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omments2.xml" ContentType="application/vnd.openxmlformats-officedocument.spreadsheetml.comments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7.xml" ContentType="application/vnd.openxmlformats-officedocument.drawing+xml"/>
  <Override PartName="/xl/comments4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8.xml" ContentType="application/vnd.openxmlformats-officedocument.drawing+xml"/>
  <Override PartName="/xl/comments5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0.xml" ContentType="application/vnd.openxmlformats-officedocument.drawing+xml"/>
  <Override PartName="/xl/comments7.xml" ContentType="application/vnd.openxmlformats-officedocument.spreadsheetml.comment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1.xml" ContentType="application/vnd.openxmlformats-officedocument.drawing+xml"/>
  <Override PartName="/xl/comments8.xml" ContentType="application/vnd.openxmlformats-officedocument.spreadsheetml.comment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3.xml" ContentType="application/vnd.openxmlformats-officedocument.drawing+xml"/>
  <Override PartName="/xl/comments9.xml" ContentType="application/vnd.openxmlformats-officedocument.spreadsheetml.comment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24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25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2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omments10.xml" ContentType="application/vnd.openxmlformats-officedocument.spreadsheetml.comments+xml"/>
  <Override PartName="/xl/drawings/drawing27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ddouk\Desktop\exel\Mohammed\"/>
    </mc:Choice>
  </mc:AlternateContent>
  <xr:revisionPtr revIDLastSave="0" documentId="13_ncr:1_{7B0225D0-09F1-40BA-88B5-D754C7039239}" xr6:coauthVersionLast="47" xr6:coauthVersionMax="47" xr10:uidLastSave="{00000000-0000-0000-0000-000000000000}"/>
  <bookViews>
    <workbookView xWindow="-120" yWindow="-120" windowWidth="20730" windowHeight="11160" tabRatio="838" firstSheet="15" activeTab="20" xr2:uid="{00000000-000D-0000-FFFF-FFFF00000000}"/>
  </bookViews>
  <sheets>
    <sheet name="D" sheetId="107" state="hidden" r:id="rId1"/>
    <sheet name="Densité vrac " sheetId="146" r:id="rId2"/>
    <sheet name="H2O-AA" sheetId="145" r:id="rId3"/>
    <sheet name="RC labo " sheetId="144" r:id="rId4"/>
    <sheet name="AS labo " sheetId="143" r:id="rId5"/>
    <sheet name="Pds Epr " sheetId="142" r:id="rId6"/>
    <sheet name="Perm" sheetId="141" r:id="rId7"/>
    <sheet name="AS" sheetId="140" r:id="rId8"/>
    <sheet name="RC_" sheetId="138" r:id="rId9"/>
    <sheet name="%CiS" sheetId="137" r:id="rId10"/>
    <sheet name="%PF" sheetId="136" r:id="rId11"/>
    <sheet name="%MV" sheetId="135" r:id="rId12"/>
    <sheet name="%AA" sheetId="134" r:id="rId13"/>
    <sheet name="%H2O" sheetId="132" r:id="rId14"/>
    <sheet name="%Carbone " sheetId="131" r:id="rId15"/>
    <sheet name="SUIVI JOUR " sheetId="129" r:id="rId16"/>
    <sheet name="Feuil1" sheetId="147" r:id="rId17"/>
    <sheet name="BILAN" sheetId="130" r:id="rId18"/>
    <sheet name="DATA" sheetId="90" r:id="rId19"/>
    <sheet name="Hist AS _ RC" sheetId="81" r:id="rId20"/>
    <sheet name="Sable Nx " sheetId="82" r:id="rId21"/>
    <sheet name="H2O" sheetId="83" r:id="rId22"/>
    <sheet name="Prémix " sheetId="125" r:id="rId23"/>
    <sheet name="Fines " sheetId="124" r:id="rId24"/>
    <sheet name="Ecart  PREMIX " sheetId="109" r:id="rId25"/>
    <sheet name="Pds sable _ Chassis" sheetId="112" r:id="rId26"/>
    <sheet name="Graph Tonnage Sable " sheetId="110" r:id="rId27"/>
    <sheet name="Graph malaxée " sheetId="92" r:id="rId28"/>
    <sheet name="Rejets sable " sheetId="111" r:id="rId29"/>
    <sheet name="Saisie " sheetId="86" r:id="rId30"/>
    <sheet name="Paramètres" sheetId="85" r:id="rId31"/>
    <sheet name="Sheet1" sheetId="148" r:id="rId32"/>
    <sheet name="Exe " sheetId="84" state="hidden" r:id="rId33"/>
    <sheet name="Résultat" sheetId="87" state="hidden" r:id="rId34"/>
  </sheets>
  <externalReferences>
    <externalReference r:id="rId35"/>
  </externalReferences>
  <definedNames>
    <definedName name="imprim" localSheetId="0">#REF!</definedName>
    <definedName name="imprim" localSheetId="24">#REF!</definedName>
    <definedName name="imprim" localSheetId="26">#REF!</definedName>
    <definedName name="imprim" localSheetId="15">#REF!</definedName>
    <definedName name="imprim">#REF!</definedName>
    <definedName name="_xlnm.Print_Area" localSheetId="17">BILAN!$A$1:$Q$84</definedName>
    <definedName name="_xlnm.Print_Area" localSheetId="30">Paramètres!$B$2:$O$31</definedName>
  </definedNames>
  <calcPr calcId="181029"/>
</workbook>
</file>

<file path=xl/calcChain.xml><?xml version="1.0" encoding="utf-8"?>
<calcChain xmlns="http://schemas.openxmlformats.org/spreadsheetml/2006/main">
  <c r="A1" i="147" l="1"/>
  <c r="C1" i="148"/>
  <c r="D1" i="148"/>
  <c r="C2" i="148"/>
  <c r="D2" i="148"/>
  <c r="C3" i="148"/>
  <c r="D3" i="148"/>
  <c r="C4" i="148"/>
  <c r="D4" i="148"/>
  <c r="C5" i="148"/>
  <c r="D5" i="148"/>
  <c r="C6" i="148"/>
  <c r="D6" i="148"/>
  <c r="C7" i="148"/>
  <c r="D7" i="148"/>
  <c r="C8" i="148"/>
  <c r="D8" i="148"/>
  <c r="C9" i="148"/>
  <c r="D9" i="148"/>
  <c r="C10" i="148"/>
  <c r="D10" i="148"/>
  <c r="C11" i="148"/>
  <c r="D11" i="148"/>
  <c r="C12" i="148"/>
  <c r="D12" i="148"/>
  <c r="C13" i="148"/>
  <c r="D13" i="148"/>
  <c r="C14" i="148"/>
  <c r="D14" i="148"/>
  <c r="C15" i="148"/>
  <c r="D15" i="148"/>
  <c r="C16" i="148"/>
  <c r="D16" i="148"/>
  <c r="C17" i="148"/>
  <c r="D17" i="148"/>
  <c r="C18" i="148"/>
  <c r="D18" i="148"/>
  <c r="C19" i="148"/>
  <c r="D19" i="148"/>
  <c r="C20" i="148"/>
  <c r="D20" i="148"/>
  <c r="C21" i="148"/>
  <c r="D21" i="148"/>
  <c r="C22" i="148"/>
  <c r="D22" i="148"/>
  <c r="C23" i="148"/>
  <c r="D23" i="148"/>
  <c r="C24" i="148"/>
  <c r="D24" i="148"/>
  <c r="C25" i="148"/>
  <c r="D25" i="148"/>
  <c r="C26" i="148"/>
  <c r="D26" i="148"/>
  <c r="C27" i="148"/>
  <c r="D27" i="148"/>
  <c r="C28" i="148"/>
  <c r="D28" i="148"/>
  <c r="C29" i="148"/>
  <c r="D29" i="148"/>
  <c r="C30" i="148"/>
  <c r="D30" i="148"/>
  <c r="A1" i="148"/>
  <c r="A2" i="148"/>
  <c r="A3" i="148"/>
  <c r="A4" i="148"/>
  <c r="A5" i="148"/>
  <c r="A6" i="148"/>
  <c r="A7" i="148"/>
  <c r="A8" i="148"/>
  <c r="A9" i="148"/>
  <c r="A10" i="148"/>
  <c r="A11" i="148"/>
  <c r="A12" i="148"/>
  <c r="A13" i="148"/>
  <c r="A14" i="148"/>
  <c r="A15" i="148"/>
  <c r="A16" i="148"/>
  <c r="A17" i="148"/>
  <c r="A18" i="148"/>
  <c r="A19" i="148"/>
  <c r="A20" i="148"/>
  <c r="A21" i="148"/>
  <c r="A22" i="148"/>
  <c r="A23" i="148"/>
  <c r="A24" i="148"/>
  <c r="A25" i="148"/>
  <c r="A26" i="148"/>
  <c r="A27" i="148"/>
  <c r="A28" i="148"/>
  <c r="A29" i="148"/>
  <c r="A30" i="148"/>
  <c r="A31" i="148"/>
  <c r="A32" i="148"/>
  <c r="A33" i="148"/>
  <c r="A34" i="148"/>
  <c r="A35" i="148"/>
  <c r="A36" i="148"/>
  <c r="A37" i="148"/>
  <c r="A38" i="148"/>
  <c r="A39" i="148"/>
  <c r="A40" i="148"/>
  <c r="A41" i="148"/>
  <c r="A42" i="148"/>
  <c r="A43" i="148"/>
  <c r="A44" i="148"/>
  <c r="A45" i="148"/>
  <c r="A46" i="148"/>
  <c r="A47" i="148"/>
  <c r="A48" i="148"/>
  <c r="A49" i="148"/>
  <c r="A50" i="148"/>
  <c r="A51" i="148"/>
  <c r="A52" i="148"/>
  <c r="A53" i="148"/>
  <c r="A54" i="148"/>
  <c r="A55" i="148"/>
  <c r="A56" i="148"/>
  <c r="A57" i="148"/>
  <c r="A58" i="148"/>
  <c r="A59" i="148"/>
  <c r="A60" i="148"/>
  <c r="A61" i="148"/>
  <c r="A62" i="148"/>
  <c r="A63" i="148"/>
  <c r="A64" i="148"/>
  <c r="A65" i="148"/>
  <c r="A66" i="148"/>
  <c r="A67" i="148"/>
  <c r="A68" i="148"/>
  <c r="A69" i="148"/>
  <c r="A70" i="148"/>
  <c r="A71" i="148"/>
  <c r="A72" i="148"/>
  <c r="B1530" i="81" a="1"/>
  <c r="B1530" i="81" s="1"/>
  <c r="C2291" i="82" a="1"/>
  <c r="C2291" i="82" s="1"/>
  <c r="I1076" i="90" a="1"/>
  <c r="I1076" i="90" s="1"/>
  <c r="N1076" i="90" a="1"/>
  <c r="N1076" i="90" s="1"/>
  <c r="AB3" i="129"/>
  <c r="U2289" i="82"/>
  <c r="V2289" i="82"/>
  <c r="D2289" i="82"/>
  <c r="B1585" i="81" l="1"/>
  <c r="B1581" i="81"/>
  <c r="B1577" i="81"/>
  <c r="B1573" i="81"/>
  <c r="B1569" i="81"/>
  <c r="B1565" i="81"/>
  <c r="B1561" i="81"/>
  <c r="B1557" i="81"/>
  <c r="B1553" i="81"/>
  <c r="B1549" i="81"/>
  <c r="B1545" i="81"/>
  <c r="B1541" i="81"/>
  <c r="B1537" i="81"/>
  <c r="B1533" i="81"/>
  <c r="B1584" i="81"/>
  <c r="B1580" i="81"/>
  <c r="B1576" i="81"/>
  <c r="B1572" i="81"/>
  <c r="B1568" i="81"/>
  <c r="B1564" i="81"/>
  <c r="B1560" i="81"/>
  <c r="B1556" i="81"/>
  <c r="B1552" i="81"/>
  <c r="B1548" i="81"/>
  <c r="B1544" i="81"/>
  <c r="B1540" i="81"/>
  <c r="B1536" i="81"/>
  <c r="B1532" i="81"/>
  <c r="B1587" i="81"/>
  <c r="B1583" i="81"/>
  <c r="B1579" i="81"/>
  <c r="B1575" i="81"/>
  <c r="B1571" i="81"/>
  <c r="B1567" i="81"/>
  <c r="B1563" i="81"/>
  <c r="B1559" i="81"/>
  <c r="B1555" i="81"/>
  <c r="B1551" i="81"/>
  <c r="B1547" i="81"/>
  <c r="B1543" i="81"/>
  <c r="B1539" i="81"/>
  <c r="B1535" i="81"/>
  <c r="B1531" i="81"/>
  <c r="B1586" i="81"/>
  <c r="B1582" i="81"/>
  <c r="B1578" i="81"/>
  <c r="B1574" i="81"/>
  <c r="B1570" i="81"/>
  <c r="B1566" i="81"/>
  <c r="B1562" i="81"/>
  <c r="B1558" i="81"/>
  <c r="B1554" i="81"/>
  <c r="B1550" i="81"/>
  <c r="B1546" i="81"/>
  <c r="B1542" i="81"/>
  <c r="B1538" i="81"/>
  <c r="B1534" i="81"/>
  <c r="C2478" i="82"/>
  <c r="C2446" i="82"/>
  <c r="C2430" i="82"/>
  <c r="C2414" i="82"/>
  <c r="C2398" i="82"/>
  <c r="C2382" i="82"/>
  <c r="C2366" i="82"/>
  <c r="C2334" i="82"/>
  <c r="C2506" i="82"/>
  <c r="C2490" i="82"/>
  <c r="C2474" i="82"/>
  <c r="C2458" i="82"/>
  <c r="C2442" i="82"/>
  <c r="C2426" i="82"/>
  <c r="C2410" i="82"/>
  <c r="C2394" i="82"/>
  <c r="C2378" i="82"/>
  <c r="C2362" i="82"/>
  <c r="C2346" i="82"/>
  <c r="C2330" i="82"/>
  <c r="C2498" i="82"/>
  <c r="C2482" i="82"/>
  <c r="C2466" i="82"/>
  <c r="C2450" i="82"/>
  <c r="C2434" i="82"/>
  <c r="C2418" i="82"/>
  <c r="C2402" i="82"/>
  <c r="C2386" i="82"/>
  <c r="C2370" i="82"/>
  <c r="C2354" i="82"/>
  <c r="C2338" i="82"/>
  <c r="C2494" i="82"/>
  <c r="C2462" i="82"/>
  <c r="C2350" i="82"/>
  <c r="C2502" i="82"/>
  <c r="C2486" i="82"/>
  <c r="C2470" i="82"/>
  <c r="C2454" i="82"/>
  <c r="C2438" i="82"/>
  <c r="C2422" i="82"/>
  <c r="C2406" i="82"/>
  <c r="C2390" i="82"/>
  <c r="C2374" i="82"/>
  <c r="C2358" i="82"/>
  <c r="C2342" i="82"/>
  <c r="C2326" i="82"/>
  <c r="C2318" i="82"/>
  <c r="C2310" i="82"/>
  <c r="C2302" i="82"/>
  <c r="C2294" i="82"/>
  <c r="C2505" i="82"/>
  <c r="C2497" i="82"/>
  <c r="C2489" i="82"/>
  <c r="C2481" i="82"/>
  <c r="C2473" i="82"/>
  <c r="C2465" i="82"/>
  <c r="C2457" i="82"/>
  <c r="C2449" i="82"/>
  <c r="C2441" i="82"/>
  <c r="C2433" i="82"/>
  <c r="C2429" i="82"/>
  <c r="C2421" i="82"/>
  <c r="C2413" i="82"/>
  <c r="C2405" i="82"/>
  <c r="C2397" i="82"/>
  <c r="C2389" i="82"/>
  <c r="C2381" i="82"/>
  <c r="C2365" i="82"/>
  <c r="C2357" i="82"/>
  <c r="C2349" i="82"/>
  <c r="C2341" i="82"/>
  <c r="C2333" i="82"/>
  <c r="C2325" i="82"/>
  <c r="C2317" i="82"/>
  <c r="C2309" i="82"/>
  <c r="C2301" i="82"/>
  <c r="C2293" i="82"/>
  <c r="C2504" i="82"/>
  <c r="C2500" i="82"/>
  <c r="C2496" i="82"/>
  <c r="C2492" i="82"/>
  <c r="C2488" i="82"/>
  <c r="C2484" i="82"/>
  <c r="C2480" i="82"/>
  <c r="C2476" i="82"/>
  <c r="C2472" i="82"/>
  <c r="C2468" i="82"/>
  <c r="C2464" i="82"/>
  <c r="C2460" i="82"/>
  <c r="C2456" i="82"/>
  <c r="C2452" i="82"/>
  <c r="C2448" i="82"/>
  <c r="C2444" i="82"/>
  <c r="C2440" i="82"/>
  <c r="C2436" i="82"/>
  <c r="C2432" i="82"/>
  <c r="C2428" i="82"/>
  <c r="C2424" i="82"/>
  <c r="C2420" i="82"/>
  <c r="C2416" i="82"/>
  <c r="C2412" i="82"/>
  <c r="C2408" i="82"/>
  <c r="C2404" i="82"/>
  <c r="C2400" i="82"/>
  <c r="C2396" i="82"/>
  <c r="C2392" i="82"/>
  <c r="C2388" i="82"/>
  <c r="C2384" i="82"/>
  <c r="C2380" i="82"/>
  <c r="C2376" i="82"/>
  <c r="C2372" i="82"/>
  <c r="C2368" i="82"/>
  <c r="C2364" i="82"/>
  <c r="C2360" i="82"/>
  <c r="C2356" i="82"/>
  <c r="C2352" i="82"/>
  <c r="C2348" i="82"/>
  <c r="C2344" i="82"/>
  <c r="C2340" i="82"/>
  <c r="C2336" i="82"/>
  <c r="C2332" i="82"/>
  <c r="C2328" i="82"/>
  <c r="C2324" i="82"/>
  <c r="C2320" i="82"/>
  <c r="C2316" i="82"/>
  <c r="C2312" i="82"/>
  <c r="C2308" i="82"/>
  <c r="C2304" i="82"/>
  <c r="C2300" i="82"/>
  <c r="C2296" i="82"/>
  <c r="C2292" i="82"/>
  <c r="C2322" i="82"/>
  <c r="C2314" i="82"/>
  <c r="C2306" i="82"/>
  <c r="C2298" i="82"/>
  <c r="C2501" i="82"/>
  <c r="C2493" i="82"/>
  <c r="C2485" i="82"/>
  <c r="C2477" i="82"/>
  <c r="C2469" i="82"/>
  <c r="C2461" i="82"/>
  <c r="C2453" i="82"/>
  <c r="C2445" i="82"/>
  <c r="C2437" i="82"/>
  <c r="C2425" i="82"/>
  <c r="C2417" i="82"/>
  <c r="C2409" i="82"/>
  <c r="C2401" i="82"/>
  <c r="C2393" i="82"/>
  <c r="C2385" i="82"/>
  <c r="C2377" i="82"/>
  <c r="C2373" i="82"/>
  <c r="C2369" i="82"/>
  <c r="C2361" i="82"/>
  <c r="C2353" i="82"/>
  <c r="C2345" i="82"/>
  <c r="C2337" i="82"/>
  <c r="C2329" i="82"/>
  <c r="C2321" i="82"/>
  <c r="C2313" i="82"/>
  <c r="C2305" i="82"/>
  <c r="C2297" i="82"/>
  <c r="C2503" i="82"/>
  <c r="C2499" i="82"/>
  <c r="C2495" i="82"/>
  <c r="C2491" i="82"/>
  <c r="C2487" i="82"/>
  <c r="C2483" i="82"/>
  <c r="C2479" i="82"/>
  <c r="C2475" i="82"/>
  <c r="C2471" i="82"/>
  <c r="C2467" i="82"/>
  <c r="C2463" i="82"/>
  <c r="C2459" i="82"/>
  <c r="C2455" i="82"/>
  <c r="C2451" i="82"/>
  <c r="C2447" i="82"/>
  <c r="C2443" i="82"/>
  <c r="C2439" i="82"/>
  <c r="C2435" i="82"/>
  <c r="C2431" i="82"/>
  <c r="C2427" i="82"/>
  <c r="C2423" i="82"/>
  <c r="C2419" i="82"/>
  <c r="C2415" i="82"/>
  <c r="C2411" i="82"/>
  <c r="C2407" i="82"/>
  <c r="C2403" i="82"/>
  <c r="C2399" i="82"/>
  <c r="C2395" i="82"/>
  <c r="C2391" i="82"/>
  <c r="C2387" i="82"/>
  <c r="C2383" i="82"/>
  <c r="C2379" i="82"/>
  <c r="C2375" i="82"/>
  <c r="C2371" i="82"/>
  <c r="C2367" i="82"/>
  <c r="C2363" i="82"/>
  <c r="C2359" i="82"/>
  <c r="C2355" i="82"/>
  <c r="C2351" i="82"/>
  <c r="C2347" i="82"/>
  <c r="C2343" i="82"/>
  <c r="C2339" i="82"/>
  <c r="C2335" i="82"/>
  <c r="C2331" i="82"/>
  <c r="C2327" i="82"/>
  <c r="C2323" i="82"/>
  <c r="C2319" i="82"/>
  <c r="C2315" i="82"/>
  <c r="C2311" i="82"/>
  <c r="C2307" i="82"/>
  <c r="C2303" i="82"/>
  <c r="C2299" i="82"/>
  <c r="C2295" i="82"/>
  <c r="I1203" i="90"/>
  <c r="I1195" i="90"/>
  <c r="I1187" i="90"/>
  <c r="I1179" i="90"/>
  <c r="I1171" i="90"/>
  <c r="I1163" i="90"/>
  <c r="I1155" i="90"/>
  <c r="I1143" i="90"/>
  <c r="I1135" i="90"/>
  <c r="I1127" i="90"/>
  <c r="I1119" i="90"/>
  <c r="I1111" i="90"/>
  <c r="I1103" i="90"/>
  <c r="I1095" i="90"/>
  <c r="I1083" i="90"/>
  <c r="I1206" i="90"/>
  <c r="I1198" i="90"/>
  <c r="I1190" i="90"/>
  <c r="I1182" i="90"/>
  <c r="I1174" i="90"/>
  <c r="I1166" i="90"/>
  <c r="I1158" i="90"/>
  <c r="I1150" i="90"/>
  <c r="I1138" i="90"/>
  <c r="I1130" i="90"/>
  <c r="I1122" i="90"/>
  <c r="I1114" i="90"/>
  <c r="I1106" i="90"/>
  <c r="I1098" i="90"/>
  <c r="I1086" i="90"/>
  <c r="I1078" i="90"/>
  <c r="I1205" i="90"/>
  <c r="I1201" i="90"/>
  <c r="I1197" i="90"/>
  <c r="I1193" i="90"/>
  <c r="I1189" i="90"/>
  <c r="I1185" i="90"/>
  <c r="I1181" i="90"/>
  <c r="I1177" i="90"/>
  <c r="I1173" i="90"/>
  <c r="I1169" i="90"/>
  <c r="I1165" i="90"/>
  <c r="I1161" i="90"/>
  <c r="I1157" i="90"/>
  <c r="I1153" i="90"/>
  <c r="I1149" i="90"/>
  <c r="I1145" i="90"/>
  <c r="I1141" i="90"/>
  <c r="I1137" i="90"/>
  <c r="I1133" i="90"/>
  <c r="I1129" i="90"/>
  <c r="I1125" i="90"/>
  <c r="I1121" i="90"/>
  <c r="I1117" i="90"/>
  <c r="I1113" i="90"/>
  <c r="I1109" i="90"/>
  <c r="I1105" i="90"/>
  <c r="I1101" i="90"/>
  <c r="I1097" i="90"/>
  <c r="I1093" i="90"/>
  <c r="I1089" i="90"/>
  <c r="I1085" i="90"/>
  <c r="I1081" i="90"/>
  <c r="I1077" i="90"/>
  <c r="I1207" i="90"/>
  <c r="I1199" i="90"/>
  <c r="I1191" i="90"/>
  <c r="I1183" i="90"/>
  <c r="I1175" i="90"/>
  <c r="I1167" i="90"/>
  <c r="I1159" i="90"/>
  <c r="I1151" i="90"/>
  <c r="I1147" i="90"/>
  <c r="I1139" i="90"/>
  <c r="I1131" i="90"/>
  <c r="I1123" i="90"/>
  <c r="I1115" i="90"/>
  <c r="I1107" i="90"/>
  <c r="I1099" i="90"/>
  <c r="I1091" i="90"/>
  <c r="I1087" i="90"/>
  <c r="I1079" i="90"/>
  <c r="I1202" i="90"/>
  <c r="I1194" i="90"/>
  <c r="I1186" i="90"/>
  <c r="I1178" i="90"/>
  <c r="I1170" i="90"/>
  <c r="I1162" i="90"/>
  <c r="I1154" i="90"/>
  <c r="I1146" i="90"/>
  <c r="I1142" i="90"/>
  <c r="I1134" i="90"/>
  <c r="I1126" i="90"/>
  <c r="I1118" i="90"/>
  <c r="I1110" i="90"/>
  <c r="I1102" i="90"/>
  <c r="I1094" i="90"/>
  <c r="I1090" i="90"/>
  <c r="I1082" i="90"/>
  <c r="I1204" i="90"/>
  <c r="I1200" i="90"/>
  <c r="I1196" i="90"/>
  <c r="I1192" i="90"/>
  <c r="I1188" i="90"/>
  <c r="I1184" i="90"/>
  <c r="I1180" i="90"/>
  <c r="I1176" i="90"/>
  <c r="I1172" i="90"/>
  <c r="I1168" i="90"/>
  <c r="I1164" i="90"/>
  <c r="I1160" i="90"/>
  <c r="I1156" i="90"/>
  <c r="I1152" i="90"/>
  <c r="I1148" i="90"/>
  <c r="I1144" i="90"/>
  <c r="I1140" i="90"/>
  <c r="I1136" i="90"/>
  <c r="I1132" i="90"/>
  <c r="I1128" i="90"/>
  <c r="I1124" i="90"/>
  <c r="I1120" i="90"/>
  <c r="I1116" i="90"/>
  <c r="I1112" i="90"/>
  <c r="I1108" i="90"/>
  <c r="I1104" i="90"/>
  <c r="I1100" i="90"/>
  <c r="I1096" i="90"/>
  <c r="I1092" i="90"/>
  <c r="I1088" i="90"/>
  <c r="I1084" i="90"/>
  <c r="I1080" i="90"/>
  <c r="N1199" i="90"/>
  <c r="N1195" i="90"/>
  <c r="N1187" i="90"/>
  <c r="N1179" i="90"/>
  <c r="N1171" i="90"/>
  <c r="N1163" i="90"/>
  <c r="N1155" i="90"/>
  <c r="N1147" i="90"/>
  <c r="N1139" i="90"/>
  <c r="N1127" i="90"/>
  <c r="N1119" i="90"/>
  <c r="N1111" i="90"/>
  <c r="N1103" i="90"/>
  <c r="N1095" i="90"/>
  <c r="N1087" i="90"/>
  <c r="N1079" i="90"/>
  <c r="N1202" i="90"/>
  <c r="N1194" i="90"/>
  <c r="N1186" i="90"/>
  <c r="N1178" i="90"/>
  <c r="N1174" i="90"/>
  <c r="N1166" i="90"/>
  <c r="N1162" i="90"/>
  <c r="N1154" i="90"/>
  <c r="N1146" i="90"/>
  <c r="N1138" i="90"/>
  <c r="N1130" i="90"/>
  <c r="N1122" i="90"/>
  <c r="N1114" i="90"/>
  <c r="N1106" i="90"/>
  <c r="N1098" i="90"/>
  <c r="N1090" i="90"/>
  <c r="N1082" i="90"/>
  <c r="N1205" i="90"/>
  <c r="N1201" i="90"/>
  <c r="N1197" i="90"/>
  <c r="N1193" i="90"/>
  <c r="N1189" i="90"/>
  <c r="N1185" i="90"/>
  <c r="N1181" i="90"/>
  <c r="N1177" i="90"/>
  <c r="N1173" i="90"/>
  <c r="N1169" i="90"/>
  <c r="N1165" i="90"/>
  <c r="N1161" i="90"/>
  <c r="N1157" i="90"/>
  <c r="N1153" i="90"/>
  <c r="N1149" i="90"/>
  <c r="N1145" i="90"/>
  <c r="N1141" i="90"/>
  <c r="N1137" i="90"/>
  <c r="N1133" i="90"/>
  <c r="N1129" i="90"/>
  <c r="N1125" i="90"/>
  <c r="N1121" i="90"/>
  <c r="N1117" i="90"/>
  <c r="N1113" i="90"/>
  <c r="N1109" i="90"/>
  <c r="N1105" i="90"/>
  <c r="N1101" i="90"/>
  <c r="N1097" i="90"/>
  <c r="N1093" i="90"/>
  <c r="N1089" i="90"/>
  <c r="N1085" i="90"/>
  <c r="N1081" i="90"/>
  <c r="N1077" i="90"/>
  <c r="N1203" i="90"/>
  <c r="N1191" i="90"/>
  <c r="N1183" i="90"/>
  <c r="N1175" i="90"/>
  <c r="N1167" i="90"/>
  <c r="N1159" i="90"/>
  <c r="N1151" i="90"/>
  <c r="N1143" i="90"/>
  <c r="N1135" i="90"/>
  <c r="N1131" i="90"/>
  <c r="N1123" i="90"/>
  <c r="N1115" i="90"/>
  <c r="N1107" i="90"/>
  <c r="N1099" i="90"/>
  <c r="N1091" i="90"/>
  <c r="N1083" i="90"/>
  <c r="N1206" i="90"/>
  <c r="N1198" i="90"/>
  <c r="N1190" i="90"/>
  <c r="N1182" i="90"/>
  <c r="N1170" i="90"/>
  <c r="N1158" i="90"/>
  <c r="N1150" i="90"/>
  <c r="N1142" i="90"/>
  <c r="N1134" i="90"/>
  <c r="N1126" i="90"/>
  <c r="N1118" i="90"/>
  <c r="N1110" i="90"/>
  <c r="N1102" i="90"/>
  <c r="N1094" i="90"/>
  <c r="N1086" i="90"/>
  <c r="N1078" i="90"/>
  <c r="N1204" i="90"/>
  <c r="N1200" i="90"/>
  <c r="N1196" i="90"/>
  <c r="N1192" i="90"/>
  <c r="N1188" i="90"/>
  <c r="N1184" i="90"/>
  <c r="N1180" i="90"/>
  <c r="N1176" i="90"/>
  <c r="N1172" i="90"/>
  <c r="N1168" i="90"/>
  <c r="N1164" i="90"/>
  <c r="N1160" i="90"/>
  <c r="N1156" i="90"/>
  <c r="N1152" i="90"/>
  <c r="N1148" i="90"/>
  <c r="N1144" i="90"/>
  <c r="N1140" i="90"/>
  <c r="N1136" i="90"/>
  <c r="N1132" i="90"/>
  <c r="N1128" i="90"/>
  <c r="N1124" i="90"/>
  <c r="N1120" i="90"/>
  <c r="N1116" i="90"/>
  <c r="N1112" i="90"/>
  <c r="N1108" i="90"/>
  <c r="N1104" i="90"/>
  <c r="N1100" i="90"/>
  <c r="N1096" i="90"/>
  <c r="N1092" i="90"/>
  <c r="N1088" i="90"/>
  <c r="N1084" i="90"/>
  <c r="N1080" i="90"/>
  <c r="AB20" i="129"/>
  <c r="U1" i="82" l="1"/>
  <c r="S1" i="82"/>
  <c r="R1" i="82"/>
  <c r="Q1" i="82"/>
  <c r="P1" i="82"/>
  <c r="O1" i="82"/>
  <c r="U2288" i="82"/>
  <c r="V2288" i="82"/>
  <c r="D2288" i="82"/>
  <c r="AA2313" i="82" l="1"/>
  <c r="AB2313" i="82"/>
  <c r="AC2313" i="82"/>
  <c r="AD2313" i="82"/>
  <c r="AE2313" i="82"/>
  <c r="AA2291" i="82"/>
  <c r="AE2291" i="82"/>
  <c r="AD2291" i="82"/>
  <c r="AC2291" i="82"/>
  <c r="AB2291" i="82"/>
  <c r="U2287" i="82"/>
  <c r="V2287" i="82"/>
  <c r="D2287" i="82" l="1"/>
  <c r="F79" i="129" l="1"/>
  <c r="U2286" i="82" l="1"/>
  <c r="V2286" i="82"/>
  <c r="D2286" i="82"/>
  <c r="IC134" i="129" l="1"/>
  <c r="ID134" i="129"/>
  <c r="IE134" i="129"/>
  <c r="IF134" i="129"/>
  <c r="IC135" i="129"/>
  <c r="ID135" i="129"/>
  <c r="IE135" i="129"/>
  <c r="IF135" i="129"/>
  <c r="IC136" i="129"/>
  <c r="ID136" i="129"/>
  <c r="IE136" i="129"/>
  <c r="IF136" i="129"/>
  <c r="IC137" i="129"/>
  <c r="ID137" i="129"/>
  <c r="IE137" i="129"/>
  <c r="IF137" i="129"/>
  <c r="IC138" i="129"/>
  <c r="ID138" i="129"/>
  <c r="IE138" i="129"/>
  <c r="IF138" i="129"/>
  <c r="IC140" i="129"/>
  <c r="ID140" i="129"/>
  <c r="IE140" i="129"/>
  <c r="IF140" i="129"/>
  <c r="IC141" i="129"/>
  <c r="ID141" i="129"/>
  <c r="IE141" i="129"/>
  <c r="IF141" i="129"/>
  <c r="IC142" i="129"/>
  <c r="ID142" i="129"/>
  <c r="IE142" i="129"/>
  <c r="IF142" i="129"/>
  <c r="IC143" i="129"/>
  <c r="ID143" i="129"/>
  <c r="IE143" i="129"/>
  <c r="IF143" i="129"/>
  <c r="IC144" i="129"/>
  <c r="ID144" i="129"/>
  <c r="IE144" i="129"/>
  <c r="IF144" i="129"/>
  <c r="IC146" i="129"/>
  <c r="ID146" i="129"/>
  <c r="IE146" i="129"/>
  <c r="IF146" i="129"/>
  <c r="IC147" i="129"/>
  <c r="ID147" i="129"/>
  <c r="IE147" i="129"/>
  <c r="IF147" i="129"/>
  <c r="IC148" i="129"/>
  <c r="ID148" i="129"/>
  <c r="IE148" i="129"/>
  <c r="IF148" i="129"/>
  <c r="IC149" i="129"/>
  <c r="ID149" i="129"/>
  <c r="IE149" i="129"/>
  <c r="IF149" i="129"/>
  <c r="IC150" i="129"/>
  <c r="ID150" i="129"/>
  <c r="IE150" i="129"/>
  <c r="IF150" i="129"/>
  <c r="IC152" i="129"/>
  <c r="ID152" i="129"/>
  <c r="IE152" i="129"/>
  <c r="IF152" i="129"/>
  <c r="IC153" i="129"/>
  <c r="ID153" i="129"/>
  <c r="IE153" i="129"/>
  <c r="IF153" i="129"/>
  <c r="IC154" i="129"/>
  <c r="ID154" i="129"/>
  <c r="IE154" i="129"/>
  <c r="IF154" i="129"/>
  <c r="IC155" i="129"/>
  <c r="ID155" i="129"/>
  <c r="IE155" i="129"/>
  <c r="IF155" i="129"/>
  <c r="IC156" i="129"/>
  <c r="ID156" i="129"/>
  <c r="IE156" i="129"/>
  <c r="IF156" i="129"/>
  <c r="IC158" i="129"/>
  <c r="ID158" i="129"/>
  <c r="IE158" i="129"/>
  <c r="IF158" i="129"/>
  <c r="IC159" i="129"/>
  <c r="ID159" i="129"/>
  <c r="IE159" i="129"/>
  <c r="IF159" i="129"/>
  <c r="IC160" i="129"/>
  <c r="ID160" i="129"/>
  <c r="IE160" i="129"/>
  <c r="IF160" i="129"/>
  <c r="IC161" i="129"/>
  <c r="ID161" i="129"/>
  <c r="IE161" i="129"/>
  <c r="IF161" i="129"/>
  <c r="IC162" i="129"/>
  <c r="ID162" i="129"/>
  <c r="IE162" i="129"/>
  <c r="IF162" i="129"/>
  <c r="IC164" i="129"/>
  <c r="ID164" i="129"/>
  <c r="IE164" i="129"/>
  <c r="IF164" i="129"/>
  <c r="IC165" i="129"/>
  <c r="ID165" i="129"/>
  <c r="IE165" i="129"/>
  <c r="IF165" i="129"/>
  <c r="IC166" i="129"/>
  <c r="ID166" i="129"/>
  <c r="IE166" i="129"/>
  <c r="IF166" i="129"/>
  <c r="IC167" i="129"/>
  <c r="ID167" i="129"/>
  <c r="IE167" i="129"/>
  <c r="IF167" i="129"/>
  <c r="IC168" i="129"/>
  <c r="ID168" i="129"/>
  <c r="IE168" i="129"/>
  <c r="IF168" i="129"/>
  <c r="IC170" i="129"/>
  <c r="ID170" i="129"/>
  <c r="IE170" i="129"/>
  <c r="IF170" i="129"/>
  <c r="IC171" i="129"/>
  <c r="ID171" i="129"/>
  <c r="IE171" i="129"/>
  <c r="IF171" i="129"/>
  <c r="IC172" i="129"/>
  <c r="ID172" i="129"/>
  <c r="IE172" i="129"/>
  <c r="IF172" i="129"/>
  <c r="IC173" i="129"/>
  <c r="ID173" i="129"/>
  <c r="IE173" i="129"/>
  <c r="IF173" i="129"/>
  <c r="IC175" i="129"/>
  <c r="ID175" i="129"/>
  <c r="IE175" i="129"/>
  <c r="IF175" i="129"/>
  <c r="IC176" i="129"/>
  <c r="ID176" i="129"/>
  <c r="IE176" i="129"/>
  <c r="IF176" i="129"/>
  <c r="IC177" i="129"/>
  <c r="ID177" i="129"/>
  <c r="IE177" i="129"/>
  <c r="IF177" i="129"/>
  <c r="IC178" i="129"/>
  <c r="ID178" i="129"/>
  <c r="IE178" i="129"/>
  <c r="IF178" i="129"/>
  <c r="IC179" i="129"/>
  <c r="ID179" i="129"/>
  <c r="IE179" i="129"/>
  <c r="IF179" i="129"/>
  <c r="IC181" i="129"/>
  <c r="ID181" i="129"/>
  <c r="IE181" i="129"/>
  <c r="IF181" i="129"/>
  <c r="IC182" i="129"/>
  <c r="ID182" i="129"/>
  <c r="IE182" i="129"/>
  <c r="IF182" i="129"/>
  <c r="IC183" i="129"/>
  <c r="ID183" i="129"/>
  <c r="IE183" i="129"/>
  <c r="IF183" i="129"/>
  <c r="IC184" i="129"/>
  <c r="ID184" i="129"/>
  <c r="IE184" i="129"/>
  <c r="IF184" i="129"/>
  <c r="IC186" i="129"/>
  <c r="ID186" i="129"/>
  <c r="IE186" i="129"/>
  <c r="IF186" i="129"/>
  <c r="IC187" i="129"/>
  <c r="ID187" i="129"/>
  <c r="IE187" i="129"/>
  <c r="IF187" i="129"/>
  <c r="IC188" i="129"/>
  <c r="ID188" i="129"/>
  <c r="IE188" i="129"/>
  <c r="IF188" i="129"/>
  <c r="IC189" i="129"/>
  <c r="ID189" i="129"/>
  <c r="IE189" i="129"/>
  <c r="IF189" i="129"/>
  <c r="IC190" i="129"/>
  <c r="ID190" i="129"/>
  <c r="IE190" i="129"/>
  <c r="IF190" i="129"/>
  <c r="IC193" i="129"/>
  <c r="ID193" i="129"/>
  <c r="IE193" i="129"/>
  <c r="IF193" i="129"/>
  <c r="IC194" i="129"/>
  <c r="ID194" i="129"/>
  <c r="IE194" i="129"/>
  <c r="IF194" i="129"/>
  <c r="IC195" i="129"/>
  <c r="ID195" i="129"/>
  <c r="IE195" i="129"/>
  <c r="IF195" i="129"/>
  <c r="IC196" i="129"/>
  <c r="ID196" i="129"/>
  <c r="IE196" i="129"/>
  <c r="IF196" i="129"/>
  <c r="IC197" i="129"/>
  <c r="ID197" i="129"/>
  <c r="IE197" i="129"/>
  <c r="IF197" i="129"/>
  <c r="IC199" i="129"/>
  <c r="ID199" i="129"/>
  <c r="IE199" i="129"/>
  <c r="IF199" i="129"/>
  <c r="IC200" i="129"/>
  <c r="ID200" i="129"/>
  <c r="IE200" i="129"/>
  <c r="IF200" i="129"/>
  <c r="IC201" i="129"/>
  <c r="ID201" i="129"/>
  <c r="IE201" i="129"/>
  <c r="IF201" i="129"/>
  <c r="IC202" i="129"/>
  <c r="ID202" i="129"/>
  <c r="IE202" i="129"/>
  <c r="IF202" i="129"/>
  <c r="IC203" i="129"/>
  <c r="ID203" i="129"/>
  <c r="IE203" i="129"/>
  <c r="IF203" i="129"/>
  <c r="IC205" i="129"/>
  <c r="ID205" i="129"/>
  <c r="IE205" i="129"/>
  <c r="IF205" i="129"/>
  <c r="IC206" i="129"/>
  <c r="ID206" i="129"/>
  <c r="IE206" i="129"/>
  <c r="IF206" i="129"/>
  <c r="IC207" i="129"/>
  <c r="ID207" i="129"/>
  <c r="IE207" i="129"/>
  <c r="IF207" i="129"/>
  <c r="IC210" i="129"/>
  <c r="ID210" i="129"/>
  <c r="IE210" i="129"/>
  <c r="IF210" i="129"/>
  <c r="IC8" i="129"/>
  <c r="ID8" i="129"/>
  <c r="IE8" i="129"/>
  <c r="IF8" i="129"/>
  <c r="IC10" i="129"/>
  <c r="ID10" i="129"/>
  <c r="IE10" i="129"/>
  <c r="IF10" i="129"/>
  <c r="IC12" i="129"/>
  <c r="ID12" i="129"/>
  <c r="IE12" i="129"/>
  <c r="IF12" i="129"/>
  <c r="IC13" i="129"/>
  <c r="ID13" i="129"/>
  <c r="IE13" i="129"/>
  <c r="IF13" i="129"/>
  <c r="IC14" i="129"/>
  <c r="ID14" i="129"/>
  <c r="IE14" i="129"/>
  <c r="IF14" i="129"/>
  <c r="IC16" i="129"/>
  <c r="ID16" i="129"/>
  <c r="IE16" i="129"/>
  <c r="IF16" i="129"/>
  <c r="IC20" i="129"/>
  <c r="ID20" i="129"/>
  <c r="IE20" i="129"/>
  <c r="IF20" i="129"/>
  <c r="IC23" i="129"/>
  <c r="ID23" i="129"/>
  <c r="IE23" i="129"/>
  <c r="IF23" i="129"/>
  <c r="IC24" i="129"/>
  <c r="ID24" i="129"/>
  <c r="IE24" i="129"/>
  <c r="IF24" i="129"/>
  <c r="IC27" i="129"/>
  <c r="IC25" i="129" s="1"/>
  <c r="ID27" i="129"/>
  <c r="ID25" i="129" s="1"/>
  <c r="IE27" i="129"/>
  <c r="IE25" i="129" s="1"/>
  <c r="IF27" i="129"/>
  <c r="IF25" i="129" s="1"/>
  <c r="IC28" i="129"/>
  <c r="ID28" i="129"/>
  <c r="IE28" i="129"/>
  <c r="IF28" i="129"/>
  <c r="IC31" i="129"/>
  <c r="ID31" i="129"/>
  <c r="IE31" i="129"/>
  <c r="IF31" i="129"/>
  <c r="IC32" i="129"/>
  <c r="ID32" i="129"/>
  <c r="IE32" i="129"/>
  <c r="IF32" i="129"/>
  <c r="IC33" i="129"/>
  <c r="ID33" i="129"/>
  <c r="IE33" i="129"/>
  <c r="IF33" i="129"/>
  <c r="IC34" i="129"/>
  <c r="ID34" i="129"/>
  <c r="IE34" i="129"/>
  <c r="IF34" i="129"/>
  <c r="IC35" i="129"/>
  <c r="ID35" i="129"/>
  <c r="IE35" i="129"/>
  <c r="IF35" i="129"/>
  <c r="IC36" i="129"/>
  <c r="ID36" i="129"/>
  <c r="IE36" i="129"/>
  <c r="IF36" i="129"/>
  <c r="IC38" i="129"/>
  <c r="ID38" i="129"/>
  <c r="IE38" i="129"/>
  <c r="IF38" i="129"/>
  <c r="IC39" i="129"/>
  <c r="ID39" i="129"/>
  <c r="IE39" i="129"/>
  <c r="IF39" i="129"/>
  <c r="IC40" i="129"/>
  <c r="ID40" i="129"/>
  <c r="IE40" i="129"/>
  <c r="IF40" i="129"/>
  <c r="IC42" i="129"/>
  <c r="ID42" i="129"/>
  <c r="IE42" i="129"/>
  <c r="IF42" i="129"/>
  <c r="IC45" i="129"/>
  <c r="ID45" i="129"/>
  <c r="IE45" i="129"/>
  <c r="IF45" i="129"/>
  <c r="IC54" i="129"/>
  <c r="ID54" i="129"/>
  <c r="IE54" i="129"/>
  <c r="IF54" i="129"/>
  <c r="IC57" i="129"/>
  <c r="ID57" i="129"/>
  <c r="IE57" i="129"/>
  <c r="IF57" i="129"/>
  <c r="IC58" i="129"/>
  <c r="ID58" i="129"/>
  <c r="IE58" i="129"/>
  <c r="IF58" i="129"/>
  <c r="IC61" i="129"/>
  <c r="ID61" i="129"/>
  <c r="IE61" i="129"/>
  <c r="IF61" i="129"/>
  <c r="IC62" i="129"/>
  <c r="ID62" i="129"/>
  <c r="IE62" i="129"/>
  <c r="IF62" i="129"/>
  <c r="IC63" i="129"/>
  <c r="ID63" i="129"/>
  <c r="IE63" i="129"/>
  <c r="IF63" i="129"/>
  <c r="IC64" i="129"/>
  <c r="ID64" i="129"/>
  <c r="IE64" i="129"/>
  <c r="IF64" i="129"/>
  <c r="IC65" i="129"/>
  <c r="ID65" i="129"/>
  <c r="IE65" i="129"/>
  <c r="IF65" i="129"/>
  <c r="IC66" i="129"/>
  <c r="ID66" i="129"/>
  <c r="IE66" i="129"/>
  <c r="IF66" i="129"/>
  <c r="IC67" i="129"/>
  <c r="ID67" i="129"/>
  <c r="IE67" i="129"/>
  <c r="IF67" i="129"/>
  <c r="IC68" i="129"/>
  <c r="ID68" i="129"/>
  <c r="IE68" i="129"/>
  <c r="IF68" i="129"/>
  <c r="IC69" i="129"/>
  <c r="ID69" i="129"/>
  <c r="IE69" i="129"/>
  <c r="IF69" i="129"/>
  <c r="IC70" i="129"/>
  <c r="ID70" i="129"/>
  <c r="IE70" i="129"/>
  <c r="IF70" i="129"/>
  <c r="IC71" i="129"/>
  <c r="ID71" i="129"/>
  <c r="IE71" i="129"/>
  <c r="IF71" i="129"/>
  <c r="IC72" i="129"/>
  <c r="ID72" i="129"/>
  <c r="IE72" i="129"/>
  <c r="IF72" i="129"/>
  <c r="IC77" i="129"/>
  <c r="ID77" i="129"/>
  <c r="IE77" i="129"/>
  <c r="IF77" i="129"/>
  <c r="IC79" i="129"/>
  <c r="ID79" i="129"/>
  <c r="IE79" i="129"/>
  <c r="IF79" i="129"/>
  <c r="IC84" i="129"/>
  <c r="ID84" i="129"/>
  <c r="IE84" i="129"/>
  <c r="IF84" i="129"/>
  <c r="IC86" i="129"/>
  <c r="ID86" i="129"/>
  <c r="IE86" i="129"/>
  <c r="IF86" i="129"/>
  <c r="IC87" i="129"/>
  <c r="ID87" i="129"/>
  <c r="IE87" i="129"/>
  <c r="IF87" i="129"/>
  <c r="IC88" i="129"/>
  <c r="ID88" i="129"/>
  <c r="IE88" i="129"/>
  <c r="IF88" i="129"/>
  <c r="IC89" i="129"/>
  <c r="ID89" i="129"/>
  <c r="IE89" i="129"/>
  <c r="IF89" i="129"/>
  <c r="IC97" i="129"/>
  <c r="ID97" i="129"/>
  <c r="IE97" i="129"/>
  <c r="IF97" i="129"/>
  <c r="IC99" i="129"/>
  <c r="ID99" i="129"/>
  <c r="IE99" i="129"/>
  <c r="IF99" i="129"/>
  <c r="IC103" i="129"/>
  <c r="ID103" i="129"/>
  <c r="IE103" i="129"/>
  <c r="IF103" i="129"/>
  <c r="IC109" i="129"/>
  <c r="ID109" i="129"/>
  <c r="IE109" i="129"/>
  <c r="IF109" i="129"/>
  <c r="IC111" i="129"/>
  <c r="ID111" i="129"/>
  <c r="IE111" i="129"/>
  <c r="IF111" i="129"/>
  <c r="IC112" i="129"/>
  <c r="ID112" i="129"/>
  <c r="IE112" i="129"/>
  <c r="IF112" i="129"/>
  <c r="IC117" i="129"/>
  <c r="ID117" i="129"/>
  <c r="IE117" i="129"/>
  <c r="IF117" i="129"/>
  <c r="IC118" i="129"/>
  <c r="ID118" i="129"/>
  <c r="IE118" i="129"/>
  <c r="IF118" i="129"/>
  <c r="J96" i="130"/>
  <c r="J93" i="130"/>
  <c r="J92" i="130"/>
  <c r="J91" i="130"/>
  <c r="J83" i="130"/>
  <c r="J82" i="130"/>
  <c r="J81" i="130"/>
  <c r="J80" i="130"/>
  <c r="J78" i="130"/>
  <c r="J76" i="130"/>
  <c r="J75" i="130"/>
  <c r="J74" i="130"/>
  <c r="J61" i="130"/>
  <c r="J60" i="130"/>
  <c r="J57" i="130"/>
  <c r="J56" i="130"/>
  <c r="J55" i="130"/>
  <c r="J54" i="130"/>
  <c r="J53" i="130"/>
  <c r="J52" i="130"/>
  <c r="J51" i="130"/>
  <c r="J50" i="130"/>
  <c r="J49" i="130"/>
  <c r="J47" i="130"/>
  <c r="J46" i="130"/>
  <c r="J28" i="130"/>
  <c r="J25" i="130"/>
  <c r="J21" i="130"/>
  <c r="U2285" i="82" l="1"/>
  <c r="V2285" i="82"/>
  <c r="D2285" i="82" l="1"/>
  <c r="J19" i="130"/>
  <c r="J17" i="130"/>
  <c r="J16" i="130"/>
  <c r="J15" i="130"/>
  <c r="J13" i="130"/>
  <c r="J9" i="130"/>
  <c r="J7" i="130"/>
  <c r="J5" i="130"/>
  <c r="J4" i="130"/>
  <c r="I96" i="130"/>
  <c r="I93" i="130"/>
  <c r="I92" i="130"/>
  <c r="I91" i="130"/>
  <c r="I83" i="130"/>
  <c r="I82" i="130"/>
  <c r="I81" i="130"/>
  <c r="I80" i="130"/>
  <c r="I78" i="130"/>
  <c r="I76" i="130"/>
  <c r="I75" i="130"/>
  <c r="I74" i="130"/>
  <c r="I61" i="130"/>
  <c r="I60" i="130"/>
  <c r="I57" i="130"/>
  <c r="I56" i="130"/>
  <c r="I55" i="130"/>
  <c r="I54" i="130"/>
  <c r="I53" i="130"/>
  <c r="I52" i="130"/>
  <c r="I51" i="130"/>
  <c r="I50" i="130"/>
  <c r="I49" i="130"/>
  <c r="I47" i="130"/>
  <c r="I46" i="130"/>
  <c r="I28" i="130"/>
  <c r="I25" i="130"/>
  <c r="I21" i="130"/>
  <c r="I19" i="130"/>
  <c r="I17" i="130"/>
  <c r="I16" i="130"/>
  <c r="I15" i="130"/>
  <c r="I13" i="130"/>
  <c r="I9" i="130"/>
  <c r="I7" i="130"/>
  <c r="I5" i="130"/>
  <c r="I4" i="130"/>
  <c r="H96" i="130"/>
  <c r="H93" i="130"/>
  <c r="H92" i="130"/>
  <c r="H91" i="130"/>
  <c r="H83" i="130"/>
  <c r="H82" i="130"/>
  <c r="H81" i="130"/>
  <c r="H80" i="130"/>
  <c r="H78" i="130"/>
  <c r="H76" i="130"/>
  <c r="H75" i="130"/>
  <c r="H74" i="130"/>
  <c r="H61" i="130"/>
  <c r="H60" i="130"/>
  <c r="H57" i="130"/>
  <c r="H56" i="130"/>
  <c r="H55" i="130"/>
  <c r="H54" i="130"/>
  <c r="H53" i="130"/>
  <c r="H52" i="130"/>
  <c r="H51" i="130"/>
  <c r="H50" i="130"/>
  <c r="H49" i="130"/>
  <c r="H47" i="130"/>
  <c r="H46" i="130"/>
  <c r="H28" i="130"/>
  <c r="H25" i="130"/>
  <c r="H21" i="130"/>
  <c r="H19" i="130"/>
  <c r="H17" i="130"/>
  <c r="H16" i="130"/>
  <c r="H15" i="130"/>
  <c r="H13" i="130"/>
  <c r="H9" i="130"/>
  <c r="H7" i="130"/>
  <c r="H5" i="130"/>
  <c r="H4" i="130"/>
  <c r="G96" i="130"/>
  <c r="G93" i="130"/>
  <c r="G92" i="130"/>
  <c r="G91" i="130"/>
  <c r="G83" i="130"/>
  <c r="G82" i="130"/>
  <c r="G81" i="130"/>
  <c r="G80" i="130"/>
  <c r="G78" i="130"/>
  <c r="G76" i="130"/>
  <c r="G75" i="130"/>
  <c r="G74" i="130"/>
  <c r="G61" i="130"/>
  <c r="G60" i="130"/>
  <c r="G57" i="130"/>
  <c r="G56" i="130"/>
  <c r="G55" i="130"/>
  <c r="G54" i="130"/>
  <c r="G53" i="130"/>
  <c r="G52" i="130"/>
  <c r="G51" i="130"/>
  <c r="G50" i="130"/>
  <c r="G49" i="130"/>
  <c r="G47" i="130"/>
  <c r="G46" i="130"/>
  <c r="G28" i="130"/>
  <c r="G25" i="130"/>
  <c r="G21" i="130"/>
  <c r="G19" i="130"/>
  <c r="G17" i="130"/>
  <c r="G16" i="130"/>
  <c r="G15" i="130"/>
  <c r="G13" i="130"/>
  <c r="G9" i="130"/>
  <c r="G7" i="130"/>
  <c r="G5" i="130"/>
  <c r="G4" i="130"/>
  <c r="U2284" i="82" l="1"/>
  <c r="V2284" i="82"/>
  <c r="D2284" i="82"/>
  <c r="F96" i="130" l="1"/>
  <c r="F93" i="130"/>
  <c r="F92" i="130"/>
  <c r="F91" i="130"/>
  <c r="F83" i="130"/>
  <c r="F82" i="130"/>
  <c r="F81" i="130"/>
  <c r="F80" i="130"/>
  <c r="F78" i="130"/>
  <c r="F76" i="130"/>
  <c r="F75" i="130"/>
  <c r="F74" i="130"/>
  <c r="F61" i="130"/>
  <c r="F60" i="130"/>
  <c r="F57" i="130"/>
  <c r="F56" i="130"/>
  <c r="F55" i="130"/>
  <c r="F54" i="130"/>
  <c r="F53" i="130"/>
  <c r="F52" i="130"/>
  <c r="F51" i="130"/>
  <c r="F50" i="130"/>
  <c r="F49" i="130"/>
  <c r="F47" i="130"/>
  <c r="F46" i="130"/>
  <c r="F28" i="130"/>
  <c r="F25" i="130"/>
  <c r="F21" i="130"/>
  <c r="F19" i="130"/>
  <c r="F17" i="130"/>
  <c r="F16" i="130"/>
  <c r="F15" i="130"/>
  <c r="F13" i="130"/>
  <c r="F9" i="130"/>
  <c r="F7" i="130"/>
  <c r="F5" i="130"/>
  <c r="F4" i="130"/>
  <c r="E96" i="130"/>
  <c r="E93" i="130"/>
  <c r="E92" i="130"/>
  <c r="E91" i="130"/>
  <c r="E83" i="130"/>
  <c r="E82" i="130"/>
  <c r="E81" i="130"/>
  <c r="E80" i="130"/>
  <c r="E78" i="130"/>
  <c r="E76" i="130"/>
  <c r="E75" i="130"/>
  <c r="E74" i="130"/>
  <c r="E61" i="130"/>
  <c r="E60" i="130"/>
  <c r="E57" i="130"/>
  <c r="E56" i="130"/>
  <c r="E55" i="130"/>
  <c r="E54" i="130"/>
  <c r="E53" i="130"/>
  <c r="E52" i="130"/>
  <c r="E51" i="130"/>
  <c r="E50" i="130"/>
  <c r="E49" i="130"/>
  <c r="E47" i="130"/>
  <c r="E46" i="130"/>
  <c r="E28" i="130"/>
  <c r="E25" i="130"/>
  <c r="E21" i="130"/>
  <c r="E19" i="130"/>
  <c r="E17" i="130"/>
  <c r="E16" i="130"/>
  <c r="E15" i="130"/>
  <c r="E13" i="130"/>
  <c r="E9" i="130"/>
  <c r="E7" i="130"/>
  <c r="E5" i="130"/>
  <c r="E4" i="130"/>
  <c r="D96" i="130"/>
  <c r="D93" i="130"/>
  <c r="D92" i="130"/>
  <c r="D91" i="130"/>
  <c r="D83" i="130"/>
  <c r="D82" i="130"/>
  <c r="D81" i="130"/>
  <c r="D80" i="130"/>
  <c r="D78" i="130"/>
  <c r="D76" i="130"/>
  <c r="D75" i="130"/>
  <c r="D74" i="130"/>
  <c r="D61" i="130"/>
  <c r="D60" i="130"/>
  <c r="D57" i="130"/>
  <c r="D56" i="130"/>
  <c r="D55" i="130"/>
  <c r="D54" i="130"/>
  <c r="D53" i="130"/>
  <c r="D52" i="130"/>
  <c r="D51" i="130"/>
  <c r="D50" i="130"/>
  <c r="D49" i="130"/>
  <c r="D47" i="130"/>
  <c r="D46" i="130"/>
  <c r="D28" i="130"/>
  <c r="D25" i="130"/>
  <c r="D21" i="130"/>
  <c r="D19" i="130"/>
  <c r="D17" i="130"/>
  <c r="D16" i="130"/>
  <c r="D15" i="130"/>
  <c r="D13" i="130"/>
  <c r="D9" i="130"/>
  <c r="D7" i="130"/>
  <c r="D5" i="130"/>
  <c r="D4" i="130"/>
  <c r="V2283" i="82" l="1"/>
  <c r="U2283" i="82"/>
  <c r="D2283" i="82"/>
  <c r="Z8" i="129" l="1"/>
  <c r="Z10" i="129"/>
  <c r="Z12" i="129"/>
  <c r="Z13" i="129"/>
  <c r="Z14" i="129"/>
  <c r="Z16" i="129"/>
  <c r="U2282" i="82" l="1"/>
  <c r="V2282" i="82"/>
  <c r="D2282" i="82"/>
  <c r="D2281" i="82" l="1"/>
  <c r="D2280" i="82" l="1"/>
  <c r="D2279" i="82" l="1"/>
  <c r="Q3" i="129" l="1"/>
  <c r="D2278" i="82"/>
  <c r="D2277" i="82" l="1"/>
  <c r="L79" i="129" l="1"/>
  <c r="D2276" i="82"/>
  <c r="D2274" i="82" l="1"/>
  <c r="D2275" i="82"/>
  <c r="D2273" i="82" l="1"/>
  <c r="D2272" i="82" l="1"/>
  <c r="D2271" i="82" l="1"/>
  <c r="D2270" i="82"/>
  <c r="D2269" i="82"/>
  <c r="D2268" i="82"/>
  <c r="D2267" i="82"/>
  <c r="D2265" i="82"/>
  <c r="D2264" i="82"/>
  <c r="D2263" i="82"/>
  <c r="E13" i="129" l="1"/>
  <c r="F13" i="129"/>
  <c r="G13" i="129"/>
  <c r="H13" i="129"/>
  <c r="I13" i="129"/>
  <c r="J13" i="129"/>
  <c r="K13" i="129"/>
  <c r="L13" i="129"/>
  <c r="M13" i="129"/>
  <c r="N13" i="129"/>
  <c r="O13" i="129"/>
  <c r="P13" i="129"/>
  <c r="Q13" i="129"/>
  <c r="R13" i="129"/>
  <c r="S13" i="129"/>
  <c r="T13" i="129"/>
  <c r="U13" i="129"/>
  <c r="V13" i="129"/>
  <c r="W13" i="129"/>
  <c r="X13" i="129"/>
  <c r="Y13" i="129"/>
  <c r="AA13" i="129"/>
  <c r="AB13" i="129"/>
  <c r="AC13" i="129"/>
  <c r="AD13" i="129"/>
  <c r="AE13" i="129"/>
  <c r="AF13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W13" i="129"/>
  <c r="AX13" i="129"/>
  <c r="AY13" i="129"/>
  <c r="AZ13" i="129"/>
  <c r="BA13" i="129"/>
  <c r="BB13" i="129"/>
  <c r="BC13" i="129"/>
  <c r="BD13" i="129"/>
  <c r="BE13" i="129"/>
  <c r="BF13" i="129"/>
  <c r="BG13" i="129"/>
  <c r="BH13" i="129"/>
  <c r="BI13" i="129"/>
  <c r="BJ13" i="129"/>
  <c r="BK13" i="129"/>
  <c r="BL13" i="129"/>
  <c r="BM13" i="129"/>
  <c r="BN13" i="129"/>
  <c r="BP13" i="129"/>
  <c r="BQ13" i="129"/>
  <c r="BR13" i="129"/>
  <c r="BS13" i="129"/>
  <c r="BT13" i="129"/>
  <c r="BU13" i="129"/>
  <c r="BV13" i="129"/>
  <c r="BW13" i="129"/>
  <c r="BX13" i="129"/>
  <c r="BY13" i="129"/>
  <c r="BZ13" i="129"/>
  <c r="CA13" i="129"/>
  <c r="CB13" i="129"/>
  <c r="CC13" i="129"/>
  <c r="CD13" i="129"/>
  <c r="CE13" i="129"/>
  <c r="CF13" i="129"/>
  <c r="CG13" i="129"/>
  <c r="CH13" i="129"/>
  <c r="CI13" i="129"/>
  <c r="CJ13" i="129"/>
  <c r="CL13" i="129"/>
  <c r="CM13" i="129"/>
  <c r="CN13" i="129"/>
  <c r="CO13" i="129"/>
  <c r="CS13" i="129"/>
  <c r="CT13" i="129"/>
  <c r="CU13" i="129"/>
  <c r="CV13" i="129"/>
  <c r="CW13" i="129"/>
  <c r="CY13" i="129"/>
  <c r="CZ13" i="129"/>
  <c r="DA13" i="129"/>
  <c r="DB13" i="129"/>
  <c r="DC13" i="129"/>
  <c r="DD13" i="129"/>
  <c r="DE13" i="129"/>
  <c r="DF13" i="129"/>
  <c r="DG13" i="129"/>
  <c r="DH13" i="129"/>
  <c r="DI13" i="129"/>
  <c r="DJ13" i="129"/>
  <c r="DK13" i="129"/>
  <c r="DL13" i="129"/>
  <c r="DM13" i="129"/>
  <c r="DN13" i="129"/>
  <c r="DO13" i="129"/>
  <c r="DP13" i="129"/>
  <c r="DQ13" i="129"/>
  <c r="DR13" i="129"/>
  <c r="DS13" i="129"/>
  <c r="DT13" i="129"/>
  <c r="DU13" i="129"/>
  <c r="DV13" i="129"/>
  <c r="DW13" i="129"/>
  <c r="DX13" i="129"/>
  <c r="DY13" i="129"/>
  <c r="DZ13" i="129"/>
  <c r="EA13" i="129"/>
  <c r="EB13" i="129"/>
  <c r="EC13" i="129"/>
  <c r="ED13" i="129"/>
  <c r="EE13" i="129"/>
  <c r="EF13" i="129"/>
  <c r="EG13" i="129"/>
  <c r="EH13" i="129"/>
  <c r="EI13" i="129"/>
  <c r="EJ13" i="129"/>
  <c r="EK13" i="129"/>
  <c r="EL13" i="129"/>
  <c r="EM13" i="129"/>
  <c r="EN13" i="129"/>
  <c r="EO13" i="129"/>
  <c r="EP13" i="129"/>
  <c r="EQ13" i="129"/>
  <c r="ER13" i="129"/>
  <c r="ES13" i="129"/>
  <c r="ET13" i="129"/>
  <c r="EU13" i="129"/>
  <c r="EV13" i="129"/>
  <c r="EW13" i="129"/>
  <c r="EX13" i="129"/>
  <c r="EY13" i="129"/>
  <c r="EZ13" i="129"/>
  <c r="FA13" i="129"/>
  <c r="FB13" i="129"/>
  <c r="FC13" i="129"/>
  <c r="FD13" i="129"/>
  <c r="FE13" i="129"/>
  <c r="FF13" i="129"/>
  <c r="FG13" i="129"/>
  <c r="FH13" i="129"/>
  <c r="FI13" i="129"/>
  <c r="FJ13" i="129"/>
  <c r="FK13" i="129"/>
  <c r="FL13" i="129"/>
  <c r="FM13" i="129"/>
  <c r="FN13" i="129"/>
  <c r="FO13" i="129"/>
  <c r="FP13" i="129"/>
  <c r="FQ13" i="129"/>
  <c r="FR13" i="129"/>
  <c r="FS13" i="129"/>
  <c r="FT13" i="129"/>
  <c r="FU13" i="129"/>
  <c r="FV13" i="129"/>
  <c r="FW13" i="129"/>
  <c r="FX13" i="129"/>
  <c r="FY13" i="129"/>
  <c r="FZ13" i="129"/>
  <c r="GA13" i="129"/>
  <c r="GB13" i="129"/>
  <c r="GC13" i="129"/>
  <c r="GD13" i="129"/>
  <c r="GE13" i="129"/>
  <c r="GF13" i="129"/>
  <c r="GG13" i="129"/>
  <c r="GH13" i="129"/>
  <c r="GI13" i="129"/>
  <c r="GJ13" i="129"/>
  <c r="GK13" i="129"/>
  <c r="GL13" i="129"/>
  <c r="GM13" i="129"/>
  <c r="GN13" i="129"/>
  <c r="GO13" i="129"/>
  <c r="GP13" i="129"/>
  <c r="GQ13" i="129"/>
  <c r="GR13" i="129"/>
  <c r="GS13" i="129"/>
  <c r="GT13" i="129"/>
  <c r="GU13" i="129"/>
  <c r="GV13" i="129"/>
  <c r="GW13" i="129"/>
  <c r="GX13" i="129"/>
  <c r="GY13" i="129"/>
  <c r="GZ13" i="129"/>
  <c r="HA13" i="129"/>
  <c r="HB13" i="129"/>
  <c r="HC13" i="129"/>
  <c r="HD13" i="129"/>
  <c r="HE13" i="129"/>
  <c r="HF13" i="129"/>
  <c r="HG13" i="129"/>
  <c r="HH13" i="129"/>
  <c r="HI13" i="129"/>
  <c r="HJ13" i="129"/>
  <c r="HK13" i="129"/>
  <c r="HL13" i="129"/>
  <c r="HM13" i="129"/>
  <c r="HN13" i="129"/>
  <c r="HO13" i="129"/>
  <c r="HP13" i="129"/>
  <c r="HQ13" i="129"/>
  <c r="HR13" i="129"/>
  <c r="HS13" i="129"/>
  <c r="HT13" i="129"/>
  <c r="HU13" i="129"/>
  <c r="HV13" i="129"/>
  <c r="HW13" i="129"/>
  <c r="HX13" i="129"/>
  <c r="HY13" i="129"/>
  <c r="HZ13" i="129"/>
  <c r="IA13" i="129"/>
  <c r="IB13" i="129"/>
  <c r="IG13" i="129"/>
  <c r="D13" i="129"/>
  <c r="J11" i="130" l="1"/>
  <c r="I11" i="130"/>
  <c r="H11" i="130"/>
  <c r="G11" i="130"/>
  <c r="F11" i="130"/>
  <c r="E11" i="130"/>
  <c r="D11" i="130"/>
  <c r="F1054" i="90"/>
  <c r="F1053" i="90"/>
  <c r="F1052" i="90"/>
  <c r="G3" i="129"/>
  <c r="N27" i="129"/>
  <c r="N28" i="129" s="1"/>
  <c r="M27" i="129"/>
  <c r="M28" i="129" s="1"/>
  <c r="L27" i="129"/>
  <c r="L28" i="129" s="1"/>
  <c r="K27" i="129"/>
  <c r="K28" i="129" s="1"/>
  <c r="J27" i="129"/>
  <c r="J28" i="129" s="1"/>
  <c r="I27" i="129"/>
  <c r="I28" i="129" s="1"/>
  <c r="H27" i="129"/>
  <c r="H28" i="129" s="1"/>
  <c r="F1046" i="90"/>
  <c r="G1046" i="90"/>
  <c r="H1046" i="90"/>
  <c r="K1046" i="90"/>
  <c r="O1046" i="90"/>
  <c r="P1046" i="90"/>
  <c r="R1046" i="90"/>
  <c r="S1046" i="90"/>
  <c r="I1045" i="124"/>
  <c r="J1045" i="124"/>
  <c r="K1045" i="124"/>
  <c r="E1045" i="124"/>
  <c r="C1045" i="124"/>
  <c r="F1045" i="124" s="1"/>
  <c r="D1045" i="125"/>
  <c r="E1045" i="125"/>
  <c r="F1045" i="125" s="1"/>
  <c r="G1305" i="83"/>
  <c r="F1305" i="83"/>
  <c r="H1305" i="83" s="1"/>
  <c r="D2258" i="82"/>
  <c r="D2259" i="82"/>
  <c r="D2260" i="82"/>
  <c r="D2261" i="82"/>
  <c r="D2262" i="82"/>
  <c r="D2257" i="82"/>
  <c r="D3" i="129"/>
  <c r="D72" i="129"/>
  <c r="E2257" i="82"/>
  <c r="E2256" i="82"/>
  <c r="G1296" i="83"/>
  <c r="F1296" i="83"/>
  <c r="H1296" i="83" s="1"/>
  <c r="K1036" i="125"/>
  <c r="J1036" i="125"/>
  <c r="E1036" i="125"/>
  <c r="D2255" i="82"/>
  <c r="D2254" i="82"/>
  <c r="D2253" i="82"/>
  <c r="D2252" i="82"/>
  <c r="D2250" i="82"/>
  <c r="D2249" i="82"/>
  <c r="D2248" i="82"/>
  <c r="D2247" i="82"/>
  <c r="D2245" i="82"/>
  <c r="D2244" i="82"/>
  <c r="D2243" i="82"/>
  <c r="D2242" i="82"/>
  <c r="D2241" i="82"/>
  <c r="D2240" i="82"/>
  <c r="D2239" i="82"/>
  <c r="D2238" i="82"/>
  <c r="D2237" i="82"/>
  <c r="H1037" i="90"/>
  <c r="G1037" i="90"/>
  <c r="F1037" i="90"/>
  <c r="S1037" i="90"/>
  <c r="R1037" i="90"/>
  <c r="P1037" i="90"/>
  <c r="O1037" i="90"/>
  <c r="E3" i="129"/>
  <c r="F3" i="129" s="1"/>
  <c r="H3" i="129" s="1"/>
  <c r="I3" i="129" s="1"/>
  <c r="J3" i="129" s="1"/>
  <c r="K3" i="129" s="1"/>
  <c r="L3" i="129" s="1"/>
  <c r="M3" i="129" s="1"/>
  <c r="N3" i="129" s="1"/>
  <c r="O3" i="129" s="1"/>
  <c r="P3" i="129" s="1"/>
  <c r="R3" i="129" s="1"/>
  <c r="S3" i="129" s="1"/>
  <c r="T3" i="129" s="1"/>
  <c r="U3" i="129" s="1"/>
  <c r="D2230" i="82"/>
  <c r="D2229" i="82"/>
  <c r="D2228" i="82"/>
  <c r="D2227" i="82"/>
  <c r="D2222" i="82"/>
  <c r="D2223" i="82"/>
  <c r="D2224" i="82"/>
  <c r="D2225" i="82"/>
  <c r="J1206" i="124"/>
  <c r="I1206" i="124"/>
  <c r="E1206" i="124"/>
  <c r="C1206" i="124"/>
  <c r="F1206" i="124" s="1"/>
  <c r="J1205" i="124"/>
  <c r="I1205" i="124"/>
  <c r="E1205" i="124"/>
  <c r="C1205" i="124"/>
  <c r="F1205" i="124" s="1"/>
  <c r="J1204" i="124"/>
  <c r="I1204" i="124"/>
  <c r="E1204" i="124"/>
  <c r="C1204" i="124"/>
  <c r="F1204" i="124" s="1"/>
  <c r="J1203" i="124"/>
  <c r="I1203" i="124"/>
  <c r="E1203" i="124"/>
  <c r="C1203" i="124"/>
  <c r="F1203" i="124" s="1"/>
  <c r="J1202" i="124"/>
  <c r="I1202" i="124"/>
  <c r="E1202" i="124"/>
  <c r="C1202" i="124"/>
  <c r="F1202" i="124" s="1"/>
  <c r="J1201" i="124"/>
  <c r="I1201" i="124"/>
  <c r="E1201" i="124"/>
  <c r="C1201" i="124"/>
  <c r="F1201" i="124" s="1"/>
  <c r="J1200" i="124"/>
  <c r="I1200" i="124"/>
  <c r="E1200" i="124"/>
  <c r="C1200" i="124"/>
  <c r="F1200" i="124" s="1"/>
  <c r="J1199" i="124"/>
  <c r="I1199" i="124"/>
  <c r="E1199" i="124"/>
  <c r="C1199" i="124"/>
  <c r="F1199" i="124" s="1"/>
  <c r="J1198" i="124"/>
  <c r="I1198" i="124"/>
  <c r="E1198" i="124"/>
  <c r="C1198" i="124"/>
  <c r="F1198" i="124" s="1"/>
  <c r="J1197" i="124"/>
  <c r="I1197" i="124"/>
  <c r="E1197" i="124"/>
  <c r="C1197" i="124"/>
  <c r="F1197" i="124" s="1"/>
  <c r="J1196" i="124"/>
  <c r="I1196" i="124"/>
  <c r="E1196" i="124"/>
  <c r="C1196" i="124"/>
  <c r="F1196" i="124" s="1"/>
  <c r="J1195" i="124"/>
  <c r="I1195" i="124"/>
  <c r="E1195" i="124"/>
  <c r="C1195" i="124"/>
  <c r="F1195" i="124" s="1"/>
  <c r="J1194" i="124"/>
  <c r="I1194" i="124"/>
  <c r="E1194" i="124"/>
  <c r="C1194" i="124"/>
  <c r="F1194" i="124" s="1"/>
  <c r="J1193" i="124"/>
  <c r="I1193" i="124"/>
  <c r="E1193" i="124"/>
  <c r="C1193" i="124"/>
  <c r="F1193" i="124" s="1"/>
  <c r="J1192" i="124"/>
  <c r="I1192" i="124"/>
  <c r="E1192" i="124"/>
  <c r="C1192" i="124"/>
  <c r="F1192" i="124" s="1"/>
  <c r="J1191" i="124"/>
  <c r="I1191" i="124"/>
  <c r="E1191" i="124"/>
  <c r="C1191" i="124"/>
  <c r="F1191" i="124" s="1"/>
  <c r="J1190" i="124"/>
  <c r="I1190" i="124"/>
  <c r="E1190" i="124"/>
  <c r="C1190" i="124"/>
  <c r="F1190" i="124" s="1"/>
  <c r="J1189" i="124"/>
  <c r="I1189" i="124"/>
  <c r="E1189" i="124"/>
  <c r="C1189" i="124"/>
  <c r="F1189" i="124" s="1"/>
  <c r="J1188" i="124"/>
  <c r="I1188" i="124"/>
  <c r="E1188" i="124"/>
  <c r="C1188" i="124"/>
  <c r="F1188" i="124" s="1"/>
  <c r="J1187" i="124"/>
  <c r="I1187" i="124"/>
  <c r="E1187" i="124"/>
  <c r="C1187" i="124"/>
  <c r="F1187" i="124" s="1"/>
  <c r="J1186" i="124"/>
  <c r="I1186" i="124"/>
  <c r="E1186" i="124"/>
  <c r="C1186" i="124"/>
  <c r="F1186" i="124" s="1"/>
  <c r="J1185" i="124"/>
  <c r="I1185" i="124"/>
  <c r="E1185" i="124"/>
  <c r="C1185" i="124"/>
  <c r="F1185" i="124" s="1"/>
  <c r="J1184" i="124"/>
  <c r="I1184" i="124"/>
  <c r="E1184" i="124"/>
  <c r="C1184" i="124"/>
  <c r="F1184" i="124" s="1"/>
  <c r="J1183" i="124"/>
  <c r="I1183" i="124"/>
  <c r="E1183" i="124"/>
  <c r="C1183" i="124"/>
  <c r="F1183" i="124" s="1"/>
  <c r="J1182" i="124"/>
  <c r="I1182" i="124"/>
  <c r="E1182" i="124"/>
  <c r="C1182" i="124"/>
  <c r="F1182" i="124" s="1"/>
  <c r="J1181" i="124"/>
  <c r="I1181" i="124"/>
  <c r="E1181" i="124"/>
  <c r="C1181" i="124"/>
  <c r="F1181" i="124" s="1"/>
  <c r="J1180" i="124"/>
  <c r="I1180" i="124"/>
  <c r="E1180" i="124"/>
  <c r="C1180" i="124"/>
  <c r="F1180" i="124" s="1"/>
  <c r="J1179" i="124"/>
  <c r="I1179" i="124"/>
  <c r="E1179" i="124"/>
  <c r="C1179" i="124"/>
  <c r="F1179" i="124" s="1"/>
  <c r="J1178" i="124"/>
  <c r="I1178" i="124"/>
  <c r="E1178" i="124"/>
  <c r="C1178" i="124"/>
  <c r="F1178" i="124" s="1"/>
  <c r="J1177" i="124"/>
  <c r="I1177" i="124"/>
  <c r="E1177" i="124"/>
  <c r="C1177" i="124"/>
  <c r="F1177" i="124" s="1"/>
  <c r="J1176" i="124"/>
  <c r="I1176" i="124"/>
  <c r="E1176" i="124"/>
  <c r="C1176" i="124"/>
  <c r="F1176" i="124" s="1"/>
  <c r="J1175" i="124"/>
  <c r="I1175" i="124"/>
  <c r="E1175" i="124"/>
  <c r="C1175" i="124"/>
  <c r="F1175" i="124" s="1"/>
  <c r="J1174" i="124"/>
  <c r="I1174" i="124"/>
  <c r="E1174" i="124"/>
  <c r="C1174" i="124"/>
  <c r="F1174" i="124" s="1"/>
  <c r="J1173" i="124"/>
  <c r="I1173" i="124"/>
  <c r="E1173" i="124"/>
  <c r="C1173" i="124"/>
  <c r="F1173" i="124" s="1"/>
  <c r="J1172" i="124"/>
  <c r="I1172" i="124"/>
  <c r="E1172" i="124"/>
  <c r="C1172" i="124"/>
  <c r="F1172" i="124" s="1"/>
  <c r="J1171" i="124"/>
  <c r="I1171" i="124"/>
  <c r="E1171" i="124"/>
  <c r="C1171" i="124"/>
  <c r="F1171" i="124" s="1"/>
  <c r="J1170" i="124"/>
  <c r="I1170" i="124"/>
  <c r="E1170" i="124"/>
  <c r="C1170" i="124"/>
  <c r="F1170" i="124" s="1"/>
  <c r="J1169" i="124"/>
  <c r="I1169" i="124"/>
  <c r="E1169" i="124"/>
  <c r="C1169" i="124"/>
  <c r="F1169" i="124" s="1"/>
  <c r="J1168" i="124"/>
  <c r="I1168" i="124"/>
  <c r="E1168" i="124"/>
  <c r="C1168" i="124"/>
  <c r="F1168" i="124" s="1"/>
  <c r="J1167" i="124"/>
  <c r="I1167" i="124"/>
  <c r="E1167" i="124"/>
  <c r="C1167" i="124"/>
  <c r="F1167" i="124" s="1"/>
  <c r="J1166" i="124"/>
  <c r="I1166" i="124"/>
  <c r="E1166" i="124"/>
  <c r="C1166" i="124"/>
  <c r="F1166" i="124" s="1"/>
  <c r="J1165" i="124"/>
  <c r="I1165" i="124"/>
  <c r="E1165" i="124"/>
  <c r="C1165" i="124"/>
  <c r="F1165" i="124" s="1"/>
  <c r="J1164" i="124"/>
  <c r="I1164" i="124"/>
  <c r="E1164" i="124"/>
  <c r="C1164" i="124"/>
  <c r="F1164" i="124" s="1"/>
  <c r="J1163" i="124"/>
  <c r="I1163" i="124"/>
  <c r="E1163" i="124"/>
  <c r="C1163" i="124"/>
  <c r="F1163" i="124" s="1"/>
  <c r="J1162" i="124"/>
  <c r="I1162" i="124"/>
  <c r="E1162" i="124"/>
  <c r="C1162" i="124"/>
  <c r="F1162" i="124" s="1"/>
  <c r="J1161" i="124"/>
  <c r="I1161" i="124"/>
  <c r="E1161" i="124"/>
  <c r="C1161" i="124"/>
  <c r="F1161" i="124" s="1"/>
  <c r="J1160" i="124"/>
  <c r="I1160" i="124"/>
  <c r="E1160" i="124"/>
  <c r="C1160" i="124"/>
  <c r="F1160" i="124" s="1"/>
  <c r="J1159" i="124"/>
  <c r="I1159" i="124"/>
  <c r="E1159" i="124"/>
  <c r="C1159" i="124"/>
  <c r="F1159" i="124" s="1"/>
  <c r="J1158" i="124"/>
  <c r="I1158" i="124"/>
  <c r="E1158" i="124"/>
  <c r="C1158" i="124"/>
  <c r="F1158" i="124" s="1"/>
  <c r="J1157" i="124"/>
  <c r="I1157" i="124"/>
  <c r="E1157" i="124"/>
  <c r="C1157" i="124"/>
  <c r="F1157" i="124" s="1"/>
  <c r="J1156" i="124"/>
  <c r="I1156" i="124"/>
  <c r="E1156" i="124"/>
  <c r="C1156" i="124"/>
  <c r="F1156" i="124" s="1"/>
  <c r="J1155" i="124"/>
  <c r="I1155" i="124"/>
  <c r="E1155" i="124"/>
  <c r="C1155" i="124"/>
  <c r="F1155" i="124" s="1"/>
  <c r="J1154" i="124"/>
  <c r="I1154" i="124"/>
  <c r="E1154" i="124"/>
  <c r="C1154" i="124"/>
  <c r="F1154" i="124" s="1"/>
  <c r="J1153" i="124"/>
  <c r="I1153" i="124"/>
  <c r="E1153" i="124"/>
  <c r="C1153" i="124"/>
  <c r="F1153" i="124" s="1"/>
  <c r="J1152" i="124"/>
  <c r="I1152" i="124"/>
  <c r="E1152" i="124"/>
  <c r="C1152" i="124"/>
  <c r="F1152" i="124" s="1"/>
  <c r="J1151" i="124"/>
  <c r="I1151" i="124"/>
  <c r="E1151" i="124"/>
  <c r="C1151" i="124"/>
  <c r="F1151" i="124" s="1"/>
  <c r="J1150" i="124"/>
  <c r="I1150" i="124"/>
  <c r="E1150" i="124"/>
  <c r="C1150" i="124"/>
  <c r="F1150" i="124" s="1"/>
  <c r="J1149" i="124"/>
  <c r="I1149" i="124"/>
  <c r="E1149" i="124"/>
  <c r="C1149" i="124"/>
  <c r="F1149" i="124" s="1"/>
  <c r="J1148" i="124"/>
  <c r="I1148" i="124"/>
  <c r="E1148" i="124"/>
  <c r="C1148" i="124"/>
  <c r="F1148" i="124" s="1"/>
  <c r="J1147" i="124"/>
  <c r="I1147" i="124"/>
  <c r="E1147" i="124"/>
  <c r="C1147" i="124"/>
  <c r="F1147" i="124" s="1"/>
  <c r="J1146" i="124"/>
  <c r="I1146" i="124"/>
  <c r="E1146" i="124"/>
  <c r="C1146" i="124"/>
  <c r="F1146" i="124" s="1"/>
  <c r="J1145" i="124"/>
  <c r="I1145" i="124"/>
  <c r="E1145" i="124"/>
  <c r="C1145" i="124"/>
  <c r="F1145" i="124" s="1"/>
  <c r="J1144" i="124"/>
  <c r="I1144" i="124"/>
  <c r="E1144" i="124"/>
  <c r="C1144" i="124"/>
  <c r="F1144" i="124" s="1"/>
  <c r="J1143" i="124"/>
  <c r="I1143" i="124"/>
  <c r="E1143" i="124"/>
  <c r="C1143" i="124"/>
  <c r="F1143" i="124" s="1"/>
  <c r="J1142" i="124"/>
  <c r="I1142" i="124"/>
  <c r="E1142" i="124"/>
  <c r="C1142" i="124"/>
  <c r="F1142" i="124" s="1"/>
  <c r="J1141" i="124"/>
  <c r="I1141" i="124"/>
  <c r="E1141" i="124"/>
  <c r="C1141" i="124"/>
  <c r="F1141" i="124" s="1"/>
  <c r="J1140" i="124"/>
  <c r="I1140" i="124"/>
  <c r="E1140" i="124"/>
  <c r="C1140" i="124"/>
  <c r="F1140" i="124" s="1"/>
  <c r="J1139" i="124"/>
  <c r="I1139" i="124"/>
  <c r="E1139" i="124"/>
  <c r="C1139" i="124"/>
  <c r="F1139" i="124" s="1"/>
  <c r="J1138" i="124"/>
  <c r="I1138" i="124"/>
  <c r="E1138" i="124"/>
  <c r="C1138" i="124"/>
  <c r="F1138" i="124" s="1"/>
  <c r="J1137" i="124"/>
  <c r="I1137" i="124"/>
  <c r="E1137" i="124"/>
  <c r="C1137" i="124"/>
  <c r="F1137" i="124" s="1"/>
  <c r="J1136" i="124"/>
  <c r="I1136" i="124"/>
  <c r="E1136" i="124"/>
  <c r="C1136" i="124"/>
  <c r="F1136" i="124" s="1"/>
  <c r="J1135" i="124"/>
  <c r="I1135" i="124"/>
  <c r="E1135" i="124"/>
  <c r="C1135" i="124"/>
  <c r="F1135" i="124" s="1"/>
  <c r="J1134" i="124"/>
  <c r="I1134" i="124"/>
  <c r="E1134" i="124"/>
  <c r="C1134" i="124"/>
  <c r="F1134" i="124" s="1"/>
  <c r="J1133" i="124"/>
  <c r="I1133" i="124"/>
  <c r="E1133" i="124"/>
  <c r="C1133" i="124"/>
  <c r="F1133" i="124" s="1"/>
  <c r="J1132" i="124"/>
  <c r="I1132" i="124"/>
  <c r="E1132" i="124"/>
  <c r="C1132" i="124"/>
  <c r="F1132" i="124" s="1"/>
  <c r="J1131" i="124"/>
  <c r="I1131" i="124"/>
  <c r="E1131" i="124"/>
  <c r="C1131" i="124"/>
  <c r="F1131" i="124" s="1"/>
  <c r="J1130" i="124"/>
  <c r="I1130" i="124"/>
  <c r="E1130" i="124"/>
  <c r="C1130" i="124"/>
  <c r="F1130" i="124" s="1"/>
  <c r="J1129" i="124"/>
  <c r="I1129" i="124"/>
  <c r="E1129" i="124"/>
  <c r="C1129" i="124"/>
  <c r="F1129" i="124" s="1"/>
  <c r="J1128" i="124"/>
  <c r="I1128" i="124"/>
  <c r="E1128" i="124"/>
  <c r="C1128" i="124"/>
  <c r="F1128" i="124" s="1"/>
  <c r="J1127" i="124"/>
  <c r="I1127" i="124"/>
  <c r="E1127" i="124"/>
  <c r="C1127" i="124"/>
  <c r="F1127" i="124" s="1"/>
  <c r="J1126" i="124"/>
  <c r="I1126" i="124"/>
  <c r="E1126" i="124"/>
  <c r="C1126" i="124"/>
  <c r="F1126" i="124" s="1"/>
  <c r="J1125" i="124"/>
  <c r="I1125" i="124"/>
  <c r="E1125" i="124"/>
  <c r="C1125" i="124"/>
  <c r="F1125" i="124" s="1"/>
  <c r="J1124" i="124"/>
  <c r="I1124" i="124"/>
  <c r="E1124" i="124"/>
  <c r="C1124" i="124"/>
  <c r="F1124" i="124" s="1"/>
  <c r="J1123" i="124"/>
  <c r="I1123" i="124"/>
  <c r="E1123" i="124"/>
  <c r="C1123" i="124"/>
  <c r="F1123" i="124" s="1"/>
  <c r="J1122" i="124"/>
  <c r="I1122" i="124"/>
  <c r="E1122" i="124"/>
  <c r="C1122" i="124"/>
  <c r="F1122" i="124" s="1"/>
  <c r="J1121" i="124"/>
  <c r="I1121" i="124"/>
  <c r="E1121" i="124"/>
  <c r="C1121" i="124"/>
  <c r="F1121" i="124" s="1"/>
  <c r="J1120" i="124"/>
  <c r="I1120" i="124"/>
  <c r="E1120" i="124"/>
  <c r="C1120" i="124"/>
  <c r="F1120" i="124" s="1"/>
  <c r="J1119" i="124"/>
  <c r="I1119" i="124"/>
  <c r="E1119" i="124"/>
  <c r="C1119" i="124"/>
  <c r="F1119" i="124" s="1"/>
  <c r="J1118" i="124"/>
  <c r="I1118" i="124"/>
  <c r="E1118" i="124"/>
  <c r="C1118" i="124"/>
  <c r="F1118" i="124" s="1"/>
  <c r="J1117" i="124"/>
  <c r="I1117" i="124"/>
  <c r="E1117" i="124"/>
  <c r="C1117" i="124"/>
  <c r="F1117" i="124" s="1"/>
  <c r="J1116" i="124"/>
  <c r="I1116" i="124"/>
  <c r="E1116" i="124"/>
  <c r="C1116" i="124"/>
  <c r="F1116" i="124" s="1"/>
  <c r="J1115" i="124"/>
  <c r="I1115" i="124"/>
  <c r="E1115" i="124"/>
  <c r="C1115" i="124"/>
  <c r="F1115" i="124" s="1"/>
  <c r="J1114" i="124"/>
  <c r="I1114" i="124"/>
  <c r="E1114" i="124"/>
  <c r="C1114" i="124"/>
  <c r="F1114" i="124" s="1"/>
  <c r="J1113" i="124"/>
  <c r="I1113" i="124"/>
  <c r="E1113" i="124"/>
  <c r="C1113" i="124"/>
  <c r="F1113" i="124" s="1"/>
  <c r="J1112" i="124"/>
  <c r="I1112" i="124"/>
  <c r="E1112" i="124"/>
  <c r="C1112" i="124"/>
  <c r="F1112" i="124" s="1"/>
  <c r="J1111" i="124"/>
  <c r="I1111" i="124"/>
  <c r="E1111" i="124"/>
  <c r="C1111" i="124"/>
  <c r="F1111" i="124" s="1"/>
  <c r="J1110" i="124"/>
  <c r="I1110" i="124"/>
  <c r="E1110" i="124"/>
  <c r="C1110" i="124"/>
  <c r="F1110" i="124" s="1"/>
  <c r="J1109" i="124"/>
  <c r="I1109" i="124"/>
  <c r="E1109" i="124"/>
  <c r="C1109" i="124"/>
  <c r="F1109" i="124" s="1"/>
  <c r="J1108" i="124"/>
  <c r="I1108" i="124"/>
  <c r="E1108" i="124"/>
  <c r="C1108" i="124"/>
  <c r="F1108" i="124" s="1"/>
  <c r="J1107" i="124"/>
  <c r="I1107" i="124"/>
  <c r="E1107" i="124"/>
  <c r="C1107" i="124"/>
  <c r="F1107" i="124" s="1"/>
  <c r="J1106" i="124"/>
  <c r="I1106" i="124"/>
  <c r="E1106" i="124"/>
  <c r="C1106" i="124"/>
  <c r="F1106" i="124" s="1"/>
  <c r="J1105" i="124"/>
  <c r="I1105" i="124"/>
  <c r="E1105" i="124"/>
  <c r="C1105" i="124"/>
  <c r="F1105" i="124" s="1"/>
  <c r="J1104" i="124"/>
  <c r="I1104" i="124"/>
  <c r="E1104" i="124"/>
  <c r="C1104" i="124"/>
  <c r="F1104" i="124" s="1"/>
  <c r="J1103" i="124"/>
  <c r="I1103" i="124"/>
  <c r="E1103" i="124"/>
  <c r="C1103" i="124"/>
  <c r="F1103" i="124" s="1"/>
  <c r="J1102" i="124"/>
  <c r="I1102" i="124"/>
  <c r="E1102" i="124"/>
  <c r="C1102" i="124"/>
  <c r="F1102" i="124" s="1"/>
  <c r="J1101" i="124"/>
  <c r="I1101" i="124"/>
  <c r="E1101" i="124"/>
  <c r="C1101" i="124"/>
  <c r="F1101" i="124" s="1"/>
  <c r="J1100" i="124"/>
  <c r="I1100" i="124"/>
  <c r="E1100" i="124"/>
  <c r="C1100" i="124"/>
  <c r="F1100" i="124" s="1"/>
  <c r="J1099" i="124"/>
  <c r="I1099" i="124"/>
  <c r="E1099" i="124"/>
  <c r="C1099" i="124"/>
  <c r="F1099" i="124" s="1"/>
  <c r="J1098" i="124"/>
  <c r="I1098" i="124"/>
  <c r="E1098" i="124"/>
  <c r="C1098" i="124"/>
  <c r="F1098" i="124" s="1"/>
  <c r="J1097" i="124"/>
  <c r="I1097" i="124"/>
  <c r="E1097" i="124"/>
  <c r="C1097" i="124"/>
  <c r="F1097" i="124" s="1"/>
  <c r="J1096" i="124"/>
  <c r="I1096" i="124"/>
  <c r="E1096" i="124"/>
  <c r="C1096" i="124"/>
  <c r="F1096" i="124" s="1"/>
  <c r="J1095" i="124"/>
  <c r="I1095" i="124"/>
  <c r="E1095" i="124"/>
  <c r="C1095" i="124"/>
  <c r="F1095" i="124" s="1"/>
  <c r="J1094" i="124"/>
  <c r="I1094" i="124"/>
  <c r="E1094" i="124"/>
  <c r="C1094" i="124"/>
  <c r="F1094" i="124" s="1"/>
  <c r="J1093" i="124"/>
  <c r="I1093" i="124"/>
  <c r="E1093" i="124"/>
  <c r="C1093" i="124"/>
  <c r="F1093" i="124" s="1"/>
  <c r="J1092" i="124"/>
  <c r="I1092" i="124"/>
  <c r="E1092" i="124"/>
  <c r="C1092" i="124"/>
  <c r="F1092" i="124" s="1"/>
  <c r="J1091" i="124"/>
  <c r="I1091" i="124"/>
  <c r="E1091" i="124"/>
  <c r="C1091" i="124"/>
  <c r="F1091" i="124" s="1"/>
  <c r="J1090" i="124"/>
  <c r="I1090" i="124"/>
  <c r="E1090" i="124"/>
  <c r="C1090" i="124"/>
  <c r="F1090" i="124" s="1"/>
  <c r="J1089" i="124"/>
  <c r="I1089" i="124"/>
  <c r="E1089" i="124"/>
  <c r="C1089" i="124"/>
  <c r="F1089" i="124" s="1"/>
  <c r="J1088" i="124"/>
  <c r="I1088" i="124"/>
  <c r="E1088" i="124"/>
  <c r="C1088" i="124"/>
  <c r="F1088" i="124" s="1"/>
  <c r="J1087" i="124"/>
  <c r="I1087" i="124"/>
  <c r="E1087" i="124"/>
  <c r="C1087" i="124"/>
  <c r="F1087" i="124" s="1"/>
  <c r="J1086" i="124"/>
  <c r="I1086" i="124"/>
  <c r="E1086" i="124"/>
  <c r="C1086" i="124"/>
  <c r="F1086" i="124" s="1"/>
  <c r="J1085" i="124"/>
  <c r="I1085" i="124"/>
  <c r="E1085" i="124"/>
  <c r="C1085" i="124"/>
  <c r="F1085" i="124" s="1"/>
  <c r="J1084" i="124"/>
  <c r="I1084" i="124"/>
  <c r="E1084" i="124"/>
  <c r="C1084" i="124"/>
  <c r="F1084" i="124" s="1"/>
  <c r="J1083" i="124"/>
  <c r="I1083" i="124"/>
  <c r="E1083" i="124"/>
  <c r="C1083" i="124"/>
  <c r="F1083" i="124" s="1"/>
  <c r="J1082" i="124"/>
  <c r="I1082" i="124"/>
  <c r="E1082" i="124"/>
  <c r="C1082" i="124"/>
  <c r="F1082" i="124" s="1"/>
  <c r="J1081" i="124"/>
  <c r="I1081" i="124"/>
  <c r="E1081" i="124"/>
  <c r="C1081" i="124"/>
  <c r="F1081" i="124" s="1"/>
  <c r="J1080" i="124"/>
  <c r="I1080" i="124"/>
  <c r="E1080" i="124"/>
  <c r="C1080" i="124"/>
  <c r="F1080" i="124" s="1"/>
  <c r="J1079" i="124"/>
  <c r="I1079" i="124"/>
  <c r="E1079" i="124"/>
  <c r="C1079" i="124"/>
  <c r="F1079" i="124" s="1"/>
  <c r="J1078" i="124"/>
  <c r="I1078" i="124"/>
  <c r="E1078" i="124"/>
  <c r="C1078" i="124"/>
  <c r="F1078" i="124" s="1"/>
  <c r="J1077" i="124"/>
  <c r="I1077" i="124"/>
  <c r="E1077" i="124"/>
  <c r="C1077" i="124"/>
  <c r="F1077" i="124" s="1"/>
  <c r="J1076" i="124"/>
  <c r="I1076" i="124"/>
  <c r="E1076" i="124"/>
  <c r="C1076" i="124"/>
  <c r="F1076" i="124" s="1"/>
  <c r="J1075" i="124"/>
  <c r="I1075" i="124"/>
  <c r="E1075" i="124"/>
  <c r="C1075" i="124"/>
  <c r="F1075" i="124" s="1"/>
  <c r="J1074" i="124"/>
  <c r="I1074" i="124"/>
  <c r="E1074" i="124"/>
  <c r="C1074" i="124"/>
  <c r="F1074" i="124" s="1"/>
  <c r="J1073" i="124"/>
  <c r="I1073" i="124"/>
  <c r="E1073" i="124"/>
  <c r="C1073" i="124"/>
  <c r="F1073" i="124" s="1"/>
  <c r="J1072" i="124"/>
  <c r="I1072" i="124"/>
  <c r="E1072" i="124"/>
  <c r="C1072" i="124"/>
  <c r="F1072" i="124" s="1"/>
  <c r="J1071" i="124"/>
  <c r="I1071" i="124"/>
  <c r="E1071" i="124"/>
  <c r="C1071" i="124"/>
  <c r="F1071" i="124" s="1"/>
  <c r="J1070" i="124"/>
  <c r="I1070" i="124"/>
  <c r="E1070" i="124"/>
  <c r="C1070" i="124"/>
  <c r="F1070" i="124" s="1"/>
  <c r="J1069" i="124"/>
  <c r="I1069" i="124"/>
  <c r="E1069" i="124"/>
  <c r="C1069" i="124"/>
  <c r="F1069" i="124" s="1"/>
  <c r="J1068" i="124"/>
  <c r="I1068" i="124"/>
  <c r="E1068" i="124"/>
  <c r="C1068" i="124"/>
  <c r="F1068" i="124" s="1"/>
  <c r="J1067" i="124"/>
  <c r="I1067" i="124"/>
  <c r="E1067" i="124"/>
  <c r="C1067" i="124"/>
  <c r="F1067" i="124" s="1"/>
  <c r="J1066" i="124"/>
  <c r="I1066" i="124"/>
  <c r="E1066" i="124"/>
  <c r="C1066" i="124"/>
  <c r="F1066" i="124" s="1"/>
  <c r="J1065" i="124"/>
  <c r="I1065" i="124"/>
  <c r="E1065" i="124"/>
  <c r="C1065" i="124"/>
  <c r="F1065" i="124" s="1"/>
  <c r="J1064" i="124"/>
  <c r="I1064" i="124"/>
  <c r="E1064" i="124"/>
  <c r="C1064" i="124"/>
  <c r="F1064" i="124" s="1"/>
  <c r="J1063" i="124"/>
  <c r="I1063" i="124"/>
  <c r="E1063" i="124"/>
  <c r="C1063" i="124"/>
  <c r="F1063" i="124" s="1"/>
  <c r="J1062" i="124"/>
  <c r="I1062" i="124"/>
  <c r="E1062" i="124"/>
  <c r="C1062" i="124"/>
  <c r="F1062" i="124" s="1"/>
  <c r="J1061" i="124"/>
  <c r="I1061" i="124"/>
  <c r="E1061" i="124"/>
  <c r="C1061" i="124"/>
  <c r="F1061" i="124" s="1"/>
  <c r="J1060" i="124"/>
  <c r="I1060" i="124"/>
  <c r="E1060" i="124"/>
  <c r="C1060" i="124"/>
  <c r="F1060" i="124" s="1"/>
  <c r="J1059" i="124"/>
  <c r="I1059" i="124"/>
  <c r="E1059" i="124"/>
  <c r="C1059" i="124"/>
  <c r="F1059" i="124" s="1"/>
  <c r="J1058" i="124"/>
  <c r="I1058" i="124"/>
  <c r="E1058" i="124"/>
  <c r="C1058" i="124"/>
  <c r="F1058" i="124" s="1"/>
  <c r="J1057" i="124"/>
  <c r="I1057" i="124"/>
  <c r="E1057" i="124"/>
  <c r="C1057" i="124"/>
  <c r="F1057" i="124" s="1"/>
  <c r="J1056" i="124"/>
  <c r="I1056" i="124"/>
  <c r="E1056" i="124"/>
  <c r="C1056" i="124"/>
  <c r="F1056" i="124" s="1"/>
  <c r="J1055" i="124"/>
  <c r="I1055" i="124"/>
  <c r="E1055" i="124"/>
  <c r="C1055" i="124"/>
  <c r="F1055" i="124" s="1"/>
  <c r="J1054" i="124"/>
  <c r="I1054" i="124"/>
  <c r="E1054" i="124"/>
  <c r="C1054" i="124"/>
  <c r="F1054" i="124" s="1"/>
  <c r="D1056" i="125"/>
  <c r="E1056" i="125"/>
  <c r="F1056" i="125"/>
  <c r="G1056" i="125"/>
  <c r="J1056" i="125"/>
  <c r="K1056" i="125"/>
  <c r="D1057" i="125"/>
  <c r="E1057" i="125"/>
  <c r="F1057" i="125"/>
  <c r="G1057" i="125"/>
  <c r="J1057" i="125"/>
  <c r="K1057" i="125"/>
  <c r="D1058" i="125"/>
  <c r="E1058" i="125"/>
  <c r="F1058" i="125"/>
  <c r="G1058" i="125"/>
  <c r="J1058" i="125"/>
  <c r="K1058" i="125"/>
  <c r="D1059" i="125"/>
  <c r="E1059" i="125"/>
  <c r="F1059" i="125"/>
  <c r="G1059" i="125"/>
  <c r="J1059" i="125"/>
  <c r="K1059" i="125"/>
  <c r="D1060" i="125"/>
  <c r="E1060" i="125"/>
  <c r="F1060" i="125"/>
  <c r="G1060" i="125"/>
  <c r="J1060" i="125"/>
  <c r="K1060" i="125"/>
  <c r="D1061" i="125"/>
  <c r="E1061" i="125"/>
  <c r="F1061" i="125"/>
  <c r="G1061" i="125"/>
  <c r="J1061" i="125"/>
  <c r="K1061" i="125"/>
  <c r="D1062" i="125"/>
  <c r="E1062" i="125"/>
  <c r="F1062" i="125"/>
  <c r="G1062" i="125"/>
  <c r="J1062" i="125"/>
  <c r="K1062" i="125"/>
  <c r="D1063" i="125"/>
  <c r="E1063" i="125"/>
  <c r="F1063" i="125"/>
  <c r="G1063" i="125"/>
  <c r="J1063" i="125"/>
  <c r="K1063" i="125"/>
  <c r="D1064" i="125"/>
  <c r="E1064" i="125"/>
  <c r="F1064" i="125"/>
  <c r="G1064" i="125"/>
  <c r="J1064" i="125"/>
  <c r="K1064" i="125"/>
  <c r="D1065" i="125"/>
  <c r="E1065" i="125"/>
  <c r="F1065" i="125"/>
  <c r="G1065" i="125"/>
  <c r="J1065" i="125"/>
  <c r="K1065" i="125"/>
  <c r="D1066" i="125"/>
  <c r="E1066" i="125"/>
  <c r="F1066" i="125"/>
  <c r="G1066" i="125"/>
  <c r="J1066" i="125"/>
  <c r="K1066" i="125"/>
  <c r="D1067" i="125"/>
  <c r="E1067" i="125"/>
  <c r="F1067" i="125"/>
  <c r="G1067" i="125"/>
  <c r="J1067" i="125"/>
  <c r="K1067" i="125"/>
  <c r="D1068" i="125"/>
  <c r="E1068" i="125"/>
  <c r="F1068" i="125"/>
  <c r="G1068" i="125"/>
  <c r="J1068" i="125"/>
  <c r="K1068" i="125"/>
  <c r="D1069" i="125"/>
  <c r="E1069" i="125"/>
  <c r="F1069" i="125"/>
  <c r="G1069" i="125"/>
  <c r="J1069" i="125"/>
  <c r="K1069" i="125"/>
  <c r="D1070" i="125"/>
  <c r="E1070" i="125"/>
  <c r="F1070" i="125"/>
  <c r="G1070" i="125"/>
  <c r="J1070" i="125"/>
  <c r="K1070" i="125"/>
  <c r="D1071" i="125"/>
  <c r="E1071" i="125"/>
  <c r="F1071" i="125"/>
  <c r="G1071" i="125"/>
  <c r="J1071" i="125"/>
  <c r="K1071" i="125"/>
  <c r="D1072" i="125"/>
  <c r="E1072" i="125"/>
  <c r="F1072" i="125"/>
  <c r="G1072" i="125"/>
  <c r="J1072" i="125"/>
  <c r="K1072" i="125"/>
  <c r="D1073" i="125"/>
  <c r="E1073" i="125"/>
  <c r="F1073" i="125"/>
  <c r="G1073" i="125"/>
  <c r="J1073" i="125"/>
  <c r="K1073" i="125"/>
  <c r="D1074" i="125"/>
  <c r="E1074" i="125"/>
  <c r="F1074" i="125"/>
  <c r="G1074" i="125"/>
  <c r="J1074" i="125"/>
  <c r="K1074" i="125"/>
  <c r="D1075" i="125"/>
  <c r="E1075" i="125"/>
  <c r="F1075" i="125"/>
  <c r="G1075" i="125"/>
  <c r="J1075" i="125"/>
  <c r="K1075" i="125"/>
  <c r="D1076" i="125"/>
  <c r="E1076" i="125"/>
  <c r="F1076" i="125"/>
  <c r="G1076" i="125"/>
  <c r="J1076" i="125"/>
  <c r="K1076" i="125"/>
  <c r="D1077" i="125"/>
  <c r="E1077" i="125"/>
  <c r="F1077" i="125"/>
  <c r="G1077" i="125"/>
  <c r="J1077" i="125"/>
  <c r="K1077" i="125"/>
  <c r="D1078" i="125"/>
  <c r="E1078" i="125"/>
  <c r="F1078" i="125"/>
  <c r="G1078" i="125"/>
  <c r="J1078" i="125"/>
  <c r="K1078" i="125"/>
  <c r="D1079" i="125"/>
  <c r="E1079" i="125"/>
  <c r="F1079" i="125"/>
  <c r="G1079" i="125"/>
  <c r="J1079" i="125"/>
  <c r="K1079" i="125"/>
  <c r="D1080" i="125"/>
  <c r="E1080" i="125"/>
  <c r="F1080" i="125"/>
  <c r="G1080" i="125"/>
  <c r="J1080" i="125"/>
  <c r="K1080" i="125"/>
  <c r="D1081" i="125"/>
  <c r="E1081" i="125"/>
  <c r="F1081" i="125"/>
  <c r="G1081" i="125"/>
  <c r="J1081" i="125"/>
  <c r="K1081" i="125"/>
  <c r="D1082" i="125"/>
  <c r="E1082" i="125"/>
  <c r="F1082" i="125"/>
  <c r="G1082" i="125"/>
  <c r="J1082" i="125"/>
  <c r="K1082" i="125"/>
  <c r="D1083" i="125"/>
  <c r="E1083" i="125"/>
  <c r="F1083" i="125"/>
  <c r="G1083" i="125"/>
  <c r="J1083" i="125"/>
  <c r="K1083" i="125"/>
  <c r="D1084" i="125"/>
  <c r="E1084" i="125"/>
  <c r="F1084" i="125"/>
  <c r="G1084" i="125"/>
  <c r="J1084" i="125"/>
  <c r="K1084" i="125"/>
  <c r="D1085" i="125"/>
  <c r="E1085" i="125"/>
  <c r="F1085" i="125"/>
  <c r="G1085" i="125"/>
  <c r="J1085" i="125"/>
  <c r="K1085" i="125"/>
  <c r="D1086" i="125"/>
  <c r="E1086" i="125"/>
  <c r="F1086" i="125"/>
  <c r="G1086" i="125"/>
  <c r="J1086" i="125"/>
  <c r="K1086" i="125"/>
  <c r="D1087" i="125"/>
  <c r="E1087" i="125"/>
  <c r="F1087" i="125"/>
  <c r="G1087" i="125"/>
  <c r="J1087" i="125"/>
  <c r="K1087" i="125"/>
  <c r="D1088" i="125"/>
  <c r="E1088" i="125"/>
  <c r="F1088" i="125"/>
  <c r="G1088" i="125"/>
  <c r="J1088" i="125"/>
  <c r="K1088" i="125"/>
  <c r="D1089" i="125"/>
  <c r="E1089" i="125"/>
  <c r="F1089" i="125"/>
  <c r="G1089" i="125"/>
  <c r="J1089" i="125"/>
  <c r="K1089" i="125"/>
  <c r="D1090" i="125"/>
  <c r="E1090" i="125"/>
  <c r="F1090" i="125"/>
  <c r="G1090" i="125"/>
  <c r="J1090" i="125"/>
  <c r="K1090" i="125"/>
  <c r="D1091" i="125"/>
  <c r="E1091" i="125"/>
  <c r="F1091" i="125"/>
  <c r="G1091" i="125"/>
  <c r="J1091" i="125"/>
  <c r="K1091" i="125"/>
  <c r="D1092" i="125"/>
  <c r="E1092" i="125"/>
  <c r="F1092" i="125"/>
  <c r="G1092" i="125"/>
  <c r="J1092" i="125"/>
  <c r="K1092" i="125"/>
  <c r="D1093" i="125"/>
  <c r="E1093" i="125"/>
  <c r="F1093" i="125"/>
  <c r="G1093" i="125"/>
  <c r="J1093" i="125"/>
  <c r="K1093" i="125"/>
  <c r="D1094" i="125"/>
  <c r="E1094" i="125"/>
  <c r="F1094" i="125"/>
  <c r="G1094" i="125"/>
  <c r="J1094" i="125"/>
  <c r="K1094" i="125"/>
  <c r="D1095" i="125"/>
  <c r="E1095" i="125"/>
  <c r="F1095" i="125"/>
  <c r="G1095" i="125"/>
  <c r="J1095" i="125"/>
  <c r="K1095" i="125"/>
  <c r="D1096" i="125"/>
  <c r="E1096" i="125"/>
  <c r="F1096" i="125"/>
  <c r="G1096" i="125"/>
  <c r="J1096" i="125"/>
  <c r="K1096" i="125"/>
  <c r="D1097" i="125"/>
  <c r="E1097" i="125"/>
  <c r="F1097" i="125"/>
  <c r="G1097" i="125"/>
  <c r="J1097" i="125"/>
  <c r="K1097" i="125"/>
  <c r="D1098" i="125"/>
  <c r="E1098" i="125"/>
  <c r="F1098" i="125"/>
  <c r="G1098" i="125"/>
  <c r="J1098" i="125"/>
  <c r="K1098" i="125"/>
  <c r="D1099" i="125"/>
  <c r="E1099" i="125"/>
  <c r="F1099" i="125"/>
  <c r="G1099" i="125"/>
  <c r="J1099" i="125"/>
  <c r="K1099" i="125"/>
  <c r="D1100" i="125"/>
  <c r="E1100" i="125"/>
  <c r="F1100" i="125"/>
  <c r="G1100" i="125"/>
  <c r="J1100" i="125"/>
  <c r="K1100" i="125"/>
  <c r="D1101" i="125"/>
  <c r="E1101" i="125"/>
  <c r="F1101" i="125"/>
  <c r="G1101" i="125"/>
  <c r="J1101" i="125"/>
  <c r="K1101" i="125"/>
  <c r="D1102" i="125"/>
  <c r="E1102" i="125"/>
  <c r="F1102" i="125"/>
  <c r="G1102" i="125"/>
  <c r="J1102" i="125"/>
  <c r="K1102" i="125"/>
  <c r="D1103" i="125"/>
  <c r="E1103" i="125"/>
  <c r="F1103" i="125"/>
  <c r="G1103" i="125"/>
  <c r="J1103" i="125"/>
  <c r="K1103" i="125"/>
  <c r="D1104" i="125"/>
  <c r="E1104" i="125"/>
  <c r="F1104" i="125"/>
  <c r="G1104" i="125"/>
  <c r="J1104" i="125"/>
  <c r="K1104" i="125"/>
  <c r="D1105" i="125"/>
  <c r="E1105" i="125"/>
  <c r="F1105" i="125"/>
  <c r="G1105" i="125"/>
  <c r="J1105" i="125"/>
  <c r="K1105" i="125"/>
  <c r="D1106" i="125"/>
  <c r="E1106" i="125"/>
  <c r="F1106" i="125"/>
  <c r="G1106" i="125"/>
  <c r="J1106" i="125"/>
  <c r="K1106" i="125"/>
  <c r="D1107" i="125"/>
  <c r="E1107" i="125"/>
  <c r="F1107" i="125"/>
  <c r="G1107" i="125"/>
  <c r="J1107" i="125"/>
  <c r="K1107" i="125"/>
  <c r="D1108" i="125"/>
  <c r="E1108" i="125"/>
  <c r="F1108" i="125"/>
  <c r="G1108" i="125"/>
  <c r="J1108" i="125"/>
  <c r="K1108" i="125"/>
  <c r="D1109" i="125"/>
  <c r="E1109" i="125"/>
  <c r="F1109" i="125"/>
  <c r="G1109" i="125"/>
  <c r="J1109" i="125"/>
  <c r="K1109" i="125"/>
  <c r="D1110" i="125"/>
  <c r="E1110" i="125"/>
  <c r="F1110" i="125"/>
  <c r="G1110" i="125"/>
  <c r="J1110" i="125"/>
  <c r="K1110" i="125"/>
  <c r="D1111" i="125"/>
  <c r="E1111" i="125"/>
  <c r="F1111" i="125"/>
  <c r="G1111" i="125"/>
  <c r="J1111" i="125"/>
  <c r="K1111" i="125"/>
  <c r="D1112" i="125"/>
  <c r="E1112" i="125"/>
  <c r="F1112" i="125"/>
  <c r="G1112" i="125"/>
  <c r="J1112" i="125"/>
  <c r="K1112" i="125"/>
  <c r="D1113" i="125"/>
  <c r="E1113" i="125"/>
  <c r="F1113" i="125"/>
  <c r="G1113" i="125"/>
  <c r="J1113" i="125"/>
  <c r="K1113" i="125"/>
  <c r="D1114" i="125"/>
  <c r="E1114" i="125"/>
  <c r="F1114" i="125"/>
  <c r="G1114" i="125"/>
  <c r="J1114" i="125"/>
  <c r="K1114" i="125"/>
  <c r="D1115" i="125"/>
  <c r="E1115" i="125"/>
  <c r="F1115" i="125"/>
  <c r="G1115" i="125"/>
  <c r="J1115" i="125"/>
  <c r="K1115" i="125"/>
  <c r="D1116" i="125"/>
  <c r="E1116" i="125"/>
  <c r="F1116" i="125"/>
  <c r="G1116" i="125"/>
  <c r="J1116" i="125"/>
  <c r="K1116" i="125"/>
  <c r="D1117" i="125"/>
  <c r="E1117" i="125"/>
  <c r="F1117" i="125"/>
  <c r="G1117" i="125"/>
  <c r="J1117" i="125"/>
  <c r="K1117" i="125"/>
  <c r="D1118" i="125"/>
  <c r="E1118" i="125"/>
  <c r="F1118" i="125"/>
  <c r="G1118" i="125"/>
  <c r="J1118" i="125"/>
  <c r="K1118" i="125"/>
  <c r="D1119" i="125"/>
  <c r="E1119" i="125"/>
  <c r="F1119" i="125"/>
  <c r="G1119" i="125"/>
  <c r="J1119" i="125"/>
  <c r="K1119" i="125"/>
  <c r="D1120" i="125"/>
  <c r="E1120" i="125"/>
  <c r="F1120" i="125"/>
  <c r="G1120" i="125"/>
  <c r="J1120" i="125"/>
  <c r="K1120" i="125"/>
  <c r="D1121" i="125"/>
  <c r="E1121" i="125"/>
  <c r="F1121" i="125"/>
  <c r="G1121" i="125"/>
  <c r="J1121" i="125"/>
  <c r="K1121" i="125"/>
  <c r="D1122" i="125"/>
  <c r="E1122" i="125"/>
  <c r="F1122" i="125"/>
  <c r="G1122" i="125"/>
  <c r="J1122" i="125"/>
  <c r="K1122" i="125"/>
  <c r="D1123" i="125"/>
  <c r="E1123" i="125"/>
  <c r="F1123" i="125"/>
  <c r="G1123" i="125"/>
  <c r="J1123" i="125"/>
  <c r="K1123" i="125"/>
  <c r="D1124" i="125"/>
  <c r="E1124" i="125"/>
  <c r="F1124" i="125"/>
  <c r="G1124" i="125"/>
  <c r="J1124" i="125"/>
  <c r="K1124" i="125"/>
  <c r="D1125" i="125"/>
  <c r="E1125" i="125"/>
  <c r="F1125" i="125"/>
  <c r="G1125" i="125"/>
  <c r="J1125" i="125"/>
  <c r="K1125" i="125"/>
  <c r="D1126" i="125"/>
  <c r="E1126" i="125"/>
  <c r="F1126" i="125"/>
  <c r="G1126" i="125"/>
  <c r="J1126" i="125"/>
  <c r="K1126" i="125"/>
  <c r="D1127" i="125"/>
  <c r="E1127" i="125"/>
  <c r="F1127" i="125"/>
  <c r="G1127" i="125"/>
  <c r="J1127" i="125"/>
  <c r="K1127" i="125"/>
  <c r="D1128" i="125"/>
  <c r="E1128" i="125"/>
  <c r="F1128" i="125"/>
  <c r="G1128" i="125"/>
  <c r="J1128" i="125"/>
  <c r="K1128" i="125"/>
  <c r="D1129" i="125"/>
  <c r="E1129" i="125"/>
  <c r="F1129" i="125"/>
  <c r="G1129" i="125"/>
  <c r="J1129" i="125"/>
  <c r="K1129" i="125"/>
  <c r="D1130" i="125"/>
  <c r="E1130" i="125"/>
  <c r="F1130" i="125"/>
  <c r="G1130" i="125"/>
  <c r="J1130" i="125"/>
  <c r="K1130" i="125"/>
  <c r="D1131" i="125"/>
  <c r="E1131" i="125"/>
  <c r="F1131" i="125"/>
  <c r="G1131" i="125"/>
  <c r="J1131" i="125"/>
  <c r="K1131" i="125"/>
  <c r="D1132" i="125"/>
  <c r="E1132" i="125"/>
  <c r="F1132" i="125"/>
  <c r="G1132" i="125"/>
  <c r="J1132" i="125"/>
  <c r="K1132" i="125"/>
  <c r="D1133" i="125"/>
  <c r="E1133" i="125"/>
  <c r="F1133" i="125"/>
  <c r="G1133" i="125"/>
  <c r="J1133" i="125"/>
  <c r="K1133" i="125"/>
  <c r="D1134" i="125"/>
  <c r="E1134" i="125"/>
  <c r="F1134" i="125"/>
  <c r="G1134" i="125"/>
  <c r="J1134" i="125"/>
  <c r="K1134" i="125"/>
  <c r="D1135" i="125"/>
  <c r="E1135" i="125"/>
  <c r="F1135" i="125"/>
  <c r="G1135" i="125"/>
  <c r="J1135" i="125"/>
  <c r="K1135" i="125"/>
  <c r="D1136" i="125"/>
  <c r="E1136" i="125"/>
  <c r="F1136" i="125"/>
  <c r="G1136" i="125"/>
  <c r="J1136" i="125"/>
  <c r="K1136" i="125"/>
  <c r="D1137" i="125"/>
  <c r="E1137" i="125"/>
  <c r="F1137" i="125"/>
  <c r="G1137" i="125"/>
  <c r="J1137" i="125"/>
  <c r="K1137" i="125"/>
  <c r="D1138" i="125"/>
  <c r="E1138" i="125"/>
  <c r="F1138" i="125"/>
  <c r="G1138" i="125"/>
  <c r="J1138" i="125"/>
  <c r="K1138" i="125"/>
  <c r="D1139" i="125"/>
  <c r="E1139" i="125"/>
  <c r="F1139" i="125"/>
  <c r="G1139" i="125"/>
  <c r="J1139" i="125"/>
  <c r="K1139" i="125"/>
  <c r="D1140" i="125"/>
  <c r="E1140" i="125"/>
  <c r="F1140" i="125"/>
  <c r="G1140" i="125"/>
  <c r="J1140" i="125"/>
  <c r="K1140" i="125"/>
  <c r="D1141" i="125"/>
  <c r="E1141" i="125"/>
  <c r="F1141" i="125"/>
  <c r="G1141" i="125"/>
  <c r="J1141" i="125"/>
  <c r="K1141" i="125"/>
  <c r="D1142" i="125"/>
  <c r="E1142" i="125"/>
  <c r="F1142" i="125"/>
  <c r="G1142" i="125"/>
  <c r="J1142" i="125"/>
  <c r="K1142" i="125"/>
  <c r="D1143" i="125"/>
  <c r="E1143" i="125"/>
  <c r="F1143" i="125"/>
  <c r="G1143" i="125"/>
  <c r="J1143" i="125"/>
  <c r="K1143" i="125"/>
  <c r="D1144" i="125"/>
  <c r="E1144" i="125"/>
  <c r="F1144" i="125"/>
  <c r="G1144" i="125"/>
  <c r="J1144" i="125"/>
  <c r="K1144" i="125"/>
  <c r="D1145" i="125"/>
  <c r="E1145" i="125"/>
  <c r="F1145" i="125"/>
  <c r="G1145" i="125"/>
  <c r="J1145" i="125"/>
  <c r="K1145" i="125"/>
  <c r="D1146" i="125"/>
  <c r="E1146" i="125"/>
  <c r="F1146" i="125"/>
  <c r="G1146" i="125"/>
  <c r="J1146" i="125"/>
  <c r="K1146" i="125"/>
  <c r="D1147" i="125"/>
  <c r="E1147" i="125"/>
  <c r="F1147" i="125"/>
  <c r="G1147" i="125"/>
  <c r="J1147" i="125"/>
  <c r="K1147" i="125"/>
  <c r="D1148" i="125"/>
  <c r="E1148" i="125"/>
  <c r="F1148" i="125"/>
  <c r="G1148" i="125"/>
  <c r="J1148" i="125"/>
  <c r="K1148" i="125"/>
  <c r="D1149" i="125"/>
  <c r="E1149" i="125"/>
  <c r="F1149" i="125"/>
  <c r="G1149" i="125"/>
  <c r="J1149" i="125"/>
  <c r="K1149" i="125"/>
  <c r="D1150" i="125"/>
  <c r="E1150" i="125"/>
  <c r="F1150" i="125"/>
  <c r="G1150" i="125"/>
  <c r="J1150" i="125"/>
  <c r="K1150" i="125"/>
  <c r="D1151" i="125"/>
  <c r="E1151" i="125"/>
  <c r="F1151" i="125"/>
  <c r="G1151" i="125"/>
  <c r="J1151" i="125"/>
  <c r="K1151" i="125"/>
  <c r="D1152" i="125"/>
  <c r="E1152" i="125"/>
  <c r="F1152" i="125"/>
  <c r="G1152" i="125"/>
  <c r="J1152" i="125"/>
  <c r="K1152" i="125"/>
  <c r="D1153" i="125"/>
  <c r="E1153" i="125"/>
  <c r="F1153" i="125"/>
  <c r="G1153" i="125"/>
  <c r="J1153" i="125"/>
  <c r="K1153" i="125"/>
  <c r="D1154" i="125"/>
  <c r="E1154" i="125"/>
  <c r="F1154" i="125"/>
  <c r="G1154" i="125"/>
  <c r="J1154" i="125"/>
  <c r="K1154" i="125"/>
  <c r="D1155" i="125"/>
  <c r="E1155" i="125"/>
  <c r="F1155" i="125"/>
  <c r="G1155" i="125"/>
  <c r="J1155" i="125"/>
  <c r="K1155" i="125"/>
  <c r="D1156" i="125"/>
  <c r="E1156" i="125"/>
  <c r="F1156" i="125"/>
  <c r="G1156" i="125"/>
  <c r="J1156" i="125"/>
  <c r="K1156" i="125"/>
  <c r="D1157" i="125"/>
  <c r="E1157" i="125"/>
  <c r="F1157" i="125"/>
  <c r="G1157" i="125"/>
  <c r="J1157" i="125"/>
  <c r="K1157" i="125"/>
  <c r="D1158" i="125"/>
  <c r="E1158" i="125"/>
  <c r="F1158" i="125"/>
  <c r="G1158" i="125"/>
  <c r="J1158" i="125"/>
  <c r="K1158" i="125"/>
  <c r="D1159" i="125"/>
  <c r="E1159" i="125"/>
  <c r="F1159" i="125"/>
  <c r="G1159" i="125"/>
  <c r="J1159" i="125"/>
  <c r="K1159" i="125"/>
  <c r="D1160" i="125"/>
  <c r="E1160" i="125"/>
  <c r="F1160" i="125"/>
  <c r="G1160" i="125"/>
  <c r="J1160" i="125"/>
  <c r="K1160" i="125"/>
  <c r="D1161" i="125"/>
  <c r="E1161" i="125"/>
  <c r="F1161" i="125"/>
  <c r="G1161" i="125"/>
  <c r="J1161" i="125"/>
  <c r="K1161" i="125"/>
  <c r="D1162" i="125"/>
  <c r="E1162" i="125"/>
  <c r="F1162" i="125"/>
  <c r="G1162" i="125"/>
  <c r="J1162" i="125"/>
  <c r="K1162" i="125"/>
  <c r="D1163" i="125"/>
  <c r="E1163" i="125"/>
  <c r="F1163" i="125"/>
  <c r="G1163" i="125"/>
  <c r="J1163" i="125"/>
  <c r="K1163" i="125"/>
  <c r="D1164" i="125"/>
  <c r="E1164" i="125"/>
  <c r="F1164" i="125"/>
  <c r="G1164" i="125"/>
  <c r="J1164" i="125"/>
  <c r="K1164" i="125"/>
  <c r="D1165" i="125"/>
  <c r="E1165" i="125"/>
  <c r="F1165" i="125"/>
  <c r="G1165" i="125"/>
  <c r="J1165" i="125"/>
  <c r="K1165" i="125"/>
  <c r="D1166" i="125"/>
  <c r="E1166" i="125"/>
  <c r="F1166" i="125"/>
  <c r="G1166" i="125"/>
  <c r="J1166" i="125"/>
  <c r="K1166" i="125"/>
  <c r="D1167" i="125"/>
  <c r="E1167" i="125"/>
  <c r="F1167" i="125"/>
  <c r="G1167" i="125"/>
  <c r="J1167" i="125"/>
  <c r="K1167" i="125"/>
  <c r="D1168" i="125"/>
  <c r="E1168" i="125"/>
  <c r="F1168" i="125"/>
  <c r="G1168" i="125"/>
  <c r="J1168" i="125"/>
  <c r="K1168" i="125"/>
  <c r="D1169" i="125"/>
  <c r="E1169" i="125"/>
  <c r="F1169" i="125"/>
  <c r="G1169" i="125"/>
  <c r="J1169" i="125"/>
  <c r="K1169" i="125"/>
  <c r="D1170" i="125"/>
  <c r="E1170" i="125"/>
  <c r="F1170" i="125"/>
  <c r="G1170" i="125"/>
  <c r="J1170" i="125"/>
  <c r="K1170" i="125"/>
  <c r="D1171" i="125"/>
  <c r="E1171" i="125"/>
  <c r="F1171" i="125"/>
  <c r="G1171" i="125"/>
  <c r="J1171" i="125"/>
  <c r="K1171" i="125"/>
  <c r="D1172" i="125"/>
  <c r="E1172" i="125"/>
  <c r="F1172" i="125"/>
  <c r="G1172" i="125"/>
  <c r="J1172" i="125"/>
  <c r="K1172" i="125"/>
  <c r="D1173" i="125"/>
  <c r="E1173" i="125"/>
  <c r="F1173" i="125"/>
  <c r="G1173" i="125"/>
  <c r="J1173" i="125"/>
  <c r="K1173" i="125"/>
  <c r="D1174" i="125"/>
  <c r="E1174" i="125"/>
  <c r="F1174" i="125"/>
  <c r="G1174" i="125"/>
  <c r="J1174" i="125"/>
  <c r="K1174" i="125"/>
  <c r="D1175" i="125"/>
  <c r="E1175" i="125"/>
  <c r="F1175" i="125"/>
  <c r="G1175" i="125"/>
  <c r="J1175" i="125"/>
  <c r="K1175" i="125"/>
  <c r="D1176" i="125"/>
  <c r="E1176" i="125"/>
  <c r="F1176" i="125"/>
  <c r="G1176" i="125"/>
  <c r="J1176" i="125"/>
  <c r="K1176" i="125"/>
  <c r="D1177" i="125"/>
  <c r="E1177" i="125"/>
  <c r="F1177" i="125"/>
  <c r="G1177" i="125"/>
  <c r="J1177" i="125"/>
  <c r="K1177" i="125"/>
  <c r="D1178" i="125"/>
  <c r="E1178" i="125"/>
  <c r="F1178" i="125"/>
  <c r="G1178" i="125"/>
  <c r="J1178" i="125"/>
  <c r="K1178" i="125"/>
  <c r="D1179" i="125"/>
  <c r="E1179" i="125"/>
  <c r="F1179" i="125"/>
  <c r="G1179" i="125"/>
  <c r="J1179" i="125"/>
  <c r="K1179" i="125"/>
  <c r="D1180" i="125"/>
  <c r="E1180" i="125"/>
  <c r="F1180" i="125"/>
  <c r="G1180" i="125"/>
  <c r="J1180" i="125"/>
  <c r="K1180" i="125"/>
  <c r="D1181" i="125"/>
  <c r="E1181" i="125"/>
  <c r="F1181" i="125"/>
  <c r="G1181" i="125"/>
  <c r="J1181" i="125"/>
  <c r="K1181" i="125"/>
  <c r="D1182" i="125"/>
  <c r="E1182" i="125"/>
  <c r="F1182" i="125"/>
  <c r="G1182" i="125"/>
  <c r="J1182" i="125"/>
  <c r="K1182" i="125"/>
  <c r="D1183" i="125"/>
  <c r="E1183" i="125"/>
  <c r="F1183" i="125"/>
  <c r="G1183" i="125"/>
  <c r="J1183" i="125"/>
  <c r="K1183" i="125"/>
  <c r="D1184" i="125"/>
  <c r="E1184" i="125"/>
  <c r="F1184" i="125"/>
  <c r="G1184" i="125"/>
  <c r="J1184" i="125"/>
  <c r="K1184" i="125"/>
  <c r="D1185" i="125"/>
  <c r="E1185" i="125"/>
  <c r="F1185" i="125"/>
  <c r="G1185" i="125"/>
  <c r="J1185" i="125"/>
  <c r="K1185" i="125"/>
  <c r="D1186" i="125"/>
  <c r="E1186" i="125"/>
  <c r="F1186" i="125"/>
  <c r="G1186" i="125"/>
  <c r="J1186" i="125"/>
  <c r="K1186" i="125"/>
  <c r="D1187" i="125"/>
  <c r="E1187" i="125"/>
  <c r="F1187" i="125"/>
  <c r="G1187" i="125"/>
  <c r="J1187" i="125"/>
  <c r="K1187" i="125"/>
  <c r="D1188" i="125"/>
  <c r="E1188" i="125"/>
  <c r="F1188" i="125"/>
  <c r="G1188" i="125"/>
  <c r="J1188" i="125"/>
  <c r="K1188" i="125"/>
  <c r="D1189" i="125"/>
  <c r="E1189" i="125"/>
  <c r="F1189" i="125"/>
  <c r="G1189" i="125"/>
  <c r="J1189" i="125"/>
  <c r="K1189" i="125"/>
  <c r="D1190" i="125"/>
  <c r="E1190" i="125"/>
  <c r="F1190" i="125"/>
  <c r="G1190" i="125"/>
  <c r="J1190" i="125"/>
  <c r="K1190" i="125"/>
  <c r="D1191" i="125"/>
  <c r="E1191" i="125"/>
  <c r="F1191" i="125"/>
  <c r="G1191" i="125"/>
  <c r="J1191" i="125"/>
  <c r="K1191" i="125"/>
  <c r="D1192" i="125"/>
  <c r="E1192" i="125"/>
  <c r="F1192" i="125"/>
  <c r="G1192" i="125"/>
  <c r="J1192" i="125"/>
  <c r="K1192" i="125"/>
  <c r="D1193" i="125"/>
  <c r="E1193" i="125"/>
  <c r="F1193" i="125"/>
  <c r="G1193" i="125"/>
  <c r="J1193" i="125"/>
  <c r="K1193" i="125"/>
  <c r="D1194" i="125"/>
  <c r="E1194" i="125"/>
  <c r="F1194" i="125"/>
  <c r="G1194" i="125"/>
  <c r="J1194" i="125"/>
  <c r="K1194" i="125"/>
  <c r="D1195" i="125"/>
  <c r="E1195" i="125"/>
  <c r="F1195" i="125"/>
  <c r="G1195" i="125"/>
  <c r="J1195" i="125"/>
  <c r="K1195" i="125"/>
  <c r="D1196" i="125"/>
  <c r="E1196" i="125"/>
  <c r="F1196" i="125"/>
  <c r="G1196" i="125"/>
  <c r="J1196" i="125"/>
  <c r="K1196" i="125"/>
  <c r="D1197" i="125"/>
  <c r="E1197" i="125"/>
  <c r="F1197" i="125"/>
  <c r="G1197" i="125"/>
  <c r="J1197" i="125"/>
  <c r="K1197" i="125"/>
  <c r="D1198" i="125"/>
  <c r="E1198" i="125"/>
  <c r="F1198" i="125"/>
  <c r="G1198" i="125"/>
  <c r="J1198" i="125"/>
  <c r="K1198" i="125"/>
  <c r="D1199" i="125"/>
  <c r="E1199" i="125"/>
  <c r="F1199" i="125"/>
  <c r="G1199" i="125"/>
  <c r="J1199" i="125"/>
  <c r="K1199" i="125"/>
  <c r="D1200" i="125"/>
  <c r="E1200" i="125"/>
  <c r="F1200" i="125"/>
  <c r="G1200" i="125"/>
  <c r="J1200" i="125"/>
  <c r="K1200" i="125"/>
  <c r="D1201" i="125"/>
  <c r="E1201" i="125"/>
  <c r="F1201" i="125"/>
  <c r="G1201" i="125"/>
  <c r="J1201" i="125"/>
  <c r="K1201" i="125"/>
  <c r="D1202" i="125"/>
  <c r="E1202" i="125"/>
  <c r="F1202" i="125"/>
  <c r="G1202" i="125"/>
  <c r="J1202" i="125"/>
  <c r="K1202" i="125"/>
  <c r="D1203" i="125"/>
  <c r="E1203" i="125"/>
  <c r="F1203" i="125"/>
  <c r="G1203" i="125"/>
  <c r="J1203" i="125"/>
  <c r="K1203" i="125"/>
  <c r="D1204" i="125"/>
  <c r="E1204" i="125"/>
  <c r="F1204" i="125"/>
  <c r="G1204" i="125"/>
  <c r="J1204" i="125"/>
  <c r="K1204" i="125"/>
  <c r="D1205" i="125"/>
  <c r="E1205" i="125"/>
  <c r="F1205" i="125"/>
  <c r="G1205" i="125"/>
  <c r="J1205" i="125"/>
  <c r="K1205" i="125"/>
  <c r="D1206" i="125"/>
  <c r="E1206" i="125"/>
  <c r="F1206" i="125"/>
  <c r="G1206" i="125"/>
  <c r="J1206" i="125"/>
  <c r="K1206" i="125"/>
  <c r="E1055" i="125"/>
  <c r="D1055" i="125"/>
  <c r="E1054" i="125"/>
  <c r="D1054" i="125"/>
  <c r="E1466" i="83"/>
  <c r="G1466" i="83" s="1"/>
  <c r="D1466" i="83"/>
  <c r="F1466" i="83" s="1"/>
  <c r="H1466" i="83" s="1"/>
  <c r="E1465" i="83"/>
  <c r="G1465" i="83" s="1"/>
  <c r="D1465" i="83"/>
  <c r="F1465" i="83" s="1"/>
  <c r="H1465" i="83" s="1"/>
  <c r="E1464" i="83"/>
  <c r="G1464" i="83" s="1"/>
  <c r="D1464" i="83"/>
  <c r="F1464" i="83" s="1"/>
  <c r="H1464" i="83" s="1"/>
  <c r="E1463" i="83"/>
  <c r="G1463" i="83" s="1"/>
  <c r="D1463" i="83"/>
  <c r="F1463" i="83" s="1"/>
  <c r="H1463" i="83" s="1"/>
  <c r="E1462" i="83"/>
  <c r="G1462" i="83" s="1"/>
  <c r="D1462" i="83"/>
  <c r="F1462" i="83" s="1"/>
  <c r="H1462" i="83" s="1"/>
  <c r="E1461" i="83"/>
  <c r="G1461" i="83" s="1"/>
  <c r="D1461" i="83"/>
  <c r="F1461" i="83" s="1"/>
  <c r="H1461" i="83" s="1"/>
  <c r="E1460" i="83"/>
  <c r="G1460" i="83" s="1"/>
  <c r="D1460" i="83"/>
  <c r="F1460" i="83" s="1"/>
  <c r="H1460" i="83" s="1"/>
  <c r="E1459" i="83"/>
  <c r="G1459" i="83" s="1"/>
  <c r="D1459" i="83"/>
  <c r="F1459" i="83" s="1"/>
  <c r="H1459" i="83" s="1"/>
  <c r="E1458" i="83"/>
  <c r="G1458" i="83" s="1"/>
  <c r="D1458" i="83"/>
  <c r="F1458" i="83" s="1"/>
  <c r="H1458" i="83" s="1"/>
  <c r="E1457" i="83"/>
  <c r="G1457" i="83" s="1"/>
  <c r="D1457" i="83"/>
  <c r="F1457" i="83" s="1"/>
  <c r="H1457" i="83" s="1"/>
  <c r="E1456" i="83"/>
  <c r="G1456" i="83" s="1"/>
  <c r="D1456" i="83"/>
  <c r="F1456" i="83" s="1"/>
  <c r="H1456" i="83" s="1"/>
  <c r="E1455" i="83"/>
  <c r="G1455" i="83" s="1"/>
  <c r="D1455" i="83"/>
  <c r="F1455" i="83" s="1"/>
  <c r="H1455" i="83" s="1"/>
  <c r="E1454" i="83"/>
  <c r="G1454" i="83" s="1"/>
  <c r="D1454" i="83"/>
  <c r="F1454" i="83" s="1"/>
  <c r="H1454" i="83" s="1"/>
  <c r="E1453" i="83"/>
  <c r="G1453" i="83" s="1"/>
  <c r="D1453" i="83"/>
  <c r="F1453" i="83" s="1"/>
  <c r="H1453" i="83" s="1"/>
  <c r="E1452" i="83"/>
  <c r="G1452" i="83" s="1"/>
  <c r="D1452" i="83"/>
  <c r="F1452" i="83" s="1"/>
  <c r="H1452" i="83" s="1"/>
  <c r="E1451" i="83"/>
  <c r="G1451" i="83" s="1"/>
  <c r="D1451" i="83"/>
  <c r="F1451" i="83" s="1"/>
  <c r="H1451" i="83" s="1"/>
  <c r="E1450" i="83"/>
  <c r="G1450" i="83" s="1"/>
  <c r="D1450" i="83"/>
  <c r="F1450" i="83" s="1"/>
  <c r="H1450" i="83" s="1"/>
  <c r="E1449" i="83"/>
  <c r="G1449" i="83" s="1"/>
  <c r="D1449" i="83"/>
  <c r="F1449" i="83" s="1"/>
  <c r="H1449" i="83" s="1"/>
  <c r="E1448" i="83"/>
  <c r="G1448" i="83" s="1"/>
  <c r="D1448" i="83"/>
  <c r="F1448" i="83" s="1"/>
  <c r="H1448" i="83" s="1"/>
  <c r="E1447" i="83"/>
  <c r="G1447" i="83" s="1"/>
  <c r="D1447" i="83"/>
  <c r="F1447" i="83" s="1"/>
  <c r="H1447" i="83" s="1"/>
  <c r="E1446" i="83"/>
  <c r="G1446" i="83" s="1"/>
  <c r="D1446" i="83"/>
  <c r="F1446" i="83" s="1"/>
  <c r="H1446" i="83" s="1"/>
  <c r="E1445" i="83"/>
  <c r="G1445" i="83" s="1"/>
  <c r="D1445" i="83"/>
  <c r="F1445" i="83" s="1"/>
  <c r="H1445" i="83" s="1"/>
  <c r="E1444" i="83"/>
  <c r="G1444" i="83" s="1"/>
  <c r="D1444" i="83"/>
  <c r="F1444" i="83" s="1"/>
  <c r="H1444" i="83" s="1"/>
  <c r="E1443" i="83"/>
  <c r="G1443" i="83" s="1"/>
  <c r="D1443" i="83"/>
  <c r="F1443" i="83" s="1"/>
  <c r="H1443" i="83" s="1"/>
  <c r="E1442" i="83"/>
  <c r="G1442" i="83" s="1"/>
  <c r="L79" i="83" s="1"/>
  <c r="D1442" i="83"/>
  <c r="F1442" i="83" s="1"/>
  <c r="E1441" i="83"/>
  <c r="G1441" i="83" s="1"/>
  <c r="D1441" i="83"/>
  <c r="F1441" i="83" s="1"/>
  <c r="H1441" i="83" s="1"/>
  <c r="E1440" i="83"/>
  <c r="G1440" i="83" s="1"/>
  <c r="D1440" i="83"/>
  <c r="F1440" i="83" s="1"/>
  <c r="H1440" i="83" s="1"/>
  <c r="E1439" i="83"/>
  <c r="G1439" i="83" s="1"/>
  <c r="D1439" i="83"/>
  <c r="F1439" i="83" s="1"/>
  <c r="H1439" i="83" s="1"/>
  <c r="E1438" i="83"/>
  <c r="G1438" i="83" s="1"/>
  <c r="D1438" i="83"/>
  <c r="F1438" i="83" s="1"/>
  <c r="H1438" i="83" s="1"/>
  <c r="E1437" i="83"/>
  <c r="G1437" i="83" s="1"/>
  <c r="D1437" i="83"/>
  <c r="F1437" i="83" s="1"/>
  <c r="H1437" i="83" s="1"/>
  <c r="E1436" i="83"/>
  <c r="G1436" i="83" s="1"/>
  <c r="D1436" i="83"/>
  <c r="F1436" i="83" s="1"/>
  <c r="H1436" i="83" s="1"/>
  <c r="E1435" i="83"/>
  <c r="G1435" i="83" s="1"/>
  <c r="D1435" i="83"/>
  <c r="F1435" i="83" s="1"/>
  <c r="H1435" i="83" s="1"/>
  <c r="E1434" i="83"/>
  <c r="G1434" i="83" s="1"/>
  <c r="D1434" i="83"/>
  <c r="F1434" i="83" s="1"/>
  <c r="H1434" i="83" s="1"/>
  <c r="E1433" i="83"/>
  <c r="G1433" i="83" s="1"/>
  <c r="D1433" i="83"/>
  <c r="F1433" i="83" s="1"/>
  <c r="H1433" i="83" s="1"/>
  <c r="E1432" i="83"/>
  <c r="G1432" i="83" s="1"/>
  <c r="D1432" i="83"/>
  <c r="F1432" i="83" s="1"/>
  <c r="H1432" i="83" s="1"/>
  <c r="E1431" i="83"/>
  <c r="G1431" i="83" s="1"/>
  <c r="D1431" i="83"/>
  <c r="F1431" i="83" s="1"/>
  <c r="H1431" i="83" s="1"/>
  <c r="E1430" i="83"/>
  <c r="G1430" i="83" s="1"/>
  <c r="D1430" i="83"/>
  <c r="F1430" i="83" s="1"/>
  <c r="H1430" i="83" s="1"/>
  <c r="E1429" i="83"/>
  <c r="G1429" i="83" s="1"/>
  <c r="D1429" i="83"/>
  <c r="F1429" i="83" s="1"/>
  <c r="H1429" i="83" s="1"/>
  <c r="E1428" i="83"/>
  <c r="G1428" i="83" s="1"/>
  <c r="D1428" i="83"/>
  <c r="F1428" i="83" s="1"/>
  <c r="H1428" i="83" s="1"/>
  <c r="E1427" i="83"/>
  <c r="G1427" i="83" s="1"/>
  <c r="D1427" i="83"/>
  <c r="F1427" i="83" s="1"/>
  <c r="H1427" i="83" s="1"/>
  <c r="E1426" i="83"/>
  <c r="G1426" i="83" s="1"/>
  <c r="D1426" i="83"/>
  <c r="F1426" i="83" s="1"/>
  <c r="H1426" i="83" s="1"/>
  <c r="E1425" i="83"/>
  <c r="G1425" i="83" s="1"/>
  <c r="D1425" i="83"/>
  <c r="F1425" i="83" s="1"/>
  <c r="H1425" i="83" s="1"/>
  <c r="E1424" i="83"/>
  <c r="G1424" i="83" s="1"/>
  <c r="D1424" i="83"/>
  <c r="F1424" i="83" s="1"/>
  <c r="H1424" i="83" s="1"/>
  <c r="E1423" i="83"/>
  <c r="G1423" i="83" s="1"/>
  <c r="D1423" i="83"/>
  <c r="F1423" i="83" s="1"/>
  <c r="H1423" i="83" s="1"/>
  <c r="E1422" i="83"/>
  <c r="G1422" i="83" s="1"/>
  <c r="L78" i="83" s="1"/>
  <c r="D1422" i="83"/>
  <c r="F1422" i="83" s="1"/>
  <c r="E1421" i="83"/>
  <c r="G1421" i="83" s="1"/>
  <c r="D1421" i="83"/>
  <c r="F1421" i="83" s="1"/>
  <c r="H1421" i="83" s="1"/>
  <c r="E1420" i="83"/>
  <c r="G1420" i="83" s="1"/>
  <c r="D1420" i="83"/>
  <c r="F1420" i="83" s="1"/>
  <c r="H1420" i="83" s="1"/>
  <c r="E1419" i="83"/>
  <c r="G1419" i="83" s="1"/>
  <c r="D1419" i="83"/>
  <c r="F1419" i="83" s="1"/>
  <c r="H1419" i="83" s="1"/>
  <c r="E1418" i="83"/>
  <c r="G1418" i="83" s="1"/>
  <c r="D1418" i="83"/>
  <c r="F1418" i="83" s="1"/>
  <c r="H1418" i="83" s="1"/>
  <c r="E1417" i="83"/>
  <c r="G1417" i="83" s="1"/>
  <c r="D1417" i="83"/>
  <c r="F1417" i="83" s="1"/>
  <c r="H1417" i="83" s="1"/>
  <c r="E1416" i="83"/>
  <c r="G1416" i="83" s="1"/>
  <c r="D1416" i="83"/>
  <c r="F1416" i="83" s="1"/>
  <c r="H1416" i="83" s="1"/>
  <c r="E1415" i="83"/>
  <c r="G1415" i="83" s="1"/>
  <c r="D1415" i="83"/>
  <c r="F1415" i="83" s="1"/>
  <c r="H1415" i="83" s="1"/>
  <c r="E1414" i="83"/>
  <c r="G1414" i="83" s="1"/>
  <c r="D1414" i="83"/>
  <c r="F1414" i="83" s="1"/>
  <c r="H1414" i="83" s="1"/>
  <c r="E1413" i="83"/>
  <c r="G1413" i="83" s="1"/>
  <c r="D1413" i="83"/>
  <c r="F1413" i="83" s="1"/>
  <c r="H1413" i="83" s="1"/>
  <c r="E1412" i="83"/>
  <c r="G1412" i="83" s="1"/>
  <c r="D1412" i="83"/>
  <c r="F1412" i="83" s="1"/>
  <c r="H1412" i="83" s="1"/>
  <c r="E1411" i="83"/>
  <c r="G1411" i="83" s="1"/>
  <c r="D1411" i="83"/>
  <c r="F1411" i="83" s="1"/>
  <c r="H1411" i="83" s="1"/>
  <c r="E1410" i="83"/>
  <c r="G1410" i="83" s="1"/>
  <c r="D1410" i="83"/>
  <c r="F1410" i="83" s="1"/>
  <c r="H1410" i="83" s="1"/>
  <c r="E1409" i="83"/>
  <c r="G1409" i="83" s="1"/>
  <c r="D1409" i="83"/>
  <c r="F1409" i="83" s="1"/>
  <c r="H1409" i="83" s="1"/>
  <c r="E1408" i="83"/>
  <c r="G1408" i="83" s="1"/>
  <c r="D1408" i="83"/>
  <c r="F1408" i="83" s="1"/>
  <c r="H1408" i="83" s="1"/>
  <c r="E1407" i="83"/>
  <c r="G1407" i="83" s="1"/>
  <c r="D1407" i="83"/>
  <c r="F1407" i="83" s="1"/>
  <c r="H1407" i="83" s="1"/>
  <c r="E1406" i="83"/>
  <c r="G1406" i="83" s="1"/>
  <c r="D1406" i="83"/>
  <c r="F1406" i="83" s="1"/>
  <c r="H1406" i="83" s="1"/>
  <c r="E1405" i="83"/>
  <c r="G1405" i="83" s="1"/>
  <c r="D1405" i="83"/>
  <c r="F1405" i="83" s="1"/>
  <c r="H1405" i="83" s="1"/>
  <c r="E1404" i="83"/>
  <c r="G1404" i="83" s="1"/>
  <c r="D1404" i="83"/>
  <c r="F1404" i="83" s="1"/>
  <c r="H1404" i="83" s="1"/>
  <c r="E1403" i="83"/>
  <c r="G1403" i="83" s="1"/>
  <c r="D1403" i="83"/>
  <c r="F1403" i="83" s="1"/>
  <c r="H1403" i="83" s="1"/>
  <c r="E1402" i="83"/>
  <c r="G1402" i="83" s="1"/>
  <c r="D1402" i="83"/>
  <c r="F1402" i="83" s="1"/>
  <c r="H1402" i="83" s="1"/>
  <c r="E1401" i="83"/>
  <c r="G1401" i="83" s="1"/>
  <c r="D1401" i="83"/>
  <c r="F1401" i="83" s="1"/>
  <c r="H1401" i="83" s="1"/>
  <c r="E1400" i="83"/>
  <c r="G1400" i="83" s="1"/>
  <c r="D1400" i="83"/>
  <c r="F1400" i="83" s="1"/>
  <c r="H1400" i="83" s="1"/>
  <c r="E1399" i="83"/>
  <c r="G1399" i="83" s="1"/>
  <c r="L77" i="83" s="1"/>
  <c r="D1399" i="83"/>
  <c r="F1399" i="83" s="1"/>
  <c r="E1398" i="83"/>
  <c r="G1398" i="83" s="1"/>
  <c r="D1398" i="83"/>
  <c r="F1398" i="83" s="1"/>
  <c r="H1398" i="83" s="1"/>
  <c r="E1397" i="83"/>
  <c r="G1397" i="83" s="1"/>
  <c r="D1397" i="83"/>
  <c r="F1397" i="83" s="1"/>
  <c r="H1397" i="83" s="1"/>
  <c r="E1396" i="83"/>
  <c r="G1396" i="83" s="1"/>
  <c r="D1396" i="83"/>
  <c r="F1396" i="83" s="1"/>
  <c r="H1396" i="83" s="1"/>
  <c r="E1395" i="83"/>
  <c r="G1395" i="83" s="1"/>
  <c r="D1395" i="83"/>
  <c r="F1395" i="83" s="1"/>
  <c r="H1395" i="83" s="1"/>
  <c r="E1394" i="83"/>
  <c r="G1394" i="83" s="1"/>
  <c r="D1394" i="83"/>
  <c r="F1394" i="83" s="1"/>
  <c r="H1394" i="83" s="1"/>
  <c r="E1393" i="83"/>
  <c r="G1393" i="83" s="1"/>
  <c r="D1393" i="83"/>
  <c r="F1393" i="83" s="1"/>
  <c r="H1393" i="83" s="1"/>
  <c r="E1392" i="83"/>
  <c r="G1392" i="83" s="1"/>
  <c r="D1392" i="83"/>
  <c r="F1392" i="83" s="1"/>
  <c r="H1392" i="83" s="1"/>
  <c r="E1391" i="83"/>
  <c r="G1391" i="83" s="1"/>
  <c r="D1391" i="83"/>
  <c r="F1391" i="83" s="1"/>
  <c r="H1391" i="83" s="1"/>
  <c r="E1390" i="83"/>
  <c r="G1390" i="83" s="1"/>
  <c r="D1390" i="83"/>
  <c r="F1390" i="83" s="1"/>
  <c r="H1390" i="83" s="1"/>
  <c r="E1389" i="83"/>
  <c r="G1389" i="83" s="1"/>
  <c r="D1389" i="83"/>
  <c r="F1389" i="83" s="1"/>
  <c r="H1389" i="83" s="1"/>
  <c r="E1388" i="83"/>
  <c r="G1388" i="83" s="1"/>
  <c r="D1388" i="83"/>
  <c r="F1388" i="83" s="1"/>
  <c r="H1388" i="83" s="1"/>
  <c r="E1387" i="83"/>
  <c r="G1387" i="83" s="1"/>
  <c r="D1387" i="83"/>
  <c r="F1387" i="83" s="1"/>
  <c r="H1387" i="83" s="1"/>
  <c r="E1386" i="83"/>
  <c r="G1386" i="83" s="1"/>
  <c r="D1386" i="83"/>
  <c r="F1386" i="83" s="1"/>
  <c r="H1386" i="83" s="1"/>
  <c r="E1385" i="83"/>
  <c r="G1385" i="83" s="1"/>
  <c r="D1385" i="83"/>
  <c r="F1385" i="83" s="1"/>
  <c r="H1385" i="83" s="1"/>
  <c r="E1384" i="83"/>
  <c r="G1384" i="83" s="1"/>
  <c r="D1384" i="83"/>
  <c r="F1384" i="83" s="1"/>
  <c r="H1384" i="83" s="1"/>
  <c r="E1383" i="83"/>
  <c r="G1383" i="83" s="1"/>
  <c r="D1383" i="83"/>
  <c r="F1383" i="83" s="1"/>
  <c r="H1383" i="83" s="1"/>
  <c r="E1382" i="83"/>
  <c r="G1382" i="83" s="1"/>
  <c r="D1382" i="83"/>
  <c r="F1382" i="83" s="1"/>
  <c r="H1382" i="83" s="1"/>
  <c r="E1381" i="83"/>
  <c r="G1381" i="83" s="1"/>
  <c r="D1381" i="83"/>
  <c r="F1381" i="83" s="1"/>
  <c r="H1381" i="83" s="1"/>
  <c r="E1380" i="83"/>
  <c r="G1380" i="83" s="1"/>
  <c r="D1380" i="83"/>
  <c r="F1380" i="83" s="1"/>
  <c r="H1380" i="83" s="1"/>
  <c r="E1379" i="83"/>
  <c r="G1379" i="83" s="1"/>
  <c r="D1379" i="83"/>
  <c r="F1379" i="83" s="1"/>
  <c r="H1379" i="83" s="1"/>
  <c r="E1378" i="83"/>
  <c r="G1378" i="83" s="1"/>
  <c r="D1378" i="83"/>
  <c r="F1378" i="83" s="1"/>
  <c r="H1378" i="83" s="1"/>
  <c r="E1377" i="83"/>
  <c r="G1377" i="83" s="1"/>
  <c r="L76" i="83" s="1"/>
  <c r="D1377" i="83"/>
  <c r="F1377" i="83" s="1"/>
  <c r="E1376" i="83"/>
  <c r="G1376" i="83" s="1"/>
  <c r="D1376" i="83"/>
  <c r="F1376" i="83" s="1"/>
  <c r="H1376" i="83" s="1"/>
  <c r="E1375" i="83"/>
  <c r="G1375" i="83" s="1"/>
  <c r="D1375" i="83"/>
  <c r="F1375" i="83" s="1"/>
  <c r="H1375" i="83" s="1"/>
  <c r="E1374" i="83"/>
  <c r="G1374" i="83" s="1"/>
  <c r="D1374" i="83"/>
  <c r="F1374" i="83" s="1"/>
  <c r="H1374" i="83" s="1"/>
  <c r="E1373" i="83"/>
  <c r="G1373" i="83" s="1"/>
  <c r="D1373" i="83"/>
  <c r="F1373" i="83" s="1"/>
  <c r="H1373" i="83" s="1"/>
  <c r="E1372" i="83"/>
  <c r="G1372" i="83" s="1"/>
  <c r="D1372" i="83"/>
  <c r="F1372" i="83" s="1"/>
  <c r="H1372" i="83" s="1"/>
  <c r="E1371" i="83"/>
  <c r="G1371" i="83" s="1"/>
  <c r="D1371" i="83"/>
  <c r="F1371" i="83" s="1"/>
  <c r="H1371" i="83" s="1"/>
  <c r="E1370" i="83"/>
  <c r="G1370" i="83" s="1"/>
  <c r="D1370" i="83"/>
  <c r="F1370" i="83" s="1"/>
  <c r="H1370" i="83" s="1"/>
  <c r="E1369" i="83"/>
  <c r="G1369" i="83" s="1"/>
  <c r="D1369" i="83"/>
  <c r="F1369" i="83" s="1"/>
  <c r="H1369" i="83" s="1"/>
  <c r="E1368" i="83"/>
  <c r="G1368" i="83" s="1"/>
  <c r="D1368" i="83"/>
  <c r="F1368" i="83" s="1"/>
  <c r="H1368" i="83" s="1"/>
  <c r="E1367" i="83"/>
  <c r="G1367" i="83" s="1"/>
  <c r="D1367" i="83"/>
  <c r="F1367" i="83" s="1"/>
  <c r="H1367" i="83" s="1"/>
  <c r="E1366" i="83"/>
  <c r="G1366" i="83" s="1"/>
  <c r="D1366" i="83"/>
  <c r="F1366" i="83" s="1"/>
  <c r="H1366" i="83" s="1"/>
  <c r="E1365" i="83"/>
  <c r="G1365" i="83" s="1"/>
  <c r="D1365" i="83"/>
  <c r="F1365" i="83" s="1"/>
  <c r="H1365" i="83" s="1"/>
  <c r="E1364" i="83"/>
  <c r="G1364" i="83" s="1"/>
  <c r="D1364" i="83"/>
  <c r="F1364" i="83" s="1"/>
  <c r="H1364" i="83" s="1"/>
  <c r="E1363" i="83"/>
  <c r="G1363" i="83" s="1"/>
  <c r="D1363" i="83"/>
  <c r="F1363" i="83" s="1"/>
  <c r="H1363" i="83" s="1"/>
  <c r="E1362" i="83"/>
  <c r="G1362" i="83" s="1"/>
  <c r="D1362" i="83"/>
  <c r="F1362" i="83" s="1"/>
  <c r="H1362" i="83" s="1"/>
  <c r="E1361" i="83"/>
  <c r="G1361" i="83" s="1"/>
  <c r="D1361" i="83"/>
  <c r="F1361" i="83" s="1"/>
  <c r="H1361" i="83" s="1"/>
  <c r="E1360" i="83"/>
  <c r="G1360" i="83" s="1"/>
  <c r="D1360" i="83"/>
  <c r="F1360" i="83" s="1"/>
  <c r="H1360" i="83" s="1"/>
  <c r="E1359" i="83"/>
  <c r="G1359" i="83" s="1"/>
  <c r="D1359" i="83"/>
  <c r="F1359" i="83" s="1"/>
  <c r="H1359" i="83" s="1"/>
  <c r="E1358" i="83"/>
  <c r="G1358" i="83" s="1"/>
  <c r="D1358" i="83"/>
  <c r="F1358" i="83" s="1"/>
  <c r="H1358" i="83" s="1"/>
  <c r="E1357" i="83"/>
  <c r="G1357" i="83" s="1"/>
  <c r="D1357" i="83"/>
  <c r="F1357" i="83" s="1"/>
  <c r="H1357" i="83" s="1"/>
  <c r="E1356" i="83"/>
  <c r="G1356" i="83" s="1"/>
  <c r="L75" i="83" s="1"/>
  <c r="D1356" i="83"/>
  <c r="F1356" i="83" s="1"/>
  <c r="E1355" i="83"/>
  <c r="G1355" i="83" s="1"/>
  <c r="D1355" i="83"/>
  <c r="F1355" i="83" s="1"/>
  <c r="H1355" i="83" s="1"/>
  <c r="E1354" i="83"/>
  <c r="G1354" i="83" s="1"/>
  <c r="D1354" i="83"/>
  <c r="F1354" i="83" s="1"/>
  <c r="H1354" i="83" s="1"/>
  <c r="E1353" i="83"/>
  <c r="G1353" i="83" s="1"/>
  <c r="D1353" i="83"/>
  <c r="F1353" i="83" s="1"/>
  <c r="H1353" i="83" s="1"/>
  <c r="E1352" i="83"/>
  <c r="G1352" i="83" s="1"/>
  <c r="D1352" i="83"/>
  <c r="F1352" i="83" s="1"/>
  <c r="H1352" i="83" s="1"/>
  <c r="E1351" i="83"/>
  <c r="G1351" i="83" s="1"/>
  <c r="D1351" i="83"/>
  <c r="F1351" i="83" s="1"/>
  <c r="H1351" i="83" s="1"/>
  <c r="E1350" i="83"/>
  <c r="G1350" i="83" s="1"/>
  <c r="D1350" i="83"/>
  <c r="F1350" i="83" s="1"/>
  <c r="H1350" i="83" s="1"/>
  <c r="E1349" i="83"/>
  <c r="G1349" i="83" s="1"/>
  <c r="D1349" i="83"/>
  <c r="F1349" i="83" s="1"/>
  <c r="H1349" i="83" s="1"/>
  <c r="E1348" i="83"/>
  <c r="G1348" i="83" s="1"/>
  <c r="D1348" i="83"/>
  <c r="F1348" i="83" s="1"/>
  <c r="H1348" i="83" s="1"/>
  <c r="E1347" i="83"/>
  <c r="G1347" i="83" s="1"/>
  <c r="D1347" i="83"/>
  <c r="F1347" i="83" s="1"/>
  <c r="H1347" i="83" s="1"/>
  <c r="E1346" i="83"/>
  <c r="G1346" i="83" s="1"/>
  <c r="D1346" i="83"/>
  <c r="F1346" i="83" s="1"/>
  <c r="H1346" i="83" s="1"/>
  <c r="E1345" i="83"/>
  <c r="G1345" i="83" s="1"/>
  <c r="D1345" i="83"/>
  <c r="F1345" i="83" s="1"/>
  <c r="H1345" i="83" s="1"/>
  <c r="E1344" i="83"/>
  <c r="G1344" i="83" s="1"/>
  <c r="D1344" i="83"/>
  <c r="F1344" i="83" s="1"/>
  <c r="H1344" i="83" s="1"/>
  <c r="E1343" i="83"/>
  <c r="G1343" i="83" s="1"/>
  <c r="D1343" i="83"/>
  <c r="F1343" i="83" s="1"/>
  <c r="H1343" i="83" s="1"/>
  <c r="E1342" i="83"/>
  <c r="G1342" i="83" s="1"/>
  <c r="D1342" i="83"/>
  <c r="F1342" i="83" s="1"/>
  <c r="H1342" i="83" s="1"/>
  <c r="E1341" i="83"/>
  <c r="G1341" i="83" s="1"/>
  <c r="D1341" i="83"/>
  <c r="F1341" i="83" s="1"/>
  <c r="H1341" i="83" s="1"/>
  <c r="E1340" i="83"/>
  <c r="G1340" i="83" s="1"/>
  <c r="D1340" i="83"/>
  <c r="F1340" i="83" s="1"/>
  <c r="H1340" i="83" s="1"/>
  <c r="E1339" i="83"/>
  <c r="G1339" i="83" s="1"/>
  <c r="D1339" i="83"/>
  <c r="F1339" i="83" s="1"/>
  <c r="H1339" i="83" s="1"/>
  <c r="E1338" i="83"/>
  <c r="G1338" i="83" s="1"/>
  <c r="D1338" i="83"/>
  <c r="F1338" i="83" s="1"/>
  <c r="H1338" i="83" s="1"/>
  <c r="E1337" i="83"/>
  <c r="G1337" i="83" s="1"/>
  <c r="D1337" i="83"/>
  <c r="F1337" i="83" s="1"/>
  <c r="H1337" i="83" s="1"/>
  <c r="E1336" i="83"/>
  <c r="G1336" i="83" s="1"/>
  <c r="D1336" i="83"/>
  <c r="F1336" i="83" s="1"/>
  <c r="H1336" i="83" s="1"/>
  <c r="E1335" i="83"/>
  <c r="G1335" i="83" s="1"/>
  <c r="L74" i="83" s="1"/>
  <c r="D1335" i="83"/>
  <c r="F1335" i="83" s="1"/>
  <c r="E1334" i="83"/>
  <c r="G1334" i="83" s="1"/>
  <c r="D1334" i="83"/>
  <c r="F1334" i="83" s="1"/>
  <c r="H1334" i="83" s="1"/>
  <c r="E1333" i="83"/>
  <c r="G1333" i="83" s="1"/>
  <c r="D1333" i="83"/>
  <c r="F1333" i="83" s="1"/>
  <c r="H1333" i="83" s="1"/>
  <c r="E1332" i="83"/>
  <c r="G1332" i="83" s="1"/>
  <c r="D1332" i="83"/>
  <c r="F1332" i="83" s="1"/>
  <c r="H1332" i="83" s="1"/>
  <c r="E1331" i="83"/>
  <c r="G1331" i="83" s="1"/>
  <c r="D1331" i="83"/>
  <c r="F1331" i="83" s="1"/>
  <c r="H1331" i="83" s="1"/>
  <c r="E1330" i="83"/>
  <c r="G1330" i="83" s="1"/>
  <c r="D1330" i="83"/>
  <c r="F1330" i="83" s="1"/>
  <c r="H1330" i="83" s="1"/>
  <c r="E1329" i="83"/>
  <c r="G1329" i="83" s="1"/>
  <c r="D1329" i="83"/>
  <c r="F1329" i="83" s="1"/>
  <c r="H1329" i="83" s="1"/>
  <c r="E1328" i="83"/>
  <c r="G1328" i="83" s="1"/>
  <c r="D1328" i="83"/>
  <c r="F1328" i="83" s="1"/>
  <c r="H1328" i="83" s="1"/>
  <c r="E1327" i="83"/>
  <c r="G1327" i="83" s="1"/>
  <c r="D1327" i="83"/>
  <c r="F1327" i="83" s="1"/>
  <c r="H1327" i="83" s="1"/>
  <c r="E1326" i="83"/>
  <c r="G1326" i="83" s="1"/>
  <c r="D1326" i="83"/>
  <c r="F1326" i="83" s="1"/>
  <c r="H1326" i="83" s="1"/>
  <c r="E1325" i="83"/>
  <c r="G1325" i="83" s="1"/>
  <c r="D1325" i="83"/>
  <c r="F1325" i="83" s="1"/>
  <c r="H1325" i="83" s="1"/>
  <c r="E1324" i="83"/>
  <c r="G1324" i="83" s="1"/>
  <c r="D1324" i="83"/>
  <c r="F1324" i="83" s="1"/>
  <c r="H1324" i="83" s="1"/>
  <c r="E1323" i="83"/>
  <c r="G1323" i="83" s="1"/>
  <c r="D1323" i="83"/>
  <c r="F1323" i="83" s="1"/>
  <c r="H1323" i="83" s="1"/>
  <c r="E1322" i="83"/>
  <c r="G1322" i="83" s="1"/>
  <c r="D1322" i="83"/>
  <c r="F1322" i="83" s="1"/>
  <c r="H1322" i="83" s="1"/>
  <c r="E1321" i="83"/>
  <c r="G1321" i="83" s="1"/>
  <c r="D1321" i="83"/>
  <c r="F1321" i="83" s="1"/>
  <c r="H1321" i="83" s="1"/>
  <c r="E1320" i="83"/>
  <c r="G1320" i="83" s="1"/>
  <c r="D1320" i="83"/>
  <c r="F1320" i="83" s="1"/>
  <c r="H1320" i="83" s="1"/>
  <c r="E1319" i="83"/>
  <c r="G1319" i="83" s="1"/>
  <c r="D1319" i="83"/>
  <c r="F1319" i="83" s="1"/>
  <c r="H1319" i="83" s="1"/>
  <c r="E1318" i="83"/>
  <c r="G1318" i="83" s="1"/>
  <c r="D1318" i="83"/>
  <c r="F1318" i="83" s="1"/>
  <c r="H1318" i="83" s="1"/>
  <c r="E1317" i="83"/>
  <c r="G1317" i="83" s="1"/>
  <c r="D1317" i="83"/>
  <c r="F1317" i="83" s="1"/>
  <c r="H1317" i="83" s="1"/>
  <c r="E1316" i="83"/>
  <c r="G1316" i="83" s="1"/>
  <c r="D1316" i="83"/>
  <c r="F1316" i="83" s="1"/>
  <c r="H1316" i="83" s="1"/>
  <c r="E1315" i="83"/>
  <c r="G1315" i="83" s="1"/>
  <c r="D1315" i="83"/>
  <c r="F1315" i="83" s="1"/>
  <c r="H1315" i="83" s="1"/>
  <c r="E1314" i="83"/>
  <c r="G1314" i="83" s="1"/>
  <c r="L73" i="83" s="1"/>
  <c r="D1314" i="83"/>
  <c r="F1314" i="83" s="1"/>
  <c r="V3" i="129" l="1"/>
  <c r="W3" i="129" s="1"/>
  <c r="X3" i="129" s="1"/>
  <c r="Y3" i="129" s="1"/>
  <c r="H1335" i="83"/>
  <c r="K74" i="83"/>
  <c r="M74" i="83" s="1"/>
  <c r="H1356" i="83"/>
  <c r="K75" i="83"/>
  <c r="M75" i="83" s="1"/>
  <c r="H1377" i="83"/>
  <c r="K76" i="83"/>
  <c r="M76" i="83" s="1"/>
  <c r="H1399" i="83"/>
  <c r="K77" i="83"/>
  <c r="M77" i="83" s="1"/>
  <c r="H1422" i="83"/>
  <c r="K78" i="83"/>
  <c r="M78" i="83" s="1"/>
  <c r="H1442" i="83"/>
  <c r="K79" i="83"/>
  <c r="M79" i="83" s="1"/>
  <c r="H1314" i="83"/>
  <c r="K73" i="83"/>
  <c r="M73" i="83" s="1"/>
  <c r="M1045" i="124"/>
  <c r="L1045" i="124"/>
  <c r="J1045" i="125"/>
  <c r="K1045" i="125"/>
  <c r="G1045" i="125"/>
  <c r="E2269" i="82"/>
  <c r="E2268" i="82"/>
  <c r="E2267" i="82"/>
  <c r="E2266" i="82"/>
  <c r="E2265" i="82"/>
  <c r="E2264" i="82"/>
  <c r="E2263" i="82"/>
  <c r="E2262" i="82"/>
  <c r="E2261" i="82"/>
  <c r="E2260" i="82"/>
  <c r="E2259" i="82"/>
  <c r="E2258" i="82"/>
  <c r="G1036" i="125"/>
  <c r="F1036" i="125"/>
  <c r="K1054" i="124"/>
  <c r="L1054" i="124" s="1"/>
  <c r="M1054" i="124"/>
  <c r="K1055" i="124"/>
  <c r="L1055" i="124" s="1"/>
  <c r="M1055" i="124"/>
  <c r="K1056" i="124"/>
  <c r="L1056" i="124" s="1"/>
  <c r="M1056" i="124"/>
  <c r="K1057" i="124"/>
  <c r="L1057" i="124" s="1"/>
  <c r="M1057" i="124"/>
  <c r="K1058" i="124"/>
  <c r="L1058" i="124" s="1"/>
  <c r="M1058" i="124"/>
  <c r="K1059" i="124"/>
  <c r="L1059" i="124" s="1"/>
  <c r="M1059" i="124"/>
  <c r="K1060" i="124"/>
  <c r="L1060" i="124" s="1"/>
  <c r="M1060" i="124"/>
  <c r="K1061" i="124"/>
  <c r="L1061" i="124" s="1"/>
  <c r="M1061" i="124"/>
  <c r="K1062" i="124"/>
  <c r="L1062" i="124" s="1"/>
  <c r="M1062" i="124"/>
  <c r="K1063" i="124"/>
  <c r="L1063" i="124" s="1"/>
  <c r="M1063" i="124"/>
  <c r="K1064" i="124"/>
  <c r="L1064" i="124" s="1"/>
  <c r="M1064" i="124"/>
  <c r="K1065" i="124"/>
  <c r="L1065" i="124" s="1"/>
  <c r="M1065" i="124"/>
  <c r="K1066" i="124"/>
  <c r="L1066" i="124" s="1"/>
  <c r="M1066" i="124"/>
  <c r="K1067" i="124"/>
  <c r="L1067" i="124" s="1"/>
  <c r="M1067" i="124"/>
  <c r="K1068" i="124"/>
  <c r="L1068" i="124" s="1"/>
  <c r="M1068" i="124"/>
  <c r="K1069" i="124"/>
  <c r="L1069" i="124" s="1"/>
  <c r="M1069" i="124"/>
  <c r="K1070" i="124"/>
  <c r="L1070" i="124" s="1"/>
  <c r="M1070" i="124"/>
  <c r="K1071" i="124"/>
  <c r="L1071" i="124" s="1"/>
  <c r="M1071" i="124"/>
  <c r="K1072" i="124"/>
  <c r="L1072" i="124" s="1"/>
  <c r="M1072" i="124"/>
  <c r="K1073" i="124"/>
  <c r="L1073" i="124" s="1"/>
  <c r="M1073" i="124"/>
  <c r="K1074" i="124"/>
  <c r="L1074" i="124" s="1"/>
  <c r="M1074" i="124"/>
  <c r="K1075" i="124"/>
  <c r="L1075" i="124" s="1"/>
  <c r="M1075" i="124"/>
  <c r="K1076" i="124"/>
  <c r="L1076" i="124" s="1"/>
  <c r="M1076" i="124"/>
  <c r="K1077" i="124"/>
  <c r="L1077" i="124" s="1"/>
  <c r="M1077" i="124"/>
  <c r="K1078" i="124"/>
  <c r="L1078" i="124" s="1"/>
  <c r="M1078" i="124"/>
  <c r="K1079" i="124"/>
  <c r="L1079" i="124" s="1"/>
  <c r="M1079" i="124"/>
  <c r="K1080" i="124"/>
  <c r="L1080" i="124" s="1"/>
  <c r="M1080" i="124"/>
  <c r="K1081" i="124"/>
  <c r="L1081" i="124" s="1"/>
  <c r="M1081" i="124"/>
  <c r="K1082" i="124"/>
  <c r="L1082" i="124" s="1"/>
  <c r="M1082" i="124"/>
  <c r="K1083" i="124"/>
  <c r="L1083" i="124" s="1"/>
  <c r="M1083" i="124"/>
  <c r="K1084" i="124"/>
  <c r="L1084" i="124" s="1"/>
  <c r="M1084" i="124"/>
  <c r="K1085" i="124"/>
  <c r="L1085" i="124" s="1"/>
  <c r="M1085" i="124"/>
  <c r="K1086" i="124"/>
  <c r="L1086" i="124" s="1"/>
  <c r="M1086" i="124"/>
  <c r="K1087" i="124"/>
  <c r="L1087" i="124" s="1"/>
  <c r="M1087" i="124"/>
  <c r="K1088" i="124"/>
  <c r="L1088" i="124" s="1"/>
  <c r="M1088" i="124"/>
  <c r="K1089" i="124"/>
  <c r="L1089" i="124" s="1"/>
  <c r="M1089" i="124"/>
  <c r="K1090" i="124"/>
  <c r="L1090" i="124" s="1"/>
  <c r="M1090" i="124"/>
  <c r="K1091" i="124"/>
  <c r="L1091" i="124" s="1"/>
  <c r="M1091" i="124"/>
  <c r="K1092" i="124"/>
  <c r="L1092" i="124" s="1"/>
  <c r="M1092" i="124"/>
  <c r="K1093" i="124"/>
  <c r="L1093" i="124" s="1"/>
  <c r="M1093" i="124"/>
  <c r="K1094" i="124"/>
  <c r="L1094" i="124" s="1"/>
  <c r="M1094" i="124"/>
  <c r="K1095" i="124"/>
  <c r="L1095" i="124" s="1"/>
  <c r="M1095" i="124"/>
  <c r="K1096" i="124"/>
  <c r="L1096" i="124" s="1"/>
  <c r="M1096" i="124"/>
  <c r="K1097" i="124"/>
  <c r="L1097" i="124" s="1"/>
  <c r="M1097" i="124"/>
  <c r="K1098" i="124"/>
  <c r="L1098" i="124" s="1"/>
  <c r="M1098" i="124"/>
  <c r="K1099" i="124"/>
  <c r="L1099" i="124" s="1"/>
  <c r="M1099" i="124"/>
  <c r="K1100" i="124"/>
  <c r="L1100" i="124" s="1"/>
  <c r="M1100" i="124"/>
  <c r="K1101" i="124"/>
  <c r="L1101" i="124" s="1"/>
  <c r="M1101" i="124"/>
  <c r="K1102" i="124"/>
  <c r="L1102" i="124" s="1"/>
  <c r="M1102" i="124"/>
  <c r="K1103" i="124"/>
  <c r="L1103" i="124" s="1"/>
  <c r="M1103" i="124"/>
  <c r="K1104" i="124"/>
  <c r="L1104" i="124" s="1"/>
  <c r="M1104" i="124"/>
  <c r="K1105" i="124"/>
  <c r="L1105" i="124" s="1"/>
  <c r="M1105" i="124"/>
  <c r="K1106" i="124"/>
  <c r="L1106" i="124" s="1"/>
  <c r="M1106" i="124"/>
  <c r="K1107" i="124"/>
  <c r="L1107" i="124" s="1"/>
  <c r="M1107" i="124"/>
  <c r="K1108" i="124"/>
  <c r="L1108" i="124" s="1"/>
  <c r="M1108" i="124"/>
  <c r="K1109" i="124"/>
  <c r="L1109" i="124" s="1"/>
  <c r="M1109" i="124"/>
  <c r="K1110" i="124"/>
  <c r="L1110" i="124" s="1"/>
  <c r="M1110" i="124"/>
  <c r="K1111" i="124"/>
  <c r="L1111" i="124" s="1"/>
  <c r="M1111" i="124"/>
  <c r="K1112" i="124"/>
  <c r="L1112" i="124" s="1"/>
  <c r="M1112" i="124"/>
  <c r="K1113" i="124"/>
  <c r="L1113" i="124" s="1"/>
  <c r="M1113" i="124"/>
  <c r="K1114" i="124"/>
  <c r="L1114" i="124" s="1"/>
  <c r="M1114" i="124"/>
  <c r="K1115" i="124"/>
  <c r="L1115" i="124" s="1"/>
  <c r="M1115" i="124"/>
  <c r="K1116" i="124"/>
  <c r="L1116" i="124" s="1"/>
  <c r="M1116" i="124"/>
  <c r="K1117" i="124"/>
  <c r="L1117" i="124" s="1"/>
  <c r="M1117" i="124"/>
  <c r="K1118" i="124"/>
  <c r="L1118" i="124" s="1"/>
  <c r="M1118" i="124"/>
  <c r="K1119" i="124"/>
  <c r="L1119" i="124" s="1"/>
  <c r="M1119" i="124"/>
  <c r="K1120" i="124"/>
  <c r="L1120" i="124" s="1"/>
  <c r="M1120" i="124"/>
  <c r="K1121" i="124"/>
  <c r="L1121" i="124" s="1"/>
  <c r="M1121" i="124"/>
  <c r="K1122" i="124"/>
  <c r="L1122" i="124" s="1"/>
  <c r="M1122" i="124"/>
  <c r="K1123" i="124"/>
  <c r="L1123" i="124" s="1"/>
  <c r="M1123" i="124"/>
  <c r="K1124" i="124"/>
  <c r="L1124" i="124" s="1"/>
  <c r="M1124" i="124"/>
  <c r="K1125" i="124"/>
  <c r="L1125" i="124" s="1"/>
  <c r="M1125" i="124"/>
  <c r="K1126" i="124"/>
  <c r="L1126" i="124" s="1"/>
  <c r="M1126" i="124"/>
  <c r="K1127" i="124"/>
  <c r="L1127" i="124" s="1"/>
  <c r="M1127" i="124"/>
  <c r="K1128" i="124"/>
  <c r="L1128" i="124" s="1"/>
  <c r="M1128" i="124"/>
  <c r="K1129" i="124"/>
  <c r="L1129" i="124" s="1"/>
  <c r="M1129" i="124"/>
  <c r="K1130" i="124"/>
  <c r="L1130" i="124" s="1"/>
  <c r="M1130" i="124"/>
  <c r="K1131" i="124"/>
  <c r="L1131" i="124" s="1"/>
  <c r="M1131" i="124"/>
  <c r="K1132" i="124"/>
  <c r="L1132" i="124" s="1"/>
  <c r="M1132" i="124"/>
  <c r="K1133" i="124"/>
  <c r="L1133" i="124" s="1"/>
  <c r="M1133" i="124"/>
  <c r="K1134" i="124"/>
  <c r="L1134" i="124" s="1"/>
  <c r="M1134" i="124"/>
  <c r="K1135" i="124"/>
  <c r="L1135" i="124" s="1"/>
  <c r="M1135" i="124"/>
  <c r="K1136" i="124"/>
  <c r="L1136" i="124" s="1"/>
  <c r="M1136" i="124"/>
  <c r="K1137" i="124"/>
  <c r="L1137" i="124" s="1"/>
  <c r="M1137" i="124"/>
  <c r="K1138" i="124"/>
  <c r="L1138" i="124" s="1"/>
  <c r="M1138" i="124"/>
  <c r="K1139" i="124"/>
  <c r="L1139" i="124" s="1"/>
  <c r="M1139" i="124"/>
  <c r="K1140" i="124"/>
  <c r="L1140" i="124" s="1"/>
  <c r="M1140" i="124"/>
  <c r="K1141" i="124"/>
  <c r="L1141" i="124" s="1"/>
  <c r="M1141" i="124"/>
  <c r="K1142" i="124"/>
  <c r="L1142" i="124" s="1"/>
  <c r="M1142" i="124"/>
  <c r="K1143" i="124"/>
  <c r="L1143" i="124" s="1"/>
  <c r="M1143" i="124"/>
  <c r="K1144" i="124"/>
  <c r="L1144" i="124" s="1"/>
  <c r="M1144" i="124"/>
  <c r="K1145" i="124"/>
  <c r="L1145" i="124" s="1"/>
  <c r="M1145" i="124"/>
  <c r="K1146" i="124"/>
  <c r="L1146" i="124" s="1"/>
  <c r="M1146" i="124"/>
  <c r="K1147" i="124"/>
  <c r="L1147" i="124" s="1"/>
  <c r="M1147" i="124"/>
  <c r="K1148" i="124"/>
  <c r="L1148" i="124" s="1"/>
  <c r="M1148" i="124"/>
  <c r="K1149" i="124"/>
  <c r="L1149" i="124" s="1"/>
  <c r="M1149" i="124"/>
  <c r="K1150" i="124"/>
  <c r="L1150" i="124" s="1"/>
  <c r="M1150" i="124"/>
  <c r="K1151" i="124"/>
  <c r="L1151" i="124" s="1"/>
  <c r="M1151" i="124"/>
  <c r="K1152" i="124"/>
  <c r="L1152" i="124" s="1"/>
  <c r="M1152" i="124"/>
  <c r="K1153" i="124"/>
  <c r="L1153" i="124" s="1"/>
  <c r="M1153" i="124"/>
  <c r="K1154" i="124"/>
  <c r="L1154" i="124" s="1"/>
  <c r="M1154" i="124"/>
  <c r="K1155" i="124"/>
  <c r="L1155" i="124" s="1"/>
  <c r="M1155" i="124"/>
  <c r="K1156" i="124"/>
  <c r="L1156" i="124" s="1"/>
  <c r="M1156" i="124"/>
  <c r="K1157" i="124"/>
  <c r="L1157" i="124" s="1"/>
  <c r="M1157" i="124"/>
  <c r="K1158" i="124"/>
  <c r="L1158" i="124" s="1"/>
  <c r="M1158" i="124"/>
  <c r="K1159" i="124"/>
  <c r="L1159" i="124" s="1"/>
  <c r="M1159" i="124"/>
  <c r="K1160" i="124"/>
  <c r="L1160" i="124" s="1"/>
  <c r="M1160" i="124"/>
  <c r="K1161" i="124"/>
  <c r="L1161" i="124" s="1"/>
  <c r="M1161" i="124"/>
  <c r="K1162" i="124"/>
  <c r="L1162" i="124" s="1"/>
  <c r="M1162" i="124"/>
  <c r="K1163" i="124"/>
  <c r="L1163" i="124" s="1"/>
  <c r="M1163" i="124"/>
  <c r="K1164" i="124"/>
  <c r="L1164" i="124" s="1"/>
  <c r="M1164" i="124"/>
  <c r="K1165" i="124"/>
  <c r="L1165" i="124" s="1"/>
  <c r="M1165" i="124"/>
  <c r="K1166" i="124"/>
  <c r="L1166" i="124" s="1"/>
  <c r="M1166" i="124"/>
  <c r="K1167" i="124"/>
  <c r="L1167" i="124" s="1"/>
  <c r="M1167" i="124"/>
  <c r="K1168" i="124"/>
  <c r="L1168" i="124" s="1"/>
  <c r="M1168" i="124"/>
  <c r="K1169" i="124"/>
  <c r="L1169" i="124" s="1"/>
  <c r="M1169" i="124"/>
  <c r="K1170" i="124"/>
  <c r="L1170" i="124" s="1"/>
  <c r="M1170" i="124"/>
  <c r="K1171" i="124"/>
  <c r="L1171" i="124" s="1"/>
  <c r="M1171" i="124"/>
  <c r="K1172" i="124"/>
  <c r="L1172" i="124" s="1"/>
  <c r="M1172" i="124"/>
  <c r="K1173" i="124"/>
  <c r="L1173" i="124" s="1"/>
  <c r="M1173" i="124"/>
  <c r="K1174" i="124"/>
  <c r="L1174" i="124" s="1"/>
  <c r="M1174" i="124"/>
  <c r="K1175" i="124"/>
  <c r="L1175" i="124" s="1"/>
  <c r="M1175" i="124"/>
  <c r="K1176" i="124"/>
  <c r="L1176" i="124" s="1"/>
  <c r="M1176" i="124"/>
  <c r="K1177" i="124"/>
  <c r="L1177" i="124" s="1"/>
  <c r="M1177" i="124"/>
  <c r="K1178" i="124"/>
  <c r="L1178" i="124" s="1"/>
  <c r="M1178" i="124"/>
  <c r="K1179" i="124"/>
  <c r="L1179" i="124" s="1"/>
  <c r="M1179" i="124"/>
  <c r="K1180" i="124"/>
  <c r="L1180" i="124" s="1"/>
  <c r="M1180" i="124"/>
  <c r="K1181" i="124"/>
  <c r="L1181" i="124" s="1"/>
  <c r="M1181" i="124"/>
  <c r="K1182" i="124"/>
  <c r="L1182" i="124" s="1"/>
  <c r="M1182" i="124"/>
  <c r="K1183" i="124"/>
  <c r="L1183" i="124" s="1"/>
  <c r="M1183" i="124"/>
  <c r="K1184" i="124"/>
  <c r="L1184" i="124" s="1"/>
  <c r="M1184" i="124"/>
  <c r="K1185" i="124"/>
  <c r="L1185" i="124" s="1"/>
  <c r="M1185" i="124"/>
  <c r="K1186" i="124"/>
  <c r="L1186" i="124" s="1"/>
  <c r="M1186" i="124"/>
  <c r="K1187" i="124"/>
  <c r="L1187" i="124" s="1"/>
  <c r="M1187" i="124"/>
  <c r="K1188" i="124"/>
  <c r="L1188" i="124" s="1"/>
  <c r="M1188" i="124"/>
  <c r="K1189" i="124"/>
  <c r="L1189" i="124" s="1"/>
  <c r="M1189" i="124"/>
  <c r="K1190" i="124"/>
  <c r="L1190" i="124" s="1"/>
  <c r="M1190" i="124"/>
  <c r="K1191" i="124"/>
  <c r="L1191" i="124" s="1"/>
  <c r="M1191" i="124"/>
  <c r="K1192" i="124"/>
  <c r="L1192" i="124" s="1"/>
  <c r="M1192" i="124"/>
  <c r="K1193" i="124"/>
  <c r="L1193" i="124" s="1"/>
  <c r="M1193" i="124"/>
  <c r="K1194" i="124"/>
  <c r="L1194" i="124" s="1"/>
  <c r="M1194" i="124"/>
  <c r="K1195" i="124"/>
  <c r="L1195" i="124" s="1"/>
  <c r="M1195" i="124"/>
  <c r="K1196" i="124"/>
  <c r="L1196" i="124" s="1"/>
  <c r="M1196" i="124"/>
  <c r="K1197" i="124"/>
  <c r="L1197" i="124" s="1"/>
  <c r="M1197" i="124"/>
  <c r="K1198" i="124"/>
  <c r="L1198" i="124" s="1"/>
  <c r="M1198" i="124"/>
  <c r="K1199" i="124"/>
  <c r="L1199" i="124" s="1"/>
  <c r="M1199" i="124"/>
  <c r="K1200" i="124"/>
  <c r="L1200" i="124" s="1"/>
  <c r="M1200" i="124"/>
  <c r="K1201" i="124"/>
  <c r="L1201" i="124" s="1"/>
  <c r="M1201" i="124"/>
  <c r="K1202" i="124"/>
  <c r="L1202" i="124" s="1"/>
  <c r="M1202" i="124"/>
  <c r="K1203" i="124"/>
  <c r="L1203" i="124" s="1"/>
  <c r="M1203" i="124"/>
  <c r="K1204" i="124"/>
  <c r="L1204" i="124" s="1"/>
  <c r="M1204" i="124"/>
  <c r="K1205" i="124"/>
  <c r="L1205" i="124" s="1"/>
  <c r="M1205" i="124"/>
  <c r="K1206" i="124"/>
  <c r="L1206" i="124" s="1"/>
  <c r="M1206" i="124"/>
  <c r="K1055" i="125"/>
  <c r="J1055" i="125"/>
  <c r="G1055" i="125"/>
  <c r="F1055" i="125"/>
  <c r="K1054" i="125"/>
  <c r="J1054" i="125"/>
  <c r="G1054" i="125"/>
  <c r="F1054" i="125"/>
  <c r="W2398" i="82"/>
  <c r="W2378" i="82"/>
  <c r="W2355" i="82"/>
  <c r="W2333" i="82"/>
  <c r="W2312" i="82"/>
  <c r="W2291" i="82"/>
  <c r="N2683" i="82"/>
  <c r="N2682" i="82"/>
  <c r="N2681" i="82"/>
  <c r="N2680" i="82"/>
  <c r="N2679" i="82"/>
  <c r="N2678" i="82"/>
  <c r="N2677" i="82"/>
  <c r="N2676" i="82"/>
  <c r="N2675" i="82"/>
  <c r="N2674" i="82"/>
  <c r="N2673" i="82"/>
  <c r="N2672" i="82"/>
  <c r="N2671" i="82"/>
  <c r="N2670" i="82"/>
  <c r="N2669" i="82"/>
  <c r="N2668" i="82"/>
  <c r="N2667" i="82"/>
  <c r="N2666" i="82"/>
  <c r="N2665" i="82"/>
  <c r="N2664" i="82"/>
  <c r="N2663" i="82"/>
  <c r="N2662" i="82"/>
  <c r="N2661" i="82"/>
  <c r="N2660" i="82"/>
  <c r="N2659" i="82"/>
  <c r="N2658" i="82"/>
  <c r="N2657" i="82"/>
  <c r="N2656" i="82"/>
  <c r="N2655" i="82"/>
  <c r="N2654" i="82"/>
  <c r="N2653" i="82"/>
  <c r="N2652" i="82"/>
  <c r="N2651" i="82"/>
  <c r="N2650" i="82"/>
  <c r="N2649" i="82"/>
  <c r="N2648" i="82"/>
  <c r="N2647" i="82"/>
  <c r="N2646" i="82"/>
  <c r="N2645" i="82"/>
  <c r="N2644" i="82"/>
  <c r="N2643" i="82"/>
  <c r="N2642" i="82"/>
  <c r="N2641" i="82"/>
  <c r="N2640" i="82"/>
  <c r="N2639" i="82"/>
  <c r="N2638" i="82"/>
  <c r="N2637" i="82"/>
  <c r="N2636" i="82"/>
  <c r="N2635" i="82"/>
  <c r="N2634" i="82"/>
  <c r="N2633" i="82"/>
  <c r="N2632" i="82"/>
  <c r="N2631" i="82"/>
  <c r="N2630" i="82"/>
  <c r="N2629" i="82"/>
  <c r="N2628" i="82"/>
  <c r="N2627" i="82"/>
  <c r="N2626" i="82"/>
  <c r="N2625" i="82"/>
  <c r="N2624" i="82"/>
  <c r="N2623" i="82"/>
  <c r="N2622" i="82"/>
  <c r="N2621" i="82"/>
  <c r="N2620" i="82"/>
  <c r="N2619" i="82"/>
  <c r="N2618" i="82"/>
  <c r="N2617" i="82"/>
  <c r="N2616" i="82"/>
  <c r="N2615" i="82"/>
  <c r="N2614" i="82"/>
  <c r="N2613" i="82"/>
  <c r="N2612" i="82"/>
  <c r="N2611" i="82"/>
  <c r="N2610" i="82"/>
  <c r="N2609" i="82"/>
  <c r="N2608" i="82"/>
  <c r="N2607" i="82"/>
  <c r="N2606" i="82"/>
  <c r="N2605" i="82"/>
  <c r="N2604" i="82"/>
  <c r="N2603" i="82"/>
  <c r="N2602" i="82"/>
  <c r="N2601" i="82"/>
  <c r="N2600" i="82"/>
  <c r="N2599" i="82"/>
  <c r="N2598" i="82"/>
  <c r="N2597" i="82"/>
  <c r="N2596" i="82"/>
  <c r="N2595" i="82"/>
  <c r="N2594" i="82"/>
  <c r="N2593" i="82"/>
  <c r="N2592" i="82"/>
  <c r="N2591" i="82"/>
  <c r="N2590" i="82"/>
  <c r="N2589" i="82"/>
  <c r="N2588" i="82"/>
  <c r="N2587" i="82"/>
  <c r="N2586" i="82"/>
  <c r="N2585" i="82"/>
  <c r="N2584" i="82"/>
  <c r="N2583" i="82"/>
  <c r="N2582" i="82"/>
  <c r="N2581" i="82"/>
  <c r="N2580" i="82"/>
  <c r="N2579" i="82"/>
  <c r="N2578" i="82"/>
  <c r="N2577" i="82"/>
  <c r="N2576" i="82"/>
  <c r="N2575" i="82"/>
  <c r="N2574" i="82"/>
  <c r="N2573" i="82"/>
  <c r="N2572" i="82"/>
  <c r="N2571" i="82"/>
  <c r="N2570" i="82"/>
  <c r="N2569" i="82"/>
  <c r="N2568" i="82"/>
  <c r="N2567" i="82"/>
  <c r="N2566" i="82"/>
  <c r="N2565" i="82"/>
  <c r="N2564" i="82"/>
  <c r="N2563" i="82"/>
  <c r="N2562" i="82"/>
  <c r="N2561" i="82"/>
  <c r="N2560" i="82"/>
  <c r="N2559" i="82"/>
  <c r="N2558" i="82"/>
  <c r="N2557" i="82"/>
  <c r="N2556" i="82"/>
  <c r="N2555" i="82"/>
  <c r="N2554" i="82"/>
  <c r="N2553" i="82"/>
  <c r="N2552" i="82"/>
  <c r="N2551" i="82"/>
  <c r="N2550" i="82"/>
  <c r="N2549" i="82"/>
  <c r="N2548" i="82"/>
  <c r="N2547" i="82"/>
  <c r="N2546" i="82"/>
  <c r="N2545" i="82"/>
  <c r="N2544" i="82"/>
  <c r="N2543" i="82"/>
  <c r="N2542" i="82"/>
  <c r="N2541" i="82"/>
  <c r="N2540" i="82"/>
  <c r="N2539" i="82"/>
  <c r="N2538" i="82"/>
  <c r="N2537" i="82"/>
  <c r="N2536" i="82"/>
  <c r="N2535" i="82"/>
  <c r="N2534" i="82"/>
  <c r="N2533" i="82"/>
  <c r="N2532" i="82"/>
  <c r="N2531" i="82"/>
  <c r="N2530" i="82"/>
  <c r="N2529" i="82"/>
  <c r="N2528" i="82"/>
  <c r="N2527" i="82"/>
  <c r="N2526" i="82"/>
  <c r="N2525" i="82"/>
  <c r="N2524" i="82"/>
  <c r="N2523" i="82"/>
  <c r="N2522" i="82"/>
  <c r="N2521" i="82"/>
  <c r="N2520" i="82"/>
  <c r="N2519" i="82"/>
  <c r="N2518" i="82"/>
  <c r="N2517" i="82"/>
  <c r="N2516" i="82"/>
  <c r="N2515" i="82"/>
  <c r="N2514" i="82"/>
  <c r="N2513" i="82"/>
  <c r="N2512" i="82"/>
  <c r="N2511" i="82"/>
  <c r="N2510" i="82"/>
  <c r="N2509" i="82"/>
  <c r="N2508" i="82"/>
  <c r="N2507" i="82"/>
  <c r="N2506" i="82"/>
  <c r="N2505" i="82"/>
  <c r="N2504" i="82"/>
  <c r="N2503" i="82"/>
  <c r="N2502" i="82"/>
  <c r="N2501" i="82"/>
  <c r="N2500" i="82"/>
  <c r="N2499" i="82"/>
  <c r="N2498" i="82"/>
  <c r="N2497" i="82"/>
  <c r="N2496" i="82"/>
  <c r="N2495" i="82"/>
  <c r="N2494" i="82"/>
  <c r="N2493" i="82"/>
  <c r="N2492" i="82"/>
  <c r="N2491" i="82"/>
  <c r="N2490" i="82"/>
  <c r="N2489" i="82"/>
  <c r="N2488" i="82"/>
  <c r="N2487" i="82"/>
  <c r="N2486" i="82"/>
  <c r="N2485" i="82"/>
  <c r="N2484" i="82"/>
  <c r="N2483" i="82"/>
  <c r="N2482" i="82"/>
  <c r="N2481" i="82"/>
  <c r="N2480" i="82"/>
  <c r="N2479" i="82"/>
  <c r="N2478" i="82"/>
  <c r="N2477" i="82"/>
  <c r="N2476" i="82"/>
  <c r="N2475" i="82"/>
  <c r="N2474" i="82"/>
  <c r="N2473" i="82"/>
  <c r="N2472" i="82"/>
  <c r="N2471" i="82"/>
  <c r="N2470" i="82"/>
  <c r="N2469" i="82"/>
  <c r="N2468" i="82"/>
  <c r="N2467" i="82"/>
  <c r="N2466" i="82"/>
  <c r="N2465" i="82"/>
  <c r="N2464" i="82"/>
  <c r="N2463" i="82"/>
  <c r="N2462" i="82"/>
  <c r="N2461" i="82"/>
  <c r="N2460" i="82"/>
  <c r="N2459" i="82"/>
  <c r="N2458" i="82"/>
  <c r="N2457" i="82"/>
  <c r="N2456" i="82"/>
  <c r="N2455" i="82"/>
  <c r="N2454" i="82"/>
  <c r="N2453" i="82"/>
  <c r="N2452" i="82"/>
  <c r="N2451" i="82"/>
  <c r="N2450" i="82"/>
  <c r="N2449" i="82"/>
  <c r="N2448" i="82"/>
  <c r="N2447" i="82"/>
  <c r="N2446" i="82"/>
  <c r="N2445" i="82"/>
  <c r="N2444" i="82"/>
  <c r="N2443" i="82"/>
  <c r="N2442" i="82"/>
  <c r="N2441" i="82"/>
  <c r="N2440" i="82"/>
  <c r="N2439" i="82"/>
  <c r="N2438" i="82"/>
  <c r="N2437" i="82"/>
  <c r="N2436" i="82"/>
  <c r="N2435" i="82"/>
  <c r="N2434" i="82"/>
  <c r="N2433" i="82"/>
  <c r="N2432" i="82"/>
  <c r="N2431" i="82"/>
  <c r="N2430" i="82"/>
  <c r="N2429" i="82"/>
  <c r="N2428" i="82"/>
  <c r="N2427" i="82"/>
  <c r="N2426" i="82"/>
  <c r="N2425" i="82"/>
  <c r="N2424" i="82"/>
  <c r="N2423" i="82"/>
  <c r="N2422" i="82"/>
  <c r="N2421" i="82"/>
  <c r="N2420" i="82"/>
  <c r="N2419" i="82"/>
  <c r="N2418" i="82"/>
  <c r="N2417" i="82"/>
  <c r="N2416" i="82"/>
  <c r="N2415" i="82"/>
  <c r="N2414" i="82"/>
  <c r="N2413" i="82"/>
  <c r="N2412" i="82"/>
  <c r="N2411" i="82"/>
  <c r="N2410" i="82"/>
  <c r="N2409" i="82"/>
  <c r="N2408" i="82"/>
  <c r="N2407" i="82"/>
  <c r="N2406" i="82"/>
  <c r="N2405" i="82"/>
  <c r="N2404" i="82"/>
  <c r="N2403" i="82"/>
  <c r="N2402" i="82"/>
  <c r="N2401" i="82"/>
  <c r="N2400" i="82"/>
  <c r="N2399" i="82"/>
  <c r="N2398" i="82"/>
  <c r="N2397" i="82"/>
  <c r="N2396" i="82"/>
  <c r="N2395" i="82"/>
  <c r="N2394" i="82"/>
  <c r="N2393" i="82"/>
  <c r="N2392" i="82"/>
  <c r="N2391" i="82"/>
  <c r="N2390" i="82"/>
  <c r="N2389" i="82"/>
  <c r="N2388" i="82"/>
  <c r="N2387" i="82"/>
  <c r="N2386" i="82"/>
  <c r="N2385" i="82"/>
  <c r="N2384" i="82"/>
  <c r="N2383" i="82"/>
  <c r="N2382" i="82"/>
  <c r="N2381" i="82"/>
  <c r="N2380" i="82"/>
  <c r="N2379" i="82"/>
  <c r="N2378" i="82"/>
  <c r="N2377" i="82"/>
  <c r="N2376" i="82"/>
  <c r="N2375" i="82"/>
  <c r="N2374" i="82"/>
  <c r="N2373" i="82"/>
  <c r="N2372" i="82"/>
  <c r="N2371" i="82"/>
  <c r="N2370" i="82"/>
  <c r="N2369" i="82"/>
  <c r="N2368" i="82"/>
  <c r="N2367" i="82"/>
  <c r="N2366" i="82"/>
  <c r="N2365" i="82"/>
  <c r="N2364" i="82"/>
  <c r="N2363" i="82"/>
  <c r="N2362" i="82"/>
  <c r="N2361" i="82"/>
  <c r="N2360" i="82"/>
  <c r="N2359" i="82"/>
  <c r="N2358" i="82"/>
  <c r="N2357" i="82"/>
  <c r="N2356" i="82"/>
  <c r="N2355" i="82"/>
  <c r="N2354" i="82"/>
  <c r="N2353" i="82"/>
  <c r="N2352" i="82"/>
  <c r="N2351" i="82"/>
  <c r="N2350" i="82"/>
  <c r="N2349" i="82"/>
  <c r="N2348" i="82"/>
  <c r="N2347" i="82"/>
  <c r="N2346" i="82"/>
  <c r="N2345" i="82"/>
  <c r="N2344" i="82"/>
  <c r="N2343" i="82"/>
  <c r="N2342" i="82"/>
  <c r="N2341" i="82"/>
  <c r="N2340" i="82"/>
  <c r="N2339" i="82"/>
  <c r="N2338" i="82"/>
  <c r="N2337" i="82"/>
  <c r="N2336" i="82"/>
  <c r="N2335" i="82"/>
  <c r="N2334" i="82"/>
  <c r="N2333" i="82"/>
  <c r="N2332" i="82"/>
  <c r="N2331" i="82"/>
  <c r="N2330" i="82"/>
  <c r="N2329" i="82"/>
  <c r="N2328" i="82"/>
  <c r="N2327" i="82"/>
  <c r="N2326" i="82"/>
  <c r="N2325" i="82"/>
  <c r="N2324" i="82"/>
  <c r="N2323" i="82"/>
  <c r="N2322" i="82"/>
  <c r="N2321" i="82"/>
  <c r="N2320" i="82"/>
  <c r="N2319" i="82"/>
  <c r="N2318" i="82"/>
  <c r="N2317" i="82"/>
  <c r="N2316" i="82"/>
  <c r="N2315" i="82"/>
  <c r="N2314" i="82"/>
  <c r="N2313" i="82"/>
  <c r="N2312" i="82"/>
  <c r="N2311" i="82"/>
  <c r="N2310" i="82"/>
  <c r="N2309" i="82"/>
  <c r="N2308" i="82"/>
  <c r="N2307" i="82"/>
  <c r="N2306" i="82"/>
  <c r="N2305" i="82"/>
  <c r="N2304" i="82"/>
  <c r="N2303" i="82"/>
  <c r="N2302" i="82"/>
  <c r="N2301" i="82"/>
  <c r="N2300" i="82"/>
  <c r="N2299" i="82"/>
  <c r="N2298" i="82"/>
  <c r="N2297" i="82"/>
  <c r="N2296" i="82"/>
  <c r="N2295" i="82"/>
  <c r="N2294" i="82"/>
  <c r="N2293" i="82"/>
  <c r="N2292" i="82"/>
  <c r="N2291" i="82"/>
  <c r="N2290" i="82"/>
  <c r="N2289" i="82"/>
  <c r="S2289" i="82" s="1"/>
  <c r="N2288" i="82"/>
  <c r="S2288" i="82" s="1"/>
  <c r="N2287" i="82"/>
  <c r="S2287" i="82" s="1"/>
  <c r="N2286" i="82"/>
  <c r="S2286" i="82" s="1"/>
  <c r="N2285" i="82"/>
  <c r="S2285" i="82" s="1"/>
  <c r="N2284" i="82"/>
  <c r="S2284" i="82" s="1"/>
  <c r="N2283" i="82"/>
  <c r="S2283" i="82" s="1"/>
  <c r="N2282" i="82"/>
  <c r="S2282" i="82" s="1"/>
  <c r="N2281" i="82"/>
  <c r="N2280" i="82"/>
  <c r="N2279" i="82"/>
  <c r="N2278" i="82"/>
  <c r="N2277" i="82"/>
  <c r="N2276" i="82"/>
  <c r="N2275" i="82"/>
  <c r="N2274" i="82"/>
  <c r="N2273" i="82"/>
  <c r="N2272" i="82"/>
  <c r="N2271" i="82"/>
  <c r="N2270" i="82"/>
  <c r="F2739" i="82"/>
  <c r="F2740" i="82"/>
  <c r="F2741" i="82"/>
  <c r="F2742" i="82"/>
  <c r="F2743" i="82"/>
  <c r="F2744" i="82"/>
  <c r="F2745" i="82"/>
  <c r="F2746" i="82"/>
  <c r="F2747" i="82"/>
  <c r="F2748" i="82"/>
  <c r="F2749" i="82"/>
  <c r="F2750" i="82"/>
  <c r="F2751" i="82"/>
  <c r="F2752" i="82"/>
  <c r="F2753" i="82"/>
  <c r="F2754" i="82"/>
  <c r="F2755" i="82"/>
  <c r="F2756" i="82"/>
  <c r="F2757" i="82"/>
  <c r="F2758" i="82"/>
  <c r="F2759" i="82"/>
  <c r="F2760" i="82"/>
  <c r="F2761" i="82"/>
  <c r="F2762" i="82"/>
  <c r="F2763" i="82"/>
  <c r="F2764" i="82"/>
  <c r="F2765" i="82"/>
  <c r="F2766" i="82"/>
  <c r="F2767" i="82"/>
  <c r="F2768" i="82"/>
  <c r="F2769" i="82"/>
  <c r="F2770" i="82"/>
  <c r="F2771" i="82"/>
  <c r="F2772" i="82"/>
  <c r="F2773" i="82"/>
  <c r="F2774" i="82"/>
  <c r="F2775" i="82"/>
  <c r="F2776" i="82"/>
  <c r="F2777" i="82"/>
  <c r="F2778" i="82"/>
  <c r="F2779" i="82"/>
  <c r="F2780" i="82"/>
  <c r="F2781" i="82"/>
  <c r="F2782" i="82"/>
  <c r="F2783" i="82"/>
  <c r="F2784" i="82"/>
  <c r="F2785" i="82"/>
  <c r="F2786" i="82"/>
  <c r="F2787" i="82"/>
  <c r="F2788" i="82"/>
  <c r="F2270" i="82"/>
  <c r="E2398" i="82"/>
  <c r="E2378" i="82"/>
  <c r="E2355" i="82"/>
  <c r="E2333" i="82"/>
  <c r="E2312" i="82"/>
  <c r="E2291" i="82"/>
  <c r="E2270" i="82"/>
  <c r="F1056" i="90"/>
  <c r="G1056" i="90"/>
  <c r="H1056" i="90"/>
  <c r="K1056" i="90"/>
  <c r="O1056" i="90"/>
  <c r="P1056" i="90"/>
  <c r="R1056" i="90"/>
  <c r="S1056" i="90"/>
  <c r="F1057" i="90"/>
  <c r="G1057" i="90"/>
  <c r="H1057" i="90"/>
  <c r="K1057" i="90"/>
  <c r="O1057" i="90"/>
  <c r="P1057" i="90"/>
  <c r="R1057" i="90"/>
  <c r="S1057" i="90"/>
  <c r="F1058" i="90"/>
  <c r="G1058" i="90"/>
  <c r="H1058" i="90"/>
  <c r="K1058" i="90"/>
  <c r="O1058" i="90"/>
  <c r="P1058" i="90"/>
  <c r="R1058" i="90"/>
  <c r="S1058" i="90"/>
  <c r="F1059" i="90"/>
  <c r="G1059" i="90"/>
  <c r="H1059" i="90"/>
  <c r="K1059" i="90"/>
  <c r="O1059" i="90"/>
  <c r="P1059" i="90"/>
  <c r="R1059" i="90"/>
  <c r="S1059" i="90"/>
  <c r="F1060" i="90"/>
  <c r="G1060" i="90"/>
  <c r="H1060" i="90"/>
  <c r="K1060" i="90"/>
  <c r="O1060" i="90"/>
  <c r="P1060" i="90"/>
  <c r="R1060" i="90"/>
  <c r="S1060" i="90"/>
  <c r="F1061" i="90"/>
  <c r="G1061" i="90"/>
  <c r="H1061" i="90"/>
  <c r="K1061" i="90"/>
  <c r="O1061" i="90"/>
  <c r="P1061" i="90"/>
  <c r="R1061" i="90"/>
  <c r="S1061" i="90"/>
  <c r="F1062" i="90"/>
  <c r="G1062" i="90"/>
  <c r="H1062" i="90"/>
  <c r="K1062" i="90"/>
  <c r="O1062" i="90"/>
  <c r="P1062" i="90"/>
  <c r="R1062" i="90"/>
  <c r="S1062" i="90"/>
  <c r="F1063" i="90"/>
  <c r="G1063" i="90"/>
  <c r="H1063" i="90"/>
  <c r="K1063" i="90"/>
  <c r="O1063" i="90"/>
  <c r="P1063" i="90"/>
  <c r="R1063" i="90"/>
  <c r="S1063" i="90"/>
  <c r="F1064" i="90"/>
  <c r="G1064" i="90"/>
  <c r="H1064" i="90"/>
  <c r="K1064" i="90"/>
  <c r="O1064" i="90"/>
  <c r="P1064" i="90"/>
  <c r="R1064" i="90"/>
  <c r="S1064" i="90"/>
  <c r="F1065" i="90"/>
  <c r="G1065" i="90"/>
  <c r="H1065" i="90"/>
  <c r="K1065" i="90"/>
  <c r="O1065" i="90"/>
  <c r="P1065" i="90"/>
  <c r="R1065" i="90"/>
  <c r="S1065" i="90"/>
  <c r="F1066" i="90"/>
  <c r="G1066" i="90"/>
  <c r="H1066" i="90"/>
  <c r="K1066" i="90"/>
  <c r="O1066" i="90"/>
  <c r="P1066" i="90"/>
  <c r="R1066" i="90"/>
  <c r="S1066" i="90"/>
  <c r="F1067" i="90"/>
  <c r="G1067" i="90"/>
  <c r="H1067" i="90"/>
  <c r="K1067" i="90"/>
  <c r="O1067" i="90"/>
  <c r="P1067" i="90"/>
  <c r="R1067" i="90"/>
  <c r="S1067" i="90"/>
  <c r="F1068" i="90"/>
  <c r="G1068" i="90"/>
  <c r="H1068" i="90"/>
  <c r="K1068" i="90"/>
  <c r="O1068" i="90"/>
  <c r="P1068" i="90"/>
  <c r="R1068" i="90"/>
  <c r="S1068" i="90"/>
  <c r="F1069" i="90"/>
  <c r="G1069" i="90"/>
  <c r="H1069" i="90"/>
  <c r="K1069" i="90"/>
  <c r="O1069" i="90"/>
  <c r="P1069" i="90"/>
  <c r="R1069" i="90"/>
  <c r="S1069" i="90"/>
  <c r="F1070" i="90"/>
  <c r="G1070" i="90"/>
  <c r="H1070" i="90"/>
  <c r="K1070" i="90"/>
  <c r="O1070" i="90"/>
  <c r="P1070" i="90"/>
  <c r="R1070" i="90"/>
  <c r="S1070" i="90"/>
  <c r="F1071" i="90"/>
  <c r="G1071" i="90"/>
  <c r="H1071" i="90"/>
  <c r="K1071" i="90"/>
  <c r="O1071" i="90"/>
  <c r="P1071" i="90"/>
  <c r="R1071" i="90"/>
  <c r="S1071" i="90"/>
  <c r="F1072" i="90"/>
  <c r="G1072" i="90"/>
  <c r="H1072" i="90"/>
  <c r="K1072" i="90"/>
  <c r="O1072" i="90"/>
  <c r="P1072" i="90"/>
  <c r="R1072" i="90"/>
  <c r="S1072" i="90"/>
  <c r="F1073" i="90"/>
  <c r="G1073" i="90"/>
  <c r="H1073" i="90"/>
  <c r="K1073" i="90"/>
  <c r="O1073" i="90"/>
  <c r="P1073" i="90"/>
  <c r="R1073" i="90"/>
  <c r="S1073" i="90"/>
  <c r="F1074" i="90"/>
  <c r="G1074" i="90"/>
  <c r="H1074" i="90"/>
  <c r="K1074" i="90"/>
  <c r="O1074" i="90"/>
  <c r="P1074" i="90"/>
  <c r="R1074" i="90"/>
  <c r="S1074" i="90"/>
  <c r="F1075" i="90"/>
  <c r="G1075" i="90"/>
  <c r="H1075" i="90"/>
  <c r="K1075" i="90"/>
  <c r="O1075" i="90"/>
  <c r="P1075" i="90"/>
  <c r="R1075" i="90"/>
  <c r="S1075" i="90"/>
  <c r="F1076" i="90"/>
  <c r="G1076" i="90"/>
  <c r="H1076" i="90"/>
  <c r="K1076" i="90"/>
  <c r="O1076" i="90"/>
  <c r="P1076" i="90"/>
  <c r="R1076" i="90"/>
  <c r="S1076" i="90"/>
  <c r="F1077" i="90"/>
  <c r="G1077" i="90"/>
  <c r="H1077" i="90"/>
  <c r="K1077" i="90"/>
  <c r="O1077" i="90"/>
  <c r="P1077" i="90"/>
  <c r="R1077" i="90"/>
  <c r="S1077" i="90"/>
  <c r="F1078" i="90"/>
  <c r="G1078" i="90"/>
  <c r="H1078" i="90"/>
  <c r="K1078" i="90"/>
  <c r="O1078" i="90"/>
  <c r="P1078" i="90"/>
  <c r="R1078" i="90"/>
  <c r="S1078" i="90"/>
  <c r="F1079" i="90"/>
  <c r="G1079" i="90"/>
  <c r="H1079" i="90"/>
  <c r="K1079" i="90"/>
  <c r="O1079" i="90"/>
  <c r="P1079" i="90"/>
  <c r="R1079" i="90"/>
  <c r="S1079" i="90"/>
  <c r="F1080" i="90"/>
  <c r="G1080" i="90"/>
  <c r="H1080" i="90"/>
  <c r="K1080" i="90"/>
  <c r="O1080" i="90"/>
  <c r="P1080" i="90"/>
  <c r="R1080" i="90"/>
  <c r="S1080" i="90"/>
  <c r="F1081" i="90"/>
  <c r="G1081" i="90"/>
  <c r="H1081" i="90"/>
  <c r="K1081" i="90"/>
  <c r="O1081" i="90"/>
  <c r="P1081" i="90"/>
  <c r="R1081" i="90"/>
  <c r="S1081" i="90"/>
  <c r="F1082" i="90"/>
  <c r="G1082" i="90"/>
  <c r="H1082" i="90"/>
  <c r="K1082" i="90"/>
  <c r="O1082" i="90"/>
  <c r="P1082" i="90"/>
  <c r="R1082" i="90"/>
  <c r="S1082" i="90"/>
  <c r="F1083" i="90"/>
  <c r="G1083" i="90"/>
  <c r="H1083" i="90"/>
  <c r="K1083" i="90"/>
  <c r="O1083" i="90"/>
  <c r="P1083" i="90"/>
  <c r="R1083" i="90"/>
  <c r="S1083" i="90"/>
  <c r="F1084" i="90"/>
  <c r="G1084" i="90"/>
  <c r="H1084" i="90"/>
  <c r="K1084" i="90"/>
  <c r="O1084" i="90"/>
  <c r="P1084" i="90"/>
  <c r="R1084" i="90"/>
  <c r="S1084" i="90"/>
  <c r="F1085" i="90"/>
  <c r="G1085" i="90"/>
  <c r="H1085" i="90"/>
  <c r="K1085" i="90"/>
  <c r="O1085" i="90"/>
  <c r="P1085" i="90"/>
  <c r="R1085" i="90"/>
  <c r="S1085" i="90"/>
  <c r="F1086" i="90"/>
  <c r="G1086" i="90"/>
  <c r="H1086" i="90"/>
  <c r="K1086" i="90"/>
  <c r="O1086" i="90"/>
  <c r="P1086" i="90"/>
  <c r="R1086" i="90"/>
  <c r="S1086" i="90"/>
  <c r="F1087" i="90"/>
  <c r="G1087" i="90"/>
  <c r="H1087" i="90"/>
  <c r="K1087" i="90"/>
  <c r="O1087" i="90"/>
  <c r="P1087" i="90"/>
  <c r="R1087" i="90"/>
  <c r="S1087" i="90"/>
  <c r="F1088" i="90"/>
  <c r="G1088" i="90"/>
  <c r="H1088" i="90"/>
  <c r="K1088" i="90"/>
  <c r="O1088" i="90"/>
  <c r="P1088" i="90"/>
  <c r="R1088" i="90"/>
  <c r="S1088" i="90"/>
  <c r="F1089" i="90"/>
  <c r="G1089" i="90"/>
  <c r="H1089" i="90"/>
  <c r="K1089" i="90"/>
  <c r="O1089" i="90"/>
  <c r="P1089" i="90"/>
  <c r="R1089" i="90"/>
  <c r="S1089" i="90"/>
  <c r="F1090" i="90"/>
  <c r="G1090" i="90"/>
  <c r="H1090" i="90"/>
  <c r="K1090" i="90"/>
  <c r="O1090" i="90"/>
  <c r="P1090" i="90"/>
  <c r="R1090" i="90"/>
  <c r="S1090" i="90"/>
  <c r="F1091" i="90"/>
  <c r="G1091" i="90"/>
  <c r="H1091" i="90"/>
  <c r="K1091" i="90"/>
  <c r="O1091" i="90"/>
  <c r="P1091" i="90"/>
  <c r="R1091" i="90"/>
  <c r="S1091" i="90"/>
  <c r="F1092" i="90"/>
  <c r="G1092" i="90"/>
  <c r="H1092" i="90"/>
  <c r="K1092" i="90"/>
  <c r="O1092" i="90"/>
  <c r="P1092" i="90"/>
  <c r="R1092" i="90"/>
  <c r="S1092" i="90"/>
  <c r="F1093" i="90"/>
  <c r="G1093" i="90"/>
  <c r="H1093" i="90"/>
  <c r="K1093" i="90"/>
  <c r="O1093" i="90"/>
  <c r="P1093" i="90"/>
  <c r="R1093" i="90"/>
  <c r="S1093" i="90"/>
  <c r="F1094" i="90"/>
  <c r="G1094" i="90"/>
  <c r="H1094" i="90"/>
  <c r="K1094" i="90"/>
  <c r="O1094" i="90"/>
  <c r="P1094" i="90"/>
  <c r="R1094" i="90"/>
  <c r="S1094" i="90"/>
  <c r="F1095" i="90"/>
  <c r="G1095" i="90"/>
  <c r="H1095" i="90"/>
  <c r="K1095" i="90"/>
  <c r="O1095" i="90"/>
  <c r="P1095" i="90"/>
  <c r="R1095" i="90"/>
  <c r="S1095" i="90"/>
  <c r="F1096" i="90"/>
  <c r="G1096" i="90"/>
  <c r="H1096" i="90"/>
  <c r="K1096" i="90"/>
  <c r="O1096" i="90"/>
  <c r="P1096" i="90"/>
  <c r="R1096" i="90"/>
  <c r="S1096" i="90"/>
  <c r="F1097" i="90"/>
  <c r="G1097" i="90"/>
  <c r="H1097" i="90"/>
  <c r="K1097" i="90"/>
  <c r="O1097" i="90"/>
  <c r="P1097" i="90"/>
  <c r="R1097" i="90"/>
  <c r="S1097" i="90"/>
  <c r="F1098" i="90"/>
  <c r="G1098" i="90"/>
  <c r="H1098" i="90"/>
  <c r="K1098" i="90"/>
  <c r="O1098" i="90"/>
  <c r="P1098" i="90"/>
  <c r="R1098" i="90"/>
  <c r="S1098" i="90"/>
  <c r="F1099" i="90"/>
  <c r="G1099" i="90"/>
  <c r="H1099" i="90"/>
  <c r="K1099" i="90"/>
  <c r="O1099" i="90"/>
  <c r="P1099" i="90"/>
  <c r="R1099" i="90"/>
  <c r="S1099" i="90"/>
  <c r="F1100" i="90"/>
  <c r="G1100" i="90"/>
  <c r="H1100" i="90"/>
  <c r="K1100" i="90"/>
  <c r="O1100" i="90"/>
  <c r="P1100" i="90"/>
  <c r="R1100" i="90"/>
  <c r="S1100" i="90"/>
  <c r="F1101" i="90"/>
  <c r="G1101" i="90"/>
  <c r="H1101" i="90"/>
  <c r="K1101" i="90"/>
  <c r="O1101" i="90"/>
  <c r="P1101" i="90"/>
  <c r="R1101" i="90"/>
  <c r="S1101" i="90"/>
  <c r="F1102" i="90"/>
  <c r="G1102" i="90"/>
  <c r="H1102" i="90"/>
  <c r="K1102" i="90"/>
  <c r="O1102" i="90"/>
  <c r="P1102" i="90"/>
  <c r="R1102" i="90"/>
  <c r="S1102" i="90"/>
  <c r="F1103" i="90"/>
  <c r="G1103" i="90"/>
  <c r="H1103" i="90"/>
  <c r="K1103" i="90"/>
  <c r="O1103" i="90"/>
  <c r="P1103" i="90"/>
  <c r="R1103" i="90"/>
  <c r="S1103" i="90"/>
  <c r="F1104" i="90"/>
  <c r="G1104" i="90"/>
  <c r="H1104" i="90"/>
  <c r="K1104" i="90"/>
  <c r="O1104" i="90"/>
  <c r="P1104" i="90"/>
  <c r="R1104" i="90"/>
  <c r="S1104" i="90"/>
  <c r="F1105" i="90"/>
  <c r="G1105" i="90"/>
  <c r="H1105" i="90"/>
  <c r="K1105" i="90"/>
  <c r="O1105" i="90"/>
  <c r="P1105" i="90"/>
  <c r="R1105" i="90"/>
  <c r="S1105" i="90"/>
  <c r="F1106" i="90"/>
  <c r="G1106" i="90"/>
  <c r="H1106" i="90"/>
  <c r="K1106" i="90"/>
  <c r="O1106" i="90"/>
  <c r="P1106" i="90"/>
  <c r="R1106" i="90"/>
  <c r="S1106" i="90"/>
  <c r="F1107" i="90"/>
  <c r="G1107" i="90"/>
  <c r="H1107" i="90"/>
  <c r="K1107" i="90"/>
  <c r="O1107" i="90"/>
  <c r="P1107" i="90"/>
  <c r="R1107" i="90"/>
  <c r="S1107" i="90"/>
  <c r="F1108" i="90"/>
  <c r="G1108" i="90"/>
  <c r="H1108" i="90"/>
  <c r="K1108" i="90"/>
  <c r="O1108" i="90"/>
  <c r="P1108" i="90"/>
  <c r="R1108" i="90"/>
  <c r="S1108" i="90"/>
  <c r="F1109" i="90"/>
  <c r="G1109" i="90"/>
  <c r="H1109" i="90"/>
  <c r="K1109" i="90"/>
  <c r="O1109" i="90"/>
  <c r="P1109" i="90"/>
  <c r="R1109" i="90"/>
  <c r="S1109" i="90"/>
  <c r="F1110" i="90"/>
  <c r="G1110" i="90"/>
  <c r="H1110" i="90"/>
  <c r="K1110" i="90"/>
  <c r="O1110" i="90"/>
  <c r="P1110" i="90"/>
  <c r="R1110" i="90"/>
  <c r="S1110" i="90"/>
  <c r="F1111" i="90"/>
  <c r="G1111" i="90"/>
  <c r="H1111" i="90"/>
  <c r="K1111" i="90"/>
  <c r="O1111" i="90"/>
  <c r="P1111" i="90"/>
  <c r="R1111" i="90"/>
  <c r="S1111" i="90"/>
  <c r="F1112" i="90"/>
  <c r="G1112" i="90"/>
  <c r="H1112" i="90"/>
  <c r="K1112" i="90"/>
  <c r="O1112" i="90"/>
  <c r="P1112" i="90"/>
  <c r="R1112" i="90"/>
  <c r="S1112" i="90"/>
  <c r="F1113" i="90"/>
  <c r="G1113" i="90"/>
  <c r="H1113" i="90"/>
  <c r="K1113" i="90"/>
  <c r="O1113" i="90"/>
  <c r="P1113" i="90"/>
  <c r="R1113" i="90"/>
  <c r="S1113" i="90"/>
  <c r="F1114" i="90"/>
  <c r="G1114" i="90"/>
  <c r="H1114" i="90"/>
  <c r="K1114" i="90"/>
  <c r="O1114" i="90"/>
  <c r="P1114" i="90"/>
  <c r="R1114" i="90"/>
  <c r="S1114" i="90"/>
  <c r="F1115" i="90"/>
  <c r="G1115" i="90"/>
  <c r="H1115" i="90"/>
  <c r="K1115" i="90"/>
  <c r="O1115" i="90"/>
  <c r="P1115" i="90"/>
  <c r="R1115" i="90"/>
  <c r="S1115" i="90"/>
  <c r="F1116" i="90"/>
  <c r="G1116" i="90"/>
  <c r="H1116" i="90"/>
  <c r="K1116" i="90"/>
  <c r="O1116" i="90"/>
  <c r="P1116" i="90"/>
  <c r="R1116" i="90"/>
  <c r="S1116" i="90"/>
  <c r="F1117" i="90"/>
  <c r="G1117" i="90"/>
  <c r="H1117" i="90"/>
  <c r="K1117" i="90"/>
  <c r="O1117" i="90"/>
  <c r="P1117" i="90"/>
  <c r="R1117" i="90"/>
  <c r="S1117" i="90"/>
  <c r="F1118" i="90"/>
  <c r="G1118" i="90"/>
  <c r="H1118" i="90"/>
  <c r="K1118" i="90"/>
  <c r="O1118" i="90"/>
  <c r="P1118" i="90"/>
  <c r="R1118" i="90"/>
  <c r="S1118" i="90"/>
  <c r="F1119" i="90"/>
  <c r="G1119" i="90"/>
  <c r="H1119" i="90"/>
  <c r="K1119" i="90"/>
  <c r="O1119" i="90"/>
  <c r="P1119" i="90"/>
  <c r="R1119" i="90"/>
  <c r="S1119" i="90"/>
  <c r="F1120" i="90"/>
  <c r="G1120" i="90"/>
  <c r="H1120" i="90"/>
  <c r="K1120" i="90"/>
  <c r="O1120" i="90"/>
  <c r="P1120" i="90"/>
  <c r="R1120" i="90"/>
  <c r="S1120" i="90"/>
  <c r="F1121" i="90"/>
  <c r="G1121" i="90"/>
  <c r="H1121" i="90"/>
  <c r="K1121" i="90"/>
  <c r="O1121" i="90"/>
  <c r="P1121" i="90"/>
  <c r="R1121" i="90"/>
  <c r="S1121" i="90"/>
  <c r="F1122" i="90"/>
  <c r="G1122" i="90"/>
  <c r="H1122" i="90"/>
  <c r="K1122" i="90"/>
  <c r="O1122" i="90"/>
  <c r="P1122" i="90"/>
  <c r="R1122" i="90"/>
  <c r="S1122" i="90"/>
  <c r="F1123" i="90"/>
  <c r="G1123" i="90"/>
  <c r="H1123" i="90"/>
  <c r="K1123" i="90"/>
  <c r="O1123" i="90"/>
  <c r="P1123" i="90"/>
  <c r="R1123" i="90"/>
  <c r="S1123" i="90"/>
  <c r="F1124" i="90"/>
  <c r="G1124" i="90"/>
  <c r="H1124" i="90"/>
  <c r="K1124" i="90"/>
  <c r="O1124" i="90"/>
  <c r="P1124" i="90"/>
  <c r="R1124" i="90"/>
  <c r="S1124" i="90"/>
  <c r="F1125" i="90"/>
  <c r="G1125" i="90"/>
  <c r="H1125" i="90"/>
  <c r="K1125" i="90"/>
  <c r="O1125" i="90"/>
  <c r="P1125" i="90"/>
  <c r="R1125" i="90"/>
  <c r="S1125" i="90"/>
  <c r="F1126" i="90"/>
  <c r="G1126" i="90"/>
  <c r="H1126" i="90"/>
  <c r="K1126" i="90"/>
  <c r="O1126" i="90"/>
  <c r="P1126" i="90"/>
  <c r="R1126" i="90"/>
  <c r="S1126" i="90"/>
  <c r="F1127" i="90"/>
  <c r="G1127" i="90"/>
  <c r="H1127" i="90"/>
  <c r="K1127" i="90"/>
  <c r="O1127" i="90"/>
  <c r="P1127" i="90"/>
  <c r="R1127" i="90"/>
  <c r="S1127" i="90"/>
  <c r="F1128" i="90"/>
  <c r="G1128" i="90"/>
  <c r="H1128" i="90"/>
  <c r="K1128" i="90"/>
  <c r="O1128" i="90"/>
  <c r="P1128" i="90"/>
  <c r="R1128" i="90"/>
  <c r="S1128" i="90"/>
  <c r="F1129" i="90"/>
  <c r="G1129" i="90"/>
  <c r="H1129" i="90"/>
  <c r="K1129" i="90"/>
  <c r="O1129" i="90"/>
  <c r="P1129" i="90"/>
  <c r="R1129" i="90"/>
  <c r="S1129" i="90"/>
  <c r="F1130" i="90"/>
  <c r="G1130" i="90"/>
  <c r="H1130" i="90"/>
  <c r="K1130" i="90"/>
  <c r="O1130" i="90"/>
  <c r="P1130" i="90"/>
  <c r="R1130" i="90"/>
  <c r="S1130" i="90"/>
  <c r="F1131" i="90"/>
  <c r="G1131" i="90"/>
  <c r="H1131" i="90"/>
  <c r="K1131" i="90"/>
  <c r="O1131" i="90"/>
  <c r="P1131" i="90"/>
  <c r="R1131" i="90"/>
  <c r="S1131" i="90"/>
  <c r="F1132" i="90"/>
  <c r="G1132" i="90"/>
  <c r="H1132" i="90"/>
  <c r="K1132" i="90"/>
  <c r="O1132" i="90"/>
  <c r="P1132" i="90"/>
  <c r="R1132" i="90"/>
  <c r="S1132" i="90"/>
  <c r="F1133" i="90"/>
  <c r="G1133" i="90"/>
  <c r="H1133" i="90"/>
  <c r="K1133" i="90"/>
  <c r="O1133" i="90"/>
  <c r="P1133" i="90"/>
  <c r="R1133" i="90"/>
  <c r="S1133" i="90"/>
  <c r="F1134" i="90"/>
  <c r="G1134" i="90"/>
  <c r="H1134" i="90"/>
  <c r="K1134" i="90"/>
  <c r="O1134" i="90"/>
  <c r="P1134" i="90"/>
  <c r="R1134" i="90"/>
  <c r="S1134" i="90"/>
  <c r="F1135" i="90"/>
  <c r="G1135" i="90"/>
  <c r="H1135" i="90"/>
  <c r="K1135" i="90"/>
  <c r="O1135" i="90"/>
  <c r="P1135" i="90"/>
  <c r="R1135" i="90"/>
  <c r="S1135" i="90"/>
  <c r="F1136" i="90"/>
  <c r="G1136" i="90"/>
  <c r="H1136" i="90"/>
  <c r="K1136" i="90"/>
  <c r="O1136" i="90"/>
  <c r="P1136" i="90"/>
  <c r="R1136" i="90"/>
  <c r="S1136" i="90"/>
  <c r="F1137" i="90"/>
  <c r="G1137" i="90"/>
  <c r="H1137" i="90"/>
  <c r="K1137" i="90"/>
  <c r="O1137" i="90"/>
  <c r="P1137" i="90"/>
  <c r="R1137" i="90"/>
  <c r="S1137" i="90"/>
  <c r="F1138" i="90"/>
  <c r="G1138" i="90"/>
  <c r="H1138" i="90"/>
  <c r="K1138" i="90"/>
  <c r="O1138" i="90"/>
  <c r="P1138" i="90"/>
  <c r="R1138" i="90"/>
  <c r="S1138" i="90"/>
  <c r="F1139" i="90"/>
  <c r="G1139" i="90"/>
  <c r="H1139" i="90"/>
  <c r="K1139" i="90"/>
  <c r="O1139" i="90"/>
  <c r="P1139" i="90"/>
  <c r="R1139" i="90"/>
  <c r="S1139" i="90"/>
  <c r="F1140" i="90"/>
  <c r="G1140" i="90"/>
  <c r="H1140" i="90"/>
  <c r="K1140" i="90"/>
  <c r="O1140" i="90"/>
  <c r="P1140" i="90"/>
  <c r="R1140" i="90"/>
  <c r="S1140" i="90"/>
  <c r="F1141" i="90"/>
  <c r="G1141" i="90"/>
  <c r="H1141" i="90"/>
  <c r="K1141" i="90"/>
  <c r="O1141" i="90"/>
  <c r="P1141" i="90"/>
  <c r="R1141" i="90"/>
  <c r="S1141" i="90"/>
  <c r="F1142" i="90"/>
  <c r="G1142" i="90"/>
  <c r="H1142" i="90"/>
  <c r="K1142" i="90"/>
  <c r="O1142" i="90"/>
  <c r="P1142" i="90"/>
  <c r="R1142" i="90"/>
  <c r="S1142" i="90"/>
  <c r="F1143" i="90"/>
  <c r="G1143" i="90"/>
  <c r="H1143" i="90"/>
  <c r="K1143" i="90"/>
  <c r="O1143" i="90"/>
  <c r="P1143" i="90"/>
  <c r="R1143" i="90"/>
  <c r="S1143" i="90"/>
  <c r="F1144" i="90"/>
  <c r="G1144" i="90"/>
  <c r="H1144" i="90"/>
  <c r="K1144" i="90"/>
  <c r="O1144" i="90"/>
  <c r="P1144" i="90"/>
  <c r="R1144" i="90"/>
  <c r="S1144" i="90"/>
  <c r="F1145" i="90"/>
  <c r="G1145" i="90"/>
  <c r="H1145" i="90"/>
  <c r="K1145" i="90"/>
  <c r="O1145" i="90"/>
  <c r="P1145" i="90"/>
  <c r="R1145" i="90"/>
  <c r="S1145" i="90"/>
  <c r="F1146" i="90"/>
  <c r="G1146" i="90"/>
  <c r="H1146" i="90"/>
  <c r="K1146" i="90"/>
  <c r="O1146" i="90"/>
  <c r="P1146" i="90"/>
  <c r="R1146" i="90"/>
  <c r="S1146" i="90"/>
  <c r="F1147" i="90"/>
  <c r="G1147" i="90"/>
  <c r="H1147" i="90"/>
  <c r="K1147" i="90"/>
  <c r="O1147" i="90"/>
  <c r="P1147" i="90"/>
  <c r="R1147" i="90"/>
  <c r="S1147" i="90"/>
  <c r="F1148" i="90"/>
  <c r="G1148" i="90"/>
  <c r="H1148" i="90"/>
  <c r="K1148" i="90"/>
  <c r="O1148" i="90"/>
  <c r="P1148" i="90"/>
  <c r="R1148" i="90"/>
  <c r="S1148" i="90"/>
  <c r="F1149" i="90"/>
  <c r="G1149" i="90"/>
  <c r="H1149" i="90"/>
  <c r="K1149" i="90"/>
  <c r="O1149" i="90"/>
  <c r="P1149" i="90"/>
  <c r="R1149" i="90"/>
  <c r="S1149" i="90"/>
  <c r="F1150" i="90"/>
  <c r="G1150" i="90"/>
  <c r="H1150" i="90"/>
  <c r="K1150" i="90"/>
  <c r="O1150" i="90"/>
  <c r="P1150" i="90"/>
  <c r="R1150" i="90"/>
  <c r="S1150" i="90"/>
  <c r="F1151" i="90"/>
  <c r="G1151" i="90"/>
  <c r="H1151" i="90"/>
  <c r="K1151" i="90"/>
  <c r="O1151" i="90"/>
  <c r="P1151" i="90"/>
  <c r="R1151" i="90"/>
  <c r="S1151" i="90"/>
  <c r="F1152" i="90"/>
  <c r="G1152" i="90"/>
  <c r="H1152" i="90"/>
  <c r="K1152" i="90"/>
  <c r="O1152" i="90"/>
  <c r="P1152" i="90"/>
  <c r="R1152" i="90"/>
  <c r="S1152" i="90"/>
  <c r="F1153" i="90"/>
  <c r="G1153" i="90"/>
  <c r="H1153" i="90"/>
  <c r="K1153" i="90"/>
  <c r="O1153" i="90"/>
  <c r="P1153" i="90"/>
  <c r="R1153" i="90"/>
  <c r="S1153" i="90"/>
  <c r="F1154" i="90"/>
  <c r="G1154" i="90"/>
  <c r="H1154" i="90"/>
  <c r="K1154" i="90"/>
  <c r="O1154" i="90"/>
  <c r="P1154" i="90"/>
  <c r="R1154" i="90"/>
  <c r="S1154" i="90"/>
  <c r="F1155" i="90"/>
  <c r="G1155" i="90"/>
  <c r="H1155" i="90"/>
  <c r="K1155" i="90"/>
  <c r="O1155" i="90"/>
  <c r="P1155" i="90"/>
  <c r="R1155" i="90"/>
  <c r="S1155" i="90"/>
  <c r="F1156" i="90"/>
  <c r="G1156" i="90"/>
  <c r="H1156" i="90"/>
  <c r="K1156" i="90"/>
  <c r="O1156" i="90"/>
  <c r="P1156" i="90"/>
  <c r="R1156" i="90"/>
  <c r="S1156" i="90"/>
  <c r="F1157" i="90"/>
  <c r="G1157" i="90"/>
  <c r="H1157" i="90"/>
  <c r="K1157" i="90"/>
  <c r="O1157" i="90"/>
  <c r="P1157" i="90"/>
  <c r="R1157" i="90"/>
  <c r="S1157" i="90"/>
  <c r="F1158" i="90"/>
  <c r="G1158" i="90"/>
  <c r="H1158" i="90"/>
  <c r="K1158" i="90"/>
  <c r="O1158" i="90"/>
  <c r="P1158" i="90"/>
  <c r="R1158" i="90"/>
  <c r="S1158" i="90"/>
  <c r="F1159" i="90"/>
  <c r="G1159" i="90"/>
  <c r="H1159" i="90"/>
  <c r="K1159" i="90"/>
  <c r="O1159" i="90"/>
  <c r="P1159" i="90"/>
  <c r="R1159" i="90"/>
  <c r="S1159" i="90"/>
  <c r="F1160" i="90"/>
  <c r="G1160" i="90"/>
  <c r="H1160" i="90"/>
  <c r="K1160" i="90"/>
  <c r="O1160" i="90"/>
  <c r="P1160" i="90"/>
  <c r="R1160" i="90"/>
  <c r="S1160" i="90"/>
  <c r="F1161" i="90"/>
  <c r="G1161" i="90"/>
  <c r="H1161" i="90"/>
  <c r="K1161" i="90"/>
  <c r="O1161" i="90"/>
  <c r="P1161" i="90"/>
  <c r="R1161" i="90"/>
  <c r="S1161" i="90"/>
  <c r="F1162" i="90"/>
  <c r="G1162" i="90"/>
  <c r="H1162" i="90"/>
  <c r="K1162" i="90"/>
  <c r="O1162" i="90"/>
  <c r="P1162" i="90"/>
  <c r="R1162" i="90"/>
  <c r="S1162" i="90"/>
  <c r="F1163" i="90"/>
  <c r="G1163" i="90"/>
  <c r="H1163" i="90"/>
  <c r="K1163" i="90"/>
  <c r="O1163" i="90"/>
  <c r="P1163" i="90"/>
  <c r="R1163" i="90"/>
  <c r="S1163" i="90"/>
  <c r="F1164" i="90"/>
  <c r="G1164" i="90"/>
  <c r="H1164" i="90"/>
  <c r="K1164" i="90"/>
  <c r="O1164" i="90"/>
  <c r="P1164" i="90"/>
  <c r="R1164" i="90"/>
  <c r="S1164" i="90"/>
  <c r="F1165" i="90"/>
  <c r="G1165" i="90"/>
  <c r="H1165" i="90"/>
  <c r="K1165" i="90"/>
  <c r="O1165" i="90"/>
  <c r="P1165" i="90"/>
  <c r="R1165" i="90"/>
  <c r="S1165" i="90"/>
  <c r="F1166" i="90"/>
  <c r="G1166" i="90"/>
  <c r="H1166" i="90"/>
  <c r="K1166" i="90"/>
  <c r="O1166" i="90"/>
  <c r="P1166" i="90"/>
  <c r="R1166" i="90"/>
  <c r="S1166" i="90"/>
  <c r="F1167" i="90"/>
  <c r="G1167" i="90"/>
  <c r="H1167" i="90"/>
  <c r="K1167" i="90"/>
  <c r="O1167" i="90"/>
  <c r="P1167" i="90"/>
  <c r="R1167" i="90"/>
  <c r="S1167" i="90"/>
  <c r="F1168" i="90"/>
  <c r="G1168" i="90"/>
  <c r="H1168" i="90"/>
  <c r="K1168" i="90"/>
  <c r="O1168" i="90"/>
  <c r="P1168" i="90"/>
  <c r="R1168" i="90"/>
  <c r="S1168" i="90"/>
  <c r="F1169" i="90"/>
  <c r="G1169" i="90"/>
  <c r="H1169" i="90"/>
  <c r="K1169" i="90"/>
  <c r="O1169" i="90"/>
  <c r="P1169" i="90"/>
  <c r="R1169" i="90"/>
  <c r="S1169" i="90"/>
  <c r="F1170" i="90"/>
  <c r="G1170" i="90"/>
  <c r="H1170" i="90"/>
  <c r="K1170" i="90"/>
  <c r="O1170" i="90"/>
  <c r="P1170" i="90"/>
  <c r="R1170" i="90"/>
  <c r="S1170" i="90"/>
  <c r="F1171" i="90"/>
  <c r="G1171" i="90"/>
  <c r="H1171" i="90"/>
  <c r="K1171" i="90"/>
  <c r="O1171" i="90"/>
  <c r="P1171" i="90"/>
  <c r="R1171" i="90"/>
  <c r="S1171" i="90"/>
  <c r="F1172" i="90"/>
  <c r="G1172" i="90"/>
  <c r="H1172" i="90"/>
  <c r="K1172" i="90"/>
  <c r="O1172" i="90"/>
  <c r="P1172" i="90"/>
  <c r="R1172" i="90"/>
  <c r="S1172" i="90"/>
  <c r="F1173" i="90"/>
  <c r="G1173" i="90"/>
  <c r="H1173" i="90"/>
  <c r="K1173" i="90"/>
  <c r="O1173" i="90"/>
  <c r="P1173" i="90"/>
  <c r="R1173" i="90"/>
  <c r="S1173" i="90"/>
  <c r="F1174" i="90"/>
  <c r="G1174" i="90"/>
  <c r="H1174" i="90"/>
  <c r="K1174" i="90"/>
  <c r="O1174" i="90"/>
  <c r="P1174" i="90"/>
  <c r="R1174" i="90"/>
  <c r="S1174" i="90"/>
  <c r="F1175" i="90"/>
  <c r="G1175" i="90"/>
  <c r="H1175" i="90"/>
  <c r="K1175" i="90"/>
  <c r="O1175" i="90"/>
  <c r="P1175" i="90"/>
  <c r="R1175" i="90"/>
  <c r="S1175" i="90"/>
  <c r="F1176" i="90"/>
  <c r="G1176" i="90"/>
  <c r="H1176" i="90"/>
  <c r="K1176" i="90"/>
  <c r="O1176" i="90"/>
  <c r="P1176" i="90"/>
  <c r="R1176" i="90"/>
  <c r="S1176" i="90"/>
  <c r="F1177" i="90"/>
  <c r="G1177" i="90"/>
  <c r="H1177" i="90"/>
  <c r="K1177" i="90"/>
  <c r="O1177" i="90"/>
  <c r="P1177" i="90"/>
  <c r="R1177" i="90"/>
  <c r="S1177" i="90"/>
  <c r="F1178" i="90"/>
  <c r="G1178" i="90"/>
  <c r="H1178" i="90"/>
  <c r="K1178" i="90"/>
  <c r="O1178" i="90"/>
  <c r="P1178" i="90"/>
  <c r="R1178" i="90"/>
  <c r="S1178" i="90"/>
  <c r="F1179" i="90"/>
  <c r="G1179" i="90"/>
  <c r="H1179" i="90"/>
  <c r="K1179" i="90"/>
  <c r="O1179" i="90"/>
  <c r="P1179" i="90"/>
  <c r="R1179" i="90"/>
  <c r="S1179" i="90"/>
  <c r="F1180" i="90"/>
  <c r="G1180" i="90"/>
  <c r="H1180" i="90"/>
  <c r="K1180" i="90"/>
  <c r="O1180" i="90"/>
  <c r="P1180" i="90"/>
  <c r="R1180" i="90"/>
  <c r="S1180" i="90"/>
  <c r="F1181" i="90"/>
  <c r="G1181" i="90"/>
  <c r="H1181" i="90"/>
  <c r="K1181" i="90"/>
  <c r="O1181" i="90"/>
  <c r="P1181" i="90"/>
  <c r="R1181" i="90"/>
  <c r="S1181" i="90"/>
  <c r="F1182" i="90"/>
  <c r="G1182" i="90"/>
  <c r="H1182" i="90"/>
  <c r="K1182" i="90"/>
  <c r="O1182" i="90"/>
  <c r="P1182" i="90"/>
  <c r="R1182" i="90"/>
  <c r="S1182" i="90"/>
  <c r="F1183" i="90"/>
  <c r="G1183" i="90"/>
  <c r="H1183" i="90"/>
  <c r="K1183" i="90"/>
  <c r="O1183" i="90"/>
  <c r="P1183" i="90"/>
  <c r="R1183" i="90"/>
  <c r="S1183" i="90"/>
  <c r="F1184" i="90"/>
  <c r="G1184" i="90"/>
  <c r="H1184" i="90"/>
  <c r="K1184" i="90"/>
  <c r="O1184" i="90"/>
  <c r="P1184" i="90"/>
  <c r="R1184" i="90"/>
  <c r="S1184" i="90"/>
  <c r="F1185" i="90"/>
  <c r="G1185" i="90"/>
  <c r="H1185" i="90"/>
  <c r="K1185" i="90"/>
  <c r="O1185" i="90"/>
  <c r="P1185" i="90"/>
  <c r="R1185" i="90"/>
  <c r="S1185" i="90"/>
  <c r="F1186" i="90"/>
  <c r="G1186" i="90"/>
  <c r="H1186" i="90"/>
  <c r="K1186" i="90"/>
  <c r="O1186" i="90"/>
  <c r="P1186" i="90"/>
  <c r="R1186" i="90"/>
  <c r="S1186" i="90"/>
  <c r="F1187" i="90"/>
  <c r="G1187" i="90"/>
  <c r="H1187" i="90"/>
  <c r="K1187" i="90"/>
  <c r="O1187" i="90"/>
  <c r="P1187" i="90"/>
  <c r="R1187" i="90"/>
  <c r="S1187" i="90"/>
  <c r="F1188" i="90"/>
  <c r="G1188" i="90"/>
  <c r="H1188" i="90"/>
  <c r="K1188" i="90"/>
  <c r="O1188" i="90"/>
  <c r="P1188" i="90"/>
  <c r="R1188" i="90"/>
  <c r="S1188" i="90"/>
  <c r="F1189" i="90"/>
  <c r="G1189" i="90"/>
  <c r="H1189" i="90"/>
  <c r="K1189" i="90"/>
  <c r="O1189" i="90"/>
  <c r="P1189" i="90"/>
  <c r="R1189" i="90"/>
  <c r="S1189" i="90"/>
  <c r="F1190" i="90"/>
  <c r="G1190" i="90"/>
  <c r="H1190" i="90"/>
  <c r="K1190" i="90"/>
  <c r="O1190" i="90"/>
  <c r="P1190" i="90"/>
  <c r="R1190" i="90"/>
  <c r="S1190" i="90"/>
  <c r="F1191" i="90"/>
  <c r="G1191" i="90"/>
  <c r="H1191" i="90"/>
  <c r="K1191" i="90"/>
  <c r="O1191" i="90"/>
  <c r="P1191" i="90"/>
  <c r="R1191" i="90"/>
  <c r="S1191" i="90"/>
  <c r="F1192" i="90"/>
  <c r="G1192" i="90"/>
  <c r="H1192" i="90"/>
  <c r="K1192" i="90"/>
  <c r="O1192" i="90"/>
  <c r="P1192" i="90"/>
  <c r="R1192" i="90"/>
  <c r="S1192" i="90"/>
  <c r="F1193" i="90"/>
  <c r="G1193" i="90"/>
  <c r="H1193" i="90"/>
  <c r="K1193" i="90"/>
  <c r="O1193" i="90"/>
  <c r="P1193" i="90"/>
  <c r="R1193" i="90"/>
  <c r="S1193" i="90"/>
  <c r="F1194" i="90"/>
  <c r="G1194" i="90"/>
  <c r="H1194" i="90"/>
  <c r="K1194" i="90"/>
  <c r="O1194" i="90"/>
  <c r="P1194" i="90"/>
  <c r="R1194" i="90"/>
  <c r="S1194" i="90"/>
  <c r="F1195" i="90"/>
  <c r="G1195" i="90"/>
  <c r="H1195" i="90"/>
  <c r="K1195" i="90"/>
  <c r="O1195" i="90"/>
  <c r="P1195" i="90"/>
  <c r="R1195" i="90"/>
  <c r="S1195" i="90"/>
  <c r="F1196" i="90"/>
  <c r="G1196" i="90"/>
  <c r="H1196" i="90"/>
  <c r="K1196" i="90"/>
  <c r="O1196" i="90"/>
  <c r="P1196" i="90"/>
  <c r="R1196" i="90"/>
  <c r="S1196" i="90"/>
  <c r="F1197" i="90"/>
  <c r="G1197" i="90"/>
  <c r="H1197" i="90"/>
  <c r="K1197" i="90"/>
  <c r="O1197" i="90"/>
  <c r="P1197" i="90"/>
  <c r="R1197" i="90"/>
  <c r="S1197" i="90"/>
  <c r="F1198" i="90"/>
  <c r="G1198" i="90"/>
  <c r="H1198" i="90"/>
  <c r="K1198" i="90"/>
  <c r="O1198" i="90"/>
  <c r="P1198" i="90"/>
  <c r="R1198" i="90"/>
  <c r="S1198" i="90"/>
  <c r="F1199" i="90"/>
  <c r="G1199" i="90"/>
  <c r="H1199" i="90"/>
  <c r="K1199" i="90"/>
  <c r="O1199" i="90"/>
  <c r="P1199" i="90"/>
  <c r="R1199" i="90"/>
  <c r="S1199" i="90"/>
  <c r="F1200" i="90"/>
  <c r="G1200" i="90"/>
  <c r="H1200" i="90"/>
  <c r="K1200" i="90"/>
  <c r="O1200" i="90"/>
  <c r="P1200" i="90"/>
  <c r="R1200" i="90"/>
  <c r="S1200" i="90"/>
  <c r="F1201" i="90"/>
  <c r="G1201" i="90"/>
  <c r="H1201" i="90"/>
  <c r="K1201" i="90"/>
  <c r="O1201" i="90"/>
  <c r="P1201" i="90"/>
  <c r="R1201" i="90"/>
  <c r="S1201" i="90"/>
  <c r="F1202" i="90"/>
  <c r="G1202" i="90"/>
  <c r="H1202" i="90"/>
  <c r="K1202" i="90"/>
  <c r="O1202" i="90"/>
  <c r="P1202" i="90"/>
  <c r="R1202" i="90"/>
  <c r="S1202" i="90"/>
  <c r="F1203" i="90"/>
  <c r="G1203" i="90"/>
  <c r="H1203" i="90"/>
  <c r="K1203" i="90"/>
  <c r="O1203" i="90"/>
  <c r="P1203" i="90"/>
  <c r="R1203" i="90"/>
  <c r="S1203" i="90"/>
  <c r="F1204" i="90"/>
  <c r="G1204" i="90"/>
  <c r="H1204" i="90"/>
  <c r="K1204" i="90"/>
  <c r="O1204" i="90"/>
  <c r="P1204" i="90"/>
  <c r="R1204" i="90"/>
  <c r="S1204" i="90"/>
  <c r="F1205" i="90"/>
  <c r="G1205" i="90"/>
  <c r="H1205" i="90"/>
  <c r="K1205" i="90"/>
  <c r="O1205" i="90"/>
  <c r="P1205" i="90"/>
  <c r="R1205" i="90"/>
  <c r="S1205" i="90"/>
  <c r="F1206" i="90"/>
  <c r="G1206" i="90"/>
  <c r="H1206" i="90"/>
  <c r="K1206" i="90"/>
  <c r="O1206" i="90"/>
  <c r="P1206" i="90"/>
  <c r="R1206" i="90"/>
  <c r="S1206" i="90"/>
  <c r="F1207" i="90"/>
  <c r="G1207" i="90"/>
  <c r="H1207" i="90"/>
  <c r="K1207" i="90"/>
  <c r="O1207" i="90"/>
  <c r="P1207" i="90"/>
  <c r="R1207" i="90"/>
  <c r="S1207" i="90"/>
  <c r="F1208" i="90"/>
  <c r="G1208" i="90"/>
  <c r="H1208" i="90"/>
  <c r="K1208" i="90"/>
  <c r="O1208" i="90"/>
  <c r="P1208" i="90"/>
  <c r="R1208" i="90"/>
  <c r="S1208" i="90"/>
  <c r="K1055" i="90"/>
  <c r="G1661" i="81"/>
  <c r="G1660" i="81"/>
  <c r="G1659" i="81"/>
  <c r="G1658" i="81"/>
  <c r="G1657" i="81"/>
  <c r="G1656" i="81"/>
  <c r="G1655" i="81"/>
  <c r="G1654" i="81"/>
  <c r="G1653" i="81"/>
  <c r="G1652" i="81"/>
  <c r="G1651" i="81"/>
  <c r="G1650" i="81"/>
  <c r="G1649" i="81"/>
  <c r="G1648" i="81"/>
  <c r="G1647" i="81"/>
  <c r="G1646" i="81"/>
  <c r="G1645" i="81"/>
  <c r="G1644" i="81"/>
  <c r="G1643" i="81"/>
  <c r="G1642" i="81"/>
  <c r="G1641" i="81"/>
  <c r="G1640" i="81"/>
  <c r="G1639" i="81"/>
  <c r="G1638" i="81"/>
  <c r="G1637" i="81"/>
  <c r="I1637" i="81" s="1"/>
  <c r="G1636" i="81"/>
  <c r="G1635" i="81"/>
  <c r="G1634" i="81"/>
  <c r="G1633" i="81"/>
  <c r="G1632" i="81"/>
  <c r="G1631" i="81"/>
  <c r="G1630" i="81"/>
  <c r="G1629" i="81"/>
  <c r="G1628" i="81"/>
  <c r="G1627" i="81"/>
  <c r="G1626" i="81"/>
  <c r="G1625" i="81"/>
  <c r="G1624" i="81"/>
  <c r="G1623" i="81"/>
  <c r="G1622" i="81"/>
  <c r="G1621" i="81"/>
  <c r="G1620" i="81"/>
  <c r="G1619" i="81"/>
  <c r="G1618" i="81"/>
  <c r="G1617" i="81"/>
  <c r="I1617" i="81" s="1"/>
  <c r="G1616" i="81"/>
  <c r="G1615" i="81"/>
  <c r="G1614" i="81"/>
  <c r="G1613" i="81"/>
  <c r="G1612" i="81"/>
  <c r="G1611" i="81"/>
  <c r="G1610" i="81"/>
  <c r="G1609" i="81"/>
  <c r="G1608" i="81"/>
  <c r="G1607" i="81"/>
  <c r="G1606" i="81"/>
  <c r="G1605" i="81"/>
  <c r="G1604" i="81"/>
  <c r="G1603" i="81"/>
  <c r="G1602" i="81"/>
  <c r="G1601" i="81"/>
  <c r="G1600" i="81"/>
  <c r="G1599" i="81"/>
  <c r="G1598" i="81"/>
  <c r="G1597" i="81"/>
  <c r="G1596" i="81"/>
  <c r="G1595" i="81"/>
  <c r="G1594" i="81"/>
  <c r="I1594" i="81" s="1"/>
  <c r="G1593" i="81"/>
  <c r="G1592" i="81"/>
  <c r="G1591" i="81"/>
  <c r="G1590" i="81"/>
  <c r="G1589" i="81"/>
  <c r="G1588" i="81"/>
  <c r="G1587" i="81"/>
  <c r="G1586" i="81"/>
  <c r="G1585" i="81"/>
  <c r="G1584" i="81"/>
  <c r="G1583" i="81"/>
  <c r="G1582" i="81"/>
  <c r="G1581" i="81"/>
  <c r="G1580" i="81"/>
  <c r="G1579" i="81"/>
  <c r="G1578" i="81"/>
  <c r="G1577" i="81"/>
  <c r="G1576" i="81"/>
  <c r="G1575" i="81"/>
  <c r="G1574" i="81"/>
  <c r="G1573" i="81"/>
  <c r="G1572" i="81"/>
  <c r="I1572" i="81" s="1"/>
  <c r="G1571" i="81"/>
  <c r="G1570" i="81"/>
  <c r="G1569" i="81"/>
  <c r="G1568" i="81"/>
  <c r="G1567" i="81"/>
  <c r="G1566" i="81"/>
  <c r="G1565" i="81"/>
  <c r="G1564" i="81"/>
  <c r="G1563" i="81"/>
  <c r="G1562" i="81"/>
  <c r="G1561" i="81"/>
  <c r="G1560" i="81"/>
  <c r="G1559" i="81"/>
  <c r="G1558" i="81"/>
  <c r="G1557" i="81"/>
  <c r="G1556" i="81"/>
  <c r="G1555" i="81"/>
  <c r="G1554" i="81"/>
  <c r="G1553" i="81"/>
  <c r="G1552" i="81"/>
  <c r="G1551" i="81"/>
  <c r="I1551" i="81" s="1"/>
  <c r="G1550" i="81"/>
  <c r="G1549" i="81"/>
  <c r="G1548" i="81"/>
  <c r="G1547" i="81"/>
  <c r="G1546" i="81"/>
  <c r="G1545" i="81"/>
  <c r="G1544" i="81"/>
  <c r="G1543" i="81"/>
  <c r="G1542" i="81"/>
  <c r="G1541" i="81"/>
  <c r="G1540" i="81"/>
  <c r="G1539" i="81"/>
  <c r="G1538" i="81"/>
  <c r="G1537" i="81"/>
  <c r="G1536" i="81"/>
  <c r="G1535" i="81"/>
  <c r="G1534" i="81"/>
  <c r="G1533" i="81"/>
  <c r="G1532" i="81"/>
  <c r="G1531" i="81"/>
  <c r="G1530" i="81"/>
  <c r="I1530" i="81" s="1"/>
  <c r="G1511" i="81"/>
  <c r="G1512" i="81"/>
  <c r="G1513" i="81"/>
  <c r="G1514" i="81"/>
  <c r="G1515" i="81"/>
  <c r="G1516" i="81"/>
  <c r="G1517" i="81"/>
  <c r="G1518" i="81"/>
  <c r="G1519" i="81"/>
  <c r="G1520" i="81"/>
  <c r="G1521" i="81"/>
  <c r="G1522" i="81"/>
  <c r="G1523" i="81"/>
  <c r="G1524" i="81"/>
  <c r="G1525" i="81"/>
  <c r="G1526" i="81"/>
  <c r="G1527" i="81"/>
  <c r="G1528" i="81"/>
  <c r="G1529" i="81"/>
  <c r="G1510" i="81"/>
  <c r="G1509" i="81"/>
  <c r="I1509" i="81" s="1"/>
  <c r="GO8" i="129"/>
  <c r="GP8" i="129"/>
  <c r="GQ8" i="129"/>
  <c r="GR8" i="129"/>
  <c r="GS8" i="129"/>
  <c r="GT8" i="129"/>
  <c r="GO10" i="129"/>
  <c r="GP10" i="129"/>
  <c r="GQ10" i="129"/>
  <c r="GR10" i="129"/>
  <c r="GS10" i="129"/>
  <c r="GT10" i="129"/>
  <c r="GO12" i="129"/>
  <c r="GP12" i="129"/>
  <c r="GQ12" i="129"/>
  <c r="GR12" i="129"/>
  <c r="GS12" i="129"/>
  <c r="GT12" i="129"/>
  <c r="GO14" i="129"/>
  <c r="GP14" i="129"/>
  <c r="GQ14" i="129"/>
  <c r="GR14" i="129"/>
  <c r="GS14" i="129"/>
  <c r="GT14" i="129"/>
  <c r="GO16" i="129"/>
  <c r="GP16" i="129"/>
  <c r="GQ16" i="129"/>
  <c r="GR16" i="129"/>
  <c r="GS16" i="129"/>
  <c r="GT16" i="129"/>
  <c r="GO20" i="129"/>
  <c r="GP20" i="129"/>
  <c r="GQ20" i="129"/>
  <c r="GR20" i="129"/>
  <c r="GS20" i="129"/>
  <c r="GT20" i="129"/>
  <c r="GO23" i="129"/>
  <c r="GP23" i="129"/>
  <c r="GQ23" i="129"/>
  <c r="GR23" i="129"/>
  <c r="GS23" i="129"/>
  <c r="GT23" i="129"/>
  <c r="GO24" i="129"/>
  <c r="GP24" i="129"/>
  <c r="GQ24" i="129"/>
  <c r="GR24" i="129"/>
  <c r="GS24" i="129"/>
  <c r="GT24" i="129"/>
  <c r="GO27" i="129"/>
  <c r="GO25" i="129" s="1"/>
  <c r="GP27" i="129"/>
  <c r="GP25" i="129" s="1"/>
  <c r="GQ27" i="129"/>
  <c r="GQ25" i="129" s="1"/>
  <c r="GR27" i="129"/>
  <c r="GR25" i="129" s="1"/>
  <c r="GS27" i="129"/>
  <c r="GS25" i="129" s="1"/>
  <c r="GT27" i="129"/>
  <c r="GT25" i="129" s="1"/>
  <c r="GO28" i="129"/>
  <c r="GP28" i="129"/>
  <c r="GQ28" i="129"/>
  <c r="GR28" i="129"/>
  <c r="GS28" i="129"/>
  <c r="GT28" i="129"/>
  <c r="GO31" i="129"/>
  <c r="GP31" i="129"/>
  <c r="GQ31" i="129"/>
  <c r="GR31" i="129"/>
  <c r="GS31" i="129"/>
  <c r="GT31" i="129"/>
  <c r="GO32" i="129"/>
  <c r="GP32" i="129"/>
  <c r="GQ32" i="129"/>
  <c r="GR32" i="129"/>
  <c r="GS32" i="129"/>
  <c r="GT32" i="129"/>
  <c r="GO33" i="129"/>
  <c r="GP33" i="129"/>
  <c r="GQ33" i="129"/>
  <c r="GR33" i="129"/>
  <c r="GS33" i="129"/>
  <c r="GT33" i="129"/>
  <c r="GO34" i="129"/>
  <c r="GP34" i="129"/>
  <c r="GQ34" i="129"/>
  <c r="GR34" i="129"/>
  <c r="GS34" i="129"/>
  <c r="GT34" i="129"/>
  <c r="GO35" i="129"/>
  <c r="GP35" i="129"/>
  <c r="GQ35" i="129"/>
  <c r="GR35" i="129"/>
  <c r="GS35" i="129"/>
  <c r="GT35" i="129"/>
  <c r="GO36" i="129"/>
  <c r="GP36" i="129"/>
  <c r="GQ36" i="129"/>
  <c r="GR36" i="129"/>
  <c r="GS36" i="129"/>
  <c r="GT36" i="129"/>
  <c r="GO38" i="129"/>
  <c r="GP38" i="129"/>
  <c r="GQ38" i="129"/>
  <c r="GR38" i="129"/>
  <c r="GS38" i="129"/>
  <c r="GT38" i="129"/>
  <c r="GO39" i="129"/>
  <c r="GP39" i="129"/>
  <c r="GQ39" i="129"/>
  <c r="GR39" i="129"/>
  <c r="GS39" i="129"/>
  <c r="GT39" i="129"/>
  <c r="GO40" i="129"/>
  <c r="GP40" i="129"/>
  <c r="GQ40" i="129"/>
  <c r="GR40" i="129"/>
  <c r="GS40" i="129"/>
  <c r="GT40" i="129"/>
  <c r="GO42" i="129"/>
  <c r="GP42" i="129"/>
  <c r="GQ42" i="129"/>
  <c r="GR42" i="129"/>
  <c r="GS42" i="129"/>
  <c r="GT42" i="129"/>
  <c r="GO45" i="129"/>
  <c r="GP45" i="129"/>
  <c r="GQ45" i="129"/>
  <c r="GR45" i="129"/>
  <c r="GS45" i="129"/>
  <c r="GT45" i="129"/>
  <c r="GO54" i="129"/>
  <c r="GP54" i="129"/>
  <c r="GQ54" i="129"/>
  <c r="GR54" i="129"/>
  <c r="GS54" i="129"/>
  <c r="GT54" i="129"/>
  <c r="GO57" i="129"/>
  <c r="GP57" i="129"/>
  <c r="GQ57" i="129"/>
  <c r="GR57" i="129"/>
  <c r="GS57" i="129"/>
  <c r="GT57" i="129"/>
  <c r="GO58" i="129"/>
  <c r="GP58" i="129"/>
  <c r="GQ58" i="129"/>
  <c r="GR58" i="129"/>
  <c r="GS58" i="129"/>
  <c r="GT58" i="129"/>
  <c r="GO61" i="129"/>
  <c r="GP61" i="129"/>
  <c r="GQ61" i="129"/>
  <c r="GR61" i="129"/>
  <c r="GS61" i="129"/>
  <c r="GT61" i="129"/>
  <c r="GO62" i="129"/>
  <c r="GP62" i="129"/>
  <c r="GQ62" i="129"/>
  <c r="GR62" i="129"/>
  <c r="GS62" i="129"/>
  <c r="GT62" i="129"/>
  <c r="GO63" i="129"/>
  <c r="GP63" i="129"/>
  <c r="GQ63" i="129"/>
  <c r="GR63" i="129"/>
  <c r="GS63" i="129"/>
  <c r="GT63" i="129"/>
  <c r="GO64" i="129"/>
  <c r="GP64" i="129"/>
  <c r="GQ64" i="129"/>
  <c r="GR64" i="129"/>
  <c r="GS64" i="129"/>
  <c r="GT64" i="129"/>
  <c r="GO65" i="129"/>
  <c r="GP65" i="129"/>
  <c r="GQ65" i="129"/>
  <c r="GR65" i="129"/>
  <c r="GS65" i="129"/>
  <c r="GT65" i="129"/>
  <c r="GO66" i="129"/>
  <c r="GP66" i="129"/>
  <c r="GQ66" i="129"/>
  <c r="GR66" i="129"/>
  <c r="GS66" i="129"/>
  <c r="GT66" i="129"/>
  <c r="GO67" i="129"/>
  <c r="GP67" i="129"/>
  <c r="GQ67" i="129"/>
  <c r="GR67" i="129"/>
  <c r="GS67" i="129"/>
  <c r="GT67" i="129"/>
  <c r="GO68" i="129"/>
  <c r="GP68" i="129"/>
  <c r="GQ68" i="129"/>
  <c r="GR68" i="129"/>
  <c r="GS68" i="129"/>
  <c r="GT68" i="129"/>
  <c r="GO69" i="129"/>
  <c r="GP69" i="129"/>
  <c r="GQ69" i="129"/>
  <c r="GR69" i="129"/>
  <c r="GS69" i="129"/>
  <c r="GT69" i="129"/>
  <c r="GO70" i="129"/>
  <c r="GP70" i="129"/>
  <c r="GQ70" i="129"/>
  <c r="GR70" i="129"/>
  <c r="GS70" i="129"/>
  <c r="GT70" i="129"/>
  <c r="GO71" i="129"/>
  <c r="GP71" i="129"/>
  <c r="GQ71" i="129"/>
  <c r="GR71" i="129"/>
  <c r="GS71" i="129"/>
  <c r="GT71" i="129"/>
  <c r="GO72" i="129"/>
  <c r="GP72" i="129"/>
  <c r="GQ72" i="129"/>
  <c r="GR72" i="129"/>
  <c r="GS72" i="129"/>
  <c r="GT72" i="129"/>
  <c r="GO77" i="129"/>
  <c r="GP77" i="129"/>
  <c r="GQ77" i="129"/>
  <c r="GR77" i="129"/>
  <c r="GS77" i="129"/>
  <c r="GT77" i="129"/>
  <c r="GO79" i="129"/>
  <c r="GP79" i="129"/>
  <c r="GQ79" i="129"/>
  <c r="GR79" i="129"/>
  <c r="GS79" i="129"/>
  <c r="GT79" i="129"/>
  <c r="GO84" i="129"/>
  <c r="GP84" i="129"/>
  <c r="GQ84" i="129"/>
  <c r="GR84" i="129"/>
  <c r="GS84" i="129"/>
  <c r="GT84" i="129"/>
  <c r="GO86" i="129"/>
  <c r="GP86" i="129"/>
  <c r="GQ86" i="129"/>
  <c r="GR86" i="129"/>
  <c r="GS86" i="129"/>
  <c r="GT86" i="129"/>
  <c r="GO87" i="129"/>
  <c r="GP87" i="129"/>
  <c r="GQ87" i="129"/>
  <c r="GR87" i="129"/>
  <c r="GS87" i="129"/>
  <c r="GT87" i="129"/>
  <c r="GO88" i="129"/>
  <c r="GP88" i="129"/>
  <c r="GQ88" i="129"/>
  <c r="GR88" i="129"/>
  <c r="GS88" i="129"/>
  <c r="GT88" i="129"/>
  <c r="GO89" i="129"/>
  <c r="GP89" i="129"/>
  <c r="GQ89" i="129"/>
  <c r="GR89" i="129"/>
  <c r="GS89" i="129"/>
  <c r="GT89" i="129"/>
  <c r="GJ8" i="129"/>
  <c r="GJ10" i="129"/>
  <c r="GJ12" i="129"/>
  <c r="GJ14" i="129"/>
  <c r="GJ16" i="129"/>
  <c r="GJ20" i="129"/>
  <c r="GJ23" i="129"/>
  <c r="GJ24" i="129"/>
  <c r="GJ27" i="129"/>
  <c r="GJ25" i="129" s="1"/>
  <c r="GJ28" i="129"/>
  <c r="GJ31" i="129"/>
  <c r="GJ32" i="129"/>
  <c r="GJ33" i="129"/>
  <c r="GJ34" i="129"/>
  <c r="GJ35" i="129"/>
  <c r="GJ36" i="129"/>
  <c r="GJ38" i="129"/>
  <c r="GJ39" i="129"/>
  <c r="GJ40" i="129"/>
  <c r="GJ42" i="129"/>
  <c r="GJ45" i="129"/>
  <c r="GJ54" i="129"/>
  <c r="GJ57" i="129"/>
  <c r="GJ58" i="129"/>
  <c r="GJ61" i="129"/>
  <c r="GJ62" i="129"/>
  <c r="GJ63" i="129"/>
  <c r="GJ64" i="129"/>
  <c r="GJ65" i="129"/>
  <c r="GJ66" i="129"/>
  <c r="GJ67" i="129"/>
  <c r="GJ68" i="129"/>
  <c r="GJ69" i="129"/>
  <c r="GJ70" i="129"/>
  <c r="GJ71" i="129"/>
  <c r="GJ72" i="129"/>
  <c r="GJ77" i="129"/>
  <c r="GJ79" i="129"/>
  <c r="GJ84" i="129"/>
  <c r="GJ86" i="129"/>
  <c r="GJ87" i="129"/>
  <c r="GJ88" i="129"/>
  <c r="GJ89" i="129"/>
  <c r="GJ97" i="129"/>
  <c r="GJ99" i="129"/>
  <c r="GJ103" i="129"/>
  <c r="GJ109" i="129"/>
  <c r="GJ111" i="129"/>
  <c r="GJ112" i="129"/>
  <c r="GJ117" i="129"/>
  <c r="GJ118" i="129"/>
  <c r="FU8" i="129"/>
  <c r="FU10" i="129"/>
  <c r="FU12" i="129"/>
  <c r="FU14" i="129"/>
  <c r="FU16" i="129"/>
  <c r="FU20" i="129"/>
  <c r="FU23" i="129"/>
  <c r="FU24" i="129"/>
  <c r="FU27" i="129"/>
  <c r="FU25" i="129" s="1"/>
  <c r="FU28" i="129"/>
  <c r="FU31" i="129"/>
  <c r="FU32" i="129"/>
  <c r="FU33" i="129"/>
  <c r="FU34" i="129"/>
  <c r="FU35" i="129"/>
  <c r="FU36" i="129"/>
  <c r="FU38" i="129"/>
  <c r="FU39" i="129"/>
  <c r="FU40" i="129"/>
  <c r="FU42" i="129"/>
  <c r="FU45" i="129"/>
  <c r="FU54" i="129"/>
  <c r="FU57" i="129"/>
  <c r="FU58" i="129"/>
  <c r="FU61" i="129"/>
  <c r="FU62" i="129"/>
  <c r="FU63" i="129"/>
  <c r="FU64" i="129"/>
  <c r="FU65" i="129"/>
  <c r="FU66" i="129"/>
  <c r="FU67" i="129"/>
  <c r="FU68" i="129"/>
  <c r="FU69" i="129"/>
  <c r="FU70" i="129"/>
  <c r="FU71" i="129"/>
  <c r="FU72" i="129"/>
  <c r="FU77" i="129"/>
  <c r="FU79" i="129"/>
  <c r="FU84" i="129"/>
  <c r="FU86" i="129"/>
  <c r="FU87" i="129"/>
  <c r="FU88" i="129"/>
  <c r="FU89" i="129"/>
  <c r="FU97" i="129"/>
  <c r="FU99" i="129"/>
  <c r="FU103" i="129"/>
  <c r="FU109" i="129"/>
  <c r="FU111" i="129"/>
  <c r="FU112" i="129"/>
  <c r="FU117" i="129"/>
  <c r="FU118" i="129"/>
  <c r="FP8" i="129"/>
  <c r="FP10" i="129"/>
  <c r="FP12" i="129"/>
  <c r="FP14" i="129"/>
  <c r="FP16" i="129"/>
  <c r="FP20" i="129"/>
  <c r="FP23" i="129"/>
  <c r="FP24" i="129"/>
  <c r="FP27" i="129"/>
  <c r="FP25" i="129" s="1"/>
  <c r="FP28" i="129"/>
  <c r="FP31" i="129"/>
  <c r="FP32" i="129"/>
  <c r="FP33" i="129"/>
  <c r="FP34" i="129"/>
  <c r="FP35" i="129"/>
  <c r="FP36" i="129"/>
  <c r="FP38" i="129"/>
  <c r="FP39" i="129"/>
  <c r="FP40" i="129"/>
  <c r="FP42" i="129"/>
  <c r="FP45" i="129"/>
  <c r="FP54" i="129"/>
  <c r="FP57" i="129"/>
  <c r="FP58" i="129"/>
  <c r="FP61" i="129"/>
  <c r="FP62" i="129"/>
  <c r="FP63" i="129"/>
  <c r="FP64" i="129"/>
  <c r="FP65" i="129"/>
  <c r="FP66" i="129"/>
  <c r="FP67" i="129"/>
  <c r="FP68" i="129"/>
  <c r="FP69" i="129"/>
  <c r="FP70" i="129"/>
  <c r="FP71" i="129"/>
  <c r="FP72" i="129"/>
  <c r="FP77" i="129"/>
  <c r="FP79" i="129"/>
  <c r="FP84" i="129"/>
  <c r="FP86" i="129"/>
  <c r="FP87" i="129"/>
  <c r="FP88" i="129"/>
  <c r="FP89" i="129"/>
  <c r="FP97" i="129"/>
  <c r="FP99" i="129"/>
  <c r="FP103" i="129"/>
  <c r="FP109" i="129"/>
  <c r="FP111" i="129"/>
  <c r="FP112" i="129"/>
  <c r="FP117" i="129"/>
  <c r="FP118" i="129"/>
  <c r="FK8" i="129"/>
  <c r="FK10" i="129"/>
  <c r="FK12" i="129"/>
  <c r="FK14" i="129"/>
  <c r="FK16" i="129"/>
  <c r="FK20" i="129"/>
  <c r="FK23" i="129"/>
  <c r="FK24" i="129"/>
  <c r="FK27" i="129"/>
  <c r="FK25" i="129" s="1"/>
  <c r="FK28" i="129"/>
  <c r="FK31" i="129"/>
  <c r="FK32" i="129"/>
  <c r="FK33" i="129"/>
  <c r="FK34" i="129"/>
  <c r="FK35" i="129"/>
  <c r="FK36" i="129"/>
  <c r="FK38" i="129"/>
  <c r="FK39" i="129"/>
  <c r="FK40" i="129"/>
  <c r="FK42" i="129"/>
  <c r="FK45" i="129"/>
  <c r="FK54" i="129"/>
  <c r="FK57" i="129"/>
  <c r="FK58" i="129"/>
  <c r="FK61" i="129"/>
  <c r="FK62" i="129"/>
  <c r="FK63" i="129"/>
  <c r="FK64" i="129"/>
  <c r="FK65" i="129"/>
  <c r="FK66" i="129"/>
  <c r="FK67" i="129"/>
  <c r="FK68" i="129"/>
  <c r="FK69" i="129"/>
  <c r="FK70" i="129"/>
  <c r="FK71" i="129"/>
  <c r="FK72" i="129"/>
  <c r="FK77" i="129"/>
  <c r="FK79" i="129"/>
  <c r="FK84" i="129"/>
  <c r="FK86" i="129"/>
  <c r="FK87" i="129"/>
  <c r="FK88" i="129"/>
  <c r="FK89" i="129"/>
  <c r="FK97" i="129"/>
  <c r="FK99" i="129"/>
  <c r="FK103" i="129"/>
  <c r="FK109" i="129"/>
  <c r="FK111" i="129"/>
  <c r="FK112" i="129"/>
  <c r="FK117" i="129"/>
  <c r="FK118" i="129"/>
  <c r="EG8" i="129"/>
  <c r="EG10" i="129"/>
  <c r="EG12" i="129"/>
  <c r="EG14" i="129"/>
  <c r="EG16" i="129"/>
  <c r="EG20" i="129"/>
  <c r="EG23" i="129"/>
  <c r="EG24" i="129"/>
  <c r="EG27" i="129"/>
  <c r="EG25" i="129" s="1"/>
  <c r="EG28" i="129"/>
  <c r="EG31" i="129"/>
  <c r="EG32" i="129"/>
  <c r="EG33" i="129"/>
  <c r="EG34" i="129"/>
  <c r="EG35" i="129"/>
  <c r="EG36" i="129"/>
  <c r="EG38" i="129"/>
  <c r="EG39" i="129"/>
  <c r="EG40" i="129"/>
  <c r="EG42" i="129"/>
  <c r="EG45" i="129"/>
  <c r="EG54" i="129"/>
  <c r="EG57" i="129"/>
  <c r="EG58" i="129"/>
  <c r="EG61" i="129"/>
  <c r="EG62" i="129"/>
  <c r="EG63" i="129"/>
  <c r="EG64" i="129"/>
  <c r="EG65" i="129"/>
  <c r="EG66" i="129"/>
  <c r="EG67" i="129"/>
  <c r="EG68" i="129"/>
  <c r="EG69" i="129"/>
  <c r="EG70" i="129"/>
  <c r="EG71" i="129"/>
  <c r="EG72" i="129"/>
  <c r="EG77" i="129"/>
  <c r="EG79" i="129"/>
  <c r="EG84" i="129"/>
  <c r="EG86" i="129"/>
  <c r="EG87" i="129"/>
  <c r="EG88" i="129"/>
  <c r="EG89" i="129"/>
  <c r="EG97" i="129"/>
  <c r="EG99" i="129"/>
  <c r="EG103" i="129"/>
  <c r="EG109" i="129"/>
  <c r="EG111" i="129"/>
  <c r="EG112" i="129"/>
  <c r="EG117" i="129"/>
  <c r="EG118" i="129"/>
  <c r="DJ8" i="129"/>
  <c r="DJ10" i="129"/>
  <c r="DJ12" i="129"/>
  <c r="DJ14" i="129"/>
  <c r="DJ16" i="129"/>
  <c r="DJ20" i="129"/>
  <c r="DJ23" i="129"/>
  <c r="DJ24" i="129"/>
  <c r="DJ27" i="129"/>
  <c r="DJ25" i="129" s="1"/>
  <c r="DJ28" i="129"/>
  <c r="DJ31" i="129"/>
  <c r="DJ32" i="129"/>
  <c r="DJ33" i="129"/>
  <c r="DJ34" i="129"/>
  <c r="DJ35" i="129"/>
  <c r="DJ36" i="129"/>
  <c r="DJ38" i="129"/>
  <c r="DJ39" i="129"/>
  <c r="DJ40" i="129"/>
  <c r="DJ42" i="129"/>
  <c r="DJ45" i="129"/>
  <c r="DJ54" i="129"/>
  <c r="DJ57" i="129"/>
  <c r="DJ58" i="129"/>
  <c r="DJ61" i="129"/>
  <c r="DJ62" i="129"/>
  <c r="DJ63" i="129"/>
  <c r="DJ64" i="129"/>
  <c r="DJ65" i="129"/>
  <c r="DJ66" i="129"/>
  <c r="DJ67" i="129"/>
  <c r="DJ68" i="129"/>
  <c r="DJ69" i="129"/>
  <c r="DJ70" i="129"/>
  <c r="DJ71" i="129"/>
  <c r="DJ72" i="129"/>
  <c r="DJ77" i="129"/>
  <c r="DJ79" i="129"/>
  <c r="DJ84" i="129"/>
  <c r="DJ86" i="129"/>
  <c r="DJ87" i="129"/>
  <c r="DJ88" i="129"/>
  <c r="DJ89" i="129"/>
  <c r="DJ97" i="129"/>
  <c r="DJ99" i="129"/>
  <c r="DJ103" i="129"/>
  <c r="DJ109" i="129"/>
  <c r="DJ111" i="129"/>
  <c r="DJ112" i="129"/>
  <c r="DJ117" i="129"/>
  <c r="DJ118" i="129"/>
  <c r="DG8" i="129"/>
  <c r="DH8" i="129"/>
  <c r="DI8" i="129"/>
  <c r="DG10" i="129"/>
  <c r="DH10" i="129"/>
  <c r="DI10" i="129"/>
  <c r="DG12" i="129"/>
  <c r="DH12" i="129"/>
  <c r="DI12" i="129"/>
  <c r="DG14" i="129"/>
  <c r="DH14" i="129"/>
  <c r="DI14" i="129"/>
  <c r="DG16" i="129"/>
  <c r="DH16" i="129"/>
  <c r="DI16" i="129"/>
  <c r="DG20" i="129"/>
  <c r="DH20" i="129"/>
  <c r="DI20" i="129"/>
  <c r="DG23" i="129"/>
  <c r="DH23" i="129"/>
  <c r="I22" i="130" s="1"/>
  <c r="DI23" i="129"/>
  <c r="DG24" i="129"/>
  <c r="DH24" i="129"/>
  <c r="DI24" i="129"/>
  <c r="DG27" i="129"/>
  <c r="DG25" i="129" s="1"/>
  <c r="DH27" i="129"/>
  <c r="DI27" i="129"/>
  <c r="DI25" i="129" s="1"/>
  <c r="DG28" i="129"/>
  <c r="DH28" i="129"/>
  <c r="DI28" i="129"/>
  <c r="DG31" i="129"/>
  <c r="DH31" i="129"/>
  <c r="DI31" i="129"/>
  <c r="DG32" i="129"/>
  <c r="DH32" i="129"/>
  <c r="DI32" i="129"/>
  <c r="DG33" i="129"/>
  <c r="DH33" i="129"/>
  <c r="DI33" i="129"/>
  <c r="DG34" i="129"/>
  <c r="DH34" i="129"/>
  <c r="DI34" i="129"/>
  <c r="DG35" i="129"/>
  <c r="DH35" i="129"/>
  <c r="DI35" i="129"/>
  <c r="DG36" i="129"/>
  <c r="DH36" i="129"/>
  <c r="DI36" i="129"/>
  <c r="DG38" i="129"/>
  <c r="DH38" i="129"/>
  <c r="DI38" i="129"/>
  <c r="DG39" i="129"/>
  <c r="DH39" i="129"/>
  <c r="DI39" i="129"/>
  <c r="DG40" i="129"/>
  <c r="DH40" i="129"/>
  <c r="DI40" i="129"/>
  <c r="DG42" i="129"/>
  <c r="DH42" i="129"/>
  <c r="DI42" i="129"/>
  <c r="DG45" i="129"/>
  <c r="DH45" i="129"/>
  <c r="DI45" i="129"/>
  <c r="DG54" i="129"/>
  <c r="DH54" i="129"/>
  <c r="DI54" i="129"/>
  <c r="DG57" i="129"/>
  <c r="DH57" i="129"/>
  <c r="DI57" i="129"/>
  <c r="DG58" i="129"/>
  <c r="DH58" i="129"/>
  <c r="I59" i="130" s="1"/>
  <c r="DI58" i="129"/>
  <c r="DG61" i="129"/>
  <c r="DH61" i="129"/>
  <c r="DI61" i="129"/>
  <c r="DG62" i="129"/>
  <c r="DH62" i="129"/>
  <c r="I63" i="130" s="1"/>
  <c r="DI62" i="129"/>
  <c r="DG63" i="129"/>
  <c r="DH63" i="129"/>
  <c r="I64" i="130" s="1"/>
  <c r="DI63" i="129"/>
  <c r="DG64" i="129"/>
  <c r="DH64" i="129"/>
  <c r="I65" i="130" s="1"/>
  <c r="DI64" i="129"/>
  <c r="DG65" i="129"/>
  <c r="DH65" i="129"/>
  <c r="DI65" i="129"/>
  <c r="DG66" i="129"/>
  <c r="DH66" i="129"/>
  <c r="DI66" i="129"/>
  <c r="DG67" i="129"/>
  <c r="DH67" i="129"/>
  <c r="DI67" i="129"/>
  <c r="DG68" i="129"/>
  <c r="DH68" i="129"/>
  <c r="DI68" i="129"/>
  <c r="DG69" i="129"/>
  <c r="DH69" i="129"/>
  <c r="DI69" i="129"/>
  <c r="DG70" i="129"/>
  <c r="DH70" i="129"/>
  <c r="DI70" i="129"/>
  <c r="DG71" i="129"/>
  <c r="DH71" i="129"/>
  <c r="DI71" i="129"/>
  <c r="DG72" i="129"/>
  <c r="DH72" i="129"/>
  <c r="I73" i="130" s="1"/>
  <c r="DI72" i="129"/>
  <c r="DG77" i="129"/>
  <c r="DH77" i="129"/>
  <c r="I77" i="130" s="1"/>
  <c r="DI77" i="129"/>
  <c r="DG79" i="129"/>
  <c r="DH79" i="129"/>
  <c r="DI79" i="129"/>
  <c r="DG84" i="129"/>
  <c r="DH84" i="129"/>
  <c r="DI84" i="129"/>
  <c r="DG86" i="129"/>
  <c r="DH86" i="129"/>
  <c r="DI86" i="129"/>
  <c r="DG87" i="129"/>
  <c r="DH87" i="129"/>
  <c r="DI87" i="129"/>
  <c r="DG88" i="129"/>
  <c r="DH88" i="129"/>
  <c r="DI88" i="129"/>
  <c r="DG89" i="129"/>
  <c r="DH89" i="129"/>
  <c r="I89" i="130" s="1"/>
  <c r="DI89" i="129"/>
  <c r="DG97" i="129"/>
  <c r="DH97" i="129"/>
  <c r="DI97" i="129"/>
  <c r="DG99" i="129"/>
  <c r="DH99" i="129"/>
  <c r="DI99" i="129"/>
  <c r="DG103" i="129"/>
  <c r="DH103" i="129"/>
  <c r="DI103" i="129"/>
  <c r="DG109" i="129"/>
  <c r="DH109" i="129"/>
  <c r="DI109" i="129"/>
  <c r="DG111" i="129"/>
  <c r="DH111" i="129"/>
  <c r="DI111" i="129"/>
  <c r="DG112" i="129"/>
  <c r="DH112" i="129"/>
  <c r="DI112" i="129"/>
  <c r="DG117" i="129"/>
  <c r="DH117" i="129"/>
  <c r="DI117" i="129"/>
  <c r="DG118" i="129"/>
  <c r="DH118" i="129"/>
  <c r="DI118" i="129"/>
  <c r="DB8" i="129"/>
  <c r="DB10" i="129"/>
  <c r="DB12" i="129"/>
  <c r="DB14" i="129"/>
  <c r="DB16" i="129"/>
  <c r="DB20" i="129"/>
  <c r="DB23" i="129"/>
  <c r="DB24" i="129"/>
  <c r="DB27" i="129"/>
  <c r="DB25" i="129" s="1"/>
  <c r="DB28" i="129"/>
  <c r="DB31" i="129"/>
  <c r="DB32" i="129"/>
  <c r="DB33" i="129"/>
  <c r="DB34" i="129"/>
  <c r="DB35" i="129"/>
  <c r="DB36" i="129"/>
  <c r="DB38" i="129"/>
  <c r="DB39" i="129"/>
  <c r="DB40" i="129"/>
  <c r="DB42" i="129"/>
  <c r="DB45" i="129"/>
  <c r="DB54" i="129"/>
  <c r="DB57" i="129"/>
  <c r="DB58" i="129"/>
  <c r="DB61" i="129"/>
  <c r="DB62" i="129"/>
  <c r="DB63" i="129"/>
  <c r="DB64" i="129"/>
  <c r="DB65" i="129"/>
  <c r="DB66" i="129"/>
  <c r="DB67" i="129"/>
  <c r="DB68" i="129"/>
  <c r="DB69" i="129"/>
  <c r="DB70" i="129"/>
  <c r="DB71" i="129"/>
  <c r="DB72" i="129"/>
  <c r="DB77" i="129"/>
  <c r="DB79" i="129"/>
  <c r="DB84" i="129"/>
  <c r="DB86" i="129"/>
  <c r="DB87" i="129"/>
  <c r="DB88" i="129"/>
  <c r="DB89" i="129"/>
  <c r="DB97" i="129"/>
  <c r="DB99" i="129"/>
  <c r="DB103" i="129"/>
  <c r="DB109" i="129"/>
  <c r="DB111" i="129"/>
  <c r="DB112" i="129"/>
  <c r="DB117" i="129"/>
  <c r="DB118" i="129"/>
  <c r="CG8" i="129"/>
  <c r="CG10" i="129"/>
  <c r="CG12" i="129"/>
  <c r="CG14" i="129"/>
  <c r="CG16" i="129"/>
  <c r="CG20" i="129"/>
  <c r="CG23" i="129"/>
  <c r="CG24" i="129"/>
  <c r="CG27" i="129"/>
  <c r="CG25" i="129" s="1"/>
  <c r="CG28" i="129"/>
  <c r="CG31" i="129"/>
  <c r="CG32" i="129"/>
  <c r="CG33" i="129"/>
  <c r="CG34" i="129"/>
  <c r="CG35" i="129"/>
  <c r="CG36" i="129"/>
  <c r="CG38" i="129"/>
  <c r="CG39" i="129"/>
  <c r="CG40" i="129"/>
  <c r="CG42" i="129"/>
  <c r="CG45" i="129"/>
  <c r="CG54" i="129"/>
  <c r="CG57" i="129"/>
  <c r="CG58" i="129"/>
  <c r="CG61" i="129"/>
  <c r="CG62" i="129"/>
  <c r="CG63" i="129"/>
  <c r="CG64" i="129"/>
  <c r="CG65" i="129"/>
  <c r="CG66" i="129"/>
  <c r="CG67" i="129"/>
  <c r="CG68" i="129"/>
  <c r="CG69" i="129"/>
  <c r="CG70" i="129"/>
  <c r="CG71" i="129"/>
  <c r="CG72" i="129"/>
  <c r="CG77" i="129"/>
  <c r="CG79" i="129"/>
  <c r="CG84" i="129"/>
  <c r="CG86" i="129"/>
  <c r="CG87" i="129"/>
  <c r="CG88" i="129"/>
  <c r="CG89" i="129"/>
  <c r="CG97" i="129"/>
  <c r="CG99" i="129"/>
  <c r="CG103" i="129"/>
  <c r="CG109" i="129"/>
  <c r="CG111" i="129"/>
  <c r="CG112" i="129"/>
  <c r="CG117" i="129"/>
  <c r="CG118" i="129"/>
  <c r="J84" i="129"/>
  <c r="J69" i="129"/>
  <c r="J70" i="129"/>
  <c r="J71" i="129"/>
  <c r="J72" i="129"/>
  <c r="D61" i="129"/>
  <c r="E61" i="129"/>
  <c r="F61" i="129"/>
  <c r="G61" i="129"/>
  <c r="H61" i="129"/>
  <c r="I61" i="129"/>
  <c r="J61" i="129"/>
  <c r="K61" i="129"/>
  <c r="L61" i="129"/>
  <c r="M61" i="129"/>
  <c r="N61" i="129"/>
  <c r="O61" i="129"/>
  <c r="P61" i="129"/>
  <c r="Q61" i="129"/>
  <c r="R61" i="129"/>
  <c r="S61" i="129"/>
  <c r="T61" i="129"/>
  <c r="U61" i="129"/>
  <c r="V61" i="129"/>
  <c r="W61" i="129"/>
  <c r="X61" i="129"/>
  <c r="Y61" i="129"/>
  <c r="Z61" i="129"/>
  <c r="AA61" i="129"/>
  <c r="AB61" i="129"/>
  <c r="AC61" i="129"/>
  <c r="AD61" i="129"/>
  <c r="AE61" i="129"/>
  <c r="AF61" i="129"/>
  <c r="AG61" i="129"/>
  <c r="AH61" i="129"/>
  <c r="AI61" i="129"/>
  <c r="AJ61" i="129"/>
  <c r="AK61" i="129"/>
  <c r="AL61" i="129"/>
  <c r="AM61" i="129"/>
  <c r="AN61" i="129"/>
  <c r="AO61" i="129"/>
  <c r="AP61" i="129"/>
  <c r="AQ61" i="129"/>
  <c r="AR61" i="129"/>
  <c r="AS61" i="129"/>
  <c r="AT61" i="129"/>
  <c r="AU61" i="129"/>
  <c r="AV61" i="129"/>
  <c r="AW61" i="129"/>
  <c r="AX61" i="129"/>
  <c r="AY61" i="129"/>
  <c r="AZ61" i="129"/>
  <c r="BA61" i="129"/>
  <c r="BB61" i="129"/>
  <c r="BC61" i="129"/>
  <c r="BD61" i="129"/>
  <c r="BE61" i="129"/>
  <c r="BF61" i="129"/>
  <c r="BG61" i="129"/>
  <c r="BH61" i="129"/>
  <c r="BI61" i="129"/>
  <c r="BJ61" i="129"/>
  <c r="BK61" i="129"/>
  <c r="BL61" i="129"/>
  <c r="BM61" i="129"/>
  <c r="BN61" i="129"/>
  <c r="BP61" i="129"/>
  <c r="BQ61" i="129"/>
  <c r="BR61" i="129"/>
  <c r="BS61" i="129"/>
  <c r="BT61" i="129"/>
  <c r="BU61" i="129"/>
  <c r="BV61" i="129"/>
  <c r="BW61" i="129"/>
  <c r="BX61" i="129"/>
  <c r="BY61" i="129"/>
  <c r="BZ61" i="129"/>
  <c r="CA61" i="129"/>
  <c r="CB61" i="129"/>
  <c r="CC61" i="129"/>
  <c r="CD61" i="129"/>
  <c r="CE61" i="129"/>
  <c r="CF61" i="129"/>
  <c r="CH61" i="129"/>
  <c r="CI61" i="129"/>
  <c r="CJ61" i="129"/>
  <c r="CL61" i="129"/>
  <c r="CM61" i="129"/>
  <c r="CN61" i="129"/>
  <c r="CO61" i="129"/>
  <c r="CS61" i="129"/>
  <c r="CT61" i="129"/>
  <c r="CU61" i="129"/>
  <c r="CV61" i="129"/>
  <c r="CW61" i="129"/>
  <c r="CY61" i="129"/>
  <c r="CZ61" i="129"/>
  <c r="DA61" i="129"/>
  <c r="DC61" i="129"/>
  <c r="DD61" i="129"/>
  <c r="DE61" i="129"/>
  <c r="DF61" i="129"/>
  <c r="DK61" i="129"/>
  <c r="DL61" i="129"/>
  <c r="DM61" i="129"/>
  <c r="DN61" i="129"/>
  <c r="DO61" i="129"/>
  <c r="DP61" i="129"/>
  <c r="DQ61" i="129"/>
  <c r="DR61" i="129"/>
  <c r="DS61" i="129"/>
  <c r="DT61" i="129"/>
  <c r="DU61" i="129"/>
  <c r="DV61" i="129"/>
  <c r="DW61" i="129"/>
  <c r="DX61" i="129"/>
  <c r="DY61" i="129"/>
  <c r="DZ61" i="129"/>
  <c r="EA61" i="129"/>
  <c r="EB61" i="129"/>
  <c r="EC61" i="129"/>
  <c r="ED61" i="129"/>
  <c r="EE61" i="129"/>
  <c r="EF61" i="129"/>
  <c r="EH61" i="129"/>
  <c r="EI61" i="129"/>
  <c r="EJ61" i="129"/>
  <c r="EK61" i="129"/>
  <c r="EL61" i="129"/>
  <c r="EM61" i="129"/>
  <c r="EN61" i="129"/>
  <c r="EO61" i="129"/>
  <c r="EP61" i="129"/>
  <c r="EQ61" i="129"/>
  <c r="ER61" i="129"/>
  <c r="ES61" i="129"/>
  <c r="ET61" i="129"/>
  <c r="EU61" i="129"/>
  <c r="EV61" i="129"/>
  <c r="EW61" i="129"/>
  <c r="EX61" i="129"/>
  <c r="EY61" i="129"/>
  <c r="EZ61" i="129"/>
  <c r="FA61" i="129"/>
  <c r="FB61" i="129"/>
  <c r="FC61" i="129"/>
  <c r="FD61" i="129"/>
  <c r="FE61" i="129"/>
  <c r="FF61" i="129"/>
  <c r="FG61" i="129"/>
  <c r="FH61" i="129"/>
  <c r="FI61" i="129"/>
  <c r="FJ61" i="129"/>
  <c r="FL61" i="129"/>
  <c r="FM61" i="129"/>
  <c r="FN61" i="129"/>
  <c r="FO61" i="129"/>
  <c r="FQ61" i="129"/>
  <c r="FR61" i="129"/>
  <c r="FS61" i="129"/>
  <c r="FT61" i="129"/>
  <c r="FV61" i="129"/>
  <c r="FW61" i="129"/>
  <c r="FX61" i="129"/>
  <c r="FY61" i="129"/>
  <c r="FZ61" i="129"/>
  <c r="GA61" i="129"/>
  <c r="GB61" i="129"/>
  <c r="GC61" i="129"/>
  <c r="GD61" i="129"/>
  <c r="GE61" i="129"/>
  <c r="GF61" i="129"/>
  <c r="GG61" i="129"/>
  <c r="GH61" i="129"/>
  <c r="GI61" i="129"/>
  <c r="GK61" i="129"/>
  <c r="GL61" i="129"/>
  <c r="GM61" i="129"/>
  <c r="GN61" i="129"/>
  <c r="GU61" i="129"/>
  <c r="GV61" i="129"/>
  <c r="GW61" i="129"/>
  <c r="GX61" i="129"/>
  <c r="GY61" i="129"/>
  <c r="GZ61" i="129"/>
  <c r="HA61" i="129"/>
  <c r="HB61" i="129"/>
  <c r="HC61" i="129"/>
  <c r="HD61" i="129"/>
  <c r="HE61" i="129"/>
  <c r="HF61" i="129"/>
  <c r="HG61" i="129"/>
  <c r="HH61" i="129"/>
  <c r="HI61" i="129"/>
  <c r="HJ61" i="129"/>
  <c r="HK61" i="129"/>
  <c r="HL61" i="129"/>
  <c r="HM61" i="129"/>
  <c r="HN61" i="129"/>
  <c r="HO61" i="129"/>
  <c r="HP61" i="129"/>
  <c r="HQ61" i="129"/>
  <c r="HR61" i="129"/>
  <c r="HS61" i="129"/>
  <c r="HT61" i="129"/>
  <c r="HU61" i="129"/>
  <c r="HV61" i="129"/>
  <c r="HW61" i="129"/>
  <c r="HX61" i="129"/>
  <c r="HY61" i="129"/>
  <c r="HZ61" i="129"/>
  <c r="IA61" i="129"/>
  <c r="IB61" i="129"/>
  <c r="IG61" i="129"/>
  <c r="Q2289" i="82" l="1"/>
  <c r="R2289" i="82"/>
  <c r="O2289" i="82"/>
  <c r="P2289" i="82"/>
  <c r="Q2288" i="82"/>
  <c r="R2288" i="82"/>
  <c r="O2288" i="82"/>
  <c r="P2288" i="82"/>
  <c r="F2738" i="82"/>
  <c r="F2737" i="82"/>
  <c r="F2736" i="82"/>
  <c r="F2735" i="82"/>
  <c r="F2734" i="82"/>
  <c r="F2733" i="82"/>
  <c r="F2732" i="82"/>
  <c r="F2731" i="82"/>
  <c r="F2730" i="82"/>
  <c r="F2729" i="82"/>
  <c r="F2728" i="82"/>
  <c r="F2727" i="82"/>
  <c r="F2726" i="82"/>
  <c r="F2725" i="82"/>
  <c r="F2724" i="82"/>
  <c r="F2723" i="82"/>
  <c r="F2722" i="82"/>
  <c r="F2721" i="82"/>
  <c r="F2720" i="82"/>
  <c r="F2719" i="82"/>
  <c r="F2718" i="82"/>
  <c r="F2717" i="82"/>
  <c r="F2716" i="82"/>
  <c r="F2715" i="82"/>
  <c r="F2714" i="82"/>
  <c r="F2713" i="82"/>
  <c r="F2712" i="82"/>
  <c r="F2711" i="82"/>
  <c r="F2710" i="82"/>
  <c r="F2709" i="82"/>
  <c r="F2708" i="82"/>
  <c r="F2707" i="82"/>
  <c r="F2706" i="82"/>
  <c r="F2705" i="82"/>
  <c r="F2704" i="82"/>
  <c r="F2703" i="82"/>
  <c r="F2702" i="82"/>
  <c r="F2701" i="82"/>
  <c r="F2700" i="82"/>
  <c r="F2699" i="82"/>
  <c r="F2698" i="82"/>
  <c r="F2697" i="82"/>
  <c r="F2696" i="82"/>
  <c r="F2695" i="82"/>
  <c r="F2694" i="82"/>
  <c r="F2693" i="82"/>
  <c r="F2692" i="82"/>
  <c r="F2691" i="82"/>
  <c r="F2690" i="82"/>
  <c r="F2689" i="82"/>
  <c r="F2688" i="82"/>
  <c r="F2687" i="82"/>
  <c r="F2686" i="82"/>
  <c r="F2685" i="82"/>
  <c r="F2684" i="82"/>
  <c r="F2683" i="82"/>
  <c r="F2682" i="82"/>
  <c r="F2681" i="82"/>
  <c r="F2680" i="82"/>
  <c r="F2679" i="82"/>
  <c r="F2678" i="82"/>
  <c r="F2677" i="82"/>
  <c r="F2676" i="82"/>
  <c r="F2675" i="82"/>
  <c r="F2674" i="82"/>
  <c r="F2673" i="82"/>
  <c r="F2672" i="82"/>
  <c r="F2671" i="82"/>
  <c r="F2670" i="82"/>
  <c r="F2669" i="82"/>
  <c r="F2668" i="82"/>
  <c r="F2667" i="82"/>
  <c r="F2666" i="82"/>
  <c r="F2665" i="82"/>
  <c r="F2664" i="82"/>
  <c r="F2663" i="82"/>
  <c r="F2662" i="82"/>
  <c r="F2661" i="82"/>
  <c r="F2660" i="82"/>
  <c r="F2659" i="82"/>
  <c r="F2658" i="82"/>
  <c r="F2657" i="82"/>
  <c r="F2656" i="82"/>
  <c r="F2655" i="82"/>
  <c r="F2654" i="82"/>
  <c r="F2653" i="82"/>
  <c r="F2652" i="82"/>
  <c r="F2651" i="82"/>
  <c r="F2650" i="82"/>
  <c r="F2649" i="82"/>
  <c r="F2648" i="82"/>
  <c r="F2647" i="82"/>
  <c r="F2646" i="82"/>
  <c r="F2645" i="82"/>
  <c r="F2644" i="82"/>
  <c r="F2643" i="82"/>
  <c r="F2642" i="82"/>
  <c r="F2641" i="82"/>
  <c r="F2640" i="82"/>
  <c r="F2639" i="82"/>
  <c r="F2638" i="82"/>
  <c r="F2637" i="82"/>
  <c r="F2636" i="82"/>
  <c r="F2635" i="82"/>
  <c r="F2634" i="82"/>
  <c r="F2633" i="82"/>
  <c r="F2632" i="82"/>
  <c r="F2631" i="82"/>
  <c r="F2630" i="82"/>
  <c r="F2629" i="82"/>
  <c r="F2628" i="82"/>
  <c r="F2627" i="82"/>
  <c r="F2626" i="82"/>
  <c r="F2625" i="82"/>
  <c r="F2624" i="82"/>
  <c r="F2623" i="82"/>
  <c r="F2622" i="82"/>
  <c r="F2621" i="82"/>
  <c r="F2620" i="82"/>
  <c r="F2619" i="82"/>
  <c r="F2618" i="82"/>
  <c r="F2617" i="82"/>
  <c r="F2616" i="82"/>
  <c r="F2615" i="82"/>
  <c r="F2614" i="82"/>
  <c r="F2613" i="82"/>
  <c r="F2612" i="82"/>
  <c r="F2611" i="82"/>
  <c r="F2610" i="82"/>
  <c r="F2609" i="82"/>
  <c r="F2608" i="82"/>
  <c r="F2607" i="82"/>
  <c r="F2606" i="82"/>
  <c r="F2605" i="82"/>
  <c r="F2604" i="82"/>
  <c r="F2603" i="82"/>
  <c r="F2602" i="82"/>
  <c r="F2601" i="82"/>
  <c r="F2600" i="82"/>
  <c r="F2599" i="82"/>
  <c r="F2598" i="82"/>
  <c r="F2597" i="82"/>
  <c r="F2596" i="82"/>
  <c r="F2595" i="82"/>
  <c r="F2594" i="82"/>
  <c r="F2593" i="82"/>
  <c r="F2592" i="82"/>
  <c r="F2591" i="82"/>
  <c r="F2590" i="82"/>
  <c r="F2589" i="82"/>
  <c r="F2588" i="82"/>
  <c r="F2587" i="82"/>
  <c r="F2586" i="82"/>
  <c r="F2585" i="82"/>
  <c r="F2584" i="82"/>
  <c r="F2583" i="82"/>
  <c r="F2582" i="82"/>
  <c r="F2581" i="82"/>
  <c r="F2580" i="82"/>
  <c r="F2579" i="82"/>
  <c r="F2578" i="82"/>
  <c r="F2577" i="82"/>
  <c r="F2576" i="82"/>
  <c r="F2575" i="82"/>
  <c r="F2574" i="82"/>
  <c r="F2573" i="82"/>
  <c r="F2572" i="82"/>
  <c r="F2571" i="82"/>
  <c r="F2570" i="82"/>
  <c r="F2569" i="82"/>
  <c r="F2568" i="82"/>
  <c r="F2567" i="82"/>
  <c r="F2566" i="82"/>
  <c r="F2565" i="82"/>
  <c r="F2564" i="82"/>
  <c r="F2563" i="82"/>
  <c r="F2562" i="82"/>
  <c r="F2561" i="82"/>
  <c r="F2560" i="82"/>
  <c r="F2559" i="82"/>
  <c r="F2558" i="82"/>
  <c r="F2557" i="82"/>
  <c r="F2556" i="82"/>
  <c r="F2555" i="82"/>
  <c r="F2554" i="82"/>
  <c r="F2553" i="82"/>
  <c r="F2552" i="82"/>
  <c r="F2551" i="82"/>
  <c r="F2550" i="82"/>
  <c r="F2549" i="82"/>
  <c r="F2548" i="82"/>
  <c r="F2547" i="82"/>
  <c r="F2546" i="82"/>
  <c r="F2545" i="82"/>
  <c r="F2544" i="82"/>
  <c r="F2543" i="82"/>
  <c r="F2542" i="82"/>
  <c r="F2541" i="82"/>
  <c r="F2540" i="82"/>
  <c r="F2539" i="82"/>
  <c r="F2538" i="82"/>
  <c r="F2537" i="82"/>
  <c r="F2536" i="82"/>
  <c r="F2535" i="82"/>
  <c r="F2534" i="82"/>
  <c r="F2533" i="82"/>
  <c r="F2532" i="82"/>
  <c r="F2531" i="82"/>
  <c r="F2530" i="82"/>
  <c r="F2529" i="82"/>
  <c r="F2528" i="82"/>
  <c r="F2527" i="82"/>
  <c r="F2526" i="82"/>
  <c r="F2525" i="82"/>
  <c r="F2524" i="82"/>
  <c r="F2523" i="82"/>
  <c r="F2522" i="82"/>
  <c r="F2521" i="82"/>
  <c r="F2520" i="82"/>
  <c r="F2519" i="82"/>
  <c r="F2518" i="82"/>
  <c r="F2517" i="82"/>
  <c r="F2516" i="82"/>
  <c r="F2515" i="82"/>
  <c r="F2514" i="82"/>
  <c r="F2513" i="82"/>
  <c r="F2512" i="82"/>
  <c r="F2511" i="82"/>
  <c r="F2510" i="82"/>
  <c r="F2509" i="82"/>
  <c r="F2508" i="82"/>
  <c r="F2507" i="82"/>
  <c r="F2506" i="82"/>
  <c r="F2505" i="82"/>
  <c r="F2504" i="82"/>
  <c r="F2503" i="82"/>
  <c r="F2502" i="82"/>
  <c r="F2501" i="82"/>
  <c r="F2500" i="82"/>
  <c r="F2499" i="82"/>
  <c r="F2498" i="82"/>
  <c r="F2497" i="82"/>
  <c r="F2496" i="82"/>
  <c r="F2495" i="82"/>
  <c r="F2494" i="82"/>
  <c r="F2493" i="82"/>
  <c r="F2492" i="82"/>
  <c r="F2491" i="82"/>
  <c r="F2490" i="82"/>
  <c r="F2489" i="82"/>
  <c r="F2488" i="82"/>
  <c r="F2487" i="82"/>
  <c r="F2486" i="82"/>
  <c r="F2485" i="82"/>
  <c r="F2484" i="82"/>
  <c r="F2483" i="82"/>
  <c r="F2482" i="82"/>
  <c r="F2481" i="82"/>
  <c r="F2480" i="82"/>
  <c r="F2479" i="82"/>
  <c r="F2478" i="82"/>
  <c r="F2477" i="82"/>
  <c r="F2476" i="82"/>
  <c r="F2475" i="82"/>
  <c r="F2474" i="82"/>
  <c r="F2473" i="82"/>
  <c r="F2472" i="82"/>
  <c r="F2471" i="82"/>
  <c r="F2470" i="82"/>
  <c r="F2469" i="82"/>
  <c r="F2468" i="82"/>
  <c r="F2467" i="82"/>
  <c r="F2466" i="82"/>
  <c r="F2465" i="82"/>
  <c r="F2464" i="82"/>
  <c r="F2463" i="82"/>
  <c r="F2462" i="82"/>
  <c r="F2461" i="82"/>
  <c r="F2460" i="82"/>
  <c r="F2459" i="82"/>
  <c r="F2458" i="82"/>
  <c r="F2457" i="82"/>
  <c r="F2456" i="82"/>
  <c r="F2455" i="82"/>
  <c r="F2454" i="82"/>
  <c r="F2453" i="82"/>
  <c r="F2452" i="82"/>
  <c r="F2451" i="82"/>
  <c r="F2450" i="82"/>
  <c r="F2449" i="82"/>
  <c r="F2448" i="82"/>
  <c r="F2447" i="82"/>
  <c r="F2446" i="82"/>
  <c r="F2445" i="82"/>
  <c r="F2444" i="82"/>
  <c r="F2443" i="82"/>
  <c r="F2442" i="82"/>
  <c r="F2441" i="82"/>
  <c r="F2440" i="82"/>
  <c r="F2439" i="82"/>
  <c r="F2438" i="82"/>
  <c r="F2437" i="82"/>
  <c r="F2436" i="82"/>
  <c r="F2435" i="82"/>
  <c r="F2434" i="82"/>
  <c r="F2433" i="82"/>
  <c r="F2432" i="82"/>
  <c r="F2431" i="82"/>
  <c r="F2430" i="82"/>
  <c r="F2429" i="82"/>
  <c r="F2428" i="82"/>
  <c r="F2427" i="82"/>
  <c r="F2426" i="82"/>
  <c r="F2425" i="82"/>
  <c r="F2424" i="82"/>
  <c r="F2423" i="82"/>
  <c r="F2422" i="82"/>
  <c r="F2421" i="82"/>
  <c r="F2420" i="82"/>
  <c r="F2419" i="82"/>
  <c r="F2418" i="82"/>
  <c r="F2417" i="82"/>
  <c r="F2416" i="82"/>
  <c r="F2415" i="82"/>
  <c r="F2414" i="82"/>
  <c r="F2413" i="82"/>
  <c r="F2412" i="82"/>
  <c r="F2411" i="82"/>
  <c r="F2410" i="82"/>
  <c r="F2409" i="82"/>
  <c r="F2408" i="82"/>
  <c r="F2407" i="82"/>
  <c r="F2406" i="82"/>
  <c r="F2405" i="82"/>
  <c r="F2404" i="82"/>
  <c r="F2403" i="82"/>
  <c r="F2402" i="82"/>
  <c r="F2401" i="82"/>
  <c r="F2400" i="82"/>
  <c r="F2399" i="82"/>
  <c r="F2398" i="82"/>
  <c r="F2397" i="82"/>
  <c r="F2396" i="82"/>
  <c r="F2395" i="82"/>
  <c r="F2394" i="82"/>
  <c r="F2393" i="82"/>
  <c r="F2392" i="82"/>
  <c r="F2391" i="82"/>
  <c r="F2390" i="82"/>
  <c r="F2389" i="82"/>
  <c r="F2388" i="82"/>
  <c r="F2387" i="82"/>
  <c r="F2386" i="82"/>
  <c r="F2385" i="82"/>
  <c r="F2384" i="82"/>
  <c r="F2383" i="82"/>
  <c r="F2382" i="82"/>
  <c r="F2381" i="82"/>
  <c r="F2380" i="82"/>
  <c r="F2379" i="82"/>
  <c r="F2378" i="82"/>
  <c r="F2377" i="82"/>
  <c r="F2376" i="82"/>
  <c r="F2375" i="82"/>
  <c r="F2374" i="82"/>
  <c r="F2373" i="82"/>
  <c r="F2372" i="82"/>
  <c r="F2371" i="82"/>
  <c r="F2370" i="82"/>
  <c r="F2369" i="82"/>
  <c r="F2368" i="82"/>
  <c r="F2367" i="82"/>
  <c r="F2366" i="82"/>
  <c r="F2365" i="82"/>
  <c r="F2364" i="82"/>
  <c r="F2363" i="82"/>
  <c r="F2362" i="82"/>
  <c r="F2361" i="82"/>
  <c r="F2360" i="82"/>
  <c r="F2359" i="82"/>
  <c r="F2358" i="82"/>
  <c r="F2357" i="82"/>
  <c r="F2356" i="82"/>
  <c r="F2355" i="82"/>
  <c r="F2354" i="82"/>
  <c r="F2353" i="82"/>
  <c r="F2352" i="82"/>
  <c r="F2351" i="82"/>
  <c r="F2350" i="82"/>
  <c r="F2349" i="82"/>
  <c r="F2348" i="82"/>
  <c r="F2347" i="82"/>
  <c r="F2346" i="82"/>
  <c r="F2345" i="82"/>
  <c r="F2344" i="82"/>
  <c r="F2343" i="82"/>
  <c r="F2342" i="82"/>
  <c r="F2341" i="82"/>
  <c r="F2340" i="82"/>
  <c r="F2339" i="82"/>
  <c r="F2338" i="82"/>
  <c r="F2337" i="82"/>
  <c r="F2336" i="82"/>
  <c r="F2335" i="82"/>
  <c r="F2334" i="82"/>
  <c r="F2333" i="82"/>
  <c r="F2332" i="82"/>
  <c r="F2331" i="82"/>
  <c r="F2330" i="82"/>
  <c r="F2329" i="82"/>
  <c r="F2328" i="82"/>
  <c r="F2327" i="82"/>
  <c r="F2326" i="82"/>
  <c r="F2325" i="82"/>
  <c r="F2324" i="82"/>
  <c r="F2323" i="82"/>
  <c r="F2322" i="82"/>
  <c r="F2321" i="82"/>
  <c r="F2320" i="82"/>
  <c r="F2319" i="82"/>
  <c r="F2318" i="82"/>
  <c r="F2317" i="82"/>
  <c r="F2316" i="82"/>
  <c r="F2315" i="82"/>
  <c r="F2314" i="82"/>
  <c r="F2313" i="82"/>
  <c r="F2312" i="82"/>
  <c r="F2311" i="82"/>
  <c r="F2310" i="82"/>
  <c r="F2309" i="82"/>
  <c r="F2308" i="82"/>
  <c r="F2307" i="82"/>
  <c r="F2306" i="82"/>
  <c r="F2305" i="82"/>
  <c r="F2304" i="82"/>
  <c r="F2303" i="82"/>
  <c r="F2302" i="82"/>
  <c r="F2301" i="82"/>
  <c r="F2300" i="82"/>
  <c r="F2299" i="82"/>
  <c r="F2298" i="82"/>
  <c r="F2297" i="82"/>
  <c r="F2296" i="82"/>
  <c r="F2295" i="82"/>
  <c r="F2294" i="82"/>
  <c r="F2293" i="82"/>
  <c r="F2292" i="82"/>
  <c r="F2291" i="82"/>
  <c r="F2290" i="82"/>
  <c r="F2289" i="82"/>
  <c r="F2288" i="82"/>
  <c r="F2287" i="82"/>
  <c r="F2286" i="82"/>
  <c r="F2285" i="82"/>
  <c r="F2284" i="82"/>
  <c r="F2283" i="82"/>
  <c r="F2282" i="82"/>
  <c r="F2281" i="82"/>
  <c r="F2280" i="82"/>
  <c r="F2279" i="82"/>
  <c r="F2278" i="82"/>
  <c r="F2277" i="82"/>
  <c r="F2276" i="82"/>
  <c r="F2275" i="82"/>
  <c r="F2274" i="82"/>
  <c r="F2273" i="82"/>
  <c r="F2272" i="82"/>
  <c r="F2271" i="82"/>
  <c r="Q2287" i="82"/>
  <c r="R2287" i="82"/>
  <c r="O2287" i="82"/>
  <c r="P2287" i="82"/>
  <c r="Q2286" i="82"/>
  <c r="R2286" i="82"/>
  <c r="O2286" i="82"/>
  <c r="P2286" i="82"/>
  <c r="J62" i="130"/>
  <c r="Q2285" i="82"/>
  <c r="R2285" i="82"/>
  <c r="O2285" i="82"/>
  <c r="P2285" i="82"/>
  <c r="H62" i="130"/>
  <c r="G62" i="130"/>
  <c r="F62" i="130"/>
  <c r="E62" i="130"/>
  <c r="D62" i="130"/>
  <c r="I62" i="130"/>
  <c r="DH25" i="129"/>
  <c r="Q2284" i="82"/>
  <c r="R2284" i="82"/>
  <c r="O2284" i="82"/>
  <c r="P2284" i="82"/>
  <c r="Z3" i="129"/>
  <c r="AA3" i="129" s="1"/>
  <c r="AC3" i="129" s="1"/>
  <c r="AD3" i="129" s="1"/>
  <c r="AE3" i="129" s="1"/>
  <c r="AF3" i="129" s="1"/>
  <c r="AG3" i="129" s="1"/>
  <c r="AH3" i="129" s="1"/>
  <c r="AI3" i="129" s="1"/>
  <c r="AJ3" i="129" s="1"/>
  <c r="AK3" i="129" s="1"/>
  <c r="AL3" i="129" s="1"/>
  <c r="AM3" i="129" s="1"/>
  <c r="AN3" i="129" s="1"/>
  <c r="AO3" i="129" s="1"/>
  <c r="AP3" i="129" s="1"/>
  <c r="AQ3" i="129" s="1"/>
  <c r="AR3" i="129" s="1"/>
  <c r="AS3" i="129" s="1"/>
  <c r="AT3" i="129" s="1"/>
  <c r="AU3" i="129" s="1"/>
  <c r="AV3" i="129" s="1"/>
  <c r="AW3" i="129" s="1"/>
  <c r="AX3" i="129" s="1"/>
  <c r="AY3" i="129" s="1"/>
  <c r="AZ3" i="129" s="1"/>
  <c r="BA3" i="129" s="1"/>
  <c r="BB3" i="129" s="1"/>
  <c r="BC3" i="129" s="1"/>
  <c r="BD3" i="129" s="1"/>
  <c r="BE3" i="129" s="1"/>
  <c r="BF3" i="129" s="1"/>
  <c r="BG3" i="129" s="1"/>
  <c r="BH3" i="129" s="1"/>
  <c r="BI3" i="129" s="1"/>
  <c r="BJ3" i="129" s="1"/>
  <c r="BK3" i="129" s="1"/>
  <c r="BL3" i="129" s="1"/>
  <c r="BM3" i="129" s="1"/>
  <c r="BN3" i="129" s="1"/>
  <c r="Q2283" i="82"/>
  <c r="R2283" i="82"/>
  <c r="O2283" i="82"/>
  <c r="P2283" i="82"/>
  <c r="Q2282" i="82"/>
  <c r="R2282" i="82"/>
  <c r="O2282" i="82"/>
  <c r="P2282" i="82"/>
  <c r="V2270" i="82"/>
  <c r="U2270" i="82"/>
  <c r="S2270" i="82"/>
  <c r="R2270" i="82"/>
  <c r="Q2270" i="82"/>
  <c r="P2270" i="82"/>
  <c r="O2270" i="82"/>
  <c r="S2271" i="82"/>
  <c r="V2271" i="82"/>
  <c r="U2271" i="82"/>
  <c r="S2273" i="82"/>
  <c r="U2273" i="82"/>
  <c r="V2273" i="82"/>
  <c r="S2274" i="82"/>
  <c r="U2274" i="82"/>
  <c r="V2274" i="82"/>
  <c r="S2275" i="82"/>
  <c r="V2275" i="82"/>
  <c r="U2275" i="82"/>
  <c r="S2277" i="82"/>
  <c r="U2277" i="82"/>
  <c r="V2277" i="82"/>
  <c r="S2278" i="82"/>
  <c r="V2278" i="82"/>
  <c r="U2278" i="82"/>
  <c r="S2280" i="82"/>
  <c r="U2280" i="82"/>
  <c r="V2280" i="82"/>
  <c r="S2281" i="82"/>
  <c r="U2281" i="82"/>
  <c r="V2281" i="82"/>
  <c r="S2279" i="82"/>
  <c r="U2279" i="82"/>
  <c r="V2279" i="82"/>
  <c r="S2276" i="82"/>
  <c r="U2276" i="82"/>
  <c r="V2276" i="82"/>
  <c r="S2272" i="82"/>
  <c r="AE2271" i="82" s="1"/>
  <c r="U2272" i="82"/>
  <c r="V2272" i="82"/>
  <c r="Q2281" i="82"/>
  <c r="R2281" i="82"/>
  <c r="O2281" i="82"/>
  <c r="P2281" i="82"/>
  <c r="Q2280" i="82"/>
  <c r="R2280" i="82"/>
  <c r="O2280" i="82"/>
  <c r="P2280" i="82"/>
  <c r="Q2279" i="82"/>
  <c r="R2279" i="82"/>
  <c r="O2279" i="82"/>
  <c r="P2279" i="82"/>
  <c r="Q2278" i="82"/>
  <c r="R2278" i="82"/>
  <c r="O2278" i="82"/>
  <c r="P2278" i="82"/>
  <c r="Q2277" i="82"/>
  <c r="R2277" i="82"/>
  <c r="O2277" i="82"/>
  <c r="P2277" i="82"/>
  <c r="Q2276" i="82"/>
  <c r="R2276" i="82"/>
  <c r="O2276" i="82"/>
  <c r="P2276" i="82"/>
  <c r="Q2275" i="82"/>
  <c r="R2275" i="82"/>
  <c r="O2275" i="82"/>
  <c r="P2275" i="82"/>
  <c r="Q2274" i="82"/>
  <c r="R2274" i="82"/>
  <c r="O2274" i="82"/>
  <c r="P2274" i="82"/>
  <c r="Q2273" i="82"/>
  <c r="R2273" i="82"/>
  <c r="O2273" i="82"/>
  <c r="P2273" i="82"/>
  <c r="Q2272" i="82"/>
  <c r="R2272" i="82"/>
  <c r="O2272" i="82"/>
  <c r="P2272" i="82"/>
  <c r="Q2271" i="82"/>
  <c r="AC2271" i="82" s="1"/>
  <c r="R2271" i="82"/>
  <c r="AD2271" i="82" s="1"/>
  <c r="O2271" i="82"/>
  <c r="AA2271" i="82" s="1"/>
  <c r="P2271" i="82"/>
  <c r="AB2271" i="82" s="1"/>
  <c r="W2290" i="82"/>
  <c r="W2289" i="82"/>
  <c r="W2288" i="82"/>
  <c r="W2287" i="82"/>
  <c r="W2286" i="82"/>
  <c r="W2285" i="82"/>
  <c r="W2284" i="82"/>
  <c r="W2283" i="82"/>
  <c r="W2282" i="82"/>
  <c r="W2281" i="82"/>
  <c r="W2280" i="82"/>
  <c r="W2279" i="82"/>
  <c r="W2278" i="82"/>
  <c r="W2277" i="82"/>
  <c r="W2276" i="82"/>
  <c r="W2275" i="82"/>
  <c r="W2274" i="82"/>
  <c r="W2273" i="82"/>
  <c r="W2272" i="82"/>
  <c r="W2271" i="82"/>
  <c r="E2272" i="82"/>
  <c r="E2273" i="82"/>
  <c r="E2274" i="82"/>
  <c r="E2275" i="82"/>
  <c r="E2276" i="82"/>
  <c r="E2277" i="82"/>
  <c r="E2278" i="82"/>
  <c r="E2279" i="82"/>
  <c r="E2280" i="82"/>
  <c r="E2281" i="82"/>
  <c r="E2282" i="82"/>
  <c r="E2283" i="82"/>
  <c r="E2284" i="82"/>
  <c r="E2285" i="82"/>
  <c r="E2286" i="82"/>
  <c r="E2287" i="82"/>
  <c r="E2288" i="82"/>
  <c r="E2289" i="82"/>
  <c r="E2290" i="82"/>
  <c r="E2271" i="82"/>
  <c r="W2311" i="82"/>
  <c r="W2310" i="82"/>
  <c r="W2309" i="82"/>
  <c r="W2308" i="82"/>
  <c r="W2307" i="82"/>
  <c r="W2306" i="82"/>
  <c r="W2305" i="82"/>
  <c r="W2304" i="82"/>
  <c r="W2303" i="82"/>
  <c r="W2302" i="82"/>
  <c r="W2301" i="82"/>
  <c r="W2300" i="82"/>
  <c r="W2299" i="82"/>
  <c r="W2298" i="82"/>
  <c r="W2297" i="82"/>
  <c r="W2296" i="82"/>
  <c r="W2295" i="82"/>
  <c r="W2294" i="82"/>
  <c r="W2293" i="82"/>
  <c r="W2292" i="82"/>
  <c r="E2293" i="82"/>
  <c r="E2294" i="82"/>
  <c r="E2295" i="82"/>
  <c r="E2296" i="82"/>
  <c r="E2297" i="82"/>
  <c r="E2298" i="82"/>
  <c r="E2299" i="82"/>
  <c r="E2300" i="82"/>
  <c r="E2301" i="82"/>
  <c r="E2302" i="82"/>
  <c r="E2303" i="82"/>
  <c r="E2304" i="82"/>
  <c r="E2305" i="82"/>
  <c r="E2306" i="82"/>
  <c r="E2307" i="82"/>
  <c r="E2308" i="82"/>
  <c r="E2309" i="82"/>
  <c r="E2310" i="82"/>
  <c r="E2311" i="82"/>
  <c r="E2292" i="82"/>
  <c r="W2332" i="82"/>
  <c r="W2331" i="82"/>
  <c r="W2330" i="82"/>
  <c r="W2329" i="82"/>
  <c r="W2328" i="82"/>
  <c r="W2327" i="82"/>
  <c r="W2326" i="82"/>
  <c r="W2325" i="82"/>
  <c r="W2324" i="82"/>
  <c r="W2323" i="82"/>
  <c r="W2322" i="82"/>
  <c r="W2321" i="82"/>
  <c r="W2320" i="82"/>
  <c r="W2319" i="82"/>
  <c r="W2318" i="82"/>
  <c r="W2317" i="82"/>
  <c r="W2316" i="82"/>
  <c r="W2315" i="82"/>
  <c r="W2314" i="82"/>
  <c r="W2313" i="82"/>
  <c r="E2314" i="82"/>
  <c r="E2315" i="82"/>
  <c r="E2316" i="82"/>
  <c r="E2317" i="82"/>
  <c r="E2318" i="82"/>
  <c r="E2319" i="82"/>
  <c r="E2320" i="82"/>
  <c r="E2321" i="82"/>
  <c r="E2322" i="82"/>
  <c r="E2323" i="82"/>
  <c r="E2324" i="82"/>
  <c r="E2325" i="82"/>
  <c r="E2326" i="82"/>
  <c r="E2327" i="82"/>
  <c r="E2328" i="82"/>
  <c r="E2329" i="82"/>
  <c r="E2330" i="82"/>
  <c r="E2331" i="82"/>
  <c r="E2332" i="82"/>
  <c r="E2313" i="82"/>
  <c r="W2354" i="82"/>
  <c r="W2353" i="82"/>
  <c r="W2352" i="82"/>
  <c r="W2351" i="82"/>
  <c r="W2350" i="82"/>
  <c r="W2349" i="82"/>
  <c r="W2348" i="82"/>
  <c r="W2347" i="82"/>
  <c r="W2346" i="82"/>
  <c r="W2345" i="82"/>
  <c r="W2344" i="82"/>
  <c r="W2343" i="82"/>
  <c r="W2342" i="82"/>
  <c r="W2341" i="82"/>
  <c r="W2340" i="82"/>
  <c r="W2339" i="82"/>
  <c r="W2338" i="82"/>
  <c r="W2337" i="82"/>
  <c r="W2336" i="82"/>
  <c r="W2335" i="82"/>
  <c r="W2334" i="82"/>
  <c r="E2335" i="82"/>
  <c r="E2336" i="82"/>
  <c r="E2337" i="82"/>
  <c r="E2338" i="82"/>
  <c r="E2339" i="82"/>
  <c r="E2340" i="82"/>
  <c r="E2341" i="82"/>
  <c r="E2342" i="82"/>
  <c r="E2343" i="82"/>
  <c r="E2344" i="82"/>
  <c r="E2345" i="82"/>
  <c r="E2346" i="82"/>
  <c r="E2347" i="82"/>
  <c r="E2348" i="82"/>
  <c r="E2349" i="82"/>
  <c r="E2350" i="82"/>
  <c r="E2351" i="82"/>
  <c r="E2352" i="82"/>
  <c r="E2353" i="82"/>
  <c r="E2354" i="82"/>
  <c r="E2334" i="82"/>
  <c r="W2377" i="82"/>
  <c r="W2376" i="82"/>
  <c r="W2375" i="82"/>
  <c r="W2374" i="82"/>
  <c r="W2373" i="82"/>
  <c r="W2372" i="82"/>
  <c r="W2371" i="82"/>
  <c r="W2370" i="82"/>
  <c r="W2369" i="82"/>
  <c r="W2368" i="82"/>
  <c r="W2367" i="82"/>
  <c r="W2366" i="82"/>
  <c r="W2365" i="82"/>
  <c r="W2364" i="82"/>
  <c r="W2363" i="82"/>
  <c r="W2362" i="82"/>
  <c r="W2361" i="82"/>
  <c r="W2360" i="82"/>
  <c r="W2359" i="82"/>
  <c r="W2358" i="82"/>
  <c r="W2357" i="82"/>
  <c r="W2356" i="82"/>
  <c r="E2357" i="82"/>
  <c r="E2358" i="82"/>
  <c r="E2359" i="82"/>
  <c r="E2360" i="82"/>
  <c r="E2361" i="82"/>
  <c r="E2362" i="82"/>
  <c r="E2363" i="82"/>
  <c r="E2364" i="82"/>
  <c r="E2365" i="82"/>
  <c r="E2366" i="82"/>
  <c r="E2367" i="82"/>
  <c r="E2368" i="82"/>
  <c r="E2369" i="82"/>
  <c r="E2370" i="82"/>
  <c r="E2371" i="82"/>
  <c r="E2372" i="82"/>
  <c r="E2373" i="82"/>
  <c r="E2374" i="82"/>
  <c r="E2375" i="82"/>
  <c r="E2376" i="82"/>
  <c r="E2377" i="82"/>
  <c r="E2356" i="82"/>
  <c r="W2397" i="82"/>
  <c r="W2396" i="82"/>
  <c r="W2395" i="82"/>
  <c r="W2394" i="82"/>
  <c r="W2393" i="82"/>
  <c r="W2392" i="82"/>
  <c r="W2391" i="82"/>
  <c r="W2390" i="82"/>
  <c r="W2389" i="82"/>
  <c r="W2388" i="82"/>
  <c r="W2387" i="82"/>
  <c r="W2386" i="82"/>
  <c r="W2385" i="82"/>
  <c r="W2384" i="82"/>
  <c r="W2383" i="82"/>
  <c r="W2382" i="82"/>
  <c r="W2381" i="82"/>
  <c r="W2380" i="82"/>
  <c r="W2379" i="82"/>
  <c r="E2380" i="82"/>
  <c r="E2381" i="82"/>
  <c r="E2382" i="82"/>
  <c r="E2383" i="82"/>
  <c r="E2384" i="82"/>
  <c r="E2385" i="82"/>
  <c r="E2386" i="82"/>
  <c r="E2387" i="82"/>
  <c r="E2388" i="82"/>
  <c r="E2389" i="82"/>
  <c r="E2390" i="82"/>
  <c r="E2391" i="82"/>
  <c r="E2392" i="82"/>
  <c r="E2393" i="82"/>
  <c r="E2394" i="82"/>
  <c r="E2395" i="82"/>
  <c r="E2396" i="82"/>
  <c r="E2397" i="82"/>
  <c r="E2379" i="82"/>
  <c r="W2420" i="82"/>
  <c r="W2419" i="82"/>
  <c r="W2418" i="82"/>
  <c r="W2417" i="82"/>
  <c r="W2416" i="82"/>
  <c r="W2415" i="82"/>
  <c r="W2414" i="82"/>
  <c r="W2413" i="82"/>
  <c r="W2412" i="82"/>
  <c r="W2411" i="82"/>
  <c r="W2410" i="82"/>
  <c r="W2409" i="82"/>
  <c r="W2408" i="82"/>
  <c r="W2407" i="82"/>
  <c r="W2406" i="82"/>
  <c r="W2405" i="82"/>
  <c r="W2404" i="82"/>
  <c r="W2403" i="82"/>
  <c r="W2402" i="82"/>
  <c r="W2401" i="82"/>
  <c r="W2400" i="82"/>
  <c r="W2399" i="82"/>
  <c r="E2400" i="82"/>
  <c r="E2401" i="82"/>
  <c r="E2402" i="82"/>
  <c r="E2403" i="82"/>
  <c r="E2404" i="82"/>
  <c r="E2405" i="82"/>
  <c r="E2406" i="82"/>
  <c r="E2407" i="82"/>
  <c r="E2408" i="82"/>
  <c r="E2409" i="82"/>
  <c r="E2410" i="82"/>
  <c r="E2411" i="82"/>
  <c r="E2412" i="82"/>
  <c r="E2413" i="82"/>
  <c r="E2414" i="82"/>
  <c r="E2415" i="82"/>
  <c r="E2416" i="82"/>
  <c r="E2417" i="82"/>
  <c r="E2418" i="82"/>
  <c r="E2419" i="82"/>
  <c r="E2420" i="82"/>
  <c r="E2399" i="82"/>
  <c r="I1532" i="81"/>
  <c r="I1533" i="81"/>
  <c r="I1534" i="81"/>
  <c r="I1535" i="81"/>
  <c r="I1536" i="81"/>
  <c r="I1537" i="81"/>
  <c r="I1538" i="81"/>
  <c r="I1539" i="81"/>
  <c r="I1540" i="81"/>
  <c r="I1541" i="81"/>
  <c r="I1542" i="81"/>
  <c r="I1543" i="81"/>
  <c r="I1544" i="81"/>
  <c r="I1545" i="81"/>
  <c r="I1546" i="81"/>
  <c r="I1547" i="81"/>
  <c r="I1548" i="81"/>
  <c r="I1549" i="81"/>
  <c r="I1550" i="81"/>
  <c r="I1531" i="81"/>
  <c r="I1553" i="81"/>
  <c r="I1554" i="81"/>
  <c r="I1555" i="81"/>
  <c r="I1556" i="81"/>
  <c r="I1557" i="81"/>
  <c r="I1558" i="81"/>
  <c r="I1559" i="81"/>
  <c r="I1560" i="81"/>
  <c r="I1561" i="81"/>
  <c r="I1562" i="81"/>
  <c r="I1563" i="81"/>
  <c r="I1564" i="81"/>
  <c r="I1565" i="81"/>
  <c r="I1566" i="81"/>
  <c r="I1567" i="81"/>
  <c r="I1568" i="81"/>
  <c r="I1569" i="81"/>
  <c r="I1570" i="81"/>
  <c r="I1571" i="81"/>
  <c r="I1552" i="81"/>
  <c r="I1574" i="81"/>
  <c r="I1575" i="81"/>
  <c r="I1576" i="81"/>
  <c r="I1577" i="81"/>
  <c r="I1578" i="81"/>
  <c r="I1579" i="81"/>
  <c r="I1580" i="81"/>
  <c r="I1581" i="81"/>
  <c r="I1582" i="81"/>
  <c r="I1583" i="81"/>
  <c r="I1584" i="81"/>
  <c r="I1585" i="81"/>
  <c r="I1586" i="81"/>
  <c r="I1587" i="81"/>
  <c r="I1588" i="81"/>
  <c r="I1589" i="81"/>
  <c r="I1590" i="81"/>
  <c r="I1591" i="81"/>
  <c r="I1592" i="81"/>
  <c r="I1593" i="81"/>
  <c r="I1573" i="81"/>
  <c r="I1616" i="81"/>
  <c r="I1615" i="81"/>
  <c r="I1614" i="81"/>
  <c r="I1613" i="81"/>
  <c r="I1612" i="81"/>
  <c r="I1611" i="81"/>
  <c r="I1610" i="81"/>
  <c r="I1609" i="81"/>
  <c r="I1608" i="81"/>
  <c r="I1607" i="81"/>
  <c r="I1606" i="81"/>
  <c r="I1605" i="81"/>
  <c r="I1604" i="81"/>
  <c r="I1603" i="81"/>
  <c r="I1602" i="81"/>
  <c r="I1601" i="81"/>
  <c r="I1600" i="81"/>
  <c r="I1599" i="81"/>
  <c r="I1598" i="81"/>
  <c r="I1597" i="81"/>
  <c r="I1596" i="81"/>
  <c r="I1595" i="81"/>
  <c r="I1636" i="81"/>
  <c r="I1635" i="81"/>
  <c r="I1634" i="81"/>
  <c r="I1633" i="81"/>
  <c r="I1632" i="81"/>
  <c r="I1631" i="81"/>
  <c r="I1630" i="81"/>
  <c r="I1629" i="81"/>
  <c r="I1628" i="81"/>
  <c r="I1627" i="81"/>
  <c r="I1626" i="81"/>
  <c r="I1625" i="81"/>
  <c r="I1624" i="81"/>
  <c r="I1623" i="81"/>
  <c r="I1622" i="81"/>
  <c r="I1621" i="81"/>
  <c r="I1620" i="81"/>
  <c r="I1619" i="81"/>
  <c r="I1618" i="81"/>
  <c r="I1659" i="81"/>
  <c r="I1658" i="81"/>
  <c r="I1657" i="81"/>
  <c r="I1656" i="81"/>
  <c r="I1655" i="81"/>
  <c r="I1654" i="81"/>
  <c r="I1653" i="81"/>
  <c r="I1652" i="81"/>
  <c r="I1651" i="81"/>
  <c r="I1650" i="81"/>
  <c r="I1649" i="81"/>
  <c r="I1648" i="81"/>
  <c r="I1647" i="81"/>
  <c r="I1646" i="81"/>
  <c r="I1645" i="81"/>
  <c r="I1644" i="81"/>
  <c r="I1643" i="81"/>
  <c r="I1642" i="81"/>
  <c r="I1641" i="81"/>
  <c r="I1640" i="81"/>
  <c r="I1639" i="81"/>
  <c r="I1638" i="81"/>
  <c r="I1510" i="81"/>
  <c r="I1511" i="81"/>
  <c r="I1512" i="81"/>
  <c r="I1513" i="81"/>
  <c r="I1514" i="81"/>
  <c r="I1515" i="81"/>
  <c r="I1516" i="81"/>
  <c r="I1517" i="81"/>
  <c r="I1518" i="81"/>
  <c r="I1519" i="81"/>
  <c r="I1520" i="81"/>
  <c r="I1521" i="81"/>
  <c r="I1522" i="81"/>
  <c r="I1523" i="81"/>
  <c r="I1524" i="81"/>
  <c r="I1525" i="81"/>
  <c r="I1526" i="81"/>
  <c r="I1527" i="81"/>
  <c r="I1528" i="81"/>
  <c r="I1529" i="81"/>
  <c r="D2221" i="82"/>
  <c r="BP3" i="129" l="1"/>
  <c r="BQ3" i="129" s="1"/>
  <c r="BR3" i="129" s="1"/>
  <c r="BS3" i="129" s="1"/>
  <c r="BT3" i="129" s="1"/>
  <c r="BU3" i="129" s="1"/>
  <c r="BV3" i="129" s="1"/>
  <c r="BW3" i="129" s="1"/>
  <c r="BX3" i="129" s="1"/>
  <c r="BY3" i="129" s="1"/>
  <c r="BZ3" i="129" s="1"/>
  <c r="CA3" i="129" s="1"/>
  <c r="CB3" i="129" s="1"/>
  <c r="CC3" i="129" s="1"/>
  <c r="CD3" i="129" s="1"/>
  <c r="CE3" i="129" s="1"/>
  <c r="CF3" i="129" s="1"/>
  <c r="CG3" i="129" s="1"/>
  <c r="CH3" i="129" s="1"/>
  <c r="CI3" i="129" s="1"/>
  <c r="CJ3" i="129" s="1"/>
  <c r="CL3" i="129" s="1"/>
  <c r="CM3" i="129" s="1"/>
  <c r="CN3" i="129" s="1"/>
  <c r="CO3" i="129" s="1"/>
  <c r="CS3" i="129" s="1"/>
  <c r="CT3" i="129" s="1"/>
  <c r="CU3" i="129" s="1"/>
  <c r="CV3" i="129" s="1"/>
  <c r="CW3" i="129" s="1"/>
  <c r="CY3" i="129" s="1"/>
  <c r="CZ3" i="129" s="1"/>
  <c r="DA3" i="129" s="1"/>
  <c r="DB3" i="129" s="1"/>
  <c r="DC3" i="129" s="1"/>
  <c r="DD3" i="129" s="1"/>
  <c r="DE3" i="129" s="1"/>
  <c r="DF3" i="129" s="1"/>
  <c r="DG3" i="129" s="1"/>
  <c r="DH3" i="129" s="1"/>
  <c r="DI3" i="129" s="1"/>
  <c r="DJ3" i="129" s="1"/>
  <c r="DK3" i="129" s="1"/>
  <c r="DL3" i="129" s="1"/>
  <c r="DM3" i="129" s="1"/>
  <c r="DN3" i="129" s="1"/>
  <c r="DO3" i="129" s="1"/>
  <c r="DP3" i="129" s="1"/>
  <c r="DQ3" i="129" s="1"/>
  <c r="DR3" i="129" s="1"/>
  <c r="DS3" i="129" s="1"/>
  <c r="DT3" i="129" s="1"/>
  <c r="DU3" i="129" s="1"/>
  <c r="DV3" i="129" s="1"/>
  <c r="DW3" i="129" s="1"/>
  <c r="DX3" i="129" s="1"/>
  <c r="DY3" i="129" s="1"/>
  <c r="DZ3" i="129" s="1"/>
  <c r="EA3" i="129" s="1"/>
  <c r="EB3" i="129" s="1"/>
  <c r="EC3" i="129" s="1"/>
  <c r="ED3" i="129" s="1"/>
  <c r="EE3" i="129" s="1"/>
  <c r="EF3" i="129" s="1"/>
  <c r="EG3" i="129" s="1"/>
  <c r="EH3" i="129" s="1"/>
  <c r="EI3" i="129" s="1"/>
  <c r="EJ3" i="129" s="1"/>
  <c r="EK3" i="129" s="1"/>
  <c r="EL3" i="129" s="1"/>
  <c r="EM3" i="129" s="1"/>
  <c r="EN3" i="129" s="1"/>
  <c r="EO3" i="129" s="1"/>
  <c r="EP3" i="129" s="1"/>
  <c r="EQ3" i="129" s="1"/>
  <c r="ER3" i="129" s="1"/>
  <c r="ES3" i="129" s="1"/>
  <c r="ET3" i="129" s="1"/>
  <c r="EU3" i="129" s="1"/>
  <c r="EV3" i="129" s="1"/>
  <c r="EW3" i="129" s="1"/>
  <c r="EX3" i="129" s="1"/>
  <c r="EY3" i="129" s="1"/>
  <c r="EZ3" i="129" s="1"/>
  <c r="FA3" i="129" s="1"/>
  <c r="FB3" i="129" s="1"/>
  <c r="FC3" i="129" s="1"/>
  <c r="FD3" i="129" s="1"/>
  <c r="FE3" i="129" s="1"/>
  <c r="FF3" i="129" s="1"/>
  <c r="FG3" i="129" s="1"/>
  <c r="FH3" i="129" s="1"/>
  <c r="FI3" i="129" s="1"/>
  <c r="FJ3" i="129" s="1"/>
  <c r="FK3" i="129" s="1"/>
  <c r="FL3" i="129" s="1"/>
  <c r="FM3" i="129" s="1"/>
  <c r="FN3" i="129" s="1"/>
  <c r="FO3" i="129" s="1"/>
  <c r="FP3" i="129" s="1"/>
  <c r="FQ3" i="129" s="1"/>
  <c r="FR3" i="129" s="1"/>
  <c r="FS3" i="129" s="1"/>
  <c r="FT3" i="129" s="1"/>
  <c r="FU3" i="129" s="1"/>
  <c r="FV3" i="129" s="1"/>
  <c r="FW3" i="129" s="1"/>
  <c r="FX3" i="129" s="1"/>
  <c r="FY3" i="129" s="1"/>
  <c r="FZ3" i="129" s="1"/>
  <c r="GA3" i="129" s="1"/>
  <c r="GB3" i="129" s="1"/>
  <c r="GC3" i="129" s="1"/>
  <c r="GD3" i="129" s="1"/>
  <c r="GE3" i="129" s="1"/>
  <c r="GF3" i="129" s="1"/>
  <c r="GG3" i="129" s="1"/>
  <c r="GH3" i="129" s="1"/>
  <c r="GI3" i="129" s="1"/>
  <c r="GJ3" i="129" s="1"/>
  <c r="GK3" i="129" s="1"/>
  <c r="GL3" i="129" s="1"/>
  <c r="GM3" i="129" s="1"/>
  <c r="GN3" i="129" s="1"/>
  <c r="GO3" i="129" s="1"/>
  <c r="GP3" i="129" s="1"/>
  <c r="GQ3" i="129" s="1"/>
  <c r="GR3" i="129" s="1"/>
  <c r="GS3" i="129" s="1"/>
  <c r="GT3" i="129" s="1"/>
  <c r="GU3" i="129" s="1"/>
  <c r="GV3" i="129" s="1"/>
  <c r="GW3" i="129" s="1"/>
  <c r="GX3" i="129" s="1"/>
  <c r="GY3" i="129" s="1"/>
  <c r="GZ3" i="129" s="1"/>
  <c r="HA3" i="129" s="1"/>
  <c r="HB3" i="129" s="1"/>
  <c r="HC3" i="129" s="1"/>
  <c r="HD3" i="129" s="1"/>
  <c r="HE3" i="129" s="1"/>
  <c r="HF3" i="129" s="1"/>
  <c r="HG3" i="129" s="1"/>
  <c r="HH3" i="129" s="1"/>
  <c r="HI3" i="129" s="1"/>
  <c r="HJ3" i="129" s="1"/>
  <c r="HK3" i="129" s="1"/>
  <c r="HL3" i="129" s="1"/>
  <c r="HM3" i="129" s="1"/>
  <c r="HN3" i="129" s="1"/>
  <c r="HO3" i="129" s="1"/>
  <c r="HP3" i="129" s="1"/>
  <c r="HQ3" i="129" s="1"/>
  <c r="HR3" i="129" s="1"/>
  <c r="HS3" i="129" s="1"/>
  <c r="HT3" i="129" s="1"/>
  <c r="HU3" i="129" s="1"/>
  <c r="HV3" i="129" s="1"/>
  <c r="HW3" i="129" s="1"/>
  <c r="HX3" i="129" s="1"/>
  <c r="HY3" i="129" s="1"/>
  <c r="HZ3" i="129" s="1"/>
  <c r="IA3" i="129" s="1"/>
  <c r="IB3" i="129" s="1"/>
  <c r="X2270" i="82"/>
  <c r="W2270" i="82"/>
  <c r="D2220" i="82"/>
  <c r="X2272" i="82" l="1"/>
  <c r="X2273" i="82"/>
  <c r="X2274" i="82"/>
  <c r="X2275" i="82"/>
  <c r="X2276" i="82"/>
  <c r="X2277" i="82"/>
  <c r="X2278" i="82"/>
  <c r="X2279" i="82"/>
  <c r="X2280" i="82"/>
  <c r="X2281" i="82"/>
  <c r="X2282" i="82"/>
  <c r="X2283" i="82"/>
  <c r="X2284" i="82"/>
  <c r="X2285" i="82"/>
  <c r="X2286" i="82"/>
  <c r="X2287" i="82"/>
  <c r="X2288" i="82"/>
  <c r="X2289" i="82"/>
  <c r="X2290" i="82"/>
  <c r="X2291" i="82"/>
  <c r="X2292" i="82"/>
  <c r="X2293" i="82"/>
  <c r="X2294" i="82"/>
  <c r="X2295" i="82"/>
  <c r="X2296" i="82"/>
  <c r="X2297" i="82"/>
  <c r="X2298" i="82"/>
  <c r="X2299" i="82"/>
  <c r="X2300" i="82"/>
  <c r="X2301" i="82"/>
  <c r="X2302" i="82"/>
  <c r="X2303" i="82"/>
  <c r="X2304" i="82"/>
  <c r="X2305" i="82"/>
  <c r="X2306" i="82"/>
  <c r="X2307" i="82"/>
  <c r="X2308" i="82"/>
  <c r="X2309" i="82"/>
  <c r="X2310" i="82"/>
  <c r="X2311" i="82"/>
  <c r="X2312" i="82"/>
  <c r="X2313" i="82"/>
  <c r="X2314" i="82"/>
  <c r="X2315" i="82"/>
  <c r="X2316" i="82"/>
  <c r="X2317" i="82"/>
  <c r="X2318" i="82"/>
  <c r="X2319" i="82"/>
  <c r="X2320" i="82"/>
  <c r="X2321" i="82"/>
  <c r="X2322" i="82"/>
  <c r="X2323" i="82"/>
  <c r="X2324" i="82"/>
  <c r="X2325" i="82"/>
  <c r="X2326" i="82"/>
  <c r="X2327" i="82"/>
  <c r="X2328" i="82"/>
  <c r="X2329" i="82"/>
  <c r="X2330" i="82"/>
  <c r="X2331" i="82"/>
  <c r="X2332" i="82"/>
  <c r="X2333" i="82"/>
  <c r="X2334" i="82"/>
  <c r="X2335" i="82"/>
  <c r="X2336" i="82"/>
  <c r="X2337" i="82"/>
  <c r="X2338" i="82"/>
  <c r="X2339" i="82"/>
  <c r="X2340" i="82"/>
  <c r="X2341" i="82"/>
  <c r="X2342" i="82"/>
  <c r="X2343" i="82"/>
  <c r="X2344" i="82"/>
  <c r="X2345" i="82"/>
  <c r="X2346" i="82"/>
  <c r="X2347" i="82"/>
  <c r="X2348" i="82"/>
  <c r="X2349" i="82"/>
  <c r="X2350" i="82"/>
  <c r="X2351" i="82"/>
  <c r="X2352" i="82"/>
  <c r="X2353" i="82"/>
  <c r="X2354" i="82"/>
  <c r="X2355" i="82"/>
  <c r="X2356" i="82"/>
  <c r="X2357" i="82"/>
  <c r="X2358" i="82"/>
  <c r="X2359" i="82"/>
  <c r="X2360" i="82"/>
  <c r="X2361" i="82"/>
  <c r="X2362" i="82"/>
  <c r="X2363" i="82"/>
  <c r="X2364" i="82"/>
  <c r="X2365" i="82"/>
  <c r="X2366" i="82"/>
  <c r="X2367" i="82"/>
  <c r="X2368" i="82"/>
  <c r="X2369" i="82"/>
  <c r="X2370" i="82"/>
  <c r="X2371" i="82"/>
  <c r="X2372" i="82"/>
  <c r="X2373" i="82"/>
  <c r="X2374" i="82"/>
  <c r="X2375" i="82"/>
  <c r="X2376" i="82"/>
  <c r="X2377" i="82"/>
  <c r="X2378" i="82"/>
  <c r="X2379" i="82"/>
  <c r="X2380" i="82"/>
  <c r="X2381" i="82"/>
  <c r="X2382" i="82"/>
  <c r="X2383" i="82"/>
  <c r="X2384" i="82"/>
  <c r="X2385" i="82"/>
  <c r="X2386" i="82"/>
  <c r="X2387" i="82"/>
  <c r="X2388" i="82"/>
  <c r="X2389" i="82"/>
  <c r="X2390" i="82"/>
  <c r="X2391" i="82"/>
  <c r="X2392" i="82"/>
  <c r="X2393" i="82"/>
  <c r="X2394" i="82"/>
  <c r="X2395" i="82"/>
  <c r="X2396" i="82"/>
  <c r="X2397" i="82"/>
  <c r="X2398" i="82"/>
  <c r="X2399" i="82"/>
  <c r="X2400" i="82"/>
  <c r="X2401" i="82"/>
  <c r="X2402" i="82"/>
  <c r="X2403" i="82"/>
  <c r="X2404" i="82"/>
  <c r="X2405" i="82"/>
  <c r="X2406" i="82"/>
  <c r="X2407" i="82"/>
  <c r="X2408" i="82"/>
  <c r="X2409" i="82"/>
  <c r="X2410" i="82"/>
  <c r="X2411" i="82"/>
  <c r="X2412" i="82"/>
  <c r="X2413" i="82"/>
  <c r="X2414" i="82"/>
  <c r="X2415" i="82"/>
  <c r="X2416" i="82"/>
  <c r="X2417" i="82"/>
  <c r="X2418" i="82"/>
  <c r="X2419" i="82"/>
  <c r="X2420" i="82"/>
  <c r="X2421" i="82"/>
  <c r="X2422" i="82"/>
  <c r="X2271" i="82"/>
  <c r="IG3" i="129"/>
  <c r="IC3" i="129"/>
  <c r="ID3" i="129" s="1"/>
  <c r="IE3" i="129" s="1"/>
  <c r="IF3" i="129" s="1"/>
  <c r="D2219" i="82"/>
  <c r="GC45" i="129" l="1"/>
  <c r="D2218" i="82" l="1"/>
  <c r="GC68" i="129" l="1"/>
  <c r="F201" i="129"/>
  <c r="G201" i="129"/>
  <c r="H201" i="129"/>
  <c r="I201" i="129"/>
  <c r="J201" i="129"/>
  <c r="K201" i="129"/>
  <c r="L201" i="129"/>
  <c r="M201" i="129"/>
  <c r="N201" i="129"/>
  <c r="O201" i="129"/>
  <c r="P201" i="129"/>
  <c r="Q201" i="129"/>
  <c r="R201" i="129"/>
  <c r="S201" i="129"/>
  <c r="T201" i="129"/>
  <c r="U201" i="129"/>
  <c r="V201" i="129"/>
  <c r="W201" i="129"/>
  <c r="X201" i="129"/>
  <c r="Y201" i="129"/>
  <c r="Z201" i="129"/>
  <c r="AA201" i="129"/>
  <c r="AB201" i="129"/>
  <c r="AC201" i="129"/>
  <c r="AD201" i="129"/>
  <c r="AE201" i="129"/>
  <c r="AF201" i="129"/>
  <c r="AG201" i="129"/>
  <c r="AH201" i="129"/>
  <c r="AI201" i="129"/>
  <c r="AJ201" i="129"/>
  <c r="AK201" i="129"/>
  <c r="AL201" i="129"/>
  <c r="AM201" i="129"/>
  <c r="AN201" i="129"/>
  <c r="AO201" i="129"/>
  <c r="AP201" i="129"/>
  <c r="AQ201" i="129"/>
  <c r="AR201" i="129"/>
  <c r="AS201" i="129"/>
  <c r="AT201" i="129"/>
  <c r="AU201" i="129"/>
  <c r="AV201" i="129"/>
  <c r="AW201" i="129"/>
  <c r="AX201" i="129"/>
  <c r="AY201" i="129"/>
  <c r="AZ201" i="129"/>
  <c r="BA201" i="129"/>
  <c r="BB201" i="129"/>
  <c r="BC201" i="129"/>
  <c r="BD201" i="129"/>
  <c r="BE201" i="129"/>
  <c r="BF201" i="129"/>
  <c r="BG201" i="129"/>
  <c r="BH201" i="129"/>
  <c r="BI201" i="129"/>
  <c r="BJ201" i="129"/>
  <c r="BK201" i="129"/>
  <c r="BL201" i="129"/>
  <c r="BM201" i="129"/>
  <c r="BN201" i="129"/>
  <c r="BO201" i="129"/>
  <c r="BP201" i="129"/>
  <c r="BQ201" i="129"/>
  <c r="BR201" i="129"/>
  <c r="BS201" i="129"/>
  <c r="BT201" i="129"/>
  <c r="BU201" i="129"/>
  <c r="BV201" i="129"/>
  <c r="BW201" i="129"/>
  <c r="BX201" i="129"/>
  <c r="BY201" i="129"/>
  <c r="BZ201" i="129"/>
  <c r="CA201" i="129"/>
  <c r="CB201" i="129"/>
  <c r="CC201" i="129"/>
  <c r="CD201" i="129"/>
  <c r="CE201" i="129"/>
  <c r="CF201" i="129"/>
  <c r="CG201" i="129"/>
  <c r="CH201" i="129"/>
  <c r="CI201" i="129"/>
  <c r="CJ201" i="129"/>
  <c r="CK201" i="129"/>
  <c r="CL201" i="129"/>
  <c r="CM201" i="129"/>
  <c r="CN201" i="129"/>
  <c r="CO201" i="129"/>
  <c r="CP201" i="129"/>
  <c r="CQ201" i="129"/>
  <c r="CR201" i="129"/>
  <c r="CS201" i="129"/>
  <c r="CT201" i="129"/>
  <c r="CU201" i="129"/>
  <c r="CV201" i="129"/>
  <c r="CW201" i="129"/>
  <c r="CX201" i="129"/>
  <c r="CY201" i="129"/>
  <c r="CZ201" i="129"/>
  <c r="DA201" i="129"/>
  <c r="DB201" i="129"/>
  <c r="DC201" i="129"/>
  <c r="DD201" i="129"/>
  <c r="DE201" i="129"/>
  <c r="DF201" i="129"/>
  <c r="DG201" i="129"/>
  <c r="DH201" i="129"/>
  <c r="DI201" i="129"/>
  <c r="DJ201" i="129"/>
  <c r="DK201" i="129"/>
  <c r="DL201" i="129"/>
  <c r="DM201" i="129"/>
  <c r="DN201" i="129"/>
  <c r="DO201" i="129"/>
  <c r="DP201" i="129"/>
  <c r="DQ201" i="129"/>
  <c r="DR201" i="129"/>
  <c r="DS201" i="129"/>
  <c r="DT201" i="129"/>
  <c r="DU201" i="129"/>
  <c r="DV201" i="129"/>
  <c r="DW201" i="129"/>
  <c r="DX201" i="129"/>
  <c r="DY201" i="129"/>
  <c r="DZ201" i="129"/>
  <c r="EA201" i="129"/>
  <c r="EB201" i="129"/>
  <c r="EC201" i="129"/>
  <c r="ED201" i="129"/>
  <c r="EE201" i="129"/>
  <c r="EF201" i="129"/>
  <c r="EG201" i="129"/>
  <c r="EH201" i="129"/>
  <c r="EI201" i="129"/>
  <c r="EJ201" i="129"/>
  <c r="EK201" i="129"/>
  <c r="EL201" i="129"/>
  <c r="EM201" i="129"/>
  <c r="EN201" i="129"/>
  <c r="EO201" i="129"/>
  <c r="EP201" i="129"/>
  <c r="EQ201" i="129"/>
  <c r="ER201" i="129"/>
  <c r="ES201" i="129"/>
  <c r="ET201" i="129"/>
  <c r="EU201" i="129"/>
  <c r="EV201" i="129"/>
  <c r="EW201" i="129"/>
  <c r="EX201" i="129"/>
  <c r="EY201" i="129"/>
  <c r="EZ201" i="129"/>
  <c r="FA201" i="129"/>
  <c r="FB201" i="129"/>
  <c r="FC201" i="129"/>
  <c r="FD201" i="129"/>
  <c r="FE201" i="129"/>
  <c r="FF201" i="129"/>
  <c r="FG201" i="129"/>
  <c r="FH201" i="129"/>
  <c r="FI201" i="129"/>
  <c r="FJ201" i="129"/>
  <c r="FK201" i="129"/>
  <c r="FL201" i="129"/>
  <c r="FM201" i="129"/>
  <c r="FN201" i="129"/>
  <c r="FO201" i="129"/>
  <c r="FP201" i="129"/>
  <c r="FQ201" i="129"/>
  <c r="FR201" i="129"/>
  <c r="FS201" i="129"/>
  <c r="FT201" i="129"/>
  <c r="FU201" i="129"/>
  <c r="FV201" i="129"/>
  <c r="FW201" i="129"/>
  <c r="FX201" i="129"/>
  <c r="FY201" i="129"/>
  <c r="FZ201" i="129"/>
  <c r="GA201" i="129"/>
  <c r="GB201" i="129"/>
  <c r="GC201" i="129"/>
  <c r="GD201" i="129"/>
  <c r="GE201" i="129"/>
  <c r="GF201" i="129"/>
  <c r="GG201" i="129"/>
  <c r="GH201" i="129"/>
  <c r="GI201" i="129"/>
  <c r="GJ201" i="129"/>
  <c r="GK201" i="129"/>
  <c r="GL201" i="129"/>
  <c r="GM201" i="129"/>
  <c r="GN201" i="129"/>
  <c r="GO201" i="129"/>
  <c r="GP201" i="129"/>
  <c r="GQ201" i="129"/>
  <c r="GR201" i="129"/>
  <c r="GS201" i="129"/>
  <c r="GT201" i="129"/>
  <c r="GU201" i="129"/>
  <c r="GV201" i="129"/>
  <c r="GW201" i="129"/>
  <c r="GX201" i="129"/>
  <c r="GY201" i="129"/>
  <c r="GZ201" i="129"/>
  <c r="HA201" i="129"/>
  <c r="HB201" i="129"/>
  <c r="HC201" i="129"/>
  <c r="HD201" i="129"/>
  <c r="HE201" i="129"/>
  <c r="HF201" i="129"/>
  <c r="HG201" i="129"/>
  <c r="HH201" i="129"/>
  <c r="HI201" i="129"/>
  <c r="HJ201" i="129"/>
  <c r="HK201" i="129"/>
  <c r="HL201" i="129"/>
  <c r="HM201" i="129"/>
  <c r="HN201" i="129"/>
  <c r="HO201" i="129"/>
  <c r="HP201" i="129"/>
  <c r="HQ201" i="129"/>
  <c r="HR201" i="129"/>
  <c r="HS201" i="129"/>
  <c r="HT201" i="129"/>
  <c r="HU201" i="129"/>
  <c r="HV201" i="129"/>
  <c r="HW201" i="129"/>
  <c r="HX201" i="129"/>
  <c r="HY201" i="129"/>
  <c r="HZ201" i="129"/>
  <c r="IA201" i="129"/>
  <c r="IB201" i="129"/>
  <c r="IG201" i="129"/>
  <c r="E201" i="129"/>
  <c r="F195" i="129"/>
  <c r="G195" i="129"/>
  <c r="H195" i="129"/>
  <c r="I195" i="129"/>
  <c r="J195" i="129"/>
  <c r="K195" i="129"/>
  <c r="L195" i="129"/>
  <c r="M195" i="129"/>
  <c r="N195" i="129"/>
  <c r="O195" i="129"/>
  <c r="P195" i="129"/>
  <c r="Q195" i="129"/>
  <c r="R195" i="129"/>
  <c r="S195" i="129"/>
  <c r="T195" i="129"/>
  <c r="U195" i="129"/>
  <c r="V195" i="129"/>
  <c r="W195" i="129"/>
  <c r="X195" i="129"/>
  <c r="Y195" i="129"/>
  <c r="Z195" i="129"/>
  <c r="AA195" i="129"/>
  <c r="AB195" i="129"/>
  <c r="AC195" i="129"/>
  <c r="AD195" i="129"/>
  <c r="AE195" i="129"/>
  <c r="AF195" i="129"/>
  <c r="AG195" i="129"/>
  <c r="AH195" i="129"/>
  <c r="AI195" i="129"/>
  <c r="AJ195" i="129"/>
  <c r="AK195" i="129"/>
  <c r="AL195" i="129"/>
  <c r="AM195" i="129"/>
  <c r="AN195" i="129"/>
  <c r="AO195" i="129"/>
  <c r="AP195" i="129"/>
  <c r="AQ195" i="129"/>
  <c r="AR195" i="129"/>
  <c r="AS195" i="129"/>
  <c r="AT195" i="129"/>
  <c r="AU195" i="129"/>
  <c r="AV195" i="129"/>
  <c r="AW195" i="129"/>
  <c r="AX195" i="129"/>
  <c r="AY195" i="129"/>
  <c r="AZ195" i="129"/>
  <c r="BA195" i="129"/>
  <c r="BB195" i="129"/>
  <c r="BC195" i="129"/>
  <c r="BD195" i="129"/>
  <c r="BE195" i="129"/>
  <c r="BF195" i="129"/>
  <c r="BG195" i="129"/>
  <c r="BH195" i="129"/>
  <c r="BI195" i="129"/>
  <c r="BJ195" i="129"/>
  <c r="BK195" i="129"/>
  <c r="BL195" i="129"/>
  <c r="BM195" i="129"/>
  <c r="BN195" i="129"/>
  <c r="BO195" i="129"/>
  <c r="BP195" i="129"/>
  <c r="BQ195" i="129"/>
  <c r="BR195" i="129"/>
  <c r="BS195" i="129"/>
  <c r="BT195" i="129"/>
  <c r="BU195" i="129"/>
  <c r="BV195" i="129"/>
  <c r="BW195" i="129"/>
  <c r="BX195" i="129"/>
  <c r="BY195" i="129"/>
  <c r="BZ195" i="129"/>
  <c r="CA195" i="129"/>
  <c r="CB195" i="129"/>
  <c r="CC195" i="129"/>
  <c r="CD195" i="129"/>
  <c r="CE195" i="129"/>
  <c r="CF195" i="129"/>
  <c r="CG195" i="129"/>
  <c r="CH195" i="129"/>
  <c r="CI195" i="129"/>
  <c r="CJ195" i="129"/>
  <c r="CK195" i="129"/>
  <c r="CL195" i="129"/>
  <c r="CM195" i="129"/>
  <c r="CN195" i="129"/>
  <c r="CO195" i="129"/>
  <c r="CP195" i="129"/>
  <c r="CQ195" i="129"/>
  <c r="CR195" i="129"/>
  <c r="CS195" i="129"/>
  <c r="CT195" i="129"/>
  <c r="CU195" i="129"/>
  <c r="CV195" i="129"/>
  <c r="CW195" i="129"/>
  <c r="CX195" i="129"/>
  <c r="CY195" i="129"/>
  <c r="CZ195" i="129"/>
  <c r="DA195" i="129"/>
  <c r="DB195" i="129"/>
  <c r="DC195" i="129"/>
  <c r="DD195" i="129"/>
  <c r="DE195" i="129"/>
  <c r="DF195" i="129"/>
  <c r="DG195" i="129"/>
  <c r="DH195" i="129"/>
  <c r="DI195" i="129"/>
  <c r="DJ195" i="129"/>
  <c r="DK195" i="129"/>
  <c r="DL195" i="129"/>
  <c r="DM195" i="129"/>
  <c r="DN195" i="129"/>
  <c r="DO195" i="129"/>
  <c r="DP195" i="129"/>
  <c r="DQ195" i="129"/>
  <c r="DR195" i="129"/>
  <c r="DS195" i="129"/>
  <c r="DT195" i="129"/>
  <c r="DU195" i="129"/>
  <c r="DV195" i="129"/>
  <c r="DW195" i="129"/>
  <c r="DX195" i="129"/>
  <c r="DY195" i="129"/>
  <c r="DZ195" i="129"/>
  <c r="EA195" i="129"/>
  <c r="EB195" i="129"/>
  <c r="EC195" i="129"/>
  <c r="ED195" i="129"/>
  <c r="EE195" i="129"/>
  <c r="EF195" i="129"/>
  <c r="EG195" i="129"/>
  <c r="EH195" i="129"/>
  <c r="EI195" i="129"/>
  <c r="EJ195" i="129"/>
  <c r="EK195" i="129"/>
  <c r="EL195" i="129"/>
  <c r="EM195" i="129"/>
  <c r="EN195" i="129"/>
  <c r="EO195" i="129"/>
  <c r="EP195" i="129"/>
  <c r="EQ195" i="129"/>
  <c r="ER195" i="129"/>
  <c r="ES195" i="129"/>
  <c r="ET195" i="129"/>
  <c r="EU195" i="129"/>
  <c r="EV195" i="129"/>
  <c r="EW195" i="129"/>
  <c r="EX195" i="129"/>
  <c r="EY195" i="129"/>
  <c r="EZ195" i="129"/>
  <c r="FA195" i="129"/>
  <c r="FB195" i="129"/>
  <c r="FC195" i="129"/>
  <c r="FD195" i="129"/>
  <c r="FE195" i="129"/>
  <c r="FF195" i="129"/>
  <c r="FG195" i="129"/>
  <c r="FH195" i="129"/>
  <c r="FI195" i="129"/>
  <c r="FJ195" i="129"/>
  <c r="FK195" i="129"/>
  <c r="FL195" i="129"/>
  <c r="FM195" i="129"/>
  <c r="FN195" i="129"/>
  <c r="FO195" i="129"/>
  <c r="FP195" i="129"/>
  <c r="FQ195" i="129"/>
  <c r="FR195" i="129"/>
  <c r="FS195" i="129"/>
  <c r="FT195" i="129"/>
  <c r="FU195" i="129"/>
  <c r="FV195" i="129"/>
  <c r="FW195" i="129"/>
  <c r="FX195" i="129"/>
  <c r="FY195" i="129"/>
  <c r="FZ195" i="129"/>
  <c r="GA195" i="129"/>
  <c r="GB195" i="129"/>
  <c r="GC195" i="129"/>
  <c r="GD195" i="129"/>
  <c r="GE195" i="129"/>
  <c r="GF195" i="129"/>
  <c r="GG195" i="129"/>
  <c r="GH195" i="129"/>
  <c r="GI195" i="129"/>
  <c r="GJ195" i="129"/>
  <c r="GK195" i="129"/>
  <c r="GL195" i="129"/>
  <c r="GM195" i="129"/>
  <c r="GN195" i="129"/>
  <c r="GO195" i="129"/>
  <c r="GP195" i="129"/>
  <c r="GQ195" i="129"/>
  <c r="GR195" i="129"/>
  <c r="GS195" i="129"/>
  <c r="GT195" i="129"/>
  <c r="GU195" i="129"/>
  <c r="GV195" i="129"/>
  <c r="GW195" i="129"/>
  <c r="GX195" i="129"/>
  <c r="GY195" i="129"/>
  <c r="GZ195" i="129"/>
  <c r="HA195" i="129"/>
  <c r="HB195" i="129"/>
  <c r="HC195" i="129"/>
  <c r="HD195" i="129"/>
  <c r="HE195" i="129"/>
  <c r="HF195" i="129"/>
  <c r="HG195" i="129"/>
  <c r="HH195" i="129"/>
  <c r="HI195" i="129"/>
  <c r="HJ195" i="129"/>
  <c r="HK195" i="129"/>
  <c r="HL195" i="129"/>
  <c r="HM195" i="129"/>
  <c r="HN195" i="129"/>
  <c r="HO195" i="129"/>
  <c r="HP195" i="129"/>
  <c r="HQ195" i="129"/>
  <c r="HR195" i="129"/>
  <c r="HS195" i="129"/>
  <c r="HT195" i="129"/>
  <c r="HU195" i="129"/>
  <c r="HV195" i="129"/>
  <c r="HW195" i="129"/>
  <c r="HX195" i="129"/>
  <c r="HY195" i="129"/>
  <c r="HZ195" i="129"/>
  <c r="IA195" i="129"/>
  <c r="IB195" i="129"/>
  <c r="IG195" i="129"/>
  <c r="E195" i="129"/>
  <c r="F188" i="129"/>
  <c r="G188" i="129"/>
  <c r="H188" i="129"/>
  <c r="I188" i="129"/>
  <c r="J188" i="129"/>
  <c r="K188" i="129"/>
  <c r="L188" i="129"/>
  <c r="M188" i="129"/>
  <c r="N188" i="129"/>
  <c r="O188" i="129"/>
  <c r="P188" i="129"/>
  <c r="Q188" i="129"/>
  <c r="R188" i="129"/>
  <c r="S188" i="129"/>
  <c r="T188" i="129"/>
  <c r="U188" i="129"/>
  <c r="V188" i="129"/>
  <c r="W188" i="129"/>
  <c r="X188" i="129"/>
  <c r="Y188" i="129"/>
  <c r="Z188" i="129"/>
  <c r="AA188" i="129"/>
  <c r="AB188" i="129"/>
  <c r="AC188" i="129"/>
  <c r="AD188" i="129"/>
  <c r="AE188" i="129"/>
  <c r="AF188" i="129"/>
  <c r="AG188" i="129"/>
  <c r="AH188" i="129"/>
  <c r="AI188" i="129"/>
  <c r="AJ188" i="129"/>
  <c r="AK188" i="129"/>
  <c r="AL188" i="129"/>
  <c r="AM188" i="129"/>
  <c r="AN188" i="129"/>
  <c r="AO188" i="129"/>
  <c r="AP188" i="129"/>
  <c r="AQ188" i="129"/>
  <c r="AR188" i="129"/>
  <c r="AS188" i="129"/>
  <c r="AT188" i="129"/>
  <c r="AU188" i="129"/>
  <c r="AV188" i="129"/>
  <c r="AW188" i="129"/>
  <c r="AX188" i="129"/>
  <c r="AY188" i="129"/>
  <c r="AZ188" i="129"/>
  <c r="BA188" i="129"/>
  <c r="BB188" i="129"/>
  <c r="BC188" i="129"/>
  <c r="BD188" i="129"/>
  <c r="BE188" i="129"/>
  <c r="BF188" i="129"/>
  <c r="BG188" i="129"/>
  <c r="BH188" i="129"/>
  <c r="BI188" i="129"/>
  <c r="BJ188" i="129"/>
  <c r="BK188" i="129"/>
  <c r="BL188" i="129"/>
  <c r="BM188" i="129"/>
  <c r="BN188" i="129"/>
  <c r="BO188" i="129"/>
  <c r="BP188" i="129"/>
  <c r="BQ188" i="129"/>
  <c r="BR188" i="129"/>
  <c r="BS188" i="129"/>
  <c r="BT188" i="129"/>
  <c r="BU188" i="129"/>
  <c r="BV188" i="129"/>
  <c r="BW188" i="129"/>
  <c r="BX188" i="129"/>
  <c r="BY188" i="129"/>
  <c r="BZ188" i="129"/>
  <c r="CA188" i="129"/>
  <c r="CB188" i="129"/>
  <c r="CC188" i="129"/>
  <c r="CD188" i="129"/>
  <c r="CE188" i="129"/>
  <c r="CF188" i="129"/>
  <c r="CG188" i="129"/>
  <c r="CH188" i="129"/>
  <c r="CI188" i="129"/>
  <c r="CJ188" i="129"/>
  <c r="CK188" i="129"/>
  <c r="CL188" i="129"/>
  <c r="CM188" i="129"/>
  <c r="CN188" i="129"/>
  <c r="CO188" i="129"/>
  <c r="CP188" i="129"/>
  <c r="CQ188" i="129"/>
  <c r="CR188" i="129"/>
  <c r="CS188" i="129"/>
  <c r="CT188" i="129"/>
  <c r="CU188" i="129"/>
  <c r="CV188" i="129"/>
  <c r="CW188" i="129"/>
  <c r="CX188" i="129"/>
  <c r="CY188" i="129"/>
  <c r="CZ188" i="129"/>
  <c r="DA188" i="129"/>
  <c r="DB188" i="129"/>
  <c r="DC188" i="129"/>
  <c r="DD188" i="129"/>
  <c r="DE188" i="129"/>
  <c r="DF188" i="129"/>
  <c r="DG188" i="129"/>
  <c r="DH188" i="129"/>
  <c r="DI188" i="129"/>
  <c r="DJ188" i="129"/>
  <c r="DK188" i="129"/>
  <c r="DL188" i="129"/>
  <c r="DM188" i="129"/>
  <c r="DN188" i="129"/>
  <c r="DO188" i="129"/>
  <c r="DP188" i="129"/>
  <c r="DQ188" i="129"/>
  <c r="DR188" i="129"/>
  <c r="DS188" i="129"/>
  <c r="DT188" i="129"/>
  <c r="DU188" i="129"/>
  <c r="DV188" i="129"/>
  <c r="DW188" i="129"/>
  <c r="DX188" i="129"/>
  <c r="DY188" i="129"/>
  <c r="DZ188" i="129"/>
  <c r="EA188" i="129"/>
  <c r="EB188" i="129"/>
  <c r="EC188" i="129"/>
  <c r="ED188" i="129"/>
  <c r="EE188" i="129"/>
  <c r="EF188" i="129"/>
  <c r="EG188" i="129"/>
  <c r="EH188" i="129"/>
  <c r="EI188" i="129"/>
  <c r="EJ188" i="129"/>
  <c r="EK188" i="129"/>
  <c r="EL188" i="129"/>
  <c r="EM188" i="129"/>
  <c r="EN188" i="129"/>
  <c r="EO188" i="129"/>
  <c r="EP188" i="129"/>
  <c r="EQ188" i="129"/>
  <c r="ER188" i="129"/>
  <c r="ES188" i="129"/>
  <c r="ET188" i="129"/>
  <c r="EU188" i="129"/>
  <c r="EV188" i="129"/>
  <c r="EW188" i="129"/>
  <c r="EX188" i="129"/>
  <c r="EY188" i="129"/>
  <c r="EZ188" i="129"/>
  <c r="FA188" i="129"/>
  <c r="FB188" i="129"/>
  <c r="FC188" i="129"/>
  <c r="FD188" i="129"/>
  <c r="FE188" i="129"/>
  <c r="FF188" i="129"/>
  <c r="FG188" i="129"/>
  <c r="FH188" i="129"/>
  <c r="FI188" i="129"/>
  <c r="FJ188" i="129"/>
  <c r="FK188" i="129"/>
  <c r="FL188" i="129"/>
  <c r="FM188" i="129"/>
  <c r="FN188" i="129"/>
  <c r="FO188" i="129"/>
  <c r="FP188" i="129"/>
  <c r="FQ188" i="129"/>
  <c r="FR188" i="129"/>
  <c r="FS188" i="129"/>
  <c r="FT188" i="129"/>
  <c r="FU188" i="129"/>
  <c r="FV188" i="129"/>
  <c r="FW188" i="129"/>
  <c r="FX188" i="129"/>
  <c r="FY188" i="129"/>
  <c r="FZ188" i="129"/>
  <c r="GA188" i="129"/>
  <c r="GB188" i="129"/>
  <c r="GC188" i="129"/>
  <c r="GD188" i="129"/>
  <c r="GE188" i="129"/>
  <c r="GF188" i="129"/>
  <c r="GG188" i="129"/>
  <c r="GH188" i="129"/>
  <c r="GI188" i="129"/>
  <c r="GJ188" i="129"/>
  <c r="GK188" i="129"/>
  <c r="GL188" i="129"/>
  <c r="GM188" i="129"/>
  <c r="GN188" i="129"/>
  <c r="GO188" i="129"/>
  <c r="GP188" i="129"/>
  <c r="GQ188" i="129"/>
  <c r="GR188" i="129"/>
  <c r="GS188" i="129"/>
  <c r="GT188" i="129"/>
  <c r="GU188" i="129"/>
  <c r="GV188" i="129"/>
  <c r="GW188" i="129"/>
  <c r="GX188" i="129"/>
  <c r="GY188" i="129"/>
  <c r="GZ188" i="129"/>
  <c r="HA188" i="129"/>
  <c r="HB188" i="129"/>
  <c r="HC188" i="129"/>
  <c r="HD188" i="129"/>
  <c r="HE188" i="129"/>
  <c r="HF188" i="129"/>
  <c r="HG188" i="129"/>
  <c r="HH188" i="129"/>
  <c r="HI188" i="129"/>
  <c r="HJ188" i="129"/>
  <c r="HK188" i="129"/>
  <c r="HL188" i="129"/>
  <c r="HM188" i="129"/>
  <c r="HN188" i="129"/>
  <c r="HO188" i="129"/>
  <c r="HP188" i="129"/>
  <c r="HQ188" i="129"/>
  <c r="HR188" i="129"/>
  <c r="HS188" i="129"/>
  <c r="HT188" i="129"/>
  <c r="HU188" i="129"/>
  <c r="HV188" i="129"/>
  <c r="HW188" i="129"/>
  <c r="HX188" i="129"/>
  <c r="HY188" i="129"/>
  <c r="HZ188" i="129"/>
  <c r="IA188" i="129"/>
  <c r="IB188" i="129"/>
  <c r="IG188" i="129"/>
  <c r="E188" i="129"/>
  <c r="F177" i="129"/>
  <c r="G177" i="129"/>
  <c r="H177" i="129"/>
  <c r="I177" i="129"/>
  <c r="J177" i="129"/>
  <c r="K177" i="129"/>
  <c r="L177" i="129"/>
  <c r="M177" i="129"/>
  <c r="N177" i="129"/>
  <c r="O177" i="129"/>
  <c r="P177" i="129"/>
  <c r="Q177" i="129"/>
  <c r="R177" i="129"/>
  <c r="S177" i="129"/>
  <c r="T177" i="129"/>
  <c r="U177" i="129"/>
  <c r="V177" i="129"/>
  <c r="W177" i="129"/>
  <c r="X177" i="129"/>
  <c r="Y177" i="129"/>
  <c r="Z177" i="129"/>
  <c r="AA177" i="129"/>
  <c r="AB177" i="129"/>
  <c r="AC177" i="129"/>
  <c r="AD177" i="129"/>
  <c r="AE177" i="129"/>
  <c r="AF177" i="129"/>
  <c r="AG177" i="129"/>
  <c r="AH177" i="129"/>
  <c r="AI177" i="129"/>
  <c r="AJ177" i="129"/>
  <c r="AK177" i="129"/>
  <c r="AL177" i="129"/>
  <c r="AM177" i="129"/>
  <c r="AN177" i="129"/>
  <c r="AO177" i="129"/>
  <c r="AP177" i="129"/>
  <c r="AQ177" i="129"/>
  <c r="AR177" i="129"/>
  <c r="AS177" i="129"/>
  <c r="AT177" i="129"/>
  <c r="AU177" i="129"/>
  <c r="AV177" i="129"/>
  <c r="AW177" i="129"/>
  <c r="AX177" i="129"/>
  <c r="AY177" i="129"/>
  <c r="AZ177" i="129"/>
  <c r="BA177" i="129"/>
  <c r="BB177" i="129"/>
  <c r="BC177" i="129"/>
  <c r="BD177" i="129"/>
  <c r="BE177" i="129"/>
  <c r="BF177" i="129"/>
  <c r="BG177" i="129"/>
  <c r="BH177" i="129"/>
  <c r="BI177" i="129"/>
  <c r="BJ177" i="129"/>
  <c r="BK177" i="129"/>
  <c r="BL177" i="129"/>
  <c r="BM177" i="129"/>
  <c r="BN177" i="129"/>
  <c r="BO177" i="129"/>
  <c r="BP177" i="129"/>
  <c r="BQ177" i="129"/>
  <c r="BR177" i="129"/>
  <c r="BS177" i="129"/>
  <c r="BT177" i="129"/>
  <c r="BU177" i="129"/>
  <c r="BV177" i="129"/>
  <c r="BW177" i="129"/>
  <c r="BX177" i="129"/>
  <c r="BY177" i="129"/>
  <c r="BZ177" i="129"/>
  <c r="CA177" i="129"/>
  <c r="CB177" i="129"/>
  <c r="CC177" i="129"/>
  <c r="CD177" i="129"/>
  <c r="CE177" i="129"/>
  <c r="CF177" i="129"/>
  <c r="CG177" i="129"/>
  <c r="CH177" i="129"/>
  <c r="CI177" i="129"/>
  <c r="CJ177" i="129"/>
  <c r="CK177" i="129"/>
  <c r="CL177" i="129"/>
  <c r="CM177" i="129"/>
  <c r="CN177" i="129"/>
  <c r="CO177" i="129"/>
  <c r="CP177" i="129"/>
  <c r="CQ177" i="129"/>
  <c r="CR177" i="129"/>
  <c r="CS177" i="129"/>
  <c r="CT177" i="129"/>
  <c r="CU177" i="129"/>
  <c r="CV177" i="129"/>
  <c r="CW177" i="129"/>
  <c r="CX177" i="129"/>
  <c r="CY177" i="129"/>
  <c r="CZ177" i="129"/>
  <c r="DA177" i="129"/>
  <c r="DB177" i="129"/>
  <c r="DC177" i="129"/>
  <c r="DD177" i="129"/>
  <c r="DE177" i="129"/>
  <c r="DF177" i="129"/>
  <c r="DG177" i="129"/>
  <c r="DH177" i="129"/>
  <c r="DI177" i="129"/>
  <c r="DJ177" i="129"/>
  <c r="DK177" i="129"/>
  <c r="DL177" i="129"/>
  <c r="DM177" i="129"/>
  <c r="DN177" i="129"/>
  <c r="DO177" i="129"/>
  <c r="DP177" i="129"/>
  <c r="DQ177" i="129"/>
  <c r="DR177" i="129"/>
  <c r="DS177" i="129"/>
  <c r="DT177" i="129"/>
  <c r="DU177" i="129"/>
  <c r="DV177" i="129"/>
  <c r="DW177" i="129"/>
  <c r="DX177" i="129"/>
  <c r="DY177" i="129"/>
  <c r="DZ177" i="129"/>
  <c r="EA177" i="129"/>
  <c r="EB177" i="129"/>
  <c r="EC177" i="129"/>
  <c r="ED177" i="129"/>
  <c r="EE177" i="129"/>
  <c r="EF177" i="129"/>
  <c r="EG177" i="129"/>
  <c r="EH177" i="129"/>
  <c r="EI177" i="129"/>
  <c r="EJ177" i="129"/>
  <c r="EK177" i="129"/>
  <c r="EL177" i="129"/>
  <c r="EM177" i="129"/>
  <c r="EN177" i="129"/>
  <c r="EO177" i="129"/>
  <c r="EP177" i="129"/>
  <c r="EQ177" i="129"/>
  <c r="ER177" i="129"/>
  <c r="ES177" i="129"/>
  <c r="ET177" i="129"/>
  <c r="EU177" i="129"/>
  <c r="EV177" i="129"/>
  <c r="EW177" i="129"/>
  <c r="EX177" i="129"/>
  <c r="EY177" i="129"/>
  <c r="EZ177" i="129"/>
  <c r="FA177" i="129"/>
  <c r="FB177" i="129"/>
  <c r="FC177" i="129"/>
  <c r="FD177" i="129"/>
  <c r="FE177" i="129"/>
  <c r="FF177" i="129"/>
  <c r="FG177" i="129"/>
  <c r="FH177" i="129"/>
  <c r="FI177" i="129"/>
  <c r="FJ177" i="129"/>
  <c r="FK177" i="129"/>
  <c r="FL177" i="129"/>
  <c r="FM177" i="129"/>
  <c r="FN177" i="129"/>
  <c r="FO177" i="129"/>
  <c r="FP177" i="129"/>
  <c r="FQ177" i="129"/>
  <c r="FR177" i="129"/>
  <c r="FS177" i="129"/>
  <c r="FT177" i="129"/>
  <c r="FU177" i="129"/>
  <c r="FV177" i="129"/>
  <c r="FW177" i="129"/>
  <c r="FX177" i="129"/>
  <c r="FY177" i="129"/>
  <c r="FZ177" i="129"/>
  <c r="GA177" i="129"/>
  <c r="GB177" i="129"/>
  <c r="GC177" i="129"/>
  <c r="GD177" i="129"/>
  <c r="GE177" i="129"/>
  <c r="GF177" i="129"/>
  <c r="GG177" i="129"/>
  <c r="GH177" i="129"/>
  <c r="GI177" i="129"/>
  <c r="GJ177" i="129"/>
  <c r="GK177" i="129"/>
  <c r="GL177" i="129"/>
  <c r="GM177" i="129"/>
  <c r="GN177" i="129"/>
  <c r="GO177" i="129"/>
  <c r="GP177" i="129"/>
  <c r="GQ177" i="129"/>
  <c r="GR177" i="129"/>
  <c r="GS177" i="129"/>
  <c r="GT177" i="129"/>
  <c r="GU177" i="129"/>
  <c r="GV177" i="129"/>
  <c r="GW177" i="129"/>
  <c r="GX177" i="129"/>
  <c r="GY177" i="129"/>
  <c r="GZ177" i="129"/>
  <c r="HA177" i="129"/>
  <c r="HB177" i="129"/>
  <c r="HC177" i="129"/>
  <c r="HD177" i="129"/>
  <c r="HE177" i="129"/>
  <c r="HF177" i="129"/>
  <c r="HG177" i="129"/>
  <c r="HH177" i="129"/>
  <c r="HI177" i="129"/>
  <c r="HJ177" i="129"/>
  <c r="HK177" i="129"/>
  <c r="HL177" i="129"/>
  <c r="HM177" i="129"/>
  <c r="HN177" i="129"/>
  <c r="HO177" i="129"/>
  <c r="HP177" i="129"/>
  <c r="HQ177" i="129"/>
  <c r="HR177" i="129"/>
  <c r="HS177" i="129"/>
  <c r="HT177" i="129"/>
  <c r="HU177" i="129"/>
  <c r="HV177" i="129"/>
  <c r="HW177" i="129"/>
  <c r="HX177" i="129"/>
  <c r="HY177" i="129"/>
  <c r="HZ177" i="129"/>
  <c r="IA177" i="129"/>
  <c r="IB177" i="129"/>
  <c r="IG177" i="129"/>
  <c r="E177" i="129"/>
  <c r="F166" i="129"/>
  <c r="G166" i="129"/>
  <c r="H166" i="129"/>
  <c r="I166" i="129"/>
  <c r="J166" i="129"/>
  <c r="K166" i="129"/>
  <c r="L166" i="129"/>
  <c r="M166" i="129"/>
  <c r="N166" i="129"/>
  <c r="O166" i="129"/>
  <c r="P166" i="129"/>
  <c r="Q166" i="129"/>
  <c r="R166" i="129"/>
  <c r="S166" i="129"/>
  <c r="T166" i="129"/>
  <c r="U166" i="129"/>
  <c r="V166" i="129"/>
  <c r="W166" i="129"/>
  <c r="X166" i="129"/>
  <c r="Y166" i="129"/>
  <c r="Z166" i="129"/>
  <c r="AA166" i="129"/>
  <c r="AB166" i="129"/>
  <c r="AC166" i="129"/>
  <c r="AD166" i="129"/>
  <c r="AE166" i="129"/>
  <c r="AF166" i="129"/>
  <c r="AG166" i="129"/>
  <c r="AH166" i="129"/>
  <c r="AI166" i="129"/>
  <c r="AJ166" i="129"/>
  <c r="AK166" i="129"/>
  <c r="AL166" i="129"/>
  <c r="AM166" i="129"/>
  <c r="AN166" i="129"/>
  <c r="AO166" i="129"/>
  <c r="AP166" i="129"/>
  <c r="AQ166" i="129"/>
  <c r="AR166" i="129"/>
  <c r="AS166" i="129"/>
  <c r="AT166" i="129"/>
  <c r="AU166" i="129"/>
  <c r="AV166" i="129"/>
  <c r="AW166" i="129"/>
  <c r="AX166" i="129"/>
  <c r="AY166" i="129"/>
  <c r="AZ166" i="129"/>
  <c r="BA166" i="129"/>
  <c r="BB166" i="129"/>
  <c r="BC166" i="129"/>
  <c r="BD166" i="129"/>
  <c r="BE166" i="129"/>
  <c r="BF166" i="129"/>
  <c r="BG166" i="129"/>
  <c r="BH166" i="129"/>
  <c r="BI166" i="129"/>
  <c r="BJ166" i="129"/>
  <c r="BK166" i="129"/>
  <c r="BL166" i="129"/>
  <c r="BM166" i="129"/>
  <c r="BN166" i="129"/>
  <c r="BO166" i="129"/>
  <c r="BP166" i="129"/>
  <c r="BQ166" i="129"/>
  <c r="BR166" i="129"/>
  <c r="BS166" i="129"/>
  <c r="BT166" i="129"/>
  <c r="BU166" i="129"/>
  <c r="BV166" i="129"/>
  <c r="BW166" i="129"/>
  <c r="BX166" i="129"/>
  <c r="BY166" i="129"/>
  <c r="BZ166" i="129"/>
  <c r="CA166" i="129"/>
  <c r="CB166" i="129"/>
  <c r="CC166" i="129"/>
  <c r="CD166" i="129"/>
  <c r="CE166" i="129"/>
  <c r="CF166" i="129"/>
  <c r="CG166" i="129"/>
  <c r="CH166" i="129"/>
  <c r="CI166" i="129"/>
  <c r="CJ166" i="129"/>
  <c r="CK166" i="129"/>
  <c r="CL166" i="129"/>
  <c r="CM166" i="129"/>
  <c r="CN166" i="129"/>
  <c r="CO166" i="129"/>
  <c r="CP166" i="129"/>
  <c r="CQ166" i="129"/>
  <c r="CR166" i="129"/>
  <c r="CS166" i="129"/>
  <c r="CT166" i="129"/>
  <c r="CU166" i="129"/>
  <c r="CV166" i="129"/>
  <c r="CW166" i="129"/>
  <c r="CX166" i="129"/>
  <c r="CY166" i="129"/>
  <c r="CZ166" i="129"/>
  <c r="DA166" i="129"/>
  <c r="DB166" i="129"/>
  <c r="DC166" i="129"/>
  <c r="DD166" i="129"/>
  <c r="DE166" i="129"/>
  <c r="DF166" i="129"/>
  <c r="DG166" i="129"/>
  <c r="DH166" i="129"/>
  <c r="DI166" i="129"/>
  <c r="DJ166" i="129"/>
  <c r="DK166" i="129"/>
  <c r="DL166" i="129"/>
  <c r="DM166" i="129"/>
  <c r="DN166" i="129"/>
  <c r="DO166" i="129"/>
  <c r="DP166" i="129"/>
  <c r="DQ166" i="129"/>
  <c r="DR166" i="129"/>
  <c r="DS166" i="129"/>
  <c r="DT166" i="129"/>
  <c r="DU166" i="129"/>
  <c r="DV166" i="129"/>
  <c r="DW166" i="129"/>
  <c r="DX166" i="129"/>
  <c r="DY166" i="129"/>
  <c r="DZ166" i="129"/>
  <c r="EA166" i="129"/>
  <c r="EB166" i="129"/>
  <c r="EC166" i="129"/>
  <c r="ED166" i="129"/>
  <c r="EE166" i="129"/>
  <c r="EF166" i="129"/>
  <c r="EG166" i="129"/>
  <c r="EH166" i="129"/>
  <c r="EI166" i="129"/>
  <c r="EJ166" i="129"/>
  <c r="EK166" i="129"/>
  <c r="EL166" i="129"/>
  <c r="EM166" i="129"/>
  <c r="EN166" i="129"/>
  <c r="EO166" i="129"/>
  <c r="EP166" i="129"/>
  <c r="EQ166" i="129"/>
  <c r="ER166" i="129"/>
  <c r="ES166" i="129"/>
  <c r="ET166" i="129"/>
  <c r="EU166" i="129"/>
  <c r="EV166" i="129"/>
  <c r="EW166" i="129"/>
  <c r="EX166" i="129"/>
  <c r="EY166" i="129"/>
  <c r="EZ166" i="129"/>
  <c r="FA166" i="129"/>
  <c r="FB166" i="129"/>
  <c r="FC166" i="129"/>
  <c r="FD166" i="129"/>
  <c r="FE166" i="129"/>
  <c r="FF166" i="129"/>
  <c r="FG166" i="129"/>
  <c r="FH166" i="129"/>
  <c r="FI166" i="129"/>
  <c r="FJ166" i="129"/>
  <c r="FK166" i="129"/>
  <c r="FL166" i="129"/>
  <c r="FM166" i="129"/>
  <c r="FN166" i="129"/>
  <c r="FO166" i="129"/>
  <c r="FP166" i="129"/>
  <c r="FQ166" i="129"/>
  <c r="FR166" i="129"/>
  <c r="FS166" i="129"/>
  <c r="FT166" i="129"/>
  <c r="FU166" i="129"/>
  <c r="FV166" i="129"/>
  <c r="FW166" i="129"/>
  <c r="FX166" i="129"/>
  <c r="FY166" i="129"/>
  <c r="FZ166" i="129"/>
  <c r="GA166" i="129"/>
  <c r="GB166" i="129"/>
  <c r="GC166" i="129"/>
  <c r="GD166" i="129"/>
  <c r="GE166" i="129"/>
  <c r="GF166" i="129"/>
  <c r="GG166" i="129"/>
  <c r="GH166" i="129"/>
  <c r="GI166" i="129"/>
  <c r="GJ166" i="129"/>
  <c r="GK166" i="129"/>
  <c r="GL166" i="129"/>
  <c r="GM166" i="129"/>
  <c r="GN166" i="129"/>
  <c r="GO166" i="129"/>
  <c r="GP166" i="129"/>
  <c r="GQ166" i="129"/>
  <c r="GR166" i="129"/>
  <c r="GS166" i="129"/>
  <c r="GT166" i="129"/>
  <c r="GU166" i="129"/>
  <c r="GV166" i="129"/>
  <c r="GW166" i="129"/>
  <c r="GX166" i="129"/>
  <c r="GY166" i="129"/>
  <c r="GZ166" i="129"/>
  <c r="HA166" i="129"/>
  <c r="HB166" i="129"/>
  <c r="HC166" i="129"/>
  <c r="HD166" i="129"/>
  <c r="HE166" i="129"/>
  <c r="HF166" i="129"/>
  <c r="HG166" i="129"/>
  <c r="HH166" i="129"/>
  <c r="HI166" i="129"/>
  <c r="HJ166" i="129"/>
  <c r="HK166" i="129"/>
  <c r="HL166" i="129"/>
  <c r="HM166" i="129"/>
  <c r="HN166" i="129"/>
  <c r="HO166" i="129"/>
  <c r="HP166" i="129"/>
  <c r="HQ166" i="129"/>
  <c r="HR166" i="129"/>
  <c r="HS166" i="129"/>
  <c r="HT166" i="129"/>
  <c r="HU166" i="129"/>
  <c r="HV166" i="129"/>
  <c r="HW166" i="129"/>
  <c r="HX166" i="129"/>
  <c r="HY166" i="129"/>
  <c r="HZ166" i="129"/>
  <c r="IA166" i="129"/>
  <c r="IB166" i="129"/>
  <c r="IG166" i="129"/>
  <c r="E166" i="129"/>
  <c r="F160" i="129"/>
  <c r="G160" i="129"/>
  <c r="H160" i="129"/>
  <c r="I160" i="129"/>
  <c r="J160" i="129"/>
  <c r="K160" i="129"/>
  <c r="L160" i="129"/>
  <c r="M160" i="129"/>
  <c r="N160" i="129"/>
  <c r="O160" i="129"/>
  <c r="P160" i="129"/>
  <c r="Q160" i="129"/>
  <c r="R160" i="129"/>
  <c r="S160" i="129"/>
  <c r="T160" i="129"/>
  <c r="U160" i="129"/>
  <c r="V160" i="129"/>
  <c r="W160" i="129"/>
  <c r="X160" i="129"/>
  <c r="Y160" i="129"/>
  <c r="Z160" i="129"/>
  <c r="AA160" i="129"/>
  <c r="AB160" i="129"/>
  <c r="AC160" i="129"/>
  <c r="AD160" i="129"/>
  <c r="AE160" i="129"/>
  <c r="AF160" i="129"/>
  <c r="AG160" i="129"/>
  <c r="AH160" i="129"/>
  <c r="AI160" i="129"/>
  <c r="AJ160" i="129"/>
  <c r="AK160" i="129"/>
  <c r="AL160" i="129"/>
  <c r="AM160" i="129"/>
  <c r="AN160" i="129"/>
  <c r="AO160" i="129"/>
  <c r="AP160" i="129"/>
  <c r="AQ160" i="129"/>
  <c r="AR160" i="129"/>
  <c r="AS160" i="129"/>
  <c r="AT160" i="129"/>
  <c r="AU160" i="129"/>
  <c r="AV160" i="129"/>
  <c r="AW160" i="129"/>
  <c r="AX160" i="129"/>
  <c r="AY160" i="129"/>
  <c r="AZ160" i="129"/>
  <c r="BA160" i="129"/>
  <c r="BB160" i="129"/>
  <c r="BC160" i="129"/>
  <c r="BD160" i="129"/>
  <c r="BE160" i="129"/>
  <c r="BF160" i="129"/>
  <c r="BG160" i="129"/>
  <c r="BH160" i="129"/>
  <c r="BI160" i="129"/>
  <c r="BJ160" i="129"/>
  <c r="BK160" i="129"/>
  <c r="BL160" i="129"/>
  <c r="BM160" i="129"/>
  <c r="BN160" i="129"/>
  <c r="BO160" i="129"/>
  <c r="BP160" i="129"/>
  <c r="BQ160" i="129"/>
  <c r="BR160" i="129"/>
  <c r="BS160" i="129"/>
  <c r="BT160" i="129"/>
  <c r="BU160" i="129"/>
  <c r="BV160" i="129"/>
  <c r="BW160" i="129"/>
  <c r="BX160" i="129"/>
  <c r="BY160" i="129"/>
  <c r="BZ160" i="129"/>
  <c r="CA160" i="129"/>
  <c r="CB160" i="129"/>
  <c r="CC160" i="129"/>
  <c r="CD160" i="129"/>
  <c r="CE160" i="129"/>
  <c r="CF160" i="129"/>
  <c r="CG160" i="129"/>
  <c r="CH160" i="129"/>
  <c r="CI160" i="129"/>
  <c r="CJ160" i="129"/>
  <c r="CK160" i="129"/>
  <c r="CL160" i="129"/>
  <c r="CM160" i="129"/>
  <c r="CN160" i="129"/>
  <c r="CO160" i="129"/>
  <c r="CP160" i="129"/>
  <c r="CQ160" i="129"/>
  <c r="CR160" i="129"/>
  <c r="CS160" i="129"/>
  <c r="CT160" i="129"/>
  <c r="CU160" i="129"/>
  <c r="CV160" i="129"/>
  <c r="CW160" i="129"/>
  <c r="CX160" i="129"/>
  <c r="CY160" i="129"/>
  <c r="CZ160" i="129"/>
  <c r="DA160" i="129"/>
  <c r="DB160" i="129"/>
  <c r="DC160" i="129"/>
  <c r="DD160" i="129"/>
  <c r="DE160" i="129"/>
  <c r="DF160" i="129"/>
  <c r="DG160" i="129"/>
  <c r="DH160" i="129"/>
  <c r="DI160" i="129"/>
  <c r="DJ160" i="129"/>
  <c r="DK160" i="129"/>
  <c r="DL160" i="129"/>
  <c r="DM160" i="129"/>
  <c r="DN160" i="129"/>
  <c r="DO160" i="129"/>
  <c r="DP160" i="129"/>
  <c r="DQ160" i="129"/>
  <c r="DR160" i="129"/>
  <c r="DS160" i="129"/>
  <c r="DT160" i="129"/>
  <c r="DU160" i="129"/>
  <c r="DV160" i="129"/>
  <c r="DW160" i="129"/>
  <c r="DX160" i="129"/>
  <c r="DY160" i="129"/>
  <c r="DZ160" i="129"/>
  <c r="EA160" i="129"/>
  <c r="EB160" i="129"/>
  <c r="EC160" i="129"/>
  <c r="ED160" i="129"/>
  <c r="EE160" i="129"/>
  <c r="EF160" i="129"/>
  <c r="EG160" i="129"/>
  <c r="EH160" i="129"/>
  <c r="EI160" i="129"/>
  <c r="EJ160" i="129"/>
  <c r="EK160" i="129"/>
  <c r="EL160" i="129"/>
  <c r="EM160" i="129"/>
  <c r="EN160" i="129"/>
  <c r="EO160" i="129"/>
  <c r="EP160" i="129"/>
  <c r="EQ160" i="129"/>
  <c r="ER160" i="129"/>
  <c r="ES160" i="129"/>
  <c r="ET160" i="129"/>
  <c r="EU160" i="129"/>
  <c r="EV160" i="129"/>
  <c r="EW160" i="129"/>
  <c r="EX160" i="129"/>
  <c r="EY160" i="129"/>
  <c r="EZ160" i="129"/>
  <c r="FA160" i="129"/>
  <c r="FB160" i="129"/>
  <c r="FC160" i="129"/>
  <c r="FD160" i="129"/>
  <c r="FE160" i="129"/>
  <c r="FF160" i="129"/>
  <c r="FG160" i="129"/>
  <c r="FH160" i="129"/>
  <c r="FI160" i="129"/>
  <c r="FJ160" i="129"/>
  <c r="FK160" i="129"/>
  <c r="FL160" i="129"/>
  <c r="FM160" i="129"/>
  <c r="FN160" i="129"/>
  <c r="FO160" i="129"/>
  <c r="FP160" i="129"/>
  <c r="FQ160" i="129"/>
  <c r="FR160" i="129"/>
  <c r="FS160" i="129"/>
  <c r="FT160" i="129"/>
  <c r="FU160" i="129"/>
  <c r="FV160" i="129"/>
  <c r="FW160" i="129"/>
  <c r="FX160" i="129"/>
  <c r="FY160" i="129"/>
  <c r="FZ160" i="129"/>
  <c r="GA160" i="129"/>
  <c r="GB160" i="129"/>
  <c r="GC160" i="129"/>
  <c r="GD160" i="129"/>
  <c r="GE160" i="129"/>
  <c r="GF160" i="129"/>
  <c r="GG160" i="129"/>
  <c r="GH160" i="129"/>
  <c r="GI160" i="129"/>
  <c r="GJ160" i="129"/>
  <c r="GK160" i="129"/>
  <c r="GL160" i="129"/>
  <c r="GM160" i="129"/>
  <c r="GN160" i="129"/>
  <c r="GO160" i="129"/>
  <c r="GP160" i="129"/>
  <c r="GQ160" i="129"/>
  <c r="GR160" i="129"/>
  <c r="GS160" i="129"/>
  <c r="GT160" i="129"/>
  <c r="GU160" i="129"/>
  <c r="GV160" i="129"/>
  <c r="GW160" i="129"/>
  <c r="GX160" i="129"/>
  <c r="GY160" i="129"/>
  <c r="GZ160" i="129"/>
  <c r="HA160" i="129"/>
  <c r="HB160" i="129"/>
  <c r="HC160" i="129"/>
  <c r="HD160" i="129"/>
  <c r="HE160" i="129"/>
  <c r="HF160" i="129"/>
  <c r="HG160" i="129"/>
  <c r="HH160" i="129"/>
  <c r="HI160" i="129"/>
  <c r="HJ160" i="129"/>
  <c r="HK160" i="129"/>
  <c r="HL160" i="129"/>
  <c r="HM160" i="129"/>
  <c r="HN160" i="129"/>
  <c r="HO160" i="129"/>
  <c r="HP160" i="129"/>
  <c r="HQ160" i="129"/>
  <c r="HR160" i="129"/>
  <c r="HS160" i="129"/>
  <c r="HT160" i="129"/>
  <c r="HU160" i="129"/>
  <c r="HV160" i="129"/>
  <c r="HW160" i="129"/>
  <c r="HX160" i="129"/>
  <c r="HY160" i="129"/>
  <c r="HZ160" i="129"/>
  <c r="IA160" i="129"/>
  <c r="IB160" i="129"/>
  <c r="IG160" i="129"/>
  <c r="E160" i="129"/>
  <c r="F154" i="129"/>
  <c r="G154" i="129"/>
  <c r="H154" i="129"/>
  <c r="I154" i="129"/>
  <c r="J154" i="129"/>
  <c r="K154" i="129"/>
  <c r="L154" i="129"/>
  <c r="M154" i="129"/>
  <c r="N154" i="129"/>
  <c r="O154" i="129"/>
  <c r="P154" i="129"/>
  <c r="Q154" i="129"/>
  <c r="R154" i="129"/>
  <c r="S154" i="129"/>
  <c r="T154" i="129"/>
  <c r="U154" i="129"/>
  <c r="V154" i="129"/>
  <c r="W154" i="129"/>
  <c r="X154" i="129"/>
  <c r="Y154" i="129"/>
  <c r="Z154" i="129"/>
  <c r="AA154" i="129"/>
  <c r="AB154" i="129"/>
  <c r="AC154" i="129"/>
  <c r="AD154" i="129"/>
  <c r="AE154" i="129"/>
  <c r="AF154" i="129"/>
  <c r="AG154" i="129"/>
  <c r="AH154" i="129"/>
  <c r="AI154" i="129"/>
  <c r="AJ154" i="129"/>
  <c r="AK154" i="129"/>
  <c r="AL154" i="129"/>
  <c r="AM154" i="129"/>
  <c r="AN154" i="129"/>
  <c r="AO154" i="129"/>
  <c r="AP154" i="129"/>
  <c r="AQ154" i="129"/>
  <c r="AR154" i="129"/>
  <c r="AS154" i="129"/>
  <c r="AT154" i="129"/>
  <c r="AU154" i="129"/>
  <c r="AV154" i="129"/>
  <c r="AW154" i="129"/>
  <c r="AX154" i="129"/>
  <c r="AY154" i="129"/>
  <c r="AZ154" i="129"/>
  <c r="BA154" i="129"/>
  <c r="BB154" i="129"/>
  <c r="BC154" i="129"/>
  <c r="BD154" i="129"/>
  <c r="BE154" i="129"/>
  <c r="BF154" i="129"/>
  <c r="BG154" i="129"/>
  <c r="BH154" i="129"/>
  <c r="BI154" i="129"/>
  <c r="BJ154" i="129"/>
  <c r="BK154" i="129"/>
  <c r="BL154" i="129"/>
  <c r="BM154" i="129"/>
  <c r="BN154" i="129"/>
  <c r="BO154" i="129"/>
  <c r="BP154" i="129"/>
  <c r="BQ154" i="129"/>
  <c r="BR154" i="129"/>
  <c r="BS154" i="129"/>
  <c r="BT154" i="129"/>
  <c r="BU154" i="129"/>
  <c r="BV154" i="129"/>
  <c r="BW154" i="129"/>
  <c r="BX154" i="129"/>
  <c r="BY154" i="129"/>
  <c r="BZ154" i="129"/>
  <c r="CA154" i="129"/>
  <c r="CB154" i="129"/>
  <c r="CC154" i="129"/>
  <c r="CD154" i="129"/>
  <c r="CE154" i="129"/>
  <c r="CF154" i="129"/>
  <c r="CG154" i="129"/>
  <c r="CH154" i="129"/>
  <c r="CI154" i="129"/>
  <c r="CJ154" i="129"/>
  <c r="CK154" i="129"/>
  <c r="CL154" i="129"/>
  <c r="CM154" i="129"/>
  <c r="CN154" i="129"/>
  <c r="CO154" i="129"/>
  <c r="CP154" i="129"/>
  <c r="CQ154" i="129"/>
  <c r="CR154" i="129"/>
  <c r="CS154" i="129"/>
  <c r="CT154" i="129"/>
  <c r="CU154" i="129"/>
  <c r="CV154" i="129"/>
  <c r="CW154" i="129"/>
  <c r="CX154" i="129"/>
  <c r="CY154" i="129"/>
  <c r="CZ154" i="129"/>
  <c r="DA154" i="129"/>
  <c r="DB154" i="129"/>
  <c r="DC154" i="129"/>
  <c r="DD154" i="129"/>
  <c r="DE154" i="129"/>
  <c r="DF154" i="129"/>
  <c r="DG154" i="129"/>
  <c r="DH154" i="129"/>
  <c r="DI154" i="129"/>
  <c r="DJ154" i="129"/>
  <c r="DK154" i="129"/>
  <c r="DL154" i="129"/>
  <c r="DM154" i="129"/>
  <c r="DN154" i="129"/>
  <c r="DO154" i="129"/>
  <c r="DP154" i="129"/>
  <c r="DQ154" i="129"/>
  <c r="DR154" i="129"/>
  <c r="DS154" i="129"/>
  <c r="DT154" i="129"/>
  <c r="DU154" i="129"/>
  <c r="DV154" i="129"/>
  <c r="DW154" i="129"/>
  <c r="DX154" i="129"/>
  <c r="DY154" i="129"/>
  <c r="DZ154" i="129"/>
  <c r="EA154" i="129"/>
  <c r="EB154" i="129"/>
  <c r="EC154" i="129"/>
  <c r="ED154" i="129"/>
  <c r="EE154" i="129"/>
  <c r="EF154" i="129"/>
  <c r="EG154" i="129"/>
  <c r="EH154" i="129"/>
  <c r="EI154" i="129"/>
  <c r="EJ154" i="129"/>
  <c r="EK154" i="129"/>
  <c r="EL154" i="129"/>
  <c r="EM154" i="129"/>
  <c r="EN154" i="129"/>
  <c r="EO154" i="129"/>
  <c r="EP154" i="129"/>
  <c r="EQ154" i="129"/>
  <c r="ER154" i="129"/>
  <c r="ES154" i="129"/>
  <c r="ET154" i="129"/>
  <c r="EU154" i="129"/>
  <c r="EV154" i="129"/>
  <c r="EW154" i="129"/>
  <c r="EX154" i="129"/>
  <c r="EY154" i="129"/>
  <c r="EZ154" i="129"/>
  <c r="FA154" i="129"/>
  <c r="FB154" i="129"/>
  <c r="FC154" i="129"/>
  <c r="FD154" i="129"/>
  <c r="FE154" i="129"/>
  <c r="FF154" i="129"/>
  <c r="FG154" i="129"/>
  <c r="FH154" i="129"/>
  <c r="FI154" i="129"/>
  <c r="FJ154" i="129"/>
  <c r="FK154" i="129"/>
  <c r="FL154" i="129"/>
  <c r="FM154" i="129"/>
  <c r="FN154" i="129"/>
  <c r="FO154" i="129"/>
  <c r="FP154" i="129"/>
  <c r="FQ154" i="129"/>
  <c r="FR154" i="129"/>
  <c r="FS154" i="129"/>
  <c r="FT154" i="129"/>
  <c r="FU154" i="129"/>
  <c r="FV154" i="129"/>
  <c r="FW154" i="129"/>
  <c r="FX154" i="129"/>
  <c r="FY154" i="129"/>
  <c r="FZ154" i="129"/>
  <c r="GA154" i="129"/>
  <c r="GB154" i="129"/>
  <c r="GC154" i="129"/>
  <c r="GD154" i="129"/>
  <c r="GE154" i="129"/>
  <c r="GF154" i="129"/>
  <c r="GG154" i="129"/>
  <c r="GH154" i="129"/>
  <c r="GI154" i="129"/>
  <c r="GJ154" i="129"/>
  <c r="GK154" i="129"/>
  <c r="GL154" i="129"/>
  <c r="GM154" i="129"/>
  <c r="GN154" i="129"/>
  <c r="GO154" i="129"/>
  <c r="GP154" i="129"/>
  <c r="GQ154" i="129"/>
  <c r="GR154" i="129"/>
  <c r="GS154" i="129"/>
  <c r="GT154" i="129"/>
  <c r="GU154" i="129"/>
  <c r="GV154" i="129"/>
  <c r="GW154" i="129"/>
  <c r="GX154" i="129"/>
  <c r="GY154" i="129"/>
  <c r="GZ154" i="129"/>
  <c r="HA154" i="129"/>
  <c r="HB154" i="129"/>
  <c r="HC154" i="129"/>
  <c r="HD154" i="129"/>
  <c r="HE154" i="129"/>
  <c r="HF154" i="129"/>
  <c r="HG154" i="129"/>
  <c r="HH154" i="129"/>
  <c r="HI154" i="129"/>
  <c r="HJ154" i="129"/>
  <c r="HK154" i="129"/>
  <c r="HL154" i="129"/>
  <c r="HM154" i="129"/>
  <c r="HN154" i="129"/>
  <c r="HO154" i="129"/>
  <c r="HP154" i="129"/>
  <c r="HQ154" i="129"/>
  <c r="HR154" i="129"/>
  <c r="HS154" i="129"/>
  <c r="HT154" i="129"/>
  <c r="HU154" i="129"/>
  <c r="HV154" i="129"/>
  <c r="HW154" i="129"/>
  <c r="HX154" i="129"/>
  <c r="HY154" i="129"/>
  <c r="HZ154" i="129"/>
  <c r="IA154" i="129"/>
  <c r="IB154" i="129"/>
  <c r="IG154" i="129"/>
  <c r="E154" i="129"/>
  <c r="F148" i="129"/>
  <c r="G148" i="129"/>
  <c r="H148" i="129"/>
  <c r="I148" i="129"/>
  <c r="J148" i="129"/>
  <c r="K148" i="129"/>
  <c r="L148" i="129"/>
  <c r="M148" i="129"/>
  <c r="N148" i="129"/>
  <c r="O148" i="129"/>
  <c r="P148" i="129"/>
  <c r="Q148" i="129"/>
  <c r="R148" i="129"/>
  <c r="S148" i="129"/>
  <c r="T148" i="129"/>
  <c r="U148" i="129"/>
  <c r="V148" i="129"/>
  <c r="W148" i="129"/>
  <c r="X148" i="129"/>
  <c r="Y148" i="129"/>
  <c r="Z148" i="129"/>
  <c r="AA148" i="129"/>
  <c r="AB148" i="129"/>
  <c r="AC148" i="129"/>
  <c r="AD148" i="129"/>
  <c r="AE148" i="129"/>
  <c r="AF148" i="129"/>
  <c r="AG148" i="129"/>
  <c r="AH148" i="129"/>
  <c r="AI148" i="129"/>
  <c r="AJ148" i="129"/>
  <c r="AK148" i="129"/>
  <c r="AL148" i="129"/>
  <c r="AM148" i="129"/>
  <c r="AN148" i="129"/>
  <c r="AO148" i="129"/>
  <c r="AP148" i="129"/>
  <c r="AQ148" i="129"/>
  <c r="AR148" i="129"/>
  <c r="AS148" i="129"/>
  <c r="AT148" i="129"/>
  <c r="AU148" i="129"/>
  <c r="AV148" i="129"/>
  <c r="AW148" i="129"/>
  <c r="AX148" i="129"/>
  <c r="AY148" i="129"/>
  <c r="AZ148" i="129"/>
  <c r="BA148" i="129"/>
  <c r="BB148" i="129"/>
  <c r="BC148" i="129"/>
  <c r="BD148" i="129"/>
  <c r="BE148" i="129"/>
  <c r="BF148" i="129"/>
  <c r="BG148" i="129"/>
  <c r="BH148" i="129"/>
  <c r="BI148" i="129"/>
  <c r="BJ148" i="129"/>
  <c r="BK148" i="129"/>
  <c r="BL148" i="129"/>
  <c r="BM148" i="129"/>
  <c r="BN148" i="129"/>
  <c r="BO148" i="129"/>
  <c r="BP148" i="129"/>
  <c r="BQ148" i="129"/>
  <c r="BR148" i="129"/>
  <c r="BS148" i="129"/>
  <c r="BT148" i="129"/>
  <c r="BU148" i="129"/>
  <c r="BV148" i="129"/>
  <c r="BW148" i="129"/>
  <c r="BX148" i="129"/>
  <c r="BY148" i="129"/>
  <c r="BZ148" i="129"/>
  <c r="CA148" i="129"/>
  <c r="CB148" i="129"/>
  <c r="CC148" i="129"/>
  <c r="CD148" i="129"/>
  <c r="CE148" i="129"/>
  <c r="CF148" i="129"/>
  <c r="CG148" i="129"/>
  <c r="CH148" i="129"/>
  <c r="CI148" i="129"/>
  <c r="CJ148" i="129"/>
  <c r="CK148" i="129"/>
  <c r="CL148" i="129"/>
  <c r="CM148" i="129"/>
  <c r="CN148" i="129"/>
  <c r="CO148" i="129"/>
  <c r="CP148" i="129"/>
  <c r="CQ148" i="129"/>
  <c r="CR148" i="129"/>
  <c r="CS148" i="129"/>
  <c r="CT148" i="129"/>
  <c r="CU148" i="129"/>
  <c r="CV148" i="129"/>
  <c r="CW148" i="129"/>
  <c r="CX148" i="129"/>
  <c r="CY148" i="129"/>
  <c r="CZ148" i="129"/>
  <c r="DA148" i="129"/>
  <c r="DB148" i="129"/>
  <c r="DC148" i="129"/>
  <c r="DD148" i="129"/>
  <c r="DE148" i="129"/>
  <c r="DF148" i="129"/>
  <c r="DG148" i="129"/>
  <c r="DH148" i="129"/>
  <c r="DI148" i="129"/>
  <c r="DJ148" i="129"/>
  <c r="DK148" i="129"/>
  <c r="DL148" i="129"/>
  <c r="DM148" i="129"/>
  <c r="DN148" i="129"/>
  <c r="DO148" i="129"/>
  <c r="DP148" i="129"/>
  <c r="DQ148" i="129"/>
  <c r="DR148" i="129"/>
  <c r="DS148" i="129"/>
  <c r="DT148" i="129"/>
  <c r="DU148" i="129"/>
  <c r="DV148" i="129"/>
  <c r="DW148" i="129"/>
  <c r="DX148" i="129"/>
  <c r="DY148" i="129"/>
  <c r="DZ148" i="129"/>
  <c r="EA148" i="129"/>
  <c r="EB148" i="129"/>
  <c r="EC148" i="129"/>
  <c r="ED148" i="129"/>
  <c r="EE148" i="129"/>
  <c r="EF148" i="129"/>
  <c r="EG148" i="129"/>
  <c r="EH148" i="129"/>
  <c r="EI148" i="129"/>
  <c r="EJ148" i="129"/>
  <c r="EK148" i="129"/>
  <c r="EL148" i="129"/>
  <c r="EM148" i="129"/>
  <c r="EN148" i="129"/>
  <c r="EO148" i="129"/>
  <c r="EP148" i="129"/>
  <c r="EQ148" i="129"/>
  <c r="ER148" i="129"/>
  <c r="ES148" i="129"/>
  <c r="ET148" i="129"/>
  <c r="EU148" i="129"/>
  <c r="EV148" i="129"/>
  <c r="EW148" i="129"/>
  <c r="EX148" i="129"/>
  <c r="EY148" i="129"/>
  <c r="EZ148" i="129"/>
  <c r="FA148" i="129"/>
  <c r="FB148" i="129"/>
  <c r="FC148" i="129"/>
  <c r="FD148" i="129"/>
  <c r="FE148" i="129"/>
  <c r="FF148" i="129"/>
  <c r="FG148" i="129"/>
  <c r="FH148" i="129"/>
  <c r="FI148" i="129"/>
  <c r="FJ148" i="129"/>
  <c r="FK148" i="129"/>
  <c r="FL148" i="129"/>
  <c r="FM148" i="129"/>
  <c r="FN148" i="129"/>
  <c r="FO148" i="129"/>
  <c r="FP148" i="129"/>
  <c r="FQ148" i="129"/>
  <c r="FR148" i="129"/>
  <c r="FS148" i="129"/>
  <c r="FT148" i="129"/>
  <c r="FU148" i="129"/>
  <c r="FV148" i="129"/>
  <c r="FW148" i="129"/>
  <c r="FX148" i="129"/>
  <c r="FY148" i="129"/>
  <c r="FZ148" i="129"/>
  <c r="GA148" i="129"/>
  <c r="GB148" i="129"/>
  <c r="GC148" i="129"/>
  <c r="GD148" i="129"/>
  <c r="GE148" i="129"/>
  <c r="GF148" i="129"/>
  <c r="GG148" i="129"/>
  <c r="GH148" i="129"/>
  <c r="GI148" i="129"/>
  <c r="GJ148" i="129"/>
  <c r="GK148" i="129"/>
  <c r="GL148" i="129"/>
  <c r="GM148" i="129"/>
  <c r="GN148" i="129"/>
  <c r="GO148" i="129"/>
  <c r="GP148" i="129"/>
  <c r="GQ148" i="129"/>
  <c r="GR148" i="129"/>
  <c r="GS148" i="129"/>
  <c r="GT148" i="129"/>
  <c r="GU148" i="129"/>
  <c r="GV148" i="129"/>
  <c r="GW148" i="129"/>
  <c r="GX148" i="129"/>
  <c r="GY148" i="129"/>
  <c r="GZ148" i="129"/>
  <c r="HA148" i="129"/>
  <c r="HB148" i="129"/>
  <c r="HC148" i="129"/>
  <c r="HD148" i="129"/>
  <c r="HE148" i="129"/>
  <c r="HF148" i="129"/>
  <c r="HG148" i="129"/>
  <c r="HH148" i="129"/>
  <c r="HI148" i="129"/>
  <c r="HJ148" i="129"/>
  <c r="HK148" i="129"/>
  <c r="HL148" i="129"/>
  <c r="HM148" i="129"/>
  <c r="HN148" i="129"/>
  <c r="HO148" i="129"/>
  <c r="HP148" i="129"/>
  <c r="HQ148" i="129"/>
  <c r="HR148" i="129"/>
  <c r="HS148" i="129"/>
  <c r="HT148" i="129"/>
  <c r="HU148" i="129"/>
  <c r="HV148" i="129"/>
  <c r="HW148" i="129"/>
  <c r="HX148" i="129"/>
  <c r="HY148" i="129"/>
  <c r="HZ148" i="129"/>
  <c r="IA148" i="129"/>
  <c r="IB148" i="129"/>
  <c r="IG148" i="129"/>
  <c r="E148" i="129"/>
  <c r="E149" i="129"/>
  <c r="F149" i="129"/>
  <c r="G149" i="129"/>
  <c r="H149" i="129"/>
  <c r="I149" i="129"/>
  <c r="J149" i="129"/>
  <c r="K149" i="129"/>
  <c r="L149" i="129"/>
  <c r="M149" i="129"/>
  <c r="N149" i="129"/>
  <c r="O149" i="129"/>
  <c r="P149" i="129"/>
  <c r="Q149" i="129"/>
  <c r="R149" i="129"/>
  <c r="S149" i="129"/>
  <c r="T149" i="129"/>
  <c r="U149" i="129"/>
  <c r="V149" i="129"/>
  <c r="W149" i="129"/>
  <c r="X149" i="129"/>
  <c r="Y149" i="129"/>
  <c r="Z149" i="129"/>
  <c r="AA149" i="129"/>
  <c r="AB149" i="129"/>
  <c r="AC149" i="129"/>
  <c r="AD149" i="129"/>
  <c r="AE149" i="129"/>
  <c r="AF149" i="129"/>
  <c r="AG149" i="129"/>
  <c r="AH149" i="129"/>
  <c r="AI149" i="129"/>
  <c r="AJ149" i="129"/>
  <c r="AK149" i="129"/>
  <c r="AL149" i="129"/>
  <c r="AM149" i="129"/>
  <c r="AN149" i="129"/>
  <c r="AO149" i="129"/>
  <c r="AP149" i="129"/>
  <c r="AQ149" i="129"/>
  <c r="AR149" i="129"/>
  <c r="AS149" i="129"/>
  <c r="AT149" i="129"/>
  <c r="AU149" i="129"/>
  <c r="AV149" i="129"/>
  <c r="AW149" i="129"/>
  <c r="AX149" i="129"/>
  <c r="AY149" i="129"/>
  <c r="AZ149" i="129"/>
  <c r="BA149" i="129"/>
  <c r="BB149" i="129"/>
  <c r="BC149" i="129"/>
  <c r="BD149" i="129"/>
  <c r="BE149" i="129"/>
  <c r="BF149" i="129"/>
  <c r="BG149" i="129"/>
  <c r="BH149" i="129"/>
  <c r="BI149" i="129"/>
  <c r="BJ149" i="129"/>
  <c r="BK149" i="129"/>
  <c r="BL149" i="129"/>
  <c r="BM149" i="129"/>
  <c r="BN149" i="129"/>
  <c r="BO149" i="129"/>
  <c r="BP149" i="129"/>
  <c r="BQ149" i="129"/>
  <c r="BR149" i="129"/>
  <c r="BS149" i="129"/>
  <c r="BT149" i="129"/>
  <c r="BU149" i="129"/>
  <c r="BV149" i="129"/>
  <c r="BW149" i="129"/>
  <c r="BX149" i="129"/>
  <c r="BY149" i="129"/>
  <c r="BZ149" i="129"/>
  <c r="CA149" i="129"/>
  <c r="CB149" i="129"/>
  <c r="CC149" i="129"/>
  <c r="CD149" i="129"/>
  <c r="CE149" i="129"/>
  <c r="CF149" i="129"/>
  <c r="CG149" i="129"/>
  <c r="CH149" i="129"/>
  <c r="CI149" i="129"/>
  <c r="CJ149" i="129"/>
  <c r="CK149" i="129"/>
  <c r="CL149" i="129"/>
  <c r="CM149" i="129"/>
  <c r="CN149" i="129"/>
  <c r="CO149" i="129"/>
  <c r="CP149" i="129"/>
  <c r="CQ149" i="129"/>
  <c r="CR149" i="129"/>
  <c r="CS149" i="129"/>
  <c r="CT149" i="129"/>
  <c r="CU149" i="129"/>
  <c r="CV149" i="129"/>
  <c r="CW149" i="129"/>
  <c r="CX149" i="129"/>
  <c r="CY149" i="129"/>
  <c r="CZ149" i="129"/>
  <c r="DA149" i="129"/>
  <c r="DB149" i="129"/>
  <c r="DC149" i="129"/>
  <c r="DD149" i="129"/>
  <c r="DE149" i="129"/>
  <c r="DF149" i="129"/>
  <c r="DG149" i="129"/>
  <c r="DH149" i="129"/>
  <c r="DI149" i="129"/>
  <c r="DJ149" i="129"/>
  <c r="DK149" i="129"/>
  <c r="DL149" i="129"/>
  <c r="DM149" i="129"/>
  <c r="DN149" i="129"/>
  <c r="DO149" i="129"/>
  <c r="DP149" i="129"/>
  <c r="DQ149" i="129"/>
  <c r="DR149" i="129"/>
  <c r="DS149" i="129"/>
  <c r="DT149" i="129"/>
  <c r="DU149" i="129"/>
  <c r="DV149" i="129"/>
  <c r="DW149" i="129"/>
  <c r="DX149" i="129"/>
  <c r="DY149" i="129"/>
  <c r="DZ149" i="129"/>
  <c r="EA149" i="129"/>
  <c r="EB149" i="129"/>
  <c r="EC149" i="129"/>
  <c r="ED149" i="129"/>
  <c r="EE149" i="129"/>
  <c r="EF149" i="129"/>
  <c r="EG149" i="129"/>
  <c r="EH149" i="129"/>
  <c r="EI149" i="129"/>
  <c r="EJ149" i="129"/>
  <c r="EK149" i="129"/>
  <c r="EL149" i="129"/>
  <c r="EM149" i="129"/>
  <c r="EN149" i="129"/>
  <c r="EO149" i="129"/>
  <c r="EP149" i="129"/>
  <c r="EQ149" i="129"/>
  <c r="ER149" i="129"/>
  <c r="ES149" i="129"/>
  <c r="ET149" i="129"/>
  <c r="EU149" i="129"/>
  <c r="EV149" i="129"/>
  <c r="EW149" i="129"/>
  <c r="EX149" i="129"/>
  <c r="EY149" i="129"/>
  <c r="EZ149" i="129"/>
  <c r="FA149" i="129"/>
  <c r="FB149" i="129"/>
  <c r="FC149" i="129"/>
  <c r="FD149" i="129"/>
  <c r="FE149" i="129"/>
  <c r="FF149" i="129"/>
  <c r="FG149" i="129"/>
  <c r="FH149" i="129"/>
  <c r="FI149" i="129"/>
  <c r="FJ149" i="129"/>
  <c r="FK149" i="129"/>
  <c r="FL149" i="129"/>
  <c r="FM149" i="129"/>
  <c r="FN149" i="129"/>
  <c r="FO149" i="129"/>
  <c r="FP149" i="129"/>
  <c r="FQ149" i="129"/>
  <c r="FR149" i="129"/>
  <c r="FS149" i="129"/>
  <c r="FT149" i="129"/>
  <c r="FU149" i="129"/>
  <c r="FV149" i="129"/>
  <c r="FW149" i="129"/>
  <c r="FX149" i="129"/>
  <c r="FY149" i="129"/>
  <c r="FZ149" i="129"/>
  <c r="GA149" i="129"/>
  <c r="GB149" i="129"/>
  <c r="GC149" i="129"/>
  <c r="GD149" i="129"/>
  <c r="GE149" i="129"/>
  <c r="GF149" i="129"/>
  <c r="GG149" i="129"/>
  <c r="GH149" i="129"/>
  <c r="GI149" i="129"/>
  <c r="GJ149" i="129"/>
  <c r="GK149" i="129"/>
  <c r="GL149" i="129"/>
  <c r="GM149" i="129"/>
  <c r="GN149" i="129"/>
  <c r="GO149" i="129"/>
  <c r="GP149" i="129"/>
  <c r="GQ149" i="129"/>
  <c r="GR149" i="129"/>
  <c r="GS149" i="129"/>
  <c r="GT149" i="129"/>
  <c r="GU149" i="129"/>
  <c r="GV149" i="129"/>
  <c r="GW149" i="129"/>
  <c r="GX149" i="129"/>
  <c r="GY149" i="129"/>
  <c r="GZ149" i="129"/>
  <c r="HA149" i="129"/>
  <c r="HB149" i="129"/>
  <c r="HC149" i="129"/>
  <c r="HD149" i="129"/>
  <c r="HE149" i="129"/>
  <c r="HF149" i="129"/>
  <c r="HG149" i="129"/>
  <c r="HH149" i="129"/>
  <c r="HI149" i="129"/>
  <c r="HJ149" i="129"/>
  <c r="HK149" i="129"/>
  <c r="HL149" i="129"/>
  <c r="HM149" i="129"/>
  <c r="HN149" i="129"/>
  <c r="HO149" i="129"/>
  <c r="HP149" i="129"/>
  <c r="HQ149" i="129"/>
  <c r="HR149" i="129"/>
  <c r="HS149" i="129"/>
  <c r="HT149" i="129"/>
  <c r="HU149" i="129"/>
  <c r="HV149" i="129"/>
  <c r="HW149" i="129"/>
  <c r="HX149" i="129"/>
  <c r="HY149" i="129"/>
  <c r="HZ149" i="129"/>
  <c r="IA149" i="129"/>
  <c r="IB149" i="129"/>
  <c r="IG149" i="129"/>
  <c r="F142" i="129"/>
  <c r="G142" i="129"/>
  <c r="H142" i="129"/>
  <c r="I142" i="129"/>
  <c r="J142" i="129"/>
  <c r="K142" i="129"/>
  <c r="L142" i="129"/>
  <c r="M142" i="129"/>
  <c r="N142" i="129"/>
  <c r="O142" i="129"/>
  <c r="P142" i="129"/>
  <c r="Q142" i="129"/>
  <c r="R142" i="129"/>
  <c r="S142" i="129"/>
  <c r="T142" i="129"/>
  <c r="U142" i="129"/>
  <c r="V142" i="129"/>
  <c r="W142" i="129"/>
  <c r="X142" i="129"/>
  <c r="Y142" i="129"/>
  <c r="Z142" i="129"/>
  <c r="AA142" i="129"/>
  <c r="AB142" i="129"/>
  <c r="AC142" i="129"/>
  <c r="AD142" i="129"/>
  <c r="AE142" i="129"/>
  <c r="AF142" i="129"/>
  <c r="AG142" i="129"/>
  <c r="AH142" i="129"/>
  <c r="AI142" i="129"/>
  <c r="AJ142" i="129"/>
  <c r="AK142" i="129"/>
  <c r="AL142" i="129"/>
  <c r="AM142" i="129"/>
  <c r="AN142" i="129"/>
  <c r="AO142" i="129"/>
  <c r="AP142" i="129"/>
  <c r="AQ142" i="129"/>
  <c r="AR142" i="129"/>
  <c r="AS142" i="129"/>
  <c r="AT142" i="129"/>
  <c r="AU142" i="129"/>
  <c r="AV142" i="129"/>
  <c r="AW142" i="129"/>
  <c r="AX142" i="129"/>
  <c r="AY142" i="129"/>
  <c r="AZ142" i="129"/>
  <c r="BA142" i="129"/>
  <c r="BB142" i="129"/>
  <c r="BC142" i="129"/>
  <c r="BD142" i="129"/>
  <c r="BE142" i="129"/>
  <c r="BF142" i="129"/>
  <c r="BG142" i="129"/>
  <c r="BH142" i="129"/>
  <c r="BI142" i="129"/>
  <c r="BJ142" i="129"/>
  <c r="BK142" i="129"/>
  <c r="BL142" i="129"/>
  <c r="BM142" i="129"/>
  <c r="BN142" i="129"/>
  <c r="BO142" i="129"/>
  <c r="BP142" i="129"/>
  <c r="BQ142" i="129"/>
  <c r="BR142" i="129"/>
  <c r="BS142" i="129"/>
  <c r="BT142" i="129"/>
  <c r="BU142" i="129"/>
  <c r="BV142" i="129"/>
  <c r="BW142" i="129"/>
  <c r="BX142" i="129"/>
  <c r="BY142" i="129"/>
  <c r="BZ142" i="129"/>
  <c r="CA142" i="129"/>
  <c r="CB142" i="129"/>
  <c r="CC142" i="129"/>
  <c r="CD142" i="129"/>
  <c r="CE142" i="129"/>
  <c r="CF142" i="129"/>
  <c r="CG142" i="129"/>
  <c r="CH142" i="129"/>
  <c r="CI142" i="129"/>
  <c r="CJ142" i="129"/>
  <c r="CK142" i="129"/>
  <c r="CL142" i="129"/>
  <c r="CM142" i="129"/>
  <c r="CN142" i="129"/>
  <c r="CO142" i="129"/>
  <c r="CP142" i="129"/>
  <c r="CQ142" i="129"/>
  <c r="CR142" i="129"/>
  <c r="CS142" i="129"/>
  <c r="CT142" i="129"/>
  <c r="CU142" i="129"/>
  <c r="CV142" i="129"/>
  <c r="CW142" i="129"/>
  <c r="CX142" i="129"/>
  <c r="CY142" i="129"/>
  <c r="CZ142" i="129"/>
  <c r="DA142" i="129"/>
  <c r="DB142" i="129"/>
  <c r="DC142" i="129"/>
  <c r="DD142" i="129"/>
  <c r="DE142" i="129"/>
  <c r="DF142" i="129"/>
  <c r="DG142" i="129"/>
  <c r="DH142" i="129"/>
  <c r="DI142" i="129"/>
  <c r="DJ142" i="129"/>
  <c r="DK142" i="129"/>
  <c r="DL142" i="129"/>
  <c r="DM142" i="129"/>
  <c r="DN142" i="129"/>
  <c r="DO142" i="129"/>
  <c r="DP142" i="129"/>
  <c r="DQ142" i="129"/>
  <c r="DR142" i="129"/>
  <c r="DS142" i="129"/>
  <c r="DT142" i="129"/>
  <c r="DU142" i="129"/>
  <c r="DV142" i="129"/>
  <c r="DW142" i="129"/>
  <c r="DX142" i="129"/>
  <c r="DY142" i="129"/>
  <c r="DZ142" i="129"/>
  <c r="EA142" i="129"/>
  <c r="EB142" i="129"/>
  <c r="EC142" i="129"/>
  <c r="ED142" i="129"/>
  <c r="EE142" i="129"/>
  <c r="EF142" i="129"/>
  <c r="EG142" i="129"/>
  <c r="EH142" i="129"/>
  <c r="EI142" i="129"/>
  <c r="EJ142" i="129"/>
  <c r="EK142" i="129"/>
  <c r="EL142" i="129"/>
  <c r="EM142" i="129"/>
  <c r="EN142" i="129"/>
  <c r="EO142" i="129"/>
  <c r="EP142" i="129"/>
  <c r="EQ142" i="129"/>
  <c r="ER142" i="129"/>
  <c r="ES142" i="129"/>
  <c r="ET142" i="129"/>
  <c r="EU142" i="129"/>
  <c r="EV142" i="129"/>
  <c r="EW142" i="129"/>
  <c r="EX142" i="129"/>
  <c r="EY142" i="129"/>
  <c r="EZ142" i="129"/>
  <c r="FA142" i="129"/>
  <c r="FB142" i="129"/>
  <c r="FC142" i="129"/>
  <c r="FD142" i="129"/>
  <c r="FE142" i="129"/>
  <c r="FF142" i="129"/>
  <c r="FG142" i="129"/>
  <c r="FH142" i="129"/>
  <c r="FI142" i="129"/>
  <c r="FJ142" i="129"/>
  <c r="FK142" i="129"/>
  <c r="FL142" i="129"/>
  <c r="FM142" i="129"/>
  <c r="FN142" i="129"/>
  <c r="FO142" i="129"/>
  <c r="FP142" i="129"/>
  <c r="FQ142" i="129"/>
  <c r="FR142" i="129"/>
  <c r="FS142" i="129"/>
  <c r="FT142" i="129"/>
  <c r="FU142" i="129"/>
  <c r="FV142" i="129"/>
  <c r="FW142" i="129"/>
  <c r="FX142" i="129"/>
  <c r="FY142" i="129"/>
  <c r="FZ142" i="129"/>
  <c r="GA142" i="129"/>
  <c r="GB142" i="129"/>
  <c r="GC142" i="129"/>
  <c r="GD142" i="129"/>
  <c r="GE142" i="129"/>
  <c r="GF142" i="129"/>
  <c r="GG142" i="129"/>
  <c r="GH142" i="129"/>
  <c r="GI142" i="129"/>
  <c r="GJ142" i="129"/>
  <c r="GK142" i="129"/>
  <c r="GL142" i="129"/>
  <c r="GM142" i="129"/>
  <c r="GN142" i="129"/>
  <c r="GO142" i="129"/>
  <c r="GP142" i="129"/>
  <c r="GQ142" i="129"/>
  <c r="GR142" i="129"/>
  <c r="GS142" i="129"/>
  <c r="GT142" i="129"/>
  <c r="GU142" i="129"/>
  <c r="GV142" i="129"/>
  <c r="GW142" i="129"/>
  <c r="GX142" i="129"/>
  <c r="GY142" i="129"/>
  <c r="GZ142" i="129"/>
  <c r="HA142" i="129"/>
  <c r="HB142" i="129"/>
  <c r="HC142" i="129"/>
  <c r="HD142" i="129"/>
  <c r="HE142" i="129"/>
  <c r="HF142" i="129"/>
  <c r="HG142" i="129"/>
  <c r="HH142" i="129"/>
  <c r="HI142" i="129"/>
  <c r="HJ142" i="129"/>
  <c r="HK142" i="129"/>
  <c r="HL142" i="129"/>
  <c r="HM142" i="129"/>
  <c r="HN142" i="129"/>
  <c r="HO142" i="129"/>
  <c r="HP142" i="129"/>
  <c r="HQ142" i="129"/>
  <c r="HR142" i="129"/>
  <c r="HS142" i="129"/>
  <c r="HT142" i="129"/>
  <c r="HU142" i="129"/>
  <c r="HV142" i="129"/>
  <c r="HW142" i="129"/>
  <c r="HX142" i="129"/>
  <c r="HY142" i="129"/>
  <c r="HZ142" i="129"/>
  <c r="IA142" i="129"/>
  <c r="IB142" i="129"/>
  <c r="IG142" i="129"/>
  <c r="E142" i="129"/>
  <c r="F136" i="129"/>
  <c r="G136" i="129"/>
  <c r="H136" i="129"/>
  <c r="I136" i="129"/>
  <c r="J136" i="129"/>
  <c r="K136" i="129"/>
  <c r="L136" i="129"/>
  <c r="M136" i="129"/>
  <c r="N136" i="129"/>
  <c r="O136" i="129"/>
  <c r="P136" i="129"/>
  <c r="Q136" i="129"/>
  <c r="R136" i="129"/>
  <c r="S136" i="129"/>
  <c r="T136" i="129"/>
  <c r="U136" i="129"/>
  <c r="V136" i="129"/>
  <c r="W136" i="129"/>
  <c r="X136" i="129"/>
  <c r="Y136" i="129"/>
  <c r="Z136" i="129"/>
  <c r="AA136" i="129"/>
  <c r="AB136" i="129"/>
  <c r="AC136" i="129"/>
  <c r="AD136" i="129"/>
  <c r="AE136" i="129"/>
  <c r="AF136" i="129"/>
  <c r="AG136" i="129"/>
  <c r="AH136" i="129"/>
  <c r="AI136" i="129"/>
  <c r="AJ136" i="129"/>
  <c r="AK136" i="129"/>
  <c r="AL136" i="129"/>
  <c r="AM136" i="129"/>
  <c r="AN136" i="129"/>
  <c r="AO136" i="129"/>
  <c r="AP136" i="129"/>
  <c r="AQ136" i="129"/>
  <c r="AR136" i="129"/>
  <c r="AS136" i="129"/>
  <c r="AT136" i="129"/>
  <c r="AU136" i="129"/>
  <c r="AV136" i="129"/>
  <c r="AW136" i="129"/>
  <c r="AX136" i="129"/>
  <c r="AY136" i="129"/>
  <c r="AZ136" i="129"/>
  <c r="BA136" i="129"/>
  <c r="BB136" i="129"/>
  <c r="BC136" i="129"/>
  <c r="BD136" i="129"/>
  <c r="BE136" i="129"/>
  <c r="BF136" i="129"/>
  <c r="BG136" i="129"/>
  <c r="BH136" i="129"/>
  <c r="BI136" i="129"/>
  <c r="BJ136" i="129"/>
  <c r="BK136" i="129"/>
  <c r="BL136" i="129"/>
  <c r="BM136" i="129"/>
  <c r="BN136" i="129"/>
  <c r="BO136" i="129"/>
  <c r="BP136" i="129"/>
  <c r="BQ136" i="129"/>
  <c r="BR136" i="129"/>
  <c r="BS136" i="129"/>
  <c r="BT136" i="129"/>
  <c r="BU136" i="129"/>
  <c r="BV136" i="129"/>
  <c r="BW136" i="129"/>
  <c r="BX136" i="129"/>
  <c r="BY136" i="129"/>
  <c r="BZ136" i="129"/>
  <c r="CA136" i="129"/>
  <c r="CB136" i="129"/>
  <c r="CC136" i="129"/>
  <c r="CD136" i="129"/>
  <c r="CE136" i="129"/>
  <c r="CF136" i="129"/>
  <c r="CG136" i="129"/>
  <c r="CH136" i="129"/>
  <c r="CI136" i="129"/>
  <c r="CJ136" i="129"/>
  <c r="CK136" i="129"/>
  <c r="CL136" i="129"/>
  <c r="CM136" i="129"/>
  <c r="CN136" i="129"/>
  <c r="CO136" i="129"/>
  <c r="CP136" i="129"/>
  <c r="CQ136" i="129"/>
  <c r="CR136" i="129"/>
  <c r="CS136" i="129"/>
  <c r="CT136" i="129"/>
  <c r="CU136" i="129"/>
  <c r="CV136" i="129"/>
  <c r="CW136" i="129"/>
  <c r="CX136" i="129"/>
  <c r="CY136" i="129"/>
  <c r="CZ136" i="129"/>
  <c r="DA136" i="129"/>
  <c r="DB136" i="129"/>
  <c r="DC136" i="129"/>
  <c r="DD136" i="129"/>
  <c r="DE136" i="129"/>
  <c r="DF136" i="129"/>
  <c r="DG136" i="129"/>
  <c r="DH136" i="129"/>
  <c r="DI136" i="129"/>
  <c r="DJ136" i="129"/>
  <c r="DK136" i="129"/>
  <c r="DL136" i="129"/>
  <c r="DM136" i="129"/>
  <c r="DN136" i="129"/>
  <c r="DO136" i="129"/>
  <c r="DP136" i="129"/>
  <c r="DQ136" i="129"/>
  <c r="DR136" i="129"/>
  <c r="DS136" i="129"/>
  <c r="DT136" i="129"/>
  <c r="DU136" i="129"/>
  <c r="DV136" i="129"/>
  <c r="DW136" i="129"/>
  <c r="DX136" i="129"/>
  <c r="DY136" i="129"/>
  <c r="DZ136" i="129"/>
  <c r="EA136" i="129"/>
  <c r="EB136" i="129"/>
  <c r="EC136" i="129"/>
  <c r="ED136" i="129"/>
  <c r="EE136" i="129"/>
  <c r="EF136" i="129"/>
  <c r="EG136" i="129"/>
  <c r="EH136" i="129"/>
  <c r="EI136" i="129"/>
  <c r="EJ136" i="129"/>
  <c r="EK136" i="129"/>
  <c r="EL136" i="129"/>
  <c r="EM136" i="129"/>
  <c r="EN136" i="129"/>
  <c r="EO136" i="129"/>
  <c r="EP136" i="129"/>
  <c r="EQ136" i="129"/>
  <c r="ER136" i="129"/>
  <c r="ES136" i="129"/>
  <c r="ET136" i="129"/>
  <c r="EU136" i="129"/>
  <c r="EV136" i="129"/>
  <c r="EW136" i="129"/>
  <c r="EX136" i="129"/>
  <c r="EY136" i="129"/>
  <c r="EZ136" i="129"/>
  <c r="FA136" i="129"/>
  <c r="FB136" i="129"/>
  <c r="FC136" i="129"/>
  <c r="FD136" i="129"/>
  <c r="FE136" i="129"/>
  <c r="FF136" i="129"/>
  <c r="FG136" i="129"/>
  <c r="FH136" i="129"/>
  <c r="FI136" i="129"/>
  <c r="FJ136" i="129"/>
  <c r="FK136" i="129"/>
  <c r="FL136" i="129"/>
  <c r="FM136" i="129"/>
  <c r="FN136" i="129"/>
  <c r="FO136" i="129"/>
  <c r="FP136" i="129"/>
  <c r="FQ136" i="129"/>
  <c r="FR136" i="129"/>
  <c r="FS136" i="129"/>
  <c r="FT136" i="129"/>
  <c r="FU136" i="129"/>
  <c r="FV136" i="129"/>
  <c r="FW136" i="129"/>
  <c r="FX136" i="129"/>
  <c r="FY136" i="129"/>
  <c r="FZ136" i="129"/>
  <c r="GA136" i="129"/>
  <c r="GB136" i="129"/>
  <c r="GC136" i="129"/>
  <c r="GD136" i="129"/>
  <c r="GE136" i="129"/>
  <c r="GF136" i="129"/>
  <c r="GG136" i="129"/>
  <c r="GH136" i="129"/>
  <c r="GI136" i="129"/>
  <c r="GJ136" i="129"/>
  <c r="GK136" i="129"/>
  <c r="GL136" i="129"/>
  <c r="GM136" i="129"/>
  <c r="GN136" i="129"/>
  <c r="GO136" i="129"/>
  <c r="GP136" i="129"/>
  <c r="GQ136" i="129"/>
  <c r="GR136" i="129"/>
  <c r="GS136" i="129"/>
  <c r="GT136" i="129"/>
  <c r="GU136" i="129"/>
  <c r="GV136" i="129"/>
  <c r="GW136" i="129"/>
  <c r="GX136" i="129"/>
  <c r="GY136" i="129"/>
  <c r="GZ136" i="129"/>
  <c r="HA136" i="129"/>
  <c r="HB136" i="129"/>
  <c r="HC136" i="129"/>
  <c r="HD136" i="129"/>
  <c r="HE136" i="129"/>
  <c r="HF136" i="129"/>
  <c r="HG136" i="129"/>
  <c r="HH136" i="129"/>
  <c r="HI136" i="129"/>
  <c r="HJ136" i="129"/>
  <c r="HK136" i="129"/>
  <c r="HL136" i="129"/>
  <c r="HM136" i="129"/>
  <c r="HN136" i="129"/>
  <c r="HO136" i="129"/>
  <c r="HP136" i="129"/>
  <c r="HQ136" i="129"/>
  <c r="HR136" i="129"/>
  <c r="HS136" i="129"/>
  <c r="HT136" i="129"/>
  <c r="HU136" i="129"/>
  <c r="HV136" i="129"/>
  <c r="HW136" i="129"/>
  <c r="HX136" i="129"/>
  <c r="HY136" i="129"/>
  <c r="HZ136" i="129"/>
  <c r="IA136" i="129"/>
  <c r="IB136" i="129"/>
  <c r="IG136" i="129"/>
  <c r="E136" i="129"/>
  <c r="D2217" i="82" l="1"/>
  <c r="D2216" i="82"/>
  <c r="D2215" i="82" l="1"/>
  <c r="GB84" i="129" l="1"/>
  <c r="D2214" i="82" l="1"/>
  <c r="D2213" i="82" l="1"/>
  <c r="GC103" i="129" l="1"/>
  <c r="GD103" i="129"/>
  <c r="GE103" i="129"/>
  <c r="GF103" i="129"/>
  <c r="GG103" i="129"/>
  <c r="GH103" i="129"/>
  <c r="GI103" i="129"/>
  <c r="GK103" i="129"/>
  <c r="GL103" i="129"/>
  <c r="GM103" i="129"/>
  <c r="GN103" i="129"/>
  <c r="D2212" i="82"/>
  <c r="D2210" i="82" l="1"/>
  <c r="D975" i="125" l="1"/>
  <c r="E975" i="125"/>
  <c r="F975" i="125"/>
  <c r="G975" i="125"/>
  <c r="J975" i="125"/>
  <c r="K975" i="125"/>
  <c r="D2209" i="82" l="1"/>
  <c r="GA103" i="129" l="1"/>
  <c r="FR8" i="129"/>
  <c r="D2208" i="82" l="1"/>
  <c r="D2207" i="82" l="1"/>
  <c r="D2205" i="82" l="1"/>
  <c r="D2204" i="82" l="1"/>
  <c r="D2203" i="82" l="1"/>
  <c r="FM57" i="129" l="1"/>
  <c r="D2202" i="82" l="1"/>
  <c r="D2200" i="82" l="1"/>
  <c r="F1026" i="90" l="1"/>
  <c r="G1026" i="90"/>
  <c r="H1026" i="90"/>
  <c r="K1026" i="90"/>
  <c r="O1026" i="90"/>
  <c r="P1026" i="90"/>
  <c r="R1026" i="90"/>
  <c r="S1026" i="90"/>
  <c r="F1006" i="90"/>
  <c r="G1006" i="90"/>
  <c r="H1006" i="90"/>
  <c r="K1006" i="90"/>
  <c r="O1006" i="90"/>
  <c r="P1006" i="90"/>
  <c r="R1006" i="90"/>
  <c r="S1006" i="90"/>
  <c r="F1001" i="90"/>
  <c r="G1001" i="90"/>
  <c r="H1001" i="90"/>
  <c r="K1001" i="90"/>
  <c r="O1001" i="90"/>
  <c r="P1001" i="90"/>
  <c r="R1001" i="90"/>
  <c r="S1001" i="90"/>
  <c r="D2199" i="82" l="1"/>
  <c r="N1818" i="82" l="1"/>
  <c r="O1818" i="82"/>
  <c r="P1818" i="82"/>
  <c r="Q1818" i="82"/>
  <c r="R1818" i="82"/>
  <c r="S1818" i="82"/>
  <c r="N1819" i="82"/>
  <c r="O1819" i="82"/>
  <c r="P1819" i="82"/>
  <c r="Q1819" i="82"/>
  <c r="R1819" i="82"/>
  <c r="S1819" i="82"/>
  <c r="N1820" i="82"/>
  <c r="O1820" i="82"/>
  <c r="P1820" i="82"/>
  <c r="Q1820" i="82"/>
  <c r="R1820" i="82"/>
  <c r="S1820" i="82"/>
  <c r="N1821" i="82"/>
  <c r="O1821" i="82"/>
  <c r="P1821" i="82"/>
  <c r="Q1821" i="82"/>
  <c r="R1821" i="82"/>
  <c r="S1821" i="82"/>
  <c r="N1822" i="82"/>
  <c r="O1822" i="82"/>
  <c r="P1822" i="82"/>
  <c r="Q1822" i="82"/>
  <c r="R1822" i="82"/>
  <c r="S1822" i="82"/>
  <c r="N1823" i="82"/>
  <c r="O1823" i="82"/>
  <c r="P1823" i="82"/>
  <c r="Q1823" i="82"/>
  <c r="R1823" i="82"/>
  <c r="S1823" i="82"/>
  <c r="N1824" i="82"/>
  <c r="O1824" i="82"/>
  <c r="P1824" i="82"/>
  <c r="Q1824" i="82"/>
  <c r="R1824" i="82"/>
  <c r="S1824" i="82"/>
  <c r="N1825" i="82"/>
  <c r="O1825" i="82"/>
  <c r="P1825" i="82"/>
  <c r="Q1825" i="82"/>
  <c r="R1825" i="82"/>
  <c r="S1825" i="82"/>
  <c r="N1826" i="82"/>
  <c r="O1826" i="82"/>
  <c r="P1826" i="82"/>
  <c r="Q1826" i="82"/>
  <c r="R1826" i="82"/>
  <c r="S1826" i="82"/>
  <c r="N1827" i="82"/>
  <c r="O1827" i="82"/>
  <c r="P1827" i="82"/>
  <c r="Q1827" i="82"/>
  <c r="R1827" i="82"/>
  <c r="S1827" i="82"/>
  <c r="N1828" i="82"/>
  <c r="O1828" i="82"/>
  <c r="P1828" i="82"/>
  <c r="Q1828" i="82"/>
  <c r="R1828" i="82"/>
  <c r="S1828" i="82"/>
  <c r="N1829" i="82"/>
  <c r="O1829" i="82"/>
  <c r="P1829" i="82"/>
  <c r="Q1829" i="82"/>
  <c r="R1829" i="82"/>
  <c r="S1829" i="82"/>
  <c r="N1830" i="82"/>
  <c r="O1830" i="82"/>
  <c r="P1830" i="82"/>
  <c r="Q1830" i="82"/>
  <c r="R1830" i="82"/>
  <c r="S1830" i="82"/>
  <c r="N1831" i="82"/>
  <c r="O1831" i="82"/>
  <c r="P1831" i="82"/>
  <c r="Q1831" i="82"/>
  <c r="R1831" i="82"/>
  <c r="S1831" i="82"/>
  <c r="N1832" i="82"/>
  <c r="O1832" i="82"/>
  <c r="P1832" i="82"/>
  <c r="Q1832" i="82"/>
  <c r="R1832" i="82"/>
  <c r="S1832" i="82"/>
  <c r="N1833" i="82"/>
  <c r="O1833" i="82"/>
  <c r="P1833" i="82"/>
  <c r="Q1833" i="82"/>
  <c r="R1833" i="82"/>
  <c r="S1833" i="82"/>
  <c r="N1834" i="82"/>
  <c r="O1834" i="82"/>
  <c r="P1834" i="82"/>
  <c r="Q1834" i="82"/>
  <c r="R1834" i="82"/>
  <c r="S1834" i="82"/>
  <c r="N1835" i="82"/>
  <c r="O1835" i="82"/>
  <c r="P1835" i="82"/>
  <c r="Q1835" i="82"/>
  <c r="R1835" i="82"/>
  <c r="S1835" i="82"/>
  <c r="N1836" i="82"/>
  <c r="O1836" i="82"/>
  <c r="P1836" i="82"/>
  <c r="Q1836" i="82"/>
  <c r="R1836" i="82"/>
  <c r="S1836" i="82"/>
  <c r="N1837" i="82"/>
  <c r="O1837" i="82"/>
  <c r="P1837" i="82"/>
  <c r="Q1837" i="82"/>
  <c r="R1837" i="82"/>
  <c r="S1837" i="82"/>
  <c r="N1838" i="82"/>
  <c r="O1838" i="82"/>
  <c r="P1838" i="82"/>
  <c r="Q1838" i="82"/>
  <c r="R1838" i="82"/>
  <c r="S1838" i="82"/>
  <c r="N1839" i="82"/>
  <c r="O1839" i="82"/>
  <c r="P1839" i="82"/>
  <c r="Q1839" i="82"/>
  <c r="R1839" i="82"/>
  <c r="S1839" i="82"/>
  <c r="N1840" i="82"/>
  <c r="O1840" i="82"/>
  <c r="P1840" i="82"/>
  <c r="Q1840" i="82"/>
  <c r="R1840" i="82"/>
  <c r="S1840" i="82"/>
  <c r="N1841" i="82"/>
  <c r="O1841" i="82"/>
  <c r="P1841" i="82"/>
  <c r="Q1841" i="82"/>
  <c r="R1841" i="82"/>
  <c r="S1841" i="82"/>
  <c r="N1842" i="82"/>
  <c r="O1842" i="82"/>
  <c r="P1842" i="82"/>
  <c r="Q1842" i="82"/>
  <c r="R1842" i="82"/>
  <c r="S1842" i="82"/>
  <c r="N1843" i="82"/>
  <c r="O1843" i="82"/>
  <c r="P1843" i="82"/>
  <c r="Q1843" i="82"/>
  <c r="R1843" i="82"/>
  <c r="S1843" i="82"/>
  <c r="N1844" i="82"/>
  <c r="O1844" i="82"/>
  <c r="P1844" i="82"/>
  <c r="Q1844" i="82"/>
  <c r="R1844" i="82"/>
  <c r="S1844" i="82"/>
  <c r="N1845" i="82"/>
  <c r="O1845" i="82"/>
  <c r="P1845" i="82"/>
  <c r="Q1845" i="82"/>
  <c r="R1845" i="82"/>
  <c r="S1845" i="82"/>
  <c r="N1846" i="82"/>
  <c r="O1846" i="82"/>
  <c r="P1846" i="82"/>
  <c r="Q1846" i="82"/>
  <c r="R1846" i="82"/>
  <c r="S1846" i="82"/>
  <c r="N1847" i="82"/>
  <c r="O1847" i="82"/>
  <c r="P1847" i="82"/>
  <c r="Q1847" i="82"/>
  <c r="R1847" i="82"/>
  <c r="S1847" i="82"/>
  <c r="N1848" i="82"/>
  <c r="O1848" i="82"/>
  <c r="P1848" i="82"/>
  <c r="Q1848" i="82"/>
  <c r="R1848" i="82"/>
  <c r="S1848" i="82"/>
  <c r="N1849" i="82"/>
  <c r="O1849" i="82"/>
  <c r="P1849" i="82"/>
  <c r="Q1849" i="82"/>
  <c r="R1849" i="82"/>
  <c r="S1849" i="82"/>
  <c r="N1850" i="82"/>
  <c r="O1850" i="82"/>
  <c r="P1850" i="82"/>
  <c r="Q1850" i="82"/>
  <c r="R1850" i="82"/>
  <c r="S1850" i="82"/>
  <c r="N1851" i="82"/>
  <c r="O1851" i="82"/>
  <c r="P1851" i="82"/>
  <c r="Q1851" i="82"/>
  <c r="R1851" i="82"/>
  <c r="S1851" i="82"/>
  <c r="N1852" i="82"/>
  <c r="O1852" i="82"/>
  <c r="P1852" i="82"/>
  <c r="Q1852" i="82"/>
  <c r="R1852" i="82"/>
  <c r="S1852" i="82"/>
  <c r="N1853" i="82"/>
  <c r="O1853" i="82"/>
  <c r="P1853" i="82"/>
  <c r="Q1853" i="82"/>
  <c r="R1853" i="82"/>
  <c r="S1853" i="82"/>
  <c r="N1854" i="82"/>
  <c r="O1854" i="82"/>
  <c r="P1854" i="82"/>
  <c r="Q1854" i="82"/>
  <c r="R1854" i="82"/>
  <c r="S1854" i="82"/>
  <c r="N1855" i="82"/>
  <c r="O1855" i="82"/>
  <c r="P1855" i="82"/>
  <c r="Q1855" i="82"/>
  <c r="R1855" i="82"/>
  <c r="S1855" i="82"/>
  <c r="N1856" i="82"/>
  <c r="O1856" i="82"/>
  <c r="P1856" i="82"/>
  <c r="Q1856" i="82"/>
  <c r="R1856" i="82"/>
  <c r="S1856" i="82"/>
  <c r="N1857" i="82"/>
  <c r="O1857" i="82"/>
  <c r="P1857" i="82"/>
  <c r="Q1857" i="82"/>
  <c r="R1857" i="82"/>
  <c r="S1857" i="82"/>
  <c r="N1858" i="82"/>
  <c r="O1858" i="82"/>
  <c r="P1858" i="82"/>
  <c r="Q1858" i="82"/>
  <c r="R1858" i="82"/>
  <c r="S1858" i="82"/>
  <c r="N1859" i="82"/>
  <c r="O1859" i="82"/>
  <c r="P1859" i="82"/>
  <c r="Q1859" i="82"/>
  <c r="R1859" i="82"/>
  <c r="S1859" i="82"/>
  <c r="N1860" i="82"/>
  <c r="O1860" i="82"/>
  <c r="P1860" i="82"/>
  <c r="Q1860" i="82"/>
  <c r="R1860" i="82"/>
  <c r="S1860" i="82"/>
  <c r="N1861" i="82"/>
  <c r="O1861" i="82"/>
  <c r="P1861" i="82"/>
  <c r="Q1861" i="82"/>
  <c r="R1861" i="82"/>
  <c r="S1861" i="82"/>
  <c r="N1862" i="82"/>
  <c r="O1862" i="82"/>
  <c r="P1862" i="82"/>
  <c r="Q1862" i="82"/>
  <c r="R1862" i="82"/>
  <c r="S1862" i="82"/>
  <c r="N1863" i="82"/>
  <c r="O1863" i="82"/>
  <c r="P1863" i="82"/>
  <c r="Q1863" i="82"/>
  <c r="R1863" i="82"/>
  <c r="S1863" i="82"/>
  <c r="N1864" i="82"/>
  <c r="O1864" i="82"/>
  <c r="P1864" i="82"/>
  <c r="Q1864" i="82"/>
  <c r="R1864" i="82"/>
  <c r="S1864" i="82"/>
  <c r="N1865" i="82"/>
  <c r="O1865" i="82"/>
  <c r="P1865" i="82"/>
  <c r="Q1865" i="82"/>
  <c r="R1865" i="82"/>
  <c r="S1865" i="82"/>
  <c r="N1866" i="82"/>
  <c r="O1866" i="82"/>
  <c r="P1866" i="82"/>
  <c r="Q1866" i="82"/>
  <c r="R1866" i="82"/>
  <c r="S1866" i="82"/>
  <c r="N1867" i="82"/>
  <c r="O1867" i="82"/>
  <c r="P1867" i="82"/>
  <c r="Q1867" i="82"/>
  <c r="R1867" i="82"/>
  <c r="S1867" i="82"/>
  <c r="N1868" i="82"/>
  <c r="O1868" i="82"/>
  <c r="P1868" i="82"/>
  <c r="Q1868" i="82"/>
  <c r="R1868" i="82"/>
  <c r="S1868" i="82"/>
  <c r="N1869" i="82"/>
  <c r="O1869" i="82"/>
  <c r="P1869" i="82"/>
  <c r="Q1869" i="82"/>
  <c r="R1869" i="82"/>
  <c r="S1869" i="82"/>
  <c r="N1870" i="82"/>
  <c r="O1870" i="82"/>
  <c r="P1870" i="82"/>
  <c r="Q1870" i="82"/>
  <c r="R1870" i="82"/>
  <c r="S1870" i="82"/>
  <c r="N1871" i="82"/>
  <c r="O1871" i="82"/>
  <c r="P1871" i="82"/>
  <c r="Q1871" i="82"/>
  <c r="R1871" i="82"/>
  <c r="S1871" i="82"/>
  <c r="N1872" i="82"/>
  <c r="O1872" i="82"/>
  <c r="P1872" i="82"/>
  <c r="Q1872" i="82"/>
  <c r="R1872" i="82"/>
  <c r="S1872" i="82"/>
  <c r="N1873" i="82"/>
  <c r="O1873" i="82"/>
  <c r="P1873" i="82"/>
  <c r="Q1873" i="82"/>
  <c r="R1873" i="82"/>
  <c r="S1873" i="82"/>
  <c r="N1874" i="82"/>
  <c r="O1874" i="82"/>
  <c r="P1874" i="82"/>
  <c r="Q1874" i="82"/>
  <c r="R1874" i="82"/>
  <c r="S1874" i="82"/>
  <c r="N1875" i="82"/>
  <c r="O1875" i="82"/>
  <c r="P1875" i="82"/>
  <c r="Q1875" i="82"/>
  <c r="R1875" i="82"/>
  <c r="S1875" i="82"/>
  <c r="N1876" i="82"/>
  <c r="O1876" i="82"/>
  <c r="P1876" i="82"/>
  <c r="Q1876" i="82"/>
  <c r="R1876" i="82"/>
  <c r="S1876" i="82"/>
  <c r="N1877" i="82"/>
  <c r="O1877" i="82"/>
  <c r="P1877" i="82"/>
  <c r="Q1877" i="82"/>
  <c r="R1877" i="82"/>
  <c r="S1877" i="82"/>
  <c r="N1878" i="82"/>
  <c r="O1878" i="82"/>
  <c r="P1878" i="82"/>
  <c r="Q1878" i="82"/>
  <c r="R1878" i="82"/>
  <c r="S1878" i="82"/>
  <c r="N1879" i="82"/>
  <c r="O1879" i="82"/>
  <c r="P1879" i="82"/>
  <c r="Q1879" i="82"/>
  <c r="R1879" i="82"/>
  <c r="S1879" i="82"/>
  <c r="N1880" i="82"/>
  <c r="O1880" i="82"/>
  <c r="P1880" i="82"/>
  <c r="Q1880" i="82"/>
  <c r="R1880" i="82"/>
  <c r="S1880" i="82"/>
  <c r="N1881" i="82"/>
  <c r="O1881" i="82"/>
  <c r="P1881" i="82"/>
  <c r="Q1881" i="82"/>
  <c r="R1881" i="82"/>
  <c r="S1881" i="82"/>
  <c r="N1882" i="82"/>
  <c r="O1882" i="82"/>
  <c r="P1882" i="82"/>
  <c r="Q1882" i="82"/>
  <c r="R1882" i="82"/>
  <c r="S1882" i="82"/>
  <c r="N1883" i="82"/>
  <c r="O1883" i="82"/>
  <c r="P1883" i="82"/>
  <c r="Q1883" i="82"/>
  <c r="R1883" i="82"/>
  <c r="S1883" i="82"/>
  <c r="N1884" i="82"/>
  <c r="O1884" i="82"/>
  <c r="P1884" i="82"/>
  <c r="Q1884" i="82"/>
  <c r="R1884" i="82"/>
  <c r="S1884" i="82"/>
  <c r="N1885" i="82"/>
  <c r="O1885" i="82"/>
  <c r="P1885" i="82"/>
  <c r="Q1885" i="82"/>
  <c r="R1885" i="82"/>
  <c r="S1885" i="82"/>
  <c r="N1886" i="82"/>
  <c r="O1886" i="82"/>
  <c r="P1886" i="82"/>
  <c r="Q1886" i="82"/>
  <c r="R1886" i="82"/>
  <c r="S1886" i="82"/>
  <c r="N1891" i="82"/>
  <c r="O1891" i="82"/>
  <c r="P1891" i="82"/>
  <c r="Q1891" i="82"/>
  <c r="R1891" i="82"/>
  <c r="S1891" i="82"/>
  <c r="N1892" i="82"/>
  <c r="O1892" i="82"/>
  <c r="P1892" i="82"/>
  <c r="Q1892" i="82"/>
  <c r="R1892" i="82"/>
  <c r="S1892" i="82"/>
  <c r="N1893" i="82"/>
  <c r="O1893" i="82"/>
  <c r="P1893" i="82"/>
  <c r="Q1893" i="82"/>
  <c r="R1893" i="82"/>
  <c r="S1893" i="82"/>
  <c r="N1894" i="82"/>
  <c r="O1894" i="82"/>
  <c r="P1894" i="82"/>
  <c r="Q1894" i="82"/>
  <c r="R1894" i="82"/>
  <c r="S1894" i="82"/>
  <c r="N1895" i="82"/>
  <c r="O1895" i="82"/>
  <c r="P1895" i="82"/>
  <c r="Q1895" i="82"/>
  <c r="R1895" i="82"/>
  <c r="S1895" i="82"/>
  <c r="N1896" i="82"/>
  <c r="O1896" i="82"/>
  <c r="P1896" i="82"/>
  <c r="Q1896" i="82"/>
  <c r="R1896" i="82"/>
  <c r="S1896" i="82"/>
  <c r="N1897" i="82"/>
  <c r="O1897" i="82"/>
  <c r="P1897" i="82"/>
  <c r="Q1897" i="82"/>
  <c r="R1897" i="82"/>
  <c r="S1897" i="82"/>
  <c r="N1898" i="82"/>
  <c r="O1898" i="82"/>
  <c r="P1898" i="82"/>
  <c r="Q1898" i="82"/>
  <c r="R1898" i="82"/>
  <c r="S1898" i="82"/>
  <c r="N1899" i="82"/>
  <c r="O1899" i="82"/>
  <c r="P1899" i="82"/>
  <c r="Q1899" i="82"/>
  <c r="R1899" i="82"/>
  <c r="S1899" i="82"/>
  <c r="N1900" i="82"/>
  <c r="O1900" i="82"/>
  <c r="P1900" i="82"/>
  <c r="Q1900" i="82"/>
  <c r="R1900" i="82"/>
  <c r="S1900" i="82"/>
  <c r="N1901" i="82"/>
  <c r="O1901" i="82"/>
  <c r="P1901" i="82"/>
  <c r="Q1901" i="82"/>
  <c r="R1901" i="82"/>
  <c r="S1901" i="82"/>
  <c r="N1902" i="82"/>
  <c r="O1902" i="82"/>
  <c r="P1902" i="82"/>
  <c r="Q1902" i="82"/>
  <c r="R1902" i="82"/>
  <c r="S1902" i="82"/>
  <c r="N1903" i="82"/>
  <c r="O1903" i="82"/>
  <c r="P1903" i="82"/>
  <c r="Q1903" i="82"/>
  <c r="R1903" i="82"/>
  <c r="S1903" i="82"/>
  <c r="N1904" i="82"/>
  <c r="O1904" i="82"/>
  <c r="P1904" i="82"/>
  <c r="Q1904" i="82"/>
  <c r="R1904" i="82"/>
  <c r="S1904" i="82"/>
  <c r="N1905" i="82"/>
  <c r="O1905" i="82"/>
  <c r="P1905" i="82"/>
  <c r="Q1905" i="82"/>
  <c r="R1905" i="82"/>
  <c r="S1905" i="82"/>
  <c r="N1906" i="82"/>
  <c r="O1906" i="82"/>
  <c r="P1906" i="82"/>
  <c r="Q1906" i="82"/>
  <c r="R1906" i="82"/>
  <c r="S1906" i="82"/>
  <c r="N1907" i="82"/>
  <c r="O1907" i="82"/>
  <c r="P1907" i="82"/>
  <c r="Q1907" i="82"/>
  <c r="R1907" i="82"/>
  <c r="S1907" i="82"/>
  <c r="N1908" i="82"/>
  <c r="O1908" i="82"/>
  <c r="P1908" i="82"/>
  <c r="Q1908" i="82"/>
  <c r="R1908" i="82"/>
  <c r="S1908" i="82"/>
  <c r="N1909" i="82"/>
  <c r="O1909" i="82"/>
  <c r="P1909" i="82"/>
  <c r="Q1909" i="82"/>
  <c r="R1909" i="82"/>
  <c r="S1909" i="82"/>
  <c r="N1910" i="82"/>
  <c r="O1910" i="82"/>
  <c r="P1910" i="82"/>
  <c r="Q1910" i="82"/>
  <c r="R1910" i="82"/>
  <c r="S1910" i="82"/>
  <c r="N1911" i="82"/>
  <c r="O1911" i="82"/>
  <c r="P1911" i="82"/>
  <c r="Q1911" i="82"/>
  <c r="R1911" i="82"/>
  <c r="S1911" i="82"/>
  <c r="N1912" i="82"/>
  <c r="O1912" i="82"/>
  <c r="P1912" i="82"/>
  <c r="Q1912" i="82"/>
  <c r="R1912" i="82"/>
  <c r="S1912" i="82"/>
  <c r="N1913" i="82"/>
  <c r="O1913" i="82"/>
  <c r="P1913" i="82"/>
  <c r="Q1913" i="82"/>
  <c r="R1913" i="82"/>
  <c r="S1913" i="82"/>
  <c r="N1914" i="82"/>
  <c r="O1914" i="82"/>
  <c r="P1914" i="82"/>
  <c r="Q1914" i="82"/>
  <c r="R1914" i="82"/>
  <c r="S1914" i="82"/>
  <c r="N1915" i="82"/>
  <c r="O1915" i="82"/>
  <c r="P1915" i="82"/>
  <c r="Q1915" i="82"/>
  <c r="R1915" i="82"/>
  <c r="S1915" i="82"/>
  <c r="N1916" i="82"/>
  <c r="O1916" i="82"/>
  <c r="P1916" i="82"/>
  <c r="Q1916" i="82"/>
  <c r="R1916" i="82"/>
  <c r="S1916" i="82"/>
  <c r="N1917" i="82"/>
  <c r="O1917" i="82"/>
  <c r="P1917" i="82"/>
  <c r="Q1917" i="82"/>
  <c r="R1917" i="82"/>
  <c r="S1917" i="82"/>
  <c r="N1918" i="82"/>
  <c r="O1918" i="82"/>
  <c r="P1918" i="82"/>
  <c r="Q1918" i="82"/>
  <c r="R1918" i="82"/>
  <c r="S1918" i="82"/>
  <c r="N1919" i="82"/>
  <c r="O1919" i="82"/>
  <c r="P1919" i="82"/>
  <c r="Q1919" i="82"/>
  <c r="R1919" i="82"/>
  <c r="S1919" i="82"/>
  <c r="N1920" i="82"/>
  <c r="O1920" i="82"/>
  <c r="P1920" i="82"/>
  <c r="Q1920" i="82"/>
  <c r="R1920" i="82"/>
  <c r="S1920" i="82"/>
  <c r="N1921" i="82"/>
  <c r="O1921" i="82"/>
  <c r="P1921" i="82"/>
  <c r="Q1921" i="82"/>
  <c r="R1921" i="82"/>
  <c r="S1921" i="82"/>
  <c r="N1922" i="82"/>
  <c r="O1922" i="82"/>
  <c r="P1922" i="82"/>
  <c r="Q1922" i="82"/>
  <c r="R1922" i="82"/>
  <c r="S1922" i="82"/>
  <c r="N1923" i="82"/>
  <c r="O1923" i="82"/>
  <c r="P1923" i="82"/>
  <c r="Q1923" i="82"/>
  <c r="R1923" i="82"/>
  <c r="S1923" i="82"/>
  <c r="N1924" i="82"/>
  <c r="O1924" i="82"/>
  <c r="P1924" i="82"/>
  <c r="Q1924" i="82"/>
  <c r="R1924" i="82"/>
  <c r="S1924" i="82"/>
  <c r="N1925" i="82"/>
  <c r="O1925" i="82"/>
  <c r="P1925" i="82"/>
  <c r="Q1925" i="82"/>
  <c r="R1925" i="82"/>
  <c r="S1925" i="82"/>
  <c r="N1926" i="82"/>
  <c r="O1926" i="82"/>
  <c r="P1926" i="82"/>
  <c r="Q1926" i="82"/>
  <c r="R1926" i="82"/>
  <c r="S1926" i="82"/>
  <c r="N1927" i="82"/>
  <c r="O1927" i="82"/>
  <c r="P1927" i="82"/>
  <c r="Q1927" i="82"/>
  <c r="R1927" i="82"/>
  <c r="S1927" i="82"/>
  <c r="N1928" i="82"/>
  <c r="O1928" i="82"/>
  <c r="P1928" i="82"/>
  <c r="Q1928" i="82"/>
  <c r="R1928" i="82"/>
  <c r="S1928" i="82"/>
  <c r="N1929" i="82"/>
  <c r="O1929" i="82"/>
  <c r="P1929" i="82"/>
  <c r="Q1929" i="82"/>
  <c r="R1929" i="82"/>
  <c r="S1929" i="82"/>
  <c r="N1930" i="82"/>
  <c r="O1930" i="82"/>
  <c r="P1930" i="82"/>
  <c r="Q1930" i="82"/>
  <c r="R1930" i="82"/>
  <c r="S1930" i="82"/>
  <c r="N1931" i="82"/>
  <c r="O1931" i="82"/>
  <c r="P1931" i="82"/>
  <c r="Q1931" i="82"/>
  <c r="R1931" i="82"/>
  <c r="S1931" i="82"/>
  <c r="N1932" i="82"/>
  <c r="O1932" i="82"/>
  <c r="P1932" i="82"/>
  <c r="Q1932" i="82"/>
  <c r="R1932" i="82"/>
  <c r="S1932" i="82"/>
  <c r="N1933" i="82"/>
  <c r="O1933" i="82"/>
  <c r="P1933" i="82"/>
  <c r="Q1933" i="82"/>
  <c r="R1933" i="82"/>
  <c r="S1933" i="82"/>
  <c r="N1934" i="82"/>
  <c r="O1934" i="82"/>
  <c r="P1934" i="82"/>
  <c r="Q1934" i="82"/>
  <c r="R1934" i="82"/>
  <c r="S1934" i="82"/>
  <c r="N1935" i="82"/>
  <c r="O1935" i="82"/>
  <c r="P1935" i="82"/>
  <c r="Q1935" i="82"/>
  <c r="R1935" i="82"/>
  <c r="S1935" i="82"/>
  <c r="N1936" i="82"/>
  <c r="O1936" i="82"/>
  <c r="P1936" i="82"/>
  <c r="Q1936" i="82"/>
  <c r="R1936" i="82"/>
  <c r="S1936" i="82"/>
  <c r="N1937" i="82"/>
  <c r="O1937" i="82"/>
  <c r="P1937" i="82"/>
  <c r="Q1937" i="82"/>
  <c r="R1937" i="82"/>
  <c r="S1937" i="82"/>
  <c r="N1938" i="82"/>
  <c r="O1938" i="82"/>
  <c r="P1938" i="82"/>
  <c r="Q1938" i="82"/>
  <c r="R1938" i="82"/>
  <c r="S1938" i="82"/>
  <c r="N1939" i="82"/>
  <c r="O1939" i="82"/>
  <c r="P1939" i="82"/>
  <c r="Q1939" i="82"/>
  <c r="R1939" i="82"/>
  <c r="S1939" i="82"/>
  <c r="N1940" i="82"/>
  <c r="O1940" i="82"/>
  <c r="P1940" i="82"/>
  <c r="Q1940" i="82"/>
  <c r="R1940" i="82"/>
  <c r="S1940" i="82"/>
  <c r="N1941" i="82"/>
  <c r="O1941" i="82"/>
  <c r="P1941" i="82"/>
  <c r="Q1941" i="82"/>
  <c r="R1941" i="82"/>
  <c r="S1941" i="82"/>
  <c r="N1942" i="82"/>
  <c r="O1942" i="82"/>
  <c r="P1942" i="82"/>
  <c r="Q1942" i="82"/>
  <c r="R1942" i="82"/>
  <c r="S1942" i="82"/>
  <c r="N1943" i="82"/>
  <c r="O1943" i="82"/>
  <c r="P1943" i="82"/>
  <c r="Q1943" i="82"/>
  <c r="R1943" i="82"/>
  <c r="S1943" i="82"/>
  <c r="N1944" i="82"/>
  <c r="O1944" i="82"/>
  <c r="P1944" i="82"/>
  <c r="Q1944" i="82"/>
  <c r="R1944" i="82"/>
  <c r="S1944" i="82"/>
  <c r="N1945" i="82"/>
  <c r="O1945" i="82"/>
  <c r="P1945" i="82"/>
  <c r="Q1945" i="82"/>
  <c r="R1945" i="82"/>
  <c r="S1945" i="82"/>
  <c r="N1946" i="82"/>
  <c r="O1946" i="82"/>
  <c r="P1946" i="82"/>
  <c r="Q1946" i="82"/>
  <c r="R1946" i="82"/>
  <c r="S1946" i="82"/>
  <c r="N1947" i="82"/>
  <c r="O1947" i="82"/>
  <c r="P1947" i="82"/>
  <c r="Q1947" i="82"/>
  <c r="R1947" i="82"/>
  <c r="S1947" i="82"/>
  <c r="N1948" i="82"/>
  <c r="O1948" i="82"/>
  <c r="P1948" i="82"/>
  <c r="Q1948" i="82"/>
  <c r="R1948" i="82"/>
  <c r="S1948" i="82"/>
  <c r="N1949" i="82"/>
  <c r="O1949" i="82"/>
  <c r="P1949" i="82"/>
  <c r="Q1949" i="82"/>
  <c r="R1949" i="82"/>
  <c r="S1949" i="82"/>
  <c r="N1950" i="82"/>
  <c r="O1950" i="82"/>
  <c r="P1950" i="82"/>
  <c r="Q1950" i="82"/>
  <c r="R1950" i="82"/>
  <c r="S1950" i="82"/>
  <c r="N1951" i="82"/>
  <c r="O1951" i="82"/>
  <c r="P1951" i="82"/>
  <c r="Q1951" i="82"/>
  <c r="R1951" i="82"/>
  <c r="S1951" i="82"/>
  <c r="N1952" i="82"/>
  <c r="O1952" i="82"/>
  <c r="P1952" i="82"/>
  <c r="Q1952" i="82"/>
  <c r="R1952" i="82"/>
  <c r="S1952" i="82"/>
  <c r="N1953" i="82"/>
  <c r="O1953" i="82"/>
  <c r="P1953" i="82"/>
  <c r="Q1953" i="82"/>
  <c r="R1953" i="82"/>
  <c r="S1953" i="82"/>
  <c r="N1954" i="82"/>
  <c r="O1954" i="82"/>
  <c r="P1954" i="82"/>
  <c r="Q1954" i="82"/>
  <c r="R1954" i="82"/>
  <c r="S1954" i="82"/>
  <c r="N1955" i="82"/>
  <c r="O1955" i="82"/>
  <c r="P1955" i="82"/>
  <c r="Q1955" i="82"/>
  <c r="R1955" i="82"/>
  <c r="S1955" i="82"/>
  <c r="N1956" i="82"/>
  <c r="O1956" i="82"/>
  <c r="P1956" i="82"/>
  <c r="Q1956" i="82"/>
  <c r="R1956" i="82"/>
  <c r="S1956" i="82"/>
  <c r="N1957" i="82"/>
  <c r="O1957" i="82"/>
  <c r="P1957" i="82"/>
  <c r="Q1957" i="82"/>
  <c r="R1957" i="82"/>
  <c r="S1957" i="82"/>
  <c r="N1958" i="82"/>
  <c r="O1958" i="82"/>
  <c r="P1958" i="82"/>
  <c r="Q1958" i="82"/>
  <c r="R1958" i="82"/>
  <c r="S1958" i="82"/>
  <c r="N1959" i="82"/>
  <c r="O1959" i="82"/>
  <c r="P1959" i="82"/>
  <c r="Q1959" i="82"/>
  <c r="R1959" i="82"/>
  <c r="S1959" i="82"/>
  <c r="N1960" i="82"/>
  <c r="O1960" i="82"/>
  <c r="P1960" i="82"/>
  <c r="Q1960" i="82"/>
  <c r="R1960" i="82"/>
  <c r="S1960" i="82"/>
  <c r="N1961" i="82"/>
  <c r="O1961" i="82"/>
  <c r="P1961" i="82"/>
  <c r="Q1961" i="82"/>
  <c r="R1961" i="82"/>
  <c r="S1961" i="82"/>
  <c r="N1962" i="82"/>
  <c r="O1962" i="82"/>
  <c r="P1962" i="82"/>
  <c r="Q1962" i="82"/>
  <c r="R1962" i="82"/>
  <c r="S1962" i="82"/>
  <c r="N1963" i="82"/>
  <c r="O1963" i="82"/>
  <c r="P1963" i="82"/>
  <c r="Q1963" i="82"/>
  <c r="R1963" i="82"/>
  <c r="S1963" i="82"/>
  <c r="N1964" i="82"/>
  <c r="O1964" i="82"/>
  <c r="P1964" i="82"/>
  <c r="Q1964" i="82"/>
  <c r="R1964" i="82"/>
  <c r="S1964" i="82"/>
  <c r="N1965" i="82"/>
  <c r="O1965" i="82"/>
  <c r="P1965" i="82"/>
  <c r="Q1965" i="82"/>
  <c r="R1965" i="82"/>
  <c r="S1965" i="82"/>
  <c r="N1966" i="82"/>
  <c r="O1966" i="82"/>
  <c r="P1966" i="82"/>
  <c r="Q1966" i="82"/>
  <c r="R1966" i="82"/>
  <c r="S1966" i="82"/>
  <c r="N1967" i="82"/>
  <c r="O1967" i="82"/>
  <c r="P1967" i="82"/>
  <c r="Q1967" i="82"/>
  <c r="R1967" i="82"/>
  <c r="S1967" i="82"/>
  <c r="N1968" i="82"/>
  <c r="O1968" i="82"/>
  <c r="P1968" i="82"/>
  <c r="Q1968" i="82"/>
  <c r="R1968" i="82"/>
  <c r="S1968" i="82"/>
  <c r="N1969" i="82"/>
  <c r="O1969" i="82"/>
  <c r="P1969" i="82"/>
  <c r="Q1969" i="82"/>
  <c r="R1969" i="82"/>
  <c r="S1969" i="82"/>
  <c r="N1970" i="82"/>
  <c r="O1970" i="82"/>
  <c r="P1970" i="82"/>
  <c r="Q1970" i="82"/>
  <c r="R1970" i="82"/>
  <c r="S1970" i="82"/>
  <c r="N1971" i="82"/>
  <c r="O1971" i="82"/>
  <c r="P1971" i="82"/>
  <c r="Q1971" i="82"/>
  <c r="R1971" i="82"/>
  <c r="S1971" i="82"/>
  <c r="N1972" i="82"/>
  <c r="O1972" i="82"/>
  <c r="P1972" i="82"/>
  <c r="Q1972" i="82"/>
  <c r="R1972" i="82"/>
  <c r="S1972" i="82"/>
  <c r="N1973" i="82"/>
  <c r="O1973" i="82"/>
  <c r="P1973" i="82"/>
  <c r="Q1973" i="82"/>
  <c r="R1973" i="82"/>
  <c r="S1973" i="82"/>
  <c r="N1974" i="82"/>
  <c r="O1974" i="82"/>
  <c r="P1974" i="82"/>
  <c r="Q1974" i="82"/>
  <c r="R1974" i="82"/>
  <c r="S1974" i="82"/>
  <c r="N1975" i="82"/>
  <c r="O1975" i="82"/>
  <c r="P1975" i="82"/>
  <c r="Q1975" i="82"/>
  <c r="R1975" i="82"/>
  <c r="S1975" i="82"/>
  <c r="N1976" i="82"/>
  <c r="O1976" i="82"/>
  <c r="P1976" i="82"/>
  <c r="Q1976" i="82"/>
  <c r="R1976" i="82"/>
  <c r="S1976" i="82"/>
  <c r="N1977" i="82"/>
  <c r="O1977" i="82"/>
  <c r="P1977" i="82"/>
  <c r="Q1977" i="82"/>
  <c r="R1977" i="82"/>
  <c r="S1977" i="82"/>
  <c r="N1978" i="82"/>
  <c r="O1978" i="82"/>
  <c r="P1978" i="82"/>
  <c r="Q1978" i="82"/>
  <c r="R1978" i="82"/>
  <c r="S1978" i="82"/>
  <c r="N1979" i="82"/>
  <c r="O1979" i="82"/>
  <c r="P1979" i="82"/>
  <c r="Q1979" i="82"/>
  <c r="R1979" i="82"/>
  <c r="S1979" i="82"/>
  <c r="N1980" i="82"/>
  <c r="O1980" i="82"/>
  <c r="P1980" i="82"/>
  <c r="Q1980" i="82"/>
  <c r="R1980" i="82"/>
  <c r="S1980" i="82"/>
  <c r="N1981" i="82"/>
  <c r="O1981" i="82"/>
  <c r="P1981" i="82"/>
  <c r="Q1981" i="82"/>
  <c r="R1981" i="82"/>
  <c r="S1981" i="82"/>
  <c r="N1982" i="82"/>
  <c r="O1982" i="82"/>
  <c r="P1982" i="82"/>
  <c r="Q1982" i="82"/>
  <c r="R1982" i="82"/>
  <c r="S1982" i="82"/>
  <c r="N1983" i="82"/>
  <c r="O1983" i="82"/>
  <c r="P1983" i="82"/>
  <c r="Q1983" i="82"/>
  <c r="R1983" i="82"/>
  <c r="S1983" i="82"/>
  <c r="N1984" i="82"/>
  <c r="O1984" i="82"/>
  <c r="P1984" i="82"/>
  <c r="Q1984" i="82"/>
  <c r="R1984" i="82"/>
  <c r="S1984" i="82"/>
  <c r="N1985" i="82"/>
  <c r="O1985" i="82"/>
  <c r="P1985" i="82"/>
  <c r="Q1985" i="82"/>
  <c r="R1985" i="82"/>
  <c r="S1985" i="82"/>
  <c r="N1986" i="82"/>
  <c r="O1986" i="82"/>
  <c r="P1986" i="82"/>
  <c r="Q1986" i="82"/>
  <c r="R1986" i="82"/>
  <c r="S1986" i="82"/>
  <c r="N1987" i="82"/>
  <c r="O1987" i="82"/>
  <c r="P1987" i="82"/>
  <c r="Q1987" i="82"/>
  <c r="R1987" i="82"/>
  <c r="S1987" i="82"/>
  <c r="N1988" i="82"/>
  <c r="O1988" i="82"/>
  <c r="P1988" i="82"/>
  <c r="Q1988" i="82"/>
  <c r="R1988" i="82"/>
  <c r="S1988" i="82"/>
  <c r="N1989" i="82"/>
  <c r="O1989" i="82"/>
  <c r="P1989" i="82"/>
  <c r="Q1989" i="82"/>
  <c r="R1989" i="82"/>
  <c r="S1989" i="82"/>
  <c r="N1990" i="82"/>
  <c r="O1990" i="82"/>
  <c r="P1990" i="82"/>
  <c r="Q1990" i="82"/>
  <c r="R1990" i="82"/>
  <c r="S1990" i="82"/>
  <c r="N1991" i="82"/>
  <c r="O1991" i="82"/>
  <c r="P1991" i="82"/>
  <c r="Q1991" i="82"/>
  <c r="R1991" i="82"/>
  <c r="S1991" i="82"/>
  <c r="N1992" i="82"/>
  <c r="O1992" i="82"/>
  <c r="P1992" i="82"/>
  <c r="Q1992" i="82"/>
  <c r="R1992" i="82"/>
  <c r="S1992" i="82"/>
  <c r="N1993" i="82"/>
  <c r="O1993" i="82"/>
  <c r="P1993" i="82"/>
  <c r="Q1993" i="82"/>
  <c r="R1993" i="82"/>
  <c r="S1993" i="82"/>
  <c r="N1994" i="82"/>
  <c r="O1994" i="82"/>
  <c r="P1994" i="82"/>
  <c r="Q1994" i="82"/>
  <c r="R1994" i="82"/>
  <c r="S1994" i="82"/>
  <c r="N1995" i="82"/>
  <c r="O1995" i="82"/>
  <c r="P1995" i="82"/>
  <c r="Q1995" i="82"/>
  <c r="R1995" i="82"/>
  <c r="S1995" i="82"/>
  <c r="N1996" i="82"/>
  <c r="O1996" i="82"/>
  <c r="P1996" i="82"/>
  <c r="Q1996" i="82"/>
  <c r="R1996" i="82"/>
  <c r="S1996" i="82"/>
  <c r="N1997" i="82"/>
  <c r="O1997" i="82"/>
  <c r="P1997" i="82"/>
  <c r="Q1997" i="82"/>
  <c r="R1997" i="82"/>
  <c r="S1997" i="82"/>
  <c r="N1998" i="82"/>
  <c r="O1998" i="82"/>
  <c r="P1998" i="82"/>
  <c r="Q1998" i="82"/>
  <c r="R1998" i="82"/>
  <c r="S1998" i="82"/>
  <c r="N1999" i="82"/>
  <c r="O1999" i="82"/>
  <c r="P1999" i="82"/>
  <c r="Q1999" i="82"/>
  <c r="R1999" i="82"/>
  <c r="S1999" i="82"/>
  <c r="N2000" i="82"/>
  <c r="O2000" i="82"/>
  <c r="P2000" i="82"/>
  <c r="Q2000" i="82"/>
  <c r="R2000" i="82"/>
  <c r="S2000" i="82"/>
  <c r="N2001" i="82"/>
  <c r="O2001" i="82"/>
  <c r="P2001" i="82"/>
  <c r="Q2001" i="82"/>
  <c r="R2001" i="82"/>
  <c r="S2001" i="82"/>
  <c r="N2002" i="82"/>
  <c r="O2002" i="82"/>
  <c r="P2002" i="82"/>
  <c r="Q2002" i="82"/>
  <c r="R2002" i="82"/>
  <c r="S2002" i="82"/>
  <c r="N2003" i="82"/>
  <c r="O2003" i="82"/>
  <c r="P2003" i="82"/>
  <c r="Q2003" i="82"/>
  <c r="R2003" i="82"/>
  <c r="S2003" i="82"/>
  <c r="N2004" i="82"/>
  <c r="O2004" i="82"/>
  <c r="P2004" i="82"/>
  <c r="Q2004" i="82"/>
  <c r="R2004" i="82"/>
  <c r="S2004" i="82"/>
  <c r="N2005" i="82"/>
  <c r="O2005" i="82"/>
  <c r="P2005" i="82"/>
  <c r="Q2005" i="82"/>
  <c r="R2005" i="82"/>
  <c r="S2005" i="82"/>
  <c r="N2006" i="82"/>
  <c r="O2006" i="82"/>
  <c r="P2006" i="82"/>
  <c r="Q2006" i="82"/>
  <c r="R2006" i="82"/>
  <c r="S2006" i="82"/>
  <c r="N2007" i="82"/>
  <c r="O2007" i="82"/>
  <c r="P2007" i="82"/>
  <c r="Q2007" i="82"/>
  <c r="R2007" i="82"/>
  <c r="S2007" i="82"/>
  <c r="N2008" i="82"/>
  <c r="O2008" i="82"/>
  <c r="P2008" i="82"/>
  <c r="Q2008" i="82"/>
  <c r="R2008" i="82"/>
  <c r="S2008" i="82"/>
  <c r="N2009" i="82"/>
  <c r="O2009" i="82"/>
  <c r="P2009" i="82"/>
  <c r="Q2009" i="82"/>
  <c r="R2009" i="82"/>
  <c r="S2009" i="82"/>
  <c r="N2010" i="82"/>
  <c r="O2010" i="82"/>
  <c r="P2010" i="82"/>
  <c r="Q2010" i="82"/>
  <c r="R2010" i="82"/>
  <c r="S2010" i="82"/>
  <c r="N2011" i="82"/>
  <c r="O2011" i="82"/>
  <c r="P2011" i="82"/>
  <c r="Q2011" i="82"/>
  <c r="R2011" i="82"/>
  <c r="S2011" i="82"/>
  <c r="N2012" i="82"/>
  <c r="O2012" i="82"/>
  <c r="P2012" i="82"/>
  <c r="Q2012" i="82"/>
  <c r="R2012" i="82"/>
  <c r="S2012" i="82"/>
  <c r="N2013" i="82"/>
  <c r="O2013" i="82"/>
  <c r="P2013" i="82"/>
  <c r="Q2013" i="82"/>
  <c r="R2013" i="82"/>
  <c r="S2013" i="82"/>
  <c r="N2014" i="82"/>
  <c r="O2014" i="82"/>
  <c r="P2014" i="82"/>
  <c r="Q2014" i="82"/>
  <c r="R2014" i="82"/>
  <c r="S2014" i="82"/>
  <c r="N2015" i="82"/>
  <c r="O2015" i="82"/>
  <c r="P2015" i="82"/>
  <c r="Q2015" i="82"/>
  <c r="R2015" i="82"/>
  <c r="S2015" i="82"/>
  <c r="N2016" i="82"/>
  <c r="O2016" i="82"/>
  <c r="P2016" i="82"/>
  <c r="Q2016" i="82"/>
  <c r="R2016" i="82"/>
  <c r="S2016" i="82"/>
  <c r="N2017" i="82"/>
  <c r="O2017" i="82"/>
  <c r="P2017" i="82"/>
  <c r="Q2017" i="82"/>
  <c r="R2017" i="82"/>
  <c r="S2017" i="82"/>
  <c r="N2018" i="82"/>
  <c r="O2018" i="82"/>
  <c r="P2018" i="82"/>
  <c r="Q2018" i="82"/>
  <c r="R2018" i="82"/>
  <c r="S2018" i="82"/>
  <c r="N2019" i="82"/>
  <c r="O2019" i="82"/>
  <c r="P2019" i="82"/>
  <c r="Q2019" i="82"/>
  <c r="R2019" i="82"/>
  <c r="S2019" i="82"/>
  <c r="N2020" i="82"/>
  <c r="O2020" i="82"/>
  <c r="P2020" i="82"/>
  <c r="Q2020" i="82"/>
  <c r="R2020" i="82"/>
  <c r="S2020" i="82"/>
  <c r="N2021" i="82"/>
  <c r="O2021" i="82"/>
  <c r="P2021" i="82"/>
  <c r="Q2021" i="82"/>
  <c r="R2021" i="82"/>
  <c r="S2021" i="82"/>
  <c r="N2022" i="82"/>
  <c r="O2022" i="82"/>
  <c r="P2022" i="82"/>
  <c r="Q2022" i="82"/>
  <c r="R2022" i="82"/>
  <c r="S2022" i="82"/>
  <c r="N2023" i="82"/>
  <c r="O2023" i="82"/>
  <c r="P2023" i="82"/>
  <c r="Q2023" i="82"/>
  <c r="R2023" i="82"/>
  <c r="S2023" i="82"/>
  <c r="N2024" i="82"/>
  <c r="O2024" i="82"/>
  <c r="P2024" i="82"/>
  <c r="Q2024" i="82"/>
  <c r="R2024" i="82"/>
  <c r="S2024" i="82"/>
  <c r="N2025" i="82"/>
  <c r="O2025" i="82"/>
  <c r="P2025" i="82"/>
  <c r="Q2025" i="82"/>
  <c r="R2025" i="82"/>
  <c r="S2025" i="82"/>
  <c r="N2026" i="82"/>
  <c r="O2026" i="82"/>
  <c r="P2026" i="82"/>
  <c r="Q2026" i="82"/>
  <c r="R2026" i="82"/>
  <c r="S2026" i="82"/>
  <c r="N2027" i="82"/>
  <c r="O2027" i="82"/>
  <c r="P2027" i="82"/>
  <c r="Q2027" i="82"/>
  <c r="R2027" i="82"/>
  <c r="S2027" i="82"/>
  <c r="N2028" i="82"/>
  <c r="O2028" i="82"/>
  <c r="P2028" i="82"/>
  <c r="Q2028" i="82"/>
  <c r="R2028" i="82"/>
  <c r="S2028" i="82"/>
  <c r="N2029" i="82"/>
  <c r="O2029" i="82"/>
  <c r="P2029" i="82"/>
  <c r="Q2029" i="82"/>
  <c r="R2029" i="82"/>
  <c r="S2029" i="82"/>
  <c r="N2030" i="82"/>
  <c r="O2030" i="82"/>
  <c r="P2030" i="82"/>
  <c r="Q2030" i="82"/>
  <c r="R2030" i="82"/>
  <c r="S2030" i="82"/>
  <c r="N2031" i="82"/>
  <c r="O2031" i="82"/>
  <c r="P2031" i="82"/>
  <c r="Q2031" i="82"/>
  <c r="R2031" i="82"/>
  <c r="S2031" i="82"/>
  <c r="N2032" i="82"/>
  <c r="O2032" i="82"/>
  <c r="P2032" i="82"/>
  <c r="Q2032" i="82"/>
  <c r="R2032" i="82"/>
  <c r="S2032" i="82"/>
  <c r="N2033" i="82"/>
  <c r="O2033" i="82"/>
  <c r="P2033" i="82"/>
  <c r="Q2033" i="82"/>
  <c r="R2033" i="82"/>
  <c r="S2033" i="82"/>
  <c r="N2034" i="82"/>
  <c r="O2034" i="82"/>
  <c r="P2034" i="82"/>
  <c r="Q2034" i="82"/>
  <c r="R2034" i="82"/>
  <c r="S2034" i="82"/>
  <c r="N2035" i="82"/>
  <c r="O2035" i="82"/>
  <c r="P2035" i="82"/>
  <c r="Q2035" i="82"/>
  <c r="R2035" i="82"/>
  <c r="S2035" i="82"/>
  <c r="N2036" i="82"/>
  <c r="O2036" i="82"/>
  <c r="P2036" i="82"/>
  <c r="Q2036" i="82"/>
  <c r="R2036" i="82"/>
  <c r="S2036" i="82"/>
  <c r="N2037" i="82"/>
  <c r="O2037" i="82"/>
  <c r="P2037" i="82"/>
  <c r="Q2037" i="82"/>
  <c r="R2037" i="82"/>
  <c r="S2037" i="82"/>
  <c r="N2038" i="82"/>
  <c r="O2038" i="82"/>
  <c r="P2038" i="82"/>
  <c r="Q2038" i="82"/>
  <c r="R2038" i="82"/>
  <c r="S2038" i="82"/>
  <c r="N2039" i="82"/>
  <c r="O2039" i="82"/>
  <c r="P2039" i="82"/>
  <c r="Q2039" i="82"/>
  <c r="R2039" i="82"/>
  <c r="S2039" i="82"/>
  <c r="U1837" i="82"/>
  <c r="V1837" i="82"/>
  <c r="U1838" i="82"/>
  <c r="V1838" i="82"/>
  <c r="U1839" i="82"/>
  <c r="V1839" i="82"/>
  <c r="U1840" i="82"/>
  <c r="V1840" i="82"/>
  <c r="U1841" i="82"/>
  <c r="V1841" i="82"/>
  <c r="U1842" i="82"/>
  <c r="V1842" i="82"/>
  <c r="U1843" i="82"/>
  <c r="V1843" i="82"/>
  <c r="U1844" i="82"/>
  <c r="V1844" i="82"/>
  <c r="U1845" i="82"/>
  <c r="V1845" i="82"/>
  <c r="U1846" i="82"/>
  <c r="V1846" i="82"/>
  <c r="U1847" i="82"/>
  <c r="V1847" i="82"/>
  <c r="U1848" i="82"/>
  <c r="V1848" i="82"/>
  <c r="U1849" i="82"/>
  <c r="V1849" i="82"/>
  <c r="U1850" i="82"/>
  <c r="V1850" i="82"/>
  <c r="U1851" i="82"/>
  <c r="V1851" i="82"/>
  <c r="U1852" i="82"/>
  <c r="V1852" i="82"/>
  <c r="U1853" i="82"/>
  <c r="V1853" i="82"/>
  <c r="U1854" i="82"/>
  <c r="V1854" i="82"/>
  <c r="U1855" i="82"/>
  <c r="V1855" i="82"/>
  <c r="U1856" i="82"/>
  <c r="V1856" i="82"/>
  <c r="U1857" i="82"/>
  <c r="V1857" i="82"/>
  <c r="U1858" i="82"/>
  <c r="V1858" i="82"/>
  <c r="U1859" i="82"/>
  <c r="V1859" i="82"/>
  <c r="U1860" i="82"/>
  <c r="V1860" i="82"/>
  <c r="U1861" i="82"/>
  <c r="V1861" i="82"/>
  <c r="U1862" i="82"/>
  <c r="V1862" i="82"/>
  <c r="U1863" i="82"/>
  <c r="V1863" i="82"/>
  <c r="U1864" i="82"/>
  <c r="V1864" i="82"/>
  <c r="U1865" i="82"/>
  <c r="V1865" i="82"/>
  <c r="U1866" i="82"/>
  <c r="V1866" i="82"/>
  <c r="U1867" i="82"/>
  <c r="V1867" i="82"/>
  <c r="U1868" i="82"/>
  <c r="V1868" i="82"/>
  <c r="U1869" i="82"/>
  <c r="V1869" i="82"/>
  <c r="U1870" i="82"/>
  <c r="V1870" i="82"/>
  <c r="U1871" i="82"/>
  <c r="V1871" i="82"/>
  <c r="U1872" i="82"/>
  <c r="V1872" i="82"/>
  <c r="U1873" i="82"/>
  <c r="V1873" i="82"/>
  <c r="U1874" i="82"/>
  <c r="V1874" i="82"/>
  <c r="U1875" i="82"/>
  <c r="V1875" i="82"/>
  <c r="U1876" i="82"/>
  <c r="V1876" i="82"/>
  <c r="U1877" i="82"/>
  <c r="V1877" i="82"/>
  <c r="U1878" i="82"/>
  <c r="V1878" i="82"/>
  <c r="U1879" i="82"/>
  <c r="V1879" i="82"/>
  <c r="U1880" i="82"/>
  <c r="V1880" i="82"/>
  <c r="U1881" i="82"/>
  <c r="V1881" i="82"/>
  <c r="U1882" i="82"/>
  <c r="V1882" i="82"/>
  <c r="U1883" i="82"/>
  <c r="V1883" i="82"/>
  <c r="U1884" i="82"/>
  <c r="V1884" i="82"/>
  <c r="U1885" i="82"/>
  <c r="V1885" i="82"/>
  <c r="U1886" i="82"/>
  <c r="V1886" i="82"/>
  <c r="U1891" i="82"/>
  <c r="V1891" i="82"/>
  <c r="U1892" i="82"/>
  <c r="V1892" i="82"/>
  <c r="U1893" i="82"/>
  <c r="V1893" i="82"/>
  <c r="U1894" i="82"/>
  <c r="V1894" i="82"/>
  <c r="U1895" i="82"/>
  <c r="V1895" i="82"/>
  <c r="U1896" i="82"/>
  <c r="V1896" i="82"/>
  <c r="U1897" i="82"/>
  <c r="V1897" i="82"/>
  <c r="U1898" i="82"/>
  <c r="V1898" i="82"/>
  <c r="U1899" i="82"/>
  <c r="V1899" i="82"/>
  <c r="U1900" i="82"/>
  <c r="V1900" i="82"/>
  <c r="U1901" i="82"/>
  <c r="V1901" i="82"/>
  <c r="U1902" i="82"/>
  <c r="V1902" i="82"/>
  <c r="U1903" i="82"/>
  <c r="V1903" i="82"/>
  <c r="U1904" i="82"/>
  <c r="V1904" i="82"/>
  <c r="U1905" i="82"/>
  <c r="V1905" i="82"/>
  <c r="U1906" i="82"/>
  <c r="V1906" i="82"/>
  <c r="U1907" i="82"/>
  <c r="V1907" i="82"/>
  <c r="U1908" i="82"/>
  <c r="V1908" i="82"/>
  <c r="U1909" i="82"/>
  <c r="V1909" i="82"/>
  <c r="U1910" i="82"/>
  <c r="V1910" i="82"/>
  <c r="U1911" i="82"/>
  <c r="V1911" i="82"/>
  <c r="U1912" i="82"/>
  <c r="V1912" i="82"/>
  <c r="U1913" i="82"/>
  <c r="V1913" i="82"/>
  <c r="U1914" i="82"/>
  <c r="V1914" i="82"/>
  <c r="U1915" i="82"/>
  <c r="V1915" i="82"/>
  <c r="U1916" i="82"/>
  <c r="V1916" i="82"/>
  <c r="U1917" i="82"/>
  <c r="V1917" i="82"/>
  <c r="U1918" i="82"/>
  <c r="V1918" i="82"/>
  <c r="U1919" i="82"/>
  <c r="V1919" i="82"/>
  <c r="U1920" i="82"/>
  <c r="V1920" i="82"/>
  <c r="U1921" i="82"/>
  <c r="V1921" i="82"/>
  <c r="U1922" i="82"/>
  <c r="V1922" i="82"/>
  <c r="U1923" i="82"/>
  <c r="V1923" i="82"/>
  <c r="U1924" i="82"/>
  <c r="V1924" i="82"/>
  <c r="U1925" i="82"/>
  <c r="V1925" i="82"/>
  <c r="U1926" i="82"/>
  <c r="V1926" i="82"/>
  <c r="U1927" i="82"/>
  <c r="V1927" i="82"/>
  <c r="U1928" i="82"/>
  <c r="V1928" i="82"/>
  <c r="U1929" i="82"/>
  <c r="V1929" i="82"/>
  <c r="U1930" i="82"/>
  <c r="V1930" i="82"/>
  <c r="U1931" i="82"/>
  <c r="V1931" i="82"/>
  <c r="U1932" i="82"/>
  <c r="V1932" i="82"/>
  <c r="U1933" i="82"/>
  <c r="V1933" i="82"/>
  <c r="U1934" i="82"/>
  <c r="V1934" i="82"/>
  <c r="U1935" i="82"/>
  <c r="V1935" i="82"/>
  <c r="U1936" i="82"/>
  <c r="V1936" i="82"/>
  <c r="U1937" i="82"/>
  <c r="V1937" i="82"/>
  <c r="U1938" i="82"/>
  <c r="V1938" i="82"/>
  <c r="U1939" i="82"/>
  <c r="V1939" i="82"/>
  <c r="U1940" i="82"/>
  <c r="V1940" i="82"/>
  <c r="U1941" i="82"/>
  <c r="V1941" i="82"/>
  <c r="U1942" i="82"/>
  <c r="V1942" i="82"/>
  <c r="U1943" i="82"/>
  <c r="V1943" i="82"/>
  <c r="U1944" i="82"/>
  <c r="V1944" i="82"/>
  <c r="U1945" i="82"/>
  <c r="V1945" i="82"/>
  <c r="U1946" i="82"/>
  <c r="V1946" i="82"/>
  <c r="U1947" i="82"/>
  <c r="V1947" i="82"/>
  <c r="U1948" i="82"/>
  <c r="V1948" i="82"/>
  <c r="U1949" i="82"/>
  <c r="V1949" i="82"/>
  <c r="U1950" i="82"/>
  <c r="V1950" i="82"/>
  <c r="U1951" i="82"/>
  <c r="V1951" i="82"/>
  <c r="U1952" i="82"/>
  <c r="V1952" i="82"/>
  <c r="U1953" i="82"/>
  <c r="V1953" i="82"/>
  <c r="U1954" i="82"/>
  <c r="V1954" i="82"/>
  <c r="U1955" i="82"/>
  <c r="V1955" i="82"/>
  <c r="U1956" i="82"/>
  <c r="V1956" i="82"/>
  <c r="U1957" i="82"/>
  <c r="V1957" i="82"/>
  <c r="U1958" i="82"/>
  <c r="V1958" i="82"/>
  <c r="U1959" i="82"/>
  <c r="V1959" i="82"/>
  <c r="U1960" i="82"/>
  <c r="V1960" i="82"/>
  <c r="U1961" i="82"/>
  <c r="V1961" i="82"/>
  <c r="U1962" i="82"/>
  <c r="V1962" i="82"/>
  <c r="U1963" i="82"/>
  <c r="V1963" i="82"/>
  <c r="U1964" i="82"/>
  <c r="V1964" i="82"/>
  <c r="U1965" i="82"/>
  <c r="V1965" i="82"/>
  <c r="U1966" i="82"/>
  <c r="V1966" i="82"/>
  <c r="U1967" i="82"/>
  <c r="V1967" i="82"/>
  <c r="U1968" i="82"/>
  <c r="V1968" i="82"/>
  <c r="U1969" i="82"/>
  <c r="V1969" i="82"/>
  <c r="U1970" i="82"/>
  <c r="V1970" i="82"/>
  <c r="U1971" i="82"/>
  <c r="V1971" i="82"/>
  <c r="U1972" i="82"/>
  <c r="V1972" i="82"/>
  <c r="U1973" i="82"/>
  <c r="V1973" i="82"/>
  <c r="U1974" i="82"/>
  <c r="V1974" i="82"/>
  <c r="U1975" i="82"/>
  <c r="V1975" i="82"/>
  <c r="U1976" i="82"/>
  <c r="V1976" i="82"/>
  <c r="U1977" i="82"/>
  <c r="V1977" i="82"/>
  <c r="U1978" i="82"/>
  <c r="V1978" i="82"/>
  <c r="U1979" i="82"/>
  <c r="V1979" i="82"/>
  <c r="U1980" i="82"/>
  <c r="V1980" i="82"/>
  <c r="U1981" i="82"/>
  <c r="V1981" i="82"/>
  <c r="U1982" i="82"/>
  <c r="V1982" i="82"/>
  <c r="U1983" i="82"/>
  <c r="V1983" i="82"/>
  <c r="U1984" i="82"/>
  <c r="V1984" i="82"/>
  <c r="U1985" i="82"/>
  <c r="V1985" i="82"/>
  <c r="U1986" i="82"/>
  <c r="V1986" i="82"/>
  <c r="U1987" i="82"/>
  <c r="V1987" i="82"/>
  <c r="U1988" i="82"/>
  <c r="V1988" i="82"/>
  <c r="U1989" i="82"/>
  <c r="V1989" i="82"/>
  <c r="U1990" i="82"/>
  <c r="V1990" i="82"/>
  <c r="U1991" i="82"/>
  <c r="V1991" i="82"/>
  <c r="U1992" i="82"/>
  <c r="V1992" i="82"/>
  <c r="U1993" i="82"/>
  <c r="V1993" i="82"/>
  <c r="U1994" i="82"/>
  <c r="V1994" i="82"/>
  <c r="U1995" i="82"/>
  <c r="V1995" i="82"/>
  <c r="U1996" i="82"/>
  <c r="V1996" i="82"/>
  <c r="U1997" i="82"/>
  <c r="V1997" i="82"/>
  <c r="U1998" i="82"/>
  <c r="V1998" i="82"/>
  <c r="U1999" i="82"/>
  <c r="V1999" i="82"/>
  <c r="U2000" i="82"/>
  <c r="V2000" i="82"/>
  <c r="U2001" i="82"/>
  <c r="V2001" i="82"/>
  <c r="U2002" i="82"/>
  <c r="V2002" i="82"/>
  <c r="U2003" i="82"/>
  <c r="V2003" i="82"/>
  <c r="U2004" i="82"/>
  <c r="V2004" i="82"/>
  <c r="U2005" i="82"/>
  <c r="V2005" i="82"/>
  <c r="U2006" i="82"/>
  <c r="V2006" i="82"/>
  <c r="U2007" i="82"/>
  <c r="V2007" i="82"/>
  <c r="U2008" i="82"/>
  <c r="V2008" i="82"/>
  <c r="U2009" i="82"/>
  <c r="V2009" i="82"/>
  <c r="U2010" i="82"/>
  <c r="V2010" i="82"/>
  <c r="U2011" i="82"/>
  <c r="V2011" i="82"/>
  <c r="U2012" i="82"/>
  <c r="V2012" i="82"/>
  <c r="U2013" i="82"/>
  <c r="V2013" i="82"/>
  <c r="U2014" i="82"/>
  <c r="V2014" i="82"/>
  <c r="U2015" i="82"/>
  <c r="V2015" i="82"/>
  <c r="U2016" i="82"/>
  <c r="V2016" i="82"/>
  <c r="U2017" i="82"/>
  <c r="V2017" i="82"/>
  <c r="U2018" i="82"/>
  <c r="V2018" i="82"/>
  <c r="U2019" i="82"/>
  <c r="V2019" i="82"/>
  <c r="U2020" i="82"/>
  <c r="V2020" i="82"/>
  <c r="U2021" i="82"/>
  <c r="V2021" i="82"/>
  <c r="U2022" i="82"/>
  <c r="V2022" i="82"/>
  <c r="U2023" i="82"/>
  <c r="V2023" i="82"/>
  <c r="U2024" i="82"/>
  <c r="V2024" i="82"/>
  <c r="U2025" i="82"/>
  <c r="V2025" i="82"/>
  <c r="U2026" i="82"/>
  <c r="V2026" i="82"/>
  <c r="U2027" i="82"/>
  <c r="V2027" i="82"/>
  <c r="U2028" i="82"/>
  <c r="V2028" i="82"/>
  <c r="U2029" i="82"/>
  <c r="V2029" i="82"/>
  <c r="U2030" i="82"/>
  <c r="V2030" i="82"/>
  <c r="U2031" i="82"/>
  <c r="V2031" i="82"/>
  <c r="U2032" i="82"/>
  <c r="V2032" i="82"/>
  <c r="U2033" i="82"/>
  <c r="V2033" i="82"/>
  <c r="U2034" i="82"/>
  <c r="V2034" i="82"/>
  <c r="U2035" i="82"/>
  <c r="V2035" i="82"/>
  <c r="U2036" i="82"/>
  <c r="V2036" i="82"/>
  <c r="U2037" i="82"/>
  <c r="V2037" i="82"/>
  <c r="U2038" i="82"/>
  <c r="V2038" i="82"/>
  <c r="U2039" i="82"/>
  <c r="V2039" i="82"/>
  <c r="V1818" i="82"/>
  <c r="V1819" i="82"/>
  <c r="V1820" i="82"/>
  <c r="V1821" i="82"/>
  <c r="V1822" i="82"/>
  <c r="V1823" i="82"/>
  <c r="V1824" i="82"/>
  <c r="V1825" i="82"/>
  <c r="V1826" i="82"/>
  <c r="V1827" i="82"/>
  <c r="V1828" i="82"/>
  <c r="V1829" i="82"/>
  <c r="V1830" i="82"/>
  <c r="V1831" i="82"/>
  <c r="V1832" i="82"/>
  <c r="V1833" i="82"/>
  <c r="V1834" i="82"/>
  <c r="V1835" i="82"/>
  <c r="V1836" i="82"/>
  <c r="U1818" i="82"/>
  <c r="U1819" i="82"/>
  <c r="U1820" i="82"/>
  <c r="U1821" i="82"/>
  <c r="U1822" i="82"/>
  <c r="U1823" i="82"/>
  <c r="U1824" i="82"/>
  <c r="U1825" i="82"/>
  <c r="U1826" i="82"/>
  <c r="U1827" i="82"/>
  <c r="U1828" i="82"/>
  <c r="U1829" i="82"/>
  <c r="U1830" i="82"/>
  <c r="U1831" i="82"/>
  <c r="U1832" i="82"/>
  <c r="U1833" i="82"/>
  <c r="U1834" i="82"/>
  <c r="U1835" i="82"/>
  <c r="U1836" i="82"/>
  <c r="W1837" i="82"/>
  <c r="N1817" i="82"/>
  <c r="N1816" i="82"/>
  <c r="W2025" i="82" l="1"/>
  <c r="AD2025" i="82"/>
  <c r="W2027" i="82"/>
  <c r="W2028" i="82"/>
  <c r="W2029" i="82"/>
  <c r="W2030" i="82"/>
  <c r="W2031" i="82"/>
  <c r="W2032" i="82"/>
  <c r="W2033" i="82"/>
  <c r="W2034" i="82"/>
  <c r="W2035" i="82"/>
  <c r="W2036" i="82"/>
  <c r="W2037" i="82"/>
  <c r="W2038" i="82"/>
  <c r="W2039" i="82"/>
  <c r="W2026" i="82"/>
  <c r="AE2025" i="82"/>
  <c r="AB2025" i="82"/>
  <c r="AA2025" i="82"/>
  <c r="AD2006" i="82"/>
  <c r="W2005" i="82"/>
  <c r="AE2006" i="82"/>
  <c r="AC2006" i="82"/>
  <c r="AB2006" i="82"/>
  <c r="AA2006" i="82"/>
  <c r="W2024" i="82"/>
  <c r="W2007" i="82"/>
  <c r="W2008" i="82"/>
  <c r="W2009" i="82"/>
  <c r="W2010" i="82"/>
  <c r="W2011" i="82"/>
  <c r="W2012" i="82"/>
  <c r="W2013" i="82"/>
  <c r="W2014" i="82"/>
  <c r="W2015" i="82"/>
  <c r="W2016" i="82"/>
  <c r="W2017" i="82"/>
  <c r="W2018" i="82"/>
  <c r="W2019" i="82"/>
  <c r="W2020" i="82"/>
  <c r="W2021" i="82"/>
  <c r="W2022" i="82"/>
  <c r="W2023" i="82"/>
  <c r="W2006" i="82"/>
  <c r="AD1986" i="82"/>
  <c r="W1985" i="82"/>
  <c r="AE1986" i="82"/>
  <c r="AC1986" i="82"/>
  <c r="AB1986" i="82"/>
  <c r="AA1986" i="82"/>
  <c r="W1987" i="82"/>
  <c r="W1988" i="82"/>
  <c r="W1989" i="82"/>
  <c r="W1990" i="82"/>
  <c r="W1991" i="82"/>
  <c r="W1992" i="82"/>
  <c r="W1993" i="82"/>
  <c r="W1994" i="82"/>
  <c r="W1995" i="82"/>
  <c r="W1996" i="82"/>
  <c r="W1997" i="82"/>
  <c r="W1998" i="82"/>
  <c r="W1999" i="82"/>
  <c r="W2000" i="82"/>
  <c r="W2001" i="82"/>
  <c r="W2002" i="82"/>
  <c r="W2003" i="82"/>
  <c r="W2004" i="82"/>
  <c r="W1986" i="82"/>
  <c r="AD1964" i="82"/>
  <c r="W1963" i="82"/>
  <c r="AE1964" i="82"/>
  <c r="AC1964" i="82"/>
  <c r="AB1964" i="82"/>
  <c r="AA1964" i="82"/>
  <c r="W1965" i="82"/>
  <c r="W1966" i="82"/>
  <c r="W1967" i="82"/>
  <c r="W1968" i="82"/>
  <c r="W1969" i="82"/>
  <c r="W1970" i="82"/>
  <c r="W1971" i="82"/>
  <c r="W1972" i="82"/>
  <c r="W1973" i="82"/>
  <c r="W1974" i="82"/>
  <c r="W1975" i="82"/>
  <c r="W1976" i="82"/>
  <c r="W1977" i="82"/>
  <c r="W1978" i="82"/>
  <c r="W1979" i="82"/>
  <c r="W1980" i="82"/>
  <c r="W1981" i="82"/>
  <c r="W1982" i="82"/>
  <c r="W1983" i="82"/>
  <c r="W1984" i="82"/>
  <c r="W1964" i="82"/>
  <c r="W1960" i="82"/>
  <c r="W1962" i="82"/>
  <c r="W1961" i="82"/>
  <c r="AD1942" i="82"/>
  <c r="W1941" i="82"/>
  <c r="AE1942" i="82"/>
  <c r="AC1942" i="82"/>
  <c r="AB1942" i="82"/>
  <c r="AA1942" i="82"/>
  <c r="W1959" i="82"/>
  <c r="W1943" i="82"/>
  <c r="W1944" i="82"/>
  <c r="W1945" i="82"/>
  <c r="W1946" i="82"/>
  <c r="W1947" i="82"/>
  <c r="W1948" i="82"/>
  <c r="W1949" i="82"/>
  <c r="W1950" i="82"/>
  <c r="W1951" i="82"/>
  <c r="W1952" i="82"/>
  <c r="W1953" i="82"/>
  <c r="W1954" i="82"/>
  <c r="W1955" i="82"/>
  <c r="W1956" i="82"/>
  <c r="W1957" i="82"/>
  <c r="W1958" i="82"/>
  <c r="W1942" i="82"/>
  <c r="AD1921" i="82"/>
  <c r="W1920" i="82"/>
  <c r="AE1921" i="82"/>
  <c r="AC1921" i="82"/>
  <c r="AB1921" i="82"/>
  <c r="AA1921" i="82"/>
  <c r="W1922" i="82"/>
  <c r="W1923" i="82"/>
  <c r="W1924" i="82"/>
  <c r="W1925" i="82"/>
  <c r="W1926" i="82"/>
  <c r="W1927" i="82"/>
  <c r="W1928" i="82"/>
  <c r="W1929" i="82"/>
  <c r="W1930" i="82"/>
  <c r="W1931" i="82"/>
  <c r="W1932" i="82"/>
  <c r="W1933" i="82"/>
  <c r="W1934" i="82"/>
  <c r="W1935" i="82"/>
  <c r="W1936" i="82"/>
  <c r="W1937" i="82"/>
  <c r="W1938" i="82"/>
  <c r="W1939" i="82"/>
  <c r="W1940" i="82"/>
  <c r="W1921" i="82"/>
  <c r="AD1901" i="82"/>
  <c r="W1900" i="82"/>
  <c r="AE1901" i="82"/>
  <c r="AC1901" i="82"/>
  <c r="AB1901" i="82"/>
  <c r="AA1901" i="82"/>
  <c r="W1902" i="82"/>
  <c r="W1903" i="82"/>
  <c r="W1904" i="82"/>
  <c r="W1905" i="82"/>
  <c r="W1906" i="82"/>
  <c r="W1907" i="82"/>
  <c r="W1908" i="82"/>
  <c r="W1909" i="82"/>
  <c r="W1910" i="82"/>
  <c r="W1911" i="82"/>
  <c r="W1912" i="82"/>
  <c r="W1913" i="82"/>
  <c r="W1914" i="82"/>
  <c r="W1915" i="82"/>
  <c r="W1916" i="82"/>
  <c r="W1917" i="82"/>
  <c r="W1918" i="82"/>
  <c r="W1919" i="82"/>
  <c r="W1901" i="82"/>
  <c r="AD1881" i="82"/>
  <c r="W1880" i="82"/>
  <c r="AE1881" i="82"/>
  <c r="AC1881" i="82"/>
  <c r="AB1881" i="82"/>
  <c r="AA1881" i="82"/>
  <c r="AD1858" i="82"/>
  <c r="AE1858" i="82"/>
  <c r="AC1858" i="82"/>
  <c r="AB1858" i="82"/>
  <c r="AA1858" i="82"/>
  <c r="AD1838" i="82"/>
  <c r="AE1838" i="82"/>
  <c r="AC1838" i="82"/>
  <c r="AB1838" i="82"/>
  <c r="AA1838" i="82"/>
  <c r="W1882" i="82"/>
  <c r="W1883" i="82"/>
  <c r="W1884" i="82"/>
  <c r="W1885" i="82"/>
  <c r="W1886" i="82"/>
  <c r="W1887" i="82"/>
  <c r="W1888" i="82"/>
  <c r="W1889" i="82"/>
  <c r="W1890" i="82"/>
  <c r="W1891" i="82"/>
  <c r="W1892" i="82"/>
  <c r="W1893" i="82"/>
  <c r="W1894" i="82"/>
  <c r="W1895" i="82"/>
  <c r="W1896" i="82"/>
  <c r="W1897" i="82"/>
  <c r="W1898" i="82"/>
  <c r="W1899" i="82"/>
  <c r="W1881" i="82"/>
  <c r="W1857" i="82"/>
  <c r="W1879" i="82" s="1"/>
  <c r="W1839" i="82"/>
  <c r="W1840" i="82"/>
  <c r="W1841" i="82"/>
  <c r="W1842" i="82"/>
  <c r="W1843" i="82"/>
  <c r="W1844" i="82"/>
  <c r="W1845" i="82"/>
  <c r="W1846" i="82"/>
  <c r="W1847" i="82"/>
  <c r="W1848" i="82"/>
  <c r="W1849" i="82"/>
  <c r="W1850" i="82"/>
  <c r="W1851" i="82"/>
  <c r="W1852" i="82"/>
  <c r="W1853" i="82"/>
  <c r="W1854" i="82"/>
  <c r="W1855" i="82"/>
  <c r="W1856" i="82"/>
  <c r="W1838" i="82"/>
  <c r="V1817" i="82"/>
  <c r="U1817" i="82"/>
  <c r="S1817" i="82"/>
  <c r="R1817" i="82"/>
  <c r="AD1817" i="82" s="1"/>
  <c r="Q1817" i="82"/>
  <c r="P1817" i="82"/>
  <c r="O1817" i="82"/>
  <c r="V1816" i="82"/>
  <c r="U1816" i="82"/>
  <c r="S1816" i="82"/>
  <c r="AE1817" i="82" s="1"/>
  <c r="R1816" i="82"/>
  <c r="Q1816" i="82"/>
  <c r="AC1817" i="82" s="1"/>
  <c r="P1816" i="82"/>
  <c r="AB1817" i="82" s="1"/>
  <c r="O1816" i="82"/>
  <c r="AA1817" i="82" s="1"/>
  <c r="W1859" i="82" l="1"/>
  <c r="W1860" i="82"/>
  <c r="W1861" i="82"/>
  <c r="W1862" i="82"/>
  <c r="W1863" i="82"/>
  <c r="W1864" i="82"/>
  <c r="W1865" i="82"/>
  <c r="W1866" i="82"/>
  <c r="W1867" i="82"/>
  <c r="W1868" i="82"/>
  <c r="W1869" i="82"/>
  <c r="W1870" i="82"/>
  <c r="W1871" i="82"/>
  <c r="W1872" i="82"/>
  <c r="W1873" i="82"/>
  <c r="W1874" i="82"/>
  <c r="W1875" i="82"/>
  <c r="W1876" i="82"/>
  <c r="W1877" i="82"/>
  <c r="W1878" i="82"/>
  <c r="W1858" i="82"/>
  <c r="W1816" i="82"/>
  <c r="D2198" i="82"/>
  <c r="W1831" i="82" l="1"/>
  <c r="W1832" i="82"/>
  <c r="W1833" i="82"/>
  <c r="W1834" i="82"/>
  <c r="W1835" i="82"/>
  <c r="W1836" i="82"/>
  <c r="W1818" i="82"/>
  <c r="W1819" i="82"/>
  <c r="W1820" i="82"/>
  <c r="W1821" i="82"/>
  <c r="W1822" i="82"/>
  <c r="W1823" i="82"/>
  <c r="W1824" i="82"/>
  <c r="W1825" i="82"/>
  <c r="W1826" i="82"/>
  <c r="W1827" i="82"/>
  <c r="W1828" i="82"/>
  <c r="W1829" i="82"/>
  <c r="W1830" i="82"/>
  <c r="W1817" i="82"/>
  <c r="D2197" i="82"/>
  <c r="D2196" i="82" l="1"/>
  <c r="FH20" i="129" l="1"/>
  <c r="D2195" i="82" l="1"/>
  <c r="F1022" i="90" l="1"/>
  <c r="G1022" i="90"/>
  <c r="H1022" i="90"/>
  <c r="D2194" i="82" l="1"/>
  <c r="D2193" i="82" l="1"/>
  <c r="D2192" i="82" l="1"/>
  <c r="D2191" i="82" l="1"/>
  <c r="D2190" i="82" l="1"/>
  <c r="D2189" i="82" l="1"/>
  <c r="D2188" i="82" l="1"/>
  <c r="D2186" i="82" l="1"/>
  <c r="D2187" i="82"/>
  <c r="D2185" i="82" l="1"/>
  <c r="D2184" i="82" l="1"/>
  <c r="D2183" i="82" l="1"/>
  <c r="D2182" i="82" l="1"/>
  <c r="EQ79" i="129" l="1"/>
  <c r="D2181" i="82" l="1"/>
  <c r="D2180" i="82" l="1"/>
  <c r="FA27" i="129" l="1"/>
  <c r="FB27" i="129"/>
  <c r="FC27" i="129"/>
  <c r="FC28" i="129" s="1"/>
  <c r="FD27" i="129"/>
  <c r="FE27" i="129"/>
  <c r="FA28" i="129"/>
  <c r="FB28" i="129"/>
  <c r="FD28" i="129"/>
  <c r="FE28" i="129"/>
  <c r="D2179" i="82" l="1"/>
  <c r="N2079" i="82" l="1"/>
  <c r="V2079" i="82" s="1"/>
  <c r="FQ97" i="129" l="1"/>
  <c r="D2178" i="82"/>
  <c r="D2177" i="82" l="1"/>
  <c r="N2177" i="82" l="1"/>
  <c r="V2177" i="82" s="1"/>
  <c r="S2177" i="82" l="1"/>
  <c r="U2177" i="82"/>
  <c r="Q2177" i="82"/>
  <c r="R2177" i="82"/>
  <c r="O2177" i="82"/>
  <c r="P2177" i="82"/>
  <c r="E2182" i="82" l="1"/>
  <c r="E2184" i="82" l="1"/>
  <c r="E2185" i="82"/>
  <c r="E2186" i="82"/>
  <c r="E2187" i="82"/>
  <c r="E2188" i="82"/>
  <c r="E2189" i="82"/>
  <c r="E2190" i="82"/>
  <c r="E2183" i="82"/>
  <c r="D2176" i="82" l="1"/>
  <c r="D2175" i="82" l="1"/>
  <c r="D2174" i="82" l="1"/>
  <c r="D2173" i="82" l="1"/>
  <c r="D2171" i="82" l="1"/>
  <c r="D2172" i="82"/>
  <c r="D2170" i="82" l="1"/>
  <c r="N2171" i="82" l="1"/>
  <c r="V2171" i="82" s="1"/>
  <c r="N2172" i="82"/>
  <c r="V2172" i="82" s="1"/>
  <c r="N2173" i="82"/>
  <c r="V2173" i="82" s="1"/>
  <c r="N2174" i="82"/>
  <c r="V2174" i="82" s="1"/>
  <c r="N2175" i="82"/>
  <c r="V2175" i="82" s="1"/>
  <c r="N2176" i="82"/>
  <c r="V2176" i="82" s="1"/>
  <c r="N2178" i="82"/>
  <c r="V2178" i="82" s="1"/>
  <c r="N2179" i="82"/>
  <c r="V2179" i="82" s="1"/>
  <c r="N2180" i="82"/>
  <c r="N2181" i="82"/>
  <c r="N2182" i="82"/>
  <c r="N2183" i="82"/>
  <c r="N2184" i="82"/>
  <c r="N2185" i="82"/>
  <c r="N2186" i="82"/>
  <c r="N2187" i="82"/>
  <c r="N2188" i="82"/>
  <c r="N2189" i="82"/>
  <c r="N2190" i="82"/>
  <c r="N2191" i="82"/>
  <c r="N2192" i="82"/>
  <c r="N2193" i="82"/>
  <c r="N2194" i="82"/>
  <c r="N2195" i="82"/>
  <c r="N2196" i="82"/>
  <c r="N2197" i="82"/>
  <c r="N2198" i="82"/>
  <c r="N2199" i="82"/>
  <c r="N2200" i="82"/>
  <c r="N2202" i="82"/>
  <c r="N2203" i="82"/>
  <c r="N2204" i="82"/>
  <c r="N2205" i="82"/>
  <c r="N2207" i="82"/>
  <c r="N2208" i="82"/>
  <c r="N2209" i="82"/>
  <c r="N2210" i="82"/>
  <c r="N2211" i="82"/>
  <c r="N2212" i="82"/>
  <c r="N2213" i="82"/>
  <c r="N2214" i="82"/>
  <c r="N2215" i="82"/>
  <c r="N2216" i="82"/>
  <c r="N2217" i="82"/>
  <c r="N2218" i="82"/>
  <c r="N2219" i="82"/>
  <c r="N2220" i="82"/>
  <c r="N2221" i="82"/>
  <c r="N2222" i="82"/>
  <c r="N2223" i="82"/>
  <c r="N2224" i="82"/>
  <c r="N2225" i="82"/>
  <c r="N2226" i="82"/>
  <c r="N2227" i="82"/>
  <c r="N2228" i="82"/>
  <c r="N2229" i="82"/>
  <c r="N2230" i="82"/>
  <c r="N2231" i="82"/>
  <c r="N2232" i="82"/>
  <c r="N2233" i="82"/>
  <c r="N2234" i="82"/>
  <c r="N2235" i="82"/>
  <c r="N2236" i="82"/>
  <c r="N2237" i="82"/>
  <c r="N2238" i="82"/>
  <c r="N2239" i="82"/>
  <c r="N2240" i="82"/>
  <c r="N2241" i="82"/>
  <c r="N2242" i="82"/>
  <c r="N2243" i="82"/>
  <c r="N2244" i="82"/>
  <c r="N2245" i="82"/>
  <c r="N2246" i="82"/>
  <c r="N2247" i="82"/>
  <c r="N2248" i="82"/>
  <c r="N2249" i="82"/>
  <c r="N2250" i="82"/>
  <c r="N2251" i="82"/>
  <c r="N2252" i="82"/>
  <c r="N2253" i="82"/>
  <c r="N2254" i="82"/>
  <c r="N2255" i="82"/>
  <c r="N2256" i="82"/>
  <c r="N2257" i="82"/>
  <c r="N2258" i="82"/>
  <c r="N2259" i="82"/>
  <c r="N2260" i="82"/>
  <c r="N2261" i="82"/>
  <c r="N2262" i="82"/>
  <c r="N2263" i="82"/>
  <c r="N2264" i="82"/>
  <c r="N2265" i="82"/>
  <c r="N2266" i="82"/>
  <c r="N2267" i="82"/>
  <c r="N2268" i="82"/>
  <c r="N2269" i="82"/>
  <c r="N2161" i="82"/>
  <c r="N2160" i="82"/>
  <c r="N2159" i="82"/>
  <c r="N2158" i="82"/>
  <c r="N2157" i="82"/>
  <c r="N2156" i="82"/>
  <c r="N2155" i="82"/>
  <c r="N2154" i="82"/>
  <c r="N2153" i="82"/>
  <c r="N2152" i="82"/>
  <c r="N2151" i="82"/>
  <c r="N2150" i="82"/>
  <c r="N2147" i="82"/>
  <c r="N2146" i="82"/>
  <c r="N2145" i="82"/>
  <c r="N2144" i="82"/>
  <c r="N2143" i="82"/>
  <c r="N2142" i="82"/>
  <c r="N2140" i="82"/>
  <c r="N2139" i="82"/>
  <c r="N2138" i="82"/>
  <c r="N2137" i="82"/>
  <c r="N2136" i="82"/>
  <c r="N2135" i="82"/>
  <c r="N2134" i="82"/>
  <c r="N2133" i="82"/>
  <c r="N2129" i="82"/>
  <c r="N2128" i="82"/>
  <c r="N2127" i="82"/>
  <c r="N2126" i="82"/>
  <c r="N2125" i="82"/>
  <c r="N2124" i="82"/>
  <c r="N2123" i="82"/>
  <c r="N2122" i="82"/>
  <c r="N2121" i="82"/>
  <c r="V2121" i="82" s="1"/>
  <c r="N2120" i="82"/>
  <c r="N2119" i="82"/>
  <c r="N2118" i="82"/>
  <c r="N2117" i="82"/>
  <c r="N2116" i="82"/>
  <c r="N2115" i="82"/>
  <c r="N2114" i="82"/>
  <c r="N2113" i="82"/>
  <c r="N2112" i="82"/>
  <c r="N2111" i="82"/>
  <c r="N2110" i="82"/>
  <c r="N2109" i="82"/>
  <c r="N2108" i="82"/>
  <c r="N2107" i="82"/>
  <c r="N2106" i="82"/>
  <c r="N2105" i="82"/>
  <c r="N2104" i="82"/>
  <c r="N2103" i="82"/>
  <c r="N2102" i="82"/>
  <c r="N2101" i="82"/>
  <c r="N2100" i="82"/>
  <c r="N2099" i="82"/>
  <c r="N2098" i="82"/>
  <c r="N2097" i="82"/>
  <c r="N2096" i="82"/>
  <c r="N2095" i="82"/>
  <c r="N2094" i="82"/>
  <c r="N2093" i="82"/>
  <c r="N2092" i="82"/>
  <c r="N2091" i="82"/>
  <c r="N2090" i="82"/>
  <c r="N2089" i="82"/>
  <c r="N2088" i="82"/>
  <c r="N2087" i="82"/>
  <c r="N2086" i="82"/>
  <c r="N2085" i="82"/>
  <c r="N2084" i="82"/>
  <c r="N2083" i="82"/>
  <c r="N2082" i="82"/>
  <c r="N2081" i="82"/>
  <c r="N2080" i="82"/>
  <c r="U2079" i="82"/>
  <c r="N2078" i="82"/>
  <c r="N2077" i="82"/>
  <c r="N2076" i="82"/>
  <c r="N2075" i="82"/>
  <c r="N2074" i="82"/>
  <c r="N2073" i="82"/>
  <c r="N2072" i="82"/>
  <c r="N2071" i="82"/>
  <c r="N2070" i="82"/>
  <c r="N2069" i="82"/>
  <c r="N2068" i="82"/>
  <c r="N2067" i="82"/>
  <c r="N2066" i="82"/>
  <c r="N2065" i="82"/>
  <c r="N2064" i="82"/>
  <c r="N2063" i="82"/>
  <c r="N2062" i="82"/>
  <c r="N2061" i="82"/>
  <c r="N2060" i="82"/>
  <c r="N2059" i="82"/>
  <c r="N2058" i="82"/>
  <c r="N2057" i="82"/>
  <c r="N2056" i="82"/>
  <c r="N2055" i="82"/>
  <c r="N2054" i="82"/>
  <c r="N2053" i="82"/>
  <c r="N2052" i="82"/>
  <c r="N2051" i="82"/>
  <c r="N2050" i="82"/>
  <c r="N2049" i="82"/>
  <c r="N2048" i="82"/>
  <c r="N2047" i="82"/>
  <c r="N2046" i="82"/>
  <c r="N2045" i="82"/>
  <c r="N2044" i="82"/>
  <c r="N2043" i="82"/>
  <c r="N2042" i="82"/>
  <c r="N2041" i="82"/>
  <c r="N2040" i="82"/>
  <c r="N2163" i="82"/>
  <c r="N2164" i="82"/>
  <c r="N2165" i="82"/>
  <c r="N2166" i="82"/>
  <c r="N2167" i="82"/>
  <c r="N2168" i="82"/>
  <c r="N2169" i="82"/>
  <c r="N2170" i="82"/>
  <c r="N2162" i="82"/>
  <c r="EC32" i="129"/>
  <c r="V2269" i="82" l="1"/>
  <c r="U2269" i="82"/>
  <c r="S2269" i="82"/>
  <c r="R2269" i="82"/>
  <c r="Q2269" i="82"/>
  <c r="P2269" i="82"/>
  <c r="O2269" i="82"/>
  <c r="V2268" i="82"/>
  <c r="U2268" i="82"/>
  <c r="S2268" i="82"/>
  <c r="R2268" i="82"/>
  <c r="Q2268" i="82"/>
  <c r="P2268" i="82"/>
  <c r="O2268" i="82"/>
  <c r="V2264" i="82"/>
  <c r="U2264" i="82"/>
  <c r="S2264" i="82"/>
  <c r="R2264" i="82"/>
  <c r="Q2264" i="82"/>
  <c r="P2264" i="82"/>
  <c r="O2264" i="82"/>
  <c r="V2263" i="82"/>
  <c r="U2263" i="82"/>
  <c r="S2263" i="82"/>
  <c r="R2263" i="82"/>
  <c r="Q2263" i="82"/>
  <c r="P2263" i="82"/>
  <c r="O2263" i="82"/>
  <c r="V2262" i="82"/>
  <c r="U2262" i="82"/>
  <c r="S2262" i="82"/>
  <c r="R2262" i="82"/>
  <c r="Q2262" i="82"/>
  <c r="P2262" i="82"/>
  <c r="O2262" i="82"/>
  <c r="V2260" i="82"/>
  <c r="U2260" i="82"/>
  <c r="S2260" i="82"/>
  <c r="R2260" i="82"/>
  <c r="Q2260" i="82"/>
  <c r="P2260" i="82"/>
  <c r="O2260" i="82"/>
  <c r="V2259" i="82"/>
  <c r="U2259" i="82"/>
  <c r="S2259" i="82"/>
  <c r="R2259" i="82"/>
  <c r="Q2259" i="82"/>
  <c r="P2259" i="82"/>
  <c r="O2259" i="82"/>
  <c r="V2258" i="82"/>
  <c r="U2258" i="82"/>
  <c r="S2258" i="82"/>
  <c r="R2258" i="82"/>
  <c r="Q2258" i="82"/>
  <c r="P2258" i="82"/>
  <c r="O2258" i="82"/>
  <c r="V2257" i="82"/>
  <c r="U2257" i="82"/>
  <c r="S2257" i="82"/>
  <c r="R2257" i="82"/>
  <c r="Q2257" i="82"/>
  <c r="P2257" i="82"/>
  <c r="O2257" i="82"/>
  <c r="V2254" i="82"/>
  <c r="U2254" i="82"/>
  <c r="S2254" i="82"/>
  <c r="R2254" i="82"/>
  <c r="Q2254" i="82"/>
  <c r="P2254" i="82"/>
  <c r="O2254" i="82"/>
  <c r="V2253" i="82"/>
  <c r="U2253" i="82"/>
  <c r="S2253" i="82"/>
  <c r="R2253" i="82"/>
  <c r="Q2253" i="82"/>
  <c r="P2253" i="82"/>
  <c r="O2253" i="82"/>
  <c r="V2252" i="82"/>
  <c r="U2252" i="82"/>
  <c r="S2252" i="82"/>
  <c r="R2252" i="82"/>
  <c r="Q2252" i="82"/>
  <c r="P2252" i="82"/>
  <c r="O2252" i="82"/>
  <c r="V2249" i="82"/>
  <c r="U2249" i="82"/>
  <c r="S2249" i="82"/>
  <c r="R2249" i="82"/>
  <c r="Q2249" i="82"/>
  <c r="P2249" i="82"/>
  <c r="O2249" i="82"/>
  <c r="V2248" i="82"/>
  <c r="U2248" i="82"/>
  <c r="S2248" i="82"/>
  <c r="R2248" i="82"/>
  <c r="Q2248" i="82"/>
  <c r="P2248" i="82"/>
  <c r="O2248" i="82"/>
  <c r="V2247" i="82"/>
  <c r="U2247" i="82"/>
  <c r="S2247" i="82"/>
  <c r="R2247" i="82"/>
  <c r="Q2247" i="82"/>
  <c r="P2247" i="82"/>
  <c r="O2247" i="82"/>
  <c r="V2244" i="82"/>
  <c r="U2244" i="82"/>
  <c r="S2244" i="82"/>
  <c r="R2244" i="82"/>
  <c r="Q2244" i="82"/>
  <c r="P2244" i="82"/>
  <c r="O2244" i="82"/>
  <c r="V2243" i="82"/>
  <c r="U2243" i="82"/>
  <c r="S2243" i="82"/>
  <c r="R2243" i="82"/>
  <c r="Q2243" i="82"/>
  <c r="P2243" i="82"/>
  <c r="O2243" i="82"/>
  <c r="V2242" i="82"/>
  <c r="U2242" i="82"/>
  <c r="S2242" i="82"/>
  <c r="R2242" i="82"/>
  <c r="Q2242" i="82"/>
  <c r="P2242" i="82"/>
  <c r="O2242" i="82"/>
  <c r="V2241" i="82"/>
  <c r="U2241" i="82"/>
  <c r="S2241" i="82"/>
  <c r="R2241" i="82"/>
  <c r="Q2241" i="82"/>
  <c r="P2241" i="82"/>
  <c r="O2241" i="82"/>
  <c r="V2239" i="82"/>
  <c r="U2239" i="82"/>
  <c r="S2239" i="82"/>
  <c r="R2239" i="82"/>
  <c r="Q2239" i="82"/>
  <c r="P2239" i="82"/>
  <c r="O2239" i="82"/>
  <c r="V2238" i="82"/>
  <c r="U2238" i="82"/>
  <c r="S2238" i="82"/>
  <c r="R2238" i="82"/>
  <c r="Q2238" i="82"/>
  <c r="P2238" i="82"/>
  <c r="O2238" i="82"/>
  <c r="V2237" i="82"/>
  <c r="U2237" i="82"/>
  <c r="S2237" i="82"/>
  <c r="R2237" i="82"/>
  <c r="Q2237" i="82"/>
  <c r="P2237" i="82"/>
  <c r="O2237" i="82"/>
  <c r="V2240" i="82"/>
  <c r="U2240" i="82"/>
  <c r="S2240" i="82"/>
  <c r="R2240" i="82"/>
  <c r="Q2240" i="82"/>
  <c r="P2240" i="82"/>
  <c r="O2240" i="82"/>
  <c r="V2245" i="82"/>
  <c r="U2245" i="82"/>
  <c r="S2245" i="82"/>
  <c r="R2245" i="82"/>
  <c r="Q2245" i="82"/>
  <c r="P2245" i="82"/>
  <c r="O2245" i="82"/>
  <c r="V2250" i="82"/>
  <c r="U2250" i="82"/>
  <c r="S2250" i="82"/>
  <c r="R2250" i="82"/>
  <c r="Q2250" i="82"/>
  <c r="P2250" i="82"/>
  <c r="O2250" i="82"/>
  <c r="V2255" i="82"/>
  <c r="W2234" i="82" s="1"/>
  <c r="U2255" i="82"/>
  <c r="S2255" i="82"/>
  <c r="AE2235" i="82" s="1"/>
  <c r="R2255" i="82"/>
  <c r="AD2235" i="82" s="1"/>
  <c r="Q2255" i="82"/>
  <c r="AC2235" i="82" s="1"/>
  <c r="P2255" i="82"/>
  <c r="AB2235" i="82" s="1"/>
  <c r="O2255" i="82"/>
  <c r="AA2235" i="82" s="1"/>
  <c r="V2261" i="82"/>
  <c r="U2261" i="82"/>
  <c r="S2261" i="82"/>
  <c r="R2261" i="82"/>
  <c r="Q2261" i="82"/>
  <c r="P2261" i="82"/>
  <c r="O2261" i="82"/>
  <c r="V2265" i="82"/>
  <c r="U2265" i="82"/>
  <c r="S2265" i="82"/>
  <c r="R2265" i="82"/>
  <c r="Q2265" i="82"/>
  <c r="P2265" i="82"/>
  <c r="O2265" i="82"/>
  <c r="V2267" i="82"/>
  <c r="U2267" i="82"/>
  <c r="S2267" i="82"/>
  <c r="AE2257" i="82" s="1"/>
  <c r="R2267" i="82"/>
  <c r="AD2257" i="82" s="1"/>
  <c r="Q2267" i="82"/>
  <c r="AC2257" i="82" s="1"/>
  <c r="P2267" i="82"/>
  <c r="AB2257" i="82" s="1"/>
  <c r="O2267" i="82"/>
  <c r="AA2257" i="82" s="1"/>
  <c r="V2230" i="82"/>
  <c r="U2230" i="82"/>
  <c r="S2230" i="82"/>
  <c r="R2230" i="82"/>
  <c r="Q2230" i="82"/>
  <c r="P2230" i="82"/>
  <c r="O2230" i="82"/>
  <c r="V2229" i="82"/>
  <c r="U2229" i="82"/>
  <c r="S2229" i="82"/>
  <c r="R2229" i="82"/>
  <c r="Q2229" i="82"/>
  <c r="P2229" i="82"/>
  <c r="O2229" i="82"/>
  <c r="V2228" i="82"/>
  <c r="U2228" i="82"/>
  <c r="S2228" i="82"/>
  <c r="R2228" i="82"/>
  <c r="Q2228" i="82"/>
  <c r="P2228" i="82"/>
  <c r="O2228" i="82"/>
  <c r="V2227" i="82"/>
  <c r="U2227" i="82"/>
  <c r="S2227" i="82"/>
  <c r="R2227" i="82"/>
  <c r="Q2227" i="82"/>
  <c r="P2227" i="82"/>
  <c r="O2227" i="82"/>
  <c r="V2225" i="82"/>
  <c r="U2225" i="82"/>
  <c r="S2225" i="82"/>
  <c r="R2225" i="82"/>
  <c r="Q2225" i="82"/>
  <c r="P2225" i="82"/>
  <c r="O2225" i="82"/>
  <c r="V2224" i="82"/>
  <c r="U2224" i="82"/>
  <c r="S2224" i="82"/>
  <c r="R2224" i="82"/>
  <c r="Q2224" i="82"/>
  <c r="P2224" i="82"/>
  <c r="O2224" i="82"/>
  <c r="V2223" i="82"/>
  <c r="U2223" i="82"/>
  <c r="S2223" i="82"/>
  <c r="R2223" i="82"/>
  <c r="Q2223" i="82"/>
  <c r="P2223" i="82"/>
  <c r="O2223" i="82"/>
  <c r="V2222" i="82"/>
  <c r="U2222" i="82"/>
  <c r="S2222" i="82"/>
  <c r="R2222" i="82"/>
  <c r="Q2222" i="82"/>
  <c r="P2222" i="82"/>
  <c r="O2222" i="82"/>
  <c r="S2221" i="82"/>
  <c r="U2221" i="82"/>
  <c r="V2221" i="82"/>
  <c r="S2220" i="82"/>
  <c r="U2220" i="82"/>
  <c r="V2220" i="82"/>
  <c r="S2219" i="82"/>
  <c r="U2219" i="82"/>
  <c r="V2219" i="82"/>
  <c r="S2218" i="82"/>
  <c r="U2218" i="82"/>
  <c r="V2218" i="82"/>
  <c r="S2217" i="82"/>
  <c r="U2217" i="82"/>
  <c r="V2217" i="82"/>
  <c r="S2216" i="82"/>
  <c r="U2216" i="82"/>
  <c r="V2216" i="82"/>
  <c r="S2215" i="82"/>
  <c r="U2215" i="82"/>
  <c r="V2215" i="82"/>
  <c r="S2214" i="82"/>
  <c r="U2214" i="82"/>
  <c r="V2214" i="82"/>
  <c r="S2212" i="82"/>
  <c r="R2212" i="82"/>
  <c r="Q2212" i="82"/>
  <c r="P2212" i="82"/>
  <c r="O2212" i="82"/>
  <c r="V2212" i="82"/>
  <c r="U2212" i="82"/>
  <c r="R2208" i="82"/>
  <c r="U2208" i="82"/>
  <c r="V2208" i="82"/>
  <c r="V2207" i="82"/>
  <c r="U2207" i="82"/>
  <c r="S2207" i="82"/>
  <c r="R2207" i="82"/>
  <c r="Q2207" i="82"/>
  <c r="P2207" i="82"/>
  <c r="O2207" i="82"/>
  <c r="S2204" i="82"/>
  <c r="V2204" i="82"/>
  <c r="U2204" i="82"/>
  <c r="O2203" i="82"/>
  <c r="P2203" i="82"/>
  <c r="Q2203" i="82"/>
  <c r="R2203" i="82"/>
  <c r="S2203" i="82"/>
  <c r="U2203" i="82"/>
  <c r="V2203" i="82"/>
  <c r="S2199" i="82"/>
  <c r="U2199" i="82"/>
  <c r="V2199" i="82"/>
  <c r="S2198" i="82"/>
  <c r="U2198" i="82"/>
  <c r="V2198" i="82"/>
  <c r="R2197" i="82"/>
  <c r="U2197" i="82"/>
  <c r="V2197" i="82"/>
  <c r="S2196" i="82"/>
  <c r="U2196" i="82"/>
  <c r="V2196" i="82"/>
  <c r="S2192" i="82"/>
  <c r="U2192" i="82"/>
  <c r="V2192" i="82"/>
  <c r="S2191" i="82"/>
  <c r="V2191" i="82"/>
  <c r="U2191" i="82"/>
  <c r="S2190" i="82"/>
  <c r="U2190" i="82"/>
  <c r="V2190" i="82"/>
  <c r="S2189" i="82"/>
  <c r="U2189" i="82"/>
  <c r="V2189" i="82"/>
  <c r="S2188" i="82"/>
  <c r="U2188" i="82"/>
  <c r="V2188" i="82"/>
  <c r="S2187" i="82"/>
  <c r="U2187" i="82"/>
  <c r="V2187" i="82"/>
  <c r="S2186" i="82"/>
  <c r="V2186" i="82"/>
  <c r="U2186" i="82"/>
  <c r="S2184" i="82"/>
  <c r="V2184" i="82"/>
  <c r="U2184" i="82"/>
  <c r="S2183" i="82"/>
  <c r="V2183" i="82"/>
  <c r="U2183" i="82"/>
  <c r="S2182" i="82"/>
  <c r="V2182" i="82"/>
  <c r="U2182" i="82"/>
  <c r="S2180" i="82"/>
  <c r="V2180" i="82"/>
  <c r="U2180" i="82"/>
  <c r="Q2221" i="82"/>
  <c r="R2221" i="82"/>
  <c r="O2221" i="82"/>
  <c r="P2221" i="82"/>
  <c r="Q2220" i="82"/>
  <c r="R2220" i="82"/>
  <c r="O2220" i="82"/>
  <c r="P2220" i="82"/>
  <c r="Q2219" i="82"/>
  <c r="R2219" i="82"/>
  <c r="O2219" i="82"/>
  <c r="P2219" i="82"/>
  <c r="Q2218" i="82"/>
  <c r="R2218" i="82"/>
  <c r="O2218" i="82"/>
  <c r="P2218" i="82"/>
  <c r="Q2217" i="82"/>
  <c r="R2217" i="82"/>
  <c r="O2217" i="82"/>
  <c r="P2217" i="82"/>
  <c r="Q2216" i="82"/>
  <c r="R2216" i="82"/>
  <c r="O2216" i="82"/>
  <c r="P2216" i="82"/>
  <c r="Q2215" i="82"/>
  <c r="R2215" i="82"/>
  <c r="O2215" i="82"/>
  <c r="P2215" i="82"/>
  <c r="Q2214" i="82"/>
  <c r="R2214" i="82"/>
  <c r="O2214" i="82"/>
  <c r="P2214" i="82"/>
  <c r="O2213" i="82"/>
  <c r="AA2213" i="82" s="1"/>
  <c r="P2213" i="82"/>
  <c r="AB2213" i="82" s="1"/>
  <c r="Q2213" i="82"/>
  <c r="AC2213" i="82" s="1"/>
  <c r="R2213" i="82"/>
  <c r="AD2213" i="82" s="1"/>
  <c r="S2213" i="82"/>
  <c r="AE2213" i="82" s="1"/>
  <c r="V2213" i="82"/>
  <c r="W2212" i="82" s="1"/>
  <c r="U2213" i="82"/>
  <c r="R2210" i="82"/>
  <c r="S2210" i="82"/>
  <c r="P2210" i="82"/>
  <c r="Q2210" i="82"/>
  <c r="O2210" i="82"/>
  <c r="U2210" i="82"/>
  <c r="V2210" i="82"/>
  <c r="O2209" i="82"/>
  <c r="P2209" i="82"/>
  <c r="Q2209" i="82"/>
  <c r="R2209" i="82"/>
  <c r="S2209" i="82"/>
  <c r="U2209" i="82"/>
  <c r="V2209" i="82"/>
  <c r="S2208" i="82"/>
  <c r="Q2208" i="82"/>
  <c r="O2208" i="82"/>
  <c r="P2208" i="82"/>
  <c r="R2205" i="82"/>
  <c r="S2205" i="82"/>
  <c r="P2205" i="82"/>
  <c r="Q2205" i="82"/>
  <c r="O2205" i="82"/>
  <c r="U2205" i="82"/>
  <c r="V2205" i="82"/>
  <c r="Q2204" i="82"/>
  <c r="R2204" i="82"/>
  <c r="O2204" i="82"/>
  <c r="P2204" i="82"/>
  <c r="V2202" i="82"/>
  <c r="U2202" i="82"/>
  <c r="S2202" i="82"/>
  <c r="R2202" i="82"/>
  <c r="Q2202" i="82"/>
  <c r="P2202" i="82"/>
  <c r="O2202" i="82"/>
  <c r="Q2200" i="82"/>
  <c r="R2200" i="82"/>
  <c r="P2200" i="82"/>
  <c r="S2200" i="82"/>
  <c r="O2200" i="82"/>
  <c r="U2200" i="82"/>
  <c r="V2200" i="82"/>
  <c r="Q2199" i="82"/>
  <c r="R2199" i="82"/>
  <c r="O2199" i="82"/>
  <c r="P2199" i="82"/>
  <c r="Q2198" i="82"/>
  <c r="R2198" i="82"/>
  <c r="O2198" i="82"/>
  <c r="P2198" i="82"/>
  <c r="S2197" i="82"/>
  <c r="Q2197" i="82"/>
  <c r="O2197" i="82"/>
  <c r="P2197" i="82"/>
  <c r="Q2196" i="82"/>
  <c r="R2196" i="82"/>
  <c r="O2196" i="82"/>
  <c r="P2196" i="82"/>
  <c r="R2195" i="82"/>
  <c r="S2195" i="82"/>
  <c r="P2195" i="82"/>
  <c r="Q2195" i="82"/>
  <c r="O2195" i="82"/>
  <c r="U2195" i="82"/>
  <c r="V2195" i="82"/>
  <c r="R2194" i="82"/>
  <c r="S2194" i="82"/>
  <c r="P2194" i="82"/>
  <c r="Q2194" i="82"/>
  <c r="O2194" i="82"/>
  <c r="U2194" i="82"/>
  <c r="V2194" i="82"/>
  <c r="R2193" i="82"/>
  <c r="S2193" i="82"/>
  <c r="AE2192" i="82" s="1"/>
  <c r="P2193" i="82"/>
  <c r="Q2193" i="82"/>
  <c r="O2193" i="82"/>
  <c r="U2193" i="82"/>
  <c r="V2193" i="82"/>
  <c r="W2191" i="82" s="1"/>
  <c r="Q2192" i="82"/>
  <c r="R2192" i="82"/>
  <c r="O2192" i="82"/>
  <c r="P2192" i="82"/>
  <c r="Q2191" i="82"/>
  <c r="R2191" i="82"/>
  <c r="O2191" i="82"/>
  <c r="AA2192" i="82" s="1"/>
  <c r="P2191" i="82"/>
  <c r="Q2190" i="82"/>
  <c r="R2190" i="82"/>
  <c r="O2190" i="82"/>
  <c r="P2190" i="82"/>
  <c r="Q2189" i="82"/>
  <c r="R2189" i="82"/>
  <c r="O2189" i="82"/>
  <c r="P2189" i="82"/>
  <c r="Q2188" i="82"/>
  <c r="R2188" i="82"/>
  <c r="O2188" i="82"/>
  <c r="P2188" i="82"/>
  <c r="Q2187" i="82"/>
  <c r="R2187" i="82"/>
  <c r="O2187" i="82"/>
  <c r="P2187" i="82"/>
  <c r="Q2186" i="82"/>
  <c r="R2186" i="82"/>
  <c r="O2186" i="82"/>
  <c r="P2186" i="82"/>
  <c r="R2185" i="82"/>
  <c r="S2185" i="82"/>
  <c r="P2185" i="82"/>
  <c r="Q2185" i="82"/>
  <c r="O2185" i="82"/>
  <c r="U2185" i="82"/>
  <c r="V2185" i="82"/>
  <c r="W2182" i="82" s="1"/>
  <c r="Q2184" i="82"/>
  <c r="R2184" i="82"/>
  <c r="O2184" i="82"/>
  <c r="P2184" i="82"/>
  <c r="Q2183" i="82"/>
  <c r="R2183" i="82"/>
  <c r="O2183" i="82"/>
  <c r="P2183" i="82"/>
  <c r="Q2182" i="82"/>
  <c r="R2182" i="82"/>
  <c r="O2182" i="82"/>
  <c r="P2182" i="82"/>
  <c r="S2181" i="82"/>
  <c r="Q2181" i="82"/>
  <c r="P2181" i="82"/>
  <c r="R2181" i="82"/>
  <c r="O2181" i="82"/>
  <c r="U2181" i="82"/>
  <c r="V2181" i="82"/>
  <c r="Q2180" i="82"/>
  <c r="R2180" i="82"/>
  <c r="O2180" i="82"/>
  <c r="P2180" i="82"/>
  <c r="U2162" i="82"/>
  <c r="V2162" i="82"/>
  <c r="U2170" i="82"/>
  <c r="V2170" i="82"/>
  <c r="U2169" i="82"/>
  <c r="V2169" i="82"/>
  <c r="U2168" i="82"/>
  <c r="V2168" i="82"/>
  <c r="U2167" i="82"/>
  <c r="V2167" i="82"/>
  <c r="U2166" i="82"/>
  <c r="V2166" i="82"/>
  <c r="U2165" i="82"/>
  <c r="V2165" i="82"/>
  <c r="U2164" i="82"/>
  <c r="V2164" i="82"/>
  <c r="U2163" i="82"/>
  <c r="V2163" i="82"/>
  <c r="U2042" i="82"/>
  <c r="V2042" i="82"/>
  <c r="U2043" i="82"/>
  <c r="V2043" i="82"/>
  <c r="U2044" i="82"/>
  <c r="V2044" i="82"/>
  <c r="U2045" i="82"/>
  <c r="V2045" i="82"/>
  <c r="U2046" i="82"/>
  <c r="V2046" i="82"/>
  <c r="U2047" i="82"/>
  <c r="V2047" i="82"/>
  <c r="U2048" i="82"/>
  <c r="V2048" i="82"/>
  <c r="U2049" i="82"/>
  <c r="V2049" i="82"/>
  <c r="U2050" i="82"/>
  <c r="V2050" i="82"/>
  <c r="U2051" i="82"/>
  <c r="V2051" i="82"/>
  <c r="U2052" i="82"/>
  <c r="V2052" i="82"/>
  <c r="U2053" i="82"/>
  <c r="V2053" i="82"/>
  <c r="U2054" i="82"/>
  <c r="V2054" i="82"/>
  <c r="U2055" i="82"/>
  <c r="V2055" i="82"/>
  <c r="U2056" i="82"/>
  <c r="V2056" i="82"/>
  <c r="U2057" i="82"/>
  <c r="V2057" i="82"/>
  <c r="U2058" i="82"/>
  <c r="V2058" i="82"/>
  <c r="U2059" i="82"/>
  <c r="V2059" i="82"/>
  <c r="U2060" i="82"/>
  <c r="V2060" i="82"/>
  <c r="U2061" i="82"/>
  <c r="V2061" i="82"/>
  <c r="U2062" i="82"/>
  <c r="V2062" i="82"/>
  <c r="U2063" i="82"/>
  <c r="V2063" i="82"/>
  <c r="U2064" i="82"/>
  <c r="V2064" i="82"/>
  <c r="U2065" i="82"/>
  <c r="V2065" i="82"/>
  <c r="U2066" i="82"/>
  <c r="V2066" i="82"/>
  <c r="U2067" i="82"/>
  <c r="V2067" i="82"/>
  <c r="U2068" i="82"/>
  <c r="V2068" i="82"/>
  <c r="U2069" i="82"/>
  <c r="V2069" i="82"/>
  <c r="U2070" i="82"/>
  <c r="V2070" i="82"/>
  <c r="U2071" i="82"/>
  <c r="V2071" i="82"/>
  <c r="U2072" i="82"/>
  <c r="V2072" i="82"/>
  <c r="U2073" i="82"/>
  <c r="V2073" i="82"/>
  <c r="U2074" i="82"/>
  <c r="V2074" i="82"/>
  <c r="U2075" i="82"/>
  <c r="V2075" i="82"/>
  <c r="U2076" i="82"/>
  <c r="V2076" i="82"/>
  <c r="U2077" i="82"/>
  <c r="V2077" i="82"/>
  <c r="U2078" i="82"/>
  <c r="V2078" i="82"/>
  <c r="U2080" i="82"/>
  <c r="V2080" i="82"/>
  <c r="U2081" i="82"/>
  <c r="V2081" i="82"/>
  <c r="U2082" i="82"/>
  <c r="V2082" i="82"/>
  <c r="U2083" i="82"/>
  <c r="V2083" i="82"/>
  <c r="U2084" i="82"/>
  <c r="V2084" i="82"/>
  <c r="U2085" i="82"/>
  <c r="V2085" i="82"/>
  <c r="U2086" i="82"/>
  <c r="V2086" i="82"/>
  <c r="U2087" i="82"/>
  <c r="V2087" i="82"/>
  <c r="U2088" i="82"/>
  <c r="V2088" i="82"/>
  <c r="U2089" i="82"/>
  <c r="V2089" i="82"/>
  <c r="U2090" i="82"/>
  <c r="V2090" i="82"/>
  <c r="U2091" i="82"/>
  <c r="V2091" i="82"/>
  <c r="U2092" i="82"/>
  <c r="V2092" i="82"/>
  <c r="U2093" i="82"/>
  <c r="V2093" i="82"/>
  <c r="U2094" i="82"/>
  <c r="V2094" i="82"/>
  <c r="U2095" i="82"/>
  <c r="V2095" i="82"/>
  <c r="U2096" i="82"/>
  <c r="V2096" i="82"/>
  <c r="U2097" i="82"/>
  <c r="V2097" i="82"/>
  <c r="U2098" i="82"/>
  <c r="V2098" i="82"/>
  <c r="U2099" i="82"/>
  <c r="V2099" i="82"/>
  <c r="U2100" i="82"/>
  <c r="V2100" i="82"/>
  <c r="U2101" i="82"/>
  <c r="V2101" i="82"/>
  <c r="U2102" i="82"/>
  <c r="V2102" i="82"/>
  <c r="U2103" i="82"/>
  <c r="V2103" i="82"/>
  <c r="U2104" i="82"/>
  <c r="V2104" i="82"/>
  <c r="U2105" i="82"/>
  <c r="V2105" i="82"/>
  <c r="U2106" i="82"/>
  <c r="V2106" i="82"/>
  <c r="U2107" i="82"/>
  <c r="V2107" i="82"/>
  <c r="U2108" i="82"/>
  <c r="V2108" i="82"/>
  <c r="U2109" i="82"/>
  <c r="V2109" i="82"/>
  <c r="U2110" i="82"/>
  <c r="V2110" i="82"/>
  <c r="U2111" i="82"/>
  <c r="V2111" i="82"/>
  <c r="U2112" i="82"/>
  <c r="V2112" i="82"/>
  <c r="U2113" i="82"/>
  <c r="V2113" i="82"/>
  <c r="U2114" i="82"/>
  <c r="V2114" i="82"/>
  <c r="U2115" i="82"/>
  <c r="V2115" i="82"/>
  <c r="U2116" i="82"/>
  <c r="V2116" i="82"/>
  <c r="U2117" i="82"/>
  <c r="V2117" i="82"/>
  <c r="U2118" i="82"/>
  <c r="V2118" i="82"/>
  <c r="U2119" i="82"/>
  <c r="V2119" i="82"/>
  <c r="U2120" i="82"/>
  <c r="V2120" i="82"/>
  <c r="U2122" i="82"/>
  <c r="V2122" i="82"/>
  <c r="U2123" i="82"/>
  <c r="V2123" i="82"/>
  <c r="U2124" i="82"/>
  <c r="V2124" i="82"/>
  <c r="U2125" i="82"/>
  <c r="V2125" i="82"/>
  <c r="U2126" i="82"/>
  <c r="V2126" i="82"/>
  <c r="U2127" i="82"/>
  <c r="V2127" i="82"/>
  <c r="U2128" i="82"/>
  <c r="V2128" i="82"/>
  <c r="U2129" i="82"/>
  <c r="V2129" i="82"/>
  <c r="U2133" i="82"/>
  <c r="V2133" i="82"/>
  <c r="U2134" i="82"/>
  <c r="V2134" i="82"/>
  <c r="U2135" i="82"/>
  <c r="V2135" i="82"/>
  <c r="U2136" i="82"/>
  <c r="V2136" i="82"/>
  <c r="U2137" i="82"/>
  <c r="V2137" i="82"/>
  <c r="U2138" i="82"/>
  <c r="V2138" i="82"/>
  <c r="U2139" i="82"/>
  <c r="V2139" i="82"/>
  <c r="U2140" i="82"/>
  <c r="V2140" i="82"/>
  <c r="U2142" i="82"/>
  <c r="V2142" i="82"/>
  <c r="U2143" i="82"/>
  <c r="V2143" i="82"/>
  <c r="U2144" i="82"/>
  <c r="V2144" i="82"/>
  <c r="U2145" i="82"/>
  <c r="V2145" i="82"/>
  <c r="U2146" i="82"/>
  <c r="V2146" i="82"/>
  <c r="U2147" i="82"/>
  <c r="V2147" i="82"/>
  <c r="U2150" i="82"/>
  <c r="V2150" i="82"/>
  <c r="U2151" i="82"/>
  <c r="V2151" i="82"/>
  <c r="U2152" i="82"/>
  <c r="V2152" i="82"/>
  <c r="U2153" i="82"/>
  <c r="V2153" i="82"/>
  <c r="U2154" i="82"/>
  <c r="V2154" i="82"/>
  <c r="U2155" i="82"/>
  <c r="V2155" i="82"/>
  <c r="U2156" i="82"/>
  <c r="V2156" i="82"/>
  <c r="U2157" i="82"/>
  <c r="V2157" i="82"/>
  <c r="U2158" i="82"/>
  <c r="V2158" i="82"/>
  <c r="U2159" i="82"/>
  <c r="V2159" i="82"/>
  <c r="U2160" i="82"/>
  <c r="V2160" i="82"/>
  <c r="U2161" i="82"/>
  <c r="V2161" i="82"/>
  <c r="U2040" i="82"/>
  <c r="V2040" i="82"/>
  <c r="U2041" i="82"/>
  <c r="V2041" i="82"/>
  <c r="S2179" i="82"/>
  <c r="U2179" i="82"/>
  <c r="Q2179" i="82"/>
  <c r="R2179" i="82"/>
  <c r="O2179" i="82"/>
  <c r="P2179" i="82"/>
  <c r="R2178" i="82"/>
  <c r="U2178" i="82"/>
  <c r="R2176" i="82"/>
  <c r="U2176" i="82"/>
  <c r="R2175" i="82"/>
  <c r="U2175" i="82"/>
  <c r="Q2174" i="82"/>
  <c r="U2174" i="82"/>
  <c r="S2173" i="82"/>
  <c r="U2173" i="82"/>
  <c r="S2172" i="82"/>
  <c r="U2172" i="82"/>
  <c r="R2171" i="82"/>
  <c r="U2171" i="82"/>
  <c r="Q2178" i="82"/>
  <c r="S2178" i="82"/>
  <c r="O2178" i="82"/>
  <c r="P2178" i="82"/>
  <c r="Q2176" i="82"/>
  <c r="S2176" i="82"/>
  <c r="O2176" i="82"/>
  <c r="P2176" i="82"/>
  <c r="Q2175" i="82"/>
  <c r="S2175" i="82"/>
  <c r="O2175" i="82"/>
  <c r="P2175" i="82"/>
  <c r="S2040" i="82"/>
  <c r="R2040" i="82"/>
  <c r="Q2040" i="82"/>
  <c r="P2040" i="82"/>
  <c r="O2040" i="82"/>
  <c r="S2041" i="82"/>
  <c r="R2041" i="82"/>
  <c r="Q2041" i="82"/>
  <c r="P2041" i="82"/>
  <c r="O2041" i="82"/>
  <c r="S2042" i="82"/>
  <c r="R2042" i="82"/>
  <c r="Q2042" i="82"/>
  <c r="P2042" i="82"/>
  <c r="O2042" i="82"/>
  <c r="S2043" i="82"/>
  <c r="R2043" i="82"/>
  <c r="Q2043" i="82"/>
  <c r="P2043" i="82"/>
  <c r="O2043" i="82"/>
  <c r="S2044" i="82"/>
  <c r="R2044" i="82"/>
  <c r="Q2044" i="82"/>
  <c r="P2044" i="82"/>
  <c r="O2044" i="82"/>
  <c r="S2045" i="82"/>
  <c r="R2045" i="82"/>
  <c r="Q2045" i="82"/>
  <c r="P2045" i="82"/>
  <c r="O2045" i="82"/>
  <c r="S2046" i="82"/>
  <c r="R2046" i="82"/>
  <c r="Q2046" i="82"/>
  <c r="P2046" i="82"/>
  <c r="O2046" i="82"/>
  <c r="S2047" i="82"/>
  <c r="R2047" i="82"/>
  <c r="Q2047" i="82"/>
  <c r="P2047" i="82"/>
  <c r="O2047" i="82"/>
  <c r="S2048" i="82"/>
  <c r="R2048" i="82"/>
  <c r="Q2048" i="82"/>
  <c r="P2048" i="82"/>
  <c r="O2048" i="82"/>
  <c r="S2049" i="82"/>
  <c r="R2049" i="82"/>
  <c r="Q2049" i="82"/>
  <c r="P2049" i="82"/>
  <c r="O2049" i="82"/>
  <c r="S2050" i="82"/>
  <c r="R2050" i="82"/>
  <c r="Q2050" i="82"/>
  <c r="P2050" i="82"/>
  <c r="O2050" i="82"/>
  <c r="S2051" i="82"/>
  <c r="R2051" i="82"/>
  <c r="Q2051" i="82"/>
  <c r="P2051" i="82"/>
  <c r="O2051" i="82"/>
  <c r="S2052" i="82"/>
  <c r="R2052" i="82"/>
  <c r="Q2052" i="82"/>
  <c r="P2052" i="82"/>
  <c r="O2052" i="82"/>
  <c r="S2053" i="82"/>
  <c r="R2053" i="82"/>
  <c r="Q2053" i="82"/>
  <c r="P2053" i="82"/>
  <c r="O2053" i="82"/>
  <c r="S2054" i="82"/>
  <c r="R2054" i="82"/>
  <c r="Q2054" i="82"/>
  <c r="P2054" i="82"/>
  <c r="O2054" i="82"/>
  <c r="S2055" i="82"/>
  <c r="R2055" i="82"/>
  <c r="Q2055" i="82"/>
  <c r="P2055" i="82"/>
  <c r="O2055" i="82"/>
  <c r="S2056" i="82"/>
  <c r="R2056" i="82"/>
  <c r="Q2056" i="82"/>
  <c r="P2056" i="82"/>
  <c r="O2056" i="82"/>
  <c r="S2057" i="82"/>
  <c r="R2057" i="82"/>
  <c r="Q2057" i="82"/>
  <c r="P2057" i="82"/>
  <c r="O2057" i="82"/>
  <c r="S2058" i="82"/>
  <c r="R2058" i="82"/>
  <c r="Q2058" i="82"/>
  <c r="P2058" i="82"/>
  <c r="O2058" i="82"/>
  <c r="S2059" i="82"/>
  <c r="R2059" i="82"/>
  <c r="Q2059" i="82"/>
  <c r="P2059" i="82"/>
  <c r="O2059" i="82"/>
  <c r="S2060" i="82"/>
  <c r="R2060" i="82"/>
  <c r="Q2060" i="82"/>
  <c r="P2060" i="82"/>
  <c r="O2060" i="82"/>
  <c r="S2061" i="82"/>
  <c r="R2061" i="82"/>
  <c r="Q2061" i="82"/>
  <c r="P2061" i="82"/>
  <c r="O2061" i="82"/>
  <c r="S2062" i="82"/>
  <c r="R2062" i="82"/>
  <c r="Q2062" i="82"/>
  <c r="P2062" i="82"/>
  <c r="O2062" i="82"/>
  <c r="S2063" i="82"/>
  <c r="R2063" i="82"/>
  <c r="Q2063" i="82"/>
  <c r="P2063" i="82"/>
  <c r="O2063" i="82"/>
  <c r="S2064" i="82"/>
  <c r="R2064" i="82"/>
  <c r="Q2064" i="82"/>
  <c r="P2064" i="82"/>
  <c r="O2064" i="82"/>
  <c r="S2065" i="82"/>
  <c r="R2065" i="82"/>
  <c r="Q2065" i="82"/>
  <c r="P2065" i="82"/>
  <c r="O2065" i="82"/>
  <c r="S2066" i="82"/>
  <c r="R2066" i="82"/>
  <c r="Q2066" i="82"/>
  <c r="P2066" i="82"/>
  <c r="O2066" i="82"/>
  <c r="S2067" i="82"/>
  <c r="R2067" i="82"/>
  <c r="Q2067" i="82"/>
  <c r="P2067" i="82"/>
  <c r="O2067" i="82"/>
  <c r="S2068" i="82"/>
  <c r="R2068" i="82"/>
  <c r="Q2068" i="82"/>
  <c r="P2068" i="82"/>
  <c r="O2068" i="82"/>
  <c r="S2069" i="82"/>
  <c r="R2069" i="82"/>
  <c r="Q2069" i="82"/>
  <c r="P2069" i="82"/>
  <c r="O2069" i="82"/>
  <c r="S2070" i="82"/>
  <c r="R2070" i="82"/>
  <c r="Q2070" i="82"/>
  <c r="P2070" i="82"/>
  <c r="O2070" i="82"/>
  <c r="S2071" i="82"/>
  <c r="R2071" i="82"/>
  <c r="Q2071" i="82"/>
  <c r="P2071" i="82"/>
  <c r="O2071" i="82"/>
  <c r="S2072" i="82"/>
  <c r="R2072" i="82"/>
  <c r="Q2072" i="82"/>
  <c r="P2072" i="82"/>
  <c r="O2072" i="82"/>
  <c r="S2073" i="82"/>
  <c r="R2073" i="82"/>
  <c r="Q2073" i="82"/>
  <c r="P2073" i="82"/>
  <c r="O2073" i="82"/>
  <c r="S2074" i="82"/>
  <c r="R2074" i="82"/>
  <c r="Q2074" i="82"/>
  <c r="P2074" i="82"/>
  <c r="O2074" i="82"/>
  <c r="S2075" i="82"/>
  <c r="R2075" i="82"/>
  <c r="Q2075" i="82"/>
  <c r="P2075" i="82"/>
  <c r="O2075" i="82"/>
  <c r="S2076" i="82"/>
  <c r="R2076" i="82"/>
  <c r="Q2076" i="82"/>
  <c r="P2076" i="82"/>
  <c r="O2076" i="82"/>
  <c r="S2077" i="82"/>
  <c r="R2077" i="82"/>
  <c r="Q2077" i="82"/>
  <c r="P2077" i="82"/>
  <c r="O2077" i="82"/>
  <c r="S2078" i="82"/>
  <c r="R2078" i="82"/>
  <c r="Q2078" i="82"/>
  <c r="P2078" i="82"/>
  <c r="O2078" i="82"/>
  <c r="S2079" i="82"/>
  <c r="R2079" i="82"/>
  <c r="Q2079" i="82"/>
  <c r="P2079" i="82"/>
  <c r="O2079" i="82"/>
  <c r="S2080" i="82"/>
  <c r="R2080" i="82"/>
  <c r="Q2080" i="82"/>
  <c r="P2080" i="82"/>
  <c r="O2080" i="82"/>
  <c r="S2081" i="82"/>
  <c r="R2081" i="82"/>
  <c r="Q2081" i="82"/>
  <c r="P2081" i="82"/>
  <c r="O2081" i="82"/>
  <c r="S2082" i="82"/>
  <c r="R2082" i="82"/>
  <c r="Q2082" i="82"/>
  <c r="P2082" i="82"/>
  <c r="O2082" i="82"/>
  <c r="S2083" i="82"/>
  <c r="R2083" i="82"/>
  <c r="Q2083" i="82"/>
  <c r="P2083" i="82"/>
  <c r="O2083" i="82"/>
  <c r="S2084" i="82"/>
  <c r="R2084" i="82"/>
  <c r="Q2084" i="82"/>
  <c r="P2084" i="82"/>
  <c r="O2084" i="82"/>
  <c r="S2085" i="82"/>
  <c r="R2085" i="82"/>
  <c r="Q2085" i="82"/>
  <c r="P2085" i="82"/>
  <c r="O2085" i="82"/>
  <c r="S2086" i="82"/>
  <c r="R2086" i="82"/>
  <c r="Q2086" i="82"/>
  <c r="P2086" i="82"/>
  <c r="O2086" i="82"/>
  <c r="S2087" i="82"/>
  <c r="R2087" i="82"/>
  <c r="Q2087" i="82"/>
  <c r="P2087" i="82"/>
  <c r="O2087" i="82"/>
  <c r="S2088" i="82"/>
  <c r="R2088" i="82"/>
  <c r="Q2088" i="82"/>
  <c r="P2088" i="82"/>
  <c r="O2088" i="82"/>
  <c r="S2089" i="82"/>
  <c r="R2089" i="82"/>
  <c r="Q2089" i="82"/>
  <c r="P2089" i="82"/>
  <c r="O2089" i="82"/>
  <c r="S2090" i="82"/>
  <c r="R2090" i="82"/>
  <c r="Q2090" i="82"/>
  <c r="P2090" i="82"/>
  <c r="O2090" i="82"/>
  <c r="S2091" i="82"/>
  <c r="R2091" i="82"/>
  <c r="Q2091" i="82"/>
  <c r="P2091" i="82"/>
  <c r="O2091" i="82"/>
  <c r="S2092" i="82"/>
  <c r="R2092" i="82"/>
  <c r="Q2092" i="82"/>
  <c r="P2092" i="82"/>
  <c r="O2092" i="82"/>
  <c r="S2093" i="82"/>
  <c r="R2093" i="82"/>
  <c r="Q2093" i="82"/>
  <c r="P2093" i="82"/>
  <c r="O2093" i="82"/>
  <c r="S2094" i="82"/>
  <c r="R2094" i="82"/>
  <c r="Q2094" i="82"/>
  <c r="P2094" i="82"/>
  <c r="O2094" i="82"/>
  <c r="S2095" i="82"/>
  <c r="R2095" i="82"/>
  <c r="Q2095" i="82"/>
  <c r="P2095" i="82"/>
  <c r="O2095" i="82"/>
  <c r="S2096" i="82"/>
  <c r="R2096" i="82"/>
  <c r="Q2096" i="82"/>
  <c r="P2096" i="82"/>
  <c r="O2096" i="82"/>
  <c r="S2097" i="82"/>
  <c r="R2097" i="82"/>
  <c r="Q2097" i="82"/>
  <c r="P2097" i="82"/>
  <c r="O2097" i="82"/>
  <c r="S2098" i="82"/>
  <c r="R2098" i="82"/>
  <c r="Q2098" i="82"/>
  <c r="P2098" i="82"/>
  <c r="O2098" i="82"/>
  <c r="S2099" i="82"/>
  <c r="R2099" i="82"/>
  <c r="Q2099" i="82"/>
  <c r="P2099" i="82"/>
  <c r="O2099" i="82"/>
  <c r="S2100" i="82"/>
  <c r="R2100" i="82"/>
  <c r="Q2100" i="82"/>
  <c r="P2100" i="82"/>
  <c r="O2100" i="82"/>
  <c r="S2101" i="82"/>
  <c r="R2101" i="82"/>
  <c r="Q2101" i="82"/>
  <c r="P2101" i="82"/>
  <c r="O2101" i="82"/>
  <c r="S2102" i="82"/>
  <c r="R2102" i="82"/>
  <c r="Q2102" i="82"/>
  <c r="P2102" i="82"/>
  <c r="O2102" i="82"/>
  <c r="S2103" i="82"/>
  <c r="R2103" i="82"/>
  <c r="Q2103" i="82"/>
  <c r="P2103" i="82"/>
  <c r="O2103" i="82"/>
  <c r="S2104" i="82"/>
  <c r="R2104" i="82"/>
  <c r="Q2104" i="82"/>
  <c r="P2104" i="82"/>
  <c r="O2104" i="82"/>
  <c r="S2105" i="82"/>
  <c r="R2105" i="82"/>
  <c r="Q2105" i="82"/>
  <c r="P2105" i="82"/>
  <c r="O2105" i="82"/>
  <c r="S2106" i="82"/>
  <c r="R2106" i="82"/>
  <c r="Q2106" i="82"/>
  <c r="P2106" i="82"/>
  <c r="O2106" i="82"/>
  <c r="S2107" i="82"/>
  <c r="R2107" i="82"/>
  <c r="Q2107" i="82"/>
  <c r="P2107" i="82"/>
  <c r="O2107" i="82"/>
  <c r="S2108" i="82"/>
  <c r="R2108" i="82"/>
  <c r="Q2108" i="82"/>
  <c r="P2108" i="82"/>
  <c r="O2108" i="82"/>
  <c r="S2109" i="82"/>
  <c r="R2109" i="82"/>
  <c r="Q2109" i="82"/>
  <c r="P2109" i="82"/>
  <c r="O2109" i="82"/>
  <c r="S2110" i="82"/>
  <c r="R2110" i="82"/>
  <c r="Q2110" i="82"/>
  <c r="P2110" i="82"/>
  <c r="O2110" i="82"/>
  <c r="S2111" i="82"/>
  <c r="R2111" i="82"/>
  <c r="Q2111" i="82"/>
  <c r="P2111" i="82"/>
  <c r="O2111" i="82"/>
  <c r="S2112" i="82"/>
  <c r="R2112" i="82"/>
  <c r="Q2112" i="82"/>
  <c r="P2112" i="82"/>
  <c r="O2112" i="82"/>
  <c r="S2113" i="82"/>
  <c r="R2113" i="82"/>
  <c r="Q2113" i="82"/>
  <c r="P2113" i="82"/>
  <c r="O2113" i="82"/>
  <c r="S2114" i="82"/>
  <c r="R2114" i="82"/>
  <c r="Q2114" i="82"/>
  <c r="P2114" i="82"/>
  <c r="O2114" i="82"/>
  <c r="S2115" i="82"/>
  <c r="R2115" i="82"/>
  <c r="Q2115" i="82"/>
  <c r="P2115" i="82"/>
  <c r="O2115" i="82"/>
  <c r="S2116" i="82"/>
  <c r="R2116" i="82"/>
  <c r="Q2116" i="82"/>
  <c r="P2116" i="82"/>
  <c r="O2116" i="82"/>
  <c r="S2117" i="82"/>
  <c r="R2117" i="82"/>
  <c r="Q2117" i="82"/>
  <c r="P2117" i="82"/>
  <c r="O2117" i="82"/>
  <c r="S2118" i="82"/>
  <c r="R2118" i="82"/>
  <c r="Q2118" i="82"/>
  <c r="P2118" i="82"/>
  <c r="O2118" i="82"/>
  <c r="S2119" i="82"/>
  <c r="R2119" i="82"/>
  <c r="Q2119" i="82"/>
  <c r="P2119" i="82"/>
  <c r="O2119" i="82"/>
  <c r="S2120" i="82"/>
  <c r="R2120" i="82"/>
  <c r="Q2120" i="82"/>
  <c r="P2120" i="82"/>
  <c r="O2120" i="82"/>
  <c r="S2121" i="82"/>
  <c r="R2121" i="82"/>
  <c r="Q2121" i="82"/>
  <c r="P2121" i="82"/>
  <c r="O2121" i="82"/>
  <c r="S2122" i="82"/>
  <c r="R2122" i="82"/>
  <c r="Q2122" i="82"/>
  <c r="P2122" i="82"/>
  <c r="O2122" i="82"/>
  <c r="S2123" i="82"/>
  <c r="R2123" i="82"/>
  <c r="Q2123" i="82"/>
  <c r="P2123" i="82"/>
  <c r="O2123" i="82"/>
  <c r="S2124" i="82"/>
  <c r="R2124" i="82"/>
  <c r="Q2124" i="82"/>
  <c r="P2124" i="82"/>
  <c r="O2124" i="82"/>
  <c r="S2125" i="82"/>
  <c r="R2125" i="82"/>
  <c r="Q2125" i="82"/>
  <c r="P2125" i="82"/>
  <c r="O2125" i="82"/>
  <c r="S2126" i="82"/>
  <c r="R2126" i="82"/>
  <c r="Q2126" i="82"/>
  <c r="P2126" i="82"/>
  <c r="O2126" i="82"/>
  <c r="S2127" i="82"/>
  <c r="R2127" i="82"/>
  <c r="Q2127" i="82"/>
  <c r="P2127" i="82"/>
  <c r="O2127" i="82"/>
  <c r="S2128" i="82"/>
  <c r="R2128" i="82"/>
  <c r="Q2128" i="82"/>
  <c r="P2128" i="82"/>
  <c r="O2128" i="82"/>
  <c r="S2129" i="82"/>
  <c r="R2129" i="82"/>
  <c r="Q2129" i="82"/>
  <c r="P2129" i="82"/>
  <c r="O2129" i="82"/>
  <c r="S2133" i="82"/>
  <c r="R2133" i="82"/>
  <c r="Q2133" i="82"/>
  <c r="P2133" i="82"/>
  <c r="O2133" i="82"/>
  <c r="S2134" i="82"/>
  <c r="R2134" i="82"/>
  <c r="Q2134" i="82"/>
  <c r="P2134" i="82"/>
  <c r="O2134" i="82"/>
  <c r="S2136" i="82"/>
  <c r="R2136" i="82"/>
  <c r="Q2136" i="82"/>
  <c r="P2136" i="82"/>
  <c r="O2136" i="82"/>
  <c r="S2135" i="82"/>
  <c r="R2135" i="82"/>
  <c r="Q2135" i="82"/>
  <c r="P2135" i="82"/>
  <c r="O2135" i="82"/>
  <c r="S2137" i="82"/>
  <c r="R2137" i="82"/>
  <c r="Q2137" i="82"/>
  <c r="P2137" i="82"/>
  <c r="O2137" i="82"/>
  <c r="S2138" i="82"/>
  <c r="R2138" i="82"/>
  <c r="Q2138" i="82"/>
  <c r="P2138" i="82"/>
  <c r="O2138" i="82"/>
  <c r="S2139" i="82"/>
  <c r="R2139" i="82"/>
  <c r="Q2139" i="82"/>
  <c r="P2139" i="82"/>
  <c r="O2139" i="82"/>
  <c r="S2140" i="82"/>
  <c r="R2140" i="82"/>
  <c r="Q2140" i="82"/>
  <c r="P2140" i="82"/>
  <c r="O2140" i="82"/>
  <c r="S2142" i="82"/>
  <c r="R2142" i="82"/>
  <c r="Q2142" i="82"/>
  <c r="P2142" i="82"/>
  <c r="O2142" i="82"/>
  <c r="S2143" i="82"/>
  <c r="R2143" i="82"/>
  <c r="Q2143" i="82"/>
  <c r="P2143" i="82"/>
  <c r="O2143" i="82"/>
  <c r="S2174" i="82"/>
  <c r="R2174" i="82"/>
  <c r="O2174" i="82"/>
  <c r="P2174" i="82"/>
  <c r="S2144" i="82"/>
  <c r="R2144" i="82"/>
  <c r="Q2144" i="82"/>
  <c r="P2144" i="82"/>
  <c r="O2144" i="82"/>
  <c r="S2145" i="82"/>
  <c r="R2145" i="82"/>
  <c r="Q2145" i="82"/>
  <c r="P2145" i="82"/>
  <c r="O2145" i="82"/>
  <c r="Q2173" i="82"/>
  <c r="R2173" i="82"/>
  <c r="O2173" i="82"/>
  <c r="P2173" i="82"/>
  <c r="Q2172" i="82"/>
  <c r="R2172" i="82"/>
  <c r="O2172" i="82"/>
  <c r="P2172" i="82"/>
  <c r="S2146" i="82"/>
  <c r="R2146" i="82"/>
  <c r="Q2146" i="82"/>
  <c r="P2146" i="82"/>
  <c r="O2146" i="82"/>
  <c r="S2147" i="82"/>
  <c r="R2147" i="82"/>
  <c r="Q2147" i="82"/>
  <c r="P2147" i="82"/>
  <c r="O2147" i="82"/>
  <c r="S2150" i="82"/>
  <c r="R2150" i="82"/>
  <c r="Q2150" i="82"/>
  <c r="P2150" i="82"/>
  <c r="O2150" i="82"/>
  <c r="S2151" i="82"/>
  <c r="R2151" i="82"/>
  <c r="Q2151" i="82"/>
  <c r="P2151" i="82"/>
  <c r="O2151" i="82"/>
  <c r="Q2171" i="82"/>
  <c r="S2171" i="82"/>
  <c r="O2171" i="82"/>
  <c r="P2171" i="82"/>
  <c r="S2152" i="82"/>
  <c r="R2152" i="82"/>
  <c r="Q2152" i="82"/>
  <c r="P2152" i="82"/>
  <c r="O2152" i="82"/>
  <c r="S2153" i="82"/>
  <c r="R2153" i="82"/>
  <c r="Q2153" i="82"/>
  <c r="P2153" i="82"/>
  <c r="O2153" i="82"/>
  <c r="S2154" i="82"/>
  <c r="R2154" i="82"/>
  <c r="Q2154" i="82"/>
  <c r="P2154" i="82"/>
  <c r="O2154" i="82"/>
  <c r="S2155" i="82"/>
  <c r="R2155" i="82"/>
  <c r="Q2155" i="82"/>
  <c r="P2155" i="82"/>
  <c r="O2155" i="82"/>
  <c r="S2156" i="82"/>
  <c r="R2156" i="82"/>
  <c r="Q2156" i="82"/>
  <c r="P2156" i="82"/>
  <c r="O2156" i="82"/>
  <c r="S2157" i="82"/>
  <c r="R2157" i="82"/>
  <c r="Q2157" i="82"/>
  <c r="P2157" i="82"/>
  <c r="O2157" i="82"/>
  <c r="S2158" i="82"/>
  <c r="R2158" i="82"/>
  <c r="Q2158" i="82"/>
  <c r="P2158" i="82"/>
  <c r="O2158" i="82"/>
  <c r="S2159" i="82"/>
  <c r="R2159" i="82"/>
  <c r="Q2159" i="82"/>
  <c r="P2159" i="82"/>
  <c r="O2159" i="82"/>
  <c r="S2160" i="82"/>
  <c r="R2160" i="82"/>
  <c r="Q2160" i="82"/>
  <c r="P2160" i="82"/>
  <c r="O2160" i="82"/>
  <c r="S2161" i="82"/>
  <c r="R2161" i="82"/>
  <c r="Q2161" i="82"/>
  <c r="P2161" i="82"/>
  <c r="O2161" i="82"/>
  <c r="S2162" i="82"/>
  <c r="R2162" i="82"/>
  <c r="Q2162" i="82"/>
  <c r="P2162" i="82"/>
  <c r="O2162" i="82"/>
  <c r="S2170" i="82"/>
  <c r="R2170" i="82"/>
  <c r="Q2170" i="82"/>
  <c r="P2170" i="82"/>
  <c r="O2170" i="82"/>
  <c r="S2169" i="82"/>
  <c r="R2169" i="82"/>
  <c r="Q2169" i="82"/>
  <c r="P2169" i="82"/>
  <c r="O2169" i="82"/>
  <c r="S2168" i="82"/>
  <c r="R2168" i="82"/>
  <c r="Q2168" i="82"/>
  <c r="P2168" i="82"/>
  <c r="O2168" i="82"/>
  <c r="S2167" i="82"/>
  <c r="R2167" i="82"/>
  <c r="Q2167" i="82"/>
  <c r="P2167" i="82"/>
  <c r="O2167" i="82"/>
  <c r="S2166" i="82"/>
  <c r="R2166" i="82"/>
  <c r="Q2166" i="82"/>
  <c r="P2166" i="82"/>
  <c r="O2166" i="82"/>
  <c r="S2165" i="82"/>
  <c r="R2165" i="82"/>
  <c r="Q2165" i="82"/>
  <c r="P2165" i="82"/>
  <c r="O2165" i="82"/>
  <c r="S2164" i="82"/>
  <c r="R2164" i="82"/>
  <c r="Q2164" i="82"/>
  <c r="P2164" i="82"/>
  <c r="O2164" i="82"/>
  <c r="S2163" i="82"/>
  <c r="R2163" i="82"/>
  <c r="Q2163" i="82"/>
  <c r="P2163" i="82"/>
  <c r="O2163" i="82"/>
  <c r="D2169" i="82"/>
  <c r="W2236" i="82" l="1"/>
  <c r="W2237" i="82"/>
  <c r="W2238" i="82"/>
  <c r="W2239" i="82"/>
  <c r="W2240" i="82"/>
  <c r="W2241" i="82"/>
  <c r="W2242" i="82"/>
  <c r="W2243" i="82"/>
  <c r="W2244" i="82"/>
  <c r="W2245" i="82"/>
  <c r="W2246" i="82"/>
  <c r="W2247" i="82"/>
  <c r="W2248" i="82"/>
  <c r="W2249" i="82"/>
  <c r="W2250" i="82"/>
  <c r="W2251" i="82"/>
  <c r="W2252" i="82"/>
  <c r="W2253" i="82"/>
  <c r="W2254" i="82"/>
  <c r="W2255" i="82"/>
  <c r="W2235" i="82"/>
  <c r="W2257" i="82"/>
  <c r="W2256" i="82"/>
  <c r="AB2141" i="82"/>
  <c r="AC2141" i="82"/>
  <c r="AE2141" i="82"/>
  <c r="AB2105" i="82"/>
  <c r="AC2105" i="82"/>
  <c r="AD2105" i="82"/>
  <c r="AE2105" i="82"/>
  <c r="AB2164" i="82"/>
  <c r="AD2164" i="82"/>
  <c r="AC2164" i="82"/>
  <c r="AE2164" i="82"/>
  <c r="W2104" i="82"/>
  <c r="W2061" i="82"/>
  <c r="AC2192" i="82"/>
  <c r="W2233" i="82"/>
  <c r="W2214" i="82"/>
  <c r="W2215" i="82"/>
  <c r="W2216" i="82"/>
  <c r="W2217" i="82"/>
  <c r="W2218" i="82"/>
  <c r="W2219" i="82"/>
  <c r="W2220" i="82"/>
  <c r="W2221" i="82"/>
  <c r="W2222" i="82"/>
  <c r="W2223" i="82"/>
  <c r="W2224" i="82"/>
  <c r="W2225" i="82"/>
  <c r="W2226" i="82"/>
  <c r="W2227" i="82"/>
  <c r="W2228" i="82"/>
  <c r="W2229" i="82"/>
  <c r="W2230" i="82"/>
  <c r="W2231" i="82"/>
  <c r="W2232" i="82"/>
  <c r="W2213" i="82"/>
  <c r="AA2164" i="82"/>
  <c r="AA2141" i="82"/>
  <c r="AA2123" i="82"/>
  <c r="AC2123" i="82"/>
  <c r="AD2123" i="82"/>
  <c r="AE2123" i="82"/>
  <c r="W2122" i="82"/>
  <c r="AA2105" i="82"/>
  <c r="W2123" i="82"/>
  <c r="W2124" i="82"/>
  <c r="W2125" i="82"/>
  <c r="W2126" i="82"/>
  <c r="W2127" i="82"/>
  <c r="W2128" i="82"/>
  <c r="W2129" i="82"/>
  <c r="W2130" i="82"/>
  <c r="W2131" i="82"/>
  <c r="W2132" i="82"/>
  <c r="W2133" i="82"/>
  <c r="W2134" i="82"/>
  <c r="W2135" i="82"/>
  <c r="W2136" i="82"/>
  <c r="W2137" i="82"/>
  <c r="W2138" i="82"/>
  <c r="W2139" i="82"/>
  <c r="W2121" i="82"/>
  <c r="W2106" i="82"/>
  <c r="W2107" i="82"/>
  <c r="W2108" i="82"/>
  <c r="W2109" i="82"/>
  <c r="W2110" i="82"/>
  <c r="W2111" i="82"/>
  <c r="W2112" i="82"/>
  <c r="W2113" i="82"/>
  <c r="W2114" i="82"/>
  <c r="W2115" i="82"/>
  <c r="W2116" i="82"/>
  <c r="W2117" i="82"/>
  <c r="W2118" i="82"/>
  <c r="W2119" i="82"/>
  <c r="W2120" i="82"/>
  <c r="W2105" i="82"/>
  <c r="AD2082" i="82"/>
  <c r="AA2082" i="82"/>
  <c r="AC2082" i="82"/>
  <c r="AE2082" i="82"/>
  <c r="W2081" i="82"/>
  <c r="W2083" i="82"/>
  <c r="W2084" i="82"/>
  <c r="W2085" i="82"/>
  <c r="W2086" i="82"/>
  <c r="W2087" i="82"/>
  <c r="W2088" i="82"/>
  <c r="W2089" i="82"/>
  <c r="W2090" i="82"/>
  <c r="W2091" i="82"/>
  <c r="W2092" i="82"/>
  <c r="W2093" i="82"/>
  <c r="W2094" i="82"/>
  <c r="W2095" i="82"/>
  <c r="W2096" i="82"/>
  <c r="W2097" i="82"/>
  <c r="W2098" i="82"/>
  <c r="W2099" i="82"/>
  <c r="W2100" i="82"/>
  <c r="W2101" i="82"/>
  <c r="W2102" i="82"/>
  <c r="W2103" i="82"/>
  <c r="W2082" i="82"/>
  <c r="AA2062" i="82"/>
  <c r="AB2062" i="82"/>
  <c r="AC2062" i="82"/>
  <c r="AD2062" i="82"/>
  <c r="AE2062" i="82"/>
  <c r="W2063" i="82"/>
  <c r="W2064" i="82"/>
  <c r="W2065" i="82"/>
  <c r="W2066" i="82"/>
  <c r="W2067" i="82"/>
  <c r="W2068" i="82"/>
  <c r="W2069" i="82"/>
  <c r="W2070" i="82"/>
  <c r="W2071" i="82"/>
  <c r="W2072" i="82"/>
  <c r="W2073" i="82"/>
  <c r="W2074" i="82"/>
  <c r="W2075" i="82"/>
  <c r="W2076" i="82"/>
  <c r="W2077" i="82"/>
  <c r="W2078" i="82"/>
  <c r="W2079" i="82"/>
  <c r="W2080" i="82"/>
  <c r="W2062" i="82"/>
  <c r="AA2041" i="82"/>
  <c r="AB2041" i="82"/>
  <c r="AD2041" i="82"/>
  <c r="AE2041" i="82"/>
  <c r="AC2041" i="82"/>
  <c r="AC2025" i="82"/>
  <c r="AD2192" i="82"/>
  <c r="AD2141" i="82"/>
  <c r="AB2192" i="82"/>
  <c r="AB2123" i="82"/>
  <c r="AB2082" i="82"/>
  <c r="X1816" i="82"/>
  <c r="W2140" i="82"/>
  <c r="W2193" i="82"/>
  <c r="W2194" i="82"/>
  <c r="W2195" i="82"/>
  <c r="W2196" i="82"/>
  <c r="W2197" i="82"/>
  <c r="W2198" i="82"/>
  <c r="W2199" i="82"/>
  <c r="W2200" i="82"/>
  <c r="W2201" i="82"/>
  <c r="W2202" i="82"/>
  <c r="W2203" i="82"/>
  <c r="W2204" i="82"/>
  <c r="W2205" i="82"/>
  <c r="W2206" i="82"/>
  <c r="W2207" i="82"/>
  <c r="W2208" i="82"/>
  <c r="W2209" i="82"/>
  <c r="W2210" i="82"/>
  <c r="W2211" i="82"/>
  <c r="W2192" i="82"/>
  <c r="W2184" i="82"/>
  <c r="W2185" i="82"/>
  <c r="W2186" i="82"/>
  <c r="W2187" i="82"/>
  <c r="W2188" i="82"/>
  <c r="W2189" i="82"/>
  <c r="W2190" i="82"/>
  <c r="W2183" i="82"/>
  <c r="X2040" i="82"/>
  <c r="W2163" i="82"/>
  <c r="W2040" i="82"/>
  <c r="D2168" i="82"/>
  <c r="X2269" i="82" l="1"/>
  <c r="X2268" i="82"/>
  <c r="X2267" i="82"/>
  <c r="X2266" i="82"/>
  <c r="X2265" i="82"/>
  <c r="X2264" i="82"/>
  <c r="X2263" i="82"/>
  <c r="X2262" i="82"/>
  <c r="X2261" i="82"/>
  <c r="X2260" i="82"/>
  <c r="X2259" i="82"/>
  <c r="X2258" i="82"/>
  <c r="X2257" i="82"/>
  <c r="X2256" i="82"/>
  <c r="W2265" i="82"/>
  <c r="W2264" i="82"/>
  <c r="W2263" i="82"/>
  <c r="W2262" i="82"/>
  <c r="W2261" i="82"/>
  <c r="W2260" i="82"/>
  <c r="W2259" i="82"/>
  <c r="W2258" i="82"/>
  <c r="W2143" i="82"/>
  <c r="W2144" i="82"/>
  <c r="W2145" i="82"/>
  <c r="W2146" i="82"/>
  <c r="W2147" i="82"/>
  <c r="W2148" i="82"/>
  <c r="W2149" i="82"/>
  <c r="W2150" i="82"/>
  <c r="W2151" i="82"/>
  <c r="W2152" i="82"/>
  <c r="W2153" i="82"/>
  <c r="W2154" i="82"/>
  <c r="W2155" i="82"/>
  <c r="W2156" i="82"/>
  <c r="W2157" i="82"/>
  <c r="W2158" i="82"/>
  <c r="W2159" i="82"/>
  <c r="W2160" i="82"/>
  <c r="W2161" i="82"/>
  <c r="W2162" i="82"/>
  <c r="W2142" i="82"/>
  <c r="W2141" i="82"/>
  <c r="X1817" i="82"/>
  <c r="X1836" i="82"/>
  <c r="X1837" i="82"/>
  <c r="X1838" i="82"/>
  <c r="X1839" i="82"/>
  <c r="X1840" i="82"/>
  <c r="X1841" i="82"/>
  <c r="X1842" i="82"/>
  <c r="X1843" i="82"/>
  <c r="X1844" i="82"/>
  <c r="X1845" i="82"/>
  <c r="X1846" i="82"/>
  <c r="X1847" i="82"/>
  <c r="X1848" i="82"/>
  <c r="X1849" i="82"/>
  <c r="X1850" i="82"/>
  <c r="X1851" i="82"/>
  <c r="X1852" i="82"/>
  <c r="X1853" i="82"/>
  <c r="X1854" i="82"/>
  <c r="X1855" i="82"/>
  <c r="X1856" i="82"/>
  <c r="X1857" i="82"/>
  <c r="X1858" i="82"/>
  <c r="X1859" i="82"/>
  <c r="X1860" i="82"/>
  <c r="X1861" i="82"/>
  <c r="X1862" i="82"/>
  <c r="X1863" i="82"/>
  <c r="X1864" i="82"/>
  <c r="X1865" i="82"/>
  <c r="X1866" i="82"/>
  <c r="X1867" i="82"/>
  <c r="X1868" i="82"/>
  <c r="X1869" i="82"/>
  <c r="X1870" i="82"/>
  <c r="X1871" i="82"/>
  <c r="X1872" i="82"/>
  <c r="X1873" i="82"/>
  <c r="X1874" i="82"/>
  <c r="X1875" i="82"/>
  <c r="X1876" i="82"/>
  <c r="X1877" i="82"/>
  <c r="X1878" i="82"/>
  <c r="X1879" i="82"/>
  <c r="X1880" i="82"/>
  <c r="X1881" i="82"/>
  <c r="X1882" i="82"/>
  <c r="X1883" i="82"/>
  <c r="X1884" i="82"/>
  <c r="X1885" i="82"/>
  <c r="X1886" i="82"/>
  <c r="X1887" i="82"/>
  <c r="X1888" i="82"/>
  <c r="X1889" i="82"/>
  <c r="X1890" i="82"/>
  <c r="X1891" i="82"/>
  <c r="X1892" i="82"/>
  <c r="X1893" i="82"/>
  <c r="X1894" i="82"/>
  <c r="X1895" i="82"/>
  <c r="X1896" i="82"/>
  <c r="X1897" i="82"/>
  <c r="X1898" i="82"/>
  <c r="X1899" i="82"/>
  <c r="X1900" i="82"/>
  <c r="X1901" i="82"/>
  <c r="X1902" i="82"/>
  <c r="X1903" i="82"/>
  <c r="X1904" i="82"/>
  <c r="X1905" i="82"/>
  <c r="X1906" i="82"/>
  <c r="X1907" i="82"/>
  <c r="X1908" i="82"/>
  <c r="X1909" i="82"/>
  <c r="X1910" i="82"/>
  <c r="X1911" i="82"/>
  <c r="X1912" i="82"/>
  <c r="X1913" i="82"/>
  <c r="X1914" i="82"/>
  <c r="X1915" i="82"/>
  <c r="X1916" i="82"/>
  <c r="X1917" i="82"/>
  <c r="X1918" i="82"/>
  <c r="X1919" i="82"/>
  <c r="X1920" i="82"/>
  <c r="X1921" i="82"/>
  <c r="X1922" i="82"/>
  <c r="X1923" i="82"/>
  <c r="X1924" i="82"/>
  <c r="X1925" i="82"/>
  <c r="X1926" i="82"/>
  <c r="X1927" i="82"/>
  <c r="X1928" i="82"/>
  <c r="X1929" i="82"/>
  <c r="X1930" i="82"/>
  <c r="X1931" i="82"/>
  <c r="X1932" i="82"/>
  <c r="X1933" i="82"/>
  <c r="X1934" i="82"/>
  <c r="X1935" i="82"/>
  <c r="X1936" i="82"/>
  <c r="X1937" i="82"/>
  <c r="X1938" i="82"/>
  <c r="X1939" i="82"/>
  <c r="X1940" i="82"/>
  <c r="X1941" i="82"/>
  <c r="X1942" i="82"/>
  <c r="X1943" i="82"/>
  <c r="X1944" i="82"/>
  <c r="X1945" i="82"/>
  <c r="X1946" i="82"/>
  <c r="X1947" i="82"/>
  <c r="X1948" i="82"/>
  <c r="X1949" i="82"/>
  <c r="X1950" i="82"/>
  <c r="X1951" i="82"/>
  <c r="X1952" i="82"/>
  <c r="X1953" i="82"/>
  <c r="X1954" i="82"/>
  <c r="X1955" i="82"/>
  <c r="X1956" i="82"/>
  <c r="X1957" i="82"/>
  <c r="X1958" i="82"/>
  <c r="X1959" i="82"/>
  <c r="X1960" i="82"/>
  <c r="X1961" i="82"/>
  <c r="X1962" i="82"/>
  <c r="X1963" i="82"/>
  <c r="X1964" i="82"/>
  <c r="X1965" i="82"/>
  <c r="X1966" i="82"/>
  <c r="X1967" i="82"/>
  <c r="X1968" i="82"/>
  <c r="X1969" i="82"/>
  <c r="X1970" i="82"/>
  <c r="X1971" i="82"/>
  <c r="X1972" i="82"/>
  <c r="X1973" i="82"/>
  <c r="X1974" i="82"/>
  <c r="X1975" i="82"/>
  <c r="X1976" i="82"/>
  <c r="X1977" i="82"/>
  <c r="X1978" i="82"/>
  <c r="X1979" i="82"/>
  <c r="X1980" i="82"/>
  <c r="X1981" i="82"/>
  <c r="X1982" i="82"/>
  <c r="X1983" i="82"/>
  <c r="X1984" i="82"/>
  <c r="X1985" i="82"/>
  <c r="X1986" i="82"/>
  <c r="X1987" i="82"/>
  <c r="X1988" i="82"/>
  <c r="X1989" i="82"/>
  <c r="X1990" i="82"/>
  <c r="X1991" i="82"/>
  <c r="X1992" i="82"/>
  <c r="X1993" i="82"/>
  <c r="X1994" i="82"/>
  <c r="X1995" i="82"/>
  <c r="X1996" i="82"/>
  <c r="X1997" i="82"/>
  <c r="X1998" i="82"/>
  <c r="X1999" i="82"/>
  <c r="X2000" i="82"/>
  <c r="X2001" i="82"/>
  <c r="X2002" i="82"/>
  <c r="X2003" i="82"/>
  <c r="X2004" i="82"/>
  <c r="X2005" i="82"/>
  <c r="X2006" i="82"/>
  <c r="X2007" i="82"/>
  <c r="X2008" i="82"/>
  <c r="X2009" i="82"/>
  <c r="X2010" i="82"/>
  <c r="X2011" i="82"/>
  <c r="X2012" i="82"/>
  <c r="X2013" i="82"/>
  <c r="X2014" i="82"/>
  <c r="X2015" i="82"/>
  <c r="X2016" i="82"/>
  <c r="X2017" i="82"/>
  <c r="X2018" i="82"/>
  <c r="X2019" i="82"/>
  <c r="X2020" i="82"/>
  <c r="X2021" i="82"/>
  <c r="X2022" i="82"/>
  <c r="X2023" i="82"/>
  <c r="X2024" i="82"/>
  <c r="X2025" i="82"/>
  <c r="X2026" i="82"/>
  <c r="X2027" i="82"/>
  <c r="X2028" i="82"/>
  <c r="X2029" i="82"/>
  <c r="X2030" i="82"/>
  <c r="X2031" i="82"/>
  <c r="X2032" i="82"/>
  <c r="X2033" i="82"/>
  <c r="X2034" i="82"/>
  <c r="X2035" i="82"/>
  <c r="X2036" i="82"/>
  <c r="X2037" i="82"/>
  <c r="X2038" i="82"/>
  <c r="X2039" i="82"/>
  <c r="X1818" i="82"/>
  <c r="X1819" i="82"/>
  <c r="X1820" i="82"/>
  <c r="X1821" i="82"/>
  <c r="X1822" i="82"/>
  <c r="X1823" i="82"/>
  <c r="X1824" i="82"/>
  <c r="X1825" i="82"/>
  <c r="X1826" i="82"/>
  <c r="X1827" i="82"/>
  <c r="X1828" i="82"/>
  <c r="X1829" i="82"/>
  <c r="X1830" i="82"/>
  <c r="X1831" i="82"/>
  <c r="X1832" i="82"/>
  <c r="X1833" i="82"/>
  <c r="X1834" i="82"/>
  <c r="X1835" i="82"/>
  <c r="W2165" i="82"/>
  <c r="W2166" i="82"/>
  <c r="W2167" i="82"/>
  <c r="W2168" i="82"/>
  <c r="W2169" i="82"/>
  <c r="W2170" i="82"/>
  <c r="W2171" i="82"/>
  <c r="W2172" i="82"/>
  <c r="W2173" i="82"/>
  <c r="W2174" i="82"/>
  <c r="W2175" i="82"/>
  <c r="W2176" i="82"/>
  <c r="W2177" i="82"/>
  <c r="W2178" i="82"/>
  <c r="W2179" i="82"/>
  <c r="W2180" i="82"/>
  <c r="W2181" i="82"/>
  <c r="W2164" i="82"/>
  <c r="X2148" i="82"/>
  <c r="X2149" i="82"/>
  <c r="W2042" i="82"/>
  <c r="W2043" i="82"/>
  <c r="W2044" i="82"/>
  <c r="W2045" i="82"/>
  <c r="W2046" i="82"/>
  <c r="W2047" i="82"/>
  <c r="W2048" i="82"/>
  <c r="W2049" i="82"/>
  <c r="W2050" i="82"/>
  <c r="W2051" i="82"/>
  <c r="W2052" i="82"/>
  <c r="W2053" i="82"/>
  <c r="W2054" i="82"/>
  <c r="W2055" i="82"/>
  <c r="W2056" i="82"/>
  <c r="W2057" i="82"/>
  <c r="W2058" i="82"/>
  <c r="W2059" i="82"/>
  <c r="W2060" i="82"/>
  <c r="W2041" i="82"/>
  <c r="D2167" i="82"/>
  <c r="X2068" i="82" l="1"/>
  <c r="X2069" i="82"/>
  <c r="X2070" i="82"/>
  <c r="X2071" i="82"/>
  <c r="X2072" i="82"/>
  <c r="X2073" i="82"/>
  <c r="X2074" i="82"/>
  <c r="X2075" i="82"/>
  <c r="X2076" i="82"/>
  <c r="X2077" i="82"/>
  <c r="X2078" i="82"/>
  <c r="X2079" i="82"/>
  <c r="X2080" i="82"/>
  <c r="X2081" i="82"/>
  <c r="X2082" i="82"/>
  <c r="X2083" i="82"/>
  <c r="X2084" i="82"/>
  <c r="X2085" i="82"/>
  <c r="X2086" i="82"/>
  <c r="X2087" i="82"/>
  <c r="X2088" i="82"/>
  <c r="X2089" i="82"/>
  <c r="X2090" i="82"/>
  <c r="X2091" i="82"/>
  <c r="X2092" i="82"/>
  <c r="X2093" i="82"/>
  <c r="X2094" i="82"/>
  <c r="X2095" i="82"/>
  <c r="X2096" i="82"/>
  <c r="X2097" i="82"/>
  <c r="X2098" i="82"/>
  <c r="X2099" i="82"/>
  <c r="X2100" i="82"/>
  <c r="X2101" i="82"/>
  <c r="X2102" i="82"/>
  <c r="X2103" i="82"/>
  <c r="X2104" i="82"/>
  <c r="X2105" i="82"/>
  <c r="X2106" i="82"/>
  <c r="X2107" i="82"/>
  <c r="X2108" i="82"/>
  <c r="X2109" i="82"/>
  <c r="X2110" i="82"/>
  <c r="X2111" i="82"/>
  <c r="X2112" i="82"/>
  <c r="X2113" i="82"/>
  <c r="X2114" i="82"/>
  <c r="X2115" i="82"/>
  <c r="X2116" i="82"/>
  <c r="X2117" i="82"/>
  <c r="X2118" i="82"/>
  <c r="X2119" i="82"/>
  <c r="X2120" i="82"/>
  <c r="X2121" i="82"/>
  <c r="X2122" i="82"/>
  <c r="X2123" i="82"/>
  <c r="X2124" i="82"/>
  <c r="X2125" i="82"/>
  <c r="X2126" i="82"/>
  <c r="X2127" i="82"/>
  <c r="X2128" i="82"/>
  <c r="X2129" i="82"/>
  <c r="X2130" i="82"/>
  <c r="X2131" i="82"/>
  <c r="X2132" i="82"/>
  <c r="X2133" i="82"/>
  <c r="X2134" i="82"/>
  <c r="X2135" i="82"/>
  <c r="X2136" i="82"/>
  <c r="X2137" i="82"/>
  <c r="X2138" i="82"/>
  <c r="X2139" i="82"/>
  <c r="X2140" i="82"/>
  <c r="X2141" i="82"/>
  <c r="X2142" i="82"/>
  <c r="X2143" i="82"/>
  <c r="X2144" i="82"/>
  <c r="X2145" i="82"/>
  <c r="X2146" i="82"/>
  <c r="X2147" i="82"/>
  <c r="X2150" i="82"/>
  <c r="X2151" i="82"/>
  <c r="X2152" i="82"/>
  <c r="X2153" i="82"/>
  <c r="X2154" i="82"/>
  <c r="X2155" i="82"/>
  <c r="X2156" i="82"/>
  <c r="X2157" i="82"/>
  <c r="X2158" i="82"/>
  <c r="X2159" i="82"/>
  <c r="X2160" i="82"/>
  <c r="X2161" i="82"/>
  <c r="X2162" i="82"/>
  <c r="X2163" i="82"/>
  <c r="X2164" i="82"/>
  <c r="X2165" i="82"/>
  <c r="X2166" i="82"/>
  <c r="X2167" i="82"/>
  <c r="X2168" i="82"/>
  <c r="X2169" i="82"/>
  <c r="X2170" i="82"/>
  <c r="X2171" i="82"/>
  <c r="X2172" i="82"/>
  <c r="X2173" i="82"/>
  <c r="X2174" i="82"/>
  <c r="X2175" i="82"/>
  <c r="X2176" i="82"/>
  <c r="X2177" i="82"/>
  <c r="X2178" i="82"/>
  <c r="X2179" i="82"/>
  <c r="X2180" i="82"/>
  <c r="X2181" i="82"/>
  <c r="X2182" i="82"/>
  <c r="X2183" i="82"/>
  <c r="X2184" i="82"/>
  <c r="X2185" i="82"/>
  <c r="X2186" i="82"/>
  <c r="X2187" i="82"/>
  <c r="X2188" i="82"/>
  <c r="X2189" i="82"/>
  <c r="X2190" i="82"/>
  <c r="X2191" i="82"/>
  <c r="X2192" i="82"/>
  <c r="X2193" i="82"/>
  <c r="X2194" i="82"/>
  <c r="X2195" i="82"/>
  <c r="X2196" i="82"/>
  <c r="X2197" i="82"/>
  <c r="X2198" i="82"/>
  <c r="X2199" i="82"/>
  <c r="X2200" i="82"/>
  <c r="X2201" i="82"/>
  <c r="X2202" i="82"/>
  <c r="X2203" i="82"/>
  <c r="X2204" i="82"/>
  <c r="X2205" i="82"/>
  <c r="X2206" i="82"/>
  <c r="X2207" i="82"/>
  <c r="X2208" i="82"/>
  <c r="X2209" i="82"/>
  <c r="X2210" i="82"/>
  <c r="X2211" i="82"/>
  <c r="X2212" i="82"/>
  <c r="X2213" i="82"/>
  <c r="X2214" i="82"/>
  <c r="X2215" i="82"/>
  <c r="X2216" i="82"/>
  <c r="X2217" i="82"/>
  <c r="X2218" i="82"/>
  <c r="X2219" i="82"/>
  <c r="X2220" i="82"/>
  <c r="X2221" i="82"/>
  <c r="X2222" i="82"/>
  <c r="X2223" i="82"/>
  <c r="X2224" i="82"/>
  <c r="X2225" i="82"/>
  <c r="X2226" i="82"/>
  <c r="X2227" i="82"/>
  <c r="X2228" i="82"/>
  <c r="X2229" i="82"/>
  <c r="X2230" i="82"/>
  <c r="X2231" i="82"/>
  <c r="X2232" i="82"/>
  <c r="X2233" i="82"/>
  <c r="X2234" i="82"/>
  <c r="X2235" i="82"/>
  <c r="X2236" i="82"/>
  <c r="X2237" i="82"/>
  <c r="X2238" i="82"/>
  <c r="X2239" i="82"/>
  <c r="X2240" i="82"/>
  <c r="X2241" i="82"/>
  <c r="X2242" i="82"/>
  <c r="X2243" i="82"/>
  <c r="X2244" i="82"/>
  <c r="X2245" i="82"/>
  <c r="X2246" i="82"/>
  <c r="X2247" i="82"/>
  <c r="X2248" i="82"/>
  <c r="X2249" i="82"/>
  <c r="X2250" i="82"/>
  <c r="X2251" i="82"/>
  <c r="X2252" i="82"/>
  <c r="X2253" i="82"/>
  <c r="X2254" i="82"/>
  <c r="X2255" i="82"/>
  <c r="X2042" i="82"/>
  <c r="X2043" i="82"/>
  <c r="X2044" i="82"/>
  <c r="X2045" i="82"/>
  <c r="X2046" i="82"/>
  <c r="X2047" i="82"/>
  <c r="X2048" i="82"/>
  <c r="X2049" i="82"/>
  <c r="X2050" i="82"/>
  <c r="X2051" i="82"/>
  <c r="X2052" i="82"/>
  <c r="X2053" i="82"/>
  <c r="X2054" i="82"/>
  <c r="X2055" i="82"/>
  <c r="X2056" i="82"/>
  <c r="X2057" i="82"/>
  <c r="X2058" i="82"/>
  <c r="X2059" i="82"/>
  <c r="X2060" i="82"/>
  <c r="X2061" i="82"/>
  <c r="X2062" i="82"/>
  <c r="X2063" i="82"/>
  <c r="X2064" i="82"/>
  <c r="X2065" i="82"/>
  <c r="X2066" i="82"/>
  <c r="X2067" i="82"/>
  <c r="X2041" i="82"/>
  <c r="D2166" i="82"/>
  <c r="D2165" i="82" l="1"/>
  <c r="D2164" i="82" l="1"/>
  <c r="D2163" i="82" l="1"/>
  <c r="C966" i="124" l="1"/>
  <c r="E966" i="124"/>
  <c r="F966" i="124"/>
  <c r="I966" i="124"/>
  <c r="J966" i="124"/>
  <c r="K966" i="124"/>
  <c r="L966" i="124"/>
  <c r="M966" i="124"/>
  <c r="D966" i="125"/>
  <c r="E966" i="125"/>
  <c r="F966" i="125"/>
  <c r="G966" i="125"/>
  <c r="J966" i="125"/>
  <c r="K966" i="125"/>
  <c r="D1226" i="83"/>
  <c r="E1226" i="83"/>
  <c r="F1226" i="83"/>
  <c r="G1226" i="83"/>
  <c r="H1226" i="83"/>
  <c r="F967" i="90"/>
  <c r="G967" i="90"/>
  <c r="H967" i="90"/>
  <c r="K967" i="90"/>
  <c r="O967" i="90"/>
  <c r="P967" i="90"/>
  <c r="R967" i="90"/>
  <c r="S967" i="90"/>
  <c r="ER210" i="129"/>
  <c r="ER207" i="129"/>
  <c r="ER206" i="129"/>
  <c r="ER205" i="129"/>
  <c r="ER203" i="129"/>
  <c r="ER202" i="129"/>
  <c r="ER200" i="129"/>
  <c r="ER199" i="129"/>
  <c r="ER197" i="129"/>
  <c r="ER196" i="129"/>
  <c r="ER194" i="129"/>
  <c r="ER193" i="129"/>
  <c r="ER190" i="129"/>
  <c r="ER189" i="129"/>
  <c r="ER187" i="129"/>
  <c r="ER186" i="129"/>
  <c r="ER184" i="129"/>
  <c r="ER183" i="129"/>
  <c r="ER182" i="129"/>
  <c r="ER181" i="129"/>
  <c r="ER179" i="129"/>
  <c r="ER178" i="129"/>
  <c r="ER176" i="129"/>
  <c r="ER175" i="129"/>
  <c r="ER173" i="129"/>
  <c r="ER172" i="129"/>
  <c r="ER171" i="129"/>
  <c r="ER170" i="129"/>
  <c r="ER168" i="129"/>
  <c r="ER167" i="129"/>
  <c r="ER165" i="129"/>
  <c r="ER164" i="129"/>
  <c r="ER162" i="129"/>
  <c r="ER161" i="129"/>
  <c r="ER159" i="129"/>
  <c r="ER158" i="129"/>
  <c r="ER156" i="129"/>
  <c r="ER155" i="129"/>
  <c r="ER153" i="129"/>
  <c r="ER152" i="129"/>
  <c r="ER150" i="129"/>
  <c r="ER147" i="129"/>
  <c r="ER146" i="129"/>
  <c r="ER144" i="129"/>
  <c r="ER143" i="129"/>
  <c r="ER141" i="129"/>
  <c r="ER140" i="129"/>
  <c r="ER138" i="129"/>
  <c r="ER137" i="129"/>
  <c r="ER135" i="129"/>
  <c r="ER134" i="129"/>
  <c r="ER117" i="129"/>
  <c r="ER103" i="129"/>
  <c r="ER99" i="129"/>
  <c r="ER97" i="129"/>
  <c r="ER84" i="129"/>
  <c r="ER79" i="129"/>
  <c r="ER77" i="129"/>
  <c r="ER72" i="129"/>
  <c r="ER71" i="129"/>
  <c r="ER70" i="129"/>
  <c r="ER69" i="129"/>
  <c r="ER67" i="129"/>
  <c r="ER65" i="129"/>
  <c r="ER64" i="129"/>
  <c r="ER63" i="129"/>
  <c r="ER57" i="129"/>
  <c r="ER54" i="129"/>
  <c r="ER45" i="129"/>
  <c r="ER40" i="129"/>
  <c r="ER39" i="129"/>
  <c r="ER36" i="129"/>
  <c r="ER35" i="129"/>
  <c r="ER33" i="129"/>
  <c r="ER32" i="129"/>
  <c r="ER27" i="129"/>
  <c r="ER25" i="129"/>
  <c r="ER24" i="129"/>
  <c r="ER20" i="129"/>
  <c r="ER16" i="129"/>
  <c r="ER12" i="129"/>
  <c r="ER10" i="129"/>
  <c r="ER8" i="129"/>
  <c r="D2162" i="82"/>
  <c r="ER28" i="129" l="1"/>
  <c r="ER68" i="129"/>
  <c r="ER58" i="129"/>
  <c r="ER34" i="129"/>
  <c r="ER14" i="129"/>
  <c r="ER42" i="129"/>
  <c r="ER23" i="129"/>
  <c r="ER112" i="129"/>
  <c r="ER111" i="129"/>
  <c r="ER109" i="129"/>
  <c r="ER118" i="129" s="1"/>
  <c r="ER86" i="129"/>
  <c r="ER38" i="129"/>
  <c r="ER31" i="129"/>
  <c r="ER66" i="129"/>
  <c r="ER62" i="129"/>
  <c r="D2160" i="82"/>
  <c r="D2161" i="82"/>
  <c r="D2159" i="82"/>
  <c r="ER87" i="129" l="1"/>
  <c r="ER88" i="129" s="1"/>
  <c r="ER89" i="129" s="1"/>
  <c r="DZ99" i="129"/>
  <c r="D2158" i="82"/>
  <c r="D2157" i="82" l="1"/>
  <c r="DR57" i="129" l="1"/>
  <c r="D2156" i="82" l="1"/>
  <c r="G1410" i="81"/>
  <c r="G1411" i="81"/>
  <c r="G1412" i="81"/>
  <c r="G1413" i="81"/>
  <c r="G1414" i="81"/>
  <c r="G1415" i="81"/>
  <c r="G1418" i="81"/>
  <c r="G1419" i="81"/>
  <c r="G1420" i="81"/>
  <c r="G1421" i="81"/>
  <c r="G1422" i="81"/>
  <c r="G1423" i="81"/>
  <c r="G1424" i="81"/>
  <c r="G1425" i="81"/>
  <c r="G1426" i="81"/>
  <c r="G1427" i="81"/>
  <c r="G1428" i="81"/>
  <c r="G1429" i="81"/>
  <c r="G1430" i="81"/>
  <c r="G1431" i="81"/>
  <c r="G1432" i="81"/>
  <c r="G1433" i="81"/>
  <c r="G1434" i="81"/>
  <c r="G1435" i="81"/>
  <c r="G1436" i="81"/>
  <c r="G1437" i="81"/>
  <c r="G1438" i="81"/>
  <c r="G1439" i="81"/>
  <c r="G1440" i="81"/>
  <c r="G1441" i="81"/>
  <c r="G1442" i="81"/>
  <c r="G1443" i="81"/>
  <c r="G1444" i="81"/>
  <c r="G1445" i="81"/>
  <c r="G1446" i="81"/>
  <c r="G1447" i="81"/>
  <c r="G1448" i="81"/>
  <c r="G1449" i="81"/>
  <c r="G1450" i="81"/>
  <c r="G1451" i="81"/>
  <c r="G1452" i="81"/>
  <c r="G1453" i="81"/>
  <c r="G1454" i="81"/>
  <c r="G1455" i="81"/>
  <c r="G1456" i="81"/>
  <c r="G1457" i="81"/>
  <c r="G1458" i="81"/>
  <c r="G1459" i="81"/>
  <c r="G1460" i="81"/>
  <c r="G1461" i="81"/>
  <c r="G1462" i="81"/>
  <c r="G1463" i="81"/>
  <c r="G1464" i="81"/>
  <c r="G1465" i="81"/>
  <c r="G1466" i="81"/>
  <c r="G1467" i="81"/>
  <c r="G1468" i="81"/>
  <c r="G1469" i="81"/>
  <c r="G1470" i="81"/>
  <c r="G1471" i="81"/>
  <c r="G1472" i="81"/>
  <c r="G1473" i="81"/>
  <c r="G1474" i="81"/>
  <c r="G1475" i="81"/>
  <c r="G1476" i="81"/>
  <c r="G1477" i="81"/>
  <c r="G1478" i="81"/>
  <c r="G1479" i="81"/>
  <c r="G1480" i="81"/>
  <c r="G1481" i="81"/>
  <c r="G1482" i="81"/>
  <c r="G1483" i="81"/>
  <c r="G1484" i="81"/>
  <c r="G1485" i="81"/>
  <c r="G1486" i="81"/>
  <c r="G1487" i="81"/>
  <c r="G1488" i="81"/>
  <c r="G1489" i="81"/>
  <c r="G1490" i="81"/>
  <c r="G1491" i="81"/>
  <c r="G1492" i="81"/>
  <c r="G1493" i="81"/>
  <c r="G1494" i="81"/>
  <c r="G1495" i="81"/>
  <c r="G1496" i="81"/>
  <c r="G1497" i="81"/>
  <c r="G1498" i="81"/>
  <c r="G1499" i="81"/>
  <c r="G1500" i="81"/>
  <c r="G1501" i="81"/>
  <c r="G1502" i="81"/>
  <c r="G1503" i="81"/>
  <c r="G1504" i="81"/>
  <c r="G1505" i="81"/>
  <c r="G1506" i="81"/>
  <c r="G1507" i="81"/>
  <c r="G1508" i="81"/>
  <c r="G1417" i="81"/>
  <c r="G550" i="81"/>
  <c r="D2155" i="82"/>
  <c r="I1497" i="81" l="1"/>
  <c r="I1480" i="81"/>
  <c r="I1462" i="81"/>
  <c r="I1444" i="81"/>
  <c r="I1435" i="81"/>
  <c r="D2154" i="82"/>
  <c r="I1499" i="81" l="1"/>
  <c r="I1500" i="81"/>
  <c r="I1501" i="81"/>
  <c r="I1502" i="81"/>
  <c r="I1503" i="81"/>
  <c r="I1504" i="81"/>
  <c r="I1505" i="81"/>
  <c r="I1506" i="81"/>
  <c r="I1507" i="81"/>
  <c r="I1508" i="81"/>
  <c r="I1498" i="81"/>
  <c r="I1496" i="81"/>
  <c r="I1495" i="81"/>
  <c r="I1494" i="81"/>
  <c r="I1493" i="81"/>
  <c r="I1492" i="81"/>
  <c r="I1491" i="81"/>
  <c r="I1490" i="81"/>
  <c r="I1489" i="81"/>
  <c r="I1488" i="81"/>
  <c r="I1487" i="81"/>
  <c r="I1486" i="81"/>
  <c r="I1485" i="81"/>
  <c r="I1484" i="81"/>
  <c r="I1483" i="81"/>
  <c r="I1482" i="81"/>
  <c r="I1481" i="81"/>
  <c r="I1436" i="81"/>
  <c r="I1437" i="81"/>
  <c r="I1438" i="81"/>
  <c r="I1439" i="81"/>
  <c r="I1440" i="81"/>
  <c r="I1441" i="81"/>
  <c r="I1442" i="81"/>
  <c r="I1443" i="81"/>
  <c r="I1445" i="81"/>
  <c r="I1446" i="81"/>
  <c r="I1447" i="81"/>
  <c r="I1448" i="81"/>
  <c r="I1449" i="81"/>
  <c r="I1450" i="81"/>
  <c r="I1451" i="81"/>
  <c r="I1452" i="81"/>
  <c r="I1453" i="81"/>
  <c r="I1454" i="81"/>
  <c r="I1455" i="81"/>
  <c r="I1456" i="81"/>
  <c r="I1457" i="81"/>
  <c r="I1458" i="81"/>
  <c r="I1459" i="81"/>
  <c r="I1460" i="81"/>
  <c r="I1461" i="81"/>
  <c r="I1463" i="81"/>
  <c r="I1464" i="81"/>
  <c r="I1465" i="81"/>
  <c r="I1466" i="81"/>
  <c r="I1467" i="81"/>
  <c r="I1468" i="81"/>
  <c r="I1469" i="81"/>
  <c r="I1470" i="81"/>
  <c r="I1471" i="81"/>
  <c r="I1472" i="81"/>
  <c r="I1473" i="81"/>
  <c r="I1474" i="81"/>
  <c r="I1475" i="81"/>
  <c r="I1476" i="81"/>
  <c r="I1477" i="81"/>
  <c r="I1478" i="81"/>
  <c r="I1479" i="81"/>
  <c r="E2191" i="82"/>
  <c r="E2198" i="82" s="1"/>
  <c r="E2212" i="82"/>
  <c r="E2234" i="82"/>
  <c r="E2233" i="82"/>
  <c r="E2232" i="82"/>
  <c r="E2231" i="82"/>
  <c r="E2230" i="82"/>
  <c r="E2229" i="82"/>
  <c r="E2228" i="82"/>
  <c r="E2227" i="82"/>
  <c r="E2226" i="82"/>
  <c r="E2225" i="82"/>
  <c r="E2224" i="82"/>
  <c r="E2223" i="82"/>
  <c r="E2222" i="82"/>
  <c r="E2221" i="82"/>
  <c r="E2220" i="82"/>
  <c r="E2219" i="82"/>
  <c r="E2218" i="82"/>
  <c r="E2217" i="82"/>
  <c r="E2216" i="82"/>
  <c r="E2215" i="82"/>
  <c r="E2214" i="82"/>
  <c r="E2213" i="82"/>
  <c r="E2193" i="82"/>
  <c r="E2194" i="82"/>
  <c r="E2195" i="82"/>
  <c r="E2196" i="82"/>
  <c r="E2197" i="82"/>
  <c r="E2199" i="82"/>
  <c r="E2200" i="82"/>
  <c r="E2201" i="82"/>
  <c r="E2202" i="82"/>
  <c r="E2203" i="82"/>
  <c r="E2204" i="82"/>
  <c r="E2205" i="82"/>
  <c r="E2206" i="82"/>
  <c r="E2207" i="82"/>
  <c r="E2208" i="82"/>
  <c r="E2209" i="82"/>
  <c r="E2210" i="82"/>
  <c r="E2211" i="82"/>
  <c r="E2192" i="82"/>
  <c r="D2153" i="82"/>
  <c r="E2236" i="82" l="1"/>
  <c r="E2237" i="82"/>
  <c r="E2238" i="82"/>
  <c r="E2239" i="82"/>
  <c r="E2240" i="82"/>
  <c r="E2241" i="82"/>
  <c r="E2242" i="82"/>
  <c r="E2243" i="82"/>
  <c r="E2244" i="82"/>
  <c r="E2245" i="82"/>
  <c r="E2246" i="82"/>
  <c r="E2247" i="82"/>
  <c r="E2248" i="82"/>
  <c r="E2249" i="82"/>
  <c r="E2250" i="82"/>
  <c r="E2251" i="82"/>
  <c r="E2252" i="82"/>
  <c r="E2253" i="82"/>
  <c r="E2254" i="82"/>
  <c r="E2255" i="82"/>
  <c r="E2235" i="82"/>
  <c r="DF57" i="129"/>
  <c r="D2151" i="82"/>
  <c r="D2152" i="82"/>
  <c r="D2150" i="82" l="1"/>
  <c r="EG210" i="129" l="1"/>
  <c r="EG207" i="129"/>
  <c r="EG206" i="129"/>
  <c r="EG205" i="129"/>
  <c r="EG203" i="129"/>
  <c r="EG202" i="129"/>
  <c r="EG200" i="129"/>
  <c r="EG199" i="129"/>
  <c r="EG197" i="129"/>
  <c r="EG196" i="129"/>
  <c r="EG194" i="129"/>
  <c r="EG193" i="129"/>
  <c r="EG190" i="129"/>
  <c r="EG189" i="129"/>
  <c r="EG187" i="129"/>
  <c r="EG186" i="129"/>
  <c r="EG184" i="129"/>
  <c r="EG183" i="129"/>
  <c r="EG182" i="129"/>
  <c r="EG181" i="129"/>
  <c r="EG179" i="129"/>
  <c r="EG178" i="129"/>
  <c r="EG176" i="129"/>
  <c r="EG175" i="129"/>
  <c r="EG173" i="129"/>
  <c r="EG172" i="129"/>
  <c r="EG171" i="129"/>
  <c r="EG170" i="129"/>
  <c r="EG168" i="129"/>
  <c r="EG167" i="129"/>
  <c r="EG165" i="129"/>
  <c r="EG164" i="129"/>
  <c r="EG162" i="129"/>
  <c r="EG161" i="129"/>
  <c r="EG159" i="129"/>
  <c r="EG158" i="129"/>
  <c r="EG156" i="129"/>
  <c r="EG155" i="129"/>
  <c r="EG153" i="129"/>
  <c r="EG152" i="129"/>
  <c r="EG150" i="129"/>
  <c r="EG147" i="129"/>
  <c r="EG146" i="129"/>
  <c r="EG144" i="129"/>
  <c r="EG143" i="129"/>
  <c r="EG141" i="129"/>
  <c r="EG140" i="129"/>
  <c r="EG138" i="129"/>
  <c r="EG137" i="129"/>
  <c r="EG135" i="129"/>
  <c r="EG134" i="129"/>
  <c r="D2146" i="82" l="1"/>
  <c r="D2147" i="82"/>
  <c r="R931" i="90" l="1"/>
  <c r="K931" i="90"/>
  <c r="D2145" i="82" l="1"/>
  <c r="G1404" i="81"/>
  <c r="G1405" i="81"/>
  <c r="G1406" i="81"/>
  <c r="G1407" i="81"/>
  <c r="G1408" i="81"/>
  <c r="G1409" i="81"/>
  <c r="G1416" i="81"/>
  <c r="I1416" i="81" s="1"/>
  <c r="G1403" i="81"/>
  <c r="DJ134" i="129"/>
  <c r="DJ135" i="129"/>
  <c r="DJ137" i="129"/>
  <c r="DJ138" i="129"/>
  <c r="DJ140" i="129"/>
  <c r="DJ141" i="129"/>
  <c r="DJ143" i="129"/>
  <c r="DJ144" i="129"/>
  <c r="DJ146" i="129"/>
  <c r="DJ147" i="129"/>
  <c r="DJ150" i="129"/>
  <c r="DJ152" i="129"/>
  <c r="DJ153" i="129"/>
  <c r="DJ155" i="129"/>
  <c r="DJ156" i="129"/>
  <c r="DJ158" i="129"/>
  <c r="DJ159" i="129"/>
  <c r="DJ161" i="129"/>
  <c r="DJ162" i="129"/>
  <c r="DJ164" i="129"/>
  <c r="DJ165" i="129"/>
  <c r="DJ167" i="129"/>
  <c r="DJ168" i="129"/>
  <c r="DJ170" i="129"/>
  <c r="DJ171" i="129"/>
  <c r="DJ172" i="129"/>
  <c r="DJ173" i="129"/>
  <c r="DJ175" i="129"/>
  <c r="DJ176" i="129"/>
  <c r="DJ178" i="129"/>
  <c r="DJ179" i="129"/>
  <c r="DJ181" i="129"/>
  <c r="DJ182" i="129"/>
  <c r="DJ183" i="129"/>
  <c r="DJ184" i="129"/>
  <c r="DJ186" i="129"/>
  <c r="DJ187" i="129"/>
  <c r="DJ189" i="129"/>
  <c r="DJ190" i="129"/>
  <c r="DJ193" i="129"/>
  <c r="DJ194" i="129"/>
  <c r="DJ196" i="129"/>
  <c r="DJ197" i="129"/>
  <c r="DJ199" i="129"/>
  <c r="DJ200" i="129"/>
  <c r="DJ202" i="129"/>
  <c r="DJ203" i="129"/>
  <c r="DJ205" i="129"/>
  <c r="DJ206" i="129"/>
  <c r="DJ207" i="129"/>
  <c r="DJ210" i="129"/>
  <c r="D2144" i="82"/>
  <c r="I1417" i="81" l="1"/>
  <c r="I1418" i="81"/>
  <c r="I1419" i="81"/>
  <c r="I1420" i="81"/>
  <c r="I1421" i="81"/>
  <c r="I1422" i="81"/>
  <c r="I1423" i="81"/>
  <c r="I1424" i="81"/>
  <c r="I1425" i="81"/>
  <c r="I1426" i="81"/>
  <c r="I1427" i="81"/>
  <c r="I1428" i="81"/>
  <c r="I1429" i="81"/>
  <c r="I1430" i="81"/>
  <c r="I1431" i="81"/>
  <c r="I1432" i="81"/>
  <c r="I1433" i="81"/>
  <c r="I1434" i="81"/>
  <c r="D2143" i="82"/>
  <c r="D2142" i="82" l="1"/>
  <c r="D2140" i="82" l="1"/>
  <c r="CY79" i="129" l="1"/>
  <c r="CZ79" i="129"/>
  <c r="D2139" i="82"/>
  <c r="C931" i="124" l="1"/>
  <c r="E931" i="124"/>
  <c r="F931" i="124"/>
  <c r="I931" i="124"/>
  <c r="J931" i="124"/>
  <c r="K931" i="124"/>
  <c r="L931" i="124"/>
  <c r="M931" i="124"/>
  <c r="D931" i="125"/>
  <c r="E931" i="125"/>
  <c r="F931" i="125"/>
  <c r="G931" i="125"/>
  <c r="J931" i="125"/>
  <c r="K931" i="125"/>
  <c r="D1191" i="83"/>
  <c r="E1191" i="83"/>
  <c r="F1191" i="83"/>
  <c r="G1191" i="83"/>
  <c r="H1191" i="83"/>
  <c r="F932" i="90"/>
  <c r="G932" i="90"/>
  <c r="H932" i="90"/>
  <c r="K932" i="90"/>
  <c r="O932" i="90"/>
  <c r="P932" i="90"/>
  <c r="R932" i="90"/>
  <c r="S932" i="90"/>
  <c r="D2138" i="82" l="1"/>
  <c r="D2137" i="82" l="1"/>
  <c r="D2136" i="82" l="1"/>
  <c r="D2135" i="82"/>
  <c r="D2134" i="82" l="1"/>
  <c r="D2127" i="82" l="1"/>
  <c r="D2128" i="82"/>
  <c r="D2129" i="82"/>
  <c r="D2133" i="82"/>
  <c r="D2126" i="82" l="1"/>
  <c r="G1387" i="81" l="1"/>
  <c r="G1388" i="81"/>
  <c r="G1389" i="81"/>
  <c r="G1390" i="81"/>
  <c r="G1391" i="81"/>
  <c r="G1392" i="81"/>
  <c r="G1393" i="81"/>
  <c r="G1394" i="81"/>
  <c r="G1395" i="81"/>
  <c r="G1396" i="81"/>
  <c r="G1397" i="81"/>
  <c r="G1398" i="81"/>
  <c r="G1399" i="81"/>
  <c r="G1400" i="81"/>
  <c r="G1401" i="81"/>
  <c r="G1402" i="81"/>
  <c r="CL77" i="129"/>
  <c r="H77" i="130" s="1"/>
  <c r="CM77" i="129"/>
  <c r="CN77" i="129"/>
  <c r="CO77" i="129"/>
  <c r="CL84" i="129"/>
  <c r="CM84" i="129"/>
  <c r="CL69" i="129"/>
  <c r="CL70" i="129"/>
  <c r="CL71" i="129"/>
  <c r="CL72" i="129"/>
  <c r="H73" i="130" s="1"/>
  <c r="CL45" i="129"/>
  <c r="I1398" i="81" l="1"/>
  <c r="O924" i="90"/>
  <c r="P924" i="90"/>
  <c r="R924" i="90"/>
  <c r="S924" i="90"/>
  <c r="O925" i="90"/>
  <c r="P925" i="90"/>
  <c r="R925" i="90"/>
  <c r="S925" i="90"/>
  <c r="O927" i="90"/>
  <c r="P927" i="90"/>
  <c r="R927" i="90"/>
  <c r="S927" i="90"/>
  <c r="O928" i="90"/>
  <c r="P928" i="90"/>
  <c r="R928" i="90"/>
  <c r="S928" i="90"/>
  <c r="O929" i="90"/>
  <c r="P929" i="90"/>
  <c r="R929" i="90"/>
  <c r="S929" i="90"/>
  <c r="O930" i="90"/>
  <c r="P930" i="90"/>
  <c r="R930" i="90"/>
  <c r="S930" i="90"/>
  <c r="O931" i="90"/>
  <c r="P931" i="90"/>
  <c r="S931" i="90"/>
  <c r="O935" i="90"/>
  <c r="P935" i="90"/>
  <c r="R935" i="90"/>
  <c r="S935" i="90"/>
  <c r="O936" i="90"/>
  <c r="P936" i="90"/>
  <c r="R936" i="90"/>
  <c r="S936" i="90"/>
  <c r="O937" i="90"/>
  <c r="P937" i="90"/>
  <c r="R937" i="90"/>
  <c r="S937" i="90"/>
  <c r="O938" i="90"/>
  <c r="P938" i="90"/>
  <c r="R938" i="90"/>
  <c r="S938" i="90"/>
  <c r="O939" i="90"/>
  <c r="P939" i="90"/>
  <c r="R939" i="90"/>
  <c r="S939" i="90"/>
  <c r="O940" i="90"/>
  <c r="P940" i="90"/>
  <c r="R940" i="90"/>
  <c r="S940" i="90"/>
  <c r="O941" i="90"/>
  <c r="P941" i="90"/>
  <c r="R941" i="90"/>
  <c r="S941" i="90"/>
  <c r="O942" i="90"/>
  <c r="P942" i="90"/>
  <c r="R942" i="90"/>
  <c r="S942" i="90"/>
  <c r="O943" i="90"/>
  <c r="P943" i="90"/>
  <c r="R943" i="90"/>
  <c r="S943" i="90"/>
  <c r="O944" i="90"/>
  <c r="P944" i="90"/>
  <c r="R944" i="90"/>
  <c r="S944" i="90"/>
  <c r="O945" i="90"/>
  <c r="P945" i="90"/>
  <c r="R945" i="90"/>
  <c r="S945" i="90"/>
  <c r="O946" i="90"/>
  <c r="P946" i="90"/>
  <c r="R946" i="90"/>
  <c r="S946" i="90"/>
  <c r="O947" i="90"/>
  <c r="P947" i="90"/>
  <c r="R947" i="90"/>
  <c r="S947" i="90"/>
  <c r="O948" i="90"/>
  <c r="P948" i="90"/>
  <c r="R948" i="90"/>
  <c r="S948" i="90"/>
  <c r="O949" i="90"/>
  <c r="P949" i="90"/>
  <c r="R949" i="90"/>
  <c r="S949" i="90"/>
  <c r="O950" i="90"/>
  <c r="P950" i="90"/>
  <c r="R950" i="90"/>
  <c r="S950" i="90"/>
  <c r="O951" i="90"/>
  <c r="P951" i="90"/>
  <c r="R951" i="90"/>
  <c r="S951" i="90"/>
  <c r="O952" i="90"/>
  <c r="P952" i="90"/>
  <c r="R952" i="90"/>
  <c r="S952" i="90"/>
  <c r="O953" i="90"/>
  <c r="P953" i="90"/>
  <c r="R953" i="90"/>
  <c r="S953" i="90"/>
  <c r="O954" i="90"/>
  <c r="P954" i="90"/>
  <c r="R954" i="90"/>
  <c r="S954" i="90"/>
  <c r="O955" i="90"/>
  <c r="P955" i="90"/>
  <c r="R955" i="90"/>
  <c r="S955" i="90"/>
  <c r="O956" i="90"/>
  <c r="P956" i="90"/>
  <c r="R956" i="90"/>
  <c r="S956" i="90"/>
  <c r="O957" i="90"/>
  <c r="P957" i="90"/>
  <c r="R957" i="90"/>
  <c r="S957" i="90"/>
  <c r="O958" i="90"/>
  <c r="P958" i="90"/>
  <c r="R958" i="90"/>
  <c r="S958" i="90"/>
  <c r="O959" i="90"/>
  <c r="P959" i="90"/>
  <c r="R959" i="90"/>
  <c r="S959" i="90"/>
  <c r="O960" i="90"/>
  <c r="P960" i="90"/>
  <c r="R960" i="90"/>
  <c r="S960" i="90"/>
  <c r="O961" i="90"/>
  <c r="P961" i="90"/>
  <c r="R961" i="90"/>
  <c r="S961" i="90"/>
  <c r="O962" i="90"/>
  <c r="P962" i="90"/>
  <c r="R962" i="90"/>
  <c r="S962" i="90"/>
  <c r="O963" i="90"/>
  <c r="P963" i="90"/>
  <c r="R963" i="90"/>
  <c r="S963" i="90"/>
  <c r="O964" i="90"/>
  <c r="P964" i="90"/>
  <c r="R964" i="90"/>
  <c r="S964" i="90"/>
  <c r="O965" i="90"/>
  <c r="P965" i="90"/>
  <c r="R965" i="90"/>
  <c r="S965" i="90"/>
  <c r="O966" i="90"/>
  <c r="P966" i="90"/>
  <c r="R966" i="90"/>
  <c r="S966" i="90"/>
  <c r="O968" i="90"/>
  <c r="P968" i="90"/>
  <c r="R968" i="90"/>
  <c r="S968" i="90"/>
  <c r="O969" i="90"/>
  <c r="P969" i="90"/>
  <c r="R969" i="90"/>
  <c r="S969" i="90"/>
  <c r="O970" i="90"/>
  <c r="P970" i="90"/>
  <c r="R970" i="90"/>
  <c r="S970" i="90"/>
  <c r="O971" i="90"/>
  <c r="P971" i="90"/>
  <c r="R971" i="90"/>
  <c r="S971" i="90"/>
  <c r="O972" i="90"/>
  <c r="P972" i="90"/>
  <c r="R972" i="90"/>
  <c r="S972" i="90"/>
  <c r="O973" i="90"/>
  <c r="P973" i="90"/>
  <c r="R973" i="90"/>
  <c r="S973" i="90"/>
  <c r="O974" i="90"/>
  <c r="P974" i="90"/>
  <c r="R974" i="90"/>
  <c r="S974" i="90"/>
  <c r="O975" i="90"/>
  <c r="P975" i="90"/>
  <c r="R975" i="90"/>
  <c r="S975" i="90"/>
  <c r="O976" i="90"/>
  <c r="P976" i="90"/>
  <c r="R976" i="90"/>
  <c r="S976" i="90"/>
  <c r="O977" i="90"/>
  <c r="P977" i="90"/>
  <c r="R977" i="90"/>
  <c r="S977" i="90"/>
  <c r="O978" i="90"/>
  <c r="P978" i="90"/>
  <c r="R978" i="90"/>
  <c r="S978" i="90"/>
  <c r="O979" i="90"/>
  <c r="P979" i="90"/>
  <c r="R979" i="90"/>
  <c r="S979" i="90"/>
  <c r="O980" i="90"/>
  <c r="P980" i="90"/>
  <c r="R980" i="90"/>
  <c r="S980" i="90"/>
  <c r="O981" i="90"/>
  <c r="P981" i="90"/>
  <c r="R981" i="90"/>
  <c r="S981" i="90"/>
  <c r="O982" i="90"/>
  <c r="P982" i="90"/>
  <c r="R982" i="90"/>
  <c r="S982" i="90"/>
  <c r="O983" i="90"/>
  <c r="P983" i="90"/>
  <c r="R983" i="90"/>
  <c r="S983" i="90"/>
  <c r="O984" i="90"/>
  <c r="P984" i="90"/>
  <c r="R984" i="90"/>
  <c r="S984" i="90"/>
  <c r="O985" i="90"/>
  <c r="P985" i="90"/>
  <c r="R985" i="90"/>
  <c r="S985" i="90"/>
  <c r="O987" i="90"/>
  <c r="P987" i="90"/>
  <c r="R987" i="90"/>
  <c r="S987" i="90"/>
  <c r="O988" i="90"/>
  <c r="P988" i="90"/>
  <c r="R988" i="90"/>
  <c r="S988" i="90"/>
  <c r="O989" i="90"/>
  <c r="P989" i="90"/>
  <c r="R989" i="90"/>
  <c r="S989" i="90"/>
  <c r="O990" i="90"/>
  <c r="P990" i="90"/>
  <c r="R990" i="90"/>
  <c r="S990" i="90"/>
  <c r="O992" i="90"/>
  <c r="P992" i="90"/>
  <c r="R992" i="90"/>
  <c r="S992" i="90"/>
  <c r="O993" i="90"/>
  <c r="P993" i="90"/>
  <c r="R993" i="90"/>
  <c r="S993" i="90"/>
  <c r="O994" i="90"/>
  <c r="P994" i="90"/>
  <c r="R994" i="90"/>
  <c r="S994" i="90"/>
  <c r="O995" i="90"/>
  <c r="P995" i="90"/>
  <c r="R995" i="90"/>
  <c r="S995" i="90"/>
  <c r="O997" i="90"/>
  <c r="P997" i="90"/>
  <c r="R997" i="90"/>
  <c r="S997" i="90"/>
  <c r="O998" i="90"/>
  <c r="P998" i="90"/>
  <c r="R998" i="90"/>
  <c r="S998" i="90"/>
  <c r="O999" i="90"/>
  <c r="P999" i="90"/>
  <c r="R999" i="90"/>
  <c r="S999" i="90"/>
  <c r="O1000" i="90"/>
  <c r="P1000" i="90"/>
  <c r="R1000" i="90"/>
  <c r="S1000" i="90"/>
  <c r="O1002" i="90"/>
  <c r="P1002" i="90"/>
  <c r="R1002" i="90"/>
  <c r="S1002" i="90"/>
  <c r="O1003" i="90"/>
  <c r="P1003" i="90"/>
  <c r="R1003" i="90"/>
  <c r="S1003" i="90"/>
  <c r="O1004" i="90"/>
  <c r="P1004" i="90"/>
  <c r="R1004" i="90"/>
  <c r="S1004" i="90"/>
  <c r="O1005" i="90"/>
  <c r="P1005" i="90"/>
  <c r="R1005" i="90"/>
  <c r="S1005" i="90"/>
  <c r="O1007" i="90"/>
  <c r="P1007" i="90"/>
  <c r="R1007" i="90"/>
  <c r="S1007" i="90"/>
  <c r="O1008" i="90"/>
  <c r="P1008" i="90"/>
  <c r="R1008" i="90"/>
  <c r="S1008" i="90"/>
  <c r="O1009" i="90"/>
  <c r="P1009" i="90"/>
  <c r="R1009" i="90"/>
  <c r="S1009" i="90"/>
  <c r="O1010" i="90"/>
  <c r="P1010" i="90"/>
  <c r="R1010" i="90"/>
  <c r="S1010" i="90"/>
  <c r="O1012" i="90"/>
  <c r="P1012" i="90"/>
  <c r="R1012" i="90"/>
  <c r="S1012" i="90"/>
  <c r="O1013" i="90"/>
  <c r="P1013" i="90"/>
  <c r="R1013" i="90"/>
  <c r="S1013" i="90"/>
  <c r="O1014" i="90"/>
  <c r="P1014" i="90"/>
  <c r="R1014" i="90"/>
  <c r="S1014" i="90"/>
  <c r="O1015" i="90"/>
  <c r="P1015" i="90"/>
  <c r="R1015" i="90"/>
  <c r="S1015" i="90"/>
  <c r="O1022" i="90"/>
  <c r="P1022" i="90"/>
  <c r="R1022" i="90"/>
  <c r="S1022" i="90"/>
  <c r="O1023" i="90"/>
  <c r="P1023" i="90"/>
  <c r="R1023" i="90"/>
  <c r="S1023" i="90"/>
  <c r="O1024" i="90"/>
  <c r="P1024" i="90"/>
  <c r="R1024" i="90"/>
  <c r="S1024" i="90"/>
  <c r="O1025" i="90"/>
  <c r="P1025" i="90"/>
  <c r="R1025" i="90"/>
  <c r="S1025" i="90"/>
  <c r="O1027" i="90"/>
  <c r="P1027" i="90"/>
  <c r="R1027" i="90"/>
  <c r="S1027" i="90"/>
  <c r="O1028" i="90"/>
  <c r="P1028" i="90"/>
  <c r="R1028" i="90"/>
  <c r="S1028" i="90"/>
  <c r="O1029" i="90"/>
  <c r="P1029" i="90"/>
  <c r="R1029" i="90"/>
  <c r="S1029" i="90"/>
  <c r="O1030" i="90"/>
  <c r="P1030" i="90"/>
  <c r="R1030" i="90"/>
  <c r="S1030" i="90"/>
  <c r="O1032" i="90"/>
  <c r="P1032" i="90"/>
  <c r="R1032" i="90"/>
  <c r="S1032" i="90"/>
  <c r="O1033" i="90"/>
  <c r="P1033" i="90"/>
  <c r="R1033" i="90"/>
  <c r="S1033" i="90"/>
  <c r="O1034" i="90"/>
  <c r="P1034" i="90"/>
  <c r="R1034" i="90"/>
  <c r="S1034" i="90"/>
  <c r="O1035" i="90"/>
  <c r="P1035" i="90"/>
  <c r="R1035" i="90"/>
  <c r="S1035" i="90"/>
  <c r="O1038" i="90"/>
  <c r="P1038" i="90"/>
  <c r="R1038" i="90"/>
  <c r="S1038" i="90"/>
  <c r="O1039" i="90"/>
  <c r="P1039" i="90"/>
  <c r="R1039" i="90"/>
  <c r="S1039" i="90"/>
  <c r="O1040" i="90"/>
  <c r="P1040" i="90"/>
  <c r="R1040" i="90"/>
  <c r="S1040" i="90"/>
  <c r="O1042" i="90"/>
  <c r="P1042" i="90"/>
  <c r="R1042" i="90"/>
  <c r="S1042" i="90"/>
  <c r="O1043" i="90"/>
  <c r="P1043" i="90"/>
  <c r="R1043" i="90"/>
  <c r="S1043" i="90"/>
  <c r="O1044" i="90"/>
  <c r="P1044" i="90"/>
  <c r="R1044" i="90"/>
  <c r="S1044" i="90"/>
  <c r="O1045" i="90"/>
  <c r="P1045" i="90"/>
  <c r="R1045" i="90"/>
  <c r="S1045" i="90"/>
  <c r="O1047" i="90"/>
  <c r="P1047" i="90"/>
  <c r="R1047" i="90"/>
  <c r="S1047" i="90"/>
  <c r="O1048" i="90"/>
  <c r="P1048" i="90"/>
  <c r="R1048" i="90"/>
  <c r="S1048" i="90"/>
  <c r="O1049" i="90"/>
  <c r="P1049" i="90"/>
  <c r="R1049" i="90"/>
  <c r="S1049" i="90"/>
  <c r="O1050" i="90"/>
  <c r="P1050" i="90"/>
  <c r="R1050" i="90"/>
  <c r="S1050" i="90"/>
  <c r="O1052" i="90"/>
  <c r="P1052" i="90"/>
  <c r="R1052" i="90"/>
  <c r="S1052" i="90"/>
  <c r="O1053" i="90"/>
  <c r="P1053" i="90"/>
  <c r="R1053" i="90"/>
  <c r="S1053" i="90"/>
  <c r="O1054" i="90"/>
  <c r="P1054" i="90"/>
  <c r="R1054" i="90"/>
  <c r="S1054" i="90"/>
  <c r="O1055" i="90"/>
  <c r="P1055" i="90"/>
  <c r="R1055" i="90"/>
  <c r="S1055" i="90"/>
  <c r="F944" i="90"/>
  <c r="G944" i="90"/>
  <c r="H944" i="90"/>
  <c r="F945" i="90"/>
  <c r="G945" i="90"/>
  <c r="H945" i="90"/>
  <c r="F946" i="90"/>
  <c r="G946" i="90"/>
  <c r="H946" i="90"/>
  <c r="F947" i="90"/>
  <c r="G947" i="90"/>
  <c r="H947" i="90"/>
  <c r="F948" i="90"/>
  <c r="G948" i="90"/>
  <c r="H948" i="90"/>
  <c r="F949" i="90"/>
  <c r="G949" i="90"/>
  <c r="H949" i="90"/>
  <c r="F950" i="90"/>
  <c r="G950" i="90"/>
  <c r="H950" i="90"/>
  <c r="F951" i="90"/>
  <c r="G951" i="90"/>
  <c r="H951" i="90"/>
  <c r="F952" i="90"/>
  <c r="G952" i="90"/>
  <c r="H952" i="90"/>
  <c r="F953" i="90"/>
  <c r="G953" i="90"/>
  <c r="H953" i="90"/>
  <c r="F954" i="90"/>
  <c r="G954" i="90"/>
  <c r="H954" i="90"/>
  <c r="F955" i="90"/>
  <c r="G955" i="90"/>
  <c r="H955" i="90"/>
  <c r="F956" i="90"/>
  <c r="G956" i="90"/>
  <c r="H956" i="90"/>
  <c r="F957" i="90"/>
  <c r="G957" i="90"/>
  <c r="H957" i="90"/>
  <c r="F958" i="90"/>
  <c r="G958" i="90"/>
  <c r="H958" i="90"/>
  <c r="F959" i="90"/>
  <c r="G959" i="90"/>
  <c r="H959" i="90"/>
  <c r="F960" i="90"/>
  <c r="G960" i="90"/>
  <c r="H960" i="90"/>
  <c r="F961" i="90"/>
  <c r="G961" i="90"/>
  <c r="H961" i="90"/>
  <c r="F962" i="90"/>
  <c r="G962" i="90"/>
  <c r="H962" i="90"/>
  <c r="F963" i="90"/>
  <c r="G963" i="90"/>
  <c r="H963" i="90"/>
  <c r="F964" i="90"/>
  <c r="G964" i="90"/>
  <c r="H964" i="90"/>
  <c r="F965" i="90"/>
  <c r="G965" i="90"/>
  <c r="H965" i="90"/>
  <c r="F966" i="90"/>
  <c r="G966" i="90"/>
  <c r="H966" i="90"/>
  <c r="F968" i="90"/>
  <c r="G968" i="90"/>
  <c r="H968" i="90"/>
  <c r="F969" i="90"/>
  <c r="G969" i="90"/>
  <c r="H969" i="90"/>
  <c r="F970" i="90"/>
  <c r="G970" i="90"/>
  <c r="H970" i="90"/>
  <c r="F971" i="90"/>
  <c r="G971" i="90"/>
  <c r="H971" i="90"/>
  <c r="F972" i="90"/>
  <c r="G972" i="90"/>
  <c r="H972" i="90"/>
  <c r="F973" i="90"/>
  <c r="G973" i="90"/>
  <c r="H973" i="90"/>
  <c r="F974" i="90"/>
  <c r="G974" i="90"/>
  <c r="H974" i="90"/>
  <c r="F975" i="90"/>
  <c r="G975" i="90"/>
  <c r="H975" i="90"/>
  <c r="F976" i="90"/>
  <c r="G976" i="90"/>
  <c r="H976" i="90"/>
  <c r="F977" i="90"/>
  <c r="G977" i="90"/>
  <c r="H977" i="90"/>
  <c r="F978" i="90"/>
  <c r="G978" i="90"/>
  <c r="H978" i="90"/>
  <c r="F979" i="90"/>
  <c r="G979" i="90"/>
  <c r="H979" i="90"/>
  <c r="F980" i="90"/>
  <c r="G980" i="90"/>
  <c r="H980" i="90"/>
  <c r="F981" i="90"/>
  <c r="G981" i="90"/>
  <c r="H981" i="90"/>
  <c r="F982" i="90"/>
  <c r="G982" i="90"/>
  <c r="H982" i="90"/>
  <c r="F983" i="90"/>
  <c r="G983" i="90"/>
  <c r="H983" i="90"/>
  <c r="F984" i="90"/>
  <c r="G984" i="90"/>
  <c r="H984" i="90"/>
  <c r="F985" i="90"/>
  <c r="G985" i="90"/>
  <c r="H985" i="90"/>
  <c r="F987" i="90"/>
  <c r="G987" i="90"/>
  <c r="H987" i="90"/>
  <c r="F988" i="90"/>
  <c r="G988" i="90"/>
  <c r="H988" i="90"/>
  <c r="F989" i="90"/>
  <c r="G989" i="90"/>
  <c r="H989" i="90"/>
  <c r="F990" i="90"/>
  <c r="G990" i="90"/>
  <c r="H990" i="90"/>
  <c r="F992" i="90"/>
  <c r="G992" i="90"/>
  <c r="H992" i="90"/>
  <c r="F993" i="90"/>
  <c r="G993" i="90"/>
  <c r="H993" i="90"/>
  <c r="F994" i="90"/>
  <c r="G994" i="90"/>
  <c r="H994" i="90"/>
  <c r="F995" i="90"/>
  <c r="G995" i="90"/>
  <c r="H995" i="90"/>
  <c r="F997" i="90"/>
  <c r="G997" i="90"/>
  <c r="H997" i="90"/>
  <c r="F998" i="90"/>
  <c r="G998" i="90"/>
  <c r="H998" i="90"/>
  <c r="F999" i="90"/>
  <c r="G999" i="90"/>
  <c r="H999" i="90"/>
  <c r="F1000" i="90"/>
  <c r="G1000" i="90"/>
  <c r="H1000" i="90"/>
  <c r="F1002" i="90"/>
  <c r="G1002" i="90"/>
  <c r="H1002" i="90"/>
  <c r="F1003" i="90"/>
  <c r="G1003" i="90"/>
  <c r="H1003" i="90"/>
  <c r="F1004" i="90"/>
  <c r="G1004" i="90"/>
  <c r="H1004" i="90"/>
  <c r="F1005" i="90"/>
  <c r="G1005" i="90"/>
  <c r="H1005" i="90"/>
  <c r="F1007" i="90"/>
  <c r="G1007" i="90"/>
  <c r="H1007" i="90"/>
  <c r="F1008" i="90"/>
  <c r="G1008" i="90"/>
  <c r="H1008" i="90"/>
  <c r="F1009" i="90"/>
  <c r="G1009" i="90"/>
  <c r="H1009" i="90"/>
  <c r="F1010" i="90"/>
  <c r="G1010" i="90"/>
  <c r="H1010" i="90"/>
  <c r="F1012" i="90"/>
  <c r="G1012" i="90"/>
  <c r="H1012" i="90"/>
  <c r="F1013" i="90"/>
  <c r="G1013" i="90"/>
  <c r="H1013" i="90"/>
  <c r="F1014" i="90"/>
  <c r="G1014" i="90"/>
  <c r="H1014" i="90"/>
  <c r="F1015" i="90"/>
  <c r="G1015" i="90"/>
  <c r="H1015" i="90"/>
  <c r="F1023" i="90"/>
  <c r="G1023" i="90"/>
  <c r="H1023" i="90"/>
  <c r="F1024" i="90"/>
  <c r="G1024" i="90"/>
  <c r="H1024" i="90"/>
  <c r="F1025" i="90"/>
  <c r="G1025" i="90"/>
  <c r="H1025" i="90"/>
  <c r="F1027" i="90"/>
  <c r="G1027" i="90"/>
  <c r="H1027" i="90"/>
  <c r="F1028" i="90"/>
  <c r="G1028" i="90"/>
  <c r="H1028" i="90"/>
  <c r="F1029" i="90"/>
  <c r="G1029" i="90"/>
  <c r="H1029" i="90"/>
  <c r="F1030" i="90"/>
  <c r="G1030" i="90"/>
  <c r="H1030" i="90"/>
  <c r="F1032" i="90"/>
  <c r="G1032" i="90"/>
  <c r="H1032" i="90"/>
  <c r="F1033" i="90"/>
  <c r="G1033" i="90"/>
  <c r="H1033" i="90"/>
  <c r="F1034" i="90"/>
  <c r="G1034" i="90"/>
  <c r="H1034" i="90"/>
  <c r="F1035" i="90"/>
  <c r="G1035" i="90"/>
  <c r="H1035" i="90"/>
  <c r="F1038" i="90"/>
  <c r="G1038" i="90"/>
  <c r="H1038" i="90"/>
  <c r="F1039" i="90"/>
  <c r="G1039" i="90"/>
  <c r="H1039" i="90"/>
  <c r="F1040" i="90"/>
  <c r="G1040" i="90"/>
  <c r="H1040" i="90"/>
  <c r="F1042" i="90"/>
  <c r="G1042" i="90"/>
  <c r="H1042" i="90"/>
  <c r="F1043" i="90"/>
  <c r="G1043" i="90"/>
  <c r="H1043" i="90"/>
  <c r="F1044" i="90"/>
  <c r="G1044" i="90"/>
  <c r="H1044" i="90"/>
  <c r="F1045" i="90"/>
  <c r="G1045" i="90"/>
  <c r="H1045" i="90"/>
  <c r="F1047" i="90"/>
  <c r="G1047" i="90"/>
  <c r="H1047" i="90"/>
  <c r="F1048" i="90"/>
  <c r="G1048" i="90"/>
  <c r="H1048" i="90"/>
  <c r="F1049" i="90"/>
  <c r="G1049" i="90"/>
  <c r="H1049" i="90"/>
  <c r="F1050" i="90"/>
  <c r="G1050" i="90"/>
  <c r="H1050" i="90"/>
  <c r="G1052" i="90"/>
  <c r="H1052" i="90"/>
  <c r="G1053" i="90"/>
  <c r="H1053" i="90"/>
  <c r="G1054" i="90"/>
  <c r="H1054" i="90"/>
  <c r="F1055" i="90"/>
  <c r="G1055" i="90"/>
  <c r="H1055" i="90"/>
  <c r="K924" i="90"/>
  <c r="K925" i="90"/>
  <c r="K927" i="90"/>
  <c r="K928" i="90"/>
  <c r="K929" i="90"/>
  <c r="K930" i="90"/>
  <c r="K933" i="90"/>
  <c r="K934" i="90"/>
  <c r="K935" i="90"/>
  <c r="K936" i="90"/>
  <c r="K937" i="90"/>
  <c r="K938" i="90"/>
  <c r="K939" i="90"/>
  <c r="K940" i="90"/>
  <c r="K941" i="90"/>
  <c r="K942" i="90"/>
  <c r="K943" i="90"/>
  <c r="K944" i="90"/>
  <c r="K945" i="90"/>
  <c r="K946" i="90"/>
  <c r="K947" i="90"/>
  <c r="K948" i="90"/>
  <c r="K949" i="90"/>
  <c r="K950" i="90"/>
  <c r="K951" i="90"/>
  <c r="K952" i="90"/>
  <c r="K953" i="90"/>
  <c r="K954" i="90"/>
  <c r="K955" i="90"/>
  <c r="K956" i="90"/>
  <c r="K957" i="90"/>
  <c r="K958" i="90"/>
  <c r="K959" i="90"/>
  <c r="K960" i="90"/>
  <c r="K961" i="90"/>
  <c r="K962" i="90"/>
  <c r="K963" i="90"/>
  <c r="K964" i="90"/>
  <c r="K965" i="90"/>
  <c r="K966" i="90"/>
  <c r="K968" i="90"/>
  <c r="K969" i="90"/>
  <c r="K970" i="90"/>
  <c r="K971" i="90"/>
  <c r="K972" i="90"/>
  <c r="K973" i="90"/>
  <c r="K974" i="90"/>
  <c r="K975" i="90"/>
  <c r="K976" i="90"/>
  <c r="K977" i="90"/>
  <c r="K978" i="90"/>
  <c r="K979" i="90"/>
  <c r="K980" i="90"/>
  <c r="K981" i="90"/>
  <c r="K982" i="90"/>
  <c r="K983" i="90"/>
  <c r="K984" i="90"/>
  <c r="K985" i="90"/>
  <c r="K987" i="90"/>
  <c r="K988" i="90"/>
  <c r="K989" i="90"/>
  <c r="K990" i="90"/>
  <c r="K992" i="90"/>
  <c r="K993" i="90"/>
  <c r="K994" i="90"/>
  <c r="K995" i="90"/>
  <c r="K997" i="90"/>
  <c r="K998" i="90"/>
  <c r="K999" i="90"/>
  <c r="K1000" i="90"/>
  <c r="K1002" i="90"/>
  <c r="K1003" i="90"/>
  <c r="K1004" i="90"/>
  <c r="K1005" i="90"/>
  <c r="K1007" i="90"/>
  <c r="K1008" i="90"/>
  <c r="K1009" i="90"/>
  <c r="K1010" i="90"/>
  <c r="K1012" i="90"/>
  <c r="K1013" i="90"/>
  <c r="K1014" i="90"/>
  <c r="K1015" i="90"/>
  <c r="K1022" i="90"/>
  <c r="K1023" i="90"/>
  <c r="K1024" i="90"/>
  <c r="K1025" i="90"/>
  <c r="K1027" i="90"/>
  <c r="K1028" i="90"/>
  <c r="K1029" i="90"/>
  <c r="K1030" i="90"/>
  <c r="K1032" i="90"/>
  <c r="K1033" i="90"/>
  <c r="K1034" i="90"/>
  <c r="K1035" i="90"/>
  <c r="K1038" i="90"/>
  <c r="K1039" i="90"/>
  <c r="K1040" i="90"/>
  <c r="K1042" i="90"/>
  <c r="K1043" i="90"/>
  <c r="K1044" i="90"/>
  <c r="K1045" i="90"/>
  <c r="K1047" i="90"/>
  <c r="K1048" i="90"/>
  <c r="K1049" i="90"/>
  <c r="K1050" i="90"/>
  <c r="K1052" i="90"/>
  <c r="K1053" i="90"/>
  <c r="K1054" i="90"/>
  <c r="F924" i="90"/>
  <c r="G924" i="90"/>
  <c r="H924" i="90"/>
  <c r="F925" i="90"/>
  <c r="G925" i="90"/>
  <c r="H925" i="90"/>
  <c r="F927" i="90"/>
  <c r="G927" i="90"/>
  <c r="H927" i="90"/>
  <c r="F928" i="90"/>
  <c r="G928" i="90"/>
  <c r="H928" i="90"/>
  <c r="F929" i="90"/>
  <c r="G929" i="90"/>
  <c r="H929" i="90"/>
  <c r="F930" i="90"/>
  <c r="G930" i="90"/>
  <c r="H930" i="90"/>
  <c r="F931" i="90"/>
  <c r="G931" i="90"/>
  <c r="H931" i="90"/>
  <c r="F935" i="90"/>
  <c r="G935" i="90"/>
  <c r="H935" i="90"/>
  <c r="F936" i="90"/>
  <c r="G936" i="90"/>
  <c r="H936" i="90"/>
  <c r="F937" i="90"/>
  <c r="G937" i="90"/>
  <c r="H937" i="90"/>
  <c r="F938" i="90"/>
  <c r="G938" i="90"/>
  <c r="H938" i="90"/>
  <c r="F939" i="90"/>
  <c r="G939" i="90"/>
  <c r="H939" i="90"/>
  <c r="F940" i="90"/>
  <c r="G940" i="90"/>
  <c r="H940" i="90"/>
  <c r="F941" i="90"/>
  <c r="G941" i="90"/>
  <c r="H941" i="90"/>
  <c r="F942" i="90"/>
  <c r="G942" i="90"/>
  <c r="H942" i="90"/>
  <c r="F943" i="90"/>
  <c r="G943" i="90"/>
  <c r="H943" i="90"/>
  <c r="I1415" i="81" l="1"/>
  <c r="I1414" i="81"/>
  <c r="I1413" i="81"/>
  <c r="I1412" i="81"/>
  <c r="I1411" i="81"/>
  <c r="I1410" i="81"/>
  <c r="I1409" i="81"/>
  <c r="I1408" i="81"/>
  <c r="I1407" i="81"/>
  <c r="I1406" i="81"/>
  <c r="I1405" i="81"/>
  <c r="I1404" i="81"/>
  <c r="I1403" i="81"/>
  <c r="I1402" i="81"/>
  <c r="I1401" i="81"/>
  <c r="I1400" i="81"/>
  <c r="I1399" i="81"/>
  <c r="D2124" i="82"/>
  <c r="D2125" i="82"/>
  <c r="G1386" i="81" l="1"/>
  <c r="G1385" i="81"/>
  <c r="D2123" i="82"/>
  <c r="G1384" i="81" l="1"/>
  <c r="D2122" i="82" l="1"/>
  <c r="G1383" i="81"/>
  <c r="I1383" i="81" s="1"/>
  <c r="I1397" i="81" l="1"/>
  <c r="I1396" i="81"/>
  <c r="I1395" i="81"/>
  <c r="I1394" i="81"/>
  <c r="I1393" i="81"/>
  <c r="I1392" i="81"/>
  <c r="I1391" i="81"/>
  <c r="I1390" i="81"/>
  <c r="I1389" i="81"/>
  <c r="I1388" i="81"/>
  <c r="I1387" i="81"/>
  <c r="I1386" i="81"/>
  <c r="I1385" i="81"/>
  <c r="I1384" i="81"/>
  <c r="DH210" i="129"/>
  <c r="DH207" i="129"/>
  <c r="DH206" i="129"/>
  <c r="DH205" i="129"/>
  <c r="DH203" i="129"/>
  <c r="DH202" i="129"/>
  <c r="DH200" i="129"/>
  <c r="DH199" i="129"/>
  <c r="DH197" i="129"/>
  <c r="DH196" i="129"/>
  <c r="DH194" i="129"/>
  <c r="DH193" i="129"/>
  <c r="DH190" i="129"/>
  <c r="DH189" i="129"/>
  <c r="DH187" i="129"/>
  <c r="DH186" i="129"/>
  <c r="DH184" i="129"/>
  <c r="DH183" i="129"/>
  <c r="DH182" i="129"/>
  <c r="DH181" i="129"/>
  <c r="DH179" i="129"/>
  <c r="DH178" i="129"/>
  <c r="DH176" i="129"/>
  <c r="DH175" i="129"/>
  <c r="DH173" i="129"/>
  <c r="DH172" i="129"/>
  <c r="DH171" i="129"/>
  <c r="DH170" i="129"/>
  <c r="DH168" i="129"/>
  <c r="DH167" i="129"/>
  <c r="DH165" i="129"/>
  <c r="DH164" i="129"/>
  <c r="DH162" i="129"/>
  <c r="DH161" i="129"/>
  <c r="DH159" i="129"/>
  <c r="DH158" i="129"/>
  <c r="DH156" i="129"/>
  <c r="DH155" i="129"/>
  <c r="DH153" i="129"/>
  <c r="DH152" i="129"/>
  <c r="DH150" i="129"/>
  <c r="DH147" i="129"/>
  <c r="DH146" i="129"/>
  <c r="DH144" i="129"/>
  <c r="DH143" i="129"/>
  <c r="DH141" i="129"/>
  <c r="DH140" i="129"/>
  <c r="DH138" i="129"/>
  <c r="DH137" i="129"/>
  <c r="DH135" i="129"/>
  <c r="DH134" i="129"/>
  <c r="F923" i="90"/>
  <c r="G923" i="90"/>
  <c r="H923" i="90"/>
  <c r="K923" i="90"/>
  <c r="O923" i="90"/>
  <c r="P923" i="90"/>
  <c r="R923" i="90"/>
  <c r="S923" i="90"/>
  <c r="F920" i="90"/>
  <c r="G920" i="90"/>
  <c r="H920" i="90"/>
  <c r="K920" i="90"/>
  <c r="O920" i="90"/>
  <c r="P920" i="90"/>
  <c r="R920" i="90"/>
  <c r="S920" i="90"/>
  <c r="F921" i="90"/>
  <c r="G921" i="90"/>
  <c r="H921" i="90"/>
  <c r="K921" i="90"/>
  <c r="O921" i="90"/>
  <c r="P921" i="90"/>
  <c r="R921" i="90"/>
  <c r="S921" i="90"/>
  <c r="F922" i="90"/>
  <c r="G922" i="90"/>
  <c r="H922" i="90"/>
  <c r="K922" i="90"/>
  <c r="O922" i="90"/>
  <c r="P922" i="90"/>
  <c r="R922" i="90"/>
  <c r="S922" i="90"/>
  <c r="D2121" i="82"/>
  <c r="G1381" i="81"/>
  <c r="G1382" i="81"/>
  <c r="CE77" i="129" l="1"/>
  <c r="D2119" i="82" l="1"/>
  <c r="D2120" i="82"/>
  <c r="G1380" i="81" l="1"/>
  <c r="D2118" i="82"/>
  <c r="D2117" i="82" l="1"/>
  <c r="CI103" i="129" l="1"/>
  <c r="G1379" i="81" l="1"/>
  <c r="J900" i="90" l="1"/>
  <c r="J899" i="90"/>
  <c r="J898" i="90"/>
  <c r="D2116" i="82" l="1"/>
  <c r="G1378" i="81"/>
  <c r="G1377" i="81" l="1"/>
  <c r="D2114" i="82"/>
  <c r="D2115" i="82"/>
  <c r="G1376" i="81" l="1"/>
  <c r="CL27" i="129"/>
  <c r="CL28" i="129"/>
  <c r="D2113" i="82"/>
  <c r="G1375" i="81"/>
  <c r="F907" i="90" l="1"/>
  <c r="G907" i="90"/>
  <c r="H907" i="90"/>
  <c r="K907" i="90"/>
  <c r="O907" i="90"/>
  <c r="P907" i="90"/>
  <c r="R907" i="90"/>
  <c r="S907" i="90"/>
  <c r="F908" i="90"/>
  <c r="G908" i="90"/>
  <c r="H908" i="90"/>
  <c r="K908" i="90"/>
  <c r="O908" i="90"/>
  <c r="P908" i="90"/>
  <c r="R908" i="90"/>
  <c r="S908" i="90"/>
  <c r="F909" i="90"/>
  <c r="G909" i="90"/>
  <c r="H909" i="90"/>
  <c r="K909" i="90"/>
  <c r="O909" i="90"/>
  <c r="P909" i="90"/>
  <c r="R909" i="90"/>
  <c r="S909" i="90"/>
  <c r="F910" i="90"/>
  <c r="G910" i="90"/>
  <c r="H910" i="90"/>
  <c r="K910" i="90"/>
  <c r="O910" i="90"/>
  <c r="P910" i="90"/>
  <c r="R910" i="90"/>
  <c r="S910" i="90"/>
  <c r="F911" i="90"/>
  <c r="G911" i="90"/>
  <c r="H911" i="90"/>
  <c r="K911" i="90"/>
  <c r="O911" i="90"/>
  <c r="P911" i="90"/>
  <c r="R911" i="90"/>
  <c r="S911" i="90"/>
  <c r="F912" i="90"/>
  <c r="G912" i="90"/>
  <c r="H912" i="90"/>
  <c r="K912" i="90"/>
  <c r="O912" i="90"/>
  <c r="P912" i="90"/>
  <c r="R912" i="90"/>
  <c r="S912" i="90"/>
  <c r="F913" i="90"/>
  <c r="G913" i="90"/>
  <c r="H913" i="90"/>
  <c r="K913" i="90"/>
  <c r="O913" i="90"/>
  <c r="P913" i="90"/>
  <c r="R913" i="90"/>
  <c r="S913" i="90"/>
  <c r="F914" i="90"/>
  <c r="G914" i="90"/>
  <c r="H914" i="90"/>
  <c r="K914" i="90"/>
  <c r="O914" i="90"/>
  <c r="P914" i="90"/>
  <c r="R914" i="90"/>
  <c r="S914" i="90"/>
  <c r="F918" i="90"/>
  <c r="G918" i="90"/>
  <c r="H918" i="90"/>
  <c r="K918" i="90"/>
  <c r="O918" i="90"/>
  <c r="P918" i="90"/>
  <c r="R918" i="90"/>
  <c r="S918" i="90"/>
  <c r="F919" i="90"/>
  <c r="G919" i="90"/>
  <c r="H919" i="90"/>
  <c r="K919" i="90"/>
  <c r="O919" i="90"/>
  <c r="P919" i="90"/>
  <c r="R919" i="90"/>
  <c r="S919" i="90"/>
  <c r="E58" i="111" l="1"/>
  <c r="F58" i="111"/>
  <c r="G58" i="111"/>
  <c r="H58" i="111"/>
  <c r="I58" i="111"/>
  <c r="E59" i="111"/>
  <c r="F59" i="111"/>
  <c r="G59" i="111"/>
  <c r="H59" i="111"/>
  <c r="I59" i="111"/>
  <c r="E60" i="111"/>
  <c r="F60" i="111"/>
  <c r="G60" i="111"/>
  <c r="H60" i="111"/>
  <c r="I60" i="111"/>
  <c r="E61" i="111"/>
  <c r="F61" i="111"/>
  <c r="G61" i="111"/>
  <c r="H61" i="111"/>
  <c r="I61" i="111"/>
  <c r="C906" i="124"/>
  <c r="E906" i="124"/>
  <c r="F906" i="124"/>
  <c r="I906" i="124"/>
  <c r="J906" i="124"/>
  <c r="K906" i="124"/>
  <c r="L906" i="124"/>
  <c r="M906" i="124"/>
  <c r="C907" i="124"/>
  <c r="E907" i="124"/>
  <c r="F907" i="124"/>
  <c r="I907" i="124"/>
  <c r="J907" i="124"/>
  <c r="K907" i="124"/>
  <c r="L907" i="124"/>
  <c r="M907" i="124"/>
  <c r="C908" i="124"/>
  <c r="E908" i="124"/>
  <c r="F908" i="124"/>
  <c r="I908" i="124"/>
  <c r="J908" i="124"/>
  <c r="K908" i="124"/>
  <c r="L908" i="124"/>
  <c r="M908" i="124"/>
  <c r="C909" i="124"/>
  <c r="E909" i="124"/>
  <c r="F909" i="124"/>
  <c r="I909" i="124"/>
  <c r="J909" i="124"/>
  <c r="K909" i="124"/>
  <c r="L909" i="124"/>
  <c r="M909" i="124"/>
  <c r="C910" i="124"/>
  <c r="E910" i="124"/>
  <c r="F910" i="124"/>
  <c r="I910" i="124"/>
  <c r="J910" i="124"/>
  <c r="K910" i="124"/>
  <c r="L910" i="124"/>
  <c r="M910" i="124"/>
  <c r="C911" i="124"/>
  <c r="E911" i="124"/>
  <c r="F911" i="124"/>
  <c r="I911" i="124"/>
  <c r="J911" i="124"/>
  <c r="K911" i="124"/>
  <c r="L911" i="124"/>
  <c r="M911" i="124"/>
  <c r="C912" i="124"/>
  <c r="E912" i="124"/>
  <c r="F912" i="124"/>
  <c r="I912" i="124"/>
  <c r="J912" i="124"/>
  <c r="K912" i="124"/>
  <c r="L912" i="124"/>
  <c r="M912" i="124"/>
  <c r="C913" i="124"/>
  <c r="E913" i="124"/>
  <c r="F913" i="124"/>
  <c r="I913" i="124"/>
  <c r="J913" i="124"/>
  <c r="K913" i="124"/>
  <c r="L913" i="124"/>
  <c r="M913" i="124"/>
  <c r="C917" i="124"/>
  <c r="E917" i="124"/>
  <c r="F917" i="124"/>
  <c r="I917" i="124"/>
  <c r="J917" i="124"/>
  <c r="K917" i="124"/>
  <c r="L917" i="124"/>
  <c r="M917" i="124"/>
  <c r="C918" i="124"/>
  <c r="E918" i="124"/>
  <c r="F918" i="124"/>
  <c r="I918" i="124"/>
  <c r="J918" i="124"/>
  <c r="K918" i="124"/>
  <c r="L918" i="124"/>
  <c r="M918" i="124"/>
  <c r="C919" i="124"/>
  <c r="E919" i="124"/>
  <c r="F919" i="124"/>
  <c r="I919" i="124"/>
  <c r="J919" i="124"/>
  <c r="K919" i="124"/>
  <c r="L919" i="124"/>
  <c r="M919" i="124"/>
  <c r="C920" i="124"/>
  <c r="E920" i="124"/>
  <c r="F920" i="124"/>
  <c r="I920" i="124"/>
  <c r="J920" i="124"/>
  <c r="K920" i="124"/>
  <c r="L920" i="124"/>
  <c r="M920" i="124"/>
  <c r="C921" i="124"/>
  <c r="E921" i="124"/>
  <c r="F921" i="124"/>
  <c r="I921" i="124"/>
  <c r="J921" i="124"/>
  <c r="K921" i="124"/>
  <c r="L921" i="124"/>
  <c r="M921" i="124"/>
  <c r="C922" i="124"/>
  <c r="E922" i="124"/>
  <c r="F922" i="124"/>
  <c r="I922" i="124"/>
  <c r="J922" i="124"/>
  <c r="K922" i="124"/>
  <c r="L922" i="124"/>
  <c r="M922" i="124"/>
  <c r="C923" i="124"/>
  <c r="E923" i="124"/>
  <c r="F923" i="124"/>
  <c r="I923" i="124"/>
  <c r="J923" i="124"/>
  <c r="K923" i="124"/>
  <c r="L923" i="124"/>
  <c r="M923" i="124"/>
  <c r="C924" i="124"/>
  <c r="E924" i="124"/>
  <c r="F924" i="124"/>
  <c r="I924" i="124"/>
  <c r="J924" i="124"/>
  <c r="K924" i="124"/>
  <c r="L924" i="124"/>
  <c r="M924" i="124"/>
  <c r="C926" i="124"/>
  <c r="E926" i="124"/>
  <c r="F926" i="124"/>
  <c r="I926" i="124"/>
  <c r="J926" i="124"/>
  <c r="K926" i="124"/>
  <c r="L926" i="124"/>
  <c r="M926" i="124"/>
  <c r="C927" i="124"/>
  <c r="E927" i="124"/>
  <c r="F927" i="124"/>
  <c r="I927" i="124"/>
  <c r="J927" i="124"/>
  <c r="K927" i="124"/>
  <c r="L927" i="124"/>
  <c r="M927" i="124"/>
  <c r="C928" i="124"/>
  <c r="E928" i="124"/>
  <c r="F928" i="124"/>
  <c r="I928" i="124"/>
  <c r="J928" i="124"/>
  <c r="K928" i="124"/>
  <c r="L928" i="124"/>
  <c r="M928" i="124"/>
  <c r="C929" i="124"/>
  <c r="E929" i="124"/>
  <c r="F929" i="124"/>
  <c r="I929" i="124"/>
  <c r="J929" i="124"/>
  <c r="K929" i="124"/>
  <c r="L929" i="124"/>
  <c r="M929" i="124"/>
  <c r="C930" i="124"/>
  <c r="E930" i="124"/>
  <c r="F930" i="124"/>
  <c r="I930" i="124"/>
  <c r="J930" i="124"/>
  <c r="K930" i="124"/>
  <c r="L930" i="124"/>
  <c r="M930" i="124"/>
  <c r="C934" i="124"/>
  <c r="E934" i="124"/>
  <c r="F934" i="124"/>
  <c r="I934" i="124"/>
  <c r="J934" i="124"/>
  <c r="K934" i="124"/>
  <c r="L934" i="124"/>
  <c r="M934" i="124"/>
  <c r="C935" i="124"/>
  <c r="E935" i="124"/>
  <c r="F935" i="124"/>
  <c r="I935" i="124"/>
  <c r="J935" i="124"/>
  <c r="K935" i="124"/>
  <c r="L935" i="124"/>
  <c r="M935" i="124"/>
  <c r="C936" i="124"/>
  <c r="E936" i="124"/>
  <c r="F936" i="124"/>
  <c r="I936" i="124"/>
  <c r="J936" i="124"/>
  <c r="K936" i="124"/>
  <c r="L936" i="124"/>
  <c r="M936" i="124"/>
  <c r="C937" i="124"/>
  <c r="E937" i="124"/>
  <c r="F937" i="124"/>
  <c r="I937" i="124"/>
  <c r="J937" i="124"/>
  <c r="K937" i="124"/>
  <c r="L937" i="124"/>
  <c r="M937" i="124"/>
  <c r="C938" i="124"/>
  <c r="E938" i="124"/>
  <c r="F938" i="124"/>
  <c r="I938" i="124"/>
  <c r="J938" i="124"/>
  <c r="K938" i="124"/>
  <c r="L938" i="124"/>
  <c r="M938" i="124"/>
  <c r="C939" i="124"/>
  <c r="E939" i="124"/>
  <c r="F939" i="124"/>
  <c r="I939" i="124"/>
  <c r="J939" i="124"/>
  <c r="K939" i="124"/>
  <c r="L939" i="124"/>
  <c r="M939" i="124"/>
  <c r="C940" i="124"/>
  <c r="E940" i="124"/>
  <c r="F940" i="124"/>
  <c r="I940" i="124"/>
  <c r="J940" i="124"/>
  <c r="K940" i="124"/>
  <c r="L940" i="124"/>
  <c r="M940" i="124"/>
  <c r="C941" i="124"/>
  <c r="E941" i="124"/>
  <c r="F941" i="124"/>
  <c r="I941" i="124"/>
  <c r="J941" i="124"/>
  <c r="K941" i="124"/>
  <c r="L941" i="124"/>
  <c r="M941" i="124"/>
  <c r="C942" i="124"/>
  <c r="E942" i="124"/>
  <c r="F942" i="124"/>
  <c r="I942" i="124"/>
  <c r="J942" i="124"/>
  <c r="K942" i="124"/>
  <c r="L942" i="124"/>
  <c r="M942" i="124"/>
  <c r="C943" i="124"/>
  <c r="E943" i="124"/>
  <c r="F943" i="124"/>
  <c r="I943" i="124"/>
  <c r="J943" i="124"/>
  <c r="K943" i="124"/>
  <c r="L943" i="124"/>
  <c r="M943" i="124"/>
  <c r="C944" i="124"/>
  <c r="E944" i="124"/>
  <c r="F944" i="124"/>
  <c r="I944" i="124"/>
  <c r="J944" i="124"/>
  <c r="K944" i="124"/>
  <c r="L944" i="124"/>
  <c r="M944" i="124"/>
  <c r="C945" i="124"/>
  <c r="E945" i="124"/>
  <c r="F945" i="124"/>
  <c r="I945" i="124"/>
  <c r="J945" i="124"/>
  <c r="K945" i="124"/>
  <c r="L945" i="124"/>
  <c r="M945" i="124"/>
  <c r="C946" i="124"/>
  <c r="E946" i="124"/>
  <c r="F946" i="124"/>
  <c r="I946" i="124"/>
  <c r="J946" i="124"/>
  <c r="K946" i="124"/>
  <c r="L946" i="124"/>
  <c r="M946" i="124"/>
  <c r="C947" i="124"/>
  <c r="E947" i="124"/>
  <c r="F947" i="124"/>
  <c r="I947" i="124"/>
  <c r="J947" i="124"/>
  <c r="K947" i="124"/>
  <c r="L947" i="124"/>
  <c r="M947" i="124"/>
  <c r="C948" i="124"/>
  <c r="E948" i="124"/>
  <c r="F948" i="124"/>
  <c r="I948" i="124"/>
  <c r="J948" i="124"/>
  <c r="K948" i="124"/>
  <c r="L948" i="124"/>
  <c r="M948" i="124"/>
  <c r="C949" i="124"/>
  <c r="E949" i="124"/>
  <c r="F949" i="124"/>
  <c r="I949" i="124"/>
  <c r="J949" i="124"/>
  <c r="K949" i="124"/>
  <c r="L949" i="124"/>
  <c r="M949" i="124"/>
  <c r="C950" i="124"/>
  <c r="E950" i="124"/>
  <c r="F950" i="124"/>
  <c r="I950" i="124"/>
  <c r="J950" i="124"/>
  <c r="K950" i="124"/>
  <c r="L950" i="124"/>
  <c r="M950" i="124"/>
  <c r="C951" i="124"/>
  <c r="E951" i="124"/>
  <c r="F951" i="124"/>
  <c r="I951" i="124"/>
  <c r="J951" i="124"/>
  <c r="K951" i="124"/>
  <c r="L951" i="124"/>
  <c r="M951" i="124"/>
  <c r="C952" i="124"/>
  <c r="E952" i="124"/>
  <c r="F952" i="124"/>
  <c r="I952" i="124"/>
  <c r="J952" i="124"/>
  <c r="K952" i="124"/>
  <c r="L952" i="124"/>
  <c r="M952" i="124"/>
  <c r="C953" i="124"/>
  <c r="E953" i="124"/>
  <c r="F953" i="124"/>
  <c r="I953" i="124"/>
  <c r="J953" i="124"/>
  <c r="K953" i="124"/>
  <c r="L953" i="124"/>
  <c r="M953" i="124"/>
  <c r="C954" i="124"/>
  <c r="E954" i="124"/>
  <c r="F954" i="124"/>
  <c r="I954" i="124"/>
  <c r="J954" i="124"/>
  <c r="K954" i="124"/>
  <c r="L954" i="124"/>
  <c r="M954" i="124"/>
  <c r="C955" i="124"/>
  <c r="E955" i="124"/>
  <c r="F955" i="124"/>
  <c r="I955" i="124"/>
  <c r="J955" i="124"/>
  <c r="K955" i="124"/>
  <c r="L955" i="124"/>
  <c r="M955" i="124"/>
  <c r="C956" i="124"/>
  <c r="E956" i="124"/>
  <c r="F956" i="124"/>
  <c r="I956" i="124"/>
  <c r="J956" i="124"/>
  <c r="K956" i="124"/>
  <c r="L956" i="124"/>
  <c r="M956" i="124"/>
  <c r="C957" i="124"/>
  <c r="E957" i="124"/>
  <c r="F957" i="124"/>
  <c r="I957" i="124"/>
  <c r="J957" i="124"/>
  <c r="K957" i="124"/>
  <c r="L957" i="124"/>
  <c r="M957" i="124"/>
  <c r="C958" i="124"/>
  <c r="E958" i="124"/>
  <c r="F958" i="124"/>
  <c r="I958" i="124"/>
  <c r="J958" i="124"/>
  <c r="K958" i="124"/>
  <c r="L958" i="124"/>
  <c r="M958" i="124"/>
  <c r="C959" i="124"/>
  <c r="E959" i="124"/>
  <c r="F959" i="124"/>
  <c r="I959" i="124"/>
  <c r="J959" i="124"/>
  <c r="K959" i="124"/>
  <c r="L959" i="124"/>
  <c r="M959" i="124"/>
  <c r="C960" i="124"/>
  <c r="E960" i="124"/>
  <c r="F960" i="124"/>
  <c r="I960" i="124"/>
  <c r="J960" i="124"/>
  <c r="K960" i="124"/>
  <c r="L960" i="124"/>
  <c r="M960" i="124"/>
  <c r="C961" i="124"/>
  <c r="E961" i="124"/>
  <c r="F961" i="124"/>
  <c r="I961" i="124"/>
  <c r="J961" i="124"/>
  <c r="K961" i="124"/>
  <c r="L961" i="124"/>
  <c r="M961" i="124"/>
  <c r="C962" i="124"/>
  <c r="E962" i="124"/>
  <c r="F962" i="124"/>
  <c r="I962" i="124"/>
  <c r="J962" i="124"/>
  <c r="K962" i="124"/>
  <c r="L962" i="124"/>
  <c r="M962" i="124"/>
  <c r="C963" i="124"/>
  <c r="E963" i="124"/>
  <c r="F963" i="124"/>
  <c r="I963" i="124"/>
  <c r="J963" i="124"/>
  <c r="K963" i="124"/>
  <c r="L963" i="124"/>
  <c r="M963" i="124"/>
  <c r="C964" i="124"/>
  <c r="E964" i="124"/>
  <c r="F964" i="124"/>
  <c r="I964" i="124"/>
  <c r="J964" i="124"/>
  <c r="K964" i="124"/>
  <c r="L964" i="124"/>
  <c r="M964" i="124"/>
  <c r="C965" i="124"/>
  <c r="E965" i="124"/>
  <c r="F965" i="124"/>
  <c r="I965" i="124"/>
  <c r="J965" i="124"/>
  <c r="K965" i="124"/>
  <c r="L965" i="124"/>
  <c r="M965" i="124"/>
  <c r="C967" i="124"/>
  <c r="E967" i="124"/>
  <c r="F967" i="124"/>
  <c r="I967" i="124"/>
  <c r="J967" i="124"/>
  <c r="K967" i="124"/>
  <c r="L967" i="124"/>
  <c r="M967" i="124"/>
  <c r="C968" i="124"/>
  <c r="E968" i="124"/>
  <c r="F968" i="124"/>
  <c r="I968" i="124"/>
  <c r="J968" i="124"/>
  <c r="K968" i="124"/>
  <c r="L968" i="124"/>
  <c r="M968" i="124"/>
  <c r="C969" i="124"/>
  <c r="E969" i="124"/>
  <c r="F969" i="124"/>
  <c r="I969" i="124"/>
  <c r="J969" i="124"/>
  <c r="K969" i="124"/>
  <c r="L969" i="124"/>
  <c r="M969" i="124"/>
  <c r="C970" i="124"/>
  <c r="E970" i="124"/>
  <c r="F970" i="124"/>
  <c r="I970" i="124"/>
  <c r="J970" i="124"/>
  <c r="K970" i="124"/>
  <c r="L970" i="124"/>
  <c r="M970" i="124"/>
  <c r="C971" i="124"/>
  <c r="E971" i="124"/>
  <c r="F971" i="124"/>
  <c r="I971" i="124"/>
  <c r="J971" i="124"/>
  <c r="K971" i="124"/>
  <c r="L971" i="124"/>
  <c r="M971" i="124"/>
  <c r="C972" i="124"/>
  <c r="E972" i="124"/>
  <c r="F972" i="124"/>
  <c r="I972" i="124"/>
  <c r="J972" i="124"/>
  <c r="K972" i="124"/>
  <c r="L972" i="124"/>
  <c r="M972" i="124"/>
  <c r="C973" i="124"/>
  <c r="E973" i="124"/>
  <c r="F973" i="124"/>
  <c r="I973" i="124"/>
  <c r="J973" i="124"/>
  <c r="K973" i="124"/>
  <c r="L973" i="124"/>
  <c r="M973" i="124"/>
  <c r="C974" i="124"/>
  <c r="E974" i="124"/>
  <c r="F974" i="124"/>
  <c r="I974" i="124"/>
  <c r="J974" i="124"/>
  <c r="K974" i="124"/>
  <c r="L974" i="124"/>
  <c r="M974" i="124"/>
  <c r="C975" i="124"/>
  <c r="E975" i="124"/>
  <c r="F975" i="124"/>
  <c r="I975" i="124"/>
  <c r="J975" i="124"/>
  <c r="K975" i="124"/>
  <c r="L975" i="124"/>
  <c r="M975" i="124"/>
  <c r="C976" i="124"/>
  <c r="E976" i="124"/>
  <c r="F976" i="124"/>
  <c r="I976" i="124"/>
  <c r="J976" i="124"/>
  <c r="K976" i="124"/>
  <c r="L976" i="124"/>
  <c r="M976" i="124"/>
  <c r="C977" i="124"/>
  <c r="E977" i="124"/>
  <c r="F977" i="124"/>
  <c r="I977" i="124"/>
  <c r="J977" i="124"/>
  <c r="K977" i="124"/>
  <c r="L977" i="124"/>
  <c r="M977" i="124"/>
  <c r="C978" i="124"/>
  <c r="E978" i="124"/>
  <c r="F978" i="124"/>
  <c r="I978" i="124"/>
  <c r="J978" i="124"/>
  <c r="K978" i="124"/>
  <c r="L978" i="124"/>
  <c r="M978" i="124"/>
  <c r="C979" i="124"/>
  <c r="E979" i="124"/>
  <c r="F979" i="124"/>
  <c r="I979" i="124"/>
  <c r="J979" i="124"/>
  <c r="K979" i="124"/>
  <c r="L979" i="124"/>
  <c r="M979" i="124"/>
  <c r="C980" i="124"/>
  <c r="E980" i="124"/>
  <c r="F980" i="124"/>
  <c r="I980" i="124"/>
  <c r="J980" i="124"/>
  <c r="K980" i="124"/>
  <c r="L980" i="124"/>
  <c r="M980" i="124"/>
  <c r="C981" i="124"/>
  <c r="E981" i="124"/>
  <c r="F981" i="124"/>
  <c r="I981" i="124"/>
  <c r="J981" i="124"/>
  <c r="K981" i="124"/>
  <c r="L981" i="124"/>
  <c r="M981" i="124"/>
  <c r="C982" i="124"/>
  <c r="E982" i="124"/>
  <c r="F982" i="124"/>
  <c r="I982" i="124"/>
  <c r="J982" i="124"/>
  <c r="K982" i="124"/>
  <c r="L982" i="124"/>
  <c r="M982" i="124"/>
  <c r="C983" i="124"/>
  <c r="E983" i="124"/>
  <c r="F983" i="124"/>
  <c r="I983" i="124"/>
  <c r="J983" i="124"/>
  <c r="K983" i="124"/>
  <c r="L983" i="124"/>
  <c r="M983" i="124"/>
  <c r="C984" i="124"/>
  <c r="E984" i="124"/>
  <c r="F984" i="124"/>
  <c r="I984" i="124"/>
  <c r="J984" i="124"/>
  <c r="K984" i="124"/>
  <c r="L984" i="124"/>
  <c r="M984" i="124"/>
  <c r="C986" i="124"/>
  <c r="E986" i="124"/>
  <c r="F986" i="124"/>
  <c r="I986" i="124"/>
  <c r="J986" i="124"/>
  <c r="K986" i="124"/>
  <c r="L986" i="124"/>
  <c r="M986" i="124"/>
  <c r="C987" i="124"/>
  <c r="E987" i="124"/>
  <c r="F987" i="124"/>
  <c r="I987" i="124"/>
  <c r="J987" i="124"/>
  <c r="C988" i="124"/>
  <c r="E988" i="124"/>
  <c r="F988" i="124"/>
  <c r="I988" i="124"/>
  <c r="J988" i="124"/>
  <c r="K988" i="124"/>
  <c r="L988" i="124"/>
  <c r="M988" i="124"/>
  <c r="C989" i="124"/>
  <c r="E989" i="124"/>
  <c r="F989" i="124"/>
  <c r="I989" i="124"/>
  <c r="J989" i="124"/>
  <c r="K989" i="124"/>
  <c r="L989" i="124"/>
  <c r="M989" i="124"/>
  <c r="C991" i="124"/>
  <c r="E991" i="124"/>
  <c r="F991" i="124"/>
  <c r="I991" i="124"/>
  <c r="J991" i="124"/>
  <c r="K991" i="124"/>
  <c r="L991" i="124"/>
  <c r="M991" i="124"/>
  <c r="C992" i="124"/>
  <c r="E992" i="124"/>
  <c r="F992" i="124"/>
  <c r="I992" i="124"/>
  <c r="J992" i="124"/>
  <c r="K992" i="124"/>
  <c r="L992" i="124"/>
  <c r="M992" i="124"/>
  <c r="C993" i="124"/>
  <c r="E993" i="124"/>
  <c r="F993" i="124"/>
  <c r="I993" i="124"/>
  <c r="J993" i="124"/>
  <c r="K993" i="124"/>
  <c r="L993" i="124"/>
  <c r="M993" i="124"/>
  <c r="C994" i="124"/>
  <c r="E994" i="124"/>
  <c r="F994" i="124"/>
  <c r="I994" i="124"/>
  <c r="J994" i="124"/>
  <c r="K994" i="124"/>
  <c r="L994" i="124"/>
  <c r="M994" i="124"/>
  <c r="C996" i="124"/>
  <c r="E996" i="124"/>
  <c r="F996" i="124"/>
  <c r="I996" i="124"/>
  <c r="J996" i="124"/>
  <c r="K996" i="124"/>
  <c r="L996" i="124"/>
  <c r="M996" i="124"/>
  <c r="C997" i="124"/>
  <c r="E997" i="124"/>
  <c r="F997" i="124"/>
  <c r="I997" i="124"/>
  <c r="J997" i="124"/>
  <c r="K997" i="124"/>
  <c r="L997" i="124"/>
  <c r="M997" i="124"/>
  <c r="C998" i="124"/>
  <c r="E998" i="124"/>
  <c r="F998" i="124"/>
  <c r="I998" i="124"/>
  <c r="J998" i="124"/>
  <c r="K998" i="124"/>
  <c r="L998" i="124"/>
  <c r="M998" i="124"/>
  <c r="C999" i="124"/>
  <c r="E999" i="124"/>
  <c r="F999" i="124"/>
  <c r="I999" i="124"/>
  <c r="J999" i="124"/>
  <c r="K999" i="124"/>
  <c r="L999" i="124"/>
  <c r="M999" i="124"/>
  <c r="C1000" i="124"/>
  <c r="E1000" i="124"/>
  <c r="F1000" i="124"/>
  <c r="I1000" i="124"/>
  <c r="J1000" i="124"/>
  <c r="K1000" i="124"/>
  <c r="L1000" i="124"/>
  <c r="M1000" i="124"/>
  <c r="C1001" i="124"/>
  <c r="E1001" i="124"/>
  <c r="F1001" i="124"/>
  <c r="I1001" i="124"/>
  <c r="J1001" i="124"/>
  <c r="K1001" i="124"/>
  <c r="L1001" i="124"/>
  <c r="M1001" i="124"/>
  <c r="C1002" i="124"/>
  <c r="E1002" i="124"/>
  <c r="F1002" i="124"/>
  <c r="I1002" i="124"/>
  <c r="J1002" i="124"/>
  <c r="K1002" i="124"/>
  <c r="L1002" i="124"/>
  <c r="M1002" i="124"/>
  <c r="C1003" i="124"/>
  <c r="E1003" i="124"/>
  <c r="F1003" i="124"/>
  <c r="I1003" i="124"/>
  <c r="J1003" i="124"/>
  <c r="K1003" i="124"/>
  <c r="L1003" i="124"/>
  <c r="M1003" i="124"/>
  <c r="C1004" i="124"/>
  <c r="E1004" i="124"/>
  <c r="F1004" i="124"/>
  <c r="I1004" i="124"/>
  <c r="J1004" i="124"/>
  <c r="K1004" i="124"/>
  <c r="L1004" i="124"/>
  <c r="M1004" i="124"/>
  <c r="C1005" i="124"/>
  <c r="E1005" i="124"/>
  <c r="F1005" i="124"/>
  <c r="I1005" i="124"/>
  <c r="J1005" i="124"/>
  <c r="K1005" i="124"/>
  <c r="L1005" i="124"/>
  <c r="M1005" i="124"/>
  <c r="C1006" i="124"/>
  <c r="E1006" i="124"/>
  <c r="F1006" i="124"/>
  <c r="I1006" i="124"/>
  <c r="J1006" i="124"/>
  <c r="K1006" i="124"/>
  <c r="L1006" i="124"/>
  <c r="M1006" i="124"/>
  <c r="C1007" i="124"/>
  <c r="E1007" i="124"/>
  <c r="F1007" i="124"/>
  <c r="I1007" i="124"/>
  <c r="J1007" i="124"/>
  <c r="K1007" i="124"/>
  <c r="L1007" i="124"/>
  <c r="M1007" i="124"/>
  <c r="C1008" i="124"/>
  <c r="E1008" i="124"/>
  <c r="F1008" i="124"/>
  <c r="I1008" i="124"/>
  <c r="J1008" i="124"/>
  <c r="K1008" i="124"/>
  <c r="L1008" i="124"/>
  <c r="M1008" i="124"/>
  <c r="C1009" i="124"/>
  <c r="E1009" i="124"/>
  <c r="F1009" i="124"/>
  <c r="I1009" i="124"/>
  <c r="J1009" i="124"/>
  <c r="K1009" i="124"/>
  <c r="L1009" i="124"/>
  <c r="M1009" i="124"/>
  <c r="C1011" i="124"/>
  <c r="E1011" i="124"/>
  <c r="F1011" i="124"/>
  <c r="I1011" i="124"/>
  <c r="J1011" i="124"/>
  <c r="K1011" i="124"/>
  <c r="L1011" i="124"/>
  <c r="M1011" i="124"/>
  <c r="C1012" i="124"/>
  <c r="E1012" i="124"/>
  <c r="F1012" i="124"/>
  <c r="I1012" i="124"/>
  <c r="J1012" i="124"/>
  <c r="K1012" i="124"/>
  <c r="L1012" i="124"/>
  <c r="M1012" i="124"/>
  <c r="C1013" i="124"/>
  <c r="E1013" i="124"/>
  <c r="F1013" i="124"/>
  <c r="I1013" i="124"/>
  <c r="J1013" i="124"/>
  <c r="K1013" i="124"/>
  <c r="L1013" i="124"/>
  <c r="M1013" i="124"/>
  <c r="C1014" i="124"/>
  <c r="E1014" i="124"/>
  <c r="F1014" i="124"/>
  <c r="I1014" i="124"/>
  <c r="J1014" i="124"/>
  <c r="K1014" i="124"/>
  <c r="L1014" i="124"/>
  <c r="M1014" i="124"/>
  <c r="C1021" i="124"/>
  <c r="E1021" i="124"/>
  <c r="F1021" i="124"/>
  <c r="I1021" i="124"/>
  <c r="J1021" i="124"/>
  <c r="K1021" i="124"/>
  <c r="L1021" i="124"/>
  <c r="M1021" i="124"/>
  <c r="C1022" i="124"/>
  <c r="E1022" i="124"/>
  <c r="F1022" i="124"/>
  <c r="I1022" i="124"/>
  <c r="J1022" i="124"/>
  <c r="K1022" i="124"/>
  <c r="L1022" i="124"/>
  <c r="M1022" i="124"/>
  <c r="C1023" i="124"/>
  <c r="E1023" i="124"/>
  <c r="F1023" i="124"/>
  <c r="I1023" i="124"/>
  <c r="J1023" i="124"/>
  <c r="K1023" i="124"/>
  <c r="L1023" i="124"/>
  <c r="M1023" i="124"/>
  <c r="C1024" i="124"/>
  <c r="E1024" i="124"/>
  <c r="F1024" i="124"/>
  <c r="I1024" i="124"/>
  <c r="J1024" i="124"/>
  <c r="K1024" i="124"/>
  <c r="L1024" i="124"/>
  <c r="M1024" i="124"/>
  <c r="C1025" i="124"/>
  <c r="E1025" i="124"/>
  <c r="F1025" i="124"/>
  <c r="I1025" i="124"/>
  <c r="J1025" i="124"/>
  <c r="K1025" i="124"/>
  <c r="L1025" i="124"/>
  <c r="M1025" i="124"/>
  <c r="C1026" i="124"/>
  <c r="E1026" i="124"/>
  <c r="F1026" i="124"/>
  <c r="I1026" i="124"/>
  <c r="J1026" i="124"/>
  <c r="K1026" i="124"/>
  <c r="L1026" i="124"/>
  <c r="M1026" i="124"/>
  <c r="C1027" i="124"/>
  <c r="E1027" i="124"/>
  <c r="F1027" i="124"/>
  <c r="I1027" i="124"/>
  <c r="J1027" i="124"/>
  <c r="K1027" i="124"/>
  <c r="L1027" i="124"/>
  <c r="M1027" i="124"/>
  <c r="C1028" i="124"/>
  <c r="E1028" i="124"/>
  <c r="F1028" i="124"/>
  <c r="I1028" i="124"/>
  <c r="J1028" i="124"/>
  <c r="K1028" i="124"/>
  <c r="L1028" i="124"/>
  <c r="M1028" i="124"/>
  <c r="C1029" i="124"/>
  <c r="E1029" i="124"/>
  <c r="F1029" i="124"/>
  <c r="I1029" i="124"/>
  <c r="J1029" i="124"/>
  <c r="K1029" i="124"/>
  <c r="L1029" i="124"/>
  <c r="M1029" i="124"/>
  <c r="C1031" i="124"/>
  <c r="E1031" i="124"/>
  <c r="F1031" i="124"/>
  <c r="I1031" i="124"/>
  <c r="J1031" i="124"/>
  <c r="K1031" i="124"/>
  <c r="L1031" i="124"/>
  <c r="M1031" i="124"/>
  <c r="C1032" i="124"/>
  <c r="E1032" i="124"/>
  <c r="F1032" i="124"/>
  <c r="I1032" i="124"/>
  <c r="J1032" i="124"/>
  <c r="K1032" i="124"/>
  <c r="L1032" i="124"/>
  <c r="M1032" i="124"/>
  <c r="C1033" i="124"/>
  <c r="E1033" i="124"/>
  <c r="F1033" i="124"/>
  <c r="I1033" i="124"/>
  <c r="J1033" i="124"/>
  <c r="K1033" i="124"/>
  <c r="L1033" i="124"/>
  <c r="M1033" i="124"/>
  <c r="C1034" i="124"/>
  <c r="E1034" i="124"/>
  <c r="F1034" i="124"/>
  <c r="I1034" i="124"/>
  <c r="J1034" i="124"/>
  <c r="K1034" i="124"/>
  <c r="L1034" i="124"/>
  <c r="M1034" i="124"/>
  <c r="C1037" i="124"/>
  <c r="E1037" i="124"/>
  <c r="F1037" i="124"/>
  <c r="I1037" i="124"/>
  <c r="J1037" i="124"/>
  <c r="K1037" i="124"/>
  <c r="L1037" i="124"/>
  <c r="M1037" i="124"/>
  <c r="C1038" i="124"/>
  <c r="E1038" i="124"/>
  <c r="F1038" i="124"/>
  <c r="I1038" i="124"/>
  <c r="J1038" i="124"/>
  <c r="K1038" i="124"/>
  <c r="L1038" i="124"/>
  <c r="M1038" i="124"/>
  <c r="C1039" i="124"/>
  <c r="E1039" i="124"/>
  <c r="F1039" i="124"/>
  <c r="I1039" i="124"/>
  <c r="J1039" i="124"/>
  <c r="K1039" i="124"/>
  <c r="L1039" i="124"/>
  <c r="M1039" i="124"/>
  <c r="C1041" i="124"/>
  <c r="E1041" i="124"/>
  <c r="F1041" i="124"/>
  <c r="I1041" i="124"/>
  <c r="J1041" i="124"/>
  <c r="K1041" i="124"/>
  <c r="L1041" i="124"/>
  <c r="M1041" i="124"/>
  <c r="C1042" i="124"/>
  <c r="E1042" i="124"/>
  <c r="F1042" i="124"/>
  <c r="I1042" i="124"/>
  <c r="J1042" i="124"/>
  <c r="K1042" i="124"/>
  <c r="L1042" i="124"/>
  <c r="M1042" i="124"/>
  <c r="C1043" i="124"/>
  <c r="E1043" i="124"/>
  <c r="F1043" i="124"/>
  <c r="I1043" i="124"/>
  <c r="J1043" i="124"/>
  <c r="K1043" i="124"/>
  <c r="L1043" i="124"/>
  <c r="M1043" i="124"/>
  <c r="C1044" i="124"/>
  <c r="E1044" i="124"/>
  <c r="F1044" i="124"/>
  <c r="I1044" i="124"/>
  <c r="J1044" i="124"/>
  <c r="K1044" i="124"/>
  <c r="L1044" i="124"/>
  <c r="M1044" i="124"/>
  <c r="C1046" i="124"/>
  <c r="E1046" i="124"/>
  <c r="F1046" i="124"/>
  <c r="I1046" i="124"/>
  <c r="J1046" i="124"/>
  <c r="K1046" i="124"/>
  <c r="L1046" i="124"/>
  <c r="M1046" i="124"/>
  <c r="C1047" i="124"/>
  <c r="E1047" i="124"/>
  <c r="F1047" i="124"/>
  <c r="I1047" i="124"/>
  <c r="J1047" i="124"/>
  <c r="K1047" i="124"/>
  <c r="L1047" i="124"/>
  <c r="M1047" i="124"/>
  <c r="C1048" i="124"/>
  <c r="E1048" i="124"/>
  <c r="F1048" i="124"/>
  <c r="I1048" i="124"/>
  <c r="J1048" i="124"/>
  <c r="K1048" i="124"/>
  <c r="L1048" i="124"/>
  <c r="M1048" i="124"/>
  <c r="C1049" i="124"/>
  <c r="E1049" i="124"/>
  <c r="F1049" i="124"/>
  <c r="I1049" i="124"/>
  <c r="J1049" i="124"/>
  <c r="K1049" i="124"/>
  <c r="L1049" i="124"/>
  <c r="M1049" i="124"/>
  <c r="C1051" i="124"/>
  <c r="E1051" i="124"/>
  <c r="F1051" i="124"/>
  <c r="I1051" i="124"/>
  <c r="J1051" i="124"/>
  <c r="K1051" i="124"/>
  <c r="L1051" i="124"/>
  <c r="M1051" i="124"/>
  <c r="C1052" i="124"/>
  <c r="E1052" i="124"/>
  <c r="F1052" i="124"/>
  <c r="I1052" i="124"/>
  <c r="J1052" i="124"/>
  <c r="K1052" i="124"/>
  <c r="L1052" i="124"/>
  <c r="M1052" i="124"/>
  <c r="C1053" i="124"/>
  <c r="E1053" i="124"/>
  <c r="F1053" i="124"/>
  <c r="I1053" i="124"/>
  <c r="J1053" i="124"/>
  <c r="K1053" i="124"/>
  <c r="L1053" i="124"/>
  <c r="M1053" i="124"/>
  <c r="D911" i="125"/>
  <c r="E911" i="125"/>
  <c r="D912" i="125"/>
  <c r="E912" i="125"/>
  <c r="D913" i="125"/>
  <c r="E913" i="125"/>
  <c r="D917" i="125"/>
  <c r="E917" i="125"/>
  <c r="D918" i="125"/>
  <c r="E918" i="125"/>
  <c r="D919" i="125"/>
  <c r="E919" i="125"/>
  <c r="D920" i="125"/>
  <c r="E920" i="125"/>
  <c r="D921" i="125"/>
  <c r="E921" i="125"/>
  <c r="D922" i="125"/>
  <c r="E922" i="125"/>
  <c r="D923" i="125"/>
  <c r="E923" i="125"/>
  <c r="D924" i="125"/>
  <c r="E924" i="125"/>
  <c r="D926" i="125"/>
  <c r="E926" i="125"/>
  <c r="D927" i="125"/>
  <c r="E927" i="125"/>
  <c r="D928" i="125"/>
  <c r="E928" i="125"/>
  <c r="D929" i="125"/>
  <c r="E929" i="125"/>
  <c r="D930" i="125"/>
  <c r="E930" i="125"/>
  <c r="D934" i="125"/>
  <c r="E934" i="125"/>
  <c r="D935" i="125"/>
  <c r="E935" i="125"/>
  <c r="D936" i="125"/>
  <c r="E936" i="125"/>
  <c r="D937" i="125"/>
  <c r="E937" i="125"/>
  <c r="D938" i="125"/>
  <c r="E938" i="125"/>
  <c r="D939" i="125"/>
  <c r="E939" i="125"/>
  <c r="D940" i="125"/>
  <c r="E940" i="125"/>
  <c r="D941" i="125"/>
  <c r="E941" i="125"/>
  <c r="D942" i="125"/>
  <c r="E942" i="125"/>
  <c r="D943" i="125"/>
  <c r="E943" i="125"/>
  <c r="D944" i="125"/>
  <c r="E944" i="125"/>
  <c r="D945" i="125"/>
  <c r="E945" i="125"/>
  <c r="D946" i="125"/>
  <c r="E946" i="125"/>
  <c r="D947" i="125"/>
  <c r="E947" i="125"/>
  <c r="D948" i="125"/>
  <c r="E948" i="125"/>
  <c r="D949" i="125"/>
  <c r="E949" i="125"/>
  <c r="F949" i="125" s="1"/>
  <c r="D950" i="125"/>
  <c r="E950" i="125"/>
  <c r="D951" i="125"/>
  <c r="E951" i="125"/>
  <c r="D952" i="125"/>
  <c r="E952" i="125"/>
  <c r="D953" i="125"/>
  <c r="E953" i="125"/>
  <c r="D954" i="125"/>
  <c r="E954" i="125"/>
  <c r="D955" i="125"/>
  <c r="E955" i="125"/>
  <c r="D956" i="125"/>
  <c r="E956" i="125"/>
  <c r="D957" i="125"/>
  <c r="E957" i="125"/>
  <c r="D958" i="125"/>
  <c r="E958" i="125"/>
  <c r="D959" i="125"/>
  <c r="E959" i="125"/>
  <c r="D960" i="125"/>
  <c r="E960" i="125"/>
  <c r="D961" i="125"/>
  <c r="E961" i="125"/>
  <c r="D962" i="125"/>
  <c r="E962" i="125"/>
  <c r="D963" i="125"/>
  <c r="E963" i="125"/>
  <c r="D964" i="125"/>
  <c r="E964" i="125"/>
  <c r="D965" i="125"/>
  <c r="E965" i="125"/>
  <c r="D967" i="125"/>
  <c r="E967" i="125"/>
  <c r="D968" i="125"/>
  <c r="E968" i="125"/>
  <c r="D969" i="125"/>
  <c r="E969" i="125"/>
  <c r="D970" i="125"/>
  <c r="E970" i="125"/>
  <c r="D971" i="125"/>
  <c r="E971" i="125"/>
  <c r="D972" i="125"/>
  <c r="E972" i="125"/>
  <c r="D973" i="125"/>
  <c r="E973" i="125"/>
  <c r="D974" i="125"/>
  <c r="E974" i="125"/>
  <c r="D976" i="125"/>
  <c r="E976" i="125"/>
  <c r="D977" i="125"/>
  <c r="E977" i="125"/>
  <c r="D978" i="125"/>
  <c r="E978" i="125"/>
  <c r="D979" i="125"/>
  <c r="E979" i="125"/>
  <c r="D980" i="125"/>
  <c r="E980" i="125"/>
  <c r="D981" i="125"/>
  <c r="E981" i="125"/>
  <c r="D982" i="125"/>
  <c r="E982" i="125"/>
  <c r="D983" i="125"/>
  <c r="E983" i="125"/>
  <c r="D984" i="125"/>
  <c r="E984" i="125"/>
  <c r="D986" i="125"/>
  <c r="E986" i="125"/>
  <c r="D987" i="125"/>
  <c r="E987" i="125"/>
  <c r="D988" i="125"/>
  <c r="E988" i="125"/>
  <c r="D989" i="125"/>
  <c r="E989" i="125"/>
  <c r="D991" i="125"/>
  <c r="E991" i="125"/>
  <c r="D992" i="125"/>
  <c r="E992" i="125"/>
  <c r="D993" i="125"/>
  <c r="E993" i="125"/>
  <c r="D994" i="125"/>
  <c r="E994" i="125"/>
  <c r="D996" i="125"/>
  <c r="E996" i="125"/>
  <c r="D997" i="125"/>
  <c r="E997" i="125"/>
  <c r="D998" i="125"/>
  <c r="E998" i="125"/>
  <c r="D999" i="125"/>
  <c r="E999" i="125"/>
  <c r="D1000" i="125"/>
  <c r="E1000" i="125"/>
  <c r="D1001" i="125"/>
  <c r="E1001" i="125"/>
  <c r="D1002" i="125"/>
  <c r="E1002" i="125"/>
  <c r="D1003" i="125"/>
  <c r="E1003" i="125"/>
  <c r="D1004" i="125"/>
  <c r="E1004" i="125"/>
  <c r="D1005" i="125"/>
  <c r="E1005" i="125"/>
  <c r="D1006" i="125"/>
  <c r="E1006" i="125"/>
  <c r="D1007" i="125"/>
  <c r="E1007" i="125"/>
  <c r="D1008" i="125"/>
  <c r="E1008" i="125"/>
  <c r="D1009" i="125"/>
  <c r="E1009" i="125"/>
  <c r="D1011" i="125"/>
  <c r="E1011" i="125"/>
  <c r="D1012" i="125"/>
  <c r="E1012" i="125"/>
  <c r="D1013" i="125"/>
  <c r="E1013" i="125"/>
  <c r="D1014" i="125"/>
  <c r="E1014" i="125"/>
  <c r="D1021" i="125"/>
  <c r="E1021" i="125"/>
  <c r="D1022" i="125"/>
  <c r="E1022" i="125"/>
  <c r="D1023" i="125"/>
  <c r="E1023" i="125"/>
  <c r="D1024" i="125"/>
  <c r="E1024" i="125"/>
  <c r="D1025" i="125"/>
  <c r="E1025" i="125"/>
  <c r="D1026" i="125"/>
  <c r="E1026" i="125"/>
  <c r="D1027" i="125"/>
  <c r="E1027" i="125"/>
  <c r="D1028" i="125"/>
  <c r="E1028" i="125"/>
  <c r="D1029" i="125"/>
  <c r="E1029" i="125"/>
  <c r="D1031" i="125"/>
  <c r="E1031" i="125"/>
  <c r="D1032" i="125"/>
  <c r="E1032" i="125"/>
  <c r="D1033" i="125"/>
  <c r="E1033" i="125"/>
  <c r="D1034" i="125"/>
  <c r="E1034" i="125"/>
  <c r="D1037" i="125"/>
  <c r="E1037" i="125"/>
  <c r="D1038" i="125"/>
  <c r="E1038" i="125"/>
  <c r="D1039" i="125"/>
  <c r="E1039" i="125"/>
  <c r="D1041" i="125"/>
  <c r="E1041" i="125"/>
  <c r="D1042" i="125"/>
  <c r="E1042" i="125"/>
  <c r="D1043" i="125"/>
  <c r="E1043" i="125"/>
  <c r="D1044" i="125"/>
  <c r="E1044" i="125"/>
  <c r="D1046" i="125"/>
  <c r="E1046" i="125"/>
  <c r="D1047" i="125"/>
  <c r="E1047" i="125"/>
  <c r="D1048" i="125"/>
  <c r="E1048" i="125"/>
  <c r="D1049" i="125"/>
  <c r="E1049" i="125"/>
  <c r="D1051" i="125"/>
  <c r="E1051" i="125"/>
  <c r="D1052" i="125"/>
  <c r="E1052" i="125"/>
  <c r="D1053" i="125"/>
  <c r="E1053" i="125"/>
  <c r="D906" i="125"/>
  <c r="E906" i="125"/>
  <c r="D907" i="125"/>
  <c r="E907" i="125"/>
  <c r="D908" i="125"/>
  <c r="E908" i="125"/>
  <c r="D909" i="125"/>
  <c r="E909" i="125"/>
  <c r="D910" i="125"/>
  <c r="E910" i="125"/>
  <c r="F924" i="125"/>
  <c r="G924" i="125"/>
  <c r="F926" i="125"/>
  <c r="G926" i="125"/>
  <c r="F927" i="125"/>
  <c r="G927" i="125"/>
  <c r="F928" i="125"/>
  <c r="G928" i="125"/>
  <c r="F929" i="125"/>
  <c r="G929" i="125"/>
  <c r="F930" i="125"/>
  <c r="G930" i="125"/>
  <c r="F934" i="125"/>
  <c r="G934" i="125"/>
  <c r="F935" i="125"/>
  <c r="G935" i="125"/>
  <c r="F936" i="125"/>
  <c r="G936" i="125"/>
  <c r="F937" i="125"/>
  <c r="G937" i="125"/>
  <c r="F938" i="125"/>
  <c r="G938" i="125"/>
  <c r="F939" i="125"/>
  <c r="G939" i="125"/>
  <c r="F940" i="125"/>
  <c r="G940" i="125"/>
  <c r="F941" i="125"/>
  <c r="G941" i="125"/>
  <c r="F942" i="125"/>
  <c r="G942" i="125"/>
  <c r="F943" i="125"/>
  <c r="G943" i="125"/>
  <c r="F944" i="125"/>
  <c r="G944" i="125"/>
  <c r="F945" i="125"/>
  <c r="G945" i="125"/>
  <c r="F946" i="125"/>
  <c r="G946" i="125"/>
  <c r="F947" i="125"/>
  <c r="G947" i="125"/>
  <c r="F948" i="125"/>
  <c r="G948" i="125"/>
  <c r="F950" i="125"/>
  <c r="G950" i="125"/>
  <c r="F951" i="125"/>
  <c r="G951" i="125"/>
  <c r="F952" i="125"/>
  <c r="G952" i="125"/>
  <c r="F953" i="125"/>
  <c r="G953" i="125"/>
  <c r="F954" i="125"/>
  <c r="G954" i="125"/>
  <c r="F955" i="125"/>
  <c r="G955" i="125"/>
  <c r="F956" i="125"/>
  <c r="G956" i="125"/>
  <c r="F957" i="125"/>
  <c r="G957" i="125"/>
  <c r="F958" i="125"/>
  <c r="G958" i="125"/>
  <c r="F959" i="125"/>
  <c r="G959" i="125"/>
  <c r="F960" i="125"/>
  <c r="G960" i="125"/>
  <c r="F961" i="125"/>
  <c r="G961" i="125"/>
  <c r="F962" i="125"/>
  <c r="G962" i="125"/>
  <c r="F963" i="125"/>
  <c r="G963" i="125"/>
  <c r="F964" i="125"/>
  <c r="G964" i="125"/>
  <c r="F965" i="125"/>
  <c r="G965" i="125"/>
  <c r="F967" i="125"/>
  <c r="G967" i="125"/>
  <c r="F968" i="125"/>
  <c r="G968" i="125"/>
  <c r="F969" i="125"/>
  <c r="G969" i="125"/>
  <c r="F970" i="125"/>
  <c r="G970" i="125"/>
  <c r="F971" i="125"/>
  <c r="G971" i="125"/>
  <c r="F972" i="125"/>
  <c r="G972" i="125"/>
  <c r="F973" i="125"/>
  <c r="G973" i="125"/>
  <c r="F974" i="125"/>
  <c r="G974" i="125"/>
  <c r="F976" i="125"/>
  <c r="G976" i="125"/>
  <c r="F977" i="125"/>
  <c r="G977" i="125"/>
  <c r="F978" i="125"/>
  <c r="G978" i="125"/>
  <c r="F979" i="125"/>
  <c r="G979" i="125"/>
  <c r="F980" i="125"/>
  <c r="G980" i="125"/>
  <c r="F981" i="125"/>
  <c r="G981" i="125"/>
  <c r="F982" i="125"/>
  <c r="G982" i="125"/>
  <c r="F983" i="125"/>
  <c r="G983" i="125"/>
  <c r="F984" i="125"/>
  <c r="G984" i="125"/>
  <c r="F986" i="125"/>
  <c r="G986" i="125"/>
  <c r="F987" i="125"/>
  <c r="G987" i="125"/>
  <c r="F988" i="125"/>
  <c r="G988" i="125"/>
  <c r="F989" i="125"/>
  <c r="G989" i="125"/>
  <c r="F991" i="125"/>
  <c r="G991" i="125"/>
  <c r="F992" i="125"/>
  <c r="G992" i="125"/>
  <c r="F993" i="125"/>
  <c r="G993" i="125"/>
  <c r="F994" i="125"/>
  <c r="G994" i="125"/>
  <c r="F996" i="125"/>
  <c r="G996" i="125"/>
  <c r="F997" i="125"/>
  <c r="G997" i="125"/>
  <c r="F998" i="125"/>
  <c r="G998" i="125"/>
  <c r="F999" i="125"/>
  <c r="G999" i="125"/>
  <c r="F1000" i="125"/>
  <c r="G1000" i="125"/>
  <c r="F1001" i="125"/>
  <c r="G1001" i="125"/>
  <c r="F1002" i="125"/>
  <c r="G1002" i="125"/>
  <c r="F1003" i="125"/>
  <c r="G1003" i="125"/>
  <c r="F1004" i="125"/>
  <c r="G1004" i="125"/>
  <c r="F1005" i="125"/>
  <c r="G1005" i="125"/>
  <c r="F1006" i="125"/>
  <c r="G1006" i="125"/>
  <c r="F1007" i="125"/>
  <c r="G1007" i="125"/>
  <c r="F1008" i="125"/>
  <c r="G1008" i="125"/>
  <c r="F1009" i="125"/>
  <c r="G1009" i="125"/>
  <c r="F1011" i="125"/>
  <c r="G1011" i="125"/>
  <c r="F1012" i="125"/>
  <c r="G1012" i="125"/>
  <c r="F1013" i="125"/>
  <c r="G1013" i="125"/>
  <c r="F1014" i="125"/>
  <c r="G1014" i="125"/>
  <c r="F1021" i="125"/>
  <c r="G1021" i="125"/>
  <c r="F1022" i="125"/>
  <c r="G1022" i="125"/>
  <c r="F1023" i="125"/>
  <c r="G1023" i="125"/>
  <c r="F1024" i="125"/>
  <c r="G1024" i="125"/>
  <c r="F1025" i="125"/>
  <c r="G1025" i="125"/>
  <c r="F1026" i="125"/>
  <c r="G1026" i="125"/>
  <c r="F1027" i="125"/>
  <c r="G1027" i="125"/>
  <c r="F1028" i="125"/>
  <c r="G1028" i="125"/>
  <c r="F1029" i="125"/>
  <c r="G1029" i="125"/>
  <c r="F1031" i="125"/>
  <c r="G1031" i="125"/>
  <c r="F1032" i="125"/>
  <c r="G1032" i="125"/>
  <c r="F1033" i="125"/>
  <c r="G1033" i="125"/>
  <c r="F1034" i="125"/>
  <c r="G1034" i="125"/>
  <c r="F1037" i="125"/>
  <c r="G1037" i="125"/>
  <c r="F1038" i="125"/>
  <c r="G1038" i="125"/>
  <c r="F1039" i="125"/>
  <c r="G1039" i="125"/>
  <c r="F1041" i="125"/>
  <c r="G1041" i="125"/>
  <c r="F1042" i="125"/>
  <c r="G1042" i="125"/>
  <c r="F1043" i="125"/>
  <c r="G1043" i="125"/>
  <c r="F1044" i="125"/>
  <c r="G1044" i="125"/>
  <c r="F1046" i="125"/>
  <c r="G1046" i="125"/>
  <c r="F1047" i="125"/>
  <c r="G1047" i="125"/>
  <c r="F1048" i="125"/>
  <c r="G1048" i="125"/>
  <c r="F1049" i="125"/>
  <c r="G1049" i="125"/>
  <c r="F1051" i="125"/>
  <c r="G1051" i="125"/>
  <c r="F1052" i="125"/>
  <c r="G1052" i="125"/>
  <c r="F1053" i="125"/>
  <c r="G1053" i="125"/>
  <c r="F906" i="125"/>
  <c r="G906" i="125"/>
  <c r="F907" i="125"/>
  <c r="G907" i="125"/>
  <c r="F908" i="125"/>
  <c r="G908" i="125"/>
  <c r="F909" i="125"/>
  <c r="G909" i="125"/>
  <c r="F910" i="125"/>
  <c r="G910" i="125"/>
  <c r="F911" i="125"/>
  <c r="G911" i="125"/>
  <c r="F912" i="125"/>
  <c r="G912" i="125"/>
  <c r="F913" i="125"/>
  <c r="G913" i="125"/>
  <c r="F917" i="125"/>
  <c r="G917" i="125"/>
  <c r="F918" i="125"/>
  <c r="G918" i="125"/>
  <c r="F919" i="125"/>
  <c r="G919" i="125"/>
  <c r="F920" i="125"/>
  <c r="G920" i="125"/>
  <c r="F921" i="125"/>
  <c r="G921" i="125"/>
  <c r="F922" i="125"/>
  <c r="G922" i="125"/>
  <c r="F923" i="125"/>
  <c r="G923" i="125"/>
  <c r="J967" i="125"/>
  <c r="K967" i="125"/>
  <c r="J968" i="125"/>
  <c r="K968" i="125"/>
  <c r="J969" i="125"/>
  <c r="K969" i="125"/>
  <c r="J970" i="125"/>
  <c r="K970" i="125"/>
  <c r="J971" i="125"/>
  <c r="K971" i="125"/>
  <c r="J972" i="125"/>
  <c r="K972" i="125"/>
  <c r="J973" i="125"/>
  <c r="K973" i="125"/>
  <c r="J974" i="125"/>
  <c r="K974" i="125"/>
  <c r="J976" i="125"/>
  <c r="K976" i="125"/>
  <c r="J977" i="125"/>
  <c r="K977" i="125"/>
  <c r="J978" i="125"/>
  <c r="K978" i="125"/>
  <c r="J979" i="125"/>
  <c r="K979" i="125"/>
  <c r="J980" i="125"/>
  <c r="K980" i="125"/>
  <c r="J981" i="125"/>
  <c r="K981" i="125"/>
  <c r="J982" i="125"/>
  <c r="K982" i="125"/>
  <c r="J983" i="125"/>
  <c r="K983" i="125"/>
  <c r="J984" i="125"/>
  <c r="K984" i="125"/>
  <c r="J986" i="125"/>
  <c r="K986" i="125"/>
  <c r="J987" i="125"/>
  <c r="K987" i="125"/>
  <c r="J988" i="125"/>
  <c r="K988" i="125"/>
  <c r="J989" i="125"/>
  <c r="K989" i="125"/>
  <c r="J991" i="125"/>
  <c r="K991" i="125"/>
  <c r="J992" i="125"/>
  <c r="K992" i="125"/>
  <c r="J993" i="125"/>
  <c r="K993" i="125"/>
  <c r="J994" i="125"/>
  <c r="K994" i="125"/>
  <c r="J996" i="125"/>
  <c r="K996" i="125"/>
  <c r="J997" i="125"/>
  <c r="K997" i="125"/>
  <c r="J998" i="125"/>
  <c r="K998" i="125"/>
  <c r="J999" i="125"/>
  <c r="K999" i="125"/>
  <c r="J1000" i="125"/>
  <c r="K1000" i="125"/>
  <c r="J1001" i="125"/>
  <c r="K1001" i="125"/>
  <c r="J1002" i="125"/>
  <c r="K1002" i="125"/>
  <c r="J1003" i="125"/>
  <c r="K1003" i="125"/>
  <c r="J1004" i="125"/>
  <c r="K1004" i="125"/>
  <c r="J1005" i="125"/>
  <c r="K1005" i="125"/>
  <c r="J1006" i="125"/>
  <c r="K1006" i="125"/>
  <c r="J1007" i="125"/>
  <c r="K1007" i="125"/>
  <c r="J1008" i="125"/>
  <c r="K1008" i="125"/>
  <c r="J1009" i="125"/>
  <c r="K1009" i="125"/>
  <c r="J1011" i="125"/>
  <c r="K1011" i="125"/>
  <c r="J1012" i="125"/>
  <c r="K1012" i="125"/>
  <c r="J1013" i="125"/>
  <c r="K1013" i="125"/>
  <c r="J1014" i="125"/>
  <c r="K1014" i="125"/>
  <c r="J1021" i="125"/>
  <c r="K1021" i="125"/>
  <c r="J1022" i="125"/>
  <c r="K1022" i="125"/>
  <c r="J1023" i="125"/>
  <c r="K1023" i="125"/>
  <c r="J1024" i="125"/>
  <c r="K1024" i="125"/>
  <c r="J1025" i="125"/>
  <c r="K1025" i="125"/>
  <c r="J1026" i="125"/>
  <c r="K1026" i="125"/>
  <c r="J1027" i="125"/>
  <c r="K1027" i="125"/>
  <c r="J1028" i="125"/>
  <c r="K1028" i="125"/>
  <c r="J1029" i="125"/>
  <c r="K1029" i="125"/>
  <c r="J1031" i="125"/>
  <c r="K1031" i="125"/>
  <c r="J1032" i="125"/>
  <c r="K1032" i="125"/>
  <c r="J1033" i="125"/>
  <c r="K1033" i="125"/>
  <c r="J1034" i="125"/>
  <c r="K1034" i="125"/>
  <c r="J1037" i="125"/>
  <c r="K1037" i="125"/>
  <c r="J1038" i="125"/>
  <c r="K1038" i="125"/>
  <c r="J1039" i="125"/>
  <c r="K1039" i="125"/>
  <c r="J1041" i="125"/>
  <c r="K1041" i="125"/>
  <c r="J1042" i="125"/>
  <c r="K1042" i="125"/>
  <c r="J1043" i="125"/>
  <c r="K1043" i="125"/>
  <c r="J1044" i="125"/>
  <c r="K1044" i="125"/>
  <c r="J1046" i="125"/>
  <c r="K1046" i="125"/>
  <c r="J1047" i="125"/>
  <c r="K1047" i="125"/>
  <c r="J1048" i="125"/>
  <c r="K1048" i="125"/>
  <c r="J1049" i="125"/>
  <c r="K1049" i="125"/>
  <c r="J1051" i="125"/>
  <c r="K1051" i="125"/>
  <c r="J1052" i="125"/>
  <c r="K1052" i="125"/>
  <c r="J1053" i="125"/>
  <c r="K1053" i="125"/>
  <c r="J917" i="125"/>
  <c r="K917" i="125"/>
  <c r="J918" i="125"/>
  <c r="K918" i="125"/>
  <c r="J919" i="125"/>
  <c r="K919" i="125"/>
  <c r="J920" i="125"/>
  <c r="K920" i="125"/>
  <c r="J921" i="125"/>
  <c r="K921" i="125"/>
  <c r="J922" i="125"/>
  <c r="K922" i="125"/>
  <c r="J923" i="125"/>
  <c r="K923" i="125"/>
  <c r="J924" i="125"/>
  <c r="K924" i="125"/>
  <c r="J926" i="125"/>
  <c r="K926" i="125"/>
  <c r="J927" i="125"/>
  <c r="K927" i="125"/>
  <c r="J928" i="125"/>
  <c r="K928" i="125"/>
  <c r="J929" i="125"/>
  <c r="K929" i="125"/>
  <c r="J930" i="125"/>
  <c r="K930" i="125"/>
  <c r="J934" i="125"/>
  <c r="K934" i="125"/>
  <c r="J935" i="125"/>
  <c r="K935" i="125"/>
  <c r="J936" i="125"/>
  <c r="K936" i="125"/>
  <c r="J937" i="125"/>
  <c r="K937" i="125"/>
  <c r="J938" i="125"/>
  <c r="K938" i="125"/>
  <c r="J939" i="125"/>
  <c r="K939" i="125"/>
  <c r="J940" i="125"/>
  <c r="K940" i="125"/>
  <c r="J941" i="125"/>
  <c r="K941" i="125"/>
  <c r="J942" i="125"/>
  <c r="K942" i="125"/>
  <c r="J943" i="125"/>
  <c r="K943" i="125"/>
  <c r="J944" i="125"/>
  <c r="K944" i="125"/>
  <c r="J945" i="125"/>
  <c r="K945" i="125"/>
  <c r="J946" i="125"/>
  <c r="K946" i="125"/>
  <c r="J947" i="125"/>
  <c r="K947" i="125"/>
  <c r="J948" i="125"/>
  <c r="K948" i="125"/>
  <c r="J949" i="125"/>
  <c r="K949" i="125"/>
  <c r="J950" i="125"/>
  <c r="K950" i="125"/>
  <c r="J951" i="125"/>
  <c r="K951" i="125"/>
  <c r="J952" i="125"/>
  <c r="K952" i="125"/>
  <c r="J953" i="125"/>
  <c r="K953" i="125"/>
  <c r="J954" i="125"/>
  <c r="K954" i="125"/>
  <c r="J955" i="125"/>
  <c r="K955" i="125"/>
  <c r="J956" i="125"/>
  <c r="K956" i="125"/>
  <c r="J957" i="125"/>
  <c r="K957" i="125"/>
  <c r="J958" i="125"/>
  <c r="K958" i="125"/>
  <c r="J959" i="125"/>
  <c r="K959" i="125"/>
  <c r="J960" i="125"/>
  <c r="K960" i="125"/>
  <c r="J961" i="125"/>
  <c r="K961" i="125"/>
  <c r="J962" i="125"/>
  <c r="K962" i="125"/>
  <c r="J963" i="125"/>
  <c r="K963" i="125"/>
  <c r="J964" i="125"/>
  <c r="K964" i="125"/>
  <c r="J965" i="125"/>
  <c r="K965" i="125"/>
  <c r="J906" i="125"/>
  <c r="K906" i="125"/>
  <c r="J907" i="125"/>
  <c r="K907" i="125"/>
  <c r="J908" i="125"/>
  <c r="K908" i="125"/>
  <c r="J909" i="125"/>
  <c r="K909" i="125"/>
  <c r="J910" i="125"/>
  <c r="K910" i="125"/>
  <c r="J911" i="125"/>
  <c r="K911" i="125"/>
  <c r="J912" i="125"/>
  <c r="K912" i="125"/>
  <c r="J913" i="125"/>
  <c r="K913" i="125"/>
  <c r="E2163" i="82"/>
  <c r="E2140" i="82"/>
  <c r="CC103" i="129"/>
  <c r="K987" i="124" l="1"/>
  <c r="M987" i="124" s="1"/>
  <c r="L987" i="124"/>
  <c r="G949" i="125"/>
  <c r="E2141" i="82"/>
  <c r="E2147" i="82"/>
  <c r="E2162" i="82"/>
  <c r="E2161" i="82"/>
  <c r="E2160" i="82"/>
  <c r="E2159" i="82"/>
  <c r="E2158" i="82"/>
  <c r="E2157" i="82"/>
  <c r="E2156" i="82"/>
  <c r="E2155" i="82"/>
  <c r="E2154" i="82"/>
  <c r="E2153" i="82"/>
  <c r="E2152" i="82"/>
  <c r="E2151" i="82"/>
  <c r="E2150" i="82"/>
  <c r="E2149" i="82"/>
  <c r="E2148" i="82"/>
  <c r="E2146" i="82"/>
  <c r="E2145" i="82"/>
  <c r="E2144" i="82"/>
  <c r="E2143" i="82"/>
  <c r="E2142" i="82"/>
  <c r="E2181" i="82"/>
  <c r="E2180" i="82"/>
  <c r="E2179" i="82"/>
  <c r="E2178" i="82"/>
  <c r="E2177" i="82"/>
  <c r="E2176" i="82"/>
  <c r="E2175" i="82"/>
  <c r="E2174" i="82"/>
  <c r="E2173" i="82"/>
  <c r="E2172" i="82"/>
  <c r="E2171" i="82"/>
  <c r="E2170" i="82"/>
  <c r="E2169" i="82"/>
  <c r="E2168" i="82"/>
  <c r="E2167" i="82"/>
  <c r="E2166" i="82"/>
  <c r="E2165" i="82"/>
  <c r="E2164" i="82"/>
  <c r="G1374" i="81"/>
  <c r="D2112" i="82" l="1"/>
  <c r="D896" i="125" l="1"/>
  <c r="G1373" i="81" l="1"/>
  <c r="D2111" i="82" l="1"/>
  <c r="G1372" i="81" l="1"/>
  <c r="D2109" i="82"/>
  <c r="D2110" i="82"/>
  <c r="G1371" i="81" l="1"/>
  <c r="G1370" i="81"/>
  <c r="D2108" i="82"/>
  <c r="G1369" i="81" l="1"/>
  <c r="G1368" i="81"/>
  <c r="D2107" i="82"/>
  <c r="D2106" i="82" l="1"/>
  <c r="G1367" i="81" l="1"/>
  <c r="BQ27" i="129"/>
  <c r="BR27" i="129"/>
  <c r="BQ25" i="129"/>
  <c r="D2105" i="82" l="1"/>
  <c r="D2104" i="82" l="1"/>
  <c r="G1366" i="81"/>
  <c r="G1365" i="81" l="1"/>
  <c r="I1365" i="81" s="1"/>
  <c r="I1382" i="81" l="1"/>
  <c r="I1381" i="81"/>
  <c r="I1380" i="81"/>
  <c r="I1379" i="81"/>
  <c r="I1378" i="81"/>
  <c r="I1377" i="81"/>
  <c r="I1376" i="81"/>
  <c r="I1375" i="81"/>
  <c r="I1374" i="81"/>
  <c r="I1373" i="81"/>
  <c r="I1372" i="81"/>
  <c r="I1371" i="81"/>
  <c r="I1370" i="81"/>
  <c r="I1369" i="81"/>
  <c r="I1368" i="81"/>
  <c r="I1367" i="81"/>
  <c r="I1366" i="81"/>
  <c r="D2102" i="82"/>
  <c r="D2103" i="82"/>
  <c r="BN8" i="129" l="1"/>
  <c r="D2101" i="82" l="1"/>
  <c r="CT97" i="129" l="1"/>
  <c r="CS97" i="129"/>
  <c r="CO97" i="129"/>
  <c r="CN97" i="129"/>
  <c r="CM97" i="129"/>
  <c r="CL97" i="129"/>
  <c r="CJ97" i="129"/>
  <c r="CI97" i="129"/>
  <c r="CH97" i="129"/>
  <c r="CD97" i="129"/>
  <c r="CE97" i="129"/>
  <c r="CF97" i="129"/>
  <c r="D2099" i="82" l="1"/>
  <c r="D2100" i="82"/>
  <c r="BS27" i="129" l="1"/>
  <c r="BT27" i="129"/>
  <c r="BU27" i="129"/>
  <c r="BS28" i="129"/>
  <c r="BT28" i="129"/>
  <c r="BU28" i="129"/>
  <c r="F890" i="90" l="1"/>
  <c r="G890" i="90"/>
  <c r="H890" i="90"/>
  <c r="K890" i="90"/>
  <c r="O890" i="90"/>
  <c r="P890" i="90"/>
  <c r="R890" i="90"/>
  <c r="S890" i="90"/>
  <c r="F891" i="90"/>
  <c r="G891" i="90"/>
  <c r="H891" i="90"/>
  <c r="K891" i="90"/>
  <c r="O891" i="90"/>
  <c r="P891" i="90"/>
  <c r="R891" i="90"/>
  <c r="S891" i="90"/>
  <c r="F892" i="90"/>
  <c r="G892" i="90"/>
  <c r="H892" i="90"/>
  <c r="K892" i="90"/>
  <c r="O892" i="90"/>
  <c r="P892" i="90"/>
  <c r="R892" i="90"/>
  <c r="S892" i="90"/>
  <c r="F893" i="90"/>
  <c r="G893" i="90"/>
  <c r="H893" i="90"/>
  <c r="K893" i="90"/>
  <c r="O893" i="90"/>
  <c r="P893" i="90"/>
  <c r="R893" i="90"/>
  <c r="S893" i="90"/>
  <c r="F894" i="90"/>
  <c r="G894" i="90"/>
  <c r="H894" i="90"/>
  <c r="K894" i="90"/>
  <c r="O894" i="90"/>
  <c r="P894" i="90"/>
  <c r="R894" i="90"/>
  <c r="S894" i="90"/>
  <c r="F895" i="90"/>
  <c r="G895" i="90"/>
  <c r="H895" i="90"/>
  <c r="K895" i="90"/>
  <c r="O895" i="90"/>
  <c r="P895" i="90"/>
  <c r="R895" i="90"/>
  <c r="S895" i="90"/>
  <c r="F896" i="90"/>
  <c r="G896" i="90"/>
  <c r="H896" i="90"/>
  <c r="K896" i="90"/>
  <c r="O896" i="90"/>
  <c r="P896" i="90"/>
  <c r="R896" i="90"/>
  <c r="S896" i="90"/>
  <c r="F897" i="90"/>
  <c r="G897" i="90"/>
  <c r="H897" i="90"/>
  <c r="K897" i="90"/>
  <c r="O897" i="90"/>
  <c r="P897" i="90"/>
  <c r="R897" i="90"/>
  <c r="S897" i="90"/>
  <c r="F898" i="90"/>
  <c r="G898" i="90"/>
  <c r="H898" i="90"/>
  <c r="K898" i="90"/>
  <c r="O898" i="90"/>
  <c r="P898" i="90"/>
  <c r="R898" i="90"/>
  <c r="S898" i="90"/>
  <c r="F899" i="90"/>
  <c r="G899" i="90"/>
  <c r="H899" i="90"/>
  <c r="K899" i="90"/>
  <c r="O899" i="90"/>
  <c r="P899" i="90"/>
  <c r="R899" i="90"/>
  <c r="S899" i="90"/>
  <c r="F900" i="90"/>
  <c r="G900" i="90"/>
  <c r="H900" i="90"/>
  <c r="K900" i="90"/>
  <c r="O900" i="90"/>
  <c r="P900" i="90"/>
  <c r="R900" i="90"/>
  <c r="S900" i="90"/>
  <c r="F901" i="90"/>
  <c r="G901" i="90"/>
  <c r="H901" i="90"/>
  <c r="K901" i="90"/>
  <c r="O901" i="90"/>
  <c r="P901" i="90"/>
  <c r="R901" i="90"/>
  <c r="S901" i="90"/>
  <c r="F902" i="90"/>
  <c r="G902" i="90"/>
  <c r="H902" i="90"/>
  <c r="K902" i="90"/>
  <c r="O902" i="90"/>
  <c r="P902" i="90"/>
  <c r="R902" i="90"/>
  <c r="S902" i="90"/>
  <c r="F903" i="90"/>
  <c r="G903" i="90"/>
  <c r="H903" i="90"/>
  <c r="K903" i="90"/>
  <c r="O903" i="90"/>
  <c r="P903" i="90"/>
  <c r="R903" i="90"/>
  <c r="S903" i="90"/>
  <c r="F904" i="90"/>
  <c r="G904" i="90"/>
  <c r="H904" i="90"/>
  <c r="K904" i="90"/>
  <c r="O904" i="90"/>
  <c r="P904" i="90"/>
  <c r="R904" i="90"/>
  <c r="S904" i="90"/>
  <c r="F905" i="90"/>
  <c r="G905" i="90"/>
  <c r="H905" i="90"/>
  <c r="K905" i="90"/>
  <c r="O905" i="90"/>
  <c r="P905" i="90"/>
  <c r="R905" i="90"/>
  <c r="S905" i="90"/>
  <c r="F906" i="90"/>
  <c r="G906" i="90"/>
  <c r="H906" i="90"/>
  <c r="K906" i="90"/>
  <c r="O906" i="90"/>
  <c r="P906" i="90"/>
  <c r="R906" i="90"/>
  <c r="S906" i="90"/>
  <c r="I888" i="124"/>
  <c r="J888" i="124"/>
  <c r="K888" i="124"/>
  <c r="L888" i="124"/>
  <c r="M888" i="124"/>
  <c r="I889" i="124"/>
  <c r="J889" i="124"/>
  <c r="K889" i="124"/>
  <c r="L889" i="124"/>
  <c r="M889" i="124"/>
  <c r="I890" i="124"/>
  <c r="J890" i="124"/>
  <c r="K890" i="124"/>
  <c r="L890" i="124"/>
  <c r="M890" i="124"/>
  <c r="I891" i="124"/>
  <c r="J891" i="124"/>
  <c r="K891" i="124"/>
  <c r="L891" i="124"/>
  <c r="M891" i="124"/>
  <c r="I892" i="124"/>
  <c r="J892" i="124"/>
  <c r="K892" i="124"/>
  <c r="L892" i="124"/>
  <c r="M892" i="124"/>
  <c r="I893" i="124"/>
  <c r="J893" i="124"/>
  <c r="K893" i="124"/>
  <c r="L893" i="124"/>
  <c r="M893" i="124"/>
  <c r="I894" i="124"/>
  <c r="J894" i="124"/>
  <c r="K894" i="124"/>
  <c r="L894" i="124"/>
  <c r="M894" i="124"/>
  <c r="I895" i="124"/>
  <c r="J895" i="124"/>
  <c r="K895" i="124"/>
  <c r="L895" i="124"/>
  <c r="M895" i="124"/>
  <c r="I896" i="124"/>
  <c r="J896" i="124"/>
  <c r="K896" i="124"/>
  <c r="L896" i="124"/>
  <c r="M896" i="124"/>
  <c r="I897" i="124"/>
  <c r="J897" i="124"/>
  <c r="K897" i="124"/>
  <c r="L897" i="124"/>
  <c r="M897" i="124"/>
  <c r="I898" i="124"/>
  <c r="J898" i="124"/>
  <c r="K898" i="124"/>
  <c r="L898" i="124"/>
  <c r="M898" i="124"/>
  <c r="I899" i="124"/>
  <c r="J899" i="124"/>
  <c r="K899" i="124"/>
  <c r="L899" i="124"/>
  <c r="M899" i="124"/>
  <c r="I900" i="124"/>
  <c r="J900" i="124"/>
  <c r="K900" i="124"/>
  <c r="L900" i="124"/>
  <c r="M900" i="124"/>
  <c r="I901" i="124"/>
  <c r="J901" i="124"/>
  <c r="K901" i="124"/>
  <c r="L901" i="124"/>
  <c r="M901" i="124"/>
  <c r="I902" i="124"/>
  <c r="J902" i="124"/>
  <c r="K902" i="124"/>
  <c r="L902" i="124"/>
  <c r="M902" i="124"/>
  <c r="I903" i="124"/>
  <c r="J903" i="124"/>
  <c r="K903" i="124"/>
  <c r="L903" i="124"/>
  <c r="M903" i="124"/>
  <c r="I904" i="124"/>
  <c r="J904" i="124"/>
  <c r="K904" i="124"/>
  <c r="L904" i="124"/>
  <c r="M904" i="124"/>
  <c r="I905" i="124"/>
  <c r="J905" i="124"/>
  <c r="K905" i="124"/>
  <c r="L905" i="124"/>
  <c r="M905" i="124"/>
  <c r="C888" i="124"/>
  <c r="E888" i="124"/>
  <c r="F888" i="124"/>
  <c r="C889" i="124"/>
  <c r="E889" i="124"/>
  <c r="F889" i="124"/>
  <c r="C890" i="124"/>
  <c r="E890" i="124"/>
  <c r="F890" i="124"/>
  <c r="C891" i="124"/>
  <c r="E891" i="124"/>
  <c r="F891" i="124"/>
  <c r="C892" i="124"/>
  <c r="E892" i="124"/>
  <c r="F892" i="124"/>
  <c r="C893" i="124"/>
  <c r="E893" i="124"/>
  <c r="F893" i="124"/>
  <c r="C894" i="124"/>
  <c r="E894" i="124"/>
  <c r="F894" i="124"/>
  <c r="C895" i="124"/>
  <c r="E895" i="124"/>
  <c r="F895" i="124"/>
  <c r="C896" i="124"/>
  <c r="E896" i="124"/>
  <c r="F896" i="124"/>
  <c r="C897" i="124"/>
  <c r="E897" i="124"/>
  <c r="F897" i="124"/>
  <c r="C898" i="124"/>
  <c r="E898" i="124"/>
  <c r="F898" i="124"/>
  <c r="C899" i="124"/>
  <c r="E899" i="124"/>
  <c r="F899" i="124"/>
  <c r="C900" i="124"/>
  <c r="E900" i="124"/>
  <c r="F900" i="124"/>
  <c r="C901" i="124"/>
  <c r="E901" i="124"/>
  <c r="F901" i="124"/>
  <c r="C902" i="124"/>
  <c r="E902" i="124"/>
  <c r="F902" i="124"/>
  <c r="C903" i="124"/>
  <c r="E903" i="124"/>
  <c r="F903" i="124"/>
  <c r="C904" i="124"/>
  <c r="E904" i="124"/>
  <c r="F904" i="124"/>
  <c r="C905" i="124"/>
  <c r="E905" i="124"/>
  <c r="F905" i="124"/>
  <c r="D888" i="125"/>
  <c r="E888" i="125"/>
  <c r="D889" i="125"/>
  <c r="E889" i="125"/>
  <c r="D890" i="125"/>
  <c r="E890" i="125"/>
  <c r="D891" i="125"/>
  <c r="E891" i="125"/>
  <c r="D892" i="125"/>
  <c r="E892" i="125"/>
  <c r="D893" i="125"/>
  <c r="E893" i="125"/>
  <c r="D894" i="125"/>
  <c r="E894" i="125"/>
  <c r="D895" i="125"/>
  <c r="E895" i="125"/>
  <c r="E896" i="125"/>
  <c r="D897" i="125"/>
  <c r="E897" i="125"/>
  <c r="D898" i="125"/>
  <c r="E898" i="125"/>
  <c r="D899" i="125"/>
  <c r="E899" i="125"/>
  <c r="D900" i="125"/>
  <c r="E900" i="125"/>
  <c r="D901" i="125"/>
  <c r="E901" i="125"/>
  <c r="D902" i="125"/>
  <c r="E902" i="125"/>
  <c r="D903" i="125"/>
  <c r="E903" i="125"/>
  <c r="D904" i="125"/>
  <c r="E904" i="125"/>
  <c r="D905" i="125"/>
  <c r="E905" i="125"/>
  <c r="J888" i="125"/>
  <c r="K888" i="125"/>
  <c r="J889" i="125"/>
  <c r="K889" i="125"/>
  <c r="J890" i="125"/>
  <c r="K890" i="125"/>
  <c r="J891" i="125"/>
  <c r="K891" i="125"/>
  <c r="J892" i="125"/>
  <c r="K892" i="125"/>
  <c r="J893" i="125"/>
  <c r="K893" i="125"/>
  <c r="J894" i="125"/>
  <c r="K894" i="125"/>
  <c r="J895" i="125"/>
  <c r="K895" i="125"/>
  <c r="J896" i="125"/>
  <c r="K896" i="125"/>
  <c r="J897" i="125"/>
  <c r="K897" i="125"/>
  <c r="J898" i="125"/>
  <c r="K898" i="125"/>
  <c r="J899" i="125"/>
  <c r="K899" i="125"/>
  <c r="J900" i="125"/>
  <c r="K900" i="125"/>
  <c r="J901" i="125"/>
  <c r="K901" i="125"/>
  <c r="J902" i="125"/>
  <c r="K902" i="125"/>
  <c r="J903" i="125"/>
  <c r="K903" i="125"/>
  <c r="J904" i="125"/>
  <c r="K904" i="125"/>
  <c r="J905" i="125"/>
  <c r="K905" i="125"/>
  <c r="F888" i="125"/>
  <c r="G888" i="125"/>
  <c r="F889" i="125"/>
  <c r="G889" i="125"/>
  <c r="F890" i="125"/>
  <c r="G890" i="125"/>
  <c r="F891" i="125"/>
  <c r="G891" i="125"/>
  <c r="F892" i="125"/>
  <c r="G892" i="125"/>
  <c r="F893" i="125"/>
  <c r="G893" i="125"/>
  <c r="F894" i="125"/>
  <c r="G894" i="125"/>
  <c r="F895" i="125"/>
  <c r="G895" i="125"/>
  <c r="F896" i="125"/>
  <c r="G896" i="125"/>
  <c r="F897" i="125"/>
  <c r="G897" i="125"/>
  <c r="F898" i="125"/>
  <c r="G898" i="125"/>
  <c r="F899" i="125"/>
  <c r="G899" i="125"/>
  <c r="F900" i="125"/>
  <c r="G900" i="125"/>
  <c r="F901" i="125"/>
  <c r="G901" i="125"/>
  <c r="F902" i="125"/>
  <c r="G902" i="125"/>
  <c r="F903" i="125"/>
  <c r="G903" i="125"/>
  <c r="F904" i="125"/>
  <c r="G904" i="125"/>
  <c r="F905" i="125"/>
  <c r="G905" i="125"/>
  <c r="D2098" i="82"/>
  <c r="BQ28" i="129" l="1"/>
  <c r="BR28" i="129"/>
  <c r="D2097" i="82" l="1"/>
  <c r="BH77" i="129" l="1"/>
  <c r="D2095" i="82"/>
  <c r="D2096" i="82"/>
  <c r="D2094" i="82" l="1"/>
  <c r="D2093" i="82" l="1"/>
  <c r="D2092" i="82" l="1"/>
  <c r="D2091" i="82" l="1"/>
  <c r="G1353" i="81"/>
  <c r="G1354" i="81"/>
  <c r="G1355" i="81"/>
  <c r="G1356" i="81"/>
  <c r="G1357" i="81"/>
  <c r="G1358" i="81"/>
  <c r="G1359" i="81"/>
  <c r="G1360" i="81"/>
  <c r="G1361" i="81"/>
  <c r="G1362" i="81"/>
  <c r="G1363" i="81"/>
  <c r="G1364" i="81"/>
  <c r="F874" i="90"/>
  <c r="F875" i="90"/>
  <c r="F876" i="90"/>
  <c r="F877" i="90"/>
  <c r="F878" i="90"/>
  <c r="F879" i="90"/>
  <c r="F880" i="90"/>
  <c r="F881" i="90"/>
  <c r="F882" i="90"/>
  <c r="F883" i="90"/>
  <c r="F884" i="90"/>
  <c r="F885" i="90"/>
  <c r="F886" i="90"/>
  <c r="F887" i="90"/>
  <c r="F888" i="90"/>
  <c r="F889" i="90"/>
  <c r="G876" i="90"/>
  <c r="H876" i="90"/>
  <c r="G877" i="90"/>
  <c r="H877" i="90"/>
  <c r="G878" i="90"/>
  <c r="H878" i="90"/>
  <c r="G879" i="90"/>
  <c r="H879" i="90"/>
  <c r="G880" i="90"/>
  <c r="H880" i="90"/>
  <c r="G881" i="90"/>
  <c r="H881" i="90"/>
  <c r="G882" i="90"/>
  <c r="H882" i="90"/>
  <c r="G883" i="90"/>
  <c r="H883" i="90"/>
  <c r="G884" i="90"/>
  <c r="H884" i="90"/>
  <c r="G885" i="90"/>
  <c r="H885" i="90"/>
  <c r="G886" i="90"/>
  <c r="H886" i="90"/>
  <c r="G887" i="90"/>
  <c r="H887" i="90"/>
  <c r="G888" i="90"/>
  <c r="H888" i="90"/>
  <c r="G889" i="90"/>
  <c r="H889" i="90"/>
  <c r="K876" i="90"/>
  <c r="K877" i="90"/>
  <c r="K878" i="90"/>
  <c r="K879" i="90"/>
  <c r="K880" i="90"/>
  <c r="K881" i="90"/>
  <c r="K882" i="90"/>
  <c r="K883" i="90"/>
  <c r="K884" i="90"/>
  <c r="K885" i="90"/>
  <c r="K886" i="90"/>
  <c r="K887" i="90"/>
  <c r="K888" i="90"/>
  <c r="K889" i="90"/>
  <c r="O876" i="90"/>
  <c r="P876" i="90"/>
  <c r="R876" i="90"/>
  <c r="S876" i="90"/>
  <c r="O877" i="90"/>
  <c r="P877" i="90"/>
  <c r="R877" i="90"/>
  <c r="S877" i="90"/>
  <c r="O878" i="90"/>
  <c r="P878" i="90"/>
  <c r="R878" i="90"/>
  <c r="S878" i="90"/>
  <c r="O879" i="90"/>
  <c r="P879" i="90"/>
  <c r="R879" i="90"/>
  <c r="S879" i="90"/>
  <c r="O880" i="90"/>
  <c r="P880" i="90"/>
  <c r="R880" i="90"/>
  <c r="S880" i="90"/>
  <c r="O881" i="90"/>
  <c r="P881" i="90"/>
  <c r="R881" i="90"/>
  <c r="S881" i="90"/>
  <c r="O882" i="90"/>
  <c r="P882" i="90"/>
  <c r="R882" i="90"/>
  <c r="S882" i="90"/>
  <c r="O883" i="90"/>
  <c r="P883" i="90"/>
  <c r="R883" i="90"/>
  <c r="S883" i="90"/>
  <c r="O884" i="90"/>
  <c r="P884" i="90"/>
  <c r="R884" i="90"/>
  <c r="S884" i="90"/>
  <c r="O885" i="90"/>
  <c r="P885" i="90"/>
  <c r="R885" i="90"/>
  <c r="S885" i="90"/>
  <c r="O886" i="90"/>
  <c r="P886" i="90"/>
  <c r="R886" i="90"/>
  <c r="S886" i="90"/>
  <c r="O887" i="90"/>
  <c r="P887" i="90"/>
  <c r="R887" i="90"/>
  <c r="S887" i="90"/>
  <c r="O888" i="90"/>
  <c r="P888" i="90"/>
  <c r="R888" i="90"/>
  <c r="S888" i="90"/>
  <c r="O889" i="90"/>
  <c r="P889" i="90"/>
  <c r="R889" i="90"/>
  <c r="S889" i="90"/>
  <c r="I877" i="124"/>
  <c r="J877" i="124"/>
  <c r="K877" i="124"/>
  <c r="L877" i="124"/>
  <c r="M877" i="124"/>
  <c r="I878" i="124"/>
  <c r="J878" i="124"/>
  <c r="K878" i="124"/>
  <c r="L878" i="124"/>
  <c r="M878" i="124"/>
  <c r="I879" i="124"/>
  <c r="J879" i="124"/>
  <c r="K879" i="124"/>
  <c r="L879" i="124"/>
  <c r="M879" i="124"/>
  <c r="I880" i="124"/>
  <c r="J880" i="124"/>
  <c r="K880" i="124"/>
  <c r="L880" i="124"/>
  <c r="M880" i="124"/>
  <c r="I881" i="124"/>
  <c r="J881" i="124"/>
  <c r="K881" i="124"/>
  <c r="L881" i="124"/>
  <c r="M881" i="124"/>
  <c r="I882" i="124"/>
  <c r="J882" i="124"/>
  <c r="K882" i="124"/>
  <c r="L882" i="124"/>
  <c r="M882" i="124"/>
  <c r="I883" i="124"/>
  <c r="J883" i="124"/>
  <c r="K883" i="124"/>
  <c r="L883" i="124"/>
  <c r="M883" i="124"/>
  <c r="I884" i="124"/>
  <c r="J884" i="124"/>
  <c r="K884" i="124"/>
  <c r="L884" i="124"/>
  <c r="M884" i="124"/>
  <c r="I885" i="124"/>
  <c r="J885" i="124"/>
  <c r="K885" i="124"/>
  <c r="L885" i="124"/>
  <c r="M885" i="124"/>
  <c r="I886" i="124"/>
  <c r="J886" i="124"/>
  <c r="K886" i="124"/>
  <c r="L886" i="124"/>
  <c r="M886" i="124"/>
  <c r="I887" i="124"/>
  <c r="J887" i="124"/>
  <c r="K887" i="124"/>
  <c r="L887" i="124"/>
  <c r="M887" i="124"/>
  <c r="I875" i="124" l="1"/>
  <c r="J875" i="124"/>
  <c r="K875" i="124"/>
  <c r="L875" i="124"/>
  <c r="M875" i="124"/>
  <c r="I876" i="124"/>
  <c r="J876" i="124"/>
  <c r="K876" i="124"/>
  <c r="L876" i="124"/>
  <c r="M876" i="124"/>
  <c r="G1352" i="81"/>
  <c r="D2090" i="82" l="1"/>
  <c r="S874" i="90"/>
  <c r="S875" i="90"/>
  <c r="P874" i="90"/>
  <c r="P875" i="90"/>
  <c r="K874" i="90"/>
  <c r="K875" i="90"/>
  <c r="O875" i="90"/>
  <c r="R875" i="90"/>
  <c r="G875" i="90"/>
  <c r="H875" i="90"/>
  <c r="D2089" i="82" l="1"/>
  <c r="F873" i="90"/>
  <c r="F872" i="90"/>
  <c r="F871" i="90"/>
  <c r="F870" i="90"/>
  <c r="F869" i="90"/>
  <c r="G1351" i="81"/>
  <c r="O874" i="90" l="1"/>
  <c r="R874" i="90"/>
  <c r="G874" i="90"/>
  <c r="H874" i="90"/>
  <c r="F868" i="90" l="1"/>
  <c r="F867" i="90"/>
  <c r="F866" i="90"/>
  <c r="I874" i="124"/>
  <c r="J874" i="124"/>
  <c r="K874" i="124"/>
  <c r="L874" i="124"/>
  <c r="M874" i="124"/>
  <c r="G1350" i="81"/>
  <c r="D2088" i="82"/>
  <c r="K873" i="90"/>
  <c r="O873" i="90"/>
  <c r="P873" i="90"/>
  <c r="R873" i="90"/>
  <c r="S873" i="90"/>
  <c r="G873" i="90"/>
  <c r="H873" i="90"/>
  <c r="I873" i="124" l="1"/>
  <c r="J873" i="124"/>
  <c r="K873" i="124"/>
  <c r="L873" i="124"/>
  <c r="M873" i="124"/>
  <c r="S866" i="90"/>
  <c r="S867" i="90"/>
  <c r="S868" i="90"/>
  <c r="S869" i="90"/>
  <c r="S870" i="90"/>
  <c r="S871" i="90"/>
  <c r="S872" i="90"/>
  <c r="P866" i="90"/>
  <c r="P867" i="90"/>
  <c r="P868" i="90"/>
  <c r="P869" i="90"/>
  <c r="P870" i="90"/>
  <c r="P871" i="90"/>
  <c r="P872" i="90"/>
  <c r="D2087" i="82" l="1"/>
  <c r="G1349" i="81" l="1"/>
  <c r="K871" i="90"/>
  <c r="K872" i="90"/>
  <c r="O872" i="90"/>
  <c r="R872" i="90"/>
  <c r="G872" i="90"/>
  <c r="H872" i="90"/>
  <c r="I872" i="124" l="1"/>
  <c r="J872" i="124"/>
  <c r="K872" i="124"/>
  <c r="L872" i="124"/>
  <c r="M872" i="124"/>
  <c r="D2086" i="82"/>
  <c r="O871" i="90" l="1"/>
  <c r="R871" i="90"/>
  <c r="G871" i="90"/>
  <c r="H871" i="90"/>
  <c r="G1348" i="81" l="1"/>
  <c r="G1347" i="81" l="1"/>
  <c r="I871" i="124" l="1"/>
  <c r="J871" i="124"/>
  <c r="K871" i="124"/>
  <c r="L871" i="124"/>
  <c r="M871" i="124"/>
  <c r="D2084" i="82"/>
  <c r="D2085" i="82"/>
  <c r="K870" i="90" l="1"/>
  <c r="O870" i="90"/>
  <c r="R870" i="90"/>
  <c r="G870" i="90"/>
  <c r="H870" i="90"/>
  <c r="I870" i="124" l="1"/>
  <c r="J870" i="124"/>
  <c r="K870" i="124"/>
  <c r="L870" i="124"/>
  <c r="M870" i="124"/>
  <c r="G1346" i="81"/>
  <c r="K869" i="90" l="1"/>
  <c r="O869" i="90"/>
  <c r="R869" i="90"/>
  <c r="G869" i="90"/>
  <c r="H869" i="90"/>
  <c r="I869" i="124" l="1"/>
  <c r="J869" i="124"/>
  <c r="K869" i="124"/>
  <c r="L869" i="124"/>
  <c r="M869" i="124"/>
  <c r="G1345" i="81"/>
  <c r="O868" i="90"/>
  <c r="R868" i="90"/>
  <c r="G868" i="90"/>
  <c r="H868" i="90"/>
  <c r="D2083" i="82"/>
  <c r="K868" i="90"/>
  <c r="I868" i="124" l="1"/>
  <c r="J868" i="124"/>
  <c r="K868" i="124"/>
  <c r="L868" i="124"/>
  <c r="M868" i="124"/>
  <c r="G1344" i="81"/>
  <c r="I867" i="124" l="1"/>
  <c r="J867" i="124"/>
  <c r="K867" i="124"/>
  <c r="L867" i="124"/>
  <c r="M867" i="124"/>
  <c r="D2082" i="82"/>
  <c r="K867" i="90" l="1"/>
  <c r="O867" i="90"/>
  <c r="R867" i="90"/>
  <c r="G867" i="90"/>
  <c r="H867" i="90"/>
  <c r="G1343" i="81" l="1"/>
  <c r="D2081" i="82" l="1"/>
  <c r="K866" i="90"/>
  <c r="O866" i="90"/>
  <c r="R866" i="90"/>
  <c r="G866" i="90"/>
  <c r="H866" i="90"/>
  <c r="I866" i="124" l="1"/>
  <c r="J866" i="124"/>
  <c r="K866" i="124"/>
  <c r="L866" i="124"/>
  <c r="M866" i="124"/>
  <c r="G1342" i="81" l="1"/>
  <c r="I1342" i="81" s="1"/>
  <c r="I1364" i="81" l="1"/>
  <c r="I1363" i="81"/>
  <c r="I1362" i="81"/>
  <c r="I1361" i="81"/>
  <c r="I1360" i="81"/>
  <c r="I1359" i="81"/>
  <c r="I1358" i="81"/>
  <c r="I1357" i="81"/>
  <c r="I1356" i="81"/>
  <c r="I1355" i="81"/>
  <c r="I1354" i="81"/>
  <c r="I1353" i="81"/>
  <c r="I1352" i="81"/>
  <c r="I1351" i="81"/>
  <c r="I1350" i="81"/>
  <c r="I1349" i="81"/>
  <c r="I1348" i="81"/>
  <c r="I1347" i="81"/>
  <c r="I1346" i="81"/>
  <c r="I1345" i="81"/>
  <c r="I1344" i="81"/>
  <c r="I1343" i="81"/>
  <c r="I865" i="124"/>
  <c r="J865" i="124"/>
  <c r="K865" i="124"/>
  <c r="L865" i="124"/>
  <c r="M865" i="124"/>
  <c r="F846" i="90" l="1"/>
  <c r="F847" i="90"/>
  <c r="F848" i="90"/>
  <c r="F849" i="90"/>
  <c r="F850" i="90"/>
  <c r="F851" i="90"/>
  <c r="F852" i="90"/>
  <c r="F853" i="90"/>
  <c r="F854" i="90"/>
  <c r="F855" i="90"/>
  <c r="F856" i="90"/>
  <c r="F857" i="90"/>
  <c r="F858" i="90"/>
  <c r="F859" i="90"/>
  <c r="F860" i="90"/>
  <c r="F861" i="90"/>
  <c r="F862" i="90"/>
  <c r="F863" i="90"/>
  <c r="F864" i="90"/>
  <c r="F865" i="90"/>
  <c r="D2080" i="82"/>
  <c r="O865" i="90"/>
  <c r="P865" i="90"/>
  <c r="R865" i="90"/>
  <c r="S865" i="90"/>
  <c r="G865" i="90"/>
  <c r="H865" i="90"/>
  <c r="K865" i="90"/>
  <c r="S864" i="90" l="1"/>
  <c r="P864" i="90"/>
  <c r="D858" i="125" l="1"/>
  <c r="G1341" i="81" l="1"/>
  <c r="D2079" i="82" l="1"/>
  <c r="K864" i="90" l="1"/>
  <c r="O864" i="90"/>
  <c r="R864" i="90"/>
  <c r="G864" i="90"/>
  <c r="H864" i="90"/>
  <c r="I864" i="124" l="1"/>
  <c r="J864" i="124"/>
  <c r="K864" i="124"/>
  <c r="L864" i="124"/>
  <c r="M864" i="124"/>
  <c r="G1340" i="81"/>
  <c r="D2078" i="82" l="1"/>
  <c r="O863" i="90" l="1"/>
  <c r="P863" i="90"/>
  <c r="R863" i="90"/>
  <c r="S863" i="90"/>
  <c r="G863" i="90"/>
  <c r="H863" i="90"/>
  <c r="K862" i="90"/>
  <c r="K863" i="90"/>
  <c r="I863" i="124" l="1"/>
  <c r="J863" i="124"/>
  <c r="K863" i="124"/>
  <c r="L863" i="124"/>
  <c r="M863" i="124"/>
  <c r="G1339" i="81"/>
  <c r="D2077" i="82"/>
  <c r="O862" i="90"/>
  <c r="P862" i="90"/>
  <c r="R862" i="90"/>
  <c r="S862" i="90"/>
  <c r="G862" i="90"/>
  <c r="H862" i="90"/>
  <c r="I862" i="124" l="1"/>
  <c r="J862" i="124"/>
  <c r="K862" i="124"/>
  <c r="L862" i="124"/>
  <c r="M862" i="124"/>
  <c r="G1338" i="81" l="1"/>
  <c r="K860" i="90"/>
  <c r="K861" i="90"/>
  <c r="O861" i="90"/>
  <c r="P861" i="90"/>
  <c r="R861" i="90"/>
  <c r="S861" i="90"/>
  <c r="G861" i="90"/>
  <c r="H861" i="90"/>
  <c r="AO72" i="129"/>
  <c r="D2076" i="82"/>
  <c r="I861" i="124" l="1"/>
  <c r="J861" i="124"/>
  <c r="K861" i="124"/>
  <c r="L861" i="124"/>
  <c r="M861" i="124"/>
  <c r="G1337" i="81" l="1"/>
  <c r="D2075" i="82" l="1"/>
  <c r="O860" i="90"/>
  <c r="P860" i="90"/>
  <c r="R860" i="90"/>
  <c r="S860" i="90"/>
  <c r="G860" i="90"/>
  <c r="H860" i="90"/>
  <c r="I860" i="124" l="1"/>
  <c r="J860" i="124"/>
  <c r="K860" i="124"/>
  <c r="L860" i="124"/>
  <c r="M860" i="124"/>
  <c r="E72" i="129"/>
  <c r="F72" i="129"/>
  <c r="G72" i="129"/>
  <c r="H72" i="129"/>
  <c r="I72" i="129"/>
  <c r="K72" i="129"/>
  <c r="L72" i="129"/>
  <c r="M72" i="129"/>
  <c r="N72" i="129"/>
  <c r="O72" i="129"/>
  <c r="P72" i="129"/>
  <c r="Q72" i="129"/>
  <c r="R72" i="129"/>
  <c r="S72" i="129"/>
  <c r="T72" i="129"/>
  <c r="U72" i="129"/>
  <c r="V72" i="129"/>
  <c r="W72" i="129"/>
  <c r="X72" i="129"/>
  <c r="Y72" i="129"/>
  <c r="Z72" i="129"/>
  <c r="AA72" i="129"/>
  <c r="AB72" i="129"/>
  <c r="AC72" i="129"/>
  <c r="AD72" i="129"/>
  <c r="AE72" i="129"/>
  <c r="AF72" i="129"/>
  <c r="AG72" i="129"/>
  <c r="AH72" i="129"/>
  <c r="AI72" i="129"/>
  <c r="AJ72" i="129"/>
  <c r="AK72" i="129"/>
  <c r="AL72" i="129"/>
  <c r="AM72" i="129"/>
  <c r="AN72" i="129"/>
  <c r="AP72" i="129"/>
  <c r="AQ72" i="129"/>
  <c r="AR72" i="129"/>
  <c r="AS72" i="129"/>
  <c r="AT72" i="129"/>
  <c r="F73" i="130" s="1"/>
  <c r="AU72" i="129"/>
  <c r="AV72" i="129"/>
  <c r="AW72" i="129"/>
  <c r="AX72" i="129"/>
  <c r="AY72" i="129"/>
  <c r="AZ72" i="129"/>
  <c r="BA72" i="129"/>
  <c r="BB72" i="129"/>
  <c r="BC72" i="129"/>
  <c r="BD72" i="129"/>
  <c r="BE72" i="129"/>
  <c r="BF72" i="129"/>
  <c r="BG72" i="129"/>
  <c r="BH72" i="129"/>
  <c r="BI72" i="129"/>
  <c r="BJ72" i="129"/>
  <c r="BK72" i="129"/>
  <c r="BL72" i="129"/>
  <c r="BM72" i="129"/>
  <c r="BN72" i="129"/>
  <c r="BP72" i="129"/>
  <c r="G73" i="130" s="1"/>
  <c r="BQ72" i="129"/>
  <c r="BR72" i="129"/>
  <c r="BS72" i="129"/>
  <c r="BT72" i="129"/>
  <c r="BU72" i="129"/>
  <c r="BV72" i="129"/>
  <c r="BW72" i="129"/>
  <c r="BX72" i="129"/>
  <c r="BY72" i="129"/>
  <c r="BZ72" i="129"/>
  <c r="CA72" i="129"/>
  <c r="CB72" i="129"/>
  <c r="CC72" i="129"/>
  <c r="CD72" i="129"/>
  <c r="CE72" i="129"/>
  <c r="CF72" i="129"/>
  <c r="CH72" i="129"/>
  <c r="CI72" i="129"/>
  <c r="CJ72" i="129"/>
  <c r="CM72" i="129"/>
  <c r="CN72" i="129"/>
  <c r="CO72" i="129"/>
  <c r="CS72" i="129"/>
  <c r="CT72" i="129"/>
  <c r="CU72" i="129"/>
  <c r="CV72" i="129"/>
  <c r="CW72" i="129"/>
  <c r="CY72" i="129"/>
  <c r="CZ72" i="129"/>
  <c r="DA72" i="129"/>
  <c r="DC72" i="129"/>
  <c r="DD72" i="129"/>
  <c r="DE72" i="129"/>
  <c r="DF72" i="129"/>
  <c r="DK72" i="129"/>
  <c r="DL72" i="129"/>
  <c r="DM72" i="129"/>
  <c r="DN72" i="129"/>
  <c r="DO72" i="129"/>
  <c r="DP72" i="129"/>
  <c r="DQ72" i="129"/>
  <c r="DR72" i="129"/>
  <c r="DS72" i="129"/>
  <c r="DT72" i="129"/>
  <c r="DU72" i="129"/>
  <c r="DV72" i="129"/>
  <c r="DW72" i="129"/>
  <c r="DX72" i="129"/>
  <c r="DY72" i="129"/>
  <c r="DZ72" i="129"/>
  <c r="EA72" i="129"/>
  <c r="EB72" i="129"/>
  <c r="J73" i="130" s="1"/>
  <c r="EC72" i="129"/>
  <c r="ED72" i="129"/>
  <c r="EE72" i="129"/>
  <c r="EF72" i="129"/>
  <c r="EH72" i="129"/>
  <c r="EI72" i="129"/>
  <c r="EJ72" i="129"/>
  <c r="EK72" i="129"/>
  <c r="EL72" i="129"/>
  <c r="EM72" i="129"/>
  <c r="EN72" i="129"/>
  <c r="EO72" i="129"/>
  <c r="EP72" i="129"/>
  <c r="EQ72" i="129"/>
  <c r="ES72" i="129"/>
  <c r="ET72" i="129"/>
  <c r="EU72" i="129"/>
  <c r="EV72" i="129"/>
  <c r="EW72" i="129"/>
  <c r="EX72" i="129"/>
  <c r="EY72" i="129"/>
  <c r="EZ72" i="129"/>
  <c r="FA72" i="129"/>
  <c r="FB72" i="129"/>
  <c r="FC72" i="129"/>
  <c r="FD72" i="129"/>
  <c r="FE72" i="129"/>
  <c r="FF72" i="129"/>
  <c r="FG72" i="129"/>
  <c r="FH72" i="129"/>
  <c r="FI72" i="129"/>
  <c r="FJ72" i="129"/>
  <c r="FL72" i="129"/>
  <c r="FM72" i="129"/>
  <c r="FN72" i="129"/>
  <c r="FO72" i="129"/>
  <c r="FQ72" i="129"/>
  <c r="FR72" i="129"/>
  <c r="FS72" i="129"/>
  <c r="FT72" i="129"/>
  <c r="FV72" i="129"/>
  <c r="FW72" i="129"/>
  <c r="FX72" i="129"/>
  <c r="FY72" i="129"/>
  <c r="FZ72" i="129"/>
  <c r="GA72" i="129"/>
  <c r="GB72" i="129"/>
  <c r="GC72" i="129"/>
  <c r="GD72" i="129"/>
  <c r="GE72" i="129"/>
  <c r="GF72" i="129"/>
  <c r="GG72" i="129"/>
  <c r="GH72" i="129"/>
  <c r="GI72" i="129"/>
  <c r="GK72" i="129"/>
  <c r="GL72" i="129"/>
  <c r="GM72" i="129"/>
  <c r="GN72" i="129"/>
  <c r="GU72" i="129"/>
  <c r="GV72" i="129"/>
  <c r="GW72" i="129"/>
  <c r="GX72" i="129"/>
  <c r="GY72" i="129"/>
  <c r="GZ72" i="129"/>
  <c r="HA72" i="129"/>
  <c r="HB72" i="129"/>
  <c r="HC72" i="129"/>
  <c r="HD72" i="129"/>
  <c r="HE72" i="129"/>
  <c r="HF72" i="129"/>
  <c r="HG72" i="129"/>
  <c r="HH72" i="129"/>
  <c r="HI72" i="129"/>
  <c r="HJ72" i="129"/>
  <c r="HK72" i="129"/>
  <c r="HL72" i="129"/>
  <c r="HM72" i="129"/>
  <c r="HN72" i="129"/>
  <c r="HO72" i="129"/>
  <c r="HP72" i="129"/>
  <c r="HQ72" i="129"/>
  <c r="HR72" i="129"/>
  <c r="HS72" i="129"/>
  <c r="HT72" i="129"/>
  <c r="HU72" i="129"/>
  <c r="HV72" i="129"/>
  <c r="HW72" i="129"/>
  <c r="HX72" i="129"/>
  <c r="HY72" i="129"/>
  <c r="HZ72" i="129"/>
  <c r="IA72" i="129"/>
  <c r="IB72" i="129"/>
  <c r="IG72" i="129"/>
  <c r="G1336" i="81"/>
  <c r="E73" i="130" l="1"/>
  <c r="D73" i="130"/>
  <c r="IJ72" i="129"/>
  <c r="D2074" i="82"/>
  <c r="K859" i="90" l="1"/>
  <c r="O859" i="90"/>
  <c r="P859" i="90"/>
  <c r="R859" i="90"/>
  <c r="S859" i="90"/>
  <c r="G859" i="90"/>
  <c r="H859" i="90"/>
  <c r="E2122" i="82"/>
  <c r="E2104" i="82"/>
  <c r="E868" i="125"/>
  <c r="E869" i="125"/>
  <c r="E870" i="125"/>
  <c r="E871" i="125"/>
  <c r="E872" i="125"/>
  <c r="E873" i="125"/>
  <c r="E874" i="125"/>
  <c r="E875" i="125"/>
  <c r="E876" i="125"/>
  <c r="E877" i="125"/>
  <c r="E878" i="125"/>
  <c r="E879" i="125"/>
  <c r="E880" i="125"/>
  <c r="E881" i="125"/>
  <c r="E882" i="125"/>
  <c r="E883" i="125"/>
  <c r="E884" i="125"/>
  <c r="E885" i="125"/>
  <c r="E886" i="125"/>
  <c r="E887" i="125"/>
  <c r="D867" i="125"/>
  <c r="D868" i="125"/>
  <c r="D869" i="125"/>
  <c r="D870" i="125"/>
  <c r="D871" i="125"/>
  <c r="D872" i="125"/>
  <c r="D873" i="125"/>
  <c r="D874" i="125"/>
  <c r="D875" i="125"/>
  <c r="D876" i="125"/>
  <c r="D877" i="125"/>
  <c r="D878" i="125"/>
  <c r="D879" i="125"/>
  <c r="K879" i="125" s="1"/>
  <c r="D880" i="125"/>
  <c r="D881" i="125"/>
  <c r="D882" i="125"/>
  <c r="D883" i="125"/>
  <c r="D884" i="125"/>
  <c r="D885" i="125"/>
  <c r="D886" i="125"/>
  <c r="D887" i="125"/>
  <c r="K887" i="125"/>
  <c r="J887" i="125"/>
  <c r="G887" i="125"/>
  <c r="F887" i="125"/>
  <c r="K886" i="125"/>
  <c r="J886" i="125"/>
  <c r="G886" i="125"/>
  <c r="F886" i="125"/>
  <c r="K885" i="125"/>
  <c r="J885" i="125"/>
  <c r="G885" i="125"/>
  <c r="F885" i="125"/>
  <c r="K884" i="125"/>
  <c r="J884" i="125"/>
  <c r="G884" i="125"/>
  <c r="F884" i="125"/>
  <c r="K883" i="125"/>
  <c r="J883" i="125"/>
  <c r="G883" i="125"/>
  <c r="F883" i="125"/>
  <c r="K882" i="125"/>
  <c r="J882" i="125"/>
  <c r="G882" i="125"/>
  <c r="F882" i="125"/>
  <c r="K881" i="125"/>
  <c r="J881" i="125"/>
  <c r="G881" i="125"/>
  <c r="F881" i="125"/>
  <c r="K880" i="125"/>
  <c r="J880" i="125"/>
  <c r="G880" i="125"/>
  <c r="F880" i="125"/>
  <c r="G879" i="125"/>
  <c r="F879" i="125"/>
  <c r="K878" i="125"/>
  <c r="J878" i="125"/>
  <c r="G878" i="125"/>
  <c r="F878" i="125"/>
  <c r="K877" i="125"/>
  <c r="J877" i="125"/>
  <c r="G877" i="125"/>
  <c r="F877" i="125"/>
  <c r="K876" i="125"/>
  <c r="J876" i="125"/>
  <c r="G876" i="125"/>
  <c r="F876" i="125"/>
  <c r="K875" i="125"/>
  <c r="J875" i="125"/>
  <c r="G875" i="125"/>
  <c r="F875" i="125"/>
  <c r="K874" i="125"/>
  <c r="J874" i="125"/>
  <c r="G874" i="125"/>
  <c r="F874" i="125"/>
  <c r="K873" i="125"/>
  <c r="J873" i="125"/>
  <c r="G873" i="125"/>
  <c r="F873" i="125"/>
  <c r="K872" i="125"/>
  <c r="J872" i="125"/>
  <c r="G872" i="125"/>
  <c r="F872" i="125"/>
  <c r="K871" i="125"/>
  <c r="J871" i="125"/>
  <c r="G871" i="125"/>
  <c r="F871" i="125"/>
  <c r="K870" i="125"/>
  <c r="J870" i="125"/>
  <c r="G870" i="125"/>
  <c r="F870" i="125"/>
  <c r="K869" i="125"/>
  <c r="J869" i="125"/>
  <c r="G869" i="125"/>
  <c r="F869" i="125"/>
  <c r="K868" i="125"/>
  <c r="J868" i="125"/>
  <c r="G868" i="125"/>
  <c r="F868" i="125"/>
  <c r="E887" i="124"/>
  <c r="C887" i="124"/>
  <c r="F887" i="124" s="1"/>
  <c r="E886" i="124"/>
  <c r="C886" i="124"/>
  <c r="F886" i="124" s="1"/>
  <c r="E885" i="124"/>
  <c r="C885" i="124"/>
  <c r="F885" i="124" s="1"/>
  <c r="E884" i="124"/>
  <c r="C884" i="124"/>
  <c r="F884" i="124" s="1"/>
  <c r="E883" i="124"/>
  <c r="C883" i="124"/>
  <c r="F883" i="124" s="1"/>
  <c r="E882" i="124"/>
  <c r="C882" i="124"/>
  <c r="F882" i="124" s="1"/>
  <c r="E881" i="124"/>
  <c r="C881" i="124"/>
  <c r="F881" i="124" s="1"/>
  <c r="E880" i="124"/>
  <c r="C880" i="124"/>
  <c r="F880" i="124" s="1"/>
  <c r="E879" i="124"/>
  <c r="C879" i="124"/>
  <c r="F879" i="124" s="1"/>
  <c r="E878" i="124"/>
  <c r="C878" i="124"/>
  <c r="F878" i="124" s="1"/>
  <c r="E877" i="124"/>
  <c r="C877" i="124"/>
  <c r="F877" i="124" s="1"/>
  <c r="E876" i="124"/>
  <c r="C876" i="124"/>
  <c r="F876" i="124" s="1"/>
  <c r="E875" i="124"/>
  <c r="C875" i="124"/>
  <c r="F875" i="124" s="1"/>
  <c r="E874" i="124"/>
  <c r="C874" i="124"/>
  <c r="F874" i="124" s="1"/>
  <c r="E873" i="124"/>
  <c r="C873" i="124"/>
  <c r="F873" i="124" s="1"/>
  <c r="E872" i="124"/>
  <c r="C872" i="124"/>
  <c r="F872" i="124" s="1"/>
  <c r="E871" i="124"/>
  <c r="C871" i="124"/>
  <c r="F871" i="124" s="1"/>
  <c r="E870" i="124"/>
  <c r="C870" i="124"/>
  <c r="F870" i="124" s="1"/>
  <c r="E869" i="124"/>
  <c r="C869" i="124"/>
  <c r="F869" i="124" s="1"/>
  <c r="E868" i="124"/>
  <c r="C868" i="124"/>
  <c r="F868" i="124" s="1"/>
  <c r="E2121" i="82" l="1"/>
  <c r="E2120" i="82"/>
  <c r="E2119" i="82"/>
  <c r="E2118" i="82"/>
  <c r="E2117" i="82"/>
  <c r="E2116" i="82"/>
  <c r="E2115" i="82"/>
  <c r="E2114" i="82"/>
  <c r="E2113" i="82"/>
  <c r="E2112" i="82"/>
  <c r="E2111" i="82"/>
  <c r="E2110" i="82"/>
  <c r="E2109" i="82"/>
  <c r="E2108" i="82"/>
  <c r="E2107" i="82"/>
  <c r="E2106" i="82"/>
  <c r="E2105" i="82"/>
  <c r="E2139" i="82"/>
  <c r="E2138" i="82"/>
  <c r="E2137" i="82"/>
  <c r="E2136" i="82"/>
  <c r="E2135" i="82"/>
  <c r="E2134" i="82"/>
  <c r="E2133" i="82"/>
  <c r="E2132" i="82"/>
  <c r="E2131" i="82"/>
  <c r="E2130" i="82"/>
  <c r="E2129" i="82"/>
  <c r="E2128" i="82"/>
  <c r="E2127" i="82"/>
  <c r="E2126" i="82"/>
  <c r="E2125" i="82"/>
  <c r="E2124" i="82"/>
  <c r="E2123" i="82"/>
  <c r="J879" i="125"/>
  <c r="I859" i="124"/>
  <c r="J859" i="124"/>
  <c r="K859" i="124"/>
  <c r="L859" i="124"/>
  <c r="M859" i="124"/>
  <c r="D2073" i="82"/>
  <c r="K857" i="90"/>
  <c r="K858" i="90"/>
  <c r="O858" i="90"/>
  <c r="P858" i="90"/>
  <c r="R858" i="90"/>
  <c r="S858" i="90"/>
  <c r="G858" i="90"/>
  <c r="H858" i="90"/>
  <c r="G1335" i="81" l="1"/>
  <c r="I858" i="124" l="1"/>
  <c r="J858" i="124"/>
  <c r="K858" i="124"/>
  <c r="L858" i="124"/>
  <c r="M858" i="124"/>
  <c r="G1334" i="81"/>
  <c r="D2072" i="82"/>
  <c r="O857" i="90" l="1"/>
  <c r="P857" i="90"/>
  <c r="R857" i="90"/>
  <c r="S857" i="90"/>
  <c r="G857" i="90"/>
  <c r="H857" i="90"/>
  <c r="I857" i="124" l="1"/>
  <c r="J857" i="124"/>
  <c r="K857" i="124"/>
  <c r="L857" i="124"/>
  <c r="M857" i="124"/>
  <c r="G1333" i="81"/>
  <c r="D2071" i="82" l="1"/>
  <c r="O856" i="90" l="1"/>
  <c r="P856" i="90"/>
  <c r="R856" i="90"/>
  <c r="S856" i="90"/>
  <c r="G856" i="90"/>
  <c r="H856" i="90"/>
  <c r="K856" i="90"/>
  <c r="I856" i="124"/>
  <c r="J856" i="124"/>
  <c r="K856" i="124"/>
  <c r="L856" i="124"/>
  <c r="M856" i="124"/>
  <c r="G1332" i="81" l="1"/>
  <c r="D2070" i="82" l="1"/>
  <c r="G855" i="90" l="1"/>
  <c r="H855" i="90"/>
  <c r="O852" i="90"/>
  <c r="P852" i="90"/>
  <c r="R852" i="90"/>
  <c r="S852" i="90"/>
  <c r="O853" i="90"/>
  <c r="P853" i="90"/>
  <c r="R853" i="90"/>
  <c r="S853" i="90"/>
  <c r="O854" i="90"/>
  <c r="P854" i="90"/>
  <c r="R854" i="90"/>
  <c r="S854" i="90"/>
  <c r="O855" i="90"/>
  <c r="P855" i="90"/>
  <c r="R855" i="90"/>
  <c r="S855" i="90"/>
  <c r="K854" i="90"/>
  <c r="K855" i="90"/>
  <c r="I855" i="124" l="1"/>
  <c r="J855" i="124"/>
  <c r="K855" i="124"/>
  <c r="L855" i="124"/>
  <c r="M855" i="124"/>
  <c r="G1331" i="81" l="1"/>
  <c r="AG64" i="129"/>
  <c r="D2069" i="82"/>
  <c r="G854" i="90" l="1"/>
  <c r="H854" i="90"/>
  <c r="I854" i="124" l="1"/>
  <c r="J854" i="124"/>
  <c r="K854" i="124"/>
  <c r="L854" i="124"/>
  <c r="M854" i="124"/>
  <c r="G1330" i="81"/>
  <c r="D2068" i="82" l="1"/>
  <c r="G853" i="90"/>
  <c r="H853" i="90"/>
  <c r="K853" i="90"/>
  <c r="I853" i="124"/>
  <c r="J853" i="124"/>
  <c r="K853" i="124"/>
  <c r="L853" i="124"/>
  <c r="M853" i="124"/>
  <c r="D2067" i="82"/>
  <c r="G1329" i="81" l="1"/>
  <c r="K852" i="90" l="1"/>
  <c r="G852" i="90"/>
  <c r="H852" i="90"/>
  <c r="I852" i="124" l="1"/>
  <c r="J852" i="124"/>
  <c r="K852" i="124"/>
  <c r="L852" i="124"/>
  <c r="M852" i="124"/>
  <c r="K851" i="90"/>
  <c r="D2066" i="82" l="1"/>
  <c r="O851" i="90" l="1"/>
  <c r="P851" i="90"/>
  <c r="R851" i="90"/>
  <c r="S851" i="90"/>
  <c r="G851" i="90"/>
  <c r="H851" i="90"/>
  <c r="G1328" i="81" l="1"/>
  <c r="I851" i="124" l="1"/>
  <c r="J851" i="124"/>
  <c r="K851" i="124"/>
  <c r="L851" i="124"/>
  <c r="M851" i="124"/>
  <c r="G1327" i="81"/>
  <c r="D2065" i="82"/>
  <c r="K849" i="90"/>
  <c r="K850" i="90"/>
  <c r="O850" i="90"/>
  <c r="P850" i="90"/>
  <c r="R850" i="90"/>
  <c r="S850" i="90"/>
  <c r="G850" i="90"/>
  <c r="H850" i="90"/>
  <c r="I850" i="124" l="1"/>
  <c r="J850" i="124"/>
  <c r="K850" i="124"/>
  <c r="L850" i="124"/>
  <c r="M850" i="124"/>
  <c r="D2064" i="82"/>
  <c r="G1326" i="81"/>
  <c r="O849" i="90" l="1"/>
  <c r="P849" i="90"/>
  <c r="R849" i="90"/>
  <c r="S849" i="90"/>
  <c r="G849" i="90"/>
  <c r="H849" i="90"/>
  <c r="I849" i="124" l="1"/>
  <c r="J849" i="124"/>
  <c r="K849" i="124"/>
  <c r="L849" i="124"/>
  <c r="M849" i="124"/>
  <c r="G1325" i="81"/>
  <c r="D2063" i="82"/>
  <c r="K848" i="90"/>
  <c r="O848" i="90"/>
  <c r="P848" i="90"/>
  <c r="R848" i="90"/>
  <c r="S848" i="90"/>
  <c r="G848" i="90"/>
  <c r="H848" i="90"/>
  <c r="I848" i="124"/>
  <c r="J848" i="124"/>
  <c r="K848" i="124"/>
  <c r="M848" i="124" s="1"/>
  <c r="G1324" i="81"/>
  <c r="L848" i="124" l="1"/>
  <c r="D2062" i="82"/>
  <c r="K847" i="90" l="1"/>
  <c r="O847" i="90"/>
  <c r="P847" i="90"/>
  <c r="R847" i="90"/>
  <c r="S847" i="90"/>
  <c r="G847" i="90"/>
  <c r="H847" i="90"/>
  <c r="I847" i="124" l="1"/>
  <c r="J847" i="124"/>
  <c r="K847" i="124"/>
  <c r="M847" i="124" s="1"/>
  <c r="G1323" i="81"/>
  <c r="G1322" i="81"/>
  <c r="I1322" i="81" s="1"/>
  <c r="D2061" i="82"/>
  <c r="S845" i="90"/>
  <c r="S846" i="90"/>
  <c r="P845" i="90"/>
  <c r="P846" i="90"/>
  <c r="K845" i="90"/>
  <c r="K846" i="90"/>
  <c r="O846" i="90"/>
  <c r="R846" i="90"/>
  <c r="G846" i="90"/>
  <c r="H846" i="90"/>
  <c r="I1341" i="81" l="1"/>
  <c r="I1340" i="81"/>
  <c r="I1339" i="81"/>
  <c r="I1338" i="81"/>
  <c r="I1337" i="81"/>
  <c r="I1336" i="81"/>
  <c r="I1335" i="81"/>
  <c r="I1334" i="81"/>
  <c r="I1333" i="81"/>
  <c r="I1332" i="81"/>
  <c r="I1331" i="81"/>
  <c r="I1330" i="81"/>
  <c r="I1329" i="81"/>
  <c r="I1328" i="81"/>
  <c r="I1327" i="81"/>
  <c r="I1326" i="81"/>
  <c r="I1325" i="81"/>
  <c r="I1324" i="81"/>
  <c r="I1323" i="81"/>
  <c r="L847" i="124"/>
  <c r="F845" i="90"/>
  <c r="I846" i="124" l="1"/>
  <c r="J846" i="124"/>
  <c r="K846" i="124"/>
  <c r="L846" i="124"/>
  <c r="M846" i="124"/>
  <c r="D2060" i="82" l="1"/>
  <c r="O845" i="90" l="1"/>
  <c r="R845" i="90"/>
  <c r="G845" i="90"/>
  <c r="H845" i="90"/>
  <c r="F844" i="90" l="1"/>
  <c r="I845" i="124"/>
  <c r="J845" i="124"/>
  <c r="K845" i="124"/>
  <c r="L845" i="124"/>
  <c r="M845" i="124"/>
  <c r="K844" i="90"/>
  <c r="S840" i="90"/>
  <c r="S841" i="90"/>
  <c r="S842" i="90"/>
  <c r="S843" i="90"/>
  <c r="S844" i="90"/>
  <c r="P840" i="90"/>
  <c r="P841" i="90"/>
  <c r="P842" i="90"/>
  <c r="P843" i="90"/>
  <c r="P844" i="90"/>
  <c r="O844" i="90"/>
  <c r="R844" i="90"/>
  <c r="G844" i="90"/>
  <c r="H844" i="90"/>
  <c r="D2059" i="82" l="1"/>
  <c r="K841" i="90" l="1"/>
  <c r="K842" i="90"/>
  <c r="K843" i="90"/>
  <c r="G1321" i="81"/>
  <c r="I844" i="124" l="1"/>
  <c r="J844" i="124"/>
  <c r="K844" i="124"/>
  <c r="L844" i="124"/>
  <c r="M844" i="124"/>
  <c r="G843" i="90"/>
  <c r="H843" i="90"/>
  <c r="AN8" i="129" l="1"/>
  <c r="AN10" i="129"/>
  <c r="AN12" i="129"/>
  <c r="AN14" i="129"/>
  <c r="AN16" i="129"/>
  <c r="AN20" i="129"/>
  <c r="AN42" i="129" s="1"/>
  <c r="AN23" i="129"/>
  <c r="AN24" i="129"/>
  <c r="AN112" i="129" s="1"/>
  <c r="AN27" i="129"/>
  <c r="AN25" i="129" s="1"/>
  <c r="AN28" i="129"/>
  <c r="AN31" i="129"/>
  <c r="AN32" i="129"/>
  <c r="AN33" i="129"/>
  <c r="AN34" i="129"/>
  <c r="AN35" i="129"/>
  <c r="AN36" i="129"/>
  <c r="AN38" i="129"/>
  <c r="AN39" i="129"/>
  <c r="AN40" i="129"/>
  <c r="AN45" i="129"/>
  <c r="AN54" i="129"/>
  <c r="AN57" i="129"/>
  <c r="AN58" i="129" s="1"/>
  <c r="AN62" i="129"/>
  <c r="AN63" i="129"/>
  <c r="AN64" i="129"/>
  <c r="AN65" i="129"/>
  <c r="AN66" i="129"/>
  <c r="AN67" i="129"/>
  <c r="AN68" i="129"/>
  <c r="AN69" i="129"/>
  <c r="AN70" i="129"/>
  <c r="AN71" i="129"/>
  <c r="AN77" i="129"/>
  <c r="AN79" i="129"/>
  <c r="AN84" i="129"/>
  <c r="AN86" i="129"/>
  <c r="AN87" i="129"/>
  <c r="AN88" i="129"/>
  <c r="AN89" i="129" s="1"/>
  <c r="AN97" i="129"/>
  <c r="AN99" i="129"/>
  <c r="AN103" i="129"/>
  <c r="AN117" i="129"/>
  <c r="AN134" i="129"/>
  <c r="AN135" i="129"/>
  <c r="AN137" i="129"/>
  <c r="AN138" i="129"/>
  <c r="AN140" i="129"/>
  <c r="AN141" i="129"/>
  <c r="AN143" i="129"/>
  <c r="AN144" i="129"/>
  <c r="AN146" i="129"/>
  <c r="AN147" i="129"/>
  <c r="AN150" i="129"/>
  <c r="AN152" i="129"/>
  <c r="AN153" i="129"/>
  <c r="AN155" i="129"/>
  <c r="AN156" i="129"/>
  <c r="AN158" i="129"/>
  <c r="AN159" i="129"/>
  <c r="AN161" i="129"/>
  <c r="AN162" i="129"/>
  <c r="AN164" i="129"/>
  <c r="AN165" i="129"/>
  <c r="AN167" i="129"/>
  <c r="AN168" i="129"/>
  <c r="AN170" i="129"/>
  <c r="AN171" i="129"/>
  <c r="AN172" i="129"/>
  <c r="AN173" i="129"/>
  <c r="AN175" i="129"/>
  <c r="AN176" i="129"/>
  <c r="AN178" i="129"/>
  <c r="AN179" i="129"/>
  <c r="AN181" i="129"/>
  <c r="AN182" i="129"/>
  <c r="AN183" i="129"/>
  <c r="AN184" i="129"/>
  <c r="AN186" i="129"/>
  <c r="AN187" i="129"/>
  <c r="AN189" i="129"/>
  <c r="AN190" i="129"/>
  <c r="AN193" i="129"/>
  <c r="AN194" i="129"/>
  <c r="AN196" i="129"/>
  <c r="AN197" i="129"/>
  <c r="AN199" i="129"/>
  <c r="AN200" i="129"/>
  <c r="AN202" i="129"/>
  <c r="AN203" i="129"/>
  <c r="AN205" i="129"/>
  <c r="AN206" i="129"/>
  <c r="AN207" i="129"/>
  <c r="AN210" i="129"/>
  <c r="AN109" i="129" l="1"/>
  <c r="AN118" i="129" s="1"/>
  <c r="AN111" i="129"/>
  <c r="D2057" i="82"/>
  <c r="D2058" i="82"/>
  <c r="O843" i="90"/>
  <c r="R843" i="90"/>
  <c r="F843" i="90"/>
  <c r="O842" i="90"/>
  <c r="R842" i="90"/>
  <c r="G842" i="90"/>
  <c r="H842" i="90"/>
  <c r="F842" i="90"/>
  <c r="G1320" i="81" l="1"/>
  <c r="I842" i="124"/>
  <c r="J842" i="124"/>
  <c r="K842" i="124"/>
  <c r="L842" i="124"/>
  <c r="M842" i="124"/>
  <c r="I843" i="124"/>
  <c r="J843" i="124"/>
  <c r="K843" i="124"/>
  <c r="L843" i="124"/>
  <c r="M843" i="124"/>
  <c r="G1319" i="81" l="1"/>
  <c r="G1318" i="81" l="1"/>
  <c r="O841" i="90"/>
  <c r="R841" i="90"/>
  <c r="G841" i="90"/>
  <c r="H841" i="90"/>
  <c r="F841" i="90"/>
  <c r="D2056" i="82"/>
  <c r="I841" i="124" l="1"/>
  <c r="J841" i="124"/>
  <c r="K841" i="124"/>
  <c r="L841" i="124"/>
  <c r="M841" i="124"/>
  <c r="D2055" i="82"/>
  <c r="O840" i="90"/>
  <c r="R840" i="90"/>
  <c r="K840" i="90"/>
  <c r="G840" i="90"/>
  <c r="H840" i="90"/>
  <c r="F840" i="90"/>
  <c r="S8" i="129"/>
  <c r="G1317" i="81" l="1"/>
  <c r="I840" i="124" l="1"/>
  <c r="J840" i="124"/>
  <c r="K840" i="124"/>
  <c r="L840" i="124"/>
  <c r="M840" i="124"/>
  <c r="D2054" i="82"/>
  <c r="D1232" i="83" l="1"/>
  <c r="F1232" i="83" s="1"/>
  <c r="E1232" i="83"/>
  <c r="G1232" i="83" s="1"/>
  <c r="D1233" i="83"/>
  <c r="F1233" i="83" s="1"/>
  <c r="E1233" i="83"/>
  <c r="G1233" i="83" s="1"/>
  <c r="D1234" i="83"/>
  <c r="F1234" i="83" s="1"/>
  <c r="E1234" i="83"/>
  <c r="G1234" i="83" s="1"/>
  <c r="D1235" i="83"/>
  <c r="F1235" i="83" s="1"/>
  <c r="E1235" i="83"/>
  <c r="G1235" i="83" s="1"/>
  <c r="D1236" i="83"/>
  <c r="F1236" i="83" s="1"/>
  <c r="E1236" i="83"/>
  <c r="G1236" i="83" s="1"/>
  <c r="D1237" i="83"/>
  <c r="F1237" i="83" s="1"/>
  <c r="E1237" i="83"/>
  <c r="G1237" i="83" s="1"/>
  <c r="D1238" i="83"/>
  <c r="F1238" i="83" s="1"/>
  <c r="E1238" i="83"/>
  <c r="G1238" i="83" s="1"/>
  <c r="D1239" i="83"/>
  <c r="F1239" i="83" s="1"/>
  <c r="E1239" i="83"/>
  <c r="G1239" i="83" s="1"/>
  <c r="D1240" i="83"/>
  <c r="F1240" i="83" s="1"/>
  <c r="E1240" i="83"/>
  <c r="G1240" i="83" s="1"/>
  <c r="D1241" i="83"/>
  <c r="F1241" i="83" s="1"/>
  <c r="E1241" i="83"/>
  <c r="G1241" i="83" s="1"/>
  <c r="D1242" i="83"/>
  <c r="F1242" i="83" s="1"/>
  <c r="E1242" i="83"/>
  <c r="G1242" i="83" s="1"/>
  <c r="D1243" i="83"/>
  <c r="F1243" i="83" s="1"/>
  <c r="E1243" i="83"/>
  <c r="G1243" i="83" s="1"/>
  <c r="D1244" i="83"/>
  <c r="F1244" i="83" s="1"/>
  <c r="E1244" i="83"/>
  <c r="G1244" i="83" s="1"/>
  <c r="D1246" i="83"/>
  <c r="F1246" i="83" s="1"/>
  <c r="E1246" i="83"/>
  <c r="G1246" i="83" s="1"/>
  <c r="D1247" i="83"/>
  <c r="F1247" i="83" s="1"/>
  <c r="E1247" i="83"/>
  <c r="G1247" i="83" s="1"/>
  <c r="D1248" i="83"/>
  <c r="F1248" i="83" s="1"/>
  <c r="E1248" i="83"/>
  <c r="G1248" i="83" s="1"/>
  <c r="D1249" i="83"/>
  <c r="F1249" i="83" s="1"/>
  <c r="E1249" i="83"/>
  <c r="G1249" i="83" s="1"/>
  <c r="D1251" i="83"/>
  <c r="F1251" i="83" s="1"/>
  <c r="E1251" i="83"/>
  <c r="G1251" i="83" s="1"/>
  <c r="D1252" i="83"/>
  <c r="F1252" i="83" s="1"/>
  <c r="E1252" i="83"/>
  <c r="G1252" i="83" s="1"/>
  <c r="D1253" i="83"/>
  <c r="F1253" i="83" s="1"/>
  <c r="E1253" i="83"/>
  <c r="G1253" i="83" s="1"/>
  <c r="D1254" i="83"/>
  <c r="F1254" i="83" s="1"/>
  <c r="E1254" i="83"/>
  <c r="G1254" i="83" s="1"/>
  <c r="D1256" i="83"/>
  <c r="F1256" i="83" s="1"/>
  <c r="E1256" i="83"/>
  <c r="G1256" i="83" s="1"/>
  <c r="D1257" i="83"/>
  <c r="F1257" i="83" s="1"/>
  <c r="E1257" i="83"/>
  <c r="G1257" i="83" s="1"/>
  <c r="D1258" i="83"/>
  <c r="F1258" i="83" s="1"/>
  <c r="E1258" i="83"/>
  <c r="G1258" i="83" s="1"/>
  <c r="D1259" i="83"/>
  <c r="F1259" i="83" s="1"/>
  <c r="E1259" i="83"/>
  <c r="G1259" i="83" s="1"/>
  <c r="D1260" i="83"/>
  <c r="F1260" i="83" s="1"/>
  <c r="E1260" i="83"/>
  <c r="G1260" i="83" s="1"/>
  <c r="D1261" i="83"/>
  <c r="F1261" i="83" s="1"/>
  <c r="E1261" i="83"/>
  <c r="G1261" i="83" s="1"/>
  <c r="D1262" i="83"/>
  <c r="F1262" i="83" s="1"/>
  <c r="E1262" i="83"/>
  <c r="G1262" i="83" s="1"/>
  <c r="D1263" i="83"/>
  <c r="F1263" i="83" s="1"/>
  <c r="E1263" i="83"/>
  <c r="G1263" i="83" s="1"/>
  <c r="D1264" i="83"/>
  <c r="F1264" i="83" s="1"/>
  <c r="E1264" i="83"/>
  <c r="G1264" i="83" s="1"/>
  <c r="D1265" i="83"/>
  <c r="F1265" i="83" s="1"/>
  <c r="E1265" i="83"/>
  <c r="G1265" i="83" s="1"/>
  <c r="D1266" i="83"/>
  <c r="F1266" i="83" s="1"/>
  <c r="E1266" i="83"/>
  <c r="G1266" i="83" s="1"/>
  <c r="D1267" i="83"/>
  <c r="F1267" i="83" s="1"/>
  <c r="E1267" i="83"/>
  <c r="G1267" i="83" s="1"/>
  <c r="D1268" i="83"/>
  <c r="F1268" i="83" s="1"/>
  <c r="E1268" i="83"/>
  <c r="G1268" i="83" s="1"/>
  <c r="D1269" i="83"/>
  <c r="F1269" i="83" s="1"/>
  <c r="E1269" i="83"/>
  <c r="G1269" i="83" s="1"/>
  <c r="D1271" i="83"/>
  <c r="F1271" i="83" s="1"/>
  <c r="E1271" i="83"/>
  <c r="G1271" i="83" s="1"/>
  <c r="D1272" i="83"/>
  <c r="F1272" i="83" s="1"/>
  <c r="E1272" i="83"/>
  <c r="G1272" i="83" s="1"/>
  <c r="D1273" i="83"/>
  <c r="F1273" i="83" s="1"/>
  <c r="E1273" i="83"/>
  <c r="G1273" i="83" s="1"/>
  <c r="D1274" i="83"/>
  <c r="F1274" i="83" s="1"/>
  <c r="E1274" i="83"/>
  <c r="G1274" i="83" s="1"/>
  <c r="F1281" i="83"/>
  <c r="G1281" i="83"/>
  <c r="F1282" i="83"/>
  <c r="G1282" i="83"/>
  <c r="F1283" i="83"/>
  <c r="G1283" i="83"/>
  <c r="F1284" i="83"/>
  <c r="G1284" i="83"/>
  <c r="F1285" i="83"/>
  <c r="G1285" i="83"/>
  <c r="F1286" i="83"/>
  <c r="G1286" i="83"/>
  <c r="F1287" i="83"/>
  <c r="G1287" i="83"/>
  <c r="F1288" i="83"/>
  <c r="G1288" i="83"/>
  <c r="F1289" i="83"/>
  <c r="G1289" i="83"/>
  <c r="F1291" i="83"/>
  <c r="G1291" i="83"/>
  <c r="F1292" i="83"/>
  <c r="G1292" i="83"/>
  <c r="F1293" i="83"/>
  <c r="G1293" i="83"/>
  <c r="F1294" i="83"/>
  <c r="G1294" i="83"/>
  <c r="F1297" i="83"/>
  <c r="G1297" i="83"/>
  <c r="F1298" i="83"/>
  <c r="G1298" i="83"/>
  <c r="F1299" i="83"/>
  <c r="G1299" i="83"/>
  <c r="F1301" i="83"/>
  <c r="G1301" i="83"/>
  <c r="F1302" i="83"/>
  <c r="G1302" i="83"/>
  <c r="F1303" i="83"/>
  <c r="G1303" i="83"/>
  <c r="F1304" i="83"/>
  <c r="G1304" i="83"/>
  <c r="F1306" i="83"/>
  <c r="G1306" i="83"/>
  <c r="F1307" i="83"/>
  <c r="G1307" i="83"/>
  <c r="F1308" i="83"/>
  <c r="G1308" i="83"/>
  <c r="F1309" i="83"/>
  <c r="G1309" i="83"/>
  <c r="F1311" i="83"/>
  <c r="G1311" i="83"/>
  <c r="F1312" i="83"/>
  <c r="G1312" i="83"/>
  <c r="F1313" i="83"/>
  <c r="G1313" i="83"/>
  <c r="IJ78" i="129"/>
  <c r="IJ76" i="129"/>
  <c r="IJ75" i="129"/>
  <c r="IJ73" i="129"/>
  <c r="IJ60" i="129"/>
  <c r="IJ59" i="129"/>
  <c r="IJ56" i="129"/>
  <c r="IJ55" i="129"/>
  <c r="IJ53" i="129"/>
  <c r="IJ52" i="129"/>
  <c r="IJ51" i="129"/>
  <c r="IJ50" i="129"/>
  <c r="IJ49" i="129"/>
  <c r="IJ48" i="129"/>
  <c r="IJ47" i="129"/>
  <c r="IJ46" i="129"/>
  <c r="IJ44" i="129"/>
  <c r="IJ43" i="129"/>
  <c r="IJ7" i="129"/>
  <c r="IJ9" i="129"/>
  <c r="IJ11" i="129"/>
  <c r="IJ15" i="129"/>
  <c r="IJ17" i="129"/>
  <c r="IJ18" i="129"/>
  <c r="IJ19" i="129"/>
  <c r="IJ21" i="129"/>
  <c r="IJ22" i="129"/>
  <c r="IJ29" i="129"/>
  <c r="IJ6" i="129"/>
  <c r="II96" i="129"/>
  <c r="II29" i="129"/>
  <c r="II22" i="129"/>
  <c r="II21" i="129"/>
  <c r="II19" i="129"/>
  <c r="II18" i="129"/>
  <c r="II17" i="129"/>
  <c r="II15" i="129"/>
  <c r="II11" i="129"/>
  <c r="II9" i="129"/>
  <c r="II7" i="129"/>
  <c r="II6" i="129"/>
  <c r="IG210" i="129"/>
  <c r="IB210" i="129"/>
  <c r="IA210" i="129"/>
  <c r="HZ210" i="129"/>
  <c r="HY210" i="129"/>
  <c r="HX210" i="129"/>
  <c r="HW210" i="129"/>
  <c r="HV210" i="129"/>
  <c r="HU210" i="129"/>
  <c r="HT210" i="129"/>
  <c r="HS210" i="129"/>
  <c r="HR210" i="129"/>
  <c r="HQ210" i="129"/>
  <c r="HP210" i="129"/>
  <c r="HO210" i="129"/>
  <c r="HN210" i="129"/>
  <c r="IG207" i="129"/>
  <c r="IB207" i="129"/>
  <c r="IA207" i="129"/>
  <c r="HZ207" i="129"/>
  <c r="HY207" i="129"/>
  <c r="HX207" i="129"/>
  <c r="HW207" i="129"/>
  <c r="HV207" i="129"/>
  <c r="HU207" i="129"/>
  <c r="HT207" i="129"/>
  <c r="HS207" i="129"/>
  <c r="HR207" i="129"/>
  <c r="HQ207" i="129"/>
  <c r="HP207" i="129"/>
  <c r="HO207" i="129"/>
  <c r="HN207" i="129"/>
  <c r="IG206" i="129"/>
  <c r="IB206" i="129"/>
  <c r="IA206" i="129"/>
  <c r="HZ206" i="129"/>
  <c r="HY206" i="129"/>
  <c r="HX206" i="129"/>
  <c r="HW206" i="129"/>
  <c r="HV206" i="129"/>
  <c r="HU206" i="129"/>
  <c r="HT206" i="129"/>
  <c r="HS206" i="129"/>
  <c r="HR206" i="129"/>
  <c r="HQ206" i="129"/>
  <c r="HP206" i="129"/>
  <c r="HO206" i="129"/>
  <c r="HN206" i="129"/>
  <c r="IG205" i="129"/>
  <c r="IB205" i="129"/>
  <c r="IA205" i="129"/>
  <c r="HZ205" i="129"/>
  <c r="HY205" i="129"/>
  <c r="HX205" i="129"/>
  <c r="HW205" i="129"/>
  <c r="HV205" i="129"/>
  <c r="HU205" i="129"/>
  <c r="HT205" i="129"/>
  <c r="HS205" i="129"/>
  <c r="HR205" i="129"/>
  <c r="HQ205" i="129"/>
  <c r="HP205" i="129"/>
  <c r="HO205" i="129"/>
  <c r="HN205" i="129"/>
  <c r="IG203" i="129"/>
  <c r="IB203" i="129"/>
  <c r="IA203" i="129"/>
  <c r="HZ203" i="129"/>
  <c r="HY203" i="129"/>
  <c r="HX203" i="129"/>
  <c r="HW203" i="129"/>
  <c r="HV203" i="129"/>
  <c r="HU203" i="129"/>
  <c r="HT203" i="129"/>
  <c r="HS203" i="129"/>
  <c r="HR203" i="129"/>
  <c r="HQ203" i="129"/>
  <c r="HP203" i="129"/>
  <c r="HO203" i="129"/>
  <c r="HN203" i="129"/>
  <c r="IG202" i="129"/>
  <c r="IB202" i="129"/>
  <c r="IA202" i="129"/>
  <c r="HZ202" i="129"/>
  <c r="HY202" i="129"/>
  <c r="HX202" i="129"/>
  <c r="HW202" i="129"/>
  <c r="HV202" i="129"/>
  <c r="HU202" i="129"/>
  <c r="HT202" i="129"/>
  <c r="HS202" i="129"/>
  <c r="HR202" i="129"/>
  <c r="HQ202" i="129"/>
  <c r="HP202" i="129"/>
  <c r="HO202" i="129"/>
  <c r="HN202" i="129"/>
  <c r="IG200" i="129"/>
  <c r="IB200" i="129"/>
  <c r="IA200" i="129"/>
  <c r="HZ200" i="129"/>
  <c r="HY200" i="129"/>
  <c r="HX200" i="129"/>
  <c r="HW200" i="129"/>
  <c r="HV200" i="129"/>
  <c r="HU200" i="129"/>
  <c r="HT200" i="129"/>
  <c r="HS200" i="129"/>
  <c r="HR200" i="129"/>
  <c r="HQ200" i="129"/>
  <c r="HP200" i="129"/>
  <c r="HO200" i="129"/>
  <c r="HN200" i="129"/>
  <c r="IG199" i="129"/>
  <c r="IB199" i="129"/>
  <c r="IA199" i="129"/>
  <c r="HZ199" i="129"/>
  <c r="HY199" i="129"/>
  <c r="HX199" i="129"/>
  <c r="HW199" i="129"/>
  <c r="HV199" i="129"/>
  <c r="HU199" i="129"/>
  <c r="HT199" i="129"/>
  <c r="HS199" i="129"/>
  <c r="HR199" i="129"/>
  <c r="HQ199" i="129"/>
  <c r="HP199" i="129"/>
  <c r="HO199" i="129"/>
  <c r="HN199" i="129"/>
  <c r="IG197" i="129"/>
  <c r="IB197" i="129"/>
  <c r="IA197" i="129"/>
  <c r="HZ197" i="129"/>
  <c r="HY197" i="129"/>
  <c r="HX197" i="129"/>
  <c r="HW197" i="129"/>
  <c r="HV197" i="129"/>
  <c r="HU197" i="129"/>
  <c r="HT197" i="129"/>
  <c r="HS197" i="129"/>
  <c r="HR197" i="129"/>
  <c r="HQ197" i="129"/>
  <c r="HP197" i="129"/>
  <c r="HO197" i="129"/>
  <c r="HN197" i="129"/>
  <c r="IG196" i="129"/>
  <c r="IB196" i="129"/>
  <c r="IA196" i="129"/>
  <c r="HZ196" i="129"/>
  <c r="HY196" i="129"/>
  <c r="HX196" i="129"/>
  <c r="HW196" i="129"/>
  <c r="HV196" i="129"/>
  <c r="HU196" i="129"/>
  <c r="HT196" i="129"/>
  <c r="HS196" i="129"/>
  <c r="HR196" i="129"/>
  <c r="HQ196" i="129"/>
  <c r="HP196" i="129"/>
  <c r="HO196" i="129"/>
  <c r="HN196" i="129"/>
  <c r="IG194" i="129"/>
  <c r="IB194" i="129"/>
  <c r="IA194" i="129"/>
  <c r="HZ194" i="129"/>
  <c r="HY194" i="129"/>
  <c r="HX194" i="129"/>
  <c r="HW194" i="129"/>
  <c r="HV194" i="129"/>
  <c r="HU194" i="129"/>
  <c r="HT194" i="129"/>
  <c r="HS194" i="129"/>
  <c r="HR194" i="129"/>
  <c r="HQ194" i="129"/>
  <c r="HP194" i="129"/>
  <c r="HO194" i="129"/>
  <c r="HN194" i="129"/>
  <c r="IG193" i="129"/>
  <c r="IB193" i="129"/>
  <c r="IA193" i="129"/>
  <c r="HZ193" i="129"/>
  <c r="HY193" i="129"/>
  <c r="HX193" i="129"/>
  <c r="HW193" i="129"/>
  <c r="HV193" i="129"/>
  <c r="HU193" i="129"/>
  <c r="HT193" i="129"/>
  <c r="HS193" i="129"/>
  <c r="HR193" i="129"/>
  <c r="HQ193" i="129"/>
  <c r="HP193" i="129"/>
  <c r="HO193" i="129"/>
  <c r="HN193" i="129"/>
  <c r="IG190" i="129"/>
  <c r="IB190" i="129"/>
  <c r="IA190" i="129"/>
  <c r="HZ190" i="129"/>
  <c r="HY190" i="129"/>
  <c r="HX190" i="129"/>
  <c r="HW190" i="129"/>
  <c r="HV190" i="129"/>
  <c r="HU190" i="129"/>
  <c r="HT190" i="129"/>
  <c r="HS190" i="129"/>
  <c r="HR190" i="129"/>
  <c r="HQ190" i="129"/>
  <c r="HP190" i="129"/>
  <c r="HO190" i="129"/>
  <c r="HN190" i="129"/>
  <c r="IG189" i="129"/>
  <c r="IB189" i="129"/>
  <c r="IA189" i="129"/>
  <c r="HZ189" i="129"/>
  <c r="HY189" i="129"/>
  <c r="HX189" i="129"/>
  <c r="HW189" i="129"/>
  <c r="HV189" i="129"/>
  <c r="HU189" i="129"/>
  <c r="HT189" i="129"/>
  <c r="HS189" i="129"/>
  <c r="HR189" i="129"/>
  <c r="HQ189" i="129"/>
  <c r="HP189" i="129"/>
  <c r="HO189" i="129"/>
  <c r="HN189" i="129"/>
  <c r="IG187" i="129"/>
  <c r="IB187" i="129"/>
  <c r="IA187" i="129"/>
  <c r="HZ187" i="129"/>
  <c r="HY187" i="129"/>
  <c r="HX187" i="129"/>
  <c r="HW187" i="129"/>
  <c r="HV187" i="129"/>
  <c r="HU187" i="129"/>
  <c r="HT187" i="129"/>
  <c r="HS187" i="129"/>
  <c r="HR187" i="129"/>
  <c r="HQ187" i="129"/>
  <c r="HP187" i="129"/>
  <c r="HO187" i="129"/>
  <c r="HN187" i="129"/>
  <c r="IG186" i="129"/>
  <c r="IB186" i="129"/>
  <c r="IA186" i="129"/>
  <c r="HZ186" i="129"/>
  <c r="HY186" i="129"/>
  <c r="HX186" i="129"/>
  <c r="HW186" i="129"/>
  <c r="HV186" i="129"/>
  <c r="HU186" i="129"/>
  <c r="HT186" i="129"/>
  <c r="HS186" i="129"/>
  <c r="HR186" i="129"/>
  <c r="HQ186" i="129"/>
  <c r="HP186" i="129"/>
  <c r="HO186" i="129"/>
  <c r="HN186" i="129"/>
  <c r="IG184" i="129"/>
  <c r="IB184" i="129"/>
  <c r="IA184" i="129"/>
  <c r="HZ184" i="129"/>
  <c r="HY184" i="129"/>
  <c r="HX184" i="129"/>
  <c r="HW184" i="129"/>
  <c r="HV184" i="129"/>
  <c r="HU184" i="129"/>
  <c r="HT184" i="129"/>
  <c r="HS184" i="129"/>
  <c r="HR184" i="129"/>
  <c r="HQ184" i="129"/>
  <c r="HP184" i="129"/>
  <c r="HO184" i="129"/>
  <c r="HN184" i="129"/>
  <c r="IG183" i="129"/>
  <c r="IB183" i="129"/>
  <c r="IA183" i="129"/>
  <c r="HZ183" i="129"/>
  <c r="HY183" i="129"/>
  <c r="HX183" i="129"/>
  <c r="HW183" i="129"/>
  <c r="HV183" i="129"/>
  <c r="HU183" i="129"/>
  <c r="HT183" i="129"/>
  <c r="HS183" i="129"/>
  <c r="HR183" i="129"/>
  <c r="HQ183" i="129"/>
  <c r="HP183" i="129"/>
  <c r="HO183" i="129"/>
  <c r="HN183" i="129"/>
  <c r="IG182" i="129"/>
  <c r="IB182" i="129"/>
  <c r="IA182" i="129"/>
  <c r="HZ182" i="129"/>
  <c r="HY182" i="129"/>
  <c r="HX182" i="129"/>
  <c r="HW182" i="129"/>
  <c r="HV182" i="129"/>
  <c r="HU182" i="129"/>
  <c r="HT182" i="129"/>
  <c r="HS182" i="129"/>
  <c r="HR182" i="129"/>
  <c r="HQ182" i="129"/>
  <c r="HP182" i="129"/>
  <c r="HO182" i="129"/>
  <c r="HN182" i="129"/>
  <c r="IG181" i="129"/>
  <c r="IB181" i="129"/>
  <c r="IA181" i="129"/>
  <c r="HZ181" i="129"/>
  <c r="HY181" i="129"/>
  <c r="HX181" i="129"/>
  <c r="HW181" i="129"/>
  <c r="HV181" i="129"/>
  <c r="HU181" i="129"/>
  <c r="HT181" i="129"/>
  <c r="HS181" i="129"/>
  <c r="HR181" i="129"/>
  <c r="HQ181" i="129"/>
  <c r="HP181" i="129"/>
  <c r="HO181" i="129"/>
  <c r="HN181" i="129"/>
  <c r="IG179" i="129"/>
  <c r="IB179" i="129"/>
  <c r="IA179" i="129"/>
  <c r="HZ179" i="129"/>
  <c r="HY179" i="129"/>
  <c r="HX179" i="129"/>
  <c r="HW179" i="129"/>
  <c r="HV179" i="129"/>
  <c r="HU179" i="129"/>
  <c r="HT179" i="129"/>
  <c r="HS179" i="129"/>
  <c r="HR179" i="129"/>
  <c r="HQ179" i="129"/>
  <c r="HP179" i="129"/>
  <c r="HO179" i="129"/>
  <c r="HN179" i="129"/>
  <c r="IG178" i="129"/>
  <c r="IB178" i="129"/>
  <c r="IA178" i="129"/>
  <c r="HZ178" i="129"/>
  <c r="HY178" i="129"/>
  <c r="HX178" i="129"/>
  <c r="HW178" i="129"/>
  <c r="HV178" i="129"/>
  <c r="HU178" i="129"/>
  <c r="HT178" i="129"/>
  <c r="HS178" i="129"/>
  <c r="HR178" i="129"/>
  <c r="HQ178" i="129"/>
  <c r="HP178" i="129"/>
  <c r="HO178" i="129"/>
  <c r="HN178" i="129"/>
  <c r="IG176" i="129"/>
  <c r="IB176" i="129"/>
  <c r="IA176" i="129"/>
  <c r="HZ176" i="129"/>
  <c r="HY176" i="129"/>
  <c r="HX176" i="129"/>
  <c r="HW176" i="129"/>
  <c r="HV176" i="129"/>
  <c r="HU176" i="129"/>
  <c r="HT176" i="129"/>
  <c r="HS176" i="129"/>
  <c r="HR176" i="129"/>
  <c r="HQ176" i="129"/>
  <c r="HP176" i="129"/>
  <c r="HO176" i="129"/>
  <c r="HN176" i="129"/>
  <c r="IG175" i="129"/>
  <c r="IB175" i="129"/>
  <c r="IA175" i="129"/>
  <c r="HZ175" i="129"/>
  <c r="HY175" i="129"/>
  <c r="HX175" i="129"/>
  <c r="HW175" i="129"/>
  <c r="HV175" i="129"/>
  <c r="HU175" i="129"/>
  <c r="HT175" i="129"/>
  <c r="HS175" i="129"/>
  <c r="HR175" i="129"/>
  <c r="HQ175" i="129"/>
  <c r="HP175" i="129"/>
  <c r="HO175" i="129"/>
  <c r="HN175" i="129"/>
  <c r="IG173" i="129"/>
  <c r="IB173" i="129"/>
  <c r="IA173" i="129"/>
  <c r="HZ173" i="129"/>
  <c r="HY173" i="129"/>
  <c r="HX173" i="129"/>
  <c r="HW173" i="129"/>
  <c r="HV173" i="129"/>
  <c r="HU173" i="129"/>
  <c r="HT173" i="129"/>
  <c r="HS173" i="129"/>
  <c r="HR173" i="129"/>
  <c r="HQ173" i="129"/>
  <c r="HP173" i="129"/>
  <c r="HO173" i="129"/>
  <c r="HN173" i="129"/>
  <c r="IG172" i="129"/>
  <c r="IB172" i="129"/>
  <c r="IA172" i="129"/>
  <c r="HZ172" i="129"/>
  <c r="HY172" i="129"/>
  <c r="HX172" i="129"/>
  <c r="HW172" i="129"/>
  <c r="HV172" i="129"/>
  <c r="HU172" i="129"/>
  <c r="HT172" i="129"/>
  <c r="HS172" i="129"/>
  <c r="HR172" i="129"/>
  <c r="HQ172" i="129"/>
  <c r="HP172" i="129"/>
  <c r="HO172" i="129"/>
  <c r="HN172" i="129"/>
  <c r="IG171" i="129"/>
  <c r="IB171" i="129"/>
  <c r="IA171" i="129"/>
  <c r="HZ171" i="129"/>
  <c r="HY171" i="129"/>
  <c r="HX171" i="129"/>
  <c r="HW171" i="129"/>
  <c r="HV171" i="129"/>
  <c r="HU171" i="129"/>
  <c r="HT171" i="129"/>
  <c r="HS171" i="129"/>
  <c r="HR171" i="129"/>
  <c r="HQ171" i="129"/>
  <c r="HP171" i="129"/>
  <c r="HO171" i="129"/>
  <c r="HN171" i="129"/>
  <c r="IG170" i="129"/>
  <c r="IB170" i="129"/>
  <c r="IA170" i="129"/>
  <c r="HZ170" i="129"/>
  <c r="HY170" i="129"/>
  <c r="HX170" i="129"/>
  <c r="HW170" i="129"/>
  <c r="HV170" i="129"/>
  <c r="HU170" i="129"/>
  <c r="HT170" i="129"/>
  <c r="HS170" i="129"/>
  <c r="HR170" i="129"/>
  <c r="HQ170" i="129"/>
  <c r="HP170" i="129"/>
  <c r="HO170" i="129"/>
  <c r="HN170" i="129"/>
  <c r="IG168" i="129"/>
  <c r="IB168" i="129"/>
  <c r="IA168" i="129"/>
  <c r="HZ168" i="129"/>
  <c r="HY168" i="129"/>
  <c r="HX168" i="129"/>
  <c r="HW168" i="129"/>
  <c r="HV168" i="129"/>
  <c r="HU168" i="129"/>
  <c r="HT168" i="129"/>
  <c r="HS168" i="129"/>
  <c r="HR168" i="129"/>
  <c r="HQ168" i="129"/>
  <c r="HP168" i="129"/>
  <c r="HO168" i="129"/>
  <c r="HN168" i="129"/>
  <c r="IG167" i="129"/>
  <c r="IB167" i="129"/>
  <c r="IA167" i="129"/>
  <c r="HZ167" i="129"/>
  <c r="HY167" i="129"/>
  <c r="HX167" i="129"/>
  <c r="HW167" i="129"/>
  <c r="HV167" i="129"/>
  <c r="HU167" i="129"/>
  <c r="HT167" i="129"/>
  <c r="HS167" i="129"/>
  <c r="HR167" i="129"/>
  <c r="HQ167" i="129"/>
  <c r="HP167" i="129"/>
  <c r="HO167" i="129"/>
  <c r="HN167" i="129"/>
  <c r="IG165" i="129"/>
  <c r="IB165" i="129"/>
  <c r="IA165" i="129"/>
  <c r="HZ165" i="129"/>
  <c r="HY165" i="129"/>
  <c r="HX165" i="129"/>
  <c r="HW165" i="129"/>
  <c r="HV165" i="129"/>
  <c r="HU165" i="129"/>
  <c r="HT165" i="129"/>
  <c r="HS165" i="129"/>
  <c r="HR165" i="129"/>
  <c r="HQ165" i="129"/>
  <c r="HP165" i="129"/>
  <c r="HO165" i="129"/>
  <c r="HN165" i="129"/>
  <c r="IG164" i="129"/>
  <c r="IB164" i="129"/>
  <c r="IA164" i="129"/>
  <c r="HZ164" i="129"/>
  <c r="HY164" i="129"/>
  <c r="HX164" i="129"/>
  <c r="HW164" i="129"/>
  <c r="HV164" i="129"/>
  <c r="HU164" i="129"/>
  <c r="HT164" i="129"/>
  <c r="HS164" i="129"/>
  <c r="HR164" i="129"/>
  <c r="HQ164" i="129"/>
  <c r="HP164" i="129"/>
  <c r="HO164" i="129"/>
  <c r="HN164" i="129"/>
  <c r="IG162" i="129"/>
  <c r="IB162" i="129"/>
  <c r="IA162" i="129"/>
  <c r="HZ162" i="129"/>
  <c r="HY162" i="129"/>
  <c r="HX162" i="129"/>
  <c r="HW162" i="129"/>
  <c r="HV162" i="129"/>
  <c r="HU162" i="129"/>
  <c r="HT162" i="129"/>
  <c r="HS162" i="129"/>
  <c r="HR162" i="129"/>
  <c r="HQ162" i="129"/>
  <c r="HP162" i="129"/>
  <c r="HO162" i="129"/>
  <c r="HN162" i="129"/>
  <c r="IG161" i="129"/>
  <c r="IB161" i="129"/>
  <c r="IA161" i="129"/>
  <c r="HZ161" i="129"/>
  <c r="HY161" i="129"/>
  <c r="HX161" i="129"/>
  <c r="HW161" i="129"/>
  <c r="HV161" i="129"/>
  <c r="HU161" i="129"/>
  <c r="HT161" i="129"/>
  <c r="HS161" i="129"/>
  <c r="HR161" i="129"/>
  <c r="HQ161" i="129"/>
  <c r="HP161" i="129"/>
  <c r="HO161" i="129"/>
  <c r="HN161" i="129"/>
  <c r="IG159" i="129"/>
  <c r="IB159" i="129"/>
  <c r="IA159" i="129"/>
  <c r="HZ159" i="129"/>
  <c r="HY159" i="129"/>
  <c r="HX159" i="129"/>
  <c r="HW159" i="129"/>
  <c r="HV159" i="129"/>
  <c r="HU159" i="129"/>
  <c r="HT159" i="129"/>
  <c r="HS159" i="129"/>
  <c r="HR159" i="129"/>
  <c r="HQ159" i="129"/>
  <c r="HP159" i="129"/>
  <c r="HO159" i="129"/>
  <c r="HN159" i="129"/>
  <c r="IG158" i="129"/>
  <c r="IB158" i="129"/>
  <c r="IA158" i="129"/>
  <c r="HZ158" i="129"/>
  <c r="HY158" i="129"/>
  <c r="HX158" i="129"/>
  <c r="HW158" i="129"/>
  <c r="HV158" i="129"/>
  <c r="HU158" i="129"/>
  <c r="HT158" i="129"/>
  <c r="HS158" i="129"/>
  <c r="HR158" i="129"/>
  <c r="HQ158" i="129"/>
  <c r="HP158" i="129"/>
  <c r="HO158" i="129"/>
  <c r="HN158" i="129"/>
  <c r="IG156" i="129"/>
  <c r="IB156" i="129"/>
  <c r="IA156" i="129"/>
  <c r="HZ156" i="129"/>
  <c r="HY156" i="129"/>
  <c r="HX156" i="129"/>
  <c r="HW156" i="129"/>
  <c r="HV156" i="129"/>
  <c r="HU156" i="129"/>
  <c r="HT156" i="129"/>
  <c r="HS156" i="129"/>
  <c r="HR156" i="129"/>
  <c r="HQ156" i="129"/>
  <c r="HP156" i="129"/>
  <c r="HO156" i="129"/>
  <c r="HN156" i="129"/>
  <c r="IG155" i="129"/>
  <c r="IB155" i="129"/>
  <c r="IA155" i="129"/>
  <c r="HZ155" i="129"/>
  <c r="HY155" i="129"/>
  <c r="HX155" i="129"/>
  <c r="HW155" i="129"/>
  <c r="HV155" i="129"/>
  <c r="HU155" i="129"/>
  <c r="HT155" i="129"/>
  <c r="HS155" i="129"/>
  <c r="HR155" i="129"/>
  <c r="HQ155" i="129"/>
  <c r="HP155" i="129"/>
  <c r="HO155" i="129"/>
  <c r="HN155" i="129"/>
  <c r="IG153" i="129"/>
  <c r="IB153" i="129"/>
  <c r="IA153" i="129"/>
  <c r="HZ153" i="129"/>
  <c r="HY153" i="129"/>
  <c r="HX153" i="129"/>
  <c r="HW153" i="129"/>
  <c r="HV153" i="129"/>
  <c r="HU153" i="129"/>
  <c r="HT153" i="129"/>
  <c r="HS153" i="129"/>
  <c r="HR153" i="129"/>
  <c r="HQ153" i="129"/>
  <c r="HP153" i="129"/>
  <c r="HO153" i="129"/>
  <c r="HN153" i="129"/>
  <c r="IG152" i="129"/>
  <c r="IB152" i="129"/>
  <c r="IA152" i="129"/>
  <c r="HZ152" i="129"/>
  <c r="HY152" i="129"/>
  <c r="HX152" i="129"/>
  <c r="HW152" i="129"/>
  <c r="HV152" i="129"/>
  <c r="HU152" i="129"/>
  <c r="HT152" i="129"/>
  <c r="HS152" i="129"/>
  <c r="HR152" i="129"/>
  <c r="HQ152" i="129"/>
  <c r="HP152" i="129"/>
  <c r="HO152" i="129"/>
  <c r="HN152" i="129"/>
  <c r="IG150" i="129"/>
  <c r="IB150" i="129"/>
  <c r="IA150" i="129"/>
  <c r="HZ150" i="129"/>
  <c r="HY150" i="129"/>
  <c r="HX150" i="129"/>
  <c r="HW150" i="129"/>
  <c r="HV150" i="129"/>
  <c r="HU150" i="129"/>
  <c r="HT150" i="129"/>
  <c r="HS150" i="129"/>
  <c r="HR150" i="129"/>
  <c r="HQ150" i="129"/>
  <c r="HP150" i="129"/>
  <c r="HO150" i="129"/>
  <c r="HN150" i="129"/>
  <c r="IG147" i="129"/>
  <c r="IB147" i="129"/>
  <c r="IA147" i="129"/>
  <c r="HZ147" i="129"/>
  <c r="HY147" i="129"/>
  <c r="HX147" i="129"/>
  <c r="HW147" i="129"/>
  <c r="HV147" i="129"/>
  <c r="HU147" i="129"/>
  <c r="HT147" i="129"/>
  <c r="HS147" i="129"/>
  <c r="HR147" i="129"/>
  <c r="HQ147" i="129"/>
  <c r="HP147" i="129"/>
  <c r="HO147" i="129"/>
  <c r="HN147" i="129"/>
  <c r="IG146" i="129"/>
  <c r="IB146" i="129"/>
  <c r="IA146" i="129"/>
  <c r="HZ146" i="129"/>
  <c r="HY146" i="129"/>
  <c r="HX146" i="129"/>
  <c r="HW146" i="129"/>
  <c r="HV146" i="129"/>
  <c r="HU146" i="129"/>
  <c r="HT146" i="129"/>
  <c r="HS146" i="129"/>
  <c r="HR146" i="129"/>
  <c r="HQ146" i="129"/>
  <c r="HP146" i="129"/>
  <c r="HO146" i="129"/>
  <c r="HN146" i="129"/>
  <c r="IG144" i="129"/>
  <c r="IB144" i="129"/>
  <c r="IA144" i="129"/>
  <c r="HZ144" i="129"/>
  <c r="HY144" i="129"/>
  <c r="HX144" i="129"/>
  <c r="HW144" i="129"/>
  <c r="HV144" i="129"/>
  <c r="HU144" i="129"/>
  <c r="HT144" i="129"/>
  <c r="HS144" i="129"/>
  <c r="HR144" i="129"/>
  <c r="HQ144" i="129"/>
  <c r="HP144" i="129"/>
  <c r="HO144" i="129"/>
  <c r="HN144" i="129"/>
  <c r="IG143" i="129"/>
  <c r="IB143" i="129"/>
  <c r="IA143" i="129"/>
  <c r="HZ143" i="129"/>
  <c r="HY143" i="129"/>
  <c r="HX143" i="129"/>
  <c r="HW143" i="129"/>
  <c r="HV143" i="129"/>
  <c r="HU143" i="129"/>
  <c r="HT143" i="129"/>
  <c r="HS143" i="129"/>
  <c r="HR143" i="129"/>
  <c r="HQ143" i="129"/>
  <c r="HP143" i="129"/>
  <c r="HO143" i="129"/>
  <c r="HN143" i="129"/>
  <c r="IG141" i="129"/>
  <c r="IB141" i="129"/>
  <c r="IA141" i="129"/>
  <c r="HZ141" i="129"/>
  <c r="HY141" i="129"/>
  <c r="HX141" i="129"/>
  <c r="HW141" i="129"/>
  <c r="HV141" i="129"/>
  <c r="HU141" i="129"/>
  <c r="HT141" i="129"/>
  <c r="HS141" i="129"/>
  <c r="HR141" i="129"/>
  <c r="HQ141" i="129"/>
  <c r="HP141" i="129"/>
  <c r="HO141" i="129"/>
  <c r="HN141" i="129"/>
  <c r="IG140" i="129"/>
  <c r="IB140" i="129"/>
  <c r="IA140" i="129"/>
  <c r="HZ140" i="129"/>
  <c r="HY140" i="129"/>
  <c r="HX140" i="129"/>
  <c r="HW140" i="129"/>
  <c r="HV140" i="129"/>
  <c r="HU140" i="129"/>
  <c r="HT140" i="129"/>
  <c r="HS140" i="129"/>
  <c r="HR140" i="129"/>
  <c r="HQ140" i="129"/>
  <c r="HP140" i="129"/>
  <c r="HO140" i="129"/>
  <c r="HN140" i="129"/>
  <c r="IG138" i="129"/>
  <c r="IB138" i="129"/>
  <c r="IA138" i="129"/>
  <c r="HZ138" i="129"/>
  <c r="HY138" i="129"/>
  <c r="HX138" i="129"/>
  <c r="HW138" i="129"/>
  <c r="HV138" i="129"/>
  <c r="HU138" i="129"/>
  <c r="HT138" i="129"/>
  <c r="HS138" i="129"/>
  <c r="HR138" i="129"/>
  <c r="HQ138" i="129"/>
  <c r="HP138" i="129"/>
  <c r="HO138" i="129"/>
  <c r="HN138" i="129"/>
  <c r="IG137" i="129"/>
  <c r="IB137" i="129"/>
  <c r="IA137" i="129"/>
  <c r="HZ137" i="129"/>
  <c r="HY137" i="129"/>
  <c r="HX137" i="129"/>
  <c r="HW137" i="129"/>
  <c r="HV137" i="129"/>
  <c r="HU137" i="129"/>
  <c r="HT137" i="129"/>
  <c r="HS137" i="129"/>
  <c r="HR137" i="129"/>
  <c r="HQ137" i="129"/>
  <c r="HP137" i="129"/>
  <c r="HO137" i="129"/>
  <c r="HN137" i="129"/>
  <c r="IG135" i="129"/>
  <c r="IB135" i="129"/>
  <c r="IA135" i="129"/>
  <c r="HZ135" i="129"/>
  <c r="HY135" i="129"/>
  <c r="HX135" i="129"/>
  <c r="HW135" i="129"/>
  <c r="HV135" i="129"/>
  <c r="HU135" i="129"/>
  <c r="HT135" i="129"/>
  <c r="HS135" i="129"/>
  <c r="HR135" i="129"/>
  <c r="HQ135" i="129"/>
  <c r="HP135" i="129"/>
  <c r="HO135" i="129"/>
  <c r="HN135" i="129"/>
  <c r="IG134" i="129"/>
  <c r="IB134" i="129"/>
  <c r="IA134" i="129"/>
  <c r="HZ134" i="129"/>
  <c r="HY134" i="129"/>
  <c r="HX134" i="129"/>
  <c r="HW134" i="129"/>
  <c r="HV134" i="129"/>
  <c r="HU134" i="129"/>
  <c r="HT134" i="129"/>
  <c r="HS134" i="129"/>
  <c r="HR134" i="129"/>
  <c r="HQ134" i="129"/>
  <c r="HP134" i="129"/>
  <c r="HO134" i="129"/>
  <c r="HN134" i="129"/>
  <c r="IG117" i="129"/>
  <c r="IB117" i="129"/>
  <c r="IA117" i="129"/>
  <c r="HZ117" i="129"/>
  <c r="HY117" i="129"/>
  <c r="HX117" i="129"/>
  <c r="HW117" i="129"/>
  <c r="HV117" i="129"/>
  <c r="HU117" i="129"/>
  <c r="HT117" i="129"/>
  <c r="HS117" i="129"/>
  <c r="HR117" i="129"/>
  <c r="HQ117" i="129"/>
  <c r="HP117" i="129"/>
  <c r="HO117" i="129"/>
  <c r="HN117" i="129"/>
  <c r="IG103" i="129"/>
  <c r="IB103" i="129"/>
  <c r="IA103" i="129"/>
  <c r="HZ103" i="129"/>
  <c r="HY103" i="129"/>
  <c r="HX103" i="129"/>
  <c r="HW103" i="129"/>
  <c r="HV103" i="129"/>
  <c r="HU103" i="129"/>
  <c r="HT103" i="129"/>
  <c r="HS103" i="129"/>
  <c r="HR103" i="129"/>
  <c r="HQ103" i="129"/>
  <c r="HP103" i="129"/>
  <c r="HO103" i="129"/>
  <c r="HN103" i="129"/>
  <c r="IG99" i="129"/>
  <c r="IB99" i="129"/>
  <c r="IA99" i="129"/>
  <c r="HZ99" i="129"/>
  <c r="HY99" i="129"/>
  <c r="HX99" i="129"/>
  <c r="HW99" i="129"/>
  <c r="HV99" i="129"/>
  <c r="HU99" i="129"/>
  <c r="HT99" i="129"/>
  <c r="HS99" i="129"/>
  <c r="HR99" i="129"/>
  <c r="HQ99" i="129"/>
  <c r="HP99" i="129"/>
  <c r="HO99" i="129"/>
  <c r="HN99" i="129"/>
  <c r="IG97" i="129"/>
  <c r="IB97" i="129"/>
  <c r="IA97" i="129"/>
  <c r="HZ97" i="129"/>
  <c r="HY97" i="129"/>
  <c r="HX97" i="129"/>
  <c r="HW97" i="129"/>
  <c r="HV97" i="129"/>
  <c r="HU97" i="129"/>
  <c r="HT97" i="129"/>
  <c r="HS97" i="129"/>
  <c r="HR97" i="129"/>
  <c r="HQ97" i="129"/>
  <c r="HP97" i="129"/>
  <c r="HO97" i="129"/>
  <c r="HN97" i="129"/>
  <c r="IG84" i="129"/>
  <c r="IB84" i="129"/>
  <c r="IA84" i="129"/>
  <c r="HZ84" i="129"/>
  <c r="HY84" i="129"/>
  <c r="HX84" i="129"/>
  <c r="HW84" i="129"/>
  <c r="HV84" i="129"/>
  <c r="HU84" i="129"/>
  <c r="HT84" i="129"/>
  <c r="HS84" i="129"/>
  <c r="HR84" i="129"/>
  <c r="HQ84" i="129"/>
  <c r="HP84" i="129"/>
  <c r="HO84" i="129"/>
  <c r="HN84" i="129"/>
  <c r="IG79" i="129"/>
  <c r="IB79" i="129"/>
  <c r="IA79" i="129"/>
  <c r="HZ79" i="129"/>
  <c r="HY79" i="129"/>
  <c r="HX79" i="129"/>
  <c r="HW79" i="129"/>
  <c r="HV79" i="129"/>
  <c r="HU79" i="129"/>
  <c r="HT79" i="129"/>
  <c r="HS79" i="129"/>
  <c r="HR79" i="129"/>
  <c r="HQ79" i="129"/>
  <c r="HP79" i="129"/>
  <c r="HO79" i="129"/>
  <c r="HN79" i="129"/>
  <c r="IG77" i="129"/>
  <c r="IB77" i="129"/>
  <c r="IA77" i="129"/>
  <c r="HZ77" i="129"/>
  <c r="HY77" i="129"/>
  <c r="HX77" i="129"/>
  <c r="HW77" i="129"/>
  <c r="HV77" i="129"/>
  <c r="HU77" i="129"/>
  <c r="HT77" i="129"/>
  <c r="HS77" i="129"/>
  <c r="HR77" i="129"/>
  <c r="HQ77" i="129"/>
  <c r="HP77" i="129"/>
  <c r="HO77" i="129"/>
  <c r="HN77" i="129"/>
  <c r="IG71" i="129"/>
  <c r="IB71" i="129"/>
  <c r="IA71" i="129"/>
  <c r="HZ71" i="129"/>
  <c r="HY71" i="129"/>
  <c r="HX71" i="129"/>
  <c r="HW71" i="129"/>
  <c r="HV71" i="129"/>
  <c r="HU71" i="129"/>
  <c r="HT71" i="129"/>
  <c r="HS71" i="129"/>
  <c r="HR71" i="129"/>
  <c r="HQ71" i="129"/>
  <c r="HP71" i="129"/>
  <c r="HO71" i="129"/>
  <c r="HN71" i="129"/>
  <c r="IG70" i="129"/>
  <c r="IB70" i="129"/>
  <c r="IA70" i="129"/>
  <c r="HZ70" i="129"/>
  <c r="HY70" i="129"/>
  <c r="HX70" i="129"/>
  <c r="HW70" i="129"/>
  <c r="HV70" i="129"/>
  <c r="HU70" i="129"/>
  <c r="HT70" i="129"/>
  <c r="HS70" i="129"/>
  <c r="HR70" i="129"/>
  <c r="HQ70" i="129"/>
  <c r="HP70" i="129"/>
  <c r="HO70" i="129"/>
  <c r="HN70" i="129"/>
  <c r="IG69" i="129"/>
  <c r="IB69" i="129"/>
  <c r="IA69" i="129"/>
  <c r="HZ69" i="129"/>
  <c r="HY69" i="129"/>
  <c r="HX69" i="129"/>
  <c r="HW69" i="129"/>
  <c r="HV69" i="129"/>
  <c r="HU69" i="129"/>
  <c r="HT69" i="129"/>
  <c r="HS69" i="129"/>
  <c r="HR69" i="129"/>
  <c r="HQ69" i="129"/>
  <c r="HP69" i="129"/>
  <c r="HO69" i="129"/>
  <c r="HN69" i="129"/>
  <c r="IG67" i="129"/>
  <c r="IB67" i="129"/>
  <c r="IA67" i="129"/>
  <c r="HZ67" i="129"/>
  <c r="HY67" i="129"/>
  <c r="HX67" i="129"/>
  <c r="HW67" i="129"/>
  <c r="HV67" i="129"/>
  <c r="HU67" i="129"/>
  <c r="HT67" i="129"/>
  <c r="HS67" i="129"/>
  <c r="HR67" i="129"/>
  <c r="HQ67" i="129"/>
  <c r="HP67" i="129"/>
  <c r="HO67" i="129"/>
  <c r="HN67" i="129"/>
  <c r="IG65" i="129"/>
  <c r="IB65" i="129"/>
  <c r="IA65" i="129"/>
  <c r="HZ65" i="129"/>
  <c r="HY65" i="129"/>
  <c r="HX65" i="129"/>
  <c r="HW65" i="129"/>
  <c r="HV65" i="129"/>
  <c r="HU65" i="129"/>
  <c r="HT65" i="129"/>
  <c r="HS65" i="129"/>
  <c r="HR65" i="129"/>
  <c r="HQ65" i="129"/>
  <c r="HP65" i="129"/>
  <c r="HO65" i="129"/>
  <c r="HN65" i="129"/>
  <c r="IG64" i="129"/>
  <c r="IB64" i="129"/>
  <c r="IA64" i="129"/>
  <c r="HZ64" i="129"/>
  <c r="HY64" i="129"/>
  <c r="HX64" i="129"/>
  <c r="HW64" i="129"/>
  <c r="HV64" i="129"/>
  <c r="HU64" i="129"/>
  <c r="HT64" i="129"/>
  <c r="HS64" i="129"/>
  <c r="HR64" i="129"/>
  <c r="HQ64" i="129"/>
  <c r="HP64" i="129"/>
  <c r="HO64" i="129"/>
  <c r="HN64" i="129"/>
  <c r="IG63" i="129"/>
  <c r="IB63" i="129"/>
  <c r="IA63" i="129"/>
  <c r="HZ63" i="129"/>
  <c r="HY63" i="129"/>
  <c r="HX63" i="129"/>
  <c r="HW63" i="129"/>
  <c r="HV63" i="129"/>
  <c r="HU63" i="129"/>
  <c r="HT63" i="129"/>
  <c r="HS63" i="129"/>
  <c r="HR63" i="129"/>
  <c r="HQ63" i="129"/>
  <c r="HP63" i="129"/>
  <c r="HO63" i="129"/>
  <c r="HN63" i="129"/>
  <c r="IG57" i="129"/>
  <c r="IG58" i="129" s="1"/>
  <c r="IB57" i="129"/>
  <c r="IB58" i="129" s="1"/>
  <c r="IA57" i="129"/>
  <c r="IA58" i="129" s="1"/>
  <c r="HZ57" i="129"/>
  <c r="HZ58" i="129" s="1"/>
  <c r="HY57" i="129"/>
  <c r="HY58" i="129" s="1"/>
  <c r="HX57" i="129"/>
  <c r="HX58" i="129" s="1"/>
  <c r="HW57" i="129"/>
  <c r="HW58" i="129" s="1"/>
  <c r="HV57" i="129"/>
  <c r="HV58" i="129" s="1"/>
  <c r="HU57" i="129"/>
  <c r="HU58" i="129" s="1"/>
  <c r="HT57" i="129"/>
  <c r="HT58" i="129" s="1"/>
  <c r="HS57" i="129"/>
  <c r="HS58" i="129" s="1"/>
  <c r="HR57" i="129"/>
  <c r="HR58" i="129" s="1"/>
  <c r="HQ57" i="129"/>
  <c r="HQ58" i="129" s="1"/>
  <c r="HP57" i="129"/>
  <c r="HP58" i="129" s="1"/>
  <c r="HO57" i="129"/>
  <c r="HO58" i="129" s="1"/>
  <c r="HN57" i="129"/>
  <c r="IG54" i="129"/>
  <c r="IB54" i="129"/>
  <c r="IA54" i="129"/>
  <c r="HZ54" i="129"/>
  <c r="HY54" i="129"/>
  <c r="HX54" i="129"/>
  <c r="HW54" i="129"/>
  <c r="HV54" i="129"/>
  <c r="HU54" i="129"/>
  <c r="HT54" i="129"/>
  <c r="HS54" i="129"/>
  <c r="HR54" i="129"/>
  <c r="HQ54" i="129"/>
  <c r="HP54" i="129"/>
  <c r="HO54" i="129"/>
  <c r="HN54" i="129"/>
  <c r="IG45" i="129"/>
  <c r="IG68" i="129" s="1"/>
  <c r="IB45" i="129"/>
  <c r="IB68" i="129" s="1"/>
  <c r="IA45" i="129"/>
  <c r="IA68" i="129" s="1"/>
  <c r="HZ45" i="129"/>
  <c r="HZ68" i="129" s="1"/>
  <c r="HY45" i="129"/>
  <c r="HY68" i="129" s="1"/>
  <c r="HX45" i="129"/>
  <c r="HX68" i="129" s="1"/>
  <c r="HW45" i="129"/>
  <c r="HW68" i="129" s="1"/>
  <c r="HV45" i="129"/>
  <c r="HV68" i="129" s="1"/>
  <c r="HU45" i="129"/>
  <c r="HU68" i="129" s="1"/>
  <c r="HT45" i="129"/>
  <c r="HT68" i="129" s="1"/>
  <c r="HS45" i="129"/>
  <c r="HS68" i="129" s="1"/>
  <c r="HR45" i="129"/>
  <c r="HR68" i="129" s="1"/>
  <c r="HQ45" i="129"/>
  <c r="HQ68" i="129" s="1"/>
  <c r="HP45" i="129"/>
  <c r="HP68" i="129" s="1"/>
  <c r="HO45" i="129"/>
  <c r="HO68" i="129" s="1"/>
  <c r="HN45" i="129"/>
  <c r="IG40" i="129"/>
  <c r="IB40" i="129"/>
  <c r="IA40" i="129"/>
  <c r="HZ40" i="129"/>
  <c r="HY40" i="129"/>
  <c r="HX40" i="129"/>
  <c r="HW40" i="129"/>
  <c r="HV40" i="129"/>
  <c r="HU40" i="129"/>
  <c r="HT40" i="129"/>
  <c r="HS40" i="129"/>
  <c r="HR40" i="129"/>
  <c r="HQ40" i="129"/>
  <c r="HP40" i="129"/>
  <c r="HO40" i="129"/>
  <c r="HN40" i="129"/>
  <c r="IG39" i="129"/>
  <c r="IB39" i="129"/>
  <c r="IA39" i="129"/>
  <c r="HZ39" i="129"/>
  <c r="HY39" i="129"/>
  <c r="HX39" i="129"/>
  <c r="HW39" i="129"/>
  <c r="HV39" i="129"/>
  <c r="HU39" i="129"/>
  <c r="HT39" i="129"/>
  <c r="HS39" i="129"/>
  <c r="HR39" i="129"/>
  <c r="HQ39" i="129"/>
  <c r="HP39" i="129"/>
  <c r="HO39" i="129"/>
  <c r="HN39" i="129"/>
  <c r="IG36" i="129"/>
  <c r="IB36" i="129"/>
  <c r="IA36" i="129"/>
  <c r="HZ36" i="129"/>
  <c r="HY36" i="129"/>
  <c r="HX36" i="129"/>
  <c r="HW36" i="129"/>
  <c r="HV36" i="129"/>
  <c r="HU36" i="129"/>
  <c r="HT36" i="129"/>
  <c r="HS36" i="129"/>
  <c r="HR36" i="129"/>
  <c r="HQ36" i="129"/>
  <c r="HP36" i="129"/>
  <c r="HO36" i="129"/>
  <c r="HN36" i="129"/>
  <c r="IG35" i="129"/>
  <c r="IB35" i="129"/>
  <c r="IA35" i="129"/>
  <c r="HZ35" i="129"/>
  <c r="HY35" i="129"/>
  <c r="HX35" i="129"/>
  <c r="HW35" i="129"/>
  <c r="HV35" i="129"/>
  <c r="HU35" i="129"/>
  <c r="HT35" i="129"/>
  <c r="HS35" i="129"/>
  <c r="HR35" i="129"/>
  <c r="HQ35" i="129"/>
  <c r="HP35" i="129"/>
  <c r="HO35" i="129"/>
  <c r="HN35" i="129"/>
  <c r="IG33" i="129"/>
  <c r="IB33" i="129"/>
  <c r="IA33" i="129"/>
  <c r="HZ33" i="129"/>
  <c r="HY33" i="129"/>
  <c r="HX33" i="129"/>
  <c r="HW33" i="129"/>
  <c r="HV33" i="129"/>
  <c r="HU33" i="129"/>
  <c r="HT33" i="129"/>
  <c r="HS33" i="129"/>
  <c r="HR33" i="129"/>
  <c r="HQ33" i="129"/>
  <c r="HP33" i="129"/>
  <c r="HO33" i="129"/>
  <c r="HN33" i="129"/>
  <c r="IG32" i="129"/>
  <c r="IB32" i="129"/>
  <c r="IA32" i="129"/>
  <c r="HZ32" i="129"/>
  <c r="HY32" i="129"/>
  <c r="HX32" i="129"/>
  <c r="HW32" i="129"/>
  <c r="HV32" i="129"/>
  <c r="HU32" i="129"/>
  <c r="HT32" i="129"/>
  <c r="HS32" i="129"/>
  <c r="HR32" i="129"/>
  <c r="HQ32" i="129"/>
  <c r="HP32" i="129"/>
  <c r="HO32" i="129"/>
  <c r="HN32" i="129"/>
  <c r="IG27" i="129"/>
  <c r="IG28" i="129" s="1"/>
  <c r="IB27" i="129"/>
  <c r="IB28" i="129" s="1"/>
  <c r="IA27" i="129"/>
  <c r="IA28" i="129" s="1"/>
  <c r="HZ27" i="129"/>
  <c r="HZ28" i="129" s="1"/>
  <c r="HY27" i="129"/>
  <c r="HY28" i="129" s="1"/>
  <c r="HX27" i="129"/>
  <c r="HX28" i="129" s="1"/>
  <c r="HW27" i="129"/>
  <c r="HW28" i="129" s="1"/>
  <c r="HV27" i="129"/>
  <c r="HV28" i="129" s="1"/>
  <c r="HU27" i="129"/>
  <c r="HU28" i="129" s="1"/>
  <c r="HT27" i="129"/>
  <c r="HT28" i="129" s="1"/>
  <c r="HS27" i="129"/>
  <c r="HS28" i="129" s="1"/>
  <c r="HR27" i="129"/>
  <c r="HR28" i="129" s="1"/>
  <c r="HQ27" i="129"/>
  <c r="HQ28" i="129" s="1"/>
  <c r="HP27" i="129"/>
  <c r="HP28" i="129" s="1"/>
  <c r="HO27" i="129"/>
  <c r="HO28" i="129" s="1"/>
  <c r="HN27" i="129"/>
  <c r="IG25" i="129"/>
  <c r="IB25" i="129"/>
  <c r="IA25" i="129"/>
  <c r="HZ25" i="129"/>
  <c r="HY25" i="129"/>
  <c r="HX25" i="129"/>
  <c r="HW25" i="129"/>
  <c r="HV25" i="129"/>
  <c r="HU25" i="129"/>
  <c r="HT25" i="129"/>
  <c r="HS25" i="129"/>
  <c r="HR25" i="129"/>
  <c r="HQ25" i="129"/>
  <c r="HP25" i="129"/>
  <c r="HO25" i="129"/>
  <c r="HN25" i="129"/>
  <c r="IG24" i="129"/>
  <c r="IB24" i="129"/>
  <c r="IA24" i="129"/>
  <c r="HZ24" i="129"/>
  <c r="HY24" i="129"/>
  <c r="HX24" i="129"/>
  <c r="HW24" i="129"/>
  <c r="HV24" i="129"/>
  <c r="HU24" i="129"/>
  <c r="HT24" i="129"/>
  <c r="HS24" i="129"/>
  <c r="HR24" i="129"/>
  <c r="HQ24" i="129"/>
  <c r="HP24" i="129"/>
  <c r="HO24" i="129"/>
  <c r="HN24" i="129"/>
  <c r="IG20" i="129"/>
  <c r="IB20" i="129"/>
  <c r="IA20" i="129"/>
  <c r="HZ20" i="129"/>
  <c r="HY20" i="129"/>
  <c r="HX20" i="129"/>
  <c r="HW20" i="129"/>
  <c r="HV20" i="129"/>
  <c r="HU20" i="129"/>
  <c r="HT20" i="129"/>
  <c r="HS20" i="129"/>
  <c r="HR20" i="129"/>
  <c r="HQ20" i="129"/>
  <c r="HP20" i="129"/>
  <c r="HO20" i="129"/>
  <c r="HN20" i="129"/>
  <c r="IG16" i="129"/>
  <c r="IB16" i="129"/>
  <c r="IA16" i="129"/>
  <c r="HZ16" i="129"/>
  <c r="HY16" i="129"/>
  <c r="HX16" i="129"/>
  <c r="HW16" i="129"/>
  <c r="HV16" i="129"/>
  <c r="HU16" i="129"/>
  <c r="HT16" i="129"/>
  <c r="HS16" i="129"/>
  <c r="HR16" i="129"/>
  <c r="HQ16" i="129"/>
  <c r="HP16" i="129"/>
  <c r="HO16" i="129"/>
  <c r="HN16" i="129"/>
  <c r="IG12" i="129"/>
  <c r="IB12" i="129"/>
  <c r="IA12" i="129"/>
  <c r="HZ12" i="129"/>
  <c r="HY12" i="129"/>
  <c r="HX12" i="129"/>
  <c r="HW12" i="129"/>
  <c r="HV12" i="129"/>
  <c r="HU12" i="129"/>
  <c r="HT12" i="129"/>
  <c r="HS12" i="129"/>
  <c r="HR12" i="129"/>
  <c r="HQ12" i="129"/>
  <c r="HP12" i="129"/>
  <c r="HO12" i="129"/>
  <c r="HN12" i="129"/>
  <c r="IG10" i="129"/>
  <c r="IB10" i="129"/>
  <c r="IA10" i="129"/>
  <c r="HZ10" i="129"/>
  <c r="HY10" i="129"/>
  <c r="HX10" i="129"/>
  <c r="HW10" i="129"/>
  <c r="HV10" i="129"/>
  <c r="HU10" i="129"/>
  <c r="HT10" i="129"/>
  <c r="HS10" i="129"/>
  <c r="HR10" i="129"/>
  <c r="HQ10" i="129"/>
  <c r="HP10" i="129"/>
  <c r="HO10" i="129"/>
  <c r="HN10" i="129"/>
  <c r="IG8" i="129"/>
  <c r="IB8" i="129"/>
  <c r="IA8" i="129"/>
  <c r="HZ8" i="129"/>
  <c r="HY8" i="129"/>
  <c r="HX8" i="129"/>
  <c r="HW8" i="129"/>
  <c r="HV8" i="129"/>
  <c r="HU8" i="129"/>
  <c r="HT8" i="129"/>
  <c r="HS8" i="129"/>
  <c r="HR8" i="129"/>
  <c r="HQ8" i="129"/>
  <c r="HP8" i="129"/>
  <c r="HO8" i="129"/>
  <c r="HN8" i="129"/>
  <c r="EV210" i="129"/>
  <c r="EU210" i="129"/>
  <c r="ET210" i="129"/>
  <c r="EV207" i="129"/>
  <c r="EU207" i="129"/>
  <c r="ET207" i="129"/>
  <c r="EV206" i="129"/>
  <c r="EU206" i="129"/>
  <c r="ET206" i="129"/>
  <c r="EV205" i="129"/>
  <c r="EU205" i="129"/>
  <c r="ET205" i="129"/>
  <c r="EV203" i="129"/>
  <c r="EU203" i="129"/>
  <c r="ET203" i="129"/>
  <c r="EV202" i="129"/>
  <c r="EU202" i="129"/>
  <c r="ET202" i="129"/>
  <c r="EV200" i="129"/>
  <c r="EU200" i="129"/>
  <c r="ET200" i="129"/>
  <c r="EV199" i="129"/>
  <c r="EU199" i="129"/>
  <c r="ET199" i="129"/>
  <c r="EV197" i="129"/>
  <c r="EU197" i="129"/>
  <c r="ET197" i="129"/>
  <c r="EV196" i="129"/>
  <c r="EU196" i="129"/>
  <c r="ET196" i="129"/>
  <c r="EV194" i="129"/>
  <c r="EU194" i="129"/>
  <c r="ET194" i="129"/>
  <c r="EV193" i="129"/>
  <c r="EU193" i="129"/>
  <c r="ET193" i="129"/>
  <c r="EV190" i="129"/>
  <c r="EU190" i="129"/>
  <c r="ET190" i="129"/>
  <c r="EV189" i="129"/>
  <c r="EU189" i="129"/>
  <c r="ET189" i="129"/>
  <c r="EV187" i="129"/>
  <c r="EU187" i="129"/>
  <c r="ET187" i="129"/>
  <c r="EV186" i="129"/>
  <c r="EU186" i="129"/>
  <c r="ET186" i="129"/>
  <c r="EV184" i="129"/>
  <c r="EU184" i="129"/>
  <c r="ET184" i="129"/>
  <c r="EV183" i="129"/>
  <c r="EU183" i="129"/>
  <c r="ET183" i="129"/>
  <c r="EV182" i="129"/>
  <c r="EU182" i="129"/>
  <c r="ET182" i="129"/>
  <c r="EV181" i="129"/>
  <c r="EU181" i="129"/>
  <c r="ET181" i="129"/>
  <c r="EV179" i="129"/>
  <c r="EU179" i="129"/>
  <c r="ET179" i="129"/>
  <c r="EV178" i="129"/>
  <c r="EU178" i="129"/>
  <c r="ET178" i="129"/>
  <c r="EV176" i="129"/>
  <c r="EU176" i="129"/>
  <c r="ET176" i="129"/>
  <c r="EV175" i="129"/>
  <c r="EU175" i="129"/>
  <c r="ET175" i="129"/>
  <c r="EV173" i="129"/>
  <c r="EU173" i="129"/>
  <c r="ET173" i="129"/>
  <c r="EV172" i="129"/>
  <c r="EU172" i="129"/>
  <c r="ET172" i="129"/>
  <c r="EV171" i="129"/>
  <c r="EU171" i="129"/>
  <c r="ET171" i="129"/>
  <c r="EV170" i="129"/>
  <c r="EU170" i="129"/>
  <c r="ET170" i="129"/>
  <c r="EV168" i="129"/>
  <c r="EU168" i="129"/>
  <c r="ET168" i="129"/>
  <c r="EV167" i="129"/>
  <c r="EU167" i="129"/>
  <c r="ET167" i="129"/>
  <c r="EV165" i="129"/>
  <c r="EU165" i="129"/>
  <c r="ET165" i="129"/>
  <c r="EV164" i="129"/>
  <c r="EU164" i="129"/>
  <c r="ET164" i="129"/>
  <c r="EV162" i="129"/>
  <c r="EU162" i="129"/>
  <c r="ET162" i="129"/>
  <c r="EV161" i="129"/>
  <c r="EU161" i="129"/>
  <c r="ET161" i="129"/>
  <c r="EV159" i="129"/>
  <c r="EU159" i="129"/>
  <c r="ET159" i="129"/>
  <c r="EV158" i="129"/>
  <c r="EU158" i="129"/>
  <c r="ET158" i="129"/>
  <c r="EV156" i="129"/>
  <c r="EU156" i="129"/>
  <c r="ET156" i="129"/>
  <c r="EV155" i="129"/>
  <c r="EU155" i="129"/>
  <c r="ET155" i="129"/>
  <c r="EV153" i="129"/>
  <c r="EU153" i="129"/>
  <c r="ET153" i="129"/>
  <c r="EV152" i="129"/>
  <c r="EU152" i="129"/>
  <c r="ET152" i="129"/>
  <c r="EV150" i="129"/>
  <c r="EU150" i="129"/>
  <c r="ET150" i="129"/>
  <c r="EV147" i="129"/>
  <c r="EU147" i="129"/>
  <c r="ET147" i="129"/>
  <c r="EV146" i="129"/>
  <c r="EU146" i="129"/>
  <c r="ET146" i="129"/>
  <c r="EV144" i="129"/>
  <c r="EU144" i="129"/>
  <c r="ET144" i="129"/>
  <c r="EV143" i="129"/>
  <c r="EU143" i="129"/>
  <c r="ET143" i="129"/>
  <c r="EV141" i="129"/>
  <c r="EU141" i="129"/>
  <c r="ET141" i="129"/>
  <c r="EV140" i="129"/>
  <c r="EU140" i="129"/>
  <c r="ET140" i="129"/>
  <c r="EV138" i="129"/>
  <c r="EU138" i="129"/>
  <c r="ET138" i="129"/>
  <c r="EV137" i="129"/>
  <c r="EU137" i="129"/>
  <c r="ET137" i="129"/>
  <c r="EV135" i="129"/>
  <c r="EU135" i="129"/>
  <c r="ET135" i="129"/>
  <c r="EV134" i="129"/>
  <c r="EU134" i="129"/>
  <c r="ET134" i="129"/>
  <c r="EV117" i="129"/>
  <c r="EU117" i="129"/>
  <c r="ET117" i="129"/>
  <c r="EV103" i="129"/>
  <c r="EU103" i="129"/>
  <c r="ET103" i="129"/>
  <c r="EV99" i="129"/>
  <c r="EU99" i="129"/>
  <c r="ET99" i="129"/>
  <c r="EV97" i="129"/>
  <c r="EU97" i="129"/>
  <c r="ET97" i="129"/>
  <c r="EV84" i="129"/>
  <c r="EU84" i="129"/>
  <c r="ET84" i="129"/>
  <c r="EV79" i="129"/>
  <c r="EU79" i="129"/>
  <c r="ET79" i="129"/>
  <c r="EV77" i="129"/>
  <c r="EU77" i="129"/>
  <c r="ET77" i="129"/>
  <c r="EV71" i="129"/>
  <c r="EU71" i="129"/>
  <c r="ET71" i="129"/>
  <c r="EV70" i="129"/>
  <c r="EU70" i="129"/>
  <c r="ET70" i="129"/>
  <c r="EV69" i="129"/>
  <c r="EU69" i="129"/>
  <c r="ET69" i="129"/>
  <c r="EV67" i="129"/>
  <c r="EU67" i="129"/>
  <c r="ET67" i="129"/>
  <c r="EV65" i="129"/>
  <c r="EU65" i="129"/>
  <c r="ET65" i="129"/>
  <c r="EV64" i="129"/>
  <c r="EU64" i="129"/>
  <c r="ET64" i="129"/>
  <c r="EV63" i="129"/>
  <c r="EU63" i="129"/>
  <c r="ET63" i="129"/>
  <c r="EV57" i="129"/>
  <c r="EV58" i="129" s="1"/>
  <c r="EU57" i="129"/>
  <c r="EU58" i="129" s="1"/>
  <c r="ET57" i="129"/>
  <c r="ET58" i="129" s="1"/>
  <c r="EV54" i="129"/>
  <c r="EU54" i="129"/>
  <c r="ET54" i="129"/>
  <c r="EV45" i="129"/>
  <c r="EV68" i="129" s="1"/>
  <c r="EU45" i="129"/>
  <c r="EU68" i="129" s="1"/>
  <c r="ET45" i="129"/>
  <c r="ET68" i="129" s="1"/>
  <c r="EV40" i="129"/>
  <c r="EU40" i="129"/>
  <c r="ET40" i="129"/>
  <c r="EV39" i="129"/>
  <c r="EU39" i="129"/>
  <c r="ET39" i="129"/>
  <c r="EV36" i="129"/>
  <c r="EU36" i="129"/>
  <c r="ET36" i="129"/>
  <c r="EV35" i="129"/>
  <c r="EU35" i="129"/>
  <c r="ET35" i="129"/>
  <c r="EV33" i="129"/>
  <c r="EU33" i="129"/>
  <c r="ET33" i="129"/>
  <c r="EV32" i="129"/>
  <c r="EU32" i="129"/>
  <c r="ET32" i="129"/>
  <c r="EV27" i="129"/>
  <c r="EV28" i="129" s="1"/>
  <c r="EU27" i="129"/>
  <c r="EU28" i="129" s="1"/>
  <c r="ET27" i="129"/>
  <c r="ET28" i="129" s="1"/>
  <c r="EV25" i="129"/>
  <c r="EU25" i="129"/>
  <c r="ET25" i="129"/>
  <c r="EV24" i="129"/>
  <c r="EU24" i="129"/>
  <c r="ET24" i="129"/>
  <c r="EV20" i="129"/>
  <c r="EU20" i="129"/>
  <c r="ET20" i="129"/>
  <c r="EV16" i="129"/>
  <c r="EU16" i="129"/>
  <c r="ET16" i="129"/>
  <c r="EV12" i="129"/>
  <c r="EU12" i="129"/>
  <c r="ET12" i="129"/>
  <c r="EV10" i="129"/>
  <c r="EU10" i="129"/>
  <c r="ET10" i="129"/>
  <c r="EV8" i="129"/>
  <c r="EU8" i="129"/>
  <c r="ET8" i="129"/>
  <c r="ES210" i="129"/>
  <c r="ES207" i="129"/>
  <c r="ES206" i="129"/>
  <c r="ES205" i="129"/>
  <c r="ES203" i="129"/>
  <c r="ES202" i="129"/>
  <c r="ES200" i="129"/>
  <c r="ES199" i="129"/>
  <c r="ES197" i="129"/>
  <c r="ES196" i="129"/>
  <c r="ES194" i="129"/>
  <c r="ES193" i="129"/>
  <c r="ES190" i="129"/>
  <c r="ES189" i="129"/>
  <c r="ES187" i="129"/>
  <c r="ES186" i="129"/>
  <c r="ES184" i="129"/>
  <c r="ES183" i="129"/>
  <c r="ES182" i="129"/>
  <c r="ES181" i="129"/>
  <c r="ES179" i="129"/>
  <c r="ES178" i="129"/>
  <c r="ES176" i="129"/>
  <c r="ES175" i="129"/>
  <c r="ES173" i="129"/>
  <c r="ES172" i="129"/>
  <c r="ES171" i="129"/>
  <c r="ES170" i="129"/>
  <c r="ES168" i="129"/>
  <c r="ES167" i="129"/>
  <c r="ES165" i="129"/>
  <c r="ES164" i="129"/>
  <c r="ES162" i="129"/>
  <c r="ES161" i="129"/>
  <c r="ES159" i="129"/>
  <c r="ES158" i="129"/>
  <c r="ES156" i="129"/>
  <c r="ES155" i="129"/>
  <c r="ES153" i="129"/>
  <c r="ES152" i="129"/>
  <c r="ES150" i="129"/>
  <c r="ES147" i="129"/>
  <c r="ES146" i="129"/>
  <c r="ES144" i="129"/>
  <c r="ES143" i="129"/>
  <c r="ES141" i="129"/>
  <c r="ES140" i="129"/>
  <c r="ES138" i="129"/>
  <c r="ES137" i="129"/>
  <c r="ES135" i="129"/>
  <c r="ES134" i="129"/>
  <c r="ES117" i="129"/>
  <c r="ES103" i="129"/>
  <c r="ES99" i="129"/>
  <c r="ES97" i="129"/>
  <c r="ES84" i="129"/>
  <c r="ES79" i="129"/>
  <c r="ES77" i="129"/>
  <c r="ES71" i="129"/>
  <c r="ES70" i="129"/>
  <c r="ES69" i="129"/>
  <c r="ES67" i="129"/>
  <c r="ES65" i="129"/>
  <c r="ES64" i="129"/>
  <c r="ES63" i="129"/>
  <c r="ES57" i="129"/>
  <c r="ES54" i="129"/>
  <c r="ES45" i="129"/>
  <c r="ES40" i="129"/>
  <c r="ES39" i="129"/>
  <c r="ES36" i="129"/>
  <c r="ES35" i="129"/>
  <c r="ES33" i="129"/>
  <c r="ES32" i="129"/>
  <c r="ES27" i="129"/>
  <c r="ES25" i="129"/>
  <c r="ES24" i="129"/>
  <c r="ES20" i="129"/>
  <c r="ES16" i="129"/>
  <c r="ES12" i="129"/>
  <c r="ES10" i="129"/>
  <c r="ES8" i="129"/>
  <c r="G1316" i="81"/>
  <c r="K839" i="90"/>
  <c r="O839" i="90"/>
  <c r="P839" i="90"/>
  <c r="R839" i="90"/>
  <c r="S839" i="90"/>
  <c r="G839" i="90"/>
  <c r="H839" i="90"/>
  <c r="F839" i="90"/>
  <c r="H1313" i="83" l="1"/>
  <c r="H1312" i="83"/>
  <c r="H1311" i="83"/>
  <c r="L71" i="83"/>
  <c r="H1309" i="83"/>
  <c r="H1308" i="83"/>
  <c r="H1307" i="83"/>
  <c r="H1306" i="83"/>
  <c r="H1304" i="83"/>
  <c r="H1303" i="83"/>
  <c r="H1302" i="83"/>
  <c r="L72" i="83"/>
  <c r="H1301" i="83"/>
  <c r="K72" i="83"/>
  <c r="M72" i="83" s="1"/>
  <c r="H1299" i="83"/>
  <c r="H1298" i="83"/>
  <c r="H1297" i="83"/>
  <c r="H1294" i="83"/>
  <c r="H1293" i="83"/>
  <c r="H1292" i="83"/>
  <c r="H1291" i="83"/>
  <c r="H1289" i="83"/>
  <c r="H1288" i="83"/>
  <c r="H1287" i="83"/>
  <c r="H1286" i="83"/>
  <c r="H1285" i="83"/>
  <c r="H1284" i="83"/>
  <c r="H1283" i="83"/>
  <c r="H1282" i="83"/>
  <c r="H1281" i="83"/>
  <c r="K71" i="83"/>
  <c r="M71" i="83" s="1"/>
  <c r="H1274" i="83"/>
  <c r="H1273" i="83"/>
  <c r="H1272" i="83"/>
  <c r="H1271" i="83"/>
  <c r="H1269" i="83"/>
  <c r="H1268" i="83"/>
  <c r="H1267" i="83"/>
  <c r="H1266" i="83"/>
  <c r="H1265" i="83"/>
  <c r="H1264" i="83"/>
  <c r="H1263" i="83"/>
  <c r="H1262" i="83"/>
  <c r="H1261" i="83"/>
  <c r="H1260" i="83"/>
  <c r="HN28" i="129"/>
  <c r="HN68" i="129"/>
  <c r="HN58" i="129"/>
  <c r="L70" i="83"/>
  <c r="H1259" i="83"/>
  <c r="K70" i="83"/>
  <c r="M70" i="83" s="1"/>
  <c r="H1258" i="83"/>
  <c r="H1257" i="83"/>
  <c r="H1256" i="83"/>
  <c r="H1254" i="83"/>
  <c r="H1253" i="83"/>
  <c r="H1252" i="83"/>
  <c r="H1251" i="83"/>
  <c r="H1249" i="83"/>
  <c r="H1248" i="83"/>
  <c r="H1247" i="83"/>
  <c r="H1246" i="83"/>
  <c r="H1244" i="83"/>
  <c r="H1243" i="83"/>
  <c r="H1242" i="83"/>
  <c r="H1241" i="83"/>
  <c r="H1240" i="83"/>
  <c r="H1239" i="83"/>
  <c r="H1238" i="83"/>
  <c r="H1237" i="83"/>
  <c r="H1236" i="83"/>
  <c r="L69" i="83"/>
  <c r="H1234" i="83"/>
  <c r="H1233" i="83"/>
  <c r="H1235" i="83"/>
  <c r="K69" i="83"/>
  <c r="M69" i="83" s="1"/>
  <c r="H1232" i="83"/>
  <c r="ES28" i="129"/>
  <c r="ES68" i="129"/>
  <c r="ES58" i="129"/>
  <c r="ES23" i="129"/>
  <c r="ES42" i="129"/>
  <c r="ET23" i="129"/>
  <c r="ET42" i="129"/>
  <c r="EU23" i="129"/>
  <c r="EU42" i="129"/>
  <c r="EV23" i="129"/>
  <c r="EV42" i="129"/>
  <c r="HN23" i="129"/>
  <c r="HN42" i="129"/>
  <c r="HO23" i="129"/>
  <c r="HO42" i="129"/>
  <c r="HP23" i="129"/>
  <c r="HP42" i="129"/>
  <c r="HQ23" i="129"/>
  <c r="HQ42" i="129"/>
  <c r="HR23" i="129"/>
  <c r="HR42" i="129"/>
  <c r="HS23" i="129"/>
  <c r="HS42" i="129"/>
  <c r="HT23" i="129"/>
  <c r="HT42" i="129"/>
  <c r="HU23" i="129"/>
  <c r="HU42" i="129"/>
  <c r="HV23" i="129"/>
  <c r="HV42" i="129"/>
  <c r="HW23" i="129"/>
  <c r="HW42" i="129"/>
  <c r="HX23" i="129"/>
  <c r="HX42" i="129"/>
  <c r="HY23" i="129"/>
  <c r="HY42" i="129"/>
  <c r="HZ23" i="129"/>
  <c r="HZ42" i="129"/>
  <c r="IA23" i="129"/>
  <c r="IA42" i="129"/>
  <c r="IB23" i="129"/>
  <c r="IB42" i="129"/>
  <c r="IG23" i="129"/>
  <c r="IG42" i="129"/>
  <c r="HN34" i="129"/>
  <c r="HN14" i="129"/>
  <c r="HO34" i="129"/>
  <c r="HO14" i="129"/>
  <c r="HP34" i="129"/>
  <c r="HP14" i="129"/>
  <c r="HQ34" i="129"/>
  <c r="HQ14" i="129"/>
  <c r="HR34" i="129"/>
  <c r="HR14" i="129"/>
  <c r="HS34" i="129"/>
  <c r="HS14" i="129"/>
  <c r="HT34" i="129"/>
  <c r="HT14" i="129"/>
  <c r="HU34" i="129"/>
  <c r="HU14" i="129"/>
  <c r="HV34" i="129"/>
  <c r="HV14" i="129"/>
  <c r="HW34" i="129"/>
  <c r="HW14" i="129"/>
  <c r="HX34" i="129"/>
  <c r="HX14" i="129"/>
  <c r="HY34" i="129"/>
  <c r="HY14" i="129"/>
  <c r="HZ34" i="129"/>
  <c r="HZ14" i="129"/>
  <c r="IA34" i="129"/>
  <c r="IA14" i="129"/>
  <c r="IB34" i="129"/>
  <c r="IB14" i="129"/>
  <c r="IG34" i="129"/>
  <c r="IG14" i="129"/>
  <c r="HN112" i="129"/>
  <c r="HN111" i="129"/>
  <c r="HN109" i="129"/>
  <c r="HN118" i="129" s="1"/>
  <c r="HO112" i="129"/>
  <c r="HO111" i="129"/>
  <c r="HO109" i="129"/>
  <c r="HO118" i="129" s="1"/>
  <c r="HP112" i="129"/>
  <c r="HP111" i="129"/>
  <c r="HP109" i="129"/>
  <c r="HP118" i="129" s="1"/>
  <c r="HQ112" i="129"/>
  <c r="HQ111" i="129"/>
  <c r="HQ109" i="129"/>
  <c r="HQ118" i="129" s="1"/>
  <c r="HR112" i="129"/>
  <c r="HR111" i="129"/>
  <c r="HR109" i="129"/>
  <c r="HR118" i="129" s="1"/>
  <c r="HS112" i="129"/>
  <c r="HS111" i="129"/>
  <c r="HS109" i="129"/>
  <c r="HS118" i="129" s="1"/>
  <c r="HT112" i="129"/>
  <c r="HT111" i="129"/>
  <c r="HT109" i="129"/>
  <c r="HT118" i="129" s="1"/>
  <c r="HU112" i="129"/>
  <c r="HU111" i="129"/>
  <c r="HU109" i="129"/>
  <c r="HU118" i="129" s="1"/>
  <c r="HV112" i="129"/>
  <c r="HV111" i="129"/>
  <c r="HV109" i="129"/>
  <c r="HV118" i="129" s="1"/>
  <c r="HW112" i="129"/>
  <c r="HW111" i="129"/>
  <c r="HW109" i="129"/>
  <c r="HW118" i="129" s="1"/>
  <c r="HX112" i="129"/>
  <c r="HX111" i="129"/>
  <c r="HX109" i="129"/>
  <c r="HX118" i="129" s="1"/>
  <c r="HY112" i="129"/>
  <c r="HY111" i="129"/>
  <c r="HY109" i="129"/>
  <c r="HY118" i="129" s="1"/>
  <c r="HZ112" i="129"/>
  <c r="HZ111" i="129"/>
  <c r="HZ109" i="129"/>
  <c r="HZ118" i="129" s="1"/>
  <c r="IA112" i="129"/>
  <c r="IA111" i="129"/>
  <c r="IA109" i="129"/>
  <c r="IA118" i="129" s="1"/>
  <c r="IB112" i="129"/>
  <c r="IB111" i="129"/>
  <c r="IB109" i="129"/>
  <c r="IB118" i="129" s="1"/>
  <c r="IG112" i="129"/>
  <c r="IG111" i="129"/>
  <c r="IG109" i="129"/>
  <c r="IG118" i="129" s="1"/>
  <c r="HN86" i="129"/>
  <c r="HN38" i="129"/>
  <c r="HN31" i="129"/>
  <c r="HO86" i="129"/>
  <c r="HO38" i="129"/>
  <c r="HO31" i="129"/>
  <c r="HP86" i="129"/>
  <c r="HP38" i="129"/>
  <c r="HP31" i="129"/>
  <c r="HQ86" i="129"/>
  <c r="HQ38" i="129"/>
  <c r="HQ31" i="129"/>
  <c r="HR86" i="129"/>
  <c r="HR38" i="129"/>
  <c r="HR31" i="129"/>
  <c r="HS86" i="129"/>
  <c r="HS38" i="129"/>
  <c r="HS31" i="129"/>
  <c r="HT86" i="129"/>
  <c r="HT38" i="129"/>
  <c r="HT31" i="129"/>
  <c r="HU86" i="129"/>
  <c r="HU38" i="129"/>
  <c r="HU31" i="129"/>
  <c r="HV86" i="129"/>
  <c r="HV38" i="129"/>
  <c r="HV31" i="129"/>
  <c r="HW86" i="129"/>
  <c r="HW38" i="129"/>
  <c r="HW31" i="129"/>
  <c r="HX86" i="129"/>
  <c r="HX38" i="129"/>
  <c r="HX31" i="129"/>
  <c r="HY86" i="129"/>
  <c r="HY38" i="129"/>
  <c r="HY31" i="129"/>
  <c r="HZ86" i="129"/>
  <c r="HZ38" i="129"/>
  <c r="HZ31" i="129"/>
  <c r="IA86" i="129"/>
  <c r="IA38" i="129"/>
  <c r="IA31" i="129"/>
  <c r="IB86" i="129"/>
  <c r="IB38" i="129"/>
  <c r="IB31" i="129"/>
  <c r="IG86" i="129"/>
  <c r="IG38" i="129"/>
  <c r="IG31" i="129"/>
  <c r="HN66" i="129"/>
  <c r="HN62" i="129"/>
  <c r="HO66" i="129"/>
  <c r="HO62" i="129"/>
  <c r="HP66" i="129"/>
  <c r="HP62" i="129"/>
  <c r="HQ66" i="129"/>
  <c r="HQ62" i="129"/>
  <c r="HR66" i="129"/>
  <c r="HR62" i="129"/>
  <c r="HS66" i="129"/>
  <c r="HS62" i="129"/>
  <c r="HT66" i="129"/>
  <c r="HT62" i="129"/>
  <c r="HU66" i="129"/>
  <c r="HU62" i="129"/>
  <c r="HV66" i="129"/>
  <c r="HV62" i="129"/>
  <c r="HW66" i="129"/>
  <c r="HW62" i="129"/>
  <c r="HX66" i="129"/>
  <c r="HX62" i="129"/>
  <c r="HY66" i="129"/>
  <c r="HY62" i="129"/>
  <c r="HZ66" i="129"/>
  <c r="HZ62" i="129"/>
  <c r="IA66" i="129"/>
  <c r="IA62" i="129"/>
  <c r="IB66" i="129"/>
  <c r="IB62" i="129"/>
  <c r="IG66" i="129"/>
  <c r="IG62" i="129"/>
  <c r="ET34" i="129"/>
  <c r="ET14" i="129"/>
  <c r="EU34" i="129"/>
  <c r="EU14" i="129"/>
  <c r="EV34" i="129"/>
  <c r="EV14" i="129"/>
  <c r="ET112" i="129"/>
  <c r="ET111" i="129"/>
  <c r="ET109" i="129"/>
  <c r="ET118" i="129" s="1"/>
  <c r="EU112" i="129"/>
  <c r="EU111" i="129"/>
  <c r="EU109" i="129"/>
  <c r="EU118" i="129" s="1"/>
  <c r="EV112" i="129"/>
  <c r="EV111" i="129"/>
  <c r="EV109" i="129"/>
  <c r="EV118" i="129" s="1"/>
  <c r="ET86" i="129"/>
  <c r="ET38" i="129"/>
  <c r="ET31" i="129"/>
  <c r="EU86" i="129"/>
  <c r="EU38" i="129"/>
  <c r="EU31" i="129"/>
  <c r="EV86" i="129"/>
  <c r="EV38" i="129"/>
  <c r="EV31" i="129"/>
  <c r="ET66" i="129"/>
  <c r="ET62" i="129"/>
  <c r="EU66" i="129"/>
  <c r="EU62" i="129"/>
  <c r="EV66" i="129"/>
  <c r="EV62" i="129"/>
  <c r="ES34" i="129"/>
  <c r="ES14" i="129"/>
  <c r="ES112" i="129"/>
  <c r="ES111" i="129"/>
  <c r="ES109" i="129"/>
  <c r="ES118" i="129" s="1"/>
  <c r="ES86" i="129"/>
  <c r="ES38" i="129"/>
  <c r="ES31" i="129"/>
  <c r="ES66" i="129"/>
  <c r="ES62" i="129"/>
  <c r="I839" i="124"/>
  <c r="J839" i="124"/>
  <c r="K839" i="124"/>
  <c r="L839" i="124"/>
  <c r="M839" i="124"/>
  <c r="IG87" i="129" l="1"/>
  <c r="IG88" i="129" s="1"/>
  <c r="IG89" i="129" s="1"/>
  <c r="IB87" i="129"/>
  <c r="IB88" i="129" s="1"/>
  <c r="IB89" i="129" s="1"/>
  <c r="IA87" i="129"/>
  <c r="IA88" i="129" s="1"/>
  <c r="IA89" i="129" s="1"/>
  <c r="HZ87" i="129"/>
  <c r="HZ88" i="129" s="1"/>
  <c r="HZ89" i="129" s="1"/>
  <c r="HY87" i="129"/>
  <c r="HY88" i="129" s="1"/>
  <c r="HY89" i="129" s="1"/>
  <c r="HX87" i="129"/>
  <c r="HX88" i="129" s="1"/>
  <c r="HX89" i="129" s="1"/>
  <c r="HW87" i="129"/>
  <c r="HW88" i="129" s="1"/>
  <c r="HW89" i="129" s="1"/>
  <c r="HV87" i="129"/>
  <c r="HV88" i="129" s="1"/>
  <c r="HV89" i="129" s="1"/>
  <c r="HU87" i="129"/>
  <c r="HU88" i="129" s="1"/>
  <c r="HU89" i="129" s="1"/>
  <c r="HT87" i="129"/>
  <c r="HT88" i="129" s="1"/>
  <c r="HT89" i="129" s="1"/>
  <c r="HS87" i="129"/>
  <c r="HS88" i="129" s="1"/>
  <c r="HS89" i="129" s="1"/>
  <c r="HR87" i="129"/>
  <c r="HR88" i="129" s="1"/>
  <c r="HR89" i="129" s="1"/>
  <c r="HQ87" i="129"/>
  <c r="HQ88" i="129" s="1"/>
  <c r="HQ89" i="129" s="1"/>
  <c r="HP87" i="129"/>
  <c r="HP88" i="129" s="1"/>
  <c r="HP89" i="129" s="1"/>
  <c r="HO87" i="129"/>
  <c r="HO88" i="129" s="1"/>
  <c r="HO89" i="129" s="1"/>
  <c r="HN87" i="129"/>
  <c r="HN88" i="129" s="1"/>
  <c r="HN89" i="129" s="1"/>
  <c r="EV87" i="129"/>
  <c r="EV88" i="129" s="1"/>
  <c r="EV89" i="129" s="1"/>
  <c r="EU87" i="129"/>
  <c r="EU88" i="129" s="1"/>
  <c r="EU89" i="129" s="1"/>
  <c r="ET87" i="129"/>
  <c r="ET88" i="129" s="1"/>
  <c r="ET89" i="129" s="1"/>
  <c r="ES87" i="129"/>
  <c r="ES88" i="129" s="1"/>
  <c r="ES89" i="129" s="1"/>
  <c r="Q35" i="129"/>
  <c r="Q36" i="129"/>
  <c r="G1315" i="81" l="1"/>
  <c r="D2053" i="82"/>
  <c r="K838" i="90"/>
  <c r="G838" i="90"/>
  <c r="H838" i="90"/>
  <c r="F838" i="90"/>
  <c r="O838" i="90"/>
  <c r="P838" i="90"/>
  <c r="R838" i="90"/>
  <c r="S838" i="90"/>
  <c r="I838" i="124" l="1"/>
  <c r="J838" i="124"/>
  <c r="K838" i="124"/>
  <c r="L838" i="124"/>
  <c r="M838" i="124"/>
  <c r="L99" i="129"/>
  <c r="M99" i="129"/>
  <c r="N99" i="129"/>
  <c r="O99" i="129"/>
  <c r="P99" i="129"/>
  <c r="Q99" i="129"/>
  <c r="R99" i="129"/>
  <c r="S99" i="129"/>
  <c r="T99" i="129"/>
  <c r="U99" i="129"/>
  <c r="V99" i="129"/>
  <c r="W99" i="129"/>
  <c r="Q97" i="129"/>
  <c r="Q40" i="129"/>
  <c r="G1314" i="81" l="1"/>
  <c r="O837" i="90" l="1"/>
  <c r="P837" i="90"/>
  <c r="R837" i="90"/>
  <c r="S837" i="90"/>
  <c r="K837" i="90"/>
  <c r="G837" i="90"/>
  <c r="H837" i="90"/>
  <c r="F837" i="90"/>
  <c r="D2052" i="82"/>
  <c r="IJ26" i="129" l="1"/>
  <c r="II26" i="129"/>
  <c r="I837" i="124"/>
  <c r="J837" i="124"/>
  <c r="K837" i="124"/>
  <c r="L837" i="124"/>
  <c r="M837" i="124"/>
  <c r="D2050" i="82"/>
  <c r="D2051" i="82"/>
  <c r="G1313" i="81" l="1"/>
  <c r="G836" i="90"/>
  <c r="H836" i="90"/>
  <c r="F836" i="90"/>
  <c r="K834" i="90"/>
  <c r="K835" i="90"/>
  <c r="K836" i="90"/>
  <c r="S834" i="90"/>
  <c r="S835" i="90"/>
  <c r="S836" i="90"/>
  <c r="P834" i="90"/>
  <c r="P835" i="90"/>
  <c r="P836" i="90"/>
  <c r="R836" i="90"/>
  <c r="O836" i="90"/>
  <c r="O835" i="90"/>
  <c r="R835" i="90"/>
  <c r="G835" i="90"/>
  <c r="H835" i="90"/>
  <c r="F835" i="90"/>
  <c r="I836" i="124" l="1"/>
  <c r="J836" i="124"/>
  <c r="K836" i="124"/>
  <c r="L836" i="124"/>
  <c r="M836" i="124"/>
  <c r="I835" i="124" l="1"/>
  <c r="J835" i="124"/>
  <c r="K835" i="124"/>
  <c r="L835" i="124"/>
  <c r="M835" i="124"/>
  <c r="G1312" i="81"/>
  <c r="G1311" i="81" l="1"/>
  <c r="D2049" i="82" l="1"/>
  <c r="O834" i="90" l="1"/>
  <c r="R834" i="90"/>
  <c r="G834" i="90"/>
  <c r="H834" i="90"/>
  <c r="F834" i="90"/>
  <c r="I834" i="124"/>
  <c r="J834" i="124"/>
  <c r="K834" i="124"/>
  <c r="L834" i="124"/>
  <c r="M834" i="124"/>
  <c r="G1310" i="81"/>
  <c r="D2048" i="82"/>
  <c r="K833" i="90" l="1"/>
  <c r="G833" i="90"/>
  <c r="H833" i="90"/>
  <c r="F833" i="90"/>
  <c r="O833" i="90"/>
  <c r="P833" i="90"/>
  <c r="R833" i="90"/>
  <c r="S833" i="90"/>
  <c r="S830" i="90"/>
  <c r="S831" i="90"/>
  <c r="S832" i="90"/>
  <c r="P830" i="90"/>
  <c r="P831" i="90"/>
  <c r="P832" i="90"/>
  <c r="I833" i="124" l="1"/>
  <c r="J833" i="124"/>
  <c r="K833" i="124"/>
  <c r="L833" i="124"/>
  <c r="M833" i="124"/>
  <c r="G1309" i="81" l="1"/>
  <c r="D2046" i="82" l="1"/>
  <c r="D2047" i="82"/>
  <c r="K832" i="90"/>
  <c r="O832" i="90"/>
  <c r="R832" i="90"/>
  <c r="G832" i="90"/>
  <c r="H832" i="90"/>
  <c r="F832" i="90"/>
  <c r="I832" i="124" l="1"/>
  <c r="J832" i="124"/>
  <c r="K832" i="124"/>
  <c r="L832" i="124"/>
  <c r="M832" i="124"/>
  <c r="O831" i="90"/>
  <c r="R831" i="90"/>
  <c r="K830" i="90"/>
  <c r="K831" i="90"/>
  <c r="G831" i="90"/>
  <c r="H831" i="90"/>
  <c r="F831" i="90"/>
  <c r="G1308" i="81" l="1"/>
  <c r="I831" i="124" l="1"/>
  <c r="J831" i="124"/>
  <c r="K831" i="124"/>
  <c r="L831" i="124"/>
  <c r="M831" i="124"/>
  <c r="J31" i="129"/>
  <c r="J86" i="129"/>
  <c r="J87" i="129"/>
  <c r="J88" i="129"/>
  <c r="J89" i="129" s="1"/>
  <c r="FC45" i="129"/>
  <c r="FC68" i="129" s="1"/>
  <c r="FC57" i="129"/>
  <c r="FC58" i="129"/>
  <c r="FC54" i="129"/>
  <c r="FC77" i="129"/>
  <c r="FC62" i="129"/>
  <c r="FC63" i="129"/>
  <c r="FC64" i="129"/>
  <c r="FC65" i="129"/>
  <c r="FC66" i="129"/>
  <c r="FC67" i="129"/>
  <c r="FC69" i="129"/>
  <c r="FC70" i="129"/>
  <c r="FC71" i="129"/>
  <c r="G1307" i="81"/>
  <c r="D2045" i="82"/>
  <c r="O830" i="90"/>
  <c r="R830" i="90"/>
  <c r="G830" i="90"/>
  <c r="H830" i="90"/>
  <c r="F830" i="90"/>
  <c r="I830" i="124" l="1"/>
  <c r="J830" i="124"/>
  <c r="K830" i="124"/>
  <c r="L830" i="124"/>
  <c r="M830" i="124"/>
  <c r="G1306" i="81"/>
  <c r="F825" i="90"/>
  <c r="F826" i="90"/>
  <c r="F827" i="90"/>
  <c r="F828" i="90"/>
  <c r="F829" i="90"/>
  <c r="S827" i="90"/>
  <c r="S828" i="90"/>
  <c r="S829" i="90"/>
  <c r="P827" i="90"/>
  <c r="P828" i="90"/>
  <c r="P829" i="90"/>
  <c r="S826" i="90"/>
  <c r="P826" i="90"/>
  <c r="S825" i="90"/>
  <c r="P825" i="90"/>
  <c r="E2081" i="82"/>
  <c r="E2061" i="82"/>
  <c r="D2044" i="82"/>
  <c r="O829" i="90"/>
  <c r="R829" i="90"/>
  <c r="G829" i="90"/>
  <c r="H829" i="90"/>
  <c r="K829" i="90"/>
  <c r="E2083" i="82" l="1"/>
  <c r="E2084" i="82"/>
  <c r="E2085" i="82"/>
  <c r="E2086" i="82"/>
  <c r="E2087" i="82"/>
  <c r="E2088" i="82"/>
  <c r="E2089" i="82"/>
  <c r="E2090" i="82"/>
  <c r="E2091" i="82"/>
  <c r="E2092" i="82"/>
  <c r="E2093" i="82"/>
  <c r="E2094" i="82"/>
  <c r="E2095" i="82"/>
  <c r="E2096" i="82"/>
  <c r="E2097" i="82"/>
  <c r="E2098" i="82"/>
  <c r="E2099" i="82"/>
  <c r="E2100" i="82"/>
  <c r="E2101" i="82"/>
  <c r="E2102" i="82"/>
  <c r="E2103" i="82"/>
  <c r="E2082" i="82"/>
  <c r="I829" i="124"/>
  <c r="J829" i="124"/>
  <c r="K829" i="124"/>
  <c r="L829" i="124"/>
  <c r="M829" i="124"/>
  <c r="H24" i="129" l="1"/>
  <c r="I24" i="129"/>
  <c r="J24" i="129"/>
  <c r="K24" i="129"/>
  <c r="L24" i="129"/>
  <c r="M24" i="129"/>
  <c r="N24" i="129"/>
  <c r="O24" i="129"/>
  <c r="P24" i="129"/>
  <c r="Q24" i="129"/>
  <c r="R24" i="129"/>
  <c r="S24" i="129"/>
  <c r="T24" i="129"/>
  <c r="U24" i="129"/>
  <c r="H25" i="129"/>
  <c r="I25" i="129"/>
  <c r="J25" i="129"/>
  <c r="K25" i="129"/>
  <c r="L25" i="129"/>
  <c r="M25" i="129"/>
  <c r="N25" i="129"/>
  <c r="O27" i="129"/>
  <c r="O25" i="129" s="1"/>
  <c r="P27" i="129"/>
  <c r="P25" i="129" s="1"/>
  <c r="Q27" i="129"/>
  <c r="Q25" i="129" s="1"/>
  <c r="R27" i="129"/>
  <c r="R25" i="129" s="1"/>
  <c r="S27" i="129"/>
  <c r="T27" i="129"/>
  <c r="T25" i="129" s="1"/>
  <c r="U27" i="129"/>
  <c r="U25" i="129" s="1"/>
  <c r="O28" i="129"/>
  <c r="P28" i="129"/>
  <c r="Q28" i="129"/>
  <c r="Q5" i="129" s="1"/>
  <c r="R28" i="129"/>
  <c r="S28" i="129"/>
  <c r="T28" i="129"/>
  <c r="U28" i="129"/>
  <c r="G1305" i="81"/>
  <c r="D1128" i="83"/>
  <c r="F1128" i="83" s="1"/>
  <c r="E1128" i="83"/>
  <c r="G1128" i="83" s="1"/>
  <c r="D1129" i="83"/>
  <c r="F1129" i="83" s="1"/>
  <c r="E1129" i="83"/>
  <c r="G1129" i="83" s="1"/>
  <c r="H1129" i="83" s="1"/>
  <c r="D1130" i="83"/>
  <c r="F1130" i="83" s="1"/>
  <c r="E1130" i="83"/>
  <c r="G1130" i="83" s="1"/>
  <c r="D1131" i="83"/>
  <c r="F1131" i="83" s="1"/>
  <c r="E1131" i="83"/>
  <c r="G1131" i="83" s="1"/>
  <c r="H1131" i="83" s="1"/>
  <c r="D1132" i="83"/>
  <c r="F1132" i="83" s="1"/>
  <c r="E1132" i="83"/>
  <c r="G1132" i="83" s="1"/>
  <c r="D1133" i="83"/>
  <c r="F1133" i="83" s="1"/>
  <c r="E1133" i="83"/>
  <c r="G1133" i="83" s="1"/>
  <c r="H1133" i="83" s="1"/>
  <c r="D1134" i="83"/>
  <c r="F1134" i="83" s="1"/>
  <c r="E1134" i="83"/>
  <c r="G1134" i="83" s="1"/>
  <c r="H1134" i="83" s="1"/>
  <c r="D1135" i="83"/>
  <c r="F1135" i="83" s="1"/>
  <c r="E1135" i="83"/>
  <c r="G1135" i="83" s="1"/>
  <c r="D1136" i="83"/>
  <c r="F1136" i="83" s="1"/>
  <c r="E1136" i="83"/>
  <c r="G1136" i="83" s="1"/>
  <c r="D1137" i="83"/>
  <c r="F1137" i="83" s="1"/>
  <c r="E1137" i="83"/>
  <c r="G1137" i="83" s="1"/>
  <c r="D1138" i="83"/>
  <c r="F1138" i="83" s="1"/>
  <c r="E1138" i="83"/>
  <c r="G1138" i="83" s="1"/>
  <c r="D1139" i="83"/>
  <c r="F1139" i="83" s="1"/>
  <c r="E1139" i="83"/>
  <c r="G1139" i="83" s="1"/>
  <c r="D1140" i="83"/>
  <c r="F1140" i="83" s="1"/>
  <c r="E1140" i="83"/>
  <c r="G1140" i="83" s="1"/>
  <c r="D1141" i="83"/>
  <c r="F1141" i="83" s="1"/>
  <c r="E1141" i="83"/>
  <c r="G1141" i="83" s="1"/>
  <c r="H1141" i="83" s="1"/>
  <c r="D1142" i="83"/>
  <c r="F1142" i="83" s="1"/>
  <c r="E1142" i="83"/>
  <c r="G1142" i="83" s="1"/>
  <c r="D1143" i="83"/>
  <c r="F1143" i="83" s="1"/>
  <c r="E1143" i="83"/>
  <c r="G1143" i="83" s="1"/>
  <c r="D1144" i="83"/>
  <c r="F1144" i="83" s="1"/>
  <c r="E1144" i="83"/>
  <c r="G1144" i="83" s="1"/>
  <c r="D1145" i="83"/>
  <c r="F1145" i="83" s="1"/>
  <c r="E1145" i="83"/>
  <c r="G1145" i="83" s="1"/>
  <c r="D1146" i="83"/>
  <c r="F1146" i="83" s="1"/>
  <c r="E1146" i="83"/>
  <c r="G1146" i="83" s="1"/>
  <c r="D1147" i="83"/>
  <c r="F1147" i="83" s="1"/>
  <c r="E1147" i="83"/>
  <c r="G1147" i="83" s="1"/>
  <c r="D1148" i="83"/>
  <c r="F1148" i="83" s="1"/>
  <c r="E1148" i="83"/>
  <c r="G1148" i="83" s="1"/>
  <c r="D1149" i="83"/>
  <c r="F1149" i="83" s="1"/>
  <c r="E1149" i="83"/>
  <c r="G1149" i="83" s="1"/>
  <c r="D1150" i="83"/>
  <c r="F1150" i="83" s="1"/>
  <c r="E1150" i="83"/>
  <c r="G1150" i="83" s="1"/>
  <c r="D1151" i="83"/>
  <c r="F1151" i="83" s="1"/>
  <c r="E1151" i="83"/>
  <c r="G1151" i="83" s="1"/>
  <c r="D1152" i="83"/>
  <c r="F1152" i="83" s="1"/>
  <c r="E1152" i="83"/>
  <c r="G1152" i="83" s="1"/>
  <c r="D1153" i="83"/>
  <c r="F1153" i="83" s="1"/>
  <c r="E1153" i="83"/>
  <c r="G1153" i="83" s="1"/>
  <c r="D1154" i="83"/>
  <c r="F1154" i="83" s="1"/>
  <c r="E1154" i="83"/>
  <c r="G1154" i="83" s="1"/>
  <c r="D1155" i="83"/>
  <c r="F1155" i="83" s="1"/>
  <c r="E1155" i="83"/>
  <c r="G1155" i="83" s="1"/>
  <c r="D1156" i="83"/>
  <c r="F1156" i="83" s="1"/>
  <c r="E1156" i="83"/>
  <c r="G1156" i="83" s="1"/>
  <c r="D1157" i="83"/>
  <c r="F1157" i="83" s="1"/>
  <c r="E1157" i="83"/>
  <c r="G1157" i="83" s="1"/>
  <c r="D1158" i="83"/>
  <c r="F1158" i="83" s="1"/>
  <c r="E1158" i="83"/>
  <c r="G1158" i="83" s="1"/>
  <c r="D1159" i="83"/>
  <c r="F1159" i="83" s="1"/>
  <c r="E1159" i="83"/>
  <c r="G1159" i="83" s="1"/>
  <c r="D1160" i="83"/>
  <c r="F1160" i="83" s="1"/>
  <c r="E1160" i="83"/>
  <c r="G1160" i="83" s="1"/>
  <c r="D1161" i="83"/>
  <c r="F1161" i="83" s="1"/>
  <c r="E1161" i="83"/>
  <c r="G1161" i="83" s="1"/>
  <c r="D1162" i="83"/>
  <c r="F1162" i="83" s="1"/>
  <c r="E1162" i="83"/>
  <c r="G1162" i="83" s="1"/>
  <c r="D1163" i="83"/>
  <c r="F1163" i="83" s="1"/>
  <c r="E1163" i="83"/>
  <c r="G1163" i="83" s="1"/>
  <c r="D1164" i="83"/>
  <c r="F1164" i="83" s="1"/>
  <c r="E1164" i="83"/>
  <c r="G1164" i="83" s="1"/>
  <c r="D1165" i="83"/>
  <c r="F1165" i="83" s="1"/>
  <c r="E1165" i="83"/>
  <c r="G1165" i="83" s="1"/>
  <c r="D1166" i="83"/>
  <c r="F1166" i="83" s="1"/>
  <c r="E1166" i="83"/>
  <c r="G1166" i="83" s="1"/>
  <c r="D1167" i="83"/>
  <c r="F1167" i="83" s="1"/>
  <c r="E1167" i="83"/>
  <c r="G1167" i="83" s="1"/>
  <c r="D1168" i="83"/>
  <c r="F1168" i="83" s="1"/>
  <c r="E1168" i="83"/>
  <c r="G1168" i="83" s="1"/>
  <c r="D1169" i="83"/>
  <c r="F1169" i="83" s="1"/>
  <c r="E1169" i="83"/>
  <c r="G1169" i="83" s="1"/>
  <c r="D1170" i="83"/>
  <c r="F1170" i="83" s="1"/>
  <c r="E1170" i="83"/>
  <c r="G1170" i="83" s="1"/>
  <c r="D1171" i="83"/>
  <c r="F1171" i="83" s="1"/>
  <c r="E1171" i="83"/>
  <c r="G1171" i="83" s="1"/>
  <c r="D1172" i="83"/>
  <c r="F1172" i="83" s="1"/>
  <c r="E1172" i="83"/>
  <c r="G1172" i="83" s="1"/>
  <c r="D1173" i="83"/>
  <c r="F1173" i="83" s="1"/>
  <c r="E1173" i="83"/>
  <c r="G1173" i="83" s="1"/>
  <c r="D1177" i="83"/>
  <c r="F1177" i="83" s="1"/>
  <c r="E1177" i="83"/>
  <c r="G1177" i="83" s="1"/>
  <c r="D1178" i="83"/>
  <c r="F1178" i="83" s="1"/>
  <c r="E1178" i="83"/>
  <c r="G1178" i="83" s="1"/>
  <c r="D1179" i="83"/>
  <c r="F1179" i="83" s="1"/>
  <c r="E1179" i="83"/>
  <c r="G1179" i="83" s="1"/>
  <c r="D1180" i="83"/>
  <c r="F1180" i="83" s="1"/>
  <c r="E1180" i="83"/>
  <c r="G1180" i="83" s="1"/>
  <c r="D1181" i="83"/>
  <c r="F1181" i="83" s="1"/>
  <c r="E1181" i="83"/>
  <c r="G1181" i="83" s="1"/>
  <c r="D1182" i="83"/>
  <c r="F1182" i="83" s="1"/>
  <c r="E1182" i="83"/>
  <c r="G1182" i="83" s="1"/>
  <c r="D1183" i="83"/>
  <c r="F1183" i="83" s="1"/>
  <c r="E1183" i="83"/>
  <c r="G1183" i="83" s="1"/>
  <c r="D1184" i="83"/>
  <c r="F1184" i="83" s="1"/>
  <c r="E1184" i="83"/>
  <c r="G1184" i="83" s="1"/>
  <c r="D1186" i="83"/>
  <c r="F1186" i="83" s="1"/>
  <c r="E1186" i="83"/>
  <c r="G1186" i="83" s="1"/>
  <c r="D1187" i="83"/>
  <c r="F1187" i="83" s="1"/>
  <c r="E1187" i="83"/>
  <c r="G1187" i="83" s="1"/>
  <c r="D1188" i="83"/>
  <c r="F1188" i="83" s="1"/>
  <c r="E1188" i="83"/>
  <c r="G1188" i="83" s="1"/>
  <c r="D1189" i="83"/>
  <c r="F1189" i="83" s="1"/>
  <c r="E1189" i="83"/>
  <c r="G1189" i="83" s="1"/>
  <c r="D1190" i="83"/>
  <c r="F1190" i="83" s="1"/>
  <c r="E1190" i="83"/>
  <c r="G1190" i="83" s="1"/>
  <c r="D1194" i="83"/>
  <c r="F1194" i="83" s="1"/>
  <c r="E1194" i="83"/>
  <c r="G1194" i="83" s="1"/>
  <c r="D1195" i="83"/>
  <c r="F1195" i="83" s="1"/>
  <c r="E1195" i="83"/>
  <c r="G1195" i="83" s="1"/>
  <c r="D1196" i="83"/>
  <c r="F1196" i="83" s="1"/>
  <c r="E1196" i="83"/>
  <c r="G1196" i="83" s="1"/>
  <c r="D1197" i="83"/>
  <c r="F1197" i="83" s="1"/>
  <c r="E1197" i="83"/>
  <c r="G1197" i="83" s="1"/>
  <c r="D1198" i="83"/>
  <c r="F1198" i="83" s="1"/>
  <c r="E1198" i="83"/>
  <c r="G1198" i="83" s="1"/>
  <c r="D1199" i="83"/>
  <c r="F1199" i="83" s="1"/>
  <c r="E1199" i="83"/>
  <c r="G1199" i="83" s="1"/>
  <c r="D1200" i="83"/>
  <c r="F1200" i="83" s="1"/>
  <c r="E1200" i="83"/>
  <c r="G1200" i="83" s="1"/>
  <c r="D1201" i="83"/>
  <c r="F1201" i="83" s="1"/>
  <c r="E1201" i="83"/>
  <c r="G1201" i="83" s="1"/>
  <c r="D1202" i="83"/>
  <c r="F1202" i="83" s="1"/>
  <c r="E1202" i="83"/>
  <c r="G1202" i="83" s="1"/>
  <c r="D1203" i="83"/>
  <c r="F1203" i="83" s="1"/>
  <c r="E1203" i="83"/>
  <c r="G1203" i="83" s="1"/>
  <c r="D1204" i="83"/>
  <c r="F1204" i="83" s="1"/>
  <c r="E1204" i="83"/>
  <c r="G1204" i="83" s="1"/>
  <c r="D1205" i="83"/>
  <c r="F1205" i="83" s="1"/>
  <c r="E1205" i="83"/>
  <c r="G1205" i="83" s="1"/>
  <c r="D1206" i="83"/>
  <c r="F1206" i="83" s="1"/>
  <c r="E1206" i="83"/>
  <c r="G1206" i="83" s="1"/>
  <c r="L66" i="83" s="1"/>
  <c r="D1207" i="83"/>
  <c r="F1207" i="83" s="1"/>
  <c r="E1207" i="83"/>
  <c r="G1207" i="83" s="1"/>
  <c r="D1208" i="83"/>
  <c r="F1208" i="83" s="1"/>
  <c r="E1208" i="83"/>
  <c r="G1208" i="83" s="1"/>
  <c r="D1209" i="83"/>
  <c r="F1209" i="83" s="1"/>
  <c r="E1209" i="83"/>
  <c r="G1209" i="83" s="1"/>
  <c r="D1210" i="83"/>
  <c r="F1210" i="83" s="1"/>
  <c r="E1210" i="83"/>
  <c r="G1210" i="83" s="1"/>
  <c r="D1211" i="83"/>
  <c r="F1211" i="83" s="1"/>
  <c r="E1211" i="83"/>
  <c r="G1211" i="83" s="1"/>
  <c r="D1212" i="83"/>
  <c r="F1212" i="83" s="1"/>
  <c r="E1212" i="83"/>
  <c r="G1212" i="83" s="1"/>
  <c r="D1213" i="83"/>
  <c r="F1213" i="83" s="1"/>
  <c r="E1213" i="83"/>
  <c r="G1213" i="83" s="1"/>
  <c r="D1214" i="83"/>
  <c r="F1214" i="83" s="1"/>
  <c r="E1214" i="83"/>
  <c r="G1214" i="83" s="1"/>
  <c r="D1215" i="83"/>
  <c r="F1215" i="83" s="1"/>
  <c r="E1215" i="83"/>
  <c r="G1215" i="83" s="1"/>
  <c r="D1216" i="83"/>
  <c r="F1216" i="83" s="1"/>
  <c r="E1216" i="83"/>
  <c r="G1216" i="83" s="1"/>
  <c r="D1217" i="83"/>
  <c r="F1217" i="83" s="1"/>
  <c r="E1217" i="83"/>
  <c r="G1217" i="83" s="1"/>
  <c r="D1218" i="83"/>
  <c r="F1218" i="83" s="1"/>
  <c r="E1218" i="83"/>
  <c r="G1218" i="83" s="1"/>
  <c r="D1219" i="83"/>
  <c r="F1219" i="83" s="1"/>
  <c r="E1219" i="83"/>
  <c r="G1219" i="83" s="1"/>
  <c r="D1220" i="83"/>
  <c r="F1220" i="83" s="1"/>
  <c r="E1220" i="83"/>
  <c r="G1220" i="83" s="1"/>
  <c r="D1221" i="83"/>
  <c r="F1221" i="83" s="1"/>
  <c r="E1221" i="83"/>
  <c r="G1221" i="83" s="1"/>
  <c r="D1222" i="83"/>
  <c r="F1222" i="83" s="1"/>
  <c r="E1222" i="83"/>
  <c r="G1222" i="83" s="1"/>
  <c r="D1223" i="83"/>
  <c r="F1223" i="83" s="1"/>
  <c r="E1223" i="83"/>
  <c r="G1223" i="83" s="1"/>
  <c r="D1224" i="83"/>
  <c r="F1224" i="83" s="1"/>
  <c r="E1224" i="83"/>
  <c r="G1224" i="83" s="1"/>
  <c r="D1225" i="83"/>
  <c r="F1225" i="83" s="1"/>
  <c r="E1225" i="83"/>
  <c r="G1225" i="83" s="1"/>
  <c r="D1227" i="83"/>
  <c r="F1227" i="83" s="1"/>
  <c r="E1227" i="83"/>
  <c r="G1227" i="83" s="1"/>
  <c r="D1228" i="83"/>
  <c r="F1228" i="83" s="1"/>
  <c r="E1228" i="83"/>
  <c r="G1228" i="83" s="1"/>
  <c r="D1229" i="83"/>
  <c r="F1229" i="83" s="1"/>
  <c r="E1229" i="83"/>
  <c r="G1229" i="83" s="1"/>
  <c r="D1230" i="83"/>
  <c r="F1230" i="83" s="1"/>
  <c r="E1230" i="83"/>
  <c r="G1230" i="83" s="1"/>
  <c r="D1231" i="83"/>
  <c r="F1231" i="83" s="1"/>
  <c r="E1231" i="83"/>
  <c r="G1231" i="83" s="1"/>
  <c r="S25" i="129" l="1"/>
  <c r="H1231" i="83"/>
  <c r="H1230" i="83"/>
  <c r="H1229" i="83"/>
  <c r="H1228" i="83"/>
  <c r="L68" i="83"/>
  <c r="H1227" i="83"/>
  <c r="K68" i="83"/>
  <c r="M68" i="83" s="1"/>
  <c r="H1225" i="83"/>
  <c r="H1224" i="83"/>
  <c r="H1223" i="83"/>
  <c r="H1222" i="83"/>
  <c r="H1221" i="83"/>
  <c r="H1220" i="83"/>
  <c r="H1219" i="83"/>
  <c r="H1218" i="83"/>
  <c r="H1217" i="83"/>
  <c r="H1216" i="83"/>
  <c r="H1215" i="83"/>
  <c r="H1214" i="83"/>
  <c r="H1213" i="83"/>
  <c r="H1212" i="83"/>
  <c r="H1211" i="83"/>
  <c r="H1210" i="83"/>
  <c r="H1209" i="83"/>
  <c r="H1208" i="83"/>
  <c r="L67" i="83"/>
  <c r="H1207" i="83"/>
  <c r="K67" i="83"/>
  <c r="M67" i="83" s="1"/>
  <c r="L65" i="83"/>
  <c r="H1206" i="83"/>
  <c r="K66" i="83"/>
  <c r="M66" i="83" s="1"/>
  <c r="H1205" i="83"/>
  <c r="H1204" i="83"/>
  <c r="H1203" i="83"/>
  <c r="H1202" i="83"/>
  <c r="H1201" i="83"/>
  <c r="H1200" i="83"/>
  <c r="H1199" i="83"/>
  <c r="H1198" i="83"/>
  <c r="H1197" i="83"/>
  <c r="H1196" i="83"/>
  <c r="H1195" i="83"/>
  <c r="H1194" i="83"/>
  <c r="H1190" i="83"/>
  <c r="H1189" i="83"/>
  <c r="H1188" i="83"/>
  <c r="H1187" i="83"/>
  <c r="H1186" i="83"/>
  <c r="H1183" i="83"/>
  <c r="H1184" i="83"/>
  <c r="H1182" i="83"/>
  <c r="H1181" i="83"/>
  <c r="H1180" i="83"/>
  <c r="H1179" i="83"/>
  <c r="H1178" i="83"/>
  <c r="H1177" i="83"/>
  <c r="H1173" i="83"/>
  <c r="H1172" i="83"/>
  <c r="H1171" i="83"/>
  <c r="H1170" i="83"/>
  <c r="H1169" i="83"/>
  <c r="H1168" i="83"/>
  <c r="H1167" i="83"/>
  <c r="H1166" i="83"/>
  <c r="K65" i="83"/>
  <c r="M65" i="83" s="1"/>
  <c r="H1165" i="83"/>
  <c r="H1164" i="83"/>
  <c r="H1163" i="83"/>
  <c r="H1162" i="83"/>
  <c r="H1161" i="83"/>
  <c r="H1160" i="83"/>
  <c r="H1159" i="83"/>
  <c r="H1158" i="83"/>
  <c r="H1157" i="83"/>
  <c r="H1156" i="83"/>
  <c r="H1155" i="83"/>
  <c r="H1154" i="83"/>
  <c r="H1153" i="83"/>
  <c r="H1152" i="83"/>
  <c r="H1151" i="83"/>
  <c r="H1150" i="83"/>
  <c r="H1149" i="83"/>
  <c r="L64" i="83"/>
  <c r="H1148" i="83"/>
  <c r="K64" i="83"/>
  <c r="M64" i="83" s="1"/>
  <c r="H1147" i="83"/>
  <c r="H1146" i="83"/>
  <c r="H1145" i="83"/>
  <c r="H1144" i="83"/>
  <c r="H1143" i="83"/>
  <c r="H1142" i="83"/>
  <c r="H1132" i="83"/>
  <c r="H1140" i="83"/>
  <c r="H1139" i="83"/>
  <c r="H1138" i="83"/>
  <c r="H1137" i="83"/>
  <c r="H1136" i="83"/>
  <c r="H1135" i="83"/>
  <c r="H1130" i="83"/>
  <c r="H1128" i="83"/>
  <c r="O828" i="90"/>
  <c r="R828" i="90"/>
  <c r="G828" i="90"/>
  <c r="H828" i="90"/>
  <c r="D2043" i="82"/>
  <c r="K828" i="90"/>
  <c r="D828" i="125"/>
  <c r="D829" i="125"/>
  <c r="D830" i="125"/>
  <c r="D831" i="125"/>
  <c r="D832" i="125"/>
  <c r="D833" i="125"/>
  <c r="D834" i="125"/>
  <c r="D835" i="125"/>
  <c r="D836" i="125"/>
  <c r="D837" i="125"/>
  <c r="D838" i="125"/>
  <c r="D839" i="125"/>
  <c r="D840" i="125"/>
  <c r="D841" i="125"/>
  <c r="D842" i="125"/>
  <c r="D843" i="125"/>
  <c r="D844" i="125"/>
  <c r="D845" i="125"/>
  <c r="D846" i="125"/>
  <c r="D847" i="125"/>
  <c r="D848" i="125"/>
  <c r="D849" i="125"/>
  <c r="D850" i="125"/>
  <c r="D851" i="125"/>
  <c r="D852" i="125"/>
  <c r="D853" i="125"/>
  <c r="D854" i="125"/>
  <c r="D855" i="125"/>
  <c r="D856" i="125"/>
  <c r="D857" i="125"/>
  <c r="D859" i="125"/>
  <c r="D860" i="125"/>
  <c r="D861" i="125"/>
  <c r="D862" i="125"/>
  <c r="D863" i="125"/>
  <c r="D864" i="125"/>
  <c r="D865" i="125"/>
  <c r="D866" i="125"/>
  <c r="E828" i="124"/>
  <c r="E829" i="124"/>
  <c r="E830" i="124"/>
  <c r="E831" i="124"/>
  <c r="E832" i="124"/>
  <c r="E833" i="124"/>
  <c r="E834" i="124"/>
  <c r="E835" i="124"/>
  <c r="E836" i="124"/>
  <c r="E837" i="124"/>
  <c r="E838" i="124"/>
  <c r="E839" i="124"/>
  <c r="E840" i="124"/>
  <c r="E841" i="124"/>
  <c r="E842" i="124"/>
  <c r="E843" i="124"/>
  <c r="E844" i="124"/>
  <c r="E845" i="124"/>
  <c r="E846" i="124"/>
  <c r="E847" i="124"/>
  <c r="E848" i="124"/>
  <c r="E849" i="124"/>
  <c r="E850" i="124"/>
  <c r="E851" i="124"/>
  <c r="E852" i="124"/>
  <c r="E853" i="124"/>
  <c r="E854" i="124"/>
  <c r="E855" i="124"/>
  <c r="E856" i="124"/>
  <c r="E857" i="124"/>
  <c r="E858" i="124"/>
  <c r="E859" i="124"/>
  <c r="E860" i="124"/>
  <c r="E861" i="124"/>
  <c r="E862" i="124"/>
  <c r="E863" i="124"/>
  <c r="E864" i="124"/>
  <c r="E865" i="124"/>
  <c r="E866" i="124"/>
  <c r="E867" i="124"/>
  <c r="C841" i="124"/>
  <c r="F841" i="124" s="1"/>
  <c r="C842" i="124"/>
  <c r="F842" i="124" s="1"/>
  <c r="C843" i="124"/>
  <c r="F843" i="124" s="1"/>
  <c r="C844" i="124"/>
  <c r="F844" i="124" s="1"/>
  <c r="C845" i="124"/>
  <c r="F845" i="124" s="1"/>
  <c r="C846" i="124"/>
  <c r="F846" i="124" s="1"/>
  <c r="C847" i="124"/>
  <c r="F847" i="124" s="1"/>
  <c r="C848" i="124"/>
  <c r="F848" i="124" s="1"/>
  <c r="C849" i="124"/>
  <c r="F849" i="124" s="1"/>
  <c r="C850" i="124"/>
  <c r="F850" i="124" s="1"/>
  <c r="C851" i="124"/>
  <c r="F851" i="124" s="1"/>
  <c r="C852" i="124"/>
  <c r="F852" i="124" s="1"/>
  <c r="C853" i="124"/>
  <c r="F853" i="124" s="1"/>
  <c r="C854" i="124"/>
  <c r="F854" i="124" s="1"/>
  <c r="C855" i="124"/>
  <c r="F855" i="124" s="1"/>
  <c r="C856" i="124"/>
  <c r="F856" i="124" s="1"/>
  <c r="C857" i="124"/>
  <c r="F857" i="124" s="1"/>
  <c r="C858" i="124"/>
  <c r="F858" i="124" s="1"/>
  <c r="C859" i="124"/>
  <c r="F859" i="124" s="1"/>
  <c r="C860" i="124"/>
  <c r="F860" i="124" s="1"/>
  <c r="C861" i="124"/>
  <c r="F861" i="124" s="1"/>
  <c r="C862" i="124"/>
  <c r="F862" i="124" s="1"/>
  <c r="C863" i="124"/>
  <c r="F863" i="124" s="1"/>
  <c r="C864" i="124"/>
  <c r="F864" i="124" s="1"/>
  <c r="C865" i="124"/>
  <c r="F865" i="124" s="1"/>
  <c r="C866" i="124"/>
  <c r="F866" i="124" s="1"/>
  <c r="C867" i="124"/>
  <c r="F867" i="124" s="1"/>
  <c r="C828" i="124"/>
  <c r="F828" i="124" s="1"/>
  <c r="C829" i="124"/>
  <c r="F829" i="124" s="1"/>
  <c r="C830" i="124"/>
  <c r="F830" i="124" s="1"/>
  <c r="C831" i="124"/>
  <c r="F831" i="124" s="1"/>
  <c r="C832" i="124"/>
  <c r="F832" i="124" s="1"/>
  <c r="C833" i="124"/>
  <c r="F833" i="124" s="1"/>
  <c r="C834" i="124"/>
  <c r="F834" i="124" s="1"/>
  <c r="C835" i="124"/>
  <c r="F835" i="124" s="1"/>
  <c r="C836" i="124"/>
  <c r="F836" i="124" s="1"/>
  <c r="C837" i="124"/>
  <c r="F837" i="124" s="1"/>
  <c r="C838" i="124"/>
  <c r="F838" i="124" s="1"/>
  <c r="C839" i="124"/>
  <c r="F839" i="124" s="1"/>
  <c r="C840" i="124"/>
  <c r="F840" i="124" s="1"/>
  <c r="C827" i="124"/>
  <c r="D827" i="125"/>
  <c r="I828" i="124" l="1"/>
  <c r="J828" i="124"/>
  <c r="K828" i="124"/>
  <c r="L828" i="124"/>
  <c r="M828" i="124"/>
  <c r="G1304" i="81"/>
  <c r="D2042" i="82" l="1"/>
  <c r="G827" i="90" l="1"/>
  <c r="H827" i="90"/>
  <c r="D826" i="125"/>
  <c r="O827" i="90"/>
  <c r="R827" i="90"/>
  <c r="K827" i="90"/>
  <c r="E827" i="124" l="1"/>
  <c r="F827" i="124"/>
  <c r="I827" i="124"/>
  <c r="J827" i="124"/>
  <c r="K827" i="124"/>
  <c r="L827" i="124"/>
  <c r="M827" i="124"/>
  <c r="G1303" i="81" l="1"/>
  <c r="J827" i="125" l="1"/>
  <c r="K827" i="125"/>
  <c r="J828" i="125"/>
  <c r="K828" i="125"/>
  <c r="J829" i="125"/>
  <c r="K829" i="125"/>
  <c r="J830" i="125"/>
  <c r="K830" i="125"/>
  <c r="J831" i="125"/>
  <c r="K831" i="125"/>
  <c r="J832" i="125"/>
  <c r="K832" i="125"/>
  <c r="J833" i="125"/>
  <c r="K833" i="125"/>
  <c r="J834" i="125"/>
  <c r="K834" i="125"/>
  <c r="J835" i="125"/>
  <c r="K835" i="125"/>
  <c r="J836" i="125"/>
  <c r="K836" i="125"/>
  <c r="J837" i="125"/>
  <c r="K837" i="125"/>
  <c r="J838" i="125"/>
  <c r="K838" i="125"/>
  <c r="J839" i="125"/>
  <c r="K839" i="125"/>
  <c r="J840" i="125"/>
  <c r="K840" i="125"/>
  <c r="J841" i="125"/>
  <c r="K841" i="125"/>
  <c r="J842" i="125"/>
  <c r="K842" i="125"/>
  <c r="J843" i="125"/>
  <c r="K843" i="125"/>
  <c r="J844" i="125"/>
  <c r="K844" i="125"/>
  <c r="J845" i="125"/>
  <c r="K845" i="125"/>
  <c r="J846" i="125"/>
  <c r="K846" i="125"/>
  <c r="J847" i="125"/>
  <c r="K847" i="125"/>
  <c r="J848" i="125"/>
  <c r="K848" i="125"/>
  <c r="J849" i="125"/>
  <c r="K849" i="125"/>
  <c r="J850" i="125"/>
  <c r="K850" i="125"/>
  <c r="J851" i="125"/>
  <c r="K851" i="125"/>
  <c r="J852" i="125"/>
  <c r="K852" i="125"/>
  <c r="J853" i="125"/>
  <c r="K853" i="125"/>
  <c r="J854" i="125"/>
  <c r="K854" i="125"/>
  <c r="J855" i="125"/>
  <c r="K855" i="125"/>
  <c r="J856" i="125"/>
  <c r="K856" i="125"/>
  <c r="J857" i="125"/>
  <c r="K857" i="125"/>
  <c r="J858" i="125"/>
  <c r="K858" i="125"/>
  <c r="J859" i="125"/>
  <c r="K859" i="125"/>
  <c r="J860" i="125"/>
  <c r="K860" i="125"/>
  <c r="J861" i="125"/>
  <c r="K861" i="125"/>
  <c r="J862" i="125"/>
  <c r="K862" i="125"/>
  <c r="J863" i="125"/>
  <c r="K863" i="125"/>
  <c r="J864" i="125"/>
  <c r="K864" i="125"/>
  <c r="J865" i="125"/>
  <c r="K865" i="125"/>
  <c r="J866" i="125"/>
  <c r="K866" i="125"/>
  <c r="J867" i="125"/>
  <c r="K867" i="125"/>
  <c r="E827" i="125"/>
  <c r="E828" i="125"/>
  <c r="E829" i="125"/>
  <c r="E830" i="125"/>
  <c r="E831" i="125"/>
  <c r="E832" i="125"/>
  <c r="E833" i="125"/>
  <c r="E834" i="125"/>
  <c r="E835" i="125"/>
  <c r="E836" i="125"/>
  <c r="E837" i="125"/>
  <c r="E838" i="125"/>
  <c r="E839" i="125"/>
  <c r="E840" i="125"/>
  <c r="E841" i="125"/>
  <c r="E842" i="125"/>
  <c r="E843" i="125"/>
  <c r="E844" i="125"/>
  <c r="E845" i="125"/>
  <c r="E846" i="125"/>
  <c r="E847" i="125"/>
  <c r="E848" i="125"/>
  <c r="E849" i="125"/>
  <c r="E850" i="125"/>
  <c r="E851" i="125"/>
  <c r="E852" i="125"/>
  <c r="E853" i="125"/>
  <c r="E854" i="125"/>
  <c r="E855" i="125"/>
  <c r="E856" i="125"/>
  <c r="E857" i="125"/>
  <c r="E858" i="125"/>
  <c r="E859" i="125"/>
  <c r="E860" i="125"/>
  <c r="E861" i="125"/>
  <c r="E862" i="125"/>
  <c r="E863" i="125"/>
  <c r="E864" i="125"/>
  <c r="E865" i="125"/>
  <c r="E866" i="125"/>
  <c r="E867" i="125"/>
  <c r="E826" i="125"/>
  <c r="J826" i="125"/>
  <c r="K826" i="125"/>
  <c r="E825" i="125"/>
  <c r="G826" i="90"/>
  <c r="H826" i="90"/>
  <c r="O826" i="90"/>
  <c r="R826" i="90"/>
  <c r="K826" i="90"/>
  <c r="D2041" i="82"/>
  <c r="F825" i="125"/>
  <c r="F826" i="125" l="1"/>
  <c r="G826" i="125"/>
  <c r="F867" i="125"/>
  <c r="G867" i="125"/>
  <c r="F866" i="125"/>
  <c r="G866" i="125"/>
  <c r="F865" i="125"/>
  <c r="G865" i="125"/>
  <c r="F864" i="125"/>
  <c r="G864" i="125"/>
  <c r="F863" i="125"/>
  <c r="G863" i="125"/>
  <c r="F862" i="125"/>
  <c r="G862" i="125"/>
  <c r="F861" i="125"/>
  <c r="G861" i="125"/>
  <c r="F860" i="125"/>
  <c r="G860" i="125"/>
  <c r="F859" i="125"/>
  <c r="G859" i="125"/>
  <c r="F858" i="125"/>
  <c r="G858" i="125"/>
  <c r="F857" i="125"/>
  <c r="G857" i="125"/>
  <c r="F856" i="125"/>
  <c r="G856" i="125"/>
  <c r="F855" i="125"/>
  <c r="G855" i="125"/>
  <c r="F854" i="125"/>
  <c r="G854" i="125"/>
  <c r="F853" i="125"/>
  <c r="G853" i="125"/>
  <c r="F852" i="125"/>
  <c r="G852" i="125"/>
  <c r="F851" i="125"/>
  <c r="G851" i="125"/>
  <c r="F850" i="125"/>
  <c r="G850" i="125"/>
  <c r="F849" i="125"/>
  <c r="G849" i="125"/>
  <c r="F848" i="125"/>
  <c r="G848" i="125"/>
  <c r="F847" i="125"/>
  <c r="G847" i="125"/>
  <c r="F846" i="125"/>
  <c r="G846" i="125"/>
  <c r="F845" i="125"/>
  <c r="G845" i="125"/>
  <c r="F844" i="125"/>
  <c r="G844" i="125"/>
  <c r="F843" i="125"/>
  <c r="G843" i="125"/>
  <c r="F842" i="125"/>
  <c r="G842" i="125"/>
  <c r="F841" i="125"/>
  <c r="G841" i="125"/>
  <c r="F840" i="125"/>
  <c r="G840" i="125"/>
  <c r="F839" i="125"/>
  <c r="G839" i="125"/>
  <c r="F838" i="125"/>
  <c r="G838" i="125"/>
  <c r="F837" i="125"/>
  <c r="G837" i="125"/>
  <c r="F836" i="125"/>
  <c r="G836" i="125"/>
  <c r="F835" i="125"/>
  <c r="G835" i="125"/>
  <c r="F834" i="125"/>
  <c r="G834" i="125"/>
  <c r="F833" i="125"/>
  <c r="G833" i="125"/>
  <c r="F832" i="125"/>
  <c r="G832" i="125"/>
  <c r="F831" i="125"/>
  <c r="G831" i="125"/>
  <c r="F830" i="125"/>
  <c r="G830" i="125"/>
  <c r="F829" i="125"/>
  <c r="G829" i="125"/>
  <c r="F828" i="125"/>
  <c r="G828" i="125"/>
  <c r="F827" i="125"/>
  <c r="G827" i="125"/>
  <c r="E826" i="124"/>
  <c r="I826" i="124"/>
  <c r="J826" i="124"/>
  <c r="K826" i="124"/>
  <c r="L826" i="124"/>
  <c r="M826" i="124"/>
  <c r="D2040" i="82"/>
  <c r="E2040" i="82" s="1"/>
  <c r="G1302" i="81"/>
  <c r="K825" i="90" l="1"/>
  <c r="O825" i="90"/>
  <c r="R825" i="90"/>
  <c r="G825" i="90"/>
  <c r="H825" i="90"/>
  <c r="E825" i="124"/>
  <c r="E824" i="124"/>
  <c r="C824" i="124"/>
  <c r="F824" i="124" s="1"/>
  <c r="C825" i="124"/>
  <c r="F825" i="124" s="1"/>
  <c r="C826" i="124"/>
  <c r="F826" i="124" s="1"/>
  <c r="D824" i="125"/>
  <c r="D825" i="125"/>
  <c r="G825" i="125" s="1"/>
  <c r="IJ13" i="129" l="1"/>
  <c r="II13" i="129"/>
  <c r="J825" i="125"/>
  <c r="K825" i="125"/>
  <c r="I825" i="124"/>
  <c r="J825" i="124"/>
  <c r="K825" i="124"/>
  <c r="L825" i="124"/>
  <c r="M825" i="124"/>
  <c r="J824" i="125"/>
  <c r="K824" i="125"/>
  <c r="E824" i="125"/>
  <c r="F824" i="125"/>
  <c r="G824" i="125"/>
  <c r="G1301" i="81" l="1"/>
  <c r="I1301" i="81" s="1"/>
  <c r="I1321" i="81" l="1"/>
  <c r="I1320" i="81"/>
  <c r="I1319" i="81"/>
  <c r="I1318" i="81"/>
  <c r="I1317" i="81"/>
  <c r="I1316" i="81"/>
  <c r="I1315" i="81"/>
  <c r="I1314" i="81"/>
  <c r="I1313" i="81"/>
  <c r="I1312" i="81"/>
  <c r="I1311" i="81"/>
  <c r="I1310" i="81"/>
  <c r="I1309" i="81"/>
  <c r="I1308" i="81"/>
  <c r="I1307" i="81"/>
  <c r="I1306" i="81"/>
  <c r="I1305" i="81"/>
  <c r="I1304" i="81"/>
  <c r="I1303" i="81"/>
  <c r="I1302" i="81"/>
  <c r="I824" i="124"/>
  <c r="J824" i="124"/>
  <c r="K824" i="124"/>
  <c r="L824" i="124"/>
  <c r="M824" i="124"/>
  <c r="F810" i="90"/>
  <c r="F811" i="90"/>
  <c r="F812" i="90"/>
  <c r="F813" i="90"/>
  <c r="F814" i="90"/>
  <c r="F815" i="90"/>
  <c r="F816" i="90"/>
  <c r="F817" i="90"/>
  <c r="F818" i="90"/>
  <c r="F819" i="90"/>
  <c r="F820" i="90"/>
  <c r="F821" i="90"/>
  <c r="F822" i="90"/>
  <c r="F823" i="90"/>
  <c r="F824" i="90"/>
  <c r="D1077" i="83"/>
  <c r="D1078" i="83"/>
  <c r="D1079" i="83"/>
  <c r="D1080" i="83"/>
  <c r="D1081" i="83"/>
  <c r="D1082" i="83"/>
  <c r="D1083" i="83"/>
  <c r="K817" i="90"/>
  <c r="K818" i="90"/>
  <c r="K819" i="90"/>
  <c r="K820" i="90"/>
  <c r="K821" i="90"/>
  <c r="K822" i="90"/>
  <c r="K823" i="90"/>
  <c r="K824" i="90"/>
  <c r="P824" i="90"/>
  <c r="P817" i="90"/>
  <c r="P818" i="90"/>
  <c r="P819" i="90"/>
  <c r="P820" i="90"/>
  <c r="P821" i="90"/>
  <c r="P822" i="90"/>
  <c r="P823" i="90"/>
  <c r="S817" i="90"/>
  <c r="S818" i="90"/>
  <c r="S819" i="90"/>
  <c r="S820" i="90"/>
  <c r="S821" i="90"/>
  <c r="S822" i="90"/>
  <c r="S823" i="90"/>
  <c r="S824" i="90"/>
  <c r="R818" i="90"/>
  <c r="R819" i="90"/>
  <c r="R820" i="90"/>
  <c r="R821" i="90"/>
  <c r="R822" i="90"/>
  <c r="R823" i="90"/>
  <c r="R824" i="90"/>
  <c r="O818" i="90"/>
  <c r="O819" i="90"/>
  <c r="O820" i="90"/>
  <c r="O821" i="90"/>
  <c r="O822" i="90"/>
  <c r="O823" i="90"/>
  <c r="O824" i="90"/>
  <c r="G818" i="90"/>
  <c r="H818" i="90"/>
  <c r="G819" i="90"/>
  <c r="H819" i="90"/>
  <c r="G820" i="90"/>
  <c r="H820" i="90"/>
  <c r="G821" i="90"/>
  <c r="H821" i="90"/>
  <c r="G822" i="90"/>
  <c r="H822" i="90"/>
  <c r="G823" i="90"/>
  <c r="H823" i="90"/>
  <c r="G824" i="90"/>
  <c r="H824" i="90"/>
  <c r="F1083" i="83"/>
  <c r="F1082" i="83"/>
  <c r="F1081" i="83"/>
  <c r="F1080" i="83"/>
  <c r="F1079" i="83"/>
  <c r="F1078" i="83"/>
  <c r="F1077" i="83"/>
  <c r="D1076" i="83"/>
  <c r="F1076" i="83" s="1"/>
  <c r="D2033" i="82"/>
  <c r="D2034" i="82"/>
  <c r="D2035" i="82"/>
  <c r="D2036" i="82"/>
  <c r="D2037" i="82"/>
  <c r="D2038" i="82"/>
  <c r="D2039" i="82"/>
  <c r="G1295" i="81"/>
  <c r="G1296" i="81"/>
  <c r="G1297" i="81"/>
  <c r="G1298" i="81"/>
  <c r="G1299" i="81"/>
  <c r="G1300" i="81"/>
  <c r="D1084" i="83" l="1"/>
  <c r="F1084" i="83" s="1"/>
  <c r="E1084" i="83"/>
  <c r="G1084" i="83" s="1"/>
  <c r="H1084" i="83"/>
  <c r="D1085" i="83"/>
  <c r="F1085" i="83" s="1"/>
  <c r="E1085" i="83"/>
  <c r="G1085" i="83" s="1"/>
  <c r="H1085" i="83"/>
  <c r="D1086" i="83"/>
  <c r="F1086" i="83" s="1"/>
  <c r="E1086" i="83"/>
  <c r="G1086" i="83" s="1"/>
  <c r="H1086" i="83"/>
  <c r="D1087" i="83"/>
  <c r="F1087" i="83" s="1"/>
  <c r="E1087" i="83"/>
  <c r="G1087" i="83" s="1"/>
  <c r="H1087" i="83"/>
  <c r="D1088" i="83"/>
  <c r="F1088" i="83" s="1"/>
  <c r="E1088" i="83"/>
  <c r="G1088" i="83" s="1"/>
  <c r="H1088" i="83" s="1"/>
  <c r="D1089" i="83"/>
  <c r="F1089" i="83" s="1"/>
  <c r="E1089" i="83"/>
  <c r="G1089" i="83" s="1"/>
  <c r="H1089" i="83" s="1"/>
  <c r="D1090" i="83"/>
  <c r="F1090" i="83" s="1"/>
  <c r="E1090" i="83"/>
  <c r="G1090" i="83" s="1"/>
  <c r="H1090" i="83" s="1"/>
  <c r="D1091" i="83"/>
  <c r="F1091" i="83" s="1"/>
  <c r="E1091" i="83"/>
  <c r="G1091" i="83" s="1"/>
  <c r="H1091" i="83" s="1"/>
  <c r="D1092" i="83"/>
  <c r="F1092" i="83" s="1"/>
  <c r="E1092" i="83"/>
  <c r="G1092" i="83" s="1"/>
  <c r="D1093" i="83"/>
  <c r="F1093" i="83" s="1"/>
  <c r="E1093" i="83"/>
  <c r="G1093" i="83" s="1"/>
  <c r="D1094" i="83"/>
  <c r="F1094" i="83" s="1"/>
  <c r="E1094" i="83"/>
  <c r="G1094" i="83" s="1"/>
  <c r="D1095" i="83"/>
  <c r="F1095" i="83" s="1"/>
  <c r="E1095" i="83"/>
  <c r="G1095" i="83" s="1"/>
  <c r="D1096" i="83"/>
  <c r="F1096" i="83" s="1"/>
  <c r="E1096" i="83"/>
  <c r="G1096" i="83" s="1"/>
  <c r="D1097" i="83"/>
  <c r="F1097" i="83" s="1"/>
  <c r="E1097" i="83"/>
  <c r="G1097" i="83" s="1"/>
  <c r="D1098" i="83"/>
  <c r="F1098" i="83" s="1"/>
  <c r="E1098" i="83"/>
  <c r="G1098" i="83" s="1"/>
  <c r="D1099" i="83"/>
  <c r="F1099" i="83" s="1"/>
  <c r="E1099" i="83"/>
  <c r="G1099" i="83" s="1"/>
  <c r="D1100" i="83"/>
  <c r="F1100" i="83" s="1"/>
  <c r="E1100" i="83"/>
  <c r="G1100" i="83" s="1"/>
  <c r="D1101" i="83"/>
  <c r="F1101" i="83" s="1"/>
  <c r="E1101" i="83"/>
  <c r="G1101" i="83" s="1"/>
  <c r="D1102" i="83"/>
  <c r="F1102" i="83" s="1"/>
  <c r="E1102" i="83"/>
  <c r="G1102" i="83" s="1"/>
  <c r="D1103" i="83"/>
  <c r="F1103" i="83" s="1"/>
  <c r="E1103" i="83"/>
  <c r="G1103" i="83" s="1"/>
  <c r="H1103" i="83" s="1"/>
  <c r="D1104" i="83"/>
  <c r="F1104" i="83" s="1"/>
  <c r="E1104" i="83"/>
  <c r="G1104" i="83" s="1"/>
  <c r="H1104" i="83" s="1"/>
  <c r="D1105" i="83"/>
  <c r="F1105" i="83" s="1"/>
  <c r="E1105" i="83"/>
  <c r="G1105" i="83" s="1"/>
  <c r="D1106" i="83"/>
  <c r="F1106" i="83" s="1"/>
  <c r="E1106" i="83"/>
  <c r="G1106" i="83" s="1"/>
  <c r="H1106" i="83" s="1"/>
  <c r="D1107" i="83"/>
  <c r="F1107" i="83" s="1"/>
  <c r="E1107" i="83"/>
  <c r="G1107" i="83" s="1"/>
  <c r="H1107" i="83" s="1"/>
  <c r="D1108" i="83"/>
  <c r="F1108" i="83" s="1"/>
  <c r="E1108" i="83"/>
  <c r="G1108" i="83" s="1"/>
  <c r="H1108" i="83" s="1"/>
  <c r="D1109" i="83"/>
  <c r="F1109" i="83" s="1"/>
  <c r="E1109" i="83"/>
  <c r="G1109" i="83" s="1"/>
  <c r="D1110" i="83"/>
  <c r="F1110" i="83" s="1"/>
  <c r="E1110" i="83"/>
  <c r="G1110" i="83" s="1"/>
  <c r="H1110" i="83" s="1"/>
  <c r="D1111" i="83"/>
  <c r="F1111" i="83" s="1"/>
  <c r="E1111" i="83"/>
  <c r="G1111" i="83" s="1"/>
  <c r="D1112" i="83"/>
  <c r="F1112" i="83" s="1"/>
  <c r="E1112" i="83"/>
  <c r="G1112" i="83" s="1"/>
  <c r="D1113" i="83"/>
  <c r="F1113" i="83" s="1"/>
  <c r="E1113" i="83"/>
  <c r="G1113" i="83" s="1"/>
  <c r="D1114" i="83"/>
  <c r="F1114" i="83" s="1"/>
  <c r="E1114" i="83"/>
  <c r="G1114" i="83" s="1"/>
  <c r="D1115" i="83"/>
  <c r="F1115" i="83" s="1"/>
  <c r="E1115" i="83"/>
  <c r="G1115" i="83" s="1"/>
  <c r="D1116" i="83"/>
  <c r="F1116" i="83" s="1"/>
  <c r="E1116" i="83"/>
  <c r="G1116" i="83" s="1"/>
  <c r="D1117" i="83"/>
  <c r="F1117" i="83" s="1"/>
  <c r="E1117" i="83"/>
  <c r="G1117" i="83" s="1"/>
  <c r="D1118" i="83"/>
  <c r="F1118" i="83" s="1"/>
  <c r="E1118" i="83"/>
  <c r="G1118" i="83" s="1"/>
  <c r="D1119" i="83"/>
  <c r="F1119" i="83" s="1"/>
  <c r="E1119" i="83"/>
  <c r="G1119" i="83" s="1"/>
  <c r="D1120" i="83"/>
  <c r="F1120" i="83" s="1"/>
  <c r="E1120" i="83"/>
  <c r="G1120" i="83" s="1"/>
  <c r="D1121" i="83"/>
  <c r="F1121" i="83" s="1"/>
  <c r="E1121" i="83"/>
  <c r="G1121" i="83" s="1"/>
  <c r="D1122" i="83"/>
  <c r="F1122" i="83" s="1"/>
  <c r="E1122" i="83"/>
  <c r="G1122" i="83" s="1"/>
  <c r="H1122" i="83" s="1"/>
  <c r="D1123" i="83"/>
  <c r="F1123" i="83" s="1"/>
  <c r="E1123" i="83"/>
  <c r="G1123" i="83" s="1"/>
  <c r="D1124" i="83"/>
  <c r="F1124" i="83" s="1"/>
  <c r="E1124" i="83"/>
  <c r="G1124" i="83" s="1"/>
  <c r="D1125" i="83"/>
  <c r="F1125" i="83" s="1"/>
  <c r="E1125" i="83"/>
  <c r="G1125" i="83" s="1"/>
  <c r="D1126" i="83"/>
  <c r="F1126" i="83" s="1"/>
  <c r="E1126" i="83"/>
  <c r="G1126" i="83" s="1"/>
  <c r="H1126" i="83" s="1"/>
  <c r="D1127" i="83"/>
  <c r="F1127" i="83" s="1"/>
  <c r="E1127" i="83"/>
  <c r="G1127" i="83" s="1"/>
  <c r="H1127" i="83" s="1"/>
  <c r="F2040" i="82"/>
  <c r="E79" i="129"/>
  <c r="G79" i="129"/>
  <c r="H79" i="129"/>
  <c r="I79" i="129"/>
  <c r="J79" i="129"/>
  <c r="K79" i="129"/>
  <c r="M79" i="129"/>
  <c r="N79" i="129"/>
  <c r="O79" i="129"/>
  <c r="P79" i="129"/>
  <c r="Q79" i="129"/>
  <c r="R79" i="129"/>
  <c r="S79" i="129"/>
  <c r="T79" i="129"/>
  <c r="U79" i="129"/>
  <c r="V79" i="129"/>
  <c r="W79" i="129"/>
  <c r="X79" i="129"/>
  <c r="Y79" i="129"/>
  <c r="Z79" i="129"/>
  <c r="AA79" i="129"/>
  <c r="AB79" i="129"/>
  <c r="AC79" i="129"/>
  <c r="AD79" i="129"/>
  <c r="AE79" i="129"/>
  <c r="AF79" i="129"/>
  <c r="AG79" i="129"/>
  <c r="AH79" i="129"/>
  <c r="AI79" i="129"/>
  <c r="AJ79" i="129"/>
  <c r="AK79" i="129"/>
  <c r="AL79" i="129"/>
  <c r="AM79" i="129"/>
  <c r="AO79" i="129"/>
  <c r="AP79" i="129"/>
  <c r="AQ79" i="129"/>
  <c r="AR79" i="129"/>
  <c r="AS79" i="129"/>
  <c r="AT79" i="129"/>
  <c r="AU79" i="129"/>
  <c r="AV79" i="129"/>
  <c r="AW79" i="129"/>
  <c r="AX79" i="129"/>
  <c r="AY79" i="129"/>
  <c r="AZ79" i="129"/>
  <c r="BA79" i="129"/>
  <c r="BB79" i="129"/>
  <c r="BC79" i="129"/>
  <c r="BD79" i="129"/>
  <c r="BE79" i="129"/>
  <c r="BF79" i="129"/>
  <c r="BG79" i="129"/>
  <c r="BH79" i="129"/>
  <c r="BI79" i="129"/>
  <c r="BJ79" i="129"/>
  <c r="BK79" i="129"/>
  <c r="BL79" i="129"/>
  <c r="BM79" i="129"/>
  <c r="BN79" i="129"/>
  <c r="BP79" i="129"/>
  <c r="BQ79" i="129"/>
  <c r="BR79" i="129"/>
  <c r="BS79" i="129"/>
  <c r="BT79" i="129"/>
  <c r="BU79" i="129"/>
  <c r="BV79" i="129"/>
  <c r="BW79" i="129"/>
  <c r="BX79" i="129"/>
  <c r="BY79" i="129"/>
  <c r="BZ79" i="129"/>
  <c r="CA79" i="129"/>
  <c r="CB79" i="129"/>
  <c r="CC79" i="129"/>
  <c r="CD79" i="129"/>
  <c r="CE79" i="129"/>
  <c r="CF79" i="129"/>
  <c r="CH79" i="129"/>
  <c r="CI79" i="129"/>
  <c r="CJ79" i="129"/>
  <c r="CL79" i="129"/>
  <c r="CM79" i="129"/>
  <c r="CN79" i="129"/>
  <c r="CO79" i="129"/>
  <c r="CS79" i="129"/>
  <c r="CT79" i="129"/>
  <c r="CU79" i="129"/>
  <c r="CV79" i="129"/>
  <c r="CW79" i="129"/>
  <c r="DA79" i="129"/>
  <c r="DC79" i="129"/>
  <c r="DD79" i="129"/>
  <c r="DE79" i="129"/>
  <c r="DF79" i="129"/>
  <c r="DK79" i="129"/>
  <c r="DL79" i="129"/>
  <c r="DM79" i="129"/>
  <c r="DN79" i="129"/>
  <c r="DO79" i="129"/>
  <c r="DP79" i="129"/>
  <c r="DQ79" i="129"/>
  <c r="DR79" i="129"/>
  <c r="DS79" i="129"/>
  <c r="DT79" i="129"/>
  <c r="DU79" i="129"/>
  <c r="DV79" i="129"/>
  <c r="DW79" i="129"/>
  <c r="DX79" i="129"/>
  <c r="DY79" i="129"/>
  <c r="DZ79" i="129"/>
  <c r="EA79" i="129"/>
  <c r="EB79" i="129"/>
  <c r="EC79" i="129"/>
  <c r="ED79" i="129"/>
  <c r="EE79" i="129"/>
  <c r="EF79" i="129"/>
  <c r="EH79" i="129"/>
  <c r="EI79" i="129"/>
  <c r="EJ79" i="129"/>
  <c r="EK79" i="129"/>
  <c r="EL79" i="129"/>
  <c r="EM79" i="129"/>
  <c r="EN79" i="129"/>
  <c r="EO79" i="129"/>
  <c r="EP79" i="129"/>
  <c r="EW79" i="129"/>
  <c r="EX79" i="129"/>
  <c r="EY79" i="129"/>
  <c r="EZ79" i="129"/>
  <c r="FA79" i="129"/>
  <c r="FB79" i="129"/>
  <c r="FC79" i="129"/>
  <c r="FD79" i="129"/>
  <c r="FE79" i="129"/>
  <c r="FF79" i="129"/>
  <c r="FG79" i="129"/>
  <c r="FH79" i="129"/>
  <c r="FI79" i="129"/>
  <c r="FJ79" i="129"/>
  <c r="FL79" i="129"/>
  <c r="FM79" i="129"/>
  <c r="FN79" i="129"/>
  <c r="FO79" i="129"/>
  <c r="FQ79" i="129"/>
  <c r="FR79" i="129"/>
  <c r="FS79" i="129"/>
  <c r="FT79" i="129"/>
  <c r="FV79" i="129"/>
  <c r="FW79" i="129"/>
  <c r="FX79" i="129"/>
  <c r="FY79" i="129"/>
  <c r="FZ79" i="129"/>
  <c r="GA79" i="129"/>
  <c r="GB79" i="129"/>
  <c r="GC79" i="129"/>
  <c r="GD79" i="129"/>
  <c r="GE79" i="129"/>
  <c r="GF79" i="129"/>
  <c r="GG79" i="129"/>
  <c r="GH79" i="129"/>
  <c r="GI79" i="129"/>
  <c r="GK79" i="129"/>
  <c r="GL79" i="129"/>
  <c r="GM79" i="129"/>
  <c r="GN79" i="129"/>
  <c r="GU79" i="129"/>
  <c r="GV79" i="129"/>
  <c r="GW79" i="129"/>
  <c r="GX79" i="129"/>
  <c r="GY79" i="129"/>
  <c r="GZ79" i="129"/>
  <c r="HA79" i="129"/>
  <c r="HB79" i="129"/>
  <c r="HC79" i="129"/>
  <c r="HD79" i="129"/>
  <c r="HE79" i="129"/>
  <c r="HF79" i="129"/>
  <c r="HG79" i="129"/>
  <c r="HH79" i="129"/>
  <c r="HI79" i="129"/>
  <c r="HJ79" i="129"/>
  <c r="HK79" i="129"/>
  <c r="HL79" i="129"/>
  <c r="HM79" i="129"/>
  <c r="HM210" i="129"/>
  <c r="HM207" i="129"/>
  <c r="HM206" i="129"/>
  <c r="HM205" i="129"/>
  <c r="HM203" i="129"/>
  <c r="HM202" i="129"/>
  <c r="HM200" i="129"/>
  <c r="HM199" i="129"/>
  <c r="HM197" i="129"/>
  <c r="HM196" i="129"/>
  <c r="HM194" i="129"/>
  <c r="HM193" i="129"/>
  <c r="HM190" i="129"/>
  <c r="HM189" i="129"/>
  <c r="HM187" i="129"/>
  <c r="HM186" i="129"/>
  <c r="HM184" i="129"/>
  <c r="HM183" i="129"/>
  <c r="HM182" i="129"/>
  <c r="HM181" i="129"/>
  <c r="HM179" i="129"/>
  <c r="HM178" i="129"/>
  <c r="HM176" i="129"/>
  <c r="HM175" i="129"/>
  <c r="HM173" i="129"/>
  <c r="HM172" i="129"/>
  <c r="HM171" i="129"/>
  <c r="HM170" i="129"/>
  <c r="HM168" i="129"/>
  <c r="HM167" i="129"/>
  <c r="HM165" i="129"/>
  <c r="HM164" i="129"/>
  <c r="HM162" i="129"/>
  <c r="HM161" i="129"/>
  <c r="HM159" i="129"/>
  <c r="HM158" i="129"/>
  <c r="HM156" i="129"/>
  <c r="HM155" i="129"/>
  <c r="HM153" i="129"/>
  <c r="HM152" i="129"/>
  <c r="HM150" i="129"/>
  <c r="HM147" i="129"/>
  <c r="HM146" i="129"/>
  <c r="HM144" i="129"/>
  <c r="HM143" i="129"/>
  <c r="HM141" i="129"/>
  <c r="HM140" i="129"/>
  <c r="HM138" i="129"/>
  <c r="HM137" i="129"/>
  <c r="HM135" i="129"/>
  <c r="HM134" i="129"/>
  <c r="HM117" i="129"/>
  <c r="HM103" i="129"/>
  <c r="HM99" i="129"/>
  <c r="HM97" i="129"/>
  <c r="HM84" i="129"/>
  <c r="HM77" i="129"/>
  <c r="HM71" i="129"/>
  <c r="HM70" i="129"/>
  <c r="HM69" i="129"/>
  <c r="HM67" i="129"/>
  <c r="HM65" i="129"/>
  <c r="HM64" i="129"/>
  <c r="HM63" i="129"/>
  <c r="HM57" i="129"/>
  <c r="HM58" i="129" s="1"/>
  <c r="HM54" i="129"/>
  <c r="HM45" i="129"/>
  <c r="HM68" i="129" s="1"/>
  <c r="HM40" i="129"/>
  <c r="HM39" i="129"/>
  <c r="HM36" i="129"/>
  <c r="HM35" i="129"/>
  <c r="HM34" i="129"/>
  <c r="HM33" i="129"/>
  <c r="HM32" i="129"/>
  <c r="HM27" i="129"/>
  <c r="HM28" i="129" s="1"/>
  <c r="HM25" i="129"/>
  <c r="HM24" i="129"/>
  <c r="HM20" i="129"/>
  <c r="HM16" i="129"/>
  <c r="HM14" i="129"/>
  <c r="HM12" i="129"/>
  <c r="HM10" i="129"/>
  <c r="HM8" i="129"/>
  <c r="J79" i="130" l="1"/>
  <c r="I79" i="130"/>
  <c r="H79" i="130"/>
  <c r="G79" i="130"/>
  <c r="F79" i="130"/>
  <c r="E79" i="130"/>
  <c r="F2269" i="82"/>
  <c r="F2268" i="82"/>
  <c r="F2267" i="82"/>
  <c r="F2266" i="82"/>
  <c r="F2265" i="82"/>
  <c r="F2264" i="82"/>
  <c r="F2263" i="82"/>
  <c r="F2262" i="82"/>
  <c r="F2261" i="82"/>
  <c r="F2260" i="82"/>
  <c r="F2259" i="82"/>
  <c r="F2258" i="82"/>
  <c r="F2257" i="82"/>
  <c r="F2256" i="82"/>
  <c r="F2147" i="82"/>
  <c r="F2182" i="82"/>
  <c r="H1124" i="83"/>
  <c r="L63" i="83"/>
  <c r="HM23" i="129"/>
  <c r="HM42" i="129"/>
  <c r="H1125" i="83"/>
  <c r="K63" i="83"/>
  <c r="M63" i="83" s="1"/>
  <c r="H1123" i="83"/>
  <c r="H1121" i="83"/>
  <c r="H1120" i="83"/>
  <c r="H1119" i="83"/>
  <c r="H1118" i="83"/>
  <c r="H1117" i="83"/>
  <c r="H1116" i="83"/>
  <c r="H1115" i="83"/>
  <c r="H1114" i="83"/>
  <c r="H1111" i="83"/>
  <c r="H1098" i="83"/>
  <c r="H1097" i="83"/>
  <c r="H1113" i="83"/>
  <c r="H1112" i="83"/>
  <c r="H1105" i="83"/>
  <c r="L62" i="83"/>
  <c r="H1109" i="83"/>
  <c r="K62" i="83"/>
  <c r="M62" i="83" s="1"/>
  <c r="H1102" i="83"/>
  <c r="H1101" i="83"/>
  <c r="H1100" i="83"/>
  <c r="H1099" i="83"/>
  <c r="H1096" i="83"/>
  <c r="H1094" i="83"/>
  <c r="H1093" i="83"/>
  <c r="H1092" i="83"/>
  <c r="H1095" i="83"/>
  <c r="K61" i="83"/>
  <c r="L61" i="83"/>
  <c r="HM112" i="129"/>
  <c r="HM111" i="129"/>
  <c r="HM109" i="129"/>
  <c r="HM118" i="129" s="1"/>
  <c r="HM86" i="129"/>
  <c r="HM87" i="129" s="1"/>
  <c r="HM38" i="129"/>
  <c r="HM31" i="129"/>
  <c r="HM66" i="129"/>
  <c r="HM62" i="129"/>
  <c r="HE65" i="129"/>
  <c r="G1294" i="81"/>
  <c r="M61" i="83" l="1"/>
  <c r="HM88" i="129"/>
  <c r="HM89" i="129" s="1"/>
  <c r="D2032" i="82"/>
  <c r="O817" i="90"/>
  <c r="R817" i="90"/>
  <c r="G817" i="90"/>
  <c r="H817" i="90"/>
  <c r="G1293" i="81" l="1"/>
  <c r="P813" i="90" l="1"/>
  <c r="P814" i="90"/>
  <c r="P815" i="90"/>
  <c r="P816" i="90"/>
  <c r="S813" i="90"/>
  <c r="S814" i="90"/>
  <c r="S815" i="90"/>
  <c r="S816" i="90"/>
  <c r="S812" i="90"/>
  <c r="P812" i="90"/>
  <c r="K812" i="90"/>
  <c r="K813" i="90"/>
  <c r="K814" i="90"/>
  <c r="K815" i="90"/>
  <c r="K816" i="90"/>
  <c r="O816" i="90"/>
  <c r="R816" i="90"/>
  <c r="G816" i="90"/>
  <c r="H816" i="90"/>
  <c r="D2031" i="82"/>
  <c r="G1292" i="81" l="1"/>
  <c r="D2029" i="82"/>
  <c r="D2030" i="82"/>
  <c r="O815" i="90" l="1"/>
  <c r="R815" i="90"/>
  <c r="G815" i="90"/>
  <c r="H815" i="90"/>
  <c r="O814" i="90"/>
  <c r="R814" i="90"/>
  <c r="G814" i="90"/>
  <c r="H814" i="90"/>
  <c r="G1291" i="81" l="1"/>
  <c r="G1290" i="81" l="1"/>
  <c r="D2027" i="82"/>
  <c r="D2028" i="82"/>
  <c r="O813" i="90" l="1"/>
  <c r="R813" i="90"/>
  <c r="G813" i="90"/>
  <c r="H813" i="90"/>
  <c r="G1289" i="81" l="1"/>
  <c r="O812" i="90" l="1"/>
  <c r="R812" i="90"/>
  <c r="G812" i="90"/>
  <c r="H812" i="90"/>
  <c r="G1288" i="81" l="1"/>
  <c r="HA103" i="129" l="1"/>
  <c r="F801" i="90" l="1"/>
  <c r="F802" i="90"/>
  <c r="F803" i="90"/>
  <c r="F804" i="90"/>
  <c r="F805" i="90"/>
  <c r="F806" i="90"/>
  <c r="F807" i="90"/>
  <c r="F808" i="90"/>
  <c r="F809" i="90"/>
  <c r="D2026" i="82"/>
  <c r="O811" i="90"/>
  <c r="P811" i="90"/>
  <c r="R811" i="90"/>
  <c r="S811" i="90"/>
  <c r="G811" i="90"/>
  <c r="H811" i="90"/>
  <c r="K811" i="90" l="1"/>
  <c r="GY27" i="129"/>
  <c r="S810" i="90"/>
  <c r="P810" i="90"/>
  <c r="G1287" i="81" l="1"/>
  <c r="O810" i="90"/>
  <c r="R810" i="90"/>
  <c r="K810" i="90"/>
  <c r="G810" i="90"/>
  <c r="H810" i="90"/>
  <c r="D2025" i="82"/>
  <c r="D798" i="125"/>
  <c r="G1286" i="81" l="1"/>
  <c r="I1286" i="81" s="1"/>
  <c r="D2024" i="82"/>
  <c r="O809" i="90"/>
  <c r="P809" i="90"/>
  <c r="R809" i="90"/>
  <c r="S809" i="90"/>
  <c r="G809" i="90"/>
  <c r="H809" i="90"/>
  <c r="I1300" i="81" l="1"/>
  <c r="I1299" i="81"/>
  <c r="I1298" i="81"/>
  <c r="I1297" i="81"/>
  <c r="I1296" i="81"/>
  <c r="I1295" i="81"/>
  <c r="I1294" i="81"/>
  <c r="I1293" i="81"/>
  <c r="I1292" i="81"/>
  <c r="I1291" i="81"/>
  <c r="I1290" i="81"/>
  <c r="I1289" i="81"/>
  <c r="I1288" i="81"/>
  <c r="I1287" i="81"/>
  <c r="K809" i="90"/>
  <c r="G1285" i="81" l="1"/>
  <c r="D2023" i="82" l="1"/>
  <c r="O808" i="90"/>
  <c r="P808" i="90"/>
  <c r="R808" i="90"/>
  <c r="S808" i="90"/>
  <c r="G808" i="90"/>
  <c r="H808" i="90"/>
  <c r="K808" i="90" l="1"/>
  <c r="K807" i="90"/>
  <c r="G1284" i="81" l="1"/>
  <c r="D2022" i="82"/>
  <c r="O807" i="90" l="1"/>
  <c r="P807" i="90"/>
  <c r="R807" i="90"/>
  <c r="S807" i="90"/>
  <c r="G807" i="90"/>
  <c r="H807" i="90"/>
  <c r="D2020" i="82" l="1"/>
  <c r="D2021" i="82"/>
  <c r="G1283" i="81" l="1"/>
  <c r="O806" i="90"/>
  <c r="P806" i="90"/>
  <c r="R806" i="90"/>
  <c r="S806" i="90"/>
  <c r="G806" i="90"/>
  <c r="H806" i="90"/>
  <c r="S798" i="90" l="1"/>
  <c r="S799" i="90"/>
  <c r="S800" i="90"/>
  <c r="S801" i="90"/>
  <c r="S802" i="90"/>
  <c r="S803" i="90"/>
  <c r="S804" i="90"/>
  <c r="S805" i="90"/>
  <c r="P798" i="90"/>
  <c r="P799" i="90"/>
  <c r="P800" i="90"/>
  <c r="P801" i="90"/>
  <c r="P802" i="90"/>
  <c r="P803" i="90"/>
  <c r="P804" i="90"/>
  <c r="P805" i="90"/>
  <c r="K798" i="90"/>
  <c r="K799" i="90"/>
  <c r="K800" i="90"/>
  <c r="K801" i="90"/>
  <c r="K802" i="90"/>
  <c r="K803" i="90"/>
  <c r="K804" i="90"/>
  <c r="K805" i="90"/>
  <c r="K806" i="90"/>
  <c r="G1282" i="81"/>
  <c r="O805" i="90" l="1"/>
  <c r="R805" i="90"/>
  <c r="G805" i="90"/>
  <c r="H805" i="90"/>
  <c r="G1281" i="81" l="1"/>
  <c r="D2019" i="82" l="1"/>
  <c r="O804" i="90" l="1"/>
  <c r="R804" i="90"/>
  <c r="G804" i="90"/>
  <c r="H804" i="90"/>
  <c r="G1280" i="81" l="1"/>
  <c r="D2018" i="82"/>
  <c r="O803" i="90" l="1"/>
  <c r="R803" i="90"/>
  <c r="G803" i="90"/>
  <c r="H803" i="90"/>
  <c r="D2017" i="82"/>
  <c r="G1279" i="81" l="1"/>
  <c r="O802" i="90"/>
  <c r="R802" i="90"/>
  <c r="G802" i="90"/>
  <c r="H802" i="90"/>
  <c r="F796" i="90" l="1"/>
  <c r="F797" i="90"/>
  <c r="F798" i="90"/>
  <c r="F799" i="90"/>
  <c r="F800" i="90"/>
  <c r="F795" i="90" l="1"/>
  <c r="F794" i="90"/>
  <c r="F793" i="90" l="1"/>
  <c r="F792" i="90"/>
  <c r="F791" i="90"/>
  <c r="F790" i="90"/>
  <c r="G1278" i="81"/>
  <c r="D2016" i="82"/>
  <c r="O801" i="90" l="1"/>
  <c r="R801" i="90"/>
  <c r="O800" i="90"/>
  <c r="R800" i="90"/>
  <c r="G801" i="90"/>
  <c r="H801" i="90"/>
  <c r="G1277" i="81" l="1"/>
  <c r="D2015" i="82" l="1"/>
  <c r="G798" i="90" l="1"/>
  <c r="H798" i="90"/>
  <c r="G799" i="90"/>
  <c r="H799" i="90"/>
  <c r="G800" i="90"/>
  <c r="H800" i="90"/>
  <c r="G1276" i="81" l="1"/>
  <c r="D2014" i="82"/>
  <c r="O799" i="90"/>
  <c r="R799" i="90"/>
  <c r="G1275" i="81" l="1"/>
  <c r="D2013" i="82"/>
  <c r="O798" i="90" l="1"/>
  <c r="R798" i="90"/>
  <c r="G1274" i="81" l="1"/>
  <c r="D2012" i="82"/>
  <c r="O797" i="90"/>
  <c r="P797" i="90"/>
  <c r="R797" i="90"/>
  <c r="S797" i="90"/>
  <c r="G797" i="90"/>
  <c r="H797" i="90"/>
  <c r="K797" i="90"/>
  <c r="G796" i="90" l="1"/>
  <c r="H796" i="90"/>
  <c r="G795" i="90"/>
  <c r="H795" i="90"/>
  <c r="K796" i="90"/>
  <c r="K795" i="90"/>
  <c r="S795" i="90"/>
  <c r="S796" i="90"/>
  <c r="P796" i="90"/>
  <c r="P795" i="90"/>
  <c r="G1273" i="81"/>
  <c r="O796" i="90" l="1"/>
  <c r="R796" i="90"/>
  <c r="D2011" i="82" l="1"/>
  <c r="G1272" i="81" l="1"/>
  <c r="D2010" i="82" l="1"/>
  <c r="O795" i="90"/>
  <c r="R795" i="90"/>
  <c r="D2009" i="82" l="1"/>
  <c r="G1271" i="81"/>
  <c r="G794" i="90" l="1"/>
  <c r="H794" i="90"/>
  <c r="G793" i="90"/>
  <c r="H793" i="90"/>
  <c r="G792" i="90"/>
  <c r="H792" i="90"/>
  <c r="G791" i="90"/>
  <c r="H791" i="90"/>
  <c r="K794" i="90" l="1"/>
  <c r="O794" i="90"/>
  <c r="P794" i="90"/>
  <c r="R794" i="90"/>
  <c r="S794" i="90"/>
  <c r="E3" i="111" l="1"/>
  <c r="E4" i="111"/>
  <c r="E5" i="111"/>
  <c r="E6" i="111"/>
  <c r="G6" i="111" s="1"/>
  <c r="H6" i="111" s="1"/>
  <c r="E7" i="111"/>
  <c r="E8" i="111"/>
  <c r="E9" i="111"/>
  <c r="E10" i="111"/>
  <c r="G10" i="111" s="1"/>
  <c r="E11" i="111"/>
  <c r="E12" i="111"/>
  <c r="E13" i="111"/>
  <c r="E14" i="111"/>
  <c r="E15" i="111"/>
  <c r="E16" i="111"/>
  <c r="E17" i="111"/>
  <c r="E18" i="111"/>
  <c r="G18" i="111" s="1"/>
  <c r="H18" i="111" s="1"/>
  <c r="E19" i="111"/>
  <c r="E20" i="111"/>
  <c r="E21" i="111"/>
  <c r="E22" i="111"/>
  <c r="G22" i="111" s="1"/>
  <c r="H22" i="111" s="1"/>
  <c r="E23" i="111"/>
  <c r="E24" i="111"/>
  <c r="E25" i="111"/>
  <c r="E26" i="111"/>
  <c r="G26" i="111" s="1"/>
  <c r="H26" i="111" s="1"/>
  <c r="E27" i="111"/>
  <c r="E28" i="111"/>
  <c r="E29" i="111"/>
  <c r="E30" i="111"/>
  <c r="G30" i="111" s="1"/>
  <c r="H30" i="111" s="1"/>
  <c r="E31" i="111"/>
  <c r="E32" i="111"/>
  <c r="E33" i="111"/>
  <c r="E34" i="111"/>
  <c r="E35" i="111"/>
  <c r="E36" i="111"/>
  <c r="E37" i="111"/>
  <c r="E38" i="111"/>
  <c r="E39" i="111"/>
  <c r="E40" i="111"/>
  <c r="E41" i="111"/>
  <c r="E42" i="111"/>
  <c r="E43" i="111"/>
  <c r="E44" i="111"/>
  <c r="E45" i="111"/>
  <c r="E46" i="111"/>
  <c r="E47" i="111"/>
  <c r="E48" i="111"/>
  <c r="E49" i="111"/>
  <c r="E50" i="111"/>
  <c r="E51" i="111"/>
  <c r="E52" i="111"/>
  <c r="E53" i="111"/>
  <c r="E54" i="111"/>
  <c r="E55" i="111"/>
  <c r="E56" i="111"/>
  <c r="E57" i="111"/>
  <c r="E2" i="111"/>
  <c r="F3" i="111"/>
  <c r="F4" i="111"/>
  <c r="F5" i="111"/>
  <c r="F6" i="111"/>
  <c r="F7" i="111"/>
  <c r="F8" i="111"/>
  <c r="F9" i="111"/>
  <c r="G9" i="111" s="1"/>
  <c r="F10" i="111"/>
  <c r="F11" i="111"/>
  <c r="F12" i="111"/>
  <c r="F13" i="111"/>
  <c r="F14" i="111"/>
  <c r="F15" i="111"/>
  <c r="F16" i="111"/>
  <c r="F17" i="111"/>
  <c r="G17" i="111" s="1"/>
  <c r="I17" i="111" s="1"/>
  <c r="F18" i="111"/>
  <c r="F19" i="111"/>
  <c r="F20" i="111"/>
  <c r="F21" i="111"/>
  <c r="F22" i="111"/>
  <c r="F23" i="111"/>
  <c r="F24" i="111"/>
  <c r="F25" i="111"/>
  <c r="F26" i="111"/>
  <c r="F27" i="111"/>
  <c r="F28" i="111"/>
  <c r="F29" i="111"/>
  <c r="F30" i="111"/>
  <c r="F31" i="111"/>
  <c r="F32" i="111"/>
  <c r="F33" i="111"/>
  <c r="F34" i="111"/>
  <c r="F35" i="111"/>
  <c r="F36" i="111"/>
  <c r="F37" i="111"/>
  <c r="F38" i="111"/>
  <c r="F39" i="111"/>
  <c r="F40" i="111"/>
  <c r="F41" i="111"/>
  <c r="G41" i="111" s="1"/>
  <c r="I41" i="111" s="1"/>
  <c r="F42" i="111"/>
  <c r="F43" i="111"/>
  <c r="F44" i="111"/>
  <c r="F45" i="111"/>
  <c r="F46" i="111"/>
  <c r="F47" i="111"/>
  <c r="F48" i="111"/>
  <c r="F49" i="111"/>
  <c r="F50" i="111"/>
  <c r="F51" i="111"/>
  <c r="F52" i="111"/>
  <c r="F53" i="111"/>
  <c r="F54" i="111"/>
  <c r="F55" i="111"/>
  <c r="F56" i="111"/>
  <c r="F57" i="111"/>
  <c r="F2" i="111"/>
  <c r="G14" i="111"/>
  <c r="H14" i="111" s="1"/>
  <c r="G25" i="111"/>
  <c r="I25" i="111" s="1"/>
  <c r="G33" i="111"/>
  <c r="I33" i="111" s="1"/>
  <c r="G34" i="111"/>
  <c r="H34" i="111" s="1"/>
  <c r="G46" i="111"/>
  <c r="H46" i="111" s="1"/>
  <c r="G57" i="111"/>
  <c r="I57" i="111" s="1"/>
  <c r="G54" i="111" l="1"/>
  <c r="H54" i="111" s="1"/>
  <c r="G50" i="111"/>
  <c r="H50" i="111" s="1"/>
  <c r="G42" i="111"/>
  <c r="H42" i="111" s="1"/>
  <c r="G38" i="111"/>
  <c r="H38" i="111" s="1"/>
  <c r="H57" i="111"/>
  <c r="H41" i="111"/>
  <c r="G37" i="111"/>
  <c r="I37" i="111" s="1"/>
  <c r="H33" i="111"/>
  <c r="H25" i="111"/>
  <c r="G21" i="111"/>
  <c r="I21" i="111" s="1"/>
  <c r="H17" i="111"/>
  <c r="G5" i="111"/>
  <c r="I5" i="111" s="1"/>
  <c r="G53" i="111"/>
  <c r="H53" i="111" s="1"/>
  <c r="G49" i="111"/>
  <c r="I49" i="111" s="1"/>
  <c r="I53" i="111"/>
  <c r="H21" i="111"/>
  <c r="G48" i="111"/>
  <c r="I48" i="111" s="1"/>
  <c r="G32" i="111"/>
  <c r="I32" i="111" s="1"/>
  <c r="G24" i="111"/>
  <c r="I24" i="111" s="1"/>
  <c r="G12" i="111"/>
  <c r="I12" i="111" s="1"/>
  <c r="G45" i="111"/>
  <c r="I45" i="111" s="1"/>
  <c r="G29" i="111"/>
  <c r="I29" i="111" s="1"/>
  <c r="G13" i="111"/>
  <c r="I13" i="111" s="1"/>
  <c r="G55" i="111"/>
  <c r="I55" i="111" s="1"/>
  <c r="G51" i="111"/>
  <c r="I51" i="111" s="1"/>
  <c r="G47" i="111"/>
  <c r="I47" i="111" s="1"/>
  <c r="G43" i="111"/>
  <c r="I43" i="111" s="1"/>
  <c r="G39" i="111"/>
  <c r="I39" i="111" s="1"/>
  <c r="G35" i="111"/>
  <c r="I35" i="111" s="1"/>
  <c r="G31" i="111"/>
  <c r="I31" i="111" s="1"/>
  <c r="G27" i="111"/>
  <c r="I27" i="111" s="1"/>
  <c r="G23" i="111"/>
  <c r="I23" i="111" s="1"/>
  <c r="G19" i="111"/>
  <c r="I19" i="111" s="1"/>
  <c r="G15" i="111"/>
  <c r="I15" i="111" s="1"/>
  <c r="G11" i="111"/>
  <c r="I11" i="111" s="1"/>
  <c r="G7" i="111"/>
  <c r="G3" i="111"/>
  <c r="H3" i="111" s="1"/>
  <c r="H7" i="111"/>
  <c r="I7" i="111"/>
  <c r="I50" i="111"/>
  <c r="I42" i="111"/>
  <c r="I34" i="111"/>
  <c r="I22" i="111"/>
  <c r="I14" i="111"/>
  <c r="H48" i="111"/>
  <c r="H24" i="111"/>
  <c r="H12" i="111"/>
  <c r="G56" i="111"/>
  <c r="G52" i="111"/>
  <c r="I52" i="111" s="1"/>
  <c r="G44" i="111"/>
  <c r="I44" i="111" s="1"/>
  <c r="G40" i="111"/>
  <c r="I40" i="111" s="1"/>
  <c r="G36" i="111"/>
  <c r="I36" i="111" s="1"/>
  <c r="G28" i="111"/>
  <c r="I28" i="111" s="1"/>
  <c r="G20" i="111"/>
  <c r="I20" i="111" s="1"/>
  <c r="G16" i="111"/>
  <c r="I16" i="111" s="1"/>
  <c r="G8" i="111"/>
  <c r="I8" i="111" s="1"/>
  <c r="G4" i="111"/>
  <c r="I4" i="111" s="1"/>
  <c r="H55" i="111"/>
  <c r="H47" i="111"/>
  <c r="H39" i="111"/>
  <c r="H23" i="111"/>
  <c r="H15" i="111"/>
  <c r="H5" i="111"/>
  <c r="I6" i="111"/>
  <c r="I54" i="111"/>
  <c r="I46" i="111"/>
  <c r="I38" i="111"/>
  <c r="I30" i="111"/>
  <c r="I26" i="111"/>
  <c r="I18" i="111"/>
  <c r="G2" i="111"/>
  <c r="H2" i="111" s="1"/>
  <c r="G790" i="90"/>
  <c r="H790" i="90"/>
  <c r="G789" i="90"/>
  <c r="H789" i="90"/>
  <c r="G788" i="90"/>
  <c r="H788" i="90"/>
  <c r="G787" i="90"/>
  <c r="H787" i="90"/>
  <c r="G786" i="90"/>
  <c r="H786" i="90"/>
  <c r="G785" i="90"/>
  <c r="H785" i="90"/>
  <c r="P786" i="90"/>
  <c r="P787" i="90"/>
  <c r="P788" i="90"/>
  <c r="P789" i="90"/>
  <c r="P790" i="90"/>
  <c r="P791" i="90"/>
  <c r="P792" i="90"/>
  <c r="P793" i="90"/>
  <c r="S786" i="90"/>
  <c r="S787" i="90"/>
  <c r="S788" i="90"/>
  <c r="S789" i="90"/>
  <c r="S790" i="90"/>
  <c r="S791" i="90"/>
  <c r="S792" i="90"/>
  <c r="S793" i="90"/>
  <c r="S785" i="90"/>
  <c r="P785" i="90"/>
  <c r="G784" i="90"/>
  <c r="H784" i="90"/>
  <c r="S784" i="90"/>
  <c r="P784" i="90"/>
  <c r="I56" i="111" l="1"/>
  <c r="H56" i="111"/>
  <c r="H29" i="111"/>
  <c r="H37" i="111"/>
  <c r="H31" i="111"/>
  <c r="H32" i="111"/>
  <c r="H49" i="111"/>
  <c r="H28" i="111"/>
  <c r="I3" i="111"/>
  <c r="H19" i="111"/>
  <c r="H35" i="111"/>
  <c r="H51" i="111"/>
  <c r="H40" i="111"/>
  <c r="H36" i="111"/>
  <c r="H45" i="111"/>
  <c r="H11" i="111"/>
  <c r="H27" i="111"/>
  <c r="H43" i="111"/>
  <c r="H13" i="111"/>
  <c r="H44" i="111"/>
  <c r="H4" i="111"/>
  <c r="H52" i="111"/>
  <c r="H8" i="111"/>
  <c r="H20" i="111"/>
  <c r="H16" i="111"/>
  <c r="I2" i="111"/>
  <c r="E186" i="129"/>
  <c r="FQ156" i="129"/>
  <c r="D2008" i="82"/>
  <c r="G1270" i="81" l="1"/>
  <c r="O793" i="90"/>
  <c r="R793" i="90"/>
  <c r="K793" i="90"/>
  <c r="GG45" i="129" l="1"/>
  <c r="GG68" i="129" s="1"/>
  <c r="GG69" i="129"/>
  <c r="GH69" i="129"/>
  <c r="GI69" i="129"/>
  <c r="GG70" i="129"/>
  <c r="GH70" i="129"/>
  <c r="GI70" i="129"/>
  <c r="GG71" i="129"/>
  <c r="GH71" i="129"/>
  <c r="GI71" i="129"/>
  <c r="GG84" i="129"/>
  <c r="GH84" i="129"/>
  <c r="GI84" i="129"/>
  <c r="K792" i="90" l="1"/>
  <c r="G1269" i="81"/>
  <c r="D2007" i="82"/>
  <c r="O792" i="90"/>
  <c r="R792" i="90"/>
  <c r="G1268" i="81" l="1"/>
  <c r="K791" i="90"/>
  <c r="O791" i="90"/>
  <c r="R791" i="90"/>
  <c r="D2006" i="82"/>
  <c r="G1267" i="81" l="1"/>
  <c r="O790" i="90" l="1"/>
  <c r="R790" i="90"/>
  <c r="K790" i="90"/>
  <c r="D2005" i="82"/>
  <c r="D2004" i="82" l="1"/>
  <c r="G1266" i="81"/>
  <c r="I1266" i="81" s="1"/>
  <c r="I1285" i="81" l="1"/>
  <c r="I1284" i="81"/>
  <c r="I1283" i="81"/>
  <c r="I1282" i="81"/>
  <c r="I1281" i="81"/>
  <c r="I1280" i="81"/>
  <c r="I1279" i="81"/>
  <c r="I1278" i="81"/>
  <c r="I1277" i="81"/>
  <c r="I1276" i="81"/>
  <c r="I1275" i="81"/>
  <c r="I1274" i="81"/>
  <c r="I1273" i="81"/>
  <c r="I1272" i="81"/>
  <c r="I1271" i="81"/>
  <c r="I1270" i="81"/>
  <c r="I1269" i="81"/>
  <c r="I1268" i="81"/>
  <c r="I1267" i="81"/>
  <c r="O789" i="90" l="1"/>
  <c r="R789" i="90"/>
  <c r="F789" i="90"/>
  <c r="K788" i="90"/>
  <c r="K789" i="90"/>
  <c r="D2003" i="82" l="1"/>
  <c r="G1265" i="81" l="1"/>
  <c r="F788" i="90" l="1"/>
  <c r="F787" i="90"/>
  <c r="F786" i="90"/>
  <c r="O788" i="90"/>
  <c r="R788" i="90"/>
  <c r="F785" i="90" l="1"/>
  <c r="F784" i="90"/>
  <c r="F783" i="90"/>
  <c r="F782" i="90"/>
  <c r="D2002" i="82" l="1"/>
  <c r="G1264" i="81" l="1"/>
  <c r="K786" i="90" l="1"/>
  <c r="K787" i="90"/>
  <c r="R787" i="90"/>
  <c r="O787" i="90"/>
  <c r="O786" i="90"/>
  <c r="R786" i="90"/>
  <c r="D2001" i="82"/>
  <c r="G1263" i="81" l="1"/>
  <c r="G1262" i="81" l="1"/>
  <c r="O785" i="90" l="1"/>
  <c r="R785" i="90"/>
  <c r="K784" i="90"/>
  <c r="K785" i="90"/>
  <c r="D2000" i="82"/>
  <c r="P83" i="130"/>
  <c r="F781" i="90" l="1"/>
  <c r="F780" i="90"/>
  <c r="F779" i="90"/>
  <c r="G1261" i="81"/>
  <c r="D1999" i="82"/>
  <c r="O784" i="90"/>
  <c r="R784" i="90"/>
  <c r="FX8" i="129" l="1"/>
  <c r="FX10" i="129"/>
  <c r="FX12" i="129"/>
  <c r="FX14" i="129"/>
  <c r="FX16" i="129"/>
  <c r="FX20" i="129"/>
  <c r="FX24" i="129"/>
  <c r="FX27" i="129"/>
  <c r="FX25" i="129" s="1"/>
  <c r="FX32" i="129"/>
  <c r="FX33" i="129"/>
  <c r="FX35" i="129"/>
  <c r="FX36" i="129"/>
  <c r="FX39" i="129"/>
  <c r="FX40" i="129"/>
  <c r="FX45" i="129"/>
  <c r="FX68" i="129" s="1"/>
  <c r="FX54" i="129"/>
  <c r="G1260" i="81"/>
  <c r="FX23" i="129" l="1"/>
  <c r="FX42" i="129"/>
  <c r="FX28" i="129"/>
  <c r="FX34" i="129"/>
  <c r="D1998" i="82"/>
  <c r="FX31" i="129" l="1"/>
  <c r="FX38" i="129"/>
  <c r="O783" i="90"/>
  <c r="P783" i="90"/>
  <c r="R783" i="90"/>
  <c r="S783" i="90"/>
  <c r="G783" i="90"/>
  <c r="H783" i="90"/>
  <c r="K783" i="90" l="1"/>
  <c r="G1259" i="81" l="1"/>
  <c r="D1997" i="82"/>
  <c r="O782" i="90"/>
  <c r="P782" i="90"/>
  <c r="R782" i="90"/>
  <c r="S782" i="90"/>
  <c r="G782" i="90"/>
  <c r="H782" i="90"/>
  <c r="K782" i="90" l="1"/>
  <c r="F778" i="90" l="1"/>
  <c r="G1258" i="81" l="1"/>
  <c r="D1996" i="82" l="1"/>
  <c r="O781" i="90"/>
  <c r="P781" i="90"/>
  <c r="R781" i="90"/>
  <c r="S781" i="90"/>
  <c r="G781" i="90"/>
  <c r="H781" i="90"/>
  <c r="D1995" i="82"/>
  <c r="O780" i="90"/>
  <c r="P780" i="90"/>
  <c r="R780" i="90"/>
  <c r="S780" i="90"/>
  <c r="G780" i="90"/>
  <c r="H780" i="90"/>
  <c r="D1994" i="82"/>
  <c r="O779" i="90"/>
  <c r="P779" i="90"/>
  <c r="R779" i="90"/>
  <c r="S779" i="90"/>
  <c r="G779" i="90"/>
  <c r="H779" i="90"/>
  <c r="K781" i="90" l="1"/>
  <c r="K780" i="90"/>
  <c r="G1257" i="81" l="1"/>
  <c r="G1256" i="81" l="1"/>
  <c r="K779" i="90" l="1"/>
  <c r="G1255" i="81" l="1"/>
  <c r="D1993" i="82" l="1"/>
  <c r="O778" i="90"/>
  <c r="P778" i="90"/>
  <c r="R778" i="90"/>
  <c r="S778" i="90"/>
  <c r="G778" i="90"/>
  <c r="H778" i="90"/>
  <c r="K778" i="90" l="1"/>
  <c r="F777" i="90" l="1"/>
  <c r="F776" i="90"/>
  <c r="F775" i="90" l="1"/>
  <c r="F774" i="90"/>
  <c r="F773" i="90"/>
  <c r="F772" i="90"/>
  <c r="F771" i="90"/>
  <c r="F770" i="90"/>
  <c r="G1254" i="81" l="1"/>
  <c r="D1992" i="82" l="1"/>
  <c r="O777" i="90"/>
  <c r="P777" i="90"/>
  <c r="R777" i="90"/>
  <c r="S777" i="90"/>
  <c r="G777" i="90"/>
  <c r="H777" i="90"/>
  <c r="K777" i="90" l="1"/>
  <c r="G1253" i="81" l="1"/>
  <c r="D1991" i="82" l="1"/>
  <c r="O776" i="90" l="1"/>
  <c r="P776" i="90"/>
  <c r="R776" i="90"/>
  <c r="S776" i="90"/>
  <c r="G776" i="90"/>
  <c r="H776" i="90"/>
  <c r="K776" i="90" l="1"/>
  <c r="G1252" i="81" l="1"/>
  <c r="D1988" i="82" l="1"/>
  <c r="D1989" i="82"/>
  <c r="D1990" i="82"/>
  <c r="O775" i="90"/>
  <c r="P775" i="90"/>
  <c r="R775" i="90"/>
  <c r="S775" i="90"/>
  <c r="G775" i="90"/>
  <c r="H775" i="90"/>
  <c r="O774" i="90"/>
  <c r="P774" i="90"/>
  <c r="R774" i="90"/>
  <c r="S774" i="90"/>
  <c r="G774" i="90"/>
  <c r="H774" i="90"/>
  <c r="O773" i="90"/>
  <c r="P773" i="90"/>
  <c r="R773" i="90"/>
  <c r="S773" i="90"/>
  <c r="G773" i="90"/>
  <c r="H773" i="90"/>
  <c r="K775" i="90" l="1"/>
  <c r="K774" i="90"/>
  <c r="G1251" i="81" l="1"/>
  <c r="G1250" i="81" l="1"/>
  <c r="FQ103" i="129" l="1"/>
  <c r="K773" i="90" l="1"/>
  <c r="D1986" i="82" l="1"/>
  <c r="D1987" i="82"/>
  <c r="O772" i="90" l="1"/>
  <c r="P772" i="90"/>
  <c r="R772" i="90"/>
  <c r="S772" i="90"/>
  <c r="G772" i="90"/>
  <c r="H772" i="90"/>
  <c r="O771" i="90"/>
  <c r="P771" i="90"/>
  <c r="R771" i="90"/>
  <c r="S771" i="90"/>
  <c r="G771" i="90"/>
  <c r="H771" i="90"/>
  <c r="K771" i="90" l="1"/>
  <c r="K772" i="90"/>
  <c r="G1249" i="81" l="1"/>
  <c r="G1248" i="81"/>
  <c r="F769" i="90" l="1"/>
  <c r="F764" i="90"/>
  <c r="F765" i="90"/>
  <c r="F766" i="90"/>
  <c r="F767" i="90"/>
  <c r="F768" i="90"/>
  <c r="G1247" i="81" l="1"/>
  <c r="D1985" i="82" l="1"/>
  <c r="O770" i="90" l="1"/>
  <c r="P770" i="90"/>
  <c r="R770" i="90"/>
  <c r="S770" i="90"/>
  <c r="G770" i="90"/>
  <c r="H770" i="90"/>
  <c r="K770" i="90" l="1"/>
  <c r="D1984" i="82" l="1"/>
  <c r="K769" i="90"/>
  <c r="S769" i="90"/>
  <c r="P769" i="90"/>
  <c r="O769" i="90" l="1"/>
  <c r="R769" i="90"/>
  <c r="G769" i="90"/>
  <c r="H769" i="90"/>
  <c r="G1246" i="81" l="1"/>
  <c r="I1246" i="81" s="1"/>
  <c r="I1265" i="81" l="1"/>
  <c r="I1264" i="81"/>
  <c r="I1263" i="81"/>
  <c r="I1262" i="81"/>
  <c r="I1261" i="81"/>
  <c r="I1260" i="81"/>
  <c r="I1259" i="81"/>
  <c r="I1258" i="81"/>
  <c r="I1257" i="81"/>
  <c r="I1256" i="81"/>
  <c r="I1255" i="81"/>
  <c r="I1254" i="81"/>
  <c r="I1253" i="81"/>
  <c r="I1252" i="81"/>
  <c r="I1251" i="81"/>
  <c r="I1250" i="81"/>
  <c r="I1249" i="81"/>
  <c r="I1248" i="81"/>
  <c r="I1247" i="81"/>
  <c r="G1245" i="81"/>
  <c r="D1983" i="82" l="1"/>
  <c r="O768" i="90"/>
  <c r="P768" i="90"/>
  <c r="R768" i="90"/>
  <c r="S768" i="90"/>
  <c r="G768" i="90"/>
  <c r="H768" i="90"/>
  <c r="K768" i="90" l="1"/>
  <c r="G1244" i="81" l="1"/>
  <c r="F210" i="129" l="1"/>
  <c r="G210" i="129"/>
  <c r="H210" i="129"/>
  <c r="I210" i="129"/>
  <c r="J210" i="129"/>
  <c r="K210" i="129"/>
  <c r="L210" i="129"/>
  <c r="M210" i="129"/>
  <c r="N210" i="129"/>
  <c r="O210" i="129"/>
  <c r="P210" i="129"/>
  <c r="Q210" i="129"/>
  <c r="R210" i="129"/>
  <c r="S210" i="129"/>
  <c r="T210" i="129"/>
  <c r="U210" i="129"/>
  <c r="V210" i="129"/>
  <c r="W210" i="129"/>
  <c r="X210" i="129"/>
  <c r="Y210" i="129"/>
  <c r="Z210" i="129"/>
  <c r="AA210" i="129"/>
  <c r="AB210" i="129"/>
  <c r="AC210" i="129"/>
  <c r="AD210" i="129"/>
  <c r="AE210" i="129"/>
  <c r="AF210" i="129"/>
  <c r="AG210" i="129"/>
  <c r="AH210" i="129"/>
  <c r="AI210" i="129"/>
  <c r="AJ210" i="129"/>
  <c r="AK210" i="129"/>
  <c r="AL210" i="129"/>
  <c r="AM210" i="129"/>
  <c r="AO210" i="129"/>
  <c r="AP210" i="129"/>
  <c r="AQ210" i="129"/>
  <c r="AR210" i="129"/>
  <c r="AS210" i="129"/>
  <c r="AT210" i="129"/>
  <c r="AU210" i="129"/>
  <c r="AV210" i="129"/>
  <c r="AW210" i="129"/>
  <c r="AX210" i="129"/>
  <c r="AY210" i="129"/>
  <c r="AZ210" i="129"/>
  <c r="BA210" i="129"/>
  <c r="BB210" i="129"/>
  <c r="BC210" i="129"/>
  <c r="BD210" i="129"/>
  <c r="BE210" i="129"/>
  <c r="BF210" i="129"/>
  <c r="BG210" i="129"/>
  <c r="BH210" i="129"/>
  <c r="BI210" i="129"/>
  <c r="BJ210" i="129"/>
  <c r="BK210" i="129"/>
  <c r="BL210" i="129"/>
  <c r="BM210" i="129"/>
  <c r="BN210" i="129"/>
  <c r="BO210" i="129"/>
  <c r="BP210" i="129"/>
  <c r="BQ210" i="129"/>
  <c r="BR210" i="129"/>
  <c r="BS210" i="129"/>
  <c r="BT210" i="129"/>
  <c r="BU210" i="129"/>
  <c r="BV210" i="129"/>
  <c r="BW210" i="129"/>
  <c r="BX210" i="129"/>
  <c r="BY210" i="129"/>
  <c r="BZ210" i="129"/>
  <c r="CA210" i="129"/>
  <c r="CB210" i="129"/>
  <c r="CC210" i="129"/>
  <c r="CD210" i="129"/>
  <c r="CE210" i="129"/>
  <c r="CF210" i="129"/>
  <c r="CG210" i="129"/>
  <c r="CH210" i="129"/>
  <c r="CI210" i="129"/>
  <c r="CJ210" i="129"/>
  <c r="CK210" i="129"/>
  <c r="CL210" i="129"/>
  <c r="CM210" i="129"/>
  <c r="CN210" i="129"/>
  <c r="CO210" i="129"/>
  <c r="CP210" i="129"/>
  <c r="CQ210" i="129"/>
  <c r="CR210" i="129"/>
  <c r="CS210" i="129"/>
  <c r="CT210" i="129"/>
  <c r="CU210" i="129"/>
  <c r="CV210" i="129"/>
  <c r="CW210" i="129"/>
  <c r="CX210" i="129"/>
  <c r="CY210" i="129"/>
  <c r="CZ210" i="129"/>
  <c r="DA210" i="129"/>
  <c r="DB210" i="129"/>
  <c r="DC210" i="129"/>
  <c r="DD210" i="129"/>
  <c r="DE210" i="129"/>
  <c r="DF210" i="129"/>
  <c r="DG210" i="129"/>
  <c r="DI210" i="129"/>
  <c r="DK210" i="129"/>
  <c r="DL210" i="129"/>
  <c r="DM210" i="129"/>
  <c r="DN210" i="129"/>
  <c r="DO210" i="129"/>
  <c r="DP210" i="129"/>
  <c r="DQ210" i="129"/>
  <c r="DR210" i="129"/>
  <c r="DS210" i="129"/>
  <c r="DT210" i="129"/>
  <c r="DU210" i="129"/>
  <c r="DV210" i="129"/>
  <c r="DW210" i="129"/>
  <c r="DX210" i="129"/>
  <c r="DY210" i="129"/>
  <c r="DZ210" i="129"/>
  <c r="EA210" i="129"/>
  <c r="EB210" i="129"/>
  <c r="EC210" i="129"/>
  <c r="ED210" i="129"/>
  <c r="EE210" i="129"/>
  <c r="EF210" i="129"/>
  <c r="EH210" i="129"/>
  <c r="EI210" i="129"/>
  <c r="EJ210" i="129"/>
  <c r="EK210" i="129"/>
  <c r="EL210" i="129"/>
  <c r="EM210" i="129"/>
  <c r="EN210" i="129"/>
  <c r="EO210" i="129"/>
  <c r="EP210" i="129"/>
  <c r="EQ210" i="129"/>
  <c r="EW210" i="129"/>
  <c r="EX210" i="129"/>
  <c r="EY210" i="129"/>
  <c r="EZ210" i="129"/>
  <c r="FA210" i="129"/>
  <c r="FB210" i="129"/>
  <c r="FC210" i="129"/>
  <c r="FD210" i="129"/>
  <c r="FE210" i="129"/>
  <c r="FF210" i="129"/>
  <c r="FG210" i="129"/>
  <c r="FH210" i="129"/>
  <c r="FI210" i="129"/>
  <c r="FJ210" i="129"/>
  <c r="FK210" i="129"/>
  <c r="FL210" i="129"/>
  <c r="FM210" i="129"/>
  <c r="FN210" i="129"/>
  <c r="FO210" i="129"/>
  <c r="FP210" i="129"/>
  <c r="FQ210" i="129"/>
  <c r="FR210" i="129"/>
  <c r="FS210" i="129"/>
  <c r="FT210" i="129"/>
  <c r="FU210" i="129"/>
  <c r="FV210" i="129"/>
  <c r="FW210" i="129"/>
  <c r="FX210" i="129"/>
  <c r="FY210" i="129"/>
  <c r="FZ210" i="129"/>
  <c r="GA210" i="129"/>
  <c r="GB210" i="129"/>
  <c r="GC210" i="129"/>
  <c r="GD210" i="129"/>
  <c r="GE210" i="129"/>
  <c r="GF210" i="129"/>
  <c r="GG210" i="129"/>
  <c r="GH210" i="129"/>
  <c r="GI210" i="129"/>
  <c r="GJ210" i="129"/>
  <c r="GK210" i="129"/>
  <c r="GL210" i="129"/>
  <c r="GM210" i="129"/>
  <c r="GN210" i="129"/>
  <c r="GO210" i="129"/>
  <c r="GP210" i="129"/>
  <c r="GQ210" i="129"/>
  <c r="GR210" i="129"/>
  <c r="GS210" i="129"/>
  <c r="GT210" i="129"/>
  <c r="GU210" i="129"/>
  <c r="GV210" i="129"/>
  <c r="GW210" i="129"/>
  <c r="GX210" i="129"/>
  <c r="GY210" i="129"/>
  <c r="GZ210" i="129"/>
  <c r="HA210" i="129"/>
  <c r="HB210" i="129"/>
  <c r="HC210" i="129"/>
  <c r="HD210" i="129"/>
  <c r="HE210" i="129"/>
  <c r="HF210" i="129"/>
  <c r="HG210" i="129"/>
  <c r="HH210" i="129"/>
  <c r="HI210" i="129"/>
  <c r="HJ210" i="129"/>
  <c r="HK210" i="129"/>
  <c r="HL210" i="129"/>
  <c r="E210" i="129"/>
  <c r="O767" i="90" l="1"/>
  <c r="P767" i="90"/>
  <c r="R767" i="90"/>
  <c r="S767" i="90"/>
  <c r="D1982" i="82"/>
  <c r="G767" i="90" l="1"/>
  <c r="H767" i="90"/>
  <c r="K767" i="90"/>
  <c r="G1243" i="81" l="1"/>
  <c r="E54" i="129" l="1"/>
  <c r="F54" i="129"/>
  <c r="G54" i="129"/>
  <c r="H54" i="129"/>
  <c r="I54" i="129"/>
  <c r="J54" i="129"/>
  <c r="K54" i="129"/>
  <c r="L54" i="129"/>
  <c r="M54" i="129"/>
  <c r="N54" i="129"/>
  <c r="O54" i="129"/>
  <c r="P54" i="129"/>
  <c r="Q54" i="129"/>
  <c r="R54" i="129"/>
  <c r="S54" i="129"/>
  <c r="T54" i="129"/>
  <c r="U54" i="129"/>
  <c r="V54" i="129"/>
  <c r="W54" i="129"/>
  <c r="X54" i="129"/>
  <c r="Y54" i="129"/>
  <c r="Z54" i="129"/>
  <c r="AA54" i="129"/>
  <c r="AB54" i="129"/>
  <c r="AC54" i="129"/>
  <c r="AD54" i="129"/>
  <c r="AE54" i="129"/>
  <c r="AF54" i="129"/>
  <c r="AG54" i="129"/>
  <c r="AH54" i="129"/>
  <c r="AI54" i="129"/>
  <c r="AJ54" i="129"/>
  <c r="AK54" i="129"/>
  <c r="AL54" i="129"/>
  <c r="AM54" i="129"/>
  <c r="AO54" i="129"/>
  <c r="AP54" i="129"/>
  <c r="AQ54" i="129"/>
  <c r="AR54" i="129"/>
  <c r="AS54" i="129"/>
  <c r="AT54" i="129"/>
  <c r="AU54" i="129"/>
  <c r="AV54" i="129"/>
  <c r="AW54" i="129"/>
  <c r="AX54" i="129"/>
  <c r="AY54" i="129"/>
  <c r="AZ54" i="129"/>
  <c r="BA54" i="129"/>
  <c r="BB54" i="129"/>
  <c r="BC54" i="129"/>
  <c r="BD54" i="129"/>
  <c r="BE54" i="129"/>
  <c r="BF54" i="129"/>
  <c r="BG54" i="129"/>
  <c r="BH54" i="129"/>
  <c r="BI54" i="129"/>
  <c r="BJ54" i="129"/>
  <c r="BK54" i="129"/>
  <c r="BL54" i="129"/>
  <c r="BM54" i="129"/>
  <c r="BN54" i="129"/>
  <c r="BP54" i="129"/>
  <c r="BQ54" i="129"/>
  <c r="BR54" i="129"/>
  <c r="BS54" i="129"/>
  <c r="BT54" i="129"/>
  <c r="BU54" i="129"/>
  <c r="BV54" i="129"/>
  <c r="BW54" i="129"/>
  <c r="BX54" i="129"/>
  <c r="BY54" i="129"/>
  <c r="BZ54" i="129"/>
  <c r="CA54" i="129"/>
  <c r="CB54" i="129"/>
  <c r="CC54" i="129"/>
  <c r="CD54" i="129"/>
  <c r="CE54" i="129"/>
  <c r="CF54" i="129"/>
  <c r="CH54" i="129"/>
  <c r="CI54" i="129"/>
  <c r="CJ54" i="129"/>
  <c r="CL54" i="129"/>
  <c r="CM54" i="129"/>
  <c r="CN54" i="129"/>
  <c r="CO54" i="129"/>
  <c r="CS54" i="129"/>
  <c r="CT54" i="129"/>
  <c r="CU54" i="129"/>
  <c r="CV54" i="129"/>
  <c r="CW54" i="129"/>
  <c r="CY54" i="129"/>
  <c r="CZ54" i="129"/>
  <c r="DA54" i="129"/>
  <c r="DC54" i="129"/>
  <c r="DD54" i="129"/>
  <c r="DE54" i="129"/>
  <c r="DF54" i="129"/>
  <c r="DK54" i="129"/>
  <c r="DL54" i="129"/>
  <c r="DM54" i="129"/>
  <c r="DN54" i="129"/>
  <c r="DO54" i="129"/>
  <c r="DP54" i="129"/>
  <c r="DQ54" i="129"/>
  <c r="DR54" i="129"/>
  <c r="DS54" i="129"/>
  <c r="DT54" i="129"/>
  <c r="DU54" i="129"/>
  <c r="DV54" i="129"/>
  <c r="DW54" i="129"/>
  <c r="DX54" i="129"/>
  <c r="DY54" i="129"/>
  <c r="DZ54" i="129"/>
  <c r="EA54" i="129"/>
  <c r="EB54" i="129"/>
  <c r="EC54" i="129"/>
  <c r="ED54" i="129"/>
  <c r="EE54" i="129"/>
  <c r="EF54" i="129"/>
  <c r="EH54" i="129"/>
  <c r="EI54" i="129"/>
  <c r="EJ54" i="129"/>
  <c r="EK54" i="129"/>
  <c r="EL54" i="129"/>
  <c r="EM54" i="129"/>
  <c r="EN54" i="129"/>
  <c r="EO54" i="129"/>
  <c r="EP54" i="129"/>
  <c r="EQ54" i="129"/>
  <c r="EW54" i="129"/>
  <c r="EX54" i="129"/>
  <c r="EY54" i="129"/>
  <c r="EZ54" i="129"/>
  <c r="FA54" i="129"/>
  <c r="FB54" i="129"/>
  <c r="FD54" i="129"/>
  <c r="FE54" i="129"/>
  <c r="FF54" i="129"/>
  <c r="FG54" i="129"/>
  <c r="FH54" i="129"/>
  <c r="FI54" i="129"/>
  <c r="FJ54" i="129"/>
  <c r="FL54" i="129"/>
  <c r="FM54" i="129"/>
  <c r="FN54" i="129"/>
  <c r="FO54" i="129"/>
  <c r="FQ54" i="129"/>
  <c r="FR54" i="129"/>
  <c r="FS54" i="129"/>
  <c r="FT54" i="129"/>
  <c r="FV54" i="129"/>
  <c r="FW54" i="129"/>
  <c r="FY54" i="129"/>
  <c r="FZ54" i="129"/>
  <c r="GA54" i="129"/>
  <c r="GB54" i="129"/>
  <c r="GC54" i="129"/>
  <c r="GD54" i="129"/>
  <c r="GE54" i="129"/>
  <c r="GF54" i="129"/>
  <c r="GG54" i="129"/>
  <c r="GH54" i="129"/>
  <c r="GI54" i="129"/>
  <c r="GK54" i="129"/>
  <c r="GL54" i="129"/>
  <c r="GM54" i="129"/>
  <c r="GN54" i="129"/>
  <c r="GU54" i="129"/>
  <c r="GV54" i="129"/>
  <c r="GW54" i="129"/>
  <c r="GX54" i="129"/>
  <c r="GY54" i="129"/>
  <c r="GZ54" i="129"/>
  <c r="HA54" i="129"/>
  <c r="HB54" i="129"/>
  <c r="HC54" i="129"/>
  <c r="HD54" i="129"/>
  <c r="HE54" i="129"/>
  <c r="HF54" i="129"/>
  <c r="HG54" i="129"/>
  <c r="HH54" i="129"/>
  <c r="HI54" i="129"/>
  <c r="HJ54" i="129"/>
  <c r="HK54" i="129"/>
  <c r="HL54" i="129"/>
  <c r="D54" i="129"/>
  <c r="IJ54" i="129" s="1"/>
  <c r="D1979" i="82" l="1"/>
  <c r="D1980" i="82"/>
  <c r="D1981" i="82"/>
  <c r="O766" i="90"/>
  <c r="P766" i="90"/>
  <c r="R766" i="90"/>
  <c r="S766" i="90"/>
  <c r="G766" i="90"/>
  <c r="H766" i="90"/>
  <c r="K766" i="90"/>
  <c r="O765" i="90"/>
  <c r="P765" i="90"/>
  <c r="R765" i="90"/>
  <c r="S765" i="90"/>
  <c r="G765" i="90"/>
  <c r="H765" i="90"/>
  <c r="O764" i="90"/>
  <c r="P764" i="90"/>
  <c r="R764" i="90"/>
  <c r="S764" i="90"/>
  <c r="G764" i="90"/>
  <c r="H764" i="90"/>
  <c r="D1978" i="82"/>
  <c r="O763" i="90"/>
  <c r="P763" i="90"/>
  <c r="R763" i="90"/>
  <c r="S763" i="90"/>
  <c r="G763" i="90"/>
  <c r="H763" i="90"/>
  <c r="D1977" i="82" l="1"/>
  <c r="O762" i="90" l="1"/>
  <c r="P762" i="90"/>
  <c r="R762" i="90"/>
  <c r="S762" i="90"/>
  <c r="G762" i="90"/>
  <c r="H762" i="90"/>
  <c r="G1242" i="81" l="1"/>
  <c r="D1975" i="82" l="1"/>
  <c r="D1976" i="82"/>
  <c r="O761" i="90"/>
  <c r="P761" i="90"/>
  <c r="R761" i="90"/>
  <c r="S761" i="90"/>
  <c r="G761" i="90"/>
  <c r="H761" i="90"/>
  <c r="O760" i="90"/>
  <c r="P760" i="90"/>
  <c r="R760" i="90"/>
  <c r="S760" i="90"/>
  <c r="G760" i="90"/>
  <c r="H760" i="90"/>
  <c r="K760" i="90" l="1"/>
  <c r="K761" i="90"/>
  <c r="K762" i="90"/>
  <c r="K763" i="90"/>
  <c r="K764" i="90"/>
  <c r="K765" i="90"/>
  <c r="EN84" i="129" l="1"/>
  <c r="EO84" i="129"/>
  <c r="EP84" i="129"/>
  <c r="EQ84" i="129"/>
  <c r="EW84" i="129"/>
  <c r="EY84" i="129"/>
  <c r="EZ84" i="129"/>
  <c r="FA84" i="129"/>
  <c r="FB84" i="129"/>
  <c r="FC84" i="129"/>
  <c r="FD84" i="129"/>
  <c r="G1237" i="81" l="1"/>
  <c r="G1238" i="81"/>
  <c r="G1239" i="81"/>
  <c r="G1240" i="81"/>
  <c r="G1241" i="81"/>
  <c r="F754" i="90" l="1"/>
  <c r="F755" i="90"/>
  <c r="F756" i="90"/>
  <c r="F757" i="90"/>
  <c r="F758" i="90"/>
  <c r="F759" i="90"/>
  <c r="F760" i="90"/>
  <c r="F761" i="90"/>
  <c r="F762" i="90"/>
  <c r="F763" i="90"/>
  <c r="D1974" i="82" l="1"/>
  <c r="G1236" i="81" l="1"/>
  <c r="G759" i="90" l="1"/>
  <c r="H759" i="90"/>
  <c r="K759" i="90"/>
  <c r="S759" i="90"/>
  <c r="P759" i="90"/>
  <c r="O759" i="90"/>
  <c r="R759" i="90"/>
  <c r="D1973" i="82"/>
  <c r="O758" i="90" l="1"/>
  <c r="P758" i="90"/>
  <c r="R758" i="90"/>
  <c r="S758" i="90"/>
  <c r="G758" i="90"/>
  <c r="H758" i="90"/>
  <c r="K758" i="90"/>
  <c r="G1235" i="81" l="1"/>
  <c r="D1972" i="82" l="1"/>
  <c r="O757" i="90"/>
  <c r="P757" i="90"/>
  <c r="R757" i="90"/>
  <c r="S757" i="90"/>
  <c r="G757" i="90"/>
  <c r="H757" i="90"/>
  <c r="K757" i="90" l="1"/>
  <c r="G1234" i="81" l="1"/>
  <c r="D1971" i="82" l="1"/>
  <c r="O756" i="90" l="1"/>
  <c r="P756" i="90"/>
  <c r="R756" i="90"/>
  <c r="S756" i="90"/>
  <c r="G756" i="90"/>
  <c r="H756" i="90"/>
  <c r="K756" i="90" l="1"/>
  <c r="G1233" i="81" l="1"/>
  <c r="D1970" i="82" l="1"/>
  <c r="O755" i="90"/>
  <c r="P755" i="90"/>
  <c r="R755" i="90"/>
  <c r="S755" i="90"/>
  <c r="G755" i="90"/>
  <c r="H755" i="90"/>
  <c r="K755" i="90" l="1"/>
  <c r="D1969" i="82" l="1"/>
  <c r="G1232" i="81" l="1"/>
  <c r="O754" i="90"/>
  <c r="P754" i="90"/>
  <c r="R754" i="90"/>
  <c r="S754" i="90"/>
  <c r="G754" i="90"/>
  <c r="H754" i="90"/>
  <c r="K754" i="90" l="1"/>
  <c r="F753" i="90" l="1"/>
  <c r="F748" i="90" l="1"/>
  <c r="F749" i="90"/>
  <c r="F750" i="90"/>
  <c r="F751" i="90"/>
  <c r="F752" i="90"/>
  <c r="G1231" i="81" l="1"/>
  <c r="D1968" i="82" l="1"/>
  <c r="O753" i="90" l="1"/>
  <c r="P753" i="90"/>
  <c r="R753" i="90"/>
  <c r="S753" i="90"/>
  <c r="G753" i="90"/>
  <c r="H753" i="90"/>
  <c r="K753" i="90" l="1"/>
  <c r="N205" i="129" l="1"/>
  <c r="O205" i="129"/>
  <c r="P205" i="129"/>
  <c r="Q205" i="129"/>
  <c r="R205" i="129"/>
  <c r="S205" i="129"/>
  <c r="T205" i="129"/>
  <c r="U205" i="129"/>
  <c r="V205" i="129"/>
  <c r="W205" i="129"/>
  <c r="X205" i="129"/>
  <c r="Y205" i="129"/>
  <c r="Z205" i="129"/>
  <c r="AA205" i="129"/>
  <c r="AB205" i="129"/>
  <c r="AC205" i="129"/>
  <c r="AD205" i="129"/>
  <c r="AE205" i="129"/>
  <c r="AF205" i="129"/>
  <c r="AG205" i="129"/>
  <c r="AH205" i="129"/>
  <c r="AI205" i="129"/>
  <c r="AJ205" i="129"/>
  <c r="AK205" i="129"/>
  <c r="AL205" i="129"/>
  <c r="AM205" i="129"/>
  <c r="AO205" i="129"/>
  <c r="AP205" i="129"/>
  <c r="AQ205" i="129"/>
  <c r="AR205" i="129"/>
  <c r="AS205" i="129"/>
  <c r="AT205" i="129"/>
  <c r="AU205" i="129"/>
  <c r="AV205" i="129"/>
  <c r="AW205" i="129"/>
  <c r="AX205" i="129"/>
  <c r="AY205" i="129"/>
  <c r="AZ205" i="129"/>
  <c r="BA205" i="129"/>
  <c r="BB205" i="129"/>
  <c r="BC205" i="129"/>
  <c r="BD205" i="129"/>
  <c r="BE205" i="129"/>
  <c r="BF205" i="129"/>
  <c r="BG205" i="129"/>
  <c r="BH205" i="129"/>
  <c r="BI205" i="129"/>
  <c r="BJ205" i="129"/>
  <c r="BK205" i="129"/>
  <c r="BL205" i="129"/>
  <c r="BM205" i="129"/>
  <c r="BN205" i="129"/>
  <c r="BO205" i="129"/>
  <c r="BP205" i="129"/>
  <c r="BQ205" i="129"/>
  <c r="BR205" i="129"/>
  <c r="BS205" i="129"/>
  <c r="BT205" i="129"/>
  <c r="BU205" i="129"/>
  <c r="BV205" i="129"/>
  <c r="BW205" i="129"/>
  <c r="BX205" i="129"/>
  <c r="BY205" i="129"/>
  <c r="BZ205" i="129"/>
  <c r="CA205" i="129"/>
  <c r="CB205" i="129"/>
  <c r="CC205" i="129"/>
  <c r="CD205" i="129"/>
  <c r="CE205" i="129"/>
  <c r="CF205" i="129"/>
  <c r="CG205" i="129"/>
  <c r="CH205" i="129"/>
  <c r="CI205" i="129"/>
  <c r="CJ205" i="129"/>
  <c r="CK205" i="129"/>
  <c r="CL205" i="129"/>
  <c r="CM205" i="129"/>
  <c r="CN205" i="129"/>
  <c r="CO205" i="129"/>
  <c r="CP205" i="129"/>
  <c r="CQ205" i="129"/>
  <c r="CR205" i="129"/>
  <c r="CS205" i="129"/>
  <c r="CT205" i="129"/>
  <c r="CU205" i="129"/>
  <c r="CV205" i="129"/>
  <c r="CW205" i="129"/>
  <c r="CX205" i="129"/>
  <c r="CY205" i="129"/>
  <c r="CZ205" i="129"/>
  <c r="DA205" i="129"/>
  <c r="DB205" i="129"/>
  <c r="DC205" i="129"/>
  <c r="DD205" i="129"/>
  <c r="DE205" i="129"/>
  <c r="DF205" i="129"/>
  <c r="DG205" i="129"/>
  <c r="DI205" i="129"/>
  <c r="DK205" i="129"/>
  <c r="DL205" i="129"/>
  <c r="DM205" i="129"/>
  <c r="DN205" i="129"/>
  <c r="DO205" i="129"/>
  <c r="DP205" i="129"/>
  <c r="DQ205" i="129"/>
  <c r="DR205" i="129"/>
  <c r="DS205" i="129"/>
  <c r="DT205" i="129"/>
  <c r="DU205" i="129"/>
  <c r="DV205" i="129"/>
  <c r="DW205" i="129"/>
  <c r="DX205" i="129"/>
  <c r="DY205" i="129"/>
  <c r="DZ205" i="129"/>
  <c r="EA205" i="129"/>
  <c r="EB205" i="129"/>
  <c r="EC205" i="129"/>
  <c r="ED205" i="129"/>
  <c r="EE205" i="129"/>
  <c r="EF205" i="129"/>
  <c r="EH205" i="129"/>
  <c r="EI205" i="129"/>
  <c r="EJ205" i="129"/>
  <c r="EK205" i="129"/>
  <c r="EL205" i="129"/>
  <c r="EM205" i="129"/>
  <c r="EN205" i="129"/>
  <c r="EO205" i="129"/>
  <c r="EP205" i="129"/>
  <c r="EQ205" i="129"/>
  <c r="EW205" i="129"/>
  <c r="EX205" i="129"/>
  <c r="EY205" i="129"/>
  <c r="EZ205" i="129"/>
  <c r="FA205" i="129"/>
  <c r="FB205" i="129"/>
  <c r="FC205" i="129"/>
  <c r="FD205" i="129"/>
  <c r="FE205" i="129"/>
  <c r="FF205" i="129"/>
  <c r="FG205" i="129"/>
  <c r="FH205" i="129"/>
  <c r="FI205" i="129"/>
  <c r="FJ205" i="129"/>
  <c r="FK205" i="129"/>
  <c r="FL205" i="129"/>
  <c r="FM205" i="129"/>
  <c r="FN205" i="129"/>
  <c r="FO205" i="129"/>
  <c r="FP205" i="129"/>
  <c r="FQ205" i="129"/>
  <c r="FR205" i="129"/>
  <c r="FS205" i="129"/>
  <c r="FT205" i="129"/>
  <c r="FU205" i="129"/>
  <c r="FV205" i="129"/>
  <c r="FW205" i="129"/>
  <c r="FX205" i="129"/>
  <c r="FY205" i="129"/>
  <c r="FZ205" i="129"/>
  <c r="GA205" i="129"/>
  <c r="GB205" i="129"/>
  <c r="GC205" i="129"/>
  <c r="GD205" i="129"/>
  <c r="GE205" i="129"/>
  <c r="GF205" i="129"/>
  <c r="GG205" i="129"/>
  <c r="GH205" i="129"/>
  <c r="GI205" i="129"/>
  <c r="GJ205" i="129"/>
  <c r="GK205" i="129"/>
  <c r="GL205" i="129"/>
  <c r="GM205" i="129"/>
  <c r="GN205" i="129"/>
  <c r="GO205" i="129"/>
  <c r="GP205" i="129"/>
  <c r="GQ205" i="129"/>
  <c r="GR205" i="129"/>
  <c r="GS205" i="129"/>
  <c r="GT205" i="129"/>
  <c r="GU205" i="129"/>
  <c r="GV205" i="129"/>
  <c r="GW205" i="129"/>
  <c r="GX205" i="129"/>
  <c r="GY205" i="129"/>
  <c r="GZ205" i="129"/>
  <c r="HA205" i="129"/>
  <c r="HB205" i="129"/>
  <c r="HC205" i="129"/>
  <c r="HD205" i="129"/>
  <c r="HE205" i="129"/>
  <c r="HF205" i="129"/>
  <c r="HG205" i="129"/>
  <c r="HH205" i="129"/>
  <c r="HI205" i="129"/>
  <c r="HJ205" i="129"/>
  <c r="HK205" i="129"/>
  <c r="HL205" i="129"/>
  <c r="N206" i="129"/>
  <c r="O206" i="129"/>
  <c r="P206" i="129"/>
  <c r="Q206" i="129"/>
  <c r="R206" i="129"/>
  <c r="S206" i="129"/>
  <c r="T206" i="129"/>
  <c r="U206" i="129"/>
  <c r="V206" i="129"/>
  <c r="W206" i="129"/>
  <c r="X206" i="129"/>
  <c r="Y206" i="129"/>
  <c r="Z206" i="129"/>
  <c r="AA206" i="129"/>
  <c r="AB206" i="129"/>
  <c r="AC206" i="129"/>
  <c r="AD206" i="129"/>
  <c r="AE206" i="129"/>
  <c r="AF206" i="129"/>
  <c r="AG206" i="129"/>
  <c r="AH206" i="129"/>
  <c r="AI206" i="129"/>
  <c r="AJ206" i="129"/>
  <c r="AK206" i="129"/>
  <c r="AL206" i="129"/>
  <c r="AM206" i="129"/>
  <c r="AO206" i="129"/>
  <c r="AP206" i="129"/>
  <c r="AQ206" i="129"/>
  <c r="AR206" i="129"/>
  <c r="AS206" i="129"/>
  <c r="AT206" i="129"/>
  <c r="AU206" i="129"/>
  <c r="AV206" i="129"/>
  <c r="AW206" i="129"/>
  <c r="AX206" i="129"/>
  <c r="AY206" i="129"/>
  <c r="AZ206" i="129"/>
  <c r="BA206" i="129"/>
  <c r="BB206" i="129"/>
  <c r="BC206" i="129"/>
  <c r="BD206" i="129"/>
  <c r="BE206" i="129"/>
  <c r="BF206" i="129"/>
  <c r="BG206" i="129"/>
  <c r="BH206" i="129"/>
  <c r="BI206" i="129"/>
  <c r="BJ206" i="129"/>
  <c r="BK206" i="129"/>
  <c r="BL206" i="129"/>
  <c r="BM206" i="129"/>
  <c r="BN206" i="129"/>
  <c r="BO206" i="129"/>
  <c r="BP206" i="129"/>
  <c r="BQ206" i="129"/>
  <c r="BR206" i="129"/>
  <c r="BS206" i="129"/>
  <c r="BT206" i="129"/>
  <c r="BU206" i="129"/>
  <c r="BV206" i="129"/>
  <c r="BW206" i="129"/>
  <c r="BX206" i="129"/>
  <c r="BY206" i="129"/>
  <c r="BZ206" i="129"/>
  <c r="CA206" i="129"/>
  <c r="CB206" i="129"/>
  <c r="CC206" i="129"/>
  <c r="CD206" i="129"/>
  <c r="CE206" i="129"/>
  <c r="CF206" i="129"/>
  <c r="CG206" i="129"/>
  <c r="CH206" i="129"/>
  <c r="CI206" i="129"/>
  <c r="CJ206" i="129"/>
  <c r="CK206" i="129"/>
  <c r="CL206" i="129"/>
  <c r="CM206" i="129"/>
  <c r="CN206" i="129"/>
  <c r="CO206" i="129"/>
  <c r="CP206" i="129"/>
  <c r="CQ206" i="129"/>
  <c r="CR206" i="129"/>
  <c r="CS206" i="129"/>
  <c r="CT206" i="129"/>
  <c r="CU206" i="129"/>
  <c r="CV206" i="129"/>
  <c r="CW206" i="129"/>
  <c r="CX206" i="129"/>
  <c r="CY206" i="129"/>
  <c r="CZ206" i="129"/>
  <c r="DA206" i="129"/>
  <c r="DB206" i="129"/>
  <c r="DC206" i="129"/>
  <c r="DD206" i="129"/>
  <c r="DE206" i="129"/>
  <c r="DF206" i="129"/>
  <c r="DG206" i="129"/>
  <c r="DI206" i="129"/>
  <c r="DK206" i="129"/>
  <c r="DL206" i="129"/>
  <c r="DM206" i="129"/>
  <c r="DN206" i="129"/>
  <c r="DO206" i="129"/>
  <c r="DP206" i="129"/>
  <c r="DQ206" i="129"/>
  <c r="DR206" i="129"/>
  <c r="DS206" i="129"/>
  <c r="DT206" i="129"/>
  <c r="DU206" i="129"/>
  <c r="DV206" i="129"/>
  <c r="DW206" i="129"/>
  <c r="DX206" i="129"/>
  <c r="DY206" i="129"/>
  <c r="DZ206" i="129"/>
  <c r="EA206" i="129"/>
  <c r="EB206" i="129"/>
  <c r="EC206" i="129"/>
  <c r="ED206" i="129"/>
  <c r="EE206" i="129"/>
  <c r="EF206" i="129"/>
  <c r="EH206" i="129"/>
  <c r="EI206" i="129"/>
  <c r="EJ206" i="129"/>
  <c r="EK206" i="129"/>
  <c r="EL206" i="129"/>
  <c r="EM206" i="129"/>
  <c r="EN206" i="129"/>
  <c r="EO206" i="129"/>
  <c r="EP206" i="129"/>
  <c r="EQ206" i="129"/>
  <c r="EW206" i="129"/>
  <c r="EX206" i="129"/>
  <c r="EY206" i="129"/>
  <c r="EZ206" i="129"/>
  <c r="FA206" i="129"/>
  <c r="FB206" i="129"/>
  <c r="FC206" i="129"/>
  <c r="FD206" i="129"/>
  <c r="FE206" i="129"/>
  <c r="FF206" i="129"/>
  <c r="FG206" i="129"/>
  <c r="FH206" i="129"/>
  <c r="FI206" i="129"/>
  <c r="FJ206" i="129"/>
  <c r="FK206" i="129"/>
  <c r="FL206" i="129"/>
  <c r="FM206" i="129"/>
  <c r="FN206" i="129"/>
  <c r="FO206" i="129"/>
  <c r="FP206" i="129"/>
  <c r="FQ206" i="129"/>
  <c r="FR206" i="129"/>
  <c r="FS206" i="129"/>
  <c r="FT206" i="129"/>
  <c r="FU206" i="129"/>
  <c r="FV206" i="129"/>
  <c r="FW206" i="129"/>
  <c r="FX206" i="129"/>
  <c r="FY206" i="129"/>
  <c r="FZ206" i="129"/>
  <c r="GA206" i="129"/>
  <c r="GB206" i="129"/>
  <c r="GC206" i="129"/>
  <c r="GD206" i="129"/>
  <c r="GE206" i="129"/>
  <c r="GF206" i="129"/>
  <c r="GG206" i="129"/>
  <c r="GH206" i="129"/>
  <c r="GI206" i="129"/>
  <c r="GJ206" i="129"/>
  <c r="GK206" i="129"/>
  <c r="GL206" i="129"/>
  <c r="GM206" i="129"/>
  <c r="GN206" i="129"/>
  <c r="GO206" i="129"/>
  <c r="GP206" i="129"/>
  <c r="GQ206" i="129"/>
  <c r="GR206" i="129"/>
  <c r="GS206" i="129"/>
  <c r="GT206" i="129"/>
  <c r="GU206" i="129"/>
  <c r="GV206" i="129"/>
  <c r="GW206" i="129"/>
  <c r="GX206" i="129"/>
  <c r="GY206" i="129"/>
  <c r="GZ206" i="129"/>
  <c r="HA206" i="129"/>
  <c r="HB206" i="129"/>
  <c r="HC206" i="129"/>
  <c r="HD206" i="129"/>
  <c r="HE206" i="129"/>
  <c r="HF206" i="129"/>
  <c r="HG206" i="129"/>
  <c r="HH206" i="129"/>
  <c r="HI206" i="129"/>
  <c r="HJ206" i="129"/>
  <c r="HK206" i="129"/>
  <c r="HL206" i="129"/>
  <c r="N207" i="129"/>
  <c r="O207" i="129"/>
  <c r="P207" i="129"/>
  <c r="Q207" i="129"/>
  <c r="R207" i="129"/>
  <c r="S207" i="129"/>
  <c r="T207" i="129"/>
  <c r="U207" i="129"/>
  <c r="V207" i="129"/>
  <c r="W207" i="129"/>
  <c r="X207" i="129"/>
  <c r="Y207" i="129"/>
  <c r="Z207" i="129"/>
  <c r="AA207" i="129"/>
  <c r="AB207" i="129"/>
  <c r="AC207" i="129"/>
  <c r="AD207" i="129"/>
  <c r="AE207" i="129"/>
  <c r="AF207" i="129"/>
  <c r="AG207" i="129"/>
  <c r="AH207" i="129"/>
  <c r="AI207" i="129"/>
  <c r="AJ207" i="129"/>
  <c r="AK207" i="129"/>
  <c r="AL207" i="129"/>
  <c r="AM207" i="129"/>
  <c r="AO207" i="129"/>
  <c r="AP207" i="129"/>
  <c r="AQ207" i="129"/>
  <c r="AR207" i="129"/>
  <c r="AS207" i="129"/>
  <c r="AT207" i="129"/>
  <c r="AU207" i="129"/>
  <c r="AV207" i="129"/>
  <c r="AW207" i="129"/>
  <c r="AX207" i="129"/>
  <c r="AY207" i="129"/>
  <c r="AZ207" i="129"/>
  <c r="BA207" i="129"/>
  <c r="BB207" i="129"/>
  <c r="BC207" i="129"/>
  <c r="BD207" i="129"/>
  <c r="BE207" i="129"/>
  <c r="BF207" i="129"/>
  <c r="BG207" i="129"/>
  <c r="BH207" i="129"/>
  <c r="BI207" i="129"/>
  <c r="BJ207" i="129"/>
  <c r="BK207" i="129"/>
  <c r="BL207" i="129"/>
  <c r="BM207" i="129"/>
  <c r="BN207" i="129"/>
  <c r="BO207" i="129"/>
  <c r="BP207" i="129"/>
  <c r="BQ207" i="129"/>
  <c r="BR207" i="129"/>
  <c r="BS207" i="129"/>
  <c r="BT207" i="129"/>
  <c r="BU207" i="129"/>
  <c r="BV207" i="129"/>
  <c r="BW207" i="129"/>
  <c r="BX207" i="129"/>
  <c r="BY207" i="129"/>
  <c r="BZ207" i="129"/>
  <c r="CA207" i="129"/>
  <c r="CB207" i="129"/>
  <c r="CC207" i="129"/>
  <c r="CD207" i="129"/>
  <c r="CE207" i="129"/>
  <c r="CF207" i="129"/>
  <c r="CG207" i="129"/>
  <c r="CH207" i="129"/>
  <c r="CI207" i="129"/>
  <c r="CJ207" i="129"/>
  <c r="CK207" i="129"/>
  <c r="CL207" i="129"/>
  <c r="CM207" i="129"/>
  <c r="CN207" i="129"/>
  <c r="CO207" i="129"/>
  <c r="CP207" i="129"/>
  <c r="CQ207" i="129"/>
  <c r="CR207" i="129"/>
  <c r="CS207" i="129"/>
  <c r="CT207" i="129"/>
  <c r="CU207" i="129"/>
  <c r="CV207" i="129"/>
  <c r="CW207" i="129"/>
  <c r="CX207" i="129"/>
  <c r="CY207" i="129"/>
  <c r="CZ207" i="129"/>
  <c r="DA207" i="129"/>
  <c r="DB207" i="129"/>
  <c r="DC207" i="129"/>
  <c r="DD207" i="129"/>
  <c r="DE207" i="129"/>
  <c r="DF207" i="129"/>
  <c r="DG207" i="129"/>
  <c r="DI207" i="129"/>
  <c r="DK207" i="129"/>
  <c r="DL207" i="129"/>
  <c r="DM207" i="129"/>
  <c r="DN207" i="129"/>
  <c r="DO207" i="129"/>
  <c r="DP207" i="129"/>
  <c r="DQ207" i="129"/>
  <c r="DR207" i="129"/>
  <c r="DS207" i="129"/>
  <c r="DT207" i="129"/>
  <c r="DU207" i="129"/>
  <c r="DV207" i="129"/>
  <c r="DW207" i="129"/>
  <c r="DX207" i="129"/>
  <c r="DY207" i="129"/>
  <c r="DZ207" i="129"/>
  <c r="EA207" i="129"/>
  <c r="EB207" i="129"/>
  <c r="EC207" i="129"/>
  <c r="ED207" i="129"/>
  <c r="EE207" i="129"/>
  <c r="EF207" i="129"/>
  <c r="EH207" i="129"/>
  <c r="EI207" i="129"/>
  <c r="EJ207" i="129"/>
  <c r="EK207" i="129"/>
  <c r="EL207" i="129"/>
  <c r="EM207" i="129"/>
  <c r="EN207" i="129"/>
  <c r="EO207" i="129"/>
  <c r="EP207" i="129"/>
  <c r="EQ207" i="129"/>
  <c r="EW207" i="129"/>
  <c r="EX207" i="129"/>
  <c r="EY207" i="129"/>
  <c r="EZ207" i="129"/>
  <c r="FA207" i="129"/>
  <c r="FB207" i="129"/>
  <c r="FC207" i="129"/>
  <c r="FD207" i="129"/>
  <c r="FE207" i="129"/>
  <c r="FF207" i="129"/>
  <c r="FG207" i="129"/>
  <c r="FH207" i="129"/>
  <c r="FI207" i="129"/>
  <c r="FJ207" i="129"/>
  <c r="FK207" i="129"/>
  <c r="FL207" i="129"/>
  <c r="FM207" i="129"/>
  <c r="FN207" i="129"/>
  <c r="FO207" i="129"/>
  <c r="FP207" i="129"/>
  <c r="FQ207" i="129"/>
  <c r="FR207" i="129"/>
  <c r="FS207" i="129"/>
  <c r="FT207" i="129"/>
  <c r="FU207" i="129"/>
  <c r="FV207" i="129"/>
  <c r="FW207" i="129"/>
  <c r="FX207" i="129"/>
  <c r="FY207" i="129"/>
  <c r="FZ207" i="129"/>
  <c r="GA207" i="129"/>
  <c r="GB207" i="129"/>
  <c r="GC207" i="129"/>
  <c r="GD207" i="129"/>
  <c r="GE207" i="129"/>
  <c r="GF207" i="129"/>
  <c r="GG207" i="129"/>
  <c r="GH207" i="129"/>
  <c r="GI207" i="129"/>
  <c r="GJ207" i="129"/>
  <c r="GK207" i="129"/>
  <c r="GL207" i="129"/>
  <c r="GM207" i="129"/>
  <c r="GN207" i="129"/>
  <c r="GO207" i="129"/>
  <c r="GP207" i="129"/>
  <c r="GQ207" i="129"/>
  <c r="GR207" i="129"/>
  <c r="GS207" i="129"/>
  <c r="GT207" i="129"/>
  <c r="GU207" i="129"/>
  <c r="GV207" i="129"/>
  <c r="GW207" i="129"/>
  <c r="GX207" i="129"/>
  <c r="GY207" i="129"/>
  <c r="GZ207" i="129"/>
  <c r="HA207" i="129"/>
  <c r="HB207" i="129"/>
  <c r="HC207" i="129"/>
  <c r="HD207" i="129"/>
  <c r="HE207" i="129"/>
  <c r="HF207" i="129"/>
  <c r="HG207" i="129"/>
  <c r="HH207" i="129"/>
  <c r="HI207" i="129"/>
  <c r="HJ207" i="129"/>
  <c r="HK207" i="129"/>
  <c r="HL207" i="129"/>
  <c r="F205" i="129"/>
  <c r="G205" i="129"/>
  <c r="H205" i="129"/>
  <c r="I205" i="129"/>
  <c r="J205" i="129"/>
  <c r="K205" i="129"/>
  <c r="L205" i="129"/>
  <c r="M205" i="129"/>
  <c r="F206" i="129"/>
  <c r="G206" i="129"/>
  <c r="H206" i="129"/>
  <c r="I206" i="129"/>
  <c r="J206" i="129"/>
  <c r="K206" i="129"/>
  <c r="L206" i="129"/>
  <c r="M206" i="129"/>
  <c r="F207" i="129"/>
  <c r="G207" i="129"/>
  <c r="H207" i="129"/>
  <c r="I207" i="129"/>
  <c r="J207" i="129"/>
  <c r="K207" i="129"/>
  <c r="L207" i="129"/>
  <c r="M207" i="129"/>
  <c r="E207" i="129"/>
  <c r="E206" i="129"/>
  <c r="E205" i="129"/>
  <c r="G1230" i="81" l="1"/>
  <c r="O752" i="90" l="1"/>
  <c r="P752" i="90"/>
  <c r="R752" i="90"/>
  <c r="S752" i="90"/>
  <c r="G752" i="90"/>
  <c r="H752" i="90"/>
  <c r="D1967" i="82"/>
  <c r="K752" i="90" l="1"/>
  <c r="D1966" i="82" l="1"/>
  <c r="G1229" i="81" l="1"/>
  <c r="O751" i="90" l="1"/>
  <c r="P751" i="90"/>
  <c r="R751" i="90"/>
  <c r="S751" i="90"/>
  <c r="G751" i="90"/>
  <c r="H751" i="90"/>
  <c r="K751" i="90" l="1"/>
  <c r="G1228" i="81" l="1"/>
  <c r="D1965" i="82" l="1"/>
  <c r="O750" i="90"/>
  <c r="P750" i="90"/>
  <c r="R750" i="90"/>
  <c r="S750" i="90"/>
  <c r="G750" i="90"/>
  <c r="H750" i="90"/>
  <c r="K750" i="90" l="1"/>
  <c r="G1227" i="81" l="1"/>
  <c r="D1964" i="82" l="1"/>
  <c r="S749" i="90"/>
  <c r="P749" i="90"/>
  <c r="K749" i="90" l="1"/>
  <c r="O749" i="90"/>
  <c r="R749" i="90"/>
  <c r="G749" i="90"/>
  <c r="H749" i="90"/>
  <c r="G1226" i="81" l="1"/>
  <c r="D1963" i="82" l="1"/>
  <c r="K748" i="90" l="1"/>
  <c r="S748" i="90"/>
  <c r="P748" i="90"/>
  <c r="O748" i="90" l="1"/>
  <c r="R748" i="90"/>
  <c r="G748" i="90"/>
  <c r="H748" i="90"/>
  <c r="G1225" i="81" l="1"/>
  <c r="I1225" i="81" s="1"/>
  <c r="I1245" i="81" l="1"/>
  <c r="I1244" i="81"/>
  <c r="I1243" i="81"/>
  <c r="I1242" i="81"/>
  <c r="I1241" i="81"/>
  <c r="I1240" i="81"/>
  <c r="I1239" i="81"/>
  <c r="I1238" i="81"/>
  <c r="I1237" i="81"/>
  <c r="I1236" i="81"/>
  <c r="I1235" i="81"/>
  <c r="I1234" i="81"/>
  <c r="I1233" i="81"/>
  <c r="I1232" i="81"/>
  <c r="I1231" i="81"/>
  <c r="I1230" i="81"/>
  <c r="I1229" i="81"/>
  <c r="I1228" i="81"/>
  <c r="I1227" i="81"/>
  <c r="I1226" i="81"/>
  <c r="F745" i="90"/>
  <c r="F746" i="90"/>
  <c r="F747" i="90"/>
  <c r="O747" i="90" l="1"/>
  <c r="P747" i="90"/>
  <c r="R747" i="90"/>
  <c r="S747" i="90"/>
  <c r="G747" i="90"/>
  <c r="H747" i="90"/>
  <c r="G746" i="90"/>
  <c r="H746" i="90"/>
  <c r="G745" i="90"/>
  <c r="H745" i="90"/>
  <c r="K747" i="90" l="1"/>
  <c r="S745" i="90"/>
  <c r="S746" i="90"/>
  <c r="P745" i="90"/>
  <c r="P746" i="90"/>
  <c r="K746" i="90"/>
  <c r="K745" i="90"/>
  <c r="G1224" i="81" l="1"/>
  <c r="D1961" i="82" l="1"/>
  <c r="D1962" i="82"/>
  <c r="O746" i="90" l="1"/>
  <c r="R746" i="90"/>
  <c r="G1223" i="81" l="1"/>
  <c r="O745" i="90" l="1"/>
  <c r="R745" i="90"/>
  <c r="D1960" i="82"/>
  <c r="G1222" i="81" l="1"/>
  <c r="I1222" i="81" s="1"/>
  <c r="I1224" i="81" l="1"/>
  <c r="I1223" i="81"/>
  <c r="F744" i="90" l="1"/>
  <c r="F743" i="90"/>
  <c r="F742" i="90"/>
  <c r="F741" i="90"/>
  <c r="D1959" i="82"/>
  <c r="G744" i="90" l="1"/>
  <c r="H744" i="90"/>
  <c r="S744" i="90"/>
  <c r="P744" i="90"/>
  <c r="K744" i="90" l="1"/>
  <c r="O744" i="90"/>
  <c r="R744" i="90"/>
  <c r="G1221" i="81" l="1"/>
  <c r="D1958" i="82" l="1"/>
  <c r="O743" i="90" l="1"/>
  <c r="P743" i="90"/>
  <c r="R743" i="90"/>
  <c r="S743" i="90"/>
  <c r="G743" i="90"/>
  <c r="H743" i="90"/>
  <c r="K743" i="90" l="1"/>
  <c r="G1220" i="81" l="1"/>
  <c r="O742" i="90" l="1"/>
  <c r="P742" i="90"/>
  <c r="R742" i="90"/>
  <c r="S742" i="90"/>
  <c r="G742" i="90"/>
  <c r="H742" i="90"/>
  <c r="D1957" i="82"/>
  <c r="K742" i="90"/>
  <c r="G1219" i="81" l="1"/>
  <c r="D1956" i="82" l="1"/>
  <c r="O741" i="90" l="1"/>
  <c r="P741" i="90"/>
  <c r="R741" i="90"/>
  <c r="S741" i="90"/>
  <c r="G741" i="90"/>
  <c r="H741" i="90"/>
  <c r="EH24" i="129"/>
  <c r="EI24" i="129"/>
  <c r="EF24" i="129"/>
  <c r="K741" i="90" l="1"/>
  <c r="CT117" i="129" l="1"/>
  <c r="CS117" i="129"/>
  <c r="CO117" i="129"/>
  <c r="CN117" i="129"/>
  <c r="CM117" i="129"/>
  <c r="CL117" i="129"/>
  <c r="CJ117" i="129"/>
  <c r="CI117" i="129"/>
  <c r="CH117" i="129"/>
  <c r="CF117" i="129"/>
  <c r="CE117" i="129"/>
  <c r="CD117" i="129"/>
  <c r="CT103" i="129"/>
  <c r="CS103" i="129"/>
  <c r="CO103" i="129"/>
  <c r="CN103" i="129"/>
  <c r="CM103" i="129"/>
  <c r="CL103" i="129"/>
  <c r="CJ103" i="129"/>
  <c r="CH103" i="129"/>
  <c r="CF103" i="129"/>
  <c r="CE103" i="129"/>
  <c r="CD103" i="129"/>
  <c r="CT99" i="129"/>
  <c r="CS99" i="129"/>
  <c r="CO99" i="129"/>
  <c r="CN99" i="129"/>
  <c r="CM99" i="129"/>
  <c r="CL99" i="129"/>
  <c r="CJ99" i="129"/>
  <c r="CI99" i="129"/>
  <c r="CH99" i="129"/>
  <c r="CF99" i="129"/>
  <c r="CE99" i="129"/>
  <c r="CD99" i="129"/>
  <c r="CT84" i="129"/>
  <c r="CS84" i="129"/>
  <c r="CO84" i="129"/>
  <c r="CN84" i="129"/>
  <c r="CJ84" i="129"/>
  <c r="CI84" i="129"/>
  <c r="CH84" i="129"/>
  <c r="CF84" i="129"/>
  <c r="CE84" i="129"/>
  <c r="CD84" i="129"/>
  <c r="CT77" i="129"/>
  <c r="CS77" i="129"/>
  <c r="CJ77" i="129"/>
  <c r="CI77" i="129"/>
  <c r="CH77" i="129"/>
  <c r="CF77" i="129"/>
  <c r="CD77" i="129"/>
  <c r="CT71" i="129"/>
  <c r="CS71" i="129"/>
  <c r="CO71" i="129"/>
  <c r="CN71" i="129"/>
  <c r="CM71" i="129"/>
  <c r="CJ71" i="129"/>
  <c r="CI71" i="129"/>
  <c r="CH71" i="129"/>
  <c r="CF71" i="129"/>
  <c r="CE71" i="129"/>
  <c r="CD71" i="129"/>
  <c r="CT70" i="129"/>
  <c r="CS70" i="129"/>
  <c r="CO70" i="129"/>
  <c r="CN70" i="129"/>
  <c r="CM70" i="129"/>
  <c r="CJ70" i="129"/>
  <c r="CI70" i="129"/>
  <c r="CH70" i="129"/>
  <c r="CF70" i="129"/>
  <c r="CE70" i="129"/>
  <c r="CD70" i="129"/>
  <c r="CT69" i="129"/>
  <c r="CS69" i="129"/>
  <c r="CO69" i="129"/>
  <c r="CN69" i="129"/>
  <c r="CM69" i="129"/>
  <c r="CJ69" i="129"/>
  <c r="CI69" i="129"/>
  <c r="CH69" i="129"/>
  <c r="CF69" i="129"/>
  <c r="CE69" i="129"/>
  <c r="CD69" i="129"/>
  <c r="CT67" i="129"/>
  <c r="CS67" i="129"/>
  <c r="CO67" i="129"/>
  <c r="CN67" i="129"/>
  <c r="CM67" i="129"/>
  <c r="CL67" i="129"/>
  <c r="CJ67" i="129"/>
  <c r="CI67" i="129"/>
  <c r="CH67" i="129"/>
  <c r="CF67" i="129"/>
  <c r="CE67" i="129"/>
  <c r="CD67" i="129"/>
  <c r="CT65" i="129"/>
  <c r="CS65" i="129"/>
  <c r="CO65" i="129"/>
  <c r="CN65" i="129"/>
  <c r="CM65" i="129"/>
  <c r="CL65" i="129"/>
  <c r="CJ65" i="129"/>
  <c r="CI65" i="129"/>
  <c r="CH65" i="129"/>
  <c r="CF65" i="129"/>
  <c r="CE65" i="129"/>
  <c r="CD65" i="129"/>
  <c r="CT64" i="129"/>
  <c r="CS64" i="129"/>
  <c r="CO64" i="129"/>
  <c r="CN64" i="129"/>
  <c r="CM64" i="129"/>
  <c r="CL64" i="129"/>
  <c r="H65" i="130" s="1"/>
  <c r="CJ64" i="129"/>
  <c r="CI64" i="129"/>
  <c r="CH64" i="129"/>
  <c r="CF64" i="129"/>
  <c r="CE64" i="129"/>
  <c r="CD64" i="129"/>
  <c r="CT63" i="129"/>
  <c r="CS63" i="129"/>
  <c r="CO63" i="129"/>
  <c r="CN63" i="129"/>
  <c r="CM63" i="129"/>
  <c r="CL63" i="129"/>
  <c r="H64" i="130" s="1"/>
  <c r="CJ63" i="129"/>
  <c r="CI63" i="129"/>
  <c r="CH63" i="129"/>
  <c r="CF63" i="129"/>
  <c r="CE63" i="129"/>
  <c r="CD63" i="129"/>
  <c r="CT66" i="129"/>
  <c r="CS66" i="129"/>
  <c r="CO62" i="129"/>
  <c r="CN66" i="129"/>
  <c r="CM66" i="129"/>
  <c r="CL66" i="129"/>
  <c r="CJ66" i="129"/>
  <c r="CI66" i="129"/>
  <c r="CH62" i="129"/>
  <c r="CF66" i="129"/>
  <c r="CE66" i="129"/>
  <c r="CD62" i="129"/>
  <c r="CT57" i="129"/>
  <c r="CT58" i="129" s="1"/>
  <c r="CS57" i="129"/>
  <c r="CS58" i="129" s="1"/>
  <c r="CO57" i="129"/>
  <c r="CO58" i="129" s="1"/>
  <c r="CN57" i="129"/>
  <c r="CN58" i="129" s="1"/>
  <c r="CM57" i="129"/>
  <c r="CM58" i="129" s="1"/>
  <c r="CL57" i="129"/>
  <c r="CJ57" i="129"/>
  <c r="CJ58" i="129" s="1"/>
  <c r="CI57" i="129"/>
  <c r="CI58" i="129" s="1"/>
  <c r="CH57" i="129"/>
  <c r="CH58" i="129" s="1"/>
  <c r="CF57" i="129"/>
  <c r="CF58" i="129" s="1"/>
  <c r="CE57" i="129"/>
  <c r="CE58" i="129" s="1"/>
  <c r="CD57" i="129"/>
  <c r="CD58" i="129" s="1"/>
  <c r="CT45" i="129"/>
  <c r="CT68" i="129" s="1"/>
  <c r="CS45" i="129"/>
  <c r="CS68" i="129" s="1"/>
  <c r="CO45" i="129"/>
  <c r="CO68" i="129" s="1"/>
  <c r="CN45" i="129"/>
  <c r="CN68" i="129" s="1"/>
  <c r="CM45" i="129"/>
  <c r="CL68" i="129"/>
  <c r="CJ45" i="129"/>
  <c r="CJ68" i="129" s="1"/>
  <c r="CI45" i="129"/>
  <c r="CI68" i="129" s="1"/>
  <c r="CH45" i="129"/>
  <c r="CF45" i="129"/>
  <c r="CF68" i="129" s="1"/>
  <c r="CE45" i="129"/>
  <c r="CE68" i="129" s="1"/>
  <c r="CD45" i="129"/>
  <c r="CD68" i="129" s="1"/>
  <c r="CT40" i="129"/>
  <c r="CS40" i="129"/>
  <c r="CO40" i="129"/>
  <c r="CN40" i="129"/>
  <c r="CM40" i="129"/>
  <c r="CL40" i="129"/>
  <c r="CJ40" i="129"/>
  <c r="CI40" i="129"/>
  <c r="CH40" i="129"/>
  <c r="CF40" i="129"/>
  <c r="CE40" i="129"/>
  <c r="CD40" i="129"/>
  <c r="CT39" i="129"/>
  <c r="CS39" i="129"/>
  <c r="CO39" i="129"/>
  <c r="CN39" i="129"/>
  <c r="CM39" i="129"/>
  <c r="CL39" i="129"/>
  <c r="CJ39" i="129"/>
  <c r="CI39" i="129"/>
  <c r="CH39" i="129"/>
  <c r="CF39" i="129"/>
  <c r="CE39" i="129"/>
  <c r="CD39" i="129"/>
  <c r="CT36" i="129"/>
  <c r="CS36" i="129"/>
  <c r="CO36" i="129"/>
  <c r="CN36" i="129"/>
  <c r="CM36" i="129"/>
  <c r="CL36" i="129"/>
  <c r="CJ36" i="129"/>
  <c r="CI36" i="129"/>
  <c r="CH36" i="129"/>
  <c r="CF36" i="129"/>
  <c r="CE36" i="129"/>
  <c r="CD36" i="129"/>
  <c r="CT35" i="129"/>
  <c r="CS35" i="129"/>
  <c r="CO35" i="129"/>
  <c r="CN35" i="129"/>
  <c r="CM35" i="129"/>
  <c r="CL35" i="129"/>
  <c r="CJ35" i="129"/>
  <c r="CI35" i="129"/>
  <c r="CH35" i="129"/>
  <c r="CF35" i="129"/>
  <c r="CE35" i="129"/>
  <c r="CD35" i="129"/>
  <c r="CT34" i="129"/>
  <c r="CS34" i="129"/>
  <c r="CO34" i="129"/>
  <c r="CN34" i="129"/>
  <c r="CM34" i="129"/>
  <c r="CL34" i="129"/>
  <c r="CJ34" i="129"/>
  <c r="CI34" i="129"/>
  <c r="CH34" i="129"/>
  <c r="CF34" i="129"/>
  <c r="CE34" i="129"/>
  <c r="CD34" i="129"/>
  <c r="CT33" i="129"/>
  <c r="CS33" i="129"/>
  <c r="CO33" i="129"/>
  <c r="CN33" i="129"/>
  <c r="CM33" i="129"/>
  <c r="CL33" i="129"/>
  <c r="CJ33" i="129"/>
  <c r="CI33" i="129"/>
  <c r="CH33" i="129"/>
  <c r="CF33" i="129"/>
  <c r="CE33" i="129"/>
  <c r="CD33" i="129"/>
  <c r="CT32" i="129"/>
  <c r="CS32" i="129"/>
  <c r="CO32" i="129"/>
  <c r="CN32" i="129"/>
  <c r="CM32" i="129"/>
  <c r="CL32" i="129"/>
  <c r="CJ32" i="129"/>
  <c r="CI32" i="129"/>
  <c r="CH32" i="129"/>
  <c r="CF32" i="129"/>
  <c r="CE32" i="129"/>
  <c r="CD32" i="129"/>
  <c r="CT27" i="129"/>
  <c r="CT28" i="129" s="1"/>
  <c r="CS27" i="129"/>
  <c r="CS28" i="129" s="1"/>
  <c r="CO27" i="129"/>
  <c r="CO28" i="129" s="1"/>
  <c r="CN27" i="129"/>
  <c r="CN28" i="129" s="1"/>
  <c r="CM27" i="129"/>
  <c r="CJ27" i="129"/>
  <c r="CJ28" i="129" s="1"/>
  <c r="CI27" i="129"/>
  <c r="CI28" i="129" s="1"/>
  <c r="CH27" i="129"/>
  <c r="CF27" i="129"/>
  <c r="CF28" i="129" s="1"/>
  <c r="CE27" i="129"/>
  <c r="CE28" i="129" s="1"/>
  <c r="CD27" i="129"/>
  <c r="CD28" i="129" s="1"/>
  <c r="CT25" i="129"/>
  <c r="CS25" i="129"/>
  <c r="CO25" i="129"/>
  <c r="CN25" i="129"/>
  <c r="CM25" i="129"/>
  <c r="CL25" i="129"/>
  <c r="CJ25" i="129"/>
  <c r="CI25" i="129"/>
  <c r="CH25" i="129"/>
  <c r="CF25" i="129"/>
  <c r="CE25" i="129"/>
  <c r="CD25" i="129"/>
  <c r="CT24" i="129"/>
  <c r="CT112" i="129" s="1"/>
  <c r="CS24" i="129"/>
  <c r="CS112" i="129" s="1"/>
  <c r="CO24" i="129"/>
  <c r="CO112" i="129" s="1"/>
  <c r="CN24" i="129"/>
  <c r="CN112" i="129" s="1"/>
  <c r="CM24" i="129"/>
  <c r="CM112" i="129" s="1"/>
  <c r="CL24" i="129"/>
  <c r="CL112" i="129" s="1"/>
  <c r="CJ24" i="129"/>
  <c r="CJ112" i="129" s="1"/>
  <c r="CI24" i="129"/>
  <c r="CI112" i="129" s="1"/>
  <c r="CH24" i="129"/>
  <c r="CH112" i="129" s="1"/>
  <c r="CF24" i="129"/>
  <c r="CF112" i="129" s="1"/>
  <c r="CE24" i="129"/>
  <c r="CE112" i="129" s="1"/>
  <c r="CD24" i="129"/>
  <c r="CD112" i="129" s="1"/>
  <c r="CT20" i="129"/>
  <c r="CS20" i="129"/>
  <c r="CO20" i="129"/>
  <c r="CN20" i="129"/>
  <c r="CM20" i="129"/>
  <c r="CL20" i="129"/>
  <c r="CJ20" i="129"/>
  <c r="CI20" i="129"/>
  <c r="CH20" i="129"/>
  <c r="CF20" i="129"/>
  <c r="CE20" i="129"/>
  <c r="CD20" i="129"/>
  <c r="CT16" i="129"/>
  <c r="CS16" i="129"/>
  <c r="CO16" i="129"/>
  <c r="CN16" i="129"/>
  <c r="CM16" i="129"/>
  <c r="CL16" i="129"/>
  <c r="CJ16" i="129"/>
  <c r="CI16" i="129"/>
  <c r="CH16" i="129"/>
  <c r="CF16" i="129"/>
  <c r="CE16" i="129"/>
  <c r="CD16" i="129"/>
  <c r="CT14" i="129"/>
  <c r="CS14" i="129"/>
  <c r="CO14" i="129"/>
  <c r="CN14" i="129"/>
  <c r="CM14" i="129"/>
  <c r="CL14" i="129"/>
  <c r="CJ14" i="129"/>
  <c r="CI14" i="129"/>
  <c r="CH14" i="129"/>
  <c r="CF14" i="129"/>
  <c r="CE14" i="129"/>
  <c r="CD14" i="129"/>
  <c r="CT12" i="129"/>
  <c r="CS12" i="129"/>
  <c r="CO12" i="129"/>
  <c r="CN12" i="129"/>
  <c r="CM12" i="129"/>
  <c r="CL12" i="129"/>
  <c r="CJ12" i="129"/>
  <c r="CI12" i="129"/>
  <c r="CH12" i="129"/>
  <c r="CF12" i="129"/>
  <c r="CE12" i="129"/>
  <c r="CD12" i="129"/>
  <c r="CT10" i="129"/>
  <c r="CS10" i="129"/>
  <c r="CO10" i="129"/>
  <c r="CN10" i="129"/>
  <c r="CM10" i="129"/>
  <c r="CL10" i="129"/>
  <c r="CJ10" i="129"/>
  <c r="CI10" i="129"/>
  <c r="CH10" i="129"/>
  <c r="CF10" i="129"/>
  <c r="CE10" i="129"/>
  <c r="CD10" i="129"/>
  <c r="CT8" i="129"/>
  <c r="CS8" i="129"/>
  <c r="CO8" i="129"/>
  <c r="CN8" i="129"/>
  <c r="CM8" i="129"/>
  <c r="CL8" i="129"/>
  <c r="CJ8" i="129"/>
  <c r="CI8" i="129"/>
  <c r="CH8" i="129"/>
  <c r="CF8" i="129"/>
  <c r="CE8" i="129"/>
  <c r="CD8" i="129"/>
  <c r="CM28" i="129" l="1"/>
  <c r="CM68" i="129"/>
  <c r="CL58" i="129"/>
  <c r="H59" i="130" s="1"/>
  <c r="CH28" i="129"/>
  <c r="CH68" i="129"/>
  <c r="CD23" i="129"/>
  <c r="CD42" i="129"/>
  <c r="CE23" i="129"/>
  <c r="CE42" i="129"/>
  <c r="CF23" i="129"/>
  <c r="CF42" i="129"/>
  <c r="CH23" i="129"/>
  <c r="CH42" i="129"/>
  <c r="CI23" i="129"/>
  <c r="CI42" i="129"/>
  <c r="CJ23" i="129"/>
  <c r="CJ42" i="129"/>
  <c r="CL23" i="129"/>
  <c r="H22" i="130" s="1"/>
  <c r="CL42" i="129"/>
  <c r="CM23" i="129"/>
  <c r="CM42" i="129"/>
  <c r="CN23" i="129"/>
  <c r="CN42" i="129"/>
  <c r="CO23" i="129"/>
  <c r="CO42" i="129"/>
  <c r="CS23" i="129"/>
  <c r="CS42" i="129"/>
  <c r="CT23" i="129"/>
  <c r="CT42" i="129"/>
  <c r="CD38" i="129"/>
  <c r="CD86" i="129"/>
  <c r="CE38" i="129"/>
  <c r="CE86" i="129"/>
  <c r="CF31" i="129"/>
  <c r="CF86" i="129"/>
  <c r="CF87" i="129" s="1"/>
  <c r="CH38" i="129"/>
  <c r="CH86" i="129"/>
  <c r="CH87" i="129" s="1"/>
  <c r="CI38" i="129"/>
  <c r="CI86" i="129"/>
  <c r="CI87" i="129" s="1"/>
  <c r="CJ38" i="129"/>
  <c r="CJ86" i="129"/>
  <c r="CJ87" i="129" s="1"/>
  <c r="CL38" i="129"/>
  <c r="CL86" i="129"/>
  <c r="CL87" i="129" s="1"/>
  <c r="CM31" i="129"/>
  <c r="CM86" i="129"/>
  <c r="CM87" i="129" s="1"/>
  <c r="CN38" i="129"/>
  <c r="CN86" i="129"/>
  <c r="CN87" i="129" s="1"/>
  <c r="CO38" i="129"/>
  <c r="CO86" i="129"/>
  <c r="CO87" i="129" s="1"/>
  <c r="CS38" i="129"/>
  <c r="CS86" i="129"/>
  <c r="CS87" i="129" s="1"/>
  <c r="CT38" i="129"/>
  <c r="CT86" i="129"/>
  <c r="CT87" i="129" s="1"/>
  <c r="CI31" i="129"/>
  <c r="CJ31" i="129"/>
  <c r="CF38" i="129"/>
  <c r="CM38" i="129"/>
  <c r="CD31" i="129"/>
  <c r="CH31" i="129"/>
  <c r="CO31" i="129"/>
  <c r="CD109" i="129"/>
  <c r="CD118" i="129" s="1"/>
  <c r="CH109" i="129"/>
  <c r="CH118" i="129" s="1"/>
  <c r="CO109" i="129"/>
  <c r="CO118" i="129" s="1"/>
  <c r="CD111" i="129"/>
  <c r="CH111" i="129"/>
  <c r="CO111" i="129"/>
  <c r="CE109" i="129"/>
  <c r="CE118" i="129" s="1"/>
  <c r="CI109" i="129"/>
  <c r="CI118" i="129" s="1"/>
  <c r="CL109" i="129"/>
  <c r="CL118" i="129" s="1"/>
  <c r="CE111" i="129"/>
  <c r="CI111" i="129"/>
  <c r="CL111" i="129"/>
  <c r="CF109" i="129"/>
  <c r="CF118" i="129" s="1"/>
  <c r="CJ109" i="129"/>
  <c r="CJ118" i="129" s="1"/>
  <c r="CM109" i="129"/>
  <c r="CM118" i="129" s="1"/>
  <c r="CS109" i="129"/>
  <c r="CS118" i="129" s="1"/>
  <c r="CF111" i="129"/>
  <c r="CJ111" i="129"/>
  <c r="CM111" i="129"/>
  <c r="CS111" i="129"/>
  <c r="CE31" i="129"/>
  <c r="CL31" i="129"/>
  <c r="CS31" i="129"/>
  <c r="CN31" i="129"/>
  <c r="CT31" i="129"/>
  <c r="CN109" i="129"/>
  <c r="CN118" i="129" s="1"/>
  <c r="CT109" i="129"/>
  <c r="CT118" i="129" s="1"/>
  <c r="CN111" i="129"/>
  <c r="CT111" i="129"/>
  <c r="CD66" i="129"/>
  <c r="CH66" i="129"/>
  <c r="CE62" i="129"/>
  <c r="CI62" i="129"/>
  <c r="CL62" i="129"/>
  <c r="H63" i="130" s="1"/>
  <c r="CO66" i="129"/>
  <c r="CF62" i="129"/>
  <c r="CJ62" i="129"/>
  <c r="CM62" i="129"/>
  <c r="CS62" i="129"/>
  <c r="CN62" i="129"/>
  <c r="CT62" i="129"/>
  <c r="F740" i="90"/>
  <c r="F739" i="90"/>
  <c r="CE87" i="129" l="1"/>
  <c r="CE88" i="129" s="1"/>
  <c r="CE89" i="129" s="1"/>
  <c r="CD87" i="129"/>
  <c r="CD88" i="129" s="1"/>
  <c r="CD89" i="129" s="1"/>
  <c r="CT88" i="129"/>
  <c r="CT89" i="129" s="1"/>
  <c r="CS88" i="129"/>
  <c r="CS89" i="129" s="1"/>
  <c r="CO88" i="129"/>
  <c r="CO89" i="129" s="1"/>
  <c r="CN88" i="129"/>
  <c r="CN89" i="129" s="1"/>
  <c r="CM88" i="129"/>
  <c r="CM89" i="129" s="1"/>
  <c r="CL88" i="129"/>
  <c r="CL89" i="129" s="1"/>
  <c r="H89" i="130" s="1"/>
  <c r="CJ88" i="129"/>
  <c r="CJ89" i="129" s="1"/>
  <c r="CI88" i="129"/>
  <c r="CI89" i="129" s="1"/>
  <c r="CH88" i="129"/>
  <c r="CH89" i="129" s="1"/>
  <c r="CF88" i="129"/>
  <c r="CF89" i="129" s="1"/>
  <c r="G1218" i="81"/>
  <c r="D1955" i="82" l="1"/>
  <c r="O740" i="90"/>
  <c r="P740" i="90"/>
  <c r="R740" i="90"/>
  <c r="S740" i="90"/>
  <c r="G740" i="90"/>
  <c r="H740" i="90"/>
  <c r="K740" i="90" l="1"/>
  <c r="F738" i="90" l="1"/>
  <c r="F737" i="90"/>
  <c r="F736" i="90"/>
  <c r="F735" i="90"/>
  <c r="C734" i="124"/>
  <c r="E734" i="124"/>
  <c r="G1217" i="81" l="1"/>
  <c r="D1954" i="82" l="1"/>
  <c r="O739" i="90"/>
  <c r="P739" i="90"/>
  <c r="R739" i="90"/>
  <c r="S739" i="90"/>
  <c r="G739" i="90"/>
  <c r="H739" i="90"/>
  <c r="K739" i="90"/>
  <c r="G1216" i="81" l="1"/>
  <c r="O738" i="90" l="1"/>
  <c r="P738" i="90"/>
  <c r="R738" i="90"/>
  <c r="S738" i="90"/>
  <c r="G738" i="90"/>
  <c r="H738" i="90"/>
  <c r="K738" i="90"/>
  <c r="D1953" i="82"/>
  <c r="G1215" i="81" l="1"/>
  <c r="D1951" i="82" l="1"/>
  <c r="D1952" i="82"/>
  <c r="O737" i="90"/>
  <c r="P737" i="90"/>
  <c r="R737" i="90"/>
  <c r="S737" i="90"/>
  <c r="G737" i="90"/>
  <c r="H737" i="90"/>
  <c r="K737" i="90" l="1"/>
  <c r="EH103" i="129" l="1"/>
  <c r="O736" i="90" l="1"/>
  <c r="P736" i="90"/>
  <c r="R736" i="90"/>
  <c r="S736" i="90"/>
  <c r="G736" i="90"/>
  <c r="H736" i="90"/>
  <c r="G1214" i="81" l="1"/>
  <c r="K736" i="90" l="1"/>
  <c r="D1950" i="82" l="1"/>
  <c r="O735" i="90"/>
  <c r="P735" i="90"/>
  <c r="R735" i="90"/>
  <c r="S735" i="90"/>
  <c r="G735" i="90"/>
  <c r="H735" i="90"/>
  <c r="K735" i="90" l="1"/>
  <c r="F734" i="90" l="1"/>
  <c r="F733" i="90"/>
  <c r="F732" i="90"/>
  <c r="F731" i="90"/>
  <c r="F730" i="90"/>
  <c r="DV10" i="129" l="1"/>
  <c r="G1213" i="81" l="1"/>
  <c r="G1212" i="81" l="1"/>
  <c r="D1949" i="82" l="1"/>
  <c r="G734" i="90"/>
  <c r="H734" i="90"/>
  <c r="O734" i="90"/>
  <c r="P734" i="90"/>
  <c r="R734" i="90"/>
  <c r="S734" i="90"/>
  <c r="K734" i="90" l="1"/>
  <c r="G1211" i="81" l="1"/>
  <c r="DY40" i="129"/>
  <c r="D1948" i="82" l="1"/>
  <c r="O733" i="90"/>
  <c r="P733" i="90"/>
  <c r="R733" i="90"/>
  <c r="S733" i="90"/>
  <c r="G733" i="90"/>
  <c r="H733" i="90"/>
  <c r="K733" i="90"/>
  <c r="G1210" i="81" l="1"/>
  <c r="D1947" i="82" l="1"/>
  <c r="O732" i="90"/>
  <c r="P732" i="90"/>
  <c r="R732" i="90"/>
  <c r="S732" i="90"/>
  <c r="G732" i="90"/>
  <c r="H732" i="90"/>
  <c r="K732" i="90" l="1"/>
  <c r="F199" i="129" l="1"/>
  <c r="G199" i="129"/>
  <c r="H199" i="129"/>
  <c r="I199" i="129"/>
  <c r="J199" i="129"/>
  <c r="K199" i="129"/>
  <c r="L199" i="129"/>
  <c r="M199" i="129"/>
  <c r="N199" i="129"/>
  <c r="O199" i="129"/>
  <c r="P199" i="129"/>
  <c r="Q199" i="129"/>
  <c r="R199" i="129"/>
  <c r="S199" i="129"/>
  <c r="T199" i="129"/>
  <c r="U199" i="129"/>
  <c r="V199" i="129"/>
  <c r="W199" i="129"/>
  <c r="X199" i="129"/>
  <c r="Y199" i="129"/>
  <c r="Z199" i="129"/>
  <c r="AA199" i="129"/>
  <c r="AB199" i="129"/>
  <c r="AC199" i="129"/>
  <c r="AD199" i="129"/>
  <c r="AE199" i="129"/>
  <c r="AF199" i="129"/>
  <c r="AG199" i="129"/>
  <c r="AH199" i="129"/>
  <c r="AI199" i="129"/>
  <c r="AJ199" i="129"/>
  <c r="AK199" i="129"/>
  <c r="AL199" i="129"/>
  <c r="AM199" i="129"/>
  <c r="AO199" i="129"/>
  <c r="AP199" i="129"/>
  <c r="AQ199" i="129"/>
  <c r="AR199" i="129"/>
  <c r="AS199" i="129"/>
  <c r="AT199" i="129"/>
  <c r="AU199" i="129"/>
  <c r="AV199" i="129"/>
  <c r="AW199" i="129"/>
  <c r="AX199" i="129"/>
  <c r="AY199" i="129"/>
  <c r="AZ199" i="129"/>
  <c r="BA199" i="129"/>
  <c r="BB199" i="129"/>
  <c r="BC199" i="129"/>
  <c r="BD199" i="129"/>
  <c r="BE199" i="129"/>
  <c r="BF199" i="129"/>
  <c r="BG199" i="129"/>
  <c r="BH199" i="129"/>
  <c r="BI199" i="129"/>
  <c r="BJ199" i="129"/>
  <c r="BK199" i="129"/>
  <c r="BL199" i="129"/>
  <c r="BM199" i="129"/>
  <c r="BN199" i="129"/>
  <c r="BO199" i="129"/>
  <c r="BP199" i="129"/>
  <c r="BQ199" i="129"/>
  <c r="BR199" i="129"/>
  <c r="BS199" i="129"/>
  <c r="BT199" i="129"/>
  <c r="BU199" i="129"/>
  <c r="BV199" i="129"/>
  <c r="BW199" i="129"/>
  <c r="BX199" i="129"/>
  <c r="BY199" i="129"/>
  <c r="BZ199" i="129"/>
  <c r="CA199" i="129"/>
  <c r="CB199" i="129"/>
  <c r="CC199" i="129"/>
  <c r="CD199" i="129"/>
  <c r="CE199" i="129"/>
  <c r="CF199" i="129"/>
  <c r="CG199" i="129"/>
  <c r="CH199" i="129"/>
  <c r="CI199" i="129"/>
  <c r="CJ199" i="129"/>
  <c r="CK199" i="129"/>
  <c r="CL199" i="129"/>
  <c r="CM199" i="129"/>
  <c r="CN199" i="129"/>
  <c r="CO199" i="129"/>
  <c r="CP199" i="129"/>
  <c r="CQ199" i="129"/>
  <c r="CR199" i="129"/>
  <c r="CS199" i="129"/>
  <c r="CT199" i="129"/>
  <c r="CU199" i="129"/>
  <c r="CV199" i="129"/>
  <c r="CW199" i="129"/>
  <c r="CX199" i="129"/>
  <c r="CY199" i="129"/>
  <c r="CZ199" i="129"/>
  <c r="DA199" i="129"/>
  <c r="DB199" i="129"/>
  <c r="DC199" i="129"/>
  <c r="DD199" i="129"/>
  <c r="DE199" i="129"/>
  <c r="DF199" i="129"/>
  <c r="DG199" i="129"/>
  <c r="DI199" i="129"/>
  <c r="DK199" i="129"/>
  <c r="DL199" i="129"/>
  <c r="DM199" i="129"/>
  <c r="DN199" i="129"/>
  <c r="DO199" i="129"/>
  <c r="DP199" i="129"/>
  <c r="DQ199" i="129"/>
  <c r="DR199" i="129"/>
  <c r="DS199" i="129"/>
  <c r="DT199" i="129"/>
  <c r="DU199" i="129"/>
  <c r="DV199" i="129"/>
  <c r="DW199" i="129"/>
  <c r="DX199" i="129"/>
  <c r="DY199" i="129"/>
  <c r="DZ199" i="129"/>
  <c r="EA199" i="129"/>
  <c r="EB199" i="129"/>
  <c r="EC199" i="129"/>
  <c r="ED199" i="129"/>
  <c r="EE199" i="129"/>
  <c r="EF199" i="129"/>
  <c r="EH199" i="129"/>
  <c r="EI199" i="129"/>
  <c r="EJ199" i="129"/>
  <c r="EK199" i="129"/>
  <c r="EL199" i="129"/>
  <c r="EM199" i="129"/>
  <c r="EN199" i="129"/>
  <c r="EO199" i="129"/>
  <c r="EP199" i="129"/>
  <c r="EQ199" i="129"/>
  <c r="EW199" i="129"/>
  <c r="EX199" i="129"/>
  <c r="EY199" i="129"/>
  <c r="EZ199" i="129"/>
  <c r="FA199" i="129"/>
  <c r="FB199" i="129"/>
  <c r="FC199" i="129"/>
  <c r="FD199" i="129"/>
  <c r="FE199" i="129"/>
  <c r="FF199" i="129"/>
  <c r="FG199" i="129"/>
  <c r="FH199" i="129"/>
  <c r="FI199" i="129"/>
  <c r="FJ199" i="129"/>
  <c r="FK199" i="129"/>
  <c r="FL199" i="129"/>
  <c r="FM199" i="129"/>
  <c r="FN199" i="129"/>
  <c r="FO199" i="129"/>
  <c r="FP199" i="129"/>
  <c r="FQ199" i="129"/>
  <c r="FR199" i="129"/>
  <c r="FS199" i="129"/>
  <c r="FT199" i="129"/>
  <c r="FU199" i="129"/>
  <c r="FV199" i="129"/>
  <c r="FW199" i="129"/>
  <c r="FX199" i="129"/>
  <c r="FY199" i="129"/>
  <c r="FZ199" i="129"/>
  <c r="GA199" i="129"/>
  <c r="GB199" i="129"/>
  <c r="GC199" i="129"/>
  <c r="GD199" i="129"/>
  <c r="GE199" i="129"/>
  <c r="GF199" i="129"/>
  <c r="GG199" i="129"/>
  <c r="GH199" i="129"/>
  <c r="GI199" i="129"/>
  <c r="GJ199" i="129"/>
  <c r="GK199" i="129"/>
  <c r="GL199" i="129"/>
  <c r="GM199" i="129"/>
  <c r="GN199" i="129"/>
  <c r="GO199" i="129"/>
  <c r="GP199" i="129"/>
  <c r="GQ199" i="129"/>
  <c r="GR199" i="129"/>
  <c r="GS199" i="129"/>
  <c r="GT199" i="129"/>
  <c r="GU199" i="129"/>
  <c r="GV199" i="129"/>
  <c r="GW199" i="129"/>
  <c r="GX199" i="129"/>
  <c r="GY199" i="129"/>
  <c r="GZ199" i="129"/>
  <c r="HA199" i="129"/>
  <c r="HB199" i="129"/>
  <c r="HC199" i="129"/>
  <c r="HD199" i="129"/>
  <c r="HE199" i="129"/>
  <c r="HF199" i="129"/>
  <c r="HG199" i="129"/>
  <c r="HH199" i="129"/>
  <c r="HI199" i="129"/>
  <c r="HJ199" i="129"/>
  <c r="HK199" i="129"/>
  <c r="HL199" i="129"/>
  <c r="F200" i="129"/>
  <c r="G200" i="129"/>
  <c r="H200" i="129"/>
  <c r="I200" i="129"/>
  <c r="J200" i="129"/>
  <c r="K200" i="129"/>
  <c r="L200" i="129"/>
  <c r="M200" i="129"/>
  <c r="N200" i="129"/>
  <c r="O200" i="129"/>
  <c r="P200" i="129"/>
  <c r="Q200" i="129"/>
  <c r="R200" i="129"/>
  <c r="S200" i="129"/>
  <c r="T200" i="129"/>
  <c r="U200" i="129"/>
  <c r="V200" i="129"/>
  <c r="W200" i="129"/>
  <c r="X200" i="129"/>
  <c r="Y200" i="129"/>
  <c r="Z200" i="129"/>
  <c r="AA200" i="129"/>
  <c r="AB200" i="129"/>
  <c r="AC200" i="129"/>
  <c r="AD200" i="129"/>
  <c r="AE200" i="129"/>
  <c r="AF200" i="129"/>
  <c r="AG200" i="129"/>
  <c r="AH200" i="129"/>
  <c r="AI200" i="129"/>
  <c r="AJ200" i="129"/>
  <c r="AK200" i="129"/>
  <c r="AL200" i="129"/>
  <c r="AM200" i="129"/>
  <c r="AO200" i="129"/>
  <c r="AP200" i="129"/>
  <c r="AQ200" i="129"/>
  <c r="AR200" i="129"/>
  <c r="AS200" i="129"/>
  <c r="AT200" i="129"/>
  <c r="AU200" i="129"/>
  <c r="AV200" i="129"/>
  <c r="AW200" i="129"/>
  <c r="AX200" i="129"/>
  <c r="AY200" i="129"/>
  <c r="AZ200" i="129"/>
  <c r="BA200" i="129"/>
  <c r="BB200" i="129"/>
  <c r="BC200" i="129"/>
  <c r="BD200" i="129"/>
  <c r="BE200" i="129"/>
  <c r="BF200" i="129"/>
  <c r="BG200" i="129"/>
  <c r="BH200" i="129"/>
  <c r="BI200" i="129"/>
  <c r="BJ200" i="129"/>
  <c r="BK200" i="129"/>
  <c r="BL200" i="129"/>
  <c r="BM200" i="129"/>
  <c r="BN200" i="129"/>
  <c r="BO200" i="129"/>
  <c r="BP200" i="129"/>
  <c r="BQ200" i="129"/>
  <c r="BR200" i="129"/>
  <c r="BS200" i="129"/>
  <c r="BT200" i="129"/>
  <c r="BU200" i="129"/>
  <c r="BV200" i="129"/>
  <c r="BW200" i="129"/>
  <c r="BX200" i="129"/>
  <c r="BY200" i="129"/>
  <c r="BZ200" i="129"/>
  <c r="CA200" i="129"/>
  <c r="CB200" i="129"/>
  <c r="CC200" i="129"/>
  <c r="CD200" i="129"/>
  <c r="CE200" i="129"/>
  <c r="CF200" i="129"/>
  <c r="CG200" i="129"/>
  <c r="CH200" i="129"/>
  <c r="CI200" i="129"/>
  <c r="CJ200" i="129"/>
  <c r="CK200" i="129"/>
  <c r="CL200" i="129"/>
  <c r="CM200" i="129"/>
  <c r="CN200" i="129"/>
  <c r="CO200" i="129"/>
  <c r="CP200" i="129"/>
  <c r="CQ200" i="129"/>
  <c r="CR200" i="129"/>
  <c r="CS200" i="129"/>
  <c r="CT200" i="129"/>
  <c r="CU200" i="129"/>
  <c r="CV200" i="129"/>
  <c r="CW200" i="129"/>
  <c r="CX200" i="129"/>
  <c r="CY200" i="129"/>
  <c r="CZ200" i="129"/>
  <c r="DA200" i="129"/>
  <c r="DB200" i="129"/>
  <c r="DC200" i="129"/>
  <c r="DD200" i="129"/>
  <c r="DE200" i="129"/>
  <c r="DF200" i="129"/>
  <c r="DG200" i="129"/>
  <c r="DI200" i="129"/>
  <c r="DK200" i="129"/>
  <c r="DL200" i="129"/>
  <c r="DM200" i="129"/>
  <c r="DN200" i="129"/>
  <c r="DO200" i="129"/>
  <c r="DP200" i="129"/>
  <c r="DQ200" i="129"/>
  <c r="DR200" i="129"/>
  <c r="DS200" i="129"/>
  <c r="DT200" i="129"/>
  <c r="DU200" i="129"/>
  <c r="DV200" i="129"/>
  <c r="DW200" i="129"/>
  <c r="DX200" i="129"/>
  <c r="DY200" i="129"/>
  <c r="DZ200" i="129"/>
  <c r="EA200" i="129"/>
  <c r="EB200" i="129"/>
  <c r="EC200" i="129"/>
  <c r="ED200" i="129"/>
  <c r="EE200" i="129"/>
  <c r="EF200" i="129"/>
  <c r="EH200" i="129"/>
  <c r="EI200" i="129"/>
  <c r="EJ200" i="129"/>
  <c r="EK200" i="129"/>
  <c r="EL200" i="129"/>
  <c r="EM200" i="129"/>
  <c r="EN200" i="129"/>
  <c r="EO200" i="129"/>
  <c r="EP200" i="129"/>
  <c r="EQ200" i="129"/>
  <c r="EW200" i="129"/>
  <c r="EX200" i="129"/>
  <c r="EY200" i="129"/>
  <c r="EZ200" i="129"/>
  <c r="FA200" i="129"/>
  <c r="FB200" i="129"/>
  <c r="FC200" i="129"/>
  <c r="FD200" i="129"/>
  <c r="FE200" i="129"/>
  <c r="FF200" i="129"/>
  <c r="FG200" i="129"/>
  <c r="FH200" i="129"/>
  <c r="FI200" i="129"/>
  <c r="FJ200" i="129"/>
  <c r="FK200" i="129"/>
  <c r="FL200" i="129"/>
  <c r="FM200" i="129"/>
  <c r="FN200" i="129"/>
  <c r="FO200" i="129"/>
  <c r="FP200" i="129"/>
  <c r="FQ200" i="129"/>
  <c r="FR200" i="129"/>
  <c r="FS200" i="129"/>
  <c r="FT200" i="129"/>
  <c r="FU200" i="129"/>
  <c r="FV200" i="129"/>
  <c r="FW200" i="129"/>
  <c r="FX200" i="129"/>
  <c r="FY200" i="129"/>
  <c r="FZ200" i="129"/>
  <c r="GA200" i="129"/>
  <c r="GB200" i="129"/>
  <c r="GC200" i="129"/>
  <c r="GD200" i="129"/>
  <c r="GE200" i="129"/>
  <c r="GF200" i="129"/>
  <c r="GG200" i="129"/>
  <c r="GH200" i="129"/>
  <c r="GI200" i="129"/>
  <c r="GJ200" i="129"/>
  <c r="GK200" i="129"/>
  <c r="GL200" i="129"/>
  <c r="GM200" i="129"/>
  <c r="GN200" i="129"/>
  <c r="GO200" i="129"/>
  <c r="GP200" i="129"/>
  <c r="GQ200" i="129"/>
  <c r="GR200" i="129"/>
  <c r="GS200" i="129"/>
  <c r="GT200" i="129"/>
  <c r="GU200" i="129"/>
  <c r="GV200" i="129"/>
  <c r="GW200" i="129"/>
  <c r="GX200" i="129"/>
  <c r="GY200" i="129"/>
  <c r="GZ200" i="129"/>
  <c r="HA200" i="129"/>
  <c r="HB200" i="129"/>
  <c r="HC200" i="129"/>
  <c r="HD200" i="129"/>
  <c r="HE200" i="129"/>
  <c r="HF200" i="129"/>
  <c r="HG200" i="129"/>
  <c r="HH200" i="129"/>
  <c r="HI200" i="129"/>
  <c r="HJ200" i="129"/>
  <c r="HK200" i="129"/>
  <c r="HL200" i="129"/>
  <c r="F202" i="129"/>
  <c r="G202" i="129"/>
  <c r="H202" i="129"/>
  <c r="I202" i="129"/>
  <c r="J202" i="129"/>
  <c r="K202" i="129"/>
  <c r="L202" i="129"/>
  <c r="M202" i="129"/>
  <c r="N202" i="129"/>
  <c r="O202" i="129"/>
  <c r="P202" i="129"/>
  <c r="Q202" i="129"/>
  <c r="R202" i="129"/>
  <c r="S202" i="129"/>
  <c r="T202" i="129"/>
  <c r="U202" i="129"/>
  <c r="V202" i="129"/>
  <c r="W202" i="129"/>
  <c r="X202" i="129"/>
  <c r="Y202" i="129"/>
  <c r="Z202" i="129"/>
  <c r="AA202" i="129"/>
  <c r="AB202" i="129"/>
  <c r="AC202" i="129"/>
  <c r="AD202" i="129"/>
  <c r="AE202" i="129"/>
  <c r="AF202" i="129"/>
  <c r="AG202" i="129"/>
  <c r="AH202" i="129"/>
  <c r="AI202" i="129"/>
  <c r="AJ202" i="129"/>
  <c r="AK202" i="129"/>
  <c r="AL202" i="129"/>
  <c r="AM202" i="129"/>
  <c r="AO202" i="129"/>
  <c r="AP202" i="129"/>
  <c r="AQ202" i="129"/>
  <c r="AR202" i="129"/>
  <c r="AS202" i="129"/>
  <c r="AT202" i="129"/>
  <c r="AU202" i="129"/>
  <c r="AV202" i="129"/>
  <c r="AW202" i="129"/>
  <c r="AX202" i="129"/>
  <c r="AY202" i="129"/>
  <c r="AZ202" i="129"/>
  <c r="BA202" i="129"/>
  <c r="BB202" i="129"/>
  <c r="BC202" i="129"/>
  <c r="BD202" i="129"/>
  <c r="BE202" i="129"/>
  <c r="BF202" i="129"/>
  <c r="BG202" i="129"/>
  <c r="BH202" i="129"/>
  <c r="BI202" i="129"/>
  <c r="BJ202" i="129"/>
  <c r="BK202" i="129"/>
  <c r="BL202" i="129"/>
  <c r="BM202" i="129"/>
  <c r="BN202" i="129"/>
  <c r="BO202" i="129"/>
  <c r="BP202" i="129"/>
  <c r="BQ202" i="129"/>
  <c r="BR202" i="129"/>
  <c r="BS202" i="129"/>
  <c r="BT202" i="129"/>
  <c r="BU202" i="129"/>
  <c r="BV202" i="129"/>
  <c r="BW202" i="129"/>
  <c r="BX202" i="129"/>
  <c r="BY202" i="129"/>
  <c r="BZ202" i="129"/>
  <c r="CA202" i="129"/>
  <c r="CB202" i="129"/>
  <c r="CC202" i="129"/>
  <c r="CD202" i="129"/>
  <c r="CE202" i="129"/>
  <c r="CF202" i="129"/>
  <c r="CG202" i="129"/>
  <c r="CH202" i="129"/>
  <c r="CI202" i="129"/>
  <c r="CJ202" i="129"/>
  <c r="CK202" i="129"/>
  <c r="CL202" i="129"/>
  <c r="CM202" i="129"/>
  <c r="CN202" i="129"/>
  <c r="CO202" i="129"/>
  <c r="CP202" i="129"/>
  <c r="CQ202" i="129"/>
  <c r="CR202" i="129"/>
  <c r="CS202" i="129"/>
  <c r="CT202" i="129"/>
  <c r="CU202" i="129"/>
  <c r="CV202" i="129"/>
  <c r="CW202" i="129"/>
  <c r="CX202" i="129"/>
  <c r="CY202" i="129"/>
  <c r="CZ202" i="129"/>
  <c r="DA202" i="129"/>
  <c r="DB202" i="129"/>
  <c r="DC202" i="129"/>
  <c r="DD202" i="129"/>
  <c r="DE202" i="129"/>
  <c r="DF202" i="129"/>
  <c r="DG202" i="129"/>
  <c r="DI202" i="129"/>
  <c r="DK202" i="129"/>
  <c r="DL202" i="129"/>
  <c r="DM202" i="129"/>
  <c r="DN202" i="129"/>
  <c r="DO202" i="129"/>
  <c r="DP202" i="129"/>
  <c r="DQ202" i="129"/>
  <c r="DR202" i="129"/>
  <c r="DS202" i="129"/>
  <c r="DT202" i="129"/>
  <c r="DU202" i="129"/>
  <c r="DV202" i="129"/>
  <c r="DW202" i="129"/>
  <c r="DX202" i="129"/>
  <c r="DY202" i="129"/>
  <c r="DZ202" i="129"/>
  <c r="EA202" i="129"/>
  <c r="EB202" i="129"/>
  <c r="EC202" i="129"/>
  <c r="ED202" i="129"/>
  <c r="EE202" i="129"/>
  <c r="EF202" i="129"/>
  <c r="EH202" i="129"/>
  <c r="EI202" i="129"/>
  <c r="EJ202" i="129"/>
  <c r="EK202" i="129"/>
  <c r="EL202" i="129"/>
  <c r="EM202" i="129"/>
  <c r="EN202" i="129"/>
  <c r="EO202" i="129"/>
  <c r="EP202" i="129"/>
  <c r="EQ202" i="129"/>
  <c r="EW202" i="129"/>
  <c r="EX202" i="129"/>
  <c r="EY202" i="129"/>
  <c r="EZ202" i="129"/>
  <c r="FA202" i="129"/>
  <c r="FB202" i="129"/>
  <c r="FC202" i="129"/>
  <c r="FD202" i="129"/>
  <c r="FE202" i="129"/>
  <c r="FF202" i="129"/>
  <c r="FG202" i="129"/>
  <c r="FH202" i="129"/>
  <c r="FI202" i="129"/>
  <c r="FJ202" i="129"/>
  <c r="FK202" i="129"/>
  <c r="FL202" i="129"/>
  <c r="FM202" i="129"/>
  <c r="FN202" i="129"/>
  <c r="FO202" i="129"/>
  <c r="FP202" i="129"/>
  <c r="FQ202" i="129"/>
  <c r="FR202" i="129"/>
  <c r="FS202" i="129"/>
  <c r="FT202" i="129"/>
  <c r="FU202" i="129"/>
  <c r="FV202" i="129"/>
  <c r="FW202" i="129"/>
  <c r="FX202" i="129"/>
  <c r="FY202" i="129"/>
  <c r="FZ202" i="129"/>
  <c r="GA202" i="129"/>
  <c r="GB202" i="129"/>
  <c r="GC202" i="129"/>
  <c r="GD202" i="129"/>
  <c r="GE202" i="129"/>
  <c r="GF202" i="129"/>
  <c r="GG202" i="129"/>
  <c r="GH202" i="129"/>
  <c r="GI202" i="129"/>
  <c r="GJ202" i="129"/>
  <c r="GK202" i="129"/>
  <c r="GL202" i="129"/>
  <c r="GM202" i="129"/>
  <c r="GN202" i="129"/>
  <c r="GO202" i="129"/>
  <c r="GP202" i="129"/>
  <c r="GQ202" i="129"/>
  <c r="GR202" i="129"/>
  <c r="GS202" i="129"/>
  <c r="GT202" i="129"/>
  <c r="GU202" i="129"/>
  <c r="GV202" i="129"/>
  <c r="GW202" i="129"/>
  <c r="GX202" i="129"/>
  <c r="GY202" i="129"/>
  <c r="GZ202" i="129"/>
  <c r="HA202" i="129"/>
  <c r="HB202" i="129"/>
  <c r="HC202" i="129"/>
  <c r="HD202" i="129"/>
  <c r="HE202" i="129"/>
  <c r="HF202" i="129"/>
  <c r="HG202" i="129"/>
  <c r="HH202" i="129"/>
  <c r="HI202" i="129"/>
  <c r="HJ202" i="129"/>
  <c r="HK202" i="129"/>
  <c r="HL202" i="129"/>
  <c r="F203" i="129"/>
  <c r="G203" i="129"/>
  <c r="H203" i="129"/>
  <c r="I203" i="129"/>
  <c r="J203" i="129"/>
  <c r="K203" i="129"/>
  <c r="L203" i="129"/>
  <c r="M203" i="129"/>
  <c r="N203" i="129"/>
  <c r="O203" i="129"/>
  <c r="P203" i="129"/>
  <c r="Q203" i="129"/>
  <c r="R203" i="129"/>
  <c r="S203" i="129"/>
  <c r="T203" i="129"/>
  <c r="U203" i="129"/>
  <c r="V203" i="129"/>
  <c r="W203" i="129"/>
  <c r="X203" i="129"/>
  <c r="Y203" i="129"/>
  <c r="Z203" i="129"/>
  <c r="AA203" i="129"/>
  <c r="AB203" i="129"/>
  <c r="AC203" i="129"/>
  <c r="AD203" i="129"/>
  <c r="AE203" i="129"/>
  <c r="AF203" i="129"/>
  <c r="AG203" i="129"/>
  <c r="AH203" i="129"/>
  <c r="AI203" i="129"/>
  <c r="AJ203" i="129"/>
  <c r="AK203" i="129"/>
  <c r="AL203" i="129"/>
  <c r="AM203" i="129"/>
  <c r="AO203" i="129"/>
  <c r="AP203" i="129"/>
  <c r="AQ203" i="129"/>
  <c r="AR203" i="129"/>
  <c r="AS203" i="129"/>
  <c r="AT203" i="129"/>
  <c r="AU203" i="129"/>
  <c r="AV203" i="129"/>
  <c r="AW203" i="129"/>
  <c r="AX203" i="129"/>
  <c r="AY203" i="129"/>
  <c r="AZ203" i="129"/>
  <c r="BA203" i="129"/>
  <c r="BB203" i="129"/>
  <c r="BC203" i="129"/>
  <c r="BD203" i="129"/>
  <c r="BE203" i="129"/>
  <c r="BF203" i="129"/>
  <c r="BG203" i="129"/>
  <c r="BH203" i="129"/>
  <c r="BI203" i="129"/>
  <c r="BJ203" i="129"/>
  <c r="BK203" i="129"/>
  <c r="BL203" i="129"/>
  <c r="BM203" i="129"/>
  <c r="BN203" i="129"/>
  <c r="BO203" i="129"/>
  <c r="BP203" i="129"/>
  <c r="BQ203" i="129"/>
  <c r="BR203" i="129"/>
  <c r="BS203" i="129"/>
  <c r="BT203" i="129"/>
  <c r="BU203" i="129"/>
  <c r="BV203" i="129"/>
  <c r="BW203" i="129"/>
  <c r="BX203" i="129"/>
  <c r="BY203" i="129"/>
  <c r="BZ203" i="129"/>
  <c r="CA203" i="129"/>
  <c r="CB203" i="129"/>
  <c r="CC203" i="129"/>
  <c r="CD203" i="129"/>
  <c r="CE203" i="129"/>
  <c r="CF203" i="129"/>
  <c r="CG203" i="129"/>
  <c r="CH203" i="129"/>
  <c r="CI203" i="129"/>
  <c r="CJ203" i="129"/>
  <c r="CK203" i="129"/>
  <c r="CL203" i="129"/>
  <c r="CM203" i="129"/>
  <c r="CN203" i="129"/>
  <c r="CO203" i="129"/>
  <c r="CP203" i="129"/>
  <c r="CQ203" i="129"/>
  <c r="CR203" i="129"/>
  <c r="CS203" i="129"/>
  <c r="CT203" i="129"/>
  <c r="CU203" i="129"/>
  <c r="CV203" i="129"/>
  <c r="CW203" i="129"/>
  <c r="CX203" i="129"/>
  <c r="CY203" i="129"/>
  <c r="CZ203" i="129"/>
  <c r="DA203" i="129"/>
  <c r="DB203" i="129"/>
  <c r="DC203" i="129"/>
  <c r="DD203" i="129"/>
  <c r="DE203" i="129"/>
  <c r="DF203" i="129"/>
  <c r="DG203" i="129"/>
  <c r="DI203" i="129"/>
  <c r="DK203" i="129"/>
  <c r="DL203" i="129"/>
  <c r="DM203" i="129"/>
  <c r="DN203" i="129"/>
  <c r="DO203" i="129"/>
  <c r="DP203" i="129"/>
  <c r="DQ203" i="129"/>
  <c r="DR203" i="129"/>
  <c r="DS203" i="129"/>
  <c r="DT203" i="129"/>
  <c r="DU203" i="129"/>
  <c r="DV203" i="129"/>
  <c r="DW203" i="129"/>
  <c r="DX203" i="129"/>
  <c r="DY203" i="129"/>
  <c r="DZ203" i="129"/>
  <c r="EA203" i="129"/>
  <c r="EB203" i="129"/>
  <c r="EC203" i="129"/>
  <c r="ED203" i="129"/>
  <c r="EE203" i="129"/>
  <c r="EF203" i="129"/>
  <c r="EH203" i="129"/>
  <c r="EI203" i="129"/>
  <c r="EJ203" i="129"/>
  <c r="EK203" i="129"/>
  <c r="EL203" i="129"/>
  <c r="EM203" i="129"/>
  <c r="EN203" i="129"/>
  <c r="EO203" i="129"/>
  <c r="EP203" i="129"/>
  <c r="EQ203" i="129"/>
  <c r="EW203" i="129"/>
  <c r="EX203" i="129"/>
  <c r="EY203" i="129"/>
  <c r="EZ203" i="129"/>
  <c r="FA203" i="129"/>
  <c r="FB203" i="129"/>
  <c r="FC203" i="129"/>
  <c r="FD203" i="129"/>
  <c r="FE203" i="129"/>
  <c r="FF203" i="129"/>
  <c r="FG203" i="129"/>
  <c r="FH203" i="129"/>
  <c r="FI203" i="129"/>
  <c r="FJ203" i="129"/>
  <c r="FK203" i="129"/>
  <c r="FL203" i="129"/>
  <c r="FM203" i="129"/>
  <c r="FN203" i="129"/>
  <c r="FO203" i="129"/>
  <c r="FP203" i="129"/>
  <c r="FQ203" i="129"/>
  <c r="FR203" i="129"/>
  <c r="FS203" i="129"/>
  <c r="FT203" i="129"/>
  <c r="FU203" i="129"/>
  <c r="FV203" i="129"/>
  <c r="FW203" i="129"/>
  <c r="FX203" i="129"/>
  <c r="FY203" i="129"/>
  <c r="FZ203" i="129"/>
  <c r="GA203" i="129"/>
  <c r="GB203" i="129"/>
  <c r="GC203" i="129"/>
  <c r="GD203" i="129"/>
  <c r="GE203" i="129"/>
  <c r="GF203" i="129"/>
  <c r="GG203" i="129"/>
  <c r="GH203" i="129"/>
  <c r="GI203" i="129"/>
  <c r="GJ203" i="129"/>
  <c r="GK203" i="129"/>
  <c r="GL203" i="129"/>
  <c r="GM203" i="129"/>
  <c r="GN203" i="129"/>
  <c r="GO203" i="129"/>
  <c r="GP203" i="129"/>
  <c r="GQ203" i="129"/>
  <c r="GR203" i="129"/>
  <c r="GS203" i="129"/>
  <c r="GT203" i="129"/>
  <c r="GU203" i="129"/>
  <c r="GV203" i="129"/>
  <c r="GW203" i="129"/>
  <c r="GX203" i="129"/>
  <c r="GY203" i="129"/>
  <c r="GZ203" i="129"/>
  <c r="HA203" i="129"/>
  <c r="HB203" i="129"/>
  <c r="HC203" i="129"/>
  <c r="HD203" i="129"/>
  <c r="HE203" i="129"/>
  <c r="HF203" i="129"/>
  <c r="HG203" i="129"/>
  <c r="HH203" i="129"/>
  <c r="HI203" i="129"/>
  <c r="HJ203" i="129"/>
  <c r="HK203" i="129"/>
  <c r="HL203" i="129"/>
  <c r="F193" i="129"/>
  <c r="G193" i="129"/>
  <c r="H193" i="129"/>
  <c r="I193" i="129"/>
  <c r="J193" i="129"/>
  <c r="K193" i="129"/>
  <c r="L193" i="129"/>
  <c r="M193" i="129"/>
  <c r="N193" i="129"/>
  <c r="O193" i="129"/>
  <c r="P193" i="129"/>
  <c r="Q193" i="129"/>
  <c r="R193" i="129"/>
  <c r="S193" i="129"/>
  <c r="T193" i="129"/>
  <c r="U193" i="129"/>
  <c r="V193" i="129"/>
  <c r="W193" i="129"/>
  <c r="X193" i="129"/>
  <c r="Y193" i="129"/>
  <c r="Z193" i="129"/>
  <c r="AA193" i="129"/>
  <c r="AB193" i="129"/>
  <c r="AC193" i="129"/>
  <c r="AD193" i="129"/>
  <c r="AE193" i="129"/>
  <c r="AF193" i="129"/>
  <c r="AG193" i="129"/>
  <c r="AH193" i="129"/>
  <c r="AI193" i="129"/>
  <c r="AJ193" i="129"/>
  <c r="AK193" i="129"/>
  <c r="AL193" i="129"/>
  <c r="AM193" i="129"/>
  <c r="AO193" i="129"/>
  <c r="AP193" i="129"/>
  <c r="AQ193" i="129"/>
  <c r="AR193" i="129"/>
  <c r="AS193" i="129"/>
  <c r="AT193" i="129"/>
  <c r="AU193" i="129"/>
  <c r="AV193" i="129"/>
  <c r="AW193" i="129"/>
  <c r="AX193" i="129"/>
  <c r="AY193" i="129"/>
  <c r="AZ193" i="129"/>
  <c r="BA193" i="129"/>
  <c r="BB193" i="129"/>
  <c r="BC193" i="129"/>
  <c r="BD193" i="129"/>
  <c r="BE193" i="129"/>
  <c r="BF193" i="129"/>
  <c r="BG193" i="129"/>
  <c r="BH193" i="129"/>
  <c r="BI193" i="129"/>
  <c r="BJ193" i="129"/>
  <c r="BK193" i="129"/>
  <c r="BL193" i="129"/>
  <c r="BM193" i="129"/>
  <c r="BN193" i="129"/>
  <c r="BO193" i="129"/>
  <c r="BP193" i="129"/>
  <c r="BQ193" i="129"/>
  <c r="BR193" i="129"/>
  <c r="BS193" i="129"/>
  <c r="BT193" i="129"/>
  <c r="BU193" i="129"/>
  <c r="BV193" i="129"/>
  <c r="BW193" i="129"/>
  <c r="BX193" i="129"/>
  <c r="BY193" i="129"/>
  <c r="BZ193" i="129"/>
  <c r="CA193" i="129"/>
  <c r="CB193" i="129"/>
  <c r="CC193" i="129"/>
  <c r="CD193" i="129"/>
  <c r="CE193" i="129"/>
  <c r="CF193" i="129"/>
  <c r="CG193" i="129"/>
  <c r="CH193" i="129"/>
  <c r="CI193" i="129"/>
  <c r="CJ193" i="129"/>
  <c r="CK193" i="129"/>
  <c r="CL193" i="129"/>
  <c r="CM193" i="129"/>
  <c r="CN193" i="129"/>
  <c r="CO193" i="129"/>
  <c r="CP193" i="129"/>
  <c r="CQ193" i="129"/>
  <c r="CR193" i="129"/>
  <c r="CS193" i="129"/>
  <c r="CT193" i="129"/>
  <c r="CU193" i="129"/>
  <c r="CV193" i="129"/>
  <c r="CW193" i="129"/>
  <c r="CX193" i="129"/>
  <c r="CY193" i="129"/>
  <c r="CZ193" i="129"/>
  <c r="DA193" i="129"/>
  <c r="DB193" i="129"/>
  <c r="DC193" i="129"/>
  <c r="DD193" i="129"/>
  <c r="DE193" i="129"/>
  <c r="DF193" i="129"/>
  <c r="DG193" i="129"/>
  <c r="DI193" i="129"/>
  <c r="DK193" i="129"/>
  <c r="DL193" i="129"/>
  <c r="DM193" i="129"/>
  <c r="DN193" i="129"/>
  <c r="DO193" i="129"/>
  <c r="DP193" i="129"/>
  <c r="DQ193" i="129"/>
  <c r="DR193" i="129"/>
  <c r="DS193" i="129"/>
  <c r="DT193" i="129"/>
  <c r="DU193" i="129"/>
  <c r="DV193" i="129"/>
  <c r="DW193" i="129"/>
  <c r="DX193" i="129"/>
  <c r="DY193" i="129"/>
  <c r="DZ193" i="129"/>
  <c r="EA193" i="129"/>
  <c r="EB193" i="129"/>
  <c r="EC193" i="129"/>
  <c r="ED193" i="129"/>
  <c r="EE193" i="129"/>
  <c r="EF193" i="129"/>
  <c r="EH193" i="129"/>
  <c r="EI193" i="129"/>
  <c r="EJ193" i="129"/>
  <c r="EK193" i="129"/>
  <c r="EL193" i="129"/>
  <c r="EM193" i="129"/>
  <c r="EN193" i="129"/>
  <c r="EO193" i="129"/>
  <c r="EP193" i="129"/>
  <c r="EQ193" i="129"/>
  <c r="EW193" i="129"/>
  <c r="EX193" i="129"/>
  <c r="EY193" i="129"/>
  <c r="EZ193" i="129"/>
  <c r="FA193" i="129"/>
  <c r="FB193" i="129"/>
  <c r="FC193" i="129"/>
  <c r="FD193" i="129"/>
  <c r="FE193" i="129"/>
  <c r="FF193" i="129"/>
  <c r="FG193" i="129"/>
  <c r="FH193" i="129"/>
  <c r="FI193" i="129"/>
  <c r="FJ193" i="129"/>
  <c r="FK193" i="129"/>
  <c r="FL193" i="129"/>
  <c r="FM193" i="129"/>
  <c r="FN193" i="129"/>
  <c r="FO193" i="129"/>
  <c r="FP193" i="129"/>
  <c r="FQ193" i="129"/>
  <c r="FR193" i="129"/>
  <c r="FS193" i="129"/>
  <c r="FT193" i="129"/>
  <c r="FU193" i="129"/>
  <c r="FV193" i="129"/>
  <c r="FW193" i="129"/>
  <c r="FX193" i="129"/>
  <c r="FY193" i="129"/>
  <c r="FZ193" i="129"/>
  <c r="GA193" i="129"/>
  <c r="GB193" i="129"/>
  <c r="GC193" i="129"/>
  <c r="GD193" i="129"/>
  <c r="GE193" i="129"/>
  <c r="GF193" i="129"/>
  <c r="GG193" i="129"/>
  <c r="GH193" i="129"/>
  <c r="GI193" i="129"/>
  <c r="GJ193" i="129"/>
  <c r="GK193" i="129"/>
  <c r="GL193" i="129"/>
  <c r="GM193" i="129"/>
  <c r="GN193" i="129"/>
  <c r="GO193" i="129"/>
  <c r="GP193" i="129"/>
  <c r="GQ193" i="129"/>
  <c r="GR193" i="129"/>
  <c r="GS193" i="129"/>
  <c r="GT193" i="129"/>
  <c r="GU193" i="129"/>
  <c r="GV193" i="129"/>
  <c r="GW193" i="129"/>
  <c r="GX193" i="129"/>
  <c r="GY193" i="129"/>
  <c r="GZ193" i="129"/>
  <c r="HA193" i="129"/>
  <c r="HB193" i="129"/>
  <c r="HC193" i="129"/>
  <c r="HD193" i="129"/>
  <c r="HE193" i="129"/>
  <c r="HF193" i="129"/>
  <c r="HG193" i="129"/>
  <c r="HH193" i="129"/>
  <c r="HI193" i="129"/>
  <c r="HJ193" i="129"/>
  <c r="HK193" i="129"/>
  <c r="HL193" i="129"/>
  <c r="F194" i="129"/>
  <c r="G194" i="129"/>
  <c r="H194" i="129"/>
  <c r="I194" i="129"/>
  <c r="J194" i="129"/>
  <c r="K194" i="129"/>
  <c r="L194" i="129"/>
  <c r="M194" i="129"/>
  <c r="N194" i="129"/>
  <c r="O194" i="129"/>
  <c r="P194" i="129"/>
  <c r="Q194" i="129"/>
  <c r="R194" i="129"/>
  <c r="S194" i="129"/>
  <c r="T194" i="129"/>
  <c r="U194" i="129"/>
  <c r="V194" i="129"/>
  <c r="W194" i="129"/>
  <c r="X194" i="129"/>
  <c r="Y194" i="129"/>
  <c r="Z194" i="129"/>
  <c r="AA194" i="129"/>
  <c r="AB194" i="129"/>
  <c r="AC194" i="129"/>
  <c r="AD194" i="129"/>
  <c r="AE194" i="129"/>
  <c r="AF194" i="129"/>
  <c r="AG194" i="129"/>
  <c r="AH194" i="129"/>
  <c r="AI194" i="129"/>
  <c r="AJ194" i="129"/>
  <c r="AK194" i="129"/>
  <c r="AL194" i="129"/>
  <c r="AM194" i="129"/>
  <c r="AO194" i="129"/>
  <c r="AP194" i="129"/>
  <c r="AQ194" i="129"/>
  <c r="AR194" i="129"/>
  <c r="AS194" i="129"/>
  <c r="AT194" i="129"/>
  <c r="AU194" i="129"/>
  <c r="AV194" i="129"/>
  <c r="AW194" i="129"/>
  <c r="AX194" i="129"/>
  <c r="AY194" i="129"/>
  <c r="AZ194" i="129"/>
  <c r="BA194" i="129"/>
  <c r="BB194" i="129"/>
  <c r="BC194" i="129"/>
  <c r="BD194" i="129"/>
  <c r="BE194" i="129"/>
  <c r="BF194" i="129"/>
  <c r="BG194" i="129"/>
  <c r="BH194" i="129"/>
  <c r="BI194" i="129"/>
  <c r="BJ194" i="129"/>
  <c r="BK194" i="129"/>
  <c r="BL194" i="129"/>
  <c r="BM194" i="129"/>
  <c r="BN194" i="129"/>
  <c r="BO194" i="129"/>
  <c r="BP194" i="129"/>
  <c r="BQ194" i="129"/>
  <c r="BR194" i="129"/>
  <c r="BS194" i="129"/>
  <c r="BT194" i="129"/>
  <c r="BU194" i="129"/>
  <c r="BV194" i="129"/>
  <c r="BW194" i="129"/>
  <c r="BX194" i="129"/>
  <c r="BY194" i="129"/>
  <c r="BZ194" i="129"/>
  <c r="CA194" i="129"/>
  <c r="CB194" i="129"/>
  <c r="CC194" i="129"/>
  <c r="CD194" i="129"/>
  <c r="CE194" i="129"/>
  <c r="CF194" i="129"/>
  <c r="CG194" i="129"/>
  <c r="CH194" i="129"/>
  <c r="CI194" i="129"/>
  <c r="CJ194" i="129"/>
  <c r="CK194" i="129"/>
  <c r="CL194" i="129"/>
  <c r="CM194" i="129"/>
  <c r="CN194" i="129"/>
  <c r="CO194" i="129"/>
  <c r="CP194" i="129"/>
  <c r="CQ194" i="129"/>
  <c r="CR194" i="129"/>
  <c r="CS194" i="129"/>
  <c r="CT194" i="129"/>
  <c r="CU194" i="129"/>
  <c r="CV194" i="129"/>
  <c r="CW194" i="129"/>
  <c r="CX194" i="129"/>
  <c r="CY194" i="129"/>
  <c r="CZ194" i="129"/>
  <c r="DA194" i="129"/>
  <c r="DB194" i="129"/>
  <c r="DC194" i="129"/>
  <c r="DD194" i="129"/>
  <c r="DE194" i="129"/>
  <c r="DF194" i="129"/>
  <c r="DG194" i="129"/>
  <c r="DI194" i="129"/>
  <c r="DK194" i="129"/>
  <c r="DL194" i="129"/>
  <c r="DM194" i="129"/>
  <c r="DN194" i="129"/>
  <c r="DO194" i="129"/>
  <c r="DP194" i="129"/>
  <c r="DQ194" i="129"/>
  <c r="DR194" i="129"/>
  <c r="DS194" i="129"/>
  <c r="DT194" i="129"/>
  <c r="DU194" i="129"/>
  <c r="DV194" i="129"/>
  <c r="DW194" i="129"/>
  <c r="DX194" i="129"/>
  <c r="DY194" i="129"/>
  <c r="DZ194" i="129"/>
  <c r="EA194" i="129"/>
  <c r="EB194" i="129"/>
  <c r="EC194" i="129"/>
  <c r="ED194" i="129"/>
  <c r="EE194" i="129"/>
  <c r="EF194" i="129"/>
  <c r="EH194" i="129"/>
  <c r="EI194" i="129"/>
  <c r="EJ194" i="129"/>
  <c r="EK194" i="129"/>
  <c r="EL194" i="129"/>
  <c r="EM194" i="129"/>
  <c r="EN194" i="129"/>
  <c r="EO194" i="129"/>
  <c r="EP194" i="129"/>
  <c r="EQ194" i="129"/>
  <c r="EW194" i="129"/>
  <c r="EX194" i="129"/>
  <c r="EY194" i="129"/>
  <c r="EZ194" i="129"/>
  <c r="FA194" i="129"/>
  <c r="FB194" i="129"/>
  <c r="FC194" i="129"/>
  <c r="FD194" i="129"/>
  <c r="FE194" i="129"/>
  <c r="FF194" i="129"/>
  <c r="FG194" i="129"/>
  <c r="FH194" i="129"/>
  <c r="FI194" i="129"/>
  <c r="FJ194" i="129"/>
  <c r="FK194" i="129"/>
  <c r="FL194" i="129"/>
  <c r="FM194" i="129"/>
  <c r="FN194" i="129"/>
  <c r="FO194" i="129"/>
  <c r="FP194" i="129"/>
  <c r="FQ194" i="129"/>
  <c r="FR194" i="129"/>
  <c r="FS194" i="129"/>
  <c r="FT194" i="129"/>
  <c r="FU194" i="129"/>
  <c r="FV194" i="129"/>
  <c r="FW194" i="129"/>
  <c r="FX194" i="129"/>
  <c r="FY194" i="129"/>
  <c r="FZ194" i="129"/>
  <c r="GA194" i="129"/>
  <c r="GB194" i="129"/>
  <c r="GC194" i="129"/>
  <c r="GD194" i="129"/>
  <c r="GE194" i="129"/>
  <c r="GF194" i="129"/>
  <c r="GG194" i="129"/>
  <c r="GH194" i="129"/>
  <c r="GI194" i="129"/>
  <c r="GJ194" i="129"/>
  <c r="GK194" i="129"/>
  <c r="GL194" i="129"/>
  <c r="GM194" i="129"/>
  <c r="GN194" i="129"/>
  <c r="GO194" i="129"/>
  <c r="GP194" i="129"/>
  <c r="GQ194" i="129"/>
  <c r="GR194" i="129"/>
  <c r="GS194" i="129"/>
  <c r="GT194" i="129"/>
  <c r="GU194" i="129"/>
  <c r="GV194" i="129"/>
  <c r="GW194" i="129"/>
  <c r="GX194" i="129"/>
  <c r="GY194" i="129"/>
  <c r="GZ194" i="129"/>
  <c r="HA194" i="129"/>
  <c r="HB194" i="129"/>
  <c r="HC194" i="129"/>
  <c r="HD194" i="129"/>
  <c r="HE194" i="129"/>
  <c r="HF194" i="129"/>
  <c r="HG194" i="129"/>
  <c r="HH194" i="129"/>
  <c r="HI194" i="129"/>
  <c r="HJ194" i="129"/>
  <c r="HK194" i="129"/>
  <c r="HL194" i="129"/>
  <c r="F196" i="129"/>
  <c r="G196" i="129"/>
  <c r="H196" i="129"/>
  <c r="I196" i="129"/>
  <c r="J196" i="129"/>
  <c r="K196" i="129"/>
  <c r="L196" i="129"/>
  <c r="M196" i="129"/>
  <c r="N196" i="129"/>
  <c r="O196" i="129"/>
  <c r="P196" i="129"/>
  <c r="Q196" i="129"/>
  <c r="R196" i="129"/>
  <c r="S196" i="129"/>
  <c r="T196" i="129"/>
  <c r="U196" i="129"/>
  <c r="V196" i="129"/>
  <c r="W196" i="129"/>
  <c r="X196" i="129"/>
  <c r="Y196" i="129"/>
  <c r="Z196" i="129"/>
  <c r="AA196" i="129"/>
  <c r="AB196" i="129"/>
  <c r="AC196" i="129"/>
  <c r="AD196" i="129"/>
  <c r="AE196" i="129"/>
  <c r="AF196" i="129"/>
  <c r="AG196" i="129"/>
  <c r="AH196" i="129"/>
  <c r="AI196" i="129"/>
  <c r="AJ196" i="129"/>
  <c r="AK196" i="129"/>
  <c r="AL196" i="129"/>
  <c r="AM196" i="129"/>
  <c r="AO196" i="129"/>
  <c r="AP196" i="129"/>
  <c r="AQ196" i="129"/>
  <c r="AR196" i="129"/>
  <c r="AS196" i="129"/>
  <c r="AT196" i="129"/>
  <c r="AU196" i="129"/>
  <c r="AV196" i="129"/>
  <c r="AW196" i="129"/>
  <c r="AX196" i="129"/>
  <c r="AY196" i="129"/>
  <c r="AZ196" i="129"/>
  <c r="BA196" i="129"/>
  <c r="BB196" i="129"/>
  <c r="BC196" i="129"/>
  <c r="BD196" i="129"/>
  <c r="BE196" i="129"/>
  <c r="BF196" i="129"/>
  <c r="BG196" i="129"/>
  <c r="BH196" i="129"/>
  <c r="BI196" i="129"/>
  <c r="BJ196" i="129"/>
  <c r="BK196" i="129"/>
  <c r="BL196" i="129"/>
  <c r="BM196" i="129"/>
  <c r="BN196" i="129"/>
  <c r="BO196" i="129"/>
  <c r="BP196" i="129"/>
  <c r="BQ196" i="129"/>
  <c r="BR196" i="129"/>
  <c r="BS196" i="129"/>
  <c r="BT196" i="129"/>
  <c r="BU196" i="129"/>
  <c r="BV196" i="129"/>
  <c r="BW196" i="129"/>
  <c r="BX196" i="129"/>
  <c r="BY196" i="129"/>
  <c r="BZ196" i="129"/>
  <c r="CA196" i="129"/>
  <c r="CB196" i="129"/>
  <c r="CC196" i="129"/>
  <c r="CD196" i="129"/>
  <c r="CE196" i="129"/>
  <c r="CF196" i="129"/>
  <c r="CG196" i="129"/>
  <c r="CH196" i="129"/>
  <c r="CI196" i="129"/>
  <c r="CJ196" i="129"/>
  <c r="CK196" i="129"/>
  <c r="CL196" i="129"/>
  <c r="CM196" i="129"/>
  <c r="CN196" i="129"/>
  <c r="CO196" i="129"/>
  <c r="CP196" i="129"/>
  <c r="CQ196" i="129"/>
  <c r="CR196" i="129"/>
  <c r="CS196" i="129"/>
  <c r="CT196" i="129"/>
  <c r="CU196" i="129"/>
  <c r="CV196" i="129"/>
  <c r="CW196" i="129"/>
  <c r="CX196" i="129"/>
  <c r="CY196" i="129"/>
  <c r="CZ196" i="129"/>
  <c r="DA196" i="129"/>
  <c r="DB196" i="129"/>
  <c r="DC196" i="129"/>
  <c r="DD196" i="129"/>
  <c r="DE196" i="129"/>
  <c r="DF196" i="129"/>
  <c r="DG196" i="129"/>
  <c r="DI196" i="129"/>
  <c r="DK196" i="129"/>
  <c r="DL196" i="129"/>
  <c r="DM196" i="129"/>
  <c r="DN196" i="129"/>
  <c r="DO196" i="129"/>
  <c r="DP196" i="129"/>
  <c r="DQ196" i="129"/>
  <c r="DR196" i="129"/>
  <c r="DS196" i="129"/>
  <c r="DT196" i="129"/>
  <c r="DU196" i="129"/>
  <c r="DV196" i="129"/>
  <c r="DW196" i="129"/>
  <c r="DX196" i="129"/>
  <c r="DY196" i="129"/>
  <c r="DZ196" i="129"/>
  <c r="EA196" i="129"/>
  <c r="EB196" i="129"/>
  <c r="EC196" i="129"/>
  <c r="ED196" i="129"/>
  <c r="EE196" i="129"/>
  <c r="EF196" i="129"/>
  <c r="EH196" i="129"/>
  <c r="EI196" i="129"/>
  <c r="EJ196" i="129"/>
  <c r="EK196" i="129"/>
  <c r="EL196" i="129"/>
  <c r="EM196" i="129"/>
  <c r="EN196" i="129"/>
  <c r="EO196" i="129"/>
  <c r="EP196" i="129"/>
  <c r="EQ196" i="129"/>
  <c r="EW196" i="129"/>
  <c r="EX196" i="129"/>
  <c r="EY196" i="129"/>
  <c r="EZ196" i="129"/>
  <c r="FA196" i="129"/>
  <c r="FB196" i="129"/>
  <c r="FC196" i="129"/>
  <c r="FD196" i="129"/>
  <c r="FE196" i="129"/>
  <c r="FF196" i="129"/>
  <c r="FG196" i="129"/>
  <c r="FH196" i="129"/>
  <c r="FI196" i="129"/>
  <c r="FJ196" i="129"/>
  <c r="FK196" i="129"/>
  <c r="FL196" i="129"/>
  <c r="FM196" i="129"/>
  <c r="FN196" i="129"/>
  <c r="FO196" i="129"/>
  <c r="FP196" i="129"/>
  <c r="FQ196" i="129"/>
  <c r="FR196" i="129"/>
  <c r="FS196" i="129"/>
  <c r="FT196" i="129"/>
  <c r="FU196" i="129"/>
  <c r="FV196" i="129"/>
  <c r="FW196" i="129"/>
  <c r="FX196" i="129"/>
  <c r="FY196" i="129"/>
  <c r="FZ196" i="129"/>
  <c r="GA196" i="129"/>
  <c r="GB196" i="129"/>
  <c r="GC196" i="129"/>
  <c r="GD196" i="129"/>
  <c r="GE196" i="129"/>
  <c r="GF196" i="129"/>
  <c r="GG196" i="129"/>
  <c r="GH196" i="129"/>
  <c r="GI196" i="129"/>
  <c r="GJ196" i="129"/>
  <c r="GK196" i="129"/>
  <c r="GL196" i="129"/>
  <c r="GM196" i="129"/>
  <c r="GN196" i="129"/>
  <c r="GO196" i="129"/>
  <c r="GP196" i="129"/>
  <c r="GQ196" i="129"/>
  <c r="GR196" i="129"/>
  <c r="GS196" i="129"/>
  <c r="GT196" i="129"/>
  <c r="GU196" i="129"/>
  <c r="GV196" i="129"/>
  <c r="GW196" i="129"/>
  <c r="GX196" i="129"/>
  <c r="GY196" i="129"/>
  <c r="GZ196" i="129"/>
  <c r="HA196" i="129"/>
  <c r="HB196" i="129"/>
  <c r="HC196" i="129"/>
  <c r="HD196" i="129"/>
  <c r="HE196" i="129"/>
  <c r="HF196" i="129"/>
  <c r="HG196" i="129"/>
  <c r="HH196" i="129"/>
  <c r="HI196" i="129"/>
  <c r="HJ196" i="129"/>
  <c r="HK196" i="129"/>
  <c r="HL196" i="129"/>
  <c r="F197" i="129"/>
  <c r="G197" i="129"/>
  <c r="H197" i="129"/>
  <c r="I197" i="129"/>
  <c r="J197" i="129"/>
  <c r="K197" i="129"/>
  <c r="L197" i="129"/>
  <c r="M197" i="129"/>
  <c r="N197" i="129"/>
  <c r="O197" i="129"/>
  <c r="P197" i="129"/>
  <c r="Q197" i="129"/>
  <c r="R197" i="129"/>
  <c r="S197" i="129"/>
  <c r="T197" i="129"/>
  <c r="U197" i="129"/>
  <c r="V197" i="129"/>
  <c r="W197" i="129"/>
  <c r="X197" i="129"/>
  <c r="Y197" i="129"/>
  <c r="Z197" i="129"/>
  <c r="AA197" i="129"/>
  <c r="AB197" i="129"/>
  <c r="AC197" i="129"/>
  <c r="AD197" i="129"/>
  <c r="AE197" i="129"/>
  <c r="AF197" i="129"/>
  <c r="AG197" i="129"/>
  <c r="AH197" i="129"/>
  <c r="AI197" i="129"/>
  <c r="AJ197" i="129"/>
  <c r="AK197" i="129"/>
  <c r="AL197" i="129"/>
  <c r="AM197" i="129"/>
  <c r="AO197" i="129"/>
  <c r="AP197" i="129"/>
  <c r="AQ197" i="129"/>
  <c r="AR197" i="129"/>
  <c r="AS197" i="129"/>
  <c r="AT197" i="129"/>
  <c r="AU197" i="129"/>
  <c r="AV197" i="129"/>
  <c r="AW197" i="129"/>
  <c r="AX197" i="129"/>
  <c r="AY197" i="129"/>
  <c r="AZ197" i="129"/>
  <c r="BA197" i="129"/>
  <c r="BB197" i="129"/>
  <c r="BC197" i="129"/>
  <c r="BD197" i="129"/>
  <c r="BE197" i="129"/>
  <c r="BF197" i="129"/>
  <c r="BG197" i="129"/>
  <c r="BH197" i="129"/>
  <c r="BI197" i="129"/>
  <c r="BJ197" i="129"/>
  <c r="BK197" i="129"/>
  <c r="BL197" i="129"/>
  <c r="BM197" i="129"/>
  <c r="BN197" i="129"/>
  <c r="BO197" i="129"/>
  <c r="BP197" i="129"/>
  <c r="BQ197" i="129"/>
  <c r="BR197" i="129"/>
  <c r="BS197" i="129"/>
  <c r="BT197" i="129"/>
  <c r="BU197" i="129"/>
  <c r="BV197" i="129"/>
  <c r="BW197" i="129"/>
  <c r="BX197" i="129"/>
  <c r="BY197" i="129"/>
  <c r="BZ197" i="129"/>
  <c r="CA197" i="129"/>
  <c r="CB197" i="129"/>
  <c r="CC197" i="129"/>
  <c r="CD197" i="129"/>
  <c r="CE197" i="129"/>
  <c r="CF197" i="129"/>
  <c r="CG197" i="129"/>
  <c r="CH197" i="129"/>
  <c r="CI197" i="129"/>
  <c r="CJ197" i="129"/>
  <c r="CK197" i="129"/>
  <c r="CL197" i="129"/>
  <c r="CM197" i="129"/>
  <c r="CN197" i="129"/>
  <c r="CO197" i="129"/>
  <c r="CP197" i="129"/>
  <c r="CQ197" i="129"/>
  <c r="CR197" i="129"/>
  <c r="CS197" i="129"/>
  <c r="CT197" i="129"/>
  <c r="CU197" i="129"/>
  <c r="CV197" i="129"/>
  <c r="CW197" i="129"/>
  <c r="CX197" i="129"/>
  <c r="CY197" i="129"/>
  <c r="CZ197" i="129"/>
  <c r="DA197" i="129"/>
  <c r="DB197" i="129"/>
  <c r="DC197" i="129"/>
  <c r="DD197" i="129"/>
  <c r="DE197" i="129"/>
  <c r="DF197" i="129"/>
  <c r="DG197" i="129"/>
  <c r="DI197" i="129"/>
  <c r="DK197" i="129"/>
  <c r="DL197" i="129"/>
  <c r="DM197" i="129"/>
  <c r="DN197" i="129"/>
  <c r="DO197" i="129"/>
  <c r="DP197" i="129"/>
  <c r="DQ197" i="129"/>
  <c r="DR197" i="129"/>
  <c r="DS197" i="129"/>
  <c r="DT197" i="129"/>
  <c r="DU197" i="129"/>
  <c r="DV197" i="129"/>
  <c r="DW197" i="129"/>
  <c r="DX197" i="129"/>
  <c r="DY197" i="129"/>
  <c r="DZ197" i="129"/>
  <c r="EA197" i="129"/>
  <c r="EB197" i="129"/>
  <c r="EC197" i="129"/>
  <c r="ED197" i="129"/>
  <c r="EE197" i="129"/>
  <c r="EF197" i="129"/>
  <c r="EH197" i="129"/>
  <c r="EI197" i="129"/>
  <c r="EJ197" i="129"/>
  <c r="EK197" i="129"/>
  <c r="EL197" i="129"/>
  <c r="EM197" i="129"/>
  <c r="EN197" i="129"/>
  <c r="EO197" i="129"/>
  <c r="EP197" i="129"/>
  <c r="EQ197" i="129"/>
  <c r="EW197" i="129"/>
  <c r="EX197" i="129"/>
  <c r="EY197" i="129"/>
  <c r="EZ197" i="129"/>
  <c r="FA197" i="129"/>
  <c r="FB197" i="129"/>
  <c r="FC197" i="129"/>
  <c r="FD197" i="129"/>
  <c r="FE197" i="129"/>
  <c r="FF197" i="129"/>
  <c r="FG197" i="129"/>
  <c r="FH197" i="129"/>
  <c r="FI197" i="129"/>
  <c r="FJ197" i="129"/>
  <c r="FK197" i="129"/>
  <c r="FL197" i="129"/>
  <c r="FM197" i="129"/>
  <c r="FN197" i="129"/>
  <c r="FO197" i="129"/>
  <c r="FP197" i="129"/>
  <c r="FQ197" i="129"/>
  <c r="FR197" i="129"/>
  <c r="FS197" i="129"/>
  <c r="FT197" i="129"/>
  <c r="FU197" i="129"/>
  <c r="FV197" i="129"/>
  <c r="FW197" i="129"/>
  <c r="FX197" i="129"/>
  <c r="FY197" i="129"/>
  <c r="FZ197" i="129"/>
  <c r="GA197" i="129"/>
  <c r="GB197" i="129"/>
  <c r="GC197" i="129"/>
  <c r="GD197" i="129"/>
  <c r="GE197" i="129"/>
  <c r="GF197" i="129"/>
  <c r="GG197" i="129"/>
  <c r="GH197" i="129"/>
  <c r="GI197" i="129"/>
  <c r="GJ197" i="129"/>
  <c r="GK197" i="129"/>
  <c r="GL197" i="129"/>
  <c r="GM197" i="129"/>
  <c r="GN197" i="129"/>
  <c r="GO197" i="129"/>
  <c r="GP197" i="129"/>
  <c r="GQ197" i="129"/>
  <c r="GR197" i="129"/>
  <c r="GS197" i="129"/>
  <c r="GT197" i="129"/>
  <c r="GU197" i="129"/>
  <c r="GV197" i="129"/>
  <c r="GW197" i="129"/>
  <c r="GX197" i="129"/>
  <c r="GY197" i="129"/>
  <c r="GZ197" i="129"/>
  <c r="HA197" i="129"/>
  <c r="HB197" i="129"/>
  <c r="HC197" i="129"/>
  <c r="HD197" i="129"/>
  <c r="HE197" i="129"/>
  <c r="HF197" i="129"/>
  <c r="HG197" i="129"/>
  <c r="HH197" i="129"/>
  <c r="HI197" i="129"/>
  <c r="HJ197" i="129"/>
  <c r="HK197" i="129"/>
  <c r="HL197" i="129"/>
  <c r="E203" i="129"/>
  <c r="E202" i="129"/>
  <c r="E200" i="129"/>
  <c r="E199" i="129"/>
  <c r="E197" i="129"/>
  <c r="E196" i="129"/>
  <c r="E194" i="129"/>
  <c r="E193" i="129"/>
  <c r="G1206" i="81" l="1"/>
  <c r="G1207" i="81"/>
  <c r="G1208" i="81"/>
  <c r="G1209" i="81"/>
  <c r="F186" i="129" l="1"/>
  <c r="G186" i="129"/>
  <c r="H186" i="129"/>
  <c r="I186" i="129"/>
  <c r="J186" i="129"/>
  <c r="K186" i="129"/>
  <c r="L186" i="129"/>
  <c r="M186" i="129"/>
  <c r="N186" i="129"/>
  <c r="O186" i="129"/>
  <c r="P186" i="129"/>
  <c r="Q186" i="129"/>
  <c r="R186" i="129"/>
  <c r="S186" i="129"/>
  <c r="T186" i="129"/>
  <c r="U186" i="129"/>
  <c r="V186" i="129"/>
  <c r="W186" i="129"/>
  <c r="X186" i="129"/>
  <c r="Y186" i="129"/>
  <c r="Z186" i="129"/>
  <c r="AA186" i="129"/>
  <c r="AB186" i="129"/>
  <c r="AC186" i="129"/>
  <c r="AD186" i="129"/>
  <c r="AE186" i="129"/>
  <c r="AF186" i="129"/>
  <c r="AG186" i="129"/>
  <c r="AH186" i="129"/>
  <c r="AI186" i="129"/>
  <c r="AJ186" i="129"/>
  <c r="AK186" i="129"/>
  <c r="AL186" i="129"/>
  <c r="AM186" i="129"/>
  <c r="AO186" i="129"/>
  <c r="AP186" i="129"/>
  <c r="AQ186" i="129"/>
  <c r="AR186" i="129"/>
  <c r="AS186" i="129"/>
  <c r="AT186" i="129"/>
  <c r="AU186" i="129"/>
  <c r="AV186" i="129"/>
  <c r="AW186" i="129"/>
  <c r="AX186" i="129"/>
  <c r="AY186" i="129"/>
  <c r="AZ186" i="129"/>
  <c r="BA186" i="129"/>
  <c r="BB186" i="129"/>
  <c r="BC186" i="129"/>
  <c r="BD186" i="129"/>
  <c r="BE186" i="129"/>
  <c r="BF186" i="129"/>
  <c r="BG186" i="129"/>
  <c r="BH186" i="129"/>
  <c r="BI186" i="129"/>
  <c r="BJ186" i="129"/>
  <c r="BK186" i="129"/>
  <c r="BL186" i="129"/>
  <c r="BM186" i="129"/>
  <c r="BN186" i="129"/>
  <c r="BO186" i="129"/>
  <c r="BP186" i="129"/>
  <c r="BQ186" i="129"/>
  <c r="BR186" i="129"/>
  <c r="BS186" i="129"/>
  <c r="BT186" i="129"/>
  <c r="BU186" i="129"/>
  <c r="BV186" i="129"/>
  <c r="BW186" i="129"/>
  <c r="BX186" i="129"/>
  <c r="BY186" i="129"/>
  <c r="BZ186" i="129"/>
  <c r="CA186" i="129"/>
  <c r="CB186" i="129"/>
  <c r="CC186" i="129"/>
  <c r="CD186" i="129"/>
  <c r="CE186" i="129"/>
  <c r="CF186" i="129"/>
  <c r="CG186" i="129"/>
  <c r="CH186" i="129"/>
  <c r="CI186" i="129"/>
  <c r="CJ186" i="129"/>
  <c r="CK186" i="129"/>
  <c r="CL186" i="129"/>
  <c r="CM186" i="129"/>
  <c r="CN186" i="129"/>
  <c r="CO186" i="129"/>
  <c r="CP186" i="129"/>
  <c r="CQ186" i="129"/>
  <c r="CR186" i="129"/>
  <c r="CS186" i="129"/>
  <c r="CT186" i="129"/>
  <c r="CU186" i="129"/>
  <c r="CV186" i="129"/>
  <c r="CW186" i="129"/>
  <c r="CX186" i="129"/>
  <c r="CY186" i="129"/>
  <c r="CZ186" i="129"/>
  <c r="DA186" i="129"/>
  <c r="DB186" i="129"/>
  <c r="DC186" i="129"/>
  <c r="DD186" i="129"/>
  <c r="DE186" i="129"/>
  <c r="DF186" i="129"/>
  <c r="DG186" i="129"/>
  <c r="DI186" i="129"/>
  <c r="DK186" i="129"/>
  <c r="DL186" i="129"/>
  <c r="DM186" i="129"/>
  <c r="DN186" i="129"/>
  <c r="DO186" i="129"/>
  <c r="DP186" i="129"/>
  <c r="DQ186" i="129"/>
  <c r="DR186" i="129"/>
  <c r="DS186" i="129"/>
  <c r="DT186" i="129"/>
  <c r="DU186" i="129"/>
  <c r="DV186" i="129"/>
  <c r="DW186" i="129"/>
  <c r="DX186" i="129"/>
  <c r="DY186" i="129"/>
  <c r="DZ186" i="129"/>
  <c r="EA186" i="129"/>
  <c r="EB186" i="129"/>
  <c r="EC186" i="129"/>
  <c r="ED186" i="129"/>
  <c r="EE186" i="129"/>
  <c r="EF186" i="129"/>
  <c r="EH186" i="129"/>
  <c r="EI186" i="129"/>
  <c r="EJ186" i="129"/>
  <c r="EK186" i="129"/>
  <c r="EL186" i="129"/>
  <c r="EM186" i="129"/>
  <c r="EN186" i="129"/>
  <c r="EO186" i="129"/>
  <c r="EP186" i="129"/>
  <c r="EQ186" i="129"/>
  <c r="EW186" i="129"/>
  <c r="EX186" i="129"/>
  <c r="EY186" i="129"/>
  <c r="EZ186" i="129"/>
  <c r="FA186" i="129"/>
  <c r="FB186" i="129"/>
  <c r="FC186" i="129"/>
  <c r="FD186" i="129"/>
  <c r="FE186" i="129"/>
  <c r="FF186" i="129"/>
  <c r="FG186" i="129"/>
  <c r="FH186" i="129"/>
  <c r="FI186" i="129"/>
  <c r="FJ186" i="129"/>
  <c r="FK186" i="129"/>
  <c r="FL186" i="129"/>
  <c r="FM186" i="129"/>
  <c r="FN186" i="129"/>
  <c r="FO186" i="129"/>
  <c r="FP186" i="129"/>
  <c r="FQ186" i="129"/>
  <c r="FR186" i="129"/>
  <c r="FS186" i="129"/>
  <c r="FT186" i="129"/>
  <c r="FU186" i="129"/>
  <c r="FV186" i="129"/>
  <c r="FW186" i="129"/>
  <c r="FX186" i="129"/>
  <c r="FY186" i="129"/>
  <c r="FZ186" i="129"/>
  <c r="GA186" i="129"/>
  <c r="GB186" i="129"/>
  <c r="GC186" i="129"/>
  <c r="GD186" i="129"/>
  <c r="GE186" i="129"/>
  <c r="GF186" i="129"/>
  <c r="GG186" i="129"/>
  <c r="GH186" i="129"/>
  <c r="GI186" i="129"/>
  <c r="GJ186" i="129"/>
  <c r="GK186" i="129"/>
  <c r="GL186" i="129"/>
  <c r="GM186" i="129"/>
  <c r="GN186" i="129"/>
  <c r="GO186" i="129"/>
  <c r="GP186" i="129"/>
  <c r="GQ186" i="129"/>
  <c r="GR186" i="129"/>
  <c r="GS186" i="129"/>
  <c r="GT186" i="129"/>
  <c r="GU186" i="129"/>
  <c r="GV186" i="129"/>
  <c r="GW186" i="129"/>
  <c r="GX186" i="129"/>
  <c r="GY186" i="129"/>
  <c r="GZ186" i="129"/>
  <c r="HA186" i="129"/>
  <c r="HB186" i="129"/>
  <c r="HC186" i="129"/>
  <c r="HD186" i="129"/>
  <c r="HE186" i="129"/>
  <c r="HF186" i="129"/>
  <c r="HG186" i="129"/>
  <c r="HH186" i="129"/>
  <c r="HI186" i="129"/>
  <c r="HJ186" i="129"/>
  <c r="HK186" i="129"/>
  <c r="HL186" i="129"/>
  <c r="F187" i="129"/>
  <c r="G187" i="129"/>
  <c r="H187" i="129"/>
  <c r="I187" i="129"/>
  <c r="J187" i="129"/>
  <c r="K187" i="129"/>
  <c r="L187" i="129"/>
  <c r="M187" i="129"/>
  <c r="N187" i="129"/>
  <c r="O187" i="129"/>
  <c r="P187" i="129"/>
  <c r="Q187" i="129"/>
  <c r="R187" i="129"/>
  <c r="S187" i="129"/>
  <c r="T187" i="129"/>
  <c r="U187" i="129"/>
  <c r="V187" i="129"/>
  <c r="W187" i="129"/>
  <c r="X187" i="129"/>
  <c r="Y187" i="129"/>
  <c r="Z187" i="129"/>
  <c r="AA187" i="129"/>
  <c r="AB187" i="129"/>
  <c r="AC187" i="129"/>
  <c r="AD187" i="129"/>
  <c r="AE187" i="129"/>
  <c r="AF187" i="129"/>
  <c r="AG187" i="129"/>
  <c r="AH187" i="129"/>
  <c r="AI187" i="129"/>
  <c r="AJ187" i="129"/>
  <c r="AK187" i="129"/>
  <c r="AL187" i="129"/>
  <c r="AM187" i="129"/>
  <c r="AO187" i="129"/>
  <c r="AP187" i="129"/>
  <c r="AQ187" i="129"/>
  <c r="AR187" i="129"/>
  <c r="AS187" i="129"/>
  <c r="AT187" i="129"/>
  <c r="AU187" i="129"/>
  <c r="AV187" i="129"/>
  <c r="AW187" i="129"/>
  <c r="AX187" i="129"/>
  <c r="AY187" i="129"/>
  <c r="AZ187" i="129"/>
  <c r="BA187" i="129"/>
  <c r="BB187" i="129"/>
  <c r="BC187" i="129"/>
  <c r="BD187" i="129"/>
  <c r="BE187" i="129"/>
  <c r="BF187" i="129"/>
  <c r="BG187" i="129"/>
  <c r="BH187" i="129"/>
  <c r="BI187" i="129"/>
  <c r="BJ187" i="129"/>
  <c r="BK187" i="129"/>
  <c r="BL187" i="129"/>
  <c r="BM187" i="129"/>
  <c r="BN187" i="129"/>
  <c r="BO187" i="129"/>
  <c r="BP187" i="129"/>
  <c r="BQ187" i="129"/>
  <c r="BR187" i="129"/>
  <c r="BS187" i="129"/>
  <c r="BT187" i="129"/>
  <c r="BU187" i="129"/>
  <c r="BV187" i="129"/>
  <c r="BW187" i="129"/>
  <c r="BX187" i="129"/>
  <c r="BY187" i="129"/>
  <c r="BZ187" i="129"/>
  <c r="CA187" i="129"/>
  <c r="CB187" i="129"/>
  <c r="CC187" i="129"/>
  <c r="CD187" i="129"/>
  <c r="CE187" i="129"/>
  <c r="CF187" i="129"/>
  <c r="CG187" i="129"/>
  <c r="CH187" i="129"/>
  <c r="CI187" i="129"/>
  <c r="CJ187" i="129"/>
  <c r="CK187" i="129"/>
  <c r="CL187" i="129"/>
  <c r="CM187" i="129"/>
  <c r="CN187" i="129"/>
  <c r="CO187" i="129"/>
  <c r="CP187" i="129"/>
  <c r="CQ187" i="129"/>
  <c r="CR187" i="129"/>
  <c r="CS187" i="129"/>
  <c r="CT187" i="129"/>
  <c r="CU187" i="129"/>
  <c r="CV187" i="129"/>
  <c r="CW187" i="129"/>
  <c r="CX187" i="129"/>
  <c r="CY187" i="129"/>
  <c r="CZ187" i="129"/>
  <c r="DA187" i="129"/>
  <c r="DB187" i="129"/>
  <c r="DC187" i="129"/>
  <c r="DD187" i="129"/>
  <c r="DE187" i="129"/>
  <c r="DF187" i="129"/>
  <c r="DG187" i="129"/>
  <c r="DI187" i="129"/>
  <c r="DK187" i="129"/>
  <c r="DL187" i="129"/>
  <c r="DM187" i="129"/>
  <c r="DN187" i="129"/>
  <c r="DO187" i="129"/>
  <c r="DP187" i="129"/>
  <c r="DQ187" i="129"/>
  <c r="DR187" i="129"/>
  <c r="DS187" i="129"/>
  <c r="DT187" i="129"/>
  <c r="DU187" i="129"/>
  <c r="DV187" i="129"/>
  <c r="DW187" i="129"/>
  <c r="DX187" i="129"/>
  <c r="DY187" i="129"/>
  <c r="DZ187" i="129"/>
  <c r="EA187" i="129"/>
  <c r="EB187" i="129"/>
  <c r="EC187" i="129"/>
  <c r="ED187" i="129"/>
  <c r="EE187" i="129"/>
  <c r="EF187" i="129"/>
  <c r="EH187" i="129"/>
  <c r="EI187" i="129"/>
  <c r="EJ187" i="129"/>
  <c r="EK187" i="129"/>
  <c r="EL187" i="129"/>
  <c r="EM187" i="129"/>
  <c r="EN187" i="129"/>
  <c r="EO187" i="129"/>
  <c r="EP187" i="129"/>
  <c r="EQ187" i="129"/>
  <c r="EW187" i="129"/>
  <c r="EX187" i="129"/>
  <c r="EY187" i="129"/>
  <c r="EZ187" i="129"/>
  <c r="FA187" i="129"/>
  <c r="FB187" i="129"/>
  <c r="FC187" i="129"/>
  <c r="FD187" i="129"/>
  <c r="FE187" i="129"/>
  <c r="FF187" i="129"/>
  <c r="FG187" i="129"/>
  <c r="FH187" i="129"/>
  <c r="FI187" i="129"/>
  <c r="FJ187" i="129"/>
  <c r="FK187" i="129"/>
  <c r="FL187" i="129"/>
  <c r="FM187" i="129"/>
  <c r="FN187" i="129"/>
  <c r="FO187" i="129"/>
  <c r="FP187" i="129"/>
  <c r="FQ187" i="129"/>
  <c r="FR187" i="129"/>
  <c r="FS187" i="129"/>
  <c r="FT187" i="129"/>
  <c r="FU187" i="129"/>
  <c r="FV187" i="129"/>
  <c r="FW187" i="129"/>
  <c r="FX187" i="129"/>
  <c r="FY187" i="129"/>
  <c r="FZ187" i="129"/>
  <c r="GA187" i="129"/>
  <c r="GB187" i="129"/>
  <c r="GC187" i="129"/>
  <c r="GD187" i="129"/>
  <c r="GE187" i="129"/>
  <c r="GF187" i="129"/>
  <c r="GG187" i="129"/>
  <c r="GH187" i="129"/>
  <c r="GI187" i="129"/>
  <c r="GJ187" i="129"/>
  <c r="GK187" i="129"/>
  <c r="GL187" i="129"/>
  <c r="GM187" i="129"/>
  <c r="GN187" i="129"/>
  <c r="GO187" i="129"/>
  <c r="GP187" i="129"/>
  <c r="GQ187" i="129"/>
  <c r="GR187" i="129"/>
  <c r="GS187" i="129"/>
  <c r="GT187" i="129"/>
  <c r="GU187" i="129"/>
  <c r="GV187" i="129"/>
  <c r="GW187" i="129"/>
  <c r="GX187" i="129"/>
  <c r="GY187" i="129"/>
  <c r="GZ187" i="129"/>
  <c r="HA187" i="129"/>
  <c r="HB187" i="129"/>
  <c r="HC187" i="129"/>
  <c r="HD187" i="129"/>
  <c r="HE187" i="129"/>
  <c r="HF187" i="129"/>
  <c r="HG187" i="129"/>
  <c r="HH187" i="129"/>
  <c r="HI187" i="129"/>
  <c r="HJ187" i="129"/>
  <c r="HK187" i="129"/>
  <c r="HL187" i="129"/>
  <c r="F189" i="129"/>
  <c r="G189" i="129"/>
  <c r="H189" i="129"/>
  <c r="I189" i="129"/>
  <c r="J189" i="129"/>
  <c r="K189" i="129"/>
  <c r="L189" i="129"/>
  <c r="M189" i="129"/>
  <c r="N189" i="129"/>
  <c r="O189" i="129"/>
  <c r="P189" i="129"/>
  <c r="Q189" i="129"/>
  <c r="R189" i="129"/>
  <c r="S189" i="129"/>
  <c r="T189" i="129"/>
  <c r="U189" i="129"/>
  <c r="V189" i="129"/>
  <c r="W189" i="129"/>
  <c r="X189" i="129"/>
  <c r="Y189" i="129"/>
  <c r="Z189" i="129"/>
  <c r="AA189" i="129"/>
  <c r="AB189" i="129"/>
  <c r="AC189" i="129"/>
  <c r="AD189" i="129"/>
  <c r="AE189" i="129"/>
  <c r="AF189" i="129"/>
  <c r="AG189" i="129"/>
  <c r="AH189" i="129"/>
  <c r="AI189" i="129"/>
  <c r="AJ189" i="129"/>
  <c r="AK189" i="129"/>
  <c r="AL189" i="129"/>
  <c r="AM189" i="129"/>
  <c r="AO189" i="129"/>
  <c r="AP189" i="129"/>
  <c r="AQ189" i="129"/>
  <c r="AR189" i="129"/>
  <c r="AS189" i="129"/>
  <c r="AT189" i="129"/>
  <c r="AU189" i="129"/>
  <c r="AV189" i="129"/>
  <c r="AW189" i="129"/>
  <c r="AX189" i="129"/>
  <c r="AY189" i="129"/>
  <c r="AZ189" i="129"/>
  <c r="BA189" i="129"/>
  <c r="BB189" i="129"/>
  <c r="BC189" i="129"/>
  <c r="BD189" i="129"/>
  <c r="BE189" i="129"/>
  <c r="BF189" i="129"/>
  <c r="BG189" i="129"/>
  <c r="BH189" i="129"/>
  <c r="BI189" i="129"/>
  <c r="BJ189" i="129"/>
  <c r="BK189" i="129"/>
  <c r="BL189" i="129"/>
  <c r="BM189" i="129"/>
  <c r="BN189" i="129"/>
  <c r="BO189" i="129"/>
  <c r="BP189" i="129"/>
  <c r="BQ189" i="129"/>
  <c r="BR189" i="129"/>
  <c r="BS189" i="129"/>
  <c r="BT189" i="129"/>
  <c r="BU189" i="129"/>
  <c r="BV189" i="129"/>
  <c r="BW189" i="129"/>
  <c r="BX189" i="129"/>
  <c r="BY189" i="129"/>
  <c r="BZ189" i="129"/>
  <c r="CA189" i="129"/>
  <c r="CB189" i="129"/>
  <c r="CC189" i="129"/>
  <c r="CD189" i="129"/>
  <c r="CE189" i="129"/>
  <c r="CF189" i="129"/>
  <c r="CG189" i="129"/>
  <c r="CH189" i="129"/>
  <c r="CI189" i="129"/>
  <c r="CJ189" i="129"/>
  <c r="CK189" i="129"/>
  <c r="CL189" i="129"/>
  <c r="CM189" i="129"/>
  <c r="CN189" i="129"/>
  <c r="CO189" i="129"/>
  <c r="CP189" i="129"/>
  <c r="CQ189" i="129"/>
  <c r="CR189" i="129"/>
  <c r="CS189" i="129"/>
  <c r="CT189" i="129"/>
  <c r="CU189" i="129"/>
  <c r="CV189" i="129"/>
  <c r="CW189" i="129"/>
  <c r="CX189" i="129"/>
  <c r="CY189" i="129"/>
  <c r="CZ189" i="129"/>
  <c r="DA189" i="129"/>
  <c r="DB189" i="129"/>
  <c r="DC189" i="129"/>
  <c r="DD189" i="129"/>
  <c r="DE189" i="129"/>
  <c r="DF189" i="129"/>
  <c r="DG189" i="129"/>
  <c r="DI189" i="129"/>
  <c r="DK189" i="129"/>
  <c r="DL189" i="129"/>
  <c r="DM189" i="129"/>
  <c r="DN189" i="129"/>
  <c r="DO189" i="129"/>
  <c r="DP189" i="129"/>
  <c r="DQ189" i="129"/>
  <c r="DR189" i="129"/>
  <c r="DS189" i="129"/>
  <c r="DT189" i="129"/>
  <c r="DU189" i="129"/>
  <c r="DV189" i="129"/>
  <c r="DW189" i="129"/>
  <c r="DX189" i="129"/>
  <c r="DY189" i="129"/>
  <c r="DZ189" i="129"/>
  <c r="EA189" i="129"/>
  <c r="EB189" i="129"/>
  <c r="EC189" i="129"/>
  <c r="ED189" i="129"/>
  <c r="EE189" i="129"/>
  <c r="EF189" i="129"/>
  <c r="EH189" i="129"/>
  <c r="EI189" i="129"/>
  <c r="EJ189" i="129"/>
  <c r="EK189" i="129"/>
  <c r="EL189" i="129"/>
  <c r="EM189" i="129"/>
  <c r="EN189" i="129"/>
  <c r="EO189" i="129"/>
  <c r="EP189" i="129"/>
  <c r="EQ189" i="129"/>
  <c r="EW189" i="129"/>
  <c r="EX189" i="129"/>
  <c r="EY189" i="129"/>
  <c r="EZ189" i="129"/>
  <c r="FA189" i="129"/>
  <c r="FB189" i="129"/>
  <c r="FC189" i="129"/>
  <c r="FD189" i="129"/>
  <c r="FE189" i="129"/>
  <c r="FF189" i="129"/>
  <c r="FG189" i="129"/>
  <c r="FH189" i="129"/>
  <c r="FI189" i="129"/>
  <c r="FJ189" i="129"/>
  <c r="FK189" i="129"/>
  <c r="FL189" i="129"/>
  <c r="FM189" i="129"/>
  <c r="FN189" i="129"/>
  <c r="FO189" i="129"/>
  <c r="FP189" i="129"/>
  <c r="FQ189" i="129"/>
  <c r="FR189" i="129"/>
  <c r="FS189" i="129"/>
  <c r="FT189" i="129"/>
  <c r="FU189" i="129"/>
  <c r="FV189" i="129"/>
  <c r="FW189" i="129"/>
  <c r="FX189" i="129"/>
  <c r="FY189" i="129"/>
  <c r="FZ189" i="129"/>
  <c r="GA189" i="129"/>
  <c r="GB189" i="129"/>
  <c r="GC189" i="129"/>
  <c r="GD189" i="129"/>
  <c r="GE189" i="129"/>
  <c r="GF189" i="129"/>
  <c r="GG189" i="129"/>
  <c r="GH189" i="129"/>
  <c r="GI189" i="129"/>
  <c r="GJ189" i="129"/>
  <c r="GK189" i="129"/>
  <c r="GL189" i="129"/>
  <c r="GM189" i="129"/>
  <c r="GN189" i="129"/>
  <c r="GO189" i="129"/>
  <c r="GP189" i="129"/>
  <c r="GQ189" i="129"/>
  <c r="GR189" i="129"/>
  <c r="GS189" i="129"/>
  <c r="GT189" i="129"/>
  <c r="GU189" i="129"/>
  <c r="GV189" i="129"/>
  <c r="GW189" i="129"/>
  <c r="GX189" i="129"/>
  <c r="GY189" i="129"/>
  <c r="GZ189" i="129"/>
  <c r="HA189" i="129"/>
  <c r="HB189" i="129"/>
  <c r="HC189" i="129"/>
  <c r="HD189" i="129"/>
  <c r="HE189" i="129"/>
  <c r="HF189" i="129"/>
  <c r="HG189" i="129"/>
  <c r="HH189" i="129"/>
  <c r="HI189" i="129"/>
  <c r="HJ189" i="129"/>
  <c r="HK189" i="129"/>
  <c r="HL189" i="129"/>
  <c r="F190" i="129"/>
  <c r="G190" i="129"/>
  <c r="H190" i="129"/>
  <c r="I190" i="129"/>
  <c r="J190" i="129"/>
  <c r="K190" i="129"/>
  <c r="L190" i="129"/>
  <c r="M190" i="129"/>
  <c r="N190" i="129"/>
  <c r="O190" i="129"/>
  <c r="P190" i="129"/>
  <c r="Q190" i="129"/>
  <c r="R190" i="129"/>
  <c r="S190" i="129"/>
  <c r="T190" i="129"/>
  <c r="U190" i="129"/>
  <c r="V190" i="129"/>
  <c r="W190" i="129"/>
  <c r="X190" i="129"/>
  <c r="Y190" i="129"/>
  <c r="Z190" i="129"/>
  <c r="AA190" i="129"/>
  <c r="AB190" i="129"/>
  <c r="AC190" i="129"/>
  <c r="AD190" i="129"/>
  <c r="AE190" i="129"/>
  <c r="AF190" i="129"/>
  <c r="AG190" i="129"/>
  <c r="AH190" i="129"/>
  <c r="AI190" i="129"/>
  <c r="AJ190" i="129"/>
  <c r="AK190" i="129"/>
  <c r="AL190" i="129"/>
  <c r="AM190" i="129"/>
  <c r="AO190" i="129"/>
  <c r="AP190" i="129"/>
  <c r="AQ190" i="129"/>
  <c r="AR190" i="129"/>
  <c r="AS190" i="129"/>
  <c r="AT190" i="129"/>
  <c r="AU190" i="129"/>
  <c r="AV190" i="129"/>
  <c r="AW190" i="129"/>
  <c r="AX190" i="129"/>
  <c r="AY190" i="129"/>
  <c r="AZ190" i="129"/>
  <c r="BA190" i="129"/>
  <c r="BB190" i="129"/>
  <c r="BC190" i="129"/>
  <c r="BD190" i="129"/>
  <c r="BE190" i="129"/>
  <c r="BF190" i="129"/>
  <c r="BG190" i="129"/>
  <c r="BH190" i="129"/>
  <c r="BI190" i="129"/>
  <c r="BJ190" i="129"/>
  <c r="BK190" i="129"/>
  <c r="BL190" i="129"/>
  <c r="BM190" i="129"/>
  <c r="BN190" i="129"/>
  <c r="BO190" i="129"/>
  <c r="BP190" i="129"/>
  <c r="BQ190" i="129"/>
  <c r="BR190" i="129"/>
  <c r="BS190" i="129"/>
  <c r="BT190" i="129"/>
  <c r="BU190" i="129"/>
  <c r="BV190" i="129"/>
  <c r="BW190" i="129"/>
  <c r="BX190" i="129"/>
  <c r="BY190" i="129"/>
  <c r="BZ190" i="129"/>
  <c r="CA190" i="129"/>
  <c r="CB190" i="129"/>
  <c r="CC190" i="129"/>
  <c r="CD190" i="129"/>
  <c r="CE190" i="129"/>
  <c r="CF190" i="129"/>
  <c r="CG190" i="129"/>
  <c r="CH190" i="129"/>
  <c r="CI190" i="129"/>
  <c r="CJ190" i="129"/>
  <c r="CK190" i="129"/>
  <c r="CL190" i="129"/>
  <c r="CM190" i="129"/>
  <c r="CN190" i="129"/>
  <c r="CO190" i="129"/>
  <c r="CP190" i="129"/>
  <c r="CQ190" i="129"/>
  <c r="CR190" i="129"/>
  <c r="CS190" i="129"/>
  <c r="CT190" i="129"/>
  <c r="CU190" i="129"/>
  <c r="CV190" i="129"/>
  <c r="CW190" i="129"/>
  <c r="CX190" i="129"/>
  <c r="CY190" i="129"/>
  <c r="CZ190" i="129"/>
  <c r="DA190" i="129"/>
  <c r="DB190" i="129"/>
  <c r="DC190" i="129"/>
  <c r="DD190" i="129"/>
  <c r="DE190" i="129"/>
  <c r="DF190" i="129"/>
  <c r="DG190" i="129"/>
  <c r="DI190" i="129"/>
  <c r="DK190" i="129"/>
  <c r="DL190" i="129"/>
  <c r="DM190" i="129"/>
  <c r="DN190" i="129"/>
  <c r="DO190" i="129"/>
  <c r="DP190" i="129"/>
  <c r="DQ190" i="129"/>
  <c r="DR190" i="129"/>
  <c r="DS190" i="129"/>
  <c r="DT190" i="129"/>
  <c r="DU190" i="129"/>
  <c r="DV190" i="129"/>
  <c r="DW190" i="129"/>
  <c r="DX190" i="129"/>
  <c r="DY190" i="129"/>
  <c r="DZ190" i="129"/>
  <c r="EA190" i="129"/>
  <c r="EB190" i="129"/>
  <c r="EC190" i="129"/>
  <c r="ED190" i="129"/>
  <c r="EE190" i="129"/>
  <c r="EF190" i="129"/>
  <c r="EH190" i="129"/>
  <c r="EI190" i="129"/>
  <c r="EJ190" i="129"/>
  <c r="EK190" i="129"/>
  <c r="EL190" i="129"/>
  <c r="EM190" i="129"/>
  <c r="EN190" i="129"/>
  <c r="EO190" i="129"/>
  <c r="EP190" i="129"/>
  <c r="EQ190" i="129"/>
  <c r="EW190" i="129"/>
  <c r="EX190" i="129"/>
  <c r="EY190" i="129"/>
  <c r="EZ190" i="129"/>
  <c r="FA190" i="129"/>
  <c r="FB190" i="129"/>
  <c r="FC190" i="129"/>
  <c r="FD190" i="129"/>
  <c r="FE190" i="129"/>
  <c r="FF190" i="129"/>
  <c r="FG190" i="129"/>
  <c r="FH190" i="129"/>
  <c r="FI190" i="129"/>
  <c r="FJ190" i="129"/>
  <c r="FK190" i="129"/>
  <c r="FL190" i="129"/>
  <c r="FM190" i="129"/>
  <c r="FN190" i="129"/>
  <c r="FO190" i="129"/>
  <c r="FP190" i="129"/>
  <c r="FQ190" i="129"/>
  <c r="FR190" i="129"/>
  <c r="FS190" i="129"/>
  <c r="FT190" i="129"/>
  <c r="FU190" i="129"/>
  <c r="FV190" i="129"/>
  <c r="FW190" i="129"/>
  <c r="FX190" i="129"/>
  <c r="FY190" i="129"/>
  <c r="FZ190" i="129"/>
  <c r="GA190" i="129"/>
  <c r="GB190" i="129"/>
  <c r="GC190" i="129"/>
  <c r="GD190" i="129"/>
  <c r="GE190" i="129"/>
  <c r="GF190" i="129"/>
  <c r="GG190" i="129"/>
  <c r="GH190" i="129"/>
  <c r="GI190" i="129"/>
  <c r="GJ190" i="129"/>
  <c r="GK190" i="129"/>
  <c r="GL190" i="129"/>
  <c r="GM190" i="129"/>
  <c r="GN190" i="129"/>
  <c r="GO190" i="129"/>
  <c r="GP190" i="129"/>
  <c r="GQ190" i="129"/>
  <c r="GR190" i="129"/>
  <c r="GS190" i="129"/>
  <c r="GT190" i="129"/>
  <c r="GU190" i="129"/>
  <c r="GV190" i="129"/>
  <c r="GW190" i="129"/>
  <c r="GX190" i="129"/>
  <c r="GY190" i="129"/>
  <c r="GZ190" i="129"/>
  <c r="HA190" i="129"/>
  <c r="HB190" i="129"/>
  <c r="HC190" i="129"/>
  <c r="HD190" i="129"/>
  <c r="HE190" i="129"/>
  <c r="HF190" i="129"/>
  <c r="HG190" i="129"/>
  <c r="HH190" i="129"/>
  <c r="HI190" i="129"/>
  <c r="HJ190" i="129"/>
  <c r="HK190" i="129"/>
  <c r="HL190" i="129"/>
  <c r="E190" i="129"/>
  <c r="E189" i="129"/>
  <c r="E187" i="129"/>
  <c r="F175" i="129"/>
  <c r="G175" i="129"/>
  <c r="H175" i="129"/>
  <c r="I175" i="129"/>
  <c r="J175" i="129"/>
  <c r="K175" i="129"/>
  <c r="L175" i="129"/>
  <c r="M175" i="129"/>
  <c r="N175" i="129"/>
  <c r="O175" i="129"/>
  <c r="P175" i="129"/>
  <c r="Q175" i="129"/>
  <c r="R175" i="129"/>
  <c r="S175" i="129"/>
  <c r="T175" i="129"/>
  <c r="U175" i="129"/>
  <c r="V175" i="129"/>
  <c r="W175" i="129"/>
  <c r="X175" i="129"/>
  <c r="Y175" i="129"/>
  <c r="Z175" i="129"/>
  <c r="AA175" i="129"/>
  <c r="AB175" i="129"/>
  <c r="AC175" i="129"/>
  <c r="AD175" i="129"/>
  <c r="AE175" i="129"/>
  <c r="AF175" i="129"/>
  <c r="AG175" i="129"/>
  <c r="AH175" i="129"/>
  <c r="AI175" i="129"/>
  <c r="AJ175" i="129"/>
  <c r="AK175" i="129"/>
  <c r="AL175" i="129"/>
  <c r="AM175" i="129"/>
  <c r="AO175" i="129"/>
  <c r="AP175" i="129"/>
  <c r="AQ175" i="129"/>
  <c r="AR175" i="129"/>
  <c r="AS175" i="129"/>
  <c r="AT175" i="129"/>
  <c r="AU175" i="129"/>
  <c r="AV175" i="129"/>
  <c r="AW175" i="129"/>
  <c r="AX175" i="129"/>
  <c r="AY175" i="129"/>
  <c r="AZ175" i="129"/>
  <c r="BA175" i="129"/>
  <c r="BB175" i="129"/>
  <c r="BC175" i="129"/>
  <c r="BD175" i="129"/>
  <c r="BE175" i="129"/>
  <c r="BF175" i="129"/>
  <c r="BG175" i="129"/>
  <c r="BH175" i="129"/>
  <c r="BI175" i="129"/>
  <c r="BJ175" i="129"/>
  <c r="BK175" i="129"/>
  <c r="BL175" i="129"/>
  <c r="BM175" i="129"/>
  <c r="BN175" i="129"/>
  <c r="BO175" i="129"/>
  <c r="BP175" i="129"/>
  <c r="BQ175" i="129"/>
  <c r="BR175" i="129"/>
  <c r="BS175" i="129"/>
  <c r="BT175" i="129"/>
  <c r="BU175" i="129"/>
  <c r="BV175" i="129"/>
  <c r="BW175" i="129"/>
  <c r="BX175" i="129"/>
  <c r="BY175" i="129"/>
  <c r="BZ175" i="129"/>
  <c r="CA175" i="129"/>
  <c r="CB175" i="129"/>
  <c r="CC175" i="129"/>
  <c r="CD175" i="129"/>
  <c r="CE175" i="129"/>
  <c r="CF175" i="129"/>
  <c r="CG175" i="129"/>
  <c r="CH175" i="129"/>
  <c r="CI175" i="129"/>
  <c r="CJ175" i="129"/>
  <c r="CK175" i="129"/>
  <c r="CL175" i="129"/>
  <c r="CM175" i="129"/>
  <c r="CN175" i="129"/>
  <c r="CO175" i="129"/>
  <c r="CP175" i="129"/>
  <c r="CQ175" i="129"/>
  <c r="CR175" i="129"/>
  <c r="CS175" i="129"/>
  <c r="CT175" i="129"/>
  <c r="CU175" i="129"/>
  <c r="CV175" i="129"/>
  <c r="CW175" i="129"/>
  <c r="CX175" i="129"/>
  <c r="CY175" i="129"/>
  <c r="CZ175" i="129"/>
  <c r="DA175" i="129"/>
  <c r="DB175" i="129"/>
  <c r="DC175" i="129"/>
  <c r="DD175" i="129"/>
  <c r="DE175" i="129"/>
  <c r="DF175" i="129"/>
  <c r="DG175" i="129"/>
  <c r="DI175" i="129"/>
  <c r="DK175" i="129"/>
  <c r="DL175" i="129"/>
  <c r="DM175" i="129"/>
  <c r="DN175" i="129"/>
  <c r="DO175" i="129"/>
  <c r="DP175" i="129"/>
  <c r="DQ175" i="129"/>
  <c r="DR175" i="129"/>
  <c r="DS175" i="129"/>
  <c r="DT175" i="129"/>
  <c r="DU175" i="129"/>
  <c r="DV175" i="129"/>
  <c r="DW175" i="129"/>
  <c r="DX175" i="129"/>
  <c r="DY175" i="129"/>
  <c r="DZ175" i="129"/>
  <c r="EA175" i="129"/>
  <c r="EB175" i="129"/>
  <c r="EC175" i="129"/>
  <c r="ED175" i="129"/>
  <c r="EE175" i="129"/>
  <c r="EF175" i="129"/>
  <c r="EH175" i="129"/>
  <c r="EI175" i="129"/>
  <c r="EJ175" i="129"/>
  <c r="EK175" i="129"/>
  <c r="EL175" i="129"/>
  <c r="EM175" i="129"/>
  <c r="EN175" i="129"/>
  <c r="EO175" i="129"/>
  <c r="EP175" i="129"/>
  <c r="EQ175" i="129"/>
  <c r="EW175" i="129"/>
  <c r="EX175" i="129"/>
  <c r="EY175" i="129"/>
  <c r="EZ175" i="129"/>
  <c r="FA175" i="129"/>
  <c r="FB175" i="129"/>
  <c r="FC175" i="129"/>
  <c r="FD175" i="129"/>
  <c r="FE175" i="129"/>
  <c r="FF175" i="129"/>
  <c r="FG175" i="129"/>
  <c r="FH175" i="129"/>
  <c r="FI175" i="129"/>
  <c r="FJ175" i="129"/>
  <c r="FK175" i="129"/>
  <c r="FL175" i="129"/>
  <c r="FM175" i="129"/>
  <c r="FN175" i="129"/>
  <c r="FO175" i="129"/>
  <c r="FP175" i="129"/>
  <c r="FQ175" i="129"/>
  <c r="FR175" i="129"/>
  <c r="FS175" i="129"/>
  <c r="FT175" i="129"/>
  <c r="FU175" i="129"/>
  <c r="FV175" i="129"/>
  <c r="FW175" i="129"/>
  <c r="FX175" i="129"/>
  <c r="FY175" i="129"/>
  <c r="FZ175" i="129"/>
  <c r="GA175" i="129"/>
  <c r="GB175" i="129"/>
  <c r="GC175" i="129"/>
  <c r="GD175" i="129"/>
  <c r="GE175" i="129"/>
  <c r="GF175" i="129"/>
  <c r="GG175" i="129"/>
  <c r="GH175" i="129"/>
  <c r="GI175" i="129"/>
  <c r="GJ175" i="129"/>
  <c r="GK175" i="129"/>
  <c r="GL175" i="129"/>
  <c r="GM175" i="129"/>
  <c r="GN175" i="129"/>
  <c r="GO175" i="129"/>
  <c r="GP175" i="129"/>
  <c r="GQ175" i="129"/>
  <c r="GR175" i="129"/>
  <c r="GS175" i="129"/>
  <c r="GT175" i="129"/>
  <c r="GU175" i="129"/>
  <c r="GV175" i="129"/>
  <c r="GW175" i="129"/>
  <c r="GX175" i="129"/>
  <c r="GY175" i="129"/>
  <c r="GZ175" i="129"/>
  <c r="HA175" i="129"/>
  <c r="HB175" i="129"/>
  <c r="HC175" i="129"/>
  <c r="HD175" i="129"/>
  <c r="HE175" i="129"/>
  <c r="HF175" i="129"/>
  <c r="HG175" i="129"/>
  <c r="HH175" i="129"/>
  <c r="HI175" i="129"/>
  <c r="HJ175" i="129"/>
  <c r="HK175" i="129"/>
  <c r="HL175" i="129"/>
  <c r="F176" i="129"/>
  <c r="G176" i="129"/>
  <c r="H176" i="129"/>
  <c r="I176" i="129"/>
  <c r="J176" i="129"/>
  <c r="K176" i="129"/>
  <c r="L176" i="129"/>
  <c r="M176" i="129"/>
  <c r="N176" i="129"/>
  <c r="O176" i="129"/>
  <c r="P176" i="129"/>
  <c r="Q176" i="129"/>
  <c r="R176" i="129"/>
  <c r="S176" i="129"/>
  <c r="T176" i="129"/>
  <c r="U176" i="129"/>
  <c r="V176" i="129"/>
  <c r="W176" i="129"/>
  <c r="X176" i="129"/>
  <c r="Y176" i="129"/>
  <c r="Z176" i="129"/>
  <c r="AA176" i="129"/>
  <c r="AB176" i="129"/>
  <c r="AC176" i="129"/>
  <c r="AD176" i="129"/>
  <c r="AE176" i="129"/>
  <c r="AF176" i="129"/>
  <c r="AG176" i="129"/>
  <c r="AH176" i="129"/>
  <c r="AI176" i="129"/>
  <c r="AJ176" i="129"/>
  <c r="AK176" i="129"/>
  <c r="AL176" i="129"/>
  <c r="AM176" i="129"/>
  <c r="AO176" i="129"/>
  <c r="AP176" i="129"/>
  <c r="AQ176" i="129"/>
  <c r="AR176" i="129"/>
  <c r="AS176" i="129"/>
  <c r="AT176" i="129"/>
  <c r="AU176" i="129"/>
  <c r="AV176" i="129"/>
  <c r="AW176" i="129"/>
  <c r="AX176" i="129"/>
  <c r="AY176" i="129"/>
  <c r="AZ176" i="129"/>
  <c r="BA176" i="129"/>
  <c r="BB176" i="129"/>
  <c r="BC176" i="129"/>
  <c r="BD176" i="129"/>
  <c r="BE176" i="129"/>
  <c r="BF176" i="129"/>
  <c r="BG176" i="129"/>
  <c r="BH176" i="129"/>
  <c r="BI176" i="129"/>
  <c r="BJ176" i="129"/>
  <c r="BK176" i="129"/>
  <c r="BL176" i="129"/>
  <c r="BM176" i="129"/>
  <c r="BN176" i="129"/>
  <c r="BO176" i="129"/>
  <c r="BP176" i="129"/>
  <c r="BQ176" i="129"/>
  <c r="BR176" i="129"/>
  <c r="BS176" i="129"/>
  <c r="BT176" i="129"/>
  <c r="BU176" i="129"/>
  <c r="BV176" i="129"/>
  <c r="BW176" i="129"/>
  <c r="BX176" i="129"/>
  <c r="BY176" i="129"/>
  <c r="BZ176" i="129"/>
  <c r="CA176" i="129"/>
  <c r="CB176" i="129"/>
  <c r="CC176" i="129"/>
  <c r="CD176" i="129"/>
  <c r="CE176" i="129"/>
  <c r="CF176" i="129"/>
  <c r="CG176" i="129"/>
  <c r="CH176" i="129"/>
  <c r="CI176" i="129"/>
  <c r="CJ176" i="129"/>
  <c r="CK176" i="129"/>
  <c r="CL176" i="129"/>
  <c r="CM176" i="129"/>
  <c r="CN176" i="129"/>
  <c r="CO176" i="129"/>
  <c r="CP176" i="129"/>
  <c r="CQ176" i="129"/>
  <c r="CR176" i="129"/>
  <c r="CS176" i="129"/>
  <c r="CT176" i="129"/>
  <c r="CU176" i="129"/>
  <c r="CV176" i="129"/>
  <c r="CW176" i="129"/>
  <c r="CX176" i="129"/>
  <c r="CY176" i="129"/>
  <c r="CZ176" i="129"/>
  <c r="DA176" i="129"/>
  <c r="DB176" i="129"/>
  <c r="DC176" i="129"/>
  <c r="DD176" i="129"/>
  <c r="DE176" i="129"/>
  <c r="DF176" i="129"/>
  <c r="DG176" i="129"/>
  <c r="DI176" i="129"/>
  <c r="DK176" i="129"/>
  <c r="DL176" i="129"/>
  <c r="DM176" i="129"/>
  <c r="DN176" i="129"/>
  <c r="DO176" i="129"/>
  <c r="DP176" i="129"/>
  <c r="DQ176" i="129"/>
  <c r="DR176" i="129"/>
  <c r="DS176" i="129"/>
  <c r="DT176" i="129"/>
  <c r="DU176" i="129"/>
  <c r="DV176" i="129"/>
  <c r="DW176" i="129"/>
  <c r="DX176" i="129"/>
  <c r="DY176" i="129"/>
  <c r="DZ176" i="129"/>
  <c r="EA176" i="129"/>
  <c r="EB176" i="129"/>
  <c r="EC176" i="129"/>
  <c r="ED176" i="129"/>
  <c r="EE176" i="129"/>
  <c r="EF176" i="129"/>
  <c r="EH176" i="129"/>
  <c r="EI176" i="129"/>
  <c r="EJ176" i="129"/>
  <c r="EK176" i="129"/>
  <c r="EL176" i="129"/>
  <c r="EM176" i="129"/>
  <c r="EN176" i="129"/>
  <c r="EO176" i="129"/>
  <c r="EP176" i="129"/>
  <c r="EQ176" i="129"/>
  <c r="EW176" i="129"/>
  <c r="EX176" i="129"/>
  <c r="EY176" i="129"/>
  <c r="EZ176" i="129"/>
  <c r="FA176" i="129"/>
  <c r="FB176" i="129"/>
  <c r="FC176" i="129"/>
  <c r="FD176" i="129"/>
  <c r="FE176" i="129"/>
  <c r="FF176" i="129"/>
  <c r="FG176" i="129"/>
  <c r="FH176" i="129"/>
  <c r="FI176" i="129"/>
  <c r="FJ176" i="129"/>
  <c r="FK176" i="129"/>
  <c r="FL176" i="129"/>
  <c r="FM176" i="129"/>
  <c r="FN176" i="129"/>
  <c r="FO176" i="129"/>
  <c r="FP176" i="129"/>
  <c r="FQ176" i="129"/>
  <c r="FR176" i="129"/>
  <c r="FS176" i="129"/>
  <c r="FT176" i="129"/>
  <c r="FU176" i="129"/>
  <c r="FV176" i="129"/>
  <c r="FW176" i="129"/>
  <c r="FX176" i="129"/>
  <c r="FY176" i="129"/>
  <c r="FZ176" i="129"/>
  <c r="GA176" i="129"/>
  <c r="GB176" i="129"/>
  <c r="GC176" i="129"/>
  <c r="GD176" i="129"/>
  <c r="GE176" i="129"/>
  <c r="GF176" i="129"/>
  <c r="GG176" i="129"/>
  <c r="GH176" i="129"/>
  <c r="GI176" i="129"/>
  <c r="GJ176" i="129"/>
  <c r="GK176" i="129"/>
  <c r="GL176" i="129"/>
  <c r="GM176" i="129"/>
  <c r="GN176" i="129"/>
  <c r="GO176" i="129"/>
  <c r="GP176" i="129"/>
  <c r="GQ176" i="129"/>
  <c r="GR176" i="129"/>
  <c r="GS176" i="129"/>
  <c r="GT176" i="129"/>
  <c r="GU176" i="129"/>
  <c r="GV176" i="129"/>
  <c r="GW176" i="129"/>
  <c r="GX176" i="129"/>
  <c r="GY176" i="129"/>
  <c r="GZ176" i="129"/>
  <c r="HA176" i="129"/>
  <c r="HB176" i="129"/>
  <c r="HC176" i="129"/>
  <c r="HD176" i="129"/>
  <c r="HE176" i="129"/>
  <c r="HF176" i="129"/>
  <c r="HG176" i="129"/>
  <c r="HH176" i="129"/>
  <c r="HI176" i="129"/>
  <c r="HJ176" i="129"/>
  <c r="HK176" i="129"/>
  <c r="HL176" i="129"/>
  <c r="F178" i="129"/>
  <c r="G178" i="129"/>
  <c r="H178" i="129"/>
  <c r="I178" i="129"/>
  <c r="J178" i="129"/>
  <c r="K178" i="129"/>
  <c r="L178" i="129"/>
  <c r="M178" i="129"/>
  <c r="N178" i="129"/>
  <c r="O178" i="129"/>
  <c r="P178" i="129"/>
  <c r="Q178" i="129"/>
  <c r="R178" i="129"/>
  <c r="S178" i="129"/>
  <c r="T178" i="129"/>
  <c r="U178" i="129"/>
  <c r="V178" i="129"/>
  <c r="W178" i="129"/>
  <c r="X178" i="129"/>
  <c r="Y178" i="129"/>
  <c r="Z178" i="129"/>
  <c r="AA178" i="129"/>
  <c r="AB178" i="129"/>
  <c r="AC178" i="129"/>
  <c r="AD178" i="129"/>
  <c r="AE178" i="129"/>
  <c r="AF178" i="129"/>
  <c r="AG178" i="129"/>
  <c r="AH178" i="129"/>
  <c r="AI178" i="129"/>
  <c r="AJ178" i="129"/>
  <c r="AK178" i="129"/>
  <c r="AL178" i="129"/>
  <c r="AM178" i="129"/>
  <c r="AO178" i="129"/>
  <c r="AP178" i="129"/>
  <c r="AQ178" i="129"/>
  <c r="AR178" i="129"/>
  <c r="AS178" i="129"/>
  <c r="AT178" i="129"/>
  <c r="AU178" i="129"/>
  <c r="AV178" i="129"/>
  <c r="AW178" i="129"/>
  <c r="AX178" i="129"/>
  <c r="AY178" i="129"/>
  <c r="AZ178" i="129"/>
  <c r="BA178" i="129"/>
  <c r="BB178" i="129"/>
  <c r="BC178" i="129"/>
  <c r="BD178" i="129"/>
  <c r="BE178" i="129"/>
  <c r="BF178" i="129"/>
  <c r="BG178" i="129"/>
  <c r="BH178" i="129"/>
  <c r="BI178" i="129"/>
  <c r="BJ178" i="129"/>
  <c r="BK178" i="129"/>
  <c r="BL178" i="129"/>
  <c r="BM178" i="129"/>
  <c r="BN178" i="129"/>
  <c r="BO178" i="129"/>
  <c r="BP178" i="129"/>
  <c r="BQ178" i="129"/>
  <c r="BR178" i="129"/>
  <c r="BS178" i="129"/>
  <c r="BT178" i="129"/>
  <c r="BU178" i="129"/>
  <c r="BV178" i="129"/>
  <c r="BW178" i="129"/>
  <c r="BX178" i="129"/>
  <c r="BY178" i="129"/>
  <c r="BZ178" i="129"/>
  <c r="CA178" i="129"/>
  <c r="CB178" i="129"/>
  <c r="CC178" i="129"/>
  <c r="CD178" i="129"/>
  <c r="CE178" i="129"/>
  <c r="CF178" i="129"/>
  <c r="CG178" i="129"/>
  <c r="CH178" i="129"/>
  <c r="CI178" i="129"/>
  <c r="CJ178" i="129"/>
  <c r="CK178" i="129"/>
  <c r="CL178" i="129"/>
  <c r="CM178" i="129"/>
  <c r="CN178" i="129"/>
  <c r="CO178" i="129"/>
  <c r="CP178" i="129"/>
  <c r="CQ178" i="129"/>
  <c r="CR178" i="129"/>
  <c r="CS178" i="129"/>
  <c r="CT178" i="129"/>
  <c r="CU178" i="129"/>
  <c r="CV178" i="129"/>
  <c r="CW178" i="129"/>
  <c r="CX178" i="129"/>
  <c r="CY178" i="129"/>
  <c r="CZ178" i="129"/>
  <c r="DA178" i="129"/>
  <c r="DB178" i="129"/>
  <c r="DC178" i="129"/>
  <c r="DD178" i="129"/>
  <c r="DE178" i="129"/>
  <c r="DF178" i="129"/>
  <c r="DG178" i="129"/>
  <c r="DI178" i="129"/>
  <c r="DK178" i="129"/>
  <c r="DL178" i="129"/>
  <c r="DM178" i="129"/>
  <c r="DN178" i="129"/>
  <c r="DO178" i="129"/>
  <c r="DP178" i="129"/>
  <c r="DQ178" i="129"/>
  <c r="DR178" i="129"/>
  <c r="DS178" i="129"/>
  <c r="DT178" i="129"/>
  <c r="DU178" i="129"/>
  <c r="DV178" i="129"/>
  <c r="DW178" i="129"/>
  <c r="DX178" i="129"/>
  <c r="DY178" i="129"/>
  <c r="DZ178" i="129"/>
  <c r="EA178" i="129"/>
  <c r="EB178" i="129"/>
  <c r="EC178" i="129"/>
  <c r="ED178" i="129"/>
  <c r="EE178" i="129"/>
  <c r="EF178" i="129"/>
  <c r="EH178" i="129"/>
  <c r="EI178" i="129"/>
  <c r="EJ178" i="129"/>
  <c r="EK178" i="129"/>
  <c r="EL178" i="129"/>
  <c r="EM178" i="129"/>
  <c r="EN178" i="129"/>
  <c r="EO178" i="129"/>
  <c r="EP178" i="129"/>
  <c r="EQ178" i="129"/>
  <c r="EW178" i="129"/>
  <c r="EX178" i="129"/>
  <c r="EY178" i="129"/>
  <c r="EZ178" i="129"/>
  <c r="FA178" i="129"/>
  <c r="FB178" i="129"/>
  <c r="FC178" i="129"/>
  <c r="FD178" i="129"/>
  <c r="FE178" i="129"/>
  <c r="FF178" i="129"/>
  <c r="FG178" i="129"/>
  <c r="FH178" i="129"/>
  <c r="FI178" i="129"/>
  <c r="FJ178" i="129"/>
  <c r="FK178" i="129"/>
  <c r="FL178" i="129"/>
  <c r="FM178" i="129"/>
  <c r="FN178" i="129"/>
  <c r="FO178" i="129"/>
  <c r="FP178" i="129"/>
  <c r="FQ178" i="129"/>
  <c r="FR178" i="129"/>
  <c r="FS178" i="129"/>
  <c r="FT178" i="129"/>
  <c r="FU178" i="129"/>
  <c r="FV178" i="129"/>
  <c r="FW178" i="129"/>
  <c r="FX178" i="129"/>
  <c r="FY178" i="129"/>
  <c r="FZ178" i="129"/>
  <c r="GA178" i="129"/>
  <c r="GB178" i="129"/>
  <c r="GC178" i="129"/>
  <c r="GD178" i="129"/>
  <c r="GE178" i="129"/>
  <c r="GF178" i="129"/>
  <c r="GG178" i="129"/>
  <c r="GH178" i="129"/>
  <c r="GI178" i="129"/>
  <c r="GJ178" i="129"/>
  <c r="GK178" i="129"/>
  <c r="GL178" i="129"/>
  <c r="GM178" i="129"/>
  <c r="GN178" i="129"/>
  <c r="GO178" i="129"/>
  <c r="GP178" i="129"/>
  <c r="GQ178" i="129"/>
  <c r="GR178" i="129"/>
  <c r="GS178" i="129"/>
  <c r="GT178" i="129"/>
  <c r="GU178" i="129"/>
  <c r="GV178" i="129"/>
  <c r="GW178" i="129"/>
  <c r="GX178" i="129"/>
  <c r="GY178" i="129"/>
  <c r="GZ178" i="129"/>
  <c r="HA178" i="129"/>
  <c r="HB178" i="129"/>
  <c r="HC178" i="129"/>
  <c r="HD178" i="129"/>
  <c r="HE178" i="129"/>
  <c r="HF178" i="129"/>
  <c r="HG178" i="129"/>
  <c r="HH178" i="129"/>
  <c r="HI178" i="129"/>
  <c r="HJ178" i="129"/>
  <c r="HK178" i="129"/>
  <c r="HL178" i="129"/>
  <c r="F179" i="129"/>
  <c r="G179" i="129"/>
  <c r="H179" i="129"/>
  <c r="I179" i="129"/>
  <c r="J179" i="129"/>
  <c r="K179" i="129"/>
  <c r="L179" i="129"/>
  <c r="M179" i="129"/>
  <c r="N179" i="129"/>
  <c r="O179" i="129"/>
  <c r="P179" i="129"/>
  <c r="Q179" i="129"/>
  <c r="R179" i="129"/>
  <c r="S179" i="129"/>
  <c r="T179" i="129"/>
  <c r="U179" i="129"/>
  <c r="V179" i="129"/>
  <c r="W179" i="129"/>
  <c r="X179" i="129"/>
  <c r="Y179" i="129"/>
  <c r="Z179" i="129"/>
  <c r="AA179" i="129"/>
  <c r="AB179" i="129"/>
  <c r="AC179" i="129"/>
  <c r="AD179" i="129"/>
  <c r="AE179" i="129"/>
  <c r="AF179" i="129"/>
  <c r="AG179" i="129"/>
  <c r="AH179" i="129"/>
  <c r="AI179" i="129"/>
  <c r="AJ179" i="129"/>
  <c r="AK179" i="129"/>
  <c r="AL179" i="129"/>
  <c r="AM179" i="129"/>
  <c r="AO179" i="129"/>
  <c r="AP179" i="129"/>
  <c r="AQ179" i="129"/>
  <c r="AR179" i="129"/>
  <c r="AS179" i="129"/>
  <c r="AT179" i="129"/>
  <c r="AU179" i="129"/>
  <c r="AV179" i="129"/>
  <c r="AW179" i="129"/>
  <c r="AX179" i="129"/>
  <c r="AY179" i="129"/>
  <c r="AZ179" i="129"/>
  <c r="BA179" i="129"/>
  <c r="BB179" i="129"/>
  <c r="BC179" i="129"/>
  <c r="BD179" i="129"/>
  <c r="BE179" i="129"/>
  <c r="BF179" i="129"/>
  <c r="BG179" i="129"/>
  <c r="BH179" i="129"/>
  <c r="BI179" i="129"/>
  <c r="BJ179" i="129"/>
  <c r="BK179" i="129"/>
  <c r="BL179" i="129"/>
  <c r="BM179" i="129"/>
  <c r="BN179" i="129"/>
  <c r="BO179" i="129"/>
  <c r="BP179" i="129"/>
  <c r="BQ179" i="129"/>
  <c r="BR179" i="129"/>
  <c r="BS179" i="129"/>
  <c r="BT179" i="129"/>
  <c r="BU179" i="129"/>
  <c r="BV179" i="129"/>
  <c r="BW179" i="129"/>
  <c r="BX179" i="129"/>
  <c r="BY179" i="129"/>
  <c r="BZ179" i="129"/>
  <c r="CA179" i="129"/>
  <c r="CB179" i="129"/>
  <c r="CC179" i="129"/>
  <c r="CD179" i="129"/>
  <c r="CE179" i="129"/>
  <c r="CF179" i="129"/>
  <c r="CG179" i="129"/>
  <c r="CH179" i="129"/>
  <c r="CI179" i="129"/>
  <c r="CJ179" i="129"/>
  <c r="CK179" i="129"/>
  <c r="CL179" i="129"/>
  <c r="CM179" i="129"/>
  <c r="CN179" i="129"/>
  <c r="CO179" i="129"/>
  <c r="CP179" i="129"/>
  <c r="CQ179" i="129"/>
  <c r="CR179" i="129"/>
  <c r="CS179" i="129"/>
  <c r="CT179" i="129"/>
  <c r="CU179" i="129"/>
  <c r="CV179" i="129"/>
  <c r="CW179" i="129"/>
  <c r="CX179" i="129"/>
  <c r="CY179" i="129"/>
  <c r="CZ179" i="129"/>
  <c r="DA179" i="129"/>
  <c r="DB179" i="129"/>
  <c r="DC179" i="129"/>
  <c r="DD179" i="129"/>
  <c r="DE179" i="129"/>
  <c r="DF179" i="129"/>
  <c r="DG179" i="129"/>
  <c r="DI179" i="129"/>
  <c r="DK179" i="129"/>
  <c r="DL179" i="129"/>
  <c r="DM179" i="129"/>
  <c r="DN179" i="129"/>
  <c r="DO179" i="129"/>
  <c r="DP179" i="129"/>
  <c r="DQ179" i="129"/>
  <c r="DR179" i="129"/>
  <c r="DS179" i="129"/>
  <c r="DT179" i="129"/>
  <c r="DU179" i="129"/>
  <c r="DV179" i="129"/>
  <c r="DW179" i="129"/>
  <c r="DX179" i="129"/>
  <c r="DY179" i="129"/>
  <c r="DZ179" i="129"/>
  <c r="EA179" i="129"/>
  <c r="EB179" i="129"/>
  <c r="EC179" i="129"/>
  <c r="ED179" i="129"/>
  <c r="EE179" i="129"/>
  <c r="EF179" i="129"/>
  <c r="EH179" i="129"/>
  <c r="EI179" i="129"/>
  <c r="EJ179" i="129"/>
  <c r="EK179" i="129"/>
  <c r="EL179" i="129"/>
  <c r="EM179" i="129"/>
  <c r="EN179" i="129"/>
  <c r="EO179" i="129"/>
  <c r="EP179" i="129"/>
  <c r="EQ179" i="129"/>
  <c r="EW179" i="129"/>
  <c r="EX179" i="129"/>
  <c r="EY179" i="129"/>
  <c r="EZ179" i="129"/>
  <c r="FA179" i="129"/>
  <c r="FB179" i="129"/>
  <c r="FC179" i="129"/>
  <c r="FD179" i="129"/>
  <c r="FE179" i="129"/>
  <c r="FF179" i="129"/>
  <c r="FG179" i="129"/>
  <c r="FH179" i="129"/>
  <c r="FI179" i="129"/>
  <c r="FJ179" i="129"/>
  <c r="FK179" i="129"/>
  <c r="FL179" i="129"/>
  <c r="FM179" i="129"/>
  <c r="FN179" i="129"/>
  <c r="FO179" i="129"/>
  <c r="FP179" i="129"/>
  <c r="FQ179" i="129"/>
  <c r="FR179" i="129"/>
  <c r="FS179" i="129"/>
  <c r="FT179" i="129"/>
  <c r="FU179" i="129"/>
  <c r="FV179" i="129"/>
  <c r="FW179" i="129"/>
  <c r="FX179" i="129"/>
  <c r="FY179" i="129"/>
  <c r="FZ179" i="129"/>
  <c r="GA179" i="129"/>
  <c r="GB179" i="129"/>
  <c r="GC179" i="129"/>
  <c r="GD179" i="129"/>
  <c r="GE179" i="129"/>
  <c r="GF179" i="129"/>
  <c r="GG179" i="129"/>
  <c r="GH179" i="129"/>
  <c r="GI179" i="129"/>
  <c r="GJ179" i="129"/>
  <c r="GK179" i="129"/>
  <c r="GL179" i="129"/>
  <c r="GM179" i="129"/>
  <c r="GN179" i="129"/>
  <c r="GO179" i="129"/>
  <c r="GP179" i="129"/>
  <c r="GQ179" i="129"/>
  <c r="GR179" i="129"/>
  <c r="GS179" i="129"/>
  <c r="GT179" i="129"/>
  <c r="GU179" i="129"/>
  <c r="GV179" i="129"/>
  <c r="GW179" i="129"/>
  <c r="GX179" i="129"/>
  <c r="GY179" i="129"/>
  <c r="GZ179" i="129"/>
  <c r="HA179" i="129"/>
  <c r="HB179" i="129"/>
  <c r="HC179" i="129"/>
  <c r="HD179" i="129"/>
  <c r="HE179" i="129"/>
  <c r="HF179" i="129"/>
  <c r="HG179" i="129"/>
  <c r="HH179" i="129"/>
  <c r="HI179" i="129"/>
  <c r="HJ179" i="129"/>
  <c r="HK179" i="129"/>
  <c r="HL179" i="129"/>
  <c r="E179" i="129"/>
  <c r="E178" i="129"/>
  <c r="E176" i="129"/>
  <c r="E175" i="129"/>
  <c r="F181" i="129"/>
  <c r="G181" i="129"/>
  <c r="H181" i="129"/>
  <c r="I181" i="129"/>
  <c r="J181" i="129"/>
  <c r="K181" i="129"/>
  <c r="L181" i="129"/>
  <c r="M181" i="129"/>
  <c r="N181" i="129"/>
  <c r="O181" i="129"/>
  <c r="P181" i="129"/>
  <c r="Q181" i="129"/>
  <c r="R181" i="129"/>
  <c r="S181" i="129"/>
  <c r="T181" i="129"/>
  <c r="U181" i="129"/>
  <c r="V181" i="129"/>
  <c r="W181" i="129"/>
  <c r="X181" i="129"/>
  <c r="Y181" i="129"/>
  <c r="Z181" i="129"/>
  <c r="AA181" i="129"/>
  <c r="AB181" i="129"/>
  <c r="AC181" i="129"/>
  <c r="AD181" i="129"/>
  <c r="AE181" i="129"/>
  <c r="AF181" i="129"/>
  <c r="AG181" i="129"/>
  <c r="AH181" i="129"/>
  <c r="AI181" i="129"/>
  <c r="AJ181" i="129"/>
  <c r="AK181" i="129"/>
  <c r="AL181" i="129"/>
  <c r="AM181" i="129"/>
  <c r="AO181" i="129"/>
  <c r="AP181" i="129"/>
  <c r="AQ181" i="129"/>
  <c r="AR181" i="129"/>
  <c r="AS181" i="129"/>
  <c r="AT181" i="129"/>
  <c r="AU181" i="129"/>
  <c r="AV181" i="129"/>
  <c r="AW181" i="129"/>
  <c r="AX181" i="129"/>
  <c r="AY181" i="129"/>
  <c r="AZ181" i="129"/>
  <c r="BA181" i="129"/>
  <c r="BB181" i="129"/>
  <c r="BC181" i="129"/>
  <c r="BD181" i="129"/>
  <c r="BE181" i="129"/>
  <c r="BF181" i="129"/>
  <c r="BG181" i="129"/>
  <c r="BH181" i="129"/>
  <c r="BI181" i="129"/>
  <c r="BJ181" i="129"/>
  <c r="BK181" i="129"/>
  <c r="BL181" i="129"/>
  <c r="BM181" i="129"/>
  <c r="BN181" i="129"/>
  <c r="BO181" i="129"/>
  <c r="BP181" i="129"/>
  <c r="BQ181" i="129"/>
  <c r="BR181" i="129"/>
  <c r="BS181" i="129"/>
  <c r="BT181" i="129"/>
  <c r="BU181" i="129"/>
  <c r="BV181" i="129"/>
  <c r="BW181" i="129"/>
  <c r="BX181" i="129"/>
  <c r="BY181" i="129"/>
  <c r="BZ181" i="129"/>
  <c r="CA181" i="129"/>
  <c r="CB181" i="129"/>
  <c r="CC181" i="129"/>
  <c r="CD181" i="129"/>
  <c r="CE181" i="129"/>
  <c r="CF181" i="129"/>
  <c r="CG181" i="129"/>
  <c r="CH181" i="129"/>
  <c r="CI181" i="129"/>
  <c r="CJ181" i="129"/>
  <c r="CK181" i="129"/>
  <c r="CL181" i="129"/>
  <c r="CM181" i="129"/>
  <c r="CN181" i="129"/>
  <c r="CO181" i="129"/>
  <c r="CP181" i="129"/>
  <c r="CQ181" i="129"/>
  <c r="CR181" i="129"/>
  <c r="CS181" i="129"/>
  <c r="CT181" i="129"/>
  <c r="CU181" i="129"/>
  <c r="CV181" i="129"/>
  <c r="CW181" i="129"/>
  <c r="CX181" i="129"/>
  <c r="CY181" i="129"/>
  <c r="CZ181" i="129"/>
  <c r="DA181" i="129"/>
  <c r="DB181" i="129"/>
  <c r="DC181" i="129"/>
  <c r="DD181" i="129"/>
  <c r="DE181" i="129"/>
  <c r="DF181" i="129"/>
  <c r="DG181" i="129"/>
  <c r="DI181" i="129"/>
  <c r="DK181" i="129"/>
  <c r="DL181" i="129"/>
  <c r="DM181" i="129"/>
  <c r="DN181" i="129"/>
  <c r="DO181" i="129"/>
  <c r="DP181" i="129"/>
  <c r="DQ181" i="129"/>
  <c r="DR181" i="129"/>
  <c r="DS181" i="129"/>
  <c r="DT181" i="129"/>
  <c r="DU181" i="129"/>
  <c r="DV181" i="129"/>
  <c r="DW181" i="129"/>
  <c r="DX181" i="129"/>
  <c r="DY181" i="129"/>
  <c r="DZ181" i="129"/>
  <c r="EA181" i="129"/>
  <c r="EB181" i="129"/>
  <c r="EC181" i="129"/>
  <c r="ED181" i="129"/>
  <c r="EE181" i="129"/>
  <c r="EF181" i="129"/>
  <c r="EH181" i="129"/>
  <c r="EI181" i="129"/>
  <c r="EJ181" i="129"/>
  <c r="EK181" i="129"/>
  <c r="EL181" i="129"/>
  <c r="EM181" i="129"/>
  <c r="EN181" i="129"/>
  <c r="EO181" i="129"/>
  <c r="EP181" i="129"/>
  <c r="EQ181" i="129"/>
  <c r="EW181" i="129"/>
  <c r="EX181" i="129"/>
  <c r="EY181" i="129"/>
  <c r="EZ181" i="129"/>
  <c r="FA181" i="129"/>
  <c r="FB181" i="129"/>
  <c r="FC181" i="129"/>
  <c r="FD181" i="129"/>
  <c r="FE181" i="129"/>
  <c r="FF181" i="129"/>
  <c r="FG181" i="129"/>
  <c r="FH181" i="129"/>
  <c r="FI181" i="129"/>
  <c r="FJ181" i="129"/>
  <c r="FK181" i="129"/>
  <c r="FL181" i="129"/>
  <c r="FM181" i="129"/>
  <c r="FN181" i="129"/>
  <c r="FO181" i="129"/>
  <c r="FP181" i="129"/>
  <c r="FQ181" i="129"/>
  <c r="FR181" i="129"/>
  <c r="FS181" i="129"/>
  <c r="FT181" i="129"/>
  <c r="FU181" i="129"/>
  <c r="FV181" i="129"/>
  <c r="FW181" i="129"/>
  <c r="FX181" i="129"/>
  <c r="FY181" i="129"/>
  <c r="FZ181" i="129"/>
  <c r="GA181" i="129"/>
  <c r="GB181" i="129"/>
  <c r="GC181" i="129"/>
  <c r="GD181" i="129"/>
  <c r="GE181" i="129"/>
  <c r="GF181" i="129"/>
  <c r="GG181" i="129"/>
  <c r="GH181" i="129"/>
  <c r="GI181" i="129"/>
  <c r="GJ181" i="129"/>
  <c r="GK181" i="129"/>
  <c r="GL181" i="129"/>
  <c r="GM181" i="129"/>
  <c r="GN181" i="129"/>
  <c r="GO181" i="129"/>
  <c r="GP181" i="129"/>
  <c r="GQ181" i="129"/>
  <c r="GR181" i="129"/>
  <c r="GS181" i="129"/>
  <c r="GT181" i="129"/>
  <c r="GU181" i="129"/>
  <c r="GV181" i="129"/>
  <c r="GW181" i="129"/>
  <c r="GX181" i="129"/>
  <c r="GY181" i="129"/>
  <c r="GZ181" i="129"/>
  <c r="HA181" i="129"/>
  <c r="HB181" i="129"/>
  <c r="HC181" i="129"/>
  <c r="HD181" i="129"/>
  <c r="HE181" i="129"/>
  <c r="HF181" i="129"/>
  <c r="HG181" i="129"/>
  <c r="HH181" i="129"/>
  <c r="HI181" i="129"/>
  <c r="HJ181" i="129"/>
  <c r="HK181" i="129"/>
  <c r="HL181" i="129"/>
  <c r="F182" i="129"/>
  <c r="G182" i="129"/>
  <c r="H182" i="129"/>
  <c r="I182" i="129"/>
  <c r="J182" i="129"/>
  <c r="K182" i="129"/>
  <c r="L182" i="129"/>
  <c r="M182" i="129"/>
  <c r="N182" i="129"/>
  <c r="O182" i="129"/>
  <c r="P182" i="129"/>
  <c r="Q182" i="129"/>
  <c r="R182" i="129"/>
  <c r="S182" i="129"/>
  <c r="T182" i="129"/>
  <c r="U182" i="129"/>
  <c r="V182" i="129"/>
  <c r="W182" i="129"/>
  <c r="X182" i="129"/>
  <c r="Y182" i="129"/>
  <c r="Z182" i="129"/>
  <c r="AA182" i="129"/>
  <c r="AB182" i="129"/>
  <c r="AC182" i="129"/>
  <c r="AD182" i="129"/>
  <c r="AE182" i="129"/>
  <c r="AF182" i="129"/>
  <c r="AG182" i="129"/>
  <c r="AH182" i="129"/>
  <c r="AI182" i="129"/>
  <c r="AJ182" i="129"/>
  <c r="AK182" i="129"/>
  <c r="AL182" i="129"/>
  <c r="AM182" i="129"/>
  <c r="AO182" i="129"/>
  <c r="AP182" i="129"/>
  <c r="AQ182" i="129"/>
  <c r="AR182" i="129"/>
  <c r="AS182" i="129"/>
  <c r="AT182" i="129"/>
  <c r="AU182" i="129"/>
  <c r="AV182" i="129"/>
  <c r="AW182" i="129"/>
  <c r="AX182" i="129"/>
  <c r="AY182" i="129"/>
  <c r="AZ182" i="129"/>
  <c r="BA182" i="129"/>
  <c r="BB182" i="129"/>
  <c r="BC182" i="129"/>
  <c r="BD182" i="129"/>
  <c r="BE182" i="129"/>
  <c r="BF182" i="129"/>
  <c r="BG182" i="129"/>
  <c r="BH182" i="129"/>
  <c r="BI182" i="129"/>
  <c r="BJ182" i="129"/>
  <c r="BK182" i="129"/>
  <c r="BL182" i="129"/>
  <c r="BM182" i="129"/>
  <c r="BN182" i="129"/>
  <c r="BO182" i="129"/>
  <c r="BP182" i="129"/>
  <c r="BQ182" i="129"/>
  <c r="BR182" i="129"/>
  <c r="BS182" i="129"/>
  <c r="BT182" i="129"/>
  <c r="BU182" i="129"/>
  <c r="BV182" i="129"/>
  <c r="BW182" i="129"/>
  <c r="BX182" i="129"/>
  <c r="BY182" i="129"/>
  <c r="BZ182" i="129"/>
  <c r="CA182" i="129"/>
  <c r="CB182" i="129"/>
  <c r="CC182" i="129"/>
  <c r="CD182" i="129"/>
  <c r="CE182" i="129"/>
  <c r="CF182" i="129"/>
  <c r="CG182" i="129"/>
  <c r="CH182" i="129"/>
  <c r="CI182" i="129"/>
  <c r="CJ182" i="129"/>
  <c r="CK182" i="129"/>
  <c r="CL182" i="129"/>
  <c r="CM182" i="129"/>
  <c r="CN182" i="129"/>
  <c r="CO182" i="129"/>
  <c r="CP182" i="129"/>
  <c r="CQ182" i="129"/>
  <c r="CR182" i="129"/>
  <c r="CS182" i="129"/>
  <c r="CT182" i="129"/>
  <c r="CU182" i="129"/>
  <c r="CV182" i="129"/>
  <c r="CW182" i="129"/>
  <c r="CX182" i="129"/>
  <c r="CY182" i="129"/>
  <c r="CZ182" i="129"/>
  <c r="DA182" i="129"/>
  <c r="DB182" i="129"/>
  <c r="DC182" i="129"/>
  <c r="DD182" i="129"/>
  <c r="DE182" i="129"/>
  <c r="DF182" i="129"/>
  <c r="DG182" i="129"/>
  <c r="DI182" i="129"/>
  <c r="DK182" i="129"/>
  <c r="DL182" i="129"/>
  <c r="DM182" i="129"/>
  <c r="DN182" i="129"/>
  <c r="DO182" i="129"/>
  <c r="DP182" i="129"/>
  <c r="DQ182" i="129"/>
  <c r="DR182" i="129"/>
  <c r="DS182" i="129"/>
  <c r="DT182" i="129"/>
  <c r="DU182" i="129"/>
  <c r="DV182" i="129"/>
  <c r="DW182" i="129"/>
  <c r="DX182" i="129"/>
  <c r="DY182" i="129"/>
  <c r="DZ182" i="129"/>
  <c r="EA182" i="129"/>
  <c r="EB182" i="129"/>
  <c r="EC182" i="129"/>
  <c r="ED182" i="129"/>
  <c r="EE182" i="129"/>
  <c r="EF182" i="129"/>
  <c r="EH182" i="129"/>
  <c r="EI182" i="129"/>
  <c r="EJ182" i="129"/>
  <c r="EK182" i="129"/>
  <c r="EL182" i="129"/>
  <c r="EM182" i="129"/>
  <c r="EN182" i="129"/>
  <c r="EO182" i="129"/>
  <c r="EP182" i="129"/>
  <c r="EQ182" i="129"/>
  <c r="EW182" i="129"/>
  <c r="EX182" i="129"/>
  <c r="EY182" i="129"/>
  <c r="EZ182" i="129"/>
  <c r="FA182" i="129"/>
  <c r="FB182" i="129"/>
  <c r="FC182" i="129"/>
  <c r="FD182" i="129"/>
  <c r="FE182" i="129"/>
  <c r="FF182" i="129"/>
  <c r="FG182" i="129"/>
  <c r="FH182" i="129"/>
  <c r="FI182" i="129"/>
  <c r="FJ182" i="129"/>
  <c r="FK182" i="129"/>
  <c r="FL182" i="129"/>
  <c r="FM182" i="129"/>
  <c r="FN182" i="129"/>
  <c r="FO182" i="129"/>
  <c r="FP182" i="129"/>
  <c r="FQ182" i="129"/>
  <c r="FR182" i="129"/>
  <c r="FS182" i="129"/>
  <c r="FT182" i="129"/>
  <c r="FU182" i="129"/>
  <c r="FV182" i="129"/>
  <c r="FW182" i="129"/>
  <c r="FX182" i="129"/>
  <c r="FY182" i="129"/>
  <c r="FZ182" i="129"/>
  <c r="GA182" i="129"/>
  <c r="GB182" i="129"/>
  <c r="GC182" i="129"/>
  <c r="GD182" i="129"/>
  <c r="GE182" i="129"/>
  <c r="GF182" i="129"/>
  <c r="GG182" i="129"/>
  <c r="GH182" i="129"/>
  <c r="GI182" i="129"/>
  <c r="GJ182" i="129"/>
  <c r="GK182" i="129"/>
  <c r="GL182" i="129"/>
  <c r="GM182" i="129"/>
  <c r="GN182" i="129"/>
  <c r="GO182" i="129"/>
  <c r="GP182" i="129"/>
  <c r="GQ182" i="129"/>
  <c r="GR182" i="129"/>
  <c r="GS182" i="129"/>
  <c r="GT182" i="129"/>
  <c r="GU182" i="129"/>
  <c r="GV182" i="129"/>
  <c r="GW182" i="129"/>
  <c r="GX182" i="129"/>
  <c r="GY182" i="129"/>
  <c r="GZ182" i="129"/>
  <c r="HA182" i="129"/>
  <c r="HB182" i="129"/>
  <c r="HC182" i="129"/>
  <c r="HD182" i="129"/>
  <c r="HE182" i="129"/>
  <c r="HF182" i="129"/>
  <c r="HG182" i="129"/>
  <c r="HH182" i="129"/>
  <c r="HI182" i="129"/>
  <c r="HJ182" i="129"/>
  <c r="HK182" i="129"/>
  <c r="HL182" i="129"/>
  <c r="F183" i="129"/>
  <c r="G183" i="129"/>
  <c r="H183" i="129"/>
  <c r="I183" i="129"/>
  <c r="J183" i="129"/>
  <c r="K183" i="129"/>
  <c r="L183" i="129"/>
  <c r="M183" i="129"/>
  <c r="N183" i="129"/>
  <c r="O183" i="129"/>
  <c r="P183" i="129"/>
  <c r="Q183" i="129"/>
  <c r="R183" i="129"/>
  <c r="S183" i="129"/>
  <c r="T183" i="129"/>
  <c r="U183" i="129"/>
  <c r="V183" i="129"/>
  <c r="W183" i="129"/>
  <c r="X183" i="129"/>
  <c r="Y183" i="129"/>
  <c r="Z183" i="129"/>
  <c r="AA183" i="129"/>
  <c r="AB183" i="129"/>
  <c r="AC183" i="129"/>
  <c r="AD183" i="129"/>
  <c r="AE183" i="129"/>
  <c r="AF183" i="129"/>
  <c r="AG183" i="129"/>
  <c r="AH183" i="129"/>
  <c r="AI183" i="129"/>
  <c r="AJ183" i="129"/>
  <c r="AK183" i="129"/>
  <c r="AL183" i="129"/>
  <c r="AM183" i="129"/>
  <c r="AO183" i="129"/>
  <c r="AP183" i="129"/>
  <c r="AQ183" i="129"/>
  <c r="AR183" i="129"/>
  <c r="AS183" i="129"/>
  <c r="AT183" i="129"/>
  <c r="AU183" i="129"/>
  <c r="AV183" i="129"/>
  <c r="AW183" i="129"/>
  <c r="AX183" i="129"/>
  <c r="AY183" i="129"/>
  <c r="AZ183" i="129"/>
  <c r="BA183" i="129"/>
  <c r="BB183" i="129"/>
  <c r="BC183" i="129"/>
  <c r="BD183" i="129"/>
  <c r="BE183" i="129"/>
  <c r="BF183" i="129"/>
  <c r="BG183" i="129"/>
  <c r="BH183" i="129"/>
  <c r="BI183" i="129"/>
  <c r="BJ183" i="129"/>
  <c r="BK183" i="129"/>
  <c r="BL183" i="129"/>
  <c r="BM183" i="129"/>
  <c r="BN183" i="129"/>
  <c r="BO183" i="129"/>
  <c r="BP183" i="129"/>
  <c r="BQ183" i="129"/>
  <c r="BR183" i="129"/>
  <c r="BS183" i="129"/>
  <c r="BT183" i="129"/>
  <c r="BU183" i="129"/>
  <c r="BV183" i="129"/>
  <c r="BW183" i="129"/>
  <c r="BX183" i="129"/>
  <c r="BY183" i="129"/>
  <c r="BZ183" i="129"/>
  <c r="CA183" i="129"/>
  <c r="CB183" i="129"/>
  <c r="CC183" i="129"/>
  <c r="CD183" i="129"/>
  <c r="CE183" i="129"/>
  <c r="CF183" i="129"/>
  <c r="CG183" i="129"/>
  <c r="CH183" i="129"/>
  <c r="CI183" i="129"/>
  <c r="CJ183" i="129"/>
  <c r="CK183" i="129"/>
  <c r="CL183" i="129"/>
  <c r="CM183" i="129"/>
  <c r="CN183" i="129"/>
  <c r="CO183" i="129"/>
  <c r="CP183" i="129"/>
  <c r="CQ183" i="129"/>
  <c r="CR183" i="129"/>
  <c r="CS183" i="129"/>
  <c r="CT183" i="129"/>
  <c r="CU183" i="129"/>
  <c r="CV183" i="129"/>
  <c r="CW183" i="129"/>
  <c r="CX183" i="129"/>
  <c r="CY183" i="129"/>
  <c r="CZ183" i="129"/>
  <c r="DA183" i="129"/>
  <c r="DB183" i="129"/>
  <c r="DC183" i="129"/>
  <c r="DD183" i="129"/>
  <c r="DE183" i="129"/>
  <c r="DF183" i="129"/>
  <c r="DG183" i="129"/>
  <c r="DI183" i="129"/>
  <c r="DK183" i="129"/>
  <c r="DL183" i="129"/>
  <c r="DM183" i="129"/>
  <c r="DN183" i="129"/>
  <c r="DO183" i="129"/>
  <c r="DP183" i="129"/>
  <c r="DQ183" i="129"/>
  <c r="DR183" i="129"/>
  <c r="DS183" i="129"/>
  <c r="DT183" i="129"/>
  <c r="DU183" i="129"/>
  <c r="DV183" i="129"/>
  <c r="DW183" i="129"/>
  <c r="DX183" i="129"/>
  <c r="DY183" i="129"/>
  <c r="DZ183" i="129"/>
  <c r="EA183" i="129"/>
  <c r="EB183" i="129"/>
  <c r="EC183" i="129"/>
  <c r="ED183" i="129"/>
  <c r="EE183" i="129"/>
  <c r="EF183" i="129"/>
  <c r="EH183" i="129"/>
  <c r="EI183" i="129"/>
  <c r="EJ183" i="129"/>
  <c r="EK183" i="129"/>
  <c r="EL183" i="129"/>
  <c r="EM183" i="129"/>
  <c r="EN183" i="129"/>
  <c r="EO183" i="129"/>
  <c r="EP183" i="129"/>
  <c r="EQ183" i="129"/>
  <c r="EW183" i="129"/>
  <c r="EX183" i="129"/>
  <c r="EY183" i="129"/>
  <c r="EZ183" i="129"/>
  <c r="FA183" i="129"/>
  <c r="FB183" i="129"/>
  <c r="FC183" i="129"/>
  <c r="FD183" i="129"/>
  <c r="FE183" i="129"/>
  <c r="FF183" i="129"/>
  <c r="FG183" i="129"/>
  <c r="FH183" i="129"/>
  <c r="FI183" i="129"/>
  <c r="FJ183" i="129"/>
  <c r="FK183" i="129"/>
  <c r="FL183" i="129"/>
  <c r="FM183" i="129"/>
  <c r="FN183" i="129"/>
  <c r="FO183" i="129"/>
  <c r="FP183" i="129"/>
  <c r="FQ183" i="129"/>
  <c r="FR183" i="129"/>
  <c r="FS183" i="129"/>
  <c r="FT183" i="129"/>
  <c r="FU183" i="129"/>
  <c r="FV183" i="129"/>
  <c r="FW183" i="129"/>
  <c r="FX183" i="129"/>
  <c r="FY183" i="129"/>
  <c r="FZ183" i="129"/>
  <c r="GA183" i="129"/>
  <c r="GB183" i="129"/>
  <c r="GC183" i="129"/>
  <c r="GD183" i="129"/>
  <c r="GE183" i="129"/>
  <c r="GF183" i="129"/>
  <c r="GG183" i="129"/>
  <c r="GH183" i="129"/>
  <c r="GI183" i="129"/>
  <c r="GJ183" i="129"/>
  <c r="GK183" i="129"/>
  <c r="GL183" i="129"/>
  <c r="GM183" i="129"/>
  <c r="GN183" i="129"/>
  <c r="GO183" i="129"/>
  <c r="GP183" i="129"/>
  <c r="GQ183" i="129"/>
  <c r="GR183" i="129"/>
  <c r="GS183" i="129"/>
  <c r="GT183" i="129"/>
  <c r="GU183" i="129"/>
  <c r="GV183" i="129"/>
  <c r="GW183" i="129"/>
  <c r="GX183" i="129"/>
  <c r="GY183" i="129"/>
  <c r="GZ183" i="129"/>
  <c r="HA183" i="129"/>
  <c r="HB183" i="129"/>
  <c r="HC183" i="129"/>
  <c r="HD183" i="129"/>
  <c r="HE183" i="129"/>
  <c r="HF183" i="129"/>
  <c r="HG183" i="129"/>
  <c r="HH183" i="129"/>
  <c r="HI183" i="129"/>
  <c r="HJ183" i="129"/>
  <c r="HK183" i="129"/>
  <c r="HL183" i="129"/>
  <c r="F184" i="129"/>
  <c r="G184" i="129"/>
  <c r="H184" i="129"/>
  <c r="I184" i="129"/>
  <c r="J184" i="129"/>
  <c r="K184" i="129"/>
  <c r="L184" i="129"/>
  <c r="M184" i="129"/>
  <c r="N184" i="129"/>
  <c r="O184" i="129"/>
  <c r="P184" i="129"/>
  <c r="Q184" i="129"/>
  <c r="R184" i="129"/>
  <c r="S184" i="129"/>
  <c r="T184" i="129"/>
  <c r="U184" i="129"/>
  <c r="V184" i="129"/>
  <c r="W184" i="129"/>
  <c r="X184" i="129"/>
  <c r="Y184" i="129"/>
  <c r="Z184" i="129"/>
  <c r="AA184" i="129"/>
  <c r="AB184" i="129"/>
  <c r="AC184" i="129"/>
  <c r="AD184" i="129"/>
  <c r="AE184" i="129"/>
  <c r="AF184" i="129"/>
  <c r="AG184" i="129"/>
  <c r="AH184" i="129"/>
  <c r="AI184" i="129"/>
  <c r="AJ184" i="129"/>
  <c r="AK184" i="129"/>
  <c r="AL184" i="129"/>
  <c r="AM184" i="129"/>
  <c r="AO184" i="129"/>
  <c r="AP184" i="129"/>
  <c r="AQ184" i="129"/>
  <c r="AR184" i="129"/>
  <c r="AS184" i="129"/>
  <c r="AT184" i="129"/>
  <c r="AU184" i="129"/>
  <c r="AV184" i="129"/>
  <c r="AW184" i="129"/>
  <c r="AX184" i="129"/>
  <c r="AY184" i="129"/>
  <c r="AZ184" i="129"/>
  <c r="BA184" i="129"/>
  <c r="BB184" i="129"/>
  <c r="BC184" i="129"/>
  <c r="BD184" i="129"/>
  <c r="BE184" i="129"/>
  <c r="BF184" i="129"/>
  <c r="BG184" i="129"/>
  <c r="BH184" i="129"/>
  <c r="BI184" i="129"/>
  <c r="BJ184" i="129"/>
  <c r="BK184" i="129"/>
  <c r="BL184" i="129"/>
  <c r="BM184" i="129"/>
  <c r="BN184" i="129"/>
  <c r="BO184" i="129"/>
  <c r="BP184" i="129"/>
  <c r="BQ184" i="129"/>
  <c r="BR184" i="129"/>
  <c r="BS184" i="129"/>
  <c r="BT184" i="129"/>
  <c r="BU184" i="129"/>
  <c r="BV184" i="129"/>
  <c r="BW184" i="129"/>
  <c r="BX184" i="129"/>
  <c r="BY184" i="129"/>
  <c r="BZ184" i="129"/>
  <c r="CA184" i="129"/>
  <c r="CB184" i="129"/>
  <c r="CC184" i="129"/>
  <c r="CD184" i="129"/>
  <c r="CE184" i="129"/>
  <c r="CF184" i="129"/>
  <c r="CG184" i="129"/>
  <c r="CH184" i="129"/>
  <c r="CI184" i="129"/>
  <c r="CJ184" i="129"/>
  <c r="CK184" i="129"/>
  <c r="CL184" i="129"/>
  <c r="CM184" i="129"/>
  <c r="CN184" i="129"/>
  <c r="CO184" i="129"/>
  <c r="CP184" i="129"/>
  <c r="CQ184" i="129"/>
  <c r="CR184" i="129"/>
  <c r="CS184" i="129"/>
  <c r="CT184" i="129"/>
  <c r="CU184" i="129"/>
  <c r="CV184" i="129"/>
  <c r="CW184" i="129"/>
  <c r="CX184" i="129"/>
  <c r="CY184" i="129"/>
  <c r="CZ184" i="129"/>
  <c r="DA184" i="129"/>
  <c r="DB184" i="129"/>
  <c r="DC184" i="129"/>
  <c r="DD184" i="129"/>
  <c r="DE184" i="129"/>
  <c r="DF184" i="129"/>
  <c r="DG184" i="129"/>
  <c r="DI184" i="129"/>
  <c r="DK184" i="129"/>
  <c r="DL184" i="129"/>
  <c r="DM184" i="129"/>
  <c r="DN184" i="129"/>
  <c r="DO184" i="129"/>
  <c r="DP184" i="129"/>
  <c r="DQ184" i="129"/>
  <c r="DR184" i="129"/>
  <c r="DS184" i="129"/>
  <c r="DT184" i="129"/>
  <c r="DU184" i="129"/>
  <c r="DV184" i="129"/>
  <c r="DW184" i="129"/>
  <c r="DX184" i="129"/>
  <c r="DY184" i="129"/>
  <c r="DZ184" i="129"/>
  <c r="EA184" i="129"/>
  <c r="EB184" i="129"/>
  <c r="EC184" i="129"/>
  <c r="ED184" i="129"/>
  <c r="EE184" i="129"/>
  <c r="EF184" i="129"/>
  <c r="EH184" i="129"/>
  <c r="EI184" i="129"/>
  <c r="EJ184" i="129"/>
  <c r="EK184" i="129"/>
  <c r="EL184" i="129"/>
  <c r="EM184" i="129"/>
  <c r="EN184" i="129"/>
  <c r="EO184" i="129"/>
  <c r="EP184" i="129"/>
  <c r="EQ184" i="129"/>
  <c r="EW184" i="129"/>
  <c r="EX184" i="129"/>
  <c r="EY184" i="129"/>
  <c r="EZ184" i="129"/>
  <c r="FA184" i="129"/>
  <c r="FB184" i="129"/>
  <c r="FC184" i="129"/>
  <c r="FD184" i="129"/>
  <c r="FE184" i="129"/>
  <c r="FF184" i="129"/>
  <c r="FG184" i="129"/>
  <c r="FH184" i="129"/>
  <c r="FI184" i="129"/>
  <c r="FJ184" i="129"/>
  <c r="FK184" i="129"/>
  <c r="FL184" i="129"/>
  <c r="FM184" i="129"/>
  <c r="FN184" i="129"/>
  <c r="FO184" i="129"/>
  <c r="FP184" i="129"/>
  <c r="FQ184" i="129"/>
  <c r="FR184" i="129"/>
  <c r="FS184" i="129"/>
  <c r="FT184" i="129"/>
  <c r="FU184" i="129"/>
  <c r="FV184" i="129"/>
  <c r="FW184" i="129"/>
  <c r="FX184" i="129"/>
  <c r="FY184" i="129"/>
  <c r="FZ184" i="129"/>
  <c r="GA184" i="129"/>
  <c r="GB184" i="129"/>
  <c r="GC184" i="129"/>
  <c r="GD184" i="129"/>
  <c r="GE184" i="129"/>
  <c r="GF184" i="129"/>
  <c r="GG184" i="129"/>
  <c r="GH184" i="129"/>
  <c r="GI184" i="129"/>
  <c r="GJ184" i="129"/>
  <c r="GK184" i="129"/>
  <c r="GL184" i="129"/>
  <c r="GM184" i="129"/>
  <c r="GN184" i="129"/>
  <c r="GO184" i="129"/>
  <c r="GP184" i="129"/>
  <c r="GQ184" i="129"/>
  <c r="GR184" i="129"/>
  <c r="GS184" i="129"/>
  <c r="GT184" i="129"/>
  <c r="GU184" i="129"/>
  <c r="GV184" i="129"/>
  <c r="GW184" i="129"/>
  <c r="GX184" i="129"/>
  <c r="GY184" i="129"/>
  <c r="GZ184" i="129"/>
  <c r="HA184" i="129"/>
  <c r="HB184" i="129"/>
  <c r="HC184" i="129"/>
  <c r="HD184" i="129"/>
  <c r="HE184" i="129"/>
  <c r="HF184" i="129"/>
  <c r="HG184" i="129"/>
  <c r="HH184" i="129"/>
  <c r="HI184" i="129"/>
  <c r="HJ184" i="129"/>
  <c r="HK184" i="129"/>
  <c r="HL184" i="129"/>
  <c r="E184" i="129"/>
  <c r="E183" i="129"/>
  <c r="E182" i="129"/>
  <c r="E181" i="129"/>
  <c r="F170" i="129" l="1"/>
  <c r="G170" i="129"/>
  <c r="H170" i="129"/>
  <c r="I170" i="129"/>
  <c r="J170" i="129"/>
  <c r="K170" i="129"/>
  <c r="L170" i="129"/>
  <c r="M170" i="129"/>
  <c r="N170" i="129"/>
  <c r="O170" i="129"/>
  <c r="P170" i="129"/>
  <c r="Q170" i="129"/>
  <c r="R170" i="129"/>
  <c r="S170" i="129"/>
  <c r="T170" i="129"/>
  <c r="U170" i="129"/>
  <c r="V170" i="129"/>
  <c r="W170" i="129"/>
  <c r="X170" i="129"/>
  <c r="Y170" i="129"/>
  <c r="Z170" i="129"/>
  <c r="AA170" i="129"/>
  <c r="AB170" i="129"/>
  <c r="AC170" i="129"/>
  <c r="AD170" i="129"/>
  <c r="AE170" i="129"/>
  <c r="AF170" i="129"/>
  <c r="AG170" i="129"/>
  <c r="AH170" i="129"/>
  <c r="AI170" i="129"/>
  <c r="AJ170" i="129"/>
  <c r="AK170" i="129"/>
  <c r="AL170" i="129"/>
  <c r="AM170" i="129"/>
  <c r="AO170" i="129"/>
  <c r="AP170" i="129"/>
  <c r="AQ170" i="129"/>
  <c r="AR170" i="129"/>
  <c r="AS170" i="129"/>
  <c r="AT170" i="129"/>
  <c r="AU170" i="129"/>
  <c r="AV170" i="129"/>
  <c r="AW170" i="129"/>
  <c r="AX170" i="129"/>
  <c r="AY170" i="129"/>
  <c r="AZ170" i="129"/>
  <c r="BA170" i="129"/>
  <c r="BB170" i="129"/>
  <c r="BC170" i="129"/>
  <c r="BD170" i="129"/>
  <c r="BE170" i="129"/>
  <c r="BF170" i="129"/>
  <c r="BG170" i="129"/>
  <c r="BH170" i="129"/>
  <c r="BI170" i="129"/>
  <c r="BJ170" i="129"/>
  <c r="BK170" i="129"/>
  <c r="BL170" i="129"/>
  <c r="BM170" i="129"/>
  <c r="BN170" i="129"/>
  <c r="BO170" i="129"/>
  <c r="BP170" i="129"/>
  <c r="BQ170" i="129"/>
  <c r="BR170" i="129"/>
  <c r="BS170" i="129"/>
  <c r="BT170" i="129"/>
  <c r="BU170" i="129"/>
  <c r="BV170" i="129"/>
  <c r="BW170" i="129"/>
  <c r="BX170" i="129"/>
  <c r="BY170" i="129"/>
  <c r="BZ170" i="129"/>
  <c r="CA170" i="129"/>
  <c r="CB170" i="129"/>
  <c r="CC170" i="129"/>
  <c r="CD170" i="129"/>
  <c r="CE170" i="129"/>
  <c r="CF170" i="129"/>
  <c r="CG170" i="129"/>
  <c r="CH170" i="129"/>
  <c r="CI170" i="129"/>
  <c r="CJ170" i="129"/>
  <c r="CK170" i="129"/>
  <c r="CL170" i="129"/>
  <c r="CM170" i="129"/>
  <c r="CN170" i="129"/>
  <c r="CO170" i="129"/>
  <c r="CP170" i="129"/>
  <c r="CQ170" i="129"/>
  <c r="CR170" i="129"/>
  <c r="CS170" i="129"/>
  <c r="CT170" i="129"/>
  <c r="CU170" i="129"/>
  <c r="CV170" i="129"/>
  <c r="CW170" i="129"/>
  <c r="CX170" i="129"/>
  <c r="CY170" i="129"/>
  <c r="CZ170" i="129"/>
  <c r="DA170" i="129"/>
  <c r="DB170" i="129"/>
  <c r="DC170" i="129"/>
  <c r="DD170" i="129"/>
  <c r="DE170" i="129"/>
  <c r="DF170" i="129"/>
  <c r="DG170" i="129"/>
  <c r="DI170" i="129"/>
  <c r="DK170" i="129"/>
  <c r="DL170" i="129"/>
  <c r="DM170" i="129"/>
  <c r="DN170" i="129"/>
  <c r="DO170" i="129"/>
  <c r="DP170" i="129"/>
  <c r="DQ170" i="129"/>
  <c r="DR170" i="129"/>
  <c r="DS170" i="129"/>
  <c r="DT170" i="129"/>
  <c r="DU170" i="129"/>
  <c r="DV170" i="129"/>
  <c r="DW170" i="129"/>
  <c r="DX170" i="129"/>
  <c r="DY170" i="129"/>
  <c r="DZ170" i="129"/>
  <c r="EA170" i="129"/>
  <c r="EB170" i="129"/>
  <c r="EC170" i="129"/>
  <c r="ED170" i="129"/>
  <c r="EE170" i="129"/>
  <c r="EF170" i="129"/>
  <c r="EH170" i="129"/>
  <c r="EI170" i="129"/>
  <c r="EJ170" i="129"/>
  <c r="EK170" i="129"/>
  <c r="EL170" i="129"/>
  <c r="EM170" i="129"/>
  <c r="EN170" i="129"/>
  <c r="EO170" i="129"/>
  <c r="EP170" i="129"/>
  <c r="EQ170" i="129"/>
  <c r="EW170" i="129"/>
  <c r="EX170" i="129"/>
  <c r="EY170" i="129"/>
  <c r="EZ170" i="129"/>
  <c r="FA170" i="129"/>
  <c r="FB170" i="129"/>
  <c r="FC170" i="129"/>
  <c r="FD170" i="129"/>
  <c r="FE170" i="129"/>
  <c r="FF170" i="129"/>
  <c r="FG170" i="129"/>
  <c r="FH170" i="129"/>
  <c r="FI170" i="129"/>
  <c r="FJ170" i="129"/>
  <c r="FK170" i="129"/>
  <c r="FL170" i="129"/>
  <c r="FM170" i="129"/>
  <c r="FN170" i="129"/>
  <c r="FO170" i="129"/>
  <c r="FP170" i="129"/>
  <c r="FQ170" i="129"/>
  <c r="FR170" i="129"/>
  <c r="FS170" i="129"/>
  <c r="FT170" i="129"/>
  <c r="FU170" i="129"/>
  <c r="FV170" i="129"/>
  <c r="FW170" i="129"/>
  <c r="FX170" i="129"/>
  <c r="FY170" i="129"/>
  <c r="FZ170" i="129"/>
  <c r="GA170" i="129"/>
  <c r="GB170" i="129"/>
  <c r="GC170" i="129"/>
  <c r="GD170" i="129"/>
  <c r="GE170" i="129"/>
  <c r="GF170" i="129"/>
  <c r="GG170" i="129"/>
  <c r="GH170" i="129"/>
  <c r="GI170" i="129"/>
  <c r="GJ170" i="129"/>
  <c r="GK170" i="129"/>
  <c r="GL170" i="129"/>
  <c r="GM170" i="129"/>
  <c r="GN170" i="129"/>
  <c r="GO170" i="129"/>
  <c r="GP170" i="129"/>
  <c r="GQ170" i="129"/>
  <c r="GR170" i="129"/>
  <c r="GS170" i="129"/>
  <c r="GT170" i="129"/>
  <c r="GU170" i="129"/>
  <c r="GV170" i="129"/>
  <c r="GW170" i="129"/>
  <c r="GX170" i="129"/>
  <c r="GY170" i="129"/>
  <c r="GZ170" i="129"/>
  <c r="HA170" i="129"/>
  <c r="HB170" i="129"/>
  <c r="HC170" i="129"/>
  <c r="HD170" i="129"/>
  <c r="HE170" i="129"/>
  <c r="HF170" i="129"/>
  <c r="HG170" i="129"/>
  <c r="HH170" i="129"/>
  <c r="HI170" i="129"/>
  <c r="HJ170" i="129"/>
  <c r="HK170" i="129"/>
  <c r="HL170" i="129"/>
  <c r="F171" i="129"/>
  <c r="G171" i="129"/>
  <c r="H171" i="129"/>
  <c r="I171" i="129"/>
  <c r="J171" i="129"/>
  <c r="K171" i="129"/>
  <c r="L171" i="129"/>
  <c r="M171" i="129"/>
  <c r="N171" i="129"/>
  <c r="O171" i="129"/>
  <c r="P171" i="129"/>
  <c r="Q171" i="129"/>
  <c r="R171" i="129"/>
  <c r="S171" i="129"/>
  <c r="T171" i="129"/>
  <c r="U171" i="129"/>
  <c r="V171" i="129"/>
  <c r="W171" i="129"/>
  <c r="X171" i="129"/>
  <c r="Y171" i="129"/>
  <c r="Z171" i="129"/>
  <c r="AA171" i="129"/>
  <c r="AB171" i="129"/>
  <c r="AC171" i="129"/>
  <c r="AD171" i="129"/>
  <c r="AE171" i="129"/>
  <c r="AF171" i="129"/>
  <c r="AG171" i="129"/>
  <c r="AH171" i="129"/>
  <c r="AI171" i="129"/>
  <c r="AJ171" i="129"/>
  <c r="AK171" i="129"/>
  <c r="AL171" i="129"/>
  <c r="AM171" i="129"/>
  <c r="AO171" i="129"/>
  <c r="AP171" i="129"/>
  <c r="AQ171" i="129"/>
  <c r="AR171" i="129"/>
  <c r="AS171" i="129"/>
  <c r="AT171" i="129"/>
  <c r="AU171" i="129"/>
  <c r="AV171" i="129"/>
  <c r="AW171" i="129"/>
  <c r="AX171" i="129"/>
  <c r="AY171" i="129"/>
  <c r="AZ171" i="129"/>
  <c r="BA171" i="129"/>
  <c r="BB171" i="129"/>
  <c r="BC171" i="129"/>
  <c r="BD171" i="129"/>
  <c r="BE171" i="129"/>
  <c r="BF171" i="129"/>
  <c r="BG171" i="129"/>
  <c r="BH171" i="129"/>
  <c r="BI171" i="129"/>
  <c r="BJ171" i="129"/>
  <c r="BK171" i="129"/>
  <c r="BL171" i="129"/>
  <c r="BM171" i="129"/>
  <c r="BN171" i="129"/>
  <c r="BO171" i="129"/>
  <c r="BP171" i="129"/>
  <c r="BQ171" i="129"/>
  <c r="BR171" i="129"/>
  <c r="BS171" i="129"/>
  <c r="BT171" i="129"/>
  <c r="BU171" i="129"/>
  <c r="BV171" i="129"/>
  <c r="BW171" i="129"/>
  <c r="BX171" i="129"/>
  <c r="BY171" i="129"/>
  <c r="BZ171" i="129"/>
  <c r="CA171" i="129"/>
  <c r="CB171" i="129"/>
  <c r="CC171" i="129"/>
  <c r="CD171" i="129"/>
  <c r="CE171" i="129"/>
  <c r="CF171" i="129"/>
  <c r="CG171" i="129"/>
  <c r="CH171" i="129"/>
  <c r="CI171" i="129"/>
  <c r="CJ171" i="129"/>
  <c r="CK171" i="129"/>
  <c r="CL171" i="129"/>
  <c r="CM171" i="129"/>
  <c r="CN171" i="129"/>
  <c r="CO171" i="129"/>
  <c r="CP171" i="129"/>
  <c r="CQ171" i="129"/>
  <c r="CR171" i="129"/>
  <c r="CS171" i="129"/>
  <c r="CT171" i="129"/>
  <c r="CU171" i="129"/>
  <c r="CV171" i="129"/>
  <c r="CW171" i="129"/>
  <c r="CX171" i="129"/>
  <c r="CY171" i="129"/>
  <c r="CZ171" i="129"/>
  <c r="DA171" i="129"/>
  <c r="DB171" i="129"/>
  <c r="DC171" i="129"/>
  <c r="DD171" i="129"/>
  <c r="DE171" i="129"/>
  <c r="DF171" i="129"/>
  <c r="DG171" i="129"/>
  <c r="DI171" i="129"/>
  <c r="DK171" i="129"/>
  <c r="DL171" i="129"/>
  <c r="DM171" i="129"/>
  <c r="DN171" i="129"/>
  <c r="DO171" i="129"/>
  <c r="DP171" i="129"/>
  <c r="DQ171" i="129"/>
  <c r="DR171" i="129"/>
  <c r="DS171" i="129"/>
  <c r="DT171" i="129"/>
  <c r="DU171" i="129"/>
  <c r="DV171" i="129"/>
  <c r="DW171" i="129"/>
  <c r="DX171" i="129"/>
  <c r="DY171" i="129"/>
  <c r="DZ171" i="129"/>
  <c r="EA171" i="129"/>
  <c r="EB171" i="129"/>
  <c r="EC171" i="129"/>
  <c r="ED171" i="129"/>
  <c r="EE171" i="129"/>
  <c r="EF171" i="129"/>
  <c r="EH171" i="129"/>
  <c r="EI171" i="129"/>
  <c r="EJ171" i="129"/>
  <c r="EK171" i="129"/>
  <c r="EL171" i="129"/>
  <c r="EM171" i="129"/>
  <c r="EN171" i="129"/>
  <c r="EO171" i="129"/>
  <c r="EP171" i="129"/>
  <c r="EQ171" i="129"/>
  <c r="EW171" i="129"/>
  <c r="EX171" i="129"/>
  <c r="EY171" i="129"/>
  <c r="EZ171" i="129"/>
  <c r="FA171" i="129"/>
  <c r="FB171" i="129"/>
  <c r="FC171" i="129"/>
  <c r="FD171" i="129"/>
  <c r="FE171" i="129"/>
  <c r="FF171" i="129"/>
  <c r="FG171" i="129"/>
  <c r="FH171" i="129"/>
  <c r="FI171" i="129"/>
  <c r="FJ171" i="129"/>
  <c r="FK171" i="129"/>
  <c r="FL171" i="129"/>
  <c r="FM171" i="129"/>
  <c r="FN171" i="129"/>
  <c r="FO171" i="129"/>
  <c r="FP171" i="129"/>
  <c r="FQ171" i="129"/>
  <c r="FR171" i="129"/>
  <c r="FS171" i="129"/>
  <c r="FT171" i="129"/>
  <c r="FU171" i="129"/>
  <c r="FV171" i="129"/>
  <c r="FW171" i="129"/>
  <c r="FX171" i="129"/>
  <c r="FY171" i="129"/>
  <c r="FZ171" i="129"/>
  <c r="GA171" i="129"/>
  <c r="GB171" i="129"/>
  <c r="GC171" i="129"/>
  <c r="GD171" i="129"/>
  <c r="GE171" i="129"/>
  <c r="GF171" i="129"/>
  <c r="GG171" i="129"/>
  <c r="GH171" i="129"/>
  <c r="GI171" i="129"/>
  <c r="GJ171" i="129"/>
  <c r="GK171" i="129"/>
  <c r="GL171" i="129"/>
  <c r="GM171" i="129"/>
  <c r="GN171" i="129"/>
  <c r="GO171" i="129"/>
  <c r="GP171" i="129"/>
  <c r="GQ171" i="129"/>
  <c r="GR171" i="129"/>
  <c r="GS171" i="129"/>
  <c r="GT171" i="129"/>
  <c r="GU171" i="129"/>
  <c r="GV171" i="129"/>
  <c r="GW171" i="129"/>
  <c r="GX171" i="129"/>
  <c r="GY171" i="129"/>
  <c r="GZ171" i="129"/>
  <c r="HA171" i="129"/>
  <c r="HB171" i="129"/>
  <c r="HC171" i="129"/>
  <c r="HD171" i="129"/>
  <c r="HE171" i="129"/>
  <c r="HF171" i="129"/>
  <c r="HG171" i="129"/>
  <c r="HH171" i="129"/>
  <c r="HI171" i="129"/>
  <c r="HJ171" i="129"/>
  <c r="HK171" i="129"/>
  <c r="HL171" i="129"/>
  <c r="F172" i="129"/>
  <c r="G172" i="129"/>
  <c r="H172" i="129"/>
  <c r="I172" i="129"/>
  <c r="J172" i="129"/>
  <c r="K172" i="129"/>
  <c r="L172" i="129"/>
  <c r="M172" i="129"/>
  <c r="N172" i="129"/>
  <c r="O172" i="129"/>
  <c r="P172" i="129"/>
  <c r="Q172" i="129"/>
  <c r="R172" i="129"/>
  <c r="S172" i="129"/>
  <c r="T172" i="129"/>
  <c r="U172" i="129"/>
  <c r="V172" i="129"/>
  <c r="W172" i="129"/>
  <c r="X172" i="129"/>
  <c r="Y172" i="129"/>
  <c r="Z172" i="129"/>
  <c r="AA172" i="129"/>
  <c r="AB172" i="129"/>
  <c r="AC172" i="129"/>
  <c r="AD172" i="129"/>
  <c r="AE172" i="129"/>
  <c r="AF172" i="129"/>
  <c r="AG172" i="129"/>
  <c r="AH172" i="129"/>
  <c r="AI172" i="129"/>
  <c r="AJ172" i="129"/>
  <c r="AK172" i="129"/>
  <c r="AL172" i="129"/>
  <c r="AM172" i="129"/>
  <c r="AO172" i="129"/>
  <c r="AP172" i="129"/>
  <c r="AQ172" i="129"/>
  <c r="AR172" i="129"/>
  <c r="AS172" i="129"/>
  <c r="AT172" i="129"/>
  <c r="AU172" i="129"/>
  <c r="AV172" i="129"/>
  <c r="AW172" i="129"/>
  <c r="AX172" i="129"/>
  <c r="AY172" i="129"/>
  <c r="AZ172" i="129"/>
  <c r="BA172" i="129"/>
  <c r="BB172" i="129"/>
  <c r="BC172" i="129"/>
  <c r="BD172" i="129"/>
  <c r="BE172" i="129"/>
  <c r="BF172" i="129"/>
  <c r="BG172" i="129"/>
  <c r="BH172" i="129"/>
  <c r="BI172" i="129"/>
  <c r="BJ172" i="129"/>
  <c r="BK172" i="129"/>
  <c r="BL172" i="129"/>
  <c r="BM172" i="129"/>
  <c r="BN172" i="129"/>
  <c r="BO172" i="129"/>
  <c r="BP172" i="129"/>
  <c r="BQ172" i="129"/>
  <c r="BR172" i="129"/>
  <c r="BS172" i="129"/>
  <c r="BT172" i="129"/>
  <c r="BU172" i="129"/>
  <c r="BV172" i="129"/>
  <c r="BW172" i="129"/>
  <c r="BX172" i="129"/>
  <c r="BY172" i="129"/>
  <c r="BZ172" i="129"/>
  <c r="CA172" i="129"/>
  <c r="CB172" i="129"/>
  <c r="CC172" i="129"/>
  <c r="CD172" i="129"/>
  <c r="CE172" i="129"/>
  <c r="CF172" i="129"/>
  <c r="CG172" i="129"/>
  <c r="CH172" i="129"/>
  <c r="CI172" i="129"/>
  <c r="CJ172" i="129"/>
  <c r="CK172" i="129"/>
  <c r="CL172" i="129"/>
  <c r="CM172" i="129"/>
  <c r="CN172" i="129"/>
  <c r="CO172" i="129"/>
  <c r="CP172" i="129"/>
  <c r="CQ172" i="129"/>
  <c r="CR172" i="129"/>
  <c r="CS172" i="129"/>
  <c r="CT172" i="129"/>
  <c r="CU172" i="129"/>
  <c r="CV172" i="129"/>
  <c r="CW172" i="129"/>
  <c r="CX172" i="129"/>
  <c r="CY172" i="129"/>
  <c r="CZ172" i="129"/>
  <c r="DA172" i="129"/>
  <c r="DB172" i="129"/>
  <c r="DC172" i="129"/>
  <c r="DD172" i="129"/>
  <c r="DE172" i="129"/>
  <c r="DF172" i="129"/>
  <c r="DG172" i="129"/>
  <c r="DI172" i="129"/>
  <c r="DK172" i="129"/>
  <c r="DL172" i="129"/>
  <c r="DM172" i="129"/>
  <c r="DN172" i="129"/>
  <c r="DO172" i="129"/>
  <c r="DP172" i="129"/>
  <c r="DQ172" i="129"/>
  <c r="DR172" i="129"/>
  <c r="DS172" i="129"/>
  <c r="DT172" i="129"/>
  <c r="DU172" i="129"/>
  <c r="DV172" i="129"/>
  <c r="DW172" i="129"/>
  <c r="DX172" i="129"/>
  <c r="DY172" i="129"/>
  <c r="DZ172" i="129"/>
  <c r="EA172" i="129"/>
  <c r="EB172" i="129"/>
  <c r="EC172" i="129"/>
  <c r="ED172" i="129"/>
  <c r="EE172" i="129"/>
  <c r="EF172" i="129"/>
  <c r="EH172" i="129"/>
  <c r="EI172" i="129"/>
  <c r="EJ172" i="129"/>
  <c r="EK172" i="129"/>
  <c r="EL172" i="129"/>
  <c r="EM172" i="129"/>
  <c r="EN172" i="129"/>
  <c r="EO172" i="129"/>
  <c r="EP172" i="129"/>
  <c r="EQ172" i="129"/>
  <c r="EW172" i="129"/>
  <c r="EX172" i="129"/>
  <c r="EY172" i="129"/>
  <c r="EZ172" i="129"/>
  <c r="FA172" i="129"/>
  <c r="FB172" i="129"/>
  <c r="FC172" i="129"/>
  <c r="FD172" i="129"/>
  <c r="FE172" i="129"/>
  <c r="FF172" i="129"/>
  <c r="FG172" i="129"/>
  <c r="FH172" i="129"/>
  <c r="FI172" i="129"/>
  <c r="FJ172" i="129"/>
  <c r="FK172" i="129"/>
  <c r="FL172" i="129"/>
  <c r="FM172" i="129"/>
  <c r="FN172" i="129"/>
  <c r="FO172" i="129"/>
  <c r="FP172" i="129"/>
  <c r="FQ172" i="129"/>
  <c r="FR172" i="129"/>
  <c r="FS172" i="129"/>
  <c r="FT172" i="129"/>
  <c r="FU172" i="129"/>
  <c r="FV172" i="129"/>
  <c r="FW172" i="129"/>
  <c r="FX172" i="129"/>
  <c r="FY172" i="129"/>
  <c r="FZ172" i="129"/>
  <c r="GA172" i="129"/>
  <c r="GB172" i="129"/>
  <c r="GC172" i="129"/>
  <c r="GD172" i="129"/>
  <c r="GE172" i="129"/>
  <c r="GF172" i="129"/>
  <c r="GG172" i="129"/>
  <c r="GH172" i="129"/>
  <c r="GI172" i="129"/>
  <c r="GJ172" i="129"/>
  <c r="GK172" i="129"/>
  <c r="GL172" i="129"/>
  <c r="GM172" i="129"/>
  <c r="GN172" i="129"/>
  <c r="GO172" i="129"/>
  <c r="GP172" i="129"/>
  <c r="GQ172" i="129"/>
  <c r="GR172" i="129"/>
  <c r="GS172" i="129"/>
  <c r="GT172" i="129"/>
  <c r="GU172" i="129"/>
  <c r="GV172" i="129"/>
  <c r="GW172" i="129"/>
  <c r="GX172" i="129"/>
  <c r="GY172" i="129"/>
  <c r="GZ172" i="129"/>
  <c r="HA172" i="129"/>
  <c r="HB172" i="129"/>
  <c r="HC172" i="129"/>
  <c r="HD172" i="129"/>
  <c r="HE172" i="129"/>
  <c r="HF172" i="129"/>
  <c r="HG172" i="129"/>
  <c r="HH172" i="129"/>
  <c r="HI172" i="129"/>
  <c r="HJ172" i="129"/>
  <c r="HK172" i="129"/>
  <c r="HL172" i="129"/>
  <c r="F173" i="129"/>
  <c r="G173" i="129"/>
  <c r="H173" i="129"/>
  <c r="I173" i="129"/>
  <c r="J173" i="129"/>
  <c r="K173" i="129"/>
  <c r="L173" i="129"/>
  <c r="M173" i="129"/>
  <c r="N173" i="129"/>
  <c r="O173" i="129"/>
  <c r="P173" i="129"/>
  <c r="Q173" i="129"/>
  <c r="R173" i="129"/>
  <c r="S173" i="129"/>
  <c r="T173" i="129"/>
  <c r="U173" i="129"/>
  <c r="V173" i="129"/>
  <c r="W173" i="129"/>
  <c r="X173" i="129"/>
  <c r="Y173" i="129"/>
  <c r="Z173" i="129"/>
  <c r="AA173" i="129"/>
  <c r="AB173" i="129"/>
  <c r="AC173" i="129"/>
  <c r="AD173" i="129"/>
  <c r="AE173" i="129"/>
  <c r="AF173" i="129"/>
  <c r="AG173" i="129"/>
  <c r="AH173" i="129"/>
  <c r="AI173" i="129"/>
  <c r="AJ173" i="129"/>
  <c r="AK173" i="129"/>
  <c r="AL173" i="129"/>
  <c r="AM173" i="129"/>
  <c r="AO173" i="129"/>
  <c r="AP173" i="129"/>
  <c r="AQ173" i="129"/>
  <c r="AR173" i="129"/>
  <c r="AS173" i="129"/>
  <c r="AT173" i="129"/>
  <c r="AU173" i="129"/>
  <c r="AV173" i="129"/>
  <c r="AW173" i="129"/>
  <c r="AX173" i="129"/>
  <c r="AY173" i="129"/>
  <c r="AZ173" i="129"/>
  <c r="BA173" i="129"/>
  <c r="BB173" i="129"/>
  <c r="BC173" i="129"/>
  <c r="BD173" i="129"/>
  <c r="BE173" i="129"/>
  <c r="BF173" i="129"/>
  <c r="BG173" i="129"/>
  <c r="BH173" i="129"/>
  <c r="BI173" i="129"/>
  <c r="BJ173" i="129"/>
  <c r="BK173" i="129"/>
  <c r="BL173" i="129"/>
  <c r="BM173" i="129"/>
  <c r="BN173" i="129"/>
  <c r="BO173" i="129"/>
  <c r="BP173" i="129"/>
  <c r="BQ173" i="129"/>
  <c r="BR173" i="129"/>
  <c r="BS173" i="129"/>
  <c r="BT173" i="129"/>
  <c r="BU173" i="129"/>
  <c r="BV173" i="129"/>
  <c r="BW173" i="129"/>
  <c r="BX173" i="129"/>
  <c r="BY173" i="129"/>
  <c r="BZ173" i="129"/>
  <c r="CA173" i="129"/>
  <c r="CB173" i="129"/>
  <c r="CC173" i="129"/>
  <c r="CD173" i="129"/>
  <c r="CE173" i="129"/>
  <c r="CF173" i="129"/>
  <c r="CG173" i="129"/>
  <c r="CH173" i="129"/>
  <c r="CI173" i="129"/>
  <c r="CJ173" i="129"/>
  <c r="CK173" i="129"/>
  <c r="CL173" i="129"/>
  <c r="CM173" i="129"/>
  <c r="CN173" i="129"/>
  <c r="CO173" i="129"/>
  <c r="CP173" i="129"/>
  <c r="CQ173" i="129"/>
  <c r="CR173" i="129"/>
  <c r="CS173" i="129"/>
  <c r="CT173" i="129"/>
  <c r="CU173" i="129"/>
  <c r="CV173" i="129"/>
  <c r="CW173" i="129"/>
  <c r="CX173" i="129"/>
  <c r="CY173" i="129"/>
  <c r="CZ173" i="129"/>
  <c r="DA173" i="129"/>
  <c r="DB173" i="129"/>
  <c r="DC173" i="129"/>
  <c r="DD173" i="129"/>
  <c r="DE173" i="129"/>
  <c r="DF173" i="129"/>
  <c r="DG173" i="129"/>
  <c r="DI173" i="129"/>
  <c r="DK173" i="129"/>
  <c r="DL173" i="129"/>
  <c r="DM173" i="129"/>
  <c r="DN173" i="129"/>
  <c r="DO173" i="129"/>
  <c r="DP173" i="129"/>
  <c r="DQ173" i="129"/>
  <c r="DR173" i="129"/>
  <c r="DS173" i="129"/>
  <c r="DT173" i="129"/>
  <c r="DU173" i="129"/>
  <c r="DV173" i="129"/>
  <c r="DW173" i="129"/>
  <c r="DX173" i="129"/>
  <c r="DY173" i="129"/>
  <c r="DZ173" i="129"/>
  <c r="EA173" i="129"/>
  <c r="EB173" i="129"/>
  <c r="EC173" i="129"/>
  <c r="ED173" i="129"/>
  <c r="EE173" i="129"/>
  <c r="EF173" i="129"/>
  <c r="EH173" i="129"/>
  <c r="EI173" i="129"/>
  <c r="EJ173" i="129"/>
  <c r="EK173" i="129"/>
  <c r="EL173" i="129"/>
  <c r="EM173" i="129"/>
  <c r="EN173" i="129"/>
  <c r="EO173" i="129"/>
  <c r="EP173" i="129"/>
  <c r="EQ173" i="129"/>
  <c r="EW173" i="129"/>
  <c r="EX173" i="129"/>
  <c r="EY173" i="129"/>
  <c r="EZ173" i="129"/>
  <c r="FA173" i="129"/>
  <c r="FB173" i="129"/>
  <c r="FC173" i="129"/>
  <c r="FD173" i="129"/>
  <c r="FE173" i="129"/>
  <c r="FF173" i="129"/>
  <c r="FG173" i="129"/>
  <c r="FH173" i="129"/>
  <c r="FI173" i="129"/>
  <c r="FJ173" i="129"/>
  <c r="FK173" i="129"/>
  <c r="FL173" i="129"/>
  <c r="FM173" i="129"/>
  <c r="FN173" i="129"/>
  <c r="FO173" i="129"/>
  <c r="FP173" i="129"/>
  <c r="FQ173" i="129"/>
  <c r="FR173" i="129"/>
  <c r="FS173" i="129"/>
  <c r="FT173" i="129"/>
  <c r="FU173" i="129"/>
  <c r="FV173" i="129"/>
  <c r="FW173" i="129"/>
  <c r="FX173" i="129"/>
  <c r="FY173" i="129"/>
  <c r="FZ173" i="129"/>
  <c r="GA173" i="129"/>
  <c r="GB173" i="129"/>
  <c r="GC173" i="129"/>
  <c r="GD173" i="129"/>
  <c r="GE173" i="129"/>
  <c r="GF173" i="129"/>
  <c r="GG173" i="129"/>
  <c r="GH173" i="129"/>
  <c r="GI173" i="129"/>
  <c r="GJ173" i="129"/>
  <c r="GK173" i="129"/>
  <c r="GL173" i="129"/>
  <c r="GM173" i="129"/>
  <c r="GN173" i="129"/>
  <c r="GO173" i="129"/>
  <c r="GP173" i="129"/>
  <c r="GQ173" i="129"/>
  <c r="GR173" i="129"/>
  <c r="GS173" i="129"/>
  <c r="GT173" i="129"/>
  <c r="GU173" i="129"/>
  <c r="GV173" i="129"/>
  <c r="GW173" i="129"/>
  <c r="GX173" i="129"/>
  <c r="GY173" i="129"/>
  <c r="GZ173" i="129"/>
  <c r="HA173" i="129"/>
  <c r="HB173" i="129"/>
  <c r="HC173" i="129"/>
  <c r="HD173" i="129"/>
  <c r="HE173" i="129"/>
  <c r="HF173" i="129"/>
  <c r="HG173" i="129"/>
  <c r="HH173" i="129"/>
  <c r="HI173" i="129"/>
  <c r="HJ173" i="129"/>
  <c r="HK173" i="129"/>
  <c r="HL173" i="129"/>
  <c r="E173" i="129"/>
  <c r="E172" i="129"/>
  <c r="E171" i="129"/>
  <c r="E170" i="129"/>
  <c r="F164" i="129"/>
  <c r="G164" i="129"/>
  <c r="H164" i="129"/>
  <c r="I164" i="129"/>
  <c r="J164" i="129"/>
  <c r="K164" i="129"/>
  <c r="L164" i="129"/>
  <c r="M164" i="129"/>
  <c r="N164" i="129"/>
  <c r="O164" i="129"/>
  <c r="P164" i="129"/>
  <c r="Q164" i="129"/>
  <c r="R164" i="129"/>
  <c r="S164" i="129"/>
  <c r="T164" i="129"/>
  <c r="U164" i="129"/>
  <c r="V164" i="129"/>
  <c r="W164" i="129"/>
  <c r="X164" i="129"/>
  <c r="Y164" i="129"/>
  <c r="Z164" i="129"/>
  <c r="AA164" i="129"/>
  <c r="AB164" i="129"/>
  <c r="AC164" i="129"/>
  <c r="AD164" i="129"/>
  <c r="AE164" i="129"/>
  <c r="AF164" i="129"/>
  <c r="AG164" i="129"/>
  <c r="AH164" i="129"/>
  <c r="AI164" i="129"/>
  <c r="AJ164" i="129"/>
  <c r="AK164" i="129"/>
  <c r="AL164" i="129"/>
  <c r="AM164" i="129"/>
  <c r="AO164" i="129"/>
  <c r="AP164" i="129"/>
  <c r="AQ164" i="129"/>
  <c r="AR164" i="129"/>
  <c r="AS164" i="129"/>
  <c r="AT164" i="129"/>
  <c r="AU164" i="129"/>
  <c r="AV164" i="129"/>
  <c r="AW164" i="129"/>
  <c r="AX164" i="129"/>
  <c r="AY164" i="129"/>
  <c r="AZ164" i="129"/>
  <c r="BA164" i="129"/>
  <c r="BB164" i="129"/>
  <c r="BC164" i="129"/>
  <c r="BD164" i="129"/>
  <c r="BE164" i="129"/>
  <c r="BF164" i="129"/>
  <c r="BG164" i="129"/>
  <c r="BH164" i="129"/>
  <c r="BI164" i="129"/>
  <c r="BJ164" i="129"/>
  <c r="BK164" i="129"/>
  <c r="BL164" i="129"/>
  <c r="BM164" i="129"/>
  <c r="BN164" i="129"/>
  <c r="BO164" i="129"/>
  <c r="BP164" i="129"/>
  <c r="BQ164" i="129"/>
  <c r="BR164" i="129"/>
  <c r="BS164" i="129"/>
  <c r="BT164" i="129"/>
  <c r="BU164" i="129"/>
  <c r="BV164" i="129"/>
  <c r="BW164" i="129"/>
  <c r="BX164" i="129"/>
  <c r="BY164" i="129"/>
  <c r="BZ164" i="129"/>
  <c r="CA164" i="129"/>
  <c r="CB164" i="129"/>
  <c r="CC164" i="129"/>
  <c r="CD164" i="129"/>
  <c r="CE164" i="129"/>
  <c r="CF164" i="129"/>
  <c r="CG164" i="129"/>
  <c r="CH164" i="129"/>
  <c r="CI164" i="129"/>
  <c r="CJ164" i="129"/>
  <c r="CK164" i="129"/>
  <c r="CL164" i="129"/>
  <c r="CM164" i="129"/>
  <c r="CN164" i="129"/>
  <c r="CO164" i="129"/>
  <c r="CP164" i="129"/>
  <c r="CQ164" i="129"/>
  <c r="CR164" i="129"/>
  <c r="CS164" i="129"/>
  <c r="CT164" i="129"/>
  <c r="CU164" i="129"/>
  <c r="CV164" i="129"/>
  <c r="CW164" i="129"/>
  <c r="CX164" i="129"/>
  <c r="CY164" i="129"/>
  <c r="CZ164" i="129"/>
  <c r="DA164" i="129"/>
  <c r="DB164" i="129"/>
  <c r="DC164" i="129"/>
  <c r="DD164" i="129"/>
  <c r="DE164" i="129"/>
  <c r="DF164" i="129"/>
  <c r="DG164" i="129"/>
  <c r="DI164" i="129"/>
  <c r="DK164" i="129"/>
  <c r="DL164" i="129"/>
  <c r="DM164" i="129"/>
  <c r="DN164" i="129"/>
  <c r="DO164" i="129"/>
  <c r="DP164" i="129"/>
  <c r="DQ164" i="129"/>
  <c r="DR164" i="129"/>
  <c r="DS164" i="129"/>
  <c r="DT164" i="129"/>
  <c r="DU164" i="129"/>
  <c r="DV164" i="129"/>
  <c r="DW164" i="129"/>
  <c r="DX164" i="129"/>
  <c r="DY164" i="129"/>
  <c r="DZ164" i="129"/>
  <c r="EA164" i="129"/>
  <c r="EB164" i="129"/>
  <c r="EC164" i="129"/>
  <c r="ED164" i="129"/>
  <c r="EE164" i="129"/>
  <c r="EF164" i="129"/>
  <c r="EH164" i="129"/>
  <c r="EI164" i="129"/>
  <c r="EJ164" i="129"/>
  <c r="EK164" i="129"/>
  <c r="EL164" i="129"/>
  <c r="EM164" i="129"/>
  <c r="EN164" i="129"/>
  <c r="EO164" i="129"/>
  <c r="EP164" i="129"/>
  <c r="EQ164" i="129"/>
  <c r="EW164" i="129"/>
  <c r="EX164" i="129"/>
  <c r="EY164" i="129"/>
  <c r="EZ164" i="129"/>
  <c r="FA164" i="129"/>
  <c r="FB164" i="129"/>
  <c r="FC164" i="129"/>
  <c r="FD164" i="129"/>
  <c r="FE164" i="129"/>
  <c r="FF164" i="129"/>
  <c r="FG164" i="129"/>
  <c r="FH164" i="129"/>
  <c r="FI164" i="129"/>
  <c r="FJ164" i="129"/>
  <c r="FK164" i="129"/>
  <c r="FL164" i="129"/>
  <c r="FM164" i="129"/>
  <c r="FN164" i="129"/>
  <c r="FO164" i="129"/>
  <c r="FP164" i="129"/>
  <c r="FQ164" i="129"/>
  <c r="FR164" i="129"/>
  <c r="FS164" i="129"/>
  <c r="FT164" i="129"/>
  <c r="FU164" i="129"/>
  <c r="FV164" i="129"/>
  <c r="FW164" i="129"/>
  <c r="FX164" i="129"/>
  <c r="FY164" i="129"/>
  <c r="FZ164" i="129"/>
  <c r="GA164" i="129"/>
  <c r="GB164" i="129"/>
  <c r="GC164" i="129"/>
  <c r="GD164" i="129"/>
  <c r="GE164" i="129"/>
  <c r="GF164" i="129"/>
  <c r="GG164" i="129"/>
  <c r="GH164" i="129"/>
  <c r="GI164" i="129"/>
  <c r="GJ164" i="129"/>
  <c r="GK164" i="129"/>
  <c r="GL164" i="129"/>
  <c r="GM164" i="129"/>
  <c r="GN164" i="129"/>
  <c r="GO164" i="129"/>
  <c r="GP164" i="129"/>
  <c r="GQ164" i="129"/>
  <c r="GR164" i="129"/>
  <c r="GS164" i="129"/>
  <c r="GT164" i="129"/>
  <c r="GU164" i="129"/>
  <c r="GV164" i="129"/>
  <c r="GW164" i="129"/>
  <c r="GX164" i="129"/>
  <c r="GY164" i="129"/>
  <c r="GZ164" i="129"/>
  <c r="HA164" i="129"/>
  <c r="HB164" i="129"/>
  <c r="HC164" i="129"/>
  <c r="HD164" i="129"/>
  <c r="HE164" i="129"/>
  <c r="HF164" i="129"/>
  <c r="HG164" i="129"/>
  <c r="HH164" i="129"/>
  <c r="HI164" i="129"/>
  <c r="HJ164" i="129"/>
  <c r="HK164" i="129"/>
  <c r="HL164" i="129"/>
  <c r="F165" i="129"/>
  <c r="G165" i="129"/>
  <c r="H165" i="129"/>
  <c r="I165" i="129"/>
  <c r="J165" i="129"/>
  <c r="K165" i="129"/>
  <c r="L165" i="129"/>
  <c r="M165" i="129"/>
  <c r="N165" i="129"/>
  <c r="O165" i="129"/>
  <c r="P165" i="129"/>
  <c r="Q165" i="129"/>
  <c r="R165" i="129"/>
  <c r="S165" i="129"/>
  <c r="T165" i="129"/>
  <c r="U165" i="129"/>
  <c r="V165" i="129"/>
  <c r="W165" i="129"/>
  <c r="X165" i="129"/>
  <c r="Y165" i="129"/>
  <c r="Z165" i="129"/>
  <c r="AA165" i="129"/>
  <c r="AB165" i="129"/>
  <c r="AC165" i="129"/>
  <c r="AD165" i="129"/>
  <c r="AE165" i="129"/>
  <c r="AF165" i="129"/>
  <c r="AG165" i="129"/>
  <c r="AH165" i="129"/>
  <c r="AI165" i="129"/>
  <c r="AJ165" i="129"/>
  <c r="AK165" i="129"/>
  <c r="AL165" i="129"/>
  <c r="AM165" i="129"/>
  <c r="AO165" i="129"/>
  <c r="AP165" i="129"/>
  <c r="AQ165" i="129"/>
  <c r="AR165" i="129"/>
  <c r="AS165" i="129"/>
  <c r="AT165" i="129"/>
  <c r="AU165" i="129"/>
  <c r="AV165" i="129"/>
  <c r="AW165" i="129"/>
  <c r="AX165" i="129"/>
  <c r="AY165" i="129"/>
  <c r="AZ165" i="129"/>
  <c r="BA165" i="129"/>
  <c r="BB165" i="129"/>
  <c r="BC165" i="129"/>
  <c r="BD165" i="129"/>
  <c r="BE165" i="129"/>
  <c r="BF165" i="129"/>
  <c r="BG165" i="129"/>
  <c r="BH165" i="129"/>
  <c r="BI165" i="129"/>
  <c r="BJ165" i="129"/>
  <c r="BK165" i="129"/>
  <c r="BL165" i="129"/>
  <c r="BM165" i="129"/>
  <c r="BN165" i="129"/>
  <c r="BO165" i="129"/>
  <c r="BP165" i="129"/>
  <c r="BQ165" i="129"/>
  <c r="BR165" i="129"/>
  <c r="BS165" i="129"/>
  <c r="BT165" i="129"/>
  <c r="BU165" i="129"/>
  <c r="BV165" i="129"/>
  <c r="BW165" i="129"/>
  <c r="BX165" i="129"/>
  <c r="BY165" i="129"/>
  <c r="BZ165" i="129"/>
  <c r="CA165" i="129"/>
  <c r="CB165" i="129"/>
  <c r="CC165" i="129"/>
  <c r="CD165" i="129"/>
  <c r="CE165" i="129"/>
  <c r="CF165" i="129"/>
  <c r="CG165" i="129"/>
  <c r="CH165" i="129"/>
  <c r="CI165" i="129"/>
  <c r="CJ165" i="129"/>
  <c r="CK165" i="129"/>
  <c r="CL165" i="129"/>
  <c r="CM165" i="129"/>
  <c r="CN165" i="129"/>
  <c r="CO165" i="129"/>
  <c r="CP165" i="129"/>
  <c r="CQ165" i="129"/>
  <c r="CR165" i="129"/>
  <c r="CS165" i="129"/>
  <c r="CT165" i="129"/>
  <c r="CU165" i="129"/>
  <c r="CV165" i="129"/>
  <c r="CW165" i="129"/>
  <c r="CX165" i="129"/>
  <c r="CY165" i="129"/>
  <c r="CZ165" i="129"/>
  <c r="DA165" i="129"/>
  <c r="DB165" i="129"/>
  <c r="DC165" i="129"/>
  <c r="DD165" i="129"/>
  <c r="DE165" i="129"/>
  <c r="DF165" i="129"/>
  <c r="DG165" i="129"/>
  <c r="DI165" i="129"/>
  <c r="DK165" i="129"/>
  <c r="DL165" i="129"/>
  <c r="DM165" i="129"/>
  <c r="DN165" i="129"/>
  <c r="DO165" i="129"/>
  <c r="DP165" i="129"/>
  <c r="DQ165" i="129"/>
  <c r="DR165" i="129"/>
  <c r="DS165" i="129"/>
  <c r="DT165" i="129"/>
  <c r="DU165" i="129"/>
  <c r="DV165" i="129"/>
  <c r="DW165" i="129"/>
  <c r="DX165" i="129"/>
  <c r="DY165" i="129"/>
  <c r="DZ165" i="129"/>
  <c r="EA165" i="129"/>
  <c r="EB165" i="129"/>
  <c r="EC165" i="129"/>
  <c r="ED165" i="129"/>
  <c r="EE165" i="129"/>
  <c r="EF165" i="129"/>
  <c r="EH165" i="129"/>
  <c r="EI165" i="129"/>
  <c r="EJ165" i="129"/>
  <c r="EK165" i="129"/>
  <c r="EL165" i="129"/>
  <c r="EM165" i="129"/>
  <c r="EN165" i="129"/>
  <c r="EO165" i="129"/>
  <c r="EP165" i="129"/>
  <c r="EQ165" i="129"/>
  <c r="EW165" i="129"/>
  <c r="EX165" i="129"/>
  <c r="EY165" i="129"/>
  <c r="EZ165" i="129"/>
  <c r="FA165" i="129"/>
  <c r="FB165" i="129"/>
  <c r="FC165" i="129"/>
  <c r="FD165" i="129"/>
  <c r="FE165" i="129"/>
  <c r="FF165" i="129"/>
  <c r="FG165" i="129"/>
  <c r="FH165" i="129"/>
  <c r="FI165" i="129"/>
  <c r="FJ165" i="129"/>
  <c r="FK165" i="129"/>
  <c r="FL165" i="129"/>
  <c r="FM165" i="129"/>
  <c r="FN165" i="129"/>
  <c r="FO165" i="129"/>
  <c r="FP165" i="129"/>
  <c r="FQ165" i="129"/>
  <c r="FR165" i="129"/>
  <c r="FS165" i="129"/>
  <c r="FT165" i="129"/>
  <c r="FU165" i="129"/>
  <c r="FV165" i="129"/>
  <c r="FW165" i="129"/>
  <c r="FX165" i="129"/>
  <c r="FY165" i="129"/>
  <c r="FZ165" i="129"/>
  <c r="GA165" i="129"/>
  <c r="GB165" i="129"/>
  <c r="GC165" i="129"/>
  <c r="GD165" i="129"/>
  <c r="GE165" i="129"/>
  <c r="GF165" i="129"/>
  <c r="GG165" i="129"/>
  <c r="GH165" i="129"/>
  <c r="GI165" i="129"/>
  <c r="GJ165" i="129"/>
  <c r="GK165" i="129"/>
  <c r="GL165" i="129"/>
  <c r="GM165" i="129"/>
  <c r="GN165" i="129"/>
  <c r="GO165" i="129"/>
  <c r="GP165" i="129"/>
  <c r="GQ165" i="129"/>
  <c r="GR165" i="129"/>
  <c r="GS165" i="129"/>
  <c r="GT165" i="129"/>
  <c r="GU165" i="129"/>
  <c r="GV165" i="129"/>
  <c r="GW165" i="129"/>
  <c r="GX165" i="129"/>
  <c r="GY165" i="129"/>
  <c r="GZ165" i="129"/>
  <c r="HA165" i="129"/>
  <c r="HB165" i="129"/>
  <c r="HC165" i="129"/>
  <c r="HD165" i="129"/>
  <c r="HE165" i="129"/>
  <c r="HF165" i="129"/>
  <c r="HG165" i="129"/>
  <c r="HH165" i="129"/>
  <c r="HI165" i="129"/>
  <c r="HJ165" i="129"/>
  <c r="HK165" i="129"/>
  <c r="HL165" i="129"/>
  <c r="F167" i="129"/>
  <c r="G167" i="129"/>
  <c r="H167" i="129"/>
  <c r="I167" i="129"/>
  <c r="J167" i="129"/>
  <c r="K167" i="129"/>
  <c r="L167" i="129"/>
  <c r="M167" i="129"/>
  <c r="N167" i="129"/>
  <c r="O167" i="129"/>
  <c r="P167" i="129"/>
  <c r="Q167" i="129"/>
  <c r="R167" i="129"/>
  <c r="S167" i="129"/>
  <c r="T167" i="129"/>
  <c r="U167" i="129"/>
  <c r="V167" i="129"/>
  <c r="W167" i="129"/>
  <c r="X167" i="129"/>
  <c r="Y167" i="129"/>
  <c r="Z167" i="129"/>
  <c r="AA167" i="129"/>
  <c r="AB167" i="129"/>
  <c r="AC167" i="129"/>
  <c r="AD167" i="129"/>
  <c r="AE167" i="129"/>
  <c r="AF167" i="129"/>
  <c r="AG167" i="129"/>
  <c r="AH167" i="129"/>
  <c r="AI167" i="129"/>
  <c r="AJ167" i="129"/>
  <c r="AK167" i="129"/>
  <c r="AL167" i="129"/>
  <c r="AM167" i="129"/>
  <c r="AO167" i="129"/>
  <c r="AP167" i="129"/>
  <c r="AQ167" i="129"/>
  <c r="AR167" i="129"/>
  <c r="AS167" i="129"/>
  <c r="AT167" i="129"/>
  <c r="AU167" i="129"/>
  <c r="AV167" i="129"/>
  <c r="AW167" i="129"/>
  <c r="AX167" i="129"/>
  <c r="AY167" i="129"/>
  <c r="AZ167" i="129"/>
  <c r="BA167" i="129"/>
  <c r="BB167" i="129"/>
  <c r="BC167" i="129"/>
  <c r="BD167" i="129"/>
  <c r="BE167" i="129"/>
  <c r="BF167" i="129"/>
  <c r="BG167" i="129"/>
  <c r="BH167" i="129"/>
  <c r="BI167" i="129"/>
  <c r="BJ167" i="129"/>
  <c r="BK167" i="129"/>
  <c r="BL167" i="129"/>
  <c r="BM167" i="129"/>
  <c r="BN167" i="129"/>
  <c r="BO167" i="129"/>
  <c r="BP167" i="129"/>
  <c r="BQ167" i="129"/>
  <c r="BR167" i="129"/>
  <c r="BS167" i="129"/>
  <c r="BT167" i="129"/>
  <c r="BU167" i="129"/>
  <c r="BV167" i="129"/>
  <c r="BW167" i="129"/>
  <c r="BX167" i="129"/>
  <c r="BY167" i="129"/>
  <c r="BZ167" i="129"/>
  <c r="CA167" i="129"/>
  <c r="CB167" i="129"/>
  <c r="CC167" i="129"/>
  <c r="CD167" i="129"/>
  <c r="CE167" i="129"/>
  <c r="CF167" i="129"/>
  <c r="CG167" i="129"/>
  <c r="CH167" i="129"/>
  <c r="CI167" i="129"/>
  <c r="CJ167" i="129"/>
  <c r="CK167" i="129"/>
  <c r="CL167" i="129"/>
  <c r="CM167" i="129"/>
  <c r="CN167" i="129"/>
  <c r="CO167" i="129"/>
  <c r="CP167" i="129"/>
  <c r="CQ167" i="129"/>
  <c r="CR167" i="129"/>
  <c r="CS167" i="129"/>
  <c r="CT167" i="129"/>
  <c r="CU167" i="129"/>
  <c r="CV167" i="129"/>
  <c r="CW167" i="129"/>
  <c r="CX167" i="129"/>
  <c r="CY167" i="129"/>
  <c r="CZ167" i="129"/>
  <c r="DA167" i="129"/>
  <c r="DB167" i="129"/>
  <c r="DC167" i="129"/>
  <c r="DD167" i="129"/>
  <c r="DE167" i="129"/>
  <c r="DF167" i="129"/>
  <c r="DG167" i="129"/>
  <c r="DI167" i="129"/>
  <c r="DK167" i="129"/>
  <c r="DL167" i="129"/>
  <c r="DM167" i="129"/>
  <c r="DN167" i="129"/>
  <c r="DO167" i="129"/>
  <c r="DP167" i="129"/>
  <c r="DQ167" i="129"/>
  <c r="DR167" i="129"/>
  <c r="DS167" i="129"/>
  <c r="DT167" i="129"/>
  <c r="DU167" i="129"/>
  <c r="DV167" i="129"/>
  <c r="DW167" i="129"/>
  <c r="DX167" i="129"/>
  <c r="DY167" i="129"/>
  <c r="DZ167" i="129"/>
  <c r="EA167" i="129"/>
  <c r="EB167" i="129"/>
  <c r="EC167" i="129"/>
  <c r="ED167" i="129"/>
  <c r="EE167" i="129"/>
  <c r="EF167" i="129"/>
  <c r="EH167" i="129"/>
  <c r="EI167" i="129"/>
  <c r="EJ167" i="129"/>
  <c r="EK167" i="129"/>
  <c r="EL167" i="129"/>
  <c r="EM167" i="129"/>
  <c r="EN167" i="129"/>
  <c r="EO167" i="129"/>
  <c r="EP167" i="129"/>
  <c r="EQ167" i="129"/>
  <c r="EW167" i="129"/>
  <c r="EX167" i="129"/>
  <c r="EY167" i="129"/>
  <c r="EZ167" i="129"/>
  <c r="FA167" i="129"/>
  <c r="FB167" i="129"/>
  <c r="FC167" i="129"/>
  <c r="FD167" i="129"/>
  <c r="FE167" i="129"/>
  <c r="FF167" i="129"/>
  <c r="FG167" i="129"/>
  <c r="FH167" i="129"/>
  <c r="FI167" i="129"/>
  <c r="FJ167" i="129"/>
  <c r="FK167" i="129"/>
  <c r="FL167" i="129"/>
  <c r="FM167" i="129"/>
  <c r="FN167" i="129"/>
  <c r="FO167" i="129"/>
  <c r="FP167" i="129"/>
  <c r="FQ167" i="129"/>
  <c r="FR167" i="129"/>
  <c r="FS167" i="129"/>
  <c r="FT167" i="129"/>
  <c r="FU167" i="129"/>
  <c r="FV167" i="129"/>
  <c r="FW167" i="129"/>
  <c r="FX167" i="129"/>
  <c r="FY167" i="129"/>
  <c r="FZ167" i="129"/>
  <c r="GA167" i="129"/>
  <c r="GB167" i="129"/>
  <c r="GC167" i="129"/>
  <c r="GD167" i="129"/>
  <c r="GE167" i="129"/>
  <c r="GF167" i="129"/>
  <c r="GG167" i="129"/>
  <c r="GH167" i="129"/>
  <c r="GI167" i="129"/>
  <c r="GJ167" i="129"/>
  <c r="GK167" i="129"/>
  <c r="GL167" i="129"/>
  <c r="GM167" i="129"/>
  <c r="GN167" i="129"/>
  <c r="GO167" i="129"/>
  <c r="GP167" i="129"/>
  <c r="GQ167" i="129"/>
  <c r="GR167" i="129"/>
  <c r="GS167" i="129"/>
  <c r="GT167" i="129"/>
  <c r="GU167" i="129"/>
  <c r="GV167" i="129"/>
  <c r="GW167" i="129"/>
  <c r="GX167" i="129"/>
  <c r="GY167" i="129"/>
  <c r="GZ167" i="129"/>
  <c r="HA167" i="129"/>
  <c r="HB167" i="129"/>
  <c r="HC167" i="129"/>
  <c r="HD167" i="129"/>
  <c r="HE167" i="129"/>
  <c r="HF167" i="129"/>
  <c r="HG167" i="129"/>
  <c r="HH167" i="129"/>
  <c r="HI167" i="129"/>
  <c r="HJ167" i="129"/>
  <c r="HK167" i="129"/>
  <c r="HL167" i="129"/>
  <c r="F168" i="129"/>
  <c r="G168" i="129"/>
  <c r="H168" i="129"/>
  <c r="I168" i="129"/>
  <c r="J168" i="129"/>
  <c r="K168" i="129"/>
  <c r="L168" i="129"/>
  <c r="M168" i="129"/>
  <c r="N168" i="129"/>
  <c r="O168" i="129"/>
  <c r="P168" i="129"/>
  <c r="Q168" i="129"/>
  <c r="R168" i="129"/>
  <c r="S168" i="129"/>
  <c r="T168" i="129"/>
  <c r="U168" i="129"/>
  <c r="V168" i="129"/>
  <c r="W168" i="129"/>
  <c r="X168" i="129"/>
  <c r="Y168" i="129"/>
  <c r="Z168" i="129"/>
  <c r="AA168" i="129"/>
  <c r="AB168" i="129"/>
  <c r="AC168" i="129"/>
  <c r="AD168" i="129"/>
  <c r="AE168" i="129"/>
  <c r="AF168" i="129"/>
  <c r="AG168" i="129"/>
  <c r="AH168" i="129"/>
  <c r="AI168" i="129"/>
  <c r="AJ168" i="129"/>
  <c r="AK168" i="129"/>
  <c r="AL168" i="129"/>
  <c r="AM168" i="129"/>
  <c r="AO168" i="129"/>
  <c r="AP168" i="129"/>
  <c r="AQ168" i="129"/>
  <c r="AR168" i="129"/>
  <c r="AS168" i="129"/>
  <c r="AT168" i="129"/>
  <c r="AU168" i="129"/>
  <c r="AV168" i="129"/>
  <c r="AW168" i="129"/>
  <c r="AX168" i="129"/>
  <c r="AY168" i="129"/>
  <c r="AZ168" i="129"/>
  <c r="BA168" i="129"/>
  <c r="BB168" i="129"/>
  <c r="BC168" i="129"/>
  <c r="BD168" i="129"/>
  <c r="BE168" i="129"/>
  <c r="BF168" i="129"/>
  <c r="BG168" i="129"/>
  <c r="BH168" i="129"/>
  <c r="BI168" i="129"/>
  <c r="BJ168" i="129"/>
  <c r="BK168" i="129"/>
  <c r="BL168" i="129"/>
  <c r="BM168" i="129"/>
  <c r="BN168" i="129"/>
  <c r="BO168" i="129"/>
  <c r="BP168" i="129"/>
  <c r="BQ168" i="129"/>
  <c r="BR168" i="129"/>
  <c r="BS168" i="129"/>
  <c r="BT168" i="129"/>
  <c r="BU168" i="129"/>
  <c r="BV168" i="129"/>
  <c r="BW168" i="129"/>
  <c r="BX168" i="129"/>
  <c r="BY168" i="129"/>
  <c r="BZ168" i="129"/>
  <c r="CA168" i="129"/>
  <c r="CB168" i="129"/>
  <c r="CC168" i="129"/>
  <c r="CD168" i="129"/>
  <c r="CE168" i="129"/>
  <c r="CF168" i="129"/>
  <c r="CG168" i="129"/>
  <c r="CH168" i="129"/>
  <c r="CI168" i="129"/>
  <c r="CJ168" i="129"/>
  <c r="CK168" i="129"/>
  <c r="CL168" i="129"/>
  <c r="CM168" i="129"/>
  <c r="CN168" i="129"/>
  <c r="CO168" i="129"/>
  <c r="CP168" i="129"/>
  <c r="CQ168" i="129"/>
  <c r="CR168" i="129"/>
  <c r="CS168" i="129"/>
  <c r="CT168" i="129"/>
  <c r="CU168" i="129"/>
  <c r="CV168" i="129"/>
  <c r="CW168" i="129"/>
  <c r="CX168" i="129"/>
  <c r="CY168" i="129"/>
  <c r="CZ168" i="129"/>
  <c r="DA168" i="129"/>
  <c r="DB168" i="129"/>
  <c r="DC168" i="129"/>
  <c r="DD168" i="129"/>
  <c r="DE168" i="129"/>
  <c r="DF168" i="129"/>
  <c r="DG168" i="129"/>
  <c r="DI168" i="129"/>
  <c r="DK168" i="129"/>
  <c r="DL168" i="129"/>
  <c r="DM168" i="129"/>
  <c r="DN168" i="129"/>
  <c r="DO168" i="129"/>
  <c r="DP168" i="129"/>
  <c r="DQ168" i="129"/>
  <c r="DR168" i="129"/>
  <c r="DS168" i="129"/>
  <c r="DT168" i="129"/>
  <c r="DU168" i="129"/>
  <c r="DV168" i="129"/>
  <c r="DW168" i="129"/>
  <c r="DX168" i="129"/>
  <c r="DY168" i="129"/>
  <c r="DZ168" i="129"/>
  <c r="EA168" i="129"/>
  <c r="EB168" i="129"/>
  <c r="EC168" i="129"/>
  <c r="ED168" i="129"/>
  <c r="EE168" i="129"/>
  <c r="EF168" i="129"/>
  <c r="EH168" i="129"/>
  <c r="EI168" i="129"/>
  <c r="EJ168" i="129"/>
  <c r="EK168" i="129"/>
  <c r="EL168" i="129"/>
  <c r="EM168" i="129"/>
  <c r="EN168" i="129"/>
  <c r="EO168" i="129"/>
  <c r="EP168" i="129"/>
  <c r="EQ168" i="129"/>
  <c r="EW168" i="129"/>
  <c r="EX168" i="129"/>
  <c r="EY168" i="129"/>
  <c r="EZ168" i="129"/>
  <c r="FA168" i="129"/>
  <c r="FB168" i="129"/>
  <c r="FC168" i="129"/>
  <c r="FD168" i="129"/>
  <c r="FE168" i="129"/>
  <c r="FF168" i="129"/>
  <c r="FG168" i="129"/>
  <c r="FH168" i="129"/>
  <c r="FI168" i="129"/>
  <c r="FJ168" i="129"/>
  <c r="FK168" i="129"/>
  <c r="FL168" i="129"/>
  <c r="FM168" i="129"/>
  <c r="FN168" i="129"/>
  <c r="FO168" i="129"/>
  <c r="FP168" i="129"/>
  <c r="FQ168" i="129"/>
  <c r="FR168" i="129"/>
  <c r="FS168" i="129"/>
  <c r="FT168" i="129"/>
  <c r="FU168" i="129"/>
  <c r="FV168" i="129"/>
  <c r="FW168" i="129"/>
  <c r="FX168" i="129"/>
  <c r="FY168" i="129"/>
  <c r="FZ168" i="129"/>
  <c r="GA168" i="129"/>
  <c r="GB168" i="129"/>
  <c r="GC168" i="129"/>
  <c r="GD168" i="129"/>
  <c r="GE168" i="129"/>
  <c r="GF168" i="129"/>
  <c r="GG168" i="129"/>
  <c r="GH168" i="129"/>
  <c r="GI168" i="129"/>
  <c r="GJ168" i="129"/>
  <c r="GK168" i="129"/>
  <c r="GL168" i="129"/>
  <c r="GM168" i="129"/>
  <c r="GN168" i="129"/>
  <c r="GO168" i="129"/>
  <c r="GP168" i="129"/>
  <c r="GQ168" i="129"/>
  <c r="GR168" i="129"/>
  <c r="GS168" i="129"/>
  <c r="GT168" i="129"/>
  <c r="GU168" i="129"/>
  <c r="GV168" i="129"/>
  <c r="GW168" i="129"/>
  <c r="GX168" i="129"/>
  <c r="GY168" i="129"/>
  <c r="GZ168" i="129"/>
  <c r="HA168" i="129"/>
  <c r="HB168" i="129"/>
  <c r="HC168" i="129"/>
  <c r="HD168" i="129"/>
  <c r="HE168" i="129"/>
  <c r="HF168" i="129"/>
  <c r="HG168" i="129"/>
  <c r="HH168" i="129"/>
  <c r="HI168" i="129"/>
  <c r="HJ168" i="129"/>
  <c r="HK168" i="129"/>
  <c r="HL168" i="129"/>
  <c r="E168" i="129"/>
  <c r="E167" i="129"/>
  <c r="E165" i="129"/>
  <c r="E164" i="129"/>
  <c r="F158" i="129"/>
  <c r="G158" i="129"/>
  <c r="H158" i="129"/>
  <c r="I158" i="129"/>
  <c r="J158" i="129"/>
  <c r="K158" i="129"/>
  <c r="L158" i="129"/>
  <c r="M158" i="129"/>
  <c r="N158" i="129"/>
  <c r="O158" i="129"/>
  <c r="P158" i="129"/>
  <c r="Q158" i="129"/>
  <c r="R158" i="129"/>
  <c r="S158" i="129"/>
  <c r="T158" i="129"/>
  <c r="U158" i="129"/>
  <c r="V158" i="129"/>
  <c r="W158" i="129"/>
  <c r="X158" i="129"/>
  <c r="Y158" i="129"/>
  <c r="Z158" i="129"/>
  <c r="AA158" i="129"/>
  <c r="AB158" i="129"/>
  <c r="AC158" i="129"/>
  <c r="AD158" i="129"/>
  <c r="AE158" i="129"/>
  <c r="AF158" i="129"/>
  <c r="AG158" i="129"/>
  <c r="AH158" i="129"/>
  <c r="AI158" i="129"/>
  <c r="AJ158" i="129"/>
  <c r="AK158" i="129"/>
  <c r="AL158" i="129"/>
  <c r="AM158" i="129"/>
  <c r="AO158" i="129"/>
  <c r="AP158" i="129"/>
  <c r="AQ158" i="129"/>
  <c r="AR158" i="129"/>
  <c r="AS158" i="129"/>
  <c r="AT158" i="129"/>
  <c r="AU158" i="129"/>
  <c r="AV158" i="129"/>
  <c r="AW158" i="129"/>
  <c r="AX158" i="129"/>
  <c r="AY158" i="129"/>
  <c r="AZ158" i="129"/>
  <c r="BA158" i="129"/>
  <c r="BB158" i="129"/>
  <c r="BC158" i="129"/>
  <c r="BD158" i="129"/>
  <c r="BE158" i="129"/>
  <c r="BF158" i="129"/>
  <c r="BG158" i="129"/>
  <c r="BH158" i="129"/>
  <c r="BI158" i="129"/>
  <c r="BJ158" i="129"/>
  <c r="BK158" i="129"/>
  <c r="BL158" i="129"/>
  <c r="BM158" i="129"/>
  <c r="BN158" i="129"/>
  <c r="BO158" i="129"/>
  <c r="BP158" i="129"/>
  <c r="BQ158" i="129"/>
  <c r="BR158" i="129"/>
  <c r="BS158" i="129"/>
  <c r="BT158" i="129"/>
  <c r="BU158" i="129"/>
  <c r="BV158" i="129"/>
  <c r="BW158" i="129"/>
  <c r="BX158" i="129"/>
  <c r="BY158" i="129"/>
  <c r="BZ158" i="129"/>
  <c r="CA158" i="129"/>
  <c r="CB158" i="129"/>
  <c r="CC158" i="129"/>
  <c r="CD158" i="129"/>
  <c r="CE158" i="129"/>
  <c r="CF158" i="129"/>
  <c r="CG158" i="129"/>
  <c r="CH158" i="129"/>
  <c r="CI158" i="129"/>
  <c r="CJ158" i="129"/>
  <c r="CK158" i="129"/>
  <c r="CL158" i="129"/>
  <c r="CM158" i="129"/>
  <c r="CN158" i="129"/>
  <c r="CO158" i="129"/>
  <c r="CP158" i="129"/>
  <c r="CQ158" i="129"/>
  <c r="CR158" i="129"/>
  <c r="CS158" i="129"/>
  <c r="CT158" i="129"/>
  <c r="CU158" i="129"/>
  <c r="CV158" i="129"/>
  <c r="CW158" i="129"/>
  <c r="CX158" i="129"/>
  <c r="CY158" i="129"/>
  <c r="CZ158" i="129"/>
  <c r="DA158" i="129"/>
  <c r="DB158" i="129"/>
  <c r="DC158" i="129"/>
  <c r="DD158" i="129"/>
  <c r="DE158" i="129"/>
  <c r="DF158" i="129"/>
  <c r="DG158" i="129"/>
  <c r="DI158" i="129"/>
  <c r="DK158" i="129"/>
  <c r="DL158" i="129"/>
  <c r="DM158" i="129"/>
  <c r="DN158" i="129"/>
  <c r="DO158" i="129"/>
  <c r="DP158" i="129"/>
  <c r="DQ158" i="129"/>
  <c r="DR158" i="129"/>
  <c r="DS158" i="129"/>
  <c r="DT158" i="129"/>
  <c r="DU158" i="129"/>
  <c r="DV158" i="129"/>
  <c r="DW158" i="129"/>
  <c r="DX158" i="129"/>
  <c r="DY158" i="129"/>
  <c r="DZ158" i="129"/>
  <c r="EA158" i="129"/>
  <c r="EB158" i="129"/>
  <c r="EC158" i="129"/>
  <c r="ED158" i="129"/>
  <c r="EE158" i="129"/>
  <c r="EF158" i="129"/>
  <c r="EH158" i="129"/>
  <c r="EI158" i="129"/>
  <c r="EJ158" i="129"/>
  <c r="EK158" i="129"/>
  <c r="EL158" i="129"/>
  <c r="EM158" i="129"/>
  <c r="EN158" i="129"/>
  <c r="EO158" i="129"/>
  <c r="EP158" i="129"/>
  <c r="EQ158" i="129"/>
  <c r="EW158" i="129"/>
  <c r="EX158" i="129"/>
  <c r="EY158" i="129"/>
  <c r="EZ158" i="129"/>
  <c r="FA158" i="129"/>
  <c r="FB158" i="129"/>
  <c r="FC158" i="129"/>
  <c r="FD158" i="129"/>
  <c r="FE158" i="129"/>
  <c r="FF158" i="129"/>
  <c r="FG158" i="129"/>
  <c r="FH158" i="129"/>
  <c r="FI158" i="129"/>
  <c r="FJ158" i="129"/>
  <c r="FK158" i="129"/>
  <c r="FL158" i="129"/>
  <c r="FM158" i="129"/>
  <c r="FN158" i="129"/>
  <c r="FO158" i="129"/>
  <c r="FP158" i="129"/>
  <c r="FQ158" i="129"/>
  <c r="FR158" i="129"/>
  <c r="FS158" i="129"/>
  <c r="FT158" i="129"/>
  <c r="FU158" i="129"/>
  <c r="FV158" i="129"/>
  <c r="FW158" i="129"/>
  <c r="FX158" i="129"/>
  <c r="FY158" i="129"/>
  <c r="FZ158" i="129"/>
  <c r="GA158" i="129"/>
  <c r="GB158" i="129"/>
  <c r="GC158" i="129"/>
  <c r="GD158" i="129"/>
  <c r="GE158" i="129"/>
  <c r="GF158" i="129"/>
  <c r="GG158" i="129"/>
  <c r="GH158" i="129"/>
  <c r="GI158" i="129"/>
  <c r="GJ158" i="129"/>
  <c r="GK158" i="129"/>
  <c r="GL158" i="129"/>
  <c r="GM158" i="129"/>
  <c r="GN158" i="129"/>
  <c r="GO158" i="129"/>
  <c r="GP158" i="129"/>
  <c r="GQ158" i="129"/>
  <c r="GR158" i="129"/>
  <c r="GS158" i="129"/>
  <c r="GT158" i="129"/>
  <c r="GU158" i="129"/>
  <c r="GV158" i="129"/>
  <c r="GW158" i="129"/>
  <c r="GX158" i="129"/>
  <c r="GY158" i="129"/>
  <c r="GZ158" i="129"/>
  <c r="HA158" i="129"/>
  <c r="HB158" i="129"/>
  <c r="HC158" i="129"/>
  <c r="HD158" i="129"/>
  <c r="HE158" i="129"/>
  <c r="HF158" i="129"/>
  <c r="HG158" i="129"/>
  <c r="HH158" i="129"/>
  <c r="HI158" i="129"/>
  <c r="HJ158" i="129"/>
  <c r="HK158" i="129"/>
  <c r="HL158" i="129"/>
  <c r="F159" i="129"/>
  <c r="G159" i="129"/>
  <c r="H159" i="129"/>
  <c r="I159" i="129"/>
  <c r="J159" i="129"/>
  <c r="K159" i="129"/>
  <c r="L159" i="129"/>
  <c r="M159" i="129"/>
  <c r="N159" i="129"/>
  <c r="O159" i="129"/>
  <c r="P159" i="129"/>
  <c r="Q159" i="129"/>
  <c r="R159" i="129"/>
  <c r="S159" i="129"/>
  <c r="T159" i="129"/>
  <c r="U159" i="129"/>
  <c r="V159" i="129"/>
  <c r="W159" i="129"/>
  <c r="X159" i="129"/>
  <c r="Y159" i="129"/>
  <c r="Z159" i="129"/>
  <c r="AA159" i="129"/>
  <c r="AB159" i="129"/>
  <c r="AC159" i="129"/>
  <c r="AD159" i="129"/>
  <c r="AE159" i="129"/>
  <c r="AF159" i="129"/>
  <c r="AG159" i="129"/>
  <c r="AH159" i="129"/>
  <c r="AI159" i="129"/>
  <c r="AJ159" i="129"/>
  <c r="AK159" i="129"/>
  <c r="AL159" i="129"/>
  <c r="AM159" i="129"/>
  <c r="AO159" i="129"/>
  <c r="AP159" i="129"/>
  <c r="AQ159" i="129"/>
  <c r="AR159" i="129"/>
  <c r="AS159" i="129"/>
  <c r="AT159" i="129"/>
  <c r="AU159" i="129"/>
  <c r="AV159" i="129"/>
  <c r="AW159" i="129"/>
  <c r="AX159" i="129"/>
  <c r="AY159" i="129"/>
  <c r="AZ159" i="129"/>
  <c r="BA159" i="129"/>
  <c r="BB159" i="129"/>
  <c r="BC159" i="129"/>
  <c r="BD159" i="129"/>
  <c r="BE159" i="129"/>
  <c r="BF159" i="129"/>
  <c r="BG159" i="129"/>
  <c r="BH159" i="129"/>
  <c r="BI159" i="129"/>
  <c r="BJ159" i="129"/>
  <c r="BK159" i="129"/>
  <c r="BL159" i="129"/>
  <c r="BM159" i="129"/>
  <c r="BN159" i="129"/>
  <c r="BO159" i="129"/>
  <c r="BP159" i="129"/>
  <c r="BQ159" i="129"/>
  <c r="BR159" i="129"/>
  <c r="BS159" i="129"/>
  <c r="BT159" i="129"/>
  <c r="BU159" i="129"/>
  <c r="BV159" i="129"/>
  <c r="BW159" i="129"/>
  <c r="BX159" i="129"/>
  <c r="BY159" i="129"/>
  <c r="BZ159" i="129"/>
  <c r="CA159" i="129"/>
  <c r="CB159" i="129"/>
  <c r="CC159" i="129"/>
  <c r="CD159" i="129"/>
  <c r="CE159" i="129"/>
  <c r="CF159" i="129"/>
  <c r="CG159" i="129"/>
  <c r="CH159" i="129"/>
  <c r="CI159" i="129"/>
  <c r="CJ159" i="129"/>
  <c r="CK159" i="129"/>
  <c r="CL159" i="129"/>
  <c r="CM159" i="129"/>
  <c r="CN159" i="129"/>
  <c r="CO159" i="129"/>
  <c r="CP159" i="129"/>
  <c r="CQ159" i="129"/>
  <c r="CR159" i="129"/>
  <c r="CS159" i="129"/>
  <c r="CT159" i="129"/>
  <c r="CU159" i="129"/>
  <c r="CV159" i="129"/>
  <c r="CW159" i="129"/>
  <c r="CX159" i="129"/>
  <c r="CY159" i="129"/>
  <c r="CZ159" i="129"/>
  <c r="DA159" i="129"/>
  <c r="DB159" i="129"/>
  <c r="DC159" i="129"/>
  <c r="DD159" i="129"/>
  <c r="DE159" i="129"/>
  <c r="DF159" i="129"/>
  <c r="DG159" i="129"/>
  <c r="DI159" i="129"/>
  <c r="DK159" i="129"/>
  <c r="DL159" i="129"/>
  <c r="DM159" i="129"/>
  <c r="DN159" i="129"/>
  <c r="DO159" i="129"/>
  <c r="DP159" i="129"/>
  <c r="DQ159" i="129"/>
  <c r="DR159" i="129"/>
  <c r="DS159" i="129"/>
  <c r="DT159" i="129"/>
  <c r="DU159" i="129"/>
  <c r="DV159" i="129"/>
  <c r="DW159" i="129"/>
  <c r="DX159" i="129"/>
  <c r="DY159" i="129"/>
  <c r="DZ159" i="129"/>
  <c r="EA159" i="129"/>
  <c r="EB159" i="129"/>
  <c r="EC159" i="129"/>
  <c r="ED159" i="129"/>
  <c r="EE159" i="129"/>
  <c r="EF159" i="129"/>
  <c r="EH159" i="129"/>
  <c r="EI159" i="129"/>
  <c r="EJ159" i="129"/>
  <c r="EK159" i="129"/>
  <c r="EL159" i="129"/>
  <c r="EM159" i="129"/>
  <c r="EN159" i="129"/>
  <c r="EO159" i="129"/>
  <c r="EP159" i="129"/>
  <c r="EQ159" i="129"/>
  <c r="EW159" i="129"/>
  <c r="EX159" i="129"/>
  <c r="EY159" i="129"/>
  <c r="EZ159" i="129"/>
  <c r="FA159" i="129"/>
  <c r="FB159" i="129"/>
  <c r="FC159" i="129"/>
  <c r="FD159" i="129"/>
  <c r="FE159" i="129"/>
  <c r="FF159" i="129"/>
  <c r="FG159" i="129"/>
  <c r="FH159" i="129"/>
  <c r="FI159" i="129"/>
  <c r="FJ159" i="129"/>
  <c r="FK159" i="129"/>
  <c r="FL159" i="129"/>
  <c r="FM159" i="129"/>
  <c r="FN159" i="129"/>
  <c r="FO159" i="129"/>
  <c r="FP159" i="129"/>
  <c r="FQ159" i="129"/>
  <c r="FR159" i="129"/>
  <c r="FS159" i="129"/>
  <c r="FT159" i="129"/>
  <c r="FU159" i="129"/>
  <c r="FV159" i="129"/>
  <c r="FW159" i="129"/>
  <c r="FX159" i="129"/>
  <c r="FY159" i="129"/>
  <c r="FZ159" i="129"/>
  <c r="GA159" i="129"/>
  <c r="GB159" i="129"/>
  <c r="GC159" i="129"/>
  <c r="GD159" i="129"/>
  <c r="GE159" i="129"/>
  <c r="GF159" i="129"/>
  <c r="GG159" i="129"/>
  <c r="GH159" i="129"/>
  <c r="GI159" i="129"/>
  <c r="GJ159" i="129"/>
  <c r="GK159" i="129"/>
  <c r="GL159" i="129"/>
  <c r="GM159" i="129"/>
  <c r="GN159" i="129"/>
  <c r="GO159" i="129"/>
  <c r="GP159" i="129"/>
  <c r="GQ159" i="129"/>
  <c r="GR159" i="129"/>
  <c r="GS159" i="129"/>
  <c r="GT159" i="129"/>
  <c r="GU159" i="129"/>
  <c r="GV159" i="129"/>
  <c r="GW159" i="129"/>
  <c r="GX159" i="129"/>
  <c r="GY159" i="129"/>
  <c r="GZ159" i="129"/>
  <c r="HA159" i="129"/>
  <c r="HB159" i="129"/>
  <c r="HC159" i="129"/>
  <c r="HD159" i="129"/>
  <c r="HE159" i="129"/>
  <c r="HF159" i="129"/>
  <c r="HG159" i="129"/>
  <c r="HH159" i="129"/>
  <c r="HI159" i="129"/>
  <c r="HJ159" i="129"/>
  <c r="HK159" i="129"/>
  <c r="HL159" i="129"/>
  <c r="F161" i="129"/>
  <c r="G161" i="129"/>
  <c r="H161" i="129"/>
  <c r="I161" i="129"/>
  <c r="J161" i="129"/>
  <c r="K161" i="129"/>
  <c r="L161" i="129"/>
  <c r="M161" i="129"/>
  <c r="N161" i="129"/>
  <c r="O161" i="129"/>
  <c r="P161" i="129"/>
  <c r="Q161" i="129"/>
  <c r="R161" i="129"/>
  <c r="S161" i="129"/>
  <c r="T161" i="129"/>
  <c r="U161" i="129"/>
  <c r="V161" i="129"/>
  <c r="W161" i="129"/>
  <c r="X161" i="129"/>
  <c r="Y161" i="129"/>
  <c r="Z161" i="129"/>
  <c r="AA161" i="129"/>
  <c r="AB161" i="129"/>
  <c r="AC161" i="129"/>
  <c r="AD161" i="129"/>
  <c r="AE161" i="129"/>
  <c r="AF161" i="129"/>
  <c r="AG161" i="129"/>
  <c r="AH161" i="129"/>
  <c r="AI161" i="129"/>
  <c r="AJ161" i="129"/>
  <c r="AK161" i="129"/>
  <c r="AL161" i="129"/>
  <c r="AM161" i="129"/>
  <c r="AO161" i="129"/>
  <c r="AP161" i="129"/>
  <c r="AQ161" i="129"/>
  <c r="AR161" i="129"/>
  <c r="AS161" i="129"/>
  <c r="AT161" i="129"/>
  <c r="AU161" i="129"/>
  <c r="AV161" i="129"/>
  <c r="AW161" i="129"/>
  <c r="AX161" i="129"/>
  <c r="AY161" i="129"/>
  <c r="AZ161" i="129"/>
  <c r="BA161" i="129"/>
  <c r="BB161" i="129"/>
  <c r="BC161" i="129"/>
  <c r="BD161" i="129"/>
  <c r="BE161" i="129"/>
  <c r="BF161" i="129"/>
  <c r="BG161" i="129"/>
  <c r="BH161" i="129"/>
  <c r="BI161" i="129"/>
  <c r="BJ161" i="129"/>
  <c r="BK161" i="129"/>
  <c r="BL161" i="129"/>
  <c r="BM161" i="129"/>
  <c r="BN161" i="129"/>
  <c r="BO161" i="129"/>
  <c r="BP161" i="129"/>
  <c r="BQ161" i="129"/>
  <c r="BR161" i="129"/>
  <c r="BS161" i="129"/>
  <c r="BT161" i="129"/>
  <c r="BU161" i="129"/>
  <c r="BV161" i="129"/>
  <c r="BW161" i="129"/>
  <c r="BX161" i="129"/>
  <c r="BY161" i="129"/>
  <c r="BZ161" i="129"/>
  <c r="CA161" i="129"/>
  <c r="CB161" i="129"/>
  <c r="CC161" i="129"/>
  <c r="CD161" i="129"/>
  <c r="CE161" i="129"/>
  <c r="CF161" i="129"/>
  <c r="CG161" i="129"/>
  <c r="CH161" i="129"/>
  <c r="CI161" i="129"/>
  <c r="CJ161" i="129"/>
  <c r="CK161" i="129"/>
  <c r="CL161" i="129"/>
  <c r="CM161" i="129"/>
  <c r="CN161" i="129"/>
  <c r="CO161" i="129"/>
  <c r="CP161" i="129"/>
  <c r="CQ161" i="129"/>
  <c r="CR161" i="129"/>
  <c r="CS161" i="129"/>
  <c r="CT161" i="129"/>
  <c r="CU161" i="129"/>
  <c r="CV161" i="129"/>
  <c r="CW161" i="129"/>
  <c r="CX161" i="129"/>
  <c r="CY161" i="129"/>
  <c r="CZ161" i="129"/>
  <c r="DA161" i="129"/>
  <c r="DB161" i="129"/>
  <c r="DC161" i="129"/>
  <c r="DD161" i="129"/>
  <c r="DE161" i="129"/>
  <c r="DF161" i="129"/>
  <c r="DG161" i="129"/>
  <c r="DI161" i="129"/>
  <c r="DK161" i="129"/>
  <c r="DL161" i="129"/>
  <c r="DM161" i="129"/>
  <c r="DN161" i="129"/>
  <c r="DO161" i="129"/>
  <c r="DP161" i="129"/>
  <c r="DQ161" i="129"/>
  <c r="DR161" i="129"/>
  <c r="DS161" i="129"/>
  <c r="DT161" i="129"/>
  <c r="DU161" i="129"/>
  <c r="DV161" i="129"/>
  <c r="DW161" i="129"/>
  <c r="DX161" i="129"/>
  <c r="DY161" i="129"/>
  <c r="DZ161" i="129"/>
  <c r="EA161" i="129"/>
  <c r="EB161" i="129"/>
  <c r="EC161" i="129"/>
  <c r="ED161" i="129"/>
  <c r="EE161" i="129"/>
  <c r="EF161" i="129"/>
  <c r="EH161" i="129"/>
  <c r="EI161" i="129"/>
  <c r="EJ161" i="129"/>
  <c r="EK161" i="129"/>
  <c r="EL161" i="129"/>
  <c r="EM161" i="129"/>
  <c r="EN161" i="129"/>
  <c r="EO161" i="129"/>
  <c r="EP161" i="129"/>
  <c r="EQ161" i="129"/>
  <c r="EW161" i="129"/>
  <c r="EX161" i="129"/>
  <c r="EY161" i="129"/>
  <c r="EZ161" i="129"/>
  <c r="FA161" i="129"/>
  <c r="FB161" i="129"/>
  <c r="FC161" i="129"/>
  <c r="FD161" i="129"/>
  <c r="FE161" i="129"/>
  <c r="FF161" i="129"/>
  <c r="FG161" i="129"/>
  <c r="FH161" i="129"/>
  <c r="FI161" i="129"/>
  <c r="FJ161" i="129"/>
  <c r="FK161" i="129"/>
  <c r="FL161" i="129"/>
  <c r="FM161" i="129"/>
  <c r="FN161" i="129"/>
  <c r="FO161" i="129"/>
  <c r="FP161" i="129"/>
  <c r="FQ161" i="129"/>
  <c r="FR161" i="129"/>
  <c r="FS161" i="129"/>
  <c r="FT161" i="129"/>
  <c r="FU161" i="129"/>
  <c r="FV161" i="129"/>
  <c r="FW161" i="129"/>
  <c r="FX161" i="129"/>
  <c r="FY161" i="129"/>
  <c r="FZ161" i="129"/>
  <c r="GA161" i="129"/>
  <c r="GB161" i="129"/>
  <c r="GC161" i="129"/>
  <c r="GD161" i="129"/>
  <c r="GE161" i="129"/>
  <c r="GF161" i="129"/>
  <c r="GG161" i="129"/>
  <c r="GH161" i="129"/>
  <c r="GI161" i="129"/>
  <c r="GJ161" i="129"/>
  <c r="GK161" i="129"/>
  <c r="GL161" i="129"/>
  <c r="GM161" i="129"/>
  <c r="GN161" i="129"/>
  <c r="GO161" i="129"/>
  <c r="GP161" i="129"/>
  <c r="GQ161" i="129"/>
  <c r="GR161" i="129"/>
  <c r="GS161" i="129"/>
  <c r="GT161" i="129"/>
  <c r="GU161" i="129"/>
  <c r="GV161" i="129"/>
  <c r="GW161" i="129"/>
  <c r="GX161" i="129"/>
  <c r="GY161" i="129"/>
  <c r="GZ161" i="129"/>
  <c r="HA161" i="129"/>
  <c r="HB161" i="129"/>
  <c r="HC161" i="129"/>
  <c r="HD161" i="129"/>
  <c r="HE161" i="129"/>
  <c r="HF161" i="129"/>
  <c r="HG161" i="129"/>
  <c r="HH161" i="129"/>
  <c r="HI161" i="129"/>
  <c r="HJ161" i="129"/>
  <c r="HK161" i="129"/>
  <c r="HL161" i="129"/>
  <c r="F162" i="129"/>
  <c r="G162" i="129"/>
  <c r="H162" i="129"/>
  <c r="I162" i="129"/>
  <c r="J162" i="129"/>
  <c r="K162" i="129"/>
  <c r="L162" i="129"/>
  <c r="M162" i="129"/>
  <c r="N162" i="129"/>
  <c r="O162" i="129"/>
  <c r="P162" i="129"/>
  <c r="Q162" i="129"/>
  <c r="R162" i="129"/>
  <c r="S162" i="129"/>
  <c r="T162" i="129"/>
  <c r="U162" i="129"/>
  <c r="V162" i="129"/>
  <c r="W162" i="129"/>
  <c r="X162" i="129"/>
  <c r="Y162" i="129"/>
  <c r="Z162" i="129"/>
  <c r="AA162" i="129"/>
  <c r="AB162" i="129"/>
  <c r="AC162" i="129"/>
  <c r="AD162" i="129"/>
  <c r="AE162" i="129"/>
  <c r="AF162" i="129"/>
  <c r="AG162" i="129"/>
  <c r="AH162" i="129"/>
  <c r="AI162" i="129"/>
  <c r="AJ162" i="129"/>
  <c r="AK162" i="129"/>
  <c r="AL162" i="129"/>
  <c r="AM162" i="129"/>
  <c r="AO162" i="129"/>
  <c r="AP162" i="129"/>
  <c r="AQ162" i="129"/>
  <c r="AR162" i="129"/>
  <c r="AS162" i="129"/>
  <c r="AT162" i="129"/>
  <c r="AU162" i="129"/>
  <c r="AV162" i="129"/>
  <c r="AW162" i="129"/>
  <c r="AX162" i="129"/>
  <c r="AY162" i="129"/>
  <c r="AZ162" i="129"/>
  <c r="BA162" i="129"/>
  <c r="BB162" i="129"/>
  <c r="BC162" i="129"/>
  <c r="BD162" i="129"/>
  <c r="BE162" i="129"/>
  <c r="BF162" i="129"/>
  <c r="BG162" i="129"/>
  <c r="BH162" i="129"/>
  <c r="BI162" i="129"/>
  <c r="BJ162" i="129"/>
  <c r="BK162" i="129"/>
  <c r="BL162" i="129"/>
  <c r="BM162" i="129"/>
  <c r="BN162" i="129"/>
  <c r="BO162" i="129"/>
  <c r="BP162" i="129"/>
  <c r="BQ162" i="129"/>
  <c r="BR162" i="129"/>
  <c r="BS162" i="129"/>
  <c r="BT162" i="129"/>
  <c r="BU162" i="129"/>
  <c r="BV162" i="129"/>
  <c r="BW162" i="129"/>
  <c r="BX162" i="129"/>
  <c r="BY162" i="129"/>
  <c r="BZ162" i="129"/>
  <c r="CA162" i="129"/>
  <c r="CB162" i="129"/>
  <c r="CC162" i="129"/>
  <c r="CD162" i="129"/>
  <c r="CE162" i="129"/>
  <c r="CF162" i="129"/>
  <c r="CG162" i="129"/>
  <c r="CH162" i="129"/>
  <c r="CI162" i="129"/>
  <c r="CJ162" i="129"/>
  <c r="CK162" i="129"/>
  <c r="CL162" i="129"/>
  <c r="CM162" i="129"/>
  <c r="CN162" i="129"/>
  <c r="CO162" i="129"/>
  <c r="CP162" i="129"/>
  <c r="CQ162" i="129"/>
  <c r="CR162" i="129"/>
  <c r="CS162" i="129"/>
  <c r="CT162" i="129"/>
  <c r="CU162" i="129"/>
  <c r="CV162" i="129"/>
  <c r="CW162" i="129"/>
  <c r="CX162" i="129"/>
  <c r="CY162" i="129"/>
  <c r="CZ162" i="129"/>
  <c r="DA162" i="129"/>
  <c r="DB162" i="129"/>
  <c r="DC162" i="129"/>
  <c r="DD162" i="129"/>
  <c r="DE162" i="129"/>
  <c r="DF162" i="129"/>
  <c r="DG162" i="129"/>
  <c r="DI162" i="129"/>
  <c r="DK162" i="129"/>
  <c r="DL162" i="129"/>
  <c r="DM162" i="129"/>
  <c r="DN162" i="129"/>
  <c r="DO162" i="129"/>
  <c r="DP162" i="129"/>
  <c r="DQ162" i="129"/>
  <c r="DR162" i="129"/>
  <c r="DS162" i="129"/>
  <c r="DT162" i="129"/>
  <c r="DU162" i="129"/>
  <c r="DV162" i="129"/>
  <c r="DW162" i="129"/>
  <c r="DX162" i="129"/>
  <c r="DY162" i="129"/>
  <c r="DZ162" i="129"/>
  <c r="EA162" i="129"/>
  <c r="EB162" i="129"/>
  <c r="EC162" i="129"/>
  <c r="ED162" i="129"/>
  <c r="EE162" i="129"/>
  <c r="EF162" i="129"/>
  <c r="EH162" i="129"/>
  <c r="EI162" i="129"/>
  <c r="EJ162" i="129"/>
  <c r="EK162" i="129"/>
  <c r="EL162" i="129"/>
  <c r="EM162" i="129"/>
  <c r="EN162" i="129"/>
  <c r="EO162" i="129"/>
  <c r="EP162" i="129"/>
  <c r="EQ162" i="129"/>
  <c r="EW162" i="129"/>
  <c r="EX162" i="129"/>
  <c r="EY162" i="129"/>
  <c r="EZ162" i="129"/>
  <c r="FA162" i="129"/>
  <c r="FB162" i="129"/>
  <c r="FC162" i="129"/>
  <c r="FD162" i="129"/>
  <c r="FE162" i="129"/>
  <c r="FF162" i="129"/>
  <c r="FG162" i="129"/>
  <c r="FH162" i="129"/>
  <c r="FI162" i="129"/>
  <c r="FJ162" i="129"/>
  <c r="FK162" i="129"/>
  <c r="FL162" i="129"/>
  <c r="FM162" i="129"/>
  <c r="FN162" i="129"/>
  <c r="FO162" i="129"/>
  <c r="FP162" i="129"/>
  <c r="FQ162" i="129"/>
  <c r="FR162" i="129"/>
  <c r="FS162" i="129"/>
  <c r="FT162" i="129"/>
  <c r="FU162" i="129"/>
  <c r="FV162" i="129"/>
  <c r="FW162" i="129"/>
  <c r="FX162" i="129"/>
  <c r="FY162" i="129"/>
  <c r="FZ162" i="129"/>
  <c r="GA162" i="129"/>
  <c r="GB162" i="129"/>
  <c r="GC162" i="129"/>
  <c r="GD162" i="129"/>
  <c r="GE162" i="129"/>
  <c r="GF162" i="129"/>
  <c r="GG162" i="129"/>
  <c r="GH162" i="129"/>
  <c r="GI162" i="129"/>
  <c r="GJ162" i="129"/>
  <c r="GK162" i="129"/>
  <c r="GL162" i="129"/>
  <c r="GM162" i="129"/>
  <c r="GN162" i="129"/>
  <c r="GO162" i="129"/>
  <c r="GP162" i="129"/>
  <c r="GQ162" i="129"/>
  <c r="GR162" i="129"/>
  <c r="GS162" i="129"/>
  <c r="GT162" i="129"/>
  <c r="GU162" i="129"/>
  <c r="GV162" i="129"/>
  <c r="GW162" i="129"/>
  <c r="GX162" i="129"/>
  <c r="GY162" i="129"/>
  <c r="GZ162" i="129"/>
  <c r="HA162" i="129"/>
  <c r="HB162" i="129"/>
  <c r="HC162" i="129"/>
  <c r="HD162" i="129"/>
  <c r="HE162" i="129"/>
  <c r="HF162" i="129"/>
  <c r="HG162" i="129"/>
  <c r="HH162" i="129"/>
  <c r="HI162" i="129"/>
  <c r="HJ162" i="129"/>
  <c r="HK162" i="129"/>
  <c r="HL162" i="129"/>
  <c r="E162" i="129"/>
  <c r="E161" i="129"/>
  <c r="E159" i="129"/>
  <c r="E158" i="129"/>
  <c r="F152" i="129"/>
  <c r="G152" i="129"/>
  <c r="H152" i="129"/>
  <c r="I152" i="129"/>
  <c r="J152" i="129"/>
  <c r="K152" i="129"/>
  <c r="L152" i="129"/>
  <c r="M152" i="129"/>
  <c r="N152" i="129"/>
  <c r="O152" i="129"/>
  <c r="P152" i="129"/>
  <c r="Q152" i="129"/>
  <c r="R152" i="129"/>
  <c r="S152" i="129"/>
  <c r="T152" i="129"/>
  <c r="U152" i="129"/>
  <c r="V152" i="129"/>
  <c r="W152" i="129"/>
  <c r="X152" i="129"/>
  <c r="Y152" i="129"/>
  <c r="Z152" i="129"/>
  <c r="AA152" i="129"/>
  <c r="AB152" i="129"/>
  <c r="AC152" i="129"/>
  <c r="AD152" i="129"/>
  <c r="AE152" i="129"/>
  <c r="AF152" i="129"/>
  <c r="AG152" i="129"/>
  <c r="AH152" i="129"/>
  <c r="AI152" i="129"/>
  <c r="AJ152" i="129"/>
  <c r="AK152" i="129"/>
  <c r="AL152" i="129"/>
  <c r="AM152" i="129"/>
  <c r="AO152" i="129"/>
  <c r="AP152" i="129"/>
  <c r="AQ152" i="129"/>
  <c r="AR152" i="129"/>
  <c r="AS152" i="129"/>
  <c r="AT152" i="129"/>
  <c r="AU152" i="129"/>
  <c r="AV152" i="129"/>
  <c r="AW152" i="129"/>
  <c r="AX152" i="129"/>
  <c r="AY152" i="129"/>
  <c r="AZ152" i="129"/>
  <c r="BA152" i="129"/>
  <c r="BB152" i="129"/>
  <c r="BC152" i="129"/>
  <c r="BD152" i="129"/>
  <c r="BE152" i="129"/>
  <c r="BF152" i="129"/>
  <c r="BG152" i="129"/>
  <c r="BH152" i="129"/>
  <c r="BI152" i="129"/>
  <c r="BJ152" i="129"/>
  <c r="BK152" i="129"/>
  <c r="BL152" i="129"/>
  <c r="BM152" i="129"/>
  <c r="BN152" i="129"/>
  <c r="BO152" i="129"/>
  <c r="BP152" i="129"/>
  <c r="BQ152" i="129"/>
  <c r="BR152" i="129"/>
  <c r="BS152" i="129"/>
  <c r="BT152" i="129"/>
  <c r="BU152" i="129"/>
  <c r="BV152" i="129"/>
  <c r="BW152" i="129"/>
  <c r="BX152" i="129"/>
  <c r="BY152" i="129"/>
  <c r="BZ152" i="129"/>
  <c r="CA152" i="129"/>
  <c r="CB152" i="129"/>
  <c r="CC152" i="129"/>
  <c r="CD152" i="129"/>
  <c r="CE152" i="129"/>
  <c r="CF152" i="129"/>
  <c r="CG152" i="129"/>
  <c r="CH152" i="129"/>
  <c r="CI152" i="129"/>
  <c r="CJ152" i="129"/>
  <c r="CK152" i="129"/>
  <c r="CL152" i="129"/>
  <c r="CM152" i="129"/>
  <c r="CN152" i="129"/>
  <c r="CO152" i="129"/>
  <c r="CP152" i="129"/>
  <c r="CQ152" i="129"/>
  <c r="CR152" i="129"/>
  <c r="CS152" i="129"/>
  <c r="CT152" i="129"/>
  <c r="CU152" i="129"/>
  <c r="CV152" i="129"/>
  <c r="CW152" i="129"/>
  <c r="CX152" i="129"/>
  <c r="CY152" i="129"/>
  <c r="CZ152" i="129"/>
  <c r="DA152" i="129"/>
  <c r="DB152" i="129"/>
  <c r="DC152" i="129"/>
  <c r="DD152" i="129"/>
  <c r="DE152" i="129"/>
  <c r="DF152" i="129"/>
  <c r="DG152" i="129"/>
  <c r="DI152" i="129"/>
  <c r="DK152" i="129"/>
  <c r="DL152" i="129"/>
  <c r="DM152" i="129"/>
  <c r="DN152" i="129"/>
  <c r="DO152" i="129"/>
  <c r="DP152" i="129"/>
  <c r="DQ152" i="129"/>
  <c r="DR152" i="129"/>
  <c r="DS152" i="129"/>
  <c r="DT152" i="129"/>
  <c r="DU152" i="129"/>
  <c r="DV152" i="129"/>
  <c r="DW152" i="129"/>
  <c r="DX152" i="129"/>
  <c r="DY152" i="129"/>
  <c r="DZ152" i="129"/>
  <c r="EA152" i="129"/>
  <c r="EB152" i="129"/>
  <c r="EC152" i="129"/>
  <c r="ED152" i="129"/>
  <c r="EE152" i="129"/>
  <c r="EF152" i="129"/>
  <c r="EH152" i="129"/>
  <c r="EI152" i="129"/>
  <c r="EJ152" i="129"/>
  <c r="EK152" i="129"/>
  <c r="EL152" i="129"/>
  <c r="EM152" i="129"/>
  <c r="EN152" i="129"/>
  <c r="EO152" i="129"/>
  <c r="EP152" i="129"/>
  <c r="EQ152" i="129"/>
  <c r="EW152" i="129"/>
  <c r="EX152" i="129"/>
  <c r="EY152" i="129"/>
  <c r="EZ152" i="129"/>
  <c r="FA152" i="129"/>
  <c r="FB152" i="129"/>
  <c r="FC152" i="129"/>
  <c r="FD152" i="129"/>
  <c r="FE152" i="129"/>
  <c r="FF152" i="129"/>
  <c r="FG152" i="129"/>
  <c r="FH152" i="129"/>
  <c r="FI152" i="129"/>
  <c r="FJ152" i="129"/>
  <c r="FK152" i="129"/>
  <c r="FL152" i="129"/>
  <c r="FM152" i="129"/>
  <c r="FN152" i="129"/>
  <c r="FO152" i="129"/>
  <c r="FP152" i="129"/>
  <c r="FQ152" i="129"/>
  <c r="FR152" i="129"/>
  <c r="FS152" i="129"/>
  <c r="FT152" i="129"/>
  <c r="FU152" i="129"/>
  <c r="FV152" i="129"/>
  <c r="FW152" i="129"/>
  <c r="FX152" i="129"/>
  <c r="FY152" i="129"/>
  <c r="FZ152" i="129"/>
  <c r="GA152" i="129"/>
  <c r="GB152" i="129"/>
  <c r="GC152" i="129"/>
  <c r="GD152" i="129"/>
  <c r="GE152" i="129"/>
  <c r="GF152" i="129"/>
  <c r="GG152" i="129"/>
  <c r="GH152" i="129"/>
  <c r="GI152" i="129"/>
  <c r="GJ152" i="129"/>
  <c r="GK152" i="129"/>
  <c r="GL152" i="129"/>
  <c r="GM152" i="129"/>
  <c r="GN152" i="129"/>
  <c r="GO152" i="129"/>
  <c r="GP152" i="129"/>
  <c r="GQ152" i="129"/>
  <c r="GR152" i="129"/>
  <c r="GS152" i="129"/>
  <c r="GT152" i="129"/>
  <c r="GU152" i="129"/>
  <c r="GV152" i="129"/>
  <c r="GW152" i="129"/>
  <c r="GX152" i="129"/>
  <c r="GY152" i="129"/>
  <c r="GZ152" i="129"/>
  <c r="HA152" i="129"/>
  <c r="HB152" i="129"/>
  <c r="HC152" i="129"/>
  <c r="HD152" i="129"/>
  <c r="HE152" i="129"/>
  <c r="HF152" i="129"/>
  <c r="HG152" i="129"/>
  <c r="HH152" i="129"/>
  <c r="HI152" i="129"/>
  <c r="HJ152" i="129"/>
  <c r="HK152" i="129"/>
  <c r="HL152" i="129"/>
  <c r="F153" i="129"/>
  <c r="G153" i="129"/>
  <c r="H153" i="129"/>
  <c r="I153" i="129"/>
  <c r="J153" i="129"/>
  <c r="K153" i="129"/>
  <c r="L153" i="129"/>
  <c r="M153" i="129"/>
  <c r="N153" i="129"/>
  <c r="O153" i="129"/>
  <c r="P153" i="129"/>
  <c r="Q153" i="129"/>
  <c r="R153" i="129"/>
  <c r="S153" i="129"/>
  <c r="T153" i="129"/>
  <c r="U153" i="129"/>
  <c r="V153" i="129"/>
  <c r="W153" i="129"/>
  <c r="X153" i="129"/>
  <c r="Y153" i="129"/>
  <c r="Z153" i="129"/>
  <c r="AA153" i="129"/>
  <c r="AB153" i="129"/>
  <c r="AC153" i="129"/>
  <c r="AD153" i="129"/>
  <c r="AE153" i="129"/>
  <c r="AF153" i="129"/>
  <c r="AG153" i="129"/>
  <c r="AH153" i="129"/>
  <c r="AI153" i="129"/>
  <c r="AJ153" i="129"/>
  <c r="AK153" i="129"/>
  <c r="AL153" i="129"/>
  <c r="AM153" i="129"/>
  <c r="AO153" i="129"/>
  <c r="AP153" i="129"/>
  <c r="AQ153" i="129"/>
  <c r="AR153" i="129"/>
  <c r="AS153" i="129"/>
  <c r="AT153" i="129"/>
  <c r="AU153" i="129"/>
  <c r="AV153" i="129"/>
  <c r="AW153" i="129"/>
  <c r="AX153" i="129"/>
  <c r="AY153" i="129"/>
  <c r="AZ153" i="129"/>
  <c r="BA153" i="129"/>
  <c r="BB153" i="129"/>
  <c r="BC153" i="129"/>
  <c r="BD153" i="129"/>
  <c r="BE153" i="129"/>
  <c r="BF153" i="129"/>
  <c r="BG153" i="129"/>
  <c r="BH153" i="129"/>
  <c r="BI153" i="129"/>
  <c r="BJ153" i="129"/>
  <c r="BK153" i="129"/>
  <c r="BL153" i="129"/>
  <c r="BM153" i="129"/>
  <c r="BN153" i="129"/>
  <c r="BO153" i="129"/>
  <c r="BP153" i="129"/>
  <c r="BQ153" i="129"/>
  <c r="BR153" i="129"/>
  <c r="BS153" i="129"/>
  <c r="BT153" i="129"/>
  <c r="BU153" i="129"/>
  <c r="BV153" i="129"/>
  <c r="BW153" i="129"/>
  <c r="BX153" i="129"/>
  <c r="BY153" i="129"/>
  <c r="BZ153" i="129"/>
  <c r="CA153" i="129"/>
  <c r="CB153" i="129"/>
  <c r="CC153" i="129"/>
  <c r="CD153" i="129"/>
  <c r="CE153" i="129"/>
  <c r="CF153" i="129"/>
  <c r="CG153" i="129"/>
  <c r="CH153" i="129"/>
  <c r="CI153" i="129"/>
  <c r="CJ153" i="129"/>
  <c r="CK153" i="129"/>
  <c r="CL153" i="129"/>
  <c r="CM153" i="129"/>
  <c r="CN153" i="129"/>
  <c r="CO153" i="129"/>
  <c r="CP153" i="129"/>
  <c r="CQ153" i="129"/>
  <c r="CR153" i="129"/>
  <c r="CS153" i="129"/>
  <c r="CT153" i="129"/>
  <c r="CU153" i="129"/>
  <c r="CV153" i="129"/>
  <c r="CW153" i="129"/>
  <c r="CX153" i="129"/>
  <c r="CY153" i="129"/>
  <c r="CZ153" i="129"/>
  <c r="DA153" i="129"/>
  <c r="DB153" i="129"/>
  <c r="DC153" i="129"/>
  <c r="DD153" i="129"/>
  <c r="DE153" i="129"/>
  <c r="DF153" i="129"/>
  <c r="DG153" i="129"/>
  <c r="DI153" i="129"/>
  <c r="DK153" i="129"/>
  <c r="DL153" i="129"/>
  <c r="DM153" i="129"/>
  <c r="DN153" i="129"/>
  <c r="DO153" i="129"/>
  <c r="DP153" i="129"/>
  <c r="DQ153" i="129"/>
  <c r="DR153" i="129"/>
  <c r="DS153" i="129"/>
  <c r="DT153" i="129"/>
  <c r="DU153" i="129"/>
  <c r="DV153" i="129"/>
  <c r="DW153" i="129"/>
  <c r="DX153" i="129"/>
  <c r="DY153" i="129"/>
  <c r="DZ153" i="129"/>
  <c r="EA153" i="129"/>
  <c r="EB153" i="129"/>
  <c r="EC153" i="129"/>
  <c r="ED153" i="129"/>
  <c r="EE153" i="129"/>
  <c r="EF153" i="129"/>
  <c r="EH153" i="129"/>
  <c r="EI153" i="129"/>
  <c r="EJ153" i="129"/>
  <c r="EK153" i="129"/>
  <c r="EL153" i="129"/>
  <c r="EM153" i="129"/>
  <c r="EN153" i="129"/>
  <c r="EO153" i="129"/>
  <c r="EP153" i="129"/>
  <c r="EQ153" i="129"/>
  <c r="EW153" i="129"/>
  <c r="EX153" i="129"/>
  <c r="EY153" i="129"/>
  <c r="EZ153" i="129"/>
  <c r="FA153" i="129"/>
  <c r="FB153" i="129"/>
  <c r="FC153" i="129"/>
  <c r="FD153" i="129"/>
  <c r="FE153" i="129"/>
  <c r="FF153" i="129"/>
  <c r="FG153" i="129"/>
  <c r="FH153" i="129"/>
  <c r="FI153" i="129"/>
  <c r="FJ153" i="129"/>
  <c r="FK153" i="129"/>
  <c r="FL153" i="129"/>
  <c r="FM153" i="129"/>
  <c r="FN153" i="129"/>
  <c r="FO153" i="129"/>
  <c r="FP153" i="129"/>
  <c r="FQ153" i="129"/>
  <c r="FR153" i="129"/>
  <c r="FS153" i="129"/>
  <c r="FT153" i="129"/>
  <c r="FU153" i="129"/>
  <c r="FV153" i="129"/>
  <c r="FW153" i="129"/>
  <c r="FX153" i="129"/>
  <c r="FY153" i="129"/>
  <c r="FZ153" i="129"/>
  <c r="GA153" i="129"/>
  <c r="GB153" i="129"/>
  <c r="GC153" i="129"/>
  <c r="GD153" i="129"/>
  <c r="GE153" i="129"/>
  <c r="GF153" i="129"/>
  <c r="GG153" i="129"/>
  <c r="GH153" i="129"/>
  <c r="GI153" i="129"/>
  <c r="GJ153" i="129"/>
  <c r="GK153" i="129"/>
  <c r="GL153" i="129"/>
  <c r="GM153" i="129"/>
  <c r="GN153" i="129"/>
  <c r="GO153" i="129"/>
  <c r="GP153" i="129"/>
  <c r="GQ153" i="129"/>
  <c r="GR153" i="129"/>
  <c r="GS153" i="129"/>
  <c r="GT153" i="129"/>
  <c r="GU153" i="129"/>
  <c r="GV153" i="129"/>
  <c r="GW153" i="129"/>
  <c r="GX153" i="129"/>
  <c r="GY153" i="129"/>
  <c r="GZ153" i="129"/>
  <c r="HA153" i="129"/>
  <c r="HB153" i="129"/>
  <c r="HC153" i="129"/>
  <c r="HD153" i="129"/>
  <c r="HE153" i="129"/>
  <c r="HF153" i="129"/>
  <c r="HG153" i="129"/>
  <c r="HH153" i="129"/>
  <c r="HI153" i="129"/>
  <c r="HJ153" i="129"/>
  <c r="HK153" i="129"/>
  <c r="HL153" i="129"/>
  <c r="F155" i="129"/>
  <c r="G155" i="129"/>
  <c r="H155" i="129"/>
  <c r="I155" i="129"/>
  <c r="J155" i="129"/>
  <c r="K155" i="129"/>
  <c r="L155" i="129"/>
  <c r="M155" i="129"/>
  <c r="N155" i="129"/>
  <c r="O155" i="129"/>
  <c r="P155" i="129"/>
  <c r="Q155" i="129"/>
  <c r="R155" i="129"/>
  <c r="S155" i="129"/>
  <c r="T155" i="129"/>
  <c r="U155" i="129"/>
  <c r="V155" i="129"/>
  <c r="W155" i="129"/>
  <c r="X155" i="129"/>
  <c r="Y155" i="129"/>
  <c r="Z155" i="129"/>
  <c r="AA155" i="129"/>
  <c r="AB155" i="129"/>
  <c r="AC155" i="129"/>
  <c r="AD155" i="129"/>
  <c r="AE155" i="129"/>
  <c r="AF155" i="129"/>
  <c r="AG155" i="129"/>
  <c r="AH155" i="129"/>
  <c r="AI155" i="129"/>
  <c r="AJ155" i="129"/>
  <c r="AK155" i="129"/>
  <c r="AL155" i="129"/>
  <c r="AM155" i="129"/>
  <c r="AO155" i="129"/>
  <c r="AP155" i="129"/>
  <c r="AQ155" i="129"/>
  <c r="AR155" i="129"/>
  <c r="AS155" i="129"/>
  <c r="AT155" i="129"/>
  <c r="AU155" i="129"/>
  <c r="AV155" i="129"/>
  <c r="AW155" i="129"/>
  <c r="AX155" i="129"/>
  <c r="AY155" i="129"/>
  <c r="AZ155" i="129"/>
  <c r="BA155" i="129"/>
  <c r="BB155" i="129"/>
  <c r="BC155" i="129"/>
  <c r="BD155" i="129"/>
  <c r="BE155" i="129"/>
  <c r="BF155" i="129"/>
  <c r="BG155" i="129"/>
  <c r="BH155" i="129"/>
  <c r="BI155" i="129"/>
  <c r="BJ155" i="129"/>
  <c r="BK155" i="129"/>
  <c r="BL155" i="129"/>
  <c r="BM155" i="129"/>
  <c r="BN155" i="129"/>
  <c r="BO155" i="129"/>
  <c r="BP155" i="129"/>
  <c r="BQ155" i="129"/>
  <c r="BR155" i="129"/>
  <c r="BS155" i="129"/>
  <c r="BT155" i="129"/>
  <c r="BU155" i="129"/>
  <c r="BV155" i="129"/>
  <c r="BW155" i="129"/>
  <c r="BX155" i="129"/>
  <c r="BY155" i="129"/>
  <c r="BZ155" i="129"/>
  <c r="CA155" i="129"/>
  <c r="CB155" i="129"/>
  <c r="CC155" i="129"/>
  <c r="CD155" i="129"/>
  <c r="CE155" i="129"/>
  <c r="CF155" i="129"/>
  <c r="CG155" i="129"/>
  <c r="CH155" i="129"/>
  <c r="CI155" i="129"/>
  <c r="CJ155" i="129"/>
  <c r="CK155" i="129"/>
  <c r="CL155" i="129"/>
  <c r="CM155" i="129"/>
  <c r="CN155" i="129"/>
  <c r="CO155" i="129"/>
  <c r="CP155" i="129"/>
  <c r="CQ155" i="129"/>
  <c r="CR155" i="129"/>
  <c r="CS155" i="129"/>
  <c r="CT155" i="129"/>
  <c r="CU155" i="129"/>
  <c r="CV155" i="129"/>
  <c r="CW155" i="129"/>
  <c r="CX155" i="129"/>
  <c r="CY155" i="129"/>
  <c r="CZ155" i="129"/>
  <c r="DA155" i="129"/>
  <c r="DB155" i="129"/>
  <c r="DC155" i="129"/>
  <c r="DD155" i="129"/>
  <c r="DE155" i="129"/>
  <c r="DF155" i="129"/>
  <c r="DG155" i="129"/>
  <c r="DI155" i="129"/>
  <c r="DK155" i="129"/>
  <c r="DL155" i="129"/>
  <c r="DM155" i="129"/>
  <c r="DN155" i="129"/>
  <c r="DO155" i="129"/>
  <c r="DP155" i="129"/>
  <c r="DQ155" i="129"/>
  <c r="DR155" i="129"/>
  <c r="DS155" i="129"/>
  <c r="DT155" i="129"/>
  <c r="DU155" i="129"/>
  <c r="DV155" i="129"/>
  <c r="DW155" i="129"/>
  <c r="DX155" i="129"/>
  <c r="DY155" i="129"/>
  <c r="DZ155" i="129"/>
  <c r="EA155" i="129"/>
  <c r="EB155" i="129"/>
  <c r="EC155" i="129"/>
  <c r="ED155" i="129"/>
  <c r="EE155" i="129"/>
  <c r="EF155" i="129"/>
  <c r="EH155" i="129"/>
  <c r="EI155" i="129"/>
  <c r="EJ155" i="129"/>
  <c r="EK155" i="129"/>
  <c r="EL155" i="129"/>
  <c r="EM155" i="129"/>
  <c r="EN155" i="129"/>
  <c r="EO155" i="129"/>
  <c r="EP155" i="129"/>
  <c r="EQ155" i="129"/>
  <c r="EW155" i="129"/>
  <c r="EX155" i="129"/>
  <c r="EY155" i="129"/>
  <c r="EZ155" i="129"/>
  <c r="FA155" i="129"/>
  <c r="FB155" i="129"/>
  <c r="FC155" i="129"/>
  <c r="FD155" i="129"/>
  <c r="FE155" i="129"/>
  <c r="FF155" i="129"/>
  <c r="FG155" i="129"/>
  <c r="FH155" i="129"/>
  <c r="FI155" i="129"/>
  <c r="FJ155" i="129"/>
  <c r="FK155" i="129"/>
  <c r="FL155" i="129"/>
  <c r="FM155" i="129"/>
  <c r="FN155" i="129"/>
  <c r="FO155" i="129"/>
  <c r="FP155" i="129"/>
  <c r="FQ155" i="129"/>
  <c r="FR155" i="129"/>
  <c r="FS155" i="129"/>
  <c r="FT155" i="129"/>
  <c r="FU155" i="129"/>
  <c r="FV155" i="129"/>
  <c r="FW155" i="129"/>
  <c r="FX155" i="129"/>
  <c r="FY155" i="129"/>
  <c r="FZ155" i="129"/>
  <c r="GA155" i="129"/>
  <c r="GB155" i="129"/>
  <c r="GC155" i="129"/>
  <c r="GD155" i="129"/>
  <c r="GE155" i="129"/>
  <c r="GF155" i="129"/>
  <c r="GG155" i="129"/>
  <c r="GH155" i="129"/>
  <c r="GI155" i="129"/>
  <c r="GJ155" i="129"/>
  <c r="GK155" i="129"/>
  <c r="GL155" i="129"/>
  <c r="GM155" i="129"/>
  <c r="GN155" i="129"/>
  <c r="GO155" i="129"/>
  <c r="GP155" i="129"/>
  <c r="GQ155" i="129"/>
  <c r="GR155" i="129"/>
  <c r="GS155" i="129"/>
  <c r="GT155" i="129"/>
  <c r="GU155" i="129"/>
  <c r="GV155" i="129"/>
  <c r="GW155" i="129"/>
  <c r="GX155" i="129"/>
  <c r="GY155" i="129"/>
  <c r="GZ155" i="129"/>
  <c r="HA155" i="129"/>
  <c r="HB155" i="129"/>
  <c r="HC155" i="129"/>
  <c r="HD155" i="129"/>
  <c r="HE155" i="129"/>
  <c r="HF155" i="129"/>
  <c r="HG155" i="129"/>
  <c r="HH155" i="129"/>
  <c r="HI155" i="129"/>
  <c r="HJ155" i="129"/>
  <c r="HK155" i="129"/>
  <c r="HL155" i="129"/>
  <c r="F156" i="129"/>
  <c r="G156" i="129"/>
  <c r="H156" i="129"/>
  <c r="I156" i="129"/>
  <c r="J156" i="129"/>
  <c r="K156" i="129"/>
  <c r="L156" i="129"/>
  <c r="M156" i="129"/>
  <c r="N156" i="129"/>
  <c r="O156" i="129"/>
  <c r="P156" i="129"/>
  <c r="Q156" i="129"/>
  <c r="R156" i="129"/>
  <c r="S156" i="129"/>
  <c r="T156" i="129"/>
  <c r="U156" i="129"/>
  <c r="V156" i="129"/>
  <c r="W156" i="129"/>
  <c r="X156" i="129"/>
  <c r="Y156" i="129"/>
  <c r="Z156" i="129"/>
  <c r="AA156" i="129"/>
  <c r="AB156" i="129"/>
  <c r="AC156" i="129"/>
  <c r="AD156" i="129"/>
  <c r="AE156" i="129"/>
  <c r="AF156" i="129"/>
  <c r="AG156" i="129"/>
  <c r="AH156" i="129"/>
  <c r="AI156" i="129"/>
  <c r="AJ156" i="129"/>
  <c r="AK156" i="129"/>
  <c r="AL156" i="129"/>
  <c r="AM156" i="129"/>
  <c r="AO156" i="129"/>
  <c r="AP156" i="129"/>
  <c r="AQ156" i="129"/>
  <c r="AR156" i="129"/>
  <c r="AS156" i="129"/>
  <c r="AT156" i="129"/>
  <c r="AU156" i="129"/>
  <c r="AV156" i="129"/>
  <c r="AW156" i="129"/>
  <c r="AX156" i="129"/>
  <c r="AY156" i="129"/>
  <c r="AZ156" i="129"/>
  <c r="BA156" i="129"/>
  <c r="BB156" i="129"/>
  <c r="BC156" i="129"/>
  <c r="BD156" i="129"/>
  <c r="BE156" i="129"/>
  <c r="BF156" i="129"/>
  <c r="BG156" i="129"/>
  <c r="BH156" i="129"/>
  <c r="BI156" i="129"/>
  <c r="BJ156" i="129"/>
  <c r="BK156" i="129"/>
  <c r="BL156" i="129"/>
  <c r="BM156" i="129"/>
  <c r="BN156" i="129"/>
  <c r="BO156" i="129"/>
  <c r="BP156" i="129"/>
  <c r="BQ156" i="129"/>
  <c r="BR156" i="129"/>
  <c r="BS156" i="129"/>
  <c r="BT156" i="129"/>
  <c r="BU156" i="129"/>
  <c r="BV156" i="129"/>
  <c r="BW156" i="129"/>
  <c r="BX156" i="129"/>
  <c r="BY156" i="129"/>
  <c r="BZ156" i="129"/>
  <c r="CA156" i="129"/>
  <c r="CB156" i="129"/>
  <c r="CC156" i="129"/>
  <c r="CD156" i="129"/>
  <c r="CE156" i="129"/>
  <c r="CF156" i="129"/>
  <c r="CG156" i="129"/>
  <c r="CH156" i="129"/>
  <c r="CI156" i="129"/>
  <c r="CJ156" i="129"/>
  <c r="CK156" i="129"/>
  <c r="CL156" i="129"/>
  <c r="CM156" i="129"/>
  <c r="CN156" i="129"/>
  <c r="CO156" i="129"/>
  <c r="CP156" i="129"/>
  <c r="CQ156" i="129"/>
  <c r="CR156" i="129"/>
  <c r="CS156" i="129"/>
  <c r="CT156" i="129"/>
  <c r="CU156" i="129"/>
  <c r="CV156" i="129"/>
  <c r="CW156" i="129"/>
  <c r="CX156" i="129"/>
  <c r="CY156" i="129"/>
  <c r="CZ156" i="129"/>
  <c r="DA156" i="129"/>
  <c r="DB156" i="129"/>
  <c r="DC156" i="129"/>
  <c r="DD156" i="129"/>
  <c r="DE156" i="129"/>
  <c r="DF156" i="129"/>
  <c r="DG156" i="129"/>
  <c r="DI156" i="129"/>
  <c r="DK156" i="129"/>
  <c r="DL156" i="129"/>
  <c r="DM156" i="129"/>
  <c r="DN156" i="129"/>
  <c r="DO156" i="129"/>
  <c r="DP156" i="129"/>
  <c r="DQ156" i="129"/>
  <c r="DR156" i="129"/>
  <c r="DS156" i="129"/>
  <c r="DT156" i="129"/>
  <c r="DU156" i="129"/>
  <c r="DV156" i="129"/>
  <c r="DW156" i="129"/>
  <c r="DX156" i="129"/>
  <c r="DY156" i="129"/>
  <c r="DZ156" i="129"/>
  <c r="EA156" i="129"/>
  <c r="EB156" i="129"/>
  <c r="EC156" i="129"/>
  <c r="ED156" i="129"/>
  <c r="EE156" i="129"/>
  <c r="EF156" i="129"/>
  <c r="EH156" i="129"/>
  <c r="EI156" i="129"/>
  <c r="EJ156" i="129"/>
  <c r="EK156" i="129"/>
  <c r="EL156" i="129"/>
  <c r="EM156" i="129"/>
  <c r="EN156" i="129"/>
  <c r="EO156" i="129"/>
  <c r="EP156" i="129"/>
  <c r="EQ156" i="129"/>
  <c r="EW156" i="129"/>
  <c r="EX156" i="129"/>
  <c r="EY156" i="129"/>
  <c r="EZ156" i="129"/>
  <c r="FA156" i="129"/>
  <c r="FB156" i="129"/>
  <c r="FC156" i="129"/>
  <c r="FD156" i="129"/>
  <c r="FE156" i="129"/>
  <c r="FF156" i="129"/>
  <c r="FG156" i="129"/>
  <c r="FH156" i="129"/>
  <c r="FI156" i="129"/>
  <c r="FJ156" i="129"/>
  <c r="FK156" i="129"/>
  <c r="FL156" i="129"/>
  <c r="FM156" i="129"/>
  <c r="FN156" i="129"/>
  <c r="FO156" i="129"/>
  <c r="FP156" i="129"/>
  <c r="FR156" i="129"/>
  <c r="FS156" i="129"/>
  <c r="FT156" i="129"/>
  <c r="FU156" i="129"/>
  <c r="FV156" i="129"/>
  <c r="FW156" i="129"/>
  <c r="FX156" i="129"/>
  <c r="FY156" i="129"/>
  <c r="FZ156" i="129"/>
  <c r="GA156" i="129"/>
  <c r="GB156" i="129"/>
  <c r="GC156" i="129"/>
  <c r="GD156" i="129"/>
  <c r="GE156" i="129"/>
  <c r="GF156" i="129"/>
  <c r="GG156" i="129"/>
  <c r="GH156" i="129"/>
  <c r="GI156" i="129"/>
  <c r="GJ156" i="129"/>
  <c r="GK156" i="129"/>
  <c r="GL156" i="129"/>
  <c r="GM156" i="129"/>
  <c r="GN156" i="129"/>
  <c r="GO156" i="129"/>
  <c r="GP156" i="129"/>
  <c r="GQ156" i="129"/>
  <c r="GR156" i="129"/>
  <c r="GS156" i="129"/>
  <c r="GT156" i="129"/>
  <c r="GU156" i="129"/>
  <c r="GV156" i="129"/>
  <c r="GW156" i="129"/>
  <c r="GX156" i="129"/>
  <c r="GY156" i="129"/>
  <c r="GZ156" i="129"/>
  <c r="HA156" i="129"/>
  <c r="HB156" i="129"/>
  <c r="HC156" i="129"/>
  <c r="HD156" i="129"/>
  <c r="HE156" i="129"/>
  <c r="HF156" i="129"/>
  <c r="HG156" i="129"/>
  <c r="HH156" i="129"/>
  <c r="HI156" i="129"/>
  <c r="HJ156" i="129"/>
  <c r="HK156" i="129"/>
  <c r="HL156" i="129"/>
  <c r="E156" i="129"/>
  <c r="E155" i="129"/>
  <c r="E153" i="129"/>
  <c r="E152" i="129"/>
  <c r="F146" i="129" l="1"/>
  <c r="G146" i="129"/>
  <c r="H146" i="129"/>
  <c r="I146" i="129"/>
  <c r="J146" i="129"/>
  <c r="K146" i="129"/>
  <c r="L146" i="129"/>
  <c r="M146" i="129"/>
  <c r="N146" i="129"/>
  <c r="O146" i="129"/>
  <c r="P146" i="129"/>
  <c r="Q146" i="129"/>
  <c r="R146" i="129"/>
  <c r="S146" i="129"/>
  <c r="T146" i="129"/>
  <c r="U146" i="129"/>
  <c r="V146" i="129"/>
  <c r="W146" i="129"/>
  <c r="X146" i="129"/>
  <c r="Y146" i="129"/>
  <c r="Z146" i="129"/>
  <c r="AA146" i="129"/>
  <c r="AB146" i="129"/>
  <c r="AC146" i="129"/>
  <c r="AD146" i="129"/>
  <c r="AE146" i="129"/>
  <c r="AF146" i="129"/>
  <c r="AG146" i="129"/>
  <c r="AH146" i="129"/>
  <c r="AI146" i="129"/>
  <c r="AJ146" i="129"/>
  <c r="AK146" i="129"/>
  <c r="AL146" i="129"/>
  <c r="AM146" i="129"/>
  <c r="AO146" i="129"/>
  <c r="AP146" i="129"/>
  <c r="AQ146" i="129"/>
  <c r="AR146" i="129"/>
  <c r="AS146" i="129"/>
  <c r="AT146" i="129"/>
  <c r="AU146" i="129"/>
  <c r="AV146" i="129"/>
  <c r="AW146" i="129"/>
  <c r="AX146" i="129"/>
  <c r="AY146" i="129"/>
  <c r="AZ146" i="129"/>
  <c r="BA146" i="129"/>
  <c r="BB146" i="129"/>
  <c r="BC146" i="129"/>
  <c r="BD146" i="129"/>
  <c r="BE146" i="129"/>
  <c r="BF146" i="129"/>
  <c r="BG146" i="129"/>
  <c r="BH146" i="129"/>
  <c r="BI146" i="129"/>
  <c r="BJ146" i="129"/>
  <c r="BK146" i="129"/>
  <c r="BL146" i="129"/>
  <c r="BM146" i="129"/>
  <c r="BN146" i="129"/>
  <c r="BO146" i="129"/>
  <c r="BP146" i="129"/>
  <c r="BQ146" i="129"/>
  <c r="BR146" i="129"/>
  <c r="BS146" i="129"/>
  <c r="BT146" i="129"/>
  <c r="BU146" i="129"/>
  <c r="BV146" i="129"/>
  <c r="BW146" i="129"/>
  <c r="BX146" i="129"/>
  <c r="BY146" i="129"/>
  <c r="BZ146" i="129"/>
  <c r="CA146" i="129"/>
  <c r="CB146" i="129"/>
  <c r="CC146" i="129"/>
  <c r="CD146" i="129"/>
  <c r="CE146" i="129"/>
  <c r="CF146" i="129"/>
  <c r="CG146" i="129"/>
  <c r="CH146" i="129"/>
  <c r="CI146" i="129"/>
  <c r="CJ146" i="129"/>
  <c r="CK146" i="129"/>
  <c r="CL146" i="129"/>
  <c r="CM146" i="129"/>
  <c r="CN146" i="129"/>
  <c r="CO146" i="129"/>
  <c r="CP146" i="129"/>
  <c r="CQ146" i="129"/>
  <c r="CR146" i="129"/>
  <c r="CS146" i="129"/>
  <c r="CT146" i="129"/>
  <c r="CU146" i="129"/>
  <c r="CV146" i="129"/>
  <c r="CW146" i="129"/>
  <c r="CX146" i="129"/>
  <c r="CY146" i="129"/>
  <c r="CZ146" i="129"/>
  <c r="DA146" i="129"/>
  <c r="DB146" i="129"/>
  <c r="DC146" i="129"/>
  <c r="DD146" i="129"/>
  <c r="DE146" i="129"/>
  <c r="DF146" i="129"/>
  <c r="DG146" i="129"/>
  <c r="DI146" i="129"/>
  <c r="DK146" i="129"/>
  <c r="DL146" i="129"/>
  <c r="DM146" i="129"/>
  <c r="DN146" i="129"/>
  <c r="DO146" i="129"/>
  <c r="DP146" i="129"/>
  <c r="DQ146" i="129"/>
  <c r="DR146" i="129"/>
  <c r="DS146" i="129"/>
  <c r="DT146" i="129"/>
  <c r="DU146" i="129"/>
  <c r="DV146" i="129"/>
  <c r="DW146" i="129"/>
  <c r="DX146" i="129"/>
  <c r="DY146" i="129"/>
  <c r="DZ146" i="129"/>
  <c r="EA146" i="129"/>
  <c r="EB146" i="129"/>
  <c r="EC146" i="129"/>
  <c r="ED146" i="129"/>
  <c r="EE146" i="129"/>
  <c r="EF146" i="129"/>
  <c r="EH146" i="129"/>
  <c r="EI146" i="129"/>
  <c r="EJ146" i="129"/>
  <c r="EK146" i="129"/>
  <c r="EL146" i="129"/>
  <c r="EM146" i="129"/>
  <c r="EN146" i="129"/>
  <c r="EO146" i="129"/>
  <c r="EP146" i="129"/>
  <c r="EQ146" i="129"/>
  <c r="EW146" i="129"/>
  <c r="EX146" i="129"/>
  <c r="EY146" i="129"/>
  <c r="EZ146" i="129"/>
  <c r="FA146" i="129"/>
  <c r="FB146" i="129"/>
  <c r="FC146" i="129"/>
  <c r="FD146" i="129"/>
  <c r="FE146" i="129"/>
  <c r="FF146" i="129"/>
  <c r="FG146" i="129"/>
  <c r="FH146" i="129"/>
  <c r="FI146" i="129"/>
  <c r="FJ146" i="129"/>
  <c r="FK146" i="129"/>
  <c r="FL146" i="129"/>
  <c r="FM146" i="129"/>
  <c r="FN146" i="129"/>
  <c r="FO146" i="129"/>
  <c r="FP146" i="129"/>
  <c r="FQ146" i="129"/>
  <c r="FR146" i="129"/>
  <c r="FS146" i="129"/>
  <c r="FT146" i="129"/>
  <c r="FU146" i="129"/>
  <c r="FV146" i="129"/>
  <c r="FW146" i="129"/>
  <c r="FX146" i="129"/>
  <c r="FY146" i="129"/>
  <c r="FZ146" i="129"/>
  <c r="GA146" i="129"/>
  <c r="GB146" i="129"/>
  <c r="GC146" i="129"/>
  <c r="GD146" i="129"/>
  <c r="GE146" i="129"/>
  <c r="GF146" i="129"/>
  <c r="GG146" i="129"/>
  <c r="GH146" i="129"/>
  <c r="GI146" i="129"/>
  <c r="GJ146" i="129"/>
  <c r="GK146" i="129"/>
  <c r="GL146" i="129"/>
  <c r="GM146" i="129"/>
  <c r="GN146" i="129"/>
  <c r="GO146" i="129"/>
  <c r="GP146" i="129"/>
  <c r="GQ146" i="129"/>
  <c r="GR146" i="129"/>
  <c r="GS146" i="129"/>
  <c r="GT146" i="129"/>
  <c r="GU146" i="129"/>
  <c r="GV146" i="129"/>
  <c r="GW146" i="129"/>
  <c r="GX146" i="129"/>
  <c r="GY146" i="129"/>
  <c r="GZ146" i="129"/>
  <c r="HA146" i="129"/>
  <c r="HB146" i="129"/>
  <c r="HC146" i="129"/>
  <c r="HD146" i="129"/>
  <c r="HE146" i="129"/>
  <c r="HF146" i="129"/>
  <c r="HG146" i="129"/>
  <c r="HH146" i="129"/>
  <c r="HI146" i="129"/>
  <c r="HJ146" i="129"/>
  <c r="HK146" i="129"/>
  <c r="HL146" i="129"/>
  <c r="F147" i="129"/>
  <c r="G147" i="129"/>
  <c r="H147" i="129"/>
  <c r="I147" i="129"/>
  <c r="J147" i="129"/>
  <c r="K147" i="129"/>
  <c r="L147" i="129"/>
  <c r="M147" i="129"/>
  <c r="N147" i="129"/>
  <c r="O147" i="129"/>
  <c r="P147" i="129"/>
  <c r="Q147" i="129"/>
  <c r="R147" i="129"/>
  <c r="S147" i="129"/>
  <c r="T147" i="129"/>
  <c r="U147" i="129"/>
  <c r="V147" i="129"/>
  <c r="W147" i="129"/>
  <c r="X147" i="129"/>
  <c r="Y147" i="129"/>
  <c r="Z147" i="129"/>
  <c r="AA147" i="129"/>
  <c r="AB147" i="129"/>
  <c r="AC147" i="129"/>
  <c r="AD147" i="129"/>
  <c r="AE147" i="129"/>
  <c r="AF147" i="129"/>
  <c r="AG147" i="129"/>
  <c r="AH147" i="129"/>
  <c r="AI147" i="129"/>
  <c r="AJ147" i="129"/>
  <c r="AK147" i="129"/>
  <c r="AL147" i="129"/>
  <c r="AM147" i="129"/>
  <c r="AO147" i="129"/>
  <c r="AP147" i="129"/>
  <c r="AQ147" i="129"/>
  <c r="AR147" i="129"/>
  <c r="AS147" i="129"/>
  <c r="AT147" i="129"/>
  <c r="AU147" i="129"/>
  <c r="AV147" i="129"/>
  <c r="AW147" i="129"/>
  <c r="AX147" i="129"/>
  <c r="AY147" i="129"/>
  <c r="AZ147" i="129"/>
  <c r="BA147" i="129"/>
  <c r="BB147" i="129"/>
  <c r="BC147" i="129"/>
  <c r="BD147" i="129"/>
  <c r="BE147" i="129"/>
  <c r="BF147" i="129"/>
  <c r="BG147" i="129"/>
  <c r="BH147" i="129"/>
  <c r="BI147" i="129"/>
  <c r="BJ147" i="129"/>
  <c r="BK147" i="129"/>
  <c r="BL147" i="129"/>
  <c r="BM147" i="129"/>
  <c r="BN147" i="129"/>
  <c r="BO147" i="129"/>
  <c r="BP147" i="129"/>
  <c r="BQ147" i="129"/>
  <c r="BR147" i="129"/>
  <c r="BS147" i="129"/>
  <c r="BT147" i="129"/>
  <c r="BU147" i="129"/>
  <c r="BV147" i="129"/>
  <c r="BW147" i="129"/>
  <c r="BX147" i="129"/>
  <c r="BY147" i="129"/>
  <c r="BZ147" i="129"/>
  <c r="CA147" i="129"/>
  <c r="CB147" i="129"/>
  <c r="CC147" i="129"/>
  <c r="CD147" i="129"/>
  <c r="CE147" i="129"/>
  <c r="CF147" i="129"/>
  <c r="CG147" i="129"/>
  <c r="CH147" i="129"/>
  <c r="CI147" i="129"/>
  <c r="CJ147" i="129"/>
  <c r="CK147" i="129"/>
  <c r="CL147" i="129"/>
  <c r="CM147" i="129"/>
  <c r="CN147" i="129"/>
  <c r="CO147" i="129"/>
  <c r="CP147" i="129"/>
  <c r="CQ147" i="129"/>
  <c r="CR147" i="129"/>
  <c r="CS147" i="129"/>
  <c r="CT147" i="129"/>
  <c r="CU147" i="129"/>
  <c r="CV147" i="129"/>
  <c r="CW147" i="129"/>
  <c r="CX147" i="129"/>
  <c r="CY147" i="129"/>
  <c r="CZ147" i="129"/>
  <c r="DA147" i="129"/>
  <c r="DB147" i="129"/>
  <c r="DC147" i="129"/>
  <c r="DD147" i="129"/>
  <c r="DE147" i="129"/>
  <c r="DF147" i="129"/>
  <c r="DG147" i="129"/>
  <c r="DI147" i="129"/>
  <c r="DK147" i="129"/>
  <c r="DL147" i="129"/>
  <c r="DM147" i="129"/>
  <c r="DN147" i="129"/>
  <c r="DO147" i="129"/>
  <c r="DP147" i="129"/>
  <c r="DQ147" i="129"/>
  <c r="DR147" i="129"/>
  <c r="DS147" i="129"/>
  <c r="DT147" i="129"/>
  <c r="DU147" i="129"/>
  <c r="DV147" i="129"/>
  <c r="DW147" i="129"/>
  <c r="DX147" i="129"/>
  <c r="DY147" i="129"/>
  <c r="DZ147" i="129"/>
  <c r="EA147" i="129"/>
  <c r="EB147" i="129"/>
  <c r="EC147" i="129"/>
  <c r="ED147" i="129"/>
  <c r="EE147" i="129"/>
  <c r="EF147" i="129"/>
  <c r="EH147" i="129"/>
  <c r="EI147" i="129"/>
  <c r="EJ147" i="129"/>
  <c r="EK147" i="129"/>
  <c r="EL147" i="129"/>
  <c r="EM147" i="129"/>
  <c r="EN147" i="129"/>
  <c r="EO147" i="129"/>
  <c r="EP147" i="129"/>
  <c r="EQ147" i="129"/>
  <c r="EW147" i="129"/>
  <c r="EX147" i="129"/>
  <c r="EY147" i="129"/>
  <c r="EZ147" i="129"/>
  <c r="FA147" i="129"/>
  <c r="FB147" i="129"/>
  <c r="FC147" i="129"/>
  <c r="FD147" i="129"/>
  <c r="FE147" i="129"/>
  <c r="FF147" i="129"/>
  <c r="FG147" i="129"/>
  <c r="FH147" i="129"/>
  <c r="FI147" i="129"/>
  <c r="FJ147" i="129"/>
  <c r="FK147" i="129"/>
  <c r="FL147" i="129"/>
  <c r="FM147" i="129"/>
  <c r="FN147" i="129"/>
  <c r="FO147" i="129"/>
  <c r="FP147" i="129"/>
  <c r="FQ147" i="129"/>
  <c r="FR147" i="129"/>
  <c r="FS147" i="129"/>
  <c r="FT147" i="129"/>
  <c r="FU147" i="129"/>
  <c r="FV147" i="129"/>
  <c r="FW147" i="129"/>
  <c r="FX147" i="129"/>
  <c r="FY147" i="129"/>
  <c r="FZ147" i="129"/>
  <c r="GA147" i="129"/>
  <c r="GB147" i="129"/>
  <c r="GC147" i="129"/>
  <c r="GD147" i="129"/>
  <c r="GE147" i="129"/>
  <c r="GF147" i="129"/>
  <c r="GG147" i="129"/>
  <c r="GH147" i="129"/>
  <c r="GI147" i="129"/>
  <c r="GJ147" i="129"/>
  <c r="GK147" i="129"/>
  <c r="GL147" i="129"/>
  <c r="GM147" i="129"/>
  <c r="GN147" i="129"/>
  <c r="GO147" i="129"/>
  <c r="GP147" i="129"/>
  <c r="GQ147" i="129"/>
  <c r="GR147" i="129"/>
  <c r="GS147" i="129"/>
  <c r="GT147" i="129"/>
  <c r="GU147" i="129"/>
  <c r="GV147" i="129"/>
  <c r="GW147" i="129"/>
  <c r="GX147" i="129"/>
  <c r="GY147" i="129"/>
  <c r="GZ147" i="129"/>
  <c r="HA147" i="129"/>
  <c r="HB147" i="129"/>
  <c r="HC147" i="129"/>
  <c r="HD147" i="129"/>
  <c r="HE147" i="129"/>
  <c r="HF147" i="129"/>
  <c r="HG147" i="129"/>
  <c r="HH147" i="129"/>
  <c r="HI147" i="129"/>
  <c r="HJ147" i="129"/>
  <c r="HK147" i="129"/>
  <c r="HL147" i="129"/>
  <c r="F150" i="129"/>
  <c r="G150" i="129"/>
  <c r="H150" i="129"/>
  <c r="I150" i="129"/>
  <c r="J150" i="129"/>
  <c r="K150" i="129"/>
  <c r="L150" i="129"/>
  <c r="M150" i="129"/>
  <c r="N150" i="129"/>
  <c r="O150" i="129"/>
  <c r="P150" i="129"/>
  <c r="Q150" i="129"/>
  <c r="R150" i="129"/>
  <c r="S150" i="129"/>
  <c r="T150" i="129"/>
  <c r="U150" i="129"/>
  <c r="V150" i="129"/>
  <c r="W150" i="129"/>
  <c r="X150" i="129"/>
  <c r="Y150" i="129"/>
  <c r="Z150" i="129"/>
  <c r="AA150" i="129"/>
  <c r="AB150" i="129"/>
  <c r="AC150" i="129"/>
  <c r="AD150" i="129"/>
  <c r="AE150" i="129"/>
  <c r="AF150" i="129"/>
  <c r="AG150" i="129"/>
  <c r="AH150" i="129"/>
  <c r="AI150" i="129"/>
  <c r="AJ150" i="129"/>
  <c r="AK150" i="129"/>
  <c r="AL150" i="129"/>
  <c r="AM150" i="129"/>
  <c r="AO150" i="129"/>
  <c r="AP150" i="129"/>
  <c r="AQ150" i="129"/>
  <c r="AR150" i="129"/>
  <c r="AS150" i="129"/>
  <c r="AT150" i="129"/>
  <c r="AU150" i="129"/>
  <c r="AV150" i="129"/>
  <c r="AW150" i="129"/>
  <c r="AX150" i="129"/>
  <c r="AY150" i="129"/>
  <c r="AZ150" i="129"/>
  <c r="BA150" i="129"/>
  <c r="BB150" i="129"/>
  <c r="BC150" i="129"/>
  <c r="BD150" i="129"/>
  <c r="BE150" i="129"/>
  <c r="BF150" i="129"/>
  <c r="BG150" i="129"/>
  <c r="BH150" i="129"/>
  <c r="BI150" i="129"/>
  <c r="BJ150" i="129"/>
  <c r="BK150" i="129"/>
  <c r="BL150" i="129"/>
  <c r="BM150" i="129"/>
  <c r="BN150" i="129"/>
  <c r="BO150" i="129"/>
  <c r="BP150" i="129"/>
  <c r="BQ150" i="129"/>
  <c r="BR150" i="129"/>
  <c r="BS150" i="129"/>
  <c r="BT150" i="129"/>
  <c r="BU150" i="129"/>
  <c r="BV150" i="129"/>
  <c r="BW150" i="129"/>
  <c r="BX150" i="129"/>
  <c r="BY150" i="129"/>
  <c r="BZ150" i="129"/>
  <c r="CA150" i="129"/>
  <c r="CB150" i="129"/>
  <c r="CC150" i="129"/>
  <c r="CD150" i="129"/>
  <c r="CE150" i="129"/>
  <c r="CF150" i="129"/>
  <c r="CG150" i="129"/>
  <c r="CH150" i="129"/>
  <c r="CI150" i="129"/>
  <c r="CJ150" i="129"/>
  <c r="CK150" i="129"/>
  <c r="CL150" i="129"/>
  <c r="CM150" i="129"/>
  <c r="CN150" i="129"/>
  <c r="CO150" i="129"/>
  <c r="CP150" i="129"/>
  <c r="CQ150" i="129"/>
  <c r="CR150" i="129"/>
  <c r="CS150" i="129"/>
  <c r="CT150" i="129"/>
  <c r="CU150" i="129"/>
  <c r="CV150" i="129"/>
  <c r="CW150" i="129"/>
  <c r="CX150" i="129"/>
  <c r="CY150" i="129"/>
  <c r="CZ150" i="129"/>
  <c r="DA150" i="129"/>
  <c r="DB150" i="129"/>
  <c r="DC150" i="129"/>
  <c r="DD150" i="129"/>
  <c r="DE150" i="129"/>
  <c r="DF150" i="129"/>
  <c r="DG150" i="129"/>
  <c r="DI150" i="129"/>
  <c r="DK150" i="129"/>
  <c r="DL150" i="129"/>
  <c r="DM150" i="129"/>
  <c r="DN150" i="129"/>
  <c r="DO150" i="129"/>
  <c r="DP150" i="129"/>
  <c r="DQ150" i="129"/>
  <c r="DR150" i="129"/>
  <c r="DS150" i="129"/>
  <c r="DT150" i="129"/>
  <c r="DU150" i="129"/>
  <c r="DV150" i="129"/>
  <c r="DW150" i="129"/>
  <c r="DX150" i="129"/>
  <c r="DY150" i="129"/>
  <c r="DZ150" i="129"/>
  <c r="EA150" i="129"/>
  <c r="EB150" i="129"/>
  <c r="EC150" i="129"/>
  <c r="ED150" i="129"/>
  <c r="EE150" i="129"/>
  <c r="EF150" i="129"/>
  <c r="EH150" i="129"/>
  <c r="EI150" i="129"/>
  <c r="EJ150" i="129"/>
  <c r="EK150" i="129"/>
  <c r="EL150" i="129"/>
  <c r="EM150" i="129"/>
  <c r="EN150" i="129"/>
  <c r="EO150" i="129"/>
  <c r="EP150" i="129"/>
  <c r="EQ150" i="129"/>
  <c r="EW150" i="129"/>
  <c r="EX150" i="129"/>
  <c r="EY150" i="129"/>
  <c r="EZ150" i="129"/>
  <c r="FA150" i="129"/>
  <c r="FB150" i="129"/>
  <c r="FC150" i="129"/>
  <c r="FD150" i="129"/>
  <c r="FE150" i="129"/>
  <c r="FF150" i="129"/>
  <c r="FG150" i="129"/>
  <c r="FH150" i="129"/>
  <c r="FI150" i="129"/>
  <c r="FJ150" i="129"/>
  <c r="FK150" i="129"/>
  <c r="FL150" i="129"/>
  <c r="FM150" i="129"/>
  <c r="FN150" i="129"/>
  <c r="FO150" i="129"/>
  <c r="FP150" i="129"/>
  <c r="FQ150" i="129"/>
  <c r="FR150" i="129"/>
  <c r="FS150" i="129"/>
  <c r="FT150" i="129"/>
  <c r="FU150" i="129"/>
  <c r="FV150" i="129"/>
  <c r="FW150" i="129"/>
  <c r="FX150" i="129"/>
  <c r="FY150" i="129"/>
  <c r="FZ150" i="129"/>
  <c r="GA150" i="129"/>
  <c r="GB150" i="129"/>
  <c r="GC150" i="129"/>
  <c r="GD150" i="129"/>
  <c r="GE150" i="129"/>
  <c r="GF150" i="129"/>
  <c r="GG150" i="129"/>
  <c r="GH150" i="129"/>
  <c r="GI150" i="129"/>
  <c r="GJ150" i="129"/>
  <c r="GK150" i="129"/>
  <c r="GL150" i="129"/>
  <c r="GM150" i="129"/>
  <c r="GN150" i="129"/>
  <c r="GO150" i="129"/>
  <c r="GP150" i="129"/>
  <c r="GQ150" i="129"/>
  <c r="GR150" i="129"/>
  <c r="GS150" i="129"/>
  <c r="GT150" i="129"/>
  <c r="GU150" i="129"/>
  <c r="GV150" i="129"/>
  <c r="GW150" i="129"/>
  <c r="GX150" i="129"/>
  <c r="GY150" i="129"/>
  <c r="GZ150" i="129"/>
  <c r="HA150" i="129"/>
  <c r="HB150" i="129"/>
  <c r="HC150" i="129"/>
  <c r="HD150" i="129"/>
  <c r="HE150" i="129"/>
  <c r="HF150" i="129"/>
  <c r="HG150" i="129"/>
  <c r="HH150" i="129"/>
  <c r="HI150" i="129"/>
  <c r="HJ150" i="129"/>
  <c r="HK150" i="129"/>
  <c r="HL150" i="129"/>
  <c r="E150" i="129"/>
  <c r="E147" i="129"/>
  <c r="E146" i="129"/>
  <c r="F140" i="129" l="1"/>
  <c r="G140" i="129"/>
  <c r="H140" i="129"/>
  <c r="I140" i="129"/>
  <c r="J140" i="129"/>
  <c r="K140" i="129"/>
  <c r="L140" i="129"/>
  <c r="M140" i="129"/>
  <c r="N140" i="129"/>
  <c r="O140" i="129"/>
  <c r="P140" i="129"/>
  <c r="Q140" i="129"/>
  <c r="R140" i="129"/>
  <c r="S140" i="129"/>
  <c r="T140" i="129"/>
  <c r="U140" i="129"/>
  <c r="V140" i="129"/>
  <c r="W140" i="129"/>
  <c r="X140" i="129"/>
  <c r="Y140" i="129"/>
  <c r="Z140" i="129"/>
  <c r="AA140" i="129"/>
  <c r="AB140" i="129"/>
  <c r="AC140" i="129"/>
  <c r="AD140" i="129"/>
  <c r="AE140" i="129"/>
  <c r="AF140" i="129"/>
  <c r="AG140" i="129"/>
  <c r="AH140" i="129"/>
  <c r="AI140" i="129"/>
  <c r="AJ140" i="129"/>
  <c r="AK140" i="129"/>
  <c r="AL140" i="129"/>
  <c r="AM140" i="129"/>
  <c r="AO140" i="129"/>
  <c r="AP140" i="129"/>
  <c r="AQ140" i="129"/>
  <c r="AR140" i="129"/>
  <c r="AS140" i="129"/>
  <c r="AT140" i="129"/>
  <c r="AU140" i="129"/>
  <c r="AV140" i="129"/>
  <c r="AW140" i="129"/>
  <c r="AX140" i="129"/>
  <c r="AY140" i="129"/>
  <c r="AZ140" i="129"/>
  <c r="BA140" i="129"/>
  <c r="BB140" i="129"/>
  <c r="BC140" i="129"/>
  <c r="BD140" i="129"/>
  <c r="BE140" i="129"/>
  <c r="BF140" i="129"/>
  <c r="BG140" i="129"/>
  <c r="BH140" i="129"/>
  <c r="BI140" i="129"/>
  <c r="BJ140" i="129"/>
  <c r="BK140" i="129"/>
  <c r="BL140" i="129"/>
  <c r="BM140" i="129"/>
  <c r="BN140" i="129"/>
  <c r="BO140" i="129"/>
  <c r="BP140" i="129"/>
  <c r="BQ140" i="129"/>
  <c r="BR140" i="129"/>
  <c r="BS140" i="129"/>
  <c r="BT140" i="129"/>
  <c r="BU140" i="129"/>
  <c r="BV140" i="129"/>
  <c r="BW140" i="129"/>
  <c r="BX140" i="129"/>
  <c r="BY140" i="129"/>
  <c r="BZ140" i="129"/>
  <c r="CA140" i="129"/>
  <c r="CB140" i="129"/>
  <c r="CC140" i="129"/>
  <c r="CD140" i="129"/>
  <c r="CE140" i="129"/>
  <c r="CF140" i="129"/>
  <c r="CG140" i="129"/>
  <c r="CH140" i="129"/>
  <c r="CI140" i="129"/>
  <c r="CJ140" i="129"/>
  <c r="CK140" i="129"/>
  <c r="CL140" i="129"/>
  <c r="CM140" i="129"/>
  <c r="CN140" i="129"/>
  <c r="CO140" i="129"/>
  <c r="CP140" i="129"/>
  <c r="CQ140" i="129"/>
  <c r="CR140" i="129"/>
  <c r="CS140" i="129"/>
  <c r="CT140" i="129"/>
  <c r="CU140" i="129"/>
  <c r="CV140" i="129"/>
  <c r="CW140" i="129"/>
  <c r="CX140" i="129"/>
  <c r="CY140" i="129"/>
  <c r="CZ140" i="129"/>
  <c r="DA140" i="129"/>
  <c r="DB140" i="129"/>
  <c r="DC140" i="129"/>
  <c r="DD140" i="129"/>
  <c r="DE140" i="129"/>
  <c r="DF140" i="129"/>
  <c r="DG140" i="129"/>
  <c r="DI140" i="129"/>
  <c r="DK140" i="129"/>
  <c r="DL140" i="129"/>
  <c r="DM140" i="129"/>
  <c r="DN140" i="129"/>
  <c r="DO140" i="129"/>
  <c r="DP140" i="129"/>
  <c r="DQ140" i="129"/>
  <c r="DR140" i="129"/>
  <c r="DS140" i="129"/>
  <c r="DT140" i="129"/>
  <c r="DU140" i="129"/>
  <c r="DV140" i="129"/>
  <c r="DW140" i="129"/>
  <c r="DX140" i="129"/>
  <c r="DY140" i="129"/>
  <c r="DZ140" i="129"/>
  <c r="EA140" i="129"/>
  <c r="EB140" i="129"/>
  <c r="EC140" i="129"/>
  <c r="ED140" i="129"/>
  <c r="EE140" i="129"/>
  <c r="EF140" i="129"/>
  <c r="EH140" i="129"/>
  <c r="EI140" i="129"/>
  <c r="EJ140" i="129"/>
  <c r="EK140" i="129"/>
  <c r="EL140" i="129"/>
  <c r="EM140" i="129"/>
  <c r="EN140" i="129"/>
  <c r="EO140" i="129"/>
  <c r="EP140" i="129"/>
  <c r="EQ140" i="129"/>
  <c r="EW140" i="129"/>
  <c r="EX140" i="129"/>
  <c r="EY140" i="129"/>
  <c r="EZ140" i="129"/>
  <c r="FA140" i="129"/>
  <c r="FB140" i="129"/>
  <c r="FC140" i="129"/>
  <c r="FD140" i="129"/>
  <c r="FE140" i="129"/>
  <c r="FF140" i="129"/>
  <c r="FG140" i="129"/>
  <c r="FH140" i="129"/>
  <c r="FI140" i="129"/>
  <c r="FJ140" i="129"/>
  <c r="FK140" i="129"/>
  <c r="FL140" i="129"/>
  <c r="FM140" i="129"/>
  <c r="FN140" i="129"/>
  <c r="FO140" i="129"/>
  <c r="FP140" i="129"/>
  <c r="FQ140" i="129"/>
  <c r="FR140" i="129"/>
  <c r="FS140" i="129"/>
  <c r="FT140" i="129"/>
  <c r="FU140" i="129"/>
  <c r="FV140" i="129"/>
  <c r="FW140" i="129"/>
  <c r="FX140" i="129"/>
  <c r="FY140" i="129"/>
  <c r="FZ140" i="129"/>
  <c r="GA140" i="129"/>
  <c r="GB140" i="129"/>
  <c r="GC140" i="129"/>
  <c r="GD140" i="129"/>
  <c r="GE140" i="129"/>
  <c r="GF140" i="129"/>
  <c r="GG140" i="129"/>
  <c r="GH140" i="129"/>
  <c r="GI140" i="129"/>
  <c r="GJ140" i="129"/>
  <c r="GK140" i="129"/>
  <c r="GL140" i="129"/>
  <c r="GM140" i="129"/>
  <c r="GN140" i="129"/>
  <c r="GO140" i="129"/>
  <c r="GP140" i="129"/>
  <c r="GQ140" i="129"/>
  <c r="GR140" i="129"/>
  <c r="GS140" i="129"/>
  <c r="GT140" i="129"/>
  <c r="GU140" i="129"/>
  <c r="GV140" i="129"/>
  <c r="GW140" i="129"/>
  <c r="GX140" i="129"/>
  <c r="GY140" i="129"/>
  <c r="GZ140" i="129"/>
  <c r="HA140" i="129"/>
  <c r="HB140" i="129"/>
  <c r="HC140" i="129"/>
  <c r="HD140" i="129"/>
  <c r="HE140" i="129"/>
  <c r="HF140" i="129"/>
  <c r="HG140" i="129"/>
  <c r="HH140" i="129"/>
  <c r="HI140" i="129"/>
  <c r="HJ140" i="129"/>
  <c r="HK140" i="129"/>
  <c r="HL140" i="129"/>
  <c r="F141" i="129"/>
  <c r="G141" i="129"/>
  <c r="H141" i="129"/>
  <c r="I141" i="129"/>
  <c r="J141" i="129"/>
  <c r="K141" i="129"/>
  <c r="L141" i="129"/>
  <c r="M141" i="129"/>
  <c r="N141" i="129"/>
  <c r="O141" i="129"/>
  <c r="P141" i="129"/>
  <c r="Q141" i="129"/>
  <c r="R141" i="129"/>
  <c r="S141" i="129"/>
  <c r="T141" i="129"/>
  <c r="U141" i="129"/>
  <c r="V141" i="129"/>
  <c r="W141" i="129"/>
  <c r="X141" i="129"/>
  <c r="Y141" i="129"/>
  <c r="Z141" i="129"/>
  <c r="AA141" i="129"/>
  <c r="AB141" i="129"/>
  <c r="AC141" i="129"/>
  <c r="AD141" i="129"/>
  <c r="AE141" i="129"/>
  <c r="AF141" i="129"/>
  <c r="AG141" i="129"/>
  <c r="AH141" i="129"/>
  <c r="AI141" i="129"/>
  <c r="AJ141" i="129"/>
  <c r="AK141" i="129"/>
  <c r="AL141" i="129"/>
  <c r="AM141" i="129"/>
  <c r="AO141" i="129"/>
  <c r="AP141" i="129"/>
  <c r="AQ141" i="129"/>
  <c r="AR141" i="129"/>
  <c r="AS141" i="129"/>
  <c r="AT141" i="129"/>
  <c r="AU141" i="129"/>
  <c r="AV141" i="129"/>
  <c r="AW141" i="129"/>
  <c r="AX141" i="129"/>
  <c r="AY141" i="129"/>
  <c r="AZ141" i="129"/>
  <c r="BA141" i="129"/>
  <c r="BB141" i="129"/>
  <c r="BC141" i="129"/>
  <c r="BD141" i="129"/>
  <c r="BE141" i="129"/>
  <c r="BF141" i="129"/>
  <c r="BG141" i="129"/>
  <c r="BH141" i="129"/>
  <c r="BI141" i="129"/>
  <c r="BJ141" i="129"/>
  <c r="BK141" i="129"/>
  <c r="BL141" i="129"/>
  <c r="BM141" i="129"/>
  <c r="BN141" i="129"/>
  <c r="BO141" i="129"/>
  <c r="BP141" i="129"/>
  <c r="BQ141" i="129"/>
  <c r="BR141" i="129"/>
  <c r="BS141" i="129"/>
  <c r="BT141" i="129"/>
  <c r="BU141" i="129"/>
  <c r="BV141" i="129"/>
  <c r="BW141" i="129"/>
  <c r="BX141" i="129"/>
  <c r="BY141" i="129"/>
  <c r="BZ141" i="129"/>
  <c r="CA141" i="129"/>
  <c r="CB141" i="129"/>
  <c r="CC141" i="129"/>
  <c r="CD141" i="129"/>
  <c r="CE141" i="129"/>
  <c r="CF141" i="129"/>
  <c r="CG141" i="129"/>
  <c r="CH141" i="129"/>
  <c r="CI141" i="129"/>
  <c r="CJ141" i="129"/>
  <c r="CK141" i="129"/>
  <c r="CL141" i="129"/>
  <c r="CM141" i="129"/>
  <c r="CN141" i="129"/>
  <c r="CO141" i="129"/>
  <c r="CP141" i="129"/>
  <c r="CQ141" i="129"/>
  <c r="CR141" i="129"/>
  <c r="CS141" i="129"/>
  <c r="CT141" i="129"/>
  <c r="CU141" i="129"/>
  <c r="CV141" i="129"/>
  <c r="CW141" i="129"/>
  <c r="CX141" i="129"/>
  <c r="CY141" i="129"/>
  <c r="CZ141" i="129"/>
  <c r="DA141" i="129"/>
  <c r="DB141" i="129"/>
  <c r="DC141" i="129"/>
  <c r="DD141" i="129"/>
  <c r="DE141" i="129"/>
  <c r="DF141" i="129"/>
  <c r="DG141" i="129"/>
  <c r="DI141" i="129"/>
  <c r="DK141" i="129"/>
  <c r="DL141" i="129"/>
  <c r="DM141" i="129"/>
  <c r="DN141" i="129"/>
  <c r="DO141" i="129"/>
  <c r="DP141" i="129"/>
  <c r="DQ141" i="129"/>
  <c r="DR141" i="129"/>
  <c r="DS141" i="129"/>
  <c r="DT141" i="129"/>
  <c r="DU141" i="129"/>
  <c r="DV141" i="129"/>
  <c r="DW141" i="129"/>
  <c r="DX141" i="129"/>
  <c r="DY141" i="129"/>
  <c r="DZ141" i="129"/>
  <c r="EA141" i="129"/>
  <c r="EB141" i="129"/>
  <c r="EC141" i="129"/>
  <c r="ED141" i="129"/>
  <c r="EE141" i="129"/>
  <c r="EF141" i="129"/>
  <c r="EH141" i="129"/>
  <c r="EI141" i="129"/>
  <c r="EJ141" i="129"/>
  <c r="EK141" i="129"/>
  <c r="EL141" i="129"/>
  <c r="EM141" i="129"/>
  <c r="EN141" i="129"/>
  <c r="EO141" i="129"/>
  <c r="EP141" i="129"/>
  <c r="EQ141" i="129"/>
  <c r="EW141" i="129"/>
  <c r="EX141" i="129"/>
  <c r="EY141" i="129"/>
  <c r="EZ141" i="129"/>
  <c r="FA141" i="129"/>
  <c r="FB141" i="129"/>
  <c r="FC141" i="129"/>
  <c r="FD141" i="129"/>
  <c r="FE141" i="129"/>
  <c r="FF141" i="129"/>
  <c r="FG141" i="129"/>
  <c r="FH141" i="129"/>
  <c r="FI141" i="129"/>
  <c r="FJ141" i="129"/>
  <c r="FK141" i="129"/>
  <c r="FL141" i="129"/>
  <c r="FM141" i="129"/>
  <c r="FN141" i="129"/>
  <c r="FO141" i="129"/>
  <c r="FP141" i="129"/>
  <c r="FQ141" i="129"/>
  <c r="FR141" i="129"/>
  <c r="FS141" i="129"/>
  <c r="FT141" i="129"/>
  <c r="FU141" i="129"/>
  <c r="FV141" i="129"/>
  <c r="FW141" i="129"/>
  <c r="FX141" i="129"/>
  <c r="FY141" i="129"/>
  <c r="FZ141" i="129"/>
  <c r="GA141" i="129"/>
  <c r="GB141" i="129"/>
  <c r="GC141" i="129"/>
  <c r="GD141" i="129"/>
  <c r="GE141" i="129"/>
  <c r="GF141" i="129"/>
  <c r="GG141" i="129"/>
  <c r="GH141" i="129"/>
  <c r="GI141" i="129"/>
  <c r="GJ141" i="129"/>
  <c r="GK141" i="129"/>
  <c r="GL141" i="129"/>
  <c r="GM141" i="129"/>
  <c r="GN141" i="129"/>
  <c r="GO141" i="129"/>
  <c r="GP141" i="129"/>
  <c r="GQ141" i="129"/>
  <c r="GR141" i="129"/>
  <c r="GS141" i="129"/>
  <c r="GT141" i="129"/>
  <c r="GU141" i="129"/>
  <c r="GV141" i="129"/>
  <c r="GW141" i="129"/>
  <c r="GX141" i="129"/>
  <c r="GY141" i="129"/>
  <c r="GZ141" i="129"/>
  <c r="HA141" i="129"/>
  <c r="HB141" i="129"/>
  <c r="HC141" i="129"/>
  <c r="HD141" i="129"/>
  <c r="HE141" i="129"/>
  <c r="HF141" i="129"/>
  <c r="HG141" i="129"/>
  <c r="HH141" i="129"/>
  <c r="HI141" i="129"/>
  <c r="HJ141" i="129"/>
  <c r="HK141" i="129"/>
  <c r="HL141" i="129"/>
  <c r="F143" i="129"/>
  <c r="G143" i="129"/>
  <c r="H143" i="129"/>
  <c r="I143" i="129"/>
  <c r="J143" i="129"/>
  <c r="K143" i="129"/>
  <c r="L143" i="129"/>
  <c r="M143" i="129"/>
  <c r="N143" i="129"/>
  <c r="O143" i="129"/>
  <c r="P143" i="129"/>
  <c r="Q143" i="129"/>
  <c r="R143" i="129"/>
  <c r="S143" i="129"/>
  <c r="T143" i="129"/>
  <c r="U143" i="129"/>
  <c r="V143" i="129"/>
  <c r="W143" i="129"/>
  <c r="X143" i="129"/>
  <c r="Y143" i="129"/>
  <c r="Z143" i="129"/>
  <c r="AA143" i="129"/>
  <c r="AB143" i="129"/>
  <c r="AC143" i="129"/>
  <c r="AD143" i="129"/>
  <c r="AE143" i="129"/>
  <c r="AF143" i="129"/>
  <c r="AG143" i="129"/>
  <c r="AH143" i="129"/>
  <c r="AI143" i="129"/>
  <c r="AJ143" i="129"/>
  <c r="AK143" i="129"/>
  <c r="AL143" i="129"/>
  <c r="AM143" i="129"/>
  <c r="AO143" i="129"/>
  <c r="AP143" i="129"/>
  <c r="AQ143" i="129"/>
  <c r="AR143" i="129"/>
  <c r="AS143" i="129"/>
  <c r="AT143" i="129"/>
  <c r="AU143" i="129"/>
  <c r="AV143" i="129"/>
  <c r="AW143" i="129"/>
  <c r="AX143" i="129"/>
  <c r="AY143" i="129"/>
  <c r="AZ143" i="129"/>
  <c r="BA143" i="129"/>
  <c r="BB143" i="129"/>
  <c r="BC143" i="129"/>
  <c r="BD143" i="129"/>
  <c r="BE143" i="129"/>
  <c r="BF143" i="129"/>
  <c r="BG143" i="129"/>
  <c r="BH143" i="129"/>
  <c r="BI143" i="129"/>
  <c r="BJ143" i="129"/>
  <c r="BK143" i="129"/>
  <c r="BL143" i="129"/>
  <c r="BM143" i="129"/>
  <c r="BN143" i="129"/>
  <c r="BO143" i="129"/>
  <c r="BP143" i="129"/>
  <c r="BQ143" i="129"/>
  <c r="BR143" i="129"/>
  <c r="BS143" i="129"/>
  <c r="BT143" i="129"/>
  <c r="BU143" i="129"/>
  <c r="BV143" i="129"/>
  <c r="BW143" i="129"/>
  <c r="BX143" i="129"/>
  <c r="BY143" i="129"/>
  <c r="BZ143" i="129"/>
  <c r="CA143" i="129"/>
  <c r="CB143" i="129"/>
  <c r="CC143" i="129"/>
  <c r="CD143" i="129"/>
  <c r="CE143" i="129"/>
  <c r="CF143" i="129"/>
  <c r="CG143" i="129"/>
  <c r="CH143" i="129"/>
  <c r="CI143" i="129"/>
  <c r="CJ143" i="129"/>
  <c r="CK143" i="129"/>
  <c r="CL143" i="129"/>
  <c r="CM143" i="129"/>
  <c r="CN143" i="129"/>
  <c r="CO143" i="129"/>
  <c r="CP143" i="129"/>
  <c r="CQ143" i="129"/>
  <c r="CR143" i="129"/>
  <c r="CS143" i="129"/>
  <c r="CT143" i="129"/>
  <c r="CU143" i="129"/>
  <c r="CV143" i="129"/>
  <c r="CW143" i="129"/>
  <c r="CX143" i="129"/>
  <c r="CY143" i="129"/>
  <c r="CZ143" i="129"/>
  <c r="DA143" i="129"/>
  <c r="DB143" i="129"/>
  <c r="DC143" i="129"/>
  <c r="DD143" i="129"/>
  <c r="DE143" i="129"/>
  <c r="DF143" i="129"/>
  <c r="DG143" i="129"/>
  <c r="DI143" i="129"/>
  <c r="DK143" i="129"/>
  <c r="DL143" i="129"/>
  <c r="DM143" i="129"/>
  <c r="DN143" i="129"/>
  <c r="DO143" i="129"/>
  <c r="DP143" i="129"/>
  <c r="DQ143" i="129"/>
  <c r="DR143" i="129"/>
  <c r="DS143" i="129"/>
  <c r="DT143" i="129"/>
  <c r="DU143" i="129"/>
  <c r="DV143" i="129"/>
  <c r="DW143" i="129"/>
  <c r="DX143" i="129"/>
  <c r="DY143" i="129"/>
  <c r="DZ143" i="129"/>
  <c r="EA143" i="129"/>
  <c r="EB143" i="129"/>
  <c r="EC143" i="129"/>
  <c r="ED143" i="129"/>
  <c r="EE143" i="129"/>
  <c r="EF143" i="129"/>
  <c r="EH143" i="129"/>
  <c r="EI143" i="129"/>
  <c r="EJ143" i="129"/>
  <c r="EK143" i="129"/>
  <c r="EL143" i="129"/>
  <c r="EM143" i="129"/>
  <c r="EN143" i="129"/>
  <c r="EO143" i="129"/>
  <c r="EP143" i="129"/>
  <c r="EQ143" i="129"/>
  <c r="EW143" i="129"/>
  <c r="EX143" i="129"/>
  <c r="EY143" i="129"/>
  <c r="EZ143" i="129"/>
  <c r="FA143" i="129"/>
  <c r="FB143" i="129"/>
  <c r="FC143" i="129"/>
  <c r="FD143" i="129"/>
  <c r="FE143" i="129"/>
  <c r="FF143" i="129"/>
  <c r="FG143" i="129"/>
  <c r="FH143" i="129"/>
  <c r="FI143" i="129"/>
  <c r="FJ143" i="129"/>
  <c r="FK143" i="129"/>
  <c r="FL143" i="129"/>
  <c r="FM143" i="129"/>
  <c r="FN143" i="129"/>
  <c r="FO143" i="129"/>
  <c r="FP143" i="129"/>
  <c r="FQ143" i="129"/>
  <c r="FR143" i="129"/>
  <c r="FS143" i="129"/>
  <c r="FT143" i="129"/>
  <c r="FU143" i="129"/>
  <c r="FV143" i="129"/>
  <c r="FW143" i="129"/>
  <c r="FX143" i="129"/>
  <c r="FY143" i="129"/>
  <c r="FZ143" i="129"/>
  <c r="GA143" i="129"/>
  <c r="GB143" i="129"/>
  <c r="GC143" i="129"/>
  <c r="GD143" i="129"/>
  <c r="GE143" i="129"/>
  <c r="GF143" i="129"/>
  <c r="GG143" i="129"/>
  <c r="GH143" i="129"/>
  <c r="GI143" i="129"/>
  <c r="GJ143" i="129"/>
  <c r="GK143" i="129"/>
  <c r="GL143" i="129"/>
  <c r="GM143" i="129"/>
  <c r="GN143" i="129"/>
  <c r="GO143" i="129"/>
  <c r="GP143" i="129"/>
  <c r="GQ143" i="129"/>
  <c r="GR143" i="129"/>
  <c r="GS143" i="129"/>
  <c r="GT143" i="129"/>
  <c r="GU143" i="129"/>
  <c r="GV143" i="129"/>
  <c r="GW143" i="129"/>
  <c r="GX143" i="129"/>
  <c r="GY143" i="129"/>
  <c r="GZ143" i="129"/>
  <c r="HA143" i="129"/>
  <c r="HB143" i="129"/>
  <c r="HC143" i="129"/>
  <c r="HD143" i="129"/>
  <c r="HE143" i="129"/>
  <c r="HF143" i="129"/>
  <c r="HG143" i="129"/>
  <c r="HH143" i="129"/>
  <c r="HI143" i="129"/>
  <c r="HJ143" i="129"/>
  <c r="HK143" i="129"/>
  <c r="HL143" i="129"/>
  <c r="F144" i="129"/>
  <c r="G144" i="129"/>
  <c r="H144" i="129"/>
  <c r="I144" i="129"/>
  <c r="J144" i="129"/>
  <c r="K144" i="129"/>
  <c r="L144" i="129"/>
  <c r="M144" i="129"/>
  <c r="N144" i="129"/>
  <c r="O144" i="129"/>
  <c r="P144" i="129"/>
  <c r="Q144" i="129"/>
  <c r="R144" i="129"/>
  <c r="S144" i="129"/>
  <c r="T144" i="129"/>
  <c r="U144" i="129"/>
  <c r="V144" i="129"/>
  <c r="W144" i="129"/>
  <c r="X144" i="129"/>
  <c r="Y144" i="129"/>
  <c r="Z144" i="129"/>
  <c r="AA144" i="129"/>
  <c r="AB144" i="129"/>
  <c r="AC144" i="129"/>
  <c r="AD144" i="129"/>
  <c r="AE144" i="129"/>
  <c r="AF144" i="129"/>
  <c r="AG144" i="129"/>
  <c r="AH144" i="129"/>
  <c r="AI144" i="129"/>
  <c r="AJ144" i="129"/>
  <c r="AK144" i="129"/>
  <c r="AL144" i="129"/>
  <c r="AM144" i="129"/>
  <c r="AO144" i="129"/>
  <c r="AP144" i="129"/>
  <c r="AQ144" i="129"/>
  <c r="AR144" i="129"/>
  <c r="AS144" i="129"/>
  <c r="AT144" i="129"/>
  <c r="AU144" i="129"/>
  <c r="AV144" i="129"/>
  <c r="AW144" i="129"/>
  <c r="AX144" i="129"/>
  <c r="AY144" i="129"/>
  <c r="AZ144" i="129"/>
  <c r="BA144" i="129"/>
  <c r="BB144" i="129"/>
  <c r="BC144" i="129"/>
  <c r="BD144" i="129"/>
  <c r="BE144" i="129"/>
  <c r="BF144" i="129"/>
  <c r="BG144" i="129"/>
  <c r="BH144" i="129"/>
  <c r="BI144" i="129"/>
  <c r="BJ144" i="129"/>
  <c r="BK144" i="129"/>
  <c r="BL144" i="129"/>
  <c r="BM144" i="129"/>
  <c r="BN144" i="129"/>
  <c r="BO144" i="129"/>
  <c r="BP144" i="129"/>
  <c r="BQ144" i="129"/>
  <c r="BR144" i="129"/>
  <c r="BS144" i="129"/>
  <c r="BT144" i="129"/>
  <c r="BU144" i="129"/>
  <c r="BV144" i="129"/>
  <c r="BW144" i="129"/>
  <c r="BX144" i="129"/>
  <c r="BY144" i="129"/>
  <c r="BZ144" i="129"/>
  <c r="CA144" i="129"/>
  <c r="CB144" i="129"/>
  <c r="CC144" i="129"/>
  <c r="CD144" i="129"/>
  <c r="CE144" i="129"/>
  <c r="CF144" i="129"/>
  <c r="CG144" i="129"/>
  <c r="CH144" i="129"/>
  <c r="CI144" i="129"/>
  <c r="CJ144" i="129"/>
  <c r="CK144" i="129"/>
  <c r="CL144" i="129"/>
  <c r="CM144" i="129"/>
  <c r="CN144" i="129"/>
  <c r="CO144" i="129"/>
  <c r="CP144" i="129"/>
  <c r="CQ144" i="129"/>
  <c r="CR144" i="129"/>
  <c r="CS144" i="129"/>
  <c r="CT144" i="129"/>
  <c r="CU144" i="129"/>
  <c r="CV144" i="129"/>
  <c r="CW144" i="129"/>
  <c r="CX144" i="129"/>
  <c r="CY144" i="129"/>
  <c r="CZ144" i="129"/>
  <c r="DA144" i="129"/>
  <c r="DB144" i="129"/>
  <c r="DC144" i="129"/>
  <c r="DD144" i="129"/>
  <c r="DE144" i="129"/>
  <c r="DF144" i="129"/>
  <c r="DG144" i="129"/>
  <c r="DI144" i="129"/>
  <c r="DK144" i="129"/>
  <c r="DL144" i="129"/>
  <c r="DM144" i="129"/>
  <c r="DN144" i="129"/>
  <c r="DO144" i="129"/>
  <c r="DP144" i="129"/>
  <c r="DQ144" i="129"/>
  <c r="DR144" i="129"/>
  <c r="DS144" i="129"/>
  <c r="DT144" i="129"/>
  <c r="DU144" i="129"/>
  <c r="DV144" i="129"/>
  <c r="DW144" i="129"/>
  <c r="DX144" i="129"/>
  <c r="DY144" i="129"/>
  <c r="DZ144" i="129"/>
  <c r="EA144" i="129"/>
  <c r="EB144" i="129"/>
  <c r="EC144" i="129"/>
  <c r="ED144" i="129"/>
  <c r="EE144" i="129"/>
  <c r="EF144" i="129"/>
  <c r="EH144" i="129"/>
  <c r="EI144" i="129"/>
  <c r="EJ144" i="129"/>
  <c r="EK144" i="129"/>
  <c r="EL144" i="129"/>
  <c r="EM144" i="129"/>
  <c r="EN144" i="129"/>
  <c r="EO144" i="129"/>
  <c r="EP144" i="129"/>
  <c r="EQ144" i="129"/>
  <c r="EW144" i="129"/>
  <c r="EX144" i="129"/>
  <c r="EY144" i="129"/>
  <c r="EZ144" i="129"/>
  <c r="FA144" i="129"/>
  <c r="FB144" i="129"/>
  <c r="FC144" i="129"/>
  <c r="FD144" i="129"/>
  <c r="FE144" i="129"/>
  <c r="FF144" i="129"/>
  <c r="FG144" i="129"/>
  <c r="FH144" i="129"/>
  <c r="FI144" i="129"/>
  <c r="FJ144" i="129"/>
  <c r="FK144" i="129"/>
  <c r="FL144" i="129"/>
  <c r="FM144" i="129"/>
  <c r="FN144" i="129"/>
  <c r="FO144" i="129"/>
  <c r="FP144" i="129"/>
  <c r="FQ144" i="129"/>
  <c r="FR144" i="129"/>
  <c r="FS144" i="129"/>
  <c r="FT144" i="129"/>
  <c r="FU144" i="129"/>
  <c r="FV144" i="129"/>
  <c r="FW144" i="129"/>
  <c r="FX144" i="129"/>
  <c r="FY144" i="129"/>
  <c r="FZ144" i="129"/>
  <c r="GA144" i="129"/>
  <c r="GB144" i="129"/>
  <c r="GC144" i="129"/>
  <c r="GD144" i="129"/>
  <c r="GE144" i="129"/>
  <c r="GF144" i="129"/>
  <c r="GG144" i="129"/>
  <c r="GH144" i="129"/>
  <c r="GI144" i="129"/>
  <c r="GJ144" i="129"/>
  <c r="GK144" i="129"/>
  <c r="GL144" i="129"/>
  <c r="GM144" i="129"/>
  <c r="GN144" i="129"/>
  <c r="GO144" i="129"/>
  <c r="GP144" i="129"/>
  <c r="GQ144" i="129"/>
  <c r="GR144" i="129"/>
  <c r="GS144" i="129"/>
  <c r="GT144" i="129"/>
  <c r="GU144" i="129"/>
  <c r="GV144" i="129"/>
  <c r="GW144" i="129"/>
  <c r="GX144" i="129"/>
  <c r="GY144" i="129"/>
  <c r="GZ144" i="129"/>
  <c r="HA144" i="129"/>
  <c r="HB144" i="129"/>
  <c r="HC144" i="129"/>
  <c r="HD144" i="129"/>
  <c r="HE144" i="129"/>
  <c r="HF144" i="129"/>
  <c r="HG144" i="129"/>
  <c r="HH144" i="129"/>
  <c r="HI144" i="129"/>
  <c r="HJ144" i="129"/>
  <c r="HK144" i="129"/>
  <c r="HL144" i="129"/>
  <c r="E144" i="129"/>
  <c r="E143" i="129"/>
  <c r="E141" i="129"/>
  <c r="E140" i="129"/>
  <c r="F135" i="129"/>
  <c r="G135" i="129"/>
  <c r="H135" i="129"/>
  <c r="I135" i="129"/>
  <c r="J135" i="129"/>
  <c r="K135" i="129"/>
  <c r="L135" i="129"/>
  <c r="M135" i="129"/>
  <c r="N135" i="129"/>
  <c r="O135" i="129"/>
  <c r="P135" i="129"/>
  <c r="Q135" i="129"/>
  <c r="R135" i="129"/>
  <c r="S135" i="129"/>
  <c r="T135" i="129"/>
  <c r="U135" i="129"/>
  <c r="V135" i="129"/>
  <c r="W135" i="129"/>
  <c r="X135" i="129"/>
  <c r="Y135" i="129"/>
  <c r="Z135" i="129"/>
  <c r="AA135" i="129"/>
  <c r="AB135" i="129"/>
  <c r="AC135" i="129"/>
  <c r="AD135" i="129"/>
  <c r="AE135" i="129"/>
  <c r="AF135" i="129"/>
  <c r="AG135" i="129"/>
  <c r="AH135" i="129"/>
  <c r="AI135" i="129"/>
  <c r="AJ135" i="129"/>
  <c r="AK135" i="129"/>
  <c r="AL135" i="129"/>
  <c r="AM135" i="129"/>
  <c r="AO135" i="129"/>
  <c r="AP135" i="129"/>
  <c r="AQ135" i="129"/>
  <c r="AR135" i="129"/>
  <c r="AS135" i="129"/>
  <c r="AT135" i="129"/>
  <c r="AU135" i="129"/>
  <c r="AV135" i="129"/>
  <c r="AW135" i="129"/>
  <c r="AX135" i="129"/>
  <c r="AY135" i="129"/>
  <c r="AZ135" i="129"/>
  <c r="BA135" i="129"/>
  <c r="BB135" i="129"/>
  <c r="BC135" i="129"/>
  <c r="BD135" i="129"/>
  <c r="BE135" i="129"/>
  <c r="BF135" i="129"/>
  <c r="BG135" i="129"/>
  <c r="BH135" i="129"/>
  <c r="BI135" i="129"/>
  <c r="BJ135" i="129"/>
  <c r="BK135" i="129"/>
  <c r="BL135" i="129"/>
  <c r="BM135" i="129"/>
  <c r="BN135" i="129"/>
  <c r="BO135" i="129"/>
  <c r="BP135" i="129"/>
  <c r="BQ135" i="129"/>
  <c r="BR135" i="129"/>
  <c r="BS135" i="129"/>
  <c r="BT135" i="129"/>
  <c r="BU135" i="129"/>
  <c r="BV135" i="129"/>
  <c r="BW135" i="129"/>
  <c r="BX135" i="129"/>
  <c r="BY135" i="129"/>
  <c r="BZ135" i="129"/>
  <c r="CA135" i="129"/>
  <c r="CB135" i="129"/>
  <c r="CC135" i="129"/>
  <c r="CD135" i="129"/>
  <c r="CE135" i="129"/>
  <c r="CF135" i="129"/>
  <c r="CG135" i="129"/>
  <c r="CH135" i="129"/>
  <c r="CI135" i="129"/>
  <c r="CJ135" i="129"/>
  <c r="CK135" i="129"/>
  <c r="CL135" i="129"/>
  <c r="CM135" i="129"/>
  <c r="CN135" i="129"/>
  <c r="CO135" i="129"/>
  <c r="CP135" i="129"/>
  <c r="CQ135" i="129"/>
  <c r="CR135" i="129"/>
  <c r="CS135" i="129"/>
  <c r="CT135" i="129"/>
  <c r="CU135" i="129"/>
  <c r="CV135" i="129"/>
  <c r="CW135" i="129"/>
  <c r="CX135" i="129"/>
  <c r="CY135" i="129"/>
  <c r="CZ135" i="129"/>
  <c r="DA135" i="129"/>
  <c r="DB135" i="129"/>
  <c r="DC135" i="129"/>
  <c r="DD135" i="129"/>
  <c r="DE135" i="129"/>
  <c r="DF135" i="129"/>
  <c r="DG135" i="129"/>
  <c r="DI135" i="129"/>
  <c r="DK135" i="129"/>
  <c r="DL135" i="129"/>
  <c r="DM135" i="129"/>
  <c r="DN135" i="129"/>
  <c r="DO135" i="129"/>
  <c r="DP135" i="129"/>
  <c r="DQ135" i="129"/>
  <c r="DR135" i="129"/>
  <c r="DS135" i="129"/>
  <c r="DT135" i="129"/>
  <c r="DU135" i="129"/>
  <c r="DV135" i="129"/>
  <c r="DW135" i="129"/>
  <c r="DX135" i="129"/>
  <c r="DY135" i="129"/>
  <c r="DZ135" i="129"/>
  <c r="EA135" i="129"/>
  <c r="EB135" i="129"/>
  <c r="EC135" i="129"/>
  <c r="ED135" i="129"/>
  <c r="EE135" i="129"/>
  <c r="EF135" i="129"/>
  <c r="EH135" i="129"/>
  <c r="EI135" i="129"/>
  <c r="EJ135" i="129"/>
  <c r="EK135" i="129"/>
  <c r="EL135" i="129"/>
  <c r="EM135" i="129"/>
  <c r="EN135" i="129"/>
  <c r="EO135" i="129"/>
  <c r="EP135" i="129"/>
  <c r="EQ135" i="129"/>
  <c r="EW135" i="129"/>
  <c r="EX135" i="129"/>
  <c r="EY135" i="129"/>
  <c r="EZ135" i="129"/>
  <c r="FA135" i="129"/>
  <c r="FB135" i="129"/>
  <c r="FC135" i="129"/>
  <c r="FD135" i="129"/>
  <c r="FE135" i="129"/>
  <c r="FF135" i="129"/>
  <c r="FG135" i="129"/>
  <c r="FH135" i="129"/>
  <c r="FI135" i="129"/>
  <c r="FJ135" i="129"/>
  <c r="FK135" i="129"/>
  <c r="FL135" i="129"/>
  <c r="FM135" i="129"/>
  <c r="FN135" i="129"/>
  <c r="FO135" i="129"/>
  <c r="FP135" i="129"/>
  <c r="FQ135" i="129"/>
  <c r="FR135" i="129"/>
  <c r="FS135" i="129"/>
  <c r="FT135" i="129"/>
  <c r="FU135" i="129"/>
  <c r="FV135" i="129"/>
  <c r="FW135" i="129"/>
  <c r="FX135" i="129"/>
  <c r="FY135" i="129"/>
  <c r="FZ135" i="129"/>
  <c r="GA135" i="129"/>
  <c r="GB135" i="129"/>
  <c r="GC135" i="129"/>
  <c r="GD135" i="129"/>
  <c r="GE135" i="129"/>
  <c r="GF135" i="129"/>
  <c r="GG135" i="129"/>
  <c r="GH135" i="129"/>
  <c r="GI135" i="129"/>
  <c r="GJ135" i="129"/>
  <c r="GK135" i="129"/>
  <c r="GL135" i="129"/>
  <c r="GM135" i="129"/>
  <c r="GN135" i="129"/>
  <c r="GO135" i="129"/>
  <c r="GP135" i="129"/>
  <c r="GQ135" i="129"/>
  <c r="GR135" i="129"/>
  <c r="GS135" i="129"/>
  <c r="GT135" i="129"/>
  <c r="GU135" i="129"/>
  <c r="GV135" i="129"/>
  <c r="GW135" i="129"/>
  <c r="GX135" i="129"/>
  <c r="GY135" i="129"/>
  <c r="GZ135" i="129"/>
  <c r="HA135" i="129"/>
  <c r="HB135" i="129"/>
  <c r="HC135" i="129"/>
  <c r="HD135" i="129"/>
  <c r="HE135" i="129"/>
  <c r="HF135" i="129"/>
  <c r="HG135" i="129"/>
  <c r="HH135" i="129"/>
  <c r="HI135" i="129"/>
  <c r="HJ135" i="129"/>
  <c r="HK135" i="129"/>
  <c r="HL135" i="129"/>
  <c r="F137" i="129"/>
  <c r="G137" i="129"/>
  <c r="H137" i="129"/>
  <c r="I137" i="129"/>
  <c r="J137" i="129"/>
  <c r="K137" i="129"/>
  <c r="L137" i="129"/>
  <c r="M137" i="129"/>
  <c r="N137" i="129"/>
  <c r="O137" i="129"/>
  <c r="P137" i="129"/>
  <c r="Q137" i="129"/>
  <c r="R137" i="129"/>
  <c r="S137" i="129"/>
  <c r="T137" i="129"/>
  <c r="U137" i="129"/>
  <c r="V137" i="129"/>
  <c r="W137" i="129"/>
  <c r="X137" i="129"/>
  <c r="Y137" i="129"/>
  <c r="Z137" i="129"/>
  <c r="AA137" i="129"/>
  <c r="AB137" i="129"/>
  <c r="AC137" i="129"/>
  <c r="AD137" i="129"/>
  <c r="AE137" i="129"/>
  <c r="AF137" i="129"/>
  <c r="AG137" i="129"/>
  <c r="AH137" i="129"/>
  <c r="AI137" i="129"/>
  <c r="AJ137" i="129"/>
  <c r="AK137" i="129"/>
  <c r="AL137" i="129"/>
  <c r="AM137" i="129"/>
  <c r="AO137" i="129"/>
  <c r="AP137" i="129"/>
  <c r="AQ137" i="129"/>
  <c r="AR137" i="129"/>
  <c r="AS137" i="129"/>
  <c r="AT137" i="129"/>
  <c r="AU137" i="129"/>
  <c r="AV137" i="129"/>
  <c r="AW137" i="129"/>
  <c r="AX137" i="129"/>
  <c r="AY137" i="129"/>
  <c r="AZ137" i="129"/>
  <c r="BA137" i="129"/>
  <c r="BB137" i="129"/>
  <c r="BC137" i="129"/>
  <c r="BD137" i="129"/>
  <c r="BE137" i="129"/>
  <c r="BF137" i="129"/>
  <c r="BG137" i="129"/>
  <c r="BH137" i="129"/>
  <c r="BI137" i="129"/>
  <c r="BJ137" i="129"/>
  <c r="BK137" i="129"/>
  <c r="BL137" i="129"/>
  <c r="BM137" i="129"/>
  <c r="BN137" i="129"/>
  <c r="BO137" i="129"/>
  <c r="BP137" i="129"/>
  <c r="BQ137" i="129"/>
  <c r="BR137" i="129"/>
  <c r="BS137" i="129"/>
  <c r="BT137" i="129"/>
  <c r="BU137" i="129"/>
  <c r="BV137" i="129"/>
  <c r="BW137" i="129"/>
  <c r="BX137" i="129"/>
  <c r="BY137" i="129"/>
  <c r="BZ137" i="129"/>
  <c r="CA137" i="129"/>
  <c r="CB137" i="129"/>
  <c r="CC137" i="129"/>
  <c r="CD137" i="129"/>
  <c r="CE137" i="129"/>
  <c r="CF137" i="129"/>
  <c r="CG137" i="129"/>
  <c r="CH137" i="129"/>
  <c r="CI137" i="129"/>
  <c r="CJ137" i="129"/>
  <c r="CK137" i="129"/>
  <c r="CL137" i="129"/>
  <c r="CM137" i="129"/>
  <c r="CN137" i="129"/>
  <c r="CO137" i="129"/>
  <c r="CP137" i="129"/>
  <c r="CQ137" i="129"/>
  <c r="CR137" i="129"/>
  <c r="CS137" i="129"/>
  <c r="CT137" i="129"/>
  <c r="CU137" i="129"/>
  <c r="CV137" i="129"/>
  <c r="CW137" i="129"/>
  <c r="CX137" i="129"/>
  <c r="CY137" i="129"/>
  <c r="CZ137" i="129"/>
  <c r="DA137" i="129"/>
  <c r="DB137" i="129"/>
  <c r="DC137" i="129"/>
  <c r="DD137" i="129"/>
  <c r="DE137" i="129"/>
  <c r="DF137" i="129"/>
  <c r="DG137" i="129"/>
  <c r="DI137" i="129"/>
  <c r="DK137" i="129"/>
  <c r="DL137" i="129"/>
  <c r="DM137" i="129"/>
  <c r="DN137" i="129"/>
  <c r="DO137" i="129"/>
  <c r="DP137" i="129"/>
  <c r="DQ137" i="129"/>
  <c r="DR137" i="129"/>
  <c r="DS137" i="129"/>
  <c r="DT137" i="129"/>
  <c r="DU137" i="129"/>
  <c r="DV137" i="129"/>
  <c r="DW137" i="129"/>
  <c r="DX137" i="129"/>
  <c r="DY137" i="129"/>
  <c r="DZ137" i="129"/>
  <c r="EA137" i="129"/>
  <c r="EB137" i="129"/>
  <c r="EC137" i="129"/>
  <c r="ED137" i="129"/>
  <c r="EE137" i="129"/>
  <c r="EF137" i="129"/>
  <c r="EH137" i="129"/>
  <c r="EI137" i="129"/>
  <c r="EJ137" i="129"/>
  <c r="EK137" i="129"/>
  <c r="EL137" i="129"/>
  <c r="EM137" i="129"/>
  <c r="EN137" i="129"/>
  <c r="EO137" i="129"/>
  <c r="EP137" i="129"/>
  <c r="EQ137" i="129"/>
  <c r="EW137" i="129"/>
  <c r="EX137" i="129"/>
  <c r="EY137" i="129"/>
  <c r="EZ137" i="129"/>
  <c r="FA137" i="129"/>
  <c r="FB137" i="129"/>
  <c r="FC137" i="129"/>
  <c r="FD137" i="129"/>
  <c r="FE137" i="129"/>
  <c r="FF137" i="129"/>
  <c r="FG137" i="129"/>
  <c r="FH137" i="129"/>
  <c r="FI137" i="129"/>
  <c r="FJ137" i="129"/>
  <c r="FK137" i="129"/>
  <c r="FL137" i="129"/>
  <c r="FM137" i="129"/>
  <c r="FN137" i="129"/>
  <c r="FO137" i="129"/>
  <c r="FP137" i="129"/>
  <c r="FQ137" i="129"/>
  <c r="FR137" i="129"/>
  <c r="FS137" i="129"/>
  <c r="FT137" i="129"/>
  <c r="FU137" i="129"/>
  <c r="FV137" i="129"/>
  <c r="FW137" i="129"/>
  <c r="FX137" i="129"/>
  <c r="FY137" i="129"/>
  <c r="FZ137" i="129"/>
  <c r="GA137" i="129"/>
  <c r="GB137" i="129"/>
  <c r="GC137" i="129"/>
  <c r="GD137" i="129"/>
  <c r="GE137" i="129"/>
  <c r="GF137" i="129"/>
  <c r="GG137" i="129"/>
  <c r="GH137" i="129"/>
  <c r="GI137" i="129"/>
  <c r="GJ137" i="129"/>
  <c r="GK137" i="129"/>
  <c r="GL137" i="129"/>
  <c r="GM137" i="129"/>
  <c r="GN137" i="129"/>
  <c r="GO137" i="129"/>
  <c r="GP137" i="129"/>
  <c r="GQ137" i="129"/>
  <c r="GR137" i="129"/>
  <c r="GS137" i="129"/>
  <c r="GT137" i="129"/>
  <c r="GU137" i="129"/>
  <c r="GV137" i="129"/>
  <c r="GW137" i="129"/>
  <c r="GX137" i="129"/>
  <c r="GY137" i="129"/>
  <c r="GZ137" i="129"/>
  <c r="HA137" i="129"/>
  <c r="HB137" i="129"/>
  <c r="HC137" i="129"/>
  <c r="HD137" i="129"/>
  <c r="HE137" i="129"/>
  <c r="HF137" i="129"/>
  <c r="HG137" i="129"/>
  <c r="HH137" i="129"/>
  <c r="HI137" i="129"/>
  <c r="HJ137" i="129"/>
  <c r="HK137" i="129"/>
  <c r="HL137" i="129"/>
  <c r="F138" i="129"/>
  <c r="G138" i="129"/>
  <c r="H138" i="129"/>
  <c r="I138" i="129"/>
  <c r="J138" i="129"/>
  <c r="K138" i="129"/>
  <c r="L138" i="129"/>
  <c r="M138" i="129"/>
  <c r="N138" i="129"/>
  <c r="O138" i="129"/>
  <c r="P138" i="129"/>
  <c r="Q138" i="129"/>
  <c r="R138" i="129"/>
  <c r="S138" i="129"/>
  <c r="T138" i="129"/>
  <c r="U138" i="129"/>
  <c r="V138" i="129"/>
  <c r="W138" i="129"/>
  <c r="X138" i="129"/>
  <c r="Y138" i="129"/>
  <c r="Z138" i="129"/>
  <c r="AA138" i="129"/>
  <c r="AB138" i="129"/>
  <c r="AC138" i="129"/>
  <c r="AD138" i="129"/>
  <c r="AE138" i="129"/>
  <c r="AF138" i="129"/>
  <c r="AG138" i="129"/>
  <c r="AH138" i="129"/>
  <c r="AI138" i="129"/>
  <c r="AJ138" i="129"/>
  <c r="AK138" i="129"/>
  <c r="AL138" i="129"/>
  <c r="AM138" i="129"/>
  <c r="AO138" i="129"/>
  <c r="AP138" i="129"/>
  <c r="AQ138" i="129"/>
  <c r="AR138" i="129"/>
  <c r="AS138" i="129"/>
  <c r="AT138" i="129"/>
  <c r="AU138" i="129"/>
  <c r="AV138" i="129"/>
  <c r="AW138" i="129"/>
  <c r="AX138" i="129"/>
  <c r="AY138" i="129"/>
  <c r="AZ138" i="129"/>
  <c r="BA138" i="129"/>
  <c r="BB138" i="129"/>
  <c r="BC138" i="129"/>
  <c r="BD138" i="129"/>
  <c r="BE138" i="129"/>
  <c r="BF138" i="129"/>
  <c r="BG138" i="129"/>
  <c r="BH138" i="129"/>
  <c r="BI138" i="129"/>
  <c r="BJ138" i="129"/>
  <c r="BK138" i="129"/>
  <c r="BL138" i="129"/>
  <c r="BM138" i="129"/>
  <c r="BN138" i="129"/>
  <c r="BO138" i="129"/>
  <c r="BP138" i="129"/>
  <c r="BQ138" i="129"/>
  <c r="BR138" i="129"/>
  <c r="BS138" i="129"/>
  <c r="BT138" i="129"/>
  <c r="BU138" i="129"/>
  <c r="BV138" i="129"/>
  <c r="BW138" i="129"/>
  <c r="BX138" i="129"/>
  <c r="BY138" i="129"/>
  <c r="BZ138" i="129"/>
  <c r="CA138" i="129"/>
  <c r="CB138" i="129"/>
  <c r="CC138" i="129"/>
  <c r="CD138" i="129"/>
  <c r="CE138" i="129"/>
  <c r="CF138" i="129"/>
  <c r="CG138" i="129"/>
  <c r="CH138" i="129"/>
  <c r="CI138" i="129"/>
  <c r="CJ138" i="129"/>
  <c r="CK138" i="129"/>
  <c r="CL138" i="129"/>
  <c r="CM138" i="129"/>
  <c r="CN138" i="129"/>
  <c r="CO138" i="129"/>
  <c r="CP138" i="129"/>
  <c r="CQ138" i="129"/>
  <c r="CR138" i="129"/>
  <c r="CS138" i="129"/>
  <c r="CT138" i="129"/>
  <c r="CU138" i="129"/>
  <c r="CV138" i="129"/>
  <c r="CW138" i="129"/>
  <c r="CX138" i="129"/>
  <c r="CY138" i="129"/>
  <c r="CZ138" i="129"/>
  <c r="DA138" i="129"/>
  <c r="DB138" i="129"/>
  <c r="DC138" i="129"/>
  <c r="DD138" i="129"/>
  <c r="DE138" i="129"/>
  <c r="DF138" i="129"/>
  <c r="DG138" i="129"/>
  <c r="DI138" i="129"/>
  <c r="DK138" i="129"/>
  <c r="DL138" i="129"/>
  <c r="DM138" i="129"/>
  <c r="DN138" i="129"/>
  <c r="DO138" i="129"/>
  <c r="DP138" i="129"/>
  <c r="DQ138" i="129"/>
  <c r="DR138" i="129"/>
  <c r="DS138" i="129"/>
  <c r="DT138" i="129"/>
  <c r="DU138" i="129"/>
  <c r="DV138" i="129"/>
  <c r="DW138" i="129"/>
  <c r="DX138" i="129"/>
  <c r="DY138" i="129"/>
  <c r="DZ138" i="129"/>
  <c r="EA138" i="129"/>
  <c r="EB138" i="129"/>
  <c r="EC138" i="129"/>
  <c r="ED138" i="129"/>
  <c r="EE138" i="129"/>
  <c r="EF138" i="129"/>
  <c r="EH138" i="129"/>
  <c r="EI138" i="129"/>
  <c r="EJ138" i="129"/>
  <c r="EK138" i="129"/>
  <c r="EL138" i="129"/>
  <c r="EM138" i="129"/>
  <c r="EN138" i="129"/>
  <c r="EO138" i="129"/>
  <c r="EP138" i="129"/>
  <c r="EQ138" i="129"/>
  <c r="EW138" i="129"/>
  <c r="EX138" i="129"/>
  <c r="EY138" i="129"/>
  <c r="EZ138" i="129"/>
  <c r="FA138" i="129"/>
  <c r="FB138" i="129"/>
  <c r="FC138" i="129"/>
  <c r="FD138" i="129"/>
  <c r="FE138" i="129"/>
  <c r="FF138" i="129"/>
  <c r="FG138" i="129"/>
  <c r="FH138" i="129"/>
  <c r="FI138" i="129"/>
  <c r="FJ138" i="129"/>
  <c r="FK138" i="129"/>
  <c r="FL138" i="129"/>
  <c r="FM138" i="129"/>
  <c r="FN138" i="129"/>
  <c r="FO138" i="129"/>
  <c r="FP138" i="129"/>
  <c r="FQ138" i="129"/>
  <c r="FR138" i="129"/>
  <c r="FS138" i="129"/>
  <c r="FT138" i="129"/>
  <c r="FU138" i="129"/>
  <c r="FV138" i="129"/>
  <c r="FW138" i="129"/>
  <c r="FX138" i="129"/>
  <c r="FY138" i="129"/>
  <c r="FZ138" i="129"/>
  <c r="GA138" i="129"/>
  <c r="GB138" i="129"/>
  <c r="GC138" i="129"/>
  <c r="GD138" i="129"/>
  <c r="GE138" i="129"/>
  <c r="GF138" i="129"/>
  <c r="GG138" i="129"/>
  <c r="GH138" i="129"/>
  <c r="GI138" i="129"/>
  <c r="GJ138" i="129"/>
  <c r="GK138" i="129"/>
  <c r="GL138" i="129"/>
  <c r="GM138" i="129"/>
  <c r="GN138" i="129"/>
  <c r="GO138" i="129"/>
  <c r="GP138" i="129"/>
  <c r="GQ138" i="129"/>
  <c r="GR138" i="129"/>
  <c r="GS138" i="129"/>
  <c r="GT138" i="129"/>
  <c r="GU138" i="129"/>
  <c r="GV138" i="129"/>
  <c r="GW138" i="129"/>
  <c r="GX138" i="129"/>
  <c r="GY138" i="129"/>
  <c r="GZ138" i="129"/>
  <c r="HA138" i="129"/>
  <c r="HB138" i="129"/>
  <c r="HC138" i="129"/>
  <c r="HD138" i="129"/>
  <c r="HE138" i="129"/>
  <c r="HF138" i="129"/>
  <c r="HG138" i="129"/>
  <c r="HH138" i="129"/>
  <c r="HI138" i="129"/>
  <c r="HJ138" i="129"/>
  <c r="HK138" i="129"/>
  <c r="HL138" i="129"/>
  <c r="E138" i="129"/>
  <c r="E137" i="129"/>
  <c r="E135" i="129"/>
  <c r="F134" i="129"/>
  <c r="G134" i="129"/>
  <c r="H134" i="129"/>
  <c r="I134" i="129"/>
  <c r="J134" i="129"/>
  <c r="K134" i="129"/>
  <c r="L134" i="129"/>
  <c r="M134" i="129"/>
  <c r="N134" i="129"/>
  <c r="O134" i="129"/>
  <c r="P134" i="129"/>
  <c r="Q134" i="129"/>
  <c r="R134" i="129"/>
  <c r="S134" i="129"/>
  <c r="T134" i="129"/>
  <c r="U134" i="129"/>
  <c r="V134" i="129"/>
  <c r="W134" i="129"/>
  <c r="X134" i="129"/>
  <c r="Y134" i="129"/>
  <c r="Z134" i="129"/>
  <c r="AA134" i="129"/>
  <c r="AB134" i="129"/>
  <c r="AC134" i="129"/>
  <c r="AD134" i="129"/>
  <c r="AE134" i="129"/>
  <c r="AF134" i="129"/>
  <c r="AG134" i="129"/>
  <c r="AH134" i="129"/>
  <c r="AI134" i="129"/>
  <c r="AJ134" i="129"/>
  <c r="AK134" i="129"/>
  <c r="AL134" i="129"/>
  <c r="AM134" i="129"/>
  <c r="AO134" i="129"/>
  <c r="AP134" i="129"/>
  <c r="AQ134" i="129"/>
  <c r="AR134" i="129"/>
  <c r="AS134" i="129"/>
  <c r="AT134" i="129"/>
  <c r="AU134" i="129"/>
  <c r="AV134" i="129"/>
  <c r="AW134" i="129"/>
  <c r="AX134" i="129"/>
  <c r="AY134" i="129"/>
  <c r="AZ134" i="129"/>
  <c r="BA134" i="129"/>
  <c r="BB134" i="129"/>
  <c r="BC134" i="129"/>
  <c r="BD134" i="129"/>
  <c r="BE134" i="129"/>
  <c r="BF134" i="129"/>
  <c r="BG134" i="129"/>
  <c r="BH134" i="129"/>
  <c r="BI134" i="129"/>
  <c r="BJ134" i="129"/>
  <c r="BK134" i="129"/>
  <c r="BL134" i="129"/>
  <c r="BM134" i="129"/>
  <c r="BN134" i="129"/>
  <c r="BO134" i="129"/>
  <c r="BP134" i="129"/>
  <c r="BQ134" i="129"/>
  <c r="BR134" i="129"/>
  <c r="BS134" i="129"/>
  <c r="BT134" i="129"/>
  <c r="BU134" i="129"/>
  <c r="BV134" i="129"/>
  <c r="BW134" i="129"/>
  <c r="BX134" i="129"/>
  <c r="BY134" i="129"/>
  <c r="BZ134" i="129"/>
  <c r="CA134" i="129"/>
  <c r="CB134" i="129"/>
  <c r="CC134" i="129"/>
  <c r="CD134" i="129"/>
  <c r="CE134" i="129"/>
  <c r="CF134" i="129"/>
  <c r="CG134" i="129"/>
  <c r="CH134" i="129"/>
  <c r="CI134" i="129"/>
  <c r="CJ134" i="129"/>
  <c r="CK134" i="129"/>
  <c r="CL134" i="129"/>
  <c r="CM134" i="129"/>
  <c r="CN134" i="129"/>
  <c r="CO134" i="129"/>
  <c r="CP134" i="129"/>
  <c r="CQ134" i="129"/>
  <c r="CR134" i="129"/>
  <c r="CS134" i="129"/>
  <c r="CT134" i="129"/>
  <c r="CU134" i="129"/>
  <c r="CV134" i="129"/>
  <c r="CW134" i="129"/>
  <c r="CX134" i="129"/>
  <c r="CY134" i="129"/>
  <c r="CZ134" i="129"/>
  <c r="DA134" i="129"/>
  <c r="DB134" i="129"/>
  <c r="DC134" i="129"/>
  <c r="DD134" i="129"/>
  <c r="DE134" i="129"/>
  <c r="DF134" i="129"/>
  <c r="DG134" i="129"/>
  <c r="DI134" i="129"/>
  <c r="DK134" i="129"/>
  <c r="DL134" i="129"/>
  <c r="DM134" i="129"/>
  <c r="DN134" i="129"/>
  <c r="DO134" i="129"/>
  <c r="DP134" i="129"/>
  <c r="DQ134" i="129"/>
  <c r="DR134" i="129"/>
  <c r="DS134" i="129"/>
  <c r="DT134" i="129"/>
  <c r="DU134" i="129"/>
  <c r="DV134" i="129"/>
  <c r="DW134" i="129"/>
  <c r="DX134" i="129"/>
  <c r="DY134" i="129"/>
  <c r="DZ134" i="129"/>
  <c r="EA134" i="129"/>
  <c r="EB134" i="129"/>
  <c r="EC134" i="129"/>
  <c r="ED134" i="129"/>
  <c r="EE134" i="129"/>
  <c r="EF134" i="129"/>
  <c r="EH134" i="129"/>
  <c r="EI134" i="129"/>
  <c r="EJ134" i="129"/>
  <c r="EK134" i="129"/>
  <c r="EL134" i="129"/>
  <c r="EM134" i="129"/>
  <c r="EN134" i="129"/>
  <c r="EO134" i="129"/>
  <c r="EP134" i="129"/>
  <c r="EQ134" i="129"/>
  <c r="EW134" i="129"/>
  <c r="EX134" i="129"/>
  <c r="EY134" i="129"/>
  <c r="EZ134" i="129"/>
  <c r="FA134" i="129"/>
  <c r="FB134" i="129"/>
  <c r="FC134" i="129"/>
  <c r="FD134" i="129"/>
  <c r="FE134" i="129"/>
  <c r="FF134" i="129"/>
  <c r="FG134" i="129"/>
  <c r="FH134" i="129"/>
  <c r="FI134" i="129"/>
  <c r="FJ134" i="129"/>
  <c r="FK134" i="129"/>
  <c r="FL134" i="129"/>
  <c r="FM134" i="129"/>
  <c r="FN134" i="129"/>
  <c r="FO134" i="129"/>
  <c r="FP134" i="129"/>
  <c r="FQ134" i="129"/>
  <c r="FR134" i="129"/>
  <c r="FS134" i="129"/>
  <c r="FT134" i="129"/>
  <c r="FU134" i="129"/>
  <c r="FV134" i="129"/>
  <c r="FW134" i="129"/>
  <c r="FX134" i="129"/>
  <c r="FY134" i="129"/>
  <c r="FZ134" i="129"/>
  <c r="GA134" i="129"/>
  <c r="GB134" i="129"/>
  <c r="GC134" i="129"/>
  <c r="GD134" i="129"/>
  <c r="GE134" i="129"/>
  <c r="GF134" i="129"/>
  <c r="GG134" i="129"/>
  <c r="GH134" i="129"/>
  <c r="GI134" i="129"/>
  <c r="GJ134" i="129"/>
  <c r="GK134" i="129"/>
  <c r="GL134" i="129"/>
  <c r="GM134" i="129"/>
  <c r="GN134" i="129"/>
  <c r="GO134" i="129"/>
  <c r="GP134" i="129"/>
  <c r="GQ134" i="129"/>
  <c r="GR134" i="129"/>
  <c r="GS134" i="129"/>
  <c r="GT134" i="129"/>
  <c r="GU134" i="129"/>
  <c r="GV134" i="129"/>
  <c r="GW134" i="129"/>
  <c r="GX134" i="129"/>
  <c r="GY134" i="129"/>
  <c r="GZ134" i="129"/>
  <c r="HA134" i="129"/>
  <c r="HB134" i="129"/>
  <c r="HC134" i="129"/>
  <c r="HD134" i="129"/>
  <c r="HE134" i="129"/>
  <c r="HF134" i="129"/>
  <c r="HG134" i="129"/>
  <c r="HH134" i="129"/>
  <c r="HI134" i="129"/>
  <c r="HJ134" i="129"/>
  <c r="HK134" i="129"/>
  <c r="HL134" i="129"/>
  <c r="E134" i="129"/>
  <c r="J6" i="130"/>
  <c r="HL117" i="129"/>
  <c r="HK117" i="129"/>
  <c r="HJ117" i="129"/>
  <c r="HI117" i="129"/>
  <c r="HH117" i="129"/>
  <c r="HG117" i="129"/>
  <c r="HF117" i="129"/>
  <c r="HE117" i="129"/>
  <c r="HD117" i="129"/>
  <c r="HC117" i="129"/>
  <c r="HB117" i="129"/>
  <c r="HA117" i="129"/>
  <c r="GZ117" i="129"/>
  <c r="GY117" i="129"/>
  <c r="GX117" i="129"/>
  <c r="GW117" i="129"/>
  <c r="HL103" i="129"/>
  <c r="HK103" i="129"/>
  <c r="HJ103" i="129"/>
  <c r="HI103" i="129"/>
  <c r="HH103" i="129"/>
  <c r="HG103" i="129"/>
  <c r="HF103" i="129"/>
  <c r="HE103" i="129"/>
  <c r="HD103" i="129"/>
  <c r="HC103" i="129"/>
  <c r="HB103" i="129"/>
  <c r="GZ103" i="129"/>
  <c r="GY103" i="129"/>
  <c r="GX103" i="129"/>
  <c r="GW103" i="129"/>
  <c r="HL99" i="129"/>
  <c r="HK99" i="129"/>
  <c r="HJ99" i="129"/>
  <c r="HI99" i="129"/>
  <c r="HH99" i="129"/>
  <c r="HG99" i="129"/>
  <c r="HF99" i="129"/>
  <c r="HE99" i="129"/>
  <c r="HD99" i="129"/>
  <c r="HC99" i="129"/>
  <c r="HB99" i="129"/>
  <c r="HA99" i="129"/>
  <c r="GZ99" i="129"/>
  <c r="GY99" i="129"/>
  <c r="GX99" i="129"/>
  <c r="GW99" i="129"/>
  <c r="HL97" i="129"/>
  <c r="HK97" i="129"/>
  <c r="HJ97" i="129"/>
  <c r="HI97" i="129"/>
  <c r="HH97" i="129"/>
  <c r="HG97" i="129"/>
  <c r="HF97" i="129"/>
  <c r="HE97" i="129"/>
  <c r="HD97" i="129"/>
  <c r="HC97" i="129"/>
  <c r="HB97" i="129"/>
  <c r="HA97" i="129"/>
  <c r="GZ97" i="129"/>
  <c r="GY97" i="129"/>
  <c r="GX97" i="129"/>
  <c r="GW97" i="129"/>
  <c r="HL84" i="129"/>
  <c r="HK84" i="129"/>
  <c r="HJ84" i="129"/>
  <c r="HI84" i="129"/>
  <c r="HH84" i="129"/>
  <c r="HG84" i="129"/>
  <c r="HF84" i="129"/>
  <c r="HE84" i="129"/>
  <c r="HD84" i="129"/>
  <c r="HC84" i="129"/>
  <c r="HB84" i="129"/>
  <c r="HA84" i="129"/>
  <c r="GZ84" i="129"/>
  <c r="GY84" i="129"/>
  <c r="GX84" i="129"/>
  <c r="GW84" i="129"/>
  <c r="HL77" i="129"/>
  <c r="HK77" i="129"/>
  <c r="HJ77" i="129"/>
  <c r="HI77" i="129"/>
  <c r="HH77" i="129"/>
  <c r="HG77" i="129"/>
  <c r="HF77" i="129"/>
  <c r="HE77" i="129"/>
  <c r="HD77" i="129"/>
  <c r="HC77" i="129"/>
  <c r="HB77" i="129"/>
  <c r="HA77" i="129"/>
  <c r="GZ77" i="129"/>
  <c r="GY77" i="129"/>
  <c r="GX77" i="129"/>
  <c r="GW77" i="129"/>
  <c r="HL71" i="129"/>
  <c r="HK71" i="129"/>
  <c r="HJ71" i="129"/>
  <c r="HI71" i="129"/>
  <c r="HH71" i="129"/>
  <c r="HG71" i="129"/>
  <c r="HF71" i="129"/>
  <c r="HE71" i="129"/>
  <c r="HD71" i="129"/>
  <c r="HC71" i="129"/>
  <c r="HB71" i="129"/>
  <c r="HA71" i="129"/>
  <c r="GZ71" i="129"/>
  <c r="GY71" i="129"/>
  <c r="GX71" i="129"/>
  <c r="GW71" i="129"/>
  <c r="HL70" i="129"/>
  <c r="HK70" i="129"/>
  <c r="HJ70" i="129"/>
  <c r="HI70" i="129"/>
  <c r="HH70" i="129"/>
  <c r="HG70" i="129"/>
  <c r="HF70" i="129"/>
  <c r="HE70" i="129"/>
  <c r="HD70" i="129"/>
  <c r="HC70" i="129"/>
  <c r="HB70" i="129"/>
  <c r="HA70" i="129"/>
  <c r="GZ70" i="129"/>
  <c r="GY70" i="129"/>
  <c r="GX70" i="129"/>
  <c r="GW70" i="129"/>
  <c r="HL69" i="129"/>
  <c r="HK69" i="129"/>
  <c r="HJ69" i="129"/>
  <c r="HI69" i="129"/>
  <c r="HH69" i="129"/>
  <c r="HG69" i="129"/>
  <c r="HF69" i="129"/>
  <c r="HE69" i="129"/>
  <c r="HD69" i="129"/>
  <c r="HC69" i="129"/>
  <c r="HB69" i="129"/>
  <c r="HA69" i="129"/>
  <c r="GZ69" i="129"/>
  <c r="GY69" i="129"/>
  <c r="GX69" i="129"/>
  <c r="GW69" i="129"/>
  <c r="HL67" i="129"/>
  <c r="HK67" i="129"/>
  <c r="HJ67" i="129"/>
  <c r="HI67" i="129"/>
  <c r="HH67" i="129"/>
  <c r="HG67" i="129"/>
  <c r="HF67" i="129"/>
  <c r="HE67" i="129"/>
  <c r="HD67" i="129"/>
  <c r="HC67" i="129"/>
  <c r="HB67" i="129"/>
  <c r="HA67" i="129"/>
  <c r="GZ67" i="129"/>
  <c r="GY67" i="129"/>
  <c r="GX67" i="129"/>
  <c r="GW67" i="129"/>
  <c r="HL65" i="129"/>
  <c r="HK65" i="129"/>
  <c r="HJ65" i="129"/>
  <c r="HI65" i="129"/>
  <c r="HH65" i="129"/>
  <c r="HG65" i="129"/>
  <c r="HF65" i="129"/>
  <c r="HD65" i="129"/>
  <c r="HC65" i="129"/>
  <c r="HB65" i="129"/>
  <c r="HA65" i="129"/>
  <c r="GZ65" i="129"/>
  <c r="GY65" i="129"/>
  <c r="GX65" i="129"/>
  <c r="GW65" i="129"/>
  <c r="HL64" i="129"/>
  <c r="HK64" i="129"/>
  <c r="HJ64" i="129"/>
  <c r="HI64" i="129"/>
  <c r="HH64" i="129"/>
  <c r="HG64" i="129"/>
  <c r="HF64" i="129"/>
  <c r="HE64" i="129"/>
  <c r="HD64" i="129"/>
  <c r="HC64" i="129"/>
  <c r="HB64" i="129"/>
  <c r="HA64" i="129"/>
  <c r="GZ64" i="129"/>
  <c r="GY64" i="129"/>
  <c r="GX64" i="129"/>
  <c r="GW64" i="129"/>
  <c r="HL63" i="129"/>
  <c r="HK63" i="129"/>
  <c r="HJ63" i="129"/>
  <c r="HI63" i="129"/>
  <c r="HH63" i="129"/>
  <c r="HG63" i="129"/>
  <c r="HF63" i="129"/>
  <c r="HE63" i="129"/>
  <c r="HD63" i="129"/>
  <c r="HC63" i="129"/>
  <c r="HB63" i="129"/>
  <c r="HA63" i="129"/>
  <c r="GZ63" i="129"/>
  <c r="GY63" i="129"/>
  <c r="GX63" i="129"/>
  <c r="GW63" i="129"/>
  <c r="HL62" i="129"/>
  <c r="HK66" i="129"/>
  <c r="HJ66" i="129"/>
  <c r="HH62" i="129"/>
  <c r="HG62" i="129"/>
  <c r="HF66" i="129"/>
  <c r="HD66" i="129"/>
  <c r="HC66" i="129"/>
  <c r="HB66" i="129"/>
  <c r="GZ62" i="129"/>
  <c r="GY66" i="129"/>
  <c r="GX66" i="129"/>
  <c r="HL57" i="129"/>
  <c r="HL58" i="129" s="1"/>
  <c r="HK57" i="129"/>
  <c r="HK58" i="129" s="1"/>
  <c r="HJ57" i="129"/>
  <c r="HJ58" i="129" s="1"/>
  <c r="HI57" i="129"/>
  <c r="HI58" i="129" s="1"/>
  <c r="HH57" i="129"/>
  <c r="HH58" i="129" s="1"/>
  <c r="HG57" i="129"/>
  <c r="HG58" i="129" s="1"/>
  <c r="HF57" i="129"/>
  <c r="HF58" i="129" s="1"/>
  <c r="HE57" i="129"/>
  <c r="HE58" i="129" s="1"/>
  <c r="HD57" i="129"/>
  <c r="HD58" i="129" s="1"/>
  <c r="HC57" i="129"/>
  <c r="HC58" i="129" s="1"/>
  <c r="HB57" i="129"/>
  <c r="HB58" i="129" s="1"/>
  <c r="HA57" i="129"/>
  <c r="HA58" i="129" s="1"/>
  <c r="GZ57" i="129"/>
  <c r="GZ58" i="129" s="1"/>
  <c r="GY57" i="129"/>
  <c r="GY58" i="129" s="1"/>
  <c r="GX57" i="129"/>
  <c r="GX58" i="129" s="1"/>
  <c r="GW57" i="129"/>
  <c r="HL45" i="129"/>
  <c r="HL68" i="129" s="1"/>
  <c r="HK45" i="129"/>
  <c r="HK68" i="129" s="1"/>
  <c r="HJ45" i="129"/>
  <c r="HJ68" i="129" s="1"/>
  <c r="HI45" i="129"/>
  <c r="HI68" i="129" s="1"/>
  <c r="HH45" i="129"/>
  <c r="HH68" i="129" s="1"/>
  <c r="HG45" i="129"/>
  <c r="HG68" i="129" s="1"/>
  <c r="HF45" i="129"/>
  <c r="HF68" i="129" s="1"/>
  <c r="HE45" i="129"/>
  <c r="HE68" i="129" s="1"/>
  <c r="HD45" i="129"/>
  <c r="HD68" i="129" s="1"/>
  <c r="HC45" i="129"/>
  <c r="HC68" i="129" s="1"/>
  <c r="HB45" i="129"/>
  <c r="HB68" i="129" s="1"/>
  <c r="HA45" i="129"/>
  <c r="HA68" i="129" s="1"/>
  <c r="GZ45" i="129"/>
  <c r="GZ68" i="129" s="1"/>
  <c r="GY45" i="129"/>
  <c r="GY68" i="129" s="1"/>
  <c r="GX45" i="129"/>
  <c r="GX68" i="129" s="1"/>
  <c r="GW45" i="129"/>
  <c r="HL40" i="129"/>
  <c r="HK40" i="129"/>
  <c r="HJ40" i="129"/>
  <c r="HI40" i="129"/>
  <c r="HH40" i="129"/>
  <c r="HG40" i="129"/>
  <c r="HF40" i="129"/>
  <c r="HE40" i="129"/>
  <c r="HD40" i="129"/>
  <c r="HC40" i="129"/>
  <c r="HB40" i="129"/>
  <c r="HA40" i="129"/>
  <c r="GZ40" i="129"/>
  <c r="GY40" i="129"/>
  <c r="GX40" i="129"/>
  <c r="GW40" i="129"/>
  <c r="HL39" i="129"/>
  <c r="HK39" i="129"/>
  <c r="HJ39" i="129"/>
  <c r="HI39" i="129"/>
  <c r="HH39" i="129"/>
  <c r="HG39" i="129"/>
  <c r="HF39" i="129"/>
  <c r="HE39" i="129"/>
  <c r="HD39" i="129"/>
  <c r="HC39" i="129"/>
  <c r="HB39" i="129"/>
  <c r="HA39" i="129"/>
  <c r="GZ39" i="129"/>
  <c r="GY39" i="129"/>
  <c r="GX39" i="129"/>
  <c r="GW39" i="129"/>
  <c r="HL36" i="129"/>
  <c r="HK36" i="129"/>
  <c r="HJ36" i="129"/>
  <c r="HI36" i="129"/>
  <c r="HH36" i="129"/>
  <c r="HG36" i="129"/>
  <c r="HF36" i="129"/>
  <c r="HE36" i="129"/>
  <c r="HD36" i="129"/>
  <c r="HC36" i="129"/>
  <c r="HB36" i="129"/>
  <c r="HA36" i="129"/>
  <c r="GZ36" i="129"/>
  <c r="GY36" i="129"/>
  <c r="GX36" i="129"/>
  <c r="GW36" i="129"/>
  <c r="HL35" i="129"/>
  <c r="HK35" i="129"/>
  <c r="HJ35" i="129"/>
  <c r="HI35" i="129"/>
  <c r="HH35" i="129"/>
  <c r="HG35" i="129"/>
  <c r="HF35" i="129"/>
  <c r="HE35" i="129"/>
  <c r="HD35" i="129"/>
  <c r="HC35" i="129"/>
  <c r="HB35" i="129"/>
  <c r="HA35" i="129"/>
  <c r="GZ35" i="129"/>
  <c r="GY35" i="129"/>
  <c r="GX35" i="129"/>
  <c r="GW35" i="129"/>
  <c r="HL33" i="129"/>
  <c r="HK33" i="129"/>
  <c r="HJ33" i="129"/>
  <c r="HI33" i="129"/>
  <c r="HH33" i="129"/>
  <c r="HG33" i="129"/>
  <c r="HF33" i="129"/>
  <c r="HE33" i="129"/>
  <c r="HD33" i="129"/>
  <c r="HC33" i="129"/>
  <c r="HB33" i="129"/>
  <c r="HA33" i="129"/>
  <c r="GZ33" i="129"/>
  <c r="GY33" i="129"/>
  <c r="GX33" i="129"/>
  <c r="GW33" i="129"/>
  <c r="HL32" i="129"/>
  <c r="HK32" i="129"/>
  <c r="HJ32" i="129"/>
  <c r="HI32" i="129"/>
  <c r="HH32" i="129"/>
  <c r="HG32" i="129"/>
  <c r="HF32" i="129"/>
  <c r="HE32" i="129"/>
  <c r="HD32" i="129"/>
  <c r="HC32" i="129"/>
  <c r="HB32" i="129"/>
  <c r="HA32" i="129"/>
  <c r="GZ32" i="129"/>
  <c r="GY32" i="129"/>
  <c r="GX32" i="129"/>
  <c r="GW32" i="129"/>
  <c r="HL27" i="129"/>
  <c r="HL25" i="129" s="1"/>
  <c r="HK27" i="129"/>
  <c r="HK25" i="129" s="1"/>
  <c r="HJ27" i="129"/>
  <c r="HJ28" i="129" s="1"/>
  <c r="HI27" i="129"/>
  <c r="HI28" i="129" s="1"/>
  <c r="HH27" i="129"/>
  <c r="HH25" i="129" s="1"/>
  <c r="HG27" i="129"/>
  <c r="HG25" i="129" s="1"/>
  <c r="HF27" i="129"/>
  <c r="HF25" i="129" s="1"/>
  <c r="HE27" i="129"/>
  <c r="HE28" i="129" s="1"/>
  <c r="HD27" i="129"/>
  <c r="HD25" i="129" s="1"/>
  <c r="HC27" i="129"/>
  <c r="HC25" i="129" s="1"/>
  <c r="HB27" i="129"/>
  <c r="HB28" i="129" s="1"/>
  <c r="HA27" i="129"/>
  <c r="HA28" i="129" s="1"/>
  <c r="GZ27" i="129"/>
  <c r="GZ25" i="129" s="1"/>
  <c r="GY25" i="129"/>
  <c r="GX27" i="129"/>
  <c r="GX28" i="129" s="1"/>
  <c r="GW27" i="129"/>
  <c r="HL24" i="129"/>
  <c r="HL111" i="129" s="1"/>
  <c r="HK24" i="129"/>
  <c r="HJ24" i="129"/>
  <c r="HJ109" i="129" s="1"/>
  <c r="HJ118" i="129" s="1"/>
  <c r="HI24" i="129"/>
  <c r="HI109" i="129" s="1"/>
  <c r="HI118" i="129" s="1"/>
  <c r="HH24" i="129"/>
  <c r="HH111" i="129" s="1"/>
  <c r="HG24" i="129"/>
  <c r="HF24" i="129"/>
  <c r="HE24" i="129"/>
  <c r="HE109" i="129" s="1"/>
  <c r="HE118" i="129" s="1"/>
  <c r="HD24" i="129"/>
  <c r="HD111" i="129" s="1"/>
  <c r="HC24" i="129"/>
  <c r="HB24" i="129"/>
  <c r="HA24" i="129"/>
  <c r="HA109" i="129" s="1"/>
  <c r="HA118" i="129" s="1"/>
  <c r="GZ24" i="129"/>
  <c r="GZ111" i="129" s="1"/>
  <c r="GY24" i="129"/>
  <c r="GX24" i="129"/>
  <c r="GX109" i="129" s="1"/>
  <c r="GX118" i="129" s="1"/>
  <c r="GW24" i="129"/>
  <c r="GW109" i="129" s="1"/>
  <c r="GW118" i="129" s="1"/>
  <c r="HL20" i="129"/>
  <c r="HK20" i="129"/>
  <c r="HJ20" i="129"/>
  <c r="HI20" i="129"/>
  <c r="HH20" i="129"/>
  <c r="HG20" i="129"/>
  <c r="HF20" i="129"/>
  <c r="HE20" i="129"/>
  <c r="HD20" i="129"/>
  <c r="HC20" i="129"/>
  <c r="HB20" i="129"/>
  <c r="HA20" i="129"/>
  <c r="GZ20" i="129"/>
  <c r="GY20" i="129"/>
  <c r="GX20" i="129"/>
  <c r="GW20" i="129"/>
  <c r="GW42" i="129" s="1"/>
  <c r="HL16" i="129"/>
  <c r="HK16" i="129"/>
  <c r="HJ16" i="129"/>
  <c r="HI16" i="129"/>
  <c r="HH16" i="129"/>
  <c r="HG16" i="129"/>
  <c r="HF16" i="129"/>
  <c r="HE16" i="129"/>
  <c r="HD16" i="129"/>
  <c r="HC16" i="129"/>
  <c r="HB16" i="129"/>
  <c r="HA16" i="129"/>
  <c r="GZ16" i="129"/>
  <c r="GY16" i="129"/>
  <c r="GX16" i="129"/>
  <c r="GW16" i="129"/>
  <c r="HK34" i="129"/>
  <c r="HJ34" i="129"/>
  <c r="HI34" i="129"/>
  <c r="HG14" i="129"/>
  <c r="HF14" i="129"/>
  <c r="HE34" i="129"/>
  <c r="HC14" i="129"/>
  <c r="HB34" i="129"/>
  <c r="HA34" i="129"/>
  <c r="GY34" i="129"/>
  <c r="GW34" i="129"/>
  <c r="HL12" i="129"/>
  <c r="HK12" i="129"/>
  <c r="HJ12" i="129"/>
  <c r="HI12" i="129"/>
  <c r="HH12" i="129"/>
  <c r="HG12" i="129"/>
  <c r="HF12" i="129"/>
  <c r="HE12" i="129"/>
  <c r="HD12" i="129"/>
  <c r="HC12" i="129"/>
  <c r="HB12" i="129"/>
  <c r="HA12" i="129"/>
  <c r="GZ12" i="129"/>
  <c r="GY12" i="129"/>
  <c r="GX12" i="129"/>
  <c r="GW12" i="129"/>
  <c r="HL10" i="129"/>
  <c r="HK10" i="129"/>
  <c r="HJ10" i="129"/>
  <c r="HI10" i="129"/>
  <c r="HH10" i="129"/>
  <c r="HG10" i="129"/>
  <c r="HF10" i="129"/>
  <c r="HE10" i="129"/>
  <c r="HD10" i="129"/>
  <c r="HC10" i="129"/>
  <c r="HB10" i="129"/>
  <c r="HA10" i="129"/>
  <c r="GZ10" i="129"/>
  <c r="GY10" i="129"/>
  <c r="GX10" i="129"/>
  <c r="GW10" i="129"/>
  <c r="HL8" i="129"/>
  <c r="HK8" i="129"/>
  <c r="HJ8" i="129"/>
  <c r="HI8" i="129"/>
  <c r="HH8" i="129"/>
  <c r="HG8" i="129"/>
  <c r="HF8" i="129"/>
  <c r="HE8" i="129"/>
  <c r="HD8" i="129"/>
  <c r="HC8" i="129"/>
  <c r="HB8" i="129"/>
  <c r="HA8" i="129"/>
  <c r="GZ8" i="129"/>
  <c r="GY8" i="129"/>
  <c r="GX8" i="129"/>
  <c r="GW8" i="129"/>
  <c r="GV117" i="129"/>
  <c r="GU117" i="129"/>
  <c r="GN117" i="129"/>
  <c r="GM117" i="129"/>
  <c r="GL117" i="129"/>
  <c r="GK117" i="129"/>
  <c r="GI117" i="129"/>
  <c r="GH117" i="129"/>
  <c r="GG117" i="129"/>
  <c r="GF117" i="129"/>
  <c r="GE117" i="129"/>
  <c r="GD117" i="129"/>
  <c r="GC117" i="129"/>
  <c r="GV103" i="129"/>
  <c r="GU103" i="129"/>
  <c r="GV99" i="129"/>
  <c r="GU99" i="129"/>
  <c r="GN99" i="129"/>
  <c r="GM99" i="129"/>
  <c r="GL99" i="129"/>
  <c r="GK99" i="129"/>
  <c r="GI99" i="129"/>
  <c r="GH99" i="129"/>
  <c r="GG99" i="129"/>
  <c r="GF99" i="129"/>
  <c r="GE99" i="129"/>
  <c r="GD99" i="129"/>
  <c r="GC99" i="129"/>
  <c r="GV97" i="129"/>
  <c r="GU97" i="129"/>
  <c r="GN97" i="129"/>
  <c r="GM97" i="129"/>
  <c r="GL97" i="129"/>
  <c r="GK97" i="129"/>
  <c r="GI97" i="129"/>
  <c r="GH97" i="129"/>
  <c r="GG97" i="129"/>
  <c r="GF97" i="129"/>
  <c r="GE97" i="129"/>
  <c r="GD97" i="129"/>
  <c r="GC97" i="129"/>
  <c r="GV84" i="129"/>
  <c r="GU84" i="129"/>
  <c r="GN84" i="129"/>
  <c r="GM84" i="129"/>
  <c r="GL84" i="129"/>
  <c r="GK84" i="129"/>
  <c r="GF84" i="129"/>
  <c r="GE84" i="129"/>
  <c r="GD84" i="129"/>
  <c r="GC84" i="129"/>
  <c r="GV77" i="129"/>
  <c r="GU77" i="129"/>
  <c r="GN77" i="129"/>
  <c r="GM77" i="129"/>
  <c r="GL77" i="129"/>
  <c r="GK77" i="129"/>
  <c r="GI77" i="129"/>
  <c r="GH77" i="129"/>
  <c r="GG77" i="129"/>
  <c r="GF77" i="129"/>
  <c r="GE77" i="129"/>
  <c r="GD77" i="129"/>
  <c r="GC77" i="129"/>
  <c r="GV71" i="129"/>
  <c r="GU71" i="129"/>
  <c r="GN71" i="129"/>
  <c r="GM71" i="129"/>
  <c r="GL71" i="129"/>
  <c r="GK71" i="129"/>
  <c r="GF71" i="129"/>
  <c r="GE71" i="129"/>
  <c r="GD71" i="129"/>
  <c r="GC71" i="129"/>
  <c r="GV70" i="129"/>
  <c r="GU70" i="129"/>
  <c r="GN70" i="129"/>
  <c r="GM70" i="129"/>
  <c r="GL70" i="129"/>
  <c r="GK70" i="129"/>
  <c r="GF70" i="129"/>
  <c r="GE70" i="129"/>
  <c r="GD70" i="129"/>
  <c r="GC70" i="129"/>
  <c r="GV69" i="129"/>
  <c r="GU69" i="129"/>
  <c r="GN69" i="129"/>
  <c r="GM69" i="129"/>
  <c r="GL69" i="129"/>
  <c r="GK69" i="129"/>
  <c r="GF69" i="129"/>
  <c r="GE69" i="129"/>
  <c r="GD69" i="129"/>
  <c r="GC69" i="129"/>
  <c r="GV67" i="129"/>
  <c r="GU67" i="129"/>
  <c r="GN67" i="129"/>
  <c r="GM67" i="129"/>
  <c r="GL67" i="129"/>
  <c r="GK67" i="129"/>
  <c r="GI67" i="129"/>
  <c r="GH67" i="129"/>
  <c r="GG67" i="129"/>
  <c r="GF67" i="129"/>
  <c r="GE67" i="129"/>
  <c r="GD67" i="129"/>
  <c r="GC67" i="129"/>
  <c r="GV65" i="129"/>
  <c r="GU65" i="129"/>
  <c r="GN65" i="129"/>
  <c r="GM65" i="129"/>
  <c r="GL65" i="129"/>
  <c r="GK65" i="129"/>
  <c r="GI65" i="129"/>
  <c r="GH65" i="129"/>
  <c r="GG65" i="129"/>
  <c r="GF65" i="129"/>
  <c r="GE65" i="129"/>
  <c r="GD65" i="129"/>
  <c r="GC65" i="129"/>
  <c r="GV64" i="129"/>
  <c r="GU64" i="129"/>
  <c r="GN64" i="129"/>
  <c r="GM64" i="129"/>
  <c r="GL64" i="129"/>
  <c r="GK64" i="129"/>
  <c r="GI64" i="129"/>
  <c r="GH64" i="129"/>
  <c r="GG64" i="129"/>
  <c r="GF64" i="129"/>
  <c r="GE64" i="129"/>
  <c r="GD64" i="129"/>
  <c r="GC64" i="129"/>
  <c r="GV63" i="129"/>
  <c r="GU63" i="129"/>
  <c r="GN63" i="129"/>
  <c r="GM63" i="129"/>
  <c r="GL63" i="129"/>
  <c r="GK63" i="129"/>
  <c r="GI63" i="129"/>
  <c r="GH63" i="129"/>
  <c r="GG63" i="129"/>
  <c r="GF63" i="129"/>
  <c r="GE63" i="129"/>
  <c r="GD63" i="129"/>
  <c r="GC63" i="129"/>
  <c r="GV66" i="129"/>
  <c r="GU66" i="129"/>
  <c r="GN66" i="129"/>
  <c r="GM66" i="129"/>
  <c r="GL66" i="129"/>
  <c r="GK66" i="129"/>
  <c r="GI66" i="129"/>
  <c r="GH66" i="129"/>
  <c r="GG62" i="129"/>
  <c r="GF66" i="129"/>
  <c r="GE66" i="129"/>
  <c r="GD66" i="129"/>
  <c r="GV57" i="129"/>
  <c r="GV58" i="129" s="1"/>
  <c r="GU57" i="129"/>
  <c r="GU58" i="129" s="1"/>
  <c r="GN57" i="129"/>
  <c r="GN58" i="129" s="1"/>
  <c r="GM57" i="129"/>
  <c r="GM58" i="129" s="1"/>
  <c r="GL57" i="129"/>
  <c r="GL58" i="129" s="1"/>
  <c r="GK57" i="129"/>
  <c r="GK58" i="129" s="1"/>
  <c r="GI57" i="129"/>
  <c r="GI58" i="129" s="1"/>
  <c r="GH57" i="129"/>
  <c r="GH58" i="129" s="1"/>
  <c r="GG57" i="129"/>
  <c r="GG58" i="129" s="1"/>
  <c r="GF57" i="129"/>
  <c r="GF58" i="129" s="1"/>
  <c r="GE57" i="129"/>
  <c r="GE58" i="129" s="1"/>
  <c r="GD57" i="129"/>
  <c r="GD58" i="129" s="1"/>
  <c r="GC57" i="129"/>
  <c r="GV45" i="129"/>
  <c r="GV68" i="129" s="1"/>
  <c r="GU45" i="129"/>
  <c r="GU68" i="129" s="1"/>
  <c r="GN45" i="129"/>
  <c r="GN68" i="129" s="1"/>
  <c r="GM45" i="129"/>
  <c r="GM68" i="129" s="1"/>
  <c r="GL45" i="129"/>
  <c r="GL68" i="129" s="1"/>
  <c r="GK45" i="129"/>
  <c r="GK68" i="129" s="1"/>
  <c r="GI45" i="129"/>
  <c r="GI68" i="129" s="1"/>
  <c r="GH45" i="129"/>
  <c r="GH68" i="129" s="1"/>
  <c r="GF45" i="129"/>
  <c r="GF68" i="129" s="1"/>
  <c r="GE45" i="129"/>
  <c r="GE68" i="129" s="1"/>
  <c r="GD45" i="129"/>
  <c r="GD68" i="129" s="1"/>
  <c r="GV40" i="129"/>
  <c r="GU40" i="129"/>
  <c r="GN40" i="129"/>
  <c r="GM40" i="129"/>
  <c r="GL40" i="129"/>
  <c r="GK40" i="129"/>
  <c r="GI40" i="129"/>
  <c r="GH40" i="129"/>
  <c r="GG40" i="129"/>
  <c r="GF40" i="129"/>
  <c r="GE40" i="129"/>
  <c r="GD40" i="129"/>
  <c r="GC40" i="129"/>
  <c r="GV39" i="129"/>
  <c r="GU39" i="129"/>
  <c r="GN39" i="129"/>
  <c r="GM39" i="129"/>
  <c r="GL39" i="129"/>
  <c r="GK39" i="129"/>
  <c r="GI39" i="129"/>
  <c r="GH39" i="129"/>
  <c r="GG39" i="129"/>
  <c r="GF39" i="129"/>
  <c r="GE39" i="129"/>
  <c r="GD39" i="129"/>
  <c r="GC39" i="129"/>
  <c r="GV36" i="129"/>
  <c r="GU36" i="129"/>
  <c r="GN36" i="129"/>
  <c r="GM36" i="129"/>
  <c r="GL36" i="129"/>
  <c r="GK36" i="129"/>
  <c r="GI36" i="129"/>
  <c r="GH36" i="129"/>
  <c r="GG36" i="129"/>
  <c r="GF36" i="129"/>
  <c r="GE36" i="129"/>
  <c r="GD36" i="129"/>
  <c r="GC36" i="129"/>
  <c r="GV35" i="129"/>
  <c r="GU35" i="129"/>
  <c r="GN35" i="129"/>
  <c r="GM35" i="129"/>
  <c r="GL35" i="129"/>
  <c r="GK35" i="129"/>
  <c r="GI35" i="129"/>
  <c r="GH35" i="129"/>
  <c r="GG35" i="129"/>
  <c r="GF35" i="129"/>
  <c r="GE35" i="129"/>
  <c r="GD35" i="129"/>
  <c r="GC35" i="129"/>
  <c r="GV33" i="129"/>
  <c r="GU33" i="129"/>
  <c r="GN33" i="129"/>
  <c r="GM33" i="129"/>
  <c r="GL33" i="129"/>
  <c r="GK33" i="129"/>
  <c r="GI33" i="129"/>
  <c r="GH33" i="129"/>
  <c r="GG33" i="129"/>
  <c r="GF33" i="129"/>
  <c r="GE33" i="129"/>
  <c r="GD33" i="129"/>
  <c r="GC33" i="129"/>
  <c r="GV32" i="129"/>
  <c r="GU32" i="129"/>
  <c r="GN32" i="129"/>
  <c r="GM32" i="129"/>
  <c r="GL32" i="129"/>
  <c r="GK32" i="129"/>
  <c r="GI32" i="129"/>
  <c r="GH32" i="129"/>
  <c r="GG32" i="129"/>
  <c r="GF32" i="129"/>
  <c r="GE32" i="129"/>
  <c r="GD32" i="129"/>
  <c r="GC32" i="129"/>
  <c r="GV27" i="129"/>
  <c r="GU27" i="129"/>
  <c r="GU28" i="129" s="1"/>
  <c r="GN27" i="129"/>
  <c r="GN28" i="129" s="1"/>
  <c r="GM27" i="129"/>
  <c r="GM28" i="129" s="1"/>
  <c r="GL27" i="129"/>
  <c r="GL28" i="129" s="1"/>
  <c r="GK27" i="129"/>
  <c r="GK28" i="129" s="1"/>
  <c r="GI27" i="129"/>
  <c r="GI28" i="129" s="1"/>
  <c r="GH27" i="129"/>
  <c r="GH28" i="129" s="1"/>
  <c r="GG27" i="129"/>
  <c r="GG28" i="129" s="1"/>
  <c r="GF27" i="129"/>
  <c r="GF28" i="129" s="1"/>
  <c r="GE27" i="129"/>
  <c r="GE28" i="129" s="1"/>
  <c r="GD27" i="129"/>
  <c r="GD28" i="129" s="1"/>
  <c r="GC27" i="129"/>
  <c r="GC28" i="129" s="1"/>
  <c r="GV25" i="129"/>
  <c r="GU25" i="129"/>
  <c r="GN25" i="129"/>
  <c r="GM25" i="129"/>
  <c r="GL25" i="129"/>
  <c r="GK25" i="129"/>
  <c r="GI25" i="129"/>
  <c r="GH25" i="129"/>
  <c r="GG25" i="129"/>
  <c r="GV24" i="129"/>
  <c r="GV112" i="129" s="1"/>
  <c r="GU24" i="129"/>
  <c r="GU112" i="129" s="1"/>
  <c r="GN24" i="129"/>
  <c r="GN112" i="129" s="1"/>
  <c r="GM24" i="129"/>
  <c r="GM112" i="129" s="1"/>
  <c r="GL24" i="129"/>
  <c r="GK24" i="129"/>
  <c r="GK111" i="129" s="1"/>
  <c r="GI24" i="129"/>
  <c r="GI112" i="129" s="1"/>
  <c r="GH24" i="129"/>
  <c r="GG24" i="129"/>
  <c r="GG112" i="129" s="1"/>
  <c r="GF24" i="129"/>
  <c r="GF112" i="129" s="1"/>
  <c r="GE24" i="129"/>
  <c r="GE112" i="129" s="1"/>
  <c r="GD24" i="129"/>
  <c r="GC24" i="129"/>
  <c r="GC109" i="129" s="1"/>
  <c r="GC118" i="129" s="1"/>
  <c r="GV20" i="129"/>
  <c r="GU20" i="129"/>
  <c r="GN20" i="129"/>
  <c r="GN42" i="129" s="1"/>
  <c r="GM20" i="129"/>
  <c r="GL20" i="129"/>
  <c r="GK20" i="129"/>
  <c r="GI20" i="129"/>
  <c r="GH20" i="129"/>
  <c r="GG20" i="129"/>
  <c r="GF20" i="129"/>
  <c r="GE20" i="129"/>
  <c r="GD20" i="129"/>
  <c r="GC20" i="129"/>
  <c r="GV16" i="129"/>
  <c r="GU16" i="129"/>
  <c r="GN16" i="129"/>
  <c r="GM16" i="129"/>
  <c r="GL16" i="129"/>
  <c r="GK16" i="129"/>
  <c r="GI16" i="129"/>
  <c r="GH16" i="129"/>
  <c r="GG16" i="129"/>
  <c r="GF16" i="129"/>
  <c r="GE16" i="129"/>
  <c r="GD16" i="129"/>
  <c r="GC16" i="129"/>
  <c r="GU34" i="129"/>
  <c r="GN34" i="129"/>
  <c r="GM34" i="129"/>
  <c r="GL34" i="129"/>
  <c r="GK14" i="129"/>
  <c r="GI34" i="129"/>
  <c r="GH34" i="129"/>
  <c r="GG14" i="129"/>
  <c r="GF34" i="129"/>
  <c r="GE34" i="129"/>
  <c r="GD34" i="129"/>
  <c r="GC34" i="129"/>
  <c r="GV12" i="129"/>
  <c r="GU12" i="129"/>
  <c r="GN12" i="129"/>
  <c r="GM12" i="129"/>
  <c r="GL12" i="129"/>
  <c r="GK12" i="129"/>
  <c r="GI12" i="129"/>
  <c r="GH12" i="129"/>
  <c r="GG12" i="129"/>
  <c r="GF12" i="129"/>
  <c r="GE12" i="129"/>
  <c r="GD12" i="129"/>
  <c r="GC12" i="129"/>
  <c r="GV10" i="129"/>
  <c r="GU10" i="129"/>
  <c r="GN10" i="129"/>
  <c r="GM10" i="129"/>
  <c r="GL10" i="129"/>
  <c r="GK10" i="129"/>
  <c r="GI10" i="129"/>
  <c r="GH10" i="129"/>
  <c r="GG10" i="129"/>
  <c r="GF10" i="129"/>
  <c r="GE10" i="129"/>
  <c r="GD10" i="129"/>
  <c r="GC10" i="129"/>
  <c r="GV8" i="129"/>
  <c r="GU8" i="129"/>
  <c r="GN8" i="129"/>
  <c r="GM8" i="129"/>
  <c r="GL8" i="129"/>
  <c r="GK8" i="129"/>
  <c r="GI8" i="129"/>
  <c r="GH8" i="129"/>
  <c r="GG8" i="129"/>
  <c r="GF8" i="129"/>
  <c r="GE8" i="129"/>
  <c r="GD8" i="129"/>
  <c r="GC8" i="129"/>
  <c r="GB117" i="129"/>
  <c r="GA117" i="129"/>
  <c r="FZ117" i="129"/>
  <c r="FY117" i="129"/>
  <c r="FX117" i="129"/>
  <c r="FW117" i="129"/>
  <c r="FV117" i="129"/>
  <c r="FT117" i="129"/>
  <c r="FS117" i="129"/>
  <c r="FR117" i="129"/>
  <c r="FQ117" i="129"/>
  <c r="FO117" i="129"/>
  <c r="FN117" i="129"/>
  <c r="FM117" i="129"/>
  <c r="FL117" i="129"/>
  <c r="FJ117" i="129"/>
  <c r="FI117" i="129"/>
  <c r="GB103" i="129"/>
  <c r="FZ103" i="129"/>
  <c r="FY103" i="129"/>
  <c r="FX103" i="129"/>
  <c r="FW103" i="129"/>
  <c r="FV103" i="129"/>
  <c r="FT103" i="129"/>
  <c r="FS103" i="129"/>
  <c r="FR103" i="129"/>
  <c r="FO103" i="129"/>
  <c r="FN103" i="129"/>
  <c r="FM103" i="129"/>
  <c r="FL103" i="129"/>
  <c r="FJ103" i="129"/>
  <c r="FI103" i="129"/>
  <c r="GB99" i="129"/>
  <c r="GA99" i="129"/>
  <c r="FZ99" i="129"/>
  <c r="FY99" i="129"/>
  <c r="FX99" i="129"/>
  <c r="FW99" i="129"/>
  <c r="FV99" i="129"/>
  <c r="FT99" i="129"/>
  <c r="FS99" i="129"/>
  <c r="FR99" i="129"/>
  <c r="FQ99" i="129"/>
  <c r="FO99" i="129"/>
  <c r="FN99" i="129"/>
  <c r="FM99" i="129"/>
  <c r="FL99" i="129"/>
  <c r="FJ99" i="129"/>
  <c r="FI99" i="129"/>
  <c r="GB97" i="129"/>
  <c r="GA97" i="129"/>
  <c r="FZ97" i="129"/>
  <c r="FY97" i="129"/>
  <c r="FX97" i="129"/>
  <c r="FW97" i="129"/>
  <c r="FV97" i="129"/>
  <c r="FT97" i="129"/>
  <c r="FS97" i="129"/>
  <c r="FR97" i="129"/>
  <c r="FO97" i="129"/>
  <c r="FN97" i="129"/>
  <c r="FM97" i="129"/>
  <c r="FL97" i="129"/>
  <c r="FJ97" i="129"/>
  <c r="FI97" i="129"/>
  <c r="GA84" i="129"/>
  <c r="FZ84" i="129"/>
  <c r="FY84" i="129"/>
  <c r="FX84" i="129"/>
  <c r="FW84" i="129"/>
  <c r="FV84" i="129"/>
  <c r="FT84" i="129"/>
  <c r="FS84" i="129"/>
  <c r="FR84" i="129"/>
  <c r="FQ84" i="129"/>
  <c r="FO84" i="129"/>
  <c r="FN84" i="129"/>
  <c r="FM84" i="129"/>
  <c r="FL84" i="129"/>
  <c r="FJ84" i="129"/>
  <c r="FI84" i="129"/>
  <c r="GB77" i="129"/>
  <c r="GA77" i="129"/>
  <c r="FZ77" i="129"/>
  <c r="FY77" i="129"/>
  <c r="FX77" i="129"/>
  <c r="FW77" i="129"/>
  <c r="FV77" i="129"/>
  <c r="FT77" i="129"/>
  <c r="FS77" i="129"/>
  <c r="FR77" i="129"/>
  <c r="FQ77" i="129"/>
  <c r="FO77" i="129"/>
  <c r="FN77" i="129"/>
  <c r="FM77" i="129"/>
  <c r="FL77" i="129"/>
  <c r="FJ77" i="129"/>
  <c r="FI77" i="129"/>
  <c r="GB71" i="129"/>
  <c r="GA71" i="129"/>
  <c r="FZ71" i="129"/>
  <c r="FY71" i="129"/>
  <c r="FX71" i="129"/>
  <c r="FW71" i="129"/>
  <c r="FV71" i="129"/>
  <c r="FT71" i="129"/>
  <c r="FS71" i="129"/>
  <c r="FR71" i="129"/>
  <c r="FQ71" i="129"/>
  <c r="FO71" i="129"/>
  <c r="FN71" i="129"/>
  <c r="FM71" i="129"/>
  <c r="FL71" i="129"/>
  <c r="FJ71" i="129"/>
  <c r="FI71" i="129"/>
  <c r="GB70" i="129"/>
  <c r="GA70" i="129"/>
  <c r="FZ70" i="129"/>
  <c r="FY70" i="129"/>
  <c r="FX70" i="129"/>
  <c r="FW70" i="129"/>
  <c r="FV70" i="129"/>
  <c r="FT70" i="129"/>
  <c r="FS70" i="129"/>
  <c r="FR70" i="129"/>
  <c r="FQ70" i="129"/>
  <c r="FO70" i="129"/>
  <c r="FN70" i="129"/>
  <c r="FM70" i="129"/>
  <c r="FL70" i="129"/>
  <c r="FJ70" i="129"/>
  <c r="FI70" i="129"/>
  <c r="GB69" i="129"/>
  <c r="GA69" i="129"/>
  <c r="FZ69" i="129"/>
  <c r="FY69" i="129"/>
  <c r="FX69" i="129"/>
  <c r="FW69" i="129"/>
  <c r="FV69" i="129"/>
  <c r="FT69" i="129"/>
  <c r="FS69" i="129"/>
  <c r="FR69" i="129"/>
  <c r="FQ69" i="129"/>
  <c r="FO69" i="129"/>
  <c r="FN69" i="129"/>
  <c r="FM69" i="129"/>
  <c r="FL69" i="129"/>
  <c r="FJ69" i="129"/>
  <c r="FI69" i="129"/>
  <c r="GB67" i="129"/>
  <c r="GA67" i="129"/>
  <c r="FZ67" i="129"/>
  <c r="FY67" i="129"/>
  <c r="FX67" i="129"/>
  <c r="FW67" i="129"/>
  <c r="FV67" i="129"/>
  <c r="FT67" i="129"/>
  <c r="FS67" i="129"/>
  <c r="FR67" i="129"/>
  <c r="FQ67" i="129"/>
  <c r="FO67" i="129"/>
  <c r="FN67" i="129"/>
  <c r="FM67" i="129"/>
  <c r="FL67" i="129"/>
  <c r="FJ67" i="129"/>
  <c r="FI67" i="129"/>
  <c r="GB65" i="129"/>
  <c r="GA65" i="129"/>
  <c r="FZ65" i="129"/>
  <c r="FY65" i="129"/>
  <c r="FX65" i="129"/>
  <c r="FW65" i="129"/>
  <c r="FV65" i="129"/>
  <c r="FT65" i="129"/>
  <c r="FS65" i="129"/>
  <c r="FR65" i="129"/>
  <c r="FQ65" i="129"/>
  <c r="FO65" i="129"/>
  <c r="FN65" i="129"/>
  <c r="FM65" i="129"/>
  <c r="FL65" i="129"/>
  <c r="FJ65" i="129"/>
  <c r="FI65" i="129"/>
  <c r="GB64" i="129"/>
  <c r="GA64" i="129"/>
  <c r="FZ64" i="129"/>
  <c r="FY64" i="129"/>
  <c r="FX64" i="129"/>
  <c r="FW64" i="129"/>
  <c r="FV64" i="129"/>
  <c r="FT64" i="129"/>
  <c r="FS64" i="129"/>
  <c r="FR64" i="129"/>
  <c r="FQ64" i="129"/>
  <c r="FO64" i="129"/>
  <c r="FN64" i="129"/>
  <c r="FM64" i="129"/>
  <c r="FL64" i="129"/>
  <c r="FJ64" i="129"/>
  <c r="FI64" i="129"/>
  <c r="GB63" i="129"/>
  <c r="GA63" i="129"/>
  <c r="FZ63" i="129"/>
  <c r="FY63" i="129"/>
  <c r="FX63" i="129"/>
  <c r="FW63" i="129"/>
  <c r="FV63" i="129"/>
  <c r="FT63" i="129"/>
  <c r="FS63" i="129"/>
  <c r="FR63" i="129"/>
  <c r="FQ63" i="129"/>
  <c r="FO63" i="129"/>
  <c r="FN63" i="129"/>
  <c r="FM63" i="129"/>
  <c r="FL63" i="129"/>
  <c r="FJ63" i="129"/>
  <c r="FI63" i="129"/>
  <c r="GB66" i="129"/>
  <c r="GA66" i="129"/>
  <c r="FZ66" i="129"/>
  <c r="FX66" i="129"/>
  <c r="FW66" i="129"/>
  <c r="FT66" i="129"/>
  <c r="FS66" i="129"/>
  <c r="FR66" i="129"/>
  <c r="FO66" i="129"/>
  <c r="FN66" i="129"/>
  <c r="FL66" i="129"/>
  <c r="FJ66" i="129"/>
  <c r="GB57" i="129"/>
  <c r="GB58" i="129" s="1"/>
  <c r="GA57" i="129"/>
  <c r="GA58" i="129" s="1"/>
  <c r="FZ57" i="129"/>
  <c r="FZ58" i="129" s="1"/>
  <c r="FY57" i="129"/>
  <c r="FY58" i="129" s="1"/>
  <c r="FX57" i="129"/>
  <c r="FX58" i="129" s="1"/>
  <c r="FW57" i="129"/>
  <c r="FW58" i="129" s="1"/>
  <c r="FV57" i="129"/>
  <c r="FT57" i="129"/>
  <c r="FT58" i="129" s="1"/>
  <c r="FS57" i="129"/>
  <c r="FS58" i="129" s="1"/>
  <c r="FR57" i="129"/>
  <c r="FR58" i="129" s="1"/>
  <c r="FQ57" i="129"/>
  <c r="FQ58" i="129" s="1"/>
  <c r="FO57" i="129"/>
  <c r="FO58" i="129" s="1"/>
  <c r="FN57" i="129"/>
  <c r="FN58" i="129" s="1"/>
  <c r="FM58" i="129"/>
  <c r="FL57" i="129"/>
  <c r="FL58" i="129" s="1"/>
  <c r="FJ57" i="129"/>
  <c r="FJ58" i="129" s="1"/>
  <c r="FI57" i="129"/>
  <c r="GB45" i="129"/>
  <c r="GB68" i="129" s="1"/>
  <c r="GA45" i="129"/>
  <c r="GA68" i="129" s="1"/>
  <c r="FZ45" i="129"/>
  <c r="FZ68" i="129" s="1"/>
  <c r="FY45" i="129"/>
  <c r="FY68" i="129" s="1"/>
  <c r="FW45" i="129"/>
  <c r="FW68" i="129" s="1"/>
  <c r="FV45" i="129"/>
  <c r="FT45" i="129"/>
  <c r="FT68" i="129" s="1"/>
  <c r="FS45" i="129"/>
  <c r="FS68" i="129" s="1"/>
  <c r="FR45" i="129"/>
  <c r="FR68" i="129" s="1"/>
  <c r="FQ45" i="129"/>
  <c r="FQ68" i="129" s="1"/>
  <c r="FO45" i="129"/>
  <c r="FO68" i="129" s="1"/>
  <c r="FN45" i="129"/>
  <c r="FN68" i="129" s="1"/>
  <c r="FM45" i="129"/>
  <c r="FM68" i="129" s="1"/>
  <c r="FL45" i="129"/>
  <c r="FL68" i="129" s="1"/>
  <c r="FJ45" i="129"/>
  <c r="FJ68" i="129" s="1"/>
  <c r="FI45" i="129"/>
  <c r="FI68" i="129" s="1"/>
  <c r="GB40" i="129"/>
  <c r="GA40" i="129"/>
  <c r="FZ40" i="129"/>
  <c r="FY40" i="129"/>
  <c r="FW40" i="129"/>
  <c r="FV40" i="129"/>
  <c r="FT40" i="129"/>
  <c r="FS40" i="129"/>
  <c r="FR40" i="129"/>
  <c r="FQ40" i="129"/>
  <c r="FO40" i="129"/>
  <c r="FN40" i="129"/>
  <c r="FM40" i="129"/>
  <c r="FL40" i="129"/>
  <c r="FJ40" i="129"/>
  <c r="FI40" i="129"/>
  <c r="GB39" i="129"/>
  <c r="GA39" i="129"/>
  <c r="FZ39" i="129"/>
  <c r="FY39" i="129"/>
  <c r="FW39" i="129"/>
  <c r="FV39" i="129"/>
  <c r="FT39" i="129"/>
  <c r="FS39" i="129"/>
  <c r="FR39" i="129"/>
  <c r="FQ39" i="129"/>
  <c r="FO39" i="129"/>
  <c r="FN39" i="129"/>
  <c r="FM39" i="129"/>
  <c r="FL39" i="129"/>
  <c r="FJ39" i="129"/>
  <c r="FI39" i="129"/>
  <c r="GB36" i="129"/>
  <c r="GA36" i="129"/>
  <c r="FZ36" i="129"/>
  <c r="FY36" i="129"/>
  <c r="FW36" i="129"/>
  <c r="FV36" i="129"/>
  <c r="FT36" i="129"/>
  <c r="FS36" i="129"/>
  <c r="FR36" i="129"/>
  <c r="FQ36" i="129"/>
  <c r="FO36" i="129"/>
  <c r="FN36" i="129"/>
  <c r="FM36" i="129"/>
  <c r="FL36" i="129"/>
  <c r="FJ36" i="129"/>
  <c r="FI36" i="129"/>
  <c r="GB35" i="129"/>
  <c r="GA35" i="129"/>
  <c r="FZ35" i="129"/>
  <c r="FY35" i="129"/>
  <c r="FW35" i="129"/>
  <c r="FV35" i="129"/>
  <c r="FT35" i="129"/>
  <c r="FS35" i="129"/>
  <c r="FR35" i="129"/>
  <c r="FQ35" i="129"/>
  <c r="FO35" i="129"/>
  <c r="FN35" i="129"/>
  <c r="FM35" i="129"/>
  <c r="FL35" i="129"/>
  <c r="FJ35" i="129"/>
  <c r="FI35" i="129"/>
  <c r="GB33" i="129"/>
  <c r="GA33" i="129"/>
  <c r="FZ33" i="129"/>
  <c r="FY33" i="129"/>
  <c r="FW33" i="129"/>
  <c r="FV33" i="129"/>
  <c r="FT33" i="129"/>
  <c r="FS33" i="129"/>
  <c r="FR33" i="129"/>
  <c r="FQ33" i="129"/>
  <c r="FO33" i="129"/>
  <c r="FN33" i="129"/>
  <c r="FM33" i="129"/>
  <c r="FL33" i="129"/>
  <c r="FJ33" i="129"/>
  <c r="FI33" i="129"/>
  <c r="GB32" i="129"/>
  <c r="GA32" i="129"/>
  <c r="FZ32" i="129"/>
  <c r="FY32" i="129"/>
  <c r="FW32" i="129"/>
  <c r="FV32" i="129"/>
  <c r="FT32" i="129"/>
  <c r="FS32" i="129"/>
  <c r="FR32" i="129"/>
  <c r="FQ32" i="129"/>
  <c r="FO32" i="129"/>
  <c r="FN32" i="129"/>
  <c r="FM32" i="129"/>
  <c r="FL32" i="129"/>
  <c r="FJ32" i="129"/>
  <c r="FI32" i="129"/>
  <c r="GB27" i="129"/>
  <c r="GB28" i="129" s="1"/>
  <c r="GB31" i="129" s="1"/>
  <c r="GA27" i="129"/>
  <c r="GA28" i="129" s="1"/>
  <c r="FZ27" i="129"/>
  <c r="FZ28" i="129" s="1"/>
  <c r="FY27" i="129"/>
  <c r="FW27" i="129"/>
  <c r="FV27" i="129"/>
  <c r="FT27" i="129"/>
  <c r="FT28" i="129" s="1"/>
  <c r="FT31" i="129" s="1"/>
  <c r="FS27" i="129"/>
  <c r="FS28" i="129" s="1"/>
  <c r="FR27" i="129"/>
  <c r="FR28" i="129" s="1"/>
  <c r="FQ27" i="129"/>
  <c r="FQ25" i="129" s="1"/>
  <c r="FO27" i="129"/>
  <c r="FO28" i="129" s="1"/>
  <c r="FN27" i="129"/>
  <c r="FN28" i="129" s="1"/>
  <c r="FM27" i="129"/>
  <c r="FM25" i="129" s="1"/>
  <c r="FL27" i="129"/>
  <c r="FL28" i="129" s="1"/>
  <c r="FJ27" i="129"/>
  <c r="FJ28" i="129" s="1"/>
  <c r="FI27" i="129"/>
  <c r="FI25" i="129" s="1"/>
  <c r="GB24" i="129"/>
  <c r="GB112" i="129" s="1"/>
  <c r="GA24" i="129"/>
  <c r="FZ24" i="129"/>
  <c r="FZ112" i="129" s="1"/>
  <c r="FY24" i="129"/>
  <c r="FY109" i="129" s="1"/>
  <c r="FY118" i="129" s="1"/>
  <c r="FX112" i="129"/>
  <c r="FW24" i="129"/>
  <c r="FV24" i="129"/>
  <c r="FV112" i="129" s="1"/>
  <c r="FT24" i="129"/>
  <c r="FS24" i="129"/>
  <c r="FR24" i="129"/>
  <c r="FR112" i="129" s="1"/>
  <c r="FQ24" i="129"/>
  <c r="FQ109" i="129" s="1"/>
  <c r="FQ118" i="129" s="1"/>
  <c r="FO24" i="129"/>
  <c r="FN24" i="129"/>
  <c r="FN112" i="129" s="1"/>
  <c r="FM24" i="129"/>
  <c r="FM109" i="129" s="1"/>
  <c r="FM118" i="129" s="1"/>
  <c r="FL24" i="129"/>
  <c r="FL112" i="129" s="1"/>
  <c r="FJ24" i="129"/>
  <c r="FJ112" i="129" s="1"/>
  <c r="FI24" i="129"/>
  <c r="FI109" i="129" s="1"/>
  <c r="FI118" i="129" s="1"/>
  <c r="GB20" i="129"/>
  <c r="GA20" i="129"/>
  <c r="FZ20" i="129"/>
  <c r="FY20" i="129"/>
  <c r="FW20" i="129"/>
  <c r="FV20" i="129"/>
  <c r="FT20" i="129"/>
  <c r="FS20" i="129"/>
  <c r="FR20" i="129"/>
  <c r="FQ20" i="129"/>
  <c r="FO20" i="129"/>
  <c r="FN20" i="129"/>
  <c r="FM20" i="129"/>
  <c r="FL20" i="129"/>
  <c r="FJ20" i="129"/>
  <c r="FI20" i="129"/>
  <c r="FI42" i="129" s="1"/>
  <c r="GB16" i="129"/>
  <c r="GA16" i="129"/>
  <c r="FZ16" i="129"/>
  <c r="FY16" i="129"/>
  <c r="FW16" i="129"/>
  <c r="FV16" i="129"/>
  <c r="FT16" i="129"/>
  <c r="FS16" i="129"/>
  <c r="FR16" i="129"/>
  <c r="FQ16" i="129"/>
  <c r="FO16" i="129"/>
  <c r="FN16" i="129"/>
  <c r="FM16" i="129"/>
  <c r="FL16" i="129"/>
  <c r="FJ16" i="129"/>
  <c r="FI16" i="129"/>
  <c r="GB34" i="129"/>
  <c r="GA34" i="129"/>
  <c r="FZ34" i="129"/>
  <c r="FY34" i="129"/>
  <c r="FV34" i="129"/>
  <c r="FT34" i="129"/>
  <c r="FS34" i="129"/>
  <c r="FR34" i="129"/>
  <c r="FQ34" i="129"/>
  <c r="FO34" i="129"/>
  <c r="FN34" i="129"/>
  <c r="FM34" i="129"/>
  <c r="FL34" i="129"/>
  <c r="FJ34" i="129"/>
  <c r="FI34" i="129"/>
  <c r="GB12" i="129"/>
  <c r="GA12" i="129"/>
  <c r="FZ12" i="129"/>
  <c r="FY12" i="129"/>
  <c r="FW12" i="129"/>
  <c r="FV12" i="129"/>
  <c r="FT12" i="129"/>
  <c r="FS12" i="129"/>
  <c r="FR12" i="129"/>
  <c r="FQ12" i="129"/>
  <c r="FO12" i="129"/>
  <c r="FN12" i="129"/>
  <c r="FM12" i="129"/>
  <c r="FL12" i="129"/>
  <c r="FJ12" i="129"/>
  <c r="FI12" i="129"/>
  <c r="GB10" i="129"/>
  <c r="GA10" i="129"/>
  <c r="FZ10" i="129"/>
  <c r="FY10" i="129"/>
  <c r="FW10" i="129"/>
  <c r="FV10" i="129"/>
  <c r="FT10" i="129"/>
  <c r="FS10" i="129"/>
  <c r="FR10" i="129"/>
  <c r="FQ10" i="129"/>
  <c r="FO10" i="129"/>
  <c r="FN10" i="129"/>
  <c r="FM10" i="129"/>
  <c r="FL10" i="129"/>
  <c r="FJ10" i="129"/>
  <c r="FI10" i="129"/>
  <c r="GB8" i="129"/>
  <c r="GA8" i="129"/>
  <c r="FZ8" i="129"/>
  <c r="FY8" i="129"/>
  <c r="FW8" i="129"/>
  <c r="FV8" i="129"/>
  <c r="FT8" i="129"/>
  <c r="FS8" i="129"/>
  <c r="FQ8" i="129"/>
  <c r="FO8" i="129"/>
  <c r="FN8" i="129"/>
  <c r="FM8" i="129"/>
  <c r="FL8" i="129"/>
  <c r="FJ8" i="129"/>
  <c r="FI8" i="129"/>
  <c r="FH117" i="129"/>
  <c r="FG117" i="129"/>
  <c r="FF117" i="129"/>
  <c r="FE117" i="129"/>
  <c r="FD117" i="129"/>
  <c r="FC117" i="129"/>
  <c r="FB117" i="129"/>
  <c r="FA117" i="129"/>
  <c r="EZ117" i="129"/>
  <c r="EY117" i="129"/>
  <c r="EX117" i="129"/>
  <c r="EW117" i="129"/>
  <c r="EQ117" i="129"/>
  <c r="EP117" i="129"/>
  <c r="EO117" i="129"/>
  <c r="EN117" i="129"/>
  <c r="EM117" i="129"/>
  <c r="FH103" i="129"/>
  <c r="FG103" i="129"/>
  <c r="FF103" i="129"/>
  <c r="FE103" i="129"/>
  <c r="FD103" i="129"/>
  <c r="FC103" i="129"/>
  <c r="FB103" i="129"/>
  <c r="FA103" i="129"/>
  <c r="EZ103" i="129"/>
  <c r="EY103" i="129"/>
  <c r="EX103" i="129"/>
  <c r="EW103" i="129"/>
  <c r="EQ103" i="129"/>
  <c r="EO103" i="129"/>
  <c r="EN103" i="129"/>
  <c r="EM103" i="129"/>
  <c r="FH99" i="129"/>
  <c r="FG99" i="129"/>
  <c r="FF99" i="129"/>
  <c r="FE99" i="129"/>
  <c r="FD99" i="129"/>
  <c r="FC99" i="129"/>
  <c r="FB99" i="129"/>
  <c r="FA99" i="129"/>
  <c r="EZ99" i="129"/>
  <c r="EY99" i="129"/>
  <c r="EX99" i="129"/>
  <c r="EW99" i="129"/>
  <c r="EQ99" i="129"/>
  <c r="EP99" i="129"/>
  <c r="EO99" i="129"/>
  <c r="EN99" i="129"/>
  <c r="EM99" i="129"/>
  <c r="FH97" i="129"/>
  <c r="FG97" i="129"/>
  <c r="FF97" i="129"/>
  <c r="FE97" i="129"/>
  <c r="FD97" i="129"/>
  <c r="FC97" i="129"/>
  <c r="FB97" i="129"/>
  <c r="FA97" i="129"/>
  <c r="EZ97" i="129"/>
  <c r="EY97" i="129"/>
  <c r="EX97" i="129"/>
  <c r="EW97" i="129"/>
  <c r="EQ97" i="129"/>
  <c r="EP97" i="129"/>
  <c r="EO97" i="129"/>
  <c r="EN97" i="129"/>
  <c r="EM97" i="129"/>
  <c r="FH84" i="129"/>
  <c r="FG84" i="129"/>
  <c r="FF84" i="129"/>
  <c r="FE84" i="129"/>
  <c r="EM84" i="129"/>
  <c r="FH77" i="129"/>
  <c r="FG77" i="129"/>
  <c r="FF77" i="129"/>
  <c r="FE77" i="129"/>
  <c r="FD77" i="129"/>
  <c r="FB77" i="129"/>
  <c r="FA77" i="129"/>
  <c r="EZ77" i="129"/>
  <c r="EY77" i="129"/>
  <c r="EX77" i="129"/>
  <c r="EW77" i="129"/>
  <c r="EQ77" i="129"/>
  <c r="EP77" i="129"/>
  <c r="EO77" i="129"/>
  <c r="EN77" i="129"/>
  <c r="EM77" i="129"/>
  <c r="FH71" i="129"/>
  <c r="FG71" i="129"/>
  <c r="FF71" i="129"/>
  <c r="FE71" i="129"/>
  <c r="FD71" i="129"/>
  <c r="FB71" i="129"/>
  <c r="FA71" i="129"/>
  <c r="EZ71" i="129"/>
  <c r="EY71" i="129"/>
  <c r="EW71" i="129"/>
  <c r="EQ71" i="129"/>
  <c r="EP71" i="129"/>
  <c r="EO71" i="129"/>
  <c r="EN71" i="129"/>
  <c r="EM71" i="129"/>
  <c r="FH70" i="129"/>
  <c r="FG70" i="129"/>
  <c r="FF70" i="129"/>
  <c r="FE70" i="129"/>
  <c r="FD70" i="129"/>
  <c r="FB70" i="129"/>
  <c r="FA70" i="129"/>
  <c r="EZ70" i="129"/>
  <c r="EY70" i="129"/>
  <c r="EW70" i="129"/>
  <c r="EQ70" i="129"/>
  <c r="EP70" i="129"/>
  <c r="EO70" i="129"/>
  <c r="EN70" i="129"/>
  <c r="EM70" i="129"/>
  <c r="FH69" i="129"/>
  <c r="FG69" i="129"/>
  <c r="FF69" i="129"/>
  <c r="FE69" i="129"/>
  <c r="FD69" i="129"/>
  <c r="FB69" i="129"/>
  <c r="FA69" i="129"/>
  <c r="EZ69" i="129"/>
  <c r="EY69" i="129"/>
  <c r="EW69" i="129"/>
  <c r="EQ69" i="129"/>
  <c r="EP69" i="129"/>
  <c r="EO69" i="129"/>
  <c r="EN69" i="129"/>
  <c r="EM69" i="129"/>
  <c r="FH67" i="129"/>
  <c r="FG67" i="129"/>
  <c r="FF67" i="129"/>
  <c r="FE67" i="129"/>
  <c r="FD67" i="129"/>
  <c r="FB67" i="129"/>
  <c r="FA67" i="129"/>
  <c r="EZ67" i="129"/>
  <c r="EY67" i="129"/>
  <c r="EX67" i="129"/>
  <c r="EW67" i="129"/>
  <c r="EQ67" i="129"/>
  <c r="EP67" i="129"/>
  <c r="EO67" i="129"/>
  <c r="EN67" i="129"/>
  <c r="EM67" i="129"/>
  <c r="FH65" i="129"/>
  <c r="FG65" i="129"/>
  <c r="FF65" i="129"/>
  <c r="FE65" i="129"/>
  <c r="FD65" i="129"/>
  <c r="FB65" i="129"/>
  <c r="FA65" i="129"/>
  <c r="EZ65" i="129"/>
  <c r="EY65" i="129"/>
  <c r="EX65" i="129"/>
  <c r="EW65" i="129"/>
  <c r="EQ65" i="129"/>
  <c r="EP65" i="129"/>
  <c r="EO65" i="129"/>
  <c r="EN65" i="129"/>
  <c r="EM65" i="129"/>
  <c r="FH64" i="129"/>
  <c r="FG64" i="129"/>
  <c r="FF64" i="129"/>
  <c r="FE64" i="129"/>
  <c r="FD64" i="129"/>
  <c r="FB64" i="129"/>
  <c r="FA64" i="129"/>
  <c r="EZ64" i="129"/>
  <c r="EY64" i="129"/>
  <c r="EX64" i="129"/>
  <c r="EW64" i="129"/>
  <c r="EQ64" i="129"/>
  <c r="EP64" i="129"/>
  <c r="EO64" i="129"/>
  <c r="EN64" i="129"/>
  <c r="EM64" i="129"/>
  <c r="FH63" i="129"/>
  <c r="FG63" i="129"/>
  <c r="FF63" i="129"/>
  <c r="FE63" i="129"/>
  <c r="FD63" i="129"/>
  <c r="FB63" i="129"/>
  <c r="FA63" i="129"/>
  <c r="EZ63" i="129"/>
  <c r="EY63" i="129"/>
  <c r="EX63" i="129"/>
  <c r="EW63" i="129"/>
  <c r="EQ63" i="129"/>
  <c r="EP63" i="129"/>
  <c r="EO63" i="129"/>
  <c r="EN63" i="129"/>
  <c r="EM63" i="129"/>
  <c r="FH66" i="129"/>
  <c r="FF66" i="129"/>
  <c r="FE62" i="129"/>
  <c r="FD66" i="129"/>
  <c r="FB66" i="129"/>
  <c r="EZ66" i="129"/>
  <c r="EX66" i="129"/>
  <c r="EP66" i="129"/>
  <c r="EO62" i="129"/>
  <c r="EN66" i="129"/>
  <c r="FH57" i="129"/>
  <c r="FH58" i="129" s="1"/>
  <c r="FG57" i="129"/>
  <c r="FG58" i="129" s="1"/>
  <c r="FF57" i="129"/>
  <c r="FF58" i="129" s="1"/>
  <c r="FE57" i="129"/>
  <c r="FE58" i="129" s="1"/>
  <c r="FD57" i="129"/>
  <c r="FD58" i="129" s="1"/>
  <c r="FB57" i="129"/>
  <c r="FB58" i="129" s="1"/>
  <c r="FA57" i="129"/>
  <c r="EZ57" i="129"/>
  <c r="EZ58" i="129" s="1"/>
  <c r="EY57" i="129"/>
  <c r="EY58" i="129" s="1"/>
  <c r="EX57" i="129"/>
  <c r="EX58" i="129" s="1"/>
  <c r="EW57" i="129"/>
  <c r="EQ57" i="129"/>
  <c r="EQ58" i="129" s="1"/>
  <c r="EP57" i="129"/>
  <c r="EP58" i="129" s="1"/>
  <c r="EO57" i="129"/>
  <c r="EO58" i="129" s="1"/>
  <c r="EN57" i="129"/>
  <c r="EN58" i="129" s="1"/>
  <c r="EM57" i="129"/>
  <c r="FH45" i="129"/>
  <c r="FH68" i="129" s="1"/>
  <c r="FG45" i="129"/>
  <c r="FG68" i="129" s="1"/>
  <c r="FF45" i="129"/>
  <c r="FF68" i="129" s="1"/>
  <c r="FE45" i="129"/>
  <c r="FE68" i="129" s="1"/>
  <c r="FD45" i="129"/>
  <c r="FD68" i="129" s="1"/>
  <c r="FB45" i="129"/>
  <c r="FB68" i="129" s="1"/>
  <c r="FA45" i="129"/>
  <c r="EZ45" i="129"/>
  <c r="EZ68" i="129" s="1"/>
  <c r="EY45" i="129"/>
  <c r="EY68" i="129" s="1"/>
  <c r="EW45" i="129"/>
  <c r="EQ45" i="129"/>
  <c r="EQ68" i="129" s="1"/>
  <c r="EP45" i="129"/>
  <c r="EP68" i="129" s="1"/>
  <c r="EO45" i="129"/>
  <c r="EO68" i="129" s="1"/>
  <c r="EN45" i="129"/>
  <c r="EN68" i="129" s="1"/>
  <c r="EM45" i="129"/>
  <c r="EM68" i="129" s="1"/>
  <c r="FH40" i="129"/>
  <c r="FG40" i="129"/>
  <c r="FF40" i="129"/>
  <c r="FE40" i="129"/>
  <c r="FD40" i="129"/>
  <c r="FC40" i="129"/>
  <c r="FB40" i="129"/>
  <c r="FA40" i="129"/>
  <c r="EZ40" i="129"/>
  <c r="EY40" i="129"/>
  <c r="EX40" i="129"/>
  <c r="EW40" i="129"/>
  <c r="EQ40" i="129"/>
  <c r="EP40" i="129"/>
  <c r="EO40" i="129"/>
  <c r="EN40" i="129"/>
  <c r="EM40" i="129"/>
  <c r="FH39" i="129"/>
  <c r="FG39" i="129"/>
  <c r="FF39" i="129"/>
  <c r="FE39" i="129"/>
  <c r="FD39" i="129"/>
  <c r="FC39" i="129"/>
  <c r="FB39" i="129"/>
  <c r="FA39" i="129"/>
  <c r="EZ39" i="129"/>
  <c r="EY39" i="129"/>
  <c r="EX39" i="129"/>
  <c r="EW39" i="129"/>
  <c r="EQ39" i="129"/>
  <c r="EP39" i="129"/>
  <c r="EO39" i="129"/>
  <c r="EN39" i="129"/>
  <c r="EM39" i="129"/>
  <c r="FH36" i="129"/>
  <c r="FG36" i="129"/>
  <c r="FF36" i="129"/>
  <c r="FE36" i="129"/>
  <c r="FD36" i="129"/>
  <c r="FC36" i="129"/>
  <c r="FB36" i="129"/>
  <c r="FA36" i="129"/>
  <c r="EZ36" i="129"/>
  <c r="EY36" i="129"/>
  <c r="EX36" i="129"/>
  <c r="EW36" i="129"/>
  <c r="EQ36" i="129"/>
  <c r="EP36" i="129"/>
  <c r="EO36" i="129"/>
  <c r="EN36" i="129"/>
  <c r="EM36" i="129"/>
  <c r="FH35" i="129"/>
  <c r="FG35" i="129"/>
  <c r="FF35" i="129"/>
  <c r="FE35" i="129"/>
  <c r="FD35" i="129"/>
  <c r="FC35" i="129"/>
  <c r="FB35" i="129"/>
  <c r="FA35" i="129"/>
  <c r="EZ35" i="129"/>
  <c r="EY35" i="129"/>
  <c r="EX35" i="129"/>
  <c r="EW35" i="129"/>
  <c r="EQ35" i="129"/>
  <c r="EP35" i="129"/>
  <c r="EO35" i="129"/>
  <c r="EN35" i="129"/>
  <c r="EM35" i="129"/>
  <c r="FH33" i="129"/>
  <c r="FG33" i="129"/>
  <c r="FF33" i="129"/>
  <c r="FE33" i="129"/>
  <c r="FD33" i="129"/>
  <c r="FC33" i="129"/>
  <c r="FB33" i="129"/>
  <c r="FA33" i="129"/>
  <c r="EZ33" i="129"/>
  <c r="EY33" i="129"/>
  <c r="EX33" i="129"/>
  <c r="EW33" i="129"/>
  <c r="EQ33" i="129"/>
  <c r="EP33" i="129"/>
  <c r="EO33" i="129"/>
  <c r="EN33" i="129"/>
  <c r="EM33" i="129"/>
  <c r="FH32" i="129"/>
  <c r="FG32" i="129"/>
  <c r="FF32" i="129"/>
  <c r="FE32" i="129"/>
  <c r="FD32" i="129"/>
  <c r="FC32" i="129"/>
  <c r="FB32" i="129"/>
  <c r="FA32" i="129"/>
  <c r="EZ32" i="129"/>
  <c r="EY32" i="129"/>
  <c r="EX32" i="129"/>
  <c r="EW32" i="129"/>
  <c r="EQ32" i="129"/>
  <c r="EP32" i="129"/>
  <c r="EO32" i="129"/>
  <c r="EN32" i="129"/>
  <c r="EM32" i="129"/>
  <c r="FH27" i="129"/>
  <c r="FH28" i="129" s="1"/>
  <c r="FG27" i="129"/>
  <c r="FG28" i="129" s="1"/>
  <c r="FF27" i="129"/>
  <c r="FC31" i="129"/>
  <c r="EZ27" i="129"/>
  <c r="EZ28" i="129" s="1"/>
  <c r="EY27" i="129"/>
  <c r="EY28" i="129" s="1"/>
  <c r="EX27" i="129"/>
  <c r="EX28" i="129" s="1"/>
  <c r="EW27" i="129"/>
  <c r="EQ27" i="129"/>
  <c r="EQ28" i="129" s="1"/>
  <c r="EP27" i="129"/>
  <c r="EP28" i="129" s="1"/>
  <c r="EO27" i="129"/>
  <c r="EO28" i="129" s="1"/>
  <c r="EN27" i="129"/>
  <c r="EN28" i="129" s="1"/>
  <c r="EM27" i="129"/>
  <c r="FH24" i="129"/>
  <c r="FH112" i="129" s="1"/>
  <c r="FG24" i="129"/>
  <c r="FF24" i="129"/>
  <c r="FF111" i="129" s="1"/>
  <c r="FE24" i="129"/>
  <c r="FE111" i="129" s="1"/>
  <c r="FD24" i="129"/>
  <c r="FD112" i="129" s="1"/>
  <c r="FC24" i="129"/>
  <c r="FB24" i="129"/>
  <c r="FB111" i="129" s="1"/>
  <c r="FA24" i="129"/>
  <c r="FA111" i="129" s="1"/>
  <c r="EZ24" i="129"/>
  <c r="EZ112" i="129" s="1"/>
  <c r="EY24" i="129"/>
  <c r="EY111" i="129" s="1"/>
  <c r="EX24" i="129"/>
  <c r="EX111" i="129" s="1"/>
  <c r="EW24" i="129"/>
  <c r="EW111" i="129" s="1"/>
  <c r="EQ24" i="129"/>
  <c r="EP24" i="129"/>
  <c r="EP111" i="129" s="1"/>
  <c r="EO24" i="129"/>
  <c r="EO111" i="129" s="1"/>
  <c r="EN24" i="129"/>
  <c r="EN112" i="129" s="1"/>
  <c r="EM24" i="129"/>
  <c r="FG20" i="129"/>
  <c r="FF20" i="129"/>
  <c r="FE20" i="129"/>
  <c r="FD20" i="129"/>
  <c r="FC20" i="129"/>
  <c r="FC42" i="129" s="1"/>
  <c r="FB20" i="129"/>
  <c r="FA20" i="129"/>
  <c r="EZ20" i="129"/>
  <c r="EY20" i="129"/>
  <c r="EX20" i="129"/>
  <c r="EW20" i="129"/>
  <c r="EQ20" i="129"/>
  <c r="EP20" i="129"/>
  <c r="EO20" i="129"/>
  <c r="EN20" i="129"/>
  <c r="EM20" i="129"/>
  <c r="FH16" i="129"/>
  <c r="FG16" i="129"/>
  <c r="FF16" i="129"/>
  <c r="FE16" i="129"/>
  <c r="FD16" i="129"/>
  <c r="FC16" i="129"/>
  <c r="FB16" i="129"/>
  <c r="FA16" i="129"/>
  <c r="EZ16" i="129"/>
  <c r="EY16" i="129"/>
  <c r="EX16" i="129"/>
  <c r="EW16" i="129"/>
  <c r="EQ16" i="129"/>
  <c r="EP16" i="129"/>
  <c r="EO16" i="129"/>
  <c r="EN16" i="129"/>
  <c r="EM16" i="129"/>
  <c r="FH34" i="129"/>
  <c r="FG34" i="129"/>
  <c r="FF34" i="129"/>
  <c r="FE34" i="129"/>
  <c r="FD34" i="129"/>
  <c r="FC34" i="129"/>
  <c r="FB34" i="129"/>
  <c r="FA34" i="129"/>
  <c r="EZ34" i="129"/>
  <c r="EY34" i="129"/>
  <c r="EX34" i="129"/>
  <c r="EW34" i="129"/>
  <c r="EQ34" i="129"/>
  <c r="EP34" i="129"/>
  <c r="EO34" i="129"/>
  <c r="EN34" i="129"/>
  <c r="FH12" i="129"/>
  <c r="FG12" i="129"/>
  <c r="FF12" i="129"/>
  <c r="FE12" i="129"/>
  <c r="FD12" i="129"/>
  <c r="FC12" i="129"/>
  <c r="FB12" i="129"/>
  <c r="FA12" i="129"/>
  <c r="EZ12" i="129"/>
  <c r="EY12" i="129"/>
  <c r="EX12" i="129"/>
  <c r="EW12" i="129"/>
  <c r="EQ12" i="129"/>
  <c r="EP12" i="129"/>
  <c r="EO12" i="129"/>
  <c r="EN12" i="129"/>
  <c r="EM12" i="129"/>
  <c r="FH10" i="129"/>
  <c r="FG10" i="129"/>
  <c r="FF10" i="129"/>
  <c r="FE10" i="129"/>
  <c r="FD10" i="129"/>
  <c r="FC10" i="129"/>
  <c r="FB10" i="129"/>
  <c r="FA10" i="129"/>
  <c r="EZ10" i="129"/>
  <c r="EY10" i="129"/>
  <c r="EX10" i="129"/>
  <c r="EW10" i="129"/>
  <c r="EQ10" i="129"/>
  <c r="EP10" i="129"/>
  <c r="EO10" i="129"/>
  <c r="EN10" i="129"/>
  <c r="EM10" i="129"/>
  <c r="FH8" i="129"/>
  <c r="FG8" i="129"/>
  <c r="FF8" i="129"/>
  <c r="FE8" i="129"/>
  <c r="FD8" i="129"/>
  <c r="FC8" i="129"/>
  <c r="FB8" i="129"/>
  <c r="FA8" i="129"/>
  <c r="EZ8" i="129"/>
  <c r="EY8" i="129"/>
  <c r="EX8" i="129"/>
  <c r="EW8" i="129"/>
  <c r="EQ8" i="129"/>
  <c r="EP8" i="129"/>
  <c r="EO8" i="129"/>
  <c r="EN8" i="129"/>
  <c r="EM8" i="129"/>
  <c r="EL117" i="129"/>
  <c r="EK117" i="129"/>
  <c r="EJ117" i="129"/>
  <c r="EL103" i="129"/>
  <c r="EK103" i="129"/>
  <c r="EJ103" i="129"/>
  <c r="EL99" i="129"/>
  <c r="EK99" i="129"/>
  <c r="EJ99" i="129"/>
  <c r="EL97" i="129"/>
  <c r="EK97" i="129"/>
  <c r="EJ97" i="129"/>
  <c r="EL84" i="129"/>
  <c r="EK84" i="129"/>
  <c r="EJ84" i="129"/>
  <c r="EL77" i="129"/>
  <c r="EK77" i="129"/>
  <c r="EJ77" i="129"/>
  <c r="EL71" i="129"/>
  <c r="EK71" i="129"/>
  <c r="EJ71" i="129"/>
  <c r="EL70" i="129"/>
  <c r="EK70" i="129"/>
  <c r="EJ70" i="129"/>
  <c r="EL69" i="129"/>
  <c r="EK69" i="129"/>
  <c r="EJ69" i="129"/>
  <c r="EL67" i="129"/>
  <c r="EK67" i="129"/>
  <c r="EJ67" i="129"/>
  <c r="EL65" i="129"/>
  <c r="EK65" i="129"/>
  <c r="EJ65" i="129"/>
  <c r="EL64" i="129"/>
  <c r="EK64" i="129"/>
  <c r="EJ64" i="129"/>
  <c r="EL63" i="129"/>
  <c r="EK63" i="129"/>
  <c r="EJ63" i="129"/>
  <c r="EL66" i="129"/>
  <c r="EK66" i="129"/>
  <c r="EL57" i="129"/>
  <c r="EL58" i="129" s="1"/>
  <c r="EK57" i="129"/>
  <c r="EK58" i="129" s="1"/>
  <c r="EJ57" i="129"/>
  <c r="EL45" i="129"/>
  <c r="EL68" i="129" s="1"/>
  <c r="EK45" i="129"/>
  <c r="EK68" i="129" s="1"/>
  <c r="EJ45" i="129"/>
  <c r="EJ68" i="129" s="1"/>
  <c r="EL40" i="129"/>
  <c r="EK40" i="129"/>
  <c r="EJ40" i="129"/>
  <c r="EL39" i="129"/>
  <c r="EK39" i="129"/>
  <c r="EJ39" i="129"/>
  <c r="EL36" i="129"/>
  <c r="EK36" i="129"/>
  <c r="EJ36" i="129"/>
  <c r="EL35" i="129"/>
  <c r="EK35" i="129"/>
  <c r="EJ35" i="129"/>
  <c r="EL33" i="129"/>
  <c r="EK33" i="129"/>
  <c r="EJ33" i="129"/>
  <c r="EL32" i="129"/>
  <c r="EK32" i="129"/>
  <c r="EJ32" i="129"/>
  <c r="EL27" i="129"/>
  <c r="EL28" i="129" s="1"/>
  <c r="EL38" i="129" s="1"/>
  <c r="EK27" i="129"/>
  <c r="EK25" i="129" s="1"/>
  <c r="EJ27" i="129"/>
  <c r="EL24" i="129"/>
  <c r="EL109" i="129" s="1"/>
  <c r="EL118" i="129" s="1"/>
  <c r="EK24" i="129"/>
  <c r="EK112" i="129" s="1"/>
  <c r="EJ24" i="129"/>
  <c r="EJ112" i="129" s="1"/>
  <c r="EL20" i="129"/>
  <c r="EK20" i="129"/>
  <c r="EJ20" i="129"/>
  <c r="EJ42" i="129" s="1"/>
  <c r="EL16" i="129"/>
  <c r="EK16" i="129"/>
  <c r="EJ16" i="129"/>
  <c r="EL34" i="129"/>
  <c r="EK34" i="129"/>
  <c r="EL12" i="129"/>
  <c r="EK12" i="129"/>
  <c r="EJ12" i="129"/>
  <c r="EL10" i="129"/>
  <c r="EK10" i="129"/>
  <c r="EJ10" i="129"/>
  <c r="EL8" i="129"/>
  <c r="EK8" i="129"/>
  <c r="EJ8" i="129"/>
  <c r="FV68" i="129" l="1"/>
  <c r="FV28" i="129"/>
  <c r="FV58" i="129"/>
  <c r="FV66" i="129"/>
  <c r="FF28" i="129"/>
  <c r="FA68" i="129"/>
  <c r="FA58" i="129"/>
  <c r="FA62" i="129"/>
  <c r="EW68" i="129"/>
  <c r="EW58" i="129"/>
  <c r="EW66" i="129"/>
  <c r="EW28" i="129"/>
  <c r="EK23" i="129"/>
  <c r="EK42" i="129"/>
  <c r="EL23" i="129"/>
  <c r="EL42" i="129"/>
  <c r="EM23" i="129"/>
  <c r="EM42" i="129"/>
  <c r="EN23" i="129"/>
  <c r="EN42" i="129"/>
  <c r="EO23" i="129"/>
  <c r="EO42" i="129"/>
  <c r="EP23" i="129"/>
  <c r="EP42" i="129"/>
  <c r="EQ23" i="129"/>
  <c r="EQ42" i="129"/>
  <c r="EW23" i="129"/>
  <c r="EW42" i="129"/>
  <c r="EX23" i="129"/>
  <c r="EX42" i="129"/>
  <c r="EY23" i="129"/>
  <c r="EY42" i="129"/>
  <c r="EZ23" i="129"/>
  <c r="EZ42" i="129"/>
  <c r="FA23" i="129"/>
  <c r="FA42" i="129"/>
  <c r="FB23" i="129"/>
  <c r="FB42" i="129"/>
  <c r="FD23" i="129"/>
  <c r="FD42" i="129"/>
  <c r="FE23" i="129"/>
  <c r="FE42" i="129"/>
  <c r="FF23" i="129"/>
  <c r="FF42" i="129"/>
  <c r="FG23" i="129"/>
  <c r="FG42" i="129"/>
  <c r="FH23" i="129"/>
  <c r="FH42" i="129"/>
  <c r="FJ23" i="129"/>
  <c r="FJ42" i="129"/>
  <c r="FL23" i="129"/>
  <c r="FL42" i="129"/>
  <c r="FM23" i="129"/>
  <c r="FM42" i="129"/>
  <c r="FN23" i="129"/>
  <c r="FN42" i="129"/>
  <c r="FO23" i="129"/>
  <c r="FO42" i="129"/>
  <c r="FQ23" i="129"/>
  <c r="FQ42" i="129"/>
  <c r="FR23" i="129"/>
  <c r="FR42" i="129"/>
  <c r="FS23" i="129"/>
  <c r="FS42" i="129"/>
  <c r="FT23" i="129"/>
  <c r="FT42" i="129"/>
  <c r="FV23" i="129"/>
  <c r="FV42" i="129"/>
  <c r="FW23" i="129"/>
  <c r="FW42" i="129"/>
  <c r="FY23" i="129"/>
  <c r="FY42" i="129"/>
  <c r="FZ23" i="129"/>
  <c r="FZ42" i="129"/>
  <c r="GA23" i="129"/>
  <c r="GA42" i="129"/>
  <c r="GB23" i="129"/>
  <c r="GB42" i="129"/>
  <c r="GC23" i="129"/>
  <c r="GC42" i="129"/>
  <c r="GD23" i="129"/>
  <c r="GD42" i="129"/>
  <c r="GE23" i="129"/>
  <c r="GE42" i="129"/>
  <c r="GF23" i="129"/>
  <c r="GF42" i="129"/>
  <c r="GG23" i="129"/>
  <c r="GG42" i="129"/>
  <c r="GH23" i="129"/>
  <c r="GH42" i="129"/>
  <c r="GI23" i="129"/>
  <c r="GI42" i="129"/>
  <c r="GK23" i="129"/>
  <c r="GK42" i="129"/>
  <c r="GL23" i="129"/>
  <c r="GL42" i="129"/>
  <c r="GM23" i="129"/>
  <c r="GM42" i="129"/>
  <c r="GU23" i="129"/>
  <c r="GU42" i="129"/>
  <c r="GV23" i="129"/>
  <c r="GV42" i="129"/>
  <c r="GX23" i="129"/>
  <c r="GX42" i="129"/>
  <c r="GY23" i="129"/>
  <c r="GY42" i="129"/>
  <c r="GZ23" i="129"/>
  <c r="GZ42" i="129"/>
  <c r="HA23" i="129"/>
  <c r="HA42" i="129"/>
  <c r="HB23" i="129"/>
  <c r="HB42" i="129"/>
  <c r="HC23" i="129"/>
  <c r="HC42" i="129"/>
  <c r="HD23" i="129"/>
  <c r="HD42" i="129"/>
  <c r="HE23" i="129"/>
  <c r="HE42" i="129"/>
  <c r="HF23" i="129"/>
  <c r="HF42" i="129"/>
  <c r="HG23" i="129"/>
  <c r="HG42" i="129"/>
  <c r="HH23" i="129"/>
  <c r="HH42" i="129"/>
  <c r="HI23" i="129"/>
  <c r="HI42" i="129"/>
  <c r="HJ23" i="129"/>
  <c r="HJ42" i="129"/>
  <c r="HK23" i="129"/>
  <c r="HK42" i="129"/>
  <c r="HL23" i="129"/>
  <c r="HL42" i="129"/>
  <c r="GW68" i="129"/>
  <c r="GC58" i="129"/>
  <c r="GW23" i="129"/>
  <c r="GC62" i="129"/>
  <c r="GN23" i="129"/>
  <c r="GX34" i="129"/>
  <c r="GW28" i="129"/>
  <c r="GW58" i="129"/>
  <c r="GV34" i="129"/>
  <c r="GV28" i="129"/>
  <c r="GC25" i="129"/>
  <c r="GE25" i="129"/>
  <c r="GF25" i="129"/>
  <c r="GD25" i="129"/>
  <c r="FZ25" i="129"/>
  <c r="FI58" i="129"/>
  <c r="FI23" i="129"/>
  <c r="HH28" i="129"/>
  <c r="FW28" i="129"/>
  <c r="FW34" i="129"/>
  <c r="J10" i="130"/>
  <c r="EM34" i="129"/>
  <c r="EM28" i="129"/>
  <c r="GA25" i="129"/>
  <c r="EM58" i="129"/>
  <c r="GB25" i="129"/>
  <c r="FL31" i="129"/>
  <c r="FC23" i="129"/>
  <c r="EJ58" i="129"/>
  <c r="EJ66" i="129"/>
  <c r="EJ34" i="129"/>
  <c r="EJ25" i="129"/>
  <c r="J8" i="130"/>
  <c r="EJ23" i="129"/>
  <c r="HE14" i="129"/>
  <c r="FT25" i="129"/>
  <c r="EM14" i="129"/>
  <c r="FB25" i="129"/>
  <c r="HJ14" i="129"/>
  <c r="FG25" i="129"/>
  <c r="FL25" i="129"/>
  <c r="HB25" i="129"/>
  <c r="FX62" i="129"/>
  <c r="HF28" i="129"/>
  <c r="HF86" i="129" s="1"/>
  <c r="HF87" i="129" s="1"/>
  <c r="EM25" i="129"/>
  <c r="FH25" i="129"/>
  <c r="GB62" i="129"/>
  <c r="GC66" i="129"/>
  <c r="HF34" i="129"/>
  <c r="FC14" i="129"/>
  <c r="FJ109" i="129"/>
  <c r="FJ118" i="129" s="1"/>
  <c r="GX14" i="129"/>
  <c r="HJ25" i="129"/>
  <c r="HD62" i="129"/>
  <c r="HG66" i="129"/>
  <c r="HD112" i="129"/>
  <c r="FJ25" i="129"/>
  <c r="FZ109" i="129"/>
  <c r="FZ118" i="129" s="1"/>
  <c r="GX25" i="129"/>
  <c r="HJ86" i="129"/>
  <c r="HJ87" i="129" s="1"/>
  <c r="HJ31" i="129"/>
  <c r="HB86" i="129"/>
  <c r="HB87" i="129" s="1"/>
  <c r="HB31" i="129"/>
  <c r="GX86" i="129"/>
  <c r="GX87" i="129" s="1"/>
  <c r="GX31" i="129"/>
  <c r="FJ14" i="129"/>
  <c r="GY28" i="129"/>
  <c r="HE111" i="129"/>
  <c r="EN14" i="129"/>
  <c r="FD14" i="129"/>
  <c r="EY25" i="129"/>
  <c r="FN14" i="129"/>
  <c r="FO25" i="129"/>
  <c r="FW25" i="129"/>
  <c r="FM28" i="129"/>
  <c r="FT62" i="129"/>
  <c r="FN109" i="129"/>
  <c r="FN118" i="129" s="1"/>
  <c r="FI111" i="129"/>
  <c r="FY111" i="129"/>
  <c r="GG66" i="129"/>
  <c r="GY14" i="129"/>
  <c r="HK14" i="129"/>
  <c r="GW25" i="129"/>
  <c r="HE25" i="129"/>
  <c r="HG28" i="129"/>
  <c r="HG34" i="129"/>
  <c r="GY62" i="129"/>
  <c r="HF62" i="129"/>
  <c r="HK62" i="129"/>
  <c r="HH66" i="129"/>
  <c r="HI111" i="129"/>
  <c r="HH112" i="129"/>
  <c r="FZ14" i="129"/>
  <c r="HK28" i="129"/>
  <c r="HK86" i="129" s="1"/>
  <c r="HK87" i="129" s="1"/>
  <c r="GX62" i="129"/>
  <c r="EQ14" i="129"/>
  <c r="FG14" i="129"/>
  <c r="FR14" i="129"/>
  <c r="FL38" i="129"/>
  <c r="FR109" i="129"/>
  <c r="FR118" i="129" s="1"/>
  <c r="FM111" i="129"/>
  <c r="HA14" i="129"/>
  <c r="HC28" i="129"/>
  <c r="HC86" i="129" s="1"/>
  <c r="HB62" i="129"/>
  <c r="GZ66" i="129"/>
  <c r="GW111" i="129"/>
  <c r="HL112" i="129"/>
  <c r="HJ62" i="129"/>
  <c r="EY14" i="129"/>
  <c r="EZ14" i="129"/>
  <c r="FH14" i="129"/>
  <c r="EQ25" i="129"/>
  <c r="FC25" i="129"/>
  <c r="FA66" i="129"/>
  <c r="FV14" i="129"/>
  <c r="FS25" i="129"/>
  <c r="FI28" i="129"/>
  <c r="FQ28" i="129"/>
  <c r="FQ31" i="129" s="1"/>
  <c r="FL62" i="129"/>
  <c r="FL86" i="129"/>
  <c r="FV109" i="129"/>
  <c r="FV118" i="129" s="1"/>
  <c r="FQ111" i="129"/>
  <c r="GK62" i="129"/>
  <c r="GW14" i="129"/>
  <c r="HB14" i="129"/>
  <c r="HI14" i="129"/>
  <c r="HA25" i="129"/>
  <c r="HI25" i="129"/>
  <c r="HD28" i="129"/>
  <c r="HD86" i="129" s="1"/>
  <c r="HD87" i="129" s="1"/>
  <c r="HC62" i="129"/>
  <c r="HA111" i="129"/>
  <c r="GZ112" i="129"/>
  <c r="HL34" i="129"/>
  <c r="HL14" i="129"/>
  <c r="GX112" i="129"/>
  <c r="GX111" i="129"/>
  <c r="HB112" i="129"/>
  <c r="HB111" i="129"/>
  <c r="HF112" i="129"/>
  <c r="HF111" i="129"/>
  <c r="HJ112" i="129"/>
  <c r="HJ111" i="129"/>
  <c r="GZ28" i="129"/>
  <c r="HC34" i="129"/>
  <c r="HL66" i="129"/>
  <c r="HB109" i="129"/>
  <c r="HB118" i="129" s="1"/>
  <c r="GZ34" i="129"/>
  <c r="GZ14" i="129"/>
  <c r="HD34" i="129"/>
  <c r="HD14" i="129"/>
  <c r="HH34" i="129"/>
  <c r="HH14" i="129"/>
  <c r="GY112" i="129"/>
  <c r="GY111" i="129"/>
  <c r="GY109" i="129"/>
  <c r="GY118" i="129" s="1"/>
  <c r="HC112" i="129"/>
  <c r="HC111" i="129"/>
  <c r="HC109" i="129"/>
  <c r="HC118" i="129" s="1"/>
  <c r="HG112" i="129"/>
  <c r="HG111" i="129"/>
  <c r="HG109" i="129"/>
  <c r="HG118" i="129" s="1"/>
  <c r="HK112" i="129"/>
  <c r="HK111" i="129"/>
  <c r="HK109" i="129"/>
  <c r="HK118" i="129" s="1"/>
  <c r="GW31" i="129"/>
  <c r="GW86" i="129"/>
  <c r="GW87" i="129" s="1"/>
  <c r="GW38" i="129"/>
  <c r="HA31" i="129"/>
  <c r="HA86" i="129"/>
  <c r="HA87" i="129" s="1"/>
  <c r="HA38" i="129"/>
  <c r="HE31" i="129"/>
  <c r="HE86" i="129"/>
  <c r="HE87" i="129" s="1"/>
  <c r="HE38" i="129"/>
  <c r="HI31" i="129"/>
  <c r="HI86" i="129"/>
  <c r="HI87" i="129" s="1"/>
  <c r="HI38" i="129"/>
  <c r="HL28" i="129"/>
  <c r="GW66" i="129"/>
  <c r="GW62" i="129"/>
  <c r="HA66" i="129"/>
  <c r="HA62" i="129"/>
  <c r="HE66" i="129"/>
  <c r="HE62" i="129"/>
  <c r="HI66" i="129"/>
  <c r="HI62" i="129"/>
  <c r="HF109" i="129"/>
  <c r="HF118" i="129" s="1"/>
  <c r="GW112" i="129"/>
  <c r="HA112" i="129"/>
  <c r="HE112" i="129"/>
  <c r="HI112" i="129"/>
  <c r="GX38" i="129"/>
  <c r="HB38" i="129"/>
  <c r="HJ38" i="129"/>
  <c r="GZ109" i="129"/>
  <c r="GZ118" i="129" s="1"/>
  <c r="HD109" i="129"/>
  <c r="HD118" i="129" s="1"/>
  <c r="HH109" i="129"/>
  <c r="HH118" i="129" s="1"/>
  <c r="HL109" i="129"/>
  <c r="HL118" i="129" s="1"/>
  <c r="EJ62" i="129"/>
  <c r="EL25" i="129"/>
  <c r="EJ28" i="129"/>
  <c r="EP25" i="129"/>
  <c r="EX25" i="129"/>
  <c r="EW62" i="129"/>
  <c r="FF25" i="129"/>
  <c r="EZ25" i="129"/>
  <c r="GC31" i="129"/>
  <c r="GC86" i="129"/>
  <c r="GC87" i="129" s="1"/>
  <c r="GC38" i="129"/>
  <c r="GK86" i="129"/>
  <c r="GK87" i="129" s="1"/>
  <c r="GK38" i="129"/>
  <c r="GK31" i="129"/>
  <c r="GD86" i="129"/>
  <c r="GD87" i="129" s="1"/>
  <c r="GD38" i="129"/>
  <c r="GD31" i="129"/>
  <c r="GH86" i="129"/>
  <c r="GH87" i="129" s="1"/>
  <c r="GH38" i="129"/>
  <c r="GH31" i="129"/>
  <c r="GL86" i="129"/>
  <c r="GL87" i="129" s="1"/>
  <c r="GL38" i="129"/>
  <c r="GL31" i="129"/>
  <c r="GG31" i="129"/>
  <c r="GG86" i="129"/>
  <c r="GG87" i="129" s="1"/>
  <c r="GG38" i="129"/>
  <c r="GD14" i="129"/>
  <c r="GH112" i="129"/>
  <c r="GH111" i="129"/>
  <c r="GH109" i="129"/>
  <c r="GH118" i="129" s="1"/>
  <c r="GG34" i="129"/>
  <c r="GG109" i="129"/>
  <c r="GG118" i="129" s="1"/>
  <c r="GC111" i="129"/>
  <c r="GC14" i="129"/>
  <c r="GK112" i="129"/>
  <c r="GL14" i="129"/>
  <c r="GL112" i="129"/>
  <c r="GL111" i="129"/>
  <c r="GL109" i="129"/>
  <c r="GL118" i="129" s="1"/>
  <c r="GE86" i="129"/>
  <c r="GE87" i="129" s="1"/>
  <c r="GE38" i="129"/>
  <c r="GE31" i="129"/>
  <c r="GI86" i="129"/>
  <c r="GI87" i="129" s="1"/>
  <c r="GI38" i="129"/>
  <c r="GI31" i="129"/>
  <c r="GM86" i="129"/>
  <c r="GM87" i="129" s="1"/>
  <c r="GM38" i="129"/>
  <c r="GM31" i="129"/>
  <c r="GU86" i="129"/>
  <c r="GU87" i="129" s="1"/>
  <c r="GU38" i="129"/>
  <c r="GU31" i="129"/>
  <c r="GK34" i="129"/>
  <c r="GK109" i="129"/>
  <c r="GK118" i="129" s="1"/>
  <c r="GG111" i="129"/>
  <c r="GC112" i="129"/>
  <c r="GD112" i="129"/>
  <c r="GD111" i="129"/>
  <c r="GD109" i="129"/>
  <c r="GD118" i="129" s="1"/>
  <c r="GH14" i="129"/>
  <c r="GF86" i="129"/>
  <c r="GF87" i="129" s="1"/>
  <c r="GF38" i="129"/>
  <c r="GF31" i="129"/>
  <c r="GN86" i="129"/>
  <c r="GN87" i="129" s="1"/>
  <c r="GN38" i="129"/>
  <c r="GN31" i="129"/>
  <c r="GV86" i="129"/>
  <c r="GV87" i="129" s="1"/>
  <c r="GV38" i="129"/>
  <c r="GV31" i="129"/>
  <c r="GD62" i="129"/>
  <c r="GH62" i="129"/>
  <c r="GL62" i="129"/>
  <c r="GE14" i="129"/>
  <c r="GI14" i="129"/>
  <c r="GM14" i="129"/>
  <c r="GU14" i="129"/>
  <c r="GE62" i="129"/>
  <c r="GI62" i="129"/>
  <c r="GM62" i="129"/>
  <c r="GU62" i="129"/>
  <c r="GE109" i="129"/>
  <c r="GE118" i="129" s="1"/>
  <c r="GI109" i="129"/>
  <c r="GI118" i="129" s="1"/>
  <c r="GM109" i="129"/>
  <c r="GM118" i="129" s="1"/>
  <c r="GU109" i="129"/>
  <c r="GU118" i="129" s="1"/>
  <c r="GE111" i="129"/>
  <c r="GI111" i="129"/>
  <c r="GM111" i="129"/>
  <c r="GU111" i="129"/>
  <c r="GF14" i="129"/>
  <c r="GN14" i="129"/>
  <c r="GV14" i="129"/>
  <c r="GF62" i="129"/>
  <c r="GN62" i="129"/>
  <c r="GV62" i="129"/>
  <c r="GF109" i="129"/>
  <c r="GF118" i="129" s="1"/>
  <c r="GN109" i="129"/>
  <c r="GN118" i="129" s="1"/>
  <c r="GV109" i="129"/>
  <c r="GV118" i="129" s="1"/>
  <c r="GF111" i="129"/>
  <c r="GN111" i="129"/>
  <c r="GV111" i="129"/>
  <c r="EJ111" i="129"/>
  <c r="EO66" i="129"/>
  <c r="FE66" i="129"/>
  <c r="EK14" i="129"/>
  <c r="EN25" i="129"/>
  <c r="FD25" i="129"/>
  <c r="FN31" i="129"/>
  <c r="FN86" i="129"/>
  <c r="FN87" i="129" s="1"/>
  <c r="FN38" i="129"/>
  <c r="FV31" i="129"/>
  <c r="FV86" i="129"/>
  <c r="FV87" i="129" s="1"/>
  <c r="FV38" i="129"/>
  <c r="GB86" i="129"/>
  <c r="GB87" i="129" s="1"/>
  <c r="FO14" i="129"/>
  <c r="FW14" i="129"/>
  <c r="GA14" i="129"/>
  <c r="FO112" i="129"/>
  <c r="FO111" i="129"/>
  <c r="FO109" i="129"/>
  <c r="FO118" i="129" s="1"/>
  <c r="FW112" i="129"/>
  <c r="FW111" i="129"/>
  <c r="FW109" i="129"/>
  <c r="FW118" i="129" s="1"/>
  <c r="GA112" i="129"/>
  <c r="GA111" i="129"/>
  <c r="GA109" i="129"/>
  <c r="GA118" i="129" s="1"/>
  <c r="FV25" i="129"/>
  <c r="FO86" i="129"/>
  <c r="FO87" i="129" s="1"/>
  <c r="FO38" i="129"/>
  <c r="FW86" i="129"/>
  <c r="FW87" i="129" s="1"/>
  <c r="FW38" i="129"/>
  <c r="FL111" i="129"/>
  <c r="FL109" i="129"/>
  <c r="FL118" i="129" s="1"/>
  <c r="FT111" i="129"/>
  <c r="FT109" i="129"/>
  <c r="FT118" i="129" s="1"/>
  <c r="GB111" i="129"/>
  <c r="GB109" i="129"/>
  <c r="GB118" i="129" s="1"/>
  <c r="FR25" i="129"/>
  <c r="FT38" i="129"/>
  <c r="FT86" i="129"/>
  <c r="FT87" i="129" s="1"/>
  <c r="FJ31" i="129"/>
  <c r="FJ86" i="129"/>
  <c r="FJ87" i="129" s="1"/>
  <c r="FJ38" i="129"/>
  <c r="FR31" i="129"/>
  <c r="FR86" i="129"/>
  <c r="FR87" i="129" s="1"/>
  <c r="FR38" i="129"/>
  <c r="FZ31" i="129"/>
  <c r="FZ86" i="129"/>
  <c r="FZ87" i="129" s="1"/>
  <c r="FZ38" i="129"/>
  <c r="GB38" i="129"/>
  <c r="FS14" i="129"/>
  <c r="FS112" i="129"/>
  <c r="FS111" i="129"/>
  <c r="FS109" i="129"/>
  <c r="FS118" i="129" s="1"/>
  <c r="FS86" i="129"/>
  <c r="FS87" i="129" s="1"/>
  <c r="FS38" i="129"/>
  <c r="GA86" i="129"/>
  <c r="GA87" i="129" s="1"/>
  <c r="GA38" i="129"/>
  <c r="GA31" i="129"/>
  <c r="FL14" i="129"/>
  <c r="FT14" i="129"/>
  <c r="GB14" i="129"/>
  <c r="FX111" i="129"/>
  <c r="FX109" i="129"/>
  <c r="FX118" i="129" s="1"/>
  <c r="FO31" i="129"/>
  <c r="FI14" i="129"/>
  <c r="FM14" i="129"/>
  <c r="FQ14" i="129"/>
  <c r="FY14" i="129"/>
  <c r="FN25" i="129"/>
  <c r="FY25" i="129"/>
  <c r="FY28" i="129"/>
  <c r="FS31" i="129"/>
  <c r="FI66" i="129"/>
  <c r="FI62" i="129"/>
  <c r="FM66" i="129"/>
  <c r="FM62" i="129"/>
  <c r="FQ66" i="129"/>
  <c r="FQ62" i="129"/>
  <c r="FY66" i="129"/>
  <c r="FY62" i="129"/>
  <c r="FX86" i="129"/>
  <c r="FX87" i="129" s="1"/>
  <c r="FT112" i="129"/>
  <c r="FJ111" i="129"/>
  <c r="FN111" i="129"/>
  <c r="FR111" i="129"/>
  <c r="FV111" i="129"/>
  <c r="FZ111" i="129"/>
  <c r="FI112" i="129"/>
  <c r="FM112" i="129"/>
  <c r="FQ112" i="129"/>
  <c r="FY112" i="129"/>
  <c r="FJ62" i="129"/>
  <c r="FN62" i="129"/>
  <c r="FR62" i="129"/>
  <c r="FV62" i="129"/>
  <c r="FZ62" i="129"/>
  <c r="FO62" i="129"/>
  <c r="FS62" i="129"/>
  <c r="FW62" i="129"/>
  <c r="GA62" i="129"/>
  <c r="EQ86" i="129"/>
  <c r="EQ87" i="129" s="1"/>
  <c r="EQ38" i="129"/>
  <c r="EQ31" i="129"/>
  <c r="EY86" i="129"/>
  <c r="EY87" i="129" s="1"/>
  <c r="EY38" i="129"/>
  <c r="EY31" i="129"/>
  <c r="EO31" i="129"/>
  <c r="EO86" i="129"/>
  <c r="EO87" i="129" s="1"/>
  <c r="EO38" i="129"/>
  <c r="EW31" i="129"/>
  <c r="EW86" i="129"/>
  <c r="EW87" i="129" s="1"/>
  <c r="EW38" i="129"/>
  <c r="FA31" i="129"/>
  <c r="FA86" i="129"/>
  <c r="FA87" i="129" s="1"/>
  <c r="FA38" i="129"/>
  <c r="FE31" i="129"/>
  <c r="FE86" i="129"/>
  <c r="FE87" i="129" s="1"/>
  <c r="FE38" i="129"/>
  <c r="FE112" i="129"/>
  <c r="EP31" i="129"/>
  <c r="EP86" i="129"/>
  <c r="EP87" i="129" s="1"/>
  <c r="EP38" i="129"/>
  <c r="EX31" i="129"/>
  <c r="EX86" i="129"/>
  <c r="EX87" i="129" s="1"/>
  <c r="EX38" i="129"/>
  <c r="FF31" i="129"/>
  <c r="FF86" i="129"/>
  <c r="FF87" i="129" s="1"/>
  <c r="FF38" i="129"/>
  <c r="EM31" i="129"/>
  <c r="EO14" i="129"/>
  <c r="EW14" i="129"/>
  <c r="FA14" i="129"/>
  <c r="FE14" i="129"/>
  <c r="EM112" i="129"/>
  <c r="EM109" i="129"/>
  <c r="EM118" i="129" s="1"/>
  <c r="EQ112" i="129"/>
  <c r="EQ109" i="129"/>
  <c r="EQ118" i="129" s="1"/>
  <c r="EY112" i="129"/>
  <c r="EY109" i="129"/>
  <c r="EY118" i="129" s="1"/>
  <c r="FC112" i="129"/>
  <c r="FC109" i="129"/>
  <c r="FC118" i="129" s="1"/>
  <c r="FG112" i="129"/>
  <c r="FG109" i="129"/>
  <c r="FG118" i="129" s="1"/>
  <c r="EO25" i="129"/>
  <c r="EW25" i="129"/>
  <c r="FA25" i="129"/>
  <c r="FE25" i="129"/>
  <c r="FC86" i="129"/>
  <c r="FC87" i="129" s="1"/>
  <c r="FC38" i="129"/>
  <c r="FG86" i="129"/>
  <c r="FG87" i="129" s="1"/>
  <c r="FG38" i="129"/>
  <c r="FG31" i="129"/>
  <c r="EM111" i="129"/>
  <c r="FC111" i="129"/>
  <c r="EW112" i="129"/>
  <c r="EM86" i="129"/>
  <c r="EM87" i="129" s="1"/>
  <c r="EM38" i="129"/>
  <c r="FA109" i="129"/>
  <c r="FA118" i="129" s="1"/>
  <c r="EO112" i="129"/>
  <c r="FB31" i="129"/>
  <c r="FB86" i="129"/>
  <c r="FB87" i="129" s="1"/>
  <c r="FB38" i="129"/>
  <c r="EO109" i="129"/>
  <c r="EO118" i="129" s="1"/>
  <c r="FE109" i="129"/>
  <c r="FE118" i="129" s="1"/>
  <c r="EP14" i="129"/>
  <c r="EX14" i="129"/>
  <c r="FB14" i="129"/>
  <c r="FF14" i="129"/>
  <c r="EN86" i="129"/>
  <c r="EN87" i="129" s="1"/>
  <c r="EN38" i="129"/>
  <c r="EN31" i="129"/>
  <c r="EZ86" i="129"/>
  <c r="EZ87" i="129" s="1"/>
  <c r="EZ38" i="129"/>
  <c r="EZ31" i="129"/>
  <c r="FD86" i="129"/>
  <c r="FD87" i="129" s="1"/>
  <c r="FD38" i="129"/>
  <c r="FD31" i="129"/>
  <c r="FH86" i="129"/>
  <c r="FH87" i="129" s="1"/>
  <c r="FH38" i="129"/>
  <c r="FH31" i="129"/>
  <c r="EM66" i="129"/>
  <c r="EM62" i="129"/>
  <c r="EQ66" i="129"/>
  <c r="EQ62" i="129"/>
  <c r="EY66" i="129"/>
  <c r="EY62" i="129"/>
  <c r="FG66" i="129"/>
  <c r="FG62" i="129"/>
  <c r="EW109" i="129"/>
  <c r="EW118" i="129" s="1"/>
  <c r="EQ111" i="129"/>
  <c r="FG111" i="129"/>
  <c r="FA112" i="129"/>
  <c r="EP62" i="129"/>
  <c r="EX62" i="129"/>
  <c r="FB62" i="129"/>
  <c r="FF62" i="129"/>
  <c r="EP109" i="129"/>
  <c r="EP118" i="129" s="1"/>
  <c r="EX109" i="129"/>
  <c r="EX118" i="129" s="1"/>
  <c r="FB109" i="129"/>
  <c r="FB118" i="129" s="1"/>
  <c r="FF109" i="129"/>
  <c r="FF118" i="129" s="1"/>
  <c r="EN111" i="129"/>
  <c r="EZ111" i="129"/>
  <c r="FD111" i="129"/>
  <c r="FH111" i="129"/>
  <c r="EP112" i="129"/>
  <c r="EX112" i="129"/>
  <c r="FB112" i="129"/>
  <c r="FF112" i="129"/>
  <c r="EN62" i="129"/>
  <c r="EZ62" i="129"/>
  <c r="FD62" i="129"/>
  <c r="FH62" i="129"/>
  <c r="EN109" i="129"/>
  <c r="EN118" i="129" s="1"/>
  <c r="EZ109" i="129"/>
  <c r="EZ118" i="129" s="1"/>
  <c r="FD109" i="129"/>
  <c r="FD118" i="129" s="1"/>
  <c r="FH109" i="129"/>
  <c r="FH118" i="129" s="1"/>
  <c r="EL14" i="129"/>
  <c r="EK28" i="129"/>
  <c r="EL31" i="129"/>
  <c r="EK62" i="129"/>
  <c r="EL86" i="129"/>
  <c r="EL87" i="129" s="1"/>
  <c r="EJ109" i="129"/>
  <c r="EJ118" i="129" s="1"/>
  <c r="EK111" i="129"/>
  <c r="EL112" i="129"/>
  <c r="EL62" i="129"/>
  <c r="EK109" i="129"/>
  <c r="EK118" i="129" s="1"/>
  <c r="EL111" i="129"/>
  <c r="EJ14" i="129"/>
  <c r="D1945" i="82"/>
  <c r="D1946" i="82"/>
  <c r="S731" i="90"/>
  <c r="R731" i="90"/>
  <c r="P731" i="90"/>
  <c r="O731" i="90"/>
  <c r="K731" i="90"/>
  <c r="H731" i="90"/>
  <c r="G731" i="90"/>
  <c r="S730" i="90"/>
  <c r="R730" i="90"/>
  <c r="P730" i="90"/>
  <c r="O730" i="90"/>
  <c r="K730" i="90"/>
  <c r="H730" i="90"/>
  <c r="G730" i="90"/>
  <c r="EI117" i="129"/>
  <c r="EH117" i="129"/>
  <c r="EF117" i="129"/>
  <c r="EE117" i="129"/>
  <c r="ED117" i="129"/>
  <c r="EC117" i="129"/>
  <c r="EB117" i="129"/>
  <c r="EA117" i="129"/>
  <c r="DZ117" i="129"/>
  <c r="DY117" i="129"/>
  <c r="DX117" i="129"/>
  <c r="DW117" i="129"/>
  <c r="DV117" i="129"/>
  <c r="DU117" i="129"/>
  <c r="DT117" i="129"/>
  <c r="DS117" i="129"/>
  <c r="DR117" i="129"/>
  <c r="DQ117" i="129"/>
  <c r="EI103" i="129"/>
  <c r="EF103" i="129"/>
  <c r="EE103" i="129"/>
  <c r="ED103" i="129"/>
  <c r="EC103" i="129"/>
  <c r="EB103" i="129"/>
  <c r="EA103" i="129"/>
  <c r="DZ103" i="129"/>
  <c r="DY103" i="129"/>
  <c r="DX103" i="129"/>
  <c r="DW103" i="129"/>
  <c r="DV103" i="129"/>
  <c r="DU103" i="129"/>
  <c r="DT103" i="129"/>
  <c r="DS103" i="129"/>
  <c r="DR103" i="129"/>
  <c r="DQ103" i="129"/>
  <c r="EI99" i="129"/>
  <c r="EH99" i="129"/>
  <c r="EF99" i="129"/>
  <c r="EE99" i="129"/>
  <c r="ED99" i="129"/>
  <c r="EC99" i="129"/>
  <c r="EB99" i="129"/>
  <c r="EA99" i="129"/>
  <c r="DY99" i="129"/>
  <c r="DX99" i="129"/>
  <c r="DW99" i="129"/>
  <c r="DV99" i="129"/>
  <c r="DU99" i="129"/>
  <c r="DT99" i="129"/>
  <c r="DS99" i="129"/>
  <c r="DR99" i="129"/>
  <c r="DQ99" i="129"/>
  <c r="EI97" i="129"/>
  <c r="EH97" i="129"/>
  <c r="EF97" i="129"/>
  <c r="EE97" i="129"/>
  <c r="ED97" i="129"/>
  <c r="EC97" i="129"/>
  <c r="EB97" i="129"/>
  <c r="J97" i="130" s="1"/>
  <c r="EA97" i="129"/>
  <c r="DZ97" i="129"/>
  <c r="DY97" i="129"/>
  <c r="DX97" i="129"/>
  <c r="DW97" i="129"/>
  <c r="DV97" i="129"/>
  <c r="DU97" i="129"/>
  <c r="DT97" i="129"/>
  <c r="DS97" i="129"/>
  <c r="DR97" i="129"/>
  <c r="DQ97" i="129"/>
  <c r="EI84" i="129"/>
  <c r="EH84" i="129"/>
  <c r="EF84" i="129"/>
  <c r="EE84" i="129"/>
  <c r="ED84" i="129"/>
  <c r="EC84" i="129"/>
  <c r="EB84" i="129"/>
  <c r="EA84" i="129"/>
  <c r="DZ84" i="129"/>
  <c r="DY84" i="129"/>
  <c r="DX84" i="129"/>
  <c r="DW84" i="129"/>
  <c r="DV84" i="129"/>
  <c r="DU84" i="129"/>
  <c r="DT84" i="129"/>
  <c r="DS84" i="129"/>
  <c r="DR84" i="129"/>
  <c r="DQ84" i="129"/>
  <c r="EI77" i="129"/>
  <c r="EH77" i="129"/>
  <c r="EF77" i="129"/>
  <c r="EE77" i="129"/>
  <c r="ED77" i="129"/>
  <c r="EC77" i="129"/>
  <c r="EB77" i="129"/>
  <c r="J77" i="130" s="1"/>
  <c r="EA77" i="129"/>
  <c r="DZ77" i="129"/>
  <c r="DY77" i="129"/>
  <c r="DX77" i="129"/>
  <c r="DW77" i="129"/>
  <c r="DV77" i="129"/>
  <c r="DU77" i="129"/>
  <c r="DT77" i="129"/>
  <c r="DS77" i="129"/>
  <c r="DR77" i="129"/>
  <c r="DQ77" i="129"/>
  <c r="EI71" i="129"/>
  <c r="EH71" i="129"/>
  <c r="EF71" i="129"/>
  <c r="EE71" i="129"/>
  <c r="ED71" i="129"/>
  <c r="EC71" i="129"/>
  <c r="EB71" i="129"/>
  <c r="EA71" i="129"/>
  <c r="DZ71" i="129"/>
  <c r="DY71" i="129"/>
  <c r="DX71" i="129"/>
  <c r="DW71" i="129"/>
  <c r="DV71" i="129"/>
  <c r="DU71" i="129"/>
  <c r="DT71" i="129"/>
  <c r="DS71" i="129"/>
  <c r="DR71" i="129"/>
  <c r="DQ71" i="129"/>
  <c r="EI70" i="129"/>
  <c r="EH70" i="129"/>
  <c r="EF70" i="129"/>
  <c r="EE70" i="129"/>
  <c r="ED70" i="129"/>
  <c r="EC70" i="129"/>
  <c r="EB70" i="129"/>
  <c r="EA70" i="129"/>
  <c r="DZ70" i="129"/>
  <c r="DY70" i="129"/>
  <c r="DX70" i="129"/>
  <c r="DW70" i="129"/>
  <c r="DV70" i="129"/>
  <c r="DU70" i="129"/>
  <c r="DT70" i="129"/>
  <c r="DS70" i="129"/>
  <c r="DR70" i="129"/>
  <c r="DQ70" i="129"/>
  <c r="EI69" i="129"/>
  <c r="EH69" i="129"/>
  <c r="EF69" i="129"/>
  <c r="EE69" i="129"/>
  <c r="ED69" i="129"/>
  <c r="EC69" i="129"/>
  <c r="EB69" i="129"/>
  <c r="EA69" i="129"/>
  <c r="DZ69" i="129"/>
  <c r="DY69" i="129"/>
  <c r="DX69" i="129"/>
  <c r="DW69" i="129"/>
  <c r="DV69" i="129"/>
  <c r="DU69" i="129"/>
  <c r="DT69" i="129"/>
  <c r="DS69" i="129"/>
  <c r="DR69" i="129"/>
  <c r="DQ69" i="129"/>
  <c r="EI67" i="129"/>
  <c r="EH67" i="129"/>
  <c r="EF67" i="129"/>
  <c r="EE67" i="129"/>
  <c r="ED67" i="129"/>
  <c r="EC67" i="129"/>
  <c r="EB67" i="129"/>
  <c r="EA67" i="129"/>
  <c r="DZ67" i="129"/>
  <c r="DY67" i="129"/>
  <c r="DX67" i="129"/>
  <c r="DW67" i="129"/>
  <c r="DV67" i="129"/>
  <c r="DU67" i="129"/>
  <c r="DT67" i="129"/>
  <c r="DS67" i="129"/>
  <c r="DR67" i="129"/>
  <c r="DQ67" i="129"/>
  <c r="EI65" i="129"/>
  <c r="EH65" i="129"/>
  <c r="EF65" i="129"/>
  <c r="EE65" i="129"/>
  <c r="ED65" i="129"/>
  <c r="EC65" i="129"/>
  <c r="EB65" i="129"/>
  <c r="EA65" i="129"/>
  <c r="DZ65" i="129"/>
  <c r="DY65" i="129"/>
  <c r="DX65" i="129"/>
  <c r="DW65" i="129"/>
  <c r="DV65" i="129"/>
  <c r="DU65" i="129"/>
  <c r="DT65" i="129"/>
  <c r="DS65" i="129"/>
  <c r="DR65" i="129"/>
  <c r="DQ65" i="129"/>
  <c r="EI64" i="129"/>
  <c r="EH64" i="129"/>
  <c r="EF64" i="129"/>
  <c r="EE64" i="129"/>
  <c r="ED64" i="129"/>
  <c r="EC64" i="129"/>
  <c r="EB64" i="129"/>
  <c r="J65" i="130" s="1"/>
  <c r="EA64" i="129"/>
  <c r="DZ64" i="129"/>
  <c r="DY64" i="129"/>
  <c r="DX64" i="129"/>
  <c r="DW64" i="129"/>
  <c r="DV64" i="129"/>
  <c r="DU64" i="129"/>
  <c r="DT64" i="129"/>
  <c r="DS64" i="129"/>
  <c r="DR64" i="129"/>
  <c r="DQ64" i="129"/>
  <c r="EI63" i="129"/>
  <c r="EH63" i="129"/>
  <c r="EF63" i="129"/>
  <c r="EE63" i="129"/>
  <c r="ED63" i="129"/>
  <c r="EC63" i="129"/>
  <c r="EB63" i="129"/>
  <c r="J64" i="130" s="1"/>
  <c r="EA63" i="129"/>
  <c r="DZ63" i="129"/>
  <c r="DY63" i="129"/>
  <c r="DX63" i="129"/>
  <c r="DW63" i="129"/>
  <c r="DV63" i="129"/>
  <c r="DU63" i="129"/>
  <c r="DT63" i="129"/>
  <c r="DS63" i="129"/>
  <c r="DR63" i="129"/>
  <c r="DQ63" i="129"/>
  <c r="EI66" i="129"/>
  <c r="EH66" i="129"/>
  <c r="EE66" i="129"/>
  <c r="ED62" i="129"/>
  <c r="EC62" i="129"/>
  <c r="EA66" i="129"/>
  <c r="DZ66" i="129"/>
  <c r="DY62" i="129"/>
  <c r="DW66" i="129"/>
  <c r="DV66" i="129"/>
  <c r="DU62" i="129"/>
  <c r="DS66" i="129"/>
  <c r="DR62" i="129"/>
  <c r="EI57" i="129"/>
  <c r="EI58" i="129" s="1"/>
  <c r="EH57" i="129"/>
  <c r="EH58" i="129" s="1"/>
  <c r="EF57" i="129"/>
  <c r="EF58" i="129" s="1"/>
  <c r="EE57" i="129"/>
  <c r="EE58" i="129" s="1"/>
  <c r="ED57" i="129"/>
  <c r="ED58" i="129" s="1"/>
  <c r="EC57" i="129"/>
  <c r="EC58" i="129" s="1"/>
  <c r="EB57" i="129"/>
  <c r="EA57" i="129"/>
  <c r="EA58" i="129" s="1"/>
  <c r="DZ57" i="129"/>
  <c r="DZ58" i="129" s="1"/>
  <c r="DY57" i="129"/>
  <c r="DY58" i="129" s="1"/>
  <c r="DX57" i="129"/>
  <c r="DW57" i="129"/>
  <c r="DW58" i="129" s="1"/>
  <c r="DV57" i="129"/>
  <c r="DV58" i="129" s="1"/>
  <c r="DU57" i="129"/>
  <c r="DU58" i="129" s="1"/>
  <c r="DT57" i="129"/>
  <c r="DT58" i="129" s="1"/>
  <c r="DS57" i="129"/>
  <c r="DS58" i="129" s="1"/>
  <c r="DR58" i="129"/>
  <c r="DQ57" i="129"/>
  <c r="EI45" i="129"/>
  <c r="EI68" i="129" s="1"/>
  <c r="EH45" i="129"/>
  <c r="EH68" i="129" s="1"/>
  <c r="EF45" i="129"/>
  <c r="EF68" i="129" s="1"/>
  <c r="EE45" i="129"/>
  <c r="EE68" i="129" s="1"/>
  <c r="ED45" i="129"/>
  <c r="ED68" i="129" s="1"/>
  <c r="EC45" i="129"/>
  <c r="EC68" i="129" s="1"/>
  <c r="EB45" i="129"/>
  <c r="EA45" i="129"/>
  <c r="EA68" i="129" s="1"/>
  <c r="DZ45" i="129"/>
  <c r="DZ68" i="129" s="1"/>
  <c r="DY45" i="129"/>
  <c r="DY68" i="129" s="1"/>
  <c r="DX45" i="129"/>
  <c r="DW45" i="129"/>
  <c r="DW68" i="129" s="1"/>
  <c r="DV45" i="129"/>
  <c r="DV68" i="129" s="1"/>
  <c r="DU45" i="129"/>
  <c r="DU68" i="129" s="1"/>
  <c r="DT45" i="129"/>
  <c r="DT68" i="129" s="1"/>
  <c r="DS45" i="129"/>
  <c r="DS68" i="129" s="1"/>
  <c r="DR45" i="129"/>
  <c r="DR68" i="129" s="1"/>
  <c r="DQ45" i="129"/>
  <c r="DQ68" i="129" s="1"/>
  <c r="EI40" i="129"/>
  <c r="EH40" i="129"/>
  <c r="EF40" i="129"/>
  <c r="EE40" i="129"/>
  <c r="ED40" i="129"/>
  <c r="EC40" i="129"/>
  <c r="EB40" i="129"/>
  <c r="EA40" i="129"/>
  <c r="DZ40" i="129"/>
  <c r="DX40" i="129"/>
  <c r="DW40" i="129"/>
  <c r="DV40" i="129"/>
  <c r="DU40" i="129"/>
  <c r="DT40" i="129"/>
  <c r="DS40" i="129"/>
  <c r="DR40" i="129"/>
  <c r="DQ40" i="129"/>
  <c r="EI39" i="129"/>
  <c r="EH39" i="129"/>
  <c r="EF39" i="129"/>
  <c r="EE39" i="129"/>
  <c r="ED39" i="129"/>
  <c r="EC39" i="129"/>
  <c r="EB39" i="129"/>
  <c r="EA39" i="129"/>
  <c r="DZ39" i="129"/>
  <c r="DY39" i="129"/>
  <c r="DX39" i="129"/>
  <c r="DW39" i="129"/>
  <c r="DV39" i="129"/>
  <c r="DU39" i="129"/>
  <c r="DT39" i="129"/>
  <c r="DS39" i="129"/>
  <c r="DR39" i="129"/>
  <c r="DQ39" i="129"/>
  <c r="EI36" i="129"/>
  <c r="EH36" i="129"/>
  <c r="EF36" i="129"/>
  <c r="EE36" i="129"/>
  <c r="ED36" i="129"/>
  <c r="EC36" i="129"/>
  <c r="EB36" i="129"/>
  <c r="EA36" i="129"/>
  <c r="DZ36" i="129"/>
  <c r="DY36" i="129"/>
  <c r="DX36" i="129"/>
  <c r="DW36" i="129"/>
  <c r="DV36" i="129"/>
  <c r="DU36" i="129"/>
  <c r="DT36" i="129"/>
  <c r="DS36" i="129"/>
  <c r="DR36" i="129"/>
  <c r="DQ36" i="129"/>
  <c r="EI35" i="129"/>
  <c r="EH35" i="129"/>
  <c r="EF35" i="129"/>
  <c r="EE35" i="129"/>
  <c r="ED35" i="129"/>
  <c r="EC35" i="129"/>
  <c r="EB35" i="129"/>
  <c r="EA35" i="129"/>
  <c r="DZ35" i="129"/>
  <c r="DY35" i="129"/>
  <c r="DX35" i="129"/>
  <c r="DW35" i="129"/>
  <c r="DV35" i="129"/>
  <c r="DU35" i="129"/>
  <c r="DT35" i="129"/>
  <c r="DS35" i="129"/>
  <c r="DR35" i="129"/>
  <c r="DQ35" i="129"/>
  <c r="EI33" i="129"/>
  <c r="EH33" i="129"/>
  <c r="EF33" i="129"/>
  <c r="EE33" i="129"/>
  <c r="ED33" i="129"/>
  <c r="EC33" i="129"/>
  <c r="EB33" i="129"/>
  <c r="EA33" i="129"/>
  <c r="DZ33" i="129"/>
  <c r="DY33" i="129"/>
  <c r="DX33" i="129"/>
  <c r="DW33" i="129"/>
  <c r="DV33" i="129"/>
  <c r="DU33" i="129"/>
  <c r="DT33" i="129"/>
  <c r="DS33" i="129"/>
  <c r="DR33" i="129"/>
  <c r="DQ33" i="129"/>
  <c r="EI32" i="129"/>
  <c r="EH32" i="129"/>
  <c r="EF32" i="129"/>
  <c r="EE32" i="129"/>
  <c r="ED32" i="129"/>
  <c r="EB32" i="129"/>
  <c r="EA32" i="129"/>
  <c r="DZ32" i="129"/>
  <c r="DY32" i="129"/>
  <c r="DX32" i="129"/>
  <c r="DW32" i="129"/>
  <c r="DV32" i="129"/>
  <c r="DU32" i="129"/>
  <c r="DT32" i="129"/>
  <c r="DS32" i="129"/>
  <c r="DR32" i="129"/>
  <c r="DQ32" i="129"/>
  <c r="EI27" i="129"/>
  <c r="EH27" i="129"/>
  <c r="EH25" i="129" s="1"/>
  <c r="EF27" i="129"/>
  <c r="EF28" i="129" s="1"/>
  <c r="EE27" i="129"/>
  <c r="EE28" i="129" s="1"/>
  <c r="ED27" i="129"/>
  <c r="ED25" i="129" s="1"/>
  <c r="EC27" i="129"/>
  <c r="EC25" i="129" s="1"/>
  <c r="EB27" i="129"/>
  <c r="EA27" i="129"/>
  <c r="EA28" i="129" s="1"/>
  <c r="DZ27" i="129"/>
  <c r="DZ25" i="129" s="1"/>
  <c r="DY27" i="129"/>
  <c r="DY25" i="129" s="1"/>
  <c r="DX27" i="129"/>
  <c r="DW27" i="129"/>
  <c r="DW28" i="129" s="1"/>
  <c r="DV27" i="129"/>
  <c r="DV25" i="129" s="1"/>
  <c r="DU27" i="129"/>
  <c r="DU25" i="129" s="1"/>
  <c r="DT27" i="129"/>
  <c r="DT28" i="129" s="1"/>
  <c r="DS27" i="129"/>
  <c r="DS28" i="129" s="1"/>
  <c r="DS38" i="129" s="1"/>
  <c r="DR27" i="129"/>
  <c r="DR25" i="129" s="1"/>
  <c r="DQ27" i="129"/>
  <c r="EH109" i="129"/>
  <c r="EH118" i="129" s="1"/>
  <c r="EE24" i="129"/>
  <c r="ED24" i="129"/>
  <c r="ED109" i="129" s="1"/>
  <c r="ED118" i="129" s="1"/>
  <c r="EC24" i="129"/>
  <c r="EC112" i="129" s="1"/>
  <c r="EB24" i="129"/>
  <c r="EB111" i="129" s="1"/>
  <c r="EA24" i="129"/>
  <c r="DZ24" i="129"/>
  <c r="DZ109" i="129" s="1"/>
  <c r="DZ118" i="129" s="1"/>
  <c r="DY24" i="129"/>
  <c r="DY112" i="129" s="1"/>
  <c r="DX24" i="129"/>
  <c r="DX111" i="129" s="1"/>
  <c r="DW24" i="129"/>
  <c r="DV24" i="129"/>
  <c r="DV109" i="129" s="1"/>
  <c r="DV118" i="129" s="1"/>
  <c r="DU24" i="129"/>
  <c r="DU112" i="129" s="1"/>
  <c r="DT24" i="129"/>
  <c r="DT111" i="129" s="1"/>
  <c r="DS24" i="129"/>
  <c r="DR24" i="129"/>
  <c r="DR109" i="129" s="1"/>
  <c r="DR118" i="129" s="1"/>
  <c r="DQ24" i="129"/>
  <c r="DQ112" i="129" s="1"/>
  <c r="EI20" i="129"/>
  <c r="EH20" i="129"/>
  <c r="EF20" i="129"/>
  <c r="EE20" i="129"/>
  <c r="ED20" i="129"/>
  <c r="EC20" i="129"/>
  <c r="EB20" i="129"/>
  <c r="J18" i="130" s="1"/>
  <c r="EA20" i="129"/>
  <c r="DZ20" i="129"/>
  <c r="DY20" i="129"/>
  <c r="DX20" i="129"/>
  <c r="DW20" i="129"/>
  <c r="DV20" i="129"/>
  <c r="DU20" i="129"/>
  <c r="DT20" i="129"/>
  <c r="DS20" i="129"/>
  <c r="DR20" i="129"/>
  <c r="DQ20" i="129"/>
  <c r="DQ42" i="129" s="1"/>
  <c r="EI16" i="129"/>
  <c r="EH16" i="129"/>
  <c r="EF16" i="129"/>
  <c r="EE16" i="129"/>
  <c r="ED16" i="129"/>
  <c r="EF111" i="129" s="1"/>
  <c r="EC16" i="129"/>
  <c r="EB16" i="129"/>
  <c r="EA16" i="129"/>
  <c r="DZ16" i="129"/>
  <c r="DY16" i="129"/>
  <c r="DX16" i="129"/>
  <c r="DW16" i="129"/>
  <c r="DV16" i="129"/>
  <c r="DU16" i="129"/>
  <c r="DT16" i="129"/>
  <c r="DS16" i="129"/>
  <c r="DR16" i="129"/>
  <c r="DQ16" i="129"/>
  <c r="EI14" i="129"/>
  <c r="EH14" i="129"/>
  <c r="EF34" i="129"/>
  <c r="EE34" i="129"/>
  <c r="ED34" i="129"/>
  <c r="EB34" i="129"/>
  <c r="EA14" i="129"/>
  <c r="DZ14" i="129"/>
  <c r="DX34" i="129"/>
  <c r="DW34" i="129"/>
  <c r="DV14" i="129"/>
  <c r="DT34" i="129"/>
  <c r="DS34" i="129"/>
  <c r="DR14" i="129"/>
  <c r="EI12" i="129"/>
  <c r="EH12" i="129"/>
  <c r="EF12" i="129"/>
  <c r="EE12" i="129"/>
  <c r="ED12" i="129"/>
  <c r="EC12" i="129"/>
  <c r="EB12" i="129"/>
  <c r="EA12" i="129"/>
  <c r="DZ12" i="129"/>
  <c r="DY12" i="129"/>
  <c r="DX12" i="129"/>
  <c r="DW12" i="129"/>
  <c r="DV12" i="129"/>
  <c r="DU12" i="129"/>
  <c r="DT12" i="129"/>
  <c r="DS12" i="129"/>
  <c r="DR12" i="129"/>
  <c r="DQ12" i="129"/>
  <c r="EI10" i="129"/>
  <c r="EH10" i="129"/>
  <c r="EF10" i="129"/>
  <c r="EE10" i="129"/>
  <c r="ED10" i="129"/>
  <c r="EC10" i="129"/>
  <c r="EB10" i="129"/>
  <c r="EA10" i="129"/>
  <c r="DZ10" i="129"/>
  <c r="DY10" i="129"/>
  <c r="DX10" i="129"/>
  <c r="DW10" i="129"/>
  <c r="DU10" i="129"/>
  <c r="DT10" i="129"/>
  <c r="DS10" i="129"/>
  <c r="DR10" i="129"/>
  <c r="DQ10" i="129"/>
  <c r="EI8" i="129"/>
  <c r="EH8" i="129"/>
  <c r="EF8" i="129"/>
  <c r="EE8" i="129"/>
  <c r="ED8" i="129"/>
  <c r="EC8" i="129"/>
  <c r="EB8" i="129"/>
  <c r="EA8" i="129"/>
  <c r="DZ8" i="129"/>
  <c r="DY8" i="129"/>
  <c r="DX8" i="129"/>
  <c r="DW8" i="129"/>
  <c r="DV8" i="129"/>
  <c r="DU8" i="129"/>
  <c r="DT8" i="129"/>
  <c r="DS8" i="129"/>
  <c r="DR8" i="129"/>
  <c r="DQ8" i="129"/>
  <c r="EB28" i="129" l="1"/>
  <c r="J26" i="130"/>
  <c r="EB68" i="129"/>
  <c r="J48" i="130"/>
  <c r="EB58" i="129"/>
  <c r="J59" i="130" s="1"/>
  <c r="J58" i="130"/>
  <c r="FW31" i="129"/>
  <c r="FI31" i="129"/>
  <c r="EJ86" i="129"/>
  <c r="DX28" i="129"/>
  <c r="DX68" i="129"/>
  <c r="DX58" i="129"/>
  <c r="EA38" i="129"/>
  <c r="DR23" i="129"/>
  <c r="DR42" i="129"/>
  <c r="DS23" i="129"/>
  <c r="DS42" i="129"/>
  <c r="DT23" i="129"/>
  <c r="DT42" i="129"/>
  <c r="DU23" i="129"/>
  <c r="DU42" i="129"/>
  <c r="DV23" i="129"/>
  <c r="DV42" i="129"/>
  <c r="DW23" i="129"/>
  <c r="DW42" i="129"/>
  <c r="DX23" i="129"/>
  <c r="DX42" i="129"/>
  <c r="DY23" i="129"/>
  <c r="DY42" i="129"/>
  <c r="DZ23" i="129"/>
  <c r="DZ42" i="129"/>
  <c r="EA23" i="129"/>
  <c r="EA42" i="129"/>
  <c r="EB23" i="129"/>
  <c r="J22" i="130" s="1"/>
  <c r="EB42" i="129"/>
  <c r="EC23" i="129"/>
  <c r="EC42" i="129"/>
  <c r="ED23" i="129"/>
  <c r="ED42" i="129"/>
  <c r="EE23" i="129"/>
  <c r="EE42" i="129"/>
  <c r="EF23" i="129"/>
  <c r="EF42" i="129"/>
  <c r="EH23" i="129"/>
  <c r="EH42" i="129"/>
  <c r="EI23" i="129"/>
  <c r="EI42" i="129"/>
  <c r="EJ87" i="129"/>
  <c r="EJ88" i="129" s="1"/>
  <c r="EJ89" i="129" s="1"/>
  <c r="FL87" i="129"/>
  <c r="FL88" i="129" s="1"/>
  <c r="FL89" i="129" s="1"/>
  <c r="HC87" i="129"/>
  <c r="HC88" i="129" s="1"/>
  <c r="HC89" i="129" s="1"/>
  <c r="HH31" i="129"/>
  <c r="GY38" i="129"/>
  <c r="GY86" i="129"/>
  <c r="HH86" i="129"/>
  <c r="HH38" i="129"/>
  <c r="EI28" i="129"/>
  <c r="EI25" i="129"/>
  <c r="FQ38" i="129"/>
  <c r="FQ86" i="129"/>
  <c r="GY31" i="129"/>
  <c r="GX88" i="129"/>
  <c r="GX89" i="129" s="1"/>
  <c r="FM86" i="129"/>
  <c r="EE25" i="129"/>
  <c r="EJ31" i="129"/>
  <c r="EJ38" i="129"/>
  <c r="DS25" i="129"/>
  <c r="FI38" i="129"/>
  <c r="HF38" i="129"/>
  <c r="DW25" i="129"/>
  <c r="FI86" i="129"/>
  <c r="HK38" i="129"/>
  <c r="HF31" i="129"/>
  <c r="EA25" i="129"/>
  <c r="HF88" i="129"/>
  <c r="HF89" i="129" s="1"/>
  <c r="DQ23" i="129"/>
  <c r="DQ66" i="129"/>
  <c r="HC38" i="129"/>
  <c r="HJ88" i="129"/>
  <c r="HJ89" i="129" s="1"/>
  <c r="J12" i="130"/>
  <c r="DQ58" i="129"/>
  <c r="HK31" i="129"/>
  <c r="HK88" i="129"/>
  <c r="HK89" i="129" s="1"/>
  <c r="DQ25" i="129"/>
  <c r="HB88" i="129"/>
  <c r="HB89" i="129" s="1"/>
  <c r="HC31" i="129"/>
  <c r="HG86" i="129"/>
  <c r="HG87" i="129" s="1"/>
  <c r="HG38" i="129"/>
  <c r="HG31" i="129"/>
  <c r="DX25" i="129"/>
  <c r="FM31" i="129"/>
  <c r="HD31" i="129"/>
  <c r="HD38" i="129"/>
  <c r="DU111" i="129"/>
  <c r="DR34" i="129"/>
  <c r="FM38" i="129"/>
  <c r="HD88" i="129"/>
  <c r="HD89" i="129" s="1"/>
  <c r="HE88" i="129"/>
  <c r="HE89" i="129" s="1"/>
  <c r="HI88" i="129"/>
  <c r="HI89" i="129" s="1"/>
  <c r="HL31" i="129"/>
  <c r="HL38" i="129"/>
  <c r="HL86" i="129"/>
  <c r="HL87" i="129" s="1"/>
  <c r="HA88" i="129"/>
  <c r="HA89" i="129" s="1"/>
  <c r="GW88" i="129"/>
  <c r="GW89" i="129" s="1"/>
  <c r="GZ31" i="129"/>
  <c r="GZ86" i="129"/>
  <c r="GZ87" i="129" s="1"/>
  <c r="GZ38" i="129"/>
  <c r="DQ62" i="129"/>
  <c r="DY111" i="129"/>
  <c r="DU109" i="129"/>
  <c r="DU118" i="129" s="1"/>
  <c r="DS86" i="129"/>
  <c r="DS87" i="129" s="1"/>
  <c r="ED14" i="129"/>
  <c r="DR28" i="129"/>
  <c r="DR86" i="129" s="1"/>
  <c r="EB109" i="129"/>
  <c r="EB118" i="129" s="1"/>
  <c r="DW38" i="129"/>
  <c r="DW31" i="129"/>
  <c r="EE38" i="129"/>
  <c r="EE86" i="129"/>
  <c r="ED28" i="129"/>
  <c r="ED38" i="129" s="1"/>
  <c r="DV28" i="129"/>
  <c r="DV38" i="129" s="1"/>
  <c r="EH34" i="129"/>
  <c r="DY66" i="129"/>
  <c r="EC109" i="129"/>
  <c r="EC118" i="129" s="1"/>
  <c r="DZ34" i="129"/>
  <c r="DQ28" i="129"/>
  <c r="EH28" i="129"/>
  <c r="DT109" i="129"/>
  <c r="DT118" i="129" s="1"/>
  <c r="DQ111" i="129"/>
  <c r="GG88" i="129"/>
  <c r="GG89" i="129" s="1"/>
  <c r="GD88" i="129"/>
  <c r="GD89" i="129" s="1"/>
  <c r="GC88" i="129"/>
  <c r="GC89" i="129" s="1"/>
  <c r="GV88" i="129"/>
  <c r="GV89" i="129" s="1"/>
  <c r="GF88" i="129"/>
  <c r="GF89" i="129" s="1"/>
  <c r="GM88" i="129"/>
  <c r="GM89" i="129" s="1"/>
  <c r="GN88" i="129"/>
  <c r="GN89" i="129" s="1"/>
  <c r="GU88" i="129"/>
  <c r="GU89" i="129" s="1"/>
  <c r="GE88" i="129"/>
  <c r="GE89" i="129" s="1"/>
  <c r="GH88" i="129"/>
  <c r="GH89" i="129" s="1"/>
  <c r="GI88" i="129"/>
  <c r="GI89" i="129" s="1"/>
  <c r="GL88" i="129"/>
  <c r="GL89" i="129" s="1"/>
  <c r="GK88" i="129"/>
  <c r="GK89" i="129" s="1"/>
  <c r="DW14" i="129"/>
  <c r="DV62" i="129"/>
  <c r="DR66" i="129"/>
  <c r="ED66" i="129"/>
  <c r="EE14" i="129"/>
  <c r="EA31" i="129"/>
  <c r="EI34" i="129"/>
  <c r="EH62" i="129"/>
  <c r="DS14" i="129"/>
  <c r="EF14" i="129"/>
  <c r="EE31" i="129"/>
  <c r="EA34" i="129"/>
  <c r="DX14" i="129"/>
  <c r="DY28" i="129"/>
  <c r="DY31" i="129" s="1"/>
  <c r="DZ62" i="129"/>
  <c r="DW86" i="129"/>
  <c r="DW87" i="129" s="1"/>
  <c r="DX109" i="129"/>
  <c r="DX118" i="129" s="1"/>
  <c r="EF109" i="129"/>
  <c r="EF118" i="129" s="1"/>
  <c r="DT14" i="129"/>
  <c r="EB14" i="129"/>
  <c r="EF25" i="129"/>
  <c r="DU28" i="129"/>
  <c r="DU38" i="129" s="1"/>
  <c r="DZ28" i="129"/>
  <c r="DZ86" i="129" s="1"/>
  <c r="DS31" i="129"/>
  <c r="EA86" i="129"/>
  <c r="EA87" i="129" s="1"/>
  <c r="DQ109" i="129"/>
  <c r="DQ118" i="129" s="1"/>
  <c r="DY109" i="129"/>
  <c r="DY118" i="129" s="1"/>
  <c r="EC111" i="129"/>
  <c r="FS88" i="129"/>
  <c r="FS89" i="129" s="1"/>
  <c r="FO88" i="129"/>
  <c r="FO89" i="129" s="1"/>
  <c r="GB88" i="129"/>
  <c r="GB89" i="129" s="1"/>
  <c r="FN88" i="129"/>
  <c r="FN89" i="129" s="1"/>
  <c r="FJ88" i="129"/>
  <c r="FJ89" i="129" s="1"/>
  <c r="FX88" i="129"/>
  <c r="FX89" i="129" s="1"/>
  <c r="GA88" i="129"/>
  <c r="GA89" i="129" s="1"/>
  <c r="FR88" i="129"/>
  <c r="FR89" i="129" s="1"/>
  <c r="FW88" i="129"/>
  <c r="FW89" i="129" s="1"/>
  <c r="FV88" i="129"/>
  <c r="FV89" i="129" s="1"/>
  <c r="FY31" i="129"/>
  <c r="FY86" i="129"/>
  <c r="FY87" i="129" s="1"/>
  <c r="FY38" i="129"/>
  <c r="FZ88" i="129"/>
  <c r="FZ89" i="129" s="1"/>
  <c r="FT88" i="129"/>
  <c r="FT89" i="129" s="1"/>
  <c r="EZ88" i="129"/>
  <c r="EZ89" i="129" s="1"/>
  <c r="EO88" i="129"/>
  <c r="EO89" i="129" s="1"/>
  <c r="FD88" i="129"/>
  <c r="FD89" i="129" s="1"/>
  <c r="EN88" i="129"/>
  <c r="EN89" i="129" s="1"/>
  <c r="FF88" i="129"/>
  <c r="FF89" i="129" s="1"/>
  <c r="FH88" i="129"/>
  <c r="FH89" i="129" s="1"/>
  <c r="FG88" i="129"/>
  <c r="FG89" i="129" s="1"/>
  <c r="FA88" i="129"/>
  <c r="FA89" i="129" s="1"/>
  <c r="FC88" i="129"/>
  <c r="FC89" i="129" s="1"/>
  <c r="EX88" i="129"/>
  <c r="EX89" i="129" s="1"/>
  <c r="EY88" i="129"/>
  <c r="EY89" i="129" s="1"/>
  <c r="EW88" i="129"/>
  <c r="EW89" i="129" s="1"/>
  <c r="FB88" i="129"/>
  <c r="FB89" i="129" s="1"/>
  <c r="EM88" i="129"/>
  <c r="EM89" i="129" s="1"/>
  <c r="EP88" i="129"/>
  <c r="EP89" i="129" s="1"/>
  <c r="FE88" i="129"/>
  <c r="FE89" i="129" s="1"/>
  <c r="EQ88" i="129"/>
  <c r="EQ89" i="129" s="1"/>
  <c r="EK86" i="129"/>
  <c r="EK87" i="129" s="1"/>
  <c r="EK38" i="129"/>
  <c r="EK31" i="129"/>
  <c r="EL88" i="129"/>
  <c r="EL89" i="129" s="1"/>
  <c r="DV112" i="129"/>
  <c r="ED112" i="129"/>
  <c r="DQ34" i="129"/>
  <c r="DQ14" i="129"/>
  <c r="DU34" i="129"/>
  <c r="DU14" i="129"/>
  <c r="DY34" i="129"/>
  <c r="DY14" i="129"/>
  <c r="EC34" i="129"/>
  <c r="EC14" i="129"/>
  <c r="DS109" i="129"/>
  <c r="DS118" i="129" s="1"/>
  <c r="DS111" i="129"/>
  <c r="DW109" i="129"/>
  <c r="DW118" i="129" s="1"/>
  <c r="DW111" i="129"/>
  <c r="EA109" i="129"/>
  <c r="EA118" i="129" s="1"/>
  <c r="EA111" i="129"/>
  <c r="EE109" i="129"/>
  <c r="EE118" i="129" s="1"/>
  <c r="EE111" i="129"/>
  <c r="EI109" i="129"/>
  <c r="EI118" i="129" s="1"/>
  <c r="EI111" i="129"/>
  <c r="DT66" i="129"/>
  <c r="DT62" i="129"/>
  <c r="DX66" i="129"/>
  <c r="DX62" i="129"/>
  <c r="EB66" i="129"/>
  <c r="EB62" i="129"/>
  <c r="J63" i="130" s="1"/>
  <c r="EF66" i="129"/>
  <c r="EF62" i="129"/>
  <c r="DR111" i="129"/>
  <c r="DZ111" i="129"/>
  <c r="EH111" i="129"/>
  <c r="DW112" i="129"/>
  <c r="EE112" i="129"/>
  <c r="DT38" i="129"/>
  <c r="DT86" i="129"/>
  <c r="DT87" i="129" s="1"/>
  <c r="DT31" i="129"/>
  <c r="DX38" i="129"/>
  <c r="DX86" i="129"/>
  <c r="DX87" i="129" s="1"/>
  <c r="DX31" i="129"/>
  <c r="EB38" i="129"/>
  <c r="EB86" i="129"/>
  <c r="EB87" i="129" s="1"/>
  <c r="EB31" i="129"/>
  <c r="EF38" i="129"/>
  <c r="EF86" i="129"/>
  <c r="EF87" i="129" s="1"/>
  <c r="EF31" i="129"/>
  <c r="DV34" i="129"/>
  <c r="DU66" i="129"/>
  <c r="EC66" i="129"/>
  <c r="DR112" i="129"/>
  <c r="DZ112" i="129"/>
  <c r="EH112" i="129"/>
  <c r="DT25" i="129"/>
  <c r="EB25" i="129"/>
  <c r="EC28" i="129"/>
  <c r="DV111" i="129"/>
  <c r="ED111" i="129"/>
  <c r="DS112" i="129"/>
  <c r="EA112" i="129"/>
  <c r="EI112" i="129"/>
  <c r="DS62" i="129"/>
  <c r="DW62" i="129"/>
  <c r="EA62" i="129"/>
  <c r="EE62" i="129"/>
  <c r="EI62" i="129"/>
  <c r="DT112" i="129"/>
  <c r="DX112" i="129"/>
  <c r="EB112" i="129"/>
  <c r="EF112" i="129"/>
  <c r="EI38" i="129" l="1"/>
  <c r="DQ86" i="129"/>
  <c r="DQ87" i="129" s="1"/>
  <c r="J84" i="130"/>
  <c r="J69" i="130"/>
  <c r="DZ87" i="129"/>
  <c r="DZ88" i="129" s="1"/>
  <c r="DZ89" i="129" s="1"/>
  <c r="EE87" i="129"/>
  <c r="EE88" i="129" s="1"/>
  <c r="EE89" i="129" s="1"/>
  <c r="DR87" i="129"/>
  <c r="DR88" i="129" s="1"/>
  <c r="DR89" i="129" s="1"/>
  <c r="FI87" i="129"/>
  <c r="FI88" i="129" s="1"/>
  <c r="FI89" i="129" s="1"/>
  <c r="FM87" i="129"/>
  <c r="FM88" i="129" s="1"/>
  <c r="FM89" i="129" s="1"/>
  <c r="FQ87" i="129"/>
  <c r="FQ88" i="129" s="1"/>
  <c r="FQ89" i="129" s="1"/>
  <c r="HH87" i="129"/>
  <c r="HH88" i="129" s="1"/>
  <c r="HH89" i="129" s="1"/>
  <c r="GY87" i="129"/>
  <c r="GY88" i="129" s="1"/>
  <c r="GY89" i="129" s="1"/>
  <c r="DR31" i="129"/>
  <c r="EI31" i="129"/>
  <c r="EI86" i="129"/>
  <c r="EI87" i="129" s="1"/>
  <c r="EH38" i="129"/>
  <c r="ED86" i="129"/>
  <c r="EI88" i="129"/>
  <c r="EI89" i="129" s="1"/>
  <c r="DZ38" i="129"/>
  <c r="DY86" i="129"/>
  <c r="DV86" i="129"/>
  <c r="DV31" i="129"/>
  <c r="EH31" i="129"/>
  <c r="EH86" i="129"/>
  <c r="EA88" i="129"/>
  <c r="EA89" i="129" s="1"/>
  <c r="DQ31" i="129"/>
  <c r="DZ31" i="129"/>
  <c r="DY38" i="129"/>
  <c r="DS88" i="129"/>
  <c r="DS89" i="129" s="1"/>
  <c r="ED31" i="129"/>
  <c r="HG88" i="129"/>
  <c r="HG89" i="129" s="1"/>
  <c r="GZ88" i="129"/>
  <c r="GZ89" i="129" s="1"/>
  <c r="HL88" i="129"/>
  <c r="HL89" i="129" s="1"/>
  <c r="DR38" i="129"/>
  <c r="DU31" i="129"/>
  <c r="DW88" i="129"/>
  <c r="DW89" i="129" s="1"/>
  <c r="DQ38" i="129"/>
  <c r="DU86" i="129"/>
  <c r="FY88" i="129"/>
  <c r="FY89" i="129" s="1"/>
  <c r="EK88" i="129"/>
  <c r="EK89" i="129" s="1"/>
  <c r="DT88" i="129"/>
  <c r="DT89" i="129" s="1"/>
  <c r="DQ88" i="129"/>
  <c r="DQ89" i="129" s="1"/>
  <c r="DX88" i="129"/>
  <c r="DX89" i="129" s="1"/>
  <c r="EC86" i="129"/>
  <c r="EC87" i="129" s="1"/>
  <c r="EC31" i="129"/>
  <c r="EC38" i="129"/>
  <c r="EB88" i="129"/>
  <c r="EB89" i="129" s="1"/>
  <c r="J89" i="130" s="1"/>
  <c r="EF88" i="129"/>
  <c r="EF89" i="129" s="1"/>
  <c r="DU87" i="129" l="1"/>
  <c r="DU88" i="129" s="1"/>
  <c r="DU89" i="129" s="1"/>
  <c r="EH87" i="129"/>
  <c r="EH88" i="129" s="1"/>
  <c r="EH89" i="129" s="1"/>
  <c r="DV87" i="129"/>
  <c r="DV88" i="129" s="1"/>
  <c r="DV89" i="129" s="1"/>
  <c r="DY87" i="129"/>
  <c r="DY88" i="129" s="1"/>
  <c r="DY89" i="129" s="1"/>
  <c r="ED87" i="129"/>
  <c r="ED88" i="129" s="1"/>
  <c r="ED89" i="129" s="1"/>
  <c r="EC88" i="129"/>
  <c r="EC89" i="129" s="1"/>
  <c r="DP117" i="129" l="1"/>
  <c r="DO117" i="129"/>
  <c r="DN117" i="129"/>
  <c r="DM117" i="129"/>
  <c r="DL117" i="129"/>
  <c r="DK117" i="129"/>
  <c r="DF117" i="129"/>
  <c r="DE117" i="129"/>
  <c r="DD117" i="129"/>
  <c r="DC117" i="129"/>
  <c r="DA117" i="129"/>
  <c r="CZ117" i="129"/>
  <c r="CY117" i="129"/>
  <c r="CW117" i="129"/>
  <c r="CV117" i="129"/>
  <c r="CU117" i="129"/>
  <c r="DP103" i="129"/>
  <c r="DO103" i="129"/>
  <c r="DN103" i="129"/>
  <c r="DM103" i="129"/>
  <c r="DL103" i="129"/>
  <c r="DK103" i="129"/>
  <c r="DF103" i="129"/>
  <c r="DE103" i="129"/>
  <c r="DD103" i="129"/>
  <c r="DC103" i="129"/>
  <c r="DA103" i="129"/>
  <c r="CZ103" i="129"/>
  <c r="CY103" i="129"/>
  <c r="CW103" i="129"/>
  <c r="CV103" i="129"/>
  <c r="CU103" i="129"/>
  <c r="DP99" i="129"/>
  <c r="DO99" i="129"/>
  <c r="DN99" i="129"/>
  <c r="DM99" i="129"/>
  <c r="DL99" i="129"/>
  <c r="DK99" i="129"/>
  <c r="DF99" i="129"/>
  <c r="DE99" i="129"/>
  <c r="DD99" i="129"/>
  <c r="DC99" i="129"/>
  <c r="DA99" i="129"/>
  <c r="CZ99" i="129"/>
  <c r="CY99" i="129"/>
  <c r="CW99" i="129"/>
  <c r="CV99" i="129"/>
  <c r="CU99" i="129"/>
  <c r="DP97" i="129"/>
  <c r="DO97" i="129"/>
  <c r="DN97" i="129"/>
  <c r="DM97" i="129"/>
  <c r="DL97" i="129"/>
  <c r="DK97" i="129"/>
  <c r="I97" i="130" s="1"/>
  <c r="DF97" i="129"/>
  <c r="DE97" i="129"/>
  <c r="DD97" i="129"/>
  <c r="DC97" i="129"/>
  <c r="DA97" i="129"/>
  <c r="CZ97" i="129"/>
  <c r="CY97" i="129"/>
  <c r="CW97" i="129"/>
  <c r="CV97" i="129"/>
  <c r="CU97" i="129"/>
  <c r="H97" i="130" s="1"/>
  <c r="DP84" i="129"/>
  <c r="DO84" i="129"/>
  <c r="DN84" i="129"/>
  <c r="DM84" i="129"/>
  <c r="DL84" i="129"/>
  <c r="DK84" i="129"/>
  <c r="DF84" i="129"/>
  <c r="DE84" i="129"/>
  <c r="DD84" i="129"/>
  <c r="DC84" i="129"/>
  <c r="DA84" i="129"/>
  <c r="CZ84" i="129"/>
  <c r="CY84" i="129"/>
  <c r="CW84" i="129"/>
  <c r="CV84" i="129"/>
  <c r="CU84" i="129"/>
  <c r="DP77" i="129"/>
  <c r="DO77" i="129"/>
  <c r="DN77" i="129"/>
  <c r="DM77" i="129"/>
  <c r="DL77" i="129"/>
  <c r="DK77" i="129"/>
  <c r="DF77" i="129"/>
  <c r="DE77" i="129"/>
  <c r="DD77" i="129"/>
  <c r="DC77" i="129"/>
  <c r="DA77" i="129"/>
  <c r="CZ77" i="129"/>
  <c r="CY77" i="129"/>
  <c r="CW77" i="129"/>
  <c r="CV77" i="129"/>
  <c r="CU77" i="129"/>
  <c r="DP71" i="129"/>
  <c r="DO71" i="129"/>
  <c r="DN71" i="129"/>
  <c r="DM71" i="129"/>
  <c r="DL71" i="129"/>
  <c r="DK71" i="129"/>
  <c r="DF71" i="129"/>
  <c r="DE71" i="129"/>
  <c r="DD71" i="129"/>
  <c r="DC71" i="129"/>
  <c r="DA71" i="129"/>
  <c r="CZ71" i="129"/>
  <c r="CY71" i="129"/>
  <c r="CW71" i="129"/>
  <c r="CV71" i="129"/>
  <c r="CU71" i="129"/>
  <c r="DP70" i="129"/>
  <c r="DO70" i="129"/>
  <c r="DN70" i="129"/>
  <c r="DM70" i="129"/>
  <c r="DL70" i="129"/>
  <c r="DK70" i="129"/>
  <c r="DF70" i="129"/>
  <c r="DE70" i="129"/>
  <c r="DD70" i="129"/>
  <c r="DC70" i="129"/>
  <c r="DA70" i="129"/>
  <c r="CZ70" i="129"/>
  <c r="CY70" i="129"/>
  <c r="CW70" i="129"/>
  <c r="CV70" i="129"/>
  <c r="CU70" i="129"/>
  <c r="DP69" i="129"/>
  <c r="DO69" i="129"/>
  <c r="DN69" i="129"/>
  <c r="DM69" i="129"/>
  <c r="DL69" i="129"/>
  <c r="DK69" i="129"/>
  <c r="DF69" i="129"/>
  <c r="DE69" i="129"/>
  <c r="DD69" i="129"/>
  <c r="DC69" i="129"/>
  <c r="DA69" i="129"/>
  <c r="CZ69" i="129"/>
  <c r="CY69" i="129"/>
  <c r="CW69" i="129"/>
  <c r="CV69" i="129"/>
  <c r="CU69" i="129"/>
  <c r="DP67" i="129"/>
  <c r="DO67" i="129"/>
  <c r="DN67" i="129"/>
  <c r="DM67" i="129"/>
  <c r="DL67" i="129"/>
  <c r="DK67" i="129"/>
  <c r="DF67" i="129"/>
  <c r="DE67" i="129"/>
  <c r="DD67" i="129"/>
  <c r="DC67" i="129"/>
  <c r="DA67" i="129"/>
  <c r="CZ67" i="129"/>
  <c r="CY67" i="129"/>
  <c r="CW67" i="129"/>
  <c r="CV67" i="129"/>
  <c r="CU67" i="129"/>
  <c r="DP65" i="129"/>
  <c r="DO65" i="129"/>
  <c r="DN65" i="129"/>
  <c r="DM65" i="129"/>
  <c r="DL65" i="129"/>
  <c r="DK65" i="129"/>
  <c r="DF65" i="129"/>
  <c r="DE65" i="129"/>
  <c r="DD65" i="129"/>
  <c r="DC65" i="129"/>
  <c r="DA65" i="129"/>
  <c r="CZ65" i="129"/>
  <c r="CY65" i="129"/>
  <c r="CW65" i="129"/>
  <c r="CV65" i="129"/>
  <c r="CU65" i="129"/>
  <c r="DP64" i="129"/>
  <c r="DO64" i="129"/>
  <c r="DN64" i="129"/>
  <c r="DM64" i="129"/>
  <c r="DL64" i="129"/>
  <c r="DK64" i="129"/>
  <c r="DF64" i="129"/>
  <c r="DE64" i="129"/>
  <c r="DD64" i="129"/>
  <c r="DC64" i="129"/>
  <c r="DA64" i="129"/>
  <c r="CZ64" i="129"/>
  <c r="CY64" i="129"/>
  <c r="CW64" i="129"/>
  <c r="CV64" i="129"/>
  <c r="CU64" i="129"/>
  <c r="DP63" i="129"/>
  <c r="DO63" i="129"/>
  <c r="DN63" i="129"/>
  <c r="DM63" i="129"/>
  <c r="DL63" i="129"/>
  <c r="DK63" i="129"/>
  <c r="DF63" i="129"/>
  <c r="DE63" i="129"/>
  <c r="DD63" i="129"/>
  <c r="DC63" i="129"/>
  <c r="DA63" i="129"/>
  <c r="CZ63" i="129"/>
  <c r="CY63" i="129"/>
  <c r="CW63" i="129"/>
  <c r="CV63" i="129"/>
  <c r="CU63" i="129"/>
  <c r="DP66" i="129"/>
  <c r="DO66" i="129"/>
  <c r="DN66" i="129"/>
  <c r="DL66" i="129"/>
  <c r="DK66" i="129"/>
  <c r="DF66" i="129"/>
  <c r="DE66" i="129"/>
  <c r="DC62" i="129"/>
  <c r="CY66" i="129"/>
  <c r="CW66" i="129"/>
  <c r="DP57" i="129"/>
  <c r="DP58" i="129" s="1"/>
  <c r="DO57" i="129"/>
  <c r="DO58" i="129" s="1"/>
  <c r="DN57" i="129"/>
  <c r="DN58" i="129" s="1"/>
  <c r="DM57" i="129"/>
  <c r="DM58" i="129" s="1"/>
  <c r="DL57" i="129"/>
  <c r="DL58" i="129" s="1"/>
  <c r="DK57" i="129"/>
  <c r="DF58" i="129"/>
  <c r="DE57" i="129"/>
  <c r="DE58" i="129" s="1"/>
  <c r="DD57" i="129"/>
  <c r="DD58" i="129" s="1"/>
  <c r="DC57" i="129"/>
  <c r="DC58" i="129" s="1"/>
  <c r="DA57" i="129"/>
  <c r="CZ57" i="129"/>
  <c r="CZ58" i="129" s="1"/>
  <c r="CY57" i="129"/>
  <c r="CY58" i="129" s="1"/>
  <c r="CW57" i="129"/>
  <c r="CW58" i="129" s="1"/>
  <c r="CV57" i="129"/>
  <c r="CV58" i="129" s="1"/>
  <c r="CU57" i="129"/>
  <c r="DP45" i="129"/>
  <c r="DP68" i="129" s="1"/>
  <c r="DO45" i="129"/>
  <c r="DO68" i="129" s="1"/>
  <c r="DN45" i="129"/>
  <c r="DN68" i="129" s="1"/>
  <c r="DM45" i="129"/>
  <c r="DM68" i="129" s="1"/>
  <c r="DL45" i="129"/>
  <c r="DL68" i="129" s="1"/>
  <c r="DK45" i="129"/>
  <c r="DF45" i="129"/>
  <c r="DF68" i="129" s="1"/>
  <c r="DE45" i="129"/>
  <c r="DE68" i="129" s="1"/>
  <c r="DD45" i="129"/>
  <c r="DD68" i="129" s="1"/>
  <c r="DC45" i="129"/>
  <c r="DC68" i="129" s="1"/>
  <c r="DA45" i="129"/>
  <c r="CZ45" i="129"/>
  <c r="CZ68" i="129" s="1"/>
  <c r="CY45" i="129"/>
  <c r="CY68" i="129" s="1"/>
  <c r="CW45" i="129"/>
  <c r="CW68" i="129" s="1"/>
  <c r="CV45" i="129"/>
  <c r="CV68" i="129" s="1"/>
  <c r="CU45" i="129"/>
  <c r="H48" i="130" s="1"/>
  <c r="DP40" i="129"/>
  <c r="DO40" i="129"/>
  <c r="DN40" i="129"/>
  <c r="DM40" i="129"/>
  <c r="DL40" i="129"/>
  <c r="DK40" i="129"/>
  <c r="DF40" i="129"/>
  <c r="DE40" i="129"/>
  <c r="DD40" i="129"/>
  <c r="DC40" i="129"/>
  <c r="DA40" i="129"/>
  <c r="CZ40" i="129"/>
  <c r="CY40" i="129"/>
  <c r="CW40" i="129"/>
  <c r="CV40" i="129"/>
  <c r="CU40" i="129"/>
  <c r="DP39" i="129"/>
  <c r="DO39" i="129"/>
  <c r="DN39" i="129"/>
  <c r="DM39" i="129"/>
  <c r="DL39" i="129"/>
  <c r="DK39" i="129"/>
  <c r="DF39" i="129"/>
  <c r="DE39" i="129"/>
  <c r="DD39" i="129"/>
  <c r="DC39" i="129"/>
  <c r="DA39" i="129"/>
  <c r="CZ39" i="129"/>
  <c r="CY39" i="129"/>
  <c r="CW39" i="129"/>
  <c r="CV39" i="129"/>
  <c r="CU39" i="129"/>
  <c r="DP36" i="129"/>
  <c r="DO36" i="129"/>
  <c r="DN36" i="129"/>
  <c r="DM36" i="129"/>
  <c r="DL36" i="129"/>
  <c r="DK36" i="129"/>
  <c r="DF36" i="129"/>
  <c r="DE36" i="129"/>
  <c r="DD36" i="129"/>
  <c r="DC36" i="129"/>
  <c r="DA36" i="129"/>
  <c r="CZ36" i="129"/>
  <c r="CY36" i="129"/>
  <c r="CW36" i="129"/>
  <c r="CV36" i="129"/>
  <c r="CU36" i="129"/>
  <c r="DP35" i="129"/>
  <c r="DO35" i="129"/>
  <c r="DN35" i="129"/>
  <c r="DM35" i="129"/>
  <c r="DL35" i="129"/>
  <c r="DK35" i="129"/>
  <c r="DF35" i="129"/>
  <c r="DE35" i="129"/>
  <c r="DD35" i="129"/>
  <c r="DC35" i="129"/>
  <c r="DA35" i="129"/>
  <c r="CZ35" i="129"/>
  <c r="CY35" i="129"/>
  <c r="CW35" i="129"/>
  <c r="CV35" i="129"/>
  <c r="CU35" i="129"/>
  <c r="DP33" i="129"/>
  <c r="DO33" i="129"/>
  <c r="DN33" i="129"/>
  <c r="DM33" i="129"/>
  <c r="DL33" i="129"/>
  <c r="DK33" i="129"/>
  <c r="DF33" i="129"/>
  <c r="DE33" i="129"/>
  <c r="DD33" i="129"/>
  <c r="DC33" i="129"/>
  <c r="DA33" i="129"/>
  <c r="CZ33" i="129"/>
  <c r="CY33" i="129"/>
  <c r="CW33" i="129"/>
  <c r="CV33" i="129"/>
  <c r="CU33" i="129"/>
  <c r="DP32" i="129"/>
  <c r="DO32" i="129"/>
  <c r="DN32" i="129"/>
  <c r="DM32" i="129"/>
  <c r="DL32" i="129"/>
  <c r="DK32" i="129"/>
  <c r="DF32" i="129"/>
  <c r="DE32" i="129"/>
  <c r="DD32" i="129"/>
  <c r="DC32" i="129"/>
  <c r="DA32" i="129"/>
  <c r="CZ32" i="129"/>
  <c r="CY32" i="129"/>
  <c r="CW32" i="129"/>
  <c r="CV32" i="129"/>
  <c r="CU32" i="129"/>
  <c r="DP27" i="129"/>
  <c r="DP28" i="129" s="1"/>
  <c r="DO27" i="129"/>
  <c r="DO28" i="129" s="1"/>
  <c r="DO38" i="129" s="1"/>
  <c r="DN27" i="129"/>
  <c r="DN28" i="129" s="1"/>
  <c r="DN86" i="129" s="1"/>
  <c r="DN87" i="129" s="1"/>
  <c r="DM27" i="129"/>
  <c r="DL27" i="129"/>
  <c r="DL25" i="129" s="1"/>
  <c r="DK27" i="129"/>
  <c r="DF27" i="129"/>
  <c r="DF28" i="129" s="1"/>
  <c r="DE27" i="129"/>
  <c r="DE28" i="129" s="1"/>
  <c r="DD27" i="129"/>
  <c r="DC27" i="129"/>
  <c r="DC28" i="129" s="1"/>
  <c r="DA27" i="129"/>
  <c r="CZ27" i="129"/>
  <c r="CY27" i="129"/>
  <c r="CY28" i="129" s="1"/>
  <c r="CW27" i="129"/>
  <c r="CW28" i="129" s="1"/>
  <c r="CW86" i="129" s="1"/>
  <c r="CW87" i="129" s="1"/>
  <c r="CV27" i="129"/>
  <c r="CU27" i="129"/>
  <c r="H26" i="130" s="1"/>
  <c r="DP24" i="129"/>
  <c r="DP109" i="129" s="1"/>
  <c r="DP118" i="129" s="1"/>
  <c r="DO24" i="129"/>
  <c r="DN24" i="129"/>
  <c r="DN112" i="129" s="1"/>
  <c r="DM24" i="129"/>
  <c r="DL24" i="129"/>
  <c r="DL109" i="129" s="1"/>
  <c r="DL118" i="129" s="1"/>
  <c r="DK24" i="129"/>
  <c r="DF24" i="129"/>
  <c r="DE24" i="129"/>
  <c r="DE112" i="129" s="1"/>
  <c r="DD24" i="129"/>
  <c r="DD109" i="129" s="1"/>
  <c r="DD118" i="129" s="1"/>
  <c r="DC24" i="129"/>
  <c r="DC109" i="129" s="1"/>
  <c r="DC118" i="129" s="1"/>
  <c r="DA24" i="129"/>
  <c r="DA112" i="129" s="1"/>
  <c r="CZ24" i="129"/>
  <c r="CY24" i="129"/>
  <c r="CY109" i="129" s="1"/>
  <c r="CY118" i="129" s="1"/>
  <c r="CW24" i="129"/>
  <c r="CW112" i="129" s="1"/>
  <c r="CV24" i="129"/>
  <c r="CU24" i="129"/>
  <c r="CU109" i="129" s="1"/>
  <c r="CU118" i="129" s="1"/>
  <c r="DP20" i="129"/>
  <c r="DO20" i="129"/>
  <c r="DN20" i="129"/>
  <c r="DM20" i="129"/>
  <c r="DL20" i="129"/>
  <c r="DK20" i="129"/>
  <c r="I18" i="130" s="1"/>
  <c r="DF20" i="129"/>
  <c r="DE20" i="129"/>
  <c r="DD20" i="129"/>
  <c r="DC20" i="129"/>
  <c r="DA20" i="129"/>
  <c r="CZ20" i="129"/>
  <c r="CY20" i="129"/>
  <c r="CW20" i="129"/>
  <c r="CV20" i="129"/>
  <c r="CU20" i="129"/>
  <c r="H18" i="130" s="1"/>
  <c r="DP16" i="129"/>
  <c r="DO16" i="129"/>
  <c r="DN16" i="129"/>
  <c r="DM16" i="129"/>
  <c r="DL16" i="129"/>
  <c r="DK16" i="129"/>
  <c r="DF16" i="129"/>
  <c r="DE16" i="129"/>
  <c r="DD16" i="129"/>
  <c r="DC16" i="129"/>
  <c r="DA16" i="129"/>
  <c r="CZ16" i="129"/>
  <c r="CY16" i="129"/>
  <c r="CW16" i="129"/>
  <c r="CV16" i="129"/>
  <c r="CU16" i="129"/>
  <c r="DO14" i="129"/>
  <c r="DM34" i="129"/>
  <c r="DL34" i="129"/>
  <c r="DK14" i="129"/>
  <c r="DF34" i="129"/>
  <c r="DE34" i="129"/>
  <c r="DD34" i="129"/>
  <c r="DC34" i="129"/>
  <c r="DA34" i="129"/>
  <c r="CZ34" i="129"/>
  <c r="CY34" i="129"/>
  <c r="CW34" i="129"/>
  <c r="CV34" i="129"/>
  <c r="CU34" i="129"/>
  <c r="DP12" i="129"/>
  <c r="DO12" i="129"/>
  <c r="DN12" i="129"/>
  <c r="DM12" i="129"/>
  <c r="DL12" i="129"/>
  <c r="DK12" i="129"/>
  <c r="DF12" i="129"/>
  <c r="DE12" i="129"/>
  <c r="DD12" i="129"/>
  <c r="DC12" i="129"/>
  <c r="DA12" i="129"/>
  <c r="CZ12" i="129"/>
  <c r="CY12" i="129"/>
  <c r="CW12" i="129"/>
  <c r="CV12" i="129"/>
  <c r="CU12" i="129"/>
  <c r="DP10" i="129"/>
  <c r="DO10" i="129"/>
  <c r="DN10" i="129"/>
  <c r="DM10" i="129"/>
  <c r="DL10" i="129"/>
  <c r="DK10" i="129"/>
  <c r="DF10" i="129"/>
  <c r="DE10" i="129"/>
  <c r="DD10" i="129"/>
  <c r="DC10" i="129"/>
  <c r="DA10" i="129"/>
  <c r="CZ10" i="129"/>
  <c r="CY10" i="129"/>
  <c r="CW10" i="129"/>
  <c r="CV10" i="129"/>
  <c r="CU10" i="129"/>
  <c r="DP8" i="129"/>
  <c r="DO8" i="129"/>
  <c r="DN8" i="129"/>
  <c r="DM8" i="129"/>
  <c r="DL8" i="129"/>
  <c r="DK8" i="129"/>
  <c r="DF8" i="129"/>
  <c r="DE8" i="129"/>
  <c r="DD8" i="129"/>
  <c r="DC8" i="129"/>
  <c r="DA8" i="129"/>
  <c r="CZ8" i="129"/>
  <c r="CY8" i="129"/>
  <c r="CW8" i="129"/>
  <c r="CV8" i="129"/>
  <c r="CU8" i="129"/>
  <c r="H8" i="130"/>
  <c r="DK28" i="129" l="1"/>
  <c r="DK38" i="129" s="1"/>
  <c r="I26" i="130"/>
  <c r="DK68" i="129"/>
  <c r="I48" i="130"/>
  <c r="CU58" i="129"/>
  <c r="H58" i="130"/>
  <c r="DK58" i="129"/>
  <c r="I58" i="130"/>
  <c r="DF38" i="129"/>
  <c r="DE86" i="129"/>
  <c r="DE87" i="129" s="1"/>
  <c r="DA28" i="129"/>
  <c r="DA86" i="129" s="1"/>
  <c r="DA87" i="129" s="1"/>
  <c r="DA68" i="129"/>
  <c r="I69" i="130"/>
  <c r="DA58" i="129"/>
  <c r="DA66" i="129"/>
  <c r="CU42" i="129"/>
  <c r="CU28" i="129"/>
  <c r="CU68" i="129"/>
  <c r="CV23" i="129"/>
  <c r="CV42" i="129"/>
  <c r="CW23" i="129"/>
  <c r="CW42" i="129"/>
  <c r="CY23" i="129"/>
  <c r="CY42" i="129"/>
  <c r="CZ23" i="129"/>
  <c r="CZ42" i="129"/>
  <c r="DA23" i="129"/>
  <c r="DA42" i="129"/>
  <c r="DC23" i="129"/>
  <c r="DC42" i="129"/>
  <c r="DD23" i="129"/>
  <c r="DD42" i="129"/>
  <c r="DE23" i="129"/>
  <c r="DE42" i="129"/>
  <c r="DF23" i="129"/>
  <c r="DF42" i="129"/>
  <c r="DK23" i="129"/>
  <c r="DK42" i="129"/>
  <c r="DL23" i="129"/>
  <c r="DL42" i="129"/>
  <c r="DM23" i="129"/>
  <c r="DM42" i="129"/>
  <c r="DN23" i="129"/>
  <c r="DN42" i="129"/>
  <c r="DO23" i="129"/>
  <c r="DO42" i="129"/>
  <c r="DP23" i="129"/>
  <c r="DP42" i="129"/>
  <c r="H10" i="130"/>
  <c r="H12" i="130"/>
  <c r="G8" i="130"/>
  <c r="I6" i="130"/>
  <c r="I8" i="130"/>
  <c r="I10" i="130"/>
  <c r="G6" i="130"/>
  <c r="G10" i="130"/>
  <c r="H6" i="130"/>
  <c r="DE25" i="129"/>
  <c r="CW25" i="129"/>
  <c r="DN25" i="129"/>
  <c r="DA25" i="129"/>
  <c r="I84" i="130"/>
  <c r="DK34" i="129"/>
  <c r="CU38" i="129"/>
  <c r="DC66" i="129"/>
  <c r="CU111" i="129"/>
  <c r="DL111" i="129"/>
  <c r="DC25" i="129"/>
  <c r="DL28" i="129"/>
  <c r="DL31" i="129" s="1"/>
  <c r="CU62" i="129"/>
  <c r="DL62" i="129"/>
  <c r="CY111" i="129"/>
  <c r="DP111" i="129"/>
  <c r="DF14" i="129"/>
  <c r="CU25" i="129"/>
  <c r="DO34" i="129"/>
  <c r="CY62" i="129"/>
  <c r="DP62" i="129"/>
  <c r="CU66" i="129"/>
  <c r="DC111" i="129"/>
  <c r="CU23" i="129"/>
  <c r="CY25" i="129"/>
  <c r="DP25" i="129"/>
  <c r="I12" i="130"/>
  <c r="DP34" i="129"/>
  <c r="DP14" i="129"/>
  <c r="DF111" i="129"/>
  <c r="DF109" i="129"/>
  <c r="DF118" i="129" s="1"/>
  <c r="DK111" i="129"/>
  <c r="DK109" i="129"/>
  <c r="DK118" i="129" s="1"/>
  <c r="DO111" i="129"/>
  <c r="DO109" i="129"/>
  <c r="DO118" i="129" s="1"/>
  <c r="CY86" i="129"/>
  <c r="CY87" i="129" s="1"/>
  <c r="CY31" i="129"/>
  <c r="DP86" i="129"/>
  <c r="DP87" i="129" s="1"/>
  <c r="DP31" i="129"/>
  <c r="DK31" i="129"/>
  <c r="DO86" i="129"/>
  <c r="DO87" i="129" s="1"/>
  <c r="DK112" i="129"/>
  <c r="CY14" i="129"/>
  <c r="DP38" i="129"/>
  <c r="CV66" i="129"/>
  <c r="CV62" i="129"/>
  <c r="CZ66" i="129"/>
  <c r="CZ62" i="129"/>
  <c r="DD66" i="129"/>
  <c r="DD62" i="129"/>
  <c r="DN34" i="129"/>
  <c r="DN14" i="129"/>
  <c r="CV14" i="129"/>
  <c r="CZ14" i="129"/>
  <c r="DD14" i="129"/>
  <c r="DM14" i="129"/>
  <c r="CV112" i="129"/>
  <c r="CV111" i="129"/>
  <c r="CZ112" i="129"/>
  <c r="CZ111" i="129"/>
  <c r="DD112" i="129"/>
  <c r="DD111" i="129"/>
  <c r="DM112" i="129"/>
  <c r="DM111" i="129"/>
  <c r="CV25" i="129"/>
  <c r="CV28" i="129"/>
  <c r="CZ25" i="129"/>
  <c r="CZ28" i="129"/>
  <c r="DD25" i="129"/>
  <c r="DD28" i="129"/>
  <c r="DM25" i="129"/>
  <c r="DM28" i="129"/>
  <c r="CU86" i="129"/>
  <c r="CU87" i="129" s="1"/>
  <c r="CU31" i="129"/>
  <c r="DC86" i="129"/>
  <c r="DC87" i="129" s="1"/>
  <c r="DC31" i="129"/>
  <c r="DC38" i="129"/>
  <c r="DF86" i="129"/>
  <c r="DF87" i="129" s="1"/>
  <c r="DA88" i="129"/>
  <c r="DA89" i="129" s="1"/>
  <c r="CV109" i="129"/>
  <c r="CV118" i="129" s="1"/>
  <c r="DM109" i="129"/>
  <c r="DM118" i="129" s="1"/>
  <c r="CU14" i="129"/>
  <c r="DC14" i="129"/>
  <c r="DL14" i="129"/>
  <c r="DO31" i="129"/>
  <c r="CY38" i="129"/>
  <c r="DM66" i="129"/>
  <c r="DM62" i="129"/>
  <c r="DO112" i="129"/>
  <c r="CW14" i="129"/>
  <c r="DA14" i="129"/>
  <c r="DE14" i="129"/>
  <c r="CW88" i="129"/>
  <c r="CW89" i="129" s="1"/>
  <c r="DN88" i="129"/>
  <c r="DN89" i="129" s="1"/>
  <c r="DF31" i="129"/>
  <c r="DK86" i="129"/>
  <c r="DK87" i="129" s="1"/>
  <c r="DE88" i="129"/>
  <c r="DE89" i="129" s="1"/>
  <c r="CZ109" i="129"/>
  <c r="CZ118" i="129" s="1"/>
  <c r="DF112" i="129"/>
  <c r="DF25" i="129"/>
  <c r="DK25" i="129"/>
  <c r="DO25" i="129"/>
  <c r="CW109" i="129"/>
  <c r="CW118" i="129" s="1"/>
  <c r="DA109" i="129"/>
  <c r="DA118" i="129" s="1"/>
  <c r="DE109" i="129"/>
  <c r="DE118" i="129" s="1"/>
  <c r="DN109" i="129"/>
  <c r="DN118" i="129" s="1"/>
  <c r="CU112" i="129"/>
  <c r="CY112" i="129"/>
  <c r="DC112" i="129"/>
  <c r="DL112" i="129"/>
  <c r="DP112" i="129"/>
  <c r="CW38" i="129"/>
  <c r="DA38" i="129"/>
  <c r="DE38" i="129"/>
  <c r="DN38" i="129"/>
  <c r="CW62" i="129"/>
  <c r="DA62" i="129"/>
  <c r="DE62" i="129"/>
  <c r="DN62" i="129"/>
  <c r="CW111" i="129"/>
  <c r="DA111" i="129"/>
  <c r="DE111" i="129"/>
  <c r="DN111" i="129"/>
  <c r="CW31" i="129"/>
  <c r="DA31" i="129"/>
  <c r="DE31" i="129"/>
  <c r="DN31" i="129"/>
  <c r="DF62" i="129"/>
  <c r="DK62" i="129"/>
  <c r="DO62" i="129"/>
  <c r="CC117" i="129"/>
  <c r="CB117" i="129"/>
  <c r="CA117" i="129"/>
  <c r="BZ117" i="129"/>
  <c r="BY117" i="129"/>
  <c r="BX117" i="129"/>
  <c r="BW117" i="129"/>
  <c r="BV117" i="129"/>
  <c r="BU117" i="129"/>
  <c r="BT117" i="129"/>
  <c r="BS117" i="129"/>
  <c r="BR117" i="129"/>
  <c r="BQ117" i="129"/>
  <c r="BP117" i="129"/>
  <c r="CB103" i="129"/>
  <c r="CA103" i="129"/>
  <c r="BZ103" i="129"/>
  <c r="BY103" i="129"/>
  <c r="BX103" i="129"/>
  <c r="BW103" i="129"/>
  <c r="BV103" i="129"/>
  <c r="BU103" i="129"/>
  <c r="BT103" i="129"/>
  <c r="BS103" i="129"/>
  <c r="BR103" i="129"/>
  <c r="BQ103" i="129"/>
  <c r="BP103" i="129"/>
  <c r="CC99" i="129"/>
  <c r="CB99" i="129"/>
  <c r="CA99" i="129"/>
  <c r="BZ99" i="129"/>
  <c r="BY99" i="129"/>
  <c r="BX99" i="129"/>
  <c r="BW99" i="129"/>
  <c r="BV99" i="129"/>
  <c r="BU99" i="129"/>
  <c r="BT99" i="129"/>
  <c r="BS99" i="129"/>
  <c r="BR99" i="129"/>
  <c r="BQ99" i="129"/>
  <c r="BP99" i="129"/>
  <c r="CC97" i="129"/>
  <c r="CB97" i="129"/>
  <c r="CA97" i="129"/>
  <c r="BZ97" i="129"/>
  <c r="BY97" i="129"/>
  <c r="BX97" i="129"/>
  <c r="BW97" i="129"/>
  <c r="BV97" i="129"/>
  <c r="BU97" i="129"/>
  <c r="BT97" i="129"/>
  <c r="BS97" i="129"/>
  <c r="BR97" i="129"/>
  <c r="BQ97" i="129"/>
  <c r="BP97" i="129"/>
  <c r="G97" i="130" s="1"/>
  <c r="CC84" i="129"/>
  <c r="CB84" i="129"/>
  <c r="CA84" i="129"/>
  <c r="BZ84" i="129"/>
  <c r="BY84" i="129"/>
  <c r="BX84" i="129"/>
  <c r="BW84" i="129"/>
  <c r="BV84" i="129"/>
  <c r="BU84" i="129"/>
  <c r="BT84" i="129"/>
  <c r="BS84" i="129"/>
  <c r="BR84" i="129"/>
  <c r="BQ84" i="129"/>
  <c r="BP84" i="129"/>
  <c r="CC77" i="129"/>
  <c r="CB77" i="129"/>
  <c r="CA77" i="129"/>
  <c r="BZ77" i="129"/>
  <c r="BY77" i="129"/>
  <c r="BX77" i="129"/>
  <c r="BW77" i="129"/>
  <c r="BV77" i="129"/>
  <c r="BU77" i="129"/>
  <c r="BT77" i="129"/>
  <c r="BS77" i="129"/>
  <c r="BR77" i="129"/>
  <c r="BQ77" i="129"/>
  <c r="BP77" i="129"/>
  <c r="G77" i="130" s="1"/>
  <c r="CC71" i="129"/>
  <c r="CB71" i="129"/>
  <c r="CA71" i="129"/>
  <c r="BZ71" i="129"/>
  <c r="BY71" i="129"/>
  <c r="BX71" i="129"/>
  <c r="BW71" i="129"/>
  <c r="BV71" i="129"/>
  <c r="BU71" i="129"/>
  <c r="BT71" i="129"/>
  <c r="BS71" i="129"/>
  <c r="BR71" i="129"/>
  <c r="BQ71" i="129"/>
  <c r="BP71" i="129"/>
  <c r="CC70" i="129"/>
  <c r="CB70" i="129"/>
  <c r="CA70" i="129"/>
  <c r="BZ70" i="129"/>
  <c r="BY70" i="129"/>
  <c r="BX70" i="129"/>
  <c r="BW70" i="129"/>
  <c r="BV70" i="129"/>
  <c r="BU70" i="129"/>
  <c r="BT70" i="129"/>
  <c r="BS70" i="129"/>
  <c r="BR70" i="129"/>
  <c r="BQ70" i="129"/>
  <c r="BP70" i="129"/>
  <c r="CC69" i="129"/>
  <c r="CB69" i="129"/>
  <c r="CA69" i="129"/>
  <c r="BZ69" i="129"/>
  <c r="BY69" i="129"/>
  <c r="BX69" i="129"/>
  <c r="BW69" i="129"/>
  <c r="BV69" i="129"/>
  <c r="BU69" i="129"/>
  <c r="BT69" i="129"/>
  <c r="BS69" i="129"/>
  <c r="BR69" i="129"/>
  <c r="BQ69" i="129"/>
  <c r="BP69" i="129"/>
  <c r="CC67" i="129"/>
  <c r="CB67" i="129"/>
  <c r="CA67" i="129"/>
  <c r="BZ67" i="129"/>
  <c r="BY67" i="129"/>
  <c r="BX67" i="129"/>
  <c r="BW67" i="129"/>
  <c r="BV67" i="129"/>
  <c r="BU67" i="129"/>
  <c r="BT67" i="129"/>
  <c r="BS67" i="129"/>
  <c r="BR67" i="129"/>
  <c r="BQ67" i="129"/>
  <c r="BP67" i="129"/>
  <c r="CC65" i="129"/>
  <c r="CB65" i="129"/>
  <c r="CA65" i="129"/>
  <c r="BZ65" i="129"/>
  <c r="BY65" i="129"/>
  <c r="BX65" i="129"/>
  <c r="BW65" i="129"/>
  <c r="BV65" i="129"/>
  <c r="BU65" i="129"/>
  <c r="BT65" i="129"/>
  <c r="BS65" i="129"/>
  <c r="BR65" i="129"/>
  <c r="BQ65" i="129"/>
  <c r="BP65" i="129"/>
  <c r="CC64" i="129"/>
  <c r="CB64" i="129"/>
  <c r="CA64" i="129"/>
  <c r="BZ64" i="129"/>
  <c r="BY64" i="129"/>
  <c r="BX64" i="129"/>
  <c r="BW64" i="129"/>
  <c r="BV64" i="129"/>
  <c r="BU64" i="129"/>
  <c r="BT64" i="129"/>
  <c r="BS64" i="129"/>
  <c r="BR64" i="129"/>
  <c r="BQ64" i="129"/>
  <c r="BP64" i="129"/>
  <c r="G65" i="130" s="1"/>
  <c r="CC63" i="129"/>
  <c r="CB63" i="129"/>
  <c r="CA63" i="129"/>
  <c r="BZ63" i="129"/>
  <c r="BY63" i="129"/>
  <c r="BX63" i="129"/>
  <c r="BW63" i="129"/>
  <c r="BV63" i="129"/>
  <c r="BU63" i="129"/>
  <c r="BT63" i="129"/>
  <c r="BS63" i="129"/>
  <c r="BR63" i="129"/>
  <c r="BQ63" i="129"/>
  <c r="BP63" i="129"/>
  <c r="G64" i="130" s="1"/>
  <c r="CC66" i="129"/>
  <c r="CB66" i="129"/>
  <c r="CA66" i="129"/>
  <c r="BZ66" i="129"/>
  <c r="BY66" i="129"/>
  <c r="BX66" i="129"/>
  <c r="BW66" i="129"/>
  <c r="BV62" i="129"/>
  <c r="BU66" i="129"/>
  <c r="BT66" i="129"/>
  <c r="BS66" i="129"/>
  <c r="BR66" i="129"/>
  <c r="BQ66" i="129"/>
  <c r="BP66" i="129"/>
  <c r="CC57" i="129"/>
  <c r="CC58" i="129" s="1"/>
  <c r="CB57" i="129"/>
  <c r="CB58" i="129" s="1"/>
  <c r="CA57" i="129"/>
  <c r="CA58" i="129" s="1"/>
  <c r="BZ57" i="129"/>
  <c r="BZ58" i="129" s="1"/>
  <c r="BY57" i="129"/>
  <c r="BY58" i="129" s="1"/>
  <c r="BX57" i="129"/>
  <c r="BX58" i="129" s="1"/>
  <c r="BW57" i="129"/>
  <c r="BW58" i="129" s="1"/>
  <c r="BV57" i="129"/>
  <c r="BV58" i="129" s="1"/>
  <c r="BU57" i="129"/>
  <c r="BU58" i="129" s="1"/>
  <c r="BT57" i="129"/>
  <c r="BT58" i="129" s="1"/>
  <c r="BS57" i="129"/>
  <c r="BS58" i="129" s="1"/>
  <c r="BR57" i="129"/>
  <c r="BR58" i="129" s="1"/>
  <c r="BQ57" i="129"/>
  <c r="BQ58" i="129" s="1"/>
  <c r="BP57" i="129"/>
  <c r="CC45" i="129"/>
  <c r="CC68" i="129" s="1"/>
  <c r="CB45" i="129"/>
  <c r="CB68" i="129" s="1"/>
  <c r="CA45" i="129"/>
  <c r="CA68" i="129" s="1"/>
  <c r="BZ45" i="129"/>
  <c r="BZ68" i="129" s="1"/>
  <c r="BY45" i="129"/>
  <c r="BY68" i="129" s="1"/>
  <c r="BX45" i="129"/>
  <c r="BX68" i="129" s="1"/>
  <c r="BW45" i="129"/>
  <c r="BW68" i="129" s="1"/>
  <c r="BV45" i="129"/>
  <c r="BV68" i="129" s="1"/>
  <c r="BU45" i="129"/>
  <c r="BU68" i="129" s="1"/>
  <c r="BT45" i="129"/>
  <c r="BT68" i="129" s="1"/>
  <c r="BS45" i="129"/>
  <c r="BS68" i="129" s="1"/>
  <c r="BR45" i="129"/>
  <c r="BR68" i="129" s="1"/>
  <c r="BQ45" i="129"/>
  <c r="BQ68" i="129" s="1"/>
  <c r="BP45" i="129"/>
  <c r="CC40" i="129"/>
  <c r="CB40" i="129"/>
  <c r="CA40" i="129"/>
  <c r="BZ40" i="129"/>
  <c r="BY40" i="129"/>
  <c r="BX40" i="129"/>
  <c r="BW40" i="129"/>
  <c r="BV40" i="129"/>
  <c r="BU40" i="129"/>
  <c r="BT40" i="129"/>
  <c r="BS40" i="129"/>
  <c r="BR40" i="129"/>
  <c r="BQ40" i="129"/>
  <c r="BP40" i="129"/>
  <c r="CC39" i="129"/>
  <c r="CB39" i="129"/>
  <c r="CA39" i="129"/>
  <c r="BZ39" i="129"/>
  <c r="BY39" i="129"/>
  <c r="BX39" i="129"/>
  <c r="BW39" i="129"/>
  <c r="BV39" i="129"/>
  <c r="BU39" i="129"/>
  <c r="BT39" i="129"/>
  <c r="BS39" i="129"/>
  <c r="BR39" i="129"/>
  <c r="BQ39" i="129"/>
  <c r="BP39" i="129"/>
  <c r="CC36" i="129"/>
  <c r="CB36" i="129"/>
  <c r="CA36" i="129"/>
  <c r="BZ36" i="129"/>
  <c r="BY36" i="129"/>
  <c r="BX36" i="129"/>
  <c r="BW36" i="129"/>
  <c r="BV36" i="129"/>
  <c r="BU36" i="129"/>
  <c r="BT36" i="129"/>
  <c r="BS36" i="129"/>
  <c r="BR36" i="129"/>
  <c r="BQ36" i="129"/>
  <c r="BP36" i="129"/>
  <c r="CC35" i="129"/>
  <c r="CB35" i="129"/>
  <c r="CA35" i="129"/>
  <c r="BZ35" i="129"/>
  <c r="BY35" i="129"/>
  <c r="BX35" i="129"/>
  <c r="BW35" i="129"/>
  <c r="BV35" i="129"/>
  <c r="BU35" i="129"/>
  <c r="BT35" i="129"/>
  <c r="BS35" i="129"/>
  <c r="BR35" i="129"/>
  <c r="BQ35" i="129"/>
  <c r="BP35" i="129"/>
  <c r="BX34" i="129"/>
  <c r="CC33" i="129"/>
  <c r="CB33" i="129"/>
  <c r="CA33" i="129"/>
  <c r="BZ33" i="129"/>
  <c r="BY33" i="129"/>
  <c r="BX33" i="129"/>
  <c r="BW33" i="129"/>
  <c r="BV33" i="129"/>
  <c r="BU33" i="129"/>
  <c r="BT33" i="129"/>
  <c r="BS33" i="129"/>
  <c r="BR33" i="129"/>
  <c r="BQ33" i="129"/>
  <c r="BP33" i="129"/>
  <c r="CC32" i="129"/>
  <c r="CB32" i="129"/>
  <c r="CA32" i="129"/>
  <c r="BZ32" i="129"/>
  <c r="BY32" i="129"/>
  <c r="BX32" i="129"/>
  <c r="BW32" i="129"/>
  <c r="BV32" i="129"/>
  <c r="BU32" i="129"/>
  <c r="BT32" i="129"/>
  <c r="BS32" i="129"/>
  <c r="BR32" i="129"/>
  <c r="BQ32" i="129"/>
  <c r="BP32" i="129"/>
  <c r="CC27" i="129"/>
  <c r="CC28" i="129" s="1"/>
  <c r="CB27" i="129"/>
  <c r="CB28" i="129" s="1"/>
  <c r="CA27" i="129"/>
  <c r="CA28" i="129" s="1"/>
  <c r="BZ27" i="129"/>
  <c r="BZ28" i="129" s="1"/>
  <c r="BY27" i="129"/>
  <c r="BY28" i="129" s="1"/>
  <c r="BX27" i="129"/>
  <c r="BX28" i="129" s="1"/>
  <c r="BW27" i="129"/>
  <c r="BW28" i="129" s="1"/>
  <c r="BV27" i="129"/>
  <c r="BV28" i="129" s="1"/>
  <c r="BP27" i="129"/>
  <c r="CC25" i="129"/>
  <c r="CB25" i="129"/>
  <c r="CA25" i="129"/>
  <c r="CC24" i="129"/>
  <c r="CC112" i="129" s="1"/>
  <c r="CB24" i="129"/>
  <c r="CB112" i="129" s="1"/>
  <c r="CA24" i="129"/>
  <c r="CA112" i="129" s="1"/>
  <c r="BZ24" i="129"/>
  <c r="BY24" i="129"/>
  <c r="BY112" i="129" s="1"/>
  <c r="BX24" i="129"/>
  <c r="BX112" i="129" s="1"/>
  <c r="BW24" i="129"/>
  <c r="BW112" i="129" s="1"/>
  <c r="BV24" i="129"/>
  <c r="BU24" i="129"/>
  <c r="BU112" i="129" s="1"/>
  <c r="BT24" i="129"/>
  <c r="BT112" i="129" s="1"/>
  <c r="BS24" i="129"/>
  <c r="BR24" i="129"/>
  <c r="BR112" i="129" s="1"/>
  <c r="BQ24" i="129"/>
  <c r="BQ112" i="129" s="1"/>
  <c r="BP24" i="129"/>
  <c r="BP112" i="129" s="1"/>
  <c r="CC20" i="129"/>
  <c r="CB20" i="129"/>
  <c r="CA20" i="129"/>
  <c r="BZ20" i="129"/>
  <c r="BY20" i="129"/>
  <c r="BX20" i="129"/>
  <c r="BW20" i="129"/>
  <c r="BV20" i="129"/>
  <c r="BU20" i="129"/>
  <c r="BT20" i="129"/>
  <c r="BS20" i="129"/>
  <c r="BR20" i="129"/>
  <c r="BQ20" i="129"/>
  <c r="BP20" i="129"/>
  <c r="G18" i="130" s="1"/>
  <c r="CC16" i="129"/>
  <c r="CB16" i="129"/>
  <c r="CA16" i="129"/>
  <c r="BZ16" i="129"/>
  <c r="BY16" i="129"/>
  <c r="BX16" i="129"/>
  <c r="BW16" i="129"/>
  <c r="BV16" i="129"/>
  <c r="BU16" i="129"/>
  <c r="BT16" i="129"/>
  <c r="BS16" i="129"/>
  <c r="BR16" i="129"/>
  <c r="BQ16" i="129"/>
  <c r="BP16" i="129"/>
  <c r="BX14" i="129"/>
  <c r="CC34" i="129"/>
  <c r="CB34" i="129"/>
  <c r="CA34" i="129"/>
  <c r="BZ34" i="129"/>
  <c r="BY34" i="129"/>
  <c r="BW34" i="129"/>
  <c r="BV14" i="129"/>
  <c r="BT34" i="129"/>
  <c r="BS34" i="129"/>
  <c r="BP34" i="129"/>
  <c r="CC12" i="129"/>
  <c r="CB12" i="129"/>
  <c r="CA12" i="129"/>
  <c r="BZ12" i="129"/>
  <c r="BY12" i="129"/>
  <c r="BX12" i="129"/>
  <c r="BW12" i="129"/>
  <c r="BV12" i="129"/>
  <c r="BU12" i="129"/>
  <c r="BT12" i="129"/>
  <c r="BS12" i="129"/>
  <c r="BR12" i="129"/>
  <c r="BQ12" i="129"/>
  <c r="BP12" i="129"/>
  <c r="CC10" i="129"/>
  <c r="CB10" i="129"/>
  <c r="CA10" i="129"/>
  <c r="BZ10" i="129"/>
  <c r="BY10" i="129"/>
  <c r="BX10" i="129"/>
  <c r="BW10" i="129"/>
  <c r="BV10" i="129"/>
  <c r="BU10" i="129"/>
  <c r="BT10" i="129"/>
  <c r="BS10" i="129"/>
  <c r="BR10" i="129"/>
  <c r="BQ10" i="129"/>
  <c r="BP10" i="129"/>
  <c r="CC8" i="129"/>
  <c r="CB8" i="129"/>
  <c r="CA8" i="129"/>
  <c r="BZ8" i="129"/>
  <c r="BY8" i="129"/>
  <c r="BX8" i="129"/>
  <c r="BW8" i="129"/>
  <c r="BV8" i="129"/>
  <c r="BU8" i="129"/>
  <c r="BT8" i="129"/>
  <c r="BS8" i="129"/>
  <c r="BR8" i="129"/>
  <c r="BQ8" i="129"/>
  <c r="BP8" i="129"/>
  <c r="BN117" i="129"/>
  <c r="BM117" i="129"/>
  <c r="BL117" i="129"/>
  <c r="BK117" i="129"/>
  <c r="BJ117" i="129"/>
  <c r="BI117" i="129"/>
  <c r="BH117" i="129"/>
  <c r="BG117" i="129"/>
  <c r="BE117" i="129"/>
  <c r="BD117" i="129"/>
  <c r="BC117" i="129"/>
  <c r="BB117" i="129"/>
  <c r="BA117" i="129"/>
  <c r="AZ117" i="129"/>
  <c r="AY117" i="129"/>
  <c r="AX117" i="129"/>
  <c r="AW117" i="129"/>
  <c r="AV117" i="129"/>
  <c r="AU117" i="129"/>
  <c r="AT117" i="129"/>
  <c r="AS117" i="129"/>
  <c r="AR117" i="129"/>
  <c r="BN103" i="129"/>
  <c r="BM103" i="129"/>
  <c r="BL103" i="129"/>
  <c r="BK103" i="129"/>
  <c r="BJ103" i="129"/>
  <c r="BI103" i="129"/>
  <c r="BH103" i="129"/>
  <c r="BG103" i="129"/>
  <c r="BF103" i="129"/>
  <c r="BE103" i="129"/>
  <c r="BD103" i="129"/>
  <c r="BC103" i="129"/>
  <c r="BB103" i="129"/>
  <c r="BA103" i="129"/>
  <c r="AZ103" i="129"/>
  <c r="AY103" i="129"/>
  <c r="AX103" i="129"/>
  <c r="AW103" i="129"/>
  <c r="AV103" i="129"/>
  <c r="AU103" i="129"/>
  <c r="AT103" i="129"/>
  <c r="AS103" i="129"/>
  <c r="AR103" i="129"/>
  <c r="BN99" i="129"/>
  <c r="BM99" i="129"/>
  <c r="BL99" i="129"/>
  <c r="BK99" i="129"/>
  <c r="BJ99" i="129"/>
  <c r="BI99" i="129"/>
  <c r="BH99" i="129"/>
  <c r="BG99" i="129"/>
  <c r="BF99" i="129"/>
  <c r="BE99" i="129"/>
  <c r="BD99" i="129"/>
  <c r="BC99" i="129"/>
  <c r="BB99" i="129"/>
  <c r="BA99" i="129"/>
  <c r="AZ99" i="129"/>
  <c r="AY99" i="129"/>
  <c r="AX99" i="129"/>
  <c r="AW99" i="129"/>
  <c r="AV99" i="129"/>
  <c r="AU99" i="129"/>
  <c r="AT99" i="129"/>
  <c r="AS99" i="129"/>
  <c r="AR99" i="129"/>
  <c r="BN97" i="129"/>
  <c r="BM97" i="129"/>
  <c r="BL97" i="129"/>
  <c r="BK97" i="129"/>
  <c r="BJ97" i="129"/>
  <c r="BI97" i="129"/>
  <c r="BH97" i="129"/>
  <c r="BG97" i="129"/>
  <c r="BF97" i="129"/>
  <c r="BE97" i="129"/>
  <c r="BD97" i="129"/>
  <c r="BC97" i="129"/>
  <c r="BB97" i="129"/>
  <c r="BA97" i="129"/>
  <c r="AZ97" i="129"/>
  <c r="AY97" i="129"/>
  <c r="AX97" i="129"/>
  <c r="AW97" i="129"/>
  <c r="AV97" i="129"/>
  <c r="AU97" i="129"/>
  <c r="AT97" i="129"/>
  <c r="F97" i="130" s="1"/>
  <c r="AS97" i="129"/>
  <c r="AR97" i="129"/>
  <c r="BN84" i="129"/>
  <c r="BM84" i="129"/>
  <c r="BL84" i="129"/>
  <c r="BK84" i="129"/>
  <c r="BJ84" i="129"/>
  <c r="BI84" i="129"/>
  <c r="BH84" i="129"/>
  <c r="BG84" i="129"/>
  <c r="BF84" i="129"/>
  <c r="BE84" i="129"/>
  <c r="BD84" i="129"/>
  <c r="BC84" i="129"/>
  <c r="BB84" i="129"/>
  <c r="BA84" i="129"/>
  <c r="AZ84" i="129"/>
  <c r="AY84" i="129"/>
  <c r="AX84" i="129"/>
  <c r="AW84" i="129"/>
  <c r="AV84" i="129"/>
  <c r="AU84" i="129"/>
  <c r="AT84" i="129"/>
  <c r="AS84" i="129"/>
  <c r="AR84" i="129"/>
  <c r="BN77" i="129"/>
  <c r="BM77" i="129"/>
  <c r="BL77" i="129"/>
  <c r="BK77" i="129"/>
  <c r="BJ77" i="129"/>
  <c r="BI77" i="129"/>
  <c r="BG77" i="129"/>
  <c r="BF77" i="129"/>
  <c r="BE77" i="129"/>
  <c r="BD77" i="129"/>
  <c r="BC77" i="129"/>
  <c r="BB77" i="129"/>
  <c r="BA77" i="129"/>
  <c r="AZ77" i="129"/>
  <c r="AY77" i="129"/>
  <c r="AX77" i="129"/>
  <c r="AW77" i="129"/>
  <c r="AV77" i="129"/>
  <c r="AU77" i="129"/>
  <c r="AT77" i="129"/>
  <c r="F77" i="130" s="1"/>
  <c r="AS77" i="129"/>
  <c r="AR77" i="129"/>
  <c r="BN71" i="129"/>
  <c r="BM71" i="129"/>
  <c r="BL71" i="129"/>
  <c r="BK71" i="129"/>
  <c r="BJ71" i="129"/>
  <c r="BI71" i="129"/>
  <c r="BH71" i="129"/>
  <c r="BG71" i="129"/>
  <c r="BF71" i="129"/>
  <c r="BE71" i="129"/>
  <c r="BD71" i="129"/>
  <c r="BC71" i="129"/>
  <c r="BB71" i="129"/>
  <c r="BA71" i="129"/>
  <c r="AZ71" i="129"/>
  <c r="AY71" i="129"/>
  <c r="AX71" i="129"/>
  <c r="AW71" i="129"/>
  <c r="AV71" i="129"/>
  <c r="AU71" i="129"/>
  <c r="AT71" i="129"/>
  <c r="AS71" i="129"/>
  <c r="AR71" i="129"/>
  <c r="BN70" i="129"/>
  <c r="BM70" i="129"/>
  <c r="BL70" i="129"/>
  <c r="BK70" i="129"/>
  <c r="BJ70" i="129"/>
  <c r="BI70" i="129"/>
  <c r="BH70" i="129"/>
  <c r="BG70" i="129"/>
  <c r="BF70" i="129"/>
  <c r="BE70" i="129"/>
  <c r="BD70" i="129"/>
  <c r="BC70" i="129"/>
  <c r="BB70" i="129"/>
  <c r="BA70" i="129"/>
  <c r="AZ70" i="129"/>
  <c r="AY70" i="129"/>
  <c r="AX70" i="129"/>
  <c r="AW70" i="129"/>
  <c r="AV70" i="129"/>
  <c r="AU70" i="129"/>
  <c r="AT70" i="129"/>
  <c r="AS70" i="129"/>
  <c r="AR70" i="129"/>
  <c r="BN69" i="129"/>
  <c r="BM69" i="129"/>
  <c r="BL69" i="129"/>
  <c r="BK69" i="129"/>
  <c r="BJ69" i="129"/>
  <c r="BI69" i="129"/>
  <c r="BH69" i="129"/>
  <c r="BG69" i="129"/>
  <c r="BF69" i="129"/>
  <c r="BE69" i="129"/>
  <c r="BD69" i="129"/>
  <c r="BC69" i="129"/>
  <c r="BB69" i="129"/>
  <c r="BA69" i="129"/>
  <c r="AZ69" i="129"/>
  <c r="AY69" i="129"/>
  <c r="AX69" i="129"/>
  <c r="AW69" i="129"/>
  <c r="AV69" i="129"/>
  <c r="AU69" i="129"/>
  <c r="AT69" i="129"/>
  <c r="AS69" i="129"/>
  <c r="AR69" i="129"/>
  <c r="BN67" i="129"/>
  <c r="BM67" i="129"/>
  <c r="BL67" i="129"/>
  <c r="BK67" i="129"/>
  <c r="BJ67" i="129"/>
  <c r="BI67" i="129"/>
  <c r="BH67" i="129"/>
  <c r="BG67" i="129"/>
  <c r="BF67" i="129"/>
  <c r="BE67" i="129"/>
  <c r="BD67" i="129"/>
  <c r="BC67" i="129"/>
  <c r="BB67" i="129"/>
  <c r="BA67" i="129"/>
  <c r="AZ67" i="129"/>
  <c r="AY67" i="129"/>
  <c r="AX67" i="129"/>
  <c r="AW67" i="129"/>
  <c r="AV67" i="129"/>
  <c r="AU67" i="129"/>
  <c r="AT67" i="129"/>
  <c r="AS67" i="129"/>
  <c r="AR67" i="129"/>
  <c r="BN65" i="129"/>
  <c r="BM65" i="129"/>
  <c r="BL65" i="129"/>
  <c r="BK65" i="129"/>
  <c r="BJ65" i="129"/>
  <c r="BI65" i="129"/>
  <c r="BH65" i="129"/>
  <c r="BG65" i="129"/>
  <c r="BF65" i="129"/>
  <c r="BE65" i="129"/>
  <c r="BD65" i="129"/>
  <c r="BC65" i="129"/>
  <c r="BB65" i="129"/>
  <c r="BA65" i="129"/>
  <c r="AZ65" i="129"/>
  <c r="AY65" i="129"/>
  <c r="AX65" i="129"/>
  <c r="AW65" i="129"/>
  <c r="AV65" i="129"/>
  <c r="AU65" i="129"/>
  <c r="AT65" i="129"/>
  <c r="AS65" i="129"/>
  <c r="AR65" i="129"/>
  <c r="BN64" i="129"/>
  <c r="BM64" i="129"/>
  <c r="BL64" i="129"/>
  <c r="BK64" i="129"/>
  <c r="BJ64" i="129"/>
  <c r="BI64" i="129"/>
  <c r="BH64" i="129"/>
  <c r="BG64" i="129"/>
  <c r="BF64" i="129"/>
  <c r="BE64" i="129"/>
  <c r="BD64" i="129"/>
  <c r="BC64" i="129"/>
  <c r="BB64" i="129"/>
  <c r="BA64" i="129"/>
  <c r="AZ64" i="129"/>
  <c r="AY64" i="129"/>
  <c r="AX64" i="129"/>
  <c r="AW64" i="129"/>
  <c r="AV64" i="129"/>
  <c r="AU64" i="129"/>
  <c r="AT64" i="129"/>
  <c r="F65" i="130" s="1"/>
  <c r="AS64" i="129"/>
  <c r="AR64" i="129"/>
  <c r="BN63" i="129"/>
  <c r="BM63" i="129"/>
  <c r="BL63" i="129"/>
  <c r="BK63" i="129"/>
  <c r="BJ63" i="129"/>
  <c r="BI63" i="129"/>
  <c r="BH63" i="129"/>
  <c r="BG63" i="129"/>
  <c r="BF63" i="129"/>
  <c r="BE63" i="129"/>
  <c r="BD63" i="129"/>
  <c r="BC63" i="129"/>
  <c r="BB63" i="129"/>
  <c r="BA63" i="129"/>
  <c r="AZ63" i="129"/>
  <c r="AY63" i="129"/>
  <c r="AX63" i="129"/>
  <c r="AW63" i="129"/>
  <c r="AV63" i="129"/>
  <c r="AU63" i="129"/>
  <c r="AT63" i="129"/>
  <c r="F64" i="130" s="1"/>
  <c r="AS63" i="129"/>
  <c r="AR63" i="129"/>
  <c r="BM66" i="129"/>
  <c r="BL66" i="129"/>
  <c r="BK66" i="129"/>
  <c r="BI66" i="129"/>
  <c r="BH66" i="129"/>
  <c r="BG66" i="129"/>
  <c r="BE66" i="129"/>
  <c r="BD66" i="129"/>
  <c r="BC62" i="129"/>
  <c r="BA66" i="129"/>
  <c r="AZ66" i="129"/>
  <c r="AY62" i="129"/>
  <c r="AW66" i="129"/>
  <c r="AV66" i="129"/>
  <c r="AU66" i="129"/>
  <c r="AS66" i="129"/>
  <c r="AR66" i="129"/>
  <c r="BN57" i="129"/>
  <c r="BN58" i="129" s="1"/>
  <c r="BM57" i="129"/>
  <c r="BM58" i="129" s="1"/>
  <c r="BL57" i="129"/>
  <c r="BL58" i="129" s="1"/>
  <c r="BK57" i="129"/>
  <c r="BK58" i="129" s="1"/>
  <c r="BJ57" i="129"/>
  <c r="BJ58" i="129" s="1"/>
  <c r="BI57" i="129"/>
  <c r="BI58" i="129" s="1"/>
  <c r="BH57" i="129"/>
  <c r="BH58" i="129" s="1"/>
  <c r="BG57" i="129"/>
  <c r="BG58" i="129" s="1"/>
  <c r="BF57" i="129"/>
  <c r="BF58" i="129" s="1"/>
  <c r="BE57" i="129"/>
  <c r="BE58" i="129" s="1"/>
  <c r="BD57" i="129"/>
  <c r="BD58" i="129" s="1"/>
  <c r="BC57" i="129"/>
  <c r="BC58" i="129" s="1"/>
  <c r="BB57" i="129"/>
  <c r="BB58" i="129" s="1"/>
  <c r="BA57" i="129"/>
  <c r="BA58" i="129" s="1"/>
  <c r="AZ57" i="129"/>
  <c r="AZ58" i="129" s="1"/>
  <c r="AY57" i="129"/>
  <c r="AY58" i="129" s="1"/>
  <c r="AX57" i="129"/>
  <c r="AX58" i="129" s="1"/>
  <c r="AW57" i="129"/>
  <c r="AW58" i="129" s="1"/>
  <c r="AV57" i="129"/>
  <c r="AV58" i="129" s="1"/>
  <c r="AU57" i="129"/>
  <c r="AU58" i="129" s="1"/>
  <c r="AT57" i="129"/>
  <c r="AS57" i="129"/>
  <c r="AS58" i="129" s="1"/>
  <c r="AR57" i="129"/>
  <c r="AR58" i="129" s="1"/>
  <c r="BN45" i="129"/>
  <c r="BN68" i="129" s="1"/>
  <c r="BM45" i="129"/>
  <c r="BM68" i="129" s="1"/>
  <c r="BL45" i="129"/>
  <c r="BL68" i="129" s="1"/>
  <c r="BK45" i="129"/>
  <c r="BK68" i="129" s="1"/>
  <c r="BJ45" i="129"/>
  <c r="BJ68" i="129" s="1"/>
  <c r="BI45" i="129"/>
  <c r="BI68" i="129" s="1"/>
  <c r="BH45" i="129"/>
  <c r="BH68" i="129" s="1"/>
  <c r="BG45" i="129"/>
  <c r="BG68" i="129" s="1"/>
  <c r="BF45" i="129"/>
  <c r="BF68" i="129" s="1"/>
  <c r="BE45" i="129"/>
  <c r="BE68" i="129" s="1"/>
  <c r="BD45" i="129"/>
  <c r="BD68" i="129" s="1"/>
  <c r="BC45" i="129"/>
  <c r="BC68" i="129" s="1"/>
  <c r="BB45" i="129"/>
  <c r="BB68" i="129" s="1"/>
  <c r="BA45" i="129"/>
  <c r="BA68" i="129" s="1"/>
  <c r="AZ45" i="129"/>
  <c r="AZ68" i="129" s="1"/>
  <c r="AY45" i="129"/>
  <c r="AY68" i="129" s="1"/>
  <c r="AX45" i="129"/>
  <c r="AX68" i="129" s="1"/>
  <c r="AW45" i="129"/>
  <c r="AW68" i="129" s="1"/>
  <c r="AV45" i="129"/>
  <c r="AV68" i="129" s="1"/>
  <c r="AU45" i="129"/>
  <c r="AU68" i="129" s="1"/>
  <c r="AT45" i="129"/>
  <c r="AS45" i="129"/>
  <c r="AS68" i="129" s="1"/>
  <c r="AR45" i="129"/>
  <c r="AR68" i="129" s="1"/>
  <c r="BN40" i="129"/>
  <c r="BM40" i="129"/>
  <c r="BL40" i="129"/>
  <c r="BK40" i="129"/>
  <c r="BJ40" i="129"/>
  <c r="BI40" i="129"/>
  <c r="BH40" i="129"/>
  <c r="BG40" i="129"/>
  <c r="BF40" i="129"/>
  <c r="BE40" i="129"/>
  <c r="BD40" i="129"/>
  <c r="BC40" i="129"/>
  <c r="BB40" i="129"/>
  <c r="BA40" i="129"/>
  <c r="AZ40" i="129"/>
  <c r="AY40" i="129"/>
  <c r="AX40" i="129"/>
  <c r="AW40" i="129"/>
  <c r="AV40" i="129"/>
  <c r="AU40" i="129"/>
  <c r="AT40" i="129"/>
  <c r="AS40" i="129"/>
  <c r="AR40" i="129"/>
  <c r="BN39" i="129"/>
  <c r="BM39" i="129"/>
  <c r="BL39" i="129"/>
  <c r="BK39" i="129"/>
  <c r="BJ39" i="129"/>
  <c r="BI39" i="129"/>
  <c r="BH39" i="129"/>
  <c r="BG39" i="129"/>
  <c r="BF39" i="129"/>
  <c r="BE39" i="129"/>
  <c r="BD39" i="129"/>
  <c r="BC39" i="129"/>
  <c r="BB39" i="129"/>
  <c r="BA39" i="129"/>
  <c r="AZ39" i="129"/>
  <c r="AY39" i="129"/>
  <c r="AX39" i="129"/>
  <c r="AW39" i="129"/>
  <c r="AV39" i="129"/>
  <c r="AU39" i="129"/>
  <c r="AT39" i="129"/>
  <c r="AS39" i="129"/>
  <c r="AR39" i="129"/>
  <c r="BN36" i="129"/>
  <c r="BM36" i="129"/>
  <c r="BL36" i="129"/>
  <c r="BK36" i="129"/>
  <c r="BJ36" i="129"/>
  <c r="BI36" i="129"/>
  <c r="BH36" i="129"/>
  <c r="BG36" i="129"/>
  <c r="BF36" i="129"/>
  <c r="BE36" i="129"/>
  <c r="BD36" i="129"/>
  <c r="BC36" i="129"/>
  <c r="BB36" i="129"/>
  <c r="BA36" i="129"/>
  <c r="AZ36" i="129"/>
  <c r="AY36" i="129"/>
  <c r="AX36" i="129"/>
  <c r="AW36" i="129"/>
  <c r="AV36" i="129"/>
  <c r="AU36" i="129"/>
  <c r="AT36" i="129"/>
  <c r="AS36" i="129"/>
  <c r="AR36" i="129"/>
  <c r="BN35" i="129"/>
  <c r="BM35" i="129"/>
  <c r="BL35" i="129"/>
  <c r="BK35" i="129"/>
  <c r="BJ35" i="129"/>
  <c r="BI35" i="129"/>
  <c r="BH35" i="129"/>
  <c r="BG35" i="129"/>
  <c r="BF35" i="129"/>
  <c r="BE35" i="129"/>
  <c r="BD35" i="129"/>
  <c r="BC35" i="129"/>
  <c r="BB35" i="129"/>
  <c r="BA35" i="129"/>
  <c r="AZ35" i="129"/>
  <c r="AY35" i="129"/>
  <c r="AX35" i="129"/>
  <c r="AW35" i="129"/>
  <c r="AV35" i="129"/>
  <c r="AU35" i="129"/>
  <c r="AT35" i="129"/>
  <c r="AS35" i="129"/>
  <c r="AR35" i="129"/>
  <c r="BN33" i="129"/>
  <c r="BM33" i="129"/>
  <c r="BL33" i="129"/>
  <c r="BK33" i="129"/>
  <c r="BJ33" i="129"/>
  <c r="BI33" i="129"/>
  <c r="BH33" i="129"/>
  <c r="BG33" i="129"/>
  <c r="BF33" i="129"/>
  <c r="BE33" i="129"/>
  <c r="BD33" i="129"/>
  <c r="BC33" i="129"/>
  <c r="BB33" i="129"/>
  <c r="BA33" i="129"/>
  <c r="AZ33" i="129"/>
  <c r="AY33" i="129"/>
  <c r="AX33" i="129"/>
  <c r="AW33" i="129"/>
  <c r="AV33" i="129"/>
  <c r="AU33" i="129"/>
  <c r="AT33" i="129"/>
  <c r="AS33" i="129"/>
  <c r="AR33" i="129"/>
  <c r="BN32" i="129"/>
  <c r="BM32" i="129"/>
  <c r="BL32" i="129"/>
  <c r="BK32" i="129"/>
  <c r="BJ32" i="129"/>
  <c r="BI32" i="129"/>
  <c r="BH32" i="129"/>
  <c r="BG32" i="129"/>
  <c r="BF32" i="129"/>
  <c r="BE32" i="129"/>
  <c r="BD32" i="129"/>
  <c r="BC32" i="129"/>
  <c r="BB32" i="129"/>
  <c r="BA32" i="129"/>
  <c r="AZ32" i="129"/>
  <c r="AY32" i="129"/>
  <c r="AX32" i="129"/>
  <c r="AW32" i="129"/>
  <c r="AV32" i="129"/>
  <c r="AU32" i="129"/>
  <c r="AT32" i="129"/>
  <c r="AS32" i="129"/>
  <c r="AR32" i="129"/>
  <c r="BN27" i="129"/>
  <c r="BM27" i="129"/>
  <c r="BM28" i="129" s="1"/>
  <c r="BL27" i="129"/>
  <c r="BL28" i="129" s="1"/>
  <c r="BL38" i="129" s="1"/>
  <c r="BK27" i="129"/>
  <c r="BK28" i="129" s="1"/>
  <c r="BJ27" i="129"/>
  <c r="BI27" i="129"/>
  <c r="BI28" i="129" s="1"/>
  <c r="BH27" i="129"/>
  <c r="BH28" i="129" s="1"/>
  <c r="BH38" i="129" s="1"/>
  <c r="BG27" i="129"/>
  <c r="BG28" i="129" s="1"/>
  <c r="BF27" i="129"/>
  <c r="BE27" i="129"/>
  <c r="BE28" i="129" s="1"/>
  <c r="BD27" i="129"/>
  <c r="BD28" i="129" s="1"/>
  <c r="BD38" i="129" s="1"/>
  <c r="BC27" i="129"/>
  <c r="BC28" i="129" s="1"/>
  <c r="BB27" i="129"/>
  <c r="BB28" i="129" s="1"/>
  <c r="BA27" i="129"/>
  <c r="BA28" i="129" s="1"/>
  <c r="AZ27" i="129"/>
  <c r="AZ28" i="129" s="1"/>
  <c r="AZ38" i="129" s="1"/>
  <c r="AY27" i="129"/>
  <c r="AY28" i="129" s="1"/>
  <c r="AX27" i="129"/>
  <c r="AX28" i="129" s="1"/>
  <c r="AW27" i="129"/>
  <c r="AW28" i="129" s="1"/>
  <c r="AV27" i="129"/>
  <c r="AV28" i="129" s="1"/>
  <c r="AV38" i="129" s="1"/>
  <c r="AU27" i="129"/>
  <c r="AU28" i="129" s="1"/>
  <c r="AT27" i="129"/>
  <c r="AS27" i="129"/>
  <c r="AS28" i="129" s="1"/>
  <c r="AR27" i="129"/>
  <c r="AR28" i="129" s="1"/>
  <c r="AR38" i="129" s="1"/>
  <c r="BK25" i="129"/>
  <c r="BN24" i="129"/>
  <c r="BM24" i="129"/>
  <c r="BL24" i="129"/>
  <c r="BL112" i="129" s="1"/>
  <c r="BK24" i="129"/>
  <c r="BJ24" i="129"/>
  <c r="BJ109" i="129" s="1"/>
  <c r="BJ118" i="129" s="1"/>
  <c r="BI24" i="129"/>
  <c r="BH24" i="129"/>
  <c r="BG24" i="129"/>
  <c r="BG111" i="129" s="1"/>
  <c r="BF24" i="129"/>
  <c r="BE24" i="129"/>
  <c r="BD24" i="129"/>
  <c r="BD112" i="129" s="1"/>
  <c r="BC24" i="129"/>
  <c r="BC111" i="129" s="1"/>
  <c r="BB24" i="129"/>
  <c r="BA24" i="129"/>
  <c r="AZ24" i="129"/>
  <c r="AZ112" i="129" s="1"/>
  <c r="AY24" i="129"/>
  <c r="AX24" i="129"/>
  <c r="AW24" i="129"/>
  <c r="AV24" i="129"/>
  <c r="AV112" i="129" s="1"/>
  <c r="AU24" i="129"/>
  <c r="AT24" i="129"/>
  <c r="AT109" i="129" s="1"/>
  <c r="AT118" i="129" s="1"/>
  <c r="AS24" i="129"/>
  <c r="AR24" i="129"/>
  <c r="BN20" i="129"/>
  <c r="BM20" i="129"/>
  <c r="BL20" i="129"/>
  <c r="BK20" i="129"/>
  <c r="BJ20" i="129"/>
  <c r="BI20" i="129"/>
  <c r="BH20" i="129"/>
  <c r="BG20" i="129"/>
  <c r="BF20" i="129"/>
  <c r="BE20" i="129"/>
  <c r="BD20" i="129"/>
  <c r="BC20" i="129"/>
  <c r="BB20" i="129"/>
  <c r="BA20" i="129"/>
  <c r="AZ20" i="129"/>
  <c r="AY20" i="129"/>
  <c r="AX20" i="129"/>
  <c r="AW20" i="129"/>
  <c r="AV20" i="129"/>
  <c r="AU20" i="129"/>
  <c r="AT20" i="129"/>
  <c r="F18" i="130" s="1"/>
  <c r="AS20" i="129"/>
  <c r="AR20" i="129"/>
  <c r="BN16" i="129"/>
  <c r="BM16" i="129"/>
  <c r="BL16" i="129"/>
  <c r="BK16" i="129"/>
  <c r="BJ16" i="129"/>
  <c r="BI16" i="129"/>
  <c r="BH16" i="129"/>
  <c r="BG16" i="129"/>
  <c r="BF16" i="129"/>
  <c r="BE16" i="129"/>
  <c r="BD16" i="129"/>
  <c r="BC16" i="129"/>
  <c r="BB16" i="129"/>
  <c r="BA16" i="129"/>
  <c r="AZ16" i="129"/>
  <c r="AY16" i="129"/>
  <c r="AX16" i="129"/>
  <c r="AW16" i="129"/>
  <c r="AV16" i="129"/>
  <c r="AU16" i="129"/>
  <c r="AT16" i="129"/>
  <c r="AS16" i="129"/>
  <c r="AR16" i="129"/>
  <c r="BN34" i="129"/>
  <c r="BM34" i="129"/>
  <c r="BL14" i="129"/>
  <c r="BK34" i="129"/>
  <c r="BJ34" i="129"/>
  <c r="BI34" i="129"/>
  <c r="BH14" i="129"/>
  <c r="BG34" i="129"/>
  <c r="BF34" i="129"/>
  <c r="BE34" i="129"/>
  <c r="BD14" i="129"/>
  <c r="BC34" i="129"/>
  <c r="BB34" i="129"/>
  <c r="BA34" i="129"/>
  <c r="AZ34" i="129"/>
  <c r="AY34" i="129"/>
  <c r="AX34" i="129"/>
  <c r="AW34" i="129"/>
  <c r="AV14" i="129"/>
  <c r="AU34" i="129"/>
  <c r="AT34" i="129"/>
  <c r="AS34" i="129"/>
  <c r="AR14" i="129"/>
  <c r="BN12" i="129"/>
  <c r="BM12" i="129"/>
  <c r="BL12" i="129"/>
  <c r="BK12" i="129"/>
  <c r="BJ12" i="129"/>
  <c r="BI12" i="129"/>
  <c r="BH12" i="129"/>
  <c r="BG12" i="129"/>
  <c r="BF12" i="129"/>
  <c r="BE12" i="129"/>
  <c r="BD12" i="129"/>
  <c r="BC12" i="129"/>
  <c r="BB12" i="129"/>
  <c r="BA12" i="129"/>
  <c r="AZ12" i="129"/>
  <c r="AY12" i="129"/>
  <c r="AX12" i="129"/>
  <c r="AW12" i="129"/>
  <c r="AV12" i="129"/>
  <c r="AU12" i="129"/>
  <c r="AT12" i="129"/>
  <c r="AS12" i="129"/>
  <c r="AR12" i="129"/>
  <c r="BN10" i="129"/>
  <c r="BM10" i="129"/>
  <c r="BL10" i="129"/>
  <c r="BK10" i="129"/>
  <c r="BJ10" i="129"/>
  <c r="BI10" i="129"/>
  <c r="BH10" i="129"/>
  <c r="BG10" i="129"/>
  <c r="BF10" i="129"/>
  <c r="BE10" i="129"/>
  <c r="BD10" i="129"/>
  <c r="BC10" i="129"/>
  <c r="BB10" i="129"/>
  <c r="BA10" i="129"/>
  <c r="AZ10" i="129"/>
  <c r="AY10" i="129"/>
  <c r="AX10" i="129"/>
  <c r="AW10" i="129"/>
  <c r="AV10" i="129"/>
  <c r="AU10" i="129"/>
  <c r="AT10" i="129"/>
  <c r="AS10" i="129"/>
  <c r="AR10" i="129"/>
  <c r="BM8" i="129"/>
  <c r="BL8" i="129"/>
  <c r="BK8" i="129"/>
  <c r="BJ8" i="129"/>
  <c r="BI8" i="129"/>
  <c r="BH8" i="129"/>
  <c r="BG8" i="129"/>
  <c r="BF8" i="129"/>
  <c r="BE8" i="129"/>
  <c r="BD8" i="129"/>
  <c r="BC8" i="129"/>
  <c r="BB8" i="129"/>
  <c r="BA8" i="129"/>
  <c r="AZ8" i="129"/>
  <c r="AY8" i="129"/>
  <c r="AX8" i="129"/>
  <c r="AW8" i="129"/>
  <c r="AV8" i="129"/>
  <c r="AU8" i="129"/>
  <c r="AT8" i="129"/>
  <c r="AS8" i="129"/>
  <c r="AR8" i="129"/>
  <c r="AT28" i="129" l="1"/>
  <c r="F26" i="130"/>
  <c r="AT68" i="129"/>
  <c r="F48" i="130"/>
  <c r="AT58" i="129"/>
  <c r="F59" i="130" s="1"/>
  <c r="F58" i="130"/>
  <c r="BP28" i="129"/>
  <c r="G26" i="130"/>
  <c r="BP68" i="129"/>
  <c r="G48" i="130"/>
  <c r="BP58" i="129"/>
  <c r="G59" i="130" s="1"/>
  <c r="G58" i="130"/>
  <c r="H84" i="130"/>
  <c r="H69" i="130"/>
  <c r="G69" i="130"/>
  <c r="AR23" i="129"/>
  <c r="AR42" i="129"/>
  <c r="AS23" i="129"/>
  <c r="AS42" i="129"/>
  <c r="AT23" i="129"/>
  <c r="F22" i="130" s="1"/>
  <c r="AT42" i="129"/>
  <c r="AU23" i="129"/>
  <c r="AU42" i="129"/>
  <c r="AV23" i="129"/>
  <c r="AV42" i="129"/>
  <c r="AW23" i="129"/>
  <c r="AW42" i="129"/>
  <c r="AX23" i="129"/>
  <c r="AX42" i="129"/>
  <c r="AY23" i="129"/>
  <c r="AY42" i="129"/>
  <c r="AZ23" i="129"/>
  <c r="AZ42" i="129"/>
  <c r="BA23" i="129"/>
  <c r="BA42" i="129"/>
  <c r="BB23" i="129"/>
  <c r="BB42" i="129"/>
  <c r="BC23" i="129"/>
  <c r="BC42" i="129"/>
  <c r="BD23" i="129"/>
  <c r="BD42" i="129"/>
  <c r="BE23" i="129"/>
  <c r="BE42" i="129"/>
  <c r="BF23" i="129"/>
  <c r="BF42" i="129"/>
  <c r="BG23" i="129"/>
  <c r="BG42" i="129"/>
  <c r="BH23" i="129"/>
  <c r="BH42" i="129"/>
  <c r="BI23" i="129"/>
  <c r="BI42" i="129"/>
  <c r="BJ23" i="129"/>
  <c r="BJ42" i="129"/>
  <c r="BK23" i="129"/>
  <c r="BK42" i="129"/>
  <c r="BL23" i="129"/>
  <c r="BL42" i="129"/>
  <c r="BM23" i="129"/>
  <c r="BM42" i="129"/>
  <c r="BN23" i="129"/>
  <c r="BN42" i="129"/>
  <c r="BP23" i="129"/>
  <c r="G22" i="130" s="1"/>
  <c r="BP42" i="129"/>
  <c r="BQ23" i="129"/>
  <c r="BQ42" i="129"/>
  <c r="BR23" i="129"/>
  <c r="BR42" i="129"/>
  <c r="BS23" i="129"/>
  <c r="BS42" i="129"/>
  <c r="BT23" i="129"/>
  <c r="BT42" i="129"/>
  <c r="BU23" i="129"/>
  <c r="BU42" i="129"/>
  <c r="BV23" i="129"/>
  <c r="BV42" i="129"/>
  <c r="BW23" i="129"/>
  <c r="BW42" i="129"/>
  <c r="BX23" i="129"/>
  <c r="BX42" i="129"/>
  <c r="BY23" i="129"/>
  <c r="BY42" i="129"/>
  <c r="BZ23" i="129"/>
  <c r="BZ42" i="129"/>
  <c r="CA23" i="129"/>
  <c r="CA42" i="129"/>
  <c r="CB23" i="129"/>
  <c r="CB42" i="129"/>
  <c r="CC23" i="129"/>
  <c r="CC42" i="129"/>
  <c r="F8" i="130"/>
  <c r="F6" i="130"/>
  <c r="F10" i="130"/>
  <c r="BT25" i="129"/>
  <c r="BX25" i="129"/>
  <c r="DL86" i="129"/>
  <c r="DL87" i="129" s="1"/>
  <c r="BR25" i="129"/>
  <c r="BV25" i="129"/>
  <c r="BP25" i="129"/>
  <c r="BU25" i="129"/>
  <c r="BY25" i="129"/>
  <c r="BW25" i="129"/>
  <c r="BS25" i="129"/>
  <c r="BZ25" i="129"/>
  <c r="BV34" i="129"/>
  <c r="DL38" i="129"/>
  <c r="BM14" i="129"/>
  <c r="AY25" i="129"/>
  <c r="AW14" i="129"/>
  <c r="BA14" i="129"/>
  <c r="BQ34" i="129"/>
  <c r="BE14" i="129"/>
  <c r="AU25" i="129"/>
  <c r="G67" i="130"/>
  <c r="AS14" i="129"/>
  <c r="BI14" i="129"/>
  <c r="AX25" i="129"/>
  <c r="BS14" i="129"/>
  <c r="G84" i="130"/>
  <c r="CZ86" i="129"/>
  <c r="CZ87" i="129" s="1"/>
  <c r="CZ31" i="129"/>
  <c r="CZ38" i="129"/>
  <c r="DM86" i="129"/>
  <c r="DM87" i="129" s="1"/>
  <c r="DM31" i="129"/>
  <c r="DM38" i="129"/>
  <c r="DD86" i="129"/>
  <c r="DD87" i="129" s="1"/>
  <c r="DD31" i="129"/>
  <c r="DD38" i="129"/>
  <c r="CV86" i="129"/>
  <c r="CV87" i="129" s="1"/>
  <c r="CV31" i="129"/>
  <c r="CV38" i="129"/>
  <c r="DC88" i="129"/>
  <c r="DC89" i="129" s="1"/>
  <c r="DK88" i="129"/>
  <c r="DK89" i="129" s="1"/>
  <c r="DF88" i="129"/>
  <c r="DF89" i="129" s="1"/>
  <c r="DL88" i="129"/>
  <c r="DL89" i="129" s="1"/>
  <c r="CU88" i="129"/>
  <c r="CU89" i="129" s="1"/>
  <c r="DO88" i="129"/>
  <c r="DO89" i="129" s="1"/>
  <c r="DP88" i="129"/>
  <c r="DP89" i="129" s="1"/>
  <c r="CY88" i="129"/>
  <c r="CY89" i="129" s="1"/>
  <c r="BZ86" i="129"/>
  <c r="BZ87" i="129" s="1"/>
  <c r="BZ38" i="129"/>
  <c r="BZ31" i="129"/>
  <c r="BP86" i="129"/>
  <c r="BP87" i="129" s="1"/>
  <c r="BP38" i="129"/>
  <c r="BP31" i="129"/>
  <c r="BW86" i="129"/>
  <c r="BW87" i="129" s="1"/>
  <c r="BW38" i="129"/>
  <c r="BW31" i="129"/>
  <c r="BS86" i="129"/>
  <c r="BS87" i="129" s="1"/>
  <c r="BS38" i="129"/>
  <c r="BQ86" i="129"/>
  <c r="BQ87" i="129" s="1"/>
  <c r="BQ38" i="129"/>
  <c r="BQ31" i="129"/>
  <c r="BX86" i="129"/>
  <c r="BX87" i="129" s="1"/>
  <c r="BX38" i="129"/>
  <c r="BX31" i="129"/>
  <c r="BV86" i="129"/>
  <c r="BV87" i="129" s="1"/>
  <c r="BV38" i="129"/>
  <c r="BR34" i="129"/>
  <c r="BR14" i="129"/>
  <c r="BU34" i="129"/>
  <c r="BU14" i="129"/>
  <c r="BZ14" i="129"/>
  <c r="BR86" i="129"/>
  <c r="BR87" i="129" s="1"/>
  <c r="BR38" i="129"/>
  <c r="BR31" i="129"/>
  <c r="BU86" i="129"/>
  <c r="BU87" i="129" s="1"/>
  <c r="BU38" i="129"/>
  <c r="BU31" i="129"/>
  <c r="BY86" i="129"/>
  <c r="BY87" i="129" s="1"/>
  <c r="BY38" i="129"/>
  <c r="BY31" i="129"/>
  <c r="CC86" i="129"/>
  <c r="CC87" i="129" s="1"/>
  <c r="CC38" i="129"/>
  <c r="CC31" i="129"/>
  <c r="CA86" i="129"/>
  <c r="CA87" i="129" s="1"/>
  <c r="CA38" i="129"/>
  <c r="CA31" i="129"/>
  <c r="BS31" i="129"/>
  <c r="BT86" i="129"/>
  <c r="BT87" i="129" s="1"/>
  <c r="BT38" i="129"/>
  <c r="BT31" i="129"/>
  <c r="CB86" i="129"/>
  <c r="CB87" i="129" s="1"/>
  <c r="CB38" i="129"/>
  <c r="CB31" i="129"/>
  <c r="BV31" i="129"/>
  <c r="BS111" i="129"/>
  <c r="BS109" i="129"/>
  <c r="BS118" i="129" s="1"/>
  <c r="BS112" i="129"/>
  <c r="BV112" i="129"/>
  <c r="BV111" i="129"/>
  <c r="BV109" i="129"/>
  <c r="BV118" i="129" s="1"/>
  <c r="BZ112" i="129"/>
  <c r="BZ109" i="129"/>
  <c r="BZ118" i="129" s="1"/>
  <c r="BZ111" i="129"/>
  <c r="BS62" i="129"/>
  <c r="BZ62" i="129"/>
  <c r="BV66" i="129"/>
  <c r="BP14" i="129"/>
  <c r="BW14" i="129"/>
  <c r="CA14" i="129"/>
  <c r="BP62" i="129"/>
  <c r="G63" i="130" s="1"/>
  <c r="BW62" i="129"/>
  <c r="CA62" i="129"/>
  <c r="BP109" i="129"/>
  <c r="BP118" i="129" s="1"/>
  <c r="BW109" i="129"/>
  <c r="BW118" i="129" s="1"/>
  <c r="CA109" i="129"/>
  <c r="CA118" i="129" s="1"/>
  <c r="BP111" i="129"/>
  <c r="BW111" i="129"/>
  <c r="CA111" i="129"/>
  <c r="BQ14" i="129"/>
  <c r="BT14" i="129"/>
  <c r="CB14" i="129"/>
  <c r="BQ62" i="129"/>
  <c r="BT62" i="129"/>
  <c r="BX62" i="129"/>
  <c r="CB62" i="129"/>
  <c r="BQ109" i="129"/>
  <c r="BQ118" i="129" s="1"/>
  <c r="BT109" i="129"/>
  <c r="BT118" i="129" s="1"/>
  <c r="BX109" i="129"/>
  <c r="BX118" i="129" s="1"/>
  <c r="CB109" i="129"/>
  <c r="CB118" i="129" s="1"/>
  <c r="BQ111" i="129"/>
  <c r="BT111" i="129"/>
  <c r="BX111" i="129"/>
  <c r="CB111" i="129"/>
  <c r="BY14" i="129"/>
  <c r="CC14" i="129"/>
  <c r="BR62" i="129"/>
  <c r="BU62" i="129"/>
  <c r="BY62" i="129"/>
  <c r="CC62" i="129"/>
  <c r="BR109" i="129"/>
  <c r="BR118" i="129" s="1"/>
  <c r="BU109" i="129"/>
  <c r="BU118" i="129" s="1"/>
  <c r="BY109" i="129"/>
  <c r="BY118" i="129" s="1"/>
  <c r="CC109" i="129"/>
  <c r="CC118" i="129" s="1"/>
  <c r="BR111" i="129"/>
  <c r="BU111" i="129"/>
  <c r="BY111" i="129"/>
  <c r="CC111" i="129"/>
  <c r="AT25" i="129"/>
  <c r="AS25" i="129"/>
  <c r="BC25" i="129"/>
  <c r="BA25" i="129"/>
  <c r="BE25" i="129"/>
  <c r="AW25" i="129"/>
  <c r="BB25" i="129"/>
  <c r="BG62" i="129"/>
  <c r="BH25" i="129"/>
  <c r="P80" i="130"/>
  <c r="AY66" i="129"/>
  <c r="AZ31" i="129"/>
  <c r="P81" i="130"/>
  <c r="AR25" i="129"/>
  <c r="AV25" i="129"/>
  <c r="AZ25" i="129"/>
  <c r="BD25" i="129"/>
  <c r="BL25" i="129"/>
  <c r="BD86" i="129"/>
  <c r="BG38" i="129"/>
  <c r="BG25" i="129"/>
  <c r="BL31" i="129"/>
  <c r="AU62" i="129"/>
  <c r="BK62" i="129"/>
  <c r="BC66" i="129"/>
  <c r="BM25" i="129"/>
  <c r="BI25" i="129"/>
  <c r="AV31" i="129"/>
  <c r="F67" i="130"/>
  <c r="AW109" i="129"/>
  <c r="AW118" i="129" s="1"/>
  <c r="AW111" i="129"/>
  <c r="AW112" i="129"/>
  <c r="BE109" i="129"/>
  <c r="BE118" i="129" s="1"/>
  <c r="BE111" i="129"/>
  <c r="BE112" i="129"/>
  <c r="BM109" i="129"/>
  <c r="BM118" i="129" s="1"/>
  <c r="BM111" i="129"/>
  <c r="BM112" i="129"/>
  <c r="AX38" i="129"/>
  <c r="AX86" i="129"/>
  <c r="AX87" i="129" s="1"/>
  <c r="AX31" i="129"/>
  <c r="BF28" i="129"/>
  <c r="BF25" i="129"/>
  <c r="BN28" i="129"/>
  <c r="BN25" i="129"/>
  <c r="BD34" i="129"/>
  <c r="AT14" i="129"/>
  <c r="AX14" i="129"/>
  <c r="BB14" i="129"/>
  <c r="BF14" i="129"/>
  <c r="BJ14" i="129"/>
  <c r="BN14" i="129"/>
  <c r="AT111" i="129"/>
  <c r="AT112" i="129"/>
  <c r="AX111" i="129"/>
  <c r="AX112" i="129"/>
  <c r="BB111" i="129"/>
  <c r="BB112" i="129"/>
  <c r="BF111" i="129"/>
  <c r="BF112" i="129"/>
  <c r="BJ111" i="129"/>
  <c r="BJ112" i="129"/>
  <c r="BN111" i="129"/>
  <c r="BN112" i="129"/>
  <c r="AU86" i="129"/>
  <c r="AU87" i="129" s="1"/>
  <c r="AU31" i="129"/>
  <c r="BK86" i="129"/>
  <c r="BK87" i="129" s="1"/>
  <c r="BK31" i="129"/>
  <c r="BD31" i="129"/>
  <c r="AR34" i="129"/>
  <c r="BH34" i="129"/>
  <c r="AU38" i="129"/>
  <c r="BK38" i="129"/>
  <c r="AT66" i="129"/>
  <c r="AT62" i="129"/>
  <c r="F63" i="130" s="1"/>
  <c r="AX66" i="129"/>
  <c r="AX62" i="129"/>
  <c r="BB66" i="129"/>
  <c r="BB62" i="129"/>
  <c r="BF66" i="129"/>
  <c r="BF62" i="129"/>
  <c r="BJ66" i="129"/>
  <c r="BJ62" i="129"/>
  <c r="BN66" i="129"/>
  <c r="BN62" i="129"/>
  <c r="AR86" i="129"/>
  <c r="AR87" i="129" s="1"/>
  <c r="BH86" i="129"/>
  <c r="BH87" i="129" s="1"/>
  <c r="AX109" i="129"/>
  <c r="AX118" i="129" s="1"/>
  <c r="BN109" i="129"/>
  <c r="BN118" i="129" s="1"/>
  <c r="AS109" i="129"/>
  <c r="AS118" i="129" s="1"/>
  <c r="AS111" i="129"/>
  <c r="AS112" i="129"/>
  <c r="BA109" i="129"/>
  <c r="BA118" i="129" s="1"/>
  <c r="BA111" i="129"/>
  <c r="BA112" i="129"/>
  <c r="BI109" i="129"/>
  <c r="BI118" i="129" s="1"/>
  <c r="BI111" i="129"/>
  <c r="BI112" i="129"/>
  <c r="AT38" i="129"/>
  <c r="AT86" i="129"/>
  <c r="AT87" i="129" s="1"/>
  <c r="AT31" i="129"/>
  <c r="BB38" i="129"/>
  <c r="BB86" i="129"/>
  <c r="BB87" i="129" s="1"/>
  <c r="BB31" i="129"/>
  <c r="BJ28" i="129"/>
  <c r="BJ25" i="129"/>
  <c r="BG86" i="129"/>
  <c r="BG87" i="129" s="1"/>
  <c r="BG31" i="129"/>
  <c r="AU14" i="129"/>
  <c r="AY14" i="129"/>
  <c r="BC14" i="129"/>
  <c r="BG14" i="129"/>
  <c r="BK14" i="129"/>
  <c r="AU112" i="129"/>
  <c r="AU109" i="129"/>
  <c r="AU118" i="129" s="1"/>
  <c r="AY112" i="129"/>
  <c r="AY109" i="129"/>
  <c r="AY118" i="129" s="1"/>
  <c r="BC112" i="129"/>
  <c r="BC109" i="129"/>
  <c r="BC118" i="129" s="1"/>
  <c r="BG112" i="129"/>
  <c r="BG109" i="129"/>
  <c r="BG118" i="129" s="1"/>
  <c r="BK112" i="129"/>
  <c r="BK109" i="129"/>
  <c r="BK118" i="129" s="1"/>
  <c r="AY86" i="129"/>
  <c r="AY87" i="129" s="1"/>
  <c r="AY31" i="129"/>
  <c r="AR31" i="129"/>
  <c r="BH31" i="129"/>
  <c r="AV34" i="129"/>
  <c r="BL34" i="129"/>
  <c r="AY38" i="129"/>
  <c r="AV86" i="129"/>
  <c r="AV87" i="129" s="1"/>
  <c r="BL86" i="129"/>
  <c r="BL87" i="129" s="1"/>
  <c r="BB109" i="129"/>
  <c r="BB118" i="129" s="1"/>
  <c r="AU111" i="129"/>
  <c r="BK111" i="129"/>
  <c r="AZ14" i="129"/>
  <c r="AR109" i="129"/>
  <c r="AR118" i="129" s="1"/>
  <c r="AR111" i="129"/>
  <c r="AV109" i="129"/>
  <c r="AV118" i="129" s="1"/>
  <c r="AV111" i="129"/>
  <c r="AZ109" i="129"/>
  <c r="AZ118" i="129" s="1"/>
  <c r="AZ111" i="129"/>
  <c r="BD109" i="129"/>
  <c r="BD118" i="129" s="1"/>
  <c r="BD111" i="129"/>
  <c r="BH109" i="129"/>
  <c r="BH118" i="129" s="1"/>
  <c r="BH111" i="129"/>
  <c r="BL109" i="129"/>
  <c r="BL118" i="129" s="1"/>
  <c r="BL111" i="129"/>
  <c r="AS38" i="129"/>
  <c r="AS86" i="129"/>
  <c r="AS87" i="129" s="1"/>
  <c r="AS31" i="129"/>
  <c r="AW38" i="129"/>
  <c r="AW86" i="129"/>
  <c r="AW87" i="129" s="1"/>
  <c r="AW31" i="129"/>
  <c r="BA38" i="129"/>
  <c r="BA86" i="129"/>
  <c r="BA87" i="129" s="1"/>
  <c r="BA31" i="129"/>
  <c r="BE38" i="129"/>
  <c r="BE86" i="129"/>
  <c r="BE87" i="129" s="1"/>
  <c r="BE31" i="129"/>
  <c r="BI38" i="129"/>
  <c r="BI86" i="129"/>
  <c r="BI87" i="129" s="1"/>
  <c r="BI31" i="129"/>
  <c r="BM38" i="129"/>
  <c r="BM86" i="129"/>
  <c r="BM87" i="129" s="1"/>
  <c r="BM31" i="129"/>
  <c r="BC86" i="129"/>
  <c r="BC87" i="129" s="1"/>
  <c r="BC31" i="129"/>
  <c r="BC38" i="129"/>
  <c r="AZ86" i="129"/>
  <c r="AZ87" i="129" s="1"/>
  <c r="BF109" i="129"/>
  <c r="BF118" i="129" s="1"/>
  <c r="AY111" i="129"/>
  <c r="AR112" i="129"/>
  <c r="BH112" i="129"/>
  <c r="AR62" i="129"/>
  <c r="AV62" i="129"/>
  <c r="AZ62" i="129"/>
  <c r="BD62" i="129"/>
  <c r="BH62" i="129"/>
  <c r="BL62" i="129"/>
  <c r="AS62" i="129"/>
  <c r="AW62" i="129"/>
  <c r="BA62" i="129"/>
  <c r="BE62" i="129"/>
  <c r="BI62" i="129"/>
  <c r="BM62" i="129"/>
  <c r="E6" i="130"/>
  <c r="E72" i="130"/>
  <c r="F72" i="130"/>
  <c r="G72" i="130"/>
  <c r="H72" i="130"/>
  <c r="I72" i="130"/>
  <c r="J72" i="130"/>
  <c r="E66" i="130"/>
  <c r="F66" i="130"/>
  <c r="G66" i="130"/>
  <c r="H66" i="130"/>
  <c r="I66" i="130"/>
  <c r="J66" i="130"/>
  <c r="H67" i="130"/>
  <c r="I67" i="130"/>
  <c r="J67" i="130"/>
  <c r="E68" i="130"/>
  <c r="F68" i="130"/>
  <c r="G68" i="130"/>
  <c r="H68" i="130"/>
  <c r="I68" i="130"/>
  <c r="J68" i="130"/>
  <c r="E70" i="130"/>
  <c r="F70" i="130"/>
  <c r="G70" i="130"/>
  <c r="H70" i="130"/>
  <c r="I70" i="130"/>
  <c r="J70" i="130"/>
  <c r="E71" i="130"/>
  <c r="F71" i="130"/>
  <c r="G71" i="130"/>
  <c r="H71" i="130"/>
  <c r="I71" i="130"/>
  <c r="J71" i="130"/>
  <c r="F40" i="130"/>
  <c r="G40" i="130"/>
  <c r="H40" i="130"/>
  <c r="I40" i="130"/>
  <c r="J40" i="130"/>
  <c r="E39" i="130"/>
  <c r="F39" i="130"/>
  <c r="G39" i="130"/>
  <c r="H39" i="130"/>
  <c r="I39" i="130"/>
  <c r="J39" i="130"/>
  <c r="E38" i="130"/>
  <c r="F38" i="130"/>
  <c r="G38" i="130"/>
  <c r="H38" i="130"/>
  <c r="I38" i="130"/>
  <c r="J38" i="130"/>
  <c r="F35" i="130"/>
  <c r="G35" i="130"/>
  <c r="H35" i="130"/>
  <c r="I35" i="130"/>
  <c r="J35" i="130"/>
  <c r="F34" i="130"/>
  <c r="G34" i="130"/>
  <c r="H34" i="130"/>
  <c r="I34" i="130"/>
  <c r="J34" i="130"/>
  <c r="H33" i="130"/>
  <c r="I33" i="130"/>
  <c r="J33" i="130"/>
  <c r="F32" i="130"/>
  <c r="G32" i="130"/>
  <c r="H32" i="130"/>
  <c r="I32" i="130"/>
  <c r="J32" i="130"/>
  <c r="F31" i="130"/>
  <c r="G31" i="130"/>
  <c r="H31" i="130"/>
  <c r="I31" i="130"/>
  <c r="J31" i="130"/>
  <c r="F84" i="130" l="1"/>
  <c r="F69" i="130"/>
  <c r="BD87" i="129"/>
  <c r="BD88" i="129" s="1"/>
  <c r="BD89" i="129" s="1"/>
  <c r="D68" i="130"/>
  <c r="Q68" i="130" s="1"/>
  <c r="E40" i="130"/>
  <c r="E10" i="130"/>
  <c r="F33" i="130"/>
  <c r="F12" i="130"/>
  <c r="E34" i="130"/>
  <c r="E8" i="130"/>
  <c r="G33" i="130"/>
  <c r="G12" i="130"/>
  <c r="D66" i="130"/>
  <c r="Q66" i="130" s="1"/>
  <c r="D70" i="130"/>
  <c r="Q70" i="130" s="1"/>
  <c r="DD88" i="129"/>
  <c r="DD89" i="129" s="1"/>
  <c r="CZ88" i="129"/>
  <c r="CZ89" i="129" s="1"/>
  <c r="CV88" i="129"/>
  <c r="CV89" i="129" s="1"/>
  <c r="DM88" i="129"/>
  <c r="DM89" i="129" s="1"/>
  <c r="CB88" i="129"/>
  <c r="CB89" i="129" s="1"/>
  <c r="BY88" i="129"/>
  <c r="BY89" i="129" s="1"/>
  <c r="BX88" i="129"/>
  <c r="BX89" i="129" s="1"/>
  <c r="CC88" i="129"/>
  <c r="CC89" i="129" s="1"/>
  <c r="BV88" i="129"/>
  <c r="BV89" i="129" s="1"/>
  <c r="BR88" i="129"/>
  <c r="BR89" i="129" s="1"/>
  <c r="BS88" i="129"/>
  <c r="BS89" i="129" s="1"/>
  <c r="BP88" i="129"/>
  <c r="BP89" i="129" s="1"/>
  <c r="G89" i="130" s="1"/>
  <c r="BW88" i="129"/>
  <c r="BW89" i="129" s="1"/>
  <c r="BT88" i="129"/>
  <c r="BT89" i="129" s="1"/>
  <c r="CA88" i="129"/>
  <c r="CA89" i="129" s="1"/>
  <c r="BU88" i="129"/>
  <c r="BU89" i="129" s="1"/>
  <c r="BQ88" i="129"/>
  <c r="BQ89" i="129" s="1"/>
  <c r="BZ88" i="129"/>
  <c r="BZ89" i="129" s="1"/>
  <c r="D71" i="130"/>
  <c r="D72" i="130"/>
  <c r="Q72" i="130" s="1"/>
  <c r="BE88" i="129"/>
  <c r="BE89" i="129" s="1"/>
  <c r="AZ88" i="129"/>
  <c r="AZ89" i="129" s="1"/>
  <c r="BI88" i="129"/>
  <c r="BI89" i="129" s="1"/>
  <c r="AS88" i="129"/>
  <c r="AS89" i="129" s="1"/>
  <c r="BM88" i="129"/>
  <c r="BM89" i="129" s="1"/>
  <c r="AW88" i="129"/>
  <c r="AW89" i="129" s="1"/>
  <c r="BJ38" i="129"/>
  <c r="BJ86" i="129"/>
  <c r="BJ87" i="129" s="1"/>
  <c r="BJ31" i="129"/>
  <c r="AU88" i="129"/>
  <c r="AU89" i="129" s="1"/>
  <c r="BA88" i="129"/>
  <c r="BA89" i="129" s="1"/>
  <c r="BL88" i="129"/>
  <c r="BL89" i="129" s="1"/>
  <c r="AY88" i="129"/>
  <c r="AY89" i="129" s="1"/>
  <c r="AT88" i="129"/>
  <c r="AT89" i="129" s="1"/>
  <c r="F89" i="130" s="1"/>
  <c r="BF38" i="129"/>
  <c r="BF86" i="129"/>
  <c r="BF87" i="129" s="1"/>
  <c r="BF31" i="129"/>
  <c r="BC88" i="129"/>
  <c r="BC89" i="129" s="1"/>
  <c r="AV88" i="129"/>
  <c r="AV89" i="129" s="1"/>
  <c r="BG88" i="129"/>
  <c r="BG89" i="129" s="1"/>
  <c r="BB88" i="129"/>
  <c r="BB89" i="129" s="1"/>
  <c r="BH88" i="129"/>
  <c r="BH89" i="129" s="1"/>
  <c r="BK88" i="129"/>
  <c r="BK89" i="129" s="1"/>
  <c r="AR88" i="129"/>
  <c r="AR89" i="129" s="1"/>
  <c r="BN38" i="129"/>
  <c r="BN86" i="129"/>
  <c r="BN87" i="129" s="1"/>
  <c r="BN31" i="129"/>
  <c r="AX88" i="129"/>
  <c r="AX89" i="129" s="1"/>
  <c r="E35" i="130"/>
  <c r="E31" i="130"/>
  <c r="E32" i="130"/>
  <c r="F24" i="130"/>
  <c r="G24" i="130"/>
  <c r="H24" i="130"/>
  <c r="I24" i="130"/>
  <c r="J24" i="130"/>
  <c r="E23" i="130"/>
  <c r="F23" i="130"/>
  <c r="H23" i="130"/>
  <c r="I23" i="130"/>
  <c r="J23" i="130"/>
  <c r="F27" i="130"/>
  <c r="F86" i="130" s="1"/>
  <c r="H27" i="130"/>
  <c r="H86" i="130" s="1"/>
  <c r="I27" i="130"/>
  <c r="I86" i="130" s="1"/>
  <c r="J27" i="130"/>
  <c r="J86" i="130" s="1"/>
  <c r="P21" i="130"/>
  <c r="D8" i="130"/>
  <c r="Q17" i="130"/>
  <c r="P15" i="130"/>
  <c r="D14" i="130"/>
  <c r="D10" i="130"/>
  <c r="P5" i="130"/>
  <c r="P82" i="130"/>
  <c r="Q78" i="130"/>
  <c r="Q76" i="130"/>
  <c r="Q75" i="130"/>
  <c r="Q74" i="130"/>
  <c r="Q61" i="130"/>
  <c r="Q60" i="130"/>
  <c r="Q57" i="130"/>
  <c r="Q56" i="130"/>
  <c r="Q55" i="130"/>
  <c r="Q54" i="130"/>
  <c r="Q53" i="130"/>
  <c r="Q52" i="130"/>
  <c r="Q51" i="130"/>
  <c r="Q50" i="130"/>
  <c r="Q49" i="130"/>
  <c r="Q47" i="130"/>
  <c r="Q46" i="130"/>
  <c r="J45" i="130"/>
  <c r="I45" i="130"/>
  <c r="H45" i="130"/>
  <c r="E45" i="130"/>
  <c r="J44" i="130"/>
  <c r="F44" i="130"/>
  <c r="J43" i="130"/>
  <c r="J42" i="130"/>
  <c r="I43" i="130"/>
  <c r="H43" i="130"/>
  <c r="G43" i="130"/>
  <c r="F43" i="130"/>
  <c r="E43" i="130"/>
  <c r="I42" i="130"/>
  <c r="H42" i="130"/>
  <c r="G42" i="130"/>
  <c r="F42" i="130"/>
  <c r="Q20" i="130"/>
  <c r="P20" i="130"/>
  <c r="I44" i="130"/>
  <c r="H44" i="130"/>
  <c r="J14" i="130"/>
  <c r="I14" i="130"/>
  <c r="H14" i="130"/>
  <c r="G14" i="130"/>
  <c r="F14" i="130"/>
  <c r="E14" i="130"/>
  <c r="G45" i="130"/>
  <c r="F45" i="130"/>
  <c r="P7" i="130"/>
  <c r="AQ117" i="129"/>
  <c r="AP117" i="129"/>
  <c r="AO117" i="129"/>
  <c r="AM117" i="129"/>
  <c r="AL117" i="129"/>
  <c r="AK117" i="129"/>
  <c r="AJ117" i="129"/>
  <c r="AI117" i="129"/>
  <c r="AH117" i="129"/>
  <c r="AG117" i="129"/>
  <c r="AF117" i="129"/>
  <c r="AE117" i="129"/>
  <c r="AD117" i="129"/>
  <c r="AC117" i="129"/>
  <c r="AB117" i="129"/>
  <c r="AA117" i="129"/>
  <c r="Z117" i="129"/>
  <c r="Y117" i="129"/>
  <c r="X117" i="129"/>
  <c r="AQ103" i="129"/>
  <c r="AP103" i="129"/>
  <c r="AO103" i="129"/>
  <c r="AM103" i="129"/>
  <c r="AL103" i="129"/>
  <c r="AK103" i="129"/>
  <c r="AJ103" i="129"/>
  <c r="AI103" i="129"/>
  <c r="AH103" i="129"/>
  <c r="AG103" i="129"/>
  <c r="AF103" i="129"/>
  <c r="AE103" i="129"/>
  <c r="AD103" i="129"/>
  <c r="AC103" i="129"/>
  <c r="AB103" i="129"/>
  <c r="AA103" i="129"/>
  <c r="Z103" i="129"/>
  <c r="Y103" i="129"/>
  <c r="X103" i="129"/>
  <c r="AQ99" i="129"/>
  <c r="AP99" i="129"/>
  <c r="AO99" i="129"/>
  <c r="AM99" i="129"/>
  <c r="AL99" i="129"/>
  <c r="AK99" i="129"/>
  <c r="AJ99" i="129"/>
  <c r="AI99" i="129"/>
  <c r="AH99" i="129"/>
  <c r="AG99" i="129"/>
  <c r="AF99" i="129"/>
  <c r="AE99" i="129"/>
  <c r="AD99" i="129"/>
  <c r="AC99" i="129"/>
  <c r="AB99" i="129"/>
  <c r="AA99" i="129"/>
  <c r="Z99" i="129"/>
  <c r="Y99" i="129"/>
  <c r="X99" i="129"/>
  <c r="AQ97" i="129"/>
  <c r="AP97" i="129"/>
  <c r="AO97" i="129"/>
  <c r="AM97" i="129"/>
  <c r="AL97" i="129"/>
  <c r="AK97" i="129"/>
  <c r="AJ97" i="129"/>
  <c r="AI97" i="129"/>
  <c r="AH97" i="129"/>
  <c r="AG97" i="129"/>
  <c r="AF97" i="129"/>
  <c r="AE97" i="129"/>
  <c r="AD97" i="129"/>
  <c r="AC97" i="129"/>
  <c r="AB97" i="129"/>
  <c r="AA97" i="129"/>
  <c r="Z97" i="129"/>
  <c r="Y97" i="129"/>
  <c r="E97" i="130" s="1"/>
  <c r="X97" i="129"/>
  <c r="AQ84" i="129"/>
  <c r="AP84" i="129"/>
  <c r="AO84" i="129"/>
  <c r="AM84" i="129"/>
  <c r="AL84" i="129"/>
  <c r="AK84" i="129"/>
  <c r="AJ84" i="129"/>
  <c r="AI84" i="129"/>
  <c r="AH84" i="129"/>
  <c r="AG84" i="129"/>
  <c r="AF84" i="129"/>
  <c r="AE84" i="129"/>
  <c r="AD84" i="129"/>
  <c r="AC84" i="129"/>
  <c r="AB84" i="129"/>
  <c r="AA84" i="129"/>
  <c r="Z84" i="129"/>
  <c r="Y84" i="129"/>
  <c r="X84" i="129"/>
  <c r="AQ77" i="129"/>
  <c r="AP77" i="129"/>
  <c r="AO77" i="129"/>
  <c r="AM77" i="129"/>
  <c r="AL77" i="129"/>
  <c r="AK77" i="129"/>
  <c r="AJ77" i="129"/>
  <c r="AI77" i="129"/>
  <c r="AH77" i="129"/>
  <c r="AG77" i="129"/>
  <c r="AF77" i="129"/>
  <c r="AE77" i="129"/>
  <c r="AD77" i="129"/>
  <c r="AC77" i="129"/>
  <c r="AB77" i="129"/>
  <c r="AA77" i="129"/>
  <c r="Z77" i="129"/>
  <c r="Y77" i="129"/>
  <c r="E77" i="130" s="1"/>
  <c r="X77" i="129"/>
  <c r="AQ71" i="129"/>
  <c r="AP71" i="129"/>
  <c r="AO71" i="129"/>
  <c r="AM71" i="129"/>
  <c r="AL71" i="129"/>
  <c r="AK71" i="129"/>
  <c r="AJ71" i="129"/>
  <c r="AI71" i="129"/>
  <c r="AH71" i="129"/>
  <c r="AG71" i="129"/>
  <c r="AF71" i="129"/>
  <c r="AE71" i="129"/>
  <c r="AD71" i="129"/>
  <c r="AC71" i="129"/>
  <c r="AB71" i="129"/>
  <c r="AA71" i="129"/>
  <c r="Z71" i="129"/>
  <c r="Y71" i="129"/>
  <c r="X71" i="129"/>
  <c r="AQ70" i="129"/>
  <c r="AP70" i="129"/>
  <c r="AO70" i="129"/>
  <c r="AM70" i="129"/>
  <c r="AL70" i="129"/>
  <c r="AK70" i="129"/>
  <c r="AJ70" i="129"/>
  <c r="AI70" i="129"/>
  <c r="AH70" i="129"/>
  <c r="AG70" i="129"/>
  <c r="AF70" i="129"/>
  <c r="AE70" i="129"/>
  <c r="AD70" i="129"/>
  <c r="AC70" i="129"/>
  <c r="AB70" i="129"/>
  <c r="AA70" i="129"/>
  <c r="Z70" i="129"/>
  <c r="Y70" i="129"/>
  <c r="X70" i="129"/>
  <c r="AQ69" i="129"/>
  <c r="AP69" i="129"/>
  <c r="AO69" i="129"/>
  <c r="AM69" i="129"/>
  <c r="AL69" i="129"/>
  <c r="AK69" i="129"/>
  <c r="AJ69" i="129"/>
  <c r="AI69" i="129"/>
  <c r="AH69" i="129"/>
  <c r="AG69" i="129"/>
  <c r="AF69" i="129"/>
  <c r="AE69" i="129"/>
  <c r="AD69" i="129"/>
  <c r="AC69" i="129"/>
  <c r="AB69" i="129"/>
  <c r="AA69" i="129"/>
  <c r="Z69" i="129"/>
  <c r="Y69" i="129"/>
  <c r="X69" i="129"/>
  <c r="AQ67" i="129"/>
  <c r="AP67" i="129"/>
  <c r="AO67" i="129"/>
  <c r="AM67" i="129"/>
  <c r="AL67" i="129"/>
  <c r="AK67" i="129"/>
  <c r="AJ67" i="129"/>
  <c r="AI67" i="129"/>
  <c r="AH67" i="129"/>
  <c r="AG67" i="129"/>
  <c r="AF67" i="129"/>
  <c r="AE67" i="129"/>
  <c r="AD67" i="129"/>
  <c r="AC67" i="129"/>
  <c r="AB67" i="129"/>
  <c r="AA67" i="129"/>
  <c r="Z67" i="129"/>
  <c r="Y67" i="129"/>
  <c r="X67" i="129"/>
  <c r="AQ65" i="129"/>
  <c r="AP65" i="129"/>
  <c r="AO65" i="129"/>
  <c r="AM65" i="129"/>
  <c r="AL65" i="129"/>
  <c r="AK65" i="129"/>
  <c r="AJ65" i="129"/>
  <c r="AI65" i="129"/>
  <c r="AH65" i="129"/>
  <c r="AG65" i="129"/>
  <c r="AF65" i="129"/>
  <c r="AE65" i="129"/>
  <c r="AD65" i="129"/>
  <c r="AC65" i="129"/>
  <c r="AB65" i="129"/>
  <c r="AA65" i="129"/>
  <c r="Z65" i="129"/>
  <c r="Y65" i="129"/>
  <c r="X65" i="129"/>
  <c r="AQ64" i="129"/>
  <c r="AP64" i="129"/>
  <c r="AO64" i="129"/>
  <c r="AM64" i="129"/>
  <c r="AL64" i="129"/>
  <c r="AK64" i="129"/>
  <c r="AJ64" i="129"/>
  <c r="AI64" i="129"/>
  <c r="AH64" i="129"/>
  <c r="AF64" i="129"/>
  <c r="AE64" i="129"/>
  <c r="AD64" i="129"/>
  <c r="AC64" i="129"/>
  <c r="AB64" i="129"/>
  <c r="AA64" i="129"/>
  <c r="Z64" i="129"/>
  <c r="Y64" i="129"/>
  <c r="E65" i="130" s="1"/>
  <c r="X64" i="129"/>
  <c r="AQ63" i="129"/>
  <c r="AP63" i="129"/>
  <c r="AO63" i="129"/>
  <c r="AM63" i="129"/>
  <c r="AL63" i="129"/>
  <c r="AK63" i="129"/>
  <c r="AJ63" i="129"/>
  <c r="AI63" i="129"/>
  <c r="AH63" i="129"/>
  <c r="AG63" i="129"/>
  <c r="AF63" i="129"/>
  <c r="AE63" i="129"/>
  <c r="AD63" i="129"/>
  <c r="AC63" i="129"/>
  <c r="AB63" i="129"/>
  <c r="AA63" i="129"/>
  <c r="Z63" i="129"/>
  <c r="Y63" i="129"/>
  <c r="E64" i="130" s="1"/>
  <c r="X63" i="129"/>
  <c r="AQ66" i="129"/>
  <c r="AP66" i="129"/>
  <c r="AO66" i="129"/>
  <c r="AM66" i="129"/>
  <c r="AL66" i="129"/>
  <c r="AK66" i="129"/>
  <c r="AJ66" i="129"/>
  <c r="AI66" i="129"/>
  <c r="AH66" i="129"/>
  <c r="AG66" i="129"/>
  <c r="AF66" i="129"/>
  <c r="AE66" i="129"/>
  <c r="AD66" i="129"/>
  <c r="AC66" i="129"/>
  <c r="AB62" i="129"/>
  <c r="AA66" i="129"/>
  <c r="Z66" i="129"/>
  <c r="Y66" i="129"/>
  <c r="X66" i="129"/>
  <c r="AQ57" i="129"/>
  <c r="AQ58" i="129" s="1"/>
  <c r="AP57" i="129"/>
  <c r="AP58" i="129" s="1"/>
  <c r="AO57" i="129"/>
  <c r="AO58" i="129" s="1"/>
  <c r="AM57" i="129"/>
  <c r="AM58" i="129" s="1"/>
  <c r="AL57" i="129"/>
  <c r="AL58" i="129" s="1"/>
  <c r="AK57" i="129"/>
  <c r="AK58" i="129" s="1"/>
  <c r="AJ57" i="129"/>
  <c r="AJ58" i="129" s="1"/>
  <c r="AI57" i="129"/>
  <c r="AI58" i="129" s="1"/>
  <c r="AH57" i="129"/>
  <c r="AH58" i="129" s="1"/>
  <c r="AG57" i="129"/>
  <c r="AG58" i="129" s="1"/>
  <c r="AF57" i="129"/>
  <c r="AF58" i="129" s="1"/>
  <c r="AE57" i="129"/>
  <c r="AE58" i="129" s="1"/>
  <c r="AD57" i="129"/>
  <c r="AD58" i="129" s="1"/>
  <c r="AC57" i="129"/>
  <c r="AC58" i="129" s="1"/>
  <c r="AB57" i="129"/>
  <c r="AB58" i="129" s="1"/>
  <c r="AA57" i="129"/>
  <c r="AA58" i="129" s="1"/>
  <c r="Z57" i="129"/>
  <c r="Z58" i="129" s="1"/>
  <c r="Y57" i="129"/>
  <c r="X57" i="129"/>
  <c r="AQ45" i="129"/>
  <c r="AQ68" i="129" s="1"/>
  <c r="AP45" i="129"/>
  <c r="AP68" i="129" s="1"/>
  <c r="AO45" i="129"/>
  <c r="AO68" i="129" s="1"/>
  <c r="AM45" i="129"/>
  <c r="AM68" i="129" s="1"/>
  <c r="AL45" i="129"/>
  <c r="AL68" i="129" s="1"/>
  <c r="AK45" i="129"/>
  <c r="AK68" i="129" s="1"/>
  <c r="AJ45" i="129"/>
  <c r="AJ68" i="129" s="1"/>
  <c r="AI45" i="129"/>
  <c r="AI68" i="129" s="1"/>
  <c r="AH45" i="129"/>
  <c r="AH68" i="129" s="1"/>
  <c r="AG45" i="129"/>
  <c r="AG68" i="129" s="1"/>
  <c r="AF45" i="129"/>
  <c r="AF68" i="129" s="1"/>
  <c r="AE45" i="129"/>
  <c r="AE68" i="129" s="1"/>
  <c r="AD45" i="129"/>
  <c r="AD68" i="129" s="1"/>
  <c r="AC45" i="129"/>
  <c r="AC68" i="129" s="1"/>
  <c r="AB45" i="129"/>
  <c r="AB68" i="129" s="1"/>
  <c r="AA45" i="129"/>
  <c r="AA68" i="129" s="1"/>
  <c r="Z45" i="129"/>
  <c r="Z68" i="129" s="1"/>
  <c r="Y45" i="129"/>
  <c r="X45" i="129"/>
  <c r="X68" i="129" s="1"/>
  <c r="AQ40" i="129"/>
  <c r="AP40" i="129"/>
  <c r="AO40" i="129"/>
  <c r="AM40" i="129"/>
  <c r="AL40" i="129"/>
  <c r="AK40" i="129"/>
  <c r="AJ40" i="129"/>
  <c r="AI40" i="129"/>
  <c r="AH40" i="129"/>
  <c r="AG40" i="129"/>
  <c r="AF40" i="129"/>
  <c r="AE40" i="129"/>
  <c r="AD40" i="129"/>
  <c r="AC40" i="129"/>
  <c r="AB40" i="129"/>
  <c r="AA40" i="129"/>
  <c r="Z40" i="129"/>
  <c r="Y40" i="129"/>
  <c r="X40" i="129"/>
  <c r="AQ39" i="129"/>
  <c r="AP39" i="129"/>
  <c r="AO39" i="129"/>
  <c r="AM39" i="129"/>
  <c r="AL39" i="129"/>
  <c r="AK39" i="129"/>
  <c r="AJ39" i="129"/>
  <c r="AI39" i="129"/>
  <c r="AH39" i="129"/>
  <c r="AG39" i="129"/>
  <c r="AF39" i="129"/>
  <c r="AE39" i="129"/>
  <c r="AD39" i="129"/>
  <c r="AC39" i="129"/>
  <c r="AB39" i="129"/>
  <c r="AA39" i="129"/>
  <c r="Z39" i="129"/>
  <c r="Y39" i="129"/>
  <c r="X39" i="129"/>
  <c r="AQ36" i="129"/>
  <c r="AP36" i="129"/>
  <c r="AO36" i="129"/>
  <c r="AM36" i="129"/>
  <c r="AL36" i="129"/>
  <c r="AK36" i="129"/>
  <c r="AJ36" i="129"/>
  <c r="AI36" i="129"/>
  <c r="AH36" i="129"/>
  <c r="AG36" i="129"/>
  <c r="AF36" i="129"/>
  <c r="AE36" i="129"/>
  <c r="AD36" i="129"/>
  <c r="AC36" i="129"/>
  <c r="AB36" i="129"/>
  <c r="AA36" i="129"/>
  <c r="Z36" i="129"/>
  <c r="Y36" i="129"/>
  <c r="X36" i="129"/>
  <c r="AQ35" i="129"/>
  <c r="AP35" i="129"/>
  <c r="AO35" i="129"/>
  <c r="AM35" i="129"/>
  <c r="AL35" i="129"/>
  <c r="AK35" i="129"/>
  <c r="AJ35" i="129"/>
  <c r="AI35" i="129"/>
  <c r="AH35" i="129"/>
  <c r="AG35" i="129"/>
  <c r="AF35" i="129"/>
  <c r="AE35" i="129"/>
  <c r="AD35" i="129"/>
  <c r="AC35" i="129"/>
  <c r="AB35" i="129"/>
  <c r="AA35" i="129"/>
  <c r="Z35" i="129"/>
  <c r="Y35" i="129"/>
  <c r="X35" i="129"/>
  <c r="AQ33" i="129"/>
  <c r="AP33" i="129"/>
  <c r="AO33" i="129"/>
  <c r="AM33" i="129"/>
  <c r="AL33" i="129"/>
  <c r="AK33" i="129"/>
  <c r="AJ33" i="129"/>
  <c r="AI33" i="129"/>
  <c r="AH33" i="129"/>
  <c r="AG33" i="129"/>
  <c r="AF33" i="129"/>
  <c r="AE33" i="129"/>
  <c r="AD33" i="129"/>
  <c r="AC33" i="129"/>
  <c r="AB33" i="129"/>
  <c r="AA33" i="129"/>
  <c r="Z33" i="129"/>
  <c r="Y33" i="129"/>
  <c r="X33" i="129"/>
  <c r="AQ32" i="129"/>
  <c r="AP32" i="129"/>
  <c r="AO32" i="129"/>
  <c r="AM32" i="129"/>
  <c r="AL32" i="129"/>
  <c r="AK32" i="129"/>
  <c r="AJ32" i="129"/>
  <c r="AI32" i="129"/>
  <c r="AH32" i="129"/>
  <c r="AG32" i="129"/>
  <c r="AF32" i="129"/>
  <c r="AE32" i="129"/>
  <c r="AD32" i="129"/>
  <c r="AC32" i="129"/>
  <c r="AB32" i="129"/>
  <c r="AA32" i="129"/>
  <c r="Z32" i="129"/>
  <c r="Y32" i="129"/>
  <c r="X32" i="129"/>
  <c r="AQ27" i="129"/>
  <c r="AQ28" i="129" s="1"/>
  <c r="AP27" i="129"/>
  <c r="AP28" i="129" s="1"/>
  <c r="AO27" i="129"/>
  <c r="AO28" i="129" s="1"/>
  <c r="AM27" i="129"/>
  <c r="AM28" i="129" s="1"/>
  <c r="AL27" i="129"/>
  <c r="AL28" i="129" s="1"/>
  <c r="AK27" i="129"/>
  <c r="AK28" i="129" s="1"/>
  <c r="AJ27" i="129"/>
  <c r="AJ28" i="129" s="1"/>
  <c r="AI27" i="129"/>
  <c r="AI28" i="129" s="1"/>
  <c r="AH27" i="129"/>
  <c r="AH28" i="129" s="1"/>
  <c r="AG27" i="129"/>
  <c r="AG28" i="129" s="1"/>
  <c r="AF27" i="129"/>
  <c r="AF28" i="129" s="1"/>
  <c r="AF86" i="129" s="1"/>
  <c r="AF87" i="129" s="1"/>
  <c r="AE27" i="129"/>
  <c r="AE28" i="129" s="1"/>
  <c r="AD27" i="129"/>
  <c r="AD28" i="129" s="1"/>
  <c r="AC27" i="129"/>
  <c r="AC28" i="129" s="1"/>
  <c r="AB27" i="129"/>
  <c r="AB28" i="129" s="1"/>
  <c r="AA27" i="129"/>
  <c r="AA28" i="129" s="1"/>
  <c r="Z27" i="129"/>
  <c r="Z28" i="129" s="1"/>
  <c r="Y27" i="129"/>
  <c r="X27" i="129"/>
  <c r="X25" i="129" s="1"/>
  <c r="AQ25" i="129"/>
  <c r="AP25" i="129"/>
  <c r="AO25" i="129"/>
  <c r="AM25" i="129"/>
  <c r="AL25" i="129"/>
  <c r="AK25" i="129"/>
  <c r="AJ25" i="129"/>
  <c r="AI25" i="129"/>
  <c r="AQ24" i="129"/>
  <c r="AQ112" i="129" s="1"/>
  <c r="AP24" i="129"/>
  <c r="AP112" i="129" s="1"/>
  <c r="AO24" i="129"/>
  <c r="AO112" i="129" s="1"/>
  <c r="AM24" i="129"/>
  <c r="AM112" i="129" s="1"/>
  <c r="AL24" i="129"/>
  <c r="AL112" i="129" s="1"/>
  <c r="AK24" i="129"/>
  <c r="AK112" i="129" s="1"/>
  <c r="AJ24" i="129"/>
  <c r="AJ109" i="129" s="1"/>
  <c r="AJ118" i="129" s="1"/>
  <c r="AI24" i="129"/>
  <c r="AI112" i="129" s="1"/>
  <c r="AH24" i="129"/>
  <c r="AH112" i="129" s="1"/>
  <c r="AG24" i="129"/>
  <c r="AG112" i="129" s="1"/>
  <c r="AF24" i="129"/>
  <c r="AF111" i="129" s="1"/>
  <c r="AE24" i="129"/>
  <c r="AE112" i="129" s="1"/>
  <c r="AD24" i="129"/>
  <c r="AD112" i="129" s="1"/>
  <c r="AC24" i="129"/>
  <c r="AC112" i="129" s="1"/>
  <c r="AB24" i="129"/>
  <c r="AB112" i="129" s="1"/>
  <c r="AA24" i="129"/>
  <c r="AA112" i="129" s="1"/>
  <c r="Z24" i="129"/>
  <c r="Z112" i="129" s="1"/>
  <c r="Y24" i="129"/>
  <c r="Y112" i="129" s="1"/>
  <c r="X24" i="129"/>
  <c r="X112" i="129" s="1"/>
  <c r="AQ20" i="129"/>
  <c r="AP20" i="129"/>
  <c r="AO20" i="129"/>
  <c r="AM20" i="129"/>
  <c r="AL20" i="129"/>
  <c r="AK20" i="129"/>
  <c r="AJ20" i="129"/>
  <c r="AI20" i="129"/>
  <c r="AH20" i="129"/>
  <c r="AG20" i="129"/>
  <c r="AF20" i="129"/>
  <c r="AE20" i="129"/>
  <c r="AD20" i="129"/>
  <c r="AC20" i="129"/>
  <c r="AA20" i="129"/>
  <c r="Z20" i="129"/>
  <c r="Y20" i="129"/>
  <c r="E18" i="130" s="1"/>
  <c r="X20" i="129"/>
  <c r="X42" i="129" s="1"/>
  <c r="AQ16" i="129"/>
  <c r="AP16" i="129"/>
  <c r="AO16" i="129"/>
  <c r="AM16" i="129"/>
  <c r="AL16" i="129"/>
  <c r="AK16" i="129"/>
  <c r="AJ16" i="129"/>
  <c r="AI16" i="129"/>
  <c r="AH16" i="129"/>
  <c r="AG16" i="129"/>
  <c r="AF16" i="129"/>
  <c r="AE16" i="129"/>
  <c r="AD16" i="129"/>
  <c r="AC16" i="129"/>
  <c r="AB16" i="129"/>
  <c r="AA16" i="129"/>
  <c r="Y16" i="129"/>
  <c r="X16" i="129"/>
  <c r="AQ34" i="129"/>
  <c r="AP34" i="129"/>
  <c r="AO34" i="129"/>
  <c r="AM34" i="129"/>
  <c r="AL34" i="129"/>
  <c r="AK34" i="129"/>
  <c r="AJ34" i="129"/>
  <c r="AI34" i="129"/>
  <c r="AH34" i="129"/>
  <c r="AG34" i="129"/>
  <c r="AF34" i="129"/>
  <c r="AE34" i="129"/>
  <c r="AD34" i="129"/>
  <c r="AC34" i="129"/>
  <c r="AB34" i="129"/>
  <c r="AA34" i="129"/>
  <c r="Z34" i="129"/>
  <c r="X34" i="129"/>
  <c r="AQ12" i="129"/>
  <c r="AP12" i="129"/>
  <c r="AO12" i="129"/>
  <c r="AM12" i="129"/>
  <c r="AL12" i="129"/>
  <c r="AK12" i="129"/>
  <c r="AJ12" i="129"/>
  <c r="AI12" i="129"/>
  <c r="AH12" i="129"/>
  <c r="AG12" i="129"/>
  <c r="AF12" i="129"/>
  <c r="AE12" i="129"/>
  <c r="AD12" i="129"/>
  <c r="AC12" i="129"/>
  <c r="AB12" i="129"/>
  <c r="AA12" i="129"/>
  <c r="Y12" i="129"/>
  <c r="X12" i="129"/>
  <c r="AQ10" i="129"/>
  <c r="AP10" i="129"/>
  <c r="AO10" i="129"/>
  <c r="AM10" i="129"/>
  <c r="AL10" i="129"/>
  <c r="AK10" i="129"/>
  <c r="AJ10" i="129"/>
  <c r="AI10" i="129"/>
  <c r="AH10" i="129"/>
  <c r="AG10" i="129"/>
  <c r="AF10" i="129"/>
  <c r="AE10" i="129"/>
  <c r="AD10" i="129"/>
  <c r="AC10" i="129"/>
  <c r="AB10" i="129"/>
  <c r="AA10" i="129"/>
  <c r="Y10" i="129"/>
  <c r="X10" i="129"/>
  <c r="AQ8" i="129"/>
  <c r="AP8" i="129"/>
  <c r="AO8" i="129"/>
  <c r="AM8" i="129"/>
  <c r="AL8" i="129"/>
  <c r="AK8" i="129"/>
  <c r="AJ8" i="129"/>
  <c r="AI8" i="129"/>
  <c r="AH8" i="129"/>
  <c r="AG8" i="129"/>
  <c r="AF8" i="129"/>
  <c r="AE8" i="129"/>
  <c r="AD8" i="129"/>
  <c r="AC8" i="129"/>
  <c r="AB8" i="129"/>
  <c r="AA8" i="129"/>
  <c r="Y8" i="129"/>
  <c r="X8" i="129"/>
  <c r="W117" i="129"/>
  <c r="V117" i="129"/>
  <c r="U117" i="129"/>
  <c r="T117" i="129"/>
  <c r="S117" i="129"/>
  <c r="R117" i="129"/>
  <c r="Q117" i="129"/>
  <c r="P117" i="129"/>
  <c r="O117" i="129"/>
  <c r="N117" i="129"/>
  <c r="M117" i="129"/>
  <c r="L117" i="129"/>
  <c r="K117" i="129"/>
  <c r="J117" i="129"/>
  <c r="I117" i="129"/>
  <c r="H117" i="129"/>
  <c r="G117" i="129"/>
  <c r="F117" i="129"/>
  <c r="E117" i="129"/>
  <c r="D117" i="129"/>
  <c r="II112" i="129"/>
  <c r="II111" i="129"/>
  <c r="II109" i="129"/>
  <c r="W103" i="129"/>
  <c r="V103" i="129"/>
  <c r="U103" i="129"/>
  <c r="T103" i="129"/>
  <c r="S103" i="129"/>
  <c r="R103" i="129"/>
  <c r="Q103" i="129"/>
  <c r="P103" i="129"/>
  <c r="O103" i="129"/>
  <c r="N103" i="129"/>
  <c r="M103" i="129"/>
  <c r="L103" i="129"/>
  <c r="K103" i="129"/>
  <c r="J103" i="129"/>
  <c r="I103" i="129"/>
  <c r="H103" i="129"/>
  <c r="G103" i="129"/>
  <c r="F103" i="129"/>
  <c r="E103" i="129"/>
  <c r="D103" i="129"/>
  <c r="K99" i="129"/>
  <c r="J99" i="129"/>
  <c r="I99" i="129"/>
  <c r="H99" i="129"/>
  <c r="G99" i="129"/>
  <c r="F99" i="129"/>
  <c r="E99" i="129"/>
  <c r="D99" i="129"/>
  <c r="W97" i="129"/>
  <c r="V97" i="129"/>
  <c r="U97" i="129"/>
  <c r="T97" i="129"/>
  <c r="S97" i="129"/>
  <c r="R97" i="129"/>
  <c r="P97" i="129"/>
  <c r="O97" i="129"/>
  <c r="N97" i="129"/>
  <c r="M97" i="129"/>
  <c r="L97" i="129"/>
  <c r="K97" i="129"/>
  <c r="J97" i="129"/>
  <c r="I97" i="129"/>
  <c r="H97" i="129"/>
  <c r="G97" i="129"/>
  <c r="F97" i="129"/>
  <c r="E97" i="129"/>
  <c r="D97" i="129"/>
  <c r="II103" i="129"/>
  <c r="W84" i="129"/>
  <c r="V84" i="129"/>
  <c r="U84" i="129"/>
  <c r="T84" i="129"/>
  <c r="S84" i="129"/>
  <c r="R84" i="129"/>
  <c r="Q84" i="129"/>
  <c r="P84" i="129"/>
  <c r="O84" i="129"/>
  <c r="N84" i="129"/>
  <c r="M84" i="129"/>
  <c r="L84" i="129"/>
  <c r="K84" i="129"/>
  <c r="I84" i="129"/>
  <c r="H84" i="129"/>
  <c r="G84" i="129"/>
  <c r="F84" i="129"/>
  <c r="E84" i="129"/>
  <c r="D84" i="129"/>
  <c r="II82" i="129"/>
  <c r="II81" i="129"/>
  <c r="IJ81" i="129" s="1"/>
  <c r="II80" i="129"/>
  <c r="IJ80" i="129" s="1"/>
  <c r="IH79" i="129"/>
  <c r="D79" i="129"/>
  <c r="D79" i="130" s="1"/>
  <c r="W77" i="129"/>
  <c r="V77" i="129"/>
  <c r="U77" i="129"/>
  <c r="T77" i="129"/>
  <c r="S77" i="129"/>
  <c r="R77" i="129"/>
  <c r="Q77" i="129"/>
  <c r="P77" i="129"/>
  <c r="O77" i="129"/>
  <c r="N77" i="129"/>
  <c r="M77" i="129"/>
  <c r="L77" i="129"/>
  <c r="K77" i="129"/>
  <c r="J77" i="129"/>
  <c r="I77" i="129"/>
  <c r="H77" i="129"/>
  <c r="G77" i="129"/>
  <c r="F77" i="129"/>
  <c r="E77" i="129"/>
  <c r="D77" i="129"/>
  <c r="IJ77" i="129" s="1"/>
  <c r="W71" i="129"/>
  <c r="V71" i="129"/>
  <c r="U71" i="129"/>
  <c r="T71" i="129"/>
  <c r="S71" i="129"/>
  <c r="R71" i="129"/>
  <c r="Q71" i="129"/>
  <c r="P71" i="129"/>
  <c r="O71" i="129"/>
  <c r="N71" i="129"/>
  <c r="M71" i="129"/>
  <c r="L71" i="129"/>
  <c r="K71" i="129"/>
  <c r="I71" i="129"/>
  <c r="H71" i="129"/>
  <c r="G71" i="129"/>
  <c r="F71" i="129"/>
  <c r="E71" i="129"/>
  <c r="D71" i="129"/>
  <c r="W70" i="129"/>
  <c r="V70" i="129"/>
  <c r="U70" i="129"/>
  <c r="T70" i="129"/>
  <c r="S70" i="129"/>
  <c r="R70" i="129"/>
  <c r="Q70" i="129"/>
  <c r="P70" i="129"/>
  <c r="O70" i="129"/>
  <c r="N70" i="129"/>
  <c r="M70" i="129"/>
  <c r="L70" i="129"/>
  <c r="K70" i="129"/>
  <c r="I70" i="129"/>
  <c r="H70" i="129"/>
  <c r="G70" i="129"/>
  <c r="F70" i="129"/>
  <c r="E70" i="129"/>
  <c r="D70" i="129"/>
  <c r="IJ70" i="129" s="1"/>
  <c r="W69" i="129"/>
  <c r="V69" i="129"/>
  <c r="U69" i="129"/>
  <c r="T69" i="129"/>
  <c r="S69" i="129"/>
  <c r="R69" i="129"/>
  <c r="Q69" i="129"/>
  <c r="P69" i="129"/>
  <c r="O69" i="129"/>
  <c r="N69" i="129"/>
  <c r="M69" i="129"/>
  <c r="L69" i="129"/>
  <c r="K69" i="129"/>
  <c r="I69" i="129"/>
  <c r="H69" i="129"/>
  <c r="G69" i="129"/>
  <c r="F69" i="129"/>
  <c r="E69" i="129"/>
  <c r="D69" i="129"/>
  <c r="IJ69" i="129" s="1"/>
  <c r="W67" i="129"/>
  <c r="V67" i="129"/>
  <c r="U67" i="129"/>
  <c r="T67" i="129"/>
  <c r="S67" i="129"/>
  <c r="R67" i="129"/>
  <c r="Q67" i="129"/>
  <c r="P67" i="129"/>
  <c r="O67" i="129"/>
  <c r="N67" i="129"/>
  <c r="M67" i="129"/>
  <c r="L67" i="129"/>
  <c r="K67" i="129"/>
  <c r="J67" i="129"/>
  <c r="I67" i="129"/>
  <c r="H67" i="129"/>
  <c r="G67" i="129"/>
  <c r="F67" i="129"/>
  <c r="E67" i="129"/>
  <c r="D67" i="129"/>
  <c r="W65" i="129"/>
  <c r="V65" i="129"/>
  <c r="U65" i="129"/>
  <c r="T65" i="129"/>
  <c r="S65" i="129"/>
  <c r="R65" i="129"/>
  <c r="Q65" i="129"/>
  <c r="P65" i="129"/>
  <c r="O65" i="129"/>
  <c r="N65" i="129"/>
  <c r="M65" i="129"/>
  <c r="L65" i="129"/>
  <c r="K65" i="129"/>
  <c r="J65" i="129"/>
  <c r="I65" i="129"/>
  <c r="H65" i="129"/>
  <c r="G65" i="129"/>
  <c r="F65" i="129"/>
  <c r="E65" i="129"/>
  <c r="D65" i="129"/>
  <c r="W64" i="129"/>
  <c r="V64" i="129"/>
  <c r="U64" i="129"/>
  <c r="T64" i="129"/>
  <c r="S64" i="129"/>
  <c r="R64" i="129"/>
  <c r="Q64" i="129"/>
  <c r="P64" i="129"/>
  <c r="O64" i="129"/>
  <c r="N64" i="129"/>
  <c r="M64" i="129"/>
  <c r="L64" i="129"/>
  <c r="K64" i="129"/>
  <c r="J64" i="129"/>
  <c r="I64" i="129"/>
  <c r="H64" i="129"/>
  <c r="G64" i="129"/>
  <c r="F64" i="129"/>
  <c r="E64" i="129"/>
  <c r="D64" i="129"/>
  <c r="IJ64" i="129" s="1"/>
  <c r="W63" i="129"/>
  <c r="V63" i="129"/>
  <c r="U63" i="129"/>
  <c r="T63" i="129"/>
  <c r="S63" i="129"/>
  <c r="R63" i="129"/>
  <c r="Q63" i="129"/>
  <c r="P63" i="129"/>
  <c r="O63" i="129"/>
  <c r="N63" i="129"/>
  <c r="M63" i="129"/>
  <c r="L63" i="129"/>
  <c r="K63" i="129"/>
  <c r="J63" i="129"/>
  <c r="I63" i="129"/>
  <c r="H63" i="129"/>
  <c r="G63" i="129"/>
  <c r="F63" i="129"/>
  <c r="E63" i="129"/>
  <c r="D63" i="129"/>
  <c r="IJ63" i="129" s="1"/>
  <c r="W66" i="129"/>
  <c r="V66" i="129"/>
  <c r="T66" i="129"/>
  <c r="S66" i="129"/>
  <c r="R66" i="129"/>
  <c r="P66" i="129"/>
  <c r="O66" i="129"/>
  <c r="N66" i="129"/>
  <c r="L66" i="129"/>
  <c r="K66" i="129"/>
  <c r="J66" i="129"/>
  <c r="H66" i="129"/>
  <c r="G62" i="129"/>
  <c r="F66" i="129"/>
  <c r="IJ61" i="129"/>
  <c r="W57" i="129"/>
  <c r="W58" i="129" s="1"/>
  <c r="V57" i="129"/>
  <c r="V58" i="129" s="1"/>
  <c r="U57" i="129"/>
  <c r="U58" i="129" s="1"/>
  <c r="T57" i="129"/>
  <c r="T58" i="129" s="1"/>
  <c r="S57" i="129"/>
  <c r="R57" i="129"/>
  <c r="R58" i="129" s="1"/>
  <c r="Q57" i="129"/>
  <c r="Q58" i="129" s="1"/>
  <c r="P57" i="129"/>
  <c r="P58" i="129" s="1"/>
  <c r="O57" i="129"/>
  <c r="O58" i="129" s="1"/>
  <c r="N57" i="129"/>
  <c r="N58" i="129" s="1"/>
  <c r="M57" i="129"/>
  <c r="M58" i="129" s="1"/>
  <c r="L57" i="129"/>
  <c r="L58" i="129" s="1"/>
  <c r="K57" i="129"/>
  <c r="K58" i="129" s="1"/>
  <c r="J57" i="129"/>
  <c r="J58" i="129" s="1"/>
  <c r="I57" i="129"/>
  <c r="I58" i="129" s="1"/>
  <c r="H57" i="129"/>
  <c r="H58" i="129" s="1"/>
  <c r="G57" i="129"/>
  <c r="G58" i="129" s="1"/>
  <c r="F57" i="129"/>
  <c r="F58" i="129" s="1"/>
  <c r="E57" i="129"/>
  <c r="E58" i="129" s="1"/>
  <c r="D57" i="129"/>
  <c r="W45" i="129"/>
  <c r="W68" i="129" s="1"/>
  <c r="V45" i="129"/>
  <c r="V68" i="129" s="1"/>
  <c r="U45" i="129"/>
  <c r="U68" i="129" s="1"/>
  <c r="T45" i="129"/>
  <c r="T68" i="129" s="1"/>
  <c r="S45" i="129"/>
  <c r="R45" i="129"/>
  <c r="R68" i="129" s="1"/>
  <c r="Q45" i="129"/>
  <c r="Q68" i="129" s="1"/>
  <c r="P45" i="129"/>
  <c r="P68" i="129" s="1"/>
  <c r="O45" i="129"/>
  <c r="O68" i="129" s="1"/>
  <c r="N45" i="129"/>
  <c r="N68" i="129" s="1"/>
  <c r="M45" i="129"/>
  <c r="M68" i="129" s="1"/>
  <c r="L45" i="129"/>
  <c r="L68" i="129" s="1"/>
  <c r="K45" i="129"/>
  <c r="K68" i="129" s="1"/>
  <c r="J45" i="129"/>
  <c r="J68" i="129" s="1"/>
  <c r="I45" i="129"/>
  <c r="I68" i="129" s="1"/>
  <c r="H45" i="129"/>
  <c r="H68" i="129" s="1"/>
  <c r="G45" i="129"/>
  <c r="G68" i="129" s="1"/>
  <c r="F45" i="129"/>
  <c r="F68" i="129" s="1"/>
  <c r="E45" i="129"/>
  <c r="E68" i="129" s="1"/>
  <c r="D45" i="129"/>
  <c r="W40" i="129"/>
  <c r="V40" i="129"/>
  <c r="U40" i="129"/>
  <c r="T40" i="129"/>
  <c r="S40" i="129"/>
  <c r="R40" i="129"/>
  <c r="P40" i="129"/>
  <c r="O40" i="129"/>
  <c r="N40" i="129"/>
  <c r="M40" i="129"/>
  <c r="L40" i="129"/>
  <c r="K40" i="129"/>
  <c r="J40" i="129"/>
  <c r="I40" i="129"/>
  <c r="H40" i="129"/>
  <c r="G40" i="129"/>
  <c r="F40" i="129"/>
  <c r="E40" i="129"/>
  <c r="D40" i="129"/>
  <c r="IJ40" i="129" s="1"/>
  <c r="W39" i="129"/>
  <c r="V39" i="129"/>
  <c r="U39" i="129"/>
  <c r="T39" i="129"/>
  <c r="S39" i="129"/>
  <c r="R39" i="129"/>
  <c r="Q39" i="129"/>
  <c r="P39" i="129"/>
  <c r="O39" i="129"/>
  <c r="N39" i="129"/>
  <c r="M39" i="129"/>
  <c r="L39" i="129"/>
  <c r="K39" i="129"/>
  <c r="J39" i="129"/>
  <c r="I39" i="129"/>
  <c r="H39" i="129"/>
  <c r="G39" i="129"/>
  <c r="F39" i="129"/>
  <c r="E39" i="129"/>
  <c r="D39" i="129"/>
  <c r="IJ39" i="129" s="1"/>
  <c r="W36" i="129"/>
  <c r="V36" i="129"/>
  <c r="U36" i="129"/>
  <c r="T36" i="129"/>
  <c r="S36" i="129"/>
  <c r="R36" i="129"/>
  <c r="P36" i="129"/>
  <c r="O36" i="129"/>
  <c r="N36" i="129"/>
  <c r="M36" i="129"/>
  <c r="L36" i="129"/>
  <c r="K36" i="129"/>
  <c r="J36" i="129"/>
  <c r="I36" i="129"/>
  <c r="H36" i="129"/>
  <c r="G36" i="129"/>
  <c r="F36" i="129"/>
  <c r="E36" i="129"/>
  <c r="D36" i="129"/>
  <c r="W35" i="129"/>
  <c r="V35" i="129"/>
  <c r="U35" i="129"/>
  <c r="T35" i="129"/>
  <c r="S35" i="129"/>
  <c r="R35" i="129"/>
  <c r="P35" i="129"/>
  <c r="O35" i="129"/>
  <c r="N35" i="129"/>
  <c r="M35" i="129"/>
  <c r="L35" i="129"/>
  <c r="K35" i="129"/>
  <c r="J35" i="129"/>
  <c r="I35" i="129"/>
  <c r="H35" i="129"/>
  <c r="G35" i="129"/>
  <c r="F35" i="129"/>
  <c r="E35" i="129"/>
  <c r="D35" i="129"/>
  <c r="W33" i="129"/>
  <c r="V33" i="129"/>
  <c r="U33" i="129"/>
  <c r="T33" i="129"/>
  <c r="S33" i="129"/>
  <c r="R33" i="129"/>
  <c r="Q33" i="129"/>
  <c r="P33" i="129"/>
  <c r="O33" i="129"/>
  <c r="N33" i="129"/>
  <c r="M33" i="129"/>
  <c r="L33" i="129"/>
  <c r="K33" i="129"/>
  <c r="J33" i="129"/>
  <c r="I33" i="129"/>
  <c r="H33" i="129"/>
  <c r="G33" i="129"/>
  <c r="F33" i="129"/>
  <c r="E33" i="129"/>
  <c r="D33" i="129"/>
  <c r="W32" i="129"/>
  <c r="V32" i="129"/>
  <c r="U32" i="129"/>
  <c r="T32" i="129"/>
  <c r="S32" i="129"/>
  <c r="R32" i="129"/>
  <c r="Q32" i="129"/>
  <c r="P32" i="129"/>
  <c r="O32" i="129"/>
  <c r="N32" i="129"/>
  <c r="M32" i="129"/>
  <c r="L32" i="129"/>
  <c r="K32" i="129"/>
  <c r="J32" i="129"/>
  <c r="I32" i="129"/>
  <c r="H32" i="129"/>
  <c r="G32" i="129"/>
  <c r="F32" i="129"/>
  <c r="E32" i="129"/>
  <c r="D32" i="129"/>
  <c r="W27" i="129"/>
  <c r="W25" i="129" s="1"/>
  <c r="V27" i="129"/>
  <c r="V28" i="129" s="1"/>
  <c r="U86" i="129"/>
  <c r="U87" i="129" s="1"/>
  <c r="S31" i="129"/>
  <c r="Q86" i="129"/>
  <c r="Q87" i="129" s="1"/>
  <c r="M86" i="129"/>
  <c r="M87" i="129" s="1"/>
  <c r="K31" i="129"/>
  <c r="I86" i="129"/>
  <c r="I87" i="129" s="1"/>
  <c r="G27" i="129"/>
  <c r="G28" i="129" s="1"/>
  <c r="G5" i="129" s="1"/>
  <c r="F27" i="129"/>
  <c r="F28" i="129" s="1"/>
  <c r="E27" i="129"/>
  <c r="E28" i="129" s="1"/>
  <c r="D27" i="129"/>
  <c r="D26" i="130" s="1"/>
  <c r="W24" i="129"/>
  <c r="W111" i="129" s="1"/>
  <c r="V24" i="129"/>
  <c r="T111" i="129"/>
  <c r="P111" i="129"/>
  <c r="L111" i="129"/>
  <c r="J111" i="129"/>
  <c r="H111" i="129"/>
  <c r="G24" i="129"/>
  <c r="F24" i="129"/>
  <c r="F111" i="129" s="1"/>
  <c r="E24" i="129"/>
  <c r="D24" i="129"/>
  <c r="W20" i="129"/>
  <c r="V20" i="129"/>
  <c r="U20" i="129"/>
  <c r="T20" i="129"/>
  <c r="S20" i="129"/>
  <c r="R20" i="129"/>
  <c r="Q20" i="129"/>
  <c r="P20" i="129"/>
  <c r="O20" i="129"/>
  <c r="N20" i="129"/>
  <c r="M20" i="129"/>
  <c r="L20" i="129"/>
  <c r="K20" i="129"/>
  <c r="J20" i="129"/>
  <c r="I20" i="129"/>
  <c r="H20" i="129"/>
  <c r="G20" i="129"/>
  <c r="F20" i="129"/>
  <c r="E20" i="129"/>
  <c r="D20" i="129"/>
  <c r="D42" i="129" s="1"/>
  <c r="W16" i="129"/>
  <c r="V16" i="129"/>
  <c r="U16" i="129"/>
  <c r="T16" i="129"/>
  <c r="S16" i="129"/>
  <c r="R16" i="129"/>
  <c r="Q16" i="129"/>
  <c r="P16" i="129"/>
  <c r="O16" i="129"/>
  <c r="N16" i="129"/>
  <c r="M16" i="129"/>
  <c r="L16" i="129"/>
  <c r="K16" i="129"/>
  <c r="J16" i="129"/>
  <c r="I16" i="129"/>
  <c r="H16" i="129"/>
  <c r="G16" i="129"/>
  <c r="F16" i="129"/>
  <c r="E16" i="129"/>
  <c r="D16" i="129"/>
  <c r="W34" i="129"/>
  <c r="V34" i="129"/>
  <c r="U34" i="129"/>
  <c r="T34" i="129"/>
  <c r="S34" i="129"/>
  <c r="R34" i="129"/>
  <c r="Q34" i="129"/>
  <c r="P34" i="129"/>
  <c r="O34" i="129"/>
  <c r="N34" i="129"/>
  <c r="M34" i="129"/>
  <c r="L34" i="129"/>
  <c r="K34" i="129"/>
  <c r="J34" i="129"/>
  <c r="I34" i="129"/>
  <c r="H34" i="129"/>
  <c r="G34" i="129"/>
  <c r="F34" i="129"/>
  <c r="D34" i="129"/>
  <c r="W12" i="129"/>
  <c r="V12" i="129"/>
  <c r="U12" i="129"/>
  <c r="T12" i="129"/>
  <c r="S12" i="129"/>
  <c r="R12" i="129"/>
  <c r="Q12" i="129"/>
  <c r="P12" i="129"/>
  <c r="O12" i="129"/>
  <c r="N12" i="129"/>
  <c r="M12" i="129"/>
  <c r="L12" i="129"/>
  <c r="K12" i="129"/>
  <c r="J12" i="129"/>
  <c r="I12" i="129"/>
  <c r="H12" i="129"/>
  <c r="G12" i="129"/>
  <c r="F12" i="129"/>
  <c r="E12" i="129"/>
  <c r="D12" i="129"/>
  <c r="W10" i="129"/>
  <c r="V10" i="129"/>
  <c r="U10" i="129"/>
  <c r="T10" i="129"/>
  <c r="S10" i="129"/>
  <c r="R10" i="129"/>
  <c r="Q10" i="129"/>
  <c r="P10" i="129"/>
  <c r="O10" i="129"/>
  <c r="N10" i="129"/>
  <c r="M10" i="129"/>
  <c r="L10" i="129"/>
  <c r="K10" i="129"/>
  <c r="J10" i="129"/>
  <c r="I10" i="129"/>
  <c r="H10" i="129"/>
  <c r="G10" i="129"/>
  <c r="F10" i="129"/>
  <c r="E10" i="129"/>
  <c r="D10" i="129"/>
  <c r="IJ10" i="129" s="1"/>
  <c r="W8" i="129"/>
  <c r="V8" i="129"/>
  <c r="U8" i="129"/>
  <c r="T8" i="129"/>
  <c r="R8" i="129"/>
  <c r="Q8" i="129"/>
  <c r="P8" i="129"/>
  <c r="O8" i="129"/>
  <c r="N8" i="129"/>
  <c r="M8" i="129"/>
  <c r="L8" i="129"/>
  <c r="K8" i="129"/>
  <c r="J8" i="129"/>
  <c r="I8" i="129"/>
  <c r="H8" i="129"/>
  <c r="G8" i="129"/>
  <c r="F8" i="129"/>
  <c r="E8" i="129"/>
  <c r="D8" i="129"/>
  <c r="IJ67" i="129" l="1"/>
  <c r="IJ32" i="129"/>
  <c r="IJ33" i="129"/>
  <c r="IJ12" i="129"/>
  <c r="IJ35" i="129"/>
  <c r="D18" i="130"/>
  <c r="D64" i="130"/>
  <c r="D65" i="130"/>
  <c r="D77" i="130"/>
  <c r="D97" i="130"/>
  <c r="Y28" i="129"/>
  <c r="E26" i="130"/>
  <c r="Y68" i="129"/>
  <c r="E48" i="130"/>
  <c r="Y58" i="129"/>
  <c r="E59" i="130" s="1"/>
  <c r="E58" i="130"/>
  <c r="E67" i="130" s="1"/>
  <c r="S68" i="129"/>
  <c r="D48" i="130"/>
  <c r="S58" i="129"/>
  <c r="D58" i="130"/>
  <c r="E23" i="129"/>
  <c r="E42" i="129"/>
  <c r="F23" i="129"/>
  <c r="F42" i="129"/>
  <c r="G23" i="129"/>
  <c r="G42" i="129"/>
  <c r="H23" i="129"/>
  <c r="H42" i="129"/>
  <c r="I23" i="129"/>
  <c r="I42" i="129"/>
  <c r="J23" i="129"/>
  <c r="J42" i="129"/>
  <c r="K23" i="129"/>
  <c r="K42" i="129"/>
  <c r="L23" i="129"/>
  <c r="L42" i="129"/>
  <c r="M23" i="129"/>
  <c r="M42" i="129"/>
  <c r="N23" i="129"/>
  <c r="N42" i="129"/>
  <c r="O23" i="129"/>
  <c r="O42" i="129"/>
  <c r="P23" i="129"/>
  <c r="P42" i="129"/>
  <c r="Q23" i="129"/>
  <c r="Q42" i="129"/>
  <c r="R23" i="129"/>
  <c r="R42" i="129"/>
  <c r="S23" i="129"/>
  <c r="S42" i="129"/>
  <c r="T23" i="129"/>
  <c r="T42" i="129"/>
  <c r="U23" i="129"/>
  <c r="U42" i="129"/>
  <c r="V23" i="129"/>
  <c r="V42" i="129"/>
  <c r="W23" i="129"/>
  <c r="W42" i="129"/>
  <c r="AQ23" i="129"/>
  <c r="AQ42" i="129"/>
  <c r="AP23" i="129"/>
  <c r="AP42" i="129"/>
  <c r="AO23" i="129"/>
  <c r="AO42" i="129"/>
  <c r="AM23" i="129"/>
  <c r="AM42" i="129"/>
  <c r="AL23" i="129"/>
  <c r="AL42" i="129"/>
  <c r="AK23" i="129"/>
  <c r="AK42" i="129"/>
  <c r="AJ23" i="129"/>
  <c r="AJ42" i="129"/>
  <c r="AI23" i="129"/>
  <c r="AI42" i="129"/>
  <c r="AH23" i="129"/>
  <c r="AH42" i="129"/>
  <c r="AG23" i="129"/>
  <c r="AG42" i="129"/>
  <c r="AF23" i="129"/>
  <c r="AF42" i="129"/>
  <c r="AE23" i="129"/>
  <c r="AE42" i="129"/>
  <c r="AD23" i="129"/>
  <c r="AD42" i="129"/>
  <c r="AC23" i="129"/>
  <c r="AC42" i="129"/>
  <c r="AB23" i="129"/>
  <c r="AB42" i="129"/>
  <c r="AA23" i="129"/>
  <c r="AA42" i="129"/>
  <c r="Z23" i="129"/>
  <c r="Z42" i="129"/>
  <c r="Y23" i="129"/>
  <c r="E22" i="130" s="1"/>
  <c r="Y42" i="129"/>
  <c r="IJ42" i="129" s="1"/>
  <c r="IJ16" i="129"/>
  <c r="IJ36" i="129"/>
  <c r="IJ71" i="129"/>
  <c r="IJ65" i="129"/>
  <c r="IJ57" i="129"/>
  <c r="IJ8" i="129"/>
  <c r="IJ20" i="129"/>
  <c r="II20" i="129"/>
  <c r="D111" i="129"/>
  <c r="IJ24" i="129"/>
  <c r="IJ27" i="129"/>
  <c r="II27" i="129"/>
  <c r="D68" i="129"/>
  <c r="IJ68" i="129" s="1"/>
  <c r="IJ45" i="129"/>
  <c r="E86" i="129"/>
  <c r="E87" i="129" s="1"/>
  <c r="Q16" i="130"/>
  <c r="D6" i="130"/>
  <c r="Q6" i="130" s="1"/>
  <c r="AE25" i="129"/>
  <c r="AD25" i="129"/>
  <c r="AF25" i="129"/>
  <c r="AC25" i="129"/>
  <c r="AG25" i="129"/>
  <c r="Y25" i="129"/>
  <c r="AH25" i="129"/>
  <c r="AA25" i="129"/>
  <c r="Z25" i="129"/>
  <c r="AB25" i="129"/>
  <c r="J37" i="130"/>
  <c r="J30" i="130"/>
  <c r="IJ84" i="129"/>
  <c r="IK80" i="129" s="1"/>
  <c r="I37" i="130"/>
  <c r="I30" i="130"/>
  <c r="P16" i="130"/>
  <c r="H30" i="130"/>
  <c r="H37" i="130"/>
  <c r="II79" i="129"/>
  <c r="II97" i="129"/>
  <c r="X109" i="129"/>
  <c r="X118" i="129" s="1"/>
  <c r="AF62" i="129"/>
  <c r="AF112" i="129"/>
  <c r="D23" i="130"/>
  <c r="D27" i="130"/>
  <c r="D86" i="130" s="1"/>
  <c r="D87" i="130" s="1"/>
  <c r="Q5" i="130"/>
  <c r="Q15" i="130"/>
  <c r="D40" i="130"/>
  <c r="Q40" i="130" s="1"/>
  <c r="D35" i="130"/>
  <c r="Q35" i="130" s="1"/>
  <c r="AB66" i="129"/>
  <c r="D38" i="130"/>
  <c r="Q38" i="130" s="1"/>
  <c r="AJ31" i="129"/>
  <c r="AJ86" i="129"/>
  <c r="AJ38" i="129"/>
  <c r="E34" i="129"/>
  <c r="D12" i="130"/>
  <c r="X23" i="129"/>
  <c r="E44" i="130"/>
  <c r="X58" i="129"/>
  <c r="D31" i="130"/>
  <c r="Q31" i="130" s="1"/>
  <c r="V25" i="129"/>
  <c r="D66" i="129"/>
  <c r="Y34" i="129"/>
  <c r="X28" i="129"/>
  <c r="X38" i="129" s="1"/>
  <c r="P28" i="130"/>
  <c r="D45" i="130"/>
  <c r="Q45" i="130" s="1"/>
  <c r="D32" i="130"/>
  <c r="Q32" i="130" s="1"/>
  <c r="D23" i="129"/>
  <c r="D44" i="130"/>
  <c r="D58" i="129"/>
  <c r="IH84" i="129"/>
  <c r="X62" i="129"/>
  <c r="AJ111" i="129"/>
  <c r="P17" i="130"/>
  <c r="Q19" i="130"/>
  <c r="D39" i="130"/>
  <c r="D34" i="130"/>
  <c r="F30" i="130"/>
  <c r="F37" i="130"/>
  <c r="BF88" i="129"/>
  <c r="BF89" i="129" s="1"/>
  <c r="BJ88" i="129"/>
  <c r="BJ89" i="129" s="1"/>
  <c r="BN88" i="129"/>
  <c r="BN89" i="129" s="1"/>
  <c r="P19" i="130"/>
  <c r="P4" i="130"/>
  <c r="Q4" i="130"/>
  <c r="P14" i="130"/>
  <c r="Q14" i="130"/>
  <c r="Q28" i="130"/>
  <c r="Q7" i="130"/>
  <c r="P13" i="130"/>
  <c r="D43" i="130"/>
  <c r="Q43" i="130" s="1"/>
  <c r="G44" i="130"/>
  <c r="Q9" i="130"/>
  <c r="Q13" i="130"/>
  <c r="P9" i="130"/>
  <c r="AB31" i="129"/>
  <c r="AB86" i="129"/>
  <c r="AB87" i="129" s="1"/>
  <c r="AB38" i="129"/>
  <c r="AF88" i="129"/>
  <c r="AF89" i="129" s="1"/>
  <c r="AD86" i="129"/>
  <c r="AD87" i="129" s="1"/>
  <c r="AD38" i="129"/>
  <c r="AD31" i="129"/>
  <c r="AP86" i="129"/>
  <c r="AP87" i="129" s="1"/>
  <c r="AP38" i="129"/>
  <c r="AP31" i="129"/>
  <c r="AB14" i="129"/>
  <c r="AA86" i="129"/>
  <c r="AA87" i="129" s="1"/>
  <c r="AA38" i="129"/>
  <c r="AA31" i="129"/>
  <c r="AE86" i="129"/>
  <c r="AE87" i="129" s="1"/>
  <c r="AE38" i="129"/>
  <c r="AE31" i="129"/>
  <c r="AI86" i="129"/>
  <c r="AI87" i="129" s="1"/>
  <c r="AI38" i="129"/>
  <c r="AI31" i="129"/>
  <c r="AM86" i="129"/>
  <c r="AM87" i="129" s="1"/>
  <c r="AM38" i="129"/>
  <c r="AM31" i="129"/>
  <c r="AQ86" i="129"/>
  <c r="AQ87" i="129" s="1"/>
  <c r="AQ38" i="129"/>
  <c r="AQ31" i="129"/>
  <c r="AF31" i="129"/>
  <c r="AB109" i="129"/>
  <c r="AB118" i="129" s="1"/>
  <c r="X111" i="129"/>
  <c r="AJ112" i="129"/>
  <c r="X14" i="129"/>
  <c r="AH86" i="129"/>
  <c r="AH87" i="129" s="1"/>
  <c r="AH38" i="129"/>
  <c r="AH31" i="129"/>
  <c r="AF14" i="129"/>
  <c r="AJ62" i="129"/>
  <c r="AF109" i="129"/>
  <c r="AF118" i="129" s="1"/>
  <c r="AB111" i="129"/>
  <c r="Z86" i="129"/>
  <c r="Z87" i="129" s="1"/>
  <c r="Z38" i="129"/>
  <c r="Z31" i="129"/>
  <c r="AL86" i="129"/>
  <c r="AL87" i="129" s="1"/>
  <c r="AL38" i="129"/>
  <c r="AL31" i="129"/>
  <c r="AJ14" i="129"/>
  <c r="Y86" i="129"/>
  <c r="Y87" i="129" s="1"/>
  <c r="Y38" i="129"/>
  <c r="Y31" i="129"/>
  <c r="AC86" i="129"/>
  <c r="AC87" i="129" s="1"/>
  <c r="AC38" i="129"/>
  <c r="AC31" i="129"/>
  <c r="AG86" i="129"/>
  <c r="AG87" i="129" s="1"/>
  <c r="AG38" i="129"/>
  <c r="AG31" i="129"/>
  <c r="AK86" i="129"/>
  <c r="AK87" i="129" s="1"/>
  <c r="AK38" i="129"/>
  <c r="AK31" i="129"/>
  <c r="AO86" i="129"/>
  <c r="AO87" i="129" s="1"/>
  <c r="AO38" i="129"/>
  <c r="AO31" i="129"/>
  <c r="AF38" i="129"/>
  <c r="Y14" i="129"/>
  <c r="AC14" i="129"/>
  <c r="AG14" i="129"/>
  <c r="AK14" i="129"/>
  <c r="AO14" i="129"/>
  <c r="Y62" i="129"/>
  <c r="E63" i="130" s="1"/>
  <c r="AC62" i="129"/>
  <c r="AG62" i="129"/>
  <c r="AK62" i="129"/>
  <c r="AO62" i="129"/>
  <c r="Y109" i="129"/>
  <c r="Y118" i="129" s="1"/>
  <c r="AC109" i="129"/>
  <c r="AC118" i="129" s="1"/>
  <c r="AG109" i="129"/>
  <c r="AG118" i="129" s="1"/>
  <c r="AK109" i="129"/>
  <c r="AK118" i="129" s="1"/>
  <c r="AO109" i="129"/>
  <c r="AO118" i="129" s="1"/>
  <c r="Y111" i="129"/>
  <c r="AC111" i="129"/>
  <c r="AG111" i="129"/>
  <c r="AK111" i="129"/>
  <c r="AO111" i="129"/>
  <c r="AD14" i="129"/>
  <c r="AH14" i="129"/>
  <c r="AL14" i="129"/>
  <c r="AP14" i="129"/>
  <c r="Z62" i="129"/>
  <c r="AD62" i="129"/>
  <c r="AH62" i="129"/>
  <c r="AL62" i="129"/>
  <c r="AP62" i="129"/>
  <c r="Z109" i="129"/>
  <c r="Z118" i="129" s="1"/>
  <c r="AD109" i="129"/>
  <c r="AD118" i="129" s="1"/>
  <c r="AH109" i="129"/>
  <c r="AH118" i="129" s="1"/>
  <c r="AL109" i="129"/>
  <c r="AL118" i="129" s="1"/>
  <c r="AP109" i="129"/>
  <c r="AP118" i="129" s="1"/>
  <c r="Z111" i="129"/>
  <c r="AD111" i="129"/>
  <c r="AH111" i="129"/>
  <c r="AL111" i="129"/>
  <c r="AP111" i="129"/>
  <c r="AA14" i="129"/>
  <c r="AE14" i="129"/>
  <c r="AI14" i="129"/>
  <c r="AM14" i="129"/>
  <c r="AQ14" i="129"/>
  <c r="AA62" i="129"/>
  <c r="AE62" i="129"/>
  <c r="AI62" i="129"/>
  <c r="AM62" i="129"/>
  <c r="AQ62" i="129"/>
  <c r="AA109" i="129"/>
  <c r="AA118" i="129" s="1"/>
  <c r="AE109" i="129"/>
  <c r="AE118" i="129" s="1"/>
  <c r="AI109" i="129"/>
  <c r="AI118" i="129" s="1"/>
  <c r="AM109" i="129"/>
  <c r="AM118" i="129" s="1"/>
  <c r="AQ109" i="129"/>
  <c r="AQ118" i="129" s="1"/>
  <c r="AA111" i="129"/>
  <c r="AE111" i="129"/>
  <c r="AI111" i="129"/>
  <c r="AM111" i="129"/>
  <c r="AQ111" i="129"/>
  <c r="II99" i="129"/>
  <c r="E25" i="129"/>
  <c r="G25" i="129"/>
  <c r="V62" i="129"/>
  <c r="G66" i="129"/>
  <c r="I31" i="129"/>
  <c r="K14" i="129"/>
  <c r="S14" i="129"/>
  <c r="U14" i="129"/>
  <c r="G14" i="129"/>
  <c r="O14" i="129"/>
  <c r="V14" i="129"/>
  <c r="F25" i="129"/>
  <c r="M31" i="129"/>
  <c r="K62" i="129"/>
  <c r="M14" i="129"/>
  <c r="I14" i="129"/>
  <c r="Q14" i="129"/>
  <c r="Q31" i="129"/>
  <c r="M38" i="129"/>
  <c r="O62" i="129"/>
  <c r="E14" i="129"/>
  <c r="E31" i="129"/>
  <c r="U31" i="129"/>
  <c r="S62" i="129"/>
  <c r="F31" i="129"/>
  <c r="F86" i="129"/>
  <c r="F87" i="129" s="1"/>
  <c r="F38" i="129"/>
  <c r="J38" i="129"/>
  <c r="N31" i="129"/>
  <c r="N86" i="129"/>
  <c r="N87" i="129" s="1"/>
  <c r="N38" i="129"/>
  <c r="I66" i="129"/>
  <c r="I62" i="129"/>
  <c r="U66" i="129"/>
  <c r="U62" i="129"/>
  <c r="P109" i="129"/>
  <c r="P118" i="129" s="1"/>
  <c r="L112" i="129"/>
  <c r="F14" i="129"/>
  <c r="J14" i="129"/>
  <c r="N14" i="129"/>
  <c r="R14" i="129"/>
  <c r="E111" i="129"/>
  <c r="E112" i="129"/>
  <c r="E109" i="129"/>
  <c r="E118" i="129" s="1"/>
  <c r="I111" i="129"/>
  <c r="I112" i="129"/>
  <c r="I109" i="129"/>
  <c r="I118" i="129" s="1"/>
  <c r="M111" i="129"/>
  <c r="M112" i="129"/>
  <c r="M109" i="129"/>
  <c r="M118" i="129" s="1"/>
  <c r="Q111" i="129"/>
  <c r="Q112" i="129"/>
  <c r="Q109" i="129"/>
  <c r="Q118" i="129" s="1"/>
  <c r="U111" i="129"/>
  <c r="U112" i="129"/>
  <c r="U109" i="129"/>
  <c r="U118" i="129" s="1"/>
  <c r="E88" i="129"/>
  <c r="E89" i="129" s="1"/>
  <c r="I88" i="129"/>
  <c r="I89" i="129" s="1"/>
  <c r="M88" i="129"/>
  <c r="M89" i="129" s="1"/>
  <c r="Q88" i="129"/>
  <c r="Q89" i="129" s="1"/>
  <c r="U88" i="129"/>
  <c r="U89" i="129" s="1"/>
  <c r="Q38" i="129"/>
  <c r="D109" i="129"/>
  <c r="D118" i="129" s="1"/>
  <c r="T109" i="129"/>
  <c r="T118" i="129" s="1"/>
  <c r="P112" i="129"/>
  <c r="M66" i="129"/>
  <c r="M62" i="129"/>
  <c r="F112" i="129"/>
  <c r="F109" i="129"/>
  <c r="F118" i="129" s="1"/>
  <c r="J112" i="129"/>
  <c r="J109" i="129"/>
  <c r="J118" i="129" s="1"/>
  <c r="N112" i="129"/>
  <c r="N109" i="129"/>
  <c r="N118" i="129" s="1"/>
  <c r="R112" i="129"/>
  <c r="R109" i="129"/>
  <c r="R118" i="129" s="1"/>
  <c r="D25" i="129"/>
  <c r="D28" i="129"/>
  <c r="D5" i="129" s="1"/>
  <c r="E38" i="129"/>
  <c r="U38" i="129"/>
  <c r="H109" i="129"/>
  <c r="H118" i="129" s="1"/>
  <c r="W109" i="129"/>
  <c r="W118" i="129" s="1"/>
  <c r="N111" i="129"/>
  <c r="D112" i="129"/>
  <c r="T112" i="129"/>
  <c r="W28" i="129"/>
  <c r="E66" i="129"/>
  <c r="E62" i="129"/>
  <c r="Q66" i="129"/>
  <c r="Q62" i="129"/>
  <c r="D14" i="129"/>
  <c r="H14" i="129"/>
  <c r="L14" i="129"/>
  <c r="P14" i="129"/>
  <c r="T14" i="129"/>
  <c r="W14" i="129"/>
  <c r="G112" i="129"/>
  <c r="G109" i="129"/>
  <c r="G118" i="129" s="1"/>
  <c r="G111" i="129"/>
  <c r="K112" i="129"/>
  <c r="K109" i="129"/>
  <c r="K118" i="129" s="1"/>
  <c r="K111" i="129"/>
  <c r="O112" i="129"/>
  <c r="O109" i="129"/>
  <c r="O118" i="129" s="1"/>
  <c r="O111" i="129"/>
  <c r="S112" i="129"/>
  <c r="S109" i="129"/>
  <c r="S118" i="129" s="1"/>
  <c r="S111" i="129"/>
  <c r="V112" i="129"/>
  <c r="V109" i="129"/>
  <c r="V118" i="129" s="1"/>
  <c r="V111" i="129"/>
  <c r="G86" i="129"/>
  <c r="G87" i="129" s="1"/>
  <c r="G38" i="129"/>
  <c r="K86" i="129"/>
  <c r="K87" i="129" s="1"/>
  <c r="K38" i="129"/>
  <c r="O86" i="129"/>
  <c r="O87" i="129" s="1"/>
  <c r="O38" i="129"/>
  <c r="S86" i="129"/>
  <c r="S87" i="129" s="1"/>
  <c r="S38" i="129"/>
  <c r="V86" i="129"/>
  <c r="V87" i="129" s="1"/>
  <c r="V38" i="129"/>
  <c r="G31" i="129"/>
  <c r="O31" i="129"/>
  <c r="V31" i="129"/>
  <c r="I38" i="129"/>
  <c r="L109" i="129"/>
  <c r="L118" i="129" s="1"/>
  <c r="R111" i="129"/>
  <c r="H112" i="129"/>
  <c r="W112" i="129"/>
  <c r="D62" i="129"/>
  <c r="H62" i="129"/>
  <c r="L62" i="129"/>
  <c r="P62" i="129"/>
  <c r="T62" i="129"/>
  <c r="W62" i="129"/>
  <c r="F62" i="129"/>
  <c r="J62" i="129"/>
  <c r="N62" i="129"/>
  <c r="R62" i="129"/>
  <c r="D63" i="130" l="1"/>
  <c r="D22" i="130"/>
  <c r="D59" i="130"/>
  <c r="E84" i="130"/>
  <c r="E69" i="130"/>
  <c r="D84" i="130"/>
  <c r="D69" i="130"/>
  <c r="Q69" i="130" s="1"/>
  <c r="H87" i="130"/>
  <c r="H88" i="130" s="1"/>
  <c r="I87" i="130"/>
  <c r="I88" i="130" s="1"/>
  <c r="J87" i="130"/>
  <c r="J88" i="130" s="1"/>
  <c r="F87" i="130"/>
  <c r="F88" i="130" s="1"/>
  <c r="IJ34" i="129"/>
  <c r="IJ25" i="129"/>
  <c r="IJ62" i="129"/>
  <c r="IJ14" i="129"/>
  <c r="E5" i="129"/>
  <c r="F5" i="129" s="1"/>
  <c r="H5" i="129" s="1"/>
  <c r="I5" i="129" s="1"/>
  <c r="J5" i="129" s="1"/>
  <c r="K5" i="129" s="1"/>
  <c r="L5" i="129" s="1"/>
  <c r="M5" i="129" s="1"/>
  <c r="N5" i="129" s="1"/>
  <c r="O5" i="129" s="1"/>
  <c r="P5" i="129" s="1"/>
  <c r="R5" i="129" s="1"/>
  <c r="S5" i="129" s="1"/>
  <c r="T5" i="129" s="1"/>
  <c r="U5" i="129" s="1"/>
  <c r="IJ28" i="129"/>
  <c r="II28" i="129"/>
  <c r="IJ58" i="129"/>
  <c r="IJ23" i="129"/>
  <c r="IJ66" i="129"/>
  <c r="AJ87" i="129"/>
  <c r="AJ88" i="129" s="1"/>
  <c r="AJ89" i="129" s="1"/>
  <c r="Q34" i="130"/>
  <c r="IK81" i="129"/>
  <c r="P79" i="130"/>
  <c r="E33" i="130"/>
  <c r="E12" i="130"/>
  <c r="Q39" i="130"/>
  <c r="P11" i="130"/>
  <c r="Q77" i="130"/>
  <c r="P26" i="130"/>
  <c r="D24" i="130"/>
  <c r="Q44" i="130"/>
  <c r="X86" i="129"/>
  <c r="Q59" i="130"/>
  <c r="X31" i="129"/>
  <c r="D42" i="130"/>
  <c r="Q48" i="130"/>
  <c r="Q65" i="130"/>
  <c r="Q26" i="130"/>
  <c r="D67" i="130"/>
  <c r="Q67" i="130" s="1"/>
  <c r="Q58" i="130"/>
  <c r="P18" i="130"/>
  <c r="Q18" i="130"/>
  <c r="Q62" i="130"/>
  <c r="E42" i="130"/>
  <c r="E24" i="130"/>
  <c r="Q24" i="130" s="1"/>
  <c r="E27" i="130"/>
  <c r="E86" i="130" s="1"/>
  <c r="Q64" i="130"/>
  <c r="Q22" i="130"/>
  <c r="D37" i="130"/>
  <c r="D30" i="130"/>
  <c r="D33" i="130"/>
  <c r="Q11" i="130"/>
  <c r="D88" i="130"/>
  <c r="Z88" i="129"/>
  <c r="Z89" i="129" s="1"/>
  <c r="AC88" i="129"/>
  <c r="AC89" i="129" s="1"/>
  <c r="AL88" i="129"/>
  <c r="AL89" i="129" s="1"/>
  <c r="AQ88" i="129"/>
  <c r="AQ89" i="129" s="1"/>
  <c r="AA88" i="129"/>
  <c r="AA89" i="129" s="1"/>
  <c r="AD88" i="129"/>
  <c r="AD89" i="129" s="1"/>
  <c r="Y88" i="129"/>
  <c r="Y89" i="129" s="1"/>
  <c r="E89" i="130" s="1"/>
  <c r="AG88" i="129"/>
  <c r="AG89" i="129" s="1"/>
  <c r="AE88" i="129"/>
  <c r="AE89" i="129" s="1"/>
  <c r="AP88" i="129"/>
  <c r="AP89" i="129" s="1"/>
  <c r="AO88" i="129"/>
  <c r="AO89" i="129" s="1"/>
  <c r="AM88" i="129"/>
  <c r="AM89" i="129" s="1"/>
  <c r="AK88" i="129"/>
  <c r="AK89" i="129" s="1"/>
  <c r="AH88" i="129"/>
  <c r="AH89" i="129" s="1"/>
  <c r="AI88" i="129"/>
  <c r="AI89" i="129" s="1"/>
  <c r="AB88" i="129"/>
  <c r="AB89" i="129" s="1"/>
  <c r="S88" i="129"/>
  <c r="S89" i="129" s="1"/>
  <c r="F88" i="129"/>
  <c r="F89" i="129" s="1"/>
  <c r="V88" i="129"/>
  <c r="V89" i="129" s="1"/>
  <c r="O88" i="129"/>
  <c r="O89" i="129" s="1"/>
  <c r="G88" i="129"/>
  <c r="G89" i="129" s="1"/>
  <c r="L38" i="129"/>
  <c r="L31" i="129"/>
  <c r="L86" i="129"/>
  <c r="L87" i="129" s="1"/>
  <c r="K88" i="129"/>
  <c r="K89" i="129" s="1"/>
  <c r="W38" i="129"/>
  <c r="W31" i="129"/>
  <c r="W86" i="129"/>
  <c r="W87" i="129" s="1"/>
  <c r="T38" i="129"/>
  <c r="T31" i="129"/>
  <c r="T86" i="129"/>
  <c r="T87" i="129" s="1"/>
  <c r="D38" i="129"/>
  <c r="D31" i="129"/>
  <c r="D86" i="129"/>
  <c r="P38" i="129"/>
  <c r="P31" i="129"/>
  <c r="P86" i="129"/>
  <c r="P87" i="129" s="1"/>
  <c r="R31" i="129"/>
  <c r="R86" i="129"/>
  <c r="R87" i="129" s="1"/>
  <c r="R38" i="129"/>
  <c r="H38" i="129"/>
  <c r="H31" i="129"/>
  <c r="H86" i="129"/>
  <c r="H87" i="129" s="1"/>
  <c r="N88" i="129"/>
  <c r="N89" i="129" s="1"/>
  <c r="V5" i="129" l="1"/>
  <c r="W5" i="129" s="1"/>
  <c r="X5" i="129" s="1"/>
  <c r="Y5" i="129" s="1"/>
  <c r="IJ38" i="129"/>
  <c r="D87" i="129"/>
  <c r="II86" i="129"/>
  <c r="IJ31" i="129"/>
  <c r="X87" i="129"/>
  <c r="X88" i="129" s="1"/>
  <c r="X89" i="129" s="1"/>
  <c r="Q33" i="130"/>
  <c r="Q42" i="130"/>
  <c r="Q63" i="130"/>
  <c r="E37" i="130"/>
  <c r="E30" i="130"/>
  <c r="T88" i="129"/>
  <c r="T89" i="129" s="1"/>
  <c r="P88" i="129"/>
  <c r="P89" i="129" s="1"/>
  <c r="IK26" i="129"/>
  <c r="IK27" i="129"/>
  <c r="L88" i="129"/>
  <c r="L89" i="129" s="1"/>
  <c r="H88" i="129"/>
  <c r="H89" i="129" s="1"/>
  <c r="R88" i="129"/>
  <c r="R89" i="129" s="1"/>
  <c r="W88" i="129"/>
  <c r="W89" i="129" s="1"/>
  <c r="E1960" i="82"/>
  <c r="E1962" i="82" s="1"/>
  <c r="I746" i="124"/>
  <c r="J746" i="124"/>
  <c r="I747" i="124"/>
  <c r="J747" i="124"/>
  <c r="I748" i="124"/>
  <c r="J748" i="124"/>
  <c r="I749" i="124"/>
  <c r="J749" i="124"/>
  <c r="I750" i="124"/>
  <c r="J750" i="124"/>
  <c r="I751" i="124"/>
  <c r="J751" i="124"/>
  <c r="I752" i="124"/>
  <c r="J752" i="124"/>
  <c r="I753" i="124"/>
  <c r="J753" i="124"/>
  <c r="I754" i="124"/>
  <c r="J754" i="124"/>
  <c r="I755" i="124"/>
  <c r="J755" i="124"/>
  <c r="I756" i="124"/>
  <c r="J756" i="124"/>
  <c r="I757" i="124"/>
  <c r="J757" i="124"/>
  <c r="I758" i="124"/>
  <c r="J758" i="124"/>
  <c r="K758" i="124"/>
  <c r="I759" i="124"/>
  <c r="J759" i="124"/>
  <c r="I760" i="124"/>
  <c r="J760" i="124"/>
  <c r="I761" i="124"/>
  <c r="J761" i="124"/>
  <c r="I762" i="124"/>
  <c r="J762" i="124"/>
  <c r="I763" i="124"/>
  <c r="J763" i="124"/>
  <c r="I764" i="124"/>
  <c r="J764" i="124"/>
  <c r="I765" i="124"/>
  <c r="J765" i="124"/>
  <c r="I766" i="124"/>
  <c r="J766" i="124"/>
  <c r="I767" i="124"/>
  <c r="J767" i="124"/>
  <c r="I768" i="124"/>
  <c r="J768" i="124"/>
  <c r="I769" i="124"/>
  <c r="J769" i="124"/>
  <c r="I770" i="124"/>
  <c r="J770" i="124"/>
  <c r="K770" i="124"/>
  <c r="L770" i="124" s="1"/>
  <c r="I771" i="124"/>
  <c r="J771" i="124"/>
  <c r="I772" i="124"/>
  <c r="J772" i="124"/>
  <c r="I773" i="124"/>
  <c r="J773" i="124"/>
  <c r="I774" i="124"/>
  <c r="J774" i="124"/>
  <c r="I775" i="124"/>
  <c r="J775" i="124"/>
  <c r="I776" i="124"/>
  <c r="J776" i="124"/>
  <c r="I777" i="124"/>
  <c r="J777" i="124"/>
  <c r="I778" i="124"/>
  <c r="J778" i="124"/>
  <c r="I779" i="124"/>
  <c r="J779" i="124"/>
  <c r="I780" i="124"/>
  <c r="J780" i="124"/>
  <c r="I781" i="124"/>
  <c r="J781" i="124"/>
  <c r="I782" i="124"/>
  <c r="J782" i="124"/>
  <c r="I783" i="124"/>
  <c r="J783" i="124"/>
  <c r="I784" i="124"/>
  <c r="J784" i="124"/>
  <c r="I785" i="124"/>
  <c r="J785" i="124"/>
  <c r="I786" i="124"/>
  <c r="J786" i="124"/>
  <c r="K786" i="124"/>
  <c r="L786" i="124" s="1"/>
  <c r="I787" i="124"/>
  <c r="J787" i="124"/>
  <c r="K787" i="124"/>
  <c r="I788" i="124"/>
  <c r="J788" i="124"/>
  <c r="I789" i="124"/>
  <c r="J789" i="124"/>
  <c r="I790" i="124"/>
  <c r="J790" i="124"/>
  <c r="I791" i="124"/>
  <c r="J791" i="124"/>
  <c r="I792" i="124"/>
  <c r="J792" i="124"/>
  <c r="I793" i="124"/>
  <c r="J793" i="124"/>
  <c r="K793" i="124"/>
  <c r="L793" i="124" s="1"/>
  <c r="I794" i="124"/>
  <c r="J794" i="124"/>
  <c r="I795" i="124"/>
  <c r="J795" i="124"/>
  <c r="I796" i="124"/>
  <c r="J796" i="124"/>
  <c r="I797" i="124"/>
  <c r="J797" i="124"/>
  <c r="K797" i="124"/>
  <c r="L797" i="124" s="1"/>
  <c r="I798" i="124"/>
  <c r="J798" i="124"/>
  <c r="K798" i="124"/>
  <c r="I799" i="124"/>
  <c r="J799" i="124"/>
  <c r="I800" i="124"/>
  <c r="J800" i="124"/>
  <c r="I801" i="124"/>
  <c r="J801" i="124"/>
  <c r="I802" i="124"/>
  <c r="J802" i="124"/>
  <c r="I803" i="124"/>
  <c r="J803" i="124"/>
  <c r="I804" i="124"/>
  <c r="J804" i="124"/>
  <c r="I805" i="124"/>
  <c r="J805" i="124"/>
  <c r="I806" i="124"/>
  <c r="J806" i="124"/>
  <c r="I807" i="124"/>
  <c r="J807" i="124"/>
  <c r="I808" i="124"/>
  <c r="J808" i="124"/>
  <c r="I809" i="124"/>
  <c r="J809" i="124"/>
  <c r="K809" i="124"/>
  <c r="I810" i="124"/>
  <c r="J810" i="124"/>
  <c r="K810" i="124"/>
  <c r="I811" i="124"/>
  <c r="J811" i="124"/>
  <c r="I812" i="124"/>
  <c r="J812" i="124"/>
  <c r="I813" i="124"/>
  <c r="J813" i="124"/>
  <c r="K813" i="124"/>
  <c r="L813" i="124"/>
  <c r="I814" i="124"/>
  <c r="J814" i="124"/>
  <c r="K814" i="124"/>
  <c r="I815" i="124"/>
  <c r="J815" i="124"/>
  <c r="I816" i="124"/>
  <c r="J816" i="124"/>
  <c r="I817" i="124"/>
  <c r="J817" i="124"/>
  <c r="I818" i="124"/>
  <c r="J818" i="124"/>
  <c r="I819" i="124"/>
  <c r="J819" i="124"/>
  <c r="I820" i="124"/>
  <c r="J820" i="124"/>
  <c r="I821" i="124"/>
  <c r="J821" i="124"/>
  <c r="I822" i="124"/>
  <c r="J822" i="124"/>
  <c r="I823" i="124"/>
  <c r="J823" i="124"/>
  <c r="I731" i="124"/>
  <c r="J731" i="124"/>
  <c r="I732" i="124"/>
  <c r="J732" i="124"/>
  <c r="I733" i="124"/>
  <c r="J733" i="124"/>
  <c r="I734" i="124"/>
  <c r="J734" i="124"/>
  <c r="I735" i="124"/>
  <c r="J735" i="124"/>
  <c r="I736" i="124"/>
  <c r="J736" i="124"/>
  <c r="I737" i="124"/>
  <c r="J737" i="124"/>
  <c r="I738" i="124"/>
  <c r="J738" i="124"/>
  <c r="I739" i="124"/>
  <c r="J739" i="124"/>
  <c r="I740" i="124"/>
  <c r="J740" i="124"/>
  <c r="I741" i="124"/>
  <c r="J741" i="124"/>
  <c r="I742" i="124"/>
  <c r="J742" i="124"/>
  <c r="I743" i="124"/>
  <c r="J743" i="124"/>
  <c r="I744" i="124"/>
  <c r="J744" i="124"/>
  <c r="I745" i="124"/>
  <c r="J745" i="124"/>
  <c r="I729" i="124"/>
  <c r="J729" i="124"/>
  <c r="I730" i="124"/>
  <c r="J730" i="124"/>
  <c r="Z5" i="129" l="1"/>
  <c r="AA5" i="129" s="1"/>
  <c r="AB5" i="129" s="1"/>
  <c r="AC5" i="129" s="1"/>
  <c r="AD5" i="129" s="1"/>
  <c r="AE5" i="129" s="1"/>
  <c r="AF5" i="129" s="1"/>
  <c r="AG5" i="129" s="1"/>
  <c r="AH5" i="129" s="1"/>
  <c r="AI5" i="129" s="1"/>
  <c r="AJ5" i="129" s="1"/>
  <c r="AK5" i="129" s="1"/>
  <c r="AL5" i="129" s="1"/>
  <c r="AM5" i="129" s="1"/>
  <c r="AN5" i="129" s="1"/>
  <c r="AO5" i="129" s="1"/>
  <c r="AP5" i="129" s="1"/>
  <c r="AQ5" i="129" s="1"/>
  <c r="AR5" i="129" s="1"/>
  <c r="AS5" i="129" s="1"/>
  <c r="AT5" i="129" s="1"/>
  <c r="AU5" i="129" s="1"/>
  <c r="AV5" i="129" s="1"/>
  <c r="AW5" i="129" s="1"/>
  <c r="AX5" i="129" s="1"/>
  <c r="AY5" i="129" s="1"/>
  <c r="AZ5" i="129" s="1"/>
  <c r="BA5" i="129" s="1"/>
  <c r="BB5" i="129" s="1"/>
  <c r="BC5" i="129" s="1"/>
  <c r="BD5" i="129" s="1"/>
  <c r="BE5" i="129" s="1"/>
  <c r="BF5" i="129" s="1"/>
  <c r="BG5" i="129" s="1"/>
  <c r="BH5" i="129" s="1"/>
  <c r="BI5" i="129" s="1"/>
  <c r="BJ5" i="129" s="1"/>
  <c r="BK5" i="129" s="1"/>
  <c r="BL5" i="129" s="1"/>
  <c r="BM5" i="129" s="1"/>
  <c r="BN5" i="129" s="1"/>
  <c r="G23" i="130"/>
  <c r="Q23" i="130" s="1"/>
  <c r="G27" i="130"/>
  <c r="G86" i="130" s="1"/>
  <c r="P25" i="130"/>
  <c r="Q25" i="130"/>
  <c r="II87" i="129"/>
  <c r="K742" i="124"/>
  <c r="M742" i="124" s="1"/>
  <c r="K738" i="124"/>
  <c r="M738" i="124" s="1"/>
  <c r="K736" i="124"/>
  <c r="L736" i="124" s="1"/>
  <c r="K734" i="124"/>
  <c r="M734" i="124" s="1"/>
  <c r="K732" i="124"/>
  <c r="L732" i="124" s="1"/>
  <c r="K820" i="124"/>
  <c r="K801" i="124"/>
  <c r="K794" i="124"/>
  <c r="K789" i="124"/>
  <c r="K782" i="124"/>
  <c r="K778" i="124"/>
  <c r="K775" i="124"/>
  <c r="K774" i="124"/>
  <c r="K771" i="124"/>
  <c r="K763" i="124"/>
  <c r="K759" i="124"/>
  <c r="K754" i="124"/>
  <c r="M754" i="124" s="1"/>
  <c r="K750" i="124"/>
  <c r="K748" i="124"/>
  <c r="K818" i="124"/>
  <c r="K817" i="124"/>
  <c r="L809" i="124"/>
  <c r="K805" i="124"/>
  <c r="L774" i="124"/>
  <c r="M820" i="124"/>
  <c r="M805" i="124"/>
  <c r="M789" i="124"/>
  <c r="L817" i="124"/>
  <c r="M809" i="124"/>
  <c r="L801" i="124"/>
  <c r="M793" i="124"/>
  <c r="M786" i="124"/>
  <c r="L778" i="124"/>
  <c r="M770" i="124"/>
  <c r="K751" i="124"/>
  <c r="L751" i="124" s="1"/>
  <c r="K749" i="124"/>
  <c r="M749" i="124" s="1"/>
  <c r="K747" i="124"/>
  <c r="L747" i="124" s="1"/>
  <c r="M782" i="124"/>
  <c r="K729" i="124"/>
  <c r="K745" i="124"/>
  <c r="L745" i="124" s="1"/>
  <c r="K741" i="124"/>
  <c r="L741" i="124" s="1"/>
  <c r="K737" i="124"/>
  <c r="M737" i="124" s="1"/>
  <c r="K733" i="124"/>
  <c r="K731" i="124"/>
  <c r="M731" i="124" s="1"/>
  <c r="L820" i="124"/>
  <c r="M813" i="124"/>
  <c r="L810" i="124"/>
  <c r="L805" i="124"/>
  <c r="K802" i="124"/>
  <c r="M802" i="124" s="1"/>
  <c r="M797" i="124"/>
  <c r="L794" i="124"/>
  <c r="L789" i="124"/>
  <c r="L787" i="124"/>
  <c r="L782" i="124"/>
  <c r="K779" i="124"/>
  <c r="M779" i="124" s="1"/>
  <c r="M774" i="124"/>
  <c r="L771" i="124"/>
  <c r="K766" i="124"/>
  <c r="L766" i="124" s="1"/>
  <c r="K762" i="124"/>
  <c r="L818" i="124"/>
  <c r="K821" i="124"/>
  <c r="L821" i="124" s="1"/>
  <c r="M817" i="124"/>
  <c r="L814" i="124"/>
  <c r="K806" i="124"/>
  <c r="L806" i="124" s="1"/>
  <c r="M801" i="124"/>
  <c r="L798" i="124"/>
  <c r="K790" i="124"/>
  <c r="M790" i="124" s="1"/>
  <c r="K783" i="124"/>
  <c r="M783" i="124" s="1"/>
  <c r="M778" i="124"/>
  <c r="L775" i="124"/>
  <c r="L758" i="124"/>
  <c r="K767" i="124"/>
  <c r="L767" i="124" s="1"/>
  <c r="M766" i="124"/>
  <c r="L763" i="124"/>
  <c r="M762" i="124"/>
  <c r="L762" i="124"/>
  <c r="L759" i="124"/>
  <c r="M758" i="124"/>
  <c r="K755" i="124"/>
  <c r="L755" i="124" s="1"/>
  <c r="L754" i="124"/>
  <c r="M750" i="124"/>
  <c r="L750" i="124"/>
  <c r="M747" i="124"/>
  <c r="K746" i="124"/>
  <c r="L746" i="124" s="1"/>
  <c r="M746" i="124"/>
  <c r="E1961" i="82"/>
  <c r="M745" i="124"/>
  <c r="K744" i="124"/>
  <c r="M744" i="124" s="1"/>
  <c r="K740" i="124"/>
  <c r="M740" i="124" s="1"/>
  <c r="M736" i="124"/>
  <c r="K735" i="124"/>
  <c r="M735" i="124" s="1"/>
  <c r="M732" i="124"/>
  <c r="L731" i="124"/>
  <c r="K730" i="124"/>
  <c r="L730" i="124" s="1"/>
  <c r="E87" i="130"/>
  <c r="D88" i="129"/>
  <c r="D89" i="129" s="1"/>
  <c r="D89" i="130" s="1"/>
  <c r="K822" i="124"/>
  <c r="M822" i="124" s="1"/>
  <c r="K819" i="124"/>
  <c r="K815" i="124"/>
  <c r="M815" i="124" s="1"/>
  <c r="K811" i="124"/>
  <c r="M811" i="124" s="1"/>
  <c r="K807" i="124"/>
  <c r="M807" i="124" s="1"/>
  <c r="K803" i="124"/>
  <c r="L803" i="124" s="1"/>
  <c r="K799" i="124"/>
  <c r="M799" i="124" s="1"/>
  <c r="K795" i="124"/>
  <c r="M795" i="124" s="1"/>
  <c r="K791" i="124"/>
  <c r="L791" i="124" s="1"/>
  <c r="K788" i="124"/>
  <c r="L788" i="124" s="1"/>
  <c r="K784" i="124"/>
  <c r="M784" i="124" s="1"/>
  <c r="K780" i="124"/>
  <c r="M780" i="124" s="1"/>
  <c r="K776" i="124"/>
  <c r="L776" i="124" s="1"/>
  <c r="K772" i="124"/>
  <c r="L772" i="124" s="1"/>
  <c r="K768" i="124"/>
  <c r="M768" i="124" s="1"/>
  <c r="K764" i="124"/>
  <c r="M764" i="124" s="1"/>
  <c r="K760" i="124"/>
  <c r="L760" i="124" s="1"/>
  <c r="K756" i="124"/>
  <c r="L756" i="124" s="1"/>
  <c r="K752" i="124"/>
  <c r="M752" i="124" s="1"/>
  <c r="K823" i="124"/>
  <c r="M823" i="124" s="1"/>
  <c r="M818" i="124"/>
  <c r="K816" i="124"/>
  <c r="M816" i="124" s="1"/>
  <c r="M814" i="124"/>
  <c r="K812" i="124"/>
  <c r="M812" i="124" s="1"/>
  <c r="M810" i="124"/>
  <c r="K808" i="124"/>
  <c r="M808" i="124" s="1"/>
  <c r="L808" i="124"/>
  <c r="M806" i="124"/>
  <c r="K804" i="124"/>
  <c r="M804" i="124" s="1"/>
  <c r="K800" i="124"/>
  <c r="M800" i="124" s="1"/>
  <c r="L800" i="124"/>
  <c r="M798" i="124"/>
  <c r="K796" i="124"/>
  <c r="M796" i="124" s="1"/>
  <c r="M794" i="124"/>
  <c r="K792" i="124"/>
  <c r="M792" i="124" s="1"/>
  <c r="M787" i="124"/>
  <c r="K785" i="124"/>
  <c r="M785" i="124" s="1"/>
  <c r="K781" i="124"/>
  <c r="M781" i="124" s="1"/>
  <c r="K777" i="124"/>
  <c r="M777" i="124" s="1"/>
  <c r="M775" i="124"/>
  <c r="K773" i="124"/>
  <c r="M773" i="124" s="1"/>
  <c r="M771" i="124"/>
  <c r="K769" i="124"/>
  <c r="M769" i="124" s="1"/>
  <c r="M767" i="124"/>
  <c r="K765" i="124"/>
  <c r="M765" i="124" s="1"/>
  <c r="M763" i="124"/>
  <c r="K761" i="124"/>
  <c r="M761" i="124" s="1"/>
  <c r="L761" i="124"/>
  <c r="M759" i="124"/>
  <c r="K757" i="124"/>
  <c r="M757" i="124" s="1"/>
  <c r="M755" i="124"/>
  <c r="K753" i="124"/>
  <c r="M753" i="124" s="1"/>
  <c r="M748" i="124"/>
  <c r="L749" i="124"/>
  <c r="L822" i="124"/>
  <c r="L807" i="124"/>
  <c r="L764" i="124"/>
  <c r="L748" i="124"/>
  <c r="M733" i="124"/>
  <c r="K743" i="124"/>
  <c r="L743" i="124" s="1"/>
  <c r="L742" i="124"/>
  <c r="K739" i="124"/>
  <c r="L739" i="124" s="1"/>
  <c r="L738" i="124"/>
  <c r="L734" i="124"/>
  <c r="L733" i="124"/>
  <c r="BP5" i="129" l="1"/>
  <c r="BQ5" i="129" s="1"/>
  <c r="BR5" i="129" s="1"/>
  <c r="BS5" i="129" s="1"/>
  <c r="BT5" i="129" s="1"/>
  <c r="BU5" i="129" s="1"/>
  <c r="BV5" i="129" s="1"/>
  <c r="BW5" i="129" s="1"/>
  <c r="BX5" i="129" s="1"/>
  <c r="BY5" i="129" s="1"/>
  <c r="BZ5" i="129" s="1"/>
  <c r="CA5" i="129" s="1"/>
  <c r="CB5" i="129" s="1"/>
  <c r="CC5" i="129" s="1"/>
  <c r="CD5" i="129" s="1"/>
  <c r="CE5" i="129" s="1"/>
  <c r="CF5" i="129" s="1"/>
  <c r="CG5" i="129" s="1"/>
  <c r="CH5" i="129" s="1"/>
  <c r="CI5" i="129" s="1"/>
  <c r="CJ5" i="129" s="1"/>
  <c r="CL5" i="129" s="1"/>
  <c r="CM5" i="129" s="1"/>
  <c r="CN5" i="129" s="1"/>
  <c r="CO5" i="129" s="1"/>
  <c r="CS5" i="129" s="1"/>
  <c r="CT5" i="129" s="1"/>
  <c r="CU5" i="129" s="1"/>
  <c r="CV5" i="129" s="1"/>
  <c r="CW5" i="129" s="1"/>
  <c r="CY5" i="129" s="1"/>
  <c r="CZ5" i="129" s="1"/>
  <c r="DA5" i="129" s="1"/>
  <c r="DB5" i="129" s="1"/>
  <c r="DC5" i="129" s="1"/>
  <c r="DD5" i="129" s="1"/>
  <c r="DE5" i="129" s="1"/>
  <c r="DF5" i="129" s="1"/>
  <c r="DG5" i="129" s="1"/>
  <c r="DH5" i="129" s="1"/>
  <c r="DI5" i="129" s="1"/>
  <c r="DJ5" i="129" s="1"/>
  <c r="DK5" i="129" s="1"/>
  <c r="DL5" i="129" s="1"/>
  <c r="DM5" i="129" s="1"/>
  <c r="DN5" i="129" s="1"/>
  <c r="DO5" i="129" s="1"/>
  <c r="DP5" i="129" s="1"/>
  <c r="DQ5" i="129" s="1"/>
  <c r="DR5" i="129" s="1"/>
  <c r="DS5" i="129" s="1"/>
  <c r="DT5" i="129" s="1"/>
  <c r="DU5" i="129" s="1"/>
  <c r="DV5" i="129" s="1"/>
  <c r="DW5" i="129" s="1"/>
  <c r="DX5" i="129" s="1"/>
  <c r="DY5" i="129" s="1"/>
  <c r="DZ5" i="129" s="1"/>
  <c r="EA5" i="129" s="1"/>
  <c r="EB5" i="129" s="1"/>
  <c r="EC5" i="129" s="1"/>
  <c r="ED5" i="129" s="1"/>
  <c r="EE5" i="129" s="1"/>
  <c r="EF5" i="129" s="1"/>
  <c r="EG5" i="129" s="1"/>
  <c r="EH5" i="129" s="1"/>
  <c r="EI5" i="129" s="1"/>
  <c r="EJ5" i="129" s="1"/>
  <c r="EK5" i="129" s="1"/>
  <c r="EL5" i="129" s="1"/>
  <c r="EM5" i="129" s="1"/>
  <c r="EN5" i="129" s="1"/>
  <c r="EO5" i="129" s="1"/>
  <c r="EP5" i="129" s="1"/>
  <c r="EQ5" i="129" s="1"/>
  <c r="ER5" i="129" s="1"/>
  <c r="ES5" i="129" s="1"/>
  <c r="ET5" i="129" s="1"/>
  <c r="EU5" i="129" s="1"/>
  <c r="EV5" i="129" s="1"/>
  <c r="EW5" i="129" s="1"/>
  <c r="EX5" i="129" s="1"/>
  <c r="EY5" i="129" s="1"/>
  <c r="EZ5" i="129" s="1"/>
  <c r="FA5" i="129" s="1"/>
  <c r="FB5" i="129" s="1"/>
  <c r="FC5" i="129" s="1"/>
  <c r="FD5" i="129" s="1"/>
  <c r="FE5" i="129" s="1"/>
  <c r="FF5" i="129" s="1"/>
  <c r="FG5" i="129" s="1"/>
  <c r="FH5" i="129" s="1"/>
  <c r="FI5" i="129" s="1"/>
  <c r="FJ5" i="129" s="1"/>
  <c r="FK5" i="129" s="1"/>
  <c r="FL5" i="129" s="1"/>
  <c r="FM5" i="129" s="1"/>
  <c r="FN5" i="129" s="1"/>
  <c r="FO5" i="129" s="1"/>
  <c r="FP5" i="129" s="1"/>
  <c r="FQ5" i="129" s="1"/>
  <c r="FR5" i="129" s="1"/>
  <c r="FS5" i="129" s="1"/>
  <c r="FT5" i="129" s="1"/>
  <c r="FU5" i="129" s="1"/>
  <c r="FV5" i="129" s="1"/>
  <c r="FW5" i="129" s="1"/>
  <c r="FX5" i="129" s="1"/>
  <c r="FY5" i="129" s="1"/>
  <c r="FZ5" i="129" s="1"/>
  <c r="GA5" i="129" s="1"/>
  <c r="GB5" i="129" s="1"/>
  <c r="GC5" i="129" s="1"/>
  <c r="GD5" i="129" s="1"/>
  <c r="GE5" i="129" s="1"/>
  <c r="GF5" i="129" s="1"/>
  <c r="GG5" i="129" s="1"/>
  <c r="GH5" i="129" s="1"/>
  <c r="GI5" i="129" s="1"/>
  <c r="GJ5" i="129" s="1"/>
  <c r="GK5" i="129" s="1"/>
  <c r="GL5" i="129" s="1"/>
  <c r="GM5" i="129" s="1"/>
  <c r="GN5" i="129" s="1"/>
  <c r="GO5" i="129" s="1"/>
  <c r="GP5" i="129" s="1"/>
  <c r="GQ5" i="129" s="1"/>
  <c r="GR5" i="129" s="1"/>
  <c r="GS5" i="129" s="1"/>
  <c r="GT5" i="129" s="1"/>
  <c r="GU5" i="129" s="1"/>
  <c r="GV5" i="129" s="1"/>
  <c r="GW5" i="129" s="1"/>
  <c r="GX5" i="129" s="1"/>
  <c r="GY5" i="129" s="1"/>
  <c r="GZ5" i="129" s="1"/>
  <c r="HA5" i="129" s="1"/>
  <c r="HB5" i="129" s="1"/>
  <c r="HC5" i="129" s="1"/>
  <c r="HD5" i="129" s="1"/>
  <c r="HE5" i="129" s="1"/>
  <c r="HF5" i="129" s="1"/>
  <c r="HG5" i="129" s="1"/>
  <c r="HH5" i="129" s="1"/>
  <c r="HI5" i="129" s="1"/>
  <c r="HJ5" i="129" s="1"/>
  <c r="HK5" i="129" s="1"/>
  <c r="HL5" i="129" s="1"/>
  <c r="HM5" i="129" s="1"/>
  <c r="HN5" i="129" s="1"/>
  <c r="HO5" i="129" s="1"/>
  <c r="HP5" i="129" s="1"/>
  <c r="HQ5" i="129" s="1"/>
  <c r="HR5" i="129" s="1"/>
  <c r="HS5" i="129" s="1"/>
  <c r="HT5" i="129" s="1"/>
  <c r="HU5" i="129" s="1"/>
  <c r="HV5" i="129" s="1"/>
  <c r="HW5" i="129" s="1"/>
  <c r="HX5" i="129" s="1"/>
  <c r="HY5" i="129" s="1"/>
  <c r="HZ5" i="129" s="1"/>
  <c r="IA5" i="129" s="1"/>
  <c r="IB5" i="129" s="1"/>
  <c r="II88" i="129"/>
  <c r="IH89" i="129"/>
  <c r="G37" i="130"/>
  <c r="Q37" i="130" s="1"/>
  <c r="G30" i="130"/>
  <c r="Q27" i="130"/>
  <c r="P27" i="130"/>
  <c r="L819" i="124"/>
  <c r="M819" i="124"/>
  <c r="M729" i="124"/>
  <c r="L729" i="124"/>
  <c r="L795" i="124"/>
  <c r="M791" i="124"/>
  <c r="L790" i="124"/>
  <c r="L783" i="124"/>
  <c r="L779" i="124"/>
  <c r="M776" i="124"/>
  <c r="L773" i="124"/>
  <c r="M772" i="124"/>
  <c r="L735" i="124"/>
  <c r="M741" i="124"/>
  <c r="L780" i="124"/>
  <c r="L811" i="124"/>
  <c r="M751" i="124"/>
  <c r="M821" i="124"/>
  <c r="M803" i="124"/>
  <c r="L802" i="124"/>
  <c r="L737" i="124"/>
  <c r="L753" i="124"/>
  <c r="L823" i="124"/>
  <c r="M788" i="124"/>
  <c r="M760" i="124"/>
  <c r="M756" i="124"/>
  <c r="L744" i="124"/>
  <c r="M743" i="124"/>
  <c r="L740" i="124"/>
  <c r="M730" i="124"/>
  <c r="L769" i="124"/>
  <c r="L785" i="124"/>
  <c r="L816" i="124"/>
  <c r="L752" i="124"/>
  <c r="L768" i="124"/>
  <c r="L784" i="124"/>
  <c r="L799" i="124"/>
  <c r="L815" i="124"/>
  <c r="L765" i="124"/>
  <c r="L781" i="124"/>
  <c r="L796" i="124"/>
  <c r="L812" i="124"/>
  <c r="L757" i="124"/>
  <c r="L777" i="124"/>
  <c r="L792" i="124"/>
  <c r="L804" i="124"/>
  <c r="M739" i="124"/>
  <c r="E990" i="83"/>
  <c r="G990" i="83" s="1"/>
  <c r="E991" i="83"/>
  <c r="G991" i="83" s="1"/>
  <c r="E992" i="83"/>
  <c r="G992" i="83" s="1"/>
  <c r="E993" i="83"/>
  <c r="G993" i="83" s="1"/>
  <c r="E994" i="83"/>
  <c r="G994" i="83" s="1"/>
  <c r="E995" i="83"/>
  <c r="G995" i="83" s="1"/>
  <c r="E996" i="83"/>
  <c r="G996" i="83" s="1"/>
  <c r="E997" i="83"/>
  <c r="G997" i="83" s="1"/>
  <c r="E998" i="83"/>
  <c r="G998" i="83" s="1"/>
  <c r="E999" i="83"/>
  <c r="G999" i="83" s="1"/>
  <c r="E1000" i="83"/>
  <c r="G1000" i="83" s="1"/>
  <c r="E1001" i="83"/>
  <c r="G1001" i="83" s="1"/>
  <c r="E1002" i="83"/>
  <c r="G1002" i="83" s="1"/>
  <c r="E1003" i="83"/>
  <c r="G1003" i="83" s="1"/>
  <c r="E1004" i="83"/>
  <c r="G1004" i="83" s="1"/>
  <c r="E1005" i="83"/>
  <c r="G1005" i="83" s="1"/>
  <c r="E1006" i="83"/>
  <c r="G1006" i="83" s="1"/>
  <c r="E1007" i="83"/>
  <c r="G1007" i="83" s="1"/>
  <c r="E1008" i="83"/>
  <c r="G1008" i="83" s="1"/>
  <c r="E1009" i="83"/>
  <c r="G1009" i="83" s="1"/>
  <c r="E1010" i="83"/>
  <c r="G1010" i="83" s="1"/>
  <c r="E1011" i="83"/>
  <c r="G1011" i="83" s="1"/>
  <c r="E1012" i="83"/>
  <c r="G1012" i="83" s="1"/>
  <c r="E1013" i="83"/>
  <c r="G1013" i="83" s="1"/>
  <c r="E1014" i="83"/>
  <c r="G1014" i="83" s="1"/>
  <c r="E1015" i="83"/>
  <c r="G1015" i="83" s="1"/>
  <c r="E1016" i="83"/>
  <c r="G1016" i="83" s="1"/>
  <c r="E1017" i="83"/>
  <c r="G1017" i="83" s="1"/>
  <c r="E1018" i="83"/>
  <c r="G1018" i="83" s="1"/>
  <c r="E1019" i="83"/>
  <c r="G1019" i="83" s="1"/>
  <c r="E1020" i="83"/>
  <c r="G1020" i="83" s="1"/>
  <c r="E1021" i="83"/>
  <c r="G1021" i="83" s="1"/>
  <c r="E1022" i="83"/>
  <c r="G1022" i="83" s="1"/>
  <c r="E1023" i="83"/>
  <c r="G1023" i="83" s="1"/>
  <c r="E1024" i="83"/>
  <c r="G1024" i="83" s="1"/>
  <c r="E1025" i="83"/>
  <c r="G1025" i="83" s="1"/>
  <c r="E1026" i="83"/>
  <c r="G1026" i="83" s="1"/>
  <c r="E1027" i="83"/>
  <c r="G1027" i="83" s="1"/>
  <c r="E1028" i="83"/>
  <c r="G1028" i="83" s="1"/>
  <c r="E1029" i="83"/>
  <c r="G1029" i="83" s="1"/>
  <c r="E1030" i="83"/>
  <c r="G1030" i="83" s="1"/>
  <c r="E1031" i="83"/>
  <c r="G1031" i="83" s="1"/>
  <c r="E1032" i="83"/>
  <c r="G1032" i="83" s="1"/>
  <c r="E1033" i="83"/>
  <c r="G1033" i="83" s="1"/>
  <c r="E1034" i="83"/>
  <c r="G1034" i="83" s="1"/>
  <c r="E1035" i="83"/>
  <c r="G1035" i="83" s="1"/>
  <c r="E1036" i="83"/>
  <c r="G1036" i="83" s="1"/>
  <c r="E1037" i="83"/>
  <c r="G1037" i="83" s="1"/>
  <c r="E1038" i="83"/>
  <c r="G1038" i="83" s="1"/>
  <c r="E1039" i="83"/>
  <c r="G1039" i="83" s="1"/>
  <c r="E1040" i="83"/>
  <c r="G1040" i="83" s="1"/>
  <c r="E1041" i="83"/>
  <c r="G1041" i="83" s="1"/>
  <c r="E1042" i="83"/>
  <c r="G1042" i="83" s="1"/>
  <c r="E1043" i="83"/>
  <c r="G1043" i="83" s="1"/>
  <c r="E1044" i="83"/>
  <c r="G1044" i="83" s="1"/>
  <c r="E1045" i="83"/>
  <c r="G1045" i="83" s="1"/>
  <c r="E1046" i="83"/>
  <c r="G1046" i="83" s="1"/>
  <c r="E1047" i="83"/>
  <c r="G1047" i="83" s="1"/>
  <c r="E1048" i="83"/>
  <c r="G1048" i="83" s="1"/>
  <c r="E1049" i="83"/>
  <c r="G1049" i="83" s="1"/>
  <c r="E1050" i="83"/>
  <c r="G1050" i="83" s="1"/>
  <c r="E1051" i="83"/>
  <c r="G1051" i="83" s="1"/>
  <c r="E1052" i="83"/>
  <c r="G1052" i="83" s="1"/>
  <c r="E1053" i="83"/>
  <c r="G1053" i="83" s="1"/>
  <c r="E1054" i="83"/>
  <c r="G1054" i="83" s="1"/>
  <c r="E1055" i="83"/>
  <c r="G1055" i="83" s="1"/>
  <c r="E1056" i="83"/>
  <c r="G1056" i="83" s="1"/>
  <c r="E1057" i="83"/>
  <c r="G1057" i="83" s="1"/>
  <c r="E1058" i="83"/>
  <c r="G1058" i="83" s="1"/>
  <c r="E1059" i="83"/>
  <c r="G1059" i="83" s="1"/>
  <c r="E1060" i="83"/>
  <c r="G1060" i="83" s="1"/>
  <c r="E1061" i="83"/>
  <c r="G1061" i="83" s="1"/>
  <c r="E1062" i="83"/>
  <c r="G1062" i="83" s="1"/>
  <c r="E1063" i="83"/>
  <c r="G1063" i="83" s="1"/>
  <c r="E1064" i="83"/>
  <c r="G1064" i="83" s="1"/>
  <c r="E1065" i="83"/>
  <c r="G1065" i="83" s="1"/>
  <c r="E1066" i="83"/>
  <c r="G1066" i="83" s="1"/>
  <c r="E1067" i="83"/>
  <c r="G1067" i="83" s="1"/>
  <c r="E1068" i="83"/>
  <c r="G1068" i="83" s="1"/>
  <c r="E1069" i="83"/>
  <c r="G1069" i="83" s="1"/>
  <c r="E1070" i="83"/>
  <c r="G1070" i="83" s="1"/>
  <c r="E1071" i="83"/>
  <c r="G1071" i="83" s="1"/>
  <c r="E1072" i="83"/>
  <c r="G1072" i="83" s="1"/>
  <c r="E1073" i="83"/>
  <c r="G1073" i="83" s="1"/>
  <c r="E1074" i="83"/>
  <c r="G1074" i="83" s="1"/>
  <c r="E1075" i="83"/>
  <c r="G1075" i="83" s="1"/>
  <c r="E1076" i="83"/>
  <c r="G1076" i="83" s="1"/>
  <c r="E1077" i="83"/>
  <c r="G1077" i="83" s="1"/>
  <c r="E1078" i="83"/>
  <c r="G1078" i="83" s="1"/>
  <c r="E1079" i="83"/>
  <c r="G1079" i="83" s="1"/>
  <c r="E1080" i="83"/>
  <c r="G1080" i="83" s="1"/>
  <c r="E1081" i="83"/>
  <c r="G1081" i="83" s="1"/>
  <c r="E1082" i="83"/>
  <c r="G1082" i="83" s="1"/>
  <c r="E1083" i="83"/>
  <c r="G1083" i="83" s="1"/>
  <c r="E989" i="83"/>
  <c r="D992" i="83"/>
  <c r="F992" i="83" s="1"/>
  <c r="D993" i="83"/>
  <c r="F993" i="83" s="1"/>
  <c r="D994" i="83"/>
  <c r="F994" i="83" s="1"/>
  <c r="D995" i="83"/>
  <c r="F995" i="83" s="1"/>
  <c r="D996" i="83"/>
  <c r="F996" i="83" s="1"/>
  <c r="D997" i="83"/>
  <c r="F997" i="83" s="1"/>
  <c r="D998" i="83"/>
  <c r="F998" i="83" s="1"/>
  <c r="D999" i="83"/>
  <c r="F999" i="83" s="1"/>
  <c r="D1000" i="83"/>
  <c r="F1000" i="83" s="1"/>
  <c r="D1001" i="83"/>
  <c r="F1001" i="83" s="1"/>
  <c r="D1002" i="83"/>
  <c r="F1002" i="83" s="1"/>
  <c r="D1003" i="83"/>
  <c r="F1003" i="83" s="1"/>
  <c r="D1004" i="83"/>
  <c r="F1004" i="83" s="1"/>
  <c r="D1005" i="83"/>
  <c r="F1005" i="83" s="1"/>
  <c r="D1006" i="83"/>
  <c r="F1006" i="83" s="1"/>
  <c r="D1007" i="83"/>
  <c r="F1007" i="83" s="1"/>
  <c r="D1008" i="83"/>
  <c r="F1008" i="83" s="1"/>
  <c r="D1009" i="83"/>
  <c r="F1009" i="83" s="1"/>
  <c r="D1010" i="83"/>
  <c r="F1010" i="83" s="1"/>
  <c r="D1011" i="83"/>
  <c r="F1011" i="83" s="1"/>
  <c r="D1012" i="83"/>
  <c r="F1012" i="83" s="1"/>
  <c r="D1013" i="83"/>
  <c r="F1013" i="83" s="1"/>
  <c r="D1014" i="83"/>
  <c r="F1014" i="83" s="1"/>
  <c r="D1015" i="83"/>
  <c r="F1015" i="83" s="1"/>
  <c r="D1016" i="83"/>
  <c r="F1016" i="83" s="1"/>
  <c r="D1017" i="83"/>
  <c r="F1017" i="83" s="1"/>
  <c r="D1018" i="83"/>
  <c r="F1018" i="83" s="1"/>
  <c r="D1019" i="83"/>
  <c r="F1019" i="83" s="1"/>
  <c r="D1020" i="83"/>
  <c r="F1020" i="83" s="1"/>
  <c r="D1021" i="83"/>
  <c r="F1021" i="83" s="1"/>
  <c r="D1022" i="83"/>
  <c r="F1022" i="83" s="1"/>
  <c r="D1023" i="83"/>
  <c r="F1023" i="83" s="1"/>
  <c r="D1024" i="83"/>
  <c r="F1024" i="83" s="1"/>
  <c r="D1025" i="83"/>
  <c r="F1025" i="83" s="1"/>
  <c r="D1026" i="83"/>
  <c r="F1026" i="83" s="1"/>
  <c r="D1027" i="83"/>
  <c r="F1027" i="83" s="1"/>
  <c r="D1028" i="83"/>
  <c r="F1028" i="83" s="1"/>
  <c r="D1029" i="83"/>
  <c r="F1029" i="83" s="1"/>
  <c r="D1030" i="83"/>
  <c r="F1030" i="83" s="1"/>
  <c r="D1031" i="83"/>
  <c r="F1031" i="83" s="1"/>
  <c r="D1032" i="83"/>
  <c r="F1032" i="83" s="1"/>
  <c r="D1033" i="83"/>
  <c r="F1033" i="83" s="1"/>
  <c r="D1034" i="83"/>
  <c r="F1034" i="83" s="1"/>
  <c r="D1035" i="83"/>
  <c r="F1035" i="83" s="1"/>
  <c r="D1036" i="83"/>
  <c r="F1036" i="83" s="1"/>
  <c r="D1037" i="83"/>
  <c r="F1037" i="83" s="1"/>
  <c r="D1038" i="83"/>
  <c r="F1038" i="83" s="1"/>
  <c r="D1039" i="83"/>
  <c r="F1039" i="83" s="1"/>
  <c r="D1040" i="83"/>
  <c r="F1040" i="83" s="1"/>
  <c r="D1041" i="83"/>
  <c r="F1041" i="83" s="1"/>
  <c r="D1042" i="83"/>
  <c r="F1042" i="83" s="1"/>
  <c r="D1043" i="83"/>
  <c r="F1043" i="83" s="1"/>
  <c r="D1044" i="83"/>
  <c r="F1044" i="83" s="1"/>
  <c r="D1045" i="83"/>
  <c r="F1045" i="83" s="1"/>
  <c r="D1046" i="83"/>
  <c r="F1046" i="83" s="1"/>
  <c r="D1047" i="83"/>
  <c r="F1047" i="83" s="1"/>
  <c r="D1048" i="83"/>
  <c r="F1048" i="83" s="1"/>
  <c r="D1049" i="83"/>
  <c r="F1049" i="83" s="1"/>
  <c r="D1050" i="83"/>
  <c r="F1050" i="83" s="1"/>
  <c r="D1051" i="83"/>
  <c r="F1051" i="83" s="1"/>
  <c r="D1052" i="83"/>
  <c r="F1052" i="83" s="1"/>
  <c r="D1053" i="83"/>
  <c r="F1053" i="83" s="1"/>
  <c r="D1054" i="83"/>
  <c r="F1054" i="83" s="1"/>
  <c r="D1055" i="83"/>
  <c r="F1055" i="83" s="1"/>
  <c r="D1056" i="83"/>
  <c r="F1056" i="83" s="1"/>
  <c r="D1057" i="83"/>
  <c r="F1057" i="83" s="1"/>
  <c r="D1058" i="83"/>
  <c r="F1058" i="83" s="1"/>
  <c r="D1059" i="83"/>
  <c r="F1059" i="83" s="1"/>
  <c r="D1060" i="83"/>
  <c r="F1060" i="83" s="1"/>
  <c r="D1061" i="83"/>
  <c r="F1061" i="83" s="1"/>
  <c r="D1062" i="83"/>
  <c r="F1062" i="83" s="1"/>
  <c r="D1063" i="83"/>
  <c r="F1063" i="83" s="1"/>
  <c r="D1064" i="83"/>
  <c r="F1064" i="83" s="1"/>
  <c r="D1065" i="83"/>
  <c r="F1065" i="83" s="1"/>
  <c r="D1066" i="83"/>
  <c r="F1066" i="83" s="1"/>
  <c r="D1067" i="83"/>
  <c r="F1067" i="83" s="1"/>
  <c r="D1068" i="83"/>
  <c r="F1068" i="83" s="1"/>
  <c r="D1069" i="83"/>
  <c r="F1069" i="83" s="1"/>
  <c r="D1070" i="83"/>
  <c r="F1070" i="83" s="1"/>
  <c r="D1071" i="83"/>
  <c r="F1071" i="83" s="1"/>
  <c r="D1072" i="83"/>
  <c r="F1072" i="83" s="1"/>
  <c r="D1073" i="83"/>
  <c r="F1073" i="83" s="1"/>
  <c r="D1074" i="83"/>
  <c r="F1074" i="83" s="1"/>
  <c r="D1075" i="83"/>
  <c r="F1075" i="83" s="1"/>
  <c r="D990" i="83"/>
  <c r="F990" i="83" s="1"/>
  <c r="D991" i="83"/>
  <c r="F991" i="83" s="1"/>
  <c r="D989" i="83"/>
  <c r="D1944" i="82"/>
  <c r="O729" i="90"/>
  <c r="P729" i="90"/>
  <c r="R729" i="90"/>
  <c r="S729" i="90"/>
  <c r="G729" i="90"/>
  <c r="H729" i="90"/>
  <c r="F729" i="90"/>
  <c r="IG5" i="129" l="1"/>
  <c r="IC5" i="129"/>
  <c r="ID5" i="129" s="1"/>
  <c r="IE5" i="129" s="1"/>
  <c r="IF5" i="129" s="1"/>
  <c r="R26" i="130"/>
  <c r="R25" i="130"/>
  <c r="Q30" i="130"/>
  <c r="K60" i="83"/>
  <c r="L60" i="83"/>
  <c r="K59" i="83"/>
  <c r="L59" i="83"/>
  <c r="L56" i="83"/>
  <c r="L58" i="83"/>
  <c r="K58" i="83"/>
  <c r="M58" i="83" s="1"/>
  <c r="K56" i="83"/>
  <c r="M56" i="83" s="1"/>
  <c r="K57" i="83"/>
  <c r="L57" i="83"/>
  <c r="E88" i="130"/>
  <c r="K729" i="90"/>
  <c r="M57" i="83" l="1"/>
  <c r="M59" i="83"/>
  <c r="M60" i="83"/>
  <c r="G87" i="130"/>
  <c r="P86" i="130"/>
  <c r="F728" i="90"/>
  <c r="P87" i="130" l="1"/>
  <c r="G88" i="130"/>
  <c r="P88" i="130" s="1"/>
  <c r="I728" i="124"/>
  <c r="J728" i="124"/>
  <c r="K728" i="124"/>
  <c r="M728" i="124" s="1"/>
  <c r="L728" i="124" l="1"/>
  <c r="F727" i="90"/>
  <c r="F726" i="90"/>
  <c r="O728" i="90" l="1"/>
  <c r="P728" i="90"/>
  <c r="R728" i="90"/>
  <c r="S728" i="90"/>
  <c r="G728" i="90"/>
  <c r="H728" i="90"/>
  <c r="K728" i="90"/>
  <c r="D1943" i="82"/>
  <c r="F987" i="83"/>
  <c r="G987" i="83"/>
  <c r="H987" i="83"/>
  <c r="F988" i="83"/>
  <c r="G988" i="83"/>
  <c r="F989" i="83"/>
  <c r="G989" i="83"/>
  <c r="H990" i="83"/>
  <c r="H991" i="83"/>
  <c r="H992" i="83"/>
  <c r="H993" i="83"/>
  <c r="H994" i="83"/>
  <c r="H995" i="83"/>
  <c r="H996" i="83"/>
  <c r="H997" i="83"/>
  <c r="H998" i="83"/>
  <c r="H999" i="83"/>
  <c r="H1000" i="83"/>
  <c r="H1001" i="83"/>
  <c r="H1002" i="83"/>
  <c r="H1003" i="83"/>
  <c r="H1004" i="83"/>
  <c r="H1005" i="83"/>
  <c r="H1006" i="83"/>
  <c r="H1007" i="83"/>
  <c r="H1008" i="83"/>
  <c r="H1009" i="83"/>
  <c r="H1010" i="83"/>
  <c r="H1011" i="83"/>
  <c r="H1012" i="83"/>
  <c r="H1013" i="83"/>
  <c r="H1014" i="83"/>
  <c r="H1015" i="83"/>
  <c r="H1016" i="83"/>
  <c r="H1017" i="83"/>
  <c r="H1018" i="83"/>
  <c r="H1019" i="83"/>
  <c r="H1020" i="83"/>
  <c r="H1021" i="83"/>
  <c r="H1022" i="83"/>
  <c r="H1023" i="83"/>
  <c r="H1024" i="83"/>
  <c r="H1025" i="83"/>
  <c r="H1026" i="83"/>
  <c r="H1027" i="83"/>
  <c r="H1028" i="83"/>
  <c r="H1029" i="83"/>
  <c r="H1030" i="83"/>
  <c r="H1031" i="83"/>
  <c r="H1032" i="83"/>
  <c r="H1033" i="83"/>
  <c r="H1034" i="83"/>
  <c r="H1035" i="83"/>
  <c r="H1036" i="83"/>
  <c r="H1037" i="83"/>
  <c r="H1038" i="83"/>
  <c r="H1039" i="83"/>
  <c r="H1040" i="83"/>
  <c r="H1041" i="83"/>
  <c r="H1042" i="83"/>
  <c r="H1043" i="83"/>
  <c r="H1044" i="83"/>
  <c r="H1045" i="83"/>
  <c r="H1046" i="83"/>
  <c r="H1047" i="83"/>
  <c r="H1048" i="83"/>
  <c r="H1049" i="83"/>
  <c r="H1050" i="83"/>
  <c r="H1051" i="83"/>
  <c r="H1052" i="83"/>
  <c r="H1053" i="83"/>
  <c r="H1054" i="83"/>
  <c r="H1055" i="83"/>
  <c r="H1056" i="83"/>
  <c r="H1057" i="83"/>
  <c r="H1058" i="83"/>
  <c r="H1059" i="83"/>
  <c r="H1060" i="83"/>
  <c r="H1061" i="83"/>
  <c r="H1062" i="83"/>
  <c r="H1063" i="83"/>
  <c r="H1064" i="83"/>
  <c r="H1065" i="83"/>
  <c r="H1066" i="83"/>
  <c r="H1067" i="83"/>
  <c r="H1068" i="83"/>
  <c r="H1069" i="83"/>
  <c r="H1070" i="83"/>
  <c r="H1071" i="83"/>
  <c r="H1072" i="83"/>
  <c r="H1073" i="83"/>
  <c r="H1074" i="83"/>
  <c r="H1075" i="83"/>
  <c r="H1076" i="83"/>
  <c r="H1077" i="83"/>
  <c r="H1078" i="83"/>
  <c r="H1079" i="83"/>
  <c r="H1080" i="83"/>
  <c r="H1081" i="83"/>
  <c r="H1082" i="83"/>
  <c r="H1083" i="83"/>
  <c r="E728" i="124"/>
  <c r="E729" i="124"/>
  <c r="E730" i="124"/>
  <c r="E731" i="124"/>
  <c r="E732" i="124"/>
  <c r="E733" i="124"/>
  <c r="E735" i="124"/>
  <c r="E736" i="124"/>
  <c r="E737" i="124"/>
  <c r="E738" i="124"/>
  <c r="E739" i="124"/>
  <c r="E740" i="124"/>
  <c r="E741" i="124"/>
  <c r="E742" i="124"/>
  <c r="E743" i="124"/>
  <c r="E744" i="124"/>
  <c r="E745" i="124"/>
  <c r="E746" i="124"/>
  <c r="E747" i="124"/>
  <c r="E748" i="124"/>
  <c r="E749" i="124"/>
  <c r="E750" i="124"/>
  <c r="E751" i="124"/>
  <c r="E752" i="124"/>
  <c r="E753" i="124"/>
  <c r="E754" i="124"/>
  <c r="E755" i="124"/>
  <c r="E756" i="124"/>
  <c r="E757" i="124"/>
  <c r="E758" i="124"/>
  <c r="E759" i="124"/>
  <c r="E760" i="124"/>
  <c r="E761" i="124"/>
  <c r="E762" i="124"/>
  <c r="E763" i="124"/>
  <c r="E764" i="124"/>
  <c r="E765" i="124"/>
  <c r="E766" i="124"/>
  <c r="E767" i="124"/>
  <c r="E768" i="124"/>
  <c r="E769" i="124"/>
  <c r="E770" i="124"/>
  <c r="E771" i="124"/>
  <c r="E772" i="124"/>
  <c r="E773" i="124"/>
  <c r="E774" i="124"/>
  <c r="E775" i="124"/>
  <c r="E776" i="124"/>
  <c r="E777" i="124"/>
  <c r="E778" i="124"/>
  <c r="E779" i="124"/>
  <c r="E780" i="124"/>
  <c r="E781" i="124"/>
  <c r="E782" i="124"/>
  <c r="E783" i="124"/>
  <c r="E784" i="124"/>
  <c r="E785" i="124"/>
  <c r="E786" i="124"/>
  <c r="E787" i="124"/>
  <c r="E788" i="124"/>
  <c r="E789" i="124"/>
  <c r="E790" i="124"/>
  <c r="E791" i="124"/>
  <c r="E792" i="124"/>
  <c r="E793" i="124"/>
  <c r="E794" i="124"/>
  <c r="E795" i="124"/>
  <c r="E796" i="124"/>
  <c r="E797" i="124"/>
  <c r="E798" i="124"/>
  <c r="E799" i="124"/>
  <c r="E800" i="124"/>
  <c r="E801" i="124"/>
  <c r="E802" i="124"/>
  <c r="E803" i="124"/>
  <c r="E804" i="124"/>
  <c r="E805" i="124"/>
  <c r="E806" i="124"/>
  <c r="E807" i="124"/>
  <c r="E808" i="124"/>
  <c r="E809" i="124"/>
  <c r="E810" i="124"/>
  <c r="E811" i="124"/>
  <c r="E812" i="124"/>
  <c r="E813" i="124"/>
  <c r="E814" i="124"/>
  <c r="E815" i="124"/>
  <c r="E816" i="124"/>
  <c r="E817" i="124"/>
  <c r="E818" i="124"/>
  <c r="E819" i="124"/>
  <c r="E820" i="124"/>
  <c r="E821" i="124"/>
  <c r="E822" i="124"/>
  <c r="E823" i="124"/>
  <c r="C729" i="124"/>
  <c r="F729" i="124" s="1"/>
  <c r="C730" i="124"/>
  <c r="F730" i="124" s="1"/>
  <c r="C731" i="124"/>
  <c r="F731" i="124" s="1"/>
  <c r="C732" i="124"/>
  <c r="F732" i="124" s="1"/>
  <c r="C733" i="124"/>
  <c r="F733" i="124" s="1"/>
  <c r="F734" i="124"/>
  <c r="C735" i="124"/>
  <c r="F735" i="124" s="1"/>
  <c r="C736" i="124"/>
  <c r="F736" i="124" s="1"/>
  <c r="C737" i="124"/>
  <c r="F737" i="124" s="1"/>
  <c r="C738" i="124"/>
  <c r="F738" i="124" s="1"/>
  <c r="C739" i="124"/>
  <c r="F739" i="124" s="1"/>
  <c r="C740" i="124"/>
  <c r="F740" i="124" s="1"/>
  <c r="C741" i="124"/>
  <c r="F741" i="124" s="1"/>
  <c r="C742" i="124"/>
  <c r="F742" i="124" s="1"/>
  <c r="C743" i="124"/>
  <c r="F743" i="124" s="1"/>
  <c r="C744" i="124"/>
  <c r="F744" i="124" s="1"/>
  <c r="C745" i="124"/>
  <c r="F745" i="124" s="1"/>
  <c r="C746" i="124"/>
  <c r="F746" i="124" s="1"/>
  <c r="C747" i="124"/>
  <c r="F747" i="124" s="1"/>
  <c r="C748" i="124"/>
  <c r="F748" i="124" s="1"/>
  <c r="C749" i="124"/>
  <c r="F749" i="124" s="1"/>
  <c r="C750" i="124"/>
  <c r="F750" i="124" s="1"/>
  <c r="C751" i="124"/>
  <c r="F751" i="124" s="1"/>
  <c r="C752" i="124"/>
  <c r="F752" i="124" s="1"/>
  <c r="C753" i="124"/>
  <c r="F753" i="124" s="1"/>
  <c r="C754" i="124"/>
  <c r="F754" i="124" s="1"/>
  <c r="C755" i="124"/>
  <c r="F755" i="124" s="1"/>
  <c r="C756" i="124"/>
  <c r="F756" i="124" s="1"/>
  <c r="C757" i="124"/>
  <c r="F757" i="124" s="1"/>
  <c r="C758" i="124"/>
  <c r="F758" i="124" s="1"/>
  <c r="C759" i="124"/>
  <c r="F759" i="124" s="1"/>
  <c r="C760" i="124"/>
  <c r="F760" i="124" s="1"/>
  <c r="C761" i="124"/>
  <c r="F761" i="124" s="1"/>
  <c r="C762" i="124"/>
  <c r="F762" i="124" s="1"/>
  <c r="C763" i="124"/>
  <c r="F763" i="124" s="1"/>
  <c r="C764" i="124"/>
  <c r="F764" i="124" s="1"/>
  <c r="C765" i="124"/>
  <c r="F765" i="124" s="1"/>
  <c r="C766" i="124"/>
  <c r="F766" i="124" s="1"/>
  <c r="C767" i="124"/>
  <c r="F767" i="124" s="1"/>
  <c r="C768" i="124"/>
  <c r="F768" i="124" s="1"/>
  <c r="C769" i="124"/>
  <c r="F769" i="124" s="1"/>
  <c r="C770" i="124"/>
  <c r="F770" i="124" s="1"/>
  <c r="C771" i="124"/>
  <c r="F771" i="124" s="1"/>
  <c r="C772" i="124"/>
  <c r="F772" i="124" s="1"/>
  <c r="C773" i="124"/>
  <c r="F773" i="124" s="1"/>
  <c r="C774" i="124"/>
  <c r="F774" i="124" s="1"/>
  <c r="C775" i="124"/>
  <c r="F775" i="124" s="1"/>
  <c r="C776" i="124"/>
  <c r="F776" i="124" s="1"/>
  <c r="C777" i="124"/>
  <c r="F777" i="124" s="1"/>
  <c r="C778" i="124"/>
  <c r="F778" i="124" s="1"/>
  <c r="C779" i="124"/>
  <c r="F779" i="124" s="1"/>
  <c r="C780" i="124"/>
  <c r="F780" i="124" s="1"/>
  <c r="C781" i="124"/>
  <c r="F781" i="124" s="1"/>
  <c r="C782" i="124"/>
  <c r="F782" i="124" s="1"/>
  <c r="C783" i="124"/>
  <c r="F783" i="124" s="1"/>
  <c r="C784" i="124"/>
  <c r="F784" i="124" s="1"/>
  <c r="C785" i="124"/>
  <c r="F785" i="124" s="1"/>
  <c r="C786" i="124"/>
  <c r="F786" i="124" s="1"/>
  <c r="C787" i="124"/>
  <c r="F787" i="124" s="1"/>
  <c r="C788" i="124"/>
  <c r="F788" i="124" s="1"/>
  <c r="C789" i="124"/>
  <c r="F789" i="124" s="1"/>
  <c r="C790" i="124"/>
  <c r="F790" i="124" s="1"/>
  <c r="C791" i="124"/>
  <c r="F791" i="124" s="1"/>
  <c r="C792" i="124"/>
  <c r="F792" i="124" s="1"/>
  <c r="C793" i="124"/>
  <c r="F793" i="124" s="1"/>
  <c r="C794" i="124"/>
  <c r="F794" i="124" s="1"/>
  <c r="C795" i="124"/>
  <c r="F795" i="124" s="1"/>
  <c r="C796" i="124"/>
  <c r="F796" i="124" s="1"/>
  <c r="C797" i="124"/>
  <c r="F797" i="124" s="1"/>
  <c r="C798" i="124"/>
  <c r="F798" i="124" s="1"/>
  <c r="C799" i="124"/>
  <c r="F799" i="124" s="1"/>
  <c r="C800" i="124"/>
  <c r="F800" i="124" s="1"/>
  <c r="C801" i="124"/>
  <c r="F801" i="124" s="1"/>
  <c r="C802" i="124"/>
  <c r="F802" i="124" s="1"/>
  <c r="C803" i="124"/>
  <c r="F803" i="124" s="1"/>
  <c r="C804" i="124"/>
  <c r="F804" i="124" s="1"/>
  <c r="C805" i="124"/>
  <c r="F805" i="124" s="1"/>
  <c r="C806" i="124"/>
  <c r="F806" i="124" s="1"/>
  <c r="C807" i="124"/>
  <c r="F807" i="124" s="1"/>
  <c r="C808" i="124"/>
  <c r="F808" i="124" s="1"/>
  <c r="C809" i="124"/>
  <c r="F809" i="124" s="1"/>
  <c r="C810" i="124"/>
  <c r="F810" i="124" s="1"/>
  <c r="C811" i="124"/>
  <c r="F811" i="124" s="1"/>
  <c r="C812" i="124"/>
  <c r="F812" i="124" s="1"/>
  <c r="C813" i="124"/>
  <c r="F813" i="124" s="1"/>
  <c r="C814" i="124"/>
  <c r="F814" i="124" s="1"/>
  <c r="C815" i="124"/>
  <c r="F815" i="124" s="1"/>
  <c r="C816" i="124"/>
  <c r="F816" i="124" s="1"/>
  <c r="C817" i="124"/>
  <c r="F817" i="124" s="1"/>
  <c r="C818" i="124"/>
  <c r="F818" i="124" s="1"/>
  <c r="C819" i="124"/>
  <c r="F819" i="124" s="1"/>
  <c r="C820" i="124"/>
  <c r="F820" i="124" s="1"/>
  <c r="C821" i="124"/>
  <c r="F821" i="124" s="1"/>
  <c r="C822" i="124"/>
  <c r="F822" i="124" s="1"/>
  <c r="C823" i="124"/>
  <c r="F823" i="124" s="1"/>
  <c r="C728" i="124"/>
  <c r="F728" i="124" s="1"/>
  <c r="E744" i="125"/>
  <c r="E745" i="125"/>
  <c r="E746" i="125"/>
  <c r="F746" i="125" s="1"/>
  <c r="E747" i="125"/>
  <c r="F747" i="125" s="1"/>
  <c r="E748" i="125"/>
  <c r="F748" i="125" s="1"/>
  <c r="E749" i="125"/>
  <c r="F749" i="125" s="1"/>
  <c r="E750" i="125"/>
  <c r="F750" i="125" s="1"/>
  <c r="E751" i="125"/>
  <c r="F751" i="125" s="1"/>
  <c r="E752" i="125"/>
  <c r="F752" i="125" s="1"/>
  <c r="E753" i="125"/>
  <c r="F753" i="125" s="1"/>
  <c r="E754" i="125"/>
  <c r="F754" i="125" s="1"/>
  <c r="E755" i="125"/>
  <c r="F755" i="125" s="1"/>
  <c r="E756" i="125"/>
  <c r="F756" i="125" s="1"/>
  <c r="E757" i="125"/>
  <c r="F757" i="125" s="1"/>
  <c r="E758" i="125"/>
  <c r="F758" i="125" s="1"/>
  <c r="E759" i="125"/>
  <c r="F759" i="125" s="1"/>
  <c r="E760" i="125"/>
  <c r="F760" i="125" s="1"/>
  <c r="E761" i="125"/>
  <c r="F761" i="125" s="1"/>
  <c r="E762" i="125"/>
  <c r="F762" i="125" s="1"/>
  <c r="E763" i="125"/>
  <c r="F763" i="125" s="1"/>
  <c r="E764" i="125"/>
  <c r="F764" i="125" s="1"/>
  <c r="E765" i="125"/>
  <c r="F765" i="125" s="1"/>
  <c r="E766" i="125"/>
  <c r="F766" i="125" s="1"/>
  <c r="E767" i="125"/>
  <c r="F767" i="125" s="1"/>
  <c r="E768" i="125"/>
  <c r="F768" i="125" s="1"/>
  <c r="E769" i="125"/>
  <c r="F769" i="125" s="1"/>
  <c r="E770" i="125"/>
  <c r="F770" i="125" s="1"/>
  <c r="E771" i="125"/>
  <c r="F771" i="125" s="1"/>
  <c r="E772" i="125"/>
  <c r="F772" i="125" s="1"/>
  <c r="E773" i="125"/>
  <c r="F773" i="125" s="1"/>
  <c r="E774" i="125"/>
  <c r="F774" i="125" s="1"/>
  <c r="E775" i="125"/>
  <c r="F775" i="125" s="1"/>
  <c r="E776" i="125"/>
  <c r="F776" i="125" s="1"/>
  <c r="E777" i="125"/>
  <c r="F777" i="125" s="1"/>
  <c r="E778" i="125"/>
  <c r="F778" i="125" s="1"/>
  <c r="E779" i="125"/>
  <c r="F779" i="125" s="1"/>
  <c r="E780" i="125"/>
  <c r="F780" i="125" s="1"/>
  <c r="E781" i="125"/>
  <c r="F781" i="125" s="1"/>
  <c r="E782" i="125"/>
  <c r="F782" i="125" s="1"/>
  <c r="E783" i="125"/>
  <c r="F783" i="125" s="1"/>
  <c r="E784" i="125"/>
  <c r="F784" i="125" s="1"/>
  <c r="E785" i="125"/>
  <c r="F785" i="125" s="1"/>
  <c r="E786" i="125"/>
  <c r="F786" i="125" s="1"/>
  <c r="E787" i="125"/>
  <c r="F787" i="125" s="1"/>
  <c r="E788" i="125"/>
  <c r="F788" i="125" s="1"/>
  <c r="E789" i="125"/>
  <c r="F789" i="125" s="1"/>
  <c r="E790" i="125"/>
  <c r="F790" i="125" s="1"/>
  <c r="E791" i="125"/>
  <c r="F791" i="125" s="1"/>
  <c r="E792" i="125"/>
  <c r="F792" i="125" s="1"/>
  <c r="E793" i="125"/>
  <c r="F793" i="125" s="1"/>
  <c r="E794" i="125"/>
  <c r="F794" i="125" s="1"/>
  <c r="E795" i="125"/>
  <c r="F795" i="125" s="1"/>
  <c r="E796" i="125"/>
  <c r="F796" i="125" s="1"/>
  <c r="E797" i="125"/>
  <c r="F797" i="125" s="1"/>
  <c r="E798" i="125"/>
  <c r="F798" i="125" s="1"/>
  <c r="E799" i="125"/>
  <c r="F799" i="125" s="1"/>
  <c r="E800" i="125"/>
  <c r="F800" i="125" s="1"/>
  <c r="E801" i="125"/>
  <c r="F801" i="125" s="1"/>
  <c r="E802" i="125"/>
  <c r="F802" i="125" s="1"/>
  <c r="E803" i="125"/>
  <c r="F803" i="125" s="1"/>
  <c r="E804" i="125"/>
  <c r="F804" i="125" s="1"/>
  <c r="E805" i="125"/>
  <c r="F805" i="125" s="1"/>
  <c r="E806" i="125"/>
  <c r="F806" i="125" s="1"/>
  <c r="E807" i="125"/>
  <c r="F807" i="125" s="1"/>
  <c r="E808" i="125"/>
  <c r="F808" i="125" s="1"/>
  <c r="E809" i="125"/>
  <c r="F809" i="125" s="1"/>
  <c r="E810" i="125"/>
  <c r="F810" i="125" s="1"/>
  <c r="E811" i="125"/>
  <c r="F811" i="125" s="1"/>
  <c r="E812" i="125"/>
  <c r="F812" i="125" s="1"/>
  <c r="E813" i="125"/>
  <c r="F813" i="125" s="1"/>
  <c r="E814" i="125"/>
  <c r="F814" i="125" s="1"/>
  <c r="E815" i="125"/>
  <c r="F815" i="125" s="1"/>
  <c r="E816" i="125"/>
  <c r="F816" i="125" s="1"/>
  <c r="E817" i="125"/>
  <c r="F817" i="125" s="1"/>
  <c r="E818" i="125"/>
  <c r="F818" i="125" s="1"/>
  <c r="E819" i="125"/>
  <c r="F819" i="125" s="1"/>
  <c r="E820" i="125"/>
  <c r="F820" i="125" s="1"/>
  <c r="E821" i="125"/>
  <c r="F821" i="125" s="1"/>
  <c r="E822" i="125"/>
  <c r="F822" i="125" s="1"/>
  <c r="E823" i="125"/>
  <c r="F823" i="125" s="1"/>
  <c r="D730" i="125"/>
  <c r="D731" i="125"/>
  <c r="D732" i="125"/>
  <c r="D733" i="125"/>
  <c r="D734" i="125"/>
  <c r="D735" i="125"/>
  <c r="D736" i="125"/>
  <c r="D737" i="125"/>
  <c r="D738" i="125"/>
  <c r="D739" i="125"/>
  <c r="D740" i="125"/>
  <c r="D741" i="125"/>
  <c r="D742" i="125"/>
  <c r="D743" i="125"/>
  <c r="D744" i="125"/>
  <c r="J744" i="125" s="1"/>
  <c r="D745" i="125"/>
  <c r="J745" i="125" s="1"/>
  <c r="D746" i="125"/>
  <c r="D747" i="125"/>
  <c r="J747" i="125" s="1"/>
  <c r="D748" i="125"/>
  <c r="K748" i="125" s="1"/>
  <c r="D749" i="125"/>
  <c r="J749" i="125" s="1"/>
  <c r="D750" i="125"/>
  <c r="D751" i="125"/>
  <c r="J751" i="125" s="1"/>
  <c r="D752" i="125"/>
  <c r="K752" i="125" s="1"/>
  <c r="D753" i="125"/>
  <c r="J753" i="125" s="1"/>
  <c r="D754" i="125"/>
  <c r="D755" i="125"/>
  <c r="J755" i="125" s="1"/>
  <c r="D756" i="125"/>
  <c r="K756" i="125" s="1"/>
  <c r="D757" i="125"/>
  <c r="J757" i="125" s="1"/>
  <c r="D758" i="125"/>
  <c r="D759" i="125"/>
  <c r="J759" i="125" s="1"/>
  <c r="D760" i="125"/>
  <c r="K760" i="125" s="1"/>
  <c r="D761" i="125"/>
  <c r="J761" i="125" s="1"/>
  <c r="D762" i="125"/>
  <c r="D763" i="125"/>
  <c r="J763" i="125" s="1"/>
  <c r="D764" i="125"/>
  <c r="K764" i="125" s="1"/>
  <c r="D765" i="125"/>
  <c r="J765" i="125" s="1"/>
  <c r="D766" i="125"/>
  <c r="D767" i="125"/>
  <c r="J767" i="125" s="1"/>
  <c r="D768" i="125"/>
  <c r="K768" i="125" s="1"/>
  <c r="D769" i="125"/>
  <c r="G769" i="125" s="1"/>
  <c r="D770" i="125"/>
  <c r="D771" i="125"/>
  <c r="J771" i="125" s="1"/>
  <c r="D772" i="125"/>
  <c r="G772" i="125" s="1"/>
  <c r="D773" i="125"/>
  <c r="D774" i="125"/>
  <c r="D775" i="125"/>
  <c r="J775" i="125" s="1"/>
  <c r="D776" i="125"/>
  <c r="G776" i="125" s="1"/>
  <c r="D777" i="125"/>
  <c r="D778" i="125"/>
  <c r="D779" i="125"/>
  <c r="J779" i="125" s="1"/>
  <c r="D780" i="125"/>
  <c r="G780" i="125" s="1"/>
  <c r="D781" i="125"/>
  <c r="D782" i="125"/>
  <c r="D783" i="125"/>
  <c r="J783" i="125" s="1"/>
  <c r="D784" i="125"/>
  <c r="G784" i="125" s="1"/>
  <c r="D785" i="125"/>
  <c r="D786" i="125"/>
  <c r="D787" i="125"/>
  <c r="J787" i="125" s="1"/>
  <c r="D788" i="125"/>
  <c r="D789" i="125"/>
  <c r="D790" i="125"/>
  <c r="J790" i="125" s="1"/>
  <c r="D791" i="125"/>
  <c r="G791" i="125" s="1"/>
  <c r="D792" i="125"/>
  <c r="D793" i="125"/>
  <c r="D794" i="125"/>
  <c r="J794" i="125" s="1"/>
  <c r="D795" i="125"/>
  <c r="G795" i="125" s="1"/>
  <c r="D796" i="125"/>
  <c r="G796" i="125" s="1"/>
  <c r="J798" i="125"/>
  <c r="D800" i="125"/>
  <c r="D801" i="125"/>
  <c r="D802" i="125"/>
  <c r="J802" i="125" s="1"/>
  <c r="D803" i="125"/>
  <c r="D804" i="125"/>
  <c r="D805" i="125"/>
  <c r="D806" i="125"/>
  <c r="J806" i="125" s="1"/>
  <c r="D807" i="125"/>
  <c r="G807" i="125" s="1"/>
  <c r="D808" i="125"/>
  <c r="G808" i="125" s="1"/>
  <c r="D809" i="125"/>
  <c r="D810" i="125"/>
  <c r="D811" i="125"/>
  <c r="G811" i="125" s="1"/>
  <c r="D812" i="125"/>
  <c r="G812" i="125" s="1"/>
  <c r="D813" i="125"/>
  <c r="D814" i="125"/>
  <c r="J814" i="125" s="1"/>
  <c r="D815" i="125"/>
  <c r="G815" i="125" s="1"/>
  <c r="D816" i="125"/>
  <c r="G816" i="125" s="1"/>
  <c r="D817" i="125"/>
  <c r="D818" i="125"/>
  <c r="J818" i="125" s="1"/>
  <c r="D819" i="125"/>
  <c r="G819" i="125" s="1"/>
  <c r="D820" i="125"/>
  <c r="D821" i="125"/>
  <c r="J821" i="125" s="1"/>
  <c r="D822" i="125"/>
  <c r="G822" i="125" s="1"/>
  <c r="D823" i="125"/>
  <c r="G823" i="125" s="1"/>
  <c r="D729" i="125"/>
  <c r="D728" i="125"/>
  <c r="G804" i="125" l="1"/>
  <c r="G803" i="125"/>
  <c r="G800" i="125"/>
  <c r="G799" i="125"/>
  <c r="G788" i="125"/>
  <c r="G792" i="125"/>
  <c r="K791" i="125"/>
  <c r="G785" i="125"/>
  <c r="G781" i="125"/>
  <c r="G777" i="125"/>
  <c r="G773" i="125"/>
  <c r="J785" i="125"/>
  <c r="J769" i="125"/>
  <c r="H988" i="83"/>
  <c r="J796" i="125"/>
  <c r="K823" i="125"/>
  <c r="K816" i="125"/>
  <c r="K812" i="125"/>
  <c r="J808" i="125"/>
  <c r="J804" i="125"/>
  <c r="J800" i="125"/>
  <c r="K795" i="125"/>
  <c r="K784" i="125"/>
  <c r="J773" i="125"/>
  <c r="K804" i="125"/>
  <c r="K780" i="125"/>
  <c r="J823" i="125"/>
  <c r="J816" i="125"/>
  <c r="J812" i="125"/>
  <c r="K807" i="125"/>
  <c r="K803" i="125"/>
  <c r="K799" i="125"/>
  <c r="K788" i="125"/>
  <c r="J777" i="125"/>
  <c r="K772" i="125"/>
  <c r="K808" i="125"/>
  <c r="K800" i="125"/>
  <c r="K822" i="125"/>
  <c r="K819" i="125"/>
  <c r="K815" i="125"/>
  <c r="K811" i="125"/>
  <c r="J792" i="125"/>
  <c r="J781" i="125"/>
  <c r="K776" i="125"/>
  <c r="G768" i="125"/>
  <c r="G765" i="125"/>
  <c r="G761" i="125"/>
  <c r="G764" i="125"/>
  <c r="G760" i="125"/>
  <c r="G757" i="125"/>
  <c r="G756" i="125"/>
  <c r="G753" i="125"/>
  <c r="G752" i="125"/>
  <c r="G749" i="125"/>
  <c r="G748" i="125"/>
  <c r="G820" i="125"/>
  <c r="J820" i="125"/>
  <c r="G813" i="125"/>
  <c r="J813" i="125"/>
  <c r="G805" i="125"/>
  <c r="J805" i="125"/>
  <c r="G797" i="125"/>
  <c r="J797" i="125"/>
  <c r="G789" i="125"/>
  <c r="J789" i="125"/>
  <c r="G782" i="125"/>
  <c r="J782" i="125"/>
  <c r="G774" i="125"/>
  <c r="J774" i="125"/>
  <c r="G766" i="125"/>
  <c r="J766" i="125"/>
  <c r="G754" i="125"/>
  <c r="J754" i="125"/>
  <c r="K754" i="125"/>
  <c r="G746" i="125"/>
  <c r="J746" i="125"/>
  <c r="K746" i="125"/>
  <c r="G817" i="125"/>
  <c r="J817" i="125"/>
  <c r="G809" i="125"/>
  <c r="J809" i="125"/>
  <c r="G801" i="125"/>
  <c r="J801" i="125"/>
  <c r="G793" i="125"/>
  <c r="J793" i="125"/>
  <c r="G786" i="125"/>
  <c r="J786" i="125"/>
  <c r="G778" i="125"/>
  <c r="J778" i="125"/>
  <c r="G770" i="125"/>
  <c r="J770" i="125"/>
  <c r="G762" i="125"/>
  <c r="J762" i="125"/>
  <c r="G758" i="125"/>
  <c r="J758" i="125"/>
  <c r="G750" i="125"/>
  <c r="J750" i="125"/>
  <c r="K750" i="125"/>
  <c r="K809" i="125"/>
  <c r="K820" i="125"/>
  <c r="K805" i="125"/>
  <c r="K801" i="125"/>
  <c r="K817" i="125"/>
  <c r="G821" i="125"/>
  <c r="K821" i="125"/>
  <c r="G818" i="125"/>
  <c r="K818" i="125"/>
  <c r="G814" i="125"/>
  <c r="K814" i="125"/>
  <c r="G810" i="125"/>
  <c r="K810" i="125"/>
  <c r="G806" i="125"/>
  <c r="K806" i="125"/>
  <c r="G802" i="125"/>
  <c r="K802" i="125"/>
  <c r="G798" i="125"/>
  <c r="K798" i="125"/>
  <c r="G794" i="125"/>
  <c r="K794" i="125"/>
  <c r="G790" i="125"/>
  <c r="K790" i="125"/>
  <c r="G787" i="125"/>
  <c r="K787" i="125"/>
  <c r="G783" i="125"/>
  <c r="K783" i="125"/>
  <c r="G779" i="125"/>
  <c r="K779" i="125"/>
  <c r="G775" i="125"/>
  <c r="K775" i="125"/>
  <c r="G771" i="125"/>
  <c r="K771" i="125"/>
  <c r="G767" i="125"/>
  <c r="K767" i="125"/>
  <c r="G763" i="125"/>
  <c r="K763" i="125"/>
  <c r="G759" i="125"/>
  <c r="K759" i="125"/>
  <c r="G755" i="125"/>
  <c r="K755" i="125"/>
  <c r="G751" i="125"/>
  <c r="K751" i="125"/>
  <c r="G747" i="125"/>
  <c r="K747" i="125"/>
  <c r="K813" i="125"/>
  <c r="J810" i="125"/>
  <c r="K797" i="125"/>
  <c r="K793" i="125"/>
  <c r="K789" i="125"/>
  <c r="K786" i="125"/>
  <c r="K782" i="125"/>
  <c r="K778" i="125"/>
  <c r="K774" i="125"/>
  <c r="K770" i="125"/>
  <c r="K766" i="125"/>
  <c r="K762" i="125"/>
  <c r="K758" i="125"/>
  <c r="K796" i="125"/>
  <c r="K792" i="125"/>
  <c r="K785" i="125"/>
  <c r="K781" i="125"/>
  <c r="K777" i="125"/>
  <c r="K773" i="125"/>
  <c r="K769" i="125"/>
  <c r="K765" i="125"/>
  <c r="K761" i="125"/>
  <c r="K757" i="125"/>
  <c r="K753" i="125"/>
  <c r="K749" i="125"/>
  <c r="J822" i="125"/>
  <c r="J819" i="125"/>
  <c r="J815" i="125"/>
  <c r="J811" i="125"/>
  <c r="J807" i="125"/>
  <c r="J803" i="125"/>
  <c r="J799" i="125"/>
  <c r="J795" i="125"/>
  <c r="J791" i="125"/>
  <c r="J788" i="125"/>
  <c r="J784" i="125"/>
  <c r="J780" i="125"/>
  <c r="J776" i="125"/>
  <c r="J772" i="125"/>
  <c r="J768" i="125"/>
  <c r="J764" i="125"/>
  <c r="J760" i="125"/>
  <c r="J756" i="125"/>
  <c r="J752" i="125"/>
  <c r="J748" i="125"/>
  <c r="K745" i="125"/>
  <c r="G745" i="125"/>
  <c r="F745" i="125"/>
  <c r="K744" i="125"/>
  <c r="F744" i="125"/>
  <c r="G744" i="125"/>
  <c r="H989" i="83"/>
  <c r="E727" i="124"/>
  <c r="F727" i="124"/>
  <c r="I727" i="124"/>
  <c r="J727" i="124"/>
  <c r="K727" i="124"/>
  <c r="M727" i="124" s="1"/>
  <c r="L727" i="124" l="1"/>
  <c r="G1205" i="81"/>
  <c r="D1942" i="82"/>
  <c r="S727" i="90" l="1"/>
  <c r="K727" i="90"/>
  <c r="O727" i="90"/>
  <c r="P727" i="90"/>
  <c r="R727" i="90"/>
  <c r="G727" i="90"/>
  <c r="H727" i="90"/>
  <c r="F986" i="83"/>
  <c r="G986" i="83"/>
  <c r="H986" i="83" l="1"/>
  <c r="E726" i="124"/>
  <c r="F726" i="124"/>
  <c r="I726" i="124"/>
  <c r="J726" i="124"/>
  <c r="K726" i="124"/>
  <c r="M726" i="124" s="1"/>
  <c r="L726" i="124" l="1"/>
  <c r="G1204" i="81"/>
  <c r="G1203" i="81"/>
  <c r="I1203" i="81" s="1"/>
  <c r="D1941" i="82"/>
  <c r="I1221" i="81" l="1"/>
  <c r="I1220" i="81"/>
  <c r="I1219" i="81"/>
  <c r="I1218" i="81"/>
  <c r="I1217" i="81"/>
  <c r="I1216" i="81"/>
  <c r="I1215" i="81"/>
  <c r="I1214" i="81"/>
  <c r="I1213" i="81"/>
  <c r="I1212" i="81"/>
  <c r="I1211" i="81"/>
  <c r="I1210" i="81"/>
  <c r="I1209" i="81"/>
  <c r="I1208" i="81"/>
  <c r="I1207" i="81"/>
  <c r="I1206" i="81"/>
  <c r="I1205" i="81"/>
  <c r="I1204" i="81"/>
  <c r="K726" i="90"/>
  <c r="O726" i="90"/>
  <c r="P726" i="90"/>
  <c r="R726" i="90"/>
  <c r="S726" i="90"/>
  <c r="G726" i="90"/>
  <c r="H726" i="90"/>
  <c r="F985" i="83"/>
  <c r="G985" i="83"/>
  <c r="E725" i="124"/>
  <c r="F725" i="124"/>
  <c r="H985" i="83" l="1"/>
  <c r="F725" i="90"/>
  <c r="F724" i="90"/>
  <c r="F723" i="90"/>
  <c r="F722" i="90"/>
  <c r="I725" i="124" l="1"/>
  <c r="J725" i="124"/>
  <c r="K725" i="124" l="1"/>
  <c r="L725" i="124" s="1"/>
  <c r="M725" i="124"/>
  <c r="L55" i="83"/>
  <c r="K55" i="83"/>
  <c r="M55" i="83" s="1"/>
  <c r="D1940" i="82"/>
  <c r="I724" i="124" l="1"/>
  <c r="J724" i="124"/>
  <c r="K724" i="124" l="1"/>
  <c r="M724" i="124" s="1"/>
  <c r="L724" i="124"/>
  <c r="G1202" i="81"/>
  <c r="O725" i="90"/>
  <c r="P725" i="90"/>
  <c r="R725" i="90"/>
  <c r="S725" i="90"/>
  <c r="G725" i="90"/>
  <c r="H725" i="90"/>
  <c r="E724" i="124"/>
  <c r="F724" i="124"/>
  <c r="F984" i="83"/>
  <c r="G984" i="83"/>
  <c r="H984" i="83" l="1"/>
  <c r="K725" i="90"/>
  <c r="D1939" i="82" l="1"/>
  <c r="O724" i="90"/>
  <c r="P724" i="90"/>
  <c r="R724" i="90"/>
  <c r="S724" i="90"/>
  <c r="G724" i="90"/>
  <c r="H724" i="90"/>
  <c r="F983" i="83"/>
  <c r="G983" i="83"/>
  <c r="H983" i="83" l="1"/>
  <c r="K724" i="90"/>
  <c r="E723" i="124" l="1"/>
  <c r="F723" i="124"/>
  <c r="I723" i="124"/>
  <c r="J723" i="124"/>
  <c r="K723" i="124" l="1"/>
  <c r="L723" i="124" s="1"/>
  <c r="G1201" i="81"/>
  <c r="M723" i="124" l="1"/>
  <c r="O723" i="90" l="1"/>
  <c r="P723" i="90"/>
  <c r="R723" i="90"/>
  <c r="S723" i="90"/>
  <c r="G723" i="90"/>
  <c r="H723" i="90"/>
  <c r="E722" i="124"/>
  <c r="F722" i="124"/>
  <c r="D1938" i="82"/>
  <c r="F982" i="83"/>
  <c r="G982" i="83"/>
  <c r="H982" i="83" s="1"/>
  <c r="K723" i="90" l="1"/>
  <c r="J722" i="124" l="1"/>
  <c r="I722" i="124"/>
  <c r="K722" i="124" l="1"/>
  <c r="L722" i="124" s="1"/>
  <c r="G1200" i="81"/>
  <c r="M722" i="124" l="1"/>
  <c r="D1937" i="82" l="1"/>
  <c r="O722" i="90" l="1"/>
  <c r="P722" i="90"/>
  <c r="R722" i="90"/>
  <c r="S722" i="90"/>
  <c r="G722" i="90"/>
  <c r="H722" i="90"/>
  <c r="E721" i="124"/>
  <c r="F721" i="124"/>
  <c r="F981" i="83"/>
  <c r="G981" i="83"/>
  <c r="H981" i="83" s="1"/>
  <c r="K722" i="90" l="1"/>
  <c r="I721" i="124" l="1"/>
  <c r="J721" i="124"/>
  <c r="K721" i="124"/>
  <c r="M721" i="124" s="1"/>
  <c r="L721" i="124" l="1"/>
  <c r="G1199" i="81"/>
  <c r="F721" i="90" l="1"/>
  <c r="F720" i="90"/>
  <c r="F719" i="90"/>
  <c r="F718" i="90"/>
  <c r="F717" i="90"/>
  <c r="F716" i="90"/>
  <c r="D1936" i="82" l="1"/>
  <c r="O721" i="90"/>
  <c r="P721" i="90"/>
  <c r="R721" i="90"/>
  <c r="S721" i="90"/>
  <c r="G721" i="90"/>
  <c r="H721" i="90"/>
  <c r="E720" i="124"/>
  <c r="F720" i="124"/>
  <c r="I720" i="124"/>
  <c r="J720" i="124"/>
  <c r="K720" i="124" l="1"/>
  <c r="M720" i="124" s="1"/>
  <c r="L720" i="124"/>
  <c r="K721" i="90" l="1"/>
  <c r="F978" i="83"/>
  <c r="G978" i="83"/>
  <c r="H978" i="83"/>
  <c r="F979" i="83"/>
  <c r="G979" i="83"/>
  <c r="F980" i="83"/>
  <c r="G980" i="83"/>
  <c r="H979" i="83" l="1"/>
  <c r="H980" i="83"/>
  <c r="G1198" i="81" l="1"/>
  <c r="D1935" i="82" l="1"/>
  <c r="O720" i="90" l="1"/>
  <c r="P720" i="90"/>
  <c r="R720" i="90"/>
  <c r="S720" i="90"/>
  <c r="G720" i="90"/>
  <c r="H720" i="90"/>
  <c r="K720" i="90"/>
  <c r="E719" i="124" l="1"/>
  <c r="F719" i="124"/>
  <c r="I719" i="124"/>
  <c r="J719" i="124"/>
  <c r="K719" i="124" l="1"/>
  <c r="M719" i="124" s="1"/>
  <c r="L719" i="124"/>
  <c r="G1197" i="81"/>
  <c r="D1934" i="82"/>
  <c r="K719" i="90" l="1"/>
  <c r="S719" i="90"/>
  <c r="P719" i="90"/>
  <c r="O719" i="90" l="1"/>
  <c r="R719" i="90"/>
  <c r="G719" i="90"/>
  <c r="H719" i="90"/>
  <c r="E718" i="124"/>
  <c r="F718" i="124"/>
  <c r="I718" i="124"/>
  <c r="J718" i="124"/>
  <c r="K718" i="124" l="1"/>
  <c r="M718" i="124" s="1"/>
  <c r="G1196" i="81"/>
  <c r="L718" i="124" l="1"/>
  <c r="D1933" i="82"/>
  <c r="O718" i="90" l="1"/>
  <c r="P718" i="90"/>
  <c r="R718" i="90"/>
  <c r="S718" i="90"/>
  <c r="G718" i="90"/>
  <c r="H718" i="90"/>
  <c r="F977" i="83"/>
  <c r="G977" i="83"/>
  <c r="H977" i="83" s="1"/>
  <c r="K718" i="90" l="1"/>
  <c r="E717" i="124" l="1"/>
  <c r="F717" i="124"/>
  <c r="I717" i="124"/>
  <c r="J717" i="124"/>
  <c r="K717" i="124" l="1"/>
  <c r="L717" i="124" s="1"/>
  <c r="M717" i="124"/>
  <c r="G1195" i="81" l="1"/>
  <c r="O717" i="90" l="1"/>
  <c r="P717" i="90"/>
  <c r="R717" i="90"/>
  <c r="S717" i="90"/>
  <c r="G717" i="90"/>
  <c r="H717" i="90"/>
  <c r="D1932" i="82"/>
  <c r="F976" i="83"/>
  <c r="G976" i="83"/>
  <c r="H976" i="83" l="1"/>
  <c r="K717" i="90"/>
  <c r="E716" i="124" l="1"/>
  <c r="F716" i="124"/>
  <c r="I716" i="124"/>
  <c r="J716" i="124"/>
  <c r="K716" i="124" l="1"/>
  <c r="M716" i="124" s="1"/>
  <c r="L716" i="124"/>
  <c r="G1194" i="81"/>
  <c r="D1931" i="82" l="1"/>
  <c r="O716" i="90" l="1"/>
  <c r="P716" i="90"/>
  <c r="R716" i="90"/>
  <c r="S716" i="90"/>
  <c r="G716" i="90"/>
  <c r="H716" i="90"/>
  <c r="F975" i="83"/>
  <c r="G975" i="83"/>
  <c r="H975" i="83" s="1"/>
  <c r="E715" i="124"/>
  <c r="F715" i="124"/>
  <c r="K716" i="90" l="1"/>
  <c r="F715" i="90" l="1"/>
  <c r="F714" i="90"/>
  <c r="I715" i="124" l="1"/>
  <c r="J715" i="124"/>
  <c r="K715" i="124" l="1"/>
  <c r="M715" i="124" s="1"/>
  <c r="L715" i="124"/>
  <c r="G1193" i="81"/>
  <c r="D1930" i="82" l="1"/>
  <c r="O715" i="90"/>
  <c r="P715" i="90"/>
  <c r="R715" i="90"/>
  <c r="S715" i="90"/>
  <c r="G715" i="90"/>
  <c r="H715" i="90"/>
  <c r="E714" i="124"/>
  <c r="F714" i="124"/>
  <c r="K715" i="90" l="1"/>
  <c r="F973" i="83"/>
  <c r="G973" i="83"/>
  <c r="F974" i="83"/>
  <c r="G974" i="83"/>
  <c r="H973" i="83" l="1"/>
  <c r="H974" i="83"/>
  <c r="I714" i="124"/>
  <c r="J714" i="124"/>
  <c r="K714" i="124" l="1"/>
  <c r="L714" i="124" s="1"/>
  <c r="M714" i="124"/>
  <c r="G1192" i="81"/>
  <c r="D1929" i="82" l="1"/>
  <c r="O714" i="90"/>
  <c r="P714" i="90"/>
  <c r="R714" i="90"/>
  <c r="S714" i="90"/>
  <c r="G714" i="90"/>
  <c r="H714" i="90"/>
  <c r="E713" i="124"/>
  <c r="F713" i="124"/>
  <c r="K714" i="90" l="1"/>
  <c r="I713" i="124" l="1"/>
  <c r="J713" i="124"/>
  <c r="K713" i="124" l="1"/>
  <c r="L713" i="124" s="1"/>
  <c r="M713" i="124"/>
  <c r="G1191" i="81"/>
  <c r="F708" i="90" l="1"/>
  <c r="F709" i="90"/>
  <c r="F710" i="90"/>
  <c r="F711" i="90"/>
  <c r="F712" i="90"/>
  <c r="F713" i="90"/>
  <c r="D1927" i="82" l="1"/>
  <c r="D1928" i="82"/>
  <c r="O713" i="90"/>
  <c r="P713" i="90"/>
  <c r="R713" i="90"/>
  <c r="S713" i="90"/>
  <c r="G713" i="90"/>
  <c r="H713" i="90"/>
  <c r="F972" i="83"/>
  <c r="G972" i="83"/>
  <c r="H972" i="83" l="1"/>
  <c r="K713" i="90"/>
  <c r="E712" i="124" l="1"/>
  <c r="F712" i="124"/>
  <c r="I712" i="124"/>
  <c r="J712" i="124"/>
  <c r="K712" i="124" l="1"/>
  <c r="M712" i="124" s="1"/>
  <c r="L712" i="124" l="1"/>
  <c r="G1190" i="81"/>
  <c r="O712" i="90" l="1"/>
  <c r="P712" i="90"/>
  <c r="R712" i="90"/>
  <c r="S712" i="90"/>
  <c r="G712" i="90"/>
  <c r="H712" i="90"/>
  <c r="F971" i="83"/>
  <c r="G971" i="83"/>
  <c r="E711" i="124"/>
  <c r="F711" i="124"/>
  <c r="H971" i="83" l="1"/>
  <c r="K712" i="90"/>
  <c r="I711" i="124" l="1"/>
  <c r="J711" i="124"/>
  <c r="K711" i="124" l="1"/>
  <c r="L711" i="124" s="1"/>
  <c r="G1189" i="81"/>
  <c r="M711" i="124" l="1"/>
  <c r="F707" i="90"/>
  <c r="F706" i="90"/>
  <c r="F705" i="90"/>
  <c r="D1926" i="82" l="1"/>
  <c r="K711" i="90"/>
  <c r="O711" i="90"/>
  <c r="P711" i="90"/>
  <c r="R711" i="90"/>
  <c r="S711" i="90"/>
  <c r="G711" i="90"/>
  <c r="H711" i="90"/>
  <c r="F970" i="83"/>
  <c r="G970" i="83"/>
  <c r="H970" i="83" s="1"/>
  <c r="E710" i="124" l="1"/>
  <c r="F710" i="124"/>
  <c r="I710" i="124"/>
  <c r="J710" i="124"/>
  <c r="K710" i="124" l="1"/>
  <c r="M710" i="124" s="1"/>
  <c r="L710" i="124" l="1"/>
  <c r="G1188" i="81"/>
  <c r="O710" i="90" l="1"/>
  <c r="P710" i="90"/>
  <c r="R710" i="90"/>
  <c r="S710" i="90"/>
  <c r="G710" i="90"/>
  <c r="H710" i="90"/>
  <c r="E2025" i="82"/>
  <c r="E2029" i="82" s="1"/>
  <c r="E2005" i="82"/>
  <c r="E2008" i="82" s="1"/>
  <c r="E1985" i="82"/>
  <c r="E1988" i="82" s="1"/>
  <c r="E1963" i="82"/>
  <c r="E1965" i="82" s="1"/>
  <c r="D1924" i="82"/>
  <c r="D1925" i="82"/>
  <c r="F968" i="83"/>
  <c r="G968" i="83"/>
  <c r="H968" i="83" s="1"/>
  <c r="F969" i="83"/>
  <c r="G969" i="83"/>
  <c r="O709" i="90"/>
  <c r="P709" i="90"/>
  <c r="R709" i="90"/>
  <c r="S709" i="90"/>
  <c r="G709" i="90"/>
  <c r="H709" i="90"/>
  <c r="H969" i="83" l="1"/>
  <c r="E1976" i="82"/>
  <c r="E2023" i="82"/>
  <c r="E2032" i="82"/>
  <c r="E1984" i="82"/>
  <c r="E1968" i="82"/>
  <c r="E2019" i="82"/>
  <c r="E2007" i="82"/>
  <c r="E1983" i="82"/>
  <c r="E1975" i="82"/>
  <c r="E1967" i="82"/>
  <c r="E2028" i="82"/>
  <c r="E1980" i="82"/>
  <c r="E1972" i="82"/>
  <c r="E2015" i="82"/>
  <c r="E2039" i="82"/>
  <c r="E1979" i="82"/>
  <c r="E1971" i="82"/>
  <c r="E2011" i="82"/>
  <c r="E1999" i="82"/>
  <c r="E2014" i="82"/>
  <c r="E2010" i="82"/>
  <c r="E2038" i="82"/>
  <c r="E2035" i="82"/>
  <c r="E2031" i="82"/>
  <c r="E2027" i="82"/>
  <c r="E2003" i="82"/>
  <c r="E1991" i="82"/>
  <c r="E1987" i="82"/>
  <c r="E2002" i="82"/>
  <c r="E1994" i="82"/>
  <c r="E2018" i="82"/>
  <c r="E1982" i="82"/>
  <c r="E1978" i="82"/>
  <c r="E1974" i="82"/>
  <c r="E1970" i="82"/>
  <c r="E1966" i="82"/>
  <c r="E2001" i="82"/>
  <c r="E1997" i="82"/>
  <c r="E1993" i="82"/>
  <c r="E1989" i="82"/>
  <c r="E2006" i="82"/>
  <c r="E2021" i="82"/>
  <c r="E2017" i="82"/>
  <c r="E2013" i="82"/>
  <c r="E2009" i="82"/>
  <c r="E2026" i="82"/>
  <c r="E2037" i="82"/>
  <c r="E2034" i="82"/>
  <c r="E2030" i="82"/>
  <c r="E1995" i="82"/>
  <c r="E1986" i="82"/>
  <c r="E1998" i="82"/>
  <c r="E1990" i="82"/>
  <c r="E2022" i="82"/>
  <c r="E1964" i="82"/>
  <c r="E1981" i="82"/>
  <c r="E1977" i="82"/>
  <c r="E1973" i="82"/>
  <c r="E1969" i="82"/>
  <c r="E2004" i="82"/>
  <c r="E2000" i="82"/>
  <c r="E1996" i="82"/>
  <c r="E1992" i="82"/>
  <c r="E2024" i="82"/>
  <c r="E2020" i="82"/>
  <c r="E2016" i="82"/>
  <c r="E2012" i="82"/>
  <c r="E2036" i="82"/>
  <c r="E2033" i="82"/>
  <c r="K709" i="90"/>
  <c r="K710" i="90"/>
  <c r="G1187" i="81" l="1"/>
  <c r="E709" i="124"/>
  <c r="F709" i="124"/>
  <c r="E708" i="124"/>
  <c r="F708" i="124"/>
  <c r="I709" i="124"/>
  <c r="J709" i="124"/>
  <c r="K709" i="124"/>
  <c r="L709" i="124" s="1"/>
  <c r="I708" i="124"/>
  <c r="J708" i="124"/>
  <c r="K708" i="124" l="1"/>
  <c r="M708" i="124" s="1"/>
  <c r="M709" i="124"/>
  <c r="L708" i="124" l="1"/>
  <c r="D1923" i="82"/>
  <c r="G1186" i="81"/>
  <c r="O708" i="90" l="1"/>
  <c r="P708" i="90"/>
  <c r="R708" i="90"/>
  <c r="S708" i="90"/>
  <c r="G708" i="90"/>
  <c r="H708" i="90"/>
  <c r="F967" i="83"/>
  <c r="G967" i="83"/>
  <c r="H967" i="83" l="1"/>
  <c r="K708" i="90"/>
  <c r="G1185" i="81" l="1"/>
  <c r="E707" i="124" l="1"/>
  <c r="F707" i="124"/>
  <c r="J707" i="124"/>
  <c r="I707" i="124"/>
  <c r="K707" i="124" s="1"/>
  <c r="L707" i="124" s="1"/>
  <c r="M707" i="124" l="1"/>
  <c r="D1922" i="82"/>
  <c r="O707" i="90"/>
  <c r="P707" i="90"/>
  <c r="R707" i="90"/>
  <c r="S707" i="90"/>
  <c r="G707" i="90"/>
  <c r="H707" i="90"/>
  <c r="E706" i="124"/>
  <c r="F706" i="124"/>
  <c r="F966" i="83"/>
  <c r="G966" i="83"/>
  <c r="H966" i="83" l="1"/>
  <c r="I706" i="124"/>
  <c r="J706" i="124"/>
  <c r="K706" i="124" s="1"/>
  <c r="K707" i="90"/>
  <c r="M706" i="124" l="1"/>
  <c r="L706" i="124"/>
  <c r="G1184" i="81"/>
  <c r="D1921" i="82" l="1"/>
  <c r="K706" i="90" l="1"/>
  <c r="O706" i="90"/>
  <c r="P706" i="90"/>
  <c r="R706" i="90"/>
  <c r="S706" i="90"/>
  <c r="G706" i="90"/>
  <c r="H706" i="90"/>
  <c r="E705" i="124"/>
  <c r="F705" i="124"/>
  <c r="F965" i="83"/>
  <c r="G965" i="83"/>
  <c r="H965" i="83" l="1"/>
  <c r="I705" i="124"/>
  <c r="J705" i="124"/>
  <c r="K705" i="124" l="1"/>
  <c r="L705" i="124" s="1"/>
  <c r="G1183" i="81"/>
  <c r="M705" i="124" l="1"/>
  <c r="D1920" i="82"/>
  <c r="O705" i="90" l="1"/>
  <c r="P705" i="90"/>
  <c r="R705" i="90"/>
  <c r="S705" i="90"/>
  <c r="G705" i="90"/>
  <c r="H705" i="90"/>
  <c r="E704" i="124"/>
  <c r="F704" i="124"/>
  <c r="F964" i="83"/>
  <c r="K54" i="83" s="1"/>
  <c r="G964" i="83"/>
  <c r="L54" i="83" s="1"/>
  <c r="M54" i="83" l="1"/>
  <c r="H964" i="83"/>
  <c r="K705" i="90"/>
  <c r="E1920" i="82" l="1"/>
  <c r="I704" i="124"/>
  <c r="J704" i="124"/>
  <c r="K704" i="124" l="1"/>
  <c r="L704" i="124" s="1"/>
  <c r="F704" i="90"/>
  <c r="M704" i="124" l="1"/>
  <c r="G1182" i="81"/>
  <c r="I1182" i="81" s="1"/>
  <c r="I1202" i="81" l="1"/>
  <c r="I1201" i="81"/>
  <c r="I1200" i="81"/>
  <c r="I1199" i="81"/>
  <c r="I1198" i="81"/>
  <c r="I1197" i="81"/>
  <c r="I1196" i="81"/>
  <c r="I1195" i="81"/>
  <c r="I1194" i="81"/>
  <c r="I1193" i="81"/>
  <c r="I1192" i="81"/>
  <c r="I1191" i="81"/>
  <c r="I1190" i="81"/>
  <c r="I1189" i="81"/>
  <c r="I1188" i="81"/>
  <c r="I1187" i="81"/>
  <c r="I1186" i="81"/>
  <c r="I1185" i="81"/>
  <c r="I1184" i="81"/>
  <c r="I1183" i="81"/>
  <c r="O704" i="90"/>
  <c r="P704" i="90"/>
  <c r="R704" i="90"/>
  <c r="S704" i="90"/>
  <c r="G704" i="90"/>
  <c r="H704" i="90"/>
  <c r="G703" i="90"/>
  <c r="H703" i="90"/>
  <c r="O703" i="90"/>
  <c r="P703" i="90"/>
  <c r="R703" i="90"/>
  <c r="S703" i="90"/>
  <c r="F703" i="90"/>
  <c r="O702" i="90"/>
  <c r="P702" i="90"/>
  <c r="R702" i="90"/>
  <c r="S702" i="90"/>
  <c r="G702" i="90"/>
  <c r="H702" i="90"/>
  <c r="F702" i="90"/>
  <c r="O701" i="90"/>
  <c r="P701" i="90"/>
  <c r="R701" i="90"/>
  <c r="S701" i="90"/>
  <c r="G701" i="90"/>
  <c r="H701" i="90"/>
  <c r="F701" i="90"/>
  <c r="D1916" i="82"/>
  <c r="D1917" i="82"/>
  <c r="D1918" i="82"/>
  <c r="D1919" i="82"/>
  <c r="D1914" i="82"/>
  <c r="D1915" i="82"/>
  <c r="O700" i="90"/>
  <c r="P700" i="90"/>
  <c r="R700" i="90"/>
  <c r="S700" i="90"/>
  <c r="G700" i="90"/>
  <c r="H700" i="90"/>
  <c r="F700" i="90"/>
  <c r="O699" i="90"/>
  <c r="P699" i="90"/>
  <c r="R699" i="90"/>
  <c r="S699" i="90"/>
  <c r="G699" i="90"/>
  <c r="H699" i="90"/>
  <c r="F699" i="90"/>
  <c r="D1911" i="82"/>
  <c r="D1912" i="82"/>
  <c r="D1913" i="82"/>
  <c r="O698" i="90"/>
  <c r="P698" i="90"/>
  <c r="R698" i="90"/>
  <c r="S698" i="90"/>
  <c r="G698" i="90"/>
  <c r="H698" i="90"/>
  <c r="F698" i="90"/>
  <c r="O697" i="90"/>
  <c r="P697" i="90"/>
  <c r="R697" i="90"/>
  <c r="S697" i="90"/>
  <c r="G697" i="90"/>
  <c r="H697" i="90"/>
  <c r="F697" i="90"/>
  <c r="G696" i="90"/>
  <c r="H696" i="90"/>
  <c r="F696" i="90"/>
  <c r="O696" i="90"/>
  <c r="P696" i="90"/>
  <c r="R696" i="90"/>
  <c r="S696" i="90"/>
  <c r="D1909" i="82" l="1"/>
  <c r="D1910" i="82"/>
  <c r="O695" i="90"/>
  <c r="P695" i="90"/>
  <c r="R695" i="90"/>
  <c r="S695" i="90"/>
  <c r="G695" i="90"/>
  <c r="H695" i="90"/>
  <c r="F695" i="90"/>
  <c r="O694" i="90"/>
  <c r="P694" i="90"/>
  <c r="R694" i="90"/>
  <c r="S694" i="90"/>
  <c r="G694" i="90"/>
  <c r="H694" i="90"/>
  <c r="F694" i="90"/>
  <c r="I703" i="124"/>
  <c r="J703" i="124"/>
  <c r="E703" i="124"/>
  <c r="F703" i="124"/>
  <c r="E693" i="124"/>
  <c r="F693" i="124"/>
  <c r="E694" i="124"/>
  <c r="F694" i="124"/>
  <c r="E695" i="124"/>
  <c r="F695" i="124"/>
  <c r="E696" i="124"/>
  <c r="F696" i="124"/>
  <c r="E697" i="124"/>
  <c r="F697" i="124"/>
  <c r="E698" i="124"/>
  <c r="F698" i="124"/>
  <c r="E699" i="124"/>
  <c r="F699" i="124"/>
  <c r="E700" i="124"/>
  <c r="F700" i="124"/>
  <c r="E701" i="124"/>
  <c r="F701" i="124"/>
  <c r="E702" i="124"/>
  <c r="F702" i="124"/>
  <c r="K703" i="124" l="1"/>
  <c r="M703" i="124" s="1"/>
  <c r="L703" i="124"/>
  <c r="K693" i="90"/>
  <c r="K694" i="90"/>
  <c r="K695" i="90"/>
  <c r="K696" i="90"/>
  <c r="K697" i="90"/>
  <c r="K698" i="90"/>
  <c r="K699" i="90"/>
  <c r="K700" i="90"/>
  <c r="K701" i="90"/>
  <c r="K702" i="90"/>
  <c r="K703" i="90"/>
  <c r="K704" i="90"/>
  <c r="O693" i="90"/>
  <c r="P693" i="90"/>
  <c r="R693" i="90"/>
  <c r="S693" i="90"/>
  <c r="G693" i="90"/>
  <c r="H693" i="90"/>
  <c r="F693" i="90"/>
  <c r="E692" i="124"/>
  <c r="F692" i="124"/>
  <c r="D1908" i="82"/>
  <c r="F952" i="83"/>
  <c r="G952" i="83"/>
  <c r="F953" i="83"/>
  <c r="G953" i="83"/>
  <c r="F954" i="83"/>
  <c r="G954" i="83"/>
  <c r="F955" i="83"/>
  <c r="G955" i="83"/>
  <c r="F956" i="83"/>
  <c r="G956" i="83"/>
  <c r="F957" i="83"/>
  <c r="G957" i="83"/>
  <c r="F958" i="83"/>
  <c r="G958" i="83"/>
  <c r="F959" i="83"/>
  <c r="G959" i="83"/>
  <c r="F960" i="83"/>
  <c r="G960" i="83"/>
  <c r="F961" i="83"/>
  <c r="G961" i="83"/>
  <c r="F962" i="83"/>
  <c r="G962" i="83"/>
  <c r="F963" i="83"/>
  <c r="G963" i="83"/>
  <c r="H957" i="83" l="1"/>
  <c r="H954" i="83"/>
  <c r="H961" i="83"/>
  <c r="H952" i="83"/>
  <c r="H959" i="83"/>
  <c r="H962" i="83"/>
  <c r="H953" i="83"/>
  <c r="H963" i="83"/>
  <c r="H960" i="83"/>
  <c r="H958" i="83"/>
  <c r="H956" i="83"/>
  <c r="H955" i="83"/>
  <c r="G1170" i="81" l="1"/>
  <c r="G1171" i="81"/>
  <c r="G1172" i="81"/>
  <c r="G1173" i="81"/>
  <c r="G1174" i="81"/>
  <c r="G1175" i="81"/>
  <c r="G1176" i="81"/>
  <c r="G1177" i="81"/>
  <c r="G1178" i="81"/>
  <c r="G1179" i="81"/>
  <c r="G1180" i="81"/>
  <c r="G1181" i="81"/>
  <c r="I702" i="124" l="1"/>
  <c r="J702" i="124"/>
  <c r="I701" i="124"/>
  <c r="J701" i="124"/>
  <c r="I700" i="124"/>
  <c r="J700" i="124"/>
  <c r="I699" i="124"/>
  <c r="J699" i="124"/>
  <c r="I698" i="124"/>
  <c r="J698" i="124"/>
  <c r="I697" i="124"/>
  <c r="J697" i="124"/>
  <c r="I695" i="124"/>
  <c r="J695" i="124"/>
  <c r="I696" i="124"/>
  <c r="J696" i="124"/>
  <c r="I692" i="124"/>
  <c r="J692" i="124"/>
  <c r="K692" i="124" s="1"/>
  <c r="I693" i="124"/>
  <c r="J693" i="124"/>
  <c r="I694" i="124"/>
  <c r="J694" i="124"/>
  <c r="I691" i="124"/>
  <c r="J691" i="124"/>
  <c r="K693" i="124" l="1"/>
  <c r="M693" i="124" s="1"/>
  <c r="K702" i="124"/>
  <c r="L702" i="124" s="1"/>
  <c r="K697" i="124"/>
  <c r="L697" i="124" s="1"/>
  <c r="K699" i="124"/>
  <c r="M699" i="124" s="1"/>
  <c r="K701" i="124"/>
  <c r="M701" i="124" s="1"/>
  <c r="K698" i="124"/>
  <c r="M698" i="124" s="1"/>
  <c r="L692" i="124"/>
  <c r="K695" i="124"/>
  <c r="L695" i="124" s="1"/>
  <c r="K700" i="124"/>
  <c r="M700" i="124" s="1"/>
  <c r="M692" i="124"/>
  <c r="K691" i="124"/>
  <c r="M691" i="124" s="1"/>
  <c r="K694" i="124"/>
  <c r="L694" i="124" s="1"/>
  <c r="K696" i="124"/>
  <c r="M696" i="124" s="1"/>
  <c r="L699" i="124"/>
  <c r="M695" i="124" l="1"/>
  <c r="M702" i="124"/>
  <c r="L700" i="124"/>
  <c r="L701" i="124"/>
  <c r="L693" i="124"/>
  <c r="M697" i="124"/>
  <c r="L698" i="124"/>
  <c r="L691" i="124"/>
  <c r="L696" i="124"/>
  <c r="M694" i="124"/>
  <c r="F692" i="90"/>
  <c r="F691" i="90"/>
  <c r="E690" i="124"/>
  <c r="F690" i="124"/>
  <c r="I690" i="124"/>
  <c r="J690" i="124"/>
  <c r="K690" i="124" l="1"/>
  <c r="L690" i="124" s="1"/>
  <c r="M690" i="124" l="1"/>
  <c r="D1906" i="82"/>
  <c r="D1907" i="82"/>
  <c r="G692" i="90" l="1"/>
  <c r="H692" i="90"/>
  <c r="K692" i="90"/>
  <c r="S692" i="90"/>
  <c r="P692" i="90"/>
  <c r="F951" i="83"/>
  <c r="G951" i="83"/>
  <c r="H951" i="83" l="1"/>
  <c r="O692" i="90"/>
  <c r="R692" i="90"/>
  <c r="E691" i="124"/>
  <c r="F691" i="124"/>
  <c r="G1169" i="81" l="1"/>
  <c r="K691" i="90" l="1"/>
  <c r="O691" i="90"/>
  <c r="P691" i="90"/>
  <c r="R691" i="90"/>
  <c r="S691" i="90"/>
  <c r="G691" i="90"/>
  <c r="H691" i="90"/>
  <c r="F950" i="83"/>
  <c r="G950" i="83"/>
  <c r="H950" i="83" l="1"/>
  <c r="F690" i="90"/>
  <c r="F689" i="90"/>
  <c r="G1168" i="81" l="1"/>
  <c r="D1905" i="82" l="1"/>
  <c r="O690" i="90" l="1"/>
  <c r="P690" i="90"/>
  <c r="R690" i="90"/>
  <c r="S690" i="90"/>
  <c r="G690" i="90"/>
  <c r="H690" i="90"/>
  <c r="F949" i="83"/>
  <c r="G949" i="83"/>
  <c r="H949" i="83" l="1"/>
  <c r="K690" i="90"/>
  <c r="E689" i="124" l="1"/>
  <c r="F689" i="124"/>
  <c r="I689" i="124"/>
  <c r="J689" i="124"/>
  <c r="K689" i="124" l="1"/>
  <c r="L689" i="124" s="1"/>
  <c r="G1167" i="81"/>
  <c r="M689" i="124" l="1"/>
  <c r="K689" i="90"/>
  <c r="O689" i="90"/>
  <c r="P689" i="90"/>
  <c r="R689" i="90"/>
  <c r="S689" i="90"/>
  <c r="G689" i="90"/>
  <c r="H689" i="90"/>
  <c r="D1904" i="82"/>
  <c r="F948" i="83"/>
  <c r="G948" i="83"/>
  <c r="H948" i="83" l="1"/>
  <c r="E688" i="124"/>
  <c r="F688" i="124"/>
  <c r="I688" i="124"/>
  <c r="J688" i="124"/>
  <c r="K688" i="124" l="1"/>
  <c r="L688" i="124" s="1"/>
  <c r="F688" i="90"/>
  <c r="F687" i="90"/>
  <c r="F686" i="90"/>
  <c r="F685" i="90"/>
  <c r="M688" i="124" l="1"/>
  <c r="D1903" i="82"/>
  <c r="G1166" i="81"/>
  <c r="O688" i="90" l="1"/>
  <c r="P688" i="90"/>
  <c r="R688" i="90"/>
  <c r="S688" i="90"/>
  <c r="G688" i="90"/>
  <c r="H688" i="90"/>
  <c r="E687" i="124"/>
  <c r="F687" i="124"/>
  <c r="F947" i="83"/>
  <c r="G947" i="83"/>
  <c r="H947" i="83"/>
  <c r="K688" i="90" l="1"/>
  <c r="I687" i="124" l="1"/>
  <c r="J687" i="124"/>
  <c r="K687" i="124" s="1"/>
  <c r="L687" i="124" s="1"/>
  <c r="M687" i="124" l="1"/>
  <c r="G1165" i="81" l="1"/>
  <c r="D1902" i="82" l="1"/>
  <c r="O687" i="90" l="1"/>
  <c r="P687" i="90"/>
  <c r="R687" i="90"/>
  <c r="S687" i="90"/>
  <c r="G687" i="90"/>
  <c r="H687" i="90"/>
  <c r="F946" i="83"/>
  <c r="G946" i="83"/>
  <c r="K687" i="90"/>
  <c r="H946" i="83" l="1"/>
  <c r="K686" i="90"/>
  <c r="E686" i="124" l="1"/>
  <c r="F686" i="124"/>
  <c r="I686" i="124"/>
  <c r="J686" i="124"/>
  <c r="K686" i="124" l="1"/>
  <c r="L686" i="124" s="1"/>
  <c r="M686" i="124" l="1"/>
  <c r="G1164" i="81"/>
  <c r="D1901" i="82"/>
  <c r="O686" i="90" l="1"/>
  <c r="P686" i="90"/>
  <c r="R686" i="90"/>
  <c r="S686" i="90"/>
  <c r="G686" i="90"/>
  <c r="H686" i="90"/>
  <c r="E685" i="124"/>
  <c r="F685" i="124"/>
  <c r="F945" i="83"/>
  <c r="G945" i="83"/>
  <c r="H945" i="83" l="1"/>
  <c r="I685" i="124"/>
  <c r="J685" i="124"/>
  <c r="K685" i="124" l="1"/>
  <c r="L685" i="124" s="1"/>
  <c r="M685" i="124" l="1"/>
  <c r="D1900" i="82"/>
  <c r="G1163" i="81" l="1"/>
  <c r="K685" i="90" l="1"/>
  <c r="O685" i="90"/>
  <c r="P685" i="90"/>
  <c r="R685" i="90"/>
  <c r="S685" i="90"/>
  <c r="G685" i="90"/>
  <c r="H685" i="90"/>
  <c r="E684" i="124"/>
  <c r="F684" i="124"/>
  <c r="F944" i="83"/>
  <c r="G944" i="83"/>
  <c r="H944" i="83"/>
  <c r="I684" i="124" l="1"/>
  <c r="J684" i="124"/>
  <c r="K684" i="124" l="1"/>
  <c r="L684" i="124" s="1"/>
  <c r="M684" i="124"/>
  <c r="G1162" i="81"/>
  <c r="I1162" i="81" s="1"/>
  <c r="I1181" i="81" l="1"/>
  <c r="I1180" i="81"/>
  <c r="I1179" i="81"/>
  <c r="I1178" i="81"/>
  <c r="I1177" i="81"/>
  <c r="I1176" i="81"/>
  <c r="I1175" i="81"/>
  <c r="I1174" i="81"/>
  <c r="I1173" i="81"/>
  <c r="I1172" i="81"/>
  <c r="I1171" i="81"/>
  <c r="I1170" i="81"/>
  <c r="I1169" i="81"/>
  <c r="I1168" i="81"/>
  <c r="I1167" i="81"/>
  <c r="I1166" i="81"/>
  <c r="I1165" i="81"/>
  <c r="I1164" i="81"/>
  <c r="I1163" i="81"/>
  <c r="E1900" i="82"/>
  <c r="G684" i="90"/>
  <c r="H684" i="90"/>
  <c r="F684" i="90"/>
  <c r="O684" i="90"/>
  <c r="P684" i="90"/>
  <c r="R684" i="90"/>
  <c r="S684" i="90"/>
  <c r="L53" i="83"/>
  <c r="K53" i="83"/>
  <c r="M53" i="83" s="1"/>
  <c r="E683" i="124"/>
  <c r="F683" i="124"/>
  <c r="D1899" i="82"/>
  <c r="F943" i="83"/>
  <c r="G943" i="83"/>
  <c r="H943" i="83" l="1"/>
  <c r="E1905" i="82"/>
  <c r="E1909" i="82"/>
  <c r="E1913" i="82"/>
  <c r="E1917" i="82"/>
  <c r="E1901" i="82"/>
  <c r="E1910" i="82"/>
  <c r="E1902" i="82"/>
  <c r="E1906" i="82"/>
  <c r="E1914" i="82"/>
  <c r="E1903" i="82"/>
  <c r="E1907" i="82"/>
  <c r="E1911" i="82"/>
  <c r="E1915" i="82"/>
  <c r="E1918" i="82"/>
  <c r="E1904" i="82"/>
  <c r="E1908" i="82"/>
  <c r="E1912" i="82"/>
  <c r="E1916" i="82"/>
  <c r="E1919" i="82"/>
  <c r="K684" i="90"/>
  <c r="I683" i="124" l="1"/>
  <c r="J683" i="124"/>
  <c r="K683" i="124" l="1"/>
  <c r="M683" i="124" s="1"/>
  <c r="F683" i="90"/>
  <c r="F682" i="90"/>
  <c r="F681" i="90"/>
  <c r="F680" i="90"/>
  <c r="L683" i="124" l="1"/>
  <c r="G1161" i="81"/>
  <c r="D1898" i="82" l="1"/>
  <c r="O683" i="90"/>
  <c r="P683" i="90"/>
  <c r="R683" i="90"/>
  <c r="S683" i="90"/>
  <c r="G683" i="90"/>
  <c r="H683" i="90"/>
  <c r="E682" i="124"/>
  <c r="F682" i="124"/>
  <c r="F942" i="83"/>
  <c r="G942" i="83"/>
  <c r="H942" i="83" l="1"/>
  <c r="K683" i="90"/>
  <c r="I682" i="124" l="1"/>
  <c r="J682" i="124"/>
  <c r="K682" i="124" l="1"/>
  <c r="L682" i="124" s="1"/>
  <c r="D1897" i="82"/>
  <c r="M682" i="124" l="1"/>
  <c r="G1160" i="81"/>
  <c r="G1159" i="81"/>
  <c r="K682" i="90" l="1"/>
  <c r="O682" i="90"/>
  <c r="P682" i="90"/>
  <c r="R682" i="90"/>
  <c r="S682" i="90"/>
  <c r="G682" i="90"/>
  <c r="H682" i="90"/>
  <c r="F941" i="83"/>
  <c r="G941" i="83"/>
  <c r="H941" i="83" l="1"/>
  <c r="E681" i="124"/>
  <c r="F681" i="124"/>
  <c r="I681" i="124"/>
  <c r="J681" i="124"/>
  <c r="K681" i="124" l="1"/>
  <c r="L681" i="124" s="1"/>
  <c r="M681" i="124" l="1"/>
  <c r="D1896" i="82"/>
  <c r="O681" i="90" l="1"/>
  <c r="P681" i="90"/>
  <c r="R681" i="90"/>
  <c r="S681" i="90"/>
  <c r="G681" i="90"/>
  <c r="H681" i="90"/>
  <c r="E680" i="124"/>
  <c r="F680" i="124"/>
  <c r="F940" i="83"/>
  <c r="G940" i="83"/>
  <c r="H940" i="83" l="1"/>
  <c r="K681" i="90"/>
  <c r="I680" i="124" l="1"/>
  <c r="J680" i="124"/>
  <c r="K680" i="124" l="1"/>
  <c r="L680" i="124" s="1"/>
  <c r="M680" i="124"/>
  <c r="G1158" i="81" l="1"/>
  <c r="F676" i="90" l="1"/>
  <c r="F677" i="90"/>
  <c r="F678" i="90"/>
  <c r="F679" i="90"/>
  <c r="F671" i="90"/>
  <c r="F670" i="90"/>
  <c r="F669" i="90"/>
  <c r="O680" i="90" l="1"/>
  <c r="P680" i="90"/>
  <c r="R680" i="90"/>
  <c r="S680" i="90"/>
  <c r="K680" i="90"/>
  <c r="G680" i="90"/>
  <c r="H680" i="90"/>
  <c r="D1895" i="82"/>
  <c r="F939" i="83"/>
  <c r="G939" i="83"/>
  <c r="E679" i="124"/>
  <c r="F679" i="124"/>
  <c r="H939" i="83" l="1"/>
  <c r="I679" i="124"/>
  <c r="J679" i="124"/>
  <c r="K679" i="124" l="1"/>
  <c r="L679" i="124" s="1"/>
  <c r="G679" i="90"/>
  <c r="H679" i="90"/>
  <c r="S679" i="90"/>
  <c r="P679" i="90"/>
  <c r="K679" i="90"/>
  <c r="O679" i="90"/>
  <c r="R679" i="90"/>
  <c r="G678" i="90"/>
  <c r="H678" i="90"/>
  <c r="S678" i="90"/>
  <c r="P678" i="90"/>
  <c r="K678" i="90"/>
  <c r="O678" i="90"/>
  <c r="R678" i="90"/>
  <c r="G677" i="90"/>
  <c r="H677" i="90"/>
  <c r="K677" i="90"/>
  <c r="S677" i="90"/>
  <c r="P677" i="90"/>
  <c r="O677" i="90"/>
  <c r="R677" i="90"/>
  <c r="D1892" i="82"/>
  <c r="D1893" i="82"/>
  <c r="D1894" i="82"/>
  <c r="F936" i="83"/>
  <c r="G936" i="83"/>
  <c r="F937" i="83"/>
  <c r="G937" i="83"/>
  <c r="F938" i="83"/>
  <c r="G938" i="83"/>
  <c r="H936" i="83" l="1"/>
  <c r="M679" i="124"/>
  <c r="H938" i="83"/>
  <c r="H937" i="83"/>
  <c r="S676" i="90" l="1"/>
  <c r="P676" i="90"/>
  <c r="K676" i="90"/>
  <c r="D1891" i="82"/>
  <c r="F935" i="83"/>
  <c r="G935" i="83"/>
  <c r="H935" i="83" l="1"/>
  <c r="G676" i="90"/>
  <c r="H676" i="90"/>
  <c r="O676" i="90"/>
  <c r="R676" i="90"/>
  <c r="G1153" i="81" l="1"/>
  <c r="G1154" i="81"/>
  <c r="G1155" i="81"/>
  <c r="G1156" i="81"/>
  <c r="G1157" i="81"/>
  <c r="F675" i="124" l="1"/>
  <c r="F676" i="124"/>
  <c r="F677" i="124"/>
  <c r="F678" i="124"/>
  <c r="E675" i="124"/>
  <c r="E676" i="124"/>
  <c r="E677" i="124"/>
  <c r="E678" i="124"/>
  <c r="I675" i="124"/>
  <c r="J675" i="124"/>
  <c r="I676" i="124"/>
  <c r="J676" i="124"/>
  <c r="I677" i="124"/>
  <c r="J677" i="124"/>
  <c r="I678" i="124"/>
  <c r="J678" i="124"/>
  <c r="K678" i="124" l="1"/>
  <c r="K677" i="124"/>
  <c r="L677" i="124"/>
  <c r="K675" i="124"/>
  <c r="L675" i="124" s="1"/>
  <c r="K676" i="124"/>
  <c r="M676" i="124" s="1"/>
  <c r="M678" i="124"/>
  <c r="M677" i="124"/>
  <c r="L678" i="124"/>
  <c r="I674" i="124"/>
  <c r="J674" i="124"/>
  <c r="M675" i="124" l="1"/>
  <c r="L676" i="124"/>
  <c r="K674" i="124"/>
  <c r="L674" i="124" s="1"/>
  <c r="K675" i="90"/>
  <c r="O675" i="90"/>
  <c r="P675" i="90"/>
  <c r="R675" i="90"/>
  <c r="S675" i="90"/>
  <c r="F934" i="83"/>
  <c r="G934" i="83"/>
  <c r="F674" i="124"/>
  <c r="M674" i="124" l="1"/>
  <c r="H934" i="83"/>
  <c r="K673" i="90"/>
  <c r="G673" i="90"/>
  <c r="H673" i="90"/>
  <c r="G672" i="90"/>
  <c r="H672" i="90"/>
  <c r="O673" i="90"/>
  <c r="P673" i="90"/>
  <c r="R673" i="90"/>
  <c r="S673" i="90"/>
  <c r="F672" i="124"/>
  <c r="F932" i="83"/>
  <c r="G932" i="83"/>
  <c r="H932" i="83" l="1"/>
  <c r="I673" i="124"/>
  <c r="J673" i="124"/>
  <c r="K673" i="124" l="1"/>
  <c r="M673" i="124" s="1"/>
  <c r="L673" i="124" l="1"/>
  <c r="I672" i="124" l="1"/>
  <c r="J672" i="124"/>
  <c r="K672" i="124" l="1"/>
  <c r="M672" i="124" s="1"/>
  <c r="J671" i="124"/>
  <c r="I671" i="124"/>
  <c r="L672" i="124" l="1"/>
  <c r="K671" i="124"/>
  <c r="L671" i="124" s="1"/>
  <c r="F931" i="83"/>
  <c r="G931" i="83"/>
  <c r="H931" i="83" s="1"/>
  <c r="M671" i="124" l="1"/>
  <c r="O672" i="90"/>
  <c r="P672" i="90"/>
  <c r="R672" i="90"/>
  <c r="S672" i="90"/>
  <c r="F671" i="124" l="1"/>
  <c r="S671" i="90"/>
  <c r="P671" i="90"/>
  <c r="K671" i="90"/>
  <c r="K672" i="90"/>
  <c r="D1886" i="82" l="1"/>
  <c r="F930" i="83" l="1"/>
  <c r="G930" i="83"/>
  <c r="H930" i="83" l="1"/>
  <c r="G671" i="90"/>
  <c r="H671" i="90"/>
  <c r="O671" i="90"/>
  <c r="R671" i="90"/>
  <c r="E670" i="124"/>
  <c r="F670" i="124"/>
  <c r="I670" i="124" l="1"/>
  <c r="J670" i="124"/>
  <c r="K670" i="124" l="1"/>
  <c r="M670" i="124" s="1"/>
  <c r="L670" i="124" l="1"/>
  <c r="G1152" i="81"/>
  <c r="F668" i="90" l="1"/>
  <c r="F667" i="90"/>
  <c r="F666" i="90"/>
  <c r="F665" i="90"/>
  <c r="K670" i="90" l="1"/>
  <c r="S670" i="90"/>
  <c r="P670" i="90"/>
  <c r="F929" i="83" l="1"/>
  <c r="G929" i="83"/>
  <c r="O670" i="90"/>
  <c r="R670" i="90"/>
  <c r="G670" i="90"/>
  <c r="H670" i="90"/>
  <c r="H929" i="83" l="1"/>
  <c r="D1884" i="82"/>
  <c r="D1885" i="82"/>
  <c r="E669" i="124" l="1"/>
  <c r="F669" i="124"/>
  <c r="I669" i="124" l="1"/>
  <c r="J669" i="124"/>
  <c r="K669" i="124" l="1"/>
  <c r="L669" i="124" s="1"/>
  <c r="G1151" i="81"/>
  <c r="M669" i="124" l="1"/>
  <c r="O669" i="90"/>
  <c r="P669" i="90"/>
  <c r="R669" i="90"/>
  <c r="S669" i="90"/>
  <c r="G669" i="90"/>
  <c r="H669" i="90"/>
  <c r="F928" i="83"/>
  <c r="G928" i="83"/>
  <c r="E668" i="124"/>
  <c r="F668" i="124"/>
  <c r="H928" i="83" l="1"/>
  <c r="K669" i="90"/>
  <c r="O668" i="90"/>
  <c r="P668" i="90"/>
  <c r="R668" i="90"/>
  <c r="S668" i="90"/>
  <c r="I668" i="124" l="1"/>
  <c r="J668" i="124"/>
  <c r="K668" i="124" l="1"/>
  <c r="L668" i="124" s="1"/>
  <c r="G1150" i="81"/>
  <c r="M668" i="124" l="1"/>
  <c r="D1883" i="82"/>
  <c r="G668" i="90" l="1"/>
  <c r="H668" i="90"/>
  <c r="F927" i="83"/>
  <c r="G927" i="83"/>
  <c r="H927" i="83" l="1"/>
  <c r="K668" i="90"/>
  <c r="E667" i="124" l="1"/>
  <c r="F667" i="124"/>
  <c r="I667" i="124"/>
  <c r="J667" i="124"/>
  <c r="K667" i="124" l="1"/>
  <c r="M667" i="124" s="1"/>
  <c r="L667" i="124" l="1"/>
  <c r="G1149" i="81"/>
  <c r="O667" i="90" l="1"/>
  <c r="P667" i="90"/>
  <c r="R667" i="90"/>
  <c r="S667" i="90"/>
  <c r="G667" i="90"/>
  <c r="H667" i="90"/>
  <c r="I666" i="124" l="1"/>
  <c r="J666" i="124"/>
  <c r="K666" i="124" s="1"/>
  <c r="L666" i="124" s="1"/>
  <c r="M666" i="124" l="1"/>
  <c r="G1148" i="81" l="1"/>
  <c r="D1882" i="82" l="1"/>
  <c r="E666" i="124" l="1"/>
  <c r="F666" i="124"/>
  <c r="F926" i="83"/>
  <c r="G926" i="83"/>
  <c r="H926" i="83" l="1"/>
  <c r="K646" i="90"/>
  <c r="K645" i="90"/>
  <c r="K644" i="90"/>
  <c r="K643" i="90"/>
  <c r="K642" i="90"/>
  <c r="K641" i="90"/>
  <c r="K640" i="90"/>
  <c r="K639" i="90"/>
  <c r="K638" i="90"/>
  <c r="K637" i="90"/>
  <c r="K636" i="90"/>
  <c r="K635" i="90"/>
  <c r="K634" i="90"/>
  <c r="K633" i="90"/>
  <c r="K632" i="90"/>
  <c r="K631" i="90"/>
  <c r="K630" i="90"/>
  <c r="K629" i="90"/>
  <c r="K628" i="90"/>
  <c r="K627" i="90"/>
  <c r="K626" i="90"/>
  <c r="K625" i="90"/>
  <c r="K624" i="90"/>
  <c r="K623" i="90"/>
  <c r="K622" i="90"/>
  <c r="K666" i="90"/>
  <c r="K665" i="90"/>
  <c r="K664" i="90"/>
  <c r="K663" i="90"/>
  <c r="K662" i="90"/>
  <c r="K661" i="90"/>
  <c r="K660" i="90"/>
  <c r="K659" i="90"/>
  <c r="K658" i="90"/>
  <c r="K657" i="90"/>
  <c r="K656" i="90"/>
  <c r="K655" i="90"/>
  <c r="K654" i="90"/>
  <c r="K653" i="90"/>
  <c r="K652" i="90"/>
  <c r="K651" i="90"/>
  <c r="K650" i="90"/>
  <c r="K649" i="90"/>
  <c r="K648" i="90"/>
  <c r="K647" i="90"/>
  <c r="K667" i="90"/>
  <c r="O666" i="90" l="1"/>
  <c r="P666" i="90"/>
  <c r="R666" i="90"/>
  <c r="S666" i="90"/>
  <c r="G666" i="90"/>
  <c r="H666" i="90"/>
  <c r="D1881" i="82"/>
  <c r="E665" i="124"/>
  <c r="F665" i="124"/>
  <c r="I665" i="124" l="1"/>
  <c r="J665" i="124"/>
  <c r="K665" i="124" l="1"/>
  <c r="L665" i="124" s="1"/>
  <c r="M665" i="124"/>
  <c r="G1147" i="81"/>
  <c r="O665" i="90" l="1"/>
  <c r="P665" i="90"/>
  <c r="G665" i="90"/>
  <c r="H665" i="90"/>
  <c r="I664" i="124" l="1"/>
  <c r="J664" i="124"/>
  <c r="K664" i="124" l="1"/>
  <c r="M664" i="124" s="1"/>
  <c r="D1880" i="82"/>
  <c r="L664" i="124" l="1"/>
  <c r="E664" i="124" l="1"/>
  <c r="F664" i="124"/>
  <c r="G1146" i="81" l="1"/>
  <c r="I1146" i="81" s="1"/>
  <c r="I1161" i="81" l="1"/>
  <c r="I1160" i="81"/>
  <c r="I1159" i="81"/>
  <c r="I1158" i="81"/>
  <c r="I1157" i="81"/>
  <c r="I1156" i="81"/>
  <c r="I1155" i="81"/>
  <c r="I1154" i="81"/>
  <c r="I1153" i="81"/>
  <c r="I1152" i="81"/>
  <c r="I1151" i="81"/>
  <c r="I1150" i="81"/>
  <c r="I1149" i="81"/>
  <c r="I1148" i="81"/>
  <c r="I1147" i="81"/>
  <c r="O664" i="90"/>
  <c r="P664" i="90"/>
  <c r="G664" i="90"/>
  <c r="H664" i="90"/>
  <c r="F664" i="90"/>
  <c r="D1879" i="82" l="1"/>
  <c r="I663" i="124" l="1"/>
  <c r="J663" i="124"/>
  <c r="E663" i="124"/>
  <c r="F663" i="124"/>
  <c r="K663" i="124" l="1"/>
  <c r="M663" i="124" s="1"/>
  <c r="G1145" i="81"/>
  <c r="L663" i="124" l="1"/>
  <c r="F663" i="90"/>
  <c r="G663" i="90"/>
  <c r="O663" i="90" l="1"/>
  <c r="P663" i="90"/>
  <c r="H663" i="90"/>
  <c r="D1878" i="82"/>
  <c r="F662" i="90" l="1"/>
  <c r="F661" i="90"/>
  <c r="E662" i="124" l="1"/>
  <c r="F662" i="124"/>
  <c r="E661" i="124"/>
  <c r="I662" i="124"/>
  <c r="J662" i="124"/>
  <c r="K662" i="124" l="1"/>
  <c r="M662" i="124" s="1"/>
  <c r="G1144" i="81"/>
  <c r="L662" i="124" l="1"/>
  <c r="O662" i="90"/>
  <c r="P662" i="90"/>
  <c r="G662" i="90"/>
  <c r="H662" i="90"/>
  <c r="D1877" i="82" l="1"/>
  <c r="F661" i="124" l="1"/>
  <c r="I661" i="124"/>
  <c r="J661" i="124"/>
  <c r="K661" i="124" s="1"/>
  <c r="L661" i="124" s="1"/>
  <c r="M661" i="124" l="1"/>
  <c r="G1143" i="81"/>
  <c r="D1875" i="82" l="1"/>
  <c r="D1876" i="82"/>
  <c r="O661" i="90"/>
  <c r="P661" i="90"/>
  <c r="G661" i="90"/>
  <c r="H661" i="90"/>
  <c r="O660" i="90"/>
  <c r="P660" i="90"/>
  <c r="G660" i="90"/>
  <c r="H660" i="90"/>
  <c r="F660" i="90"/>
  <c r="D1874" i="82"/>
  <c r="O659" i="90"/>
  <c r="P659" i="90"/>
  <c r="G659" i="90"/>
  <c r="H659" i="90"/>
  <c r="F659" i="90"/>
  <c r="D1872" i="82"/>
  <c r="D1873" i="82"/>
  <c r="O658" i="90"/>
  <c r="P658" i="90"/>
  <c r="G658" i="90"/>
  <c r="H658" i="90"/>
  <c r="F658" i="90"/>
  <c r="O657" i="90"/>
  <c r="P657" i="90"/>
  <c r="G657" i="90"/>
  <c r="H657" i="90"/>
  <c r="F657" i="90"/>
  <c r="O656" i="90"/>
  <c r="P656" i="90"/>
  <c r="G656" i="90"/>
  <c r="H656" i="90"/>
  <c r="F656" i="90"/>
  <c r="D1871" i="82"/>
  <c r="G655" i="90" l="1"/>
  <c r="H655" i="90"/>
  <c r="F655" i="90"/>
  <c r="O655" i="90"/>
  <c r="P655" i="90"/>
  <c r="D1870" i="82"/>
  <c r="E660" i="124" l="1"/>
  <c r="F660" i="124"/>
  <c r="I660" i="124"/>
  <c r="J660" i="124"/>
  <c r="K660" i="124" l="1"/>
  <c r="M660" i="124" s="1"/>
  <c r="F654" i="90"/>
  <c r="F653" i="90"/>
  <c r="F652" i="90"/>
  <c r="F651" i="90"/>
  <c r="G1136" i="81"/>
  <c r="G1137" i="81"/>
  <c r="G1138" i="81"/>
  <c r="G1139" i="81"/>
  <c r="G1140" i="81"/>
  <c r="G1141" i="81"/>
  <c r="G1142" i="81"/>
  <c r="L660" i="124" l="1"/>
  <c r="E653" i="124" l="1"/>
  <c r="E654" i="124"/>
  <c r="E655" i="124"/>
  <c r="E656" i="124"/>
  <c r="E657" i="124"/>
  <c r="E658" i="124"/>
  <c r="E659" i="124"/>
  <c r="F653" i="124"/>
  <c r="F654" i="124"/>
  <c r="F655" i="124"/>
  <c r="F656" i="124"/>
  <c r="F657" i="124"/>
  <c r="F658" i="124"/>
  <c r="F659" i="124"/>
  <c r="I653" i="124"/>
  <c r="J653" i="124"/>
  <c r="I654" i="124"/>
  <c r="J654" i="124"/>
  <c r="I655" i="124"/>
  <c r="J655" i="124"/>
  <c r="I656" i="124"/>
  <c r="J656" i="124"/>
  <c r="I657" i="124"/>
  <c r="J657" i="124"/>
  <c r="I658" i="124"/>
  <c r="J658" i="124"/>
  <c r="I659" i="124"/>
  <c r="J659" i="124"/>
  <c r="K659" i="124" l="1"/>
  <c r="L659" i="124" s="1"/>
  <c r="K655" i="124"/>
  <c r="L655" i="124" s="1"/>
  <c r="K658" i="124"/>
  <c r="M658" i="124" s="1"/>
  <c r="K654" i="124"/>
  <c r="M654" i="124" s="1"/>
  <c r="M659" i="124"/>
  <c r="K656" i="124"/>
  <c r="M656" i="124" s="1"/>
  <c r="L658" i="124"/>
  <c r="K653" i="124"/>
  <c r="M653" i="124" s="1"/>
  <c r="K657" i="124"/>
  <c r="M657" i="124" s="1"/>
  <c r="M655" i="124"/>
  <c r="L656" i="124" l="1"/>
  <c r="L653" i="124"/>
  <c r="L654" i="124"/>
  <c r="L657" i="124"/>
  <c r="D1869" i="82"/>
  <c r="G654" i="90" l="1"/>
  <c r="H654" i="90"/>
  <c r="O654" i="90"/>
  <c r="P654" i="90"/>
  <c r="O653" i="90" l="1"/>
  <c r="P653" i="90"/>
  <c r="D1868" i="82" l="1"/>
  <c r="G1135" i="81" l="1"/>
  <c r="G653" i="90" l="1"/>
  <c r="H653" i="90"/>
  <c r="G1134" i="81" l="1"/>
  <c r="I652" i="124" l="1"/>
  <c r="J652" i="124"/>
  <c r="F652" i="124"/>
  <c r="E652" i="124"/>
  <c r="K652" i="124" l="1"/>
  <c r="M652" i="124" s="1"/>
  <c r="D1867" i="82"/>
  <c r="O652" i="90"/>
  <c r="P652" i="90"/>
  <c r="G652" i="90"/>
  <c r="H652" i="90"/>
  <c r="E651" i="124"/>
  <c r="F651" i="124"/>
  <c r="L652" i="124" l="1"/>
  <c r="I651" i="124"/>
  <c r="J651" i="124"/>
  <c r="K651" i="124" l="1"/>
  <c r="L651" i="124" s="1"/>
  <c r="M651" i="124" l="1"/>
  <c r="O11" i="85"/>
  <c r="O18" i="85"/>
  <c r="O14" i="85"/>
  <c r="G1133" i="81" l="1"/>
  <c r="O651" i="90" l="1"/>
  <c r="P651" i="90"/>
  <c r="G651" i="90"/>
  <c r="H651" i="90"/>
  <c r="D1866" i="82"/>
  <c r="I650" i="124" l="1"/>
  <c r="J650" i="124"/>
  <c r="E650" i="124"/>
  <c r="F650" i="124"/>
  <c r="K650" i="124" l="1"/>
  <c r="M650" i="124" s="1"/>
  <c r="G1132" i="81"/>
  <c r="L650" i="124" l="1"/>
  <c r="I600" i="124"/>
  <c r="J600" i="124"/>
  <c r="I601" i="124"/>
  <c r="J601" i="124"/>
  <c r="I602" i="124"/>
  <c r="J602" i="124"/>
  <c r="I603" i="124"/>
  <c r="J603" i="124"/>
  <c r="I604" i="124"/>
  <c r="J604" i="124"/>
  <c r="I605" i="124"/>
  <c r="J605" i="124"/>
  <c r="I606" i="124"/>
  <c r="J606" i="124"/>
  <c r="I607" i="124"/>
  <c r="J607" i="124"/>
  <c r="I608" i="124"/>
  <c r="J608" i="124"/>
  <c r="I609" i="124"/>
  <c r="J609" i="124"/>
  <c r="I610" i="124"/>
  <c r="J610" i="124"/>
  <c r="I611" i="124"/>
  <c r="J611" i="124"/>
  <c r="I612" i="124"/>
  <c r="J612" i="124"/>
  <c r="K612" i="124" s="1"/>
  <c r="M612" i="124" s="1"/>
  <c r="I613" i="124"/>
  <c r="J613" i="124"/>
  <c r="I614" i="124"/>
  <c r="J614" i="124"/>
  <c r="I615" i="124"/>
  <c r="J615" i="124"/>
  <c r="I616" i="124"/>
  <c r="J616" i="124"/>
  <c r="I617" i="124"/>
  <c r="J617" i="124"/>
  <c r="I618" i="124"/>
  <c r="J618" i="124"/>
  <c r="I619" i="124"/>
  <c r="J619" i="124"/>
  <c r="I620" i="124"/>
  <c r="J620" i="124"/>
  <c r="I621" i="124"/>
  <c r="J621" i="124"/>
  <c r="I622" i="124"/>
  <c r="J622" i="124"/>
  <c r="I623" i="124"/>
  <c r="J623" i="124"/>
  <c r="I624" i="124"/>
  <c r="J624" i="124"/>
  <c r="I625" i="124"/>
  <c r="J625" i="124"/>
  <c r="I626" i="124"/>
  <c r="J626" i="124"/>
  <c r="I627" i="124"/>
  <c r="J627" i="124"/>
  <c r="I628" i="124"/>
  <c r="J628" i="124"/>
  <c r="I629" i="124"/>
  <c r="J629" i="124"/>
  <c r="I630" i="124"/>
  <c r="J630" i="124"/>
  <c r="I631" i="124"/>
  <c r="J631" i="124"/>
  <c r="I632" i="124"/>
  <c r="J632" i="124"/>
  <c r="I633" i="124"/>
  <c r="J633" i="124"/>
  <c r="I634" i="124"/>
  <c r="J634" i="124"/>
  <c r="K634" i="124" s="1"/>
  <c r="L634" i="124" s="1"/>
  <c r="I635" i="124"/>
  <c r="J635" i="124"/>
  <c r="I636" i="124"/>
  <c r="J636" i="124"/>
  <c r="I637" i="124"/>
  <c r="J637" i="124"/>
  <c r="I638" i="124"/>
  <c r="J638" i="124"/>
  <c r="I639" i="124"/>
  <c r="J639" i="124"/>
  <c r="I640" i="124"/>
  <c r="J640" i="124"/>
  <c r="I641" i="124"/>
  <c r="J641" i="124"/>
  <c r="I642" i="124"/>
  <c r="J642" i="124"/>
  <c r="I643" i="124"/>
  <c r="J643" i="124"/>
  <c r="I644" i="124"/>
  <c r="J644" i="124"/>
  <c r="I645" i="124"/>
  <c r="J645" i="124"/>
  <c r="I646" i="124"/>
  <c r="J646" i="124"/>
  <c r="I647" i="124"/>
  <c r="J647" i="124"/>
  <c r="I648" i="124"/>
  <c r="J648" i="124"/>
  <c r="I649" i="124"/>
  <c r="J649" i="124"/>
  <c r="I584" i="124"/>
  <c r="J584" i="124"/>
  <c r="I585" i="124"/>
  <c r="J585" i="124"/>
  <c r="I586" i="124"/>
  <c r="J586" i="124"/>
  <c r="I587" i="124"/>
  <c r="J587" i="124"/>
  <c r="I588" i="124"/>
  <c r="J588" i="124"/>
  <c r="I589" i="124"/>
  <c r="J589" i="124"/>
  <c r="I590" i="124"/>
  <c r="J590" i="124"/>
  <c r="I591" i="124"/>
  <c r="J591" i="124"/>
  <c r="I592" i="124"/>
  <c r="J592" i="124"/>
  <c r="I593" i="124"/>
  <c r="J593" i="124"/>
  <c r="I594" i="124"/>
  <c r="J594" i="124"/>
  <c r="I595" i="124"/>
  <c r="J595" i="124"/>
  <c r="I596" i="124"/>
  <c r="J596" i="124"/>
  <c r="I597" i="124"/>
  <c r="J597" i="124"/>
  <c r="I598" i="124"/>
  <c r="J598" i="124"/>
  <c r="I599" i="124"/>
  <c r="J599" i="124"/>
  <c r="I566" i="124"/>
  <c r="J566" i="124"/>
  <c r="I567" i="124"/>
  <c r="J567" i="124"/>
  <c r="I568" i="124"/>
  <c r="J568" i="124"/>
  <c r="I569" i="124"/>
  <c r="J569" i="124"/>
  <c r="I570" i="124"/>
  <c r="J570" i="124"/>
  <c r="I571" i="124"/>
  <c r="J571" i="124"/>
  <c r="I572" i="124"/>
  <c r="J572" i="124"/>
  <c r="I573" i="124"/>
  <c r="J573" i="124"/>
  <c r="I574" i="124"/>
  <c r="J574" i="124"/>
  <c r="I575" i="124"/>
  <c r="J575" i="124"/>
  <c r="I576" i="124"/>
  <c r="J576" i="124"/>
  <c r="I577" i="124"/>
  <c r="J577" i="124"/>
  <c r="I578" i="124"/>
  <c r="J578" i="124"/>
  <c r="I579" i="124"/>
  <c r="J579" i="124"/>
  <c r="I580" i="124"/>
  <c r="J580" i="124"/>
  <c r="I581" i="124"/>
  <c r="J581" i="124"/>
  <c r="I582" i="124"/>
  <c r="J582" i="124"/>
  <c r="I583" i="124"/>
  <c r="J583" i="124"/>
  <c r="I545" i="124"/>
  <c r="J545" i="124"/>
  <c r="I546" i="124"/>
  <c r="J546" i="124"/>
  <c r="I547" i="124"/>
  <c r="J547" i="124"/>
  <c r="I548" i="124"/>
  <c r="J548" i="124"/>
  <c r="I549" i="124"/>
  <c r="J549" i="124"/>
  <c r="I550" i="124"/>
  <c r="J550" i="124"/>
  <c r="I551" i="124"/>
  <c r="J551" i="124"/>
  <c r="I552" i="124"/>
  <c r="J552" i="124"/>
  <c r="I553" i="124"/>
  <c r="J553" i="124"/>
  <c r="I554" i="124"/>
  <c r="J554" i="124"/>
  <c r="I555" i="124"/>
  <c r="J555" i="124"/>
  <c r="I556" i="124"/>
  <c r="J556" i="124"/>
  <c r="I557" i="124"/>
  <c r="J557" i="124"/>
  <c r="I558" i="124"/>
  <c r="J558" i="124"/>
  <c r="I559" i="124"/>
  <c r="J559" i="124"/>
  <c r="I560" i="124"/>
  <c r="J560" i="124"/>
  <c r="I561" i="124"/>
  <c r="J561" i="124"/>
  <c r="I562" i="124"/>
  <c r="J562" i="124"/>
  <c r="I563" i="124"/>
  <c r="J563" i="124"/>
  <c r="I564" i="124"/>
  <c r="J564" i="124"/>
  <c r="I565" i="124"/>
  <c r="J565" i="124"/>
  <c r="K567" i="124" l="1"/>
  <c r="L567" i="124" s="1"/>
  <c r="K585" i="124"/>
  <c r="L585" i="124" s="1"/>
  <c r="K600" i="124"/>
  <c r="K641" i="124"/>
  <c r="L641" i="124" s="1"/>
  <c r="K637" i="124"/>
  <c r="L637" i="124" s="1"/>
  <c r="K633" i="124"/>
  <c r="L633" i="124" s="1"/>
  <c r="K631" i="124"/>
  <c r="M631" i="124" s="1"/>
  <c r="K629" i="124"/>
  <c r="L629" i="124" s="1"/>
  <c r="K627" i="124"/>
  <c r="M627" i="124" s="1"/>
  <c r="K617" i="124"/>
  <c r="L617" i="124" s="1"/>
  <c r="K613" i="124"/>
  <c r="L613" i="124" s="1"/>
  <c r="K601" i="124"/>
  <c r="L601" i="124" s="1"/>
  <c r="K611" i="124"/>
  <c r="M611" i="124" s="1"/>
  <c r="K609" i="124"/>
  <c r="L609" i="124" s="1"/>
  <c r="K605" i="124"/>
  <c r="L605" i="124" s="1"/>
  <c r="K616" i="124"/>
  <c r="M616" i="124" s="1"/>
  <c r="K608" i="124"/>
  <c r="M608" i="124" s="1"/>
  <c r="K604" i="124"/>
  <c r="M604" i="124" s="1"/>
  <c r="K602" i="124"/>
  <c r="L602" i="124" s="1"/>
  <c r="K649" i="124"/>
  <c r="L649" i="124" s="1"/>
  <c r="K647" i="124"/>
  <c r="M647" i="124" s="1"/>
  <c r="K645" i="124"/>
  <c r="L645" i="124" s="1"/>
  <c r="K646" i="124"/>
  <c r="L646" i="124" s="1"/>
  <c r="K642" i="124"/>
  <c r="L642" i="124" s="1"/>
  <c r="K624" i="124"/>
  <c r="M624" i="124" s="1"/>
  <c r="K620" i="124"/>
  <c r="M620" i="124" s="1"/>
  <c r="K618" i="124"/>
  <c r="L618" i="124" s="1"/>
  <c r="L612" i="124"/>
  <c r="K640" i="124"/>
  <c r="L640" i="124" s="1"/>
  <c r="K630" i="124"/>
  <c r="L630" i="124" s="1"/>
  <c r="K628" i="124"/>
  <c r="L628" i="124" s="1"/>
  <c r="K625" i="124"/>
  <c r="L625" i="124" s="1"/>
  <c r="K621" i="124"/>
  <c r="L621" i="124" s="1"/>
  <c r="M600" i="124"/>
  <c r="L600" i="124"/>
  <c r="K588" i="124"/>
  <c r="M588" i="124" s="1"/>
  <c r="K643" i="124"/>
  <c r="M643" i="124" s="1"/>
  <c r="K636" i="124"/>
  <c r="K622" i="124"/>
  <c r="M622" i="124" s="1"/>
  <c r="K615" i="124"/>
  <c r="M615" i="124" s="1"/>
  <c r="K606" i="124"/>
  <c r="L606" i="124" s="1"/>
  <c r="L604" i="124"/>
  <c r="K648" i="124"/>
  <c r="L648" i="124" s="1"/>
  <c r="K639" i="124"/>
  <c r="M639" i="124" s="1"/>
  <c r="K632" i="124"/>
  <c r="M632" i="124" s="1"/>
  <c r="K626" i="124"/>
  <c r="L626" i="124" s="1"/>
  <c r="K619" i="124"/>
  <c r="M619" i="124" s="1"/>
  <c r="M617" i="124"/>
  <c r="K610" i="124"/>
  <c r="M610" i="124" s="1"/>
  <c r="L608" i="124"/>
  <c r="K603" i="124"/>
  <c r="M603" i="124" s="1"/>
  <c r="K644" i="124"/>
  <c r="M644" i="124" s="1"/>
  <c r="K638" i="124"/>
  <c r="L638" i="124" s="1"/>
  <c r="K635" i="124"/>
  <c r="M635" i="124" s="1"/>
  <c r="K623" i="124"/>
  <c r="M623" i="124" s="1"/>
  <c r="M618" i="124"/>
  <c r="K614" i="124"/>
  <c r="L614" i="124" s="1"/>
  <c r="K607" i="124"/>
  <c r="M607" i="124" s="1"/>
  <c r="M602" i="124"/>
  <c r="M636" i="124"/>
  <c r="L636" i="124"/>
  <c r="M626" i="124"/>
  <c r="L647" i="124"/>
  <c r="M634" i="124"/>
  <c r="L627" i="124"/>
  <c r="L623" i="124"/>
  <c r="L611" i="124"/>
  <c r="M637" i="124"/>
  <c r="K562" i="124"/>
  <c r="M562" i="124" s="1"/>
  <c r="K597" i="124"/>
  <c r="L597" i="124" s="1"/>
  <c r="K555" i="124"/>
  <c r="L555" i="124" s="1"/>
  <c r="K551" i="124"/>
  <c r="L551" i="124" s="1"/>
  <c r="K547" i="124"/>
  <c r="L547" i="124" s="1"/>
  <c r="K570" i="124"/>
  <c r="M570" i="124" s="1"/>
  <c r="K568" i="124"/>
  <c r="M568" i="124" s="1"/>
  <c r="K546" i="124"/>
  <c r="L546" i="124" s="1"/>
  <c r="K575" i="124"/>
  <c r="L575" i="124" s="1"/>
  <c r="K593" i="124"/>
  <c r="L593" i="124" s="1"/>
  <c r="K591" i="124"/>
  <c r="M591" i="124" s="1"/>
  <c r="K589" i="124"/>
  <c r="L589" i="124" s="1"/>
  <c r="K571" i="124"/>
  <c r="L571" i="124" s="1"/>
  <c r="K584" i="124"/>
  <c r="L584" i="124" s="1"/>
  <c r="K594" i="124"/>
  <c r="L594" i="124" s="1"/>
  <c r="K590" i="124"/>
  <c r="L590" i="124" s="1"/>
  <c r="K586" i="124"/>
  <c r="L586" i="124" s="1"/>
  <c r="K577" i="124"/>
  <c r="M577" i="124" s="1"/>
  <c r="K561" i="124"/>
  <c r="L561" i="124" s="1"/>
  <c r="K596" i="124"/>
  <c r="M596" i="124" s="1"/>
  <c r="M585" i="124"/>
  <c r="K545" i="124"/>
  <c r="L545" i="124" s="1"/>
  <c r="K576" i="124"/>
  <c r="M576" i="124" s="1"/>
  <c r="K574" i="124"/>
  <c r="M574" i="124" s="1"/>
  <c r="K569" i="124"/>
  <c r="M569" i="124" s="1"/>
  <c r="K599" i="124"/>
  <c r="M599" i="124" s="1"/>
  <c r="K592" i="124"/>
  <c r="L592" i="124" s="1"/>
  <c r="K587" i="124"/>
  <c r="M587" i="124" s="1"/>
  <c r="K563" i="124"/>
  <c r="L563" i="124" s="1"/>
  <c r="K558" i="124"/>
  <c r="M558" i="124" s="1"/>
  <c r="K583" i="124"/>
  <c r="M583" i="124" s="1"/>
  <c r="K566" i="124"/>
  <c r="M566" i="124" s="1"/>
  <c r="K598" i="124"/>
  <c r="L598" i="124" s="1"/>
  <c r="K595" i="124"/>
  <c r="M595" i="124" s="1"/>
  <c r="M592" i="124"/>
  <c r="M586" i="124"/>
  <c r="M597" i="124"/>
  <c r="K552" i="124"/>
  <c r="M552" i="124" s="1"/>
  <c r="K580" i="124"/>
  <c r="L580" i="124" s="1"/>
  <c r="K572" i="124"/>
  <c r="M572" i="124" s="1"/>
  <c r="K579" i="124"/>
  <c r="M579" i="124" s="1"/>
  <c r="M567" i="124"/>
  <c r="K581" i="124"/>
  <c r="M581" i="124" s="1"/>
  <c r="K573" i="124"/>
  <c r="M573" i="124" s="1"/>
  <c r="K582" i="124"/>
  <c r="L582" i="124" s="1"/>
  <c r="K578" i="124"/>
  <c r="L578" i="124" s="1"/>
  <c r="L576" i="124"/>
  <c r="K548" i="124"/>
  <c r="M548" i="124" s="1"/>
  <c r="K560" i="124"/>
  <c r="M560" i="124" s="1"/>
  <c r="K554" i="124"/>
  <c r="M554" i="124" s="1"/>
  <c r="K553" i="124"/>
  <c r="L553" i="124" s="1"/>
  <c r="K564" i="124"/>
  <c r="M564" i="124" s="1"/>
  <c r="K557" i="124"/>
  <c r="L557" i="124" s="1"/>
  <c r="K565" i="124"/>
  <c r="L565" i="124" s="1"/>
  <c r="K559" i="124"/>
  <c r="L559" i="124" s="1"/>
  <c r="K556" i="124"/>
  <c r="M556" i="124" s="1"/>
  <c r="K550" i="124"/>
  <c r="M550" i="124" s="1"/>
  <c r="K549" i="124"/>
  <c r="L549" i="124" s="1"/>
  <c r="M555" i="124"/>
  <c r="I520" i="124"/>
  <c r="J520" i="124"/>
  <c r="I521" i="124"/>
  <c r="J521" i="124"/>
  <c r="I522" i="124"/>
  <c r="J522" i="124"/>
  <c r="I523" i="124"/>
  <c r="J523" i="124"/>
  <c r="I524" i="124"/>
  <c r="J524" i="124"/>
  <c r="I525" i="124"/>
  <c r="J525" i="124"/>
  <c r="I526" i="124"/>
  <c r="J526" i="124"/>
  <c r="I527" i="124"/>
  <c r="J527" i="124"/>
  <c r="I528" i="124"/>
  <c r="J528" i="124"/>
  <c r="I529" i="124"/>
  <c r="J529" i="124"/>
  <c r="I530" i="124"/>
  <c r="J530" i="124"/>
  <c r="I531" i="124"/>
  <c r="J531" i="124"/>
  <c r="I532" i="124"/>
  <c r="J532" i="124"/>
  <c r="I533" i="124"/>
  <c r="J533" i="124"/>
  <c r="I534" i="124"/>
  <c r="J534" i="124"/>
  <c r="I535" i="124"/>
  <c r="J535" i="124"/>
  <c r="I536" i="124"/>
  <c r="J536" i="124"/>
  <c r="I537" i="124"/>
  <c r="J537" i="124"/>
  <c r="I538" i="124"/>
  <c r="J538" i="124"/>
  <c r="I539" i="124"/>
  <c r="J539" i="124"/>
  <c r="I540" i="124"/>
  <c r="J540" i="124"/>
  <c r="I541" i="124"/>
  <c r="J541" i="124"/>
  <c r="I542" i="124"/>
  <c r="J542" i="124"/>
  <c r="I543" i="124"/>
  <c r="J543" i="124"/>
  <c r="I544" i="124"/>
  <c r="J544" i="124"/>
  <c r="I519" i="124"/>
  <c r="J519" i="124"/>
  <c r="I497" i="124"/>
  <c r="J497" i="124"/>
  <c r="I498" i="124"/>
  <c r="J498" i="124"/>
  <c r="I499" i="124"/>
  <c r="J499" i="124"/>
  <c r="I500" i="124"/>
  <c r="J500" i="124"/>
  <c r="I501" i="124"/>
  <c r="J501" i="124"/>
  <c r="I502" i="124"/>
  <c r="J502" i="124"/>
  <c r="I503" i="124"/>
  <c r="J503" i="124"/>
  <c r="I504" i="124"/>
  <c r="J504" i="124"/>
  <c r="I505" i="124"/>
  <c r="J505" i="124"/>
  <c r="I506" i="124"/>
  <c r="J506" i="124"/>
  <c r="I507" i="124"/>
  <c r="J507" i="124"/>
  <c r="I508" i="124"/>
  <c r="J508" i="124"/>
  <c r="I509" i="124"/>
  <c r="J509" i="124"/>
  <c r="I510" i="124"/>
  <c r="J510" i="124"/>
  <c r="I511" i="124"/>
  <c r="J511" i="124"/>
  <c r="I512" i="124"/>
  <c r="J512" i="124"/>
  <c r="I513" i="124"/>
  <c r="J513" i="124"/>
  <c r="I514" i="124"/>
  <c r="J514" i="124"/>
  <c r="I515" i="124"/>
  <c r="J515" i="124"/>
  <c r="I516" i="124"/>
  <c r="J516" i="124"/>
  <c r="I517" i="124"/>
  <c r="J517" i="124"/>
  <c r="I518" i="124"/>
  <c r="J518" i="124"/>
  <c r="I475" i="124"/>
  <c r="J475" i="124"/>
  <c r="I476" i="124"/>
  <c r="J476" i="124"/>
  <c r="I477" i="124"/>
  <c r="J477" i="124"/>
  <c r="I478" i="124"/>
  <c r="J478" i="124"/>
  <c r="I479" i="124"/>
  <c r="J479" i="124"/>
  <c r="I480" i="124"/>
  <c r="J480" i="124"/>
  <c r="I481" i="124"/>
  <c r="J481" i="124"/>
  <c r="I482" i="124"/>
  <c r="J482" i="124"/>
  <c r="I483" i="124"/>
  <c r="J483" i="124"/>
  <c r="I484" i="124"/>
  <c r="J484" i="124"/>
  <c r="I485" i="124"/>
  <c r="J485" i="124"/>
  <c r="I486" i="124"/>
  <c r="J486" i="124"/>
  <c r="I487" i="124"/>
  <c r="J487" i="124"/>
  <c r="I488" i="124"/>
  <c r="J488" i="124"/>
  <c r="I489" i="124"/>
  <c r="J489" i="124"/>
  <c r="I490" i="124"/>
  <c r="J490" i="124"/>
  <c r="I491" i="124"/>
  <c r="J491" i="124"/>
  <c r="I492" i="124"/>
  <c r="J492" i="124"/>
  <c r="I493" i="124"/>
  <c r="J493" i="124"/>
  <c r="I494" i="124"/>
  <c r="J494" i="124"/>
  <c r="I495" i="124"/>
  <c r="J495" i="124"/>
  <c r="I496" i="124"/>
  <c r="J496" i="124"/>
  <c r="I435" i="124"/>
  <c r="J435" i="124"/>
  <c r="I436" i="124"/>
  <c r="J436" i="124"/>
  <c r="I437" i="124"/>
  <c r="J437" i="124"/>
  <c r="I438" i="124"/>
  <c r="J438" i="124"/>
  <c r="I439" i="124"/>
  <c r="J439" i="124"/>
  <c r="I440" i="124"/>
  <c r="J440" i="124"/>
  <c r="I441" i="124"/>
  <c r="J441" i="124"/>
  <c r="I442" i="124"/>
  <c r="J442" i="124"/>
  <c r="I443" i="124"/>
  <c r="J443" i="124"/>
  <c r="I444" i="124"/>
  <c r="J444" i="124"/>
  <c r="I445" i="124"/>
  <c r="J445" i="124"/>
  <c r="I446" i="124"/>
  <c r="J446" i="124"/>
  <c r="I447" i="124"/>
  <c r="J447" i="124"/>
  <c r="I448" i="124"/>
  <c r="J448" i="124"/>
  <c r="I449" i="124"/>
  <c r="J449" i="124"/>
  <c r="I450" i="124"/>
  <c r="J450" i="124"/>
  <c r="I451" i="124"/>
  <c r="J451" i="124"/>
  <c r="I452" i="124"/>
  <c r="J452" i="124"/>
  <c r="I453" i="124"/>
  <c r="J453" i="124"/>
  <c r="I454" i="124"/>
  <c r="J454" i="124"/>
  <c r="I455" i="124"/>
  <c r="J455" i="124"/>
  <c r="I456" i="124"/>
  <c r="J456" i="124"/>
  <c r="I457" i="124"/>
  <c r="J457" i="124"/>
  <c r="I458" i="124"/>
  <c r="J458" i="124"/>
  <c r="I459" i="124"/>
  <c r="J459" i="124"/>
  <c r="I460" i="124"/>
  <c r="J460" i="124"/>
  <c r="I461" i="124"/>
  <c r="J461" i="124"/>
  <c r="I462" i="124"/>
  <c r="J462" i="124"/>
  <c r="I463" i="124"/>
  <c r="J463" i="124"/>
  <c r="I464" i="124"/>
  <c r="J464" i="124"/>
  <c r="I465" i="124"/>
  <c r="J465" i="124"/>
  <c r="I466" i="124"/>
  <c r="J466" i="124"/>
  <c r="I467" i="124"/>
  <c r="J467" i="124"/>
  <c r="I468" i="124"/>
  <c r="J468" i="124"/>
  <c r="I469" i="124"/>
  <c r="J469" i="124"/>
  <c r="I470" i="124"/>
  <c r="J470" i="124"/>
  <c r="I471" i="124"/>
  <c r="J471" i="124"/>
  <c r="I472" i="124"/>
  <c r="J472" i="124"/>
  <c r="I473" i="124"/>
  <c r="J473" i="124"/>
  <c r="I474" i="124"/>
  <c r="J474" i="124"/>
  <c r="I412" i="124"/>
  <c r="J412" i="124"/>
  <c r="I413" i="124"/>
  <c r="J413" i="124"/>
  <c r="I414" i="124"/>
  <c r="J414" i="124"/>
  <c r="I415" i="124"/>
  <c r="J415" i="124"/>
  <c r="I416" i="124"/>
  <c r="J416" i="124"/>
  <c r="I417" i="124"/>
  <c r="J417" i="124"/>
  <c r="I418" i="124"/>
  <c r="J418" i="124"/>
  <c r="I419" i="124"/>
  <c r="J419" i="124"/>
  <c r="I420" i="124"/>
  <c r="J420" i="124"/>
  <c r="I421" i="124"/>
  <c r="J421" i="124"/>
  <c r="I422" i="124"/>
  <c r="J422" i="124"/>
  <c r="I423" i="124"/>
  <c r="J423" i="124"/>
  <c r="I424" i="124"/>
  <c r="J424" i="124"/>
  <c r="I425" i="124"/>
  <c r="J425" i="124"/>
  <c r="I426" i="124"/>
  <c r="J426" i="124"/>
  <c r="I427" i="124"/>
  <c r="J427" i="124"/>
  <c r="I428" i="124"/>
  <c r="J428" i="124"/>
  <c r="I429" i="124"/>
  <c r="J429" i="124"/>
  <c r="I430" i="124"/>
  <c r="J430" i="124"/>
  <c r="I431" i="124"/>
  <c r="J431" i="124"/>
  <c r="I432" i="124"/>
  <c r="J432" i="124"/>
  <c r="I433" i="124"/>
  <c r="J433" i="124"/>
  <c r="I434" i="124"/>
  <c r="J434" i="124"/>
  <c r="I405" i="124"/>
  <c r="J405" i="124"/>
  <c r="I406" i="124"/>
  <c r="J406" i="124"/>
  <c r="I407" i="124"/>
  <c r="J407" i="124"/>
  <c r="I408" i="124"/>
  <c r="J408" i="124"/>
  <c r="I409" i="124"/>
  <c r="J409" i="124"/>
  <c r="I410" i="124"/>
  <c r="J410" i="124"/>
  <c r="I411" i="124"/>
  <c r="J411" i="124"/>
  <c r="I392" i="124"/>
  <c r="J392" i="124"/>
  <c r="I393" i="124"/>
  <c r="J393" i="124"/>
  <c r="I394" i="124"/>
  <c r="J394" i="124"/>
  <c r="I395" i="124"/>
  <c r="J395" i="124"/>
  <c r="I396" i="124"/>
  <c r="J396" i="124"/>
  <c r="I397" i="124"/>
  <c r="J397" i="124"/>
  <c r="I398" i="124"/>
  <c r="J398" i="124"/>
  <c r="I399" i="124"/>
  <c r="J399" i="124"/>
  <c r="I400" i="124"/>
  <c r="J400" i="124"/>
  <c r="I401" i="124"/>
  <c r="J401" i="124"/>
  <c r="I402" i="124"/>
  <c r="J402" i="124"/>
  <c r="I403" i="124"/>
  <c r="J403" i="124"/>
  <c r="I404" i="124"/>
  <c r="J404" i="124"/>
  <c r="I372" i="124"/>
  <c r="J372" i="124"/>
  <c r="I373" i="124"/>
  <c r="J373" i="124"/>
  <c r="I374" i="124"/>
  <c r="J374" i="124"/>
  <c r="I375" i="124"/>
  <c r="J375" i="124"/>
  <c r="I376" i="124"/>
  <c r="J376" i="124"/>
  <c r="I377" i="124"/>
  <c r="J377" i="124"/>
  <c r="I378" i="124"/>
  <c r="J378" i="124"/>
  <c r="I379" i="124"/>
  <c r="J379" i="124"/>
  <c r="I380" i="124"/>
  <c r="J380" i="124"/>
  <c r="I381" i="124"/>
  <c r="J381" i="124"/>
  <c r="I382" i="124"/>
  <c r="J382" i="124"/>
  <c r="I383" i="124"/>
  <c r="J383" i="124"/>
  <c r="I384" i="124"/>
  <c r="J384" i="124"/>
  <c r="I385" i="124"/>
  <c r="J385" i="124"/>
  <c r="I386" i="124"/>
  <c r="J386" i="124"/>
  <c r="I387" i="124"/>
  <c r="J387" i="124"/>
  <c r="I388" i="124"/>
  <c r="J388" i="124"/>
  <c r="I389" i="124"/>
  <c r="J389" i="124"/>
  <c r="I390" i="124"/>
  <c r="J390" i="124"/>
  <c r="I391" i="124"/>
  <c r="J391" i="124"/>
  <c r="I356" i="124"/>
  <c r="J356" i="124"/>
  <c r="I357" i="124"/>
  <c r="J357" i="124"/>
  <c r="I358" i="124"/>
  <c r="J358" i="124"/>
  <c r="I359" i="124"/>
  <c r="J359" i="124"/>
  <c r="I360" i="124"/>
  <c r="J360" i="124"/>
  <c r="I361" i="124"/>
  <c r="J361" i="124"/>
  <c r="I362" i="124"/>
  <c r="J362" i="124"/>
  <c r="I363" i="124"/>
  <c r="J363" i="124"/>
  <c r="I364" i="124"/>
  <c r="J364" i="124"/>
  <c r="I365" i="124"/>
  <c r="J365" i="124"/>
  <c r="I366" i="124"/>
  <c r="J366" i="124"/>
  <c r="I367" i="124"/>
  <c r="J367" i="124"/>
  <c r="I368" i="124"/>
  <c r="J368" i="124"/>
  <c r="I369" i="124"/>
  <c r="J369" i="124"/>
  <c r="I370" i="124"/>
  <c r="J370" i="124"/>
  <c r="I371" i="124"/>
  <c r="J371" i="124"/>
  <c r="I336" i="124"/>
  <c r="J336" i="124"/>
  <c r="I337" i="124"/>
  <c r="J337" i="124"/>
  <c r="I338" i="124"/>
  <c r="J338" i="124"/>
  <c r="I339" i="124"/>
  <c r="J339" i="124"/>
  <c r="I340" i="124"/>
  <c r="J340" i="124"/>
  <c r="I341" i="124"/>
  <c r="J341" i="124"/>
  <c r="I342" i="124"/>
  <c r="J342" i="124"/>
  <c r="I343" i="124"/>
  <c r="J343" i="124"/>
  <c r="I344" i="124"/>
  <c r="J344" i="124"/>
  <c r="I345" i="124"/>
  <c r="J345" i="124"/>
  <c r="I346" i="124"/>
  <c r="J346" i="124"/>
  <c r="I347" i="124"/>
  <c r="J347" i="124"/>
  <c r="I348" i="124"/>
  <c r="J348" i="124"/>
  <c r="I349" i="124"/>
  <c r="J349" i="124"/>
  <c r="I350" i="124"/>
  <c r="J350" i="124"/>
  <c r="I351" i="124"/>
  <c r="J351" i="124"/>
  <c r="I352" i="124"/>
  <c r="J352" i="124"/>
  <c r="I353" i="124"/>
  <c r="J353" i="124"/>
  <c r="I354" i="124"/>
  <c r="J354" i="124"/>
  <c r="I355" i="124"/>
  <c r="J355" i="124"/>
  <c r="I314" i="124"/>
  <c r="J314" i="124"/>
  <c r="I315" i="124"/>
  <c r="J315" i="124"/>
  <c r="I316" i="124"/>
  <c r="J316" i="124"/>
  <c r="I317" i="124"/>
  <c r="J317" i="124"/>
  <c r="I318" i="124"/>
  <c r="J318" i="124"/>
  <c r="I319" i="124"/>
  <c r="J319" i="124"/>
  <c r="I320" i="124"/>
  <c r="J320" i="124"/>
  <c r="I321" i="124"/>
  <c r="J321" i="124"/>
  <c r="I322" i="124"/>
  <c r="J322" i="124"/>
  <c r="I323" i="124"/>
  <c r="J323" i="124"/>
  <c r="I324" i="124"/>
  <c r="J324" i="124"/>
  <c r="I325" i="124"/>
  <c r="J325" i="124"/>
  <c r="I326" i="124"/>
  <c r="J326" i="124"/>
  <c r="I327" i="124"/>
  <c r="J327" i="124"/>
  <c r="I328" i="124"/>
  <c r="J328" i="124"/>
  <c r="I329" i="124"/>
  <c r="J329" i="124"/>
  <c r="I330" i="124"/>
  <c r="J330" i="124"/>
  <c r="I331" i="124"/>
  <c r="J331" i="124"/>
  <c r="I332" i="124"/>
  <c r="J332" i="124"/>
  <c r="I333" i="124"/>
  <c r="J333" i="124"/>
  <c r="I334" i="124"/>
  <c r="J334" i="124"/>
  <c r="I335" i="124"/>
  <c r="J335" i="124"/>
  <c r="I290" i="124"/>
  <c r="J290" i="124"/>
  <c r="I291" i="124"/>
  <c r="J291" i="124"/>
  <c r="I294" i="124"/>
  <c r="J294" i="124"/>
  <c r="I295" i="124"/>
  <c r="J295" i="124"/>
  <c r="I296" i="124"/>
  <c r="J296" i="124"/>
  <c r="I298" i="124"/>
  <c r="J298" i="124"/>
  <c r="I299" i="124"/>
  <c r="J299" i="124"/>
  <c r="I300" i="124"/>
  <c r="J300" i="124"/>
  <c r="I301" i="124"/>
  <c r="J301" i="124"/>
  <c r="I303" i="124"/>
  <c r="J303" i="124"/>
  <c r="I306" i="124"/>
  <c r="J306" i="124"/>
  <c r="I307" i="124"/>
  <c r="J307" i="124"/>
  <c r="I308" i="124"/>
  <c r="J308" i="124"/>
  <c r="I309" i="124"/>
  <c r="J309" i="124"/>
  <c r="I310" i="124"/>
  <c r="J310" i="124"/>
  <c r="I311" i="124"/>
  <c r="J311" i="124"/>
  <c r="I312" i="124"/>
  <c r="J312" i="124"/>
  <c r="I313" i="124"/>
  <c r="J313" i="124"/>
  <c r="I270" i="124"/>
  <c r="J270" i="124"/>
  <c r="I271" i="124"/>
  <c r="J271" i="124"/>
  <c r="I272" i="124"/>
  <c r="J272" i="124"/>
  <c r="I273" i="124"/>
  <c r="J273" i="124"/>
  <c r="I274" i="124"/>
  <c r="J274" i="124"/>
  <c r="I275" i="124"/>
  <c r="J275" i="124"/>
  <c r="I276" i="124"/>
  <c r="J276" i="124"/>
  <c r="I277" i="124"/>
  <c r="J277" i="124"/>
  <c r="I278" i="124"/>
  <c r="J278" i="124"/>
  <c r="I279" i="124"/>
  <c r="J279" i="124"/>
  <c r="I280" i="124"/>
  <c r="J280" i="124"/>
  <c r="I281" i="124"/>
  <c r="J281" i="124"/>
  <c r="I282" i="124"/>
  <c r="J282" i="124"/>
  <c r="I283" i="124"/>
  <c r="J283" i="124"/>
  <c r="I284" i="124"/>
  <c r="J284" i="124"/>
  <c r="I285" i="124"/>
  <c r="J285" i="124"/>
  <c r="I286" i="124"/>
  <c r="J286" i="124"/>
  <c r="I287" i="124"/>
  <c r="J287" i="124"/>
  <c r="I288" i="124"/>
  <c r="J288" i="124"/>
  <c r="I289" i="124"/>
  <c r="J289" i="124"/>
  <c r="I254" i="124"/>
  <c r="J254" i="124"/>
  <c r="I255" i="124"/>
  <c r="J255" i="124"/>
  <c r="I256" i="124"/>
  <c r="J256" i="124"/>
  <c r="I257" i="124"/>
  <c r="J257" i="124"/>
  <c r="I258" i="124"/>
  <c r="J258" i="124"/>
  <c r="I259" i="124"/>
  <c r="J259" i="124"/>
  <c r="I260" i="124"/>
  <c r="J260" i="124"/>
  <c r="I261" i="124"/>
  <c r="J261" i="124"/>
  <c r="I262" i="124"/>
  <c r="J262" i="124"/>
  <c r="I263" i="124"/>
  <c r="J263" i="124"/>
  <c r="I264" i="124"/>
  <c r="J264" i="124"/>
  <c r="I265" i="124"/>
  <c r="J265" i="124"/>
  <c r="I266" i="124"/>
  <c r="J266" i="124"/>
  <c r="I267" i="124"/>
  <c r="J267" i="124"/>
  <c r="I268" i="124"/>
  <c r="J268" i="124"/>
  <c r="I269" i="124"/>
  <c r="J269" i="124"/>
  <c r="I237" i="124"/>
  <c r="J237" i="124"/>
  <c r="I238" i="124"/>
  <c r="J238" i="124"/>
  <c r="I239" i="124"/>
  <c r="J239" i="124"/>
  <c r="I240" i="124"/>
  <c r="J240" i="124"/>
  <c r="I241" i="124"/>
  <c r="J241" i="124"/>
  <c r="I242" i="124"/>
  <c r="J242" i="124"/>
  <c r="I243" i="124"/>
  <c r="J243" i="124"/>
  <c r="I244" i="124"/>
  <c r="J244" i="124"/>
  <c r="I245" i="124"/>
  <c r="J245" i="124"/>
  <c r="I246" i="124"/>
  <c r="J246" i="124"/>
  <c r="I247" i="124"/>
  <c r="J247" i="124"/>
  <c r="I248" i="124"/>
  <c r="J248" i="124"/>
  <c r="I250" i="124"/>
  <c r="J250" i="124"/>
  <c r="I251" i="124"/>
  <c r="J251" i="124"/>
  <c r="I252" i="124"/>
  <c r="J252" i="124"/>
  <c r="I253" i="124"/>
  <c r="J253" i="124"/>
  <c r="I226" i="124"/>
  <c r="J226" i="124"/>
  <c r="I227" i="124"/>
  <c r="J227" i="124"/>
  <c r="I228" i="124"/>
  <c r="J228" i="124"/>
  <c r="I230" i="124"/>
  <c r="J230" i="124"/>
  <c r="I233" i="124"/>
  <c r="J233" i="124"/>
  <c r="I234" i="124"/>
  <c r="J234" i="124"/>
  <c r="I235" i="124"/>
  <c r="J235" i="124"/>
  <c r="I236" i="124"/>
  <c r="J236" i="124"/>
  <c r="I204" i="124"/>
  <c r="J204" i="124"/>
  <c r="I205" i="124"/>
  <c r="J205" i="124"/>
  <c r="I206" i="124"/>
  <c r="J206" i="124"/>
  <c r="I207" i="124"/>
  <c r="J207" i="124"/>
  <c r="I208" i="124"/>
  <c r="J208" i="124"/>
  <c r="I209" i="124"/>
  <c r="J209" i="124"/>
  <c r="I210" i="124"/>
  <c r="J210" i="124"/>
  <c r="I211" i="124"/>
  <c r="J211" i="124"/>
  <c r="I212" i="124"/>
  <c r="J212" i="124"/>
  <c r="I213" i="124"/>
  <c r="J213" i="124"/>
  <c r="I214" i="124"/>
  <c r="J214" i="124"/>
  <c r="I215" i="124"/>
  <c r="J215" i="124"/>
  <c r="I216" i="124"/>
  <c r="J216" i="124"/>
  <c r="I217" i="124"/>
  <c r="J217" i="124"/>
  <c r="I218" i="124"/>
  <c r="J218" i="124"/>
  <c r="I219" i="124"/>
  <c r="J219" i="124"/>
  <c r="I220" i="124"/>
  <c r="J220" i="124"/>
  <c r="I221" i="124"/>
  <c r="J221" i="124"/>
  <c r="I222" i="124"/>
  <c r="J222" i="124"/>
  <c r="I223" i="124"/>
  <c r="J223" i="124"/>
  <c r="I224" i="124"/>
  <c r="J224" i="124"/>
  <c r="I225" i="124"/>
  <c r="J225" i="124"/>
  <c r="I167" i="124"/>
  <c r="J167" i="124"/>
  <c r="I168" i="124"/>
  <c r="J168" i="124"/>
  <c r="I169" i="124"/>
  <c r="J169" i="124"/>
  <c r="I170" i="124"/>
  <c r="J170" i="124"/>
  <c r="I171" i="124"/>
  <c r="J171" i="124"/>
  <c r="I172" i="124"/>
  <c r="J172" i="124"/>
  <c r="I173" i="124"/>
  <c r="J173" i="124"/>
  <c r="I174" i="124"/>
  <c r="J174" i="124"/>
  <c r="I175" i="124"/>
  <c r="J175" i="124"/>
  <c r="I176" i="124"/>
  <c r="J176" i="124"/>
  <c r="I177" i="124"/>
  <c r="J177" i="124"/>
  <c r="I178" i="124"/>
  <c r="J178" i="124"/>
  <c r="I179" i="124"/>
  <c r="J179" i="124"/>
  <c r="I180" i="124"/>
  <c r="J180" i="124"/>
  <c r="I181" i="124"/>
  <c r="J181" i="124"/>
  <c r="I182" i="124"/>
  <c r="J182" i="124"/>
  <c r="I183" i="124"/>
  <c r="J183" i="124"/>
  <c r="I184" i="124"/>
  <c r="J184" i="124"/>
  <c r="I185" i="124"/>
  <c r="J185" i="124"/>
  <c r="I186" i="124"/>
  <c r="J186" i="124"/>
  <c r="I187" i="124"/>
  <c r="J187" i="124"/>
  <c r="I188" i="124"/>
  <c r="J188" i="124"/>
  <c r="I189" i="124"/>
  <c r="J189" i="124"/>
  <c r="I190" i="124"/>
  <c r="J190" i="124"/>
  <c r="I191" i="124"/>
  <c r="J191" i="124"/>
  <c r="I192" i="124"/>
  <c r="J192" i="124"/>
  <c r="I193" i="124"/>
  <c r="J193" i="124"/>
  <c r="I194" i="124"/>
  <c r="J194" i="124"/>
  <c r="I195" i="124"/>
  <c r="J195" i="124"/>
  <c r="I196" i="124"/>
  <c r="J196" i="124"/>
  <c r="I197" i="124"/>
  <c r="J197" i="124"/>
  <c r="I198" i="124"/>
  <c r="J198" i="124"/>
  <c r="I199" i="124"/>
  <c r="J199" i="124"/>
  <c r="I200" i="124"/>
  <c r="J200" i="124"/>
  <c r="I201" i="124"/>
  <c r="J201" i="124"/>
  <c r="I202" i="124"/>
  <c r="J202" i="124"/>
  <c r="I203" i="124"/>
  <c r="J203" i="124"/>
  <c r="J166" i="124"/>
  <c r="I166" i="124"/>
  <c r="M641" i="124" l="1"/>
  <c r="M629" i="124"/>
  <c r="M648" i="124"/>
  <c r="M601" i="124"/>
  <c r="L639" i="124"/>
  <c r="L552" i="124"/>
  <c r="M628" i="124"/>
  <c r="L558" i="124"/>
  <c r="M605" i="124"/>
  <c r="L620" i="124"/>
  <c r="M645" i="124"/>
  <c r="M609" i="124"/>
  <c r="M584" i="124"/>
  <c r="M633" i="124"/>
  <c r="L607" i="124"/>
  <c r="L631" i="124"/>
  <c r="M640" i="124"/>
  <c r="L624" i="124"/>
  <c r="M613" i="124"/>
  <c r="L644" i="124"/>
  <c r="L610" i="124"/>
  <c r="L562" i="124"/>
  <c r="M646" i="124"/>
  <c r="L632" i="124"/>
  <c r="L616" i="124"/>
  <c r="M561" i="124"/>
  <c r="L591" i="124"/>
  <c r="L588" i="124"/>
  <c r="M649" i="124"/>
  <c r="L615" i="124"/>
  <c r="M630" i="124"/>
  <c r="M642" i="124"/>
  <c r="M621" i="124"/>
  <c r="L568" i="124"/>
  <c r="M593" i="124"/>
  <c r="M594" i="124"/>
  <c r="L570" i="124"/>
  <c r="L603" i="124"/>
  <c r="L619" i="124"/>
  <c r="L643" i="124"/>
  <c r="M625" i="124"/>
  <c r="M614" i="124"/>
  <c r="M606" i="124"/>
  <c r="K540" i="124"/>
  <c r="M540" i="124" s="1"/>
  <c r="K532" i="124"/>
  <c r="M532" i="124" s="1"/>
  <c r="L622" i="124"/>
  <c r="M546" i="124"/>
  <c r="L635" i="124"/>
  <c r="L574" i="124"/>
  <c r="M638" i="124"/>
  <c r="M547" i="124"/>
  <c r="M545" i="124"/>
  <c r="M589" i="124"/>
  <c r="M590" i="124"/>
  <c r="L596" i="124"/>
  <c r="M551" i="124"/>
  <c r="K541" i="124"/>
  <c r="L541" i="124" s="1"/>
  <c r="K539" i="124"/>
  <c r="M539" i="124" s="1"/>
  <c r="K537" i="124"/>
  <c r="L537" i="124" s="1"/>
  <c r="L548" i="124"/>
  <c r="L566" i="124"/>
  <c r="L569" i="124"/>
  <c r="K533" i="124"/>
  <c r="L533" i="124" s="1"/>
  <c r="K531" i="124"/>
  <c r="M531" i="124" s="1"/>
  <c r="K525" i="124"/>
  <c r="M525" i="124" s="1"/>
  <c r="K521" i="124"/>
  <c r="M521" i="124" s="1"/>
  <c r="M549" i="124"/>
  <c r="M559" i="124"/>
  <c r="L577" i="124"/>
  <c r="M571" i="124"/>
  <c r="M575" i="124"/>
  <c r="L587" i="124"/>
  <c r="L595" i="124"/>
  <c r="L599" i="124"/>
  <c r="L560" i="124"/>
  <c r="M557" i="124"/>
  <c r="L550" i="124"/>
  <c r="L573" i="124"/>
  <c r="L583" i="124"/>
  <c r="L579" i="124"/>
  <c r="M563" i="124"/>
  <c r="K542" i="124"/>
  <c r="L542" i="124" s="1"/>
  <c r="M598" i="124"/>
  <c r="K261" i="124"/>
  <c r="L261" i="124" s="1"/>
  <c r="K287" i="124"/>
  <c r="M287" i="124" s="1"/>
  <c r="K285" i="124"/>
  <c r="M285" i="124" s="1"/>
  <c r="K277" i="124"/>
  <c r="M277" i="124" s="1"/>
  <c r="K311" i="124"/>
  <c r="M311" i="124" s="1"/>
  <c r="K309" i="124"/>
  <c r="M309" i="124" s="1"/>
  <c r="K298" i="124"/>
  <c r="M298" i="124" s="1"/>
  <c r="K295" i="124"/>
  <c r="L295" i="124" s="1"/>
  <c r="K333" i="124"/>
  <c r="M333" i="124" s="1"/>
  <c r="K327" i="124"/>
  <c r="L327" i="124" s="1"/>
  <c r="K325" i="124"/>
  <c r="M325" i="124" s="1"/>
  <c r="K317" i="124"/>
  <c r="M317" i="124" s="1"/>
  <c r="K353" i="124"/>
  <c r="L353" i="124" s="1"/>
  <c r="K351" i="124"/>
  <c r="M351" i="124" s="1"/>
  <c r="K349" i="124"/>
  <c r="L349" i="124" s="1"/>
  <c r="K410" i="124"/>
  <c r="M410" i="124" s="1"/>
  <c r="K471" i="124"/>
  <c r="M471" i="124" s="1"/>
  <c r="K451" i="124"/>
  <c r="M451" i="124" s="1"/>
  <c r="K449" i="124"/>
  <c r="M449" i="124" s="1"/>
  <c r="K439" i="124"/>
  <c r="M439" i="124" s="1"/>
  <c r="K534" i="124"/>
  <c r="L534" i="124" s="1"/>
  <c r="M565" i="124"/>
  <c r="L572" i="124"/>
  <c r="K529" i="124"/>
  <c r="L529" i="124" s="1"/>
  <c r="K524" i="124"/>
  <c r="L524" i="124" s="1"/>
  <c r="K520" i="124"/>
  <c r="M520" i="124" s="1"/>
  <c r="L554" i="124"/>
  <c r="L581" i="124"/>
  <c r="M580" i="124"/>
  <c r="M578" i="124"/>
  <c r="M582" i="124"/>
  <c r="K433" i="124"/>
  <c r="L433" i="124" s="1"/>
  <c r="K431" i="124"/>
  <c r="M431" i="124" s="1"/>
  <c r="K429" i="124"/>
  <c r="L429" i="124" s="1"/>
  <c r="K427" i="124"/>
  <c r="M427" i="124" s="1"/>
  <c r="K425" i="124"/>
  <c r="L425" i="124" s="1"/>
  <c r="K423" i="124"/>
  <c r="M423" i="124" s="1"/>
  <c r="K419" i="124"/>
  <c r="M419" i="124" s="1"/>
  <c r="K417" i="124"/>
  <c r="L417" i="124" s="1"/>
  <c r="K413" i="124"/>
  <c r="L413" i="124" s="1"/>
  <c r="K474" i="124"/>
  <c r="M474" i="124" s="1"/>
  <c r="K472" i="124"/>
  <c r="L472" i="124" s="1"/>
  <c r="K468" i="124"/>
  <c r="L468" i="124" s="1"/>
  <c r="K519" i="124"/>
  <c r="M519" i="124" s="1"/>
  <c r="K543" i="124"/>
  <c r="M543" i="124" s="1"/>
  <c r="K536" i="124"/>
  <c r="M536" i="124" s="1"/>
  <c r="K530" i="124"/>
  <c r="L530" i="124" s="1"/>
  <c r="K527" i="124"/>
  <c r="M527" i="124" s="1"/>
  <c r="K523" i="124"/>
  <c r="M523" i="124" s="1"/>
  <c r="L556" i="124"/>
  <c r="L564" i="124"/>
  <c r="M553" i="124"/>
  <c r="K544" i="124"/>
  <c r="M544" i="124" s="1"/>
  <c r="K538" i="124"/>
  <c r="L538" i="124" s="1"/>
  <c r="K535" i="124"/>
  <c r="M535" i="124" s="1"/>
  <c r="K528" i="124"/>
  <c r="M528" i="124" s="1"/>
  <c r="K526" i="124"/>
  <c r="M526" i="124" s="1"/>
  <c r="K522" i="124"/>
  <c r="M522" i="124" s="1"/>
  <c r="K518" i="124"/>
  <c r="M518" i="124" s="1"/>
  <c r="K511" i="124"/>
  <c r="L511" i="124" s="1"/>
  <c r="K507" i="124"/>
  <c r="L507" i="124" s="1"/>
  <c r="K503" i="124"/>
  <c r="L503" i="124" s="1"/>
  <c r="K452" i="124"/>
  <c r="L452" i="124" s="1"/>
  <c r="K492" i="124"/>
  <c r="L492" i="124" s="1"/>
  <c r="K517" i="124"/>
  <c r="L517" i="124" s="1"/>
  <c r="K467" i="124"/>
  <c r="M467" i="124" s="1"/>
  <c r="K463" i="124"/>
  <c r="M463" i="124" s="1"/>
  <c r="K455" i="124"/>
  <c r="M455" i="124" s="1"/>
  <c r="K489" i="124"/>
  <c r="L489" i="124" s="1"/>
  <c r="K481" i="124"/>
  <c r="L481" i="124" s="1"/>
  <c r="K514" i="124"/>
  <c r="M514" i="124" s="1"/>
  <c r="K508" i="124"/>
  <c r="M508" i="124" s="1"/>
  <c r="K502" i="124"/>
  <c r="M502" i="124" s="1"/>
  <c r="K498" i="124"/>
  <c r="L498" i="124" s="1"/>
  <c r="K466" i="124"/>
  <c r="M466" i="124" s="1"/>
  <c r="K460" i="124"/>
  <c r="L460" i="124" s="1"/>
  <c r="K450" i="124"/>
  <c r="M450" i="124" s="1"/>
  <c r="K444" i="124"/>
  <c r="L444" i="124" s="1"/>
  <c r="K496" i="124"/>
  <c r="L496" i="124" s="1"/>
  <c r="K488" i="124"/>
  <c r="L488" i="124" s="1"/>
  <c r="K484" i="124"/>
  <c r="L484" i="124" s="1"/>
  <c r="K480" i="124"/>
  <c r="L480" i="124" s="1"/>
  <c r="K497" i="124"/>
  <c r="M497" i="124" s="1"/>
  <c r="K477" i="124"/>
  <c r="L477" i="124" s="1"/>
  <c r="K393" i="124"/>
  <c r="L393" i="124" s="1"/>
  <c r="K409" i="124"/>
  <c r="L409" i="124" s="1"/>
  <c r="K437" i="124"/>
  <c r="M437" i="124" s="1"/>
  <c r="K435" i="124"/>
  <c r="M435" i="124" s="1"/>
  <c r="K284" i="124"/>
  <c r="L284" i="124" s="1"/>
  <c r="K276" i="124"/>
  <c r="L276" i="124" s="1"/>
  <c r="K299" i="124"/>
  <c r="M299" i="124" s="1"/>
  <c r="K344" i="124"/>
  <c r="M344" i="124" s="1"/>
  <c r="K340" i="124"/>
  <c r="L340" i="124" s="1"/>
  <c r="K432" i="124"/>
  <c r="M432" i="124" s="1"/>
  <c r="K424" i="124"/>
  <c r="M424" i="124" s="1"/>
  <c r="K416" i="124"/>
  <c r="M416" i="124" s="1"/>
  <c r="K414" i="124"/>
  <c r="L414" i="124" s="1"/>
  <c r="K412" i="124"/>
  <c r="L412" i="124" s="1"/>
  <c r="K473" i="124"/>
  <c r="L473" i="124" s="1"/>
  <c r="K487" i="124"/>
  <c r="M487" i="124" s="1"/>
  <c r="K501" i="124"/>
  <c r="L501" i="124" s="1"/>
  <c r="K499" i="124"/>
  <c r="L499" i="124" s="1"/>
  <c r="L497" i="124"/>
  <c r="K312" i="124"/>
  <c r="L312" i="124" s="1"/>
  <c r="K296" i="124"/>
  <c r="L296" i="124" s="1"/>
  <c r="K342" i="124"/>
  <c r="M342" i="124" s="1"/>
  <c r="K336" i="124"/>
  <c r="M336" i="124" s="1"/>
  <c r="K234" i="124"/>
  <c r="M234" i="124" s="1"/>
  <c r="K246" i="124"/>
  <c r="M246" i="124" s="1"/>
  <c r="K265" i="124"/>
  <c r="L265" i="124" s="1"/>
  <c r="K392" i="124"/>
  <c r="M392" i="124" s="1"/>
  <c r="K465" i="124"/>
  <c r="M465" i="124" s="1"/>
  <c r="K457" i="124"/>
  <c r="M457" i="124" s="1"/>
  <c r="K494" i="124"/>
  <c r="M494" i="124" s="1"/>
  <c r="K456" i="124"/>
  <c r="L456" i="124" s="1"/>
  <c r="K447" i="124"/>
  <c r="M447" i="124" s="1"/>
  <c r="K443" i="124"/>
  <c r="M443" i="124" s="1"/>
  <c r="K495" i="124"/>
  <c r="M495" i="124" s="1"/>
  <c r="K478" i="124"/>
  <c r="M478" i="124" s="1"/>
  <c r="K476" i="124"/>
  <c r="L476" i="124" s="1"/>
  <c r="K464" i="124"/>
  <c r="L464" i="124" s="1"/>
  <c r="K459" i="124"/>
  <c r="M459" i="124" s="1"/>
  <c r="K235" i="124"/>
  <c r="L235" i="124" s="1"/>
  <c r="K241" i="124"/>
  <c r="M241" i="124" s="1"/>
  <c r="K334" i="124"/>
  <c r="M334" i="124" s="1"/>
  <c r="K343" i="124"/>
  <c r="M343" i="124" s="1"/>
  <c r="K341" i="124"/>
  <c r="L341" i="124" s="1"/>
  <c r="K337" i="124"/>
  <c r="L337" i="124" s="1"/>
  <c r="K371" i="124"/>
  <c r="M371" i="124" s="1"/>
  <c r="K363" i="124"/>
  <c r="M363" i="124" s="1"/>
  <c r="K361" i="124"/>
  <c r="L361" i="124" s="1"/>
  <c r="K357" i="124"/>
  <c r="L357" i="124" s="1"/>
  <c r="K396" i="124"/>
  <c r="M396" i="124" s="1"/>
  <c r="K394" i="124"/>
  <c r="L394" i="124" s="1"/>
  <c r="K407" i="124"/>
  <c r="L407" i="124" s="1"/>
  <c r="K470" i="124"/>
  <c r="M470" i="124" s="1"/>
  <c r="K461" i="124"/>
  <c r="M461" i="124" s="1"/>
  <c r="K445" i="124"/>
  <c r="M445" i="124" s="1"/>
  <c r="K493" i="124"/>
  <c r="L493" i="124" s="1"/>
  <c r="K490" i="124"/>
  <c r="M490" i="124" s="1"/>
  <c r="K483" i="124"/>
  <c r="L483" i="124" s="1"/>
  <c r="K513" i="124"/>
  <c r="L513" i="124" s="1"/>
  <c r="K504" i="124"/>
  <c r="M504" i="124" s="1"/>
  <c r="K486" i="124"/>
  <c r="M486" i="124" s="1"/>
  <c r="K479" i="124"/>
  <c r="M479" i="124" s="1"/>
  <c r="K516" i="124"/>
  <c r="M516" i="124" s="1"/>
  <c r="K510" i="124"/>
  <c r="M510" i="124" s="1"/>
  <c r="K509" i="124"/>
  <c r="L509" i="124" s="1"/>
  <c r="K500" i="124"/>
  <c r="M500" i="124" s="1"/>
  <c r="K335" i="124"/>
  <c r="M335" i="124" s="1"/>
  <c r="K370" i="124"/>
  <c r="L370" i="124" s="1"/>
  <c r="K364" i="124"/>
  <c r="M364" i="124" s="1"/>
  <c r="K362" i="124"/>
  <c r="M362" i="124" s="1"/>
  <c r="K360" i="124"/>
  <c r="M360" i="124" s="1"/>
  <c r="K356" i="124"/>
  <c r="M356" i="124" s="1"/>
  <c r="K390" i="124"/>
  <c r="M390" i="124" s="1"/>
  <c r="K384" i="124"/>
  <c r="M384" i="124" s="1"/>
  <c r="K382" i="124"/>
  <c r="L382" i="124" s="1"/>
  <c r="K401" i="124"/>
  <c r="L401" i="124" s="1"/>
  <c r="K397" i="124"/>
  <c r="L397" i="124" s="1"/>
  <c r="K411" i="124"/>
  <c r="M411" i="124" s="1"/>
  <c r="K408" i="124"/>
  <c r="M408" i="124" s="1"/>
  <c r="K426" i="124"/>
  <c r="L426" i="124" s="1"/>
  <c r="K422" i="124"/>
  <c r="M422" i="124" s="1"/>
  <c r="K420" i="124"/>
  <c r="M420" i="124" s="1"/>
  <c r="K469" i="124"/>
  <c r="M469" i="124" s="1"/>
  <c r="K462" i="124"/>
  <c r="M462" i="124" s="1"/>
  <c r="K453" i="124"/>
  <c r="M453" i="124" s="1"/>
  <c r="K448" i="124"/>
  <c r="L448" i="124" s="1"/>
  <c r="K446" i="124"/>
  <c r="M446" i="124" s="1"/>
  <c r="K441" i="124"/>
  <c r="M441" i="124" s="1"/>
  <c r="K491" i="124"/>
  <c r="L491" i="124" s="1"/>
  <c r="K485" i="124"/>
  <c r="L485" i="124" s="1"/>
  <c r="K482" i="124"/>
  <c r="M482" i="124" s="1"/>
  <c r="K475" i="124"/>
  <c r="M475" i="124" s="1"/>
  <c r="K515" i="124"/>
  <c r="L515" i="124" s="1"/>
  <c r="K512" i="124"/>
  <c r="M512" i="124" s="1"/>
  <c r="K506" i="124"/>
  <c r="M506" i="124" s="1"/>
  <c r="K505" i="124"/>
  <c r="L505" i="124" s="1"/>
  <c r="K440" i="124"/>
  <c r="L440" i="124" s="1"/>
  <c r="L439" i="124"/>
  <c r="K436" i="124"/>
  <c r="L436" i="124" s="1"/>
  <c r="K458" i="124"/>
  <c r="M458" i="124" s="1"/>
  <c r="K454" i="124"/>
  <c r="M454" i="124" s="1"/>
  <c r="K442" i="124"/>
  <c r="M442" i="124" s="1"/>
  <c r="K438" i="124"/>
  <c r="M438" i="124" s="1"/>
  <c r="K217" i="124"/>
  <c r="L217" i="124" s="1"/>
  <c r="K242" i="124"/>
  <c r="L242" i="124" s="1"/>
  <c r="K300" i="124"/>
  <c r="L300" i="124" s="1"/>
  <c r="K332" i="124"/>
  <c r="L332" i="124" s="1"/>
  <c r="K326" i="124"/>
  <c r="L326" i="124" s="1"/>
  <c r="K324" i="124"/>
  <c r="L324" i="124" s="1"/>
  <c r="K318" i="124"/>
  <c r="M318" i="124" s="1"/>
  <c r="K316" i="124"/>
  <c r="M316" i="124" s="1"/>
  <c r="K314" i="124"/>
  <c r="L314" i="124" s="1"/>
  <c r="K352" i="124"/>
  <c r="L352" i="124" s="1"/>
  <c r="K383" i="124"/>
  <c r="M383" i="124" s="1"/>
  <c r="K404" i="124"/>
  <c r="L404" i="124" s="1"/>
  <c r="K428" i="124"/>
  <c r="L428" i="124" s="1"/>
  <c r="K418" i="124"/>
  <c r="M418" i="124" s="1"/>
  <c r="K245" i="124"/>
  <c r="M245" i="124" s="1"/>
  <c r="K264" i="124"/>
  <c r="M264" i="124" s="1"/>
  <c r="K319" i="124"/>
  <c r="K345" i="124"/>
  <c r="L345" i="124" s="1"/>
  <c r="K372" i="124"/>
  <c r="L372" i="124" s="1"/>
  <c r="K434" i="124"/>
  <c r="L434" i="124" s="1"/>
  <c r="K415" i="124"/>
  <c r="M415" i="124" s="1"/>
  <c r="K256" i="124"/>
  <c r="L256" i="124" s="1"/>
  <c r="K365" i="124"/>
  <c r="L365" i="124" s="1"/>
  <c r="K385" i="124"/>
  <c r="L385" i="124" s="1"/>
  <c r="K406" i="124"/>
  <c r="L406" i="124" s="1"/>
  <c r="K405" i="124"/>
  <c r="L405" i="124" s="1"/>
  <c r="K430" i="124"/>
  <c r="L430" i="124" s="1"/>
  <c r="K421" i="124"/>
  <c r="L421" i="124" s="1"/>
  <c r="M425" i="124"/>
  <c r="K218" i="124"/>
  <c r="L218" i="124" s="1"/>
  <c r="K215" i="124"/>
  <c r="M215" i="124" s="1"/>
  <c r="K209" i="124"/>
  <c r="L209" i="124" s="1"/>
  <c r="K233" i="124"/>
  <c r="M233" i="124" s="1"/>
  <c r="K228" i="124"/>
  <c r="M228" i="124" s="1"/>
  <c r="K226" i="124"/>
  <c r="M226" i="124" s="1"/>
  <c r="K250" i="124"/>
  <c r="L250" i="124" s="1"/>
  <c r="K247" i="124"/>
  <c r="M247" i="124" s="1"/>
  <c r="K269" i="124"/>
  <c r="L269" i="124" s="1"/>
  <c r="K267" i="124"/>
  <c r="M267" i="124" s="1"/>
  <c r="K258" i="124"/>
  <c r="M258" i="124" s="1"/>
  <c r="K308" i="124"/>
  <c r="L308" i="124" s="1"/>
  <c r="K322" i="124"/>
  <c r="L322" i="124" s="1"/>
  <c r="K368" i="124"/>
  <c r="L368" i="124" s="1"/>
  <c r="K389" i="124"/>
  <c r="L389" i="124" s="1"/>
  <c r="K400" i="124"/>
  <c r="M400" i="124" s="1"/>
  <c r="K398" i="124"/>
  <c r="M398" i="124" s="1"/>
  <c r="K380" i="124"/>
  <c r="L380" i="124" s="1"/>
  <c r="K376" i="124"/>
  <c r="M376" i="124" s="1"/>
  <c r="K374" i="124"/>
  <c r="L374" i="124" s="1"/>
  <c r="K403" i="124"/>
  <c r="M403" i="124" s="1"/>
  <c r="K395" i="124"/>
  <c r="M395" i="124" s="1"/>
  <c r="K176" i="124"/>
  <c r="L176" i="124" s="1"/>
  <c r="K216" i="124"/>
  <c r="M216" i="124" s="1"/>
  <c r="K230" i="124"/>
  <c r="M230" i="124" s="1"/>
  <c r="K227" i="124"/>
  <c r="L227" i="124" s="1"/>
  <c r="K253" i="124"/>
  <c r="M253" i="124" s="1"/>
  <c r="K248" i="124"/>
  <c r="M248" i="124" s="1"/>
  <c r="K239" i="124"/>
  <c r="M239" i="124" s="1"/>
  <c r="K237" i="124"/>
  <c r="L237" i="124" s="1"/>
  <c r="K268" i="124"/>
  <c r="M268" i="124" s="1"/>
  <c r="K266" i="124"/>
  <c r="L266" i="124" s="1"/>
  <c r="K260" i="124"/>
  <c r="M260" i="124" s="1"/>
  <c r="K283" i="124"/>
  <c r="M283" i="124" s="1"/>
  <c r="K273" i="124"/>
  <c r="M273" i="124" s="1"/>
  <c r="K307" i="124"/>
  <c r="L307" i="124" s="1"/>
  <c r="K303" i="124"/>
  <c r="M303" i="124" s="1"/>
  <c r="K323" i="124"/>
  <c r="M323" i="124" s="1"/>
  <c r="K354" i="124"/>
  <c r="L354" i="124" s="1"/>
  <c r="K369" i="124"/>
  <c r="L369" i="124" s="1"/>
  <c r="K388" i="124"/>
  <c r="M388" i="124" s="1"/>
  <c r="K373" i="124"/>
  <c r="L373" i="124" s="1"/>
  <c r="K402" i="124"/>
  <c r="L402" i="124" s="1"/>
  <c r="K399" i="124"/>
  <c r="M399" i="124" s="1"/>
  <c r="K225" i="124"/>
  <c r="L225" i="124" s="1"/>
  <c r="K223" i="124"/>
  <c r="M223" i="124" s="1"/>
  <c r="K221" i="124"/>
  <c r="L221" i="124" s="1"/>
  <c r="K213" i="124"/>
  <c r="L213" i="124" s="1"/>
  <c r="K208" i="124"/>
  <c r="M208" i="124" s="1"/>
  <c r="M235" i="124"/>
  <c r="K251" i="124"/>
  <c r="M251" i="124" s="1"/>
  <c r="K244" i="124"/>
  <c r="M244" i="124" s="1"/>
  <c r="K263" i="124"/>
  <c r="M263" i="124" s="1"/>
  <c r="K255" i="124"/>
  <c r="L255" i="124" s="1"/>
  <c r="K289" i="124"/>
  <c r="M289" i="124" s="1"/>
  <c r="K280" i="124"/>
  <c r="L280" i="124" s="1"/>
  <c r="K313" i="124"/>
  <c r="M313" i="124" s="1"/>
  <c r="K294" i="124"/>
  <c r="M294" i="124" s="1"/>
  <c r="K328" i="124"/>
  <c r="M328" i="124" s="1"/>
  <c r="K321" i="124"/>
  <c r="M321" i="124" s="1"/>
  <c r="M319" i="124"/>
  <c r="K350" i="124"/>
  <c r="L350" i="124" s="1"/>
  <c r="K347" i="124"/>
  <c r="M347" i="124" s="1"/>
  <c r="K338" i="124"/>
  <c r="M338" i="124" s="1"/>
  <c r="K367" i="124"/>
  <c r="M367" i="124" s="1"/>
  <c r="K358" i="124"/>
  <c r="M358" i="124" s="1"/>
  <c r="K387" i="124"/>
  <c r="M387" i="124" s="1"/>
  <c r="K378" i="124"/>
  <c r="M378" i="124" s="1"/>
  <c r="L319" i="124"/>
  <c r="K377" i="124"/>
  <c r="L377" i="124" s="1"/>
  <c r="K224" i="124"/>
  <c r="M224" i="124" s="1"/>
  <c r="K210" i="124"/>
  <c r="L210" i="124" s="1"/>
  <c r="K207" i="124"/>
  <c r="M207" i="124" s="1"/>
  <c r="K205" i="124"/>
  <c r="L205" i="124" s="1"/>
  <c r="K236" i="124"/>
  <c r="M236" i="124" s="1"/>
  <c r="K243" i="124"/>
  <c r="M243" i="124" s="1"/>
  <c r="K238" i="124"/>
  <c r="M238" i="124" s="1"/>
  <c r="K262" i="124"/>
  <c r="M262" i="124" s="1"/>
  <c r="K257" i="124"/>
  <c r="L257" i="124" s="1"/>
  <c r="K254" i="124"/>
  <c r="M254" i="124" s="1"/>
  <c r="K288" i="124"/>
  <c r="L288" i="124" s="1"/>
  <c r="K281" i="124"/>
  <c r="M281" i="124" s="1"/>
  <c r="K272" i="124"/>
  <c r="L272" i="124" s="1"/>
  <c r="K301" i="124"/>
  <c r="M301" i="124" s="1"/>
  <c r="K291" i="124"/>
  <c r="L291" i="124" s="1"/>
  <c r="K290" i="124"/>
  <c r="M290" i="124" s="1"/>
  <c r="K331" i="124"/>
  <c r="M331" i="124" s="1"/>
  <c r="K330" i="124"/>
  <c r="L330" i="124" s="1"/>
  <c r="K329" i="124"/>
  <c r="M329" i="124" s="1"/>
  <c r="K320" i="124"/>
  <c r="M320" i="124" s="1"/>
  <c r="K315" i="124"/>
  <c r="L315" i="124" s="1"/>
  <c r="K355" i="124"/>
  <c r="M355" i="124" s="1"/>
  <c r="K348" i="124"/>
  <c r="M348" i="124" s="1"/>
  <c r="K346" i="124"/>
  <c r="M346" i="124" s="1"/>
  <c r="K339" i="124"/>
  <c r="M339" i="124" s="1"/>
  <c r="K366" i="124"/>
  <c r="L366" i="124" s="1"/>
  <c r="K359" i="124"/>
  <c r="M359" i="124" s="1"/>
  <c r="K386" i="124"/>
  <c r="M386" i="124" s="1"/>
  <c r="K381" i="124"/>
  <c r="M381" i="124" s="1"/>
  <c r="K391" i="124"/>
  <c r="M391" i="124" s="1"/>
  <c r="K379" i="124"/>
  <c r="M379" i="124" s="1"/>
  <c r="K375" i="124"/>
  <c r="M375" i="124" s="1"/>
  <c r="M370" i="124"/>
  <c r="L325" i="124"/>
  <c r="K310" i="124"/>
  <c r="M310" i="124" s="1"/>
  <c r="L309" i="124"/>
  <c r="K306" i="124"/>
  <c r="M306" i="124" s="1"/>
  <c r="K279" i="124"/>
  <c r="M279" i="124" s="1"/>
  <c r="K275" i="124"/>
  <c r="M275" i="124" s="1"/>
  <c r="K271" i="124"/>
  <c r="M271" i="124" s="1"/>
  <c r="K286" i="124"/>
  <c r="L286" i="124" s="1"/>
  <c r="K282" i="124"/>
  <c r="L282" i="124" s="1"/>
  <c r="K278" i="124"/>
  <c r="L278" i="124" s="1"/>
  <c r="K274" i="124"/>
  <c r="L274" i="124" s="1"/>
  <c r="K270" i="124"/>
  <c r="L270" i="124" s="1"/>
  <c r="K259" i="124"/>
  <c r="M259" i="124" s="1"/>
  <c r="L244" i="124"/>
  <c r="K252" i="124"/>
  <c r="M252" i="124" s="1"/>
  <c r="K240" i="124"/>
  <c r="M240" i="124" s="1"/>
  <c r="K222" i="124"/>
  <c r="L222" i="124" s="1"/>
  <c r="K219" i="124"/>
  <c r="M219" i="124" s="1"/>
  <c r="K212" i="124"/>
  <c r="M212" i="124" s="1"/>
  <c r="K206" i="124"/>
  <c r="L206" i="124" s="1"/>
  <c r="K220" i="124"/>
  <c r="M220" i="124" s="1"/>
  <c r="K214" i="124"/>
  <c r="L214" i="124" s="1"/>
  <c r="K211" i="124"/>
  <c r="M211" i="124" s="1"/>
  <c r="K204" i="124"/>
  <c r="M204" i="124" s="1"/>
  <c r="K177" i="124"/>
  <c r="L177" i="124" s="1"/>
  <c r="K179" i="124"/>
  <c r="L179" i="124" s="1"/>
  <c r="K196" i="124"/>
  <c r="M196" i="124" s="1"/>
  <c r="K192" i="124"/>
  <c r="M192" i="124" s="1"/>
  <c r="K188" i="124"/>
  <c r="L188" i="124" s="1"/>
  <c r="K184" i="124"/>
  <c r="M184" i="124" s="1"/>
  <c r="K171" i="124"/>
  <c r="M171" i="124" s="1"/>
  <c r="K169" i="124"/>
  <c r="L169" i="124" s="1"/>
  <c r="K167" i="124"/>
  <c r="M167" i="124" s="1"/>
  <c r="K180" i="124"/>
  <c r="L180" i="124" s="1"/>
  <c r="K199" i="124"/>
  <c r="L199" i="124" s="1"/>
  <c r="K200" i="124"/>
  <c r="M200" i="124" s="1"/>
  <c r="K166" i="124"/>
  <c r="L166" i="124" s="1"/>
  <c r="K187" i="124"/>
  <c r="L187" i="124" s="1"/>
  <c r="K185" i="124"/>
  <c r="M185" i="124" s="1"/>
  <c r="K183" i="124"/>
  <c r="L183" i="124" s="1"/>
  <c r="K172" i="124"/>
  <c r="L172" i="124" s="1"/>
  <c r="K168" i="124"/>
  <c r="L168" i="124" s="1"/>
  <c r="K175" i="124"/>
  <c r="M175" i="124" s="1"/>
  <c r="K189" i="124"/>
  <c r="L189" i="124" s="1"/>
  <c r="K173" i="124"/>
  <c r="M173" i="124" s="1"/>
  <c r="K181" i="124"/>
  <c r="M181" i="124" s="1"/>
  <c r="K198" i="124"/>
  <c r="M198" i="124" s="1"/>
  <c r="K202" i="124"/>
  <c r="M202" i="124" s="1"/>
  <c r="K193" i="124"/>
  <c r="L193" i="124" s="1"/>
  <c r="K197" i="124"/>
  <c r="L197" i="124" s="1"/>
  <c r="K190" i="124"/>
  <c r="M190" i="124" s="1"/>
  <c r="K186" i="124"/>
  <c r="M186" i="124" s="1"/>
  <c r="K182" i="124"/>
  <c r="M182" i="124" s="1"/>
  <c r="K178" i="124"/>
  <c r="M178" i="124" s="1"/>
  <c r="K174" i="124"/>
  <c r="M174" i="124" s="1"/>
  <c r="K170" i="124"/>
  <c r="M170" i="124" s="1"/>
  <c r="K201" i="124"/>
  <c r="L201" i="124" s="1"/>
  <c r="K194" i="124"/>
  <c r="M194" i="124" s="1"/>
  <c r="K203" i="124"/>
  <c r="L203" i="124" s="1"/>
  <c r="K195" i="124"/>
  <c r="L195" i="124" s="1"/>
  <c r="K191" i="124"/>
  <c r="L191" i="124" s="1"/>
  <c r="E519" i="124"/>
  <c r="F519" i="124"/>
  <c r="L523" i="124" l="1"/>
  <c r="L540" i="124"/>
  <c r="M434" i="124"/>
  <c r="L514" i="124"/>
  <c r="M452" i="124"/>
  <c r="M533" i="124"/>
  <c r="M382" i="124"/>
  <c r="L360" i="124"/>
  <c r="L335" i="124"/>
  <c r="L410" i="124"/>
  <c r="L539" i="124"/>
  <c r="L323" i="124"/>
  <c r="M373" i="124"/>
  <c r="M295" i="124"/>
  <c r="L457" i="124"/>
  <c r="M537" i="124"/>
  <c r="M476" i="124"/>
  <c r="L519" i="124"/>
  <c r="L223" i="124"/>
  <c r="M413" i="124"/>
  <c r="M529" i="124"/>
  <c r="L408" i="124"/>
  <c r="M428" i="124"/>
  <c r="L527" i="124"/>
  <c r="M221" i="124"/>
  <c r="L316" i="124"/>
  <c r="L289" i="124"/>
  <c r="L427" i="124"/>
  <c r="M327" i="124"/>
  <c r="M429" i="124"/>
  <c r="L441" i="124"/>
  <c r="L494" i="124"/>
  <c r="L532" i="124"/>
  <c r="L313" i="124"/>
  <c r="M265" i="124"/>
  <c r="L469" i="124"/>
  <c r="L443" i="124"/>
  <c r="L516" i="124"/>
  <c r="L525" i="124"/>
  <c r="L351" i="124"/>
  <c r="M237" i="124"/>
  <c r="M409" i="124"/>
  <c r="L451" i="124"/>
  <c r="M541" i="124"/>
  <c r="L298" i="124"/>
  <c r="M385" i="124"/>
  <c r="L463" i="124"/>
  <c r="M542" i="124"/>
  <c r="L521" i="124"/>
  <c r="M349" i="124"/>
  <c r="M341" i="124"/>
  <c r="M496" i="124"/>
  <c r="M468" i="124"/>
  <c r="L285" i="124"/>
  <c r="M417" i="124"/>
  <c r="L437" i="124"/>
  <c r="L449" i="124"/>
  <c r="L535" i="124"/>
  <c r="L338" i="124"/>
  <c r="L383" i="124"/>
  <c r="M345" i="124"/>
  <c r="M300" i="124"/>
  <c r="L470" i="124"/>
  <c r="L487" i="124"/>
  <c r="L502" i="124"/>
  <c r="L471" i="124"/>
  <c r="M284" i="124"/>
  <c r="M353" i="124"/>
  <c r="L311" i="124"/>
  <c r="M340" i="124"/>
  <c r="L423" i="124"/>
  <c r="M414" i="124"/>
  <c r="L474" i="124"/>
  <c r="L531" i="124"/>
  <c r="L333" i="124"/>
  <c r="M261" i="124"/>
  <c r="L318" i="124"/>
  <c r="L465" i="124"/>
  <c r="M489" i="124"/>
  <c r="M515" i="124"/>
  <c r="L522" i="124"/>
  <c r="M534" i="124"/>
  <c r="L543" i="124"/>
  <c r="L528" i="124"/>
  <c r="L196" i="124"/>
  <c r="M217" i="124"/>
  <c r="L294" i="124"/>
  <c r="L321" i="124"/>
  <c r="M332" i="124"/>
  <c r="L387" i="124"/>
  <c r="L287" i="124"/>
  <c r="L403" i="124"/>
  <c r="M407" i="124"/>
  <c r="M433" i="124"/>
  <c r="M488" i="124"/>
  <c r="M507" i="124"/>
  <c r="M517" i="124"/>
  <c r="M456" i="124"/>
  <c r="M530" i="124"/>
  <c r="M374" i="124"/>
  <c r="L273" i="124"/>
  <c r="M404" i="124"/>
  <c r="L446" i="124"/>
  <c r="M492" i="124"/>
  <c r="M483" i="124"/>
  <c r="M511" i="124"/>
  <c r="M460" i="124"/>
  <c r="L328" i="124"/>
  <c r="L390" i="124"/>
  <c r="L246" i="124"/>
  <c r="L277" i="124"/>
  <c r="M296" i="124"/>
  <c r="L334" i="124"/>
  <c r="L504" i="124"/>
  <c r="L317" i="124"/>
  <c r="L364" i="124"/>
  <c r="L396" i="124"/>
  <c r="L419" i="124"/>
  <c r="M481" i="124"/>
  <c r="L536" i="124"/>
  <c r="L520" i="124"/>
  <c r="L167" i="124"/>
  <c r="M308" i="124"/>
  <c r="M397" i="124"/>
  <c r="L482" i="124"/>
  <c r="M472" i="124"/>
  <c r="M538" i="124"/>
  <c r="M524" i="124"/>
  <c r="L216" i="124"/>
  <c r="L243" i="124"/>
  <c r="L342" i="124"/>
  <c r="L371" i="124"/>
  <c r="L378" i="124"/>
  <c r="M357" i="124"/>
  <c r="L283" i="124"/>
  <c r="M250" i="124"/>
  <c r="L376" i="124"/>
  <c r="M361" i="124"/>
  <c r="L388" i="124"/>
  <c r="L344" i="124"/>
  <c r="L418" i="124"/>
  <c r="L431" i="124"/>
  <c r="L422" i="124"/>
  <c r="L416" i="124"/>
  <c r="L466" i="124"/>
  <c r="M480" i="124"/>
  <c r="L478" i="124"/>
  <c r="M493" i="124"/>
  <c r="L508" i="124"/>
  <c r="M499" i="124"/>
  <c r="L518" i="124"/>
  <c r="L455" i="124"/>
  <c r="L447" i="124"/>
  <c r="L526" i="124"/>
  <c r="L544" i="124"/>
  <c r="M183" i="124"/>
  <c r="M498" i="124"/>
  <c r="L262" i="124"/>
  <c r="M326" i="124"/>
  <c r="M269" i="124"/>
  <c r="M314" i="124"/>
  <c r="L336" i="124"/>
  <c r="L432" i="124"/>
  <c r="M412" i="124"/>
  <c r="L392" i="124"/>
  <c r="M491" i="124"/>
  <c r="L263" i="124"/>
  <c r="M484" i="124"/>
  <c r="M477" i="124"/>
  <c r="M503" i="124"/>
  <c r="L207" i="124"/>
  <c r="M276" i="124"/>
  <c r="L420" i="124"/>
  <c r="L450" i="124"/>
  <c r="L435" i="124"/>
  <c r="L512" i="124"/>
  <c r="M501" i="124"/>
  <c r="L467" i="124"/>
  <c r="M168" i="124"/>
  <c r="M188" i="124"/>
  <c r="L171" i="124"/>
  <c r="L224" i="124"/>
  <c r="M368" i="124"/>
  <c r="M394" i="124"/>
  <c r="L234" i="124"/>
  <c r="L384" i="124"/>
  <c r="L424" i="124"/>
  <c r="M473" i="124"/>
  <c r="L486" i="124"/>
  <c r="L495" i="124"/>
  <c r="M444" i="124"/>
  <c r="L211" i="124"/>
  <c r="L362" i="124"/>
  <c r="M242" i="124"/>
  <c r="L226" i="124"/>
  <c r="L245" i="124"/>
  <c r="L299" i="124"/>
  <c r="L454" i="124"/>
  <c r="L475" i="124"/>
  <c r="L212" i="124"/>
  <c r="L215" i="124"/>
  <c r="L239" i="124"/>
  <c r="L267" i="124"/>
  <c r="L301" i="124"/>
  <c r="L343" i="124"/>
  <c r="L363" i="124"/>
  <c r="M312" i="124"/>
  <c r="M380" i="124"/>
  <c r="M393" i="124"/>
  <c r="L411" i="124"/>
  <c r="L453" i="124"/>
  <c r="L461" i="124"/>
  <c r="L490" i="124"/>
  <c r="L459" i="124"/>
  <c r="L248" i="124"/>
  <c r="M354" i="124"/>
  <c r="M377" i="124"/>
  <c r="L398" i="124"/>
  <c r="M426" i="124"/>
  <c r="L479" i="124"/>
  <c r="M177" i="124"/>
  <c r="M179" i="124"/>
  <c r="M218" i="124"/>
  <c r="L228" i="124"/>
  <c r="M256" i="124"/>
  <c r="M372" i="124"/>
  <c r="L356" i="124"/>
  <c r="L253" i="124"/>
  <c r="M401" i="124"/>
  <c r="L400" i="124"/>
  <c r="L445" i="124"/>
  <c r="L462" i="124"/>
  <c r="L500" i="124"/>
  <c r="M509" i="124"/>
  <c r="L510" i="124"/>
  <c r="M225" i="124"/>
  <c r="L184" i="124"/>
  <c r="M210" i="124"/>
  <c r="L320" i="124"/>
  <c r="M352" i="124"/>
  <c r="M337" i="124"/>
  <c r="M322" i="124"/>
  <c r="L268" i="124"/>
  <c r="M402" i="124"/>
  <c r="L241" i="124"/>
  <c r="M485" i="124"/>
  <c r="M448" i="124"/>
  <c r="M505" i="124"/>
  <c r="M513" i="124"/>
  <c r="L506" i="124"/>
  <c r="M464" i="124"/>
  <c r="M436" i="124"/>
  <c r="L438" i="124"/>
  <c r="L442" i="124"/>
  <c r="M440" i="124"/>
  <c r="L458" i="124"/>
  <c r="L173" i="124"/>
  <c r="M176" i="124"/>
  <c r="L219" i="124"/>
  <c r="L236" i="124"/>
  <c r="L258" i="124"/>
  <c r="M350" i="124"/>
  <c r="L348" i="124"/>
  <c r="M324" i="124"/>
  <c r="M389" i="124"/>
  <c r="M365" i="124"/>
  <c r="L260" i="124"/>
  <c r="L415" i="124"/>
  <c r="L181" i="124"/>
  <c r="L233" i="124"/>
  <c r="M280" i="124"/>
  <c r="L331" i="124"/>
  <c r="L264" i="124"/>
  <c r="L303" i="124"/>
  <c r="M421" i="124"/>
  <c r="L208" i="124"/>
  <c r="L247" i="124"/>
  <c r="L339" i="124"/>
  <c r="M227" i="124"/>
  <c r="M307" i="124"/>
  <c r="M430" i="124"/>
  <c r="M406" i="124"/>
  <c r="M405" i="124"/>
  <c r="L346" i="124"/>
  <c r="L359" i="124"/>
  <c r="M369" i="124"/>
  <c r="L230" i="124"/>
  <c r="M209" i="124"/>
  <c r="L251" i="124"/>
  <c r="M213" i="124"/>
  <c r="M206" i="124"/>
  <c r="M266" i="124"/>
  <c r="M366" i="124"/>
  <c r="M315" i="124"/>
  <c r="L395" i="124"/>
  <c r="M222" i="124"/>
  <c r="L220" i="124"/>
  <c r="L254" i="124"/>
  <c r="L290" i="124"/>
  <c r="L329" i="124"/>
  <c r="L367" i="124"/>
  <c r="M272" i="124"/>
  <c r="L399" i="124"/>
  <c r="L275" i="124"/>
  <c r="M180" i="124"/>
  <c r="M199" i="124"/>
  <c r="M214" i="124"/>
  <c r="M257" i="124"/>
  <c r="M255" i="124"/>
  <c r="M278" i="124"/>
  <c r="L358" i="124"/>
  <c r="L386" i="124"/>
  <c r="M291" i="124"/>
  <c r="L238" i="124"/>
  <c r="L281" i="124"/>
  <c r="L347" i="124"/>
  <c r="L355" i="124"/>
  <c r="L381" i="124"/>
  <c r="M330" i="124"/>
  <c r="M205" i="124"/>
  <c r="M286" i="124"/>
  <c r="L310" i="124"/>
  <c r="M288" i="124"/>
  <c r="L375" i="124"/>
  <c r="L379" i="124"/>
  <c r="L391" i="124"/>
  <c r="L306" i="124"/>
  <c r="M282" i="124"/>
  <c r="L271" i="124"/>
  <c r="L279" i="124"/>
  <c r="M274" i="124"/>
  <c r="M270" i="124"/>
  <c r="L259" i="124"/>
  <c r="L252" i="124"/>
  <c r="L240" i="124"/>
  <c r="M166" i="124"/>
  <c r="L204" i="124"/>
  <c r="L175" i="124"/>
  <c r="M169" i="124"/>
  <c r="L200" i="124"/>
  <c r="L192" i="124"/>
  <c r="M172" i="124"/>
  <c r="L185" i="124"/>
  <c r="L170" i="124"/>
  <c r="L186" i="124"/>
  <c r="M187" i="124"/>
  <c r="M189" i="124"/>
  <c r="M197" i="124"/>
  <c r="L194" i="124"/>
  <c r="L182" i="124"/>
  <c r="M191" i="124"/>
  <c r="L202" i="124"/>
  <c r="L198" i="124"/>
  <c r="M193" i="124"/>
  <c r="L178" i="124"/>
  <c r="M201" i="124"/>
  <c r="M195" i="124"/>
  <c r="L174" i="124"/>
  <c r="L190" i="124"/>
  <c r="M203" i="124"/>
  <c r="F650" i="90"/>
  <c r="G925" i="83"/>
  <c r="F925" i="83"/>
  <c r="H925" i="83" s="1"/>
  <c r="G924" i="83"/>
  <c r="F924" i="83"/>
  <c r="G923" i="83"/>
  <c r="F923" i="83"/>
  <c r="H923" i="83" s="1"/>
  <c r="G922" i="83"/>
  <c r="F922" i="83"/>
  <c r="H922" i="83" s="1"/>
  <c r="G921" i="83"/>
  <c r="F921" i="83"/>
  <c r="H921" i="83" s="1"/>
  <c r="G920" i="83"/>
  <c r="F920" i="83"/>
  <c r="H920" i="83" s="1"/>
  <c r="G919" i="83"/>
  <c r="F919" i="83"/>
  <c r="G918" i="83"/>
  <c r="F918" i="83"/>
  <c r="H918" i="83" s="1"/>
  <c r="G917" i="83"/>
  <c r="F917" i="83"/>
  <c r="G916" i="83"/>
  <c r="F916" i="83"/>
  <c r="H916" i="83" s="1"/>
  <c r="G915" i="83"/>
  <c r="F915" i="83"/>
  <c r="G914" i="83"/>
  <c r="F914" i="83"/>
  <c r="H914" i="83" s="1"/>
  <c r="G913" i="83"/>
  <c r="F913" i="83"/>
  <c r="G912" i="83"/>
  <c r="F912" i="83"/>
  <c r="H912" i="83" s="1"/>
  <c r="G911" i="83"/>
  <c r="F911" i="83"/>
  <c r="G910" i="83"/>
  <c r="F910" i="83"/>
  <c r="G909" i="83"/>
  <c r="F909" i="83"/>
  <c r="G908" i="83"/>
  <c r="F908" i="83"/>
  <c r="G907" i="83"/>
  <c r="F907" i="83"/>
  <c r="G906" i="83"/>
  <c r="F906" i="83"/>
  <c r="G905" i="83"/>
  <c r="F905" i="83"/>
  <c r="G904" i="83"/>
  <c r="F904" i="83"/>
  <c r="G903" i="83"/>
  <c r="F903" i="83"/>
  <c r="G902" i="83"/>
  <c r="F902" i="83"/>
  <c r="G901" i="83"/>
  <c r="F901" i="83"/>
  <c r="G900" i="83"/>
  <c r="F900" i="83"/>
  <c r="G899" i="83"/>
  <c r="F899" i="83"/>
  <c r="G898" i="83"/>
  <c r="F898" i="83"/>
  <c r="G897" i="83"/>
  <c r="F897" i="83"/>
  <c r="G896" i="83"/>
  <c r="F896" i="83"/>
  <c r="G895" i="83"/>
  <c r="F895" i="83"/>
  <c r="G894" i="83"/>
  <c r="F894" i="83"/>
  <c r="G893" i="83"/>
  <c r="F893" i="83"/>
  <c r="G892" i="83"/>
  <c r="F892" i="83"/>
  <c r="G891" i="83"/>
  <c r="F891" i="83"/>
  <c r="G890" i="83"/>
  <c r="F890" i="83"/>
  <c r="G889" i="83"/>
  <c r="F889" i="83"/>
  <c r="G888" i="83"/>
  <c r="F888" i="83"/>
  <c r="G887" i="83"/>
  <c r="F887" i="83"/>
  <c r="G886" i="83"/>
  <c r="F886" i="83"/>
  <c r="G885" i="83"/>
  <c r="F885" i="83"/>
  <c r="G884" i="83"/>
  <c r="F884" i="83"/>
  <c r="G883" i="83"/>
  <c r="F883" i="83"/>
  <c r="G882" i="83"/>
  <c r="F882" i="83"/>
  <c r="G881" i="83"/>
  <c r="F881" i="83"/>
  <c r="G880" i="83"/>
  <c r="F880" i="83"/>
  <c r="G879" i="83"/>
  <c r="F879" i="83"/>
  <c r="G878" i="83"/>
  <c r="F878" i="83"/>
  <c r="G877" i="83"/>
  <c r="F877" i="83"/>
  <c r="G876" i="83"/>
  <c r="F876" i="83"/>
  <c r="G875" i="83"/>
  <c r="F875" i="83"/>
  <c r="G874" i="83"/>
  <c r="F874" i="83"/>
  <c r="G873" i="83"/>
  <c r="F873" i="83"/>
  <c r="G872" i="83"/>
  <c r="F872" i="83"/>
  <c r="G871" i="83"/>
  <c r="F871" i="83"/>
  <c r="G870" i="83"/>
  <c r="F870" i="83"/>
  <c r="G869" i="83"/>
  <c r="F869" i="83"/>
  <c r="G868" i="83"/>
  <c r="F868" i="83"/>
  <c r="G867" i="83"/>
  <c r="F867" i="83"/>
  <c r="G866" i="83"/>
  <c r="F866" i="83"/>
  <c r="G865" i="83"/>
  <c r="F865" i="83"/>
  <c r="G864" i="83"/>
  <c r="F864" i="83"/>
  <c r="G863" i="83"/>
  <c r="F863" i="83"/>
  <c r="G862" i="83"/>
  <c r="F862" i="83"/>
  <c r="G861" i="83"/>
  <c r="F861" i="83"/>
  <c r="G860" i="83"/>
  <c r="F860" i="83"/>
  <c r="G859" i="83"/>
  <c r="F859" i="83"/>
  <c r="G858" i="83"/>
  <c r="F858" i="83"/>
  <c r="G857" i="83"/>
  <c r="F857" i="83"/>
  <c r="G856" i="83"/>
  <c r="F856" i="83"/>
  <c r="G855" i="83"/>
  <c r="F855" i="83"/>
  <c r="G854" i="83"/>
  <c r="F854" i="83"/>
  <c r="G853" i="83"/>
  <c r="F853" i="83"/>
  <c r="G852" i="83"/>
  <c r="F852" i="83"/>
  <c r="G851" i="83"/>
  <c r="F851" i="83"/>
  <c r="G850" i="83"/>
  <c r="F850" i="83"/>
  <c r="G849" i="83"/>
  <c r="F849" i="83"/>
  <c r="G848" i="83"/>
  <c r="F848" i="83"/>
  <c r="G847" i="83"/>
  <c r="F847" i="83"/>
  <c r="G846" i="83"/>
  <c r="F846" i="83"/>
  <c r="G845" i="83"/>
  <c r="F845" i="83"/>
  <c r="G844" i="83"/>
  <c r="F844" i="83"/>
  <c r="G843" i="83"/>
  <c r="F843" i="83"/>
  <c r="G842" i="83"/>
  <c r="F842" i="83"/>
  <c r="G841" i="83"/>
  <c r="F841" i="83"/>
  <c r="G840" i="83"/>
  <c r="F840" i="83"/>
  <c r="G839" i="83"/>
  <c r="F839" i="83"/>
  <c r="G838" i="83"/>
  <c r="F838" i="83"/>
  <c r="G837" i="83"/>
  <c r="F837" i="83"/>
  <c r="G836" i="83"/>
  <c r="F836" i="83"/>
  <c r="G835" i="83"/>
  <c r="F835" i="83"/>
  <c r="G834" i="83"/>
  <c r="F834" i="83"/>
  <c r="G833" i="83"/>
  <c r="F833" i="83"/>
  <c r="G832" i="83"/>
  <c r="F832" i="83"/>
  <c r="G831" i="83"/>
  <c r="F831" i="83"/>
  <c r="G830" i="83"/>
  <c r="F830" i="83"/>
  <c r="G829" i="83"/>
  <c r="F829" i="83"/>
  <c r="G828" i="83"/>
  <c r="F828" i="83"/>
  <c r="G827" i="83"/>
  <c r="F827" i="83"/>
  <c r="G826" i="83"/>
  <c r="F826" i="83"/>
  <c r="G825" i="83"/>
  <c r="F825" i="83"/>
  <c r="G824" i="83"/>
  <c r="F824" i="83"/>
  <c r="G823" i="83"/>
  <c r="F823" i="83"/>
  <c r="G822" i="83"/>
  <c r="F822" i="83"/>
  <c r="G821" i="83"/>
  <c r="F821" i="83"/>
  <c r="G820" i="83"/>
  <c r="F820" i="83"/>
  <c r="G819" i="83"/>
  <c r="F819" i="83"/>
  <c r="G818" i="83"/>
  <c r="F818" i="83"/>
  <c r="G817" i="83"/>
  <c r="F817" i="83"/>
  <c r="G816" i="83"/>
  <c r="F816" i="83"/>
  <c r="G815" i="83"/>
  <c r="F815" i="83"/>
  <c r="G814" i="83"/>
  <c r="F814" i="83"/>
  <c r="G813" i="83"/>
  <c r="F813" i="83"/>
  <c r="G812" i="83"/>
  <c r="F812" i="83"/>
  <c r="G811" i="83"/>
  <c r="F811" i="83"/>
  <c r="G810" i="83"/>
  <c r="F810" i="83"/>
  <c r="G809" i="83"/>
  <c r="F809" i="83"/>
  <c r="G808" i="83"/>
  <c r="F808" i="83"/>
  <c r="G807" i="83"/>
  <c r="F807" i="83"/>
  <c r="G806" i="83"/>
  <c r="F806" i="83"/>
  <c r="G805" i="83"/>
  <c r="F805" i="83"/>
  <c r="G804" i="83"/>
  <c r="F804" i="83"/>
  <c r="G803" i="83"/>
  <c r="F803" i="83"/>
  <c r="G802" i="83"/>
  <c r="F802" i="83"/>
  <c r="G801" i="83"/>
  <c r="F801" i="83"/>
  <c r="G800" i="83"/>
  <c r="F800" i="83"/>
  <c r="G799" i="83"/>
  <c r="F799" i="83"/>
  <c r="G798" i="83"/>
  <c r="F798" i="83"/>
  <c r="G797" i="83"/>
  <c r="F797" i="83"/>
  <c r="G796" i="83"/>
  <c r="F796" i="83"/>
  <c r="G795" i="83"/>
  <c r="F795" i="83"/>
  <c r="G794" i="83"/>
  <c r="F794" i="83"/>
  <c r="G793" i="83"/>
  <c r="F793" i="83"/>
  <c r="G792" i="83"/>
  <c r="F792" i="83"/>
  <c r="G791" i="83"/>
  <c r="F791" i="83"/>
  <c r="G790" i="83"/>
  <c r="F790" i="83"/>
  <c r="G789" i="83"/>
  <c r="F789" i="83"/>
  <c r="G788" i="83"/>
  <c r="F788" i="83"/>
  <c r="G787" i="83"/>
  <c r="F787" i="83"/>
  <c r="G786" i="83"/>
  <c r="F786" i="83"/>
  <c r="G785" i="83"/>
  <c r="F785" i="83"/>
  <c r="G784" i="83"/>
  <c r="F784" i="83"/>
  <c r="G783" i="83"/>
  <c r="F783" i="83"/>
  <c r="G782" i="83"/>
  <c r="F782" i="83"/>
  <c r="G781" i="83"/>
  <c r="F781" i="83"/>
  <c r="G780" i="83"/>
  <c r="F780" i="83"/>
  <c r="G779" i="83"/>
  <c r="F779" i="83"/>
  <c r="G778" i="83"/>
  <c r="F778" i="83"/>
  <c r="G777" i="83"/>
  <c r="F777" i="83"/>
  <c r="G776" i="83"/>
  <c r="F776" i="83"/>
  <c r="G775" i="83"/>
  <c r="F775" i="83"/>
  <c r="G774" i="83"/>
  <c r="F774" i="83"/>
  <c r="G773" i="83"/>
  <c r="F773" i="83"/>
  <c r="G772" i="83"/>
  <c r="F772" i="83"/>
  <c r="G771" i="83"/>
  <c r="F771" i="83"/>
  <c r="G770" i="83"/>
  <c r="F770" i="83"/>
  <c r="G769" i="83"/>
  <c r="F769" i="83"/>
  <c r="G768" i="83"/>
  <c r="F768" i="83"/>
  <c r="G767" i="83"/>
  <c r="F767" i="83"/>
  <c r="G766" i="83"/>
  <c r="F766" i="83"/>
  <c r="G765" i="83"/>
  <c r="F765" i="83"/>
  <c r="G764" i="83"/>
  <c r="F764" i="83"/>
  <c r="G763" i="83"/>
  <c r="F763" i="83"/>
  <c r="G762" i="83"/>
  <c r="F762" i="83"/>
  <c r="G761" i="83"/>
  <c r="F761" i="83"/>
  <c r="G760" i="83"/>
  <c r="F760" i="83"/>
  <c r="G759" i="83"/>
  <c r="F759" i="83"/>
  <c r="G758" i="83"/>
  <c r="F758" i="83"/>
  <c r="G757" i="83"/>
  <c r="F757" i="83"/>
  <c r="G756" i="83"/>
  <c r="F756" i="83"/>
  <c r="G755" i="83"/>
  <c r="F755" i="83"/>
  <c r="G754" i="83"/>
  <c r="F754" i="83"/>
  <c r="G753" i="83"/>
  <c r="F753" i="83"/>
  <c r="G752" i="83"/>
  <c r="F752" i="83"/>
  <c r="G751" i="83"/>
  <c r="F751" i="83"/>
  <c r="G750" i="83"/>
  <c r="F750" i="83"/>
  <c r="G749" i="83"/>
  <c r="F749" i="83"/>
  <c r="G748" i="83"/>
  <c r="F748" i="83"/>
  <c r="G747" i="83"/>
  <c r="F747" i="83"/>
  <c r="G746" i="83"/>
  <c r="F746" i="83"/>
  <c r="G745" i="83"/>
  <c r="F745" i="83"/>
  <c r="G744" i="83"/>
  <c r="F744" i="83"/>
  <c r="G743" i="83"/>
  <c r="F743" i="83"/>
  <c r="G742" i="83"/>
  <c r="F742" i="83"/>
  <c r="G741" i="83"/>
  <c r="F741" i="83"/>
  <c r="G740" i="83"/>
  <c r="F740" i="83"/>
  <c r="G739" i="83"/>
  <c r="F739" i="83"/>
  <c r="G738" i="83"/>
  <c r="F738" i="83"/>
  <c r="G737" i="83"/>
  <c r="F737" i="83"/>
  <c r="G736" i="83"/>
  <c r="F736" i="83"/>
  <c r="G735" i="83"/>
  <c r="F735" i="83"/>
  <c r="G734" i="83"/>
  <c r="F734" i="83"/>
  <c r="G733" i="83"/>
  <c r="F733" i="83"/>
  <c r="G732" i="83"/>
  <c r="F732" i="83"/>
  <c r="G731" i="83"/>
  <c r="F731" i="83"/>
  <c r="G730" i="83"/>
  <c r="F730" i="83"/>
  <c r="G729" i="83"/>
  <c r="F729" i="83"/>
  <c r="G728" i="83"/>
  <c r="F728" i="83"/>
  <c r="G727" i="83"/>
  <c r="F727" i="83"/>
  <c r="G726" i="83"/>
  <c r="F726" i="83"/>
  <c r="G725" i="83"/>
  <c r="F725" i="83"/>
  <c r="G724" i="83"/>
  <c r="F724" i="83"/>
  <c r="G723" i="83"/>
  <c r="F723" i="83"/>
  <c r="G722" i="83"/>
  <c r="F722" i="83"/>
  <c r="G721" i="83"/>
  <c r="F721" i="83"/>
  <c r="G720" i="83"/>
  <c r="F720" i="83"/>
  <c r="G719" i="83"/>
  <c r="F719" i="83"/>
  <c r="G718" i="83"/>
  <c r="F718" i="83"/>
  <c r="G717" i="83"/>
  <c r="F717" i="83"/>
  <c r="G716" i="83"/>
  <c r="F716" i="83"/>
  <c r="G715" i="83"/>
  <c r="F715" i="83"/>
  <c r="G714" i="83"/>
  <c r="F714" i="83"/>
  <c r="G713" i="83"/>
  <c r="F713" i="83"/>
  <c r="G712" i="83"/>
  <c r="F712" i="83"/>
  <c r="G711" i="83"/>
  <c r="F711" i="83"/>
  <c r="G710" i="83"/>
  <c r="F710" i="83"/>
  <c r="G709" i="83"/>
  <c r="F709" i="83"/>
  <c r="G708" i="83"/>
  <c r="F708" i="83"/>
  <c r="G707" i="83"/>
  <c r="F707" i="83"/>
  <c r="G706" i="83"/>
  <c r="F706" i="83"/>
  <c r="G705" i="83"/>
  <c r="F705" i="83"/>
  <c r="G704" i="83"/>
  <c r="F704" i="83"/>
  <c r="G703" i="83"/>
  <c r="F703" i="83"/>
  <c r="G702" i="83"/>
  <c r="F702" i="83"/>
  <c r="G701" i="83"/>
  <c r="F701" i="83"/>
  <c r="G700" i="83"/>
  <c r="F700" i="83"/>
  <c r="G699" i="83"/>
  <c r="F699" i="83"/>
  <c r="G698" i="83"/>
  <c r="F698" i="83"/>
  <c r="G697" i="83"/>
  <c r="F697" i="83"/>
  <c r="G696" i="83"/>
  <c r="F696" i="83"/>
  <c r="G695" i="83"/>
  <c r="F695" i="83"/>
  <c r="G694" i="83"/>
  <c r="F694" i="83"/>
  <c r="G693" i="83"/>
  <c r="F693" i="83"/>
  <c r="G692" i="83"/>
  <c r="F692" i="83"/>
  <c r="G691" i="83"/>
  <c r="F691" i="83"/>
  <c r="G690" i="83"/>
  <c r="F690" i="83"/>
  <c r="G689" i="83"/>
  <c r="F689" i="83"/>
  <c r="G688" i="83"/>
  <c r="F688" i="83"/>
  <c r="G687" i="83"/>
  <c r="F687" i="83"/>
  <c r="G686" i="83"/>
  <c r="F686" i="83"/>
  <c r="G685" i="83"/>
  <c r="F685" i="83"/>
  <c r="G684" i="83"/>
  <c r="F684" i="83"/>
  <c r="G683" i="83"/>
  <c r="F683" i="83"/>
  <c r="G682" i="83"/>
  <c r="F682" i="83"/>
  <c r="G681" i="83"/>
  <c r="F681" i="83"/>
  <c r="G680" i="83"/>
  <c r="F680" i="83"/>
  <c r="G679" i="83"/>
  <c r="F679" i="83"/>
  <c r="G678" i="83"/>
  <c r="F678" i="83"/>
  <c r="G677" i="83"/>
  <c r="F677" i="83"/>
  <c r="G676" i="83"/>
  <c r="F676" i="83"/>
  <c r="G675" i="83"/>
  <c r="F675" i="83"/>
  <c r="G674" i="83"/>
  <c r="F674" i="83"/>
  <c r="G673" i="83"/>
  <c r="F673" i="83"/>
  <c r="G672" i="83"/>
  <c r="F672" i="83"/>
  <c r="G671" i="83"/>
  <c r="F671" i="83"/>
  <c r="G670" i="83"/>
  <c r="F670" i="83"/>
  <c r="G669" i="83"/>
  <c r="F669" i="83"/>
  <c r="G668" i="83"/>
  <c r="F668" i="83"/>
  <c r="G667" i="83"/>
  <c r="F667" i="83"/>
  <c r="G666" i="83"/>
  <c r="F666" i="83"/>
  <c r="G665" i="83"/>
  <c r="F665" i="83"/>
  <c r="G664" i="83"/>
  <c r="F664" i="83"/>
  <c r="G663" i="83"/>
  <c r="F663" i="83"/>
  <c r="G662" i="83"/>
  <c r="F662" i="83"/>
  <c r="G661" i="83"/>
  <c r="F661" i="83"/>
  <c r="G660" i="83"/>
  <c r="F660" i="83"/>
  <c r="G659" i="83"/>
  <c r="F659" i="83"/>
  <c r="G658" i="83"/>
  <c r="F658" i="83"/>
  <c r="G657" i="83"/>
  <c r="F657" i="83"/>
  <c r="G656" i="83"/>
  <c r="F656" i="83"/>
  <c r="G655" i="83"/>
  <c r="F655" i="83"/>
  <c r="G654" i="83"/>
  <c r="F654" i="83"/>
  <c r="G653" i="83"/>
  <c r="F653" i="83"/>
  <c r="G652" i="83"/>
  <c r="F652" i="83"/>
  <c r="G651" i="83"/>
  <c r="F651" i="83"/>
  <c r="G650" i="83"/>
  <c r="F650" i="83"/>
  <c r="G649" i="83"/>
  <c r="F649" i="83"/>
  <c r="G648" i="83"/>
  <c r="F648" i="83"/>
  <c r="G647" i="83"/>
  <c r="F647" i="83"/>
  <c r="G646" i="83"/>
  <c r="F646" i="83"/>
  <c r="G645" i="83"/>
  <c r="F645" i="83"/>
  <c r="G644" i="83"/>
  <c r="F644" i="83"/>
  <c r="G643" i="83"/>
  <c r="F643" i="83"/>
  <c r="G642" i="83"/>
  <c r="F642" i="83"/>
  <c r="G641" i="83"/>
  <c r="F641" i="83"/>
  <c r="G640" i="83"/>
  <c r="F640" i="83"/>
  <c r="G639" i="83"/>
  <c r="F639" i="83"/>
  <c r="G638" i="83"/>
  <c r="F638" i="83"/>
  <c r="G637" i="83"/>
  <c r="F637" i="83"/>
  <c r="G636" i="83"/>
  <c r="F636" i="83"/>
  <c r="G635" i="83"/>
  <c r="F635" i="83"/>
  <c r="G634" i="83"/>
  <c r="F634" i="83"/>
  <c r="G633" i="83"/>
  <c r="F633" i="83"/>
  <c r="G632" i="83"/>
  <c r="F632" i="83"/>
  <c r="G631" i="83"/>
  <c r="F631" i="83"/>
  <c r="G630" i="83"/>
  <c r="F630" i="83"/>
  <c r="G629" i="83"/>
  <c r="F629" i="83"/>
  <c r="G628" i="83"/>
  <c r="F628" i="83"/>
  <c r="G627" i="83"/>
  <c r="F627" i="83"/>
  <c r="G626" i="83"/>
  <c r="F626" i="83"/>
  <c r="G625" i="83"/>
  <c r="F625" i="83"/>
  <c r="G624" i="83"/>
  <c r="F624" i="83"/>
  <c r="G623" i="83"/>
  <c r="F623" i="83"/>
  <c r="G622" i="83"/>
  <c r="F622" i="83"/>
  <c r="G621" i="83"/>
  <c r="F621" i="83"/>
  <c r="G620" i="83"/>
  <c r="F620" i="83"/>
  <c r="G619" i="83"/>
  <c r="F619" i="83"/>
  <c r="G618" i="83"/>
  <c r="F618" i="83"/>
  <c r="G617" i="83"/>
  <c r="F617" i="83"/>
  <c r="G616" i="83"/>
  <c r="F616" i="83"/>
  <c r="G615" i="83"/>
  <c r="F615" i="83"/>
  <c r="G614" i="83"/>
  <c r="F614" i="83"/>
  <c r="G613" i="83"/>
  <c r="F613" i="83"/>
  <c r="G612" i="83"/>
  <c r="F612" i="83"/>
  <c r="G611" i="83"/>
  <c r="F611" i="83"/>
  <c r="G610" i="83"/>
  <c r="F610" i="83"/>
  <c r="G609" i="83"/>
  <c r="F609" i="83"/>
  <c r="G608" i="83"/>
  <c r="F608" i="83"/>
  <c r="G607" i="83"/>
  <c r="F607" i="83"/>
  <c r="G606" i="83"/>
  <c r="F606" i="83"/>
  <c r="G605" i="83"/>
  <c r="F605" i="83"/>
  <c r="G604" i="83"/>
  <c r="F604" i="83"/>
  <c r="G603" i="83"/>
  <c r="F603" i="83"/>
  <c r="G602" i="83"/>
  <c r="F602" i="83"/>
  <c r="G601" i="83"/>
  <c r="F601" i="83"/>
  <c r="G600" i="83"/>
  <c r="F600" i="83"/>
  <c r="G599" i="83"/>
  <c r="F599" i="83"/>
  <c r="G598" i="83"/>
  <c r="F598" i="83"/>
  <c r="G597" i="83"/>
  <c r="F597" i="83"/>
  <c r="G596" i="83"/>
  <c r="F596" i="83"/>
  <c r="G595" i="83"/>
  <c r="F595" i="83"/>
  <c r="G594" i="83"/>
  <c r="F594" i="83"/>
  <c r="G593" i="83"/>
  <c r="F593" i="83"/>
  <c r="G592" i="83"/>
  <c r="F592" i="83"/>
  <c r="G591" i="83"/>
  <c r="F591" i="83"/>
  <c r="G590" i="83"/>
  <c r="F590" i="83"/>
  <c r="G589" i="83"/>
  <c r="F589" i="83"/>
  <c r="G588" i="83"/>
  <c r="F588" i="83"/>
  <c r="G587" i="83"/>
  <c r="F587" i="83"/>
  <c r="G586" i="83"/>
  <c r="F586" i="83"/>
  <c r="G585" i="83"/>
  <c r="F585" i="83"/>
  <c r="G584" i="83"/>
  <c r="F584" i="83"/>
  <c r="G583" i="83"/>
  <c r="F583" i="83"/>
  <c r="G582" i="83"/>
  <c r="F582" i="83"/>
  <c r="G581" i="83"/>
  <c r="F581" i="83"/>
  <c r="G580" i="83"/>
  <c r="F580" i="83"/>
  <c r="G579" i="83"/>
  <c r="F579" i="83"/>
  <c r="G578" i="83"/>
  <c r="F578" i="83"/>
  <c r="G577" i="83"/>
  <c r="F577" i="83"/>
  <c r="G576" i="83"/>
  <c r="F576" i="83"/>
  <c r="G575" i="83"/>
  <c r="F575" i="83"/>
  <c r="G574" i="83"/>
  <c r="F574" i="83"/>
  <c r="G573" i="83"/>
  <c r="F573" i="83"/>
  <c r="G572" i="83"/>
  <c r="F572" i="83"/>
  <c r="G571" i="83"/>
  <c r="F571" i="83"/>
  <c r="G570" i="83"/>
  <c r="F570" i="83"/>
  <c r="G569" i="83"/>
  <c r="F569" i="83"/>
  <c r="G568" i="83"/>
  <c r="F568" i="83"/>
  <c r="G567" i="83"/>
  <c r="F567" i="83"/>
  <c r="G566" i="83"/>
  <c r="F566" i="83"/>
  <c r="G565" i="83"/>
  <c r="F565" i="83"/>
  <c r="G564" i="83"/>
  <c r="F564" i="83"/>
  <c r="G563" i="83"/>
  <c r="F563" i="83"/>
  <c r="G562" i="83"/>
  <c r="F562" i="83"/>
  <c r="G561" i="83"/>
  <c r="F561" i="83"/>
  <c r="G560" i="83"/>
  <c r="F560" i="83"/>
  <c r="G559" i="83"/>
  <c r="F559" i="83"/>
  <c r="G558" i="83"/>
  <c r="F558" i="83"/>
  <c r="G557" i="83"/>
  <c r="F557" i="83"/>
  <c r="G556" i="83"/>
  <c r="F556" i="83"/>
  <c r="G555" i="83"/>
  <c r="F555" i="83"/>
  <c r="G554" i="83"/>
  <c r="F554" i="83"/>
  <c r="G553" i="83"/>
  <c r="F553" i="83"/>
  <c r="G552" i="83"/>
  <c r="F552" i="83"/>
  <c r="G551" i="83"/>
  <c r="F551" i="83"/>
  <c r="G550" i="83"/>
  <c r="F550" i="83"/>
  <c r="G549" i="83"/>
  <c r="F549" i="83"/>
  <c r="G548" i="83"/>
  <c r="F548" i="83"/>
  <c r="G547" i="83"/>
  <c r="F547" i="83"/>
  <c r="G546" i="83"/>
  <c r="F546" i="83"/>
  <c r="G545" i="83"/>
  <c r="F545" i="83"/>
  <c r="G544" i="83"/>
  <c r="F544" i="83"/>
  <c r="G543" i="83"/>
  <c r="F543" i="83"/>
  <c r="G542" i="83"/>
  <c r="F542" i="83"/>
  <c r="G541" i="83"/>
  <c r="F541" i="83"/>
  <c r="G540" i="83"/>
  <c r="F540" i="83"/>
  <c r="G539" i="83"/>
  <c r="F539" i="83"/>
  <c r="G538" i="83"/>
  <c r="F538" i="83"/>
  <c r="G537" i="83"/>
  <c r="F537" i="83"/>
  <c r="G536" i="83"/>
  <c r="F536" i="83"/>
  <c r="G535" i="83"/>
  <c r="F535" i="83"/>
  <c r="G534" i="83"/>
  <c r="F534" i="83"/>
  <c r="G533" i="83"/>
  <c r="F533" i="83"/>
  <c r="G532" i="83"/>
  <c r="F532" i="83"/>
  <c r="G531" i="83"/>
  <c r="F531" i="83"/>
  <c r="G530" i="83"/>
  <c r="F530" i="83"/>
  <c r="G529" i="83"/>
  <c r="F529" i="83"/>
  <c r="G528" i="83"/>
  <c r="F528" i="83"/>
  <c r="G527" i="83"/>
  <c r="F527" i="83"/>
  <c r="G526" i="83"/>
  <c r="F526" i="83"/>
  <c r="G525" i="83"/>
  <c r="F525" i="83"/>
  <c r="G524" i="83"/>
  <c r="F524" i="83"/>
  <c r="G523" i="83"/>
  <c r="F523" i="83"/>
  <c r="G522" i="83"/>
  <c r="F522" i="83"/>
  <c r="G521" i="83"/>
  <c r="F521" i="83"/>
  <c r="G520" i="83"/>
  <c r="F520" i="83"/>
  <c r="G519" i="83"/>
  <c r="F519" i="83"/>
  <c r="G518" i="83"/>
  <c r="F518" i="83"/>
  <c r="G517" i="83"/>
  <c r="F517" i="83"/>
  <c r="G516" i="83"/>
  <c r="F516" i="83"/>
  <c r="G515" i="83"/>
  <c r="F515" i="83"/>
  <c r="G514" i="83"/>
  <c r="F514" i="83"/>
  <c r="G513" i="83"/>
  <c r="F513" i="83"/>
  <c r="G512" i="83"/>
  <c r="F512" i="83"/>
  <c r="G511" i="83"/>
  <c r="F511" i="83"/>
  <c r="G510" i="83"/>
  <c r="F510" i="83"/>
  <c r="G509" i="83"/>
  <c r="F509" i="83"/>
  <c r="G508" i="83"/>
  <c r="F508" i="83"/>
  <c r="G507" i="83"/>
  <c r="F507" i="83"/>
  <c r="G506" i="83"/>
  <c r="F506" i="83"/>
  <c r="G505" i="83"/>
  <c r="F505" i="83"/>
  <c r="G504" i="83"/>
  <c r="F504" i="83"/>
  <c r="G503" i="83"/>
  <c r="F503" i="83"/>
  <c r="G502" i="83"/>
  <c r="F502" i="83"/>
  <c r="G501" i="83"/>
  <c r="F501" i="83"/>
  <c r="G500" i="83"/>
  <c r="F500" i="83"/>
  <c r="G499" i="83"/>
  <c r="F499" i="83"/>
  <c r="G498" i="83"/>
  <c r="F498" i="83"/>
  <c r="G497" i="83"/>
  <c r="F497" i="83"/>
  <c r="G496" i="83"/>
  <c r="F496" i="83"/>
  <c r="G495" i="83"/>
  <c r="F495" i="83"/>
  <c r="G494" i="83"/>
  <c r="F494" i="83"/>
  <c r="G493" i="83"/>
  <c r="F493" i="83"/>
  <c r="G492" i="83"/>
  <c r="F492" i="83"/>
  <c r="G491" i="83"/>
  <c r="F491" i="83"/>
  <c r="G490" i="83"/>
  <c r="F490" i="83"/>
  <c r="G489" i="83"/>
  <c r="F489" i="83"/>
  <c r="G488" i="83"/>
  <c r="F488" i="83"/>
  <c r="G487" i="83"/>
  <c r="F487" i="83"/>
  <c r="G486" i="83"/>
  <c r="F486" i="83"/>
  <c r="G485" i="83"/>
  <c r="F485" i="83"/>
  <c r="G484" i="83"/>
  <c r="F484" i="83"/>
  <c r="G483" i="83"/>
  <c r="F483" i="83"/>
  <c r="G482" i="83"/>
  <c r="F482" i="83"/>
  <c r="G481" i="83"/>
  <c r="F481" i="83"/>
  <c r="G480" i="83"/>
  <c r="F480" i="83"/>
  <c r="G479" i="83"/>
  <c r="F479" i="83"/>
  <c r="G478" i="83"/>
  <c r="F478" i="83"/>
  <c r="G477" i="83"/>
  <c r="F477" i="83"/>
  <c r="G476" i="83"/>
  <c r="F476" i="83"/>
  <c r="G475" i="83"/>
  <c r="F475" i="83"/>
  <c r="G474" i="83"/>
  <c r="F474" i="83"/>
  <c r="G473" i="83"/>
  <c r="F473" i="83"/>
  <c r="G472" i="83"/>
  <c r="F472" i="83"/>
  <c r="G471" i="83"/>
  <c r="F471" i="83"/>
  <c r="G470" i="83"/>
  <c r="F470" i="83"/>
  <c r="G469" i="83"/>
  <c r="F469" i="83"/>
  <c r="G468" i="83"/>
  <c r="F468" i="83"/>
  <c r="G467" i="83"/>
  <c r="F467" i="83"/>
  <c r="G466" i="83"/>
  <c r="F466" i="83"/>
  <c r="G465" i="83"/>
  <c r="F465" i="83"/>
  <c r="G464" i="83"/>
  <c r="F464" i="83"/>
  <c r="G463" i="83"/>
  <c r="F463" i="83"/>
  <c r="G462" i="83"/>
  <c r="F462" i="83"/>
  <c r="G461" i="83"/>
  <c r="F461" i="83"/>
  <c r="G460" i="83"/>
  <c r="F460" i="83"/>
  <c r="G459" i="83"/>
  <c r="F459" i="83"/>
  <c r="G458" i="83"/>
  <c r="F458" i="83"/>
  <c r="G457" i="83"/>
  <c r="F457" i="83"/>
  <c r="G456" i="83"/>
  <c r="F456" i="83"/>
  <c r="G455" i="83"/>
  <c r="F455" i="83"/>
  <c r="G454" i="83"/>
  <c r="F454" i="83"/>
  <c r="G453" i="83"/>
  <c r="F453" i="83"/>
  <c r="G452" i="83"/>
  <c r="F452" i="83"/>
  <c r="G451" i="83"/>
  <c r="F451" i="83"/>
  <c r="G450" i="83"/>
  <c r="F450" i="83"/>
  <c r="G449" i="83"/>
  <c r="F449" i="83"/>
  <c r="G448" i="83"/>
  <c r="F448" i="83"/>
  <c r="G447" i="83"/>
  <c r="F447" i="83"/>
  <c r="G446" i="83"/>
  <c r="F446" i="83"/>
  <c r="G445" i="83"/>
  <c r="F445" i="83"/>
  <c r="G444" i="83"/>
  <c r="F444" i="83"/>
  <c r="G443" i="83"/>
  <c r="F443" i="83"/>
  <c r="G442" i="83"/>
  <c r="F442" i="83"/>
  <c r="G441" i="83"/>
  <c r="F441" i="83"/>
  <c r="G440" i="83"/>
  <c r="F440" i="83"/>
  <c r="G439" i="83"/>
  <c r="F439" i="83"/>
  <c r="G438" i="83"/>
  <c r="F438" i="83"/>
  <c r="G437" i="83"/>
  <c r="F437" i="83"/>
  <c r="G436" i="83"/>
  <c r="F436" i="83"/>
  <c r="G435" i="83"/>
  <c r="F435" i="83"/>
  <c r="G434" i="83"/>
  <c r="F434" i="83"/>
  <c r="G433" i="83"/>
  <c r="F433" i="83"/>
  <c r="G432" i="83"/>
  <c r="F432" i="83"/>
  <c r="G431" i="83"/>
  <c r="F431" i="83"/>
  <c r="G430" i="83"/>
  <c r="F430" i="83"/>
  <c r="G429" i="83"/>
  <c r="F429" i="83"/>
  <c r="G428" i="83"/>
  <c r="F428" i="83"/>
  <c r="G427" i="83"/>
  <c r="F427" i="83"/>
  <c r="G426" i="83"/>
  <c r="F426" i="83"/>
  <c r="G425" i="83"/>
  <c r="F425" i="83"/>
  <c r="G424" i="83"/>
  <c r="F424" i="83"/>
  <c r="G423" i="83"/>
  <c r="F423" i="83"/>
  <c r="G422" i="83"/>
  <c r="F422" i="83"/>
  <c r="G421" i="83"/>
  <c r="F421" i="83"/>
  <c r="G420" i="83"/>
  <c r="F420" i="83"/>
  <c r="G419" i="83"/>
  <c r="F419" i="83"/>
  <c r="G418" i="83"/>
  <c r="F418" i="83"/>
  <c r="G417" i="83"/>
  <c r="F417" i="83"/>
  <c r="G416" i="83"/>
  <c r="F416" i="83"/>
  <c r="G415" i="83"/>
  <c r="F415" i="83"/>
  <c r="G414" i="83"/>
  <c r="F414" i="83"/>
  <c r="G413" i="83"/>
  <c r="F413" i="83"/>
  <c r="G412" i="83"/>
  <c r="F412" i="83"/>
  <c r="G411" i="83"/>
  <c r="F411" i="83"/>
  <c r="G410" i="83"/>
  <c r="F410" i="83"/>
  <c r="G409" i="83"/>
  <c r="F409" i="83"/>
  <c r="G408" i="83"/>
  <c r="F408" i="83"/>
  <c r="G407" i="83"/>
  <c r="F407" i="83"/>
  <c r="G406" i="83"/>
  <c r="F406" i="83"/>
  <c r="G405" i="83"/>
  <c r="F405" i="83"/>
  <c r="G404" i="83"/>
  <c r="F404" i="83"/>
  <c r="G403" i="83"/>
  <c r="F403" i="83"/>
  <c r="G402" i="83"/>
  <c r="F402" i="83"/>
  <c r="G401" i="83"/>
  <c r="F401" i="83"/>
  <c r="G400" i="83"/>
  <c r="F400" i="83"/>
  <c r="G399" i="83"/>
  <c r="F399" i="83"/>
  <c r="G398" i="83"/>
  <c r="F398" i="83"/>
  <c r="G397" i="83"/>
  <c r="F397" i="83"/>
  <c r="G396" i="83"/>
  <c r="F396" i="83"/>
  <c r="G395" i="83"/>
  <c r="F395" i="83"/>
  <c r="G394" i="83"/>
  <c r="F394" i="83"/>
  <c r="G393" i="83"/>
  <c r="F393" i="83"/>
  <c r="G392" i="83"/>
  <c r="F392" i="83"/>
  <c r="G391" i="83"/>
  <c r="F391" i="83"/>
  <c r="G390" i="83"/>
  <c r="F390" i="83"/>
  <c r="G389" i="83"/>
  <c r="F389" i="83"/>
  <c r="G388" i="83"/>
  <c r="F388" i="83"/>
  <c r="G387" i="83"/>
  <c r="F387" i="83"/>
  <c r="G386" i="83"/>
  <c r="F386" i="83"/>
  <c r="G385" i="83"/>
  <c r="F385" i="83"/>
  <c r="G384" i="83"/>
  <c r="F384" i="83"/>
  <c r="G383" i="83"/>
  <c r="F383" i="83"/>
  <c r="G382" i="83"/>
  <c r="F382" i="83"/>
  <c r="G381" i="83"/>
  <c r="F381" i="83"/>
  <c r="G380" i="83"/>
  <c r="F380" i="83"/>
  <c r="G379" i="83"/>
  <c r="F379" i="83"/>
  <c r="G378" i="83"/>
  <c r="F378" i="83"/>
  <c r="G377" i="83"/>
  <c r="F377" i="83"/>
  <c r="G376" i="83"/>
  <c r="F376" i="83"/>
  <c r="G375" i="83"/>
  <c r="F375" i="83"/>
  <c r="G374" i="83"/>
  <c r="F374" i="83"/>
  <c r="G373" i="83"/>
  <c r="F373" i="83"/>
  <c r="G372" i="83"/>
  <c r="F372" i="83"/>
  <c r="G371" i="83"/>
  <c r="F371" i="83"/>
  <c r="G370" i="83"/>
  <c r="F370" i="83"/>
  <c r="G369" i="83"/>
  <c r="F369" i="83"/>
  <c r="G368" i="83"/>
  <c r="F368" i="83"/>
  <c r="G367" i="83"/>
  <c r="F367" i="83"/>
  <c r="G366" i="83"/>
  <c r="F366" i="83"/>
  <c r="G365" i="83"/>
  <c r="F365" i="83"/>
  <c r="G364" i="83"/>
  <c r="F364" i="83"/>
  <c r="G363" i="83"/>
  <c r="F363" i="83"/>
  <c r="G362" i="83"/>
  <c r="F362" i="83"/>
  <c r="G361" i="83"/>
  <c r="F361" i="83"/>
  <c r="G360" i="83"/>
  <c r="F360" i="83"/>
  <c r="G359" i="83"/>
  <c r="F359" i="83"/>
  <c r="G358" i="83"/>
  <c r="F358" i="83"/>
  <c r="G357" i="83"/>
  <c r="F357" i="83"/>
  <c r="G356" i="83"/>
  <c r="F356" i="83"/>
  <c r="G355" i="83"/>
  <c r="F355" i="83"/>
  <c r="G354" i="83"/>
  <c r="F354" i="83"/>
  <c r="G353" i="83"/>
  <c r="F353" i="83"/>
  <c r="G352" i="83"/>
  <c r="F352" i="83"/>
  <c r="G351" i="83"/>
  <c r="F351" i="83"/>
  <c r="G350" i="83"/>
  <c r="F350" i="83"/>
  <c r="G349" i="83"/>
  <c r="F349" i="83"/>
  <c r="G348" i="83"/>
  <c r="F348" i="83"/>
  <c r="G347" i="83"/>
  <c r="F347" i="83"/>
  <c r="G346" i="83"/>
  <c r="F346" i="83"/>
  <c r="G345" i="83"/>
  <c r="F345" i="83"/>
  <c r="G344" i="83"/>
  <c r="F344" i="83"/>
  <c r="G343" i="83"/>
  <c r="F343" i="83"/>
  <c r="G342" i="83"/>
  <c r="F342" i="83"/>
  <c r="G341" i="83"/>
  <c r="F341" i="83"/>
  <c r="G340" i="83"/>
  <c r="F340" i="83"/>
  <c r="G339" i="83"/>
  <c r="F339" i="83"/>
  <c r="G338" i="83"/>
  <c r="F338" i="83"/>
  <c r="G337" i="83"/>
  <c r="F337" i="83"/>
  <c r="G336" i="83"/>
  <c r="F336" i="83"/>
  <c r="G335" i="83"/>
  <c r="F335" i="83"/>
  <c r="G334" i="83"/>
  <c r="F334" i="83"/>
  <c r="G333" i="83"/>
  <c r="F333" i="83"/>
  <c r="G332" i="83"/>
  <c r="F332" i="83"/>
  <c r="G331" i="83"/>
  <c r="F331" i="83"/>
  <c r="G330" i="83"/>
  <c r="F330" i="83"/>
  <c r="G329" i="83"/>
  <c r="F329" i="83"/>
  <c r="G328" i="83"/>
  <c r="F328" i="83"/>
  <c r="G327" i="83"/>
  <c r="F327" i="83"/>
  <c r="G326" i="83"/>
  <c r="F326" i="83"/>
  <c r="G325" i="83"/>
  <c r="F325" i="83"/>
  <c r="G324" i="83"/>
  <c r="F324" i="83"/>
  <c r="G323" i="83"/>
  <c r="F323" i="83"/>
  <c r="G322" i="83"/>
  <c r="F322" i="83"/>
  <c r="G321" i="83"/>
  <c r="F321" i="83"/>
  <c r="G320" i="83"/>
  <c r="F320" i="83"/>
  <c r="G319" i="83"/>
  <c r="F319" i="83"/>
  <c r="G318" i="83"/>
  <c r="F318" i="83"/>
  <c r="G317" i="83"/>
  <c r="F317" i="83"/>
  <c r="G316" i="83"/>
  <c r="F316" i="83"/>
  <c r="G315" i="83"/>
  <c r="F315" i="83"/>
  <c r="G314" i="83"/>
  <c r="F314" i="83"/>
  <c r="G313" i="83"/>
  <c r="F313" i="83"/>
  <c r="G312" i="83"/>
  <c r="F312" i="83"/>
  <c r="G311" i="83"/>
  <c r="F311" i="83"/>
  <c r="G310" i="83"/>
  <c r="F310" i="83"/>
  <c r="G309" i="83"/>
  <c r="F309" i="83"/>
  <c r="G308" i="83"/>
  <c r="F308" i="83"/>
  <c r="G307" i="83"/>
  <c r="F307" i="83"/>
  <c r="G306" i="83"/>
  <c r="F306" i="83"/>
  <c r="G305" i="83"/>
  <c r="F305" i="83"/>
  <c r="G304" i="83"/>
  <c r="F304" i="83"/>
  <c r="G303" i="83"/>
  <c r="F303" i="83"/>
  <c r="G302" i="83"/>
  <c r="F302" i="83"/>
  <c r="G301" i="83"/>
  <c r="F301" i="83"/>
  <c r="G300" i="83"/>
  <c r="F300" i="83"/>
  <c r="G299" i="83"/>
  <c r="F299" i="83"/>
  <c r="G298" i="83"/>
  <c r="F298" i="83"/>
  <c r="G297" i="83"/>
  <c r="F297" i="83"/>
  <c r="G296" i="83"/>
  <c r="F296" i="83"/>
  <c r="G295" i="83"/>
  <c r="F295" i="83"/>
  <c r="G294" i="83"/>
  <c r="F294" i="83"/>
  <c r="G293" i="83"/>
  <c r="F293" i="83"/>
  <c r="G292" i="83"/>
  <c r="F292" i="83"/>
  <c r="G291" i="83"/>
  <c r="F291" i="83"/>
  <c r="G290" i="83"/>
  <c r="F290" i="83"/>
  <c r="G289" i="83"/>
  <c r="F289" i="83"/>
  <c r="G288" i="83"/>
  <c r="F288" i="83"/>
  <c r="G287" i="83"/>
  <c r="F287" i="83"/>
  <c r="G286" i="83"/>
  <c r="F286" i="83"/>
  <c r="G285" i="83"/>
  <c r="F285" i="83"/>
  <c r="G284" i="83"/>
  <c r="F284" i="83"/>
  <c r="G283" i="83"/>
  <c r="F283" i="83"/>
  <c r="G282" i="83"/>
  <c r="F282" i="83"/>
  <c r="G281" i="83"/>
  <c r="F281" i="83"/>
  <c r="G280" i="83"/>
  <c r="F280" i="83"/>
  <c r="G279" i="83"/>
  <c r="F279" i="83"/>
  <c r="G278" i="83"/>
  <c r="F278" i="83"/>
  <c r="G277" i="83"/>
  <c r="F277" i="83"/>
  <c r="G276" i="83"/>
  <c r="F276" i="83"/>
  <c r="G275" i="83"/>
  <c r="F275" i="83"/>
  <c r="G274" i="83"/>
  <c r="F274" i="83"/>
  <c r="G273" i="83"/>
  <c r="F273" i="83"/>
  <c r="G272" i="83"/>
  <c r="F272" i="83"/>
  <c r="G271" i="83"/>
  <c r="F271" i="83"/>
  <c r="G270" i="83"/>
  <c r="F270" i="83"/>
  <c r="G269" i="83"/>
  <c r="F269" i="83"/>
  <c r="G268" i="83"/>
  <c r="F268" i="83"/>
  <c r="G267" i="83"/>
  <c r="F267" i="83"/>
  <c r="G266" i="83"/>
  <c r="F266" i="83"/>
  <c r="G265" i="83"/>
  <c r="F265" i="83"/>
  <c r="G264" i="83"/>
  <c r="F264" i="83"/>
  <c r="G263" i="83"/>
  <c r="F263" i="83"/>
  <c r="J650" i="125"/>
  <c r="J651" i="125"/>
  <c r="J652" i="125"/>
  <c r="J653" i="125"/>
  <c r="J654" i="125"/>
  <c r="J655" i="125"/>
  <c r="J656" i="125"/>
  <c r="J657" i="125"/>
  <c r="J658" i="125"/>
  <c r="J659" i="125"/>
  <c r="J660" i="125"/>
  <c r="J661" i="125"/>
  <c r="J662" i="125"/>
  <c r="J663" i="125"/>
  <c r="J664" i="125"/>
  <c r="J665" i="125"/>
  <c r="J666" i="125"/>
  <c r="J667" i="125"/>
  <c r="J668" i="125"/>
  <c r="J669" i="125"/>
  <c r="J670" i="125"/>
  <c r="J671" i="125"/>
  <c r="J672" i="125"/>
  <c r="J675" i="125"/>
  <c r="J676" i="125"/>
  <c r="J677" i="125"/>
  <c r="J678" i="125"/>
  <c r="J679" i="125"/>
  <c r="J680" i="125"/>
  <c r="J681" i="125"/>
  <c r="J682" i="125"/>
  <c r="J683" i="125"/>
  <c r="J684" i="125"/>
  <c r="J685" i="125"/>
  <c r="J686" i="125"/>
  <c r="J687" i="125"/>
  <c r="J688" i="125"/>
  <c r="J689" i="125"/>
  <c r="J690" i="125"/>
  <c r="J691" i="125"/>
  <c r="J692" i="125"/>
  <c r="J693" i="125"/>
  <c r="J694" i="125"/>
  <c r="J695" i="125"/>
  <c r="J696" i="125"/>
  <c r="J697" i="125"/>
  <c r="J698" i="125"/>
  <c r="J699" i="125"/>
  <c r="J700" i="125"/>
  <c r="J701" i="125"/>
  <c r="J702" i="125"/>
  <c r="J703" i="125"/>
  <c r="J704" i="125"/>
  <c r="J705" i="125"/>
  <c r="J706" i="125"/>
  <c r="J707" i="125"/>
  <c r="J708" i="125"/>
  <c r="J709" i="125"/>
  <c r="J710" i="125"/>
  <c r="J711" i="125"/>
  <c r="J712" i="125"/>
  <c r="J713" i="125"/>
  <c r="J714" i="125"/>
  <c r="J715" i="125"/>
  <c r="J716" i="125"/>
  <c r="J717" i="125"/>
  <c r="J718" i="125"/>
  <c r="J719" i="125"/>
  <c r="J720" i="125"/>
  <c r="J721" i="125"/>
  <c r="J722" i="125"/>
  <c r="J723" i="125"/>
  <c r="J724" i="125"/>
  <c r="J725" i="125"/>
  <c r="J726" i="125"/>
  <c r="J727" i="125"/>
  <c r="J728" i="125"/>
  <c r="J729" i="125"/>
  <c r="J730" i="125"/>
  <c r="J731" i="125"/>
  <c r="J732" i="125"/>
  <c r="J733" i="125"/>
  <c r="J734" i="125"/>
  <c r="J735" i="125"/>
  <c r="J736" i="125"/>
  <c r="J737" i="125"/>
  <c r="J738" i="125"/>
  <c r="J739" i="125"/>
  <c r="J740" i="125"/>
  <c r="J741" i="125"/>
  <c r="J742" i="125"/>
  <c r="J743" i="125"/>
  <c r="K4" i="125"/>
  <c r="K5" i="125"/>
  <c r="K6" i="125"/>
  <c r="K7" i="125"/>
  <c r="K8" i="125"/>
  <c r="K9" i="125"/>
  <c r="K10" i="125"/>
  <c r="K11" i="125"/>
  <c r="K12" i="125"/>
  <c r="K13" i="125"/>
  <c r="K14" i="125"/>
  <c r="K15" i="125"/>
  <c r="K16" i="125"/>
  <c r="K17" i="125"/>
  <c r="K18" i="125"/>
  <c r="K19" i="125"/>
  <c r="K20" i="125"/>
  <c r="K21" i="125"/>
  <c r="K22" i="125"/>
  <c r="K23" i="125"/>
  <c r="K24" i="125"/>
  <c r="K25" i="125"/>
  <c r="K26" i="125"/>
  <c r="K27" i="125"/>
  <c r="K28" i="125"/>
  <c r="K29" i="125"/>
  <c r="K30" i="125"/>
  <c r="K31" i="125"/>
  <c r="K32" i="125"/>
  <c r="K33" i="125"/>
  <c r="K34" i="125"/>
  <c r="K35" i="125"/>
  <c r="K36" i="125"/>
  <c r="K37" i="125"/>
  <c r="K38" i="125"/>
  <c r="K39" i="125"/>
  <c r="K40" i="125"/>
  <c r="K41" i="125"/>
  <c r="K42" i="125"/>
  <c r="K43" i="125"/>
  <c r="K44" i="125"/>
  <c r="K45" i="125"/>
  <c r="K46" i="125"/>
  <c r="K47" i="125"/>
  <c r="K48" i="125"/>
  <c r="K49" i="125"/>
  <c r="K50" i="125"/>
  <c r="K51" i="125"/>
  <c r="K52" i="125"/>
  <c r="K53" i="125"/>
  <c r="K54" i="125"/>
  <c r="K55" i="125"/>
  <c r="K56" i="125"/>
  <c r="K57" i="125"/>
  <c r="K58" i="125"/>
  <c r="K59" i="125"/>
  <c r="K60" i="125"/>
  <c r="K61" i="125"/>
  <c r="K62" i="125"/>
  <c r="K63" i="125"/>
  <c r="K64" i="125"/>
  <c r="K65" i="125"/>
  <c r="K66" i="125"/>
  <c r="K67" i="125"/>
  <c r="K68" i="125"/>
  <c r="K69" i="125"/>
  <c r="K70" i="125"/>
  <c r="K71" i="125"/>
  <c r="K72" i="125"/>
  <c r="K73" i="125"/>
  <c r="K74" i="125"/>
  <c r="K75" i="125"/>
  <c r="K76" i="125"/>
  <c r="K77" i="125"/>
  <c r="K78" i="125"/>
  <c r="K79" i="125"/>
  <c r="K80" i="125"/>
  <c r="K81" i="125"/>
  <c r="K82" i="125"/>
  <c r="K83" i="125"/>
  <c r="K84" i="125"/>
  <c r="K85" i="125"/>
  <c r="K86" i="125"/>
  <c r="K87" i="125"/>
  <c r="K88" i="125"/>
  <c r="K89" i="125"/>
  <c r="K90" i="125"/>
  <c r="K91" i="125"/>
  <c r="K92" i="125"/>
  <c r="K93" i="125"/>
  <c r="K94" i="125"/>
  <c r="K95" i="125"/>
  <c r="K96" i="125"/>
  <c r="K97" i="125"/>
  <c r="K98" i="125"/>
  <c r="K99" i="125"/>
  <c r="K100" i="125"/>
  <c r="K101" i="125"/>
  <c r="K102" i="125"/>
  <c r="K103" i="125"/>
  <c r="K104" i="125"/>
  <c r="K105" i="125"/>
  <c r="K106" i="125"/>
  <c r="K107" i="125"/>
  <c r="K108" i="125"/>
  <c r="K109" i="125"/>
  <c r="K110" i="125"/>
  <c r="K111" i="125"/>
  <c r="K112" i="125"/>
  <c r="K113" i="125"/>
  <c r="K114" i="125"/>
  <c r="K115" i="125"/>
  <c r="K116" i="125"/>
  <c r="K117" i="125"/>
  <c r="K118" i="125"/>
  <c r="K119" i="125"/>
  <c r="K120" i="125"/>
  <c r="K121" i="125"/>
  <c r="K122" i="125"/>
  <c r="K123" i="125"/>
  <c r="K124" i="125"/>
  <c r="K125" i="125"/>
  <c r="K126" i="125"/>
  <c r="K127" i="125"/>
  <c r="K128" i="125"/>
  <c r="K129" i="125"/>
  <c r="K130" i="125"/>
  <c r="K131" i="125"/>
  <c r="K132" i="125"/>
  <c r="K133" i="125"/>
  <c r="K134" i="125"/>
  <c r="K135" i="125"/>
  <c r="K136" i="125"/>
  <c r="K137" i="125"/>
  <c r="K138" i="125"/>
  <c r="K139" i="125"/>
  <c r="K140" i="125"/>
  <c r="K141" i="125"/>
  <c r="K142" i="125"/>
  <c r="K143" i="125"/>
  <c r="K144" i="125"/>
  <c r="K145" i="125"/>
  <c r="K146" i="125"/>
  <c r="K147" i="125"/>
  <c r="K148" i="125"/>
  <c r="K149" i="125"/>
  <c r="K150" i="125"/>
  <c r="K151" i="125"/>
  <c r="K152" i="125"/>
  <c r="K153" i="125"/>
  <c r="K154" i="125"/>
  <c r="K155" i="125"/>
  <c r="K156" i="125"/>
  <c r="K157" i="125"/>
  <c r="K158" i="125"/>
  <c r="K159" i="125"/>
  <c r="K160" i="125"/>
  <c r="K161" i="125"/>
  <c r="K162" i="125"/>
  <c r="K163" i="125"/>
  <c r="K164" i="125"/>
  <c r="K165" i="125"/>
  <c r="K166" i="125"/>
  <c r="K167" i="125"/>
  <c r="K168" i="125"/>
  <c r="K169" i="125"/>
  <c r="K170" i="125"/>
  <c r="K171" i="125"/>
  <c r="K172" i="125"/>
  <c r="K173" i="125"/>
  <c r="K174" i="125"/>
  <c r="K175" i="125"/>
  <c r="K176" i="125"/>
  <c r="K177" i="125"/>
  <c r="K178" i="125"/>
  <c r="K179" i="125"/>
  <c r="K180" i="125"/>
  <c r="K181" i="125"/>
  <c r="K182" i="125"/>
  <c r="K183" i="125"/>
  <c r="K184" i="125"/>
  <c r="K185" i="125"/>
  <c r="K186" i="125"/>
  <c r="K187" i="125"/>
  <c r="K188" i="125"/>
  <c r="K189" i="125"/>
  <c r="K190" i="125"/>
  <c r="K191" i="125"/>
  <c r="K192" i="125"/>
  <c r="K193" i="125"/>
  <c r="K194" i="125"/>
  <c r="K195" i="125"/>
  <c r="K196" i="125"/>
  <c r="K197" i="125"/>
  <c r="K198" i="125"/>
  <c r="K199" i="125"/>
  <c r="K200" i="125"/>
  <c r="K201" i="125"/>
  <c r="K202" i="125"/>
  <c r="K203" i="125"/>
  <c r="K204" i="125"/>
  <c r="K205" i="125"/>
  <c r="K206" i="125"/>
  <c r="K207" i="125"/>
  <c r="K208" i="125"/>
  <c r="K209" i="125"/>
  <c r="K210" i="125"/>
  <c r="K211" i="125"/>
  <c r="K212" i="125"/>
  <c r="K213" i="125"/>
  <c r="K214" i="125"/>
  <c r="K215" i="125"/>
  <c r="K216" i="125"/>
  <c r="K217" i="125"/>
  <c r="K218" i="125"/>
  <c r="K219" i="125"/>
  <c r="K220" i="125"/>
  <c r="K221" i="125"/>
  <c r="K222" i="125"/>
  <c r="K223" i="125"/>
  <c r="K224" i="125"/>
  <c r="K225" i="125"/>
  <c r="K226" i="125"/>
  <c r="K227" i="125"/>
  <c r="K228" i="125"/>
  <c r="K229" i="125"/>
  <c r="K230" i="125"/>
  <c r="K231" i="125"/>
  <c r="K232" i="125"/>
  <c r="K233" i="125"/>
  <c r="K234" i="125"/>
  <c r="K235" i="125"/>
  <c r="K236" i="125"/>
  <c r="K237" i="125"/>
  <c r="K238" i="125"/>
  <c r="K239" i="125"/>
  <c r="K240" i="125"/>
  <c r="K241" i="125"/>
  <c r="K242" i="125"/>
  <c r="K243" i="125"/>
  <c r="K244" i="125"/>
  <c r="K245" i="125"/>
  <c r="K246" i="125"/>
  <c r="K247" i="125"/>
  <c r="K248" i="125"/>
  <c r="K249" i="125"/>
  <c r="K250" i="125"/>
  <c r="K251" i="125"/>
  <c r="K252" i="125"/>
  <c r="K253" i="125"/>
  <c r="K254" i="125"/>
  <c r="K255" i="125"/>
  <c r="K256" i="125"/>
  <c r="K257" i="125"/>
  <c r="K258" i="125"/>
  <c r="K259" i="125"/>
  <c r="K260" i="125"/>
  <c r="K261" i="125"/>
  <c r="K262" i="125"/>
  <c r="K263" i="125"/>
  <c r="K264" i="125"/>
  <c r="K265" i="125"/>
  <c r="K266" i="125"/>
  <c r="K267" i="125"/>
  <c r="K268" i="125"/>
  <c r="K269" i="125"/>
  <c r="K270" i="125"/>
  <c r="K271" i="125"/>
  <c r="K272" i="125"/>
  <c r="K273" i="125"/>
  <c r="K274" i="125"/>
  <c r="K275" i="125"/>
  <c r="K276" i="125"/>
  <c r="K277" i="125"/>
  <c r="K278" i="125"/>
  <c r="K279" i="125"/>
  <c r="K280" i="125"/>
  <c r="K281" i="125"/>
  <c r="K282" i="125"/>
  <c r="K283" i="125"/>
  <c r="K284" i="125"/>
  <c r="K285" i="125"/>
  <c r="K286" i="125"/>
  <c r="K287" i="125"/>
  <c r="K288" i="125"/>
  <c r="K289" i="125"/>
  <c r="K290" i="125"/>
  <c r="K291" i="125"/>
  <c r="K292" i="125"/>
  <c r="K293" i="125"/>
  <c r="K294" i="125"/>
  <c r="K295" i="125"/>
  <c r="K296" i="125"/>
  <c r="K297" i="125"/>
  <c r="K298" i="125"/>
  <c r="K299" i="125"/>
  <c r="K300" i="125"/>
  <c r="K301" i="125"/>
  <c r="K302" i="125"/>
  <c r="K303" i="125"/>
  <c r="K304" i="125"/>
  <c r="K305" i="125"/>
  <c r="K306" i="125"/>
  <c r="K307" i="125"/>
  <c r="K308" i="125"/>
  <c r="K309" i="125"/>
  <c r="K310" i="125"/>
  <c r="K311" i="125"/>
  <c r="K312" i="125"/>
  <c r="K313" i="125"/>
  <c r="K314" i="125"/>
  <c r="K315" i="125"/>
  <c r="K316" i="125"/>
  <c r="K317" i="125"/>
  <c r="K318" i="125"/>
  <c r="K319" i="125"/>
  <c r="K320" i="125"/>
  <c r="K321" i="125"/>
  <c r="K322" i="125"/>
  <c r="K323" i="125"/>
  <c r="K324" i="125"/>
  <c r="K325" i="125"/>
  <c r="K326" i="125"/>
  <c r="K327" i="125"/>
  <c r="K328" i="125"/>
  <c r="K329" i="125"/>
  <c r="K330" i="125"/>
  <c r="K331" i="125"/>
  <c r="K332" i="125"/>
  <c r="K333" i="125"/>
  <c r="K334" i="125"/>
  <c r="K335" i="125"/>
  <c r="K336" i="125"/>
  <c r="K337" i="125"/>
  <c r="K338" i="125"/>
  <c r="K339" i="125"/>
  <c r="K340" i="125"/>
  <c r="K341" i="125"/>
  <c r="K342" i="125"/>
  <c r="K343" i="125"/>
  <c r="K344" i="125"/>
  <c r="K345" i="125"/>
  <c r="K346" i="125"/>
  <c r="K347" i="125"/>
  <c r="K348" i="125"/>
  <c r="K349" i="125"/>
  <c r="K350" i="125"/>
  <c r="K351" i="125"/>
  <c r="K352" i="125"/>
  <c r="K353" i="125"/>
  <c r="K354" i="125"/>
  <c r="K355" i="125"/>
  <c r="K356" i="125"/>
  <c r="K357" i="125"/>
  <c r="K358" i="125"/>
  <c r="K359" i="125"/>
  <c r="K360" i="125"/>
  <c r="K361" i="125"/>
  <c r="K362" i="125"/>
  <c r="K363" i="125"/>
  <c r="K364" i="125"/>
  <c r="K365" i="125"/>
  <c r="K366" i="125"/>
  <c r="K367" i="125"/>
  <c r="K368" i="125"/>
  <c r="K369" i="125"/>
  <c r="K370" i="125"/>
  <c r="K371" i="125"/>
  <c r="K372" i="125"/>
  <c r="K373" i="125"/>
  <c r="K374" i="125"/>
  <c r="K375" i="125"/>
  <c r="K376" i="125"/>
  <c r="K377" i="125"/>
  <c r="K378" i="125"/>
  <c r="K379" i="125"/>
  <c r="K380" i="125"/>
  <c r="K381" i="125"/>
  <c r="K382" i="125"/>
  <c r="K383" i="125"/>
  <c r="K384" i="125"/>
  <c r="K385" i="125"/>
  <c r="K386" i="125"/>
  <c r="K387" i="125"/>
  <c r="K388" i="125"/>
  <c r="K389" i="125"/>
  <c r="K390" i="125"/>
  <c r="K391" i="125"/>
  <c r="K392" i="125"/>
  <c r="K393" i="125"/>
  <c r="K394" i="125"/>
  <c r="K395" i="125"/>
  <c r="K396" i="125"/>
  <c r="K397" i="125"/>
  <c r="K398" i="125"/>
  <c r="K399" i="125"/>
  <c r="K400" i="125"/>
  <c r="K401" i="125"/>
  <c r="K402" i="125"/>
  <c r="K403" i="125"/>
  <c r="K404" i="125"/>
  <c r="K405" i="125"/>
  <c r="K406" i="125"/>
  <c r="K407" i="125"/>
  <c r="K408" i="125"/>
  <c r="K409" i="125"/>
  <c r="K410" i="125"/>
  <c r="K411" i="125"/>
  <c r="K412" i="125"/>
  <c r="K413" i="125"/>
  <c r="K414" i="125"/>
  <c r="K415" i="125"/>
  <c r="K416" i="125"/>
  <c r="K417" i="125"/>
  <c r="K418" i="125"/>
  <c r="K419" i="125"/>
  <c r="K420" i="125"/>
  <c r="K421" i="125"/>
  <c r="K422" i="125"/>
  <c r="K423" i="125"/>
  <c r="K424" i="125"/>
  <c r="K425" i="125"/>
  <c r="K426" i="125"/>
  <c r="K427" i="125"/>
  <c r="K428" i="125"/>
  <c r="K429" i="125"/>
  <c r="K430" i="125"/>
  <c r="K431" i="125"/>
  <c r="K432" i="125"/>
  <c r="K433" i="125"/>
  <c r="K434" i="125"/>
  <c r="K435" i="125"/>
  <c r="K436" i="125"/>
  <c r="K437" i="125"/>
  <c r="K438" i="125"/>
  <c r="K439" i="125"/>
  <c r="K440" i="125"/>
  <c r="K441" i="125"/>
  <c r="K442" i="125"/>
  <c r="K443" i="125"/>
  <c r="K444" i="125"/>
  <c r="K445" i="125"/>
  <c r="K446" i="125"/>
  <c r="K447" i="125"/>
  <c r="K448" i="125"/>
  <c r="K449" i="125"/>
  <c r="K450" i="125"/>
  <c r="K451" i="125"/>
  <c r="K452" i="125"/>
  <c r="K453" i="125"/>
  <c r="K454" i="125"/>
  <c r="K455" i="125"/>
  <c r="K456" i="125"/>
  <c r="K457" i="125"/>
  <c r="K458" i="125"/>
  <c r="K459" i="125"/>
  <c r="K460" i="125"/>
  <c r="K461" i="125"/>
  <c r="K462" i="125"/>
  <c r="K463" i="125"/>
  <c r="K464" i="125"/>
  <c r="K465" i="125"/>
  <c r="K466" i="125"/>
  <c r="K467" i="125"/>
  <c r="K468" i="125"/>
  <c r="K469" i="125"/>
  <c r="K470" i="125"/>
  <c r="K471" i="125"/>
  <c r="K472" i="125"/>
  <c r="K473" i="125"/>
  <c r="K474" i="125"/>
  <c r="K475" i="125"/>
  <c r="K476" i="125"/>
  <c r="K477" i="125"/>
  <c r="K478" i="125"/>
  <c r="K479" i="125"/>
  <c r="K480" i="125"/>
  <c r="K481" i="125"/>
  <c r="K482" i="125"/>
  <c r="K483" i="125"/>
  <c r="K484" i="125"/>
  <c r="K485" i="125"/>
  <c r="K486" i="125"/>
  <c r="K487" i="125"/>
  <c r="K488" i="125"/>
  <c r="K489" i="125"/>
  <c r="K490" i="125"/>
  <c r="K491" i="125"/>
  <c r="K492" i="125"/>
  <c r="K493" i="125"/>
  <c r="K494" i="125"/>
  <c r="K495" i="125"/>
  <c r="K496" i="125"/>
  <c r="K497" i="125"/>
  <c r="K498" i="125"/>
  <c r="K499" i="125"/>
  <c r="K500" i="125"/>
  <c r="K501" i="125"/>
  <c r="K502" i="125"/>
  <c r="K503" i="125"/>
  <c r="K504" i="125"/>
  <c r="K505" i="125"/>
  <c r="K506" i="125"/>
  <c r="K507" i="125"/>
  <c r="K508" i="125"/>
  <c r="K509" i="125"/>
  <c r="K510" i="125"/>
  <c r="K511" i="125"/>
  <c r="K512" i="125"/>
  <c r="K513" i="125"/>
  <c r="K514" i="125"/>
  <c r="K515" i="125"/>
  <c r="K516" i="125"/>
  <c r="K517" i="125"/>
  <c r="K518" i="125"/>
  <c r="K519" i="125"/>
  <c r="K520" i="125"/>
  <c r="K521" i="125"/>
  <c r="K522" i="125"/>
  <c r="K523" i="125"/>
  <c r="K524" i="125"/>
  <c r="K525" i="125"/>
  <c r="K526" i="125"/>
  <c r="K527" i="125"/>
  <c r="K528" i="125"/>
  <c r="K529" i="125"/>
  <c r="K530" i="125"/>
  <c r="K531" i="125"/>
  <c r="K532" i="125"/>
  <c r="K533" i="125"/>
  <c r="K534" i="125"/>
  <c r="K535" i="125"/>
  <c r="K536" i="125"/>
  <c r="K537" i="125"/>
  <c r="K538" i="125"/>
  <c r="K539" i="125"/>
  <c r="K540" i="125"/>
  <c r="K541" i="125"/>
  <c r="K542" i="125"/>
  <c r="K543" i="125"/>
  <c r="K544" i="125"/>
  <c r="K545" i="125"/>
  <c r="K546" i="125"/>
  <c r="K547" i="125"/>
  <c r="K548" i="125"/>
  <c r="K549" i="125"/>
  <c r="K550" i="125"/>
  <c r="K551" i="125"/>
  <c r="K552" i="125"/>
  <c r="K553" i="125"/>
  <c r="K554" i="125"/>
  <c r="K555" i="125"/>
  <c r="K556" i="125"/>
  <c r="K557" i="125"/>
  <c r="K558" i="125"/>
  <c r="K559" i="125"/>
  <c r="K560" i="125"/>
  <c r="K561" i="125"/>
  <c r="K562" i="125"/>
  <c r="K563" i="125"/>
  <c r="K564" i="125"/>
  <c r="K565" i="125"/>
  <c r="K566" i="125"/>
  <c r="K567" i="125"/>
  <c r="K568" i="125"/>
  <c r="K569" i="125"/>
  <c r="K570" i="125"/>
  <c r="K571" i="125"/>
  <c r="K572" i="125"/>
  <c r="K573" i="125"/>
  <c r="K574" i="125"/>
  <c r="K575" i="125"/>
  <c r="K576" i="125"/>
  <c r="K577" i="125"/>
  <c r="K578" i="125"/>
  <c r="K579" i="125"/>
  <c r="K580" i="125"/>
  <c r="K581" i="125"/>
  <c r="K582" i="125"/>
  <c r="K583" i="125"/>
  <c r="K584" i="125"/>
  <c r="K585" i="125"/>
  <c r="K586" i="125"/>
  <c r="K587" i="125"/>
  <c r="K588" i="125"/>
  <c r="K589" i="125"/>
  <c r="K590" i="125"/>
  <c r="K591" i="125"/>
  <c r="K592" i="125"/>
  <c r="K593" i="125"/>
  <c r="K594" i="125"/>
  <c r="K595" i="125"/>
  <c r="K596" i="125"/>
  <c r="K597" i="125"/>
  <c r="K598" i="125"/>
  <c r="K599" i="125"/>
  <c r="K600" i="125"/>
  <c r="K601" i="125"/>
  <c r="K602" i="125"/>
  <c r="K603" i="125"/>
  <c r="K604" i="125"/>
  <c r="K605" i="125"/>
  <c r="K606" i="125"/>
  <c r="K607" i="125"/>
  <c r="K608" i="125"/>
  <c r="K609" i="125"/>
  <c r="K610" i="125"/>
  <c r="K611" i="125"/>
  <c r="K612" i="125"/>
  <c r="K613" i="125"/>
  <c r="K614" i="125"/>
  <c r="K615" i="125"/>
  <c r="K616" i="125"/>
  <c r="K617" i="125"/>
  <c r="K618" i="125"/>
  <c r="K619" i="125"/>
  <c r="K620" i="125"/>
  <c r="K621" i="125"/>
  <c r="K622" i="125"/>
  <c r="K623" i="125"/>
  <c r="K624" i="125"/>
  <c r="K625" i="125"/>
  <c r="K626" i="125"/>
  <c r="K627" i="125"/>
  <c r="K628" i="125"/>
  <c r="K629" i="125"/>
  <c r="K630" i="125"/>
  <c r="K631" i="125"/>
  <c r="K632" i="125"/>
  <c r="K633" i="125"/>
  <c r="K634" i="125"/>
  <c r="K635" i="125"/>
  <c r="K636" i="125"/>
  <c r="K637" i="125"/>
  <c r="K638" i="125"/>
  <c r="K639" i="125"/>
  <c r="K640" i="125"/>
  <c r="K641" i="125"/>
  <c r="K642" i="125"/>
  <c r="K643" i="125"/>
  <c r="K644" i="125"/>
  <c r="K645" i="125"/>
  <c r="K646" i="125"/>
  <c r="K647" i="125"/>
  <c r="K648" i="125"/>
  <c r="K649" i="125"/>
  <c r="K650" i="125"/>
  <c r="K651" i="125"/>
  <c r="K652" i="125"/>
  <c r="K653" i="125"/>
  <c r="K654" i="125"/>
  <c r="K655" i="125"/>
  <c r="K656" i="125"/>
  <c r="K657" i="125"/>
  <c r="K658" i="125"/>
  <c r="K659" i="125"/>
  <c r="K660" i="125"/>
  <c r="K661" i="125"/>
  <c r="K662" i="125"/>
  <c r="K663" i="125"/>
  <c r="K664" i="125"/>
  <c r="K665" i="125"/>
  <c r="K666" i="125"/>
  <c r="K667" i="125"/>
  <c r="K668" i="125"/>
  <c r="K669" i="125"/>
  <c r="K670" i="125"/>
  <c r="K671" i="125"/>
  <c r="K672" i="125"/>
  <c r="K675" i="125"/>
  <c r="K676" i="125"/>
  <c r="K677" i="125"/>
  <c r="K678" i="125"/>
  <c r="K679" i="125"/>
  <c r="K680" i="125"/>
  <c r="K681" i="125"/>
  <c r="K682" i="125"/>
  <c r="K683" i="125"/>
  <c r="K684" i="125"/>
  <c r="K685" i="125"/>
  <c r="K686" i="125"/>
  <c r="K687" i="125"/>
  <c r="K688" i="125"/>
  <c r="K689" i="125"/>
  <c r="K690" i="125"/>
  <c r="K691" i="125"/>
  <c r="K692" i="125"/>
  <c r="K693" i="125"/>
  <c r="K694" i="125"/>
  <c r="K695" i="125"/>
  <c r="K696" i="125"/>
  <c r="K697" i="125"/>
  <c r="K698" i="125"/>
  <c r="K699" i="125"/>
  <c r="K700" i="125"/>
  <c r="K701" i="125"/>
  <c r="K702" i="125"/>
  <c r="K703" i="125"/>
  <c r="K704" i="125"/>
  <c r="K705" i="125"/>
  <c r="K706" i="125"/>
  <c r="K707" i="125"/>
  <c r="K708" i="125"/>
  <c r="K709" i="125"/>
  <c r="K710" i="125"/>
  <c r="K711" i="125"/>
  <c r="K712" i="125"/>
  <c r="K713" i="125"/>
  <c r="K714" i="125"/>
  <c r="K715" i="125"/>
  <c r="K716" i="125"/>
  <c r="K717" i="125"/>
  <c r="K718" i="125"/>
  <c r="K719" i="125"/>
  <c r="K720" i="125"/>
  <c r="K721" i="125"/>
  <c r="K722" i="125"/>
  <c r="K723" i="125"/>
  <c r="K724" i="125"/>
  <c r="K725" i="125"/>
  <c r="K726" i="125"/>
  <c r="K727" i="125"/>
  <c r="K728" i="125"/>
  <c r="K729" i="125"/>
  <c r="K730" i="125"/>
  <c r="K731" i="125"/>
  <c r="K732" i="125"/>
  <c r="K733" i="125"/>
  <c r="K734" i="125"/>
  <c r="K735" i="125"/>
  <c r="K736" i="125"/>
  <c r="K737" i="125"/>
  <c r="K738" i="125"/>
  <c r="K739" i="125"/>
  <c r="K740" i="125"/>
  <c r="K741" i="125"/>
  <c r="K742" i="125"/>
  <c r="K743" i="125"/>
  <c r="K3" i="125"/>
  <c r="J648" i="125"/>
  <c r="J647" i="125"/>
  <c r="J646" i="125"/>
  <c r="J645" i="125"/>
  <c r="J644" i="125"/>
  <c r="J643" i="125"/>
  <c r="J642" i="125"/>
  <c r="J641" i="125"/>
  <c r="J640" i="125"/>
  <c r="J639" i="125"/>
  <c r="J638" i="125"/>
  <c r="J637" i="125"/>
  <c r="J636" i="125"/>
  <c r="J635" i="125"/>
  <c r="J634" i="125"/>
  <c r="J633" i="125"/>
  <c r="J632" i="125"/>
  <c r="J631" i="125"/>
  <c r="J630" i="125"/>
  <c r="J629" i="125"/>
  <c r="J628" i="125"/>
  <c r="J627" i="125"/>
  <c r="J626" i="125"/>
  <c r="J625" i="125"/>
  <c r="J624" i="125"/>
  <c r="J623" i="125"/>
  <c r="J622" i="125"/>
  <c r="J621" i="125"/>
  <c r="J620" i="125"/>
  <c r="J619" i="125"/>
  <c r="J618" i="125"/>
  <c r="J617" i="125"/>
  <c r="J616" i="125"/>
  <c r="J615" i="125"/>
  <c r="J614" i="125"/>
  <c r="J613" i="125"/>
  <c r="J612" i="125"/>
  <c r="J611" i="125"/>
  <c r="J610" i="125"/>
  <c r="J609" i="125"/>
  <c r="J608" i="125"/>
  <c r="J607" i="125"/>
  <c r="J606" i="125"/>
  <c r="J605" i="125"/>
  <c r="J604" i="125"/>
  <c r="J603" i="125"/>
  <c r="J602" i="125"/>
  <c r="J601" i="125"/>
  <c r="J600" i="125"/>
  <c r="J599" i="125"/>
  <c r="J598" i="125"/>
  <c r="J597" i="125"/>
  <c r="J596" i="125"/>
  <c r="J595" i="125"/>
  <c r="J594" i="125"/>
  <c r="J593" i="125"/>
  <c r="J592" i="125"/>
  <c r="J591" i="125"/>
  <c r="J590" i="125"/>
  <c r="J589" i="125"/>
  <c r="J588" i="125"/>
  <c r="J587" i="125"/>
  <c r="J586" i="125"/>
  <c r="J585" i="125"/>
  <c r="J584" i="125"/>
  <c r="J583" i="125"/>
  <c r="J582" i="125"/>
  <c r="J581" i="125"/>
  <c r="J580" i="125"/>
  <c r="J579" i="125"/>
  <c r="J578" i="125"/>
  <c r="J577" i="125"/>
  <c r="J576" i="125"/>
  <c r="J575" i="125"/>
  <c r="J574" i="125"/>
  <c r="J573" i="125"/>
  <c r="J572" i="125"/>
  <c r="J571" i="125"/>
  <c r="J570" i="125"/>
  <c r="J569" i="125"/>
  <c r="J568" i="125"/>
  <c r="J567" i="125"/>
  <c r="J566" i="125"/>
  <c r="J565" i="125"/>
  <c r="J564" i="125"/>
  <c r="J563" i="125"/>
  <c r="J562" i="125"/>
  <c r="J561" i="125"/>
  <c r="J560" i="125"/>
  <c r="J559" i="125"/>
  <c r="J558" i="125"/>
  <c r="J557" i="125"/>
  <c r="J556" i="125"/>
  <c r="J555" i="125"/>
  <c r="J554" i="125"/>
  <c r="J553" i="125"/>
  <c r="J552" i="125"/>
  <c r="J551" i="125"/>
  <c r="J550" i="125"/>
  <c r="J549" i="125"/>
  <c r="J548" i="125"/>
  <c r="J547" i="125"/>
  <c r="J546" i="125"/>
  <c r="J545" i="125"/>
  <c r="J544" i="125"/>
  <c r="J543" i="125"/>
  <c r="J542" i="125"/>
  <c r="J541" i="125"/>
  <c r="J540" i="125"/>
  <c r="J539" i="125"/>
  <c r="J538" i="125"/>
  <c r="J537" i="125"/>
  <c r="J536" i="125"/>
  <c r="J535" i="125"/>
  <c r="J534" i="125"/>
  <c r="J533" i="125"/>
  <c r="J532" i="125"/>
  <c r="J531" i="125"/>
  <c r="J530" i="125"/>
  <c r="J529" i="125"/>
  <c r="J528" i="125"/>
  <c r="J527" i="125"/>
  <c r="J526" i="125"/>
  <c r="J525" i="125"/>
  <c r="J524" i="125"/>
  <c r="J523" i="125"/>
  <c r="J522" i="125"/>
  <c r="J521" i="125"/>
  <c r="J520" i="125"/>
  <c r="J519" i="125"/>
  <c r="J518" i="125"/>
  <c r="J517" i="125"/>
  <c r="J516" i="125"/>
  <c r="J515" i="125"/>
  <c r="J514" i="125"/>
  <c r="J513" i="125"/>
  <c r="J512" i="125"/>
  <c r="J511" i="125"/>
  <c r="J510" i="125"/>
  <c r="J509" i="125"/>
  <c r="J508" i="125"/>
  <c r="J507" i="125"/>
  <c r="J506" i="125"/>
  <c r="J505" i="125"/>
  <c r="J504" i="125"/>
  <c r="J503" i="125"/>
  <c r="J502" i="125"/>
  <c r="J501" i="125"/>
  <c r="J500" i="125"/>
  <c r="J499" i="125"/>
  <c r="J498" i="125"/>
  <c r="J497" i="125"/>
  <c r="J496" i="125"/>
  <c r="J495" i="125"/>
  <c r="J494" i="125"/>
  <c r="J493" i="125"/>
  <c r="J492" i="125"/>
  <c r="J491" i="125"/>
  <c r="J490" i="125"/>
  <c r="J489" i="125"/>
  <c r="J488" i="125"/>
  <c r="J487" i="125"/>
  <c r="J486" i="125"/>
  <c r="J485" i="125"/>
  <c r="J484" i="125"/>
  <c r="J483" i="125"/>
  <c r="J482" i="125"/>
  <c r="J481" i="125"/>
  <c r="J480" i="125"/>
  <c r="J479" i="125"/>
  <c r="J478" i="125"/>
  <c r="J477" i="125"/>
  <c r="J476" i="125"/>
  <c r="J475" i="125"/>
  <c r="J474" i="125"/>
  <c r="J473" i="125"/>
  <c r="J472" i="125"/>
  <c r="J471" i="125"/>
  <c r="J470" i="125"/>
  <c r="J469" i="125"/>
  <c r="J468" i="125"/>
  <c r="J467" i="125"/>
  <c r="J466" i="125"/>
  <c r="J465" i="125"/>
  <c r="J464" i="125"/>
  <c r="J463" i="125"/>
  <c r="J462" i="125"/>
  <c r="J461" i="125"/>
  <c r="J460" i="125"/>
  <c r="J459" i="125"/>
  <c r="J458" i="125"/>
  <c r="J457" i="125"/>
  <c r="J456" i="125"/>
  <c r="J455" i="125"/>
  <c r="J454" i="125"/>
  <c r="J453" i="125"/>
  <c r="J452" i="125"/>
  <c r="J451" i="125"/>
  <c r="J450" i="125"/>
  <c r="J449" i="125"/>
  <c r="J448" i="125"/>
  <c r="J447" i="125"/>
  <c r="J446" i="125"/>
  <c r="J445" i="125"/>
  <c r="J444" i="125"/>
  <c r="J443" i="125"/>
  <c r="J442" i="125"/>
  <c r="J441" i="125"/>
  <c r="J440" i="125"/>
  <c r="J439" i="125"/>
  <c r="J438" i="125"/>
  <c r="J437" i="125"/>
  <c r="J436" i="125"/>
  <c r="J435" i="125"/>
  <c r="J434" i="125"/>
  <c r="J433" i="125"/>
  <c r="J432" i="125"/>
  <c r="J431" i="125"/>
  <c r="J430" i="125"/>
  <c r="J429" i="125"/>
  <c r="J428" i="125"/>
  <c r="J427" i="125"/>
  <c r="J426" i="125"/>
  <c r="J425" i="125"/>
  <c r="J424" i="125"/>
  <c r="J423" i="125"/>
  <c r="J422" i="125"/>
  <c r="J421" i="125"/>
  <c r="J420" i="125"/>
  <c r="J419" i="125"/>
  <c r="J418" i="125"/>
  <c r="J417" i="125"/>
  <c r="J416" i="125"/>
  <c r="J415" i="125"/>
  <c r="J414" i="125"/>
  <c r="J413" i="125"/>
  <c r="J412" i="125"/>
  <c r="J411" i="125"/>
  <c r="J410" i="125"/>
  <c r="J409" i="125"/>
  <c r="J408" i="125"/>
  <c r="J407" i="125"/>
  <c r="J406" i="125"/>
  <c r="J405" i="125"/>
  <c r="J404" i="125"/>
  <c r="J403" i="125"/>
  <c r="J402" i="125"/>
  <c r="J401" i="125"/>
  <c r="J400" i="125"/>
  <c r="J399" i="125"/>
  <c r="J398" i="125"/>
  <c r="J397" i="125"/>
  <c r="J396" i="125"/>
  <c r="J395" i="125"/>
  <c r="J394" i="125"/>
  <c r="J393" i="125"/>
  <c r="J392" i="125"/>
  <c r="J391" i="125"/>
  <c r="J390" i="125"/>
  <c r="J389" i="125"/>
  <c r="J388" i="125"/>
  <c r="J387" i="125"/>
  <c r="J386" i="125"/>
  <c r="J385" i="125"/>
  <c r="J384" i="125"/>
  <c r="J383" i="125"/>
  <c r="J382" i="125"/>
  <c r="J381" i="125"/>
  <c r="J380" i="125"/>
  <c r="J379" i="125"/>
  <c r="J378" i="125"/>
  <c r="J377" i="125"/>
  <c r="J376" i="125"/>
  <c r="J375" i="125"/>
  <c r="J374" i="125"/>
  <c r="J373" i="125"/>
  <c r="J372" i="125"/>
  <c r="J371" i="125"/>
  <c r="J370" i="125"/>
  <c r="J369" i="125"/>
  <c r="J368" i="125"/>
  <c r="J367" i="125"/>
  <c r="J366" i="125"/>
  <c r="J365" i="125"/>
  <c r="J364" i="125"/>
  <c r="J363" i="125"/>
  <c r="J362" i="125"/>
  <c r="J361" i="125"/>
  <c r="J360" i="125"/>
  <c r="J359" i="125"/>
  <c r="J358" i="125"/>
  <c r="J357" i="125"/>
  <c r="J356" i="125"/>
  <c r="J355" i="125"/>
  <c r="J354" i="125"/>
  <c r="J353" i="125"/>
  <c r="J352" i="125"/>
  <c r="J351" i="125"/>
  <c r="J350" i="125"/>
  <c r="J349" i="125"/>
  <c r="J348" i="125"/>
  <c r="J347" i="125"/>
  <c r="J346" i="125"/>
  <c r="J345" i="125"/>
  <c r="J344" i="125"/>
  <c r="J343" i="125"/>
  <c r="J342" i="125"/>
  <c r="J341" i="125"/>
  <c r="J340" i="125"/>
  <c r="J339" i="125"/>
  <c r="J338" i="125"/>
  <c r="J337" i="125"/>
  <c r="J336" i="125"/>
  <c r="J335" i="125"/>
  <c r="J334" i="125"/>
  <c r="J333" i="125"/>
  <c r="J332" i="125"/>
  <c r="J331" i="125"/>
  <c r="J330" i="125"/>
  <c r="J329" i="125"/>
  <c r="J328" i="125"/>
  <c r="J327" i="125"/>
  <c r="J326" i="125"/>
  <c r="J325" i="125"/>
  <c r="J324" i="125"/>
  <c r="J323" i="125"/>
  <c r="J322" i="125"/>
  <c r="J321" i="125"/>
  <c r="J320" i="125"/>
  <c r="J319" i="125"/>
  <c r="J318" i="125"/>
  <c r="J317" i="125"/>
  <c r="J316" i="125"/>
  <c r="J315" i="125"/>
  <c r="J314" i="125"/>
  <c r="J313" i="125"/>
  <c r="J312" i="125"/>
  <c r="J311" i="125"/>
  <c r="J310" i="125"/>
  <c r="J309" i="125"/>
  <c r="J308" i="125"/>
  <c r="J307" i="125"/>
  <c r="J306" i="125"/>
  <c r="J305" i="125"/>
  <c r="J304" i="125"/>
  <c r="J303" i="125"/>
  <c r="J302" i="125"/>
  <c r="J301" i="125"/>
  <c r="J300" i="125"/>
  <c r="J299" i="125"/>
  <c r="J298" i="125"/>
  <c r="J297" i="125"/>
  <c r="J296" i="125"/>
  <c r="J295" i="125"/>
  <c r="J294" i="125"/>
  <c r="J293" i="125"/>
  <c r="J292" i="125"/>
  <c r="J291" i="125"/>
  <c r="J290" i="125"/>
  <c r="J289" i="125"/>
  <c r="J288" i="125"/>
  <c r="J287" i="125"/>
  <c r="J286" i="125"/>
  <c r="J285" i="125"/>
  <c r="J284" i="125"/>
  <c r="J283" i="125"/>
  <c r="J282" i="125"/>
  <c r="J281" i="125"/>
  <c r="J280" i="125"/>
  <c r="J279" i="125"/>
  <c r="J278" i="125"/>
  <c r="J277" i="125"/>
  <c r="J276" i="125"/>
  <c r="J275" i="125"/>
  <c r="J274" i="125"/>
  <c r="J273" i="125"/>
  <c r="J272" i="125"/>
  <c r="J271" i="125"/>
  <c r="J270" i="125"/>
  <c r="J269" i="125"/>
  <c r="J268" i="125"/>
  <c r="J267" i="125"/>
  <c r="J266" i="125"/>
  <c r="J265" i="125"/>
  <c r="J264" i="125"/>
  <c r="J263" i="125"/>
  <c r="J262" i="125"/>
  <c r="J261" i="125"/>
  <c r="J260" i="125"/>
  <c r="J259" i="125"/>
  <c r="J258" i="125"/>
  <c r="J257" i="125"/>
  <c r="J256" i="125"/>
  <c r="J255" i="125"/>
  <c r="J254" i="125"/>
  <c r="J253" i="125"/>
  <c r="J252" i="125"/>
  <c r="J251" i="125"/>
  <c r="J250" i="125"/>
  <c r="J249" i="125"/>
  <c r="J248" i="125"/>
  <c r="J247" i="125"/>
  <c r="J246" i="125"/>
  <c r="J245" i="125"/>
  <c r="J244" i="125"/>
  <c r="J243" i="125"/>
  <c r="J242" i="125"/>
  <c r="J241" i="125"/>
  <c r="J240" i="125"/>
  <c r="J239" i="125"/>
  <c r="J238" i="125"/>
  <c r="J237" i="125"/>
  <c r="J236" i="125"/>
  <c r="J235" i="125"/>
  <c r="J234" i="125"/>
  <c r="J233" i="125"/>
  <c r="J232" i="125"/>
  <c r="J231" i="125"/>
  <c r="J230" i="125"/>
  <c r="J229" i="125"/>
  <c r="J228" i="125"/>
  <c r="J227" i="125"/>
  <c r="J226" i="125"/>
  <c r="J225" i="125"/>
  <c r="J224" i="125"/>
  <c r="J223" i="125"/>
  <c r="J222" i="125"/>
  <c r="J221" i="125"/>
  <c r="J220" i="125"/>
  <c r="J219" i="125"/>
  <c r="J218" i="125"/>
  <c r="J217" i="125"/>
  <c r="J216" i="125"/>
  <c r="J215" i="125"/>
  <c r="J214" i="125"/>
  <c r="J213" i="125"/>
  <c r="J212" i="125"/>
  <c r="J211" i="125"/>
  <c r="J210" i="125"/>
  <c r="J209" i="125"/>
  <c r="J208" i="125"/>
  <c r="J207" i="125"/>
  <c r="J206" i="125"/>
  <c r="J205" i="125"/>
  <c r="J204" i="125"/>
  <c r="J203" i="125"/>
  <c r="J202" i="125"/>
  <c r="J201" i="125"/>
  <c r="J200" i="125"/>
  <c r="J199" i="125"/>
  <c r="J198" i="125"/>
  <c r="J197" i="125"/>
  <c r="J196" i="125"/>
  <c r="J195" i="125"/>
  <c r="J194" i="125"/>
  <c r="J193" i="125"/>
  <c r="J192" i="125"/>
  <c r="J191" i="125"/>
  <c r="J190" i="125"/>
  <c r="J189" i="125"/>
  <c r="J188" i="125"/>
  <c r="J187" i="125"/>
  <c r="J186" i="125"/>
  <c r="J185" i="125"/>
  <c r="J184" i="125"/>
  <c r="J183" i="125"/>
  <c r="J182" i="125"/>
  <c r="J181" i="125"/>
  <c r="J180" i="125"/>
  <c r="J179" i="125"/>
  <c r="J178" i="125"/>
  <c r="J177" i="125"/>
  <c r="J176" i="125"/>
  <c r="J175" i="125"/>
  <c r="J174" i="125"/>
  <c r="J173" i="125"/>
  <c r="J172" i="125"/>
  <c r="J171" i="125"/>
  <c r="J170" i="125"/>
  <c r="J169" i="125"/>
  <c r="J168" i="125"/>
  <c r="J167" i="125"/>
  <c r="J166" i="125"/>
  <c r="J165" i="125"/>
  <c r="J164" i="125"/>
  <c r="J163" i="125"/>
  <c r="J162" i="125"/>
  <c r="J161" i="125"/>
  <c r="J160" i="125"/>
  <c r="J159" i="125"/>
  <c r="J158" i="125"/>
  <c r="J157" i="125"/>
  <c r="J156" i="125"/>
  <c r="J155" i="125"/>
  <c r="J154" i="125"/>
  <c r="J153" i="125"/>
  <c r="J152" i="125"/>
  <c r="J151" i="125"/>
  <c r="J150" i="125"/>
  <c r="J149" i="125"/>
  <c r="J148" i="125"/>
  <c r="J147" i="125"/>
  <c r="J146" i="125"/>
  <c r="J145" i="125"/>
  <c r="J144" i="125"/>
  <c r="J143" i="125"/>
  <c r="J142" i="125"/>
  <c r="J141" i="125"/>
  <c r="J140" i="125"/>
  <c r="J139" i="125"/>
  <c r="J138" i="125"/>
  <c r="J137" i="125"/>
  <c r="J136" i="125"/>
  <c r="J135" i="125"/>
  <c r="J134" i="125"/>
  <c r="J133" i="125"/>
  <c r="J132" i="125"/>
  <c r="J131" i="125"/>
  <c r="J130" i="125"/>
  <c r="J129" i="125"/>
  <c r="J128" i="125"/>
  <c r="J127" i="125"/>
  <c r="J126" i="125"/>
  <c r="J125" i="125"/>
  <c r="J124" i="125"/>
  <c r="J123" i="125"/>
  <c r="J122" i="125"/>
  <c r="J121" i="125"/>
  <c r="J120" i="125"/>
  <c r="J119" i="125"/>
  <c r="J118" i="125"/>
  <c r="J117" i="125"/>
  <c r="J116" i="125"/>
  <c r="J115" i="125"/>
  <c r="J114" i="125"/>
  <c r="J113" i="125"/>
  <c r="J112" i="125"/>
  <c r="J111" i="125"/>
  <c r="J110" i="125"/>
  <c r="J109" i="125"/>
  <c r="J108" i="125"/>
  <c r="J107" i="125"/>
  <c r="J106" i="125"/>
  <c r="J105" i="125"/>
  <c r="J104" i="125"/>
  <c r="J103" i="125"/>
  <c r="J102" i="125"/>
  <c r="J101" i="125"/>
  <c r="J100" i="125"/>
  <c r="J99" i="125"/>
  <c r="J98" i="125"/>
  <c r="J97" i="125"/>
  <c r="J96" i="125"/>
  <c r="J95" i="125"/>
  <c r="J94" i="125"/>
  <c r="J93" i="125"/>
  <c r="J92" i="125"/>
  <c r="J91" i="125"/>
  <c r="J90" i="125"/>
  <c r="J89" i="125"/>
  <c r="J88" i="125"/>
  <c r="J87" i="125"/>
  <c r="J86" i="125"/>
  <c r="J85" i="125"/>
  <c r="J84" i="125"/>
  <c r="J83" i="125"/>
  <c r="J82" i="125"/>
  <c r="J81" i="125"/>
  <c r="J80" i="125"/>
  <c r="J79" i="125"/>
  <c r="J78" i="125"/>
  <c r="J77" i="125"/>
  <c r="J76" i="125"/>
  <c r="J75" i="125"/>
  <c r="J74" i="125"/>
  <c r="J73" i="125"/>
  <c r="J72" i="125"/>
  <c r="J71" i="125"/>
  <c r="J70" i="125"/>
  <c r="J69" i="125"/>
  <c r="J68" i="125"/>
  <c r="J67" i="125"/>
  <c r="J66" i="125"/>
  <c r="J65" i="125"/>
  <c r="J64" i="125"/>
  <c r="J63" i="125"/>
  <c r="J62" i="125"/>
  <c r="J61" i="125"/>
  <c r="J60" i="125"/>
  <c r="J59" i="125"/>
  <c r="J58" i="125"/>
  <c r="J57" i="125"/>
  <c r="J56" i="125"/>
  <c r="J55" i="125"/>
  <c r="J54" i="125"/>
  <c r="J53" i="125"/>
  <c r="J52" i="125"/>
  <c r="J51" i="125"/>
  <c r="J50" i="125"/>
  <c r="J49" i="125"/>
  <c r="J48" i="125"/>
  <c r="J47" i="125"/>
  <c r="J46" i="125"/>
  <c r="J45" i="125"/>
  <c r="J44" i="125"/>
  <c r="J43" i="125"/>
  <c r="J42" i="125"/>
  <c r="J41" i="125"/>
  <c r="J40" i="125"/>
  <c r="J39" i="125"/>
  <c r="J38" i="125"/>
  <c r="J37" i="125"/>
  <c r="J36" i="125"/>
  <c r="J35" i="125"/>
  <c r="J34" i="125"/>
  <c r="J33" i="125"/>
  <c r="J32" i="125"/>
  <c r="J31" i="125"/>
  <c r="J30" i="125"/>
  <c r="J29" i="125"/>
  <c r="J28" i="125"/>
  <c r="J27" i="125"/>
  <c r="J26" i="125"/>
  <c r="J25" i="125"/>
  <c r="J24" i="125"/>
  <c r="J23" i="125"/>
  <c r="J22" i="125"/>
  <c r="J21" i="125"/>
  <c r="J20" i="125"/>
  <c r="J19" i="125"/>
  <c r="J18" i="125"/>
  <c r="J17" i="125"/>
  <c r="J16" i="125"/>
  <c r="J15" i="125"/>
  <c r="J14" i="125"/>
  <c r="J13" i="125"/>
  <c r="J12" i="125"/>
  <c r="J11" i="125"/>
  <c r="J10" i="125"/>
  <c r="J9" i="125"/>
  <c r="J8" i="125"/>
  <c r="J7" i="125"/>
  <c r="J6" i="125"/>
  <c r="J5" i="125"/>
  <c r="J4" i="125"/>
  <c r="J3" i="125"/>
  <c r="J649" i="125"/>
  <c r="E4" i="125"/>
  <c r="E5" i="125"/>
  <c r="E6" i="125"/>
  <c r="E7" i="125"/>
  <c r="E8" i="125"/>
  <c r="E9" i="125"/>
  <c r="E10" i="125"/>
  <c r="E11" i="125"/>
  <c r="E12" i="125"/>
  <c r="E13" i="125"/>
  <c r="E14" i="125"/>
  <c r="E15" i="125"/>
  <c r="E16" i="125"/>
  <c r="E17" i="125"/>
  <c r="E18" i="125"/>
  <c r="E19" i="125"/>
  <c r="E20" i="125"/>
  <c r="E21" i="125"/>
  <c r="E22" i="125"/>
  <c r="E23" i="125"/>
  <c r="E24" i="125"/>
  <c r="E25" i="125"/>
  <c r="E26" i="125"/>
  <c r="E27" i="125"/>
  <c r="E28" i="125"/>
  <c r="E29" i="125"/>
  <c r="E30" i="125"/>
  <c r="E31" i="125"/>
  <c r="E32" i="125"/>
  <c r="E33" i="125"/>
  <c r="E34" i="125"/>
  <c r="E35" i="125"/>
  <c r="E36" i="125"/>
  <c r="E37" i="125"/>
  <c r="E38" i="125"/>
  <c r="E39" i="125"/>
  <c r="E40" i="125"/>
  <c r="E41" i="125"/>
  <c r="E42" i="125"/>
  <c r="E43" i="125"/>
  <c r="E44" i="125"/>
  <c r="E45" i="125"/>
  <c r="E46" i="125"/>
  <c r="E47" i="125"/>
  <c r="E48" i="125"/>
  <c r="E49" i="125"/>
  <c r="E50" i="125"/>
  <c r="E51" i="125"/>
  <c r="E52" i="125"/>
  <c r="E53" i="125"/>
  <c r="E54" i="125"/>
  <c r="E55" i="125"/>
  <c r="E56" i="125"/>
  <c r="E57" i="125"/>
  <c r="E58" i="125"/>
  <c r="E59" i="125"/>
  <c r="E60" i="125"/>
  <c r="E61" i="125"/>
  <c r="E62" i="125"/>
  <c r="E63" i="125"/>
  <c r="E64" i="125"/>
  <c r="E65" i="125"/>
  <c r="E66" i="125"/>
  <c r="E67" i="125"/>
  <c r="E68" i="125"/>
  <c r="E69" i="125"/>
  <c r="E70" i="125"/>
  <c r="E71" i="125"/>
  <c r="E72" i="125"/>
  <c r="E73" i="125"/>
  <c r="E74" i="125"/>
  <c r="E75" i="125"/>
  <c r="E76" i="125"/>
  <c r="E77" i="125"/>
  <c r="E78" i="125"/>
  <c r="E79" i="125"/>
  <c r="E80" i="125"/>
  <c r="E81" i="125"/>
  <c r="E82" i="125"/>
  <c r="E83" i="125"/>
  <c r="E84" i="125"/>
  <c r="E85" i="125"/>
  <c r="E86" i="125"/>
  <c r="E87" i="125"/>
  <c r="E88" i="125"/>
  <c r="E89" i="125"/>
  <c r="E90" i="125"/>
  <c r="E91" i="125"/>
  <c r="E92" i="125"/>
  <c r="E93" i="125"/>
  <c r="E94" i="125"/>
  <c r="E95" i="125"/>
  <c r="E96" i="125"/>
  <c r="E97" i="125"/>
  <c r="E98" i="125"/>
  <c r="E99" i="125"/>
  <c r="E100" i="125"/>
  <c r="E101" i="125"/>
  <c r="E102" i="125"/>
  <c r="E103" i="125"/>
  <c r="E104" i="125"/>
  <c r="E105" i="125"/>
  <c r="E106" i="125"/>
  <c r="E107" i="125"/>
  <c r="E108" i="125"/>
  <c r="E109" i="125"/>
  <c r="E110" i="125"/>
  <c r="E111" i="125"/>
  <c r="E112" i="125"/>
  <c r="E113" i="125"/>
  <c r="E114" i="125"/>
  <c r="E115" i="125"/>
  <c r="E116" i="125"/>
  <c r="E117" i="125"/>
  <c r="E118" i="125"/>
  <c r="E119" i="125"/>
  <c r="E120" i="125"/>
  <c r="E121" i="125"/>
  <c r="E122" i="125"/>
  <c r="E123" i="125"/>
  <c r="E124" i="125"/>
  <c r="E125" i="125"/>
  <c r="E126" i="125"/>
  <c r="E127" i="125"/>
  <c r="E128" i="125"/>
  <c r="E129" i="125"/>
  <c r="E130" i="125"/>
  <c r="E131" i="125"/>
  <c r="E132" i="125"/>
  <c r="E133" i="125"/>
  <c r="E134" i="125"/>
  <c r="E135" i="125"/>
  <c r="E136" i="125"/>
  <c r="E137" i="125"/>
  <c r="E138" i="125"/>
  <c r="E139" i="125"/>
  <c r="E140" i="125"/>
  <c r="E141" i="125"/>
  <c r="E142" i="125"/>
  <c r="E143" i="125"/>
  <c r="E144" i="125"/>
  <c r="E145" i="125"/>
  <c r="E146" i="125"/>
  <c r="E147" i="125"/>
  <c r="E148" i="125"/>
  <c r="E149" i="125"/>
  <c r="E150" i="125"/>
  <c r="E151" i="125"/>
  <c r="E152" i="125"/>
  <c r="E153" i="125"/>
  <c r="E154" i="125"/>
  <c r="E155" i="125"/>
  <c r="E156" i="125"/>
  <c r="E157" i="125"/>
  <c r="E158" i="125"/>
  <c r="E159" i="125"/>
  <c r="E160" i="125"/>
  <c r="E161" i="125"/>
  <c r="E162" i="125"/>
  <c r="E163" i="125"/>
  <c r="E164" i="125"/>
  <c r="E165" i="125"/>
  <c r="E166" i="125"/>
  <c r="E167" i="125"/>
  <c r="E168" i="125"/>
  <c r="E169" i="125"/>
  <c r="E170" i="125"/>
  <c r="E171" i="125"/>
  <c r="E172" i="125"/>
  <c r="E173" i="125"/>
  <c r="E174" i="125"/>
  <c r="E175" i="125"/>
  <c r="E176" i="125"/>
  <c r="E177" i="125"/>
  <c r="E178" i="125"/>
  <c r="E179" i="125"/>
  <c r="E180" i="125"/>
  <c r="E181" i="125"/>
  <c r="E182" i="125"/>
  <c r="E183" i="125"/>
  <c r="E184" i="125"/>
  <c r="E185" i="125"/>
  <c r="E186" i="125"/>
  <c r="E187" i="125"/>
  <c r="E188" i="125"/>
  <c r="E189" i="125"/>
  <c r="E190" i="125"/>
  <c r="E191" i="125"/>
  <c r="E192" i="125"/>
  <c r="E193" i="125"/>
  <c r="E194" i="125"/>
  <c r="E195" i="125"/>
  <c r="E196" i="125"/>
  <c r="E197" i="125"/>
  <c r="E198" i="125"/>
  <c r="E199" i="125"/>
  <c r="E200" i="125"/>
  <c r="E201" i="125"/>
  <c r="E202" i="125"/>
  <c r="E203" i="125"/>
  <c r="E204" i="125"/>
  <c r="E205" i="125"/>
  <c r="E206" i="125"/>
  <c r="E207" i="125"/>
  <c r="E208" i="125"/>
  <c r="E209" i="125"/>
  <c r="E210" i="125"/>
  <c r="E211" i="125"/>
  <c r="E212" i="125"/>
  <c r="E213" i="125"/>
  <c r="E214" i="125"/>
  <c r="E215" i="125"/>
  <c r="E216" i="125"/>
  <c r="E217" i="125"/>
  <c r="E218" i="125"/>
  <c r="E219" i="125"/>
  <c r="E220" i="125"/>
  <c r="E221" i="125"/>
  <c r="E222" i="125"/>
  <c r="E223" i="125"/>
  <c r="E224" i="125"/>
  <c r="E225" i="125"/>
  <c r="E226" i="125"/>
  <c r="E227" i="125"/>
  <c r="E228" i="125"/>
  <c r="E229" i="125"/>
  <c r="E230" i="125"/>
  <c r="E231" i="125"/>
  <c r="E232" i="125"/>
  <c r="E233" i="125"/>
  <c r="E234" i="125"/>
  <c r="E235" i="125"/>
  <c r="E236" i="125"/>
  <c r="E237" i="125"/>
  <c r="E238" i="125"/>
  <c r="E239" i="125"/>
  <c r="E240" i="125"/>
  <c r="E241" i="125"/>
  <c r="E242" i="125"/>
  <c r="E243" i="125"/>
  <c r="E244" i="125"/>
  <c r="E245" i="125"/>
  <c r="E246" i="125"/>
  <c r="E247" i="125"/>
  <c r="E248" i="125"/>
  <c r="E249" i="125"/>
  <c r="E250" i="125"/>
  <c r="E251" i="125"/>
  <c r="E252" i="125"/>
  <c r="E253" i="125"/>
  <c r="E254" i="125"/>
  <c r="E255" i="125"/>
  <c r="E256" i="125"/>
  <c r="E257" i="125"/>
  <c r="E258" i="125"/>
  <c r="E259" i="125"/>
  <c r="E260" i="125"/>
  <c r="E261" i="125"/>
  <c r="E262" i="125"/>
  <c r="E263" i="125"/>
  <c r="E264" i="125"/>
  <c r="E265" i="125"/>
  <c r="E266" i="125"/>
  <c r="E267" i="125"/>
  <c r="E268" i="125"/>
  <c r="E269" i="125"/>
  <c r="E270" i="125"/>
  <c r="E271" i="125"/>
  <c r="E272" i="125"/>
  <c r="E273" i="125"/>
  <c r="E274" i="125"/>
  <c r="E275" i="125"/>
  <c r="E276" i="125"/>
  <c r="E277" i="125"/>
  <c r="E278" i="125"/>
  <c r="E279" i="125"/>
  <c r="E280" i="125"/>
  <c r="E281" i="125"/>
  <c r="E282" i="125"/>
  <c r="E283" i="125"/>
  <c r="E284" i="125"/>
  <c r="E285" i="125"/>
  <c r="E286" i="125"/>
  <c r="E287" i="125"/>
  <c r="E288" i="125"/>
  <c r="E289" i="125"/>
  <c r="E290" i="125"/>
  <c r="E291" i="125"/>
  <c r="E292" i="125"/>
  <c r="E293" i="125"/>
  <c r="E294" i="125"/>
  <c r="E295" i="125"/>
  <c r="E296" i="125"/>
  <c r="E297" i="125"/>
  <c r="E298" i="125"/>
  <c r="E299" i="125"/>
  <c r="E300" i="125"/>
  <c r="E301" i="125"/>
  <c r="E302" i="125"/>
  <c r="E303" i="125"/>
  <c r="E304" i="125"/>
  <c r="E305" i="125"/>
  <c r="E306" i="125"/>
  <c r="E307" i="125"/>
  <c r="E308" i="125"/>
  <c r="E309" i="125"/>
  <c r="E310" i="125"/>
  <c r="E311" i="125"/>
  <c r="E312" i="125"/>
  <c r="E313" i="125"/>
  <c r="E314" i="125"/>
  <c r="E315" i="125"/>
  <c r="E316" i="125"/>
  <c r="E317" i="125"/>
  <c r="E318" i="125"/>
  <c r="E319" i="125"/>
  <c r="E320" i="125"/>
  <c r="E321" i="125"/>
  <c r="E322" i="125"/>
  <c r="E323" i="125"/>
  <c r="E324" i="125"/>
  <c r="E325" i="125"/>
  <c r="E326" i="125"/>
  <c r="E327" i="125"/>
  <c r="E328" i="125"/>
  <c r="E329" i="125"/>
  <c r="E330" i="125"/>
  <c r="E331" i="125"/>
  <c r="E332" i="125"/>
  <c r="E333" i="125"/>
  <c r="E334" i="125"/>
  <c r="E335" i="125"/>
  <c r="E336" i="125"/>
  <c r="F336" i="125" s="1"/>
  <c r="E337" i="125"/>
  <c r="E338" i="125"/>
  <c r="E339" i="125"/>
  <c r="E340" i="125"/>
  <c r="E341" i="125"/>
  <c r="E342" i="125"/>
  <c r="E343" i="125"/>
  <c r="E344" i="125"/>
  <c r="E345" i="125"/>
  <c r="E346" i="125"/>
  <c r="E347" i="125"/>
  <c r="E348" i="125"/>
  <c r="E349" i="125"/>
  <c r="E350" i="125"/>
  <c r="E351" i="125"/>
  <c r="E352" i="125"/>
  <c r="E353" i="125"/>
  <c r="E354" i="125"/>
  <c r="E355" i="125"/>
  <c r="E356" i="125"/>
  <c r="E357" i="125"/>
  <c r="E358" i="125"/>
  <c r="E359" i="125"/>
  <c r="E360" i="125"/>
  <c r="E361" i="125"/>
  <c r="E362" i="125"/>
  <c r="E363" i="125"/>
  <c r="E364" i="125"/>
  <c r="E365" i="125"/>
  <c r="E366" i="125"/>
  <c r="E367" i="125"/>
  <c r="E368" i="125"/>
  <c r="E369" i="125"/>
  <c r="E370" i="125"/>
  <c r="E371" i="125"/>
  <c r="E372" i="125"/>
  <c r="E373" i="125"/>
  <c r="E374" i="125"/>
  <c r="E375" i="125"/>
  <c r="E376" i="125"/>
  <c r="E377" i="125"/>
  <c r="E378" i="125"/>
  <c r="E379" i="125"/>
  <c r="E380" i="125"/>
  <c r="E381" i="125"/>
  <c r="E382" i="125"/>
  <c r="E383" i="125"/>
  <c r="E384" i="125"/>
  <c r="E385" i="125"/>
  <c r="E386" i="125"/>
  <c r="E387" i="125"/>
  <c r="E388" i="125"/>
  <c r="E389" i="125"/>
  <c r="E390" i="125"/>
  <c r="E391" i="125"/>
  <c r="E392" i="125"/>
  <c r="E393" i="125"/>
  <c r="E394" i="125"/>
  <c r="E395" i="125"/>
  <c r="E396" i="125"/>
  <c r="E397" i="125"/>
  <c r="E398" i="125"/>
  <c r="E399" i="125"/>
  <c r="E400" i="125"/>
  <c r="E401" i="125"/>
  <c r="E402" i="125"/>
  <c r="E403" i="125"/>
  <c r="E404" i="125"/>
  <c r="E405" i="125"/>
  <c r="E406" i="125"/>
  <c r="E407" i="125"/>
  <c r="E408" i="125"/>
  <c r="E409" i="125"/>
  <c r="E410" i="125"/>
  <c r="E411" i="125"/>
  <c r="E412" i="125"/>
  <c r="E413" i="125"/>
  <c r="E414" i="125"/>
  <c r="E415" i="125"/>
  <c r="E416" i="125"/>
  <c r="E417" i="125"/>
  <c r="E418" i="125"/>
  <c r="E419" i="125"/>
  <c r="E420" i="125"/>
  <c r="E421" i="125"/>
  <c r="E422" i="125"/>
  <c r="E423" i="125"/>
  <c r="E424" i="125"/>
  <c r="E425" i="125"/>
  <c r="E426" i="125"/>
  <c r="E427" i="125"/>
  <c r="E428" i="125"/>
  <c r="E429" i="125"/>
  <c r="E430" i="125"/>
  <c r="E431" i="125"/>
  <c r="E432" i="125"/>
  <c r="E433" i="125"/>
  <c r="E434" i="125"/>
  <c r="E435" i="125"/>
  <c r="E436" i="125"/>
  <c r="E437" i="125"/>
  <c r="E438" i="125"/>
  <c r="E439" i="125"/>
  <c r="E440" i="125"/>
  <c r="E441" i="125"/>
  <c r="E442" i="125"/>
  <c r="E443" i="125"/>
  <c r="E444" i="125"/>
  <c r="E445" i="125"/>
  <c r="E446" i="125"/>
  <c r="E447" i="125"/>
  <c r="E448" i="125"/>
  <c r="E449" i="125"/>
  <c r="E450" i="125"/>
  <c r="E451" i="125"/>
  <c r="E452" i="125"/>
  <c r="E453" i="125"/>
  <c r="E454" i="125"/>
  <c r="E455" i="125"/>
  <c r="E456" i="125"/>
  <c r="E457" i="125"/>
  <c r="E458" i="125"/>
  <c r="E459" i="125"/>
  <c r="E460" i="125"/>
  <c r="E461" i="125"/>
  <c r="E462" i="125"/>
  <c r="E463" i="125"/>
  <c r="E464" i="125"/>
  <c r="E465" i="125"/>
  <c r="E466" i="125"/>
  <c r="E467" i="125"/>
  <c r="E468" i="125"/>
  <c r="E469" i="125"/>
  <c r="E470" i="125"/>
  <c r="E471" i="125"/>
  <c r="E472" i="125"/>
  <c r="E473" i="125"/>
  <c r="E474" i="125"/>
  <c r="E475" i="125"/>
  <c r="E476" i="125"/>
  <c r="E477" i="125"/>
  <c r="E478" i="125"/>
  <c r="E479" i="125"/>
  <c r="E480" i="125"/>
  <c r="E481" i="125"/>
  <c r="E482" i="125"/>
  <c r="E483" i="125"/>
  <c r="E484" i="125"/>
  <c r="E485" i="125"/>
  <c r="E486" i="125"/>
  <c r="E487" i="125"/>
  <c r="E488" i="125"/>
  <c r="E489" i="125"/>
  <c r="E490" i="125"/>
  <c r="E491" i="125"/>
  <c r="E492" i="125"/>
  <c r="E493" i="125"/>
  <c r="E494" i="125"/>
  <c r="E495" i="125"/>
  <c r="E496" i="125"/>
  <c r="E497" i="125"/>
  <c r="E498" i="125"/>
  <c r="E499" i="125"/>
  <c r="E500" i="125"/>
  <c r="E501" i="125"/>
  <c r="E502" i="125"/>
  <c r="E503" i="125"/>
  <c r="E504" i="125"/>
  <c r="E505" i="125"/>
  <c r="E506" i="125"/>
  <c r="E507" i="125"/>
  <c r="E508" i="125"/>
  <c r="E509" i="125"/>
  <c r="E510" i="125"/>
  <c r="E511" i="125"/>
  <c r="E512" i="125"/>
  <c r="E513" i="125"/>
  <c r="E514" i="125"/>
  <c r="E515" i="125"/>
  <c r="E516" i="125"/>
  <c r="E517" i="125"/>
  <c r="E518" i="125"/>
  <c r="E519" i="125"/>
  <c r="E520" i="125"/>
  <c r="E521" i="125"/>
  <c r="E522" i="125"/>
  <c r="E523" i="125"/>
  <c r="E524" i="125"/>
  <c r="E525" i="125"/>
  <c r="E526" i="125"/>
  <c r="E527" i="125"/>
  <c r="E528" i="125"/>
  <c r="E529" i="125"/>
  <c r="E530" i="125"/>
  <c r="E531" i="125"/>
  <c r="E532" i="125"/>
  <c r="E533" i="125"/>
  <c r="E534" i="125"/>
  <c r="E535" i="125"/>
  <c r="E536" i="125"/>
  <c r="E537" i="125"/>
  <c r="E538" i="125"/>
  <c r="E539" i="125"/>
  <c r="E540" i="125"/>
  <c r="E541" i="125"/>
  <c r="E542" i="125"/>
  <c r="E543" i="125"/>
  <c r="E544" i="125"/>
  <c r="E545" i="125"/>
  <c r="E546" i="125"/>
  <c r="E547" i="125"/>
  <c r="E548" i="125"/>
  <c r="E549" i="125"/>
  <c r="E550" i="125"/>
  <c r="E551" i="125"/>
  <c r="E552" i="125"/>
  <c r="E553" i="125"/>
  <c r="E554" i="125"/>
  <c r="E555" i="125"/>
  <c r="E556" i="125"/>
  <c r="E557" i="125"/>
  <c r="E558" i="125"/>
  <c r="E559" i="125"/>
  <c r="E560" i="125"/>
  <c r="E561" i="125"/>
  <c r="E562" i="125"/>
  <c r="E563" i="125"/>
  <c r="E564" i="125"/>
  <c r="E565" i="125"/>
  <c r="E566" i="125"/>
  <c r="E567" i="125"/>
  <c r="E568" i="125"/>
  <c r="E569" i="125"/>
  <c r="E570" i="125"/>
  <c r="E571" i="125"/>
  <c r="E572" i="125"/>
  <c r="E573" i="125"/>
  <c r="E574" i="125"/>
  <c r="E575" i="125"/>
  <c r="E576" i="125"/>
  <c r="E577" i="125"/>
  <c r="E578" i="125"/>
  <c r="E579" i="125"/>
  <c r="E580" i="125"/>
  <c r="E581" i="125"/>
  <c r="E582" i="125"/>
  <c r="E583" i="125"/>
  <c r="E584" i="125"/>
  <c r="E585" i="125"/>
  <c r="E586" i="125"/>
  <c r="E587" i="125"/>
  <c r="E588" i="125"/>
  <c r="E589" i="125"/>
  <c r="E590" i="125"/>
  <c r="E591" i="125"/>
  <c r="E592" i="125"/>
  <c r="E593" i="125"/>
  <c r="E594" i="125"/>
  <c r="E595" i="125"/>
  <c r="E596" i="125"/>
  <c r="E597" i="125"/>
  <c r="E598" i="125"/>
  <c r="E599" i="125"/>
  <c r="E600" i="125"/>
  <c r="E601" i="125"/>
  <c r="E602" i="125"/>
  <c r="E603" i="125"/>
  <c r="E604" i="125"/>
  <c r="E605" i="125"/>
  <c r="E606" i="125"/>
  <c r="E607" i="125"/>
  <c r="E608" i="125"/>
  <c r="E609" i="125"/>
  <c r="E610" i="125"/>
  <c r="E611" i="125"/>
  <c r="E612" i="125"/>
  <c r="E613" i="125"/>
  <c r="E614" i="125"/>
  <c r="E615" i="125"/>
  <c r="E616" i="125"/>
  <c r="E617" i="125"/>
  <c r="E618" i="125"/>
  <c r="E619" i="125"/>
  <c r="E620" i="125"/>
  <c r="E621" i="125"/>
  <c r="E622" i="125"/>
  <c r="E623" i="125"/>
  <c r="E624" i="125"/>
  <c r="E625" i="125"/>
  <c r="E626" i="125"/>
  <c r="E627" i="125"/>
  <c r="E628" i="125"/>
  <c r="E629" i="125"/>
  <c r="E630" i="125"/>
  <c r="E631" i="125"/>
  <c r="E632" i="125"/>
  <c r="E633" i="125"/>
  <c r="E634" i="125"/>
  <c r="E635" i="125"/>
  <c r="E636" i="125"/>
  <c r="E637" i="125"/>
  <c r="E638" i="125"/>
  <c r="E639" i="125"/>
  <c r="E640" i="125"/>
  <c r="E641" i="125"/>
  <c r="E642" i="125"/>
  <c r="E643" i="125"/>
  <c r="E644" i="125"/>
  <c r="E645" i="125"/>
  <c r="E646" i="125"/>
  <c r="E647" i="125"/>
  <c r="E648" i="125"/>
  <c r="E649" i="125"/>
  <c r="E650" i="125"/>
  <c r="E651" i="125"/>
  <c r="E652" i="125"/>
  <c r="E653" i="125"/>
  <c r="E654" i="125"/>
  <c r="E655" i="125"/>
  <c r="E656" i="125"/>
  <c r="E657" i="125"/>
  <c r="E658" i="125"/>
  <c r="E659" i="125"/>
  <c r="E660" i="125"/>
  <c r="E661" i="125"/>
  <c r="E662" i="125"/>
  <c r="E663" i="125"/>
  <c r="E664" i="125"/>
  <c r="E665" i="125"/>
  <c r="E666" i="125"/>
  <c r="E667" i="125"/>
  <c r="E668" i="125"/>
  <c r="E669" i="125"/>
  <c r="E670" i="125"/>
  <c r="E671" i="125"/>
  <c r="G671" i="125" s="1"/>
  <c r="E672" i="125"/>
  <c r="G672" i="125" s="1"/>
  <c r="E673" i="125"/>
  <c r="E674" i="125"/>
  <c r="E675" i="125"/>
  <c r="E676" i="125"/>
  <c r="E677" i="125"/>
  <c r="E678" i="125"/>
  <c r="E679" i="125"/>
  <c r="E680" i="125"/>
  <c r="E681" i="125"/>
  <c r="E682" i="125"/>
  <c r="E683" i="125"/>
  <c r="E684" i="125"/>
  <c r="E685" i="125"/>
  <c r="E686" i="125"/>
  <c r="E687" i="125"/>
  <c r="E688" i="125"/>
  <c r="E689" i="125"/>
  <c r="E690" i="125"/>
  <c r="E691" i="125"/>
  <c r="E692" i="125"/>
  <c r="E693" i="125"/>
  <c r="E694" i="125"/>
  <c r="E695" i="125"/>
  <c r="E696" i="125"/>
  <c r="E697" i="125"/>
  <c r="E698" i="125"/>
  <c r="E699" i="125"/>
  <c r="E700" i="125"/>
  <c r="E701" i="125"/>
  <c r="E702" i="125"/>
  <c r="E703" i="125"/>
  <c r="E704" i="125"/>
  <c r="E705" i="125"/>
  <c r="E706" i="125"/>
  <c r="E707" i="125"/>
  <c r="E708" i="125"/>
  <c r="E709" i="125"/>
  <c r="E710" i="125"/>
  <c r="E711" i="125"/>
  <c r="E712" i="125"/>
  <c r="E713" i="125"/>
  <c r="E714" i="125"/>
  <c r="E715" i="125"/>
  <c r="E716" i="125"/>
  <c r="E717" i="125"/>
  <c r="E718" i="125"/>
  <c r="E719" i="125"/>
  <c r="E720" i="125"/>
  <c r="E721" i="125"/>
  <c r="E722" i="125"/>
  <c r="E723" i="125"/>
  <c r="E724" i="125"/>
  <c r="E725" i="125"/>
  <c r="E726" i="125"/>
  <c r="E727" i="125"/>
  <c r="E728" i="125"/>
  <c r="E729" i="125"/>
  <c r="E730" i="125"/>
  <c r="E731" i="125"/>
  <c r="E732" i="125"/>
  <c r="E733" i="125"/>
  <c r="E734" i="125"/>
  <c r="E735" i="125"/>
  <c r="E736" i="125"/>
  <c r="E737" i="125"/>
  <c r="E738" i="125"/>
  <c r="E739" i="125"/>
  <c r="E740" i="125"/>
  <c r="E741" i="125"/>
  <c r="E742" i="125"/>
  <c r="E743" i="125"/>
  <c r="E3" i="125"/>
  <c r="F649" i="124"/>
  <c r="E649" i="124"/>
  <c r="F648" i="124"/>
  <c r="E648" i="124"/>
  <c r="F647" i="124"/>
  <c r="E647" i="124"/>
  <c r="F646" i="124"/>
  <c r="E646" i="124"/>
  <c r="F645" i="124"/>
  <c r="E645" i="124"/>
  <c r="F644" i="124"/>
  <c r="E644" i="124"/>
  <c r="F643" i="124"/>
  <c r="E643" i="124"/>
  <c r="F642" i="124"/>
  <c r="E642" i="124"/>
  <c r="F641" i="124"/>
  <c r="E641" i="124"/>
  <c r="F640" i="124"/>
  <c r="E640" i="124"/>
  <c r="F639" i="124"/>
  <c r="E639" i="124"/>
  <c r="F638" i="124"/>
  <c r="E638" i="124"/>
  <c r="F637" i="124"/>
  <c r="E637" i="124"/>
  <c r="F636" i="124"/>
  <c r="E636" i="124"/>
  <c r="F635" i="124"/>
  <c r="E635" i="124"/>
  <c r="F634" i="124"/>
  <c r="E634" i="124"/>
  <c r="F633" i="124"/>
  <c r="E633" i="124"/>
  <c r="F632" i="124"/>
  <c r="E632" i="124"/>
  <c r="F631" i="124"/>
  <c r="E631" i="124"/>
  <c r="F630" i="124"/>
  <c r="E630" i="124"/>
  <c r="F629" i="124"/>
  <c r="E629" i="124"/>
  <c r="F628" i="124"/>
  <c r="E628" i="124"/>
  <c r="F627" i="124"/>
  <c r="E627" i="124"/>
  <c r="F626" i="124"/>
  <c r="E626" i="124"/>
  <c r="F625" i="124"/>
  <c r="E625" i="124"/>
  <c r="F624" i="124"/>
  <c r="E624" i="124"/>
  <c r="F623" i="124"/>
  <c r="E623" i="124"/>
  <c r="F622" i="124"/>
  <c r="E622" i="124"/>
  <c r="F621" i="124"/>
  <c r="E621" i="124"/>
  <c r="F620" i="124"/>
  <c r="E620" i="124"/>
  <c r="F619" i="124"/>
  <c r="E619" i="124"/>
  <c r="F618" i="124"/>
  <c r="E618" i="124"/>
  <c r="F617" i="124"/>
  <c r="E617" i="124"/>
  <c r="F616" i="124"/>
  <c r="E616" i="124"/>
  <c r="F615" i="124"/>
  <c r="E615" i="124"/>
  <c r="F614" i="124"/>
  <c r="E614" i="124"/>
  <c r="F613" i="124"/>
  <c r="E613" i="124"/>
  <c r="F612" i="124"/>
  <c r="E612" i="124"/>
  <c r="F611" i="124"/>
  <c r="E611" i="124"/>
  <c r="F610" i="124"/>
  <c r="E610" i="124"/>
  <c r="F609" i="124"/>
  <c r="E609" i="124"/>
  <c r="F608" i="124"/>
  <c r="E608" i="124"/>
  <c r="F607" i="124"/>
  <c r="E607" i="124"/>
  <c r="F606" i="124"/>
  <c r="E606" i="124"/>
  <c r="F605" i="124"/>
  <c r="E605" i="124"/>
  <c r="F604" i="124"/>
  <c r="E604" i="124"/>
  <c r="F603" i="124"/>
  <c r="E603" i="124"/>
  <c r="F602" i="124"/>
  <c r="E602" i="124"/>
  <c r="F601" i="124"/>
  <c r="E601" i="124"/>
  <c r="F600" i="124"/>
  <c r="E600" i="124"/>
  <c r="F599" i="124"/>
  <c r="E599" i="124"/>
  <c r="F598" i="124"/>
  <c r="E598" i="124"/>
  <c r="F597" i="124"/>
  <c r="E597" i="124"/>
  <c r="F596" i="124"/>
  <c r="E596" i="124"/>
  <c r="F595" i="124"/>
  <c r="E595" i="124"/>
  <c r="F594" i="124"/>
  <c r="E594" i="124"/>
  <c r="F593" i="124"/>
  <c r="E593" i="124"/>
  <c r="F592" i="124"/>
  <c r="E592" i="124"/>
  <c r="F591" i="124"/>
  <c r="E591" i="124"/>
  <c r="F590" i="124"/>
  <c r="E590" i="124"/>
  <c r="F589" i="124"/>
  <c r="E589" i="124"/>
  <c r="F588" i="124"/>
  <c r="E588" i="124"/>
  <c r="F587" i="124"/>
  <c r="E587" i="124"/>
  <c r="F586" i="124"/>
  <c r="E586" i="124"/>
  <c r="F585" i="124"/>
  <c r="E585" i="124"/>
  <c r="F584" i="124"/>
  <c r="E584" i="124"/>
  <c r="F583" i="124"/>
  <c r="E583" i="124"/>
  <c r="F582" i="124"/>
  <c r="E582" i="124"/>
  <c r="F581" i="124"/>
  <c r="E581" i="124"/>
  <c r="F580" i="124"/>
  <c r="E580" i="124"/>
  <c r="F579" i="124"/>
  <c r="E579" i="124"/>
  <c r="F578" i="124"/>
  <c r="E578" i="124"/>
  <c r="F577" i="124"/>
  <c r="E577" i="124"/>
  <c r="F576" i="124"/>
  <c r="E576" i="124"/>
  <c r="F575" i="124"/>
  <c r="E575" i="124"/>
  <c r="F574" i="124"/>
  <c r="E574" i="124"/>
  <c r="F573" i="124"/>
  <c r="E573" i="124"/>
  <c r="F572" i="124"/>
  <c r="E572" i="124"/>
  <c r="F571" i="124"/>
  <c r="E571" i="124"/>
  <c r="F570" i="124"/>
  <c r="E570" i="124"/>
  <c r="F569" i="124"/>
  <c r="E569" i="124"/>
  <c r="F568" i="124"/>
  <c r="E568" i="124"/>
  <c r="F567" i="124"/>
  <c r="E567" i="124"/>
  <c r="F566" i="124"/>
  <c r="E566" i="124"/>
  <c r="F565" i="124"/>
  <c r="E565" i="124"/>
  <c r="F564" i="124"/>
  <c r="E564" i="124"/>
  <c r="F563" i="124"/>
  <c r="E563" i="124"/>
  <c r="F562" i="124"/>
  <c r="E562" i="124"/>
  <c r="F561" i="124"/>
  <c r="E561" i="124"/>
  <c r="F560" i="124"/>
  <c r="E560" i="124"/>
  <c r="F559" i="124"/>
  <c r="E559" i="124"/>
  <c r="F558" i="124"/>
  <c r="E558" i="124"/>
  <c r="F557" i="124"/>
  <c r="E557" i="124"/>
  <c r="F556" i="124"/>
  <c r="E556" i="124"/>
  <c r="F555" i="124"/>
  <c r="E555" i="124"/>
  <c r="F554" i="124"/>
  <c r="E554" i="124"/>
  <c r="F553" i="124"/>
  <c r="E553" i="124"/>
  <c r="F552" i="124"/>
  <c r="E552" i="124"/>
  <c r="F551" i="124"/>
  <c r="E551" i="124"/>
  <c r="F550" i="124"/>
  <c r="E550" i="124"/>
  <c r="F549" i="124"/>
  <c r="E549" i="124"/>
  <c r="F548" i="124"/>
  <c r="E548" i="124"/>
  <c r="F547" i="124"/>
  <c r="E547" i="124"/>
  <c r="F546" i="124"/>
  <c r="E546" i="124"/>
  <c r="F545" i="124"/>
  <c r="E545" i="124"/>
  <c r="F544" i="124"/>
  <c r="E544" i="124"/>
  <c r="F543" i="124"/>
  <c r="E543" i="124"/>
  <c r="F542" i="124"/>
  <c r="E542" i="124"/>
  <c r="F541" i="124"/>
  <c r="E541" i="124"/>
  <c r="F540" i="124"/>
  <c r="E540" i="124"/>
  <c r="F539" i="124"/>
  <c r="E539" i="124"/>
  <c r="F538" i="124"/>
  <c r="E538" i="124"/>
  <c r="F537" i="124"/>
  <c r="E537" i="124"/>
  <c r="F536" i="124"/>
  <c r="E536" i="124"/>
  <c r="F535" i="124"/>
  <c r="E535" i="124"/>
  <c r="F534" i="124"/>
  <c r="E534" i="124"/>
  <c r="F533" i="124"/>
  <c r="E533" i="124"/>
  <c r="F532" i="124"/>
  <c r="E532" i="124"/>
  <c r="F531" i="124"/>
  <c r="E531" i="124"/>
  <c r="F530" i="124"/>
  <c r="E530" i="124"/>
  <c r="F529" i="124"/>
  <c r="E529" i="124"/>
  <c r="F528" i="124"/>
  <c r="E528" i="124"/>
  <c r="F527" i="124"/>
  <c r="E527" i="124"/>
  <c r="F526" i="124"/>
  <c r="E526" i="124"/>
  <c r="F525" i="124"/>
  <c r="E525" i="124"/>
  <c r="F524" i="124"/>
  <c r="E524" i="124"/>
  <c r="F523" i="124"/>
  <c r="E523" i="124"/>
  <c r="F522" i="124"/>
  <c r="E522" i="124"/>
  <c r="F521" i="124"/>
  <c r="E521" i="124"/>
  <c r="F520" i="124"/>
  <c r="E520" i="124"/>
  <c r="F518" i="124"/>
  <c r="E518" i="124"/>
  <c r="F517" i="124"/>
  <c r="E517" i="124"/>
  <c r="F516" i="124"/>
  <c r="E516" i="124"/>
  <c r="F515" i="124"/>
  <c r="E515" i="124"/>
  <c r="F514" i="124"/>
  <c r="E514" i="124"/>
  <c r="F513" i="124"/>
  <c r="E513" i="124"/>
  <c r="F512" i="124"/>
  <c r="E512" i="124"/>
  <c r="F511" i="124"/>
  <c r="E511" i="124"/>
  <c r="F510" i="124"/>
  <c r="E510" i="124"/>
  <c r="F509" i="124"/>
  <c r="E509" i="124"/>
  <c r="F508" i="124"/>
  <c r="E508" i="124"/>
  <c r="F507" i="124"/>
  <c r="E507" i="124"/>
  <c r="F506" i="124"/>
  <c r="E506" i="124"/>
  <c r="F505" i="124"/>
  <c r="E505" i="124"/>
  <c r="F504" i="124"/>
  <c r="E504" i="124"/>
  <c r="F503" i="124"/>
  <c r="E503" i="124"/>
  <c r="F502" i="124"/>
  <c r="E502" i="124"/>
  <c r="F501" i="124"/>
  <c r="E501" i="124"/>
  <c r="F500" i="124"/>
  <c r="E500" i="124"/>
  <c r="F499" i="124"/>
  <c r="E499" i="124"/>
  <c r="F498" i="124"/>
  <c r="E498" i="124"/>
  <c r="F497" i="124"/>
  <c r="E497" i="124"/>
  <c r="F496" i="124"/>
  <c r="E496" i="124"/>
  <c r="F495" i="124"/>
  <c r="E495" i="124"/>
  <c r="F494" i="124"/>
  <c r="E494" i="124"/>
  <c r="F493" i="124"/>
  <c r="E493" i="124"/>
  <c r="F492" i="124"/>
  <c r="E492" i="124"/>
  <c r="F491" i="124"/>
  <c r="E491" i="124"/>
  <c r="F490" i="124"/>
  <c r="E490" i="124"/>
  <c r="F489" i="124"/>
  <c r="E489" i="124"/>
  <c r="F488" i="124"/>
  <c r="E488" i="124"/>
  <c r="F487" i="124"/>
  <c r="E487" i="124"/>
  <c r="F486" i="124"/>
  <c r="E486" i="124"/>
  <c r="F485" i="124"/>
  <c r="E485" i="124"/>
  <c r="F484" i="124"/>
  <c r="E484" i="124"/>
  <c r="F483" i="124"/>
  <c r="E483" i="124"/>
  <c r="F482" i="124"/>
  <c r="E482" i="124"/>
  <c r="F481" i="124"/>
  <c r="E481" i="124"/>
  <c r="F480" i="124"/>
  <c r="E480" i="124"/>
  <c r="F479" i="124"/>
  <c r="E479" i="124"/>
  <c r="F478" i="124"/>
  <c r="E478" i="124"/>
  <c r="F477" i="124"/>
  <c r="E477" i="124"/>
  <c r="F476" i="124"/>
  <c r="E476" i="124"/>
  <c r="F475" i="124"/>
  <c r="E475" i="124"/>
  <c r="F474" i="124"/>
  <c r="E474" i="124"/>
  <c r="F473" i="124"/>
  <c r="E473" i="124"/>
  <c r="F472" i="124"/>
  <c r="E472" i="124"/>
  <c r="F471" i="124"/>
  <c r="E471" i="124"/>
  <c r="F470" i="124"/>
  <c r="E470" i="124"/>
  <c r="F469" i="124"/>
  <c r="E469" i="124"/>
  <c r="F468" i="124"/>
  <c r="E468" i="124"/>
  <c r="F467" i="124"/>
  <c r="E467" i="124"/>
  <c r="F466" i="124"/>
  <c r="E466" i="124"/>
  <c r="F465" i="124"/>
  <c r="E465" i="124"/>
  <c r="F464" i="124"/>
  <c r="E464" i="124"/>
  <c r="F463" i="124"/>
  <c r="E463" i="124"/>
  <c r="F462" i="124"/>
  <c r="E462" i="124"/>
  <c r="F461" i="124"/>
  <c r="E461" i="124"/>
  <c r="F460" i="124"/>
  <c r="E460" i="124"/>
  <c r="F459" i="124"/>
  <c r="E459" i="124"/>
  <c r="F458" i="124"/>
  <c r="E458" i="124"/>
  <c r="F457" i="124"/>
  <c r="E457" i="124"/>
  <c r="F456" i="124"/>
  <c r="E456" i="124"/>
  <c r="F455" i="124"/>
  <c r="E455" i="124"/>
  <c r="F454" i="124"/>
  <c r="E454" i="124"/>
  <c r="F453" i="124"/>
  <c r="E453" i="124"/>
  <c r="F452" i="124"/>
  <c r="E452" i="124"/>
  <c r="F451" i="124"/>
  <c r="E451" i="124"/>
  <c r="F450" i="124"/>
  <c r="E450" i="124"/>
  <c r="F449" i="124"/>
  <c r="E449" i="124"/>
  <c r="F448" i="124"/>
  <c r="E448" i="124"/>
  <c r="F447" i="124"/>
  <c r="E447" i="124"/>
  <c r="F446" i="124"/>
  <c r="E446" i="124"/>
  <c r="F445" i="124"/>
  <c r="E445" i="124"/>
  <c r="F444" i="124"/>
  <c r="E444" i="124"/>
  <c r="F443" i="124"/>
  <c r="E443" i="124"/>
  <c r="F442" i="124"/>
  <c r="E442" i="124"/>
  <c r="F441" i="124"/>
  <c r="E441" i="124"/>
  <c r="F440" i="124"/>
  <c r="E440" i="124"/>
  <c r="F439" i="124"/>
  <c r="E439" i="124"/>
  <c r="F438" i="124"/>
  <c r="E438" i="124"/>
  <c r="F437" i="124"/>
  <c r="E437" i="124"/>
  <c r="F436" i="124"/>
  <c r="E436" i="124"/>
  <c r="F435" i="124"/>
  <c r="E435" i="124"/>
  <c r="F434" i="124"/>
  <c r="E434" i="124"/>
  <c r="F433" i="124"/>
  <c r="E433" i="124"/>
  <c r="F432" i="124"/>
  <c r="E432" i="124"/>
  <c r="F431" i="124"/>
  <c r="E431" i="124"/>
  <c r="F430" i="124"/>
  <c r="E430" i="124"/>
  <c r="F429" i="124"/>
  <c r="E429" i="124"/>
  <c r="F428" i="124"/>
  <c r="E428" i="124"/>
  <c r="F427" i="124"/>
  <c r="E427" i="124"/>
  <c r="F426" i="124"/>
  <c r="E426" i="124"/>
  <c r="F425" i="124"/>
  <c r="E425" i="124"/>
  <c r="F424" i="124"/>
  <c r="E424" i="124"/>
  <c r="F423" i="124"/>
  <c r="E423" i="124"/>
  <c r="F422" i="124"/>
  <c r="E422" i="124"/>
  <c r="F421" i="124"/>
  <c r="E421" i="124"/>
  <c r="F420" i="124"/>
  <c r="E420" i="124"/>
  <c r="F419" i="124"/>
  <c r="E419" i="124"/>
  <c r="F418" i="124"/>
  <c r="E418" i="124"/>
  <c r="F417" i="124"/>
  <c r="E417" i="124"/>
  <c r="F416" i="124"/>
  <c r="E416" i="124"/>
  <c r="F415" i="124"/>
  <c r="E415" i="124"/>
  <c r="F414" i="124"/>
  <c r="E414" i="124"/>
  <c r="F413" i="124"/>
  <c r="E413" i="124"/>
  <c r="F412" i="124"/>
  <c r="E412" i="124"/>
  <c r="F411" i="124"/>
  <c r="E411" i="124"/>
  <c r="F410" i="124"/>
  <c r="E410" i="124"/>
  <c r="F409" i="124"/>
  <c r="E409" i="124"/>
  <c r="F408" i="124"/>
  <c r="E408" i="124"/>
  <c r="F407" i="124"/>
  <c r="E407" i="124"/>
  <c r="F406" i="124"/>
  <c r="E406" i="124"/>
  <c r="F405" i="124"/>
  <c r="E405" i="124"/>
  <c r="F404" i="124"/>
  <c r="E404" i="124"/>
  <c r="F403" i="124"/>
  <c r="E403" i="124"/>
  <c r="F402" i="124"/>
  <c r="E402" i="124"/>
  <c r="F401" i="124"/>
  <c r="E401" i="124"/>
  <c r="F400" i="124"/>
  <c r="E400" i="124"/>
  <c r="F399" i="124"/>
  <c r="E399" i="124"/>
  <c r="F398" i="124"/>
  <c r="E398" i="124"/>
  <c r="F397" i="124"/>
  <c r="E397" i="124"/>
  <c r="F396" i="124"/>
  <c r="E396" i="124"/>
  <c r="F395" i="124"/>
  <c r="E395" i="124"/>
  <c r="F394" i="124"/>
  <c r="E394" i="124"/>
  <c r="F393" i="124"/>
  <c r="E393" i="124"/>
  <c r="F392" i="124"/>
  <c r="E392" i="124"/>
  <c r="F391" i="124"/>
  <c r="E391" i="124"/>
  <c r="F390" i="124"/>
  <c r="E390" i="124"/>
  <c r="F389" i="124"/>
  <c r="E389" i="124"/>
  <c r="F388" i="124"/>
  <c r="E388" i="124"/>
  <c r="F387" i="124"/>
  <c r="E387" i="124"/>
  <c r="F386" i="124"/>
  <c r="E386" i="124"/>
  <c r="F385" i="124"/>
  <c r="E385" i="124"/>
  <c r="F384" i="124"/>
  <c r="E384" i="124"/>
  <c r="F383" i="124"/>
  <c r="E383" i="124"/>
  <c r="F382" i="124"/>
  <c r="E382" i="124"/>
  <c r="F381" i="124"/>
  <c r="E381" i="124"/>
  <c r="F380" i="124"/>
  <c r="E380" i="124"/>
  <c r="F379" i="124"/>
  <c r="E379" i="124"/>
  <c r="F378" i="124"/>
  <c r="E378" i="124"/>
  <c r="F377" i="124"/>
  <c r="E377" i="124"/>
  <c r="F376" i="124"/>
  <c r="E376" i="124"/>
  <c r="F375" i="124"/>
  <c r="E375" i="124"/>
  <c r="F374" i="124"/>
  <c r="E374" i="124"/>
  <c r="F373" i="124"/>
  <c r="E373" i="124"/>
  <c r="F372" i="124"/>
  <c r="E372" i="124"/>
  <c r="F371" i="124"/>
  <c r="E371" i="124"/>
  <c r="F370" i="124"/>
  <c r="E370" i="124"/>
  <c r="F369" i="124"/>
  <c r="E369" i="124"/>
  <c r="F368" i="124"/>
  <c r="E368" i="124"/>
  <c r="F367" i="124"/>
  <c r="E367" i="124"/>
  <c r="F366" i="124"/>
  <c r="E366" i="124"/>
  <c r="F365" i="124"/>
  <c r="E365" i="124"/>
  <c r="F364" i="124"/>
  <c r="E364" i="124"/>
  <c r="F363" i="124"/>
  <c r="E363" i="124"/>
  <c r="F362" i="124"/>
  <c r="E362" i="124"/>
  <c r="F361" i="124"/>
  <c r="E361" i="124"/>
  <c r="F360" i="124"/>
  <c r="E360" i="124"/>
  <c r="F359" i="124"/>
  <c r="E359" i="124"/>
  <c r="F358" i="124"/>
  <c r="E358" i="124"/>
  <c r="F357" i="124"/>
  <c r="E357" i="124"/>
  <c r="F356" i="124"/>
  <c r="E356" i="124"/>
  <c r="F355" i="124"/>
  <c r="E355" i="124"/>
  <c r="F354" i="124"/>
  <c r="E354" i="124"/>
  <c r="F353" i="124"/>
  <c r="E353" i="124"/>
  <c r="F352" i="124"/>
  <c r="E352" i="124"/>
  <c r="F351" i="124"/>
  <c r="E351" i="124"/>
  <c r="F350" i="124"/>
  <c r="E350" i="124"/>
  <c r="F349" i="124"/>
  <c r="E349" i="124"/>
  <c r="F348" i="124"/>
  <c r="E348" i="124"/>
  <c r="F347" i="124"/>
  <c r="E347" i="124"/>
  <c r="F346" i="124"/>
  <c r="E346" i="124"/>
  <c r="F345" i="124"/>
  <c r="E345" i="124"/>
  <c r="F344" i="124"/>
  <c r="E344" i="124"/>
  <c r="F343" i="124"/>
  <c r="E343" i="124"/>
  <c r="F342" i="124"/>
  <c r="E342" i="124"/>
  <c r="F341" i="124"/>
  <c r="E341" i="124"/>
  <c r="F340" i="124"/>
  <c r="E340" i="124"/>
  <c r="F339" i="124"/>
  <c r="E339" i="124"/>
  <c r="F338" i="124"/>
  <c r="E338" i="124"/>
  <c r="F337" i="124"/>
  <c r="E337" i="124"/>
  <c r="F336" i="124"/>
  <c r="E336" i="124"/>
  <c r="F335" i="124"/>
  <c r="E335" i="124"/>
  <c r="F334" i="124"/>
  <c r="E334" i="124"/>
  <c r="F333" i="124"/>
  <c r="E333" i="124"/>
  <c r="F332" i="124"/>
  <c r="E332" i="124"/>
  <c r="F331" i="124"/>
  <c r="E331" i="124"/>
  <c r="F330" i="124"/>
  <c r="E330" i="124"/>
  <c r="F329" i="124"/>
  <c r="E329" i="124"/>
  <c r="F328" i="124"/>
  <c r="E328" i="124"/>
  <c r="F327" i="124"/>
  <c r="E327" i="124"/>
  <c r="F326" i="124"/>
  <c r="E326" i="124"/>
  <c r="F325" i="124"/>
  <c r="E325" i="124"/>
  <c r="F324" i="124"/>
  <c r="E324" i="124"/>
  <c r="F323" i="124"/>
  <c r="E323" i="124"/>
  <c r="F322" i="124"/>
  <c r="E322" i="124"/>
  <c r="F321" i="124"/>
  <c r="E321" i="124"/>
  <c r="F320" i="124"/>
  <c r="E320" i="124"/>
  <c r="F319" i="124"/>
  <c r="E319" i="124"/>
  <c r="F318" i="124"/>
  <c r="E318" i="124"/>
  <c r="F317" i="124"/>
  <c r="E317" i="124"/>
  <c r="F316" i="124"/>
  <c r="E316" i="124"/>
  <c r="F315" i="124"/>
  <c r="E315" i="124"/>
  <c r="F314" i="124"/>
  <c r="E314" i="124"/>
  <c r="F313" i="124"/>
  <c r="E313" i="124"/>
  <c r="F312" i="124"/>
  <c r="E312" i="124"/>
  <c r="F311" i="124"/>
  <c r="E311" i="124"/>
  <c r="F310" i="124"/>
  <c r="E310" i="124"/>
  <c r="F309" i="124"/>
  <c r="E309" i="124"/>
  <c r="F308" i="124"/>
  <c r="E308" i="124"/>
  <c r="F307" i="124"/>
  <c r="E307" i="124"/>
  <c r="F306" i="124"/>
  <c r="E306" i="124"/>
  <c r="F305" i="124"/>
  <c r="E305" i="124"/>
  <c r="F304" i="124"/>
  <c r="E304" i="124"/>
  <c r="F303" i="124"/>
  <c r="E303" i="124"/>
  <c r="F302" i="124"/>
  <c r="E302" i="124"/>
  <c r="F301" i="124"/>
  <c r="E301" i="124"/>
  <c r="F300" i="124"/>
  <c r="E300" i="124"/>
  <c r="F299" i="124"/>
  <c r="E299" i="124"/>
  <c r="F298" i="124"/>
  <c r="E298" i="124"/>
  <c r="F297" i="124"/>
  <c r="E297" i="124"/>
  <c r="F296" i="124"/>
  <c r="E296" i="124"/>
  <c r="F295" i="124"/>
  <c r="E295" i="124"/>
  <c r="F294" i="124"/>
  <c r="E294" i="124"/>
  <c r="F292" i="124"/>
  <c r="E292" i="124"/>
  <c r="F291" i="124"/>
  <c r="E291" i="124"/>
  <c r="F290" i="124"/>
  <c r="E290" i="124"/>
  <c r="F289" i="124"/>
  <c r="E289" i="124"/>
  <c r="F288" i="124"/>
  <c r="E288" i="124"/>
  <c r="F287" i="124"/>
  <c r="E287" i="124"/>
  <c r="F286" i="124"/>
  <c r="E286" i="124"/>
  <c r="F285" i="124"/>
  <c r="E285" i="124"/>
  <c r="F284" i="124"/>
  <c r="E284" i="124"/>
  <c r="F283" i="124"/>
  <c r="E283" i="124"/>
  <c r="F282" i="124"/>
  <c r="E282" i="124"/>
  <c r="F281" i="124"/>
  <c r="E281" i="124"/>
  <c r="F280" i="124"/>
  <c r="E280" i="124"/>
  <c r="F279" i="124"/>
  <c r="E279" i="124"/>
  <c r="F278" i="124"/>
  <c r="E278" i="124"/>
  <c r="F277" i="124"/>
  <c r="E277" i="124"/>
  <c r="F276" i="124"/>
  <c r="E276" i="124"/>
  <c r="F275" i="124"/>
  <c r="E275" i="124"/>
  <c r="F274" i="124"/>
  <c r="E274" i="124"/>
  <c r="F273" i="124"/>
  <c r="E273" i="124"/>
  <c r="F272" i="124"/>
  <c r="E272" i="124"/>
  <c r="F271" i="124"/>
  <c r="E271" i="124"/>
  <c r="F270" i="124"/>
  <c r="E270" i="124"/>
  <c r="F269" i="124"/>
  <c r="E269" i="124"/>
  <c r="F268" i="124"/>
  <c r="E268" i="124"/>
  <c r="F267" i="124"/>
  <c r="E267" i="124"/>
  <c r="F266" i="124"/>
  <c r="E266" i="124"/>
  <c r="F265" i="124"/>
  <c r="E265" i="124"/>
  <c r="F264" i="124"/>
  <c r="E264" i="124"/>
  <c r="F263" i="124"/>
  <c r="E263" i="124"/>
  <c r="F262" i="124"/>
  <c r="E262" i="124"/>
  <c r="F261" i="124"/>
  <c r="E261" i="124"/>
  <c r="F260" i="124"/>
  <c r="E260" i="124"/>
  <c r="F259" i="124"/>
  <c r="E259" i="124"/>
  <c r="F258" i="124"/>
  <c r="E258" i="124"/>
  <c r="F257" i="124"/>
  <c r="E257" i="124"/>
  <c r="F256" i="124"/>
  <c r="E256" i="124"/>
  <c r="F255" i="124"/>
  <c r="E255" i="124"/>
  <c r="F254" i="124"/>
  <c r="E254" i="124"/>
  <c r="F253" i="124"/>
  <c r="E253" i="124"/>
  <c r="F252" i="124"/>
  <c r="E252" i="124"/>
  <c r="F251" i="124"/>
  <c r="E251" i="124"/>
  <c r="F250" i="124"/>
  <c r="E250" i="124"/>
  <c r="F249" i="124"/>
  <c r="E249" i="124"/>
  <c r="F248" i="124"/>
  <c r="E248" i="124"/>
  <c r="F247" i="124"/>
  <c r="E247" i="124"/>
  <c r="F246" i="124"/>
  <c r="E246" i="124"/>
  <c r="F245" i="124"/>
  <c r="E245" i="124"/>
  <c r="F244" i="124"/>
  <c r="E244" i="124"/>
  <c r="F243" i="124"/>
  <c r="E243" i="124"/>
  <c r="F242" i="124"/>
  <c r="E242" i="124"/>
  <c r="F241" i="124"/>
  <c r="E241" i="124"/>
  <c r="F240" i="124"/>
  <c r="E240" i="124"/>
  <c r="F239" i="124"/>
  <c r="E239" i="124"/>
  <c r="F238" i="124"/>
  <c r="E238" i="124"/>
  <c r="F237" i="124"/>
  <c r="E237" i="124"/>
  <c r="F236" i="124"/>
  <c r="E236" i="124"/>
  <c r="F235" i="124"/>
  <c r="E235" i="124"/>
  <c r="F234" i="124"/>
  <c r="E234" i="124"/>
  <c r="F233" i="124"/>
  <c r="E233" i="124"/>
  <c r="F232" i="124"/>
  <c r="E232" i="124"/>
  <c r="F231" i="124"/>
  <c r="E231" i="124"/>
  <c r="F230" i="124"/>
  <c r="E230" i="124"/>
  <c r="F229" i="124"/>
  <c r="E229" i="124"/>
  <c r="F228" i="124"/>
  <c r="E228" i="124"/>
  <c r="F227" i="124"/>
  <c r="E227" i="124"/>
  <c r="F226" i="124"/>
  <c r="E226" i="124"/>
  <c r="F225" i="124"/>
  <c r="E225" i="124"/>
  <c r="F224" i="124"/>
  <c r="E224" i="124"/>
  <c r="F223" i="124"/>
  <c r="E223" i="124"/>
  <c r="F222" i="124"/>
  <c r="E222" i="124"/>
  <c r="F221" i="124"/>
  <c r="E221" i="124"/>
  <c r="F220" i="124"/>
  <c r="E220" i="124"/>
  <c r="F219" i="124"/>
  <c r="E219" i="124"/>
  <c r="F218" i="124"/>
  <c r="E218" i="124"/>
  <c r="F217" i="124"/>
  <c r="E217" i="124"/>
  <c r="F216" i="124"/>
  <c r="E216" i="124"/>
  <c r="F215" i="124"/>
  <c r="E215" i="124"/>
  <c r="F214" i="124"/>
  <c r="E214" i="124"/>
  <c r="F213" i="124"/>
  <c r="E213" i="124"/>
  <c r="F212" i="124"/>
  <c r="E212" i="124"/>
  <c r="F211" i="124"/>
  <c r="E211" i="124"/>
  <c r="F210" i="124"/>
  <c r="E210" i="124"/>
  <c r="F209" i="124"/>
  <c r="E209" i="124"/>
  <c r="F208" i="124"/>
  <c r="E208" i="124"/>
  <c r="F207" i="124"/>
  <c r="E207" i="124"/>
  <c r="F206" i="124"/>
  <c r="E206" i="124"/>
  <c r="F205" i="124"/>
  <c r="E205" i="124"/>
  <c r="F204" i="124"/>
  <c r="E204" i="124"/>
  <c r="F203" i="124"/>
  <c r="E203" i="124"/>
  <c r="F202" i="124"/>
  <c r="E202" i="124"/>
  <c r="F201" i="124"/>
  <c r="E201" i="124"/>
  <c r="F200" i="124"/>
  <c r="E200" i="124"/>
  <c r="F199" i="124"/>
  <c r="E199" i="124"/>
  <c r="F198" i="124"/>
  <c r="E198" i="124"/>
  <c r="F197" i="124"/>
  <c r="E197" i="124"/>
  <c r="F196" i="124"/>
  <c r="E196" i="124"/>
  <c r="F195" i="124"/>
  <c r="E195" i="124"/>
  <c r="F194" i="124"/>
  <c r="E194" i="124"/>
  <c r="F193" i="124"/>
  <c r="E193" i="124"/>
  <c r="F192" i="124"/>
  <c r="E192" i="124"/>
  <c r="F191" i="124"/>
  <c r="E191" i="124"/>
  <c r="F190" i="124"/>
  <c r="E190" i="124"/>
  <c r="F189" i="124"/>
  <c r="E189" i="124"/>
  <c r="F188" i="124"/>
  <c r="E188" i="124"/>
  <c r="F187" i="124"/>
  <c r="E187" i="124"/>
  <c r="F186" i="124"/>
  <c r="E186" i="124"/>
  <c r="F185" i="124"/>
  <c r="E185" i="124"/>
  <c r="F184" i="124"/>
  <c r="E184" i="124"/>
  <c r="F183" i="124"/>
  <c r="E183" i="124"/>
  <c r="F182" i="124"/>
  <c r="E182" i="124"/>
  <c r="F181" i="124"/>
  <c r="E181" i="124"/>
  <c r="F180" i="124"/>
  <c r="E180" i="124"/>
  <c r="F179" i="124"/>
  <c r="E179" i="124"/>
  <c r="F178" i="124"/>
  <c r="E178" i="124"/>
  <c r="F177" i="124"/>
  <c r="E177" i="124"/>
  <c r="F176" i="124"/>
  <c r="E176" i="124"/>
  <c r="F175" i="124"/>
  <c r="E175" i="124"/>
  <c r="F174" i="124"/>
  <c r="E174" i="124"/>
  <c r="F173" i="124"/>
  <c r="E173" i="124"/>
  <c r="F172" i="124"/>
  <c r="E172" i="124"/>
  <c r="F171" i="124"/>
  <c r="E171" i="124"/>
  <c r="F170" i="124"/>
  <c r="E170" i="124"/>
  <c r="F169" i="124"/>
  <c r="E169" i="124"/>
  <c r="F168" i="124"/>
  <c r="E168" i="124"/>
  <c r="F167" i="124"/>
  <c r="E167" i="124"/>
  <c r="F166" i="124"/>
  <c r="E166" i="124"/>
  <c r="F165" i="124"/>
  <c r="E165" i="124"/>
  <c r="F164" i="124"/>
  <c r="E164" i="124"/>
  <c r="F163" i="124"/>
  <c r="E163" i="124"/>
  <c r="F162" i="124"/>
  <c r="E162" i="124"/>
  <c r="F161" i="124"/>
  <c r="E161" i="124"/>
  <c r="F160" i="124"/>
  <c r="E160" i="124"/>
  <c r="F159" i="124"/>
  <c r="E159" i="124"/>
  <c r="F158" i="124"/>
  <c r="E158" i="124"/>
  <c r="F157" i="124"/>
  <c r="E157" i="124"/>
  <c r="F156" i="124"/>
  <c r="E156" i="124"/>
  <c r="F155" i="124"/>
  <c r="E155" i="124"/>
  <c r="F154" i="124"/>
  <c r="E154" i="124"/>
  <c r="F153" i="124"/>
  <c r="E153" i="124"/>
  <c r="F152" i="124"/>
  <c r="E152" i="124"/>
  <c r="F151" i="124"/>
  <c r="E151" i="124"/>
  <c r="F150" i="124"/>
  <c r="E150" i="124"/>
  <c r="F149" i="124"/>
  <c r="E149" i="124"/>
  <c r="F148" i="124"/>
  <c r="E148" i="124"/>
  <c r="F147" i="124"/>
  <c r="E147" i="124"/>
  <c r="F146" i="124"/>
  <c r="E146" i="124"/>
  <c r="F145" i="124"/>
  <c r="E145" i="124"/>
  <c r="F144" i="124"/>
  <c r="E144" i="124"/>
  <c r="F143" i="124"/>
  <c r="E143" i="124"/>
  <c r="F142" i="124"/>
  <c r="E142" i="124"/>
  <c r="F141" i="124"/>
  <c r="E141" i="124"/>
  <c r="F140" i="124"/>
  <c r="E140" i="124"/>
  <c r="F139" i="124"/>
  <c r="E139" i="124"/>
  <c r="F138" i="124"/>
  <c r="E138" i="124"/>
  <c r="F137" i="124"/>
  <c r="E137" i="124"/>
  <c r="F136" i="124"/>
  <c r="E136" i="124"/>
  <c r="F135" i="124"/>
  <c r="E135" i="124"/>
  <c r="F134" i="124"/>
  <c r="E134" i="124"/>
  <c r="F133" i="124"/>
  <c r="E133" i="124"/>
  <c r="F132" i="124"/>
  <c r="E132" i="124"/>
  <c r="F131" i="124"/>
  <c r="E131" i="124"/>
  <c r="F130" i="124"/>
  <c r="E130" i="124"/>
  <c r="F129" i="124"/>
  <c r="E129" i="124"/>
  <c r="F128" i="124"/>
  <c r="E128" i="124"/>
  <c r="F127" i="124"/>
  <c r="E127" i="124"/>
  <c r="F126" i="124"/>
  <c r="E126" i="124"/>
  <c r="F125" i="124"/>
  <c r="E125" i="124"/>
  <c r="F124" i="124"/>
  <c r="E124" i="124"/>
  <c r="F123" i="124"/>
  <c r="E123" i="124"/>
  <c r="F122" i="124"/>
  <c r="E122" i="124"/>
  <c r="F121" i="124"/>
  <c r="E121" i="124"/>
  <c r="F120" i="124"/>
  <c r="E120" i="124"/>
  <c r="F119" i="124"/>
  <c r="E119" i="124"/>
  <c r="F118" i="124"/>
  <c r="E118" i="124"/>
  <c r="F117" i="124"/>
  <c r="E117" i="124"/>
  <c r="F116" i="124"/>
  <c r="E116" i="124"/>
  <c r="F115" i="124"/>
  <c r="E115" i="124"/>
  <c r="F114" i="124"/>
  <c r="E114" i="124"/>
  <c r="F113" i="124"/>
  <c r="E113" i="124"/>
  <c r="F112" i="124"/>
  <c r="E112" i="124"/>
  <c r="F111" i="124"/>
  <c r="E111" i="124"/>
  <c r="F110" i="124"/>
  <c r="E110" i="124"/>
  <c r="F109" i="124"/>
  <c r="E109" i="124"/>
  <c r="F108" i="124"/>
  <c r="E108" i="124"/>
  <c r="F107" i="124"/>
  <c r="E107" i="124"/>
  <c r="F106" i="124"/>
  <c r="E106" i="124"/>
  <c r="F105" i="124"/>
  <c r="E105" i="124"/>
  <c r="F104" i="124"/>
  <c r="E104" i="124"/>
  <c r="F103" i="124"/>
  <c r="E103" i="124"/>
  <c r="F102" i="124"/>
  <c r="E102" i="124"/>
  <c r="F101" i="124"/>
  <c r="E101" i="124"/>
  <c r="F100" i="124"/>
  <c r="E100" i="124"/>
  <c r="F99" i="124"/>
  <c r="E99" i="124"/>
  <c r="F98" i="124"/>
  <c r="E98" i="124"/>
  <c r="F97" i="124"/>
  <c r="E97" i="124"/>
  <c r="F96" i="124"/>
  <c r="E96" i="124"/>
  <c r="F95" i="124"/>
  <c r="E95" i="124"/>
  <c r="F94" i="124"/>
  <c r="E94" i="124"/>
  <c r="F93" i="124"/>
  <c r="E93" i="124"/>
  <c r="F92" i="124"/>
  <c r="E92" i="124"/>
  <c r="F91" i="124"/>
  <c r="E91" i="124"/>
  <c r="F90" i="124"/>
  <c r="E90" i="124"/>
  <c r="F89" i="124"/>
  <c r="E89" i="124"/>
  <c r="F88" i="124"/>
  <c r="E88" i="124"/>
  <c r="F87" i="124"/>
  <c r="E87" i="124"/>
  <c r="F86" i="124"/>
  <c r="E86" i="124"/>
  <c r="F85" i="124"/>
  <c r="E85" i="124"/>
  <c r="F84" i="124"/>
  <c r="E84" i="124"/>
  <c r="F83" i="124"/>
  <c r="E83" i="124"/>
  <c r="F82" i="124"/>
  <c r="E82" i="124"/>
  <c r="F81" i="124"/>
  <c r="E81" i="124"/>
  <c r="F80" i="124"/>
  <c r="E80" i="124"/>
  <c r="F79" i="124"/>
  <c r="E79" i="124"/>
  <c r="F78" i="124"/>
  <c r="E78" i="124"/>
  <c r="F77" i="124"/>
  <c r="E77" i="124"/>
  <c r="F76" i="124"/>
  <c r="E76" i="124"/>
  <c r="F75" i="124"/>
  <c r="E75" i="124"/>
  <c r="F74" i="124"/>
  <c r="E74" i="124"/>
  <c r="F73" i="124"/>
  <c r="E73" i="124"/>
  <c r="F72" i="124"/>
  <c r="E72" i="124"/>
  <c r="F71" i="124"/>
  <c r="E71" i="124"/>
  <c r="F70" i="124"/>
  <c r="E70" i="124"/>
  <c r="F69" i="124"/>
  <c r="E69" i="124"/>
  <c r="F68" i="124"/>
  <c r="E68" i="124"/>
  <c r="F67" i="124"/>
  <c r="E67" i="124"/>
  <c r="F66" i="124"/>
  <c r="E66" i="124"/>
  <c r="F65" i="124"/>
  <c r="E65" i="124"/>
  <c r="F64" i="124"/>
  <c r="E64" i="124"/>
  <c r="F63" i="124"/>
  <c r="E63" i="124"/>
  <c r="F62" i="124"/>
  <c r="E62" i="124"/>
  <c r="F61" i="124"/>
  <c r="E61" i="124"/>
  <c r="F60" i="124"/>
  <c r="E60" i="124"/>
  <c r="F59" i="124"/>
  <c r="E59" i="124"/>
  <c r="F58" i="124"/>
  <c r="E58" i="124"/>
  <c r="F57" i="124"/>
  <c r="E57" i="124"/>
  <c r="F56" i="124"/>
  <c r="E56" i="124"/>
  <c r="F55" i="124"/>
  <c r="E55" i="124"/>
  <c r="F54" i="124"/>
  <c r="E54" i="124"/>
  <c r="F53" i="124"/>
  <c r="E53" i="124"/>
  <c r="F52" i="124"/>
  <c r="E52" i="124"/>
  <c r="F51" i="124"/>
  <c r="E51" i="124"/>
  <c r="F50" i="124"/>
  <c r="E50" i="124"/>
  <c r="F49" i="124"/>
  <c r="E49" i="124"/>
  <c r="F48" i="124"/>
  <c r="E48" i="124"/>
  <c r="F47" i="124"/>
  <c r="E47" i="124"/>
  <c r="F46" i="124"/>
  <c r="E46" i="124"/>
  <c r="F45" i="124"/>
  <c r="E45" i="124"/>
  <c r="F44" i="124"/>
  <c r="E44" i="124"/>
  <c r="F43" i="124"/>
  <c r="E43" i="124"/>
  <c r="F42" i="124"/>
  <c r="E42" i="124"/>
  <c r="F41" i="124"/>
  <c r="E41" i="124"/>
  <c r="F40" i="124"/>
  <c r="E40" i="124"/>
  <c r="F39" i="124"/>
  <c r="E39" i="124"/>
  <c r="F38" i="124"/>
  <c r="E38" i="124"/>
  <c r="F37" i="124"/>
  <c r="E37" i="124"/>
  <c r="F36" i="124"/>
  <c r="E36" i="124"/>
  <c r="F35" i="124"/>
  <c r="E35" i="124"/>
  <c r="F34" i="124"/>
  <c r="E34" i="124"/>
  <c r="F33" i="124"/>
  <c r="E33" i="124"/>
  <c r="F32" i="124"/>
  <c r="E32" i="124"/>
  <c r="F31" i="124"/>
  <c r="E31" i="124"/>
  <c r="F30" i="124"/>
  <c r="E30" i="124"/>
  <c r="F29" i="124"/>
  <c r="E29" i="124"/>
  <c r="F28" i="124"/>
  <c r="E28" i="124"/>
  <c r="F27" i="124"/>
  <c r="E27" i="124"/>
  <c r="F26" i="124"/>
  <c r="E26" i="124"/>
  <c r="F25" i="124"/>
  <c r="E25" i="124"/>
  <c r="F24" i="124"/>
  <c r="E24" i="124"/>
  <c r="F23" i="124"/>
  <c r="E23" i="124"/>
  <c r="F22" i="124"/>
  <c r="E22" i="124"/>
  <c r="F21" i="124"/>
  <c r="E21" i="124"/>
  <c r="F20" i="124"/>
  <c r="E20" i="124"/>
  <c r="F19" i="124"/>
  <c r="E19" i="124"/>
  <c r="F18" i="124"/>
  <c r="E18" i="124"/>
  <c r="F17" i="124"/>
  <c r="E17" i="124"/>
  <c r="F16" i="124"/>
  <c r="E16" i="124"/>
  <c r="F15" i="124"/>
  <c r="E15" i="124"/>
  <c r="F14" i="124"/>
  <c r="E14" i="124"/>
  <c r="F13" i="124"/>
  <c r="E13" i="124"/>
  <c r="F12" i="124"/>
  <c r="E12" i="124"/>
  <c r="F11" i="124"/>
  <c r="E11" i="124"/>
  <c r="F10" i="124"/>
  <c r="E10" i="124"/>
  <c r="F9" i="124"/>
  <c r="E9" i="124"/>
  <c r="F8" i="124"/>
  <c r="E8" i="124"/>
  <c r="F7" i="124"/>
  <c r="E7" i="124"/>
  <c r="F6" i="124"/>
  <c r="E6" i="124"/>
  <c r="F5" i="124"/>
  <c r="E5" i="124"/>
  <c r="F4" i="124"/>
  <c r="E4" i="124"/>
  <c r="F3" i="124"/>
  <c r="E3" i="124"/>
  <c r="G336" i="125"/>
  <c r="H924" i="83" l="1"/>
  <c r="F728" i="125"/>
  <c r="G728" i="125"/>
  <c r="F727" i="125"/>
  <c r="G727" i="125"/>
  <c r="G726" i="125"/>
  <c r="F726" i="125"/>
  <c r="F729" i="125"/>
  <c r="G729" i="125"/>
  <c r="F743" i="125"/>
  <c r="G743" i="125"/>
  <c r="F742" i="125"/>
  <c r="G742" i="125"/>
  <c r="F741" i="125"/>
  <c r="G741" i="125"/>
  <c r="F740" i="125"/>
  <c r="G740" i="125"/>
  <c r="F739" i="125"/>
  <c r="G739" i="125"/>
  <c r="F738" i="125"/>
  <c r="G738" i="125"/>
  <c r="F737" i="125"/>
  <c r="G737" i="125"/>
  <c r="F736" i="125"/>
  <c r="G736" i="125"/>
  <c r="F735" i="125"/>
  <c r="G735" i="125"/>
  <c r="F734" i="125"/>
  <c r="G734" i="125"/>
  <c r="F733" i="125"/>
  <c r="G733" i="125"/>
  <c r="F732" i="125"/>
  <c r="G732" i="125"/>
  <c r="G731" i="125"/>
  <c r="F731" i="125"/>
  <c r="F730" i="125"/>
  <c r="G730" i="125"/>
  <c r="G717" i="125"/>
  <c r="F717" i="125"/>
  <c r="F721" i="125"/>
  <c r="G721" i="125"/>
  <c r="G724" i="125"/>
  <c r="F724" i="125"/>
  <c r="F723" i="125"/>
  <c r="G723" i="125"/>
  <c r="F725" i="125"/>
  <c r="G725" i="125"/>
  <c r="G720" i="125"/>
  <c r="F720" i="125"/>
  <c r="F719" i="125"/>
  <c r="G719" i="125"/>
  <c r="G722" i="125"/>
  <c r="F722" i="125"/>
  <c r="F718" i="125"/>
  <c r="G718" i="125"/>
  <c r="F716" i="125"/>
  <c r="G716" i="125"/>
  <c r="F715" i="125"/>
  <c r="G715" i="125"/>
  <c r="F707" i="125"/>
  <c r="G707" i="125"/>
  <c r="G710" i="125"/>
  <c r="F710" i="125"/>
  <c r="F706" i="125"/>
  <c r="G706" i="125"/>
  <c r="F713" i="125"/>
  <c r="G713" i="125"/>
  <c r="F705" i="125"/>
  <c r="G705" i="125"/>
  <c r="G712" i="125"/>
  <c r="F712" i="125"/>
  <c r="G708" i="125"/>
  <c r="F708" i="125"/>
  <c r="F704" i="125"/>
  <c r="G704" i="125"/>
  <c r="G714" i="125"/>
  <c r="F714" i="125"/>
  <c r="F711" i="125"/>
  <c r="G711" i="125"/>
  <c r="G709" i="125"/>
  <c r="F709" i="125"/>
  <c r="F700" i="125"/>
  <c r="G700" i="125"/>
  <c r="G699" i="125"/>
  <c r="F699" i="125"/>
  <c r="G698" i="125"/>
  <c r="F698" i="125"/>
  <c r="F697" i="125"/>
  <c r="G697" i="125"/>
  <c r="G696" i="125"/>
  <c r="F696" i="125"/>
  <c r="F695" i="125"/>
  <c r="G695" i="125"/>
  <c r="F694" i="125"/>
  <c r="G694" i="125"/>
  <c r="F693" i="125"/>
  <c r="G693" i="125"/>
  <c r="F692" i="125"/>
  <c r="G692" i="125"/>
  <c r="G703" i="125"/>
  <c r="F703" i="125"/>
  <c r="F702" i="125"/>
  <c r="G702" i="125"/>
  <c r="F701" i="125"/>
  <c r="G701" i="125"/>
  <c r="F685" i="125"/>
  <c r="G685" i="125"/>
  <c r="F661" i="125"/>
  <c r="G661" i="125"/>
  <c r="F653" i="125"/>
  <c r="G653" i="125"/>
  <c r="F688" i="125"/>
  <c r="G688" i="125"/>
  <c r="F684" i="125"/>
  <c r="G684" i="125"/>
  <c r="G680" i="125"/>
  <c r="F680" i="125"/>
  <c r="F668" i="125"/>
  <c r="G668" i="125"/>
  <c r="F664" i="125"/>
  <c r="G664" i="125"/>
  <c r="F660" i="125"/>
  <c r="G660" i="125"/>
  <c r="G652" i="125"/>
  <c r="F652" i="125"/>
  <c r="G681" i="125"/>
  <c r="F681" i="125"/>
  <c r="G665" i="125"/>
  <c r="F665" i="125"/>
  <c r="F691" i="125"/>
  <c r="G691" i="125"/>
  <c r="F687" i="125"/>
  <c r="G687" i="125"/>
  <c r="F683" i="125"/>
  <c r="G683" i="125"/>
  <c r="F675" i="125"/>
  <c r="G675" i="125"/>
  <c r="F667" i="125"/>
  <c r="G667" i="125"/>
  <c r="G651" i="125"/>
  <c r="F651" i="125"/>
  <c r="F689" i="125"/>
  <c r="G689" i="125"/>
  <c r="F669" i="125"/>
  <c r="G669" i="125"/>
  <c r="F690" i="125"/>
  <c r="G690" i="125"/>
  <c r="G686" i="125"/>
  <c r="F686" i="125"/>
  <c r="F682" i="125"/>
  <c r="G682" i="125"/>
  <c r="F670" i="125"/>
  <c r="G670" i="125"/>
  <c r="F666" i="125"/>
  <c r="G666" i="125"/>
  <c r="F662" i="125"/>
  <c r="G662" i="125"/>
  <c r="F650" i="125"/>
  <c r="G650" i="125"/>
  <c r="F679" i="125"/>
  <c r="G679" i="125"/>
  <c r="F678" i="125"/>
  <c r="G678" i="125"/>
  <c r="F677" i="125"/>
  <c r="G677" i="125"/>
  <c r="F676" i="125"/>
  <c r="G676" i="125"/>
  <c r="F663" i="125"/>
  <c r="G663" i="125"/>
  <c r="H919" i="83"/>
  <c r="H917" i="83"/>
  <c r="H915" i="83"/>
  <c r="F659" i="125"/>
  <c r="G659" i="125"/>
  <c r="F658" i="125"/>
  <c r="G658" i="125"/>
  <c r="F657" i="125"/>
  <c r="G657" i="125"/>
  <c r="F656" i="125"/>
  <c r="G656" i="125"/>
  <c r="F655" i="125"/>
  <c r="G655" i="125"/>
  <c r="F654" i="125"/>
  <c r="G654" i="125"/>
  <c r="H913" i="83"/>
  <c r="H911" i="83"/>
  <c r="H910" i="83"/>
  <c r="G4" i="125"/>
  <c r="G5" i="125"/>
  <c r="G6" i="125"/>
  <c r="G7" i="125"/>
  <c r="G8" i="125"/>
  <c r="G9" i="125"/>
  <c r="G10" i="125"/>
  <c r="G11" i="125"/>
  <c r="G12" i="125"/>
  <c r="G13" i="125"/>
  <c r="G14" i="125"/>
  <c r="G15" i="125"/>
  <c r="G16" i="125"/>
  <c r="G17" i="125"/>
  <c r="G18" i="125"/>
  <c r="G19" i="125"/>
  <c r="G20" i="125"/>
  <c r="G21" i="125"/>
  <c r="G22" i="125"/>
  <c r="G23" i="125"/>
  <c r="G24" i="125"/>
  <c r="G25" i="125"/>
  <c r="G26" i="125"/>
  <c r="G27" i="125"/>
  <c r="G28" i="125"/>
  <c r="G29" i="125"/>
  <c r="G30" i="125"/>
  <c r="G31" i="125"/>
  <c r="G32" i="125"/>
  <c r="G33" i="125"/>
  <c r="G34" i="125"/>
  <c r="G35" i="125"/>
  <c r="G36" i="125"/>
  <c r="G37" i="125"/>
  <c r="G38" i="125"/>
  <c r="G39" i="125"/>
  <c r="G40" i="125"/>
  <c r="G41" i="125"/>
  <c r="G42" i="125"/>
  <c r="G43" i="125"/>
  <c r="G44" i="125"/>
  <c r="G45" i="125"/>
  <c r="G46" i="125"/>
  <c r="G47" i="125"/>
  <c r="G48" i="125"/>
  <c r="G49" i="125"/>
  <c r="G50" i="125"/>
  <c r="G51" i="125"/>
  <c r="G52" i="125"/>
  <c r="G53" i="125"/>
  <c r="G54" i="125"/>
  <c r="G55" i="125"/>
  <c r="G56" i="125"/>
  <c r="G57" i="125"/>
  <c r="G58" i="125"/>
  <c r="G59" i="125"/>
  <c r="G60" i="125"/>
  <c r="G61" i="125"/>
  <c r="G62" i="125"/>
  <c r="G63" i="125"/>
  <c r="G64" i="125"/>
  <c r="G65" i="125"/>
  <c r="G66" i="125"/>
  <c r="G67" i="125"/>
  <c r="G68" i="125"/>
  <c r="G69" i="125"/>
  <c r="G70" i="125"/>
  <c r="G71" i="125"/>
  <c r="G72" i="125"/>
  <c r="G73" i="125"/>
  <c r="G74" i="125"/>
  <c r="G75" i="125"/>
  <c r="G76" i="125"/>
  <c r="G77" i="125"/>
  <c r="G78" i="125"/>
  <c r="G79" i="125"/>
  <c r="G80" i="125"/>
  <c r="G81" i="125"/>
  <c r="G82" i="125"/>
  <c r="G83" i="125"/>
  <c r="G84" i="125"/>
  <c r="G85" i="125"/>
  <c r="G86" i="125"/>
  <c r="G87" i="125"/>
  <c r="G88" i="125"/>
  <c r="G89" i="125"/>
  <c r="G90" i="125"/>
  <c r="G91" i="125"/>
  <c r="G92" i="125"/>
  <c r="G93" i="125"/>
  <c r="G94" i="125"/>
  <c r="G95" i="125"/>
  <c r="G96" i="125"/>
  <c r="G97" i="125"/>
  <c r="G98" i="125"/>
  <c r="G99" i="125"/>
  <c r="G100" i="125"/>
  <c r="G101" i="125"/>
  <c r="G102" i="125"/>
  <c r="G103" i="125"/>
  <c r="G104" i="125"/>
  <c r="G105" i="125"/>
  <c r="G106" i="125"/>
  <c r="G107" i="125"/>
  <c r="G108" i="125"/>
  <c r="G109" i="125"/>
  <c r="G110" i="125"/>
  <c r="G111" i="125"/>
  <c r="G112" i="125"/>
  <c r="G113" i="125"/>
  <c r="G114" i="125"/>
  <c r="G115" i="125"/>
  <c r="G116" i="125"/>
  <c r="G117" i="125"/>
  <c r="G118" i="125"/>
  <c r="G119" i="125"/>
  <c r="G120" i="125"/>
  <c r="G121" i="125"/>
  <c r="G122" i="125"/>
  <c r="G123" i="125"/>
  <c r="G124" i="125"/>
  <c r="G125" i="125"/>
  <c r="G126" i="125"/>
  <c r="G127" i="125"/>
  <c r="G128" i="125"/>
  <c r="G129" i="125"/>
  <c r="G130" i="125"/>
  <c r="G131" i="125"/>
  <c r="G132" i="125"/>
  <c r="G133" i="125"/>
  <c r="G134" i="125"/>
  <c r="G135" i="125"/>
  <c r="G136" i="125"/>
  <c r="G137" i="125"/>
  <c r="G138" i="125"/>
  <c r="G139" i="125"/>
  <c r="G140" i="125"/>
  <c r="G141" i="125"/>
  <c r="G142" i="125"/>
  <c r="G143" i="125"/>
  <c r="G144" i="125"/>
  <c r="G145" i="125"/>
  <c r="G146" i="125"/>
  <c r="G147" i="125"/>
  <c r="G148" i="125"/>
  <c r="G149" i="125"/>
  <c r="G150" i="125"/>
  <c r="G151" i="125"/>
  <c r="G152" i="125"/>
  <c r="G153" i="125"/>
  <c r="G154" i="125"/>
  <c r="G155" i="125"/>
  <c r="G156" i="125"/>
  <c r="G157" i="125"/>
  <c r="G158" i="125"/>
  <c r="G159" i="125"/>
  <c r="G160" i="125"/>
  <c r="G161" i="125"/>
  <c r="G162" i="125"/>
  <c r="G163" i="125"/>
  <c r="G164" i="125"/>
  <c r="G165" i="125"/>
  <c r="G166" i="125"/>
  <c r="G167" i="125"/>
  <c r="G168" i="125"/>
  <c r="G169" i="125"/>
  <c r="G170" i="125"/>
  <c r="G171" i="125"/>
  <c r="G172" i="125"/>
  <c r="G173" i="125"/>
  <c r="G174" i="125"/>
  <c r="G175" i="125"/>
  <c r="G176" i="125"/>
  <c r="G177" i="125"/>
  <c r="G178" i="125"/>
  <c r="G179" i="125"/>
  <c r="G180" i="125"/>
  <c r="G181" i="125"/>
  <c r="G182" i="125"/>
  <c r="G183" i="125"/>
  <c r="G184" i="125"/>
  <c r="G185" i="125"/>
  <c r="G186" i="125"/>
  <c r="G187" i="125"/>
  <c r="G188" i="125"/>
  <c r="G189" i="125"/>
  <c r="G190" i="125"/>
  <c r="G191" i="125"/>
  <c r="G192" i="125"/>
  <c r="G193" i="125"/>
  <c r="G194" i="125"/>
  <c r="G195" i="125"/>
  <c r="G196" i="125"/>
  <c r="G197" i="125"/>
  <c r="G198" i="125"/>
  <c r="G199" i="125"/>
  <c r="G200" i="125"/>
  <c r="G201" i="125"/>
  <c r="G202" i="125"/>
  <c r="G203" i="125"/>
  <c r="G204" i="125"/>
  <c r="G205" i="125"/>
  <c r="G206" i="125"/>
  <c r="G207" i="125"/>
  <c r="G208" i="125"/>
  <c r="G209" i="125"/>
  <c r="G210" i="125"/>
  <c r="G211" i="125"/>
  <c r="G212" i="125"/>
  <c r="G213" i="125"/>
  <c r="G214" i="125"/>
  <c r="G215" i="125"/>
  <c r="G216" i="125"/>
  <c r="G217" i="125"/>
  <c r="G218" i="125"/>
  <c r="G219" i="125"/>
  <c r="G220" i="125"/>
  <c r="G221" i="125"/>
  <c r="G222" i="125"/>
  <c r="G223" i="125"/>
  <c r="G224" i="125"/>
  <c r="G225" i="125"/>
  <c r="G226" i="125"/>
  <c r="G227" i="125"/>
  <c r="G228" i="125"/>
  <c r="G229" i="125"/>
  <c r="G230" i="125"/>
  <c r="G231" i="125"/>
  <c r="G232" i="125"/>
  <c r="G233" i="125"/>
  <c r="G234" i="125"/>
  <c r="G235" i="125"/>
  <c r="G236" i="125"/>
  <c r="G237" i="125"/>
  <c r="G238" i="125"/>
  <c r="G239" i="125"/>
  <c r="G240" i="125"/>
  <c r="G241" i="125"/>
  <c r="G242" i="125"/>
  <c r="G243" i="125"/>
  <c r="G244" i="125"/>
  <c r="G245" i="125"/>
  <c r="G246" i="125"/>
  <c r="G247" i="125"/>
  <c r="G248" i="125"/>
  <c r="G249" i="125"/>
  <c r="G250" i="125"/>
  <c r="G251" i="125"/>
  <c r="G252" i="125"/>
  <c r="G253" i="125"/>
  <c r="G254" i="125"/>
  <c r="G255" i="125"/>
  <c r="G256" i="125"/>
  <c r="G257" i="125"/>
  <c r="G258" i="125"/>
  <c r="G259" i="125"/>
  <c r="G260" i="125"/>
  <c r="G261" i="125"/>
  <c r="G262" i="125"/>
  <c r="G263" i="125"/>
  <c r="G264" i="125"/>
  <c r="G265" i="125"/>
  <c r="G266" i="125"/>
  <c r="G267" i="125"/>
  <c r="G268" i="125"/>
  <c r="G269" i="125"/>
  <c r="G270" i="125"/>
  <c r="G271" i="125"/>
  <c r="G272" i="125"/>
  <c r="G273" i="125"/>
  <c r="G274" i="125"/>
  <c r="G275" i="125"/>
  <c r="G276" i="125"/>
  <c r="G277" i="125"/>
  <c r="G278" i="125"/>
  <c r="G279" i="125"/>
  <c r="G280" i="125"/>
  <c r="G281" i="125"/>
  <c r="G282" i="125"/>
  <c r="G283" i="125"/>
  <c r="G284" i="125"/>
  <c r="G285" i="125"/>
  <c r="G286" i="125"/>
  <c r="G287" i="125"/>
  <c r="G288" i="125"/>
  <c r="G289" i="125"/>
  <c r="G290" i="125"/>
  <c r="G291" i="125"/>
  <c r="G292" i="125"/>
  <c r="G293" i="125"/>
  <c r="G294" i="125"/>
  <c r="G295" i="125"/>
  <c r="G296" i="125"/>
  <c r="G297" i="125"/>
  <c r="G298" i="125"/>
  <c r="G299" i="125"/>
  <c r="G300" i="125"/>
  <c r="G301" i="125"/>
  <c r="G302" i="125"/>
  <c r="G303" i="125"/>
  <c r="G304" i="125"/>
  <c r="G305" i="125"/>
  <c r="G306" i="125"/>
  <c r="G307" i="125"/>
  <c r="G308" i="125"/>
  <c r="G309" i="125"/>
  <c r="G310" i="125"/>
  <c r="G311" i="125"/>
  <c r="G312" i="125"/>
  <c r="G313" i="125"/>
  <c r="G314" i="125"/>
  <c r="G315" i="125"/>
  <c r="G316" i="125"/>
  <c r="G317" i="125"/>
  <c r="G318" i="125"/>
  <c r="G319" i="125"/>
  <c r="G320" i="125"/>
  <c r="G321" i="125"/>
  <c r="G322" i="125"/>
  <c r="G323" i="125"/>
  <c r="G324" i="125"/>
  <c r="G325" i="125"/>
  <c r="G326" i="125"/>
  <c r="G327" i="125"/>
  <c r="G328" i="125"/>
  <c r="G329" i="125"/>
  <c r="G330" i="125"/>
  <c r="G331" i="125"/>
  <c r="G332" i="125"/>
  <c r="G333" i="125"/>
  <c r="G334" i="125"/>
  <c r="G335" i="125"/>
  <c r="G337" i="125"/>
  <c r="G338" i="125"/>
  <c r="G339" i="125"/>
  <c r="G340" i="125"/>
  <c r="G341" i="125"/>
  <c r="G342" i="125"/>
  <c r="G343" i="125"/>
  <c r="G344" i="125"/>
  <c r="G345" i="125"/>
  <c r="G346" i="125"/>
  <c r="G347" i="125"/>
  <c r="G348" i="125"/>
  <c r="G349" i="125"/>
  <c r="G350" i="125"/>
  <c r="G351" i="125"/>
  <c r="G352" i="125"/>
  <c r="G353" i="125"/>
  <c r="G354" i="125"/>
  <c r="G355" i="125"/>
  <c r="G356" i="125"/>
  <c r="G357" i="125"/>
  <c r="G358" i="125"/>
  <c r="G359" i="125"/>
  <c r="G360" i="125"/>
  <c r="G361" i="125"/>
  <c r="G362" i="125"/>
  <c r="G363" i="125"/>
  <c r="G364" i="125"/>
  <c r="G365" i="125"/>
  <c r="G366" i="125"/>
  <c r="G367" i="125"/>
  <c r="G368" i="125"/>
  <c r="G369" i="125"/>
  <c r="G370" i="125"/>
  <c r="G371" i="125"/>
  <c r="G372" i="125"/>
  <c r="G373" i="125"/>
  <c r="G374" i="125"/>
  <c r="G375" i="125"/>
  <c r="G376" i="125"/>
  <c r="G377" i="125"/>
  <c r="G378" i="125"/>
  <c r="G379" i="125"/>
  <c r="G380" i="125"/>
  <c r="G381" i="125"/>
  <c r="G382" i="125"/>
  <c r="G383" i="125"/>
  <c r="G384" i="125"/>
  <c r="G385" i="125"/>
  <c r="G386" i="125"/>
  <c r="G387" i="125"/>
  <c r="G388" i="125"/>
  <c r="G389" i="125"/>
  <c r="G390" i="125"/>
  <c r="G391" i="125"/>
  <c r="G392" i="125"/>
  <c r="G393" i="125"/>
  <c r="G394" i="125"/>
  <c r="G395" i="125"/>
  <c r="G396" i="125"/>
  <c r="G397" i="125"/>
  <c r="G398" i="125"/>
  <c r="G399" i="125"/>
  <c r="G400" i="125"/>
  <c r="G401" i="125"/>
  <c r="G402" i="125"/>
  <c r="G403" i="125"/>
  <c r="G404" i="125"/>
  <c r="G405" i="125"/>
  <c r="G406" i="125"/>
  <c r="G407" i="125"/>
  <c r="G408" i="125"/>
  <c r="G409" i="125"/>
  <c r="G410" i="125"/>
  <c r="G411" i="125"/>
  <c r="G412" i="125"/>
  <c r="G413" i="125"/>
  <c r="G414" i="125"/>
  <c r="G415" i="125"/>
  <c r="G416" i="125"/>
  <c r="G417" i="125"/>
  <c r="G418" i="125"/>
  <c r="G419" i="125"/>
  <c r="G420" i="125"/>
  <c r="G421" i="125"/>
  <c r="G422" i="125"/>
  <c r="G423" i="125"/>
  <c r="G424" i="125"/>
  <c r="G425" i="125"/>
  <c r="G426" i="125"/>
  <c r="G427" i="125"/>
  <c r="G428" i="125"/>
  <c r="G429" i="125"/>
  <c r="G430" i="125"/>
  <c r="G431" i="125"/>
  <c r="G432" i="125"/>
  <c r="G433" i="125"/>
  <c r="G434" i="125"/>
  <c r="G435" i="125"/>
  <c r="G436" i="125"/>
  <c r="G437" i="125"/>
  <c r="G438" i="125"/>
  <c r="G439" i="125"/>
  <c r="G440" i="125"/>
  <c r="G441" i="125"/>
  <c r="G442" i="125"/>
  <c r="G443" i="125"/>
  <c r="G444" i="125"/>
  <c r="G445" i="125"/>
  <c r="G446" i="125"/>
  <c r="G447" i="125"/>
  <c r="G448" i="125"/>
  <c r="G449" i="125"/>
  <c r="G450" i="125"/>
  <c r="G451" i="125"/>
  <c r="G452" i="125"/>
  <c r="G453" i="125"/>
  <c r="G454" i="125"/>
  <c r="G455" i="125"/>
  <c r="G456" i="125"/>
  <c r="G457" i="125"/>
  <c r="G458" i="125"/>
  <c r="G459" i="125"/>
  <c r="G460" i="125"/>
  <c r="G461" i="125"/>
  <c r="G462" i="125"/>
  <c r="G463" i="125"/>
  <c r="G464" i="125"/>
  <c r="G465" i="125"/>
  <c r="G466" i="125"/>
  <c r="G467" i="125"/>
  <c r="G468" i="125"/>
  <c r="G469" i="125"/>
  <c r="G470" i="125"/>
  <c r="G471" i="125"/>
  <c r="G472" i="125"/>
  <c r="G473" i="125"/>
  <c r="G474" i="125"/>
  <c r="G475" i="125"/>
  <c r="G476" i="125"/>
  <c r="G477" i="125"/>
  <c r="G478" i="125"/>
  <c r="G479" i="125"/>
  <c r="G480" i="125"/>
  <c r="G481" i="125"/>
  <c r="G482" i="125"/>
  <c r="G483" i="125"/>
  <c r="G484" i="125"/>
  <c r="G485" i="125"/>
  <c r="G486" i="125"/>
  <c r="G487" i="125"/>
  <c r="G488" i="125"/>
  <c r="G489" i="125"/>
  <c r="G490" i="125"/>
  <c r="G491" i="125"/>
  <c r="G492" i="125"/>
  <c r="G493" i="125"/>
  <c r="G494" i="125"/>
  <c r="G495" i="125"/>
  <c r="G496" i="125"/>
  <c r="G497" i="125"/>
  <c r="G498" i="125"/>
  <c r="G499" i="125"/>
  <c r="G500" i="125"/>
  <c r="G501" i="125"/>
  <c r="G502" i="125"/>
  <c r="G503" i="125"/>
  <c r="G504" i="125"/>
  <c r="G505" i="125"/>
  <c r="G506" i="125"/>
  <c r="G507" i="125"/>
  <c r="G508" i="125"/>
  <c r="G509" i="125"/>
  <c r="G510" i="125"/>
  <c r="G511" i="125"/>
  <c r="G512" i="125"/>
  <c r="G513" i="125"/>
  <c r="G514" i="125"/>
  <c r="G515" i="125"/>
  <c r="G516" i="125"/>
  <c r="G517" i="125"/>
  <c r="G518" i="125"/>
  <c r="G519" i="125"/>
  <c r="G520" i="125"/>
  <c r="G521" i="125"/>
  <c r="G522" i="125"/>
  <c r="G523" i="125"/>
  <c r="G524" i="125"/>
  <c r="G525" i="125"/>
  <c r="G526" i="125"/>
  <c r="G527" i="125"/>
  <c r="G528" i="125"/>
  <c r="G529" i="125"/>
  <c r="G530" i="125"/>
  <c r="G531" i="125"/>
  <c r="G532" i="125"/>
  <c r="G533" i="125"/>
  <c r="G534" i="125"/>
  <c r="G535" i="125"/>
  <c r="G536" i="125"/>
  <c r="G537" i="125"/>
  <c r="G538" i="125"/>
  <c r="G539" i="125"/>
  <c r="G540" i="125"/>
  <c r="G541" i="125"/>
  <c r="G542" i="125"/>
  <c r="G543" i="125"/>
  <c r="G544" i="125"/>
  <c r="G545" i="125"/>
  <c r="G546" i="125"/>
  <c r="G547" i="125"/>
  <c r="G548" i="125"/>
  <c r="G549" i="125"/>
  <c r="G550" i="125"/>
  <c r="G551" i="125"/>
  <c r="G552" i="125"/>
  <c r="G553" i="125"/>
  <c r="G554" i="125"/>
  <c r="G555" i="125"/>
  <c r="G556" i="125"/>
  <c r="G557" i="125"/>
  <c r="G558" i="125"/>
  <c r="G559" i="125"/>
  <c r="G560" i="125"/>
  <c r="G561" i="125"/>
  <c r="G562" i="125"/>
  <c r="G563" i="125"/>
  <c r="G564" i="125"/>
  <c r="G565" i="125"/>
  <c r="G566" i="125"/>
  <c r="G567" i="125"/>
  <c r="G568" i="125"/>
  <c r="G569" i="125"/>
  <c r="G570" i="125"/>
  <c r="G571" i="125"/>
  <c r="G572" i="125"/>
  <c r="G573" i="125"/>
  <c r="G574" i="125"/>
  <c r="G575" i="125"/>
  <c r="G576" i="125"/>
  <c r="G577" i="125"/>
  <c r="G578" i="125"/>
  <c r="G579" i="125"/>
  <c r="G580" i="125"/>
  <c r="G581" i="125"/>
  <c r="G582" i="125"/>
  <c r="G583" i="125"/>
  <c r="G584" i="125"/>
  <c r="G585" i="125"/>
  <c r="G586" i="125"/>
  <c r="G587" i="125"/>
  <c r="G588" i="125"/>
  <c r="G589" i="125"/>
  <c r="G590" i="125"/>
  <c r="G591" i="125"/>
  <c r="G592" i="125"/>
  <c r="G593" i="125"/>
  <c r="G594" i="125"/>
  <c r="G595" i="125"/>
  <c r="G596" i="125"/>
  <c r="G597" i="125"/>
  <c r="G598" i="125"/>
  <c r="G599" i="125"/>
  <c r="G600" i="125"/>
  <c r="G601" i="125"/>
  <c r="G602" i="125"/>
  <c r="G603" i="125"/>
  <c r="G604" i="125"/>
  <c r="G605" i="125"/>
  <c r="G606" i="125"/>
  <c r="G607" i="125"/>
  <c r="G608" i="125"/>
  <c r="G609" i="125"/>
  <c r="G610" i="125"/>
  <c r="G611" i="125"/>
  <c r="G612" i="125"/>
  <c r="G613" i="125"/>
  <c r="G614" i="125"/>
  <c r="G615" i="125"/>
  <c r="G616" i="125"/>
  <c r="G617" i="125"/>
  <c r="G618" i="125"/>
  <c r="G619" i="125"/>
  <c r="G620" i="125"/>
  <c r="G621" i="125"/>
  <c r="G622" i="125"/>
  <c r="G623" i="125"/>
  <c r="G624" i="125"/>
  <c r="G625" i="125"/>
  <c r="G626" i="125"/>
  <c r="G627" i="125"/>
  <c r="G628" i="125"/>
  <c r="G629" i="125"/>
  <c r="G630" i="125"/>
  <c r="G631" i="125"/>
  <c r="G632" i="125"/>
  <c r="G633" i="125"/>
  <c r="G634" i="125"/>
  <c r="G635" i="125"/>
  <c r="G636" i="125"/>
  <c r="G637" i="125"/>
  <c r="G638" i="125"/>
  <c r="G639" i="125"/>
  <c r="G640" i="125"/>
  <c r="G641" i="125"/>
  <c r="G642" i="125"/>
  <c r="G643" i="125"/>
  <c r="G644" i="125"/>
  <c r="G645" i="125"/>
  <c r="G646" i="125"/>
  <c r="G647" i="125"/>
  <c r="G648" i="125"/>
  <c r="G649" i="125"/>
  <c r="G3" i="125"/>
  <c r="F4" i="125"/>
  <c r="F5" i="125"/>
  <c r="F6" i="125"/>
  <c r="F7" i="125"/>
  <c r="F8" i="125"/>
  <c r="F9" i="125"/>
  <c r="F10" i="125"/>
  <c r="F11" i="125"/>
  <c r="F12" i="125"/>
  <c r="F13" i="125"/>
  <c r="F14" i="125"/>
  <c r="F15" i="125"/>
  <c r="F16" i="125"/>
  <c r="F17" i="125"/>
  <c r="F18" i="125"/>
  <c r="F19" i="125"/>
  <c r="F20" i="125"/>
  <c r="F21" i="125"/>
  <c r="F22" i="125"/>
  <c r="F23" i="125"/>
  <c r="F24" i="125"/>
  <c r="F25" i="125"/>
  <c r="F26" i="125"/>
  <c r="F27" i="125"/>
  <c r="F28" i="125"/>
  <c r="F29" i="125"/>
  <c r="F30" i="125"/>
  <c r="F31" i="125"/>
  <c r="F32" i="125"/>
  <c r="F33" i="125"/>
  <c r="F34" i="125"/>
  <c r="F35" i="125"/>
  <c r="F36" i="125"/>
  <c r="F37" i="125"/>
  <c r="F38" i="125"/>
  <c r="F39" i="125"/>
  <c r="F40" i="125"/>
  <c r="F41" i="125"/>
  <c r="F42" i="125"/>
  <c r="F43" i="125"/>
  <c r="F44" i="125"/>
  <c r="F45" i="125"/>
  <c r="F46" i="125"/>
  <c r="F47" i="125"/>
  <c r="F48" i="125"/>
  <c r="F49" i="125"/>
  <c r="F50" i="125"/>
  <c r="F51" i="125"/>
  <c r="F52" i="125"/>
  <c r="F53" i="125"/>
  <c r="F54" i="125"/>
  <c r="F55" i="125"/>
  <c r="F56" i="125"/>
  <c r="F57" i="125"/>
  <c r="F58" i="125"/>
  <c r="F59" i="125"/>
  <c r="F60" i="125"/>
  <c r="F61" i="125"/>
  <c r="F62" i="125"/>
  <c r="F63" i="125"/>
  <c r="F64" i="125"/>
  <c r="F65" i="125"/>
  <c r="F66" i="125"/>
  <c r="F67" i="125"/>
  <c r="F68" i="125"/>
  <c r="F69" i="125"/>
  <c r="F70" i="125"/>
  <c r="F71" i="125"/>
  <c r="F72" i="125"/>
  <c r="F73" i="125"/>
  <c r="F74" i="125"/>
  <c r="F75" i="125"/>
  <c r="F76" i="125"/>
  <c r="F77" i="125"/>
  <c r="F78" i="125"/>
  <c r="F79" i="125"/>
  <c r="F80" i="125"/>
  <c r="F81" i="125"/>
  <c r="F82" i="125"/>
  <c r="F83" i="125"/>
  <c r="F84" i="125"/>
  <c r="F85" i="125"/>
  <c r="F86" i="125"/>
  <c r="F87" i="125"/>
  <c r="F88" i="125"/>
  <c r="F89" i="125"/>
  <c r="F90" i="125"/>
  <c r="F91" i="125"/>
  <c r="F92" i="125"/>
  <c r="F93" i="125"/>
  <c r="F94" i="125"/>
  <c r="F95" i="125"/>
  <c r="F96" i="125"/>
  <c r="F97" i="125"/>
  <c r="F98" i="125"/>
  <c r="F99" i="125"/>
  <c r="F100" i="125"/>
  <c r="F101" i="125"/>
  <c r="F102" i="125"/>
  <c r="F103" i="125"/>
  <c r="F104" i="125"/>
  <c r="F105" i="125"/>
  <c r="F106" i="125"/>
  <c r="F107" i="125"/>
  <c r="F108" i="125"/>
  <c r="F109" i="125"/>
  <c r="F110" i="125"/>
  <c r="F111" i="125"/>
  <c r="F112" i="125"/>
  <c r="F113" i="125"/>
  <c r="F114" i="125"/>
  <c r="F115" i="125"/>
  <c r="F116" i="125"/>
  <c r="F117" i="125"/>
  <c r="F118" i="125"/>
  <c r="F119" i="125"/>
  <c r="F120" i="125"/>
  <c r="F121" i="125"/>
  <c r="F122" i="125"/>
  <c r="F123" i="125"/>
  <c r="F124" i="125"/>
  <c r="F125" i="125"/>
  <c r="F126" i="125"/>
  <c r="F127" i="125"/>
  <c r="F128" i="125"/>
  <c r="F129" i="125"/>
  <c r="F130" i="125"/>
  <c r="F131" i="125"/>
  <c r="F132" i="125"/>
  <c r="F133" i="125"/>
  <c r="F134" i="125"/>
  <c r="F135" i="125"/>
  <c r="F136" i="125"/>
  <c r="F137" i="125"/>
  <c r="F138" i="125"/>
  <c r="F139" i="125"/>
  <c r="F140" i="125"/>
  <c r="F141" i="125"/>
  <c r="F142" i="125"/>
  <c r="F143" i="125"/>
  <c r="F144" i="125"/>
  <c r="F145" i="125"/>
  <c r="F146" i="125"/>
  <c r="F147" i="125"/>
  <c r="F148" i="125"/>
  <c r="F149" i="125"/>
  <c r="F150" i="125"/>
  <c r="F151" i="125"/>
  <c r="F152" i="125"/>
  <c r="F153" i="125"/>
  <c r="F154" i="125"/>
  <c r="F155" i="125"/>
  <c r="F156" i="125"/>
  <c r="F157" i="125"/>
  <c r="F158" i="125"/>
  <c r="F159" i="125"/>
  <c r="F160" i="125"/>
  <c r="F161" i="125"/>
  <c r="F162" i="125"/>
  <c r="F163" i="125"/>
  <c r="F164" i="125"/>
  <c r="F165" i="125"/>
  <c r="F166" i="125"/>
  <c r="F167" i="125"/>
  <c r="F168" i="125"/>
  <c r="F169" i="125"/>
  <c r="F170" i="125"/>
  <c r="F171" i="125"/>
  <c r="F172" i="125"/>
  <c r="F173" i="125"/>
  <c r="F174" i="125"/>
  <c r="F175" i="125"/>
  <c r="F176" i="125"/>
  <c r="F177" i="125"/>
  <c r="F178" i="125"/>
  <c r="F179" i="125"/>
  <c r="F180" i="125"/>
  <c r="F181" i="125"/>
  <c r="F182" i="125"/>
  <c r="F183" i="125"/>
  <c r="F184" i="125"/>
  <c r="F185" i="125"/>
  <c r="F186" i="125"/>
  <c r="F187" i="125"/>
  <c r="F188" i="125"/>
  <c r="F189" i="125"/>
  <c r="F190" i="125"/>
  <c r="F191" i="125"/>
  <c r="F192" i="125"/>
  <c r="F193" i="125"/>
  <c r="F194" i="125"/>
  <c r="F195" i="125"/>
  <c r="F196" i="125"/>
  <c r="F197" i="125"/>
  <c r="F198" i="125"/>
  <c r="F199" i="125"/>
  <c r="F200" i="125"/>
  <c r="F201" i="125"/>
  <c r="F202" i="125"/>
  <c r="F203" i="125"/>
  <c r="F204" i="125"/>
  <c r="F205" i="125"/>
  <c r="F206" i="125"/>
  <c r="F207" i="125"/>
  <c r="F208" i="125"/>
  <c r="F209" i="125"/>
  <c r="F210" i="125"/>
  <c r="F211" i="125"/>
  <c r="F212" i="125"/>
  <c r="F213" i="125"/>
  <c r="F214" i="125"/>
  <c r="F215" i="125"/>
  <c r="F216" i="125"/>
  <c r="F217" i="125"/>
  <c r="F218" i="125"/>
  <c r="F219" i="125"/>
  <c r="F220" i="125"/>
  <c r="F221" i="125"/>
  <c r="F222" i="125"/>
  <c r="F223" i="125"/>
  <c r="F224" i="125"/>
  <c r="F225" i="125"/>
  <c r="F226" i="125"/>
  <c r="F227" i="125"/>
  <c r="F228" i="125"/>
  <c r="F229" i="125"/>
  <c r="F230" i="125"/>
  <c r="F231" i="125"/>
  <c r="F232" i="125"/>
  <c r="F233" i="125"/>
  <c r="F234" i="125"/>
  <c r="F235" i="125"/>
  <c r="F236" i="125"/>
  <c r="F237" i="125"/>
  <c r="F238" i="125"/>
  <c r="F239" i="125"/>
  <c r="F240" i="125"/>
  <c r="F241" i="125"/>
  <c r="F242" i="125"/>
  <c r="F243" i="125"/>
  <c r="F244" i="125"/>
  <c r="F245" i="125"/>
  <c r="F246" i="125"/>
  <c r="F247" i="125"/>
  <c r="F248" i="125"/>
  <c r="F249" i="125"/>
  <c r="F250" i="125"/>
  <c r="F251" i="125"/>
  <c r="F252" i="125"/>
  <c r="F253" i="125"/>
  <c r="F254" i="125"/>
  <c r="F255" i="125"/>
  <c r="F256" i="125"/>
  <c r="F257" i="125"/>
  <c r="F258" i="125"/>
  <c r="F259" i="125"/>
  <c r="F260" i="125"/>
  <c r="F261" i="125"/>
  <c r="F262" i="125"/>
  <c r="F263" i="125"/>
  <c r="F264" i="125"/>
  <c r="F265" i="125"/>
  <c r="F266" i="125"/>
  <c r="F267" i="125"/>
  <c r="F268" i="125"/>
  <c r="F269" i="125"/>
  <c r="F270" i="125"/>
  <c r="F271" i="125"/>
  <c r="F272" i="125"/>
  <c r="F273" i="125"/>
  <c r="F274" i="125"/>
  <c r="F275" i="125"/>
  <c r="F276" i="125"/>
  <c r="F277" i="125"/>
  <c r="F278" i="125"/>
  <c r="F279" i="125"/>
  <c r="F280" i="125"/>
  <c r="F281" i="125"/>
  <c r="F282" i="125"/>
  <c r="F283" i="125"/>
  <c r="F284" i="125"/>
  <c r="F285" i="125"/>
  <c r="F286" i="125"/>
  <c r="F287" i="125"/>
  <c r="F288" i="125"/>
  <c r="F289" i="125"/>
  <c r="F290" i="125"/>
  <c r="F291" i="125"/>
  <c r="F292" i="125"/>
  <c r="F293" i="125"/>
  <c r="F294" i="125"/>
  <c r="F295" i="125"/>
  <c r="F296" i="125"/>
  <c r="F297" i="125"/>
  <c r="F298" i="125"/>
  <c r="F299" i="125"/>
  <c r="F300" i="125"/>
  <c r="F301" i="125"/>
  <c r="F302" i="125"/>
  <c r="F303" i="125"/>
  <c r="F304" i="125"/>
  <c r="F305" i="125"/>
  <c r="F306" i="125"/>
  <c r="F307" i="125"/>
  <c r="F308" i="125"/>
  <c r="F309" i="125"/>
  <c r="F310" i="125"/>
  <c r="F311" i="125"/>
  <c r="F312" i="125"/>
  <c r="F313" i="125"/>
  <c r="F314" i="125"/>
  <c r="F315" i="125"/>
  <c r="F316" i="125"/>
  <c r="F317" i="125"/>
  <c r="F318" i="125"/>
  <c r="F319" i="125"/>
  <c r="F320" i="125"/>
  <c r="F321" i="125"/>
  <c r="F322" i="125"/>
  <c r="F323" i="125"/>
  <c r="F324" i="125"/>
  <c r="F325" i="125"/>
  <c r="F326" i="125"/>
  <c r="F327" i="125"/>
  <c r="F328" i="125"/>
  <c r="F329" i="125"/>
  <c r="F330" i="125"/>
  <c r="F331" i="125"/>
  <c r="F332" i="125"/>
  <c r="F333" i="125"/>
  <c r="F334" i="125"/>
  <c r="F335" i="125"/>
  <c r="F337" i="125"/>
  <c r="F338" i="125"/>
  <c r="F339" i="125"/>
  <c r="F340" i="125"/>
  <c r="F341" i="125"/>
  <c r="F342" i="125"/>
  <c r="F343" i="125"/>
  <c r="F344" i="125"/>
  <c r="F345" i="125"/>
  <c r="F346" i="125"/>
  <c r="F347" i="125"/>
  <c r="F348" i="125"/>
  <c r="F349" i="125"/>
  <c r="F350" i="125"/>
  <c r="F351" i="125"/>
  <c r="F352" i="125"/>
  <c r="F353" i="125"/>
  <c r="F354" i="125"/>
  <c r="F355" i="125"/>
  <c r="F356" i="125"/>
  <c r="F357" i="125"/>
  <c r="F358" i="125"/>
  <c r="F359" i="125"/>
  <c r="F360" i="125"/>
  <c r="F361" i="125"/>
  <c r="F362" i="125"/>
  <c r="F363" i="125"/>
  <c r="F364" i="125"/>
  <c r="F365" i="125"/>
  <c r="F366" i="125"/>
  <c r="F367" i="125"/>
  <c r="F368" i="125"/>
  <c r="F369" i="125"/>
  <c r="F370" i="125"/>
  <c r="F371" i="125"/>
  <c r="F372" i="125"/>
  <c r="F373" i="125"/>
  <c r="F374" i="125"/>
  <c r="F375" i="125"/>
  <c r="F376" i="125"/>
  <c r="F377" i="125"/>
  <c r="F378" i="125"/>
  <c r="F379" i="125"/>
  <c r="F380" i="125"/>
  <c r="F381" i="125"/>
  <c r="F382" i="125"/>
  <c r="F383" i="125"/>
  <c r="F384" i="125"/>
  <c r="F385" i="125"/>
  <c r="F386" i="125"/>
  <c r="F387" i="125"/>
  <c r="F388" i="125"/>
  <c r="F389" i="125"/>
  <c r="F390" i="125"/>
  <c r="F391" i="125"/>
  <c r="F392" i="125"/>
  <c r="F393" i="125"/>
  <c r="F394" i="125"/>
  <c r="F395" i="125"/>
  <c r="F396" i="125"/>
  <c r="F397" i="125"/>
  <c r="F398" i="125"/>
  <c r="F399" i="125"/>
  <c r="F400" i="125"/>
  <c r="F401" i="125"/>
  <c r="F402" i="125"/>
  <c r="F403" i="125"/>
  <c r="F404" i="125"/>
  <c r="F405" i="125"/>
  <c r="F406" i="125"/>
  <c r="F407" i="125"/>
  <c r="F408" i="125"/>
  <c r="F409" i="125"/>
  <c r="F410" i="125"/>
  <c r="F411" i="125"/>
  <c r="F412" i="125"/>
  <c r="F413" i="125"/>
  <c r="F414" i="125"/>
  <c r="F415" i="125"/>
  <c r="F416" i="125"/>
  <c r="F417" i="125"/>
  <c r="F418" i="125"/>
  <c r="F419" i="125"/>
  <c r="F420" i="125"/>
  <c r="F421" i="125"/>
  <c r="F422" i="125"/>
  <c r="F423" i="125"/>
  <c r="F424" i="125"/>
  <c r="F425" i="125"/>
  <c r="F426" i="125"/>
  <c r="F427" i="125"/>
  <c r="F428" i="125"/>
  <c r="F429" i="125"/>
  <c r="F430" i="125"/>
  <c r="F431" i="125"/>
  <c r="F432" i="125"/>
  <c r="F433" i="125"/>
  <c r="F434" i="125"/>
  <c r="F435" i="125"/>
  <c r="F436" i="125"/>
  <c r="F437" i="125"/>
  <c r="F438" i="125"/>
  <c r="F439" i="125"/>
  <c r="F440" i="125"/>
  <c r="F441" i="125"/>
  <c r="F442" i="125"/>
  <c r="F443" i="125"/>
  <c r="F444" i="125"/>
  <c r="F445" i="125"/>
  <c r="F446" i="125"/>
  <c r="F447" i="125"/>
  <c r="F448" i="125"/>
  <c r="F449" i="125"/>
  <c r="F450" i="125"/>
  <c r="F451" i="125"/>
  <c r="F452" i="125"/>
  <c r="F453" i="125"/>
  <c r="F454" i="125"/>
  <c r="F455" i="125"/>
  <c r="F456" i="125"/>
  <c r="F457" i="125"/>
  <c r="F458" i="125"/>
  <c r="F459" i="125"/>
  <c r="F460" i="125"/>
  <c r="F461" i="125"/>
  <c r="F462" i="125"/>
  <c r="F463" i="125"/>
  <c r="F464" i="125"/>
  <c r="F465" i="125"/>
  <c r="F466" i="125"/>
  <c r="F467" i="125"/>
  <c r="F468" i="125"/>
  <c r="F469" i="125"/>
  <c r="F470" i="125"/>
  <c r="F471" i="125"/>
  <c r="F472" i="125"/>
  <c r="F473" i="125"/>
  <c r="F474" i="125"/>
  <c r="F475" i="125"/>
  <c r="F476" i="125"/>
  <c r="F477" i="125"/>
  <c r="F478" i="125"/>
  <c r="F479" i="125"/>
  <c r="F480" i="125"/>
  <c r="F481" i="125"/>
  <c r="F482" i="125"/>
  <c r="F483" i="125"/>
  <c r="F484" i="125"/>
  <c r="F485" i="125"/>
  <c r="F486" i="125"/>
  <c r="F487" i="125"/>
  <c r="F488" i="125"/>
  <c r="F489" i="125"/>
  <c r="F490" i="125"/>
  <c r="F491" i="125"/>
  <c r="F492" i="125"/>
  <c r="F493" i="125"/>
  <c r="F494" i="125"/>
  <c r="F495" i="125"/>
  <c r="F496" i="125"/>
  <c r="F497" i="125"/>
  <c r="F498" i="125"/>
  <c r="F499" i="125"/>
  <c r="F500" i="125"/>
  <c r="F501" i="125"/>
  <c r="F502" i="125"/>
  <c r="F503" i="125"/>
  <c r="F504" i="125"/>
  <c r="F505" i="125"/>
  <c r="F506" i="125"/>
  <c r="F507" i="125"/>
  <c r="F508" i="125"/>
  <c r="F509" i="125"/>
  <c r="F510" i="125"/>
  <c r="F511" i="125"/>
  <c r="F512" i="125"/>
  <c r="F513" i="125"/>
  <c r="F514" i="125"/>
  <c r="F515" i="125"/>
  <c r="F516" i="125"/>
  <c r="F517" i="125"/>
  <c r="F518" i="125"/>
  <c r="F519" i="125"/>
  <c r="F520" i="125"/>
  <c r="F521" i="125"/>
  <c r="F522" i="125"/>
  <c r="F523" i="125"/>
  <c r="F524" i="125"/>
  <c r="F525" i="125"/>
  <c r="F526" i="125"/>
  <c r="F527" i="125"/>
  <c r="F528" i="125"/>
  <c r="F529" i="125"/>
  <c r="F530" i="125"/>
  <c r="F531" i="125"/>
  <c r="F532" i="125"/>
  <c r="F533" i="125"/>
  <c r="F534" i="125"/>
  <c r="F535" i="125"/>
  <c r="F536" i="125"/>
  <c r="F537" i="125"/>
  <c r="F538" i="125"/>
  <c r="F539" i="125"/>
  <c r="F540" i="125"/>
  <c r="F541" i="125"/>
  <c r="F542" i="125"/>
  <c r="F543" i="125"/>
  <c r="F544" i="125"/>
  <c r="F545" i="125"/>
  <c r="F546" i="125"/>
  <c r="F547" i="125"/>
  <c r="F548" i="125"/>
  <c r="F549" i="125"/>
  <c r="F550" i="125"/>
  <c r="F551" i="125"/>
  <c r="F552" i="125"/>
  <c r="F553" i="125"/>
  <c r="F554" i="125"/>
  <c r="F555" i="125"/>
  <c r="F556" i="125"/>
  <c r="F557" i="125"/>
  <c r="F558" i="125"/>
  <c r="F559" i="125"/>
  <c r="F560" i="125"/>
  <c r="F561" i="125"/>
  <c r="F562" i="125"/>
  <c r="F563" i="125"/>
  <c r="F564" i="125"/>
  <c r="F565" i="125"/>
  <c r="F566" i="125"/>
  <c r="F567" i="125"/>
  <c r="F568" i="125"/>
  <c r="F569" i="125"/>
  <c r="F570" i="125"/>
  <c r="F571" i="125"/>
  <c r="F572" i="125"/>
  <c r="F573" i="125"/>
  <c r="F574" i="125"/>
  <c r="F575" i="125"/>
  <c r="F576" i="125"/>
  <c r="F577" i="125"/>
  <c r="F578" i="125"/>
  <c r="F579" i="125"/>
  <c r="F580" i="125"/>
  <c r="F581" i="125"/>
  <c r="F582" i="125"/>
  <c r="F583" i="125"/>
  <c r="F584" i="125"/>
  <c r="F585" i="125"/>
  <c r="F586" i="125"/>
  <c r="F587" i="125"/>
  <c r="F588" i="125"/>
  <c r="F589" i="125"/>
  <c r="F590" i="125"/>
  <c r="F591" i="125"/>
  <c r="F592" i="125"/>
  <c r="F593" i="125"/>
  <c r="F594" i="125"/>
  <c r="F595" i="125"/>
  <c r="F596" i="125"/>
  <c r="F597" i="125"/>
  <c r="F598" i="125"/>
  <c r="F599" i="125"/>
  <c r="F600" i="125"/>
  <c r="F601" i="125"/>
  <c r="F602" i="125"/>
  <c r="F603" i="125"/>
  <c r="F604" i="125"/>
  <c r="F605" i="125"/>
  <c r="F606" i="125"/>
  <c r="F607" i="125"/>
  <c r="F608" i="125"/>
  <c r="F609" i="125"/>
  <c r="F610" i="125"/>
  <c r="F611" i="125"/>
  <c r="F612" i="125"/>
  <c r="F613" i="125"/>
  <c r="F614" i="125"/>
  <c r="F615" i="125"/>
  <c r="F616" i="125"/>
  <c r="F617" i="125"/>
  <c r="F618" i="125"/>
  <c r="F619" i="125"/>
  <c r="F620" i="125"/>
  <c r="F621" i="125"/>
  <c r="F622" i="125"/>
  <c r="F623" i="125"/>
  <c r="F624" i="125"/>
  <c r="F625" i="125"/>
  <c r="F626" i="125"/>
  <c r="F627" i="125"/>
  <c r="F628" i="125"/>
  <c r="F629" i="125"/>
  <c r="F630" i="125"/>
  <c r="F631" i="125"/>
  <c r="F632" i="125"/>
  <c r="F633" i="125"/>
  <c r="F634" i="125"/>
  <c r="F635" i="125"/>
  <c r="F636" i="125"/>
  <c r="F637" i="125"/>
  <c r="F638" i="125"/>
  <c r="F639" i="125"/>
  <c r="F640" i="125"/>
  <c r="F641" i="125"/>
  <c r="F642" i="125"/>
  <c r="F643" i="125"/>
  <c r="F644" i="125"/>
  <c r="F645" i="125"/>
  <c r="F646" i="125"/>
  <c r="F647" i="125"/>
  <c r="F648" i="125"/>
  <c r="F649" i="125"/>
  <c r="F3" i="125"/>
  <c r="F649" i="90" l="1"/>
  <c r="H909" i="83" l="1"/>
  <c r="O650" i="90"/>
  <c r="P650" i="90"/>
  <c r="G650" i="90"/>
  <c r="H650" i="90"/>
  <c r="D1865" i="82"/>
  <c r="F648" i="90" l="1"/>
  <c r="G1131" i="81" l="1"/>
  <c r="G1130" i="81"/>
  <c r="H908" i="83" l="1"/>
  <c r="O649" i="90"/>
  <c r="P649" i="90"/>
  <c r="G649" i="90"/>
  <c r="H649" i="90"/>
  <c r="D1864" i="82"/>
  <c r="H907" i="83" l="1"/>
  <c r="O648" i="90"/>
  <c r="P648" i="90"/>
  <c r="G648" i="90"/>
  <c r="H648" i="90"/>
  <c r="D1863" i="82"/>
  <c r="F647" i="90" l="1"/>
  <c r="F646" i="90"/>
  <c r="F642" i="90" l="1"/>
  <c r="F643" i="90"/>
  <c r="F644" i="90"/>
  <c r="F645" i="90"/>
  <c r="G1129" i="81" l="1"/>
  <c r="H906" i="83" l="1"/>
  <c r="O647" i="90"/>
  <c r="P647" i="90"/>
  <c r="G647" i="90"/>
  <c r="H647" i="90"/>
  <c r="E1941" i="82"/>
  <c r="E1946" i="82" s="1"/>
  <c r="E1921" i="82"/>
  <c r="D1862" i="82"/>
  <c r="E1937" i="82" l="1"/>
  <c r="E1933" i="82"/>
  <c r="E1929" i="82"/>
  <c r="E1925" i="82"/>
  <c r="E1940" i="82"/>
  <c r="E1936" i="82"/>
  <c r="E1932" i="82"/>
  <c r="E1928" i="82"/>
  <c r="E1924" i="82"/>
  <c r="E1942" i="82"/>
  <c r="E1956" i="82"/>
  <c r="E1952" i="82"/>
  <c r="E1949" i="82"/>
  <c r="E1945" i="82"/>
  <c r="E1939" i="82"/>
  <c r="E1935" i="82"/>
  <c r="E1931" i="82"/>
  <c r="E1927" i="82"/>
  <c r="E1923" i="82"/>
  <c r="E1959" i="82"/>
  <c r="E1955" i="82"/>
  <c r="E1951" i="82"/>
  <c r="E1948" i="82"/>
  <c r="E1944" i="82"/>
  <c r="E1938" i="82"/>
  <c r="E1934" i="82"/>
  <c r="E1930" i="82"/>
  <c r="E1926" i="82"/>
  <c r="E1922" i="82"/>
  <c r="E1958" i="82"/>
  <c r="E1954" i="82"/>
  <c r="E1950" i="82"/>
  <c r="E1947" i="82"/>
  <c r="E1943" i="82"/>
  <c r="E1957" i="82"/>
  <c r="E1953" i="82"/>
  <c r="N19" i="85"/>
  <c r="O19" i="85" s="1"/>
  <c r="O6" i="85"/>
  <c r="O646" i="90" l="1"/>
  <c r="P646" i="90"/>
  <c r="G1128" i="81" l="1"/>
  <c r="H905" i="83" l="1"/>
  <c r="G646" i="90"/>
  <c r="H646" i="90"/>
  <c r="D1861" i="82"/>
  <c r="G1127" i="81" l="1"/>
  <c r="H904" i="83" l="1"/>
  <c r="D1860" i="82"/>
  <c r="G645" i="90" l="1"/>
  <c r="H645" i="90"/>
  <c r="O645" i="90"/>
  <c r="P645" i="90"/>
  <c r="G1126" i="81" l="1"/>
  <c r="D1859" i="82" l="1"/>
  <c r="O644" i="90" l="1"/>
  <c r="P644" i="90"/>
  <c r="H903" i="83"/>
  <c r="G644" i="90" l="1"/>
  <c r="H644" i="90"/>
  <c r="G1125" i="81" l="1"/>
  <c r="D1858" i="82" l="1"/>
  <c r="H902" i="83"/>
  <c r="O643" i="90"/>
  <c r="P643" i="90"/>
  <c r="G643" i="90"/>
  <c r="H643" i="90"/>
  <c r="D1857" i="82" l="1"/>
  <c r="G1124" i="81" l="1"/>
  <c r="H901" i="83" l="1"/>
  <c r="O642" i="90"/>
  <c r="P642" i="90"/>
  <c r="G642" i="90"/>
  <c r="H642" i="90"/>
  <c r="G1123" i="81" l="1"/>
  <c r="I1123" i="81" s="1"/>
  <c r="I1145" i="81" l="1"/>
  <c r="I1144" i="81"/>
  <c r="I1143" i="81"/>
  <c r="I1142" i="81"/>
  <c r="I1141" i="81"/>
  <c r="I1140" i="81"/>
  <c r="I1139" i="81"/>
  <c r="I1138" i="81"/>
  <c r="I1137" i="81"/>
  <c r="I1136" i="81"/>
  <c r="I1135" i="81"/>
  <c r="I1134" i="81"/>
  <c r="I1133" i="81"/>
  <c r="I1132" i="81"/>
  <c r="I1131" i="81"/>
  <c r="I1130" i="81"/>
  <c r="I1129" i="81"/>
  <c r="I1128" i="81"/>
  <c r="I1127" i="81"/>
  <c r="I1126" i="81"/>
  <c r="I1125" i="81"/>
  <c r="I1124" i="81"/>
  <c r="F641" i="90"/>
  <c r="F640" i="90"/>
  <c r="F639" i="90"/>
  <c r="L52" i="83" l="1"/>
  <c r="K52" i="83"/>
  <c r="M52" i="83" s="1"/>
  <c r="L51" i="83"/>
  <c r="K51" i="83"/>
  <c r="P641" i="90" l="1"/>
  <c r="O641" i="90"/>
  <c r="G641" i="90"/>
  <c r="H641" i="90"/>
  <c r="D1856" i="82"/>
  <c r="G1122" i="81" l="1"/>
  <c r="O640" i="90" l="1"/>
  <c r="P640" i="90"/>
  <c r="G640" i="90"/>
  <c r="H640" i="90"/>
  <c r="D1855" i="82"/>
  <c r="F638" i="90" l="1"/>
  <c r="F637" i="90"/>
  <c r="F636" i="90"/>
  <c r="G1121" i="81" l="1"/>
  <c r="D1854" i="82" l="1"/>
  <c r="P639" i="90" l="1"/>
  <c r="O639" i="90"/>
  <c r="G639" i="90"/>
  <c r="H639" i="90"/>
  <c r="G1120" i="81" l="1"/>
  <c r="G1119" i="81"/>
  <c r="G638" i="90" l="1"/>
  <c r="H638" i="90"/>
  <c r="D1853" i="82" l="1"/>
  <c r="O638" i="90" l="1"/>
  <c r="P638" i="90"/>
  <c r="P637" i="90" l="1"/>
  <c r="O637" i="90"/>
  <c r="G637" i="90"/>
  <c r="H637" i="90"/>
  <c r="D1852" i="82"/>
  <c r="G1118" i="81" l="1"/>
  <c r="O636" i="90" l="1"/>
  <c r="P636" i="90"/>
  <c r="G636" i="90"/>
  <c r="H636" i="90"/>
  <c r="D1851" i="82"/>
  <c r="E1880" i="82" l="1"/>
  <c r="E1857" i="82"/>
  <c r="E1859" i="82" l="1"/>
  <c r="E1863" i="82"/>
  <c r="E1867" i="82"/>
  <c r="E1871" i="82"/>
  <c r="E1875" i="82"/>
  <c r="E1879" i="82"/>
  <c r="E1860" i="82"/>
  <c r="E1868" i="82"/>
  <c r="E1872" i="82"/>
  <c r="E1876" i="82"/>
  <c r="E1858" i="82"/>
  <c r="E1861" i="82"/>
  <c r="E1869" i="82"/>
  <c r="E1877" i="82"/>
  <c r="E1862" i="82"/>
  <c r="E1874" i="82"/>
  <c r="E1864" i="82"/>
  <c r="E1865" i="82"/>
  <c r="E1873" i="82"/>
  <c r="E1870" i="82"/>
  <c r="E1866" i="82"/>
  <c r="E1878" i="82"/>
  <c r="E1885" i="82"/>
  <c r="E1889" i="82"/>
  <c r="E1893" i="82"/>
  <c r="E1897" i="82"/>
  <c r="E1898" i="82"/>
  <c r="E1883" i="82"/>
  <c r="E1887" i="82"/>
  <c r="E1891" i="82"/>
  <c r="E1884" i="82"/>
  <c r="E1888" i="82"/>
  <c r="E1892" i="82"/>
  <c r="E1882" i="82"/>
  <c r="E1886" i="82"/>
  <c r="E1890" i="82"/>
  <c r="E1894" i="82"/>
  <c r="E1899" i="82"/>
  <c r="E1881" i="82"/>
  <c r="E1895" i="82"/>
  <c r="E1896" i="82"/>
  <c r="F635" i="90"/>
  <c r="F634" i="90"/>
  <c r="F633" i="90"/>
  <c r="F632" i="90"/>
  <c r="F631" i="90"/>
  <c r="G1117" i="81" l="1"/>
  <c r="O635" i="90" l="1"/>
  <c r="P635" i="90"/>
  <c r="G635" i="90"/>
  <c r="H635" i="90"/>
  <c r="D1850" i="82"/>
  <c r="R635" i="90" l="1"/>
  <c r="S635" i="90"/>
  <c r="R636" i="90"/>
  <c r="S636" i="90"/>
  <c r="R637" i="90"/>
  <c r="S637" i="90"/>
  <c r="R638" i="90"/>
  <c r="S638" i="90"/>
  <c r="R639" i="90"/>
  <c r="S639" i="90"/>
  <c r="R640" i="90"/>
  <c r="S640" i="90"/>
  <c r="R641" i="90"/>
  <c r="S641" i="90"/>
  <c r="R642" i="90"/>
  <c r="S642" i="90"/>
  <c r="R643" i="90"/>
  <c r="S643" i="90"/>
  <c r="R644" i="90"/>
  <c r="S644" i="90"/>
  <c r="R645" i="90"/>
  <c r="S645" i="90"/>
  <c r="R646" i="90"/>
  <c r="S646" i="90"/>
  <c r="R647" i="90"/>
  <c r="S647" i="90"/>
  <c r="R648" i="90"/>
  <c r="S648" i="90"/>
  <c r="R649" i="90"/>
  <c r="S649" i="90"/>
  <c r="R650" i="90"/>
  <c r="S650" i="90"/>
  <c r="R651" i="90"/>
  <c r="S651" i="90"/>
  <c r="R652" i="90"/>
  <c r="S652" i="90"/>
  <c r="R653" i="90"/>
  <c r="S653" i="90"/>
  <c r="R654" i="90"/>
  <c r="S654" i="90"/>
  <c r="R655" i="90"/>
  <c r="S655" i="90"/>
  <c r="R656" i="90"/>
  <c r="S656" i="90"/>
  <c r="R657" i="90"/>
  <c r="S657" i="90"/>
  <c r="R658" i="90"/>
  <c r="S658" i="90"/>
  <c r="R659" i="90"/>
  <c r="S659" i="90"/>
  <c r="R660" i="90"/>
  <c r="S660" i="90"/>
  <c r="R661" i="90"/>
  <c r="S661" i="90"/>
  <c r="R662" i="90"/>
  <c r="S662" i="90"/>
  <c r="R663" i="90"/>
  <c r="S663" i="90"/>
  <c r="R664" i="90"/>
  <c r="S664" i="90"/>
  <c r="R665" i="90"/>
  <c r="S665" i="90"/>
  <c r="G1116" i="81" l="1"/>
  <c r="O634" i="90" l="1"/>
  <c r="P634" i="90"/>
  <c r="R634" i="90"/>
  <c r="S634" i="90"/>
  <c r="G634" i="90"/>
  <c r="H634" i="90"/>
  <c r="D1849" i="82" l="1"/>
  <c r="G1115" i="81" l="1"/>
  <c r="G1114" i="81"/>
  <c r="D1848" i="82" l="1"/>
  <c r="O633" i="90" l="1"/>
  <c r="P633" i="90"/>
  <c r="R633" i="90"/>
  <c r="S633" i="90"/>
  <c r="G633" i="90"/>
  <c r="H633" i="90"/>
  <c r="G1113" i="81" l="1"/>
  <c r="O632" i="90"/>
  <c r="P632" i="90"/>
  <c r="R632" i="90"/>
  <c r="S632" i="90"/>
  <c r="G632" i="90"/>
  <c r="H632" i="90"/>
  <c r="D1847" i="82"/>
  <c r="G1112" i="81" l="1"/>
  <c r="D1846" i="82"/>
  <c r="O631" i="90" l="1"/>
  <c r="P631" i="90"/>
  <c r="R631" i="90"/>
  <c r="S631" i="90"/>
  <c r="G631" i="90"/>
  <c r="H631" i="90"/>
  <c r="G1108" i="81" l="1"/>
  <c r="G1109" i="81"/>
  <c r="G1110" i="81"/>
  <c r="G1111" i="81"/>
  <c r="F630" i="90" l="1"/>
  <c r="F629" i="90"/>
  <c r="F628" i="90"/>
  <c r="F627" i="90"/>
  <c r="F626" i="90"/>
  <c r="O630" i="90" l="1"/>
  <c r="P630" i="90"/>
  <c r="R630" i="90"/>
  <c r="S630" i="90"/>
  <c r="G630" i="90"/>
  <c r="H630" i="90"/>
  <c r="D1844" i="82"/>
  <c r="D1845" i="82"/>
  <c r="O629" i="90"/>
  <c r="P629" i="90"/>
  <c r="R629" i="90"/>
  <c r="S629" i="90"/>
  <c r="G629" i="90"/>
  <c r="H629" i="90"/>
  <c r="O628" i="90"/>
  <c r="P628" i="90"/>
  <c r="R628" i="90"/>
  <c r="S628" i="90"/>
  <c r="G628" i="90"/>
  <c r="H628" i="90"/>
  <c r="D1843" i="82"/>
  <c r="O627" i="90"/>
  <c r="P627" i="90"/>
  <c r="R627" i="90"/>
  <c r="S627" i="90"/>
  <c r="G627" i="90"/>
  <c r="H627" i="90"/>
  <c r="D1842" i="82"/>
  <c r="D1841" i="82"/>
  <c r="G626" i="90"/>
  <c r="H626" i="90"/>
  <c r="O626" i="90"/>
  <c r="P626" i="90"/>
  <c r="R626" i="90"/>
  <c r="S626" i="90"/>
  <c r="G1107" i="81" l="1"/>
  <c r="D1840" i="82" l="1"/>
  <c r="G625" i="90" l="1"/>
  <c r="H625" i="90"/>
  <c r="O625" i="90"/>
  <c r="P625" i="90"/>
  <c r="R625" i="90"/>
  <c r="S625" i="90"/>
  <c r="F623" i="90" l="1"/>
  <c r="F624" i="90"/>
  <c r="F625" i="90"/>
  <c r="F622" i="90"/>
  <c r="G1106" i="81" l="1"/>
  <c r="D1839" i="82" l="1"/>
  <c r="O624" i="90" l="1"/>
  <c r="P624" i="90"/>
  <c r="R624" i="90"/>
  <c r="S624" i="90"/>
  <c r="G624" i="90"/>
  <c r="H624" i="90"/>
  <c r="G1105" i="81" l="1"/>
  <c r="D1838" i="82" l="1"/>
  <c r="S622" i="90" l="1"/>
  <c r="S623" i="90"/>
  <c r="O623" i="90"/>
  <c r="P623" i="90"/>
  <c r="R623" i="90"/>
  <c r="G623" i="90"/>
  <c r="H623" i="90"/>
  <c r="G1104" i="81" l="1"/>
  <c r="O622" i="90" l="1"/>
  <c r="P622" i="90"/>
  <c r="R622" i="90"/>
  <c r="G622" i="90"/>
  <c r="H622" i="90"/>
  <c r="D1837" i="82"/>
  <c r="E1837" i="82" s="1"/>
  <c r="E1840" i="82" l="1"/>
  <c r="E1839" i="82"/>
  <c r="E1843" i="82"/>
  <c r="E1842" i="82"/>
  <c r="E1845" i="82"/>
  <c r="E1848" i="82"/>
  <c r="E1841" i="82"/>
  <c r="E1853" i="82"/>
  <c r="E1847" i="82"/>
  <c r="E1855" i="82"/>
  <c r="E1854" i="82"/>
  <c r="E1838" i="82"/>
  <c r="E1844" i="82"/>
  <c r="E1850" i="82"/>
  <c r="E1849" i="82"/>
  <c r="E1851" i="82"/>
  <c r="E1856" i="82"/>
  <c r="E1846" i="82"/>
  <c r="E1852" i="82"/>
  <c r="G1103" i="81"/>
  <c r="I1103" i="81" s="1"/>
  <c r="I1122" i="81" l="1"/>
  <c r="I1121" i="81"/>
  <c r="I1120" i="81"/>
  <c r="I1119" i="81"/>
  <c r="I1118" i="81"/>
  <c r="I1117" i="81"/>
  <c r="I1116" i="81"/>
  <c r="I1115" i="81"/>
  <c r="I1114" i="81"/>
  <c r="I1113" i="81"/>
  <c r="I1112" i="81"/>
  <c r="I1111" i="81"/>
  <c r="I1110" i="81"/>
  <c r="I1109" i="81"/>
  <c r="I1108" i="81"/>
  <c r="I1107" i="81"/>
  <c r="I1106" i="81"/>
  <c r="I1105" i="81"/>
  <c r="I1104" i="81"/>
  <c r="G1102" i="81"/>
  <c r="D1836" i="82"/>
  <c r="O621" i="90"/>
  <c r="P621" i="90"/>
  <c r="R621" i="90"/>
  <c r="S621" i="90"/>
  <c r="G621" i="90"/>
  <c r="H621" i="90"/>
  <c r="F616" i="90" l="1"/>
  <c r="F617" i="90"/>
  <c r="F618" i="90"/>
  <c r="F619" i="90"/>
  <c r="F620" i="90"/>
  <c r="F621" i="90"/>
  <c r="D1835" i="82" l="1"/>
  <c r="G620" i="90" l="1"/>
  <c r="H620" i="90"/>
  <c r="O620" i="90"/>
  <c r="P620" i="90"/>
  <c r="R620" i="90"/>
  <c r="S620" i="90"/>
  <c r="G1101" i="81" l="1"/>
  <c r="D1834" i="82" l="1"/>
  <c r="O619" i="90" l="1"/>
  <c r="P619" i="90"/>
  <c r="R619" i="90"/>
  <c r="S619" i="90"/>
  <c r="G619" i="90"/>
  <c r="H619" i="90"/>
  <c r="G1100" i="81" l="1"/>
  <c r="G618" i="90" l="1"/>
  <c r="H618" i="90"/>
  <c r="O618" i="90"/>
  <c r="P618" i="90"/>
  <c r="R618" i="90"/>
  <c r="S618" i="90"/>
  <c r="D1833" i="82"/>
  <c r="G1099" i="81" l="1"/>
  <c r="G617" i="90" l="1"/>
  <c r="H617" i="90"/>
  <c r="O617" i="90"/>
  <c r="P617" i="90"/>
  <c r="R617" i="90"/>
  <c r="S617" i="90"/>
  <c r="D1832" i="82"/>
  <c r="L50" i="83" l="1"/>
  <c r="L49" i="83"/>
  <c r="L48" i="83"/>
  <c r="K50" i="83"/>
  <c r="K49" i="83"/>
  <c r="K48" i="83"/>
  <c r="M51" i="83"/>
  <c r="L47" i="83"/>
  <c r="K47" i="83"/>
  <c r="M47" i="83" l="1"/>
  <c r="M48" i="83"/>
  <c r="M50" i="83"/>
  <c r="M49" i="83"/>
  <c r="G1098" i="81" l="1"/>
  <c r="D1831" i="82" l="1"/>
  <c r="G616" i="90" l="1"/>
  <c r="H616" i="90"/>
  <c r="O616" i="90"/>
  <c r="P616" i="90"/>
  <c r="R616" i="90"/>
  <c r="S616" i="90"/>
  <c r="G1097" i="81" l="1"/>
  <c r="G615" i="90" l="1"/>
  <c r="H615" i="90"/>
  <c r="F615" i="90"/>
  <c r="O615" i="90"/>
  <c r="P615" i="90"/>
  <c r="R615" i="90"/>
  <c r="S615" i="90"/>
  <c r="D1830" i="82"/>
  <c r="F614" i="90" l="1"/>
  <c r="F613" i="90"/>
  <c r="F612" i="90"/>
  <c r="G1096" i="81" l="1"/>
  <c r="D1829" i="82" l="1"/>
  <c r="O614" i="90" l="1"/>
  <c r="P614" i="90"/>
  <c r="R614" i="90"/>
  <c r="S614" i="90"/>
  <c r="G614" i="90"/>
  <c r="H614" i="90"/>
  <c r="G1095" i="81" l="1"/>
  <c r="G613" i="90" l="1"/>
  <c r="H613" i="90"/>
  <c r="S611" i="90"/>
  <c r="S612" i="90"/>
  <c r="S613" i="90"/>
  <c r="P611" i="90"/>
  <c r="P612" i="90"/>
  <c r="P613" i="90"/>
  <c r="O613" i="90"/>
  <c r="R613" i="90"/>
  <c r="D1828" i="82"/>
  <c r="G1094" i="81" l="1"/>
  <c r="D1827" i="82" l="1"/>
  <c r="O612" i="90" l="1"/>
  <c r="R612" i="90"/>
  <c r="G612" i="90"/>
  <c r="H612" i="90"/>
  <c r="G1093" i="81" l="1"/>
  <c r="F611" i="90" l="1"/>
  <c r="D1826" i="82"/>
  <c r="G1092" i="81" l="1"/>
  <c r="F610" i="90" l="1"/>
  <c r="F609" i="90"/>
  <c r="F608" i="90"/>
  <c r="F607" i="90"/>
  <c r="F606" i="90"/>
  <c r="G611" i="90" l="1"/>
  <c r="H611" i="90"/>
  <c r="O611" i="90"/>
  <c r="R611" i="90"/>
  <c r="G610" i="90" l="1"/>
  <c r="H610" i="90"/>
  <c r="O610" i="90"/>
  <c r="P610" i="90"/>
  <c r="R610" i="90"/>
  <c r="S610" i="90"/>
  <c r="D1825" i="82"/>
  <c r="G1091" i="81" l="1"/>
  <c r="D1824" i="82" l="1"/>
  <c r="O609" i="90" l="1"/>
  <c r="P609" i="90"/>
  <c r="R609" i="90"/>
  <c r="S609" i="90"/>
  <c r="G609" i="90"/>
  <c r="H609" i="90"/>
  <c r="G1090" i="81" l="1"/>
  <c r="O608" i="90" l="1"/>
  <c r="P608" i="90"/>
  <c r="R608" i="90"/>
  <c r="S608" i="90"/>
  <c r="G608" i="90" l="1"/>
  <c r="H608" i="90"/>
  <c r="D1823" i="82"/>
  <c r="G1089" i="81" l="1"/>
  <c r="S604" i="90" l="1"/>
  <c r="S605" i="90"/>
  <c r="S606" i="90"/>
  <c r="S607" i="90"/>
  <c r="O607" i="90"/>
  <c r="P607" i="90"/>
  <c r="R607" i="90"/>
  <c r="G607" i="90"/>
  <c r="H607" i="90"/>
  <c r="D1822" i="82"/>
  <c r="F605" i="90" l="1"/>
  <c r="F604" i="90"/>
  <c r="F603" i="90" l="1"/>
  <c r="G1088" i="81" l="1"/>
  <c r="G606" i="90" l="1"/>
  <c r="H606" i="90"/>
  <c r="O606" i="90"/>
  <c r="P606" i="90"/>
  <c r="R606" i="90"/>
  <c r="D1821" i="82"/>
  <c r="G1087" i="81" l="1"/>
  <c r="F602" i="90" l="1"/>
  <c r="H881" i="83" l="1"/>
  <c r="H882" i="83"/>
  <c r="H883" i="83"/>
  <c r="H884" i="83"/>
  <c r="H885" i="83"/>
  <c r="H886" i="83"/>
  <c r="H887" i="83"/>
  <c r="H888" i="83"/>
  <c r="H889" i="83"/>
  <c r="H890" i="83"/>
  <c r="H891" i="83"/>
  <c r="H892" i="83"/>
  <c r="H893" i="83"/>
  <c r="H894" i="83"/>
  <c r="H895" i="83"/>
  <c r="H896" i="83"/>
  <c r="H897" i="83"/>
  <c r="H898" i="83"/>
  <c r="H899" i="83"/>
  <c r="H900" i="83"/>
  <c r="O605" i="90"/>
  <c r="P605" i="90"/>
  <c r="R605" i="90"/>
  <c r="G605" i="90"/>
  <c r="H605" i="90"/>
  <c r="D1820" i="82" l="1"/>
  <c r="F601" i="90" l="1"/>
  <c r="G1086" i="81" l="1"/>
  <c r="D1819" i="82" l="1"/>
  <c r="G604" i="90" l="1"/>
  <c r="H604" i="90"/>
  <c r="O604" i="90"/>
  <c r="P604" i="90"/>
  <c r="R604" i="90"/>
  <c r="G1085" i="81" l="1"/>
  <c r="D1818" i="82" l="1"/>
  <c r="G603" i="90" l="1"/>
  <c r="H603" i="90"/>
  <c r="O603" i="90"/>
  <c r="P603" i="90"/>
  <c r="R603" i="90"/>
  <c r="S603" i="90"/>
  <c r="G1084" i="81" l="1"/>
  <c r="D1817" i="82" l="1"/>
  <c r="O602" i="90" l="1"/>
  <c r="P602" i="90"/>
  <c r="R602" i="90"/>
  <c r="S602" i="90"/>
  <c r="G602" i="90"/>
  <c r="H602" i="90"/>
  <c r="G1083" i="81" l="1"/>
  <c r="G601" i="90" l="1"/>
  <c r="H601" i="90"/>
  <c r="O601" i="90"/>
  <c r="P601" i="90"/>
  <c r="R601" i="90"/>
  <c r="S601" i="90"/>
  <c r="D1816" i="82"/>
  <c r="F1816" i="82" l="1"/>
  <c r="E1816" i="82"/>
  <c r="H865" i="83"/>
  <c r="H866" i="83"/>
  <c r="H867" i="83"/>
  <c r="H868" i="83"/>
  <c r="H869" i="83"/>
  <c r="H870" i="83"/>
  <c r="H871" i="83"/>
  <c r="H872" i="83"/>
  <c r="H873" i="83"/>
  <c r="H874" i="83"/>
  <c r="H875" i="83"/>
  <c r="H876" i="83"/>
  <c r="H877" i="83"/>
  <c r="H878" i="83"/>
  <c r="H879" i="83"/>
  <c r="H880" i="83"/>
  <c r="E1818" i="82" l="1"/>
  <c r="E1822" i="82"/>
  <c r="E1826" i="82"/>
  <c r="E1830" i="82"/>
  <c r="E1834" i="82"/>
  <c r="E1819" i="82"/>
  <c r="E1823" i="82"/>
  <c r="E1827" i="82"/>
  <c r="E1831" i="82"/>
  <c r="E1835" i="82"/>
  <c r="E1820" i="82"/>
  <c r="E1824" i="82"/>
  <c r="E1828" i="82"/>
  <c r="E1832" i="82"/>
  <c r="E1836" i="82"/>
  <c r="E1821" i="82"/>
  <c r="E1825" i="82"/>
  <c r="E1829" i="82"/>
  <c r="E1833" i="82"/>
  <c r="E1817" i="82"/>
  <c r="F1967" i="82"/>
  <c r="F1983" i="82"/>
  <c r="F1999" i="82"/>
  <c r="F2014" i="82"/>
  <c r="F2030" i="82"/>
  <c r="F1981" i="82"/>
  <c r="F2020" i="82"/>
  <c r="F1970" i="82"/>
  <c r="F2009" i="82"/>
  <c r="F1972" i="82"/>
  <c r="F1988" i="82"/>
  <c r="F2004" i="82"/>
  <c r="F2019" i="82"/>
  <c r="F2035" i="82"/>
  <c r="F1965" i="82"/>
  <c r="F1989" i="82"/>
  <c r="F2016" i="82"/>
  <c r="F1986" i="82"/>
  <c r="F2013" i="82"/>
  <c r="F1911" i="82"/>
  <c r="F1926" i="82"/>
  <c r="F1942" i="82"/>
  <c r="F1957" i="82"/>
  <c r="F1924" i="82"/>
  <c r="F1955" i="82"/>
  <c r="F1933" i="82"/>
  <c r="F1900" i="82"/>
  <c r="F1916" i="82"/>
  <c r="F1931" i="82"/>
  <c r="F1947" i="82"/>
  <c r="F1905" i="82"/>
  <c r="F1936" i="82"/>
  <c r="F1906" i="82"/>
  <c r="F1937" i="82"/>
  <c r="F1818" i="82"/>
  <c r="F1895" i="82"/>
  <c r="F1871" i="82"/>
  <c r="F1855" i="82"/>
  <c r="F1839" i="82"/>
  <c r="F1890" i="82"/>
  <c r="F1872" i="82"/>
  <c r="F1899" i="82"/>
  <c r="F1832" i="82"/>
  <c r="F1878" i="82"/>
  <c r="F1862" i="82"/>
  <c r="F1846" i="82"/>
  <c r="F1897" i="82"/>
  <c r="F1881" i="82"/>
  <c r="F1848" i="82"/>
  <c r="F1825" i="82"/>
  <c r="F1819" i="82"/>
  <c r="F1865" i="82"/>
  <c r="F1849" i="82"/>
  <c r="F1833" i="82"/>
  <c r="F1884" i="82"/>
  <c r="F1971" i="82"/>
  <c r="F1987" i="82"/>
  <c r="F2003" i="82"/>
  <c r="F2018" i="82"/>
  <c r="F2034" i="82"/>
  <c r="F1993" i="82"/>
  <c r="F2032" i="82"/>
  <c r="F1982" i="82"/>
  <c r="F2017" i="82"/>
  <c r="F1960" i="82"/>
  <c r="F1976" i="82"/>
  <c r="F1992" i="82"/>
  <c r="F2007" i="82"/>
  <c r="F2023" i="82"/>
  <c r="F2038" i="82"/>
  <c r="F1973" i="82"/>
  <c r="F1997" i="82"/>
  <c r="F2024" i="82"/>
  <c r="F1966" i="82"/>
  <c r="F1994" i="82"/>
  <c r="F2021" i="82"/>
  <c r="F1880" i="82"/>
  <c r="F1915" i="82"/>
  <c r="F1930" i="82"/>
  <c r="F1946" i="82"/>
  <c r="F1901" i="82"/>
  <c r="F1932" i="82"/>
  <c r="F1902" i="82"/>
  <c r="F1941" i="82"/>
  <c r="F1904" i="82"/>
  <c r="F1919" i="82"/>
  <c r="F1935" i="82"/>
  <c r="F1950" i="82"/>
  <c r="F1913" i="82"/>
  <c r="F1944" i="82"/>
  <c r="F1914" i="82"/>
  <c r="F1945" i="82"/>
  <c r="F1868" i="82"/>
  <c r="F1829" i="82"/>
  <c r="F1867" i="82"/>
  <c r="F1851" i="82"/>
  <c r="F1835" i="82"/>
  <c r="F1886" i="82"/>
  <c r="F1860" i="82"/>
  <c r="F1891" i="82"/>
  <c r="F1828" i="82"/>
  <c r="F1874" i="82"/>
  <c r="F1858" i="82"/>
  <c r="F1842" i="82"/>
  <c r="F1893" i="82"/>
  <c r="F1826" i="82"/>
  <c r="F1836" i="82"/>
  <c r="F1831" i="82"/>
  <c r="F1877" i="82"/>
  <c r="F1861" i="82"/>
  <c r="F1845" i="82"/>
  <c r="F1896" i="82"/>
  <c r="F1975" i="82"/>
  <c r="F1991" i="82"/>
  <c r="F2006" i="82"/>
  <c r="F2022" i="82"/>
  <c r="F2037" i="82"/>
  <c r="F2001" i="82"/>
  <c r="F2039" i="82"/>
  <c r="F1990" i="82"/>
  <c r="F2029" i="82"/>
  <c r="F1964" i="82"/>
  <c r="F1980" i="82"/>
  <c r="F1996" i="82"/>
  <c r="F2011" i="82"/>
  <c r="F2027" i="82"/>
  <c r="F1977" i="82"/>
  <c r="F2028" i="82"/>
  <c r="F1974" i="82"/>
  <c r="F1998" i="82"/>
  <c r="F2025" i="82"/>
  <c r="F1903" i="82"/>
  <c r="F1918" i="82"/>
  <c r="F1934" i="82"/>
  <c r="F1909" i="82"/>
  <c r="F1940" i="82"/>
  <c r="F1910" i="82"/>
  <c r="F1949" i="82"/>
  <c r="F1908" i="82"/>
  <c r="F1923" i="82"/>
  <c r="F1939" i="82"/>
  <c r="F1954" i="82"/>
  <c r="F1920" i="82"/>
  <c r="F1951" i="82"/>
  <c r="F1921" i="82"/>
  <c r="F1952" i="82"/>
  <c r="F1856" i="82"/>
  <c r="F1879" i="82"/>
  <c r="F1863" i="82"/>
  <c r="F1847" i="82"/>
  <c r="F1898" i="82"/>
  <c r="F1882" i="82"/>
  <c r="F1852" i="82"/>
  <c r="F1883" i="82"/>
  <c r="F1824" i="82"/>
  <c r="F1870" i="82"/>
  <c r="F1854" i="82"/>
  <c r="F1838" i="82"/>
  <c r="F1889" i="82"/>
  <c r="F1876" i="82"/>
  <c r="F1887" i="82"/>
  <c r="F1827" i="82"/>
  <c r="F1873" i="82"/>
  <c r="F1857" i="82"/>
  <c r="F1841" i="82"/>
  <c r="F1892" i="82"/>
  <c r="F1963" i="82"/>
  <c r="F1979" i="82"/>
  <c r="F1995" i="82"/>
  <c r="F2010" i="82"/>
  <c r="F2026" i="82"/>
  <c r="F1969" i="82"/>
  <c r="F2012" i="82"/>
  <c r="F1962" i="82"/>
  <c r="F2002" i="82"/>
  <c r="F2036" i="82"/>
  <c r="F1968" i="82"/>
  <c r="F1984" i="82"/>
  <c r="F2000" i="82"/>
  <c r="F2015" i="82"/>
  <c r="F2031" i="82"/>
  <c r="F1961" i="82"/>
  <c r="F1985" i="82"/>
  <c r="F2008" i="82"/>
  <c r="F1978" i="82"/>
  <c r="F2005" i="82"/>
  <c r="F2033" i="82"/>
  <c r="F1907" i="82"/>
  <c r="F1922" i="82"/>
  <c r="F1938" i="82"/>
  <c r="F1953" i="82"/>
  <c r="F1917" i="82"/>
  <c r="F1948" i="82"/>
  <c r="F1925" i="82"/>
  <c r="F1956" i="82"/>
  <c r="F1912" i="82"/>
  <c r="F1927" i="82"/>
  <c r="F1943" i="82"/>
  <c r="F1958" i="82"/>
  <c r="F1928" i="82"/>
  <c r="F1959" i="82"/>
  <c r="F1929" i="82"/>
  <c r="F1830" i="82"/>
  <c r="F1844" i="82"/>
  <c r="F1875" i="82"/>
  <c r="F1859" i="82"/>
  <c r="F1843" i="82"/>
  <c r="F1894" i="82"/>
  <c r="F1822" i="82"/>
  <c r="F1840" i="82"/>
  <c r="F1821" i="82"/>
  <c r="F1820" i="82"/>
  <c r="F1866" i="82"/>
  <c r="F1850" i="82"/>
  <c r="F1834" i="82"/>
  <c r="F1885" i="82"/>
  <c r="F1864" i="82"/>
  <c r="F1817" i="82"/>
  <c r="F1823" i="82"/>
  <c r="F1869" i="82"/>
  <c r="F1853" i="82"/>
  <c r="F1837" i="82"/>
  <c r="F1888" i="82"/>
  <c r="G1082" i="81"/>
  <c r="I1082" i="81" s="1"/>
  <c r="I1102" i="81" l="1"/>
  <c r="I1101" i="81"/>
  <c r="I1100" i="81"/>
  <c r="I1099" i="81"/>
  <c r="I1098" i="81"/>
  <c r="I1097" i="81"/>
  <c r="I1096" i="81"/>
  <c r="I1095" i="81"/>
  <c r="I1094" i="81"/>
  <c r="I1093" i="81"/>
  <c r="I1092" i="81"/>
  <c r="I1091" i="81"/>
  <c r="I1090" i="81"/>
  <c r="I1089" i="81"/>
  <c r="I1088" i="81"/>
  <c r="I1087" i="81"/>
  <c r="I1086" i="81"/>
  <c r="I1085" i="81"/>
  <c r="I1084" i="81"/>
  <c r="I1083" i="81"/>
  <c r="G1081" i="81"/>
  <c r="D1815" i="82" l="1"/>
  <c r="O600" i="90"/>
  <c r="P600" i="90"/>
  <c r="R600" i="90"/>
  <c r="S600" i="90"/>
  <c r="G600" i="90"/>
  <c r="H600" i="90"/>
  <c r="F598" i="90" l="1"/>
  <c r="F599" i="90"/>
  <c r="F600" i="90"/>
  <c r="D1809" i="82" l="1"/>
  <c r="D1810" i="82"/>
  <c r="D1811" i="82"/>
  <c r="D1812" i="82"/>
  <c r="D1813" i="82"/>
  <c r="D1814" i="82"/>
  <c r="G1075" i="81"/>
  <c r="G1076" i="81"/>
  <c r="G1077" i="81"/>
  <c r="G1078" i="81"/>
  <c r="G1079" i="81"/>
  <c r="G1080" i="81"/>
  <c r="R593" i="90"/>
  <c r="S593" i="90"/>
  <c r="R594" i="90"/>
  <c r="S594" i="90"/>
  <c r="R595" i="90"/>
  <c r="S595" i="90"/>
  <c r="R596" i="90"/>
  <c r="S596" i="90"/>
  <c r="R597" i="90"/>
  <c r="S597" i="90"/>
  <c r="R598" i="90"/>
  <c r="S598" i="90"/>
  <c r="R599" i="90"/>
  <c r="S599" i="90"/>
  <c r="O594" i="90"/>
  <c r="P594" i="90"/>
  <c r="O595" i="90"/>
  <c r="P595" i="90"/>
  <c r="O596" i="90"/>
  <c r="P596" i="90"/>
  <c r="O597" i="90"/>
  <c r="P597" i="90"/>
  <c r="O598" i="90"/>
  <c r="P598" i="90"/>
  <c r="O599" i="90"/>
  <c r="P599" i="90"/>
  <c r="G594" i="90"/>
  <c r="H594" i="90"/>
  <c r="G595" i="90"/>
  <c r="H595" i="90"/>
  <c r="G596" i="90"/>
  <c r="H596" i="90"/>
  <c r="G597" i="90"/>
  <c r="H597" i="90"/>
  <c r="G598" i="90"/>
  <c r="H598" i="90"/>
  <c r="G599" i="90"/>
  <c r="H599" i="90"/>
  <c r="F585" i="90"/>
  <c r="F586" i="90"/>
  <c r="F587" i="90"/>
  <c r="F588" i="90"/>
  <c r="F589" i="90"/>
  <c r="F590" i="90"/>
  <c r="F591" i="90"/>
  <c r="F592" i="90"/>
  <c r="F593" i="90"/>
  <c r="F594" i="90"/>
  <c r="F595" i="90"/>
  <c r="F596" i="90"/>
  <c r="F597" i="90"/>
  <c r="O593" i="90" l="1"/>
  <c r="P593" i="90"/>
  <c r="G593" i="90"/>
  <c r="H593" i="90"/>
  <c r="D1808" i="82"/>
  <c r="G1074" i="81" l="1"/>
  <c r="G1073" i="81" l="1"/>
  <c r="S592" i="90"/>
  <c r="P592" i="90"/>
  <c r="G592" i="90"/>
  <c r="H592" i="90"/>
  <c r="D1806" i="82"/>
  <c r="D1807" i="82"/>
  <c r="O592" i="90" l="1"/>
  <c r="R592" i="90"/>
  <c r="G1072" i="81" l="1"/>
  <c r="G591" i="90" l="1"/>
  <c r="H591" i="90"/>
  <c r="O591" i="90"/>
  <c r="P591" i="90"/>
  <c r="R591" i="90"/>
  <c r="S591" i="90"/>
  <c r="D1805" i="82" l="1"/>
  <c r="O590" i="90" l="1"/>
  <c r="P590" i="90"/>
  <c r="R590" i="90"/>
  <c r="S590" i="90"/>
  <c r="G590" i="90"/>
  <c r="H590" i="90"/>
  <c r="G1071" i="81" l="1"/>
  <c r="D1804" i="82" l="1"/>
  <c r="S589" i="90" l="1"/>
  <c r="P589" i="90"/>
  <c r="O589" i="90" l="1"/>
  <c r="R589" i="90"/>
  <c r="G589" i="90"/>
  <c r="H589" i="90"/>
  <c r="G1070" i="81" l="1"/>
  <c r="O588" i="90" l="1"/>
  <c r="P588" i="90"/>
  <c r="R588" i="90"/>
  <c r="S588" i="90"/>
  <c r="G588" i="90"/>
  <c r="H588" i="90"/>
  <c r="D1803" i="82" l="1"/>
  <c r="G1069" i="81" l="1"/>
  <c r="G1068" i="81"/>
  <c r="D1801" i="82" l="1"/>
  <c r="D1802" i="82"/>
  <c r="H585" i="90" l="1"/>
  <c r="H586" i="90"/>
  <c r="H587" i="90"/>
  <c r="G585" i="90"/>
  <c r="G586" i="90"/>
  <c r="G587" i="90"/>
  <c r="O587" i="90"/>
  <c r="P587" i="90"/>
  <c r="R587" i="90"/>
  <c r="S587" i="90"/>
  <c r="O586" i="90" l="1"/>
  <c r="P586" i="90"/>
  <c r="R586" i="90"/>
  <c r="S586" i="90"/>
  <c r="G1067" i="81" l="1"/>
  <c r="S585" i="90" l="1"/>
  <c r="P585" i="90"/>
  <c r="G584" i="90" l="1"/>
  <c r="H584" i="90"/>
  <c r="F584" i="90"/>
  <c r="O585" i="90"/>
  <c r="R585" i="90"/>
  <c r="D1800" i="82" l="1"/>
  <c r="G1066" i="81" l="1"/>
  <c r="I1066" i="81" s="1"/>
  <c r="I1081" i="81" l="1"/>
  <c r="I1080" i="81"/>
  <c r="I1079" i="81"/>
  <c r="I1078" i="81"/>
  <c r="I1077" i="81"/>
  <c r="I1076" i="81"/>
  <c r="I1075" i="81"/>
  <c r="I1074" i="81"/>
  <c r="I1073" i="81"/>
  <c r="I1072" i="81"/>
  <c r="I1071" i="81"/>
  <c r="I1070" i="81"/>
  <c r="I1069" i="81"/>
  <c r="I1068" i="81"/>
  <c r="I1067" i="81"/>
  <c r="D1799" i="82"/>
  <c r="O584" i="90"/>
  <c r="P584" i="90"/>
  <c r="R584" i="90"/>
  <c r="S584" i="90"/>
  <c r="F583" i="90" l="1"/>
  <c r="F582" i="90"/>
  <c r="F581" i="90"/>
  <c r="F580" i="90"/>
  <c r="F579" i="90"/>
  <c r="G1065" i="81" l="1"/>
  <c r="S583" i="90" l="1"/>
  <c r="P583" i="90"/>
  <c r="O583" i="90" l="1"/>
  <c r="R583" i="90"/>
  <c r="G583" i="90"/>
  <c r="H583" i="90"/>
  <c r="D1798" i="82" l="1"/>
  <c r="G1064" i="81" l="1"/>
  <c r="G582" i="90" l="1"/>
  <c r="H582" i="90"/>
  <c r="O582" i="90"/>
  <c r="P582" i="90"/>
  <c r="R582" i="90"/>
  <c r="S582" i="90"/>
  <c r="D1796" i="82" l="1"/>
  <c r="D1797" i="82"/>
  <c r="G1063" i="81" l="1"/>
  <c r="G1062" i="81" l="1"/>
  <c r="O581" i="90" l="1"/>
  <c r="P581" i="90"/>
  <c r="R581" i="90"/>
  <c r="S581" i="90"/>
  <c r="G581" i="90"/>
  <c r="H581" i="90"/>
  <c r="G1061" i="81" l="1"/>
  <c r="D1794" i="82"/>
  <c r="D1795" i="82"/>
  <c r="O580" i="90" l="1"/>
  <c r="P580" i="90"/>
  <c r="R580" i="90"/>
  <c r="S580" i="90"/>
  <c r="G580" i="90"/>
  <c r="H580" i="90"/>
  <c r="O579" i="90"/>
  <c r="P579" i="90"/>
  <c r="R579" i="90"/>
  <c r="S579" i="90"/>
  <c r="G579" i="90"/>
  <c r="H579" i="90"/>
  <c r="G1060" i="81" l="1"/>
  <c r="G1059" i="81"/>
  <c r="O578" i="90" l="1"/>
  <c r="P578" i="90"/>
  <c r="R578" i="90"/>
  <c r="S578" i="90"/>
  <c r="G578" i="90"/>
  <c r="H578" i="90"/>
  <c r="F578" i="90"/>
  <c r="F577" i="90" l="1"/>
  <c r="F576" i="90"/>
  <c r="F575" i="90"/>
  <c r="F574" i="90"/>
  <c r="F573" i="90"/>
  <c r="F572" i="90"/>
  <c r="D1792" i="82"/>
  <c r="D1793" i="82"/>
  <c r="G1058" i="81" l="1"/>
  <c r="O577" i="90" l="1"/>
  <c r="P577" i="90"/>
  <c r="R577" i="90"/>
  <c r="S577" i="90"/>
  <c r="G577" i="90"/>
  <c r="H577" i="90"/>
  <c r="O576" i="90" l="1"/>
  <c r="P576" i="90"/>
  <c r="R576" i="90"/>
  <c r="S576" i="90"/>
  <c r="G576" i="90"/>
  <c r="H576" i="90"/>
  <c r="D1791" i="82"/>
  <c r="G1057" i="81" l="1"/>
  <c r="O575" i="90" l="1"/>
  <c r="P575" i="90"/>
  <c r="R575" i="90"/>
  <c r="S575" i="90"/>
  <c r="G575" i="90"/>
  <c r="H575" i="90"/>
  <c r="D1790" i="82"/>
  <c r="G1056" i="81" l="1"/>
  <c r="D1789" i="82" l="1"/>
  <c r="O574" i="90"/>
  <c r="P574" i="90"/>
  <c r="R574" i="90"/>
  <c r="S574" i="90"/>
  <c r="G574" i="90"/>
  <c r="H574" i="90"/>
  <c r="F571" i="90" l="1"/>
  <c r="F570" i="90"/>
  <c r="G1055" i="81" l="1"/>
  <c r="F566" i="90" l="1"/>
  <c r="F567" i="90"/>
  <c r="F568" i="90"/>
  <c r="F569" i="90"/>
  <c r="G573" i="90" l="1"/>
  <c r="H573" i="90"/>
  <c r="O573" i="90"/>
  <c r="P573" i="90"/>
  <c r="R573" i="90"/>
  <c r="S573" i="90"/>
  <c r="D1788" i="82"/>
  <c r="G1054" i="81" l="1"/>
  <c r="O572" i="90" l="1"/>
  <c r="P572" i="90"/>
  <c r="R572" i="90"/>
  <c r="S572" i="90"/>
  <c r="G572" i="90"/>
  <c r="H572" i="90"/>
  <c r="D1787" i="82"/>
  <c r="G1053" i="81" l="1"/>
  <c r="O571" i="90" l="1"/>
  <c r="P571" i="90"/>
  <c r="R571" i="90"/>
  <c r="S571" i="90"/>
  <c r="G571" i="90"/>
  <c r="H571" i="90"/>
  <c r="D1785" i="82" l="1"/>
  <c r="D1786" i="82"/>
  <c r="G1052" i="81" l="1"/>
  <c r="G1051" i="81" l="1"/>
  <c r="G570" i="90" l="1"/>
  <c r="H570" i="90"/>
  <c r="O570" i="90"/>
  <c r="P570" i="90"/>
  <c r="R570" i="90"/>
  <c r="S570" i="90"/>
  <c r="D1784" i="82" l="1"/>
  <c r="O569" i="90"/>
  <c r="P569" i="90"/>
  <c r="R569" i="90"/>
  <c r="S569" i="90"/>
  <c r="G569" i="90"/>
  <c r="H569" i="90"/>
  <c r="G1050" i="81"/>
  <c r="D1783" i="82" l="1"/>
  <c r="O568" i="90" l="1"/>
  <c r="P568" i="90"/>
  <c r="R568" i="90"/>
  <c r="S568" i="90"/>
  <c r="G568" i="90"/>
  <c r="H568" i="90"/>
  <c r="G1049" i="81" l="1"/>
  <c r="D1782" i="82" l="1"/>
  <c r="O567" i="90" l="1"/>
  <c r="P567" i="90"/>
  <c r="R567" i="90"/>
  <c r="S567" i="90"/>
  <c r="G567" i="90"/>
  <c r="H567" i="90"/>
  <c r="G1048" i="81" l="1"/>
  <c r="I1048" i="81" s="1"/>
  <c r="I1065" i="81" l="1"/>
  <c r="I1064" i="81"/>
  <c r="I1063" i="81"/>
  <c r="I1062" i="81"/>
  <c r="I1061" i="81"/>
  <c r="I1060" i="81"/>
  <c r="I1059" i="81"/>
  <c r="I1058" i="81"/>
  <c r="I1057" i="81"/>
  <c r="I1056" i="81"/>
  <c r="I1055" i="81"/>
  <c r="I1054" i="81"/>
  <c r="I1053" i="81"/>
  <c r="I1052" i="81"/>
  <c r="I1051" i="81"/>
  <c r="I1050" i="81"/>
  <c r="I1049" i="81"/>
  <c r="F565" i="90"/>
  <c r="O566" i="90" l="1"/>
  <c r="P566" i="90"/>
  <c r="R566" i="90"/>
  <c r="S566" i="90"/>
  <c r="G566" i="90"/>
  <c r="H566" i="90"/>
  <c r="D1780" i="82" l="1"/>
  <c r="D1781" i="82"/>
  <c r="G1047" i="81" l="1"/>
  <c r="O565" i="90" l="1"/>
  <c r="P565" i="90"/>
  <c r="R565" i="90"/>
  <c r="S565" i="90"/>
  <c r="G565" i="90"/>
  <c r="H565" i="90"/>
  <c r="F564" i="90" l="1"/>
  <c r="G1046" i="81" l="1"/>
  <c r="G564" i="90" l="1"/>
  <c r="H564" i="90"/>
  <c r="D1779" i="82"/>
  <c r="F557" i="90" l="1"/>
  <c r="F558" i="90"/>
  <c r="F559" i="90"/>
  <c r="F560" i="90"/>
  <c r="F561" i="90"/>
  <c r="F562" i="90"/>
  <c r="F563" i="90"/>
  <c r="F556" i="90"/>
  <c r="F555" i="90"/>
  <c r="F554" i="90"/>
  <c r="G1045" i="81" l="1"/>
  <c r="D1778" i="82" l="1"/>
  <c r="G563" i="90"/>
  <c r="H563" i="90"/>
  <c r="G1044" i="81" l="1"/>
  <c r="D1777" i="82" l="1"/>
  <c r="G562" i="90"/>
  <c r="H562" i="90"/>
  <c r="G1043" i="81" l="1"/>
  <c r="G561" i="90" l="1"/>
  <c r="H561" i="90"/>
  <c r="G1042" i="81" l="1"/>
  <c r="G560" i="90" l="1"/>
  <c r="H560" i="90"/>
  <c r="G1041" i="81" l="1"/>
  <c r="G559" i="90" l="1"/>
  <c r="H559" i="90"/>
  <c r="G1040" i="81" l="1"/>
  <c r="G558" i="90" l="1"/>
  <c r="H558" i="90"/>
  <c r="G1039" i="81" l="1"/>
  <c r="G557" i="90" l="1"/>
  <c r="H557" i="90"/>
  <c r="G1038" i="81" l="1"/>
  <c r="G556" i="90" l="1"/>
  <c r="H556" i="90"/>
  <c r="G1037" i="81" l="1"/>
  <c r="G555" i="90"/>
  <c r="H555" i="90"/>
  <c r="F553" i="90" l="1"/>
  <c r="F552" i="90"/>
  <c r="G1036" i="81" l="1"/>
  <c r="G554" i="90" l="1"/>
  <c r="H554" i="90"/>
  <c r="G1035" i="81" l="1"/>
  <c r="G553" i="90" l="1"/>
  <c r="H553" i="90"/>
  <c r="F551" i="90" l="1"/>
  <c r="F550" i="90" l="1"/>
  <c r="G1034" i="81"/>
  <c r="F549" i="90" l="1"/>
  <c r="G552" i="90" l="1"/>
  <c r="H552" i="90"/>
  <c r="G1033" i="81" l="1"/>
  <c r="G551" i="90" l="1"/>
  <c r="H551" i="90"/>
  <c r="F548" i="90" l="1"/>
  <c r="F547" i="90"/>
  <c r="F546" i="90"/>
  <c r="G1032" i="81" l="1"/>
  <c r="G550" i="90" l="1"/>
  <c r="H550" i="90"/>
  <c r="G1031" i="81" l="1"/>
  <c r="G549" i="90" l="1"/>
  <c r="H549" i="90"/>
  <c r="G1030" i="81" l="1"/>
  <c r="G548" i="90" l="1"/>
  <c r="H548" i="90"/>
  <c r="G1029" i="81" l="1"/>
  <c r="G547" i="90" l="1"/>
  <c r="H547" i="90"/>
  <c r="G1028" i="81" l="1"/>
  <c r="G546" i="90" l="1"/>
  <c r="H546" i="90"/>
  <c r="R546" i="90" l="1"/>
  <c r="S546" i="90"/>
  <c r="R547" i="90"/>
  <c r="S547" i="90"/>
  <c r="R548" i="90"/>
  <c r="S548" i="90"/>
  <c r="R549" i="90"/>
  <c r="S549" i="90"/>
  <c r="R550" i="90"/>
  <c r="S550" i="90"/>
  <c r="R551" i="90"/>
  <c r="S551" i="90"/>
  <c r="R552" i="90"/>
  <c r="S552" i="90"/>
  <c r="R553" i="90"/>
  <c r="S553" i="90"/>
  <c r="R554" i="90"/>
  <c r="S554" i="90"/>
  <c r="R555" i="90"/>
  <c r="S555" i="90"/>
  <c r="R556" i="90"/>
  <c r="S556" i="90"/>
  <c r="R557" i="90"/>
  <c r="S557" i="90"/>
  <c r="R558" i="90"/>
  <c r="S558" i="90"/>
  <c r="R559" i="90"/>
  <c r="S559" i="90"/>
  <c r="R560" i="90"/>
  <c r="S560" i="90"/>
  <c r="R561" i="90"/>
  <c r="S561" i="90"/>
  <c r="R562" i="90"/>
  <c r="S562" i="90"/>
  <c r="R563" i="90"/>
  <c r="S563" i="90"/>
  <c r="R564" i="90"/>
  <c r="S564" i="90"/>
  <c r="O546" i="90"/>
  <c r="P546" i="90"/>
  <c r="O547" i="90"/>
  <c r="P547" i="90"/>
  <c r="O548" i="90"/>
  <c r="P548" i="90"/>
  <c r="O549" i="90"/>
  <c r="P549" i="90"/>
  <c r="O550" i="90"/>
  <c r="P550" i="90"/>
  <c r="O551" i="90"/>
  <c r="P551" i="90"/>
  <c r="O552" i="90"/>
  <c r="P552" i="90"/>
  <c r="O553" i="90"/>
  <c r="P553" i="90"/>
  <c r="O554" i="90"/>
  <c r="P554" i="90"/>
  <c r="O555" i="90"/>
  <c r="P555" i="90"/>
  <c r="O556" i="90"/>
  <c r="P556" i="90"/>
  <c r="O557" i="90"/>
  <c r="P557" i="90"/>
  <c r="O558" i="90"/>
  <c r="P558" i="90"/>
  <c r="O559" i="90"/>
  <c r="P559" i="90"/>
  <c r="O560" i="90"/>
  <c r="P560" i="90"/>
  <c r="O561" i="90"/>
  <c r="P561" i="90"/>
  <c r="O562" i="90"/>
  <c r="P562" i="90"/>
  <c r="O563" i="90"/>
  <c r="P563" i="90"/>
  <c r="O564" i="90"/>
  <c r="P564" i="90"/>
  <c r="G1027" i="81" l="1"/>
  <c r="I1027" i="81" s="1"/>
  <c r="I1047" i="81" l="1"/>
  <c r="I1046" i="81"/>
  <c r="I1045" i="81"/>
  <c r="I1044" i="81"/>
  <c r="I1043" i="81"/>
  <c r="I1042" i="81"/>
  <c r="I1041" i="81"/>
  <c r="I1040" i="81"/>
  <c r="I1039" i="81"/>
  <c r="I1038" i="81"/>
  <c r="I1037" i="81"/>
  <c r="I1036" i="81"/>
  <c r="I1035" i="81"/>
  <c r="I1034" i="81"/>
  <c r="I1033" i="81"/>
  <c r="I1032" i="81"/>
  <c r="I1031" i="81"/>
  <c r="I1030" i="81"/>
  <c r="I1029" i="81"/>
  <c r="I1028" i="81"/>
  <c r="F545" i="90"/>
  <c r="L46" i="83" l="1"/>
  <c r="K46" i="83"/>
  <c r="G1026" i="81"/>
  <c r="F544" i="90"/>
  <c r="F543" i="90"/>
  <c r="F542" i="90"/>
  <c r="M46" i="83" l="1"/>
  <c r="G545" i="90" l="1"/>
  <c r="H545" i="90"/>
  <c r="O545" i="90"/>
  <c r="P545" i="90"/>
  <c r="R545" i="90"/>
  <c r="S545" i="90"/>
  <c r="G544" i="90" l="1"/>
  <c r="H544" i="90"/>
  <c r="O544" i="90"/>
  <c r="P544" i="90"/>
  <c r="R544" i="90"/>
  <c r="S544" i="90"/>
  <c r="G1025" i="81" l="1"/>
  <c r="G543" i="90" l="1"/>
  <c r="H543" i="90"/>
  <c r="G1024" i="81" l="1"/>
  <c r="G542" i="90" l="1"/>
  <c r="H542" i="90"/>
  <c r="G1022" i="81" l="1"/>
  <c r="G1023" i="81"/>
  <c r="G541" i="90" l="1"/>
  <c r="H541" i="90"/>
  <c r="F541" i="90"/>
  <c r="G1021" i="81" l="1"/>
  <c r="G540" i="90" l="1"/>
  <c r="H540" i="90"/>
  <c r="F540" i="90"/>
  <c r="G1020" i="81" l="1"/>
  <c r="G539" i="90" l="1"/>
  <c r="H539" i="90"/>
  <c r="F539" i="90"/>
  <c r="G1019" i="81" l="1"/>
  <c r="G538" i="90" l="1"/>
  <c r="H538" i="90"/>
  <c r="F538" i="90"/>
  <c r="G537" i="90" l="1"/>
  <c r="H537" i="90"/>
  <c r="F537" i="90"/>
  <c r="G1018" i="81" l="1"/>
  <c r="G536" i="90" l="1"/>
  <c r="H536" i="90"/>
  <c r="F536" i="90" l="1"/>
  <c r="G1017" i="81" l="1"/>
  <c r="G535" i="90" l="1"/>
  <c r="H535" i="90"/>
  <c r="F535" i="90" l="1"/>
  <c r="G1016" i="81" l="1"/>
  <c r="G534" i="90" l="1"/>
  <c r="H534" i="90"/>
  <c r="F534" i="90"/>
  <c r="G1015" i="81" l="1"/>
  <c r="G533" i="90" l="1"/>
  <c r="H533" i="90"/>
  <c r="F533" i="90" l="1"/>
  <c r="G1014" i="81" l="1"/>
  <c r="G532" i="90" l="1"/>
  <c r="H532" i="90"/>
  <c r="F532" i="90" l="1"/>
  <c r="G1013" i="81" l="1"/>
  <c r="R532" i="90" l="1"/>
  <c r="S532" i="90"/>
  <c r="R533" i="90"/>
  <c r="S533" i="90"/>
  <c r="R534" i="90"/>
  <c r="S534" i="90"/>
  <c r="R535" i="90"/>
  <c r="S535" i="90"/>
  <c r="R536" i="90"/>
  <c r="S536" i="90"/>
  <c r="R537" i="90"/>
  <c r="S537" i="90"/>
  <c r="R538" i="90"/>
  <c r="S538" i="90"/>
  <c r="R539" i="90"/>
  <c r="S539" i="90"/>
  <c r="R540" i="90"/>
  <c r="S540" i="90"/>
  <c r="R541" i="90"/>
  <c r="S541" i="90"/>
  <c r="R542" i="90"/>
  <c r="S542" i="90"/>
  <c r="R543" i="90"/>
  <c r="S543" i="90"/>
  <c r="O532" i="90"/>
  <c r="P532" i="90"/>
  <c r="O533" i="90"/>
  <c r="P533" i="90"/>
  <c r="O534" i="90"/>
  <c r="P534" i="90"/>
  <c r="O535" i="90"/>
  <c r="P535" i="90"/>
  <c r="O536" i="90"/>
  <c r="P536" i="90"/>
  <c r="O537" i="90"/>
  <c r="P537" i="90"/>
  <c r="O538" i="90"/>
  <c r="P538" i="90"/>
  <c r="O539" i="90"/>
  <c r="P539" i="90"/>
  <c r="O540" i="90"/>
  <c r="P540" i="90"/>
  <c r="O541" i="90"/>
  <c r="P541" i="90"/>
  <c r="O542" i="90"/>
  <c r="P542" i="90"/>
  <c r="O543" i="90"/>
  <c r="P543" i="90"/>
  <c r="S530" i="90"/>
  <c r="S531" i="90"/>
  <c r="P530" i="90"/>
  <c r="P531" i="90"/>
  <c r="G531" i="90"/>
  <c r="H531" i="90"/>
  <c r="O531" i="90" l="1"/>
  <c r="R531" i="90"/>
  <c r="F531" i="90"/>
  <c r="G1012" i="81" l="1"/>
  <c r="G530" i="90" l="1"/>
  <c r="H530" i="90"/>
  <c r="O530" i="90" l="1"/>
  <c r="R530" i="90"/>
  <c r="F530" i="90"/>
  <c r="G1011" i="81" l="1"/>
  <c r="G529" i="90"/>
  <c r="H529" i="90"/>
  <c r="F529" i="90" l="1"/>
  <c r="G1010" i="81" l="1"/>
  <c r="G528" i="90" l="1"/>
  <c r="H528" i="90"/>
  <c r="F528" i="90" l="1"/>
  <c r="G1009" i="81" l="1"/>
  <c r="G527" i="90" l="1"/>
  <c r="H527" i="90"/>
  <c r="F527" i="90" l="1"/>
  <c r="O527" i="90" l="1"/>
  <c r="P527" i="90"/>
  <c r="R527" i="90"/>
  <c r="S527" i="90"/>
  <c r="O528" i="90"/>
  <c r="P528" i="90"/>
  <c r="R528" i="90"/>
  <c r="S528" i="90"/>
  <c r="O529" i="90"/>
  <c r="P529" i="90"/>
  <c r="R529" i="90"/>
  <c r="S529" i="90"/>
  <c r="G1008" i="81" l="1"/>
  <c r="S526" i="90" l="1"/>
  <c r="P526" i="90"/>
  <c r="G526" i="90"/>
  <c r="H526" i="90"/>
  <c r="O526" i="90" l="1"/>
  <c r="R526" i="90"/>
  <c r="F526" i="90"/>
  <c r="G1007" i="81" l="1"/>
  <c r="G525" i="90" l="1"/>
  <c r="H525" i="90"/>
  <c r="F525" i="90"/>
  <c r="G1006" i="81" l="1"/>
  <c r="O524" i="90" l="1"/>
  <c r="P524" i="90"/>
  <c r="R524" i="90"/>
  <c r="S524" i="90"/>
  <c r="O525" i="90"/>
  <c r="P525" i="90"/>
  <c r="R525" i="90"/>
  <c r="S525" i="90"/>
  <c r="G524" i="90"/>
  <c r="H524" i="90"/>
  <c r="F524" i="90"/>
  <c r="G1005" i="81" l="1"/>
  <c r="I1005" i="81" s="1"/>
  <c r="I1026" i="81" l="1"/>
  <c r="I1025" i="81"/>
  <c r="I1024" i="81"/>
  <c r="I1023" i="81"/>
  <c r="I1022" i="81"/>
  <c r="I1021" i="81"/>
  <c r="I1020" i="81"/>
  <c r="I1019" i="81"/>
  <c r="I1018" i="81"/>
  <c r="I1017" i="81"/>
  <c r="I1016" i="81"/>
  <c r="I1015" i="81"/>
  <c r="I1014" i="81"/>
  <c r="I1013" i="81"/>
  <c r="I1012" i="81"/>
  <c r="I1011" i="81"/>
  <c r="I1010" i="81"/>
  <c r="I1009" i="81"/>
  <c r="I1008" i="81"/>
  <c r="I1007" i="81"/>
  <c r="I1006" i="81"/>
  <c r="G1004" i="81"/>
  <c r="S520" i="90"/>
  <c r="S521" i="90"/>
  <c r="S522" i="90"/>
  <c r="S523" i="90"/>
  <c r="P520" i="90"/>
  <c r="P521" i="90"/>
  <c r="P522" i="90"/>
  <c r="P523" i="90"/>
  <c r="O523" i="90" l="1"/>
  <c r="R523" i="90"/>
  <c r="G523" i="90"/>
  <c r="H523" i="90"/>
  <c r="F523" i="90"/>
  <c r="O522" i="90"/>
  <c r="R522" i="90"/>
  <c r="G522" i="90"/>
  <c r="H522" i="90"/>
  <c r="F522" i="90"/>
  <c r="G521" i="90"/>
  <c r="H521" i="90"/>
  <c r="G520" i="90"/>
  <c r="H520" i="90"/>
  <c r="F521" i="90"/>
  <c r="O521" i="90"/>
  <c r="R521" i="90"/>
  <c r="F520" i="90"/>
  <c r="O520" i="90"/>
  <c r="R520" i="90"/>
  <c r="L45" i="83" l="1"/>
  <c r="L44" i="83"/>
  <c r="K45" i="83"/>
  <c r="K44" i="83"/>
  <c r="P515" i="90"/>
  <c r="P516" i="90"/>
  <c r="P517" i="90"/>
  <c r="P518" i="90"/>
  <c r="P519" i="90"/>
  <c r="M44" i="83" l="1"/>
  <c r="M45" i="83"/>
  <c r="O519" i="90"/>
  <c r="R519" i="90"/>
  <c r="S519" i="90"/>
  <c r="G519" i="90"/>
  <c r="H519" i="90"/>
  <c r="F519" i="90"/>
  <c r="O518" i="90"/>
  <c r="R518" i="90"/>
  <c r="S518" i="90"/>
  <c r="G518" i="90"/>
  <c r="H518" i="90"/>
  <c r="F518" i="90"/>
  <c r="O517" i="90"/>
  <c r="G517" i="90"/>
  <c r="H517" i="90"/>
  <c r="F517" i="90"/>
  <c r="O516" i="90"/>
  <c r="G516" i="90"/>
  <c r="H516" i="90"/>
  <c r="G515" i="90"/>
  <c r="H515" i="90"/>
  <c r="F516" i="90"/>
  <c r="F515" i="90"/>
  <c r="O515" i="90"/>
  <c r="R515" i="90" l="1"/>
  <c r="S515" i="90"/>
  <c r="R516" i="90"/>
  <c r="S516" i="90"/>
  <c r="R517" i="90"/>
  <c r="S517" i="90"/>
  <c r="G1001" i="81" l="1"/>
  <c r="G1002" i="81"/>
  <c r="G1003" i="81"/>
  <c r="G996" i="81"/>
  <c r="G997" i="81"/>
  <c r="G998" i="81"/>
  <c r="G999" i="81"/>
  <c r="G1000" i="81"/>
  <c r="I1001" i="81" l="1"/>
  <c r="F514" i="90"/>
  <c r="F513" i="90"/>
  <c r="F512" i="90"/>
  <c r="F511" i="90"/>
  <c r="F510" i="90"/>
  <c r="F509" i="90"/>
  <c r="I1004" i="81" l="1"/>
  <c r="I1003" i="81"/>
  <c r="I1002" i="81"/>
  <c r="S514" i="90"/>
  <c r="P514" i="90"/>
  <c r="G514" i="90"/>
  <c r="H514" i="90"/>
  <c r="O514" i="90" l="1"/>
  <c r="R514" i="90"/>
  <c r="G995" i="81" l="1"/>
  <c r="G513" i="90" l="1"/>
  <c r="H513" i="90"/>
  <c r="S513" i="90" l="1"/>
  <c r="O513" i="90"/>
  <c r="P513" i="90"/>
  <c r="R513" i="90"/>
  <c r="G994" i="81" l="1"/>
  <c r="G512" i="90" l="1"/>
  <c r="H512" i="90"/>
  <c r="S512" i="90" l="1"/>
  <c r="O512" i="90"/>
  <c r="P512" i="90"/>
  <c r="R512" i="90"/>
  <c r="G993" i="81" l="1"/>
  <c r="G511" i="90" l="1"/>
  <c r="H511" i="90"/>
  <c r="S511" i="90" l="1"/>
  <c r="O511" i="90"/>
  <c r="P511" i="90"/>
  <c r="R511" i="90"/>
  <c r="G992" i="81" l="1"/>
  <c r="G510" i="90" l="1"/>
  <c r="H510" i="90"/>
  <c r="O510" i="90" l="1"/>
  <c r="P510" i="90"/>
  <c r="R510" i="90"/>
  <c r="S510" i="90"/>
  <c r="G509" i="90" l="1"/>
  <c r="H509" i="90"/>
  <c r="S509" i="90" l="1"/>
  <c r="P509" i="90"/>
  <c r="O509" i="90"/>
  <c r="R509" i="90"/>
  <c r="F508" i="90" l="1"/>
  <c r="F507" i="90"/>
  <c r="F506" i="90"/>
  <c r="G991" i="81" l="1"/>
  <c r="S508" i="90" l="1"/>
  <c r="P508" i="90"/>
  <c r="G508" i="90"/>
  <c r="H508" i="90"/>
  <c r="O508" i="90" l="1"/>
  <c r="R508" i="90"/>
  <c r="G4" i="81" l="1"/>
  <c r="G5" i="81"/>
  <c r="G6" i="81"/>
  <c r="G7" i="81"/>
  <c r="G8" i="81"/>
  <c r="G9" i="81"/>
  <c r="G10" i="81"/>
  <c r="G11" i="81"/>
  <c r="G12" i="81"/>
  <c r="G13" i="81"/>
  <c r="G14" i="81"/>
  <c r="G15" i="81"/>
  <c r="G16" i="81"/>
  <c r="G17" i="81"/>
  <c r="G18" i="81"/>
  <c r="G19" i="81"/>
  <c r="G20" i="81"/>
  <c r="G21" i="81"/>
  <c r="G22" i="81"/>
  <c r="G23" i="81"/>
  <c r="G24" i="81"/>
  <c r="G25" i="81"/>
  <c r="G26" i="81"/>
  <c r="G27" i="81"/>
  <c r="G28" i="81"/>
  <c r="G29" i="81"/>
  <c r="G30" i="81"/>
  <c r="G31" i="81"/>
  <c r="G32" i="81"/>
  <c r="G33" i="81"/>
  <c r="G34" i="81"/>
  <c r="G35" i="81"/>
  <c r="G36" i="81"/>
  <c r="G37" i="81"/>
  <c r="G38" i="81"/>
  <c r="G39" i="81"/>
  <c r="G40" i="81"/>
  <c r="G41" i="81"/>
  <c r="G42" i="81"/>
  <c r="G43" i="81"/>
  <c r="G44" i="81"/>
  <c r="G45" i="81"/>
  <c r="G46" i="81"/>
  <c r="G47" i="81"/>
  <c r="G48" i="81"/>
  <c r="G49" i="81"/>
  <c r="G50" i="81"/>
  <c r="G51" i="81"/>
  <c r="G52" i="81"/>
  <c r="G53" i="81"/>
  <c r="G54" i="81"/>
  <c r="G55" i="81"/>
  <c r="G56" i="81"/>
  <c r="G57" i="81"/>
  <c r="G58" i="81"/>
  <c r="G59" i="81"/>
  <c r="G60" i="81"/>
  <c r="G61" i="81"/>
  <c r="G62" i="81"/>
  <c r="G63" i="81"/>
  <c r="G64" i="81"/>
  <c r="G65" i="81"/>
  <c r="G66" i="81"/>
  <c r="G67" i="81"/>
  <c r="G68" i="81"/>
  <c r="G69" i="81"/>
  <c r="G70" i="81"/>
  <c r="G71" i="81"/>
  <c r="G72" i="81"/>
  <c r="G73" i="81"/>
  <c r="G74" i="81"/>
  <c r="G75" i="81"/>
  <c r="G76" i="81"/>
  <c r="G77" i="81"/>
  <c r="G78" i="81"/>
  <c r="G79" i="81"/>
  <c r="G80" i="81"/>
  <c r="G81" i="81"/>
  <c r="G82" i="81"/>
  <c r="G83" i="81"/>
  <c r="G84" i="81"/>
  <c r="G85" i="81"/>
  <c r="G86" i="81"/>
  <c r="G87" i="81"/>
  <c r="G88" i="81"/>
  <c r="G89" i="81"/>
  <c r="G90" i="81"/>
  <c r="G91" i="81"/>
  <c r="G92" i="81"/>
  <c r="G93" i="81"/>
  <c r="G94" i="81"/>
  <c r="G95" i="81"/>
  <c r="G96" i="81"/>
  <c r="G97" i="81"/>
  <c r="G98" i="81"/>
  <c r="G99" i="81"/>
  <c r="G100" i="81"/>
  <c r="G101" i="81"/>
  <c r="G102" i="81"/>
  <c r="G103" i="81"/>
  <c r="G104" i="81"/>
  <c r="G105" i="81"/>
  <c r="G106" i="81"/>
  <c r="G107" i="81"/>
  <c r="G108" i="81"/>
  <c r="G109" i="81"/>
  <c r="G110" i="81"/>
  <c r="G111" i="81"/>
  <c r="G112" i="81"/>
  <c r="G113" i="81"/>
  <c r="G114" i="81"/>
  <c r="G115" i="81"/>
  <c r="G116" i="81"/>
  <c r="G117" i="81"/>
  <c r="G118" i="81"/>
  <c r="G119" i="81"/>
  <c r="G120" i="81"/>
  <c r="G121" i="81"/>
  <c r="G122" i="81"/>
  <c r="G123" i="81"/>
  <c r="G124" i="81"/>
  <c r="G125" i="81"/>
  <c r="G126" i="81"/>
  <c r="G127" i="81"/>
  <c r="G128" i="81"/>
  <c r="G129" i="81"/>
  <c r="G130" i="81"/>
  <c r="G131" i="81"/>
  <c r="G132" i="81"/>
  <c r="G133" i="81"/>
  <c r="G134" i="81"/>
  <c r="G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6" i="81"/>
  <c r="G157" i="81"/>
  <c r="G158" i="81"/>
  <c r="G159" i="81"/>
  <c r="G160" i="81"/>
  <c r="G161" i="81"/>
  <c r="G162" i="81"/>
  <c r="G163" i="81"/>
  <c r="G164" i="81"/>
  <c r="G165" i="81"/>
  <c r="G166" i="81"/>
  <c r="G167" i="81"/>
  <c r="G168" i="81"/>
  <c r="G169" i="81"/>
  <c r="G170" i="81"/>
  <c r="G171" i="81"/>
  <c r="G172" i="81"/>
  <c r="G173" i="81"/>
  <c r="G174" i="81"/>
  <c r="G175" i="81"/>
  <c r="G176" i="81"/>
  <c r="G177" i="81"/>
  <c r="G178" i="81"/>
  <c r="G179" i="81"/>
  <c r="G180" i="81"/>
  <c r="G181" i="81"/>
  <c r="G182" i="81"/>
  <c r="G183" i="81"/>
  <c r="G184" i="81"/>
  <c r="G185" i="81"/>
  <c r="G186" i="81"/>
  <c r="G187" i="81"/>
  <c r="G188" i="81"/>
  <c r="G189" i="81"/>
  <c r="G190" i="81"/>
  <c r="G191" i="81"/>
  <c r="G192" i="81"/>
  <c r="G193" i="81"/>
  <c r="G194" i="81"/>
  <c r="G195" i="81"/>
  <c r="G196" i="81"/>
  <c r="G197" i="81"/>
  <c r="G198" i="81"/>
  <c r="G199" i="81"/>
  <c r="G200" i="81"/>
  <c r="G201" i="81"/>
  <c r="G202" i="81"/>
  <c r="G203" i="81"/>
  <c r="G204" i="81"/>
  <c r="G205" i="81"/>
  <c r="G206" i="81"/>
  <c r="G207" i="81"/>
  <c r="G208" i="81"/>
  <c r="G209" i="81"/>
  <c r="G210" i="81"/>
  <c r="G211" i="81"/>
  <c r="G212" i="81"/>
  <c r="G213" i="81"/>
  <c r="G214" i="81"/>
  <c r="G215" i="81"/>
  <c r="G216" i="81"/>
  <c r="G217" i="81"/>
  <c r="G218" i="81"/>
  <c r="G219" i="81"/>
  <c r="G220" i="81"/>
  <c r="G221" i="81"/>
  <c r="G222" i="81"/>
  <c r="G223" i="81"/>
  <c r="G224" i="81"/>
  <c r="G225" i="81"/>
  <c r="G226" i="81"/>
  <c r="G227" i="81"/>
  <c r="G228" i="81"/>
  <c r="G229" i="81"/>
  <c r="G230" i="81"/>
  <c r="G231" i="81"/>
  <c r="G232" i="81"/>
  <c r="G233" i="81"/>
  <c r="G234" i="81"/>
  <c r="G235" i="81"/>
  <c r="G236" i="81"/>
  <c r="G237" i="81"/>
  <c r="G238" i="81"/>
  <c r="G239" i="81"/>
  <c r="G240" i="81"/>
  <c r="G241" i="81"/>
  <c r="G242" i="81"/>
  <c r="G243" i="81"/>
  <c r="G244" i="81"/>
  <c r="G245" i="81"/>
  <c r="G246" i="81"/>
  <c r="G247" i="81"/>
  <c r="G248" i="81"/>
  <c r="G249" i="81"/>
  <c r="G250" i="81"/>
  <c r="G251" i="81"/>
  <c r="G252" i="81"/>
  <c r="G253" i="81"/>
  <c r="G254" i="81"/>
  <c r="G255" i="81"/>
  <c r="G256" i="81"/>
  <c r="G257" i="81"/>
  <c r="G258" i="81"/>
  <c r="G259" i="81"/>
  <c r="G260" i="81"/>
  <c r="G261" i="81"/>
  <c r="G262" i="81"/>
  <c r="G263" i="81"/>
  <c r="G264" i="81"/>
  <c r="G265" i="81"/>
  <c r="G266" i="81"/>
  <c r="G267" i="81"/>
  <c r="G268" i="81"/>
  <c r="G269" i="81"/>
  <c r="G270" i="81"/>
  <c r="G271" i="81"/>
  <c r="G272" i="81"/>
  <c r="G273" i="81"/>
  <c r="G274" i="81"/>
  <c r="G275" i="81"/>
  <c r="G276" i="81"/>
  <c r="G277" i="81"/>
  <c r="G278" i="81"/>
  <c r="G279" i="81"/>
  <c r="G280" i="81"/>
  <c r="G281" i="81"/>
  <c r="G282" i="81"/>
  <c r="G283" i="81"/>
  <c r="G284" i="81"/>
  <c r="G285" i="81"/>
  <c r="G286" i="81"/>
  <c r="G287" i="81"/>
  <c r="G288" i="81"/>
  <c r="G289" i="81"/>
  <c r="G290" i="81"/>
  <c r="G291" i="81"/>
  <c r="G292" i="81"/>
  <c r="G293" i="81"/>
  <c r="G294" i="81"/>
  <c r="G295" i="81"/>
  <c r="G296" i="81"/>
  <c r="G297" i="81"/>
  <c r="G298" i="81"/>
  <c r="G299" i="81"/>
  <c r="G300" i="81"/>
  <c r="G301" i="81"/>
  <c r="G302" i="81"/>
  <c r="G303" i="81"/>
  <c r="G304" i="81"/>
  <c r="G305" i="81"/>
  <c r="G306" i="81"/>
  <c r="G307" i="81"/>
  <c r="G308" i="81"/>
  <c r="G309" i="81"/>
  <c r="G310" i="81"/>
  <c r="G311" i="81"/>
  <c r="G312" i="81"/>
  <c r="G313" i="81"/>
  <c r="G314" i="81"/>
  <c r="G315" i="81"/>
  <c r="G316" i="81"/>
  <c r="G317" i="81"/>
  <c r="G318" i="81"/>
  <c r="G319" i="81"/>
  <c r="G320" i="81"/>
  <c r="G321" i="81"/>
  <c r="G322" i="81"/>
  <c r="G323" i="81"/>
  <c r="G324" i="81"/>
  <c r="G325" i="81"/>
  <c r="G326" i="81"/>
  <c r="G327" i="81"/>
  <c r="G328" i="81"/>
  <c r="G329" i="81"/>
  <c r="G330" i="81"/>
  <c r="G331" i="81"/>
  <c r="G332" i="81"/>
  <c r="G333" i="81"/>
  <c r="G334" i="81"/>
  <c r="G335" i="81"/>
  <c r="G336" i="81"/>
  <c r="G337" i="81"/>
  <c r="G338" i="81"/>
  <c r="G339" i="81"/>
  <c r="G340" i="81"/>
  <c r="G341" i="81"/>
  <c r="G342" i="81"/>
  <c r="G343" i="81"/>
  <c r="G344" i="81"/>
  <c r="G345" i="81"/>
  <c r="G346" i="81"/>
  <c r="G347" i="81"/>
  <c r="G348" i="81"/>
  <c r="G349" i="81"/>
  <c r="G350" i="81"/>
  <c r="G351" i="81"/>
  <c r="G352" i="81"/>
  <c r="G353" i="81"/>
  <c r="G354" i="81"/>
  <c r="G355" i="81"/>
  <c r="G356" i="81"/>
  <c r="G357" i="81"/>
  <c r="G358" i="81"/>
  <c r="G359" i="81"/>
  <c r="G360" i="81"/>
  <c r="G361" i="81"/>
  <c r="G362" i="81"/>
  <c r="G363" i="81"/>
  <c r="G364" i="81"/>
  <c r="G365" i="81"/>
  <c r="G366" i="81"/>
  <c r="G367" i="81"/>
  <c r="G368" i="81"/>
  <c r="G369" i="81"/>
  <c r="G370" i="81"/>
  <c r="G371" i="81"/>
  <c r="G372" i="81"/>
  <c r="G373" i="81"/>
  <c r="G374" i="81"/>
  <c r="G375" i="81"/>
  <c r="G376" i="81"/>
  <c r="G377" i="81"/>
  <c r="G378" i="81"/>
  <c r="G379" i="81"/>
  <c r="G380" i="81"/>
  <c r="G381" i="81"/>
  <c r="G382" i="81"/>
  <c r="G383" i="81"/>
  <c r="G384" i="81"/>
  <c r="G385" i="81"/>
  <c r="G386" i="81"/>
  <c r="G387" i="81"/>
  <c r="G388" i="81"/>
  <c r="G389" i="81"/>
  <c r="G390" i="81"/>
  <c r="G391" i="81"/>
  <c r="G392" i="81"/>
  <c r="G393" i="81"/>
  <c r="G394" i="81"/>
  <c r="G395" i="81"/>
  <c r="G396" i="81"/>
  <c r="G397" i="81"/>
  <c r="G398" i="81"/>
  <c r="G399" i="81"/>
  <c r="G400" i="81"/>
  <c r="G401" i="81"/>
  <c r="G402" i="81"/>
  <c r="G403" i="81"/>
  <c r="G404" i="81"/>
  <c r="G405" i="81"/>
  <c r="G406" i="81"/>
  <c r="G407" i="81"/>
  <c r="G408" i="81"/>
  <c r="G409" i="81"/>
  <c r="G410" i="81"/>
  <c r="G411" i="81"/>
  <c r="G412" i="81"/>
  <c r="G413" i="81"/>
  <c r="G414" i="81"/>
  <c r="G415" i="81"/>
  <c r="G416" i="81"/>
  <c r="G417" i="81"/>
  <c r="G418" i="81"/>
  <c r="G419" i="81"/>
  <c r="G420" i="81"/>
  <c r="G421" i="81"/>
  <c r="G422" i="81"/>
  <c r="G423" i="81"/>
  <c r="G424" i="81"/>
  <c r="G425" i="81"/>
  <c r="G426" i="81"/>
  <c r="G427" i="81"/>
  <c r="G428" i="81"/>
  <c r="G429" i="81"/>
  <c r="G430" i="81"/>
  <c r="G431" i="81"/>
  <c r="G432" i="81"/>
  <c r="G433" i="81"/>
  <c r="G434" i="81"/>
  <c r="G435" i="81"/>
  <c r="G436" i="81"/>
  <c r="G437" i="81"/>
  <c r="G438" i="81"/>
  <c r="G439" i="81"/>
  <c r="G440" i="81"/>
  <c r="G441" i="81"/>
  <c r="G442" i="81"/>
  <c r="G443" i="81"/>
  <c r="G444" i="81"/>
  <c r="G445" i="81"/>
  <c r="G446" i="81"/>
  <c r="G447" i="81"/>
  <c r="G448" i="81"/>
  <c r="G449" i="81"/>
  <c r="G450" i="81"/>
  <c r="G451" i="81"/>
  <c r="G452" i="81"/>
  <c r="G453" i="81"/>
  <c r="G454" i="81"/>
  <c r="G455" i="81"/>
  <c r="G456" i="81"/>
  <c r="G457" i="81"/>
  <c r="G458" i="81"/>
  <c r="G459" i="81"/>
  <c r="G460" i="81"/>
  <c r="G461" i="81"/>
  <c r="G462" i="81"/>
  <c r="G463" i="81"/>
  <c r="G464" i="81"/>
  <c r="G465" i="81"/>
  <c r="G466" i="81"/>
  <c r="G467" i="81"/>
  <c r="G468" i="81"/>
  <c r="G469" i="81"/>
  <c r="G470" i="81"/>
  <c r="G471" i="81"/>
  <c r="G472" i="81"/>
  <c r="G473" i="81"/>
  <c r="G474" i="81"/>
  <c r="G475" i="81"/>
  <c r="G476" i="81"/>
  <c r="G477" i="81"/>
  <c r="G478" i="81"/>
  <c r="G479" i="81"/>
  <c r="G480" i="81"/>
  <c r="G481" i="81"/>
  <c r="G482" i="81"/>
  <c r="G483" i="81"/>
  <c r="G484" i="81"/>
  <c r="G485" i="81"/>
  <c r="G486" i="81"/>
  <c r="G487" i="81"/>
  <c r="G488" i="81"/>
  <c r="G489" i="81"/>
  <c r="G490" i="81"/>
  <c r="G491" i="81"/>
  <c r="G492" i="81"/>
  <c r="G493" i="81"/>
  <c r="G494" i="81"/>
  <c r="G495" i="81"/>
  <c r="G496" i="81"/>
  <c r="G497" i="81"/>
  <c r="G498" i="81"/>
  <c r="G499" i="81"/>
  <c r="G500" i="81"/>
  <c r="G501" i="81"/>
  <c r="G502" i="81"/>
  <c r="G503" i="81"/>
  <c r="G504" i="81"/>
  <c r="G505" i="81"/>
  <c r="G506" i="81"/>
  <c r="G507" i="81"/>
  <c r="G508" i="81"/>
  <c r="G509" i="81"/>
  <c r="G510" i="81"/>
  <c r="G511" i="81"/>
  <c r="G512" i="81"/>
  <c r="G513" i="81"/>
  <c r="G514" i="81"/>
  <c r="G515" i="81"/>
  <c r="G516" i="81"/>
  <c r="G517" i="81"/>
  <c r="G518" i="81"/>
  <c r="G519" i="81"/>
  <c r="G520" i="81"/>
  <c r="G521" i="81"/>
  <c r="G522" i="81"/>
  <c r="G523" i="81"/>
  <c r="G524" i="81"/>
  <c r="G525" i="81"/>
  <c r="G526" i="81"/>
  <c r="G527" i="81"/>
  <c r="G528" i="81"/>
  <c r="G529" i="81"/>
  <c r="G530" i="81"/>
  <c r="G531" i="81"/>
  <c r="G532" i="81"/>
  <c r="G533" i="81"/>
  <c r="G534" i="81"/>
  <c r="G535" i="81"/>
  <c r="G536" i="81"/>
  <c r="G537" i="81"/>
  <c r="G538" i="81"/>
  <c r="G539" i="81"/>
  <c r="G540" i="81"/>
  <c r="G541" i="81"/>
  <c r="G542" i="81"/>
  <c r="G543" i="81"/>
  <c r="G544" i="81"/>
  <c r="G545" i="81"/>
  <c r="G546" i="81"/>
  <c r="G547" i="81"/>
  <c r="G548" i="81"/>
  <c r="G549" i="81"/>
  <c r="G551" i="81"/>
  <c r="G552" i="81"/>
  <c r="G553" i="81"/>
  <c r="G554" i="81"/>
  <c r="G555" i="81"/>
  <c r="G556" i="81"/>
  <c r="G557" i="81"/>
  <c r="G558" i="81"/>
  <c r="G559" i="81"/>
  <c r="G560" i="81"/>
  <c r="G561" i="81"/>
  <c r="G562" i="81"/>
  <c r="G563" i="81"/>
  <c r="G564" i="81"/>
  <c r="G565" i="81"/>
  <c r="G566" i="81"/>
  <c r="G567" i="81"/>
  <c r="G568" i="81"/>
  <c r="G569" i="81"/>
  <c r="G570" i="81"/>
  <c r="G571" i="81"/>
  <c r="G572" i="81"/>
  <c r="G573" i="81"/>
  <c r="G574" i="81"/>
  <c r="G575" i="81"/>
  <c r="G576" i="81"/>
  <c r="G577" i="81"/>
  <c r="G578" i="81"/>
  <c r="G579" i="81"/>
  <c r="G580" i="81"/>
  <c r="G581" i="81"/>
  <c r="G582" i="81"/>
  <c r="G583" i="81"/>
  <c r="G584" i="81"/>
  <c r="G585" i="81"/>
  <c r="G586" i="81"/>
  <c r="G587" i="81"/>
  <c r="G588" i="81"/>
  <c r="G589" i="81"/>
  <c r="G590" i="81"/>
  <c r="G591" i="81"/>
  <c r="G592" i="81"/>
  <c r="G593" i="81"/>
  <c r="G594" i="81"/>
  <c r="G595" i="81"/>
  <c r="G596" i="81"/>
  <c r="G597" i="81"/>
  <c r="G598" i="81"/>
  <c r="G599" i="81"/>
  <c r="G600" i="81"/>
  <c r="G601" i="81"/>
  <c r="G602" i="81"/>
  <c r="G603" i="81"/>
  <c r="G604" i="81"/>
  <c r="G605" i="81"/>
  <c r="G606" i="81"/>
  <c r="G607" i="81"/>
  <c r="G608" i="81"/>
  <c r="G609" i="81"/>
  <c r="G610" i="81"/>
  <c r="G611" i="81"/>
  <c r="G612" i="81"/>
  <c r="G613" i="81"/>
  <c r="G614" i="81"/>
  <c r="G615" i="81"/>
  <c r="G616" i="81"/>
  <c r="G617" i="81"/>
  <c r="G618" i="81"/>
  <c r="G619" i="81"/>
  <c r="G620" i="81"/>
  <c r="G621" i="81"/>
  <c r="G622" i="81"/>
  <c r="G623" i="81"/>
  <c r="G624" i="81"/>
  <c r="G625" i="81"/>
  <c r="G626" i="81"/>
  <c r="G627" i="81"/>
  <c r="G628" i="81"/>
  <c r="G629" i="81"/>
  <c r="G630" i="81"/>
  <c r="G631" i="81"/>
  <c r="G632" i="81"/>
  <c r="G633" i="81"/>
  <c r="G634" i="81"/>
  <c r="G635" i="81"/>
  <c r="G636" i="81"/>
  <c r="G637" i="81"/>
  <c r="G638" i="81"/>
  <c r="G639" i="81"/>
  <c r="G640" i="81"/>
  <c r="G641" i="81"/>
  <c r="G642" i="81"/>
  <c r="G643" i="81"/>
  <c r="G644" i="81"/>
  <c r="G645" i="81"/>
  <c r="G646" i="81"/>
  <c r="G647" i="81"/>
  <c r="G648" i="81"/>
  <c r="G649" i="81"/>
  <c r="G650" i="81"/>
  <c r="G651" i="81"/>
  <c r="G652" i="81"/>
  <c r="G653" i="81"/>
  <c r="G654" i="81"/>
  <c r="G655" i="81"/>
  <c r="G656" i="81"/>
  <c r="G657" i="81"/>
  <c r="G658" i="81"/>
  <c r="G659" i="81"/>
  <c r="G660" i="81"/>
  <c r="G661" i="81"/>
  <c r="G662" i="81"/>
  <c r="G663" i="81"/>
  <c r="G664" i="81"/>
  <c r="G665" i="81"/>
  <c r="G666" i="81"/>
  <c r="G667" i="81"/>
  <c r="G668" i="81"/>
  <c r="G669" i="81"/>
  <c r="G670" i="81"/>
  <c r="G671" i="81"/>
  <c r="G672" i="81"/>
  <c r="G673" i="81"/>
  <c r="G674" i="81"/>
  <c r="G675" i="81"/>
  <c r="G676" i="81"/>
  <c r="G677" i="81"/>
  <c r="G678" i="81"/>
  <c r="G679" i="81"/>
  <c r="G680" i="81"/>
  <c r="G681" i="81"/>
  <c r="G682" i="81"/>
  <c r="G683" i="81"/>
  <c r="G684" i="81"/>
  <c r="G685" i="81"/>
  <c r="G686" i="81"/>
  <c r="G687" i="81"/>
  <c r="G688" i="81"/>
  <c r="G689" i="81"/>
  <c r="G690" i="81"/>
  <c r="G691" i="81"/>
  <c r="G692" i="81"/>
  <c r="G693" i="81"/>
  <c r="G694" i="81"/>
  <c r="G695" i="81"/>
  <c r="G696" i="81"/>
  <c r="G697" i="81"/>
  <c r="G698" i="81"/>
  <c r="G699" i="81"/>
  <c r="G700" i="81"/>
  <c r="G701" i="81"/>
  <c r="G702" i="81"/>
  <c r="G703" i="81"/>
  <c r="G704" i="81"/>
  <c r="G705" i="81"/>
  <c r="G706" i="81"/>
  <c r="G707" i="81"/>
  <c r="G708" i="81"/>
  <c r="G709" i="81"/>
  <c r="G710" i="81"/>
  <c r="G711" i="81"/>
  <c r="G712" i="81"/>
  <c r="G713" i="81"/>
  <c r="G714" i="81"/>
  <c r="G715" i="81"/>
  <c r="G716" i="81"/>
  <c r="G717" i="81"/>
  <c r="G718" i="81"/>
  <c r="G719" i="81"/>
  <c r="G720" i="81"/>
  <c r="G721" i="81"/>
  <c r="G722" i="81"/>
  <c r="G723" i="81"/>
  <c r="G724" i="81"/>
  <c r="G725" i="81"/>
  <c r="G726" i="81"/>
  <c r="G727" i="81"/>
  <c r="G728" i="81"/>
  <c r="G729" i="81"/>
  <c r="G730" i="81"/>
  <c r="G731" i="81"/>
  <c r="G732" i="81"/>
  <c r="G733" i="81"/>
  <c r="G734" i="81"/>
  <c r="G735" i="81"/>
  <c r="G736" i="81"/>
  <c r="G737" i="81"/>
  <c r="G738" i="81"/>
  <c r="G739" i="81"/>
  <c r="G740" i="81"/>
  <c r="G741" i="81"/>
  <c r="G742" i="81"/>
  <c r="G743" i="81"/>
  <c r="G744" i="81"/>
  <c r="G745" i="81"/>
  <c r="G746" i="81"/>
  <c r="G747" i="81"/>
  <c r="G748" i="81"/>
  <c r="G749" i="81"/>
  <c r="G750" i="81"/>
  <c r="G751" i="81"/>
  <c r="G752" i="81"/>
  <c r="G753" i="81"/>
  <c r="G754" i="81"/>
  <c r="G755" i="81"/>
  <c r="G756" i="81"/>
  <c r="G757" i="81"/>
  <c r="G758" i="81"/>
  <c r="G759" i="81"/>
  <c r="G760" i="81"/>
  <c r="G761" i="81"/>
  <c r="G762" i="81"/>
  <c r="G763" i="81"/>
  <c r="G764" i="81"/>
  <c r="G765" i="81"/>
  <c r="G766" i="81"/>
  <c r="G767" i="81"/>
  <c r="G768" i="81"/>
  <c r="G769" i="81"/>
  <c r="G770" i="81"/>
  <c r="G771" i="81"/>
  <c r="G772" i="81"/>
  <c r="G773" i="81"/>
  <c r="G774" i="81"/>
  <c r="G775" i="81"/>
  <c r="G776" i="81"/>
  <c r="G777" i="81"/>
  <c r="G778" i="81"/>
  <c r="G779" i="81"/>
  <c r="G780" i="81"/>
  <c r="G781" i="81"/>
  <c r="G782" i="81"/>
  <c r="G783" i="81"/>
  <c r="G784" i="81"/>
  <c r="G785" i="81"/>
  <c r="G786" i="81"/>
  <c r="G787" i="81"/>
  <c r="G788" i="81"/>
  <c r="G789" i="81"/>
  <c r="G790" i="81"/>
  <c r="G791" i="81"/>
  <c r="G792" i="81"/>
  <c r="G793" i="81"/>
  <c r="G794" i="81"/>
  <c r="G795" i="81"/>
  <c r="G796" i="81"/>
  <c r="G797" i="81"/>
  <c r="G798" i="81"/>
  <c r="G799" i="81"/>
  <c r="G800" i="81"/>
  <c r="G801" i="81"/>
  <c r="G802" i="81"/>
  <c r="G803" i="81"/>
  <c r="G804" i="81"/>
  <c r="G805" i="81"/>
  <c r="G806" i="81"/>
  <c r="G807" i="81"/>
  <c r="G808" i="81"/>
  <c r="G809" i="81"/>
  <c r="G810" i="81"/>
  <c r="G811" i="81"/>
  <c r="G812" i="81"/>
  <c r="G813" i="81"/>
  <c r="G814" i="81"/>
  <c r="G815" i="81"/>
  <c r="G816" i="81"/>
  <c r="G817" i="81"/>
  <c r="G818" i="81"/>
  <c r="G819" i="81"/>
  <c r="G820" i="81"/>
  <c r="G821" i="81"/>
  <c r="G822" i="81"/>
  <c r="G823" i="81"/>
  <c r="G824" i="81"/>
  <c r="G825" i="81"/>
  <c r="G826" i="81"/>
  <c r="G827" i="81"/>
  <c r="G828" i="81"/>
  <c r="G829" i="81"/>
  <c r="G830" i="81"/>
  <c r="G831" i="81"/>
  <c r="G832" i="81"/>
  <c r="G833" i="81"/>
  <c r="G834" i="81"/>
  <c r="G835" i="81"/>
  <c r="G836" i="81"/>
  <c r="G837" i="81"/>
  <c r="G838" i="81"/>
  <c r="G839" i="81"/>
  <c r="G840" i="81"/>
  <c r="G841" i="81"/>
  <c r="G842" i="81"/>
  <c r="G843" i="81"/>
  <c r="G844" i="81"/>
  <c r="G845" i="81"/>
  <c r="G846" i="81"/>
  <c r="G847" i="81"/>
  <c r="G848" i="81"/>
  <c r="G849" i="81"/>
  <c r="G850" i="81"/>
  <c r="G851" i="81"/>
  <c r="G852" i="81"/>
  <c r="G853" i="81"/>
  <c r="G854" i="81"/>
  <c r="G855" i="81"/>
  <c r="G856" i="81"/>
  <c r="G857" i="81"/>
  <c r="G858" i="81"/>
  <c r="G859" i="81"/>
  <c r="G860" i="81"/>
  <c r="G861" i="81"/>
  <c r="G862" i="81"/>
  <c r="G863" i="81"/>
  <c r="G864" i="81"/>
  <c r="G865" i="81"/>
  <c r="G866" i="81"/>
  <c r="G867" i="81"/>
  <c r="G868" i="81"/>
  <c r="G869" i="81"/>
  <c r="G870" i="81"/>
  <c r="G871" i="81"/>
  <c r="G872" i="81"/>
  <c r="G873" i="81"/>
  <c r="G874" i="81"/>
  <c r="G875" i="81"/>
  <c r="G876" i="81"/>
  <c r="G877" i="81"/>
  <c r="G878" i="81"/>
  <c r="G879" i="81"/>
  <c r="G880" i="81"/>
  <c r="G881" i="81"/>
  <c r="G882" i="81"/>
  <c r="G883" i="81"/>
  <c r="G884" i="81"/>
  <c r="G885" i="81"/>
  <c r="G886" i="81"/>
  <c r="G887" i="81"/>
  <c r="G888" i="81"/>
  <c r="G889" i="81"/>
  <c r="G890" i="81"/>
  <c r="G891" i="81"/>
  <c r="G892" i="81"/>
  <c r="G893" i="81"/>
  <c r="G894" i="81"/>
  <c r="G895" i="81"/>
  <c r="G896" i="81"/>
  <c r="G897" i="81"/>
  <c r="G898" i="81"/>
  <c r="G899" i="81"/>
  <c r="G3" i="81"/>
  <c r="I3" i="81" s="1"/>
  <c r="G904" i="81"/>
  <c r="G903" i="81"/>
  <c r="G902" i="81"/>
  <c r="G901" i="81"/>
  <c r="G900" i="81"/>
  <c r="G932" i="81"/>
  <c r="G931" i="81"/>
  <c r="G930" i="81"/>
  <c r="G929" i="81"/>
  <c r="G928" i="81"/>
  <c r="G927" i="81"/>
  <c r="G926" i="81"/>
  <c r="G925" i="81"/>
  <c r="G924" i="81"/>
  <c r="G923" i="81"/>
  <c r="G922" i="81"/>
  <c r="G921" i="81"/>
  <c r="G920" i="81"/>
  <c r="G919" i="81"/>
  <c r="G918" i="81"/>
  <c r="G917" i="81"/>
  <c r="G916" i="81"/>
  <c r="G915" i="81"/>
  <c r="G914" i="81"/>
  <c r="G913" i="81"/>
  <c r="G912" i="81"/>
  <c r="G911" i="81"/>
  <c r="G910" i="81"/>
  <c r="G909" i="81"/>
  <c r="G908" i="81"/>
  <c r="G907" i="81"/>
  <c r="G906" i="81"/>
  <c r="G905" i="81"/>
  <c r="G960" i="81"/>
  <c r="G959" i="81"/>
  <c r="G958" i="81"/>
  <c r="G957" i="81"/>
  <c r="G956" i="81"/>
  <c r="G955" i="81"/>
  <c r="G954" i="81"/>
  <c r="G953" i="81"/>
  <c r="G952" i="81"/>
  <c r="G951" i="81"/>
  <c r="G950" i="81"/>
  <c r="G949" i="81"/>
  <c r="G948" i="81"/>
  <c r="G947" i="81"/>
  <c r="G946" i="81"/>
  <c r="G945" i="81"/>
  <c r="G944" i="81"/>
  <c r="G943" i="81"/>
  <c r="G942" i="81"/>
  <c r="G941" i="81"/>
  <c r="I941" i="81" s="1"/>
  <c r="G940" i="81"/>
  <c r="G939" i="81"/>
  <c r="G938" i="81"/>
  <c r="G937" i="81"/>
  <c r="G936" i="81"/>
  <c r="G935" i="81"/>
  <c r="G934" i="81"/>
  <c r="G933" i="81"/>
  <c r="G989" i="81"/>
  <c r="G988" i="81"/>
  <c r="G987" i="81"/>
  <c r="G986" i="81"/>
  <c r="G985" i="81"/>
  <c r="G984" i="81"/>
  <c r="G983" i="81"/>
  <c r="G982" i="81"/>
  <c r="G981" i="81"/>
  <c r="G980" i="81"/>
  <c r="G979" i="81"/>
  <c r="G978" i="81"/>
  <c r="G977" i="81"/>
  <c r="G976" i="81"/>
  <c r="G975" i="81"/>
  <c r="G974" i="81"/>
  <c r="G973" i="81"/>
  <c r="G972" i="81"/>
  <c r="G971" i="81"/>
  <c r="G970" i="81"/>
  <c r="G969" i="81"/>
  <c r="G968" i="81"/>
  <c r="G967" i="81"/>
  <c r="G966" i="81"/>
  <c r="G965" i="81"/>
  <c r="G964" i="81"/>
  <c r="G963" i="81"/>
  <c r="G962" i="81"/>
  <c r="G961" i="81"/>
  <c r="G990" i="81"/>
  <c r="I981" i="81" l="1"/>
  <c r="I959" i="81"/>
  <c r="I958" i="81"/>
  <c r="I957" i="81"/>
  <c r="I956" i="81"/>
  <c r="I955" i="81"/>
  <c r="I954" i="81"/>
  <c r="I953" i="81"/>
  <c r="I952" i="81"/>
  <c r="I951" i="81"/>
  <c r="I950" i="81"/>
  <c r="I949" i="81"/>
  <c r="I948" i="81"/>
  <c r="I947" i="81"/>
  <c r="I946" i="81"/>
  <c r="I945" i="81"/>
  <c r="I944" i="81"/>
  <c r="I943" i="81"/>
  <c r="I942" i="81"/>
  <c r="I960" i="81"/>
  <c r="I921" i="81"/>
  <c r="I5" i="81"/>
  <c r="I6" i="81"/>
  <c r="I7" i="81"/>
  <c r="I8" i="81"/>
  <c r="I9" i="81"/>
  <c r="I10" i="81"/>
  <c r="I11" i="81"/>
  <c r="I12" i="81"/>
  <c r="I13" i="81"/>
  <c r="I14" i="81"/>
  <c r="I15" i="81"/>
  <c r="I16" i="81"/>
  <c r="I17" i="81"/>
  <c r="I18" i="81"/>
  <c r="I4" i="81"/>
  <c r="I898" i="81"/>
  <c r="I878" i="81"/>
  <c r="I858" i="81"/>
  <c r="I843" i="81"/>
  <c r="I823" i="81"/>
  <c r="I801" i="81"/>
  <c r="I782" i="81"/>
  <c r="I779" i="81"/>
  <c r="I759" i="81"/>
  <c r="I743" i="81"/>
  <c r="I726" i="81"/>
  <c r="I715" i="81"/>
  <c r="I693" i="81"/>
  <c r="I674" i="81"/>
  <c r="I656" i="81"/>
  <c r="I642" i="81"/>
  <c r="I623" i="81"/>
  <c r="I600" i="81"/>
  <c r="I580" i="81"/>
  <c r="I573" i="81"/>
  <c r="I550" i="81"/>
  <c r="I531" i="81"/>
  <c r="I516" i="81"/>
  <c r="I496" i="81"/>
  <c r="I476" i="81"/>
  <c r="I456" i="81"/>
  <c r="I435" i="81"/>
  <c r="I423" i="81"/>
  <c r="I403" i="81"/>
  <c r="I382" i="81"/>
  <c r="I362" i="81"/>
  <c r="I356" i="81"/>
  <c r="I334" i="81"/>
  <c r="I313" i="81"/>
  <c r="I298" i="81"/>
  <c r="I279" i="81"/>
  <c r="I257" i="81"/>
  <c r="I237" i="81"/>
  <c r="I219" i="81"/>
  <c r="I205" i="81"/>
  <c r="I184" i="81"/>
  <c r="I161" i="81"/>
  <c r="I140" i="81"/>
  <c r="I134" i="81"/>
  <c r="I114" i="81"/>
  <c r="I95" i="81"/>
  <c r="I78" i="81"/>
  <c r="I61" i="81"/>
  <c r="I38" i="81"/>
  <c r="I19" i="81"/>
  <c r="G507" i="90"/>
  <c r="H507" i="90"/>
  <c r="O507" i="90"/>
  <c r="P507" i="90"/>
  <c r="R507" i="90"/>
  <c r="S507" i="90"/>
  <c r="I21" i="81" l="1"/>
  <c r="I22" i="81"/>
  <c r="I23" i="81"/>
  <c r="I24" i="81"/>
  <c r="I25" i="81"/>
  <c r="I26" i="81"/>
  <c r="I27" i="81"/>
  <c r="I28" i="81"/>
  <c r="I29" i="81"/>
  <c r="I30" i="81"/>
  <c r="I31" i="81"/>
  <c r="I32" i="81"/>
  <c r="I33" i="81"/>
  <c r="I34" i="81"/>
  <c r="I35" i="81"/>
  <c r="I36" i="81"/>
  <c r="I37" i="81"/>
  <c r="I20" i="81"/>
  <c r="I40" i="81"/>
  <c r="I41" i="81"/>
  <c r="I42" i="81"/>
  <c r="I43" i="81"/>
  <c r="I44" i="81"/>
  <c r="I45" i="81"/>
  <c r="I46" i="81"/>
  <c r="I47" i="81"/>
  <c r="I48" i="81"/>
  <c r="I49" i="81"/>
  <c r="I50" i="81"/>
  <c r="I51" i="81"/>
  <c r="I52" i="81"/>
  <c r="I53" i="81"/>
  <c r="I54" i="81"/>
  <c r="I55" i="81"/>
  <c r="I56" i="81"/>
  <c r="I57" i="81"/>
  <c r="I58" i="81"/>
  <c r="I59" i="81"/>
  <c r="I60" i="81"/>
  <c r="I39" i="81"/>
  <c r="I63" i="81"/>
  <c r="I64" i="81"/>
  <c r="I65" i="81"/>
  <c r="I66" i="81"/>
  <c r="I67" i="81"/>
  <c r="I68" i="81"/>
  <c r="I69" i="81"/>
  <c r="I70" i="81"/>
  <c r="I71" i="81"/>
  <c r="I72" i="81"/>
  <c r="I73" i="81"/>
  <c r="I74" i="81"/>
  <c r="I75" i="81"/>
  <c r="I76" i="81"/>
  <c r="I77" i="81"/>
  <c r="I62" i="81"/>
  <c r="I80" i="81"/>
  <c r="I81" i="81"/>
  <c r="I82" i="81"/>
  <c r="I83" i="81"/>
  <c r="I84" i="81"/>
  <c r="I85" i="81"/>
  <c r="I86" i="81"/>
  <c r="I87" i="81"/>
  <c r="I88" i="81"/>
  <c r="I89" i="81"/>
  <c r="I90" i="81"/>
  <c r="I91" i="81"/>
  <c r="I92" i="81"/>
  <c r="I93" i="81"/>
  <c r="I94" i="81"/>
  <c r="I79" i="81"/>
  <c r="I113" i="81"/>
  <c r="I97" i="81"/>
  <c r="I98" i="81"/>
  <c r="I99" i="81"/>
  <c r="I100" i="81"/>
  <c r="I101" i="81"/>
  <c r="I102" i="81"/>
  <c r="I103" i="81"/>
  <c r="I104" i="81"/>
  <c r="I105" i="81"/>
  <c r="I106" i="81"/>
  <c r="I107" i="81"/>
  <c r="I108" i="81"/>
  <c r="I109" i="81"/>
  <c r="I110" i="81"/>
  <c r="I111" i="81"/>
  <c r="I112" i="81"/>
  <c r="I96" i="81"/>
  <c r="I116" i="81"/>
  <c r="I117" i="81"/>
  <c r="I118" i="81"/>
  <c r="I119" i="81"/>
  <c r="I120" i="81"/>
  <c r="I121" i="81"/>
  <c r="I122" i="81"/>
  <c r="I123" i="81"/>
  <c r="I124" i="81"/>
  <c r="I125" i="81"/>
  <c r="I126" i="81"/>
  <c r="I127" i="81"/>
  <c r="I128" i="81"/>
  <c r="I129" i="81"/>
  <c r="I130" i="81"/>
  <c r="I131" i="81"/>
  <c r="I132" i="81"/>
  <c r="I133" i="81"/>
  <c r="I115" i="81"/>
  <c r="I136" i="81"/>
  <c r="I137" i="81"/>
  <c r="I138" i="81"/>
  <c r="I139" i="81"/>
  <c r="I135" i="81"/>
  <c r="I160" i="81"/>
  <c r="I159" i="81"/>
  <c r="I158" i="81"/>
  <c r="I157" i="81"/>
  <c r="I156" i="81"/>
  <c r="I155" i="81"/>
  <c r="I154" i="81"/>
  <c r="I153" i="81"/>
  <c r="I152" i="81"/>
  <c r="I151" i="81"/>
  <c r="I150" i="81"/>
  <c r="I149" i="81"/>
  <c r="I148" i="81"/>
  <c r="I147" i="81"/>
  <c r="I146" i="81"/>
  <c r="I145" i="81"/>
  <c r="I144" i="81"/>
  <c r="I143" i="81"/>
  <c r="I142" i="81"/>
  <c r="I141" i="81"/>
  <c r="I163" i="81"/>
  <c r="I164" i="81"/>
  <c r="I165" i="81"/>
  <c r="I166" i="81"/>
  <c r="I167" i="81"/>
  <c r="I168" i="81"/>
  <c r="I169" i="81"/>
  <c r="I170" i="81"/>
  <c r="I171" i="81"/>
  <c r="I172" i="81"/>
  <c r="I173" i="81"/>
  <c r="I174" i="81"/>
  <c r="I175" i="81"/>
  <c r="I176" i="81"/>
  <c r="I177" i="81"/>
  <c r="I178" i="81"/>
  <c r="I179" i="81"/>
  <c r="I180" i="81"/>
  <c r="I181" i="81"/>
  <c r="I182" i="81"/>
  <c r="I183" i="81"/>
  <c r="I162" i="81"/>
  <c r="I186" i="81"/>
  <c r="I187" i="81"/>
  <c r="I188" i="81"/>
  <c r="I189" i="81"/>
  <c r="I190" i="81"/>
  <c r="I191" i="81"/>
  <c r="I192" i="81"/>
  <c r="I193" i="81"/>
  <c r="I194" i="81"/>
  <c r="I195" i="81"/>
  <c r="I196" i="81"/>
  <c r="I197" i="81"/>
  <c r="I198" i="81"/>
  <c r="I199" i="81"/>
  <c r="I200" i="81"/>
  <c r="I201" i="81"/>
  <c r="I202" i="81"/>
  <c r="I203" i="81"/>
  <c r="I204" i="81"/>
  <c r="I185" i="81"/>
  <c r="I218" i="81"/>
  <c r="I217" i="81"/>
  <c r="I216" i="81"/>
  <c r="I215" i="81"/>
  <c r="I214" i="81"/>
  <c r="I213" i="81"/>
  <c r="I212" i="81"/>
  <c r="I211" i="81"/>
  <c r="I210" i="81"/>
  <c r="I209" i="81"/>
  <c r="I208" i="81"/>
  <c r="I207" i="81"/>
  <c r="I206" i="81"/>
  <c r="I221" i="81"/>
  <c r="I222" i="81"/>
  <c r="I223" i="81"/>
  <c r="I224" i="81"/>
  <c r="I225" i="81"/>
  <c r="I226" i="81"/>
  <c r="I227" i="81"/>
  <c r="I228" i="81"/>
  <c r="I229" i="81"/>
  <c r="I230" i="81"/>
  <c r="I231" i="81"/>
  <c r="I232" i="81"/>
  <c r="I233" i="81"/>
  <c r="I234" i="81"/>
  <c r="I235" i="81"/>
  <c r="I236" i="81"/>
  <c r="I220" i="81"/>
  <c r="I256" i="81"/>
  <c r="I239" i="81"/>
  <c r="I240" i="81"/>
  <c r="I241" i="81"/>
  <c r="I242" i="81"/>
  <c r="I243" i="81"/>
  <c r="I244" i="81"/>
  <c r="I245" i="81"/>
  <c r="I246" i="81"/>
  <c r="I247" i="81"/>
  <c r="I248" i="81"/>
  <c r="I249" i="81"/>
  <c r="I250" i="81"/>
  <c r="I251" i="81"/>
  <c r="I252" i="81"/>
  <c r="I253" i="81"/>
  <c r="I254" i="81"/>
  <c r="I255" i="81"/>
  <c r="I238" i="81"/>
  <c r="I259" i="81"/>
  <c r="I260" i="81"/>
  <c r="I261" i="81"/>
  <c r="I262" i="81"/>
  <c r="I263" i="81"/>
  <c r="I264" i="81"/>
  <c r="I265" i="81"/>
  <c r="I266" i="81"/>
  <c r="I267" i="81"/>
  <c r="I268" i="81"/>
  <c r="I269" i="81"/>
  <c r="I270" i="81"/>
  <c r="I271" i="81"/>
  <c r="I272" i="81"/>
  <c r="I273" i="81"/>
  <c r="I274" i="81"/>
  <c r="I275" i="81"/>
  <c r="I276" i="81"/>
  <c r="I277" i="81"/>
  <c r="I278" i="81"/>
  <c r="I258" i="81"/>
  <c r="I281" i="81"/>
  <c r="I282" i="81"/>
  <c r="I283" i="81"/>
  <c r="I284" i="81"/>
  <c r="I285" i="81"/>
  <c r="I286" i="81"/>
  <c r="I287" i="81"/>
  <c r="I288" i="81"/>
  <c r="I289" i="81"/>
  <c r="I290" i="81"/>
  <c r="I291" i="81"/>
  <c r="I292" i="81"/>
  <c r="I293" i="81"/>
  <c r="I294" i="81"/>
  <c r="I295" i="81"/>
  <c r="I296" i="81"/>
  <c r="I297" i="81"/>
  <c r="I280" i="81"/>
  <c r="I312" i="81"/>
  <c r="I311" i="81"/>
  <c r="I310" i="81"/>
  <c r="I309" i="81"/>
  <c r="I308" i="81"/>
  <c r="I307" i="81"/>
  <c r="I306" i="81"/>
  <c r="I305" i="81"/>
  <c r="I304" i="81"/>
  <c r="I303" i="81"/>
  <c r="I302" i="81"/>
  <c r="I301" i="81"/>
  <c r="I300" i="81"/>
  <c r="I299" i="81"/>
  <c r="I333" i="81"/>
  <c r="I315" i="81"/>
  <c r="I316" i="81"/>
  <c r="I317" i="81"/>
  <c r="I318" i="81"/>
  <c r="I319" i="81"/>
  <c r="I320" i="81"/>
  <c r="I321" i="81"/>
  <c r="I322" i="81"/>
  <c r="I323" i="81"/>
  <c r="I324" i="81"/>
  <c r="I325" i="81"/>
  <c r="I326" i="81"/>
  <c r="I327" i="81"/>
  <c r="I328" i="81"/>
  <c r="I329" i="81"/>
  <c r="I330" i="81"/>
  <c r="I331" i="81"/>
  <c r="I332" i="81"/>
  <c r="I314" i="81"/>
  <c r="I336" i="81"/>
  <c r="I337" i="81"/>
  <c r="I338" i="81"/>
  <c r="I339" i="81"/>
  <c r="I340" i="81"/>
  <c r="I341" i="81"/>
  <c r="I342" i="81"/>
  <c r="I343" i="81"/>
  <c r="I344" i="81"/>
  <c r="I345" i="81"/>
  <c r="I346" i="81"/>
  <c r="I347" i="81"/>
  <c r="I348" i="81"/>
  <c r="I349" i="81"/>
  <c r="I350" i="81"/>
  <c r="I351" i="81"/>
  <c r="I352" i="81"/>
  <c r="I353" i="81"/>
  <c r="I354" i="81"/>
  <c r="I355" i="81"/>
  <c r="I335" i="81"/>
  <c r="I358" i="81"/>
  <c r="I359" i="81"/>
  <c r="I360" i="81"/>
  <c r="I361" i="81"/>
  <c r="I357" i="81"/>
  <c r="I381" i="81"/>
  <c r="I380" i="81"/>
  <c r="I379" i="81"/>
  <c r="I378" i="81"/>
  <c r="I377" i="81"/>
  <c r="I376" i="81"/>
  <c r="I375" i="81"/>
  <c r="I374" i="81"/>
  <c r="I373" i="81"/>
  <c r="I372" i="81"/>
  <c r="I371" i="81"/>
  <c r="I370" i="81"/>
  <c r="I369" i="81"/>
  <c r="I368" i="81"/>
  <c r="I367" i="81"/>
  <c r="I366" i="81"/>
  <c r="I365" i="81"/>
  <c r="I364" i="81"/>
  <c r="I363" i="81"/>
  <c r="I402" i="81"/>
  <c r="I401" i="81"/>
  <c r="I400" i="81"/>
  <c r="I399" i="81"/>
  <c r="I398" i="81"/>
  <c r="I397" i="81"/>
  <c r="I396" i="81"/>
  <c r="I395" i="81"/>
  <c r="I394" i="81"/>
  <c r="I393" i="81"/>
  <c r="I392" i="81"/>
  <c r="I391" i="81"/>
  <c r="I390" i="81"/>
  <c r="I389" i="81"/>
  <c r="I388" i="81"/>
  <c r="I387" i="81"/>
  <c r="I386" i="81"/>
  <c r="I385" i="81"/>
  <c r="I384" i="81"/>
  <c r="I383" i="81"/>
  <c r="I422" i="81"/>
  <c r="I421" i="81"/>
  <c r="I420" i="81"/>
  <c r="I419" i="81"/>
  <c r="I418" i="81"/>
  <c r="I417" i="81"/>
  <c r="I416" i="81"/>
  <c r="I415" i="81"/>
  <c r="I414" i="81"/>
  <c r="I413" i="81"/>
  <c r="I412" i="81"/>
  <c r="I411" i="81"/>
  <c r="I410" i="81"/>
  <c r="I409" i="81"/>
  <c r="I408" i="81"/>
  <c r="I407" i="81"/>
  <c r="I406" i="81"/>
  <c r="I405" i="81"/>
  <c r="I404" i="81"/>
  <c r="I434" i="81"/>
  <c r="I433" i="81"/>
  <c r="I432" i="81"/>
  <c r="I431" i="81"/>
  <c r="I430" i="81"/>
  <c r="I429" i="81"/>
  <c r="I428" i="81"/>
  <c r="I427" i="81"/>
  <c r="I426" i="81"/>
  <c r="I425" i="81"/>
  <c r="I424" i="81"/>
  <c r="I455" i="81"/>
  <c r="I454" i="81"/>
  <c r="I453" i="81"/>
  <c r="I452" i="81"/>
  <c r="I451" i="81"/>
  <c r="I450" i="81"/>
  <c r="I449" i="81"/>
  <c r="I448" i="81"/>
  <c r="I447" i="81"/>
  <c r="I446" i="81"/>
  <c r="I445" i="81"/>
  <c r="I444" i="81"/>
  <c r="I443" i="81"/>
  <c r="I442" i="81"/>
  <c r="I441" i="81"/>
  <c r="I440" i="81"/>
  <c r="I439" i="81"/>
  <c r="I438" i="81"/>
  <c r="I437" i="81"/>
  <c r="I436" i="81"/>
  <c r="I475" i="81"/>
  <c r="I474" i="81"/>
  <c r="I473" i="81"/>
  <c r="I472" i="81"/>
  <c r="I471" i="81"/>
  <c r="I470" i="81"/>
  <c r="I469" i="81"/>
  <c r="I468" i="81"/>
  <c r="I467" i="81"/>
  <c r="I466" i="81"/>
  <c r="I465" i="81"/>
  <c r="I464" i="81"/>
  <c r="I463" i="81"/>
  <c r="I462" i="81"/>
  <c r="I461" i="81"/>
  <c r="I460" i="81"/>
  <c r="I459" i="81"/>
  <c r="I458" i="81"/>
  <c r="I457" i="81"/>
  <c r="I495" i="81"/>
  <c r="I494" i="81"/>
  <c r="I493" i="81"/>
  <c r="I492" i="81"/>
  <c r="I491" i="81"/>
  <c r="I490" i="81"/>
  <c r="I489" i="81"/>
  <c r="I488" i="81"/>
  <c r="I487" i="81"/>
  <c r="I486" i="81"/>
  <c r="I485" i="81"/>
  <c r="I484" i="81"/>
  <c r="I483" i="81"/>
  <c r="I482" i="81"/>
  <c r="I481" i="81"/>
  <c r="I480" i="81"/>
  <c r="I479" i="81"/>
  <c r="I478" i="81"/>
  <c r="I477" i="81"/>
  <c r="I515" i="81"/>
  <c r="I514" i="81"/>
  <c r="I513" i="81"/>
  <c r="I512" i="81"/>
  <c r="I511" i="81"/>
  <c r="I510" i="81"/>
  <c r="I509" i="81"/>
  <c r="I508" i="81"/>
  <c r="I507" i="81"/>
  <c r="I506" i="81"/>
  <c r="I505" i="81"/>
  <c r="I504" i="81"/>
  <c r="I503" i="81"/>
  <c r="I502" i="81"/>
  <c r="I501" i="81"/>
  <c r="I500" i="81"/>
  <c r="I499" i="81"/>
  <c r="I498" i="81"/>
  <c r="I497" i="81"/>
  <c r="I530" i="81"/>
  <c r="I529" i="81"/>
  <c r="I528" i="81"/>
  <c r="I527" i="81"/>
  <c r="I526" i="81"/>
  <c r="I525" i="81"/>
  <c r="I524" i="81"/>
  <c r="I523" i="81"/>
  <c r="I522" i="81"/>
  <c r="I521" i="81"/>
  <c r="I520" i="81"/>
  <c r="I519" i="81"/>
  <c r="I518" i="81"/>
  <c r="I517" i="81"/>
  <c r="I549" i="81"/>
  <c r="I548" i="81"/>
  <c r="I547" i="81"/>
  <c r="I546" i="81"/>
  <c r="I545" i="81"/>
  <c r="I544" i="81"/>
  <c r="I543" i="81"/>
  <c r="I542" i="81"/>
  <c r="I541" i="81"/>
  <c r="I540" i="81"/>
  <c r="I539" i="81"/>
  <c r="I538" i="81"/>
  <c r="I537" i="81"/>
  <c r="I536" i="81"/>
  <c r="I535" i="81"/>
  <c r="I534" i="81"/>
  <c r="I533" i="81"/>
  <c r="I532" i="81"/>
  <c r="I572" i="81"/>
  <c r="I571" i="81"/>
  <c r="I570" i="81"/>
  <c r="I569" i="81"/>
  <c r="I568" i="81"/>
  <c r="I567" i="81"/>
  <c r="I566" i="81"/>
  <c r="I565" i="81"/>
  <c r="I564" i="81"/>
  <c r="I563" i="81"/>
  <c r="I562" i="81"/>
  <c r="I561" i="81"/>
  <c r="I560" i="81"/>
  <c r="I559" i="81"/>
  <c r="I558" i="81"/>
  <c r="I557" i="81"/>
  <c r="I556" i="81"/>
  <c r="I555" i="81"/>
  <c r="I554" i="81"/>
  <c r="I553" i="81"/>
  <c r="I552" i="81"/>
  <c r="I551" i="81"/>
  <c r="I579" i="81"/>
  <c r="I578" i="81"/>
  <c r="I577" i="81"/>
  <c r="I576" i="81"/>
  <c r="I575" i="81"/>
  <c r="I574" i="81"/>
  <c r="I599" i="81"/>
  <c r="I598" i="81"/>
  <c r="I597" i="81"/>
  <c r="I596" i="81"/>
  <c r="I595" i="81"/>
  <c r="I594" i="81"/>
  <c r="I593" i="81"/>
  <c r="I592" i="81"/>
  <c r="I591" i="81"/>
  <c r="I590" i="81"/>
  <c r="I589" i="81"/>
  <c r="I588" i="81"/>
  <c r="I587" i="81"/>
  <c r="I586" i="81"/>
  <c r="I585" i="81"/>
  <c r="I584" i="81"/>
  <c r="I583" i="81"/>
  <c r="I582" i="81"/>
  <c r="I581" i="81"/>
  <c r="I622" i="81"/>
  <c r="I621" i="81"/>
  <c r="I620" i="81"/>
  <c r="I619" i="81"/>
  <c r="I618" i="81"/>
  <c r="I617" i="81"/>
  <c r="I616" i="81"/>
  <c r="I615" i="81"/>
  <c r="I614" i="81"/>
  <c r="I613" i="81"/>
  <c r="I612" i="81"/>
  <c r="I611" i="81"/>
  <c r="I610" i="81"/>
  <c r="I609" i="81"/>
  <c r="I608" i="81"/>
  <c r="I607" i="81"/>
  <c r="I606" i="81"/>
  <c r="I605" i="81"/>
  <c r="I604" i="81"/>
  <c r="I603" i="81"/>
  <c r="I602" i="81"/>
  <c r="I601" i="81"/>
  <c r="I641" i="81"/>
  <c r="I640" i="81"/>
  <c r="I639" i="81"/>
  <c r="I638" i="81"/>
  <c r="I637" i="81"/>
  <c r="I636" i="81"/>
  <c r="I635" i="81"/>
  <c r="I634" i="81"/>
  <c r="I633" i="81"/>
  <c r="I632" i="81"/>
  <c r="I631" i="81"/>
  <c r="I630" i="81"/>
  <c r="I629" i="81"/>
  <c r="I628" i="81"/>
  <c r="I627" i="81"/>
  <c r="I626" i="81"/>
  <c r="I625" i="81"/>
  <c r="I624" i="81"/>
  <c r="I655" i="81"/>
  <c r="I654" i="81"/>
  <c r="I653" i="81"/>
  <c r="I652" i="81"/>
  <c r="I651" i="81"/>
  <c r="I650" i="81"/>
  <c r="I649" i="81"/>
  <c r="I648" i="81"/>
  <c r="I647" i="81"/>
  <c r="I646" i="81"/>
  <c r="I645" i="81"/>
  <c r="I644" i="81"/>
  <c r="I643" i="81"/>
  <c r="I692" i="81"/>
  <c r="I691" i="81"/>
  <c r="I690" i="81"/>
  <c r="I689" i="81"/>
  <c r="I688" i="81"/>
  <c r="I687" i="81"/>
  <c r="I686" i="81"/>
  <c r="I685" i="81"/>
  <c r="I684" i="81"/>
  <c r="I683" i="81"/>
  <c r="I682" i="81"/>
  <c r="I681" i="81"/>
  <c r="I680" i="81"/>
  <c r="I679" i="81"/>
  <c r="I678" i="81"/>
  <c r="I677" i="81"/>
  <c r="I676" i="81"/>
  <c r="I675" i="81"/>
  <c r="I673" i="81"/>
  <c r="I672" i="81"/>
  <c r="I671" i="81"/>
  <c r="I670" i="81"/>
  <c r="I669" i="81"/>
  <c r="I668" i="81"/>
  <c r="I667" i="81"/>
  <c r="I666" i="81"/>
  <c r="I665" i="81"/>
  <c r="I664" i="81"/>
  <c r="I663" i="81"/>
  <c r="I662" i="81"/>
  <c r="I661" i="81"/>
  <c r="I660" i="81"/>
  <c r="I659" i="81"/>
  <c r="I658" i="81"/>
  <c r="I657" i="81"/>
  <c r="I714" i="81"/>
  <c r="I713" i="81"/>
  <c r="I712" i="81"/>
  <c r="I711" i="81"/>
  <c r="I710" i="81"/>
  <c r="I709" i="81"/>
  <c r="I708" i="81"/>
  <c r="I707" i="81"/>
  <c r="I706" i="81"/>
  <c r="I705" i="81"/>
  <c r="I704" i="81"/>
  <c r="I703" i="81"/>
  <c r="I702" i="81"/>
  <c r="I701" i="81"/>
  <c r="I700" i="81"/>
  <c r="I699" i="81"/>
  <c r="I698" i="81"/>
  <c r="I697" i="81"/>
  <c r="I696" i="81"/>
  <c r="I695" i="81"/>
  <c r="I694" i="81"/>
  <c r="I725" i="81"/>
  <c r="I724" i="81"/>
  <c r="I723" i="81"/>
  <c r="I722" i="81"/>
  <c r="I721" i="81"/>
  <c r="I720" i="81"/>
  <c r="I719" i="81"/>
  <c r="I718" i="81"/>
  <c r="I717" i="81"/>
  <c r="I716" i="81"/>
  <c r="I742" i="81"/>
  <c r="I741" i="81"/>
  <c r="I740" i="81"/>
  <c r="I739" i="81"/>
  <c r="I738" i="81"/>
  <c r="I737" i="81"/>
  <c r="I736" i="81"/>
  <c r="I735" i="81"/>
  <c r="I734" i="81"/>
  <c r="I733" i="81"/>
  <c r="I732" i="81"/>
  <c r="I731" i="81"/>
  <c r="I730" i="81"/>
  <c r="I729" i="81"/>
  <c r="I728" i="81"/>
  <c r="I727" i="81"/>
  <c r="I758" i="81"/>
  <c r="I757" i="81"/>
  <c r="I756" i="81"/>
  <c r="I755" i="81"/>
  <c r="I754" i="81"/>
  <c r="I753" i="81"/>
  <c r="I752" i="81"/>
  <c r="I751" i="81"/>
  <c r="I750" i="81"/>
  <c r="I749" i="81"/>
  <c r="I748" i="81"/>
  <c r="I747" i="81"/>
  <c r="I746" i="81"/>
  <c r="I745" i="81"/>
  <c r="I744" i="81"/>
  <c r="I778" i="81"/>
  <c r="I777" i="81"/>
  <c r="I776" i="81"/>
  <c r="I775" i="81"/>
  <c r="I774" i="81"/>
  <c r="I773" i="81"/>
  <c r="I772" i="81"/>
  <c r="I771" i="81"/>
  <c r="I770" i="81"/>
  <c r="I769" i="81"/>
  <c r="I768" i="81"/>
  <c r="I767" i="81"/>
  <c r="I766" i="81"/>
  <c r="I765" i="81"/>
  <c r="I764" i="81"/>
  <c r="I763" i="81"/>
  <c r="I762" i="81"/>
  <c r="I761" i="81"/>
  <c r="I760" i="81"/>
  <c r="I781" i="81"/>
  <c r="I780" i="81"/>
  <c r="I800" i="81"/>
  <c r="I799" i="81"/>
  <c r="I798" i="81"/>
  <c r="I797" i="81"/>
  <c r="I796" i="81"/>
  <c r="I795" i="81"/>
  <c r="I794" i="81"/>
  <c r="I793" i="81"/>
  <c r="I792" i="81"/>
  <c r="I791" i="81"/>
  <c r="I790" i="81"/>
  <c r="I789" i="81"/>
  <c r="I788" i="81"/>
  <c r="I787" i="81"/>
  <c r="I786" i="81"/>
  <c r="I785" i="81"/>
  <c r="I784" i="81"/>
  <c r="I783" i="81"/>
  <c r="I822" i="81"/>
  <c r="I821" i="81"/>
  <c r="I820" i="81"/>
  <c r="I819" i="81"/>
  <c r="I818" i="81"/>
  <c r="I817" i="81"/>
  <c r="I816" i="81"/>
  <c r="I815" i="81"/>
  <c r="I814" i="81"/>
  <c r="I813" i="81"/>
  <c r="I812" i="81"/>
  <c r="I811" i="81"/>
  <c r="I810" i="81"/>
  <c r="I809" i="81"/>
  <c r="I808" i="81"/>
  <c r="I807" i="81"/>
  <c r="I806" i="81"/>
  <c r="I805" i="81"/>
  <c r="I804" i="81"/>
  <c r="I803" i="81"/>
  <c r="I802" i="81"/>
  <c r="I842" i="81"/>
  <c r="I841" i="81"/>
  <c r="I840" i="81"/>
  <c r="I839" i="81"/>
  <c r="I838" i="81"/>
  <c r="I837" i="81"/>
  <c r="I836" i="81"/>
  <c r="I835" i="81"/>
  <c r="I834" i="81"/>
  <c r="I833" i="81"/>
  <c r="I832" i="81"/>
  <c r="I831" i="81"/>
  <c r="I830" i="81"/>
  <c r="I829" i="81"/>
  <c r="I828" i="81"/>
  <c r="I827" i="81"/>
  <c r="I826" i="81"/>
  <c r="I825" i="81"/>
  <c r="I824" i="81"/>
  <c r="I857" i="81"/>
  <c r="I856" i="81"/>
  <c r="I855" i="81"/>
  <c r="I854" i="81"/>
  <c r="I853" i="81"/>
  <c r="I852" i="81"/>
  <c r="I851" i="81"/>
  <c r="I850" i="81"/>
  <c r="I849" i="81"/>
  <c r="I848" i="81"/>
  <c r="I847" i="81"/>
  <c r="I846" i="81"/>
  <c r="I845" i="81"/>
  <c r="I844" i="81"/>
  <c r="I877" i="81"/>
  <c r="I876" i="81"/>
  <c r="I875" i="81"/>
  <c r="I874" i="81"/>
  <c r="I873" i="81"/>
  <c r="I872" i="81"/>
  <c r="I871" i="81"/>
  <c r="I870" i="81"/>
  <c r="I869" i="81"/>
  <c r="I868" i="81"/>
  <c r="I867" i="81"/>
  <c r="I866" i="81"/>
  <c r="I865" i="81"/>
  <c r="I864" i="81"/>
  <c r="I863" i="81"/>
  <c r="I862" i="81"/>
  <c r="I861" i="81"/>
  <c r="I860" i="81"/>
  <c r="I859" i="81"/>
  <c r="I897" i="81"/>
  <c r="I896" i="81"/>
  <c r="I895" i="81"/>
  <c r="I894" i="81"/>
  <c r="I893" i="81"/>
  <c r="I892" i="81"/>
  <c r="I891" i="81"/>
  <c r="I890" i="81"/>
  <c r="I889" i="81"/>
  <c r="I888" i="81"/>
  <c r="I887" i="81"/>
  <c r="I886" i="81"/>
  <c r="I885" i="81"/>
  <c r="I884" i="81"/>
  <c r="I883" i="81"/>
  <c r="I882" i="81"/>
  <c r="I881" i="81"/>
  <c r="I880" i="81"/>
  <c r="I879" i="81"/>
  <c r="I920" i="81"/>
  <c r="I919" i="81"/>
  <c r="I918" i="81"/>
  <c r="I917" i="81"/>
  <c r="I916" i="81"/>
  <c r="I915" i="81"/>
  <c r="I914" i="81"/>
  <c r="I913" i="81"/>
  <c r="I912" i="81"/>
  <c r="I911" i="81"/>
  <c r="I910" i="81"/>
  <c r="I909" i="81"/>
  <c r="I908" i="81"/>
  <c r="I907" i="81"/>
  <c r="I906" i="81"/>
  <c r="I905" i="81"/>
  <c r="I904" i="81"/>
  <c r="I903" i="81"/>
  <c r="I902" i="81"/>
  <c r="I901" i="81"/>
  <c r="I900" i="81"/>
  <c r="I899" i="81"/>
  <c r="I940" i="81"/>
  <c r="I939" i="81"/>
  <c r="I938" i="81"/>
  <c r="I937" i="81"/>
  <c r="I936" i="81"/>
  <c r="I935" i="81"/>
  <c r="I934" i="81"/>
  <c r="I933" i="81"/>
  <c r="I932" i="81"/>
  <c r="I931" i="81"/>
  <c r="I930" i="81"/>
  <c r="I929" i="81"/>
  <c r="I928" i="81"/>
  <c r="I927" i="81"/>
  <c r="I926" i="81"/>
  <c r="I925" i="81"/>
  <c r="I924" i="81"/>
  <c r="I923" i="81"/>
  <c r="I922" i="81"/>
  <c r="I980" i="81"/>
  <c r="I979" i="81"/>
  <c r="I978" i="81"/>
  <c r="I977" i="81"/>
  <c r="I976" i="81"/>
  <c r="I975" i="81"/>
  <c r="I974" i="81"/>
  <c r="I973" i="81"/>
  <c r="I972" i="81"/>
  <c r="I971" i="81"/>
  <c r="I970" i="81"/>
  <c r="I969" i="81"/>
  <c r="I968" i="81"/>
  <c r="I967" i="81"/>
  <c r="I966" i="81"/>
  <c r="I965" i="81"/>
  <c r="I964" i="81"/>
  <c r="I963" i="81"/>
  <c r="I962" i="81"/>
  <c r="I961" i="81"/>
  <c r="I1000" i="81"/>
  <c r="I999" i="81"/>
  <c r="I998" i="81"/>
  <c r="I997" i="81"/>
  <c r="I996" i="81"/>
  <c r="I995" i="81"/>
  <c r="I994" i="81"/>
  <c r="I993" i="81"/>
  <c r="I992" i="81"/>
  <c r="I991" i="81"/>
  <c r="I990" i="81"/>
  <c r="I989" i="81"/>
  <c r="I988" i="81"/>
  <c r="I987" i="81"/>
  <c r="I986" i="81"/>
  <c r="I985" i="81"/>
  <c r="I984" i="81"/>
  <c r="I983" i="81"/>
  <c r="I982" i="81"/>
  <c r="G506" i="90"/>
  <c r="H506" i="90"/>
  <c r="O506" i="90"/>
  <c r="P506" i="90"/>
  <c r="R506" i="90"/>
  <c r="S506" i="90"/>
  <c r="F502" i="90" l="1"/>
  <c r="F503" i="90"/>
  <c r="F504" i="90"/>
  <c r="F505" i="90"/>
  <c r="G505" i="90" l="1"/>
  <c r="H505" i="90"/>
  <c r="S505" i="90"/>
  <c r="P505" i="90"/>
  <c r="O505" i="90" l="1"/>
  <c r="R505" i="90"/>
  <c r="R504" i="90"/>
  <c r="O504" i="90"/>
  <c r="G504" i="90"/>
  <c r="H504" i="90"/>
  <c r="P504" i="90" l="1"/>
  <c r="S504" i="90"/>
  <c r="G503" i="90" l="1"/>
  <c r="H503" i="90"/>
  <c r="O503" i="90"/>
  <c r="P503" i="90"/>
  <c r="R503" i="90"/>
  <c r="S503" i="90"/>
  <c r="G502" i="90"/>
  <c r="H502" i="90"/>
  <c r="O502" i="90"/>
  <c r="P502" i="90"/>
  <c r="R502" i="90"/>
  <c r="S502" i="90"/>
  <c r="G501" i="90" l="1"/>
  <c r="H501" i="90"/>
  <c r="F501" i="90"/>
  <c r="O501" i="90"/>
  <c r="P501" i="90"/>
  <c r="R501" i="90"/>
  <c r="S501" i="90"/>
  <c r="G500" i="90" l="1"/>
  <c r="H500" i="90"/>
  <c r="F500" i="90"/>
  <c r="O500" i="90"/>
  <c r="P500" i="90"/>
  <c r="R500" i="90"/>
  <c r="S500" i="90"/>
  <c r="F499" i="90" l="1"/>
  <c r="F498" i="90" l="1"/>
  <c r="O499" i="90" l="1"/>
  <c r="P499" i="90"/>
  <c r="R499" i="90"/>
  <c r="S499" i="90"/>
  <c r="G499" i="90"/>
  <c r="H499" i="90"/>
  <c r="H764" i="83" l="1"/>
  <c r="D1720" i="82"/>
  <c r="O498" i="90" l="1"/>
  <c r="P498" i="90"/>
  <c r="R498" i="90"/>
  <c r="S498" i="90"/>
  <c r="G498" i="90"/>
  <c r="H498" i="90"/>
  <c r="F497" i="90" l="1"/>
  <c r="L43" i="83" l="1"/>
  <c r="K43" i="83"/>
  <c r="G497" i="90"/>
  <c r="H497" i="90"/>
  <c r="O497" i="90"/>
  <c r="P497" i="90"/>
  <c r="R497" i="90"/>
  <c r="S497" i="90"/>
  <c r="M43" i="83" l="1"/>
  <c r="F496" i="90" l="1"/>
  <c r="F495" i="90"/>
  <c r="F494" i="90"/>
  <c r="O496" i="90"/>
  <c r="P496" i="90"/>
  <c r="R496" i="90"/>
  <c r="S496" i="90"/>
  <c r="G496" i="90"/>
  <c r="H496" i="90"/>
  <c r="G495" i="90" l="1"/>
  <c r="H495" i="90"/>
  <c r="O495" i="90"/>
  <c r="P495" i="90"/>
  <c r="R495" i="90"/>
  <c r="S495" i="90"/>
  <c r="O494" i="90" l="1"/>
  <c r="G494" i="90"/>
  <c r="H494" i="90"/>
  <c r="P494" i="90"/>
  <c r="R494" i="90"/>
  <c r="S494" i="90"/>
  <c r="F493" i="90" l="1"/>
  <c r="F492" i="90"/>
  <c r="C212" i="82" l="1"/>
  <c r="D212" i="82" s="1"/>
  <c r="C213" i="82"/>
  <c r="D213" i="82" s="1"/>
  <c r="C214" i="82"/>
  <c r="D214" i="82" s="1"/>
  <c r="C215" i="82"/>
  <c r="D215" i="82" s="1"/>
  <c r="C216" i="82"/>
  <c r="D216" i="82" s="1"/>
  <c r="C217" i="82"/>
  <c r="D217" i="82" s="1"/>
  <c r="C218" i="82"/>
  <c r="D218" i="82" s="1"/>
  <c r="C219" i="82"/>
  <c r="D219" i="82" s="1"/>
  <c r="C220" i="82"/>
  <c r="D220" i="82" s="1"/>
  <c r="C221" i="82"/>
  <c r="D221" i="82" s="1"/>
  <c r="C222" i="82"/>
  <c r="D222" i="82" s="1"/>
  <c r="C223" i="82"/>
  <c r="D223" i="82" s="1"/>
  <c r="C224" i="82"/>
  <c r="D224" i="82" s="1"/>
  <c r="C194" i="82"/>
  <c r="D194" i="82" s="1"/>
  <c r="C195" i="82"/>
  <c r="D195" i="82" s="1"/>
  <c r="C196" i="82"/>
  <c r="D196" i="82" s="1"/>
  <c r="C197" i="82"/>
  <c r="D197" i="82" s="1"/>
  <c r="C198" i="82"/>
  <c r="D198" i="82" s="1"/>
  <c r="C199" i="82"/>
  <c r="D199" i="82" s="1"/>
  <c r="C200" i="82"/>
  <c r="D200" i="82" s="1"/>
  <c r="C201" i="82"/>
  <c r="D201" i="82" s="1"/>
  <c r="C202" i="82"/>
  <c r="D202" i="82" s="1"/>
  <c r="C203" i="82"/>
  <c r="D203" i="82" s="1"/>
  <c r="C204" i="82"/>
  <c r="D204" i="82" s="1"/>
  <c r="C205" i="82"/>
  <c r="D205" i="82" s="1"/>
  <c r="C206" i="82"/>
  <c r="D206" i="82" s="1"/>
  <c r="C207" i="82"/>
  <c r="D207" i="82" s="1"/>
  <c r="C208" i="82"/>
  <c r="D208" i="82" s="1"/>
  <c r="C209" i="82"/>
  <c r="D209" i="82" s="1"/>
  <c r="C210" i="82"/>
  <c r="D210" i="82" s="1"/>
  <c r="C211" i="82"/>
  <c r="D211" i="82" s="1"/>
  <c r="C171" i="82"/>
  <c r="D171" i="82" s="1"/>
  <c r="C172" i="82"/>
  <c r="D172" i="82" s="1"/>
  <c r="C173" i="82"/>
  <c r="D173" i="82" s="1"/>
  <c r="C174" i="82"/>
  <c r="D174" i="82"/>
  <c r="C175" i="82"/>
  <c r="D175" i="82" s="1"/>
  <c r="C176" i="82"/>
  <c r="D176" i="82" s="1"/>
  <c r="C177" i="82"/>
  <c r="D177" i="82" s="1"/>
  <c r="C178" i="82"/>
  <c r="D178" i="82" s="1"/>
  <c r="C179" i="82"/>
  <c r="D179" i="82" s="1"/>
  <c r="C180" i="82"/>
  <c r="D180" i="82" s="1"/>
  <c r="C181" i="82"/>
  <c r="D181" i="82" s="1"/>
  <c r="C182" i="82"/>
  <c r="D182" i="82" s="1"/>
  <c r="C183" i="82"/>
  <c r="D183" i="82" s="1"/>
  <c r="C184" i="82"/>
  <c r="D184" i="82" s="1"/>
  <c r="C185" i="82"/>
  <c r="D185" i="82" s="1"/>
  <c r="C186" i="82"/>
  <c r="D186" i="82" s="1"/>
  <c r="C187" i="82"/>
  <c r="D187" i="82" s="1"/>
  <c r="C188" i="82"/>
  <c r="D188" i="82" s="1"/>
  <c r="C189" i="82"/>
  <c r="D189" i="82" s="1"/>
  <c r="C190" i="82"/>
  <c r="D190" i="82" s="1"/>
  <c r="C191" i="82"/>
  <c r="D191" i="82" s="1"/>
  <c r="C192" i="82"/>
  <c r="D192" i="82" s="1"/>
  <c r="C193" i="82"/>
  <c r="D193" i="82" s="1"/>
  <c r="C145" i="82"/>
  <c r="D145" i="82" s="1"/>
  <c r="C146" i="82"/>
  <c r="D146" i="82" s="1"/>
  <c r="C147" i="82"/>
  <c r="D147" i="82" s="1"/>
  <c r="C148" i="82"/>
  <c r="D148" i="82" s="1"/>
  <c r="C149" i="82"/>
  <c r="D149" i="82" s="1"/>
  <c r="C150" i="82"/>
  <c r="D150" i="82" s="1"/>
  <c r="C151" i="82"/>
  <c r="D151" i="82" s="1"/>
  <c r="C152" i="82"/>
  <c r="D152" i="82" s="1"/>
  <c r="C153" i="82"/>
  <c r="D153" i="82" s="1"/>
  <c r="C154" i="82"/>
  <c r="D154" i="82" s="1"/>
  <c r="C155" i="82"/>
  <c r="D155" i="82" s="1"/>
  <c r="C156" i="82"/>
  <c r="D156" i="82" s="1"/>
  <c r="C157" i="82"/>
  <c r="D157" i="82" s="1"/>
  <c r="C158" i="82"/>
  <c r="D158" i="82" s="1"/>
  <c r="C159" i="82"/>
  <c r="D159" i="82" s="1"/>
  <c r="C160" i="82"/>
  <c r="D160" i="82" s="1"/>
  <c r="C161" i="82"/>
  <c r="D161" i="82" s="1"/>
  <c r="C162" i="82"/>
  <c r="D162" i="82" s="1"/>
  <c r="C163" i="82"/>
  <c r="D163" i="82" s="1"/>
  <c r="C164" i="82"/>
  <c r="D164" i="82" s="1"/>
  <c r="C165" i="82"/>
  <c r="D165" i="82" s="1"/>
  <c r="C166" i="82"/>
  <c r="D166" i="82" s="1"/>
  <c r="C167" i="82"/>
  <c r="D167" i="82" s="1"/>
  <c r="C168" i="82"/>
  <c r="D168" i="82" s="1"/>
  <c r="C169" i="82"/>
  <c r="D169" i="82" s="1"/>
  <c r="C170" i="82"/>
  <c r="D170" i="82" s="1"/>
  <c r="C123" i="82"/>
  <c r="D123" i="82" s="1"/>
  <c r="C124" i="82"/>
  <c r="D124" i="82" s="1"/>
  <c r="C125" i="82"/>
  <c r="D125" i="82" s="1"/>
  <c r="C126" i="82"/>
  <c r="D126" i="82" s="1"/>
  <c r="C127" i="82"/>
  <c r="D127" i="82" s="1"/>
  <c r="C128" i="82"/>
  <c r="D128" i="82" s="1"/>
  <c r="C129" i="82"/>
  <c r="D129" i="82" s="1"/>
  <c r="C130" i="82"/>
  <c r="D130" i="82" s="1"/>
  <c r="C131" i="82"/>
  <c r="D131" i="82" s="1"/>
  <c r="C132" i="82"/>
  <c r="D132" i="82" s="1"/>
  <c r="C133" i="82"/>
  <c r="D133" i="82" s="1"/>
  <c r="C134" i="82"/>
  <c r="D134" i="82" s="1"/>
  <c r="C135" i="82"/>
  <c r="D135" i="82" s="1"/>
  <c r="C136" i="82"/>
  <c r="D136" i="82" s="1"/>
  <c r="C137" i="82"/>
  <c r="D137" i="82" s="1"/>
  <c r="C138" i="82"/>
  <c r="D138" i="82" s="1"/>
  <c r="C139" i="82"/>
  <c r="D139" i="82" s="1"/>
  <c r="C140" i="82"/>
  <c r="D140" i="82" s="1"/>
  <c r="C141" i="82"/>
  <c r="D141" i="82" s="1"/>
  <c r="C142" i="82"/>
  <c r="D142" i="82" s="1"/>
  <c r="C143" i="82"/>
  <c r="D143" i="82" s="1"/>
  <c r="C144" i="82"/>
  <c r="D144" i="82" s="1"/>
  <c r="C103" i="82"/>
  <c r="D103" i="82" s="1"/>
  <c r="C104" i="82"/>
  <c r="D104" i="82" s="1"/>
  <c r="C105" i="82"/>
  <c r="D105" i="82" s="1"/>
  <c r="C106" i="82"/>
  <c r="D106" i="82" s="1"/>
  <c r="C107" i="82"/>
  <c r="D107" i="82" s="1"/>
  <c r="C108" i="82"/>
  <c r="D108" i="82" s="1"/>
  <c r="C109" i="82"/>
  <c r="D109" i="82" s="1"/>
  <c r="C110" i="82"/>
  <c r="D110" i="82" s="1"/>
  <c r="C111" i="82"/>
  <c r="D111" i="82" s="1"/>
  <c r="C112" i="82"/>
  <c r="D112" i="82" s="1"/>
  <c r="C113" i="82"/>
  <c r="D113" i="82" s="1"/>
  <c r="C114" i="82"/>
  <c r="D114" i="82" s="1"/>
  <c r="C115" i="82"/>
  <c r="D115" i="82" s="1"/>
  <c r="C116" i="82"/>
  <c r="D116" i="82" s="1"/>
  <c r="C117" i="82"/>
  <c r="D117" i="82" s="1"/>
  <c r="C118" i="82"/>
  <c r="D118" i="82" s="1"/>
  <c r="C119" i="82"/>
  <c r="D119" i="82" s="1"/>
  <c r="C120" i="82"/>
  <c r="D120" i="82" s="1"/>
  <c r="C121" i="82"/>
  <c r="D121" i="82" s="1"/>
  <c r="C122" i="82"/>
  <c r="D122" i="82" s="1"/>
  <c r="C87" i="82"/>
  <c r="D87" i="82" s="1"/>
  <c r="C88" i="82"/>
  <c r="D88" i="82" s="1"/>
  <c r="C89" i="82"/>
  <c r="D89" i="82" s="1"/>
  <c r="C90" i="82"/>
  <c r="D90" i="82" s="1"/>
  <c r="C91" i="82"/>
  <c r="D91" i="82" s="1"/>
  <c r="C92" i="82"/>
  <c r="D92" i="82" s="1"/>
  <c r="C93" i="82"/>
  <c r="D93" i="82" s="1"/>
  <c r="C94" i="82"/>
  <c r="D94" i="82" s="1"/>
  <c r="C95" i="82"/>
  <c r="D95" i="82" s="1"/>
  <c r="C96" i="82"/>
  <c r="D96" i="82" s="1"/>
  <c r="C97" i="82"/>
  <c r="D97" i="82" s="1"/>
  <c r="C98" i="82"/>
  <c r="D98" i="82" s="1"/>
  <c r="C99" i="82"/>
  <c r="D99" i="82" s="1"/>
  <c r="C100" i="82"/>
  <c r="D100" i="82" s="1"/>
  <c r="C101" i="82"/>
  <c r="D101" i="82" s="1"/>
  <c r="C102" i="82"/>
  <c r="D102" i="82" s="1"/>
  <c r="C65" i="82"/>
  <c r="D65" i="82" s="1"/>
  <c r="C66" i="82"/>
  <c r="D66" i="82" s="1"/>
  <c r="C67" i="82"/>
  <c r="D67" i="82" s="1"/>
  <c r="C68" i="82"/>
  <c r="D68" i="82" s="1"/>
  <c r="C69" i="82"/>
  <c r="D69" i="82" s="1"/>
  <c r="C70" i="82"/>
  <c r="D70" i="82" s="1"/>
  <c r="C71" i="82"/>
  <c r="D71" i="82" s="1"/>
  <c r="C72" i="82"/>
  <c r="D72" i="82" s="1"/>
  <c r="C73" i="82"/>
  <c r="D73" i="82" s="1"/>
  <c r="C74" i="82"/>
  <c r="D74" i="82" s="1"/>
  <c r="C75" i="82"/>
  <c r="D75" i="82" s="1"/>
  <c r="C76" i="82"/>
  <c r="D76" i="82" s="1"/>
  <c r="C77" i="82"/>
  <c r="D77" i="82" s="1"/>
  <c r="C78" i="82"/>
  <c r="D78" i="82" s="1"/>
  <c r="C79" i="82"/>
  <c r="D79" i="82" s="1"/>
  <c r="C80" i="82"/>
  <c r="D80" i="82" s="1"/>
  <c r="C81" i="82"/>
  <c r="D81" i="82" s="1"/>
  <c r="C82" i="82"/>
  <c r="D82" i="82" s="1"/>
  <c r="C83" i="82"/>
  <c r="D83" i="82" s="1"/>
  <c r="C84" i="82"/>
  <c r="D84" i="82" s="1"/>
  <c r="C85" i="82"/>
  <c r="D85" i="82" s="1"/>
  <c r="C86" i="82"/>
  <c r="D86" i="82" s="1"/>
  <c r="C44" i="82"/>
  <c r="D44" i="82" s="1"/>
  <c r="C45" i="82"/>
  <c r="D45" i="82" s="1"/>
  <c r="C46" i="82"/>
  <c r="D46" i="82" s="1"/>
  <c r="C47" i="82"/>
  <c r="D47" i="82" s="1"/>
  <c r="C48" i="82"/>
  <c r="D48" i="82" s="1"/>
  <c r="C49" i="82"/>
  <c r="D49" i="82" s="1"/>
  <c r="C50" i="82"/>
  <c r="D50" i="82" s="1"/>
  <c r="C51" i="82"/>
  <c r="D51" i="82" s="1"/>
  <c r="C52" i="82"/>
  <c r="D52" i="82" s="1"/>
  <c r="C53" i="82"/>
  <c r="D53" i="82" s="1"/>
  <c r="C54" i="82"/>
  <c r="D54" i="82" s="1"/>
  <c r="C55" i="82"/>
  <c r="D55" i="82" s="1"/>
  <c r="C56" i="82"/>
  <c r="D56" i="82" s="1"/>
  <c r="C57" i="82"/>
  <c r="D57" i="82" s="1"/>
  <c r="C58" i="82"/>
  <c r="D58" i="82" s="1"/>
  <c r="C59" i="82"/>
  <c r="D59" i="82" s="1"/>
  <c r="C60" i="82"/>
  <c r="D60" i="82" s="1"/>
  <c r="C61" i="82"/>
  <c r="D61" i="82" s="1"/>
  <c r="C62" i="82"/>
  <c r="D62" i="82" s="1"/>
  <c r="C63" i="82"/>
  <c r="D63" i="82" s="1"/>
  <c r="C64" i="82"/>
  <c r="D64" i="82" s="1"/>
  <c r="C24" i="82"/>
  <c r="D24" i="82" s="1"/>
  <c r="C25" i="82"/>
  <c r="D25" i="82" s="1"/>
  <c r="C26" i="82"/>
  <c r="D26" i="82" s="1"/>
  <c r="C27" i="82"/>
  <c r="D27" i="82" s="1"/>
  <c r="C28" i="82"/>
  <c r="D28" i="82" s="1"/>
  <c r="C29" i="82"/>
  <c r="D29" i="82" s="1"/>
  <c r="C30" i="82"/>
  <c r="D30" i="82" s="1"/>
  <c r="C31" i="82"/>
  <c r="D31" i="82" s="1"/>
  <c r="C32" i="82"/>
  <c r="D32" i="82" s="1"/>
  <c r="C33" i="82"/>
  <c r="D33" i="82" s="1"/>
  <c r="C34" i="82"/>
  <c r="D34" i="82" s="1"/>
  <c r="C35" i="82"/>
  <c r="D35" i="82" s="1"/>
  <c r="C36" i="82"/>
  <c r="D36" i="82" s="1"/>
  <c r="C37" i="82"/>
  <c r="D37" i="82" s="1"/>
  <c r="C38" i="82"/>
  <c r="D38" i="82" s="1"/>
  <c r="C39" i="82"/>
  <c r="D39" i="82" s="1"/>
  <c r="C40" i="82"/>
  <c r="D40" i="82" s="1"/>
  <c r="C41" i="82"/>
  <c r="D41" i="82" s="1"/>
  <c r="C42" i="82"/>
  <c r="D42" i="82" s="1"/>
  <c r="C43" i="82"/>
  <c r="D43" i="82" s="1"/>
  <c r="C5" i="82"/>
  <c r="D5" i="82" s="1"/>
  <c r="C6" i="82"/>
  <c r="D6" i="82" s="1"/>
  <c r="C7" i="82"/>
  <c r="D7" i="82" s="1"/>
  <c r="C8" i="82"/>
  <c r="D8" i="82" s="1"/>
  <c r="C9" i="82"/>
  <c r="D9" i="82" s="1"/>
  <c r="C10" i="82"/>
  <c r="D10" i="82" s="1"/>
  <c r="C11" i="82"/>
  <c r="D11" i="82" s="1"/>
  <c r="C12" i="82"/>
  <c r="D12" i="82" s="1"/>
  <c r="C13" i="82"/>
  <c r="D13" i="82" s="1"/>
  <c r="C14" i="82"/>
  <c r="D14" i="82" s="1"/>
  <c r="C15" i="82"/>
  <c r="D15" i="82" s="1"/>
  <c r="C16" i="82"/>
  <c r="D16" i="82" s="1"/>
  <c r="C17" i="82"/>
  <c r="D17" i="82" s="1"/>
  <c r="C18" i="82"/>
  <c r="D18" i="82" s="1"/>
  <c r="C19" i="82"/>
  <c r="D19" i="82" s="1"/>
  <c r="C20" i="82"/>
  <c r="D20" i="82" s="1"/>
  <c r="C21" i="82"/>
  <c r="D21" i="82" s="1"/>
  <c r="C22" i="82"/>
  <c r="D22" i="82" s="1"/>
  <c r="C23" i="82"/>
  <c r="D23" i="82" s="1"/>
  <c r="C4" i="82"/>
  <c r="D4" i="82" s="1"/>
  <c r="C431" i="82"/>
  <c r="D431" i="82" s="1"/>
  <c r="C432" i="82"/>
  <c r="D432" i="82" s="1"/>
  <c r="C433" i="82"/>
  <c r="D433" i="82" s="1"/>
  <c r="C434" i="82"/>
  <c r="D434" i="82" s="1"/>
  <c r="C435" i="82"/>
  <c r="D435" i="82" s="1"/>
  <c r="C436" i="82"/>
  <c r="D436" i="82" s="1"/>
  <c r="C437" i="82"/>
  <c r="D437" i="82" s="1"/>
  <c r="C438" i="82"/>
  <c r="D438" i="82" s="1"/>
  <c r="C439" i="82"/>
  <c r="D439" i="82" s="1"/>
  <c r="C440" i="82"/>
  <c r="D440" i="82" s="1"/>
  <c r="C441" i="82"/>
  <c r="D441" i="82" s="1"/>
  <c r="C442" i="82"/>
  <c r="D442" i="82" s="1"/>
  <c r="C443" i="82"/>
  <c r="D443" i="82" s="1"/>
  <c r="C412" i="82"/>
  <c r="D412" i="82" s="1"/>
  <c r="C413" i="82"/>
  <c r="D413" i="82" s="1"/>
  <c r="C414" i="82"/>
  <c r="D414" i="82" s="1"/>
  <c r="C415" i="82"/>
  <c r="D415" i="82" s="1"/>
  <c r="C416" i="82"/>
  <c r="D416" i="82" s="1"/>
  <c r="C417" i="82"/>
  <c r="D417" i="82" s="1"/>
  <c r="C418" i="82"/>
  <c r="D418" i="82" s="1"/>
  <c r="C419" i="82"/>
  <c r="D419" i="82" s="1"/>
  <c r="C420" i="82"/>
  <c r="D420" i="82" s="1"/>
  <c r="C421" i="82"/>
  <c r="D421" i="82" s="1"/>
  <c r="C422" i="82"/>
  <c r="D422" i="82" s="1"/>
  <c r="C423" i="82"/>
  <c r="D423" i="82" s="1"/>
  <c r="C424" i="82"/>
  <c r="D424" i="82" s="1"/>
  <c r="C425" i="82"/>
  <c r="D425" i="82" s="1"/>
  <c r="C426" i="82"/>
  <c r="D426" i="82" s="1"/>
  <c r="C427" i="82"/>
  <c r="D427" i="82" s="1"/>
  <c r="C428" i="82"/>
  <c r="D428" i="82" s="1"/>
  <c r="C429" i="82"/>
  <c r="D429" i="82" s="1"/>
  <c r="C430" i="82"/>
  <c r="D430" i="82" s="1"/>
  <c r="C390" i="82"/>
  <c r="D390" i="82" s="1"/>
  <c r="C391" i="82"/>
  <c r="D391" i="82" s="1"/>
  <c r="C392" i="82"/>
  <c r="D392" i="82" s="1"/>
  <c r="C393" i="82"/>
  <c r="D393" i="82" s="1"/>
  <c r="C394" i="82"/>
  <c r="D394" i="82" s="1"/>
  <c r="C395" i="82"/>
  <c r="D395" i="82" s="1"/>
  <c r="C396" i="82"/>
  <c r="D396" i="82" s="1"/>
  <c r="C397" i="82"/>
  <c r="D397" i="82" s="1"/>
  <c r="C398" i="82"/>
  <c r="D398" i="82" s="1"/>
  <c r="C399" i="82"/>
  <c r="D399" i="82" s="1"/>
  <c r="C400" i="82"/>
  <c r="D400" i="82" s="1"/>
  <c r="C401" i="82"/>
  <c r="D401" i="82" s="1"/>
  <c r="C402" i="82"/>
  <c r="D402" i="82" s="1"/>
  <c r="C403" i="82"/>
  <c r="D403" i="82" s="1"/>
  <c r="C404" i="82"/>
  <c r="D404" i="82" s="1"/>
  <c r="C405" i="82"/>
  <c r="D405" i="82" s="1"/>
  <c r="C406" i="82"/>
  <c r="D406" i="82" s="1"/>
  <c r="C407" i="82"/>
  <c r="D407" i="82" s="1"/>
  <c r="C408" i="82"/>
  <c r="D408" i="82" s="1"/>
  <c r="C409" i="82"/>
  <c r="D409" i="82" s="1"/>
  <c r="C410" i="82"/>
  <c r="D410" i="82" s="1"/>
  <c r="C411" i="82"/>
  <c r="D411" i="82" s="1"/>
  <c r="C368" i="82"/>
  <c r="D368" i="82" s="1"/>
  <c r="C369" i="82"/>
  <c r="D369" i="82" s="1"/>
  <c r="C370" i="82"/>
  <c r="D370" i="82" s="1"/>
  <c r="C371" i="82"/>
  <c r="D371" i="82" s="1"/>
  <c r="C372" i="82"/>
  <c r="D372" i="82" s="1"/>
  <c r="C373" i="82"/>
  <c r="D373" i="82" s="1"/>
  <c r="C374" i="82"/>
  <c r="D374" i="82" s="1"/>
  <c r="C375" i="82"/>
  <c r="D375" i="82" s="1"/>
  <c r="C376" i="82"/>
  <c r="D376" i="82" s="1"/>
  <c r="C377" i="82"/>
  <c r="D377" i="82" s="1"/>
  <c r="C378" i="82"/>
  <c r="D378" i="82" s="1"/>
  <c r="C379" i="82"/>
  <c r="D379" i="82" s="1"/>
  <c r="C380" i="82"/>
  <c r="D380" i="82" s="1"/>
  <c r="C381" i="82"/>
  <c r="D381" i="82" s="1"/>
  <c r="C382" i="82"/>
  <c r="D382" i="82" s="1"/>
  <c r="C383" i="82"/>
  <c r="D383" i="82" s="1"/>
  <c r="C384" i="82"/>
  <c r="D384" i="82" s="1"/>
  <c r="C385" i="82"/>
  <c r="D385" i="82" s="1"/>
  <c r="C386" i="82"/>
  <c r="D386" i="82" s="1"/>
  <c r="C387" i="82"/>
  <c r="D387" i="82" s="1"/>
  <c r="C388" i="82"/>
  <c r="D388" i="82" s="1"/>
  <c r="C389" i="82"/>
  <c r="D389" i="82" s="1"/>
  <c r="C365" i="82"/>
  <c r="D365" i="82" s="1"/>
  <c r="C366" i="82"/>
  <c r="D366" i="82" s="1"/>
  <c r="C367" i="82"/>
  <c r="D367" i="82" s="1"/>
  <c r="C344" i="82"/>
  <c r="D344" i="82" s="1"/>
  <c r="C345" i="82"/>
  <c r="D345" i="82" s="1"/>
  <c r="C346" i="82"/>
  <c r="D346" i="82" s="1"/>
  <c r="C347" i="82"/>
  <c r="D347" i="82" s="1"/>
  <c r="C348" i="82"/>
  <c r="D348" i="82" s="1"/>
  <c r="C349" i="82"/>
  <c r="D349" i="82" s="1"/>
  <c r="C350" i="82"/>
  <c r="D350" i="82" s="1"/>
  <c r="C351" i="82"/>
  <c r="D351" i="82" s="1"/>
  <c r="C352" i="82"/>
  <c r="D352" i="82" s="1"/>
  <c r="C353" i="82"/>
  <c r="D353" i="82" s="1"/>
  <c r="C354" i="82"/>
  <c r="D354" i="82" s="1"/>
  <c r="C355" i="82"/>
  <c r="D355" i="82" s="1"/>
  <c r="C356" i="82"/>
  <c r="D356" i="82" s="1"/>
  <c r="C357" i="82"/>
  <c r="D357" i="82" s="1"/>
  <c r="C358" i="82"/>
  <c r="D358" i="82" s="1"/>
  <c r="C359" i="82"/>
  <c r="D359" i="82" s="1"/>
  <c r="C360" i="82"/>
  <c r="D360" i="82" s="1"/>
  <c r="C361" i="82"/>
  <c r="D361" i="82" s="1"/>
  <c r="C362" i="82"/>
  <c r="D362" i="82" s="1"/>
  <c r="C363" i="82"/>
  <c r="D363" i="82" s="1"/>
  <c r="C364" i="82"/>
  <c r="D364" i="82" s="1"/>
  <c r="C323" i="82"/>
  <c r="D323" i="82" s="1"/>
  <c r="C324" i="82"/>
  <c r="D324" i="82" s="1"/>
  <c r="C325" i="82"/>
  <c r="D325" i="82" s="1"/>
  <c r="C326" i="82"/>
  <c r="D326" i="82" s="1"/>
  <c r="C327" i="82"/>
  <c r="D327" i="82" s="1"/>
  <c r="C328" i="82"/>
  <c r="D328" i="82" s="1"/>
  <c r="C329" i="82"/>
  <c r="D329" i="82" s="1"/>
  <c r="C330" i="82"/>
  <c r="D330" i="82" s="1"/>
  <c r="C331" i="82"/>
  <c r="D331" i="82" s="1"/>
  <c r="C332" i="82"/>
  <c r="D332" i="82" s="1"/>
  <c r="C333" i="82"/>
  <c r="D333" i="82" s="1"/>
  <c r="C334" i="82"/>
  <c r="D334" i="82" s="1"/>
  <c r="C335" i="82"/>
  <c r="D335" i="82" s="1"/>
  <c r="C336" i="82"/>
  <c r="D336" i="82" s="1"/>
  <c r="C337" i="82"/>
  <c r="D337" i="82" s="1"/>
  <c r="C338" i="82"/>
  <c r="D338" i="82" s="1"/>
  <c r="C339" i="82"/>
  <c r="D339" i="82" s="1"/>
  <c r="C340" i="82"/>
  <c r="D340" i="82" s="1"/>
  <c r="C341" i="82"/>
  <c r="D341" i="82" s="1"/>
  <c r="C342" i="82"/>
  <c r="D342" i="82" s="1"/>
  <c r="C343" i="82"/>
  <c r="D343" i="82" s="1"/>
  <c r="C307" i="82"/>
  <c r="D307" i="82" s="1"/>
  <c r="C308" i="82"/>
  <c r="D308" i="82" s="1"/>
  <c r="C309" i="82"/>
  <c r="D309" i="82" s="1"/>
  <c r="C310" i="82"/>
  <c r="D310" i="82" s="1"/>
  <c r="C311" i="82"/>
  <c r="D311" i="82" s="1"/>
  <c r="C312" i="82"/>
  <c r="D312" i="82" s="1"/>
  <c r="C313" i="82"/>
  <c r="D313" i="82" s="1"/>
  <c r="C314" i="82"/>
  <c r="D314" i="82" s="1"/>
  <c r="C315" i="82"/>
  <c r="D315" i="82" s="1"/>
  <c r="C316" i="82"/>
  <c r="D316" i="82" s="1"/>
  <c r="C317" i="82"/>
  <c r="D317" i="82" s="1"/>
  <c r="C318" i="82"/>
  <c r="D318" i="82" s="1"/>
  <c r="C319" i="82"/>
  <c r="D319" i="82" s="1"/>
  <c r="C320" i="82"/>
  <c r="D320" i="82" s="1"/>
  <c r="C321" i="82"/>
  <c r="D321" i="82" s="1"/>
  <c r="C322" i="82"/>
  <c r="D322" i="82" s="1"/>
  <c r="C286" i="82"/>
  <c r="D286" i="82" s="1"/>
  <c r="C287" i="82"/>
  <c r="D287" i="82" s="1"/>
  <c r="C288" i="82"/>
  <c r="D288" i="82" s="1"/>
  <c r="C289" i="82"/>
  <c r="D289" i="82" s="1"/>
  <c r="C290" i="82"/>
  <c r="D290" i="82" s="1"/>
  <c r="C291" i="82"/>
  <c r="D291" i="82" s="1"/>
  <c r="C292" i="82"/>
  <c r="D292" i="82" s="1"/>
  <c r="C293" i="82"/>
  <c r="D293" i="82" s="1"/>
  <c r="C294" i="82"/>
  <c r="D294" i="82" s="1"/>
  <c r="C295" i="82"/>
  <c r="D295" i="82" s="1"/>
  <c r="C296" i="82"/>
  <c r="D296" i="82" s="1"/>
  <c r="C297" i="82"/>
  <c r="D297" i="82" s="1"/>
  <c r="C298" i="82"/>
  <c r="D298" i="82" s="1"/>
  <c r="C299" i="82"/>
  <c r="D299" i="82" s="1"/>
  <c r="C300" i="82"/>
  <c r="D300" i="82" s="1"/>
  <c r="C301" i="82"/>
  <c r="D301" i="82" s="1"/>
  <c r="C302" i="82"/>
  <c r="D302" i="82" s="1"/>
  <c r="C303" i="82"/>
  <c r="D303" i="82" s="1"/>
  <c r="C304" i="82"/>
  <c r="D304" i="82" s="1"/>
  <c r="C305" i="82"/>
  <c r="D305" i="82" s="1"/>
  <c r="C306" i="82"/>
  <c r="D306" i="82" s="1"/>
  <c r="C265" i="82"/>
  <c r="D265" i="82" s="1"/>
  <c r="C266" i="82"/>
  <c r="D266" i="82" s="1"/>
  <c r="C267" i="82"/>
  <c r="D267" i="82" s="1"/>
  <c r="C268" i="82"/>
  <c r="D268" i="82" s="1"/>
  <c r="C269" i="82"/>
  <c r="D269" i="82" s="1"/>
  <c r="C270" i="82"/>
  <c r="D270" i="82" s="1"/>
  <c r="C271" i="82"/>
  <c r="D271" i="82" s="1"/>
  <c r="C272" i="82"/>
  <c r="D272" i="82" s="1"/>
  <c r="C273" i="82"/>
  <c r="D273" i="82" s="1"/>
  <c r="C274" i="82"/>
  <c r="D274" i="82" s="1"/>
  <c r="C275" i="82"/>
  <c r="D275" i="82" s="1"/>
  <c r="C276" i="82"/>
  <c r="D276" i="82" s="1"/>
  <c r="C277" i="82"/>
  <c r="D277" i="82" s="1"/>
  <c r="C278" i="82"/>
  <c r="D278" i="82" s="1"/>
  <c r="C279" i="82"/>
  <c r="D279" i="82" s="1"/>
  <c r="C280" i="82"/>
  <c r="D280" i="82" s="1"/>
  <c r="C281" i="82"/>
  <c r="D281" i="82" s="1"/>
  <c r="C282" i="82"/>
  <c r="D282" i="82" s="1"/>
  <c r="C283" i="82"/>
  <c r="D283" i="82" s="1"/>
  <c r="C284" i="82"/>
  <c r="D284" i="82" s="1"/>
  <c r="C285" i="82"/>
  <c r="D285" i="82" s="1"/>
  <c r="C245" i="82"/>
  <c r="D245" i="82" s="1"/>
  <c r="C246" i="82"/>
  <c r="D246" i="82" s="1"/>
  <c r="C247" i="82"/>
  <c r="D247" i="82" s="1"/>
  <c r="C248" i="82"/>
  <c r="D248" i="82" s="1"/>
  <c r="C249" i="82"/>
  <c r="D249" i="82" s="1"/>
  <c r="C250" i="82"/>
  <c r="D250" i="82" s="1"/>
  <c r="C251" i="82"/>
  <c r="D251" i="82" s="1"/>
  <c r="C252" i="82"/>
  <c r="D252" i="82" s="1"/>
  <c r="C253" i="82"/>
  <c r="D253" i="82" s="1"/>
  <c r="C254" i="82"/>
  <c r="D254" i="82" s="1"/>
  <c r="C255" i="82"/>
  <c r="D255" i="82" s="1"/>
  <c r="C256" i="82"/>
  <c r="D256" i="82" s="1"/>
  <c r="C257" i="82"/>
  <c r="D257" i="82" s="1"/>
  <c r="C258" i="82"/>
  <c r="D258" i="82" s="1"/>
  <c r="C259" i="82"/>
  <c r="D259" i="82" s="1"/>
  <c r="C260" i="82"/>
  <c r="D260" i="82" s="1"/>
  <c r="C261" i="82"/>
  <c r="D261" i="82" s="1"/>
  <c r="C262" i="82"/>
  <c r="D262" i="82" s="1"/>
  <c r="C263" i="82"/>
  <c r="D263" i="82" s="1"/>
  <c r="C264" i="82"/>
  <c r="D264" i="82" s="1"/>
  <c r="C226" i="82"/>
  <c r="D226" i="82" s="1"/>
  <c r="C227" i="82"/>
  <c r="D227" i="82" s="1"/>
  <c r="C228" i="82"/>
  <c r="D228" i="82" s="1"/>
  <c r="C229" i="82"/>
  <c r="D229" i="82" s="1"/>
  <c r="C230" i="82"/>
  <c r="D230" i="82" s="1"/>
  <c r="C231" i="82"/>
  <c r="D231" i="82" s="1"/>
  <c r="C232" i="82"/>
  <c r="D232" i="82" s="1"/>
  <c r="C233" i="82"/>
  <c r="D233" i="82" s="1"/>
  <c r="C234" i="82"/>
  <c r="D234" i="82" s="1"/>
  <c r="C235" i="82"/>
  <c r="D235" i="82" s="1"/>
  <c r="C236" i="82"/>
  <c r="D236" i="82" s="1"/>
  <c r="C237" i="82"/>
  <c r="D237" i="82" s="1"/>
  <c r="C238" i="82"/>
  <c r="D238" i="82" s="1"/>
  <c r="C239" i="82"/>
  <c r="D239" i="82" s="1"/>
  <c r="C240" i="82"/>
  <c r="D240" i="82" s="1"/>
  <c r="C241" i="82"/>
  <c r="D241" i="82" s="1"/>
  <c r="C242" i="82"/>
  <c r="D242" i="82" s="1"/>
  <c r="C243" i="82"/>
  <c r="D243" i="82" s="1"/>
  <c r="C244" i="82"/>
  <c r="D244" i="82" s="1"/>
  <c r="C225" i="82"/>
  <c r="D225" i="82" s="1"/>
  <c r="C654" i="82"/>
  <c r="D654" i="82" s="1"/>
  <c r="C655" i="82"/>
  <c r="D655" i="82" s="1"/>
  <c r="C656" i="82"/>
  <c r="D656" i="82" s="1"/>
  <c r="C657" i="82"/>
  <c r="D657" i="82" s="1"/>
  <c r="C658" i="82"/>
  <c r="D658" i="82" s="1"/>
  <c r="C659" i="82"/>
  <c r="D659" i="82" s="1"/>
  <c r="C660" i="82"/>
  <c r="D660" i="82" s="1"/>
  <c r="C661" i="82"/>
  <c r="D661" i="82" s="1"/>
  <c r="C662" i="82"/>
  <c r="D662" i="82" s="1"/>
  <c r="C663" i="82"/>
  <c r="D663" i="82" s="1"/>
  <c r="C664" i="82"/>
  <c r="D664" i="82" s="1"/>
  <c r="C665" i="82"/>
  <c r="D665" i="82" s="1"/>
  <c r="C666" i="82"/>
  <c r="D666" i="82" s="1"/>
  <c r="C667" i="82"/>
  <c r="D667" i="82" s="1"/>
  <c r="C635" i="82"/>
  <c r="D635" i="82" s="1"/>
  <c r="C636" i="82"/>
  <c r="D636" i="82" s="1"/>
  <c r="C637" i="82"/>
  <c r="D637" i="82" s="1"/>
  <c r="C638" i="82"/>
  <c r="D638" i="82" s="1"/>
  <c r="C639" i="82"/>
  <c r="D639" i="82" s="1"/>
  <c r="C640" i="82"/>
  <c r="D640" i="82" s="1"/>
  <c r="C641" i="82"/>
  <c r="D641" i="82" s="1"/>
  <c r="C642" i="82"/>
  <c r="D642" i="82" s="1"/>
  <c r="C643" i="82"/>
  <c r="D643" i="82" s="1"/>
  <c r="C644" i="82"/>
  <c r="D644" i="82" s="1"/>
  <c r="C645" i="82"/>
  <c r="D645" i="82" s="1"/>
  <c r="C646" i="82"/>
  <c r="D646" i="82" s="1"/>
  <c r="C647" i="82"/>
  <c r="D647" i="82" s="1"/>
  <c r="C648" i="82"/>
  <c r="D648" i="82" s="1"/>
  <c r="C649" i="82"/>
  <c r="D649" i="82" s="1"/>
  <c r="C650" i="82"/>
  <c r="D650" i="82" s="1"/>
  <c r="C651" i="82"/>
  <c r="D651" i="82" s="1"/>
  <c r="C652" i="82"/>
  <c r="D652" i="82" s="1"/>
  <c r="C653" i="82"/>
  <c r="D653" i="82" s="1"/>
  <c r="C616" i="82"/>
  <c r="D616" i="82" s="1"/>
  <c r="C617" i="82"/>
  <c r="D617" i="82" s="1"/>
  <c r="C618" i="82"/>
  <c r="D618" i="82" s="1"/>
  <c r="C619" i="82"/>
  <c r="D619" i="82" s="1"/>
  <c r="C620" i="82"/>
  <c r="D620" i="82" s="1"/>
  <c r="C621" i="82"/>
  <c r="D621" i="82" s="1"/>
  <c r="C622" i="82"/>
  <c r="D622" i="82" s="1"/>
  <c r="C623" i="82"/>
  <c r="D623" i="82" s="1"/>
  <c r="C624" i="82"/>
  <c r="D624" i="82" s="1"/>
  <c r="C625" i="82"/>
  <c r="D625" i="82" s="1"/>
  <c r="C626" i="82"/>
  <c r="D626" i="82" s="1"/>
  <c r="C627" i="82"/>
  <c r="D627" i="82" s="1"/>
  <c r="C628" i="82"/>
  <c r="D628" i="82" s="1"/>
  <c r="C629" i="82"/>
  <c r="D629" i="82" s="1"/>
  <c r="C630" i="82"/>
  <c r="D630" i="82" s="1"/>
  <c r="C631" i="82"/>
  <c r="D631" i="82" s="1"/>
  <c r="C632" i="82"/>
  <c r="D632" i="82" s="1"/>
  <c r="C633" i="82"/>
  <c r="D633" i="82" s="1"/>
  <c r="C634" i="82"/>
  <c r="D634" i="82" s="1"/>
  <c r="C594" i="82"/>
  <c r="D594" i="82" s="1"/>
  <c r="C595" i="82"/>
  <c r="D595" i="82" s="1"/>
  <c r="C596" i="82"/>
  <c r="D596" i="82" s="1"/>
  <c r="C597" i="82"/>
  <c r="D597" i="82" s="1"/>
  <c r="C598" i="82"/>
  <c r="D598" i="82" s="1"/>
  <c r="C599" i="82"/>
  <c r="D599" i="82" s="1"/>
  <c r="C600" i="82"/>
  <c r="D600" i="82" s="1"/>
  <c r="C601" i="82"/>
  <c r="D601" i="82" s="1"/>
  <c r="C602" i="82"/>
  <c r="D602" i="82" s="1"/>
  <c r="C603" i="82"/>
  <c r="D603" i="82" s="1"/>
  <c r="C604" i="82"/>
  <c r="D604" i="82" s="1"/>
  <c r="C605" i="82"/>
  <c r="D605" i="82" s="1"/>
  <c r="C606" i="82"/>
  <c r="D606" i="82" s="1"/>
  <c r="C607" i="82"/>
  <c r="D607" i="82" s="1"/>
  <c r="C608" i="82"/>
  <c r="D608" i="82" s="1"/>
  <c r="C609" i="82"/>
  <c r="D609" i="82" s="1"/>
  <c r="C610" i="82"/>
  <c r="D610" i="82" s="1"/>
  <c r="C611" i="82"/>
  <c r="D611" i="82" s="1"/>
  <c r="C612" i="82"/>
  <c r="D612" i="82" s="1"/>
  <c r="C613" i="82"/>
  <c r="D613" i="82" s="1"/>
  <c r="C614" i="82"/>
  <c r="D614" i="82" s="1"/>
  <c r="C615" i="82"/>
  <c r="D615" i="82" s="1"/>
  <c r="C586" i="82"/>
  <c r="D586" i="82" s="1"/>
  <c r="C587" i="82"/>
  <c r="D587" i="82" s="1"/>
  <c r="C588" i="82"/>
  <c r="D588" i="82" s="1"/>
  <c r="C589" i="82"/>
  <c r="D589" i="82" s="1"/>
  <c r="C590" i="82"/>
  <c r="D590" i="82" s="1"/>
  <c r="C591" i="82"/>
  <c r="D591" i="82" s="1"/>
  <c r="C592" i="82"/>
  <c r="D592" i="82" s="1"/>
  <c r="C593" i="82"/>
  <c r="D593" i="82" s="1"/>
  <c r="C567" i="82"/>
  <c r="D567" i="82" s="1"/>
  <c r="C568" i="82"/>
  <c r="D568" i="82" s="1"/>
  <c r="C569" i="82"/>
  <c r="D569" i="82" s="1"/>
  <c r="C570" i="82"/>
  <c r="D570" i="82" s="1"/>
  <c r="C571" i="82"/>
  <c r="D571" i="82" s="1"/>
  <c r="C572" i="82"/>
  <c r="D572" i="82" s="1"/>
  <c r="C573" i="82"/>
  <c r="D573" i="82" s="1"/>
  <c r="C574" i="82"/>
  <c r="D574" i="82" s="1"/>
  <c r="C575" i="82"/>
  <c r="D575" i="82" s="1"/>
  <c r="C576" i="82"/>
  <c r="D576" i="82" s="1"/>
  <c r="C577" i="82"/>
  <c r="D577" i="82" s="1"/>
  <c r="C578" i="82"/>
  <c r="D578" i="82" s="1"/>
  <c r="C579" i="82"/>
  <c r="D579" i="82" s="1"/>
  <c r="C580" i="82"/>
  <c r="D580" i="82" s="1"/>
  <c r="C581" i="82"/>
  <c r="D581" i="82" s="1"/>
  <c r="C582" i="82"/>
  <c r="D582" i="82" s="1"/>
  <c r="C583" i="82"/>
  <c r="D583" i="82" s="1"/>
  <c r="C584" i="82"/>
  <c r="D584" i="82" s="1"/>
  <c r="C585" i="82"/>
  <c r="D585" i="82" s="1"/>
  <c r="C546" i="82"/>
  <c r="D546" i="82" s="1"/>
  <c r="C547" i="82"/>
  <c r="D547" i="82" s="1"/>
  <c r="C548" i="82"/>
  <c r="D548" i="82" s="1"/>
  <c r="C549" i="82"/>
  <c r="D549" i="82" s="1"/>
  <c r="C550" i="82"/>
  <c r="D550" i="82" s="1"/>
  <c r="C551" i="82"/>
  <c r="D551" i="82" s="1"/>
  <c r="C552" i="82"/>
  <c r="D552" i="82" s="1"/>
  <c r="C553" i="82"/>
  <c r="D553" i="82" s="1"/>
  <c r="C554" i="82"/>
  <c r="D554" i="82" s="1"/>
  <c r="C555" i="82"/>
  <c r="D555" i="82" s="1"/>
  <c r="C556" i="82"/>
  <c r="D556" i="82" s="1"/>
  <c r="C557" i="82"/>
  <c r="D557" i="82" s="1"/>
  <c r="C558" i="82"/>
  <c r="D558" i="82" s="1"/>
  <c r="C559" i="82"/>
  <c r="D559" i="82" s="1"/>
  <c r="C560" i="82"/>
  <c r="D560" i="82" s="1"/>
  <c r="C561" i="82"/>
  <c r="D561" i="82" s="1"/>
  <c r="C562" i="82"/>
  <c r="D562" i="82" s="1"/>
  <c r="C563" i="82"/>
  <c r="D563" i="82" s="1"/>
  <c r="C564" i="82"/>
  <c r="D564" i="82" s="1"/>
  <c r="C565" i="82"/>
  <c r="D565" i="82" s="1"/>
  <c r="C566" i="82"/>
  <c r="D566" i="82" s="1"/>
  <c r="C527" i="82"/>
  <c r="D527" i="82" s="1"/>
  <c r="C528" i="82"/>
  <c r="D528" i="82" s="1"/>
  <c r="C529" i="82"/>
  <c r="D529" i="82" s="1"/>
  <c r="C530" i="82"/>
  <c r="D530" i="82" s="1"/>
  <c r="C531" i="82"/>
  <c r="D531" i="82" s="1"/>
  <c r="C532" i="82"/>
  <c r="D532" i="82" s="1"/>
  <c r="C533" i="82"/>
  <c r="D533" i="82" s="1"/>
  <c r="C534" i="82"/>
  <c r="D534" i="82" s="1"/>
  <c r="C535" i="82"/>
  <c r="D535" i="82" s="1"/>
  <c r="C536" i="82"/>
  <c r="D536" i="82" s="1"/>
  <c r="C537" i="82"/>
  <c r="D537" i="82" s="1"/>
  <c r="C538" i="82"/>
  <c r="D538" i="82" s="1"/>
  <c r="C539" i="82"/>
  <c r="D539" i="82" s="1"/>
  <c r="C540" i="82"/>
  <c r="D540" i="82" s="1"/>
  <c r="C541" i="82"/>
  <c r="D541" i="82" s="1"/>
  <c r="C542" i="82"/>
  <c r="D542" i="82" s="1"/>
  <c r="C543" i="82"/>
  <c r="D543" i="82" s="1"/>
  <c r="C544" i="82"/>
  <c r="D544" i="82" s="1"/>
  <c r="C545" i="82"/>
  <c r="D545" i="82" s="1"/>
  <c r="C506" i="82"/>
  <c r="D506" i="82" s="1"/>
  <c r="C507" i="82"/>
  <c r="D507" i="82" s="1"/>
  <c r="C508" i="82"/>
  <c r="D508" i="82" s="1"/>
  <c r="C509" i="82"/>
  <c r="D509" i="82" s="1"/>
  <c r="C510" i="82"/>
  <c r="D510" i="82" s="1"/>
  <c r="C511" i="82"/>
  <c r="D511" i="82" s="1"/>
  <c r="C512" i="82"/>
  <c r="D512" i="82" s="1"/>
  <c r="C513" i="82"/>
  <c r="D513" i="82" s="1"/>
  <c r="C514" i="82"/>
  <c r="D514" i="82" s="1"/>
  <c r="C515" i="82"/>
  <c r="D515" i="82" s="1"/>
  <c r="C516" i="82"/>
  <c r="D516" i="82" s="1"/>
  <c r="C517" i="82"/>
  <c r="D517" i="82" s="1"/>
  <c r="C518" i="82"/>
  <c r="D518" i="82" s="1"/>
  <c r="C519" i="82"/>
  <c r="D519" i="82" s="1"/>
  <c r="C520" i="82"/>
  <c r="D520" i="82" s="1"/>
  <c r="C521" i="82"/>
  <c r="D521" i="82" s="1"/>
  <c r="C522" i="82"/>
  <c r="D522" i="82" s="1"/>
  <c r="C523" i="82"/>
  <c r="D523" i="82" s="1"/>
  <c r="C524" i="82"/>
  <c r="D524" i="82" s="1"/>
  <c r="C525" i="82"/>
  <c r="D525" i="82" s="1"/>
  <c r="C526" i="82"/>
  <c r="D526" i="82" s="1"/>
  <c r="C484" i="82"/>
  <c r="D484" i="82" s="1"/>
  <c r="C485" i="82"/>
  <c r="D485" i="82" s="1"/>
  <c r="C486" i="82"/>
  <c r="D486" i="82" s="1"/>
  <c r="C487" i="82"/>
  <c r="D487" i="82" s="1"/>
  <c r="C488" i="82"/>
  <c r="D488" i="82" s="1"/>
  <c r="C489" i="82"/>
  <c r="D489" i="82" s="1"/>
  <c r="C490" i="82"/>
  <c r="D490" i="82" s="1"/>
  <c r="C491" i="82"/>
  <c r="D491" i="82" s="1"/>
  <c r="C492" i="82"/>
  <c r="D492" i="82" s="1"/>
  <c r="C493" i="82"/>
  <c r="D493" i="82" s="1"/>
  <c r="C494" i="82"/>
  <c r="D494" i="82" s="1"/>
  <c r="C495" i="82"/>
  <c r="D495" i="82" s="1"/>
  <c r="C496" i="82"/>
  <c r="D496" i="82" s="1"/>
  <c r="C497" i="82"/>
  <c r="D497" i="82" s="1"/>
  <c r="C498" i="82"/>
  <c r="D498" i="82" s="1"/>
  <c r="C499" i="82"/>
  <c r="D499" i="82" s="1"/>
  <c r="C500" i="82"/>
  <c r="D500" i="82" s="1"/>
  <c r="C501" i="82"/>
  <c r="D501" i="82" s="1"/>
  <c r="C502" i="82"/>
  <c r="D502" i="82" s="1"/>
  <c r="C503" i="82"/>
  <c r="D503" i="82" s="1"/>
  <c r="C504" i="82"/>
  <c r="D504" i="82" s="1"/>
  <c r="C505" i="82"/>
  <c r="D505" i="82" s="1"/>
  <c r="C464" i="82"/>
  <c r="D464" i="82" s="1"/>
  <c r="C465" i="82"/>
  <c r="D465" i="82" s="1"/>
  <c r="C466" i="82"/>
  <c r="D466" i="82" s="1"/>
  <c r="C467" i="82"/>
  <c r="D467" i="82" s="1"/>
  <c r="C468" i="82"/>
  <c r="D468" i="82" s="1"/>
  <c r="C469" i="82"/>
  <c r="D469" i="82" s="1"/>
  <c r="C470" i="82"/>
  <c r="D470" i="82" s="1"/>
  <c r="C471" i="82"/>
  <c r="D471" i="82" s="1"/>
  <c r="C472" i="82"/>
  <c r="D472" i="82" s="1"/>
  <c r="C473" i="82"/>
  <c r="D473" i="82" s="1"/>
  <c r="C474" i="82"/>
  <c r="D474" i="82" s="1"/>
  <c r="C475" i="82"/>
  <c r="D475" i="82" s="1"/>
  <c r="C476" i="82"/>
  <c r="D476" i="82" s="1"/>
  <c r="C477" i="82"/>
  <c r="D477" i="82" s="1"/>
  <c r="C478" i="82"/>
  <c r="D478" i="82" s="1"/>
  <c r="C479" i="82"/>
  <c r="D479" i="82" s="1"/>
  <c r="C480" i="82"/>
  <c r="D480" i="82" s="1"/>
  <c r="C481" i="82"/>
  <c r="D481" i="82" s="1"/>
  <c r="C482" i="82"/>
  <c r="D482" i="82" s="1"/>
  <c r="C483" i="82"/>
  <c r="D483" i="82" s="1"/>
  <c r="C445" i="82"/>
  <c r="D445" i="82" s="1"/>
  <c r="C446" i="82"/>
  <c r="D446" i="82" s="1"/>
  <c r="C447" i="82"/>
  <c r="D447" i="82" s="1"/>
  <c r="C448" i="82"/>
  <c r="D448" i="82" s="1"/>
  <c r="C449" i="82"/>
  <c r="D449" i="82" s="1"/>
  <c r="C450" i="82"/>
  <c r="D450" i="82" s="1"/>
  <c r="C451" i="82"/>
  <c r="D451" i="82" s="1"/>
  <c r="C452" i="82"/>
  <c r="D452" i="82" s="1"/>
  <c r="C453" i="82"/>
  <c r="D453" i="82" s="1"/>
  <c r="C454" i="82"/>
  <c r="D454" i="82" s="1"/>
  <c r="C455" i="82"/>
  <c r="D455" i="82" s="1"/>
  <c r="C456" i="82"/>
  <c r="D456" i="82" s="1"/>
  <c r="C457" i="82"/>
  <c r="D457" i="82" s="1"/>
  <c r="C458" i="82"/>
  <c r="D458" i="82" s="1"/>
  <c r="C459" i="82"/>
  <c r="D459" i="82" s="1"/>
  <c r="C460" i="82"/>
  <c r="D460" i="82" s="1"/>
  <c r="C461" i="82"/>
  <c r="D461" i="82" s="1"/>
  <c r="C462" i="82"/>
  <c r="D462" i="82" s="1"/>
  <c r="C463" i="82"/>
  <c r="D463" i="82" s="1"/>
  <c r="C444" i="82"/>
  <c r="D444" i="82" s="1"/>
  <c r="E145" i="82" l="1"/>
  <c r="F444" i="82"/>
  <c r="F225" i="82"/>
  <c r="F4" i="82"/>
  <c r="E4" i="82"/>
  <c r="E44" i="82"/>
  <c r="E123" i="82"/>
  <c r="E65" i="82"/>
  <c r="E194" i="82"/>
  <c r="E24" i="82"/>
  <c r="E87" i="82"/>
  <c r="E103" i="82"/>
  <c r="E149" i="82"/>
  <c r="E146" i="82"/>
  <c r="E147" i="82"/>
  <c r="E148" i="82"/>
  <c r="E171" i="82"/>
  <c r="E212" i="82"/>
  <c r="G493" i="90"/>
  <c r="H493" i="90"/>
  <c r="O493" i="90"/>
  <c r="P493" i="90"/>
  <c r="R493" i="90"/>
  <c r="S493" i="90"/>
  <c r="E89" i="82" l="1"/>
  <c r="E92" i="82"/>
  <c r="E96" i="82"/>
  <c r="E100" i="82"/>
  <c r="E93" i="82"/>
  <c r="E97" i="82"/>
  <c r="E101" i="82"/>
  <c r="E90" i="82"/>
  <c r="E94" i="82"/>
  <c r="E98" i="82"/>
  <c r="E102" i="82"/>
  <c r="E91" i="82"/>
  <c r="E95" i="82"/>
  <c r="E99" i="82"/>
  <c r="E88" i="82"/>
  <c r="E176" i="82"/>
  <c r="E180" i="82"/>
  <c r="E184" i="82"/>
  <c r="E188" i="82"/>
  <c r="E192" i="82"/>
  <c r="E173" i="82"/>
  <c r="E177" i="82"/>
  <c r="E181" i="82"/>
  <c r="E185" i="82"/>
  <c r="E189" i="82"/>
  <c r="E193" i="82"/>
  <c r="E174" i="82"/>
  <c r="E178" i="82"/>
  <c r="E182" i="82"/>
  <c r="E186" i="82"/>
  <c r="E190" i="82"/>
  <c r="E172" i="82"/>
  <c r="E175" i="82"/>
  <c r="E179" i="82"/>
  <c r="E183" i="82"/>
  <c r="E187" i="82"/>
  <c r="E191" i="82"/>
  <c r="E170" i="82"/>
  <c r="E154" i="82"/>
  <c r="E158" i="82"/>
  <c r="E162" i="82"/>
  <c r="E166" i="82"/>
  <c r="E150" i="82"/>
  <c r="E151" i="82"/>
  <c r="E155" i="82"/>
  <c r="E159" i="82"/>
  <c r="E163" i="82"/>
  <c r="E167" i="82"/>
  <c r="E152" i="82"/>
  <c r="E156" i="82"/>
  <c r="E160" i="82"/>
  <c r="E164" i="82"/>
  <c r="E168" i="82"/>
  <c r="E153" i="82"/>
  <c r="E157" i="82"/>
  <c r="E161" i="82"/>
  <c r="E165" i="82"/>
  <c r="E169" i="82"/>
  <c r="E197" i="82"/>
  <c r="E201" i="82"/>
  <c r="E205" i="82"/>
  <c r="E209" i="82"/>
  <c r="E198" i="82"/>
  <c r="E202" i="82"/>
  <c r="E206" i="82"/>
  <c r="E210" i="82"/>
  <c r="E199" i="82"/>
  <c r="E203" i="82"/>
  <c r="E207" i="82"/>
  <c r="E211" i="82"/>
  <c r="E196" i="82"/>
  <c r="E200" i="82"/>
  <c r="E204" i="82"/>
  <c r="E208" i="82"/>
  <c r="E195" i="82"/>
  <c r="E6" i="82"/>
  <c r="E10" i="82"/>
  <c r="E14" i="82"/>
  <c r="E18" i="82"/>
  <c r="E22" i="82"/>
  <c r="E8" i="82"/>
  <c r="E16" i="82"/>
  <c r="E13" i="82"/>
  <c r="E21" i="82"/>
  <c r="E7" i="82"/>
  <c r="E11" i="82"/>
  <c r="E15" i="82"/>
  <c r="E19" i="82"/>
  <c r="E23" i="82"/>
  <c r="E5" i="82"/>
  <c r="E12" i="82"/>
  <c r="E20" i="82"/>
  <c r="E9" i="82"/>
  <c r="E17" i="82"/>
  <c r="F9" i="82"/>
  <c r="F13" i="82"/>
  <c r="F17" i="82"/>
  <c r="F21" i="82"/>
  <c r="F25" i="82"/>
  <c r="F29" i="82"/>
  <c r="F33" i="82"/>
  <c r="F37" i="82"/>
  <c r="F41" i="82"/>
  <c r="F45" i="82"/>
  <c r="F49" i="82"/>
  <c r="F53" i="82"/>
  <c r="F57" i="82"/>
  <c r="F61" i="82"/>
  <c r="F65" i="82"/>
  <c r="F69" i="82"/>
  <c r="F73" i="82"/>
  <c r="F77" i="82"/>
  <c r="F81" i="82"/>
  <c r="F85" i="82"/>
  <c r="F89" i="82"/>
  <c r="F93" i="82"/>
  <c r="F97" i="82"/>
  <c r="F101" i="82"/>
  <c r="F105" i="82"/>
  <c r="F109" i="82"/>
  <c r="F113" i="82"/>
  <c r="F117" i="82"/>
  <c r="F121" i="82"/>
  <c r="F125" i="82"/>
  <c r="F129" i="82"/>
  <c r="F133" i="82"/>
  <c r="F137" i="82"/>
  <c r="F141" i="82"/>
  <c r="F145" i="82"/>
  <c r="F149" i="82"/>
  <c r="F153" i="82"/>
  <c r="F157" i="82"/>
  <c r="F161" i="82"/>
  <c r="F165" i="82"/>
  <c r="F169" i="82"/>
  <c r="F173" i="82"/>
  <c r="F177" i="82"/>
  <c r="F181" i="82"/>
  <c r="F185" i="82"/>
  <c r="F189" i="82"/>
  <c r="F193" i="82"/>
  <c r="F197" i="82"/>
  <c r="F201" i="82"/>
  <c r="F205" i="82"/>
  <c r="F209" i="82"/>
  <c r="F213" i="82"/>
  <c r="F217" i="82"/>
  <c r="F221" i="82"/>
  <c r="F5" i="82"/>
  <c r="F6" i="82"/>
  <c r="F10" i="82"/>
  <c r="F14" i="82"/>
  <c r="F18" i="82"/>
  <c r="F22" i="82"/>
  <c r="F26" i="82"/>
  <c r="F30" i="82"/>
  <c r="F34" i="82"/>
  <c r="F38" i="82"/>
  <c r="F42" i="82"/>
  <c r="F46" i="82"/>
  <c r="F50" i="82"/>
  <c r="F54" i="82"/>
  <c r="F58" i="82"/>
  <c r="F62" i="82"/>
  <c r="F66" i="82"/>
  <c r="F70" i="82"/>
  <c r="F74" i="82"/>
  <c r="F78" i="82"/>
  <c r="F82" i="82"/>
  <c r="F86" i="82"/>
  <c r="F90" i="82"/>
  <c r="F94" i="82"/>
  <c r="F98" i="82"/>
  <c r="F102" i="82"/>
  <c r="F106" i="82"/>
  <c r="F110" i="82"/>
  <c r="F114" i="82"/>
  <c r="F118" i="82"/>
  <c r="F122" i="82"/>
  <c r="F126" i="82"/>
  <c r="F130" i="82"/>
  <c r="F134" i="82"/>
  <c r="F138" i="82"/>
  <c r="F142" i="82"/>
  <c r="F146" i="82"/>
  <c r="F150" i="82"/>
  <c r="F154" i="82"/>
  <c r="F158" i="82"/>
  <c r="F162" i="82"/>
  <c r="F166" i="82"/>
  <c r="F170" i="82"/>
  <c r="F174" i="82"/>
  <c r="F178" i="82"/>
  <c r="F182" i="82"/>
  <c r="F186" i="82"/>
  <c r="F190" i="82"/>
  <c r="F194" i="82"/>
  <c r="F198" i="82"/>
  <c r="F202" i="82"/>
  <c r="F206" i="82"/>
  <c r="F210" i="82"/>
  <c r="F214" i="82"/>
  <c r="F218" i="82"/>
  <c r="F222" i="82"/>
  <c r="F7" i="82"/>
  <c r="F11" i="82"/>
  <c r="F15" i="82"/>
  <c r="F19" i="82"/>
  <c r="F23" i="82"/>
  <c r="F27" i="82"/>
  <c r="F31" i="82"/>
  <c r="F35" i="82"/>
  <c r="F39" i="82"/>
  <c r="F43" i="82"/>
  <c r="F47" i="82"/>
  <c r="F51" i="82"/>
  <c r="F55" i="82"/>
  <c r="F59" i="82"/>
  <c r="F63" i="82"/>
  <c r="F67" i="82"/>
  <c r="F71" i="82"/>
  <c r="F75" i="82"/>
  <c r="F79" i="82"/>
  <c r="F83" i="82"/>
  <c r="F87" i="82"/>
  <c r="F91" i="82"/>
  <c r="F95" i="82"/>
  <c r="F99" i="82"/>
  <c r="F103" i="82"/>
  <c r="F107" i="82"/>
  <c r="F111" i="82"/>
  <c r="F115" i="82"/>
  <c r="F119" i="82"/>
  <c r="F123" i="82"/>
  <c r="F127" i="82"/>
  <c r="F131" i="82"/>
  <c r="F135" i="82"/>
  <c r="F139" i="82"/>
  <c r="F143" i="82"/>
  <c r="F147" i="82"/>
  <c r="F151" i="82"/>
  <c r="F155" i="82"/>
  <c r="F159" i="82"/>
  <c r="F163" i="82"/>
  <c r="F167" i="82"/>
  <c r="F171" i="82"/>
  <c r="F175" i="82"/>
  <c r="F179" i="82"/>
  <c r="F183" i="82"/>
  <c r="F187" i="82"/>
  <c r="F191" i="82"/>
  <c r="F195" i="82"/>
  <c r="F199" i="82"/>
  <c r="F203" i="82"/>
  <c r="F207" i="82"/>
  <c r="F211" i="82"/>
  <c r="F215" i="82"/>
  <c r="F219" i="82"/>
  <c r="F223" i="82"/>
  <c r="F8" i="82"/>
  <c r="F12" i="82"/>
  <c r="F16" i="82"/>
  <c r="F20" i="82"/>
  <c r="F24" i="82"/>
  <c r="F28" i="82"/>
  <c r="F32" i="82"/>
  <c r="F36" i="82"/>
  <c r="F40" i="82"/>
  <c r="F44" i="82"/>
  <c r="F48" i="82"/>
  <c r="F52" i="82"/>
  <c r="F56" i="82"/>
  <c r="F60" i="82"/>
  <c r="F64" i="82"/>
  <c r="F68" i="82"/>
  <c r="F72" i="82"/>
  <c r="F76" i="82"/>
  <c r="F80" i="82"/>
  <c r="F84" i="82"/>
  <c r="F88" i="82"/>
  <c r="F92" i="82"/>
  <c r="F96" i="82"/>
  <c r="F100" i="82"/>
  <c r="F104" i="82"/>
  <c r="F108" i="82"/>
  <c r="F112" i="82"/>
  <c r="F116" i="82"/>
  <c r="F120" i="82"/>
  <c r="F124" i="82"/>
  <c r="F128" i="82"/>
  <c r="F132" i="82"/>
  <c r="F136" i="82"/>
  <c r="F140" i="82"/>
  <c r="F144" i="82"/>
  <c r="F148" i="82"/>
  <c r="F152" i="82"/>
  <c r="F156" i="82"/>
  <c r="F160" i="82"/>
  <c r="F164" i="82"/>
  <c r="F168" i="82"/>
  <c r="F172" i="82"/>
  <c r="F176" i="82"/>
  <c r="F180" i="82"/>
  <c r="F184" i="82"/>
  <c r="F188" i="82"/>
  <c r="F192" i="82"/>
  <c r="F196" i="82"/>
  <c r="F200" i="82"/>
  <c r="F204" i="82"/>
  <c r="F208" i="82"/>
  <c r="F212" i="82"/>
  <c r="F216" i="82"/>
  <c r="F220" i="82"/>
  <c r="F224" i="82"/>
  <c r="E105" i="82"/>
  <c r="E109" i="82"/>
  <c r="E113" i="82"/>
  <c r="E117" i="82"/>
  <c r="E121" i="82"/>
  <c r="E106" i="82"/>
  <c r="E110" i="82"/>
  <c r="E114" i="82"/>
  <c r="E118" i="82"/>
  <c r="E122" i="82"/>
  <c r="E107" i="82"/>
  <c r="E111" i="82"/>
  <c r="E115" i="82"/>
  <c r="E119" i="82"/>
  <c r="E104" i="82"/>
  <c r="E108" i="82"/>
  <c r="E112" i="82"/>
  <c r="E116" i="82"/>
  <c r="E120" i="82"/>
  <c r="E127" i="82"/>
  <c r="E131" i="82"/>
  <c r="E135" i="82"/>
  <c r="E139" i="82"/>
  <c r="E143" i="82"/>
  <c r="E128" i="82"/>
  <c r="E132" i="82"/>
  <c r="E136" i="82"/>
  <c r="E140" i="82"/>
  <c r="E144" i="82"/>
  <c r="E125" i="82"/>
  <c r="E129" i="82"/>
  <c r="E133" i="82"/>
  <c r="E137" i="82"/>
  <c r="E141" i="82"/>
  <c r="E124" i="82"/>
  <c r="E126" i="82"/>
  <c r="E130" i="82"/>
  <c r="E134" i="82"/>
  <c r="E138" i="82"/>
  <c r="E142" i="82"/>
  <c r="F229" i="82"/>
  <c r="F233" i="82"/>
  <c r="F237" i="82"/>
  <c r="F241" i="82"/>
  <c r="F245" i="82"/>
  <c r="F249" i="82"/>
  <c r="F253" i="82"/>
  <c r="F257" i="82"/>
  <c r="F261" i="82"/>
  <c r="F265" i="82"/>
  <c r="F269" i="82"/>
  <c r="F273" i="82"/>
  <c r="F277" i="82"/>
  <c r="F281" i="82"/>
  <c r="F285" i="82"/>
  <c r="F289" i="82"/>
  <c r="F293" i="82"/>
  <c r="F297" i="82"/>
  <c r="F301" i="82"/>
  <c r="F305" i="82"/>
  <c r="F309" i="82"/>
  <c r="F313" i="82"/>
  <c r="F317" i="82"/>
  <c r="F321" i="82"/>
  <c r="F325" i="82"/>
  <c r="F329" i="82"/>
  <c r="F333" i="82"/>
  <c r="F337" i="82"/>
  <c r="F341" i="82"/>
  <c r="F345" i="82"/>
  <c r="F349" i="82"/>
  <c r="F353" i="82"/>
  <c r="F357" i="82"/>
  <c r="F361" i="82"/>
  <c r="F365" i="82"/>
  <c r="F369" i="82"/>
  <c r="F373" i="82"/>
  <c r="F377" i="82"/>
  <c r="F381" i="82"/>
  <c r="F385" i="82"/>
  <c r="F389" i="82"/>
  <c r="F393" i="82"/>
  <c r="F397" i="82"/>
  <c r="F401" i="82"/>
  <c r="F405" i="82"/>
  <c r="F409" i="82"/>
  <c r="F413" i="82"/>
  <c r="F417" i="82"/>
  <c r="F421" i="82"/>
  <c r="F425" i="82"/>
  <c r="F429" i="82"/>
  <c r="F433" i="82"/>
  <c r="F437" i="82"/>
  <c r="F441" i="82"/>
  <c r="F230" i="82"/>
  <c r="F234" i="82"/>
  <c r="F238" i="82"/>
  <c r="F242" i="82"/>
  <c r="F246" i="82"/>
  <c r="F250" i="82"/>
  <c r="F254" i="82"/>
  <c r="F258" i="82"/>
  <c r="F262" i="82"/>
  <c r="F266" i="82"/>
  <c r="F270" i="82"/>
  <c r="F274" i="82"/>
  <c r="F278" i="82"/>
  <c r="F282" i="82"/>
  <c r="F286" i="82"/>
  <c r="F290" i="82"/>
  <c r="F294" i="82"/>
  <c r="F298" i="82"/>
  <c r="F302" i="82"/>
  <c r="F306" i="82"/>
  <c r="F310" i="82"/>
  <c r="F314" i="82"/>
  <c r="F318" i="82"/>
  <c r="F322" i="82"/>
  <c r="F326" i="82"/>
  <c r="F330" i="82"/>
  <c r="F334" i="82"/>
  <c r="F338" i="82"/>
  <c r="F342" i="82"/>
  <c r="F346" i="82"/>
  <c r="F350" i="82"/>
  <c r="F354" i="82"/>
  <c r="F358" i="82"/>
  <c r="F362" i="82"/>
  <c r="F366" i="82"/>
  <c r="F370" i="82"/>
  <c r="F374" i="82"/>
  <c r="F378" i="82"/>
  <c r="F382" i="82"/>
  <c r="F386" i="82"/>
  <c r="F390" i="82"/>
  <c r="F394" i="82"/>
  <c r="F398" i="82"/>
  <c r="F402" i="82"/>
  <c r="F406" i="82"/>
  <c r="F410" i="82"/>
  <c r="F414" i="82"/>
  <c r="F418" i="82"/>
  <c r="F422" i="82"/>
  <c r="F426" i="82"/>
  <c r="F430" i="82"/>
  <c r="F434" i="82"/>
  <c r="F438" i="82"/>
  <c r="F442" i="82"/>
  <c r="F227" i="82"/>
  <c r="F231" i="82"/>
  <c r="F235" i="82"/>
  <c r="F239" i="82"/>
  <c r="F243" i="82"/>
  <c r="F247" i="82"/>
  <c r="F251" i="82"/>
  <c r="F255" i="82"/>
  <c r="F259" i="82"/>
  <c r="F263" i="82"/>
  <c r="F267" i="82"/>
  <c r="F271" i="82"/>
  <c r="F275" i="82"/>
  <c r="F279" i="82"/>
  <c r="F283" i="82"/>
  <c r="F287" i="82"/>
  <c r="F291" i="82"/>
  <c r="F295" i="82"/>
  <c r="F299" i="82"/>
  <c r="F303" i="82"/>
  <c r="F307" i="82"/>
  <c r="F311" i="82"/>
  <c r="F315" i="82"/>
  <c r="F319" i="82"/>
  <c r="F323" i="82"/>
  <c r="F327" i="82"/>
  <c r="F331" i="82"/>
  <c r="F335" i="82"/>
  <c r="F339" i="82"/>
  <c r="F343" i="82"/>
  <c r="F347" i="82"/>
  <c r="F351" i="82"/>
  <c r="F355" i="82"/>
  <c r="F359" i="82"/>
  <c r="F363" i="82"/>
  <c r="F367" i="82"/>
  <c r="F371" i="82"/>
  <c r="F375" i="82"/>
  <c r="F379" i="82"/>
  <c r="F383" i="82"/>
  <c r="F387" i="82"/>
  <c r="F391" i="82"/>
  <c r="F395" i="82"/>
  <c r="F399" i="82"/>
  <c r="F403" i="82"/>
  <c r="F407" i="82"/>
  <c r="F411" i="82"/>
  <c r="F415" i="82"/>
  <c r="F419" i="82"/>
  <c r="F423" i="82"/>
  <c r="F427" i="82"/>
  <c r="F431" i="82"/>
  <c r="F435" i="82"/>
  <c r="F439" i="82"/>
  <c r="F443" i="82"/>
  <c r="F228" i="82"/>
  <c r="F232" i="82"/>
  <c r="F236" i="82"/>
  <c r="F240" i="82"/>
  <c r="F244" i="82"/>
  <c r="F248" i="82"/>
  <c r="F252" i="82"/>
  <c r="F256" i="82"/>
  <c r="F260" i="82"/>
  <c r="F264" i="82"/>
  <c r="F268" i="82"/>
  <c r="F272" i="82"/>
  <c r="F276" i="82"/>
  <c r="F280" i="82"/>
  <c r="F284" i="82"/>
  <c r="F288" i="82"/>
  <c r="F292" i="82"/>
  <c r="F296" i="82"/>
  <c r="F300" i="82"/>
  <c r="F304" i="82"/>
  <c r="F308" i="82"/>
  <c r="F312" i="82"/>
  <c r="F316" i="82"/>
  <c r="F320" i="82"/>
  <c r="F324" i="82"/>
  <c r="F328" i="82"/>
  <c r="F332" i="82"/>
  <c r="F336" i="82"/>
  <c r="F340" i="82"/>
  <c r="F344" i="82"/>
  <c r="F348" i="82"/>
  <c r="F352" i="82"/>
  <c r="F356" i="82"/>
  <c r="F360" i="82"/>
  <c r="F364" i="82"/>
  <c r="F368" i="82"/>
  <c r="F372" i="82"/>
  <c r="F376" i="82"/>
  <c r="F380" i="82"/>
  <c r="F384" i="82"/>
  <c r="F388" i="82"/>
  <c r="F392" i="82"/>
  <c r="F396" i="82"/>
  <c r="F400" i="82"/>
  <c r="F404" i="82"/>
  <c r="F408" i="82"/>
  <c r="F412" i="82"/>
  <c r="F416" i="82"/>
  <c r="F420" i="82"/>
  <c r="F424" i="82"/>
  <c r="F428" i="82"/>
  <c r="F432" i="82"/>
  <c r="F436" i="82"/>
  <c r="F440" i="82"/>
  <c r="F226" i="82"/>
  <c r="E70" i="82"/>
  <c r="E74" i="82"/>
  <c r="E78" i="82"/>
  <c r="E82" i="82"/>
  <c r="E86" i="82"/>
  <c r="E67" i="82"/>
  <c r="E71" i="82"/>
  <c r="E75" i="82"/>
  <c r="E79" i="82"/>
  <c r="E83" i="82"/>
  <c r="E66" i="82"/>
  <c r="E68" i="82"/>
  <c r="E72" i="82"/>
  <c r="E76" i="82"/>
  <c r="E80" i="82"/>
  <c r="E84" i="82"/>
  <c r="E69" i="82"/>
  <c r="E73" i="82"/>
  <c r="E77" i="82"/>
  <c r="E81" i="82"/>
  <c r="E85" i="82"/>
  <c r="E216" i="82"/>
  <c r="E220" i="82"/>
  <c r="E224" i="82"/>
  <c r="E217" i="82"/>
  <c r="E221" i="82"/>
  <c r="E213" i="82"/>
  <c r="E214" i="82"/>
  <c r="E218" i="82"/>
  <c r="E222" i="82"/>
  <c r="E215" i="82"/>
  <c r="E219" i="82"/>
  <c r="E223" i="82"/>
  <c r="E26" i="82"/>
  <c r="E30" i="82"/>
  <c r="E34" i="82"/>
  <c r="E38" i="82"/>
  <c r="E42" i="82"/>
  <c r="E41" i="82"/>
  <c r="E27" i="82"/>
  <c r="E31" i="82"/>
  <c r="E35" i="82"/>
  <c r="E39" i="82"/>
  <c r="E43" i="82"/>
  <c r="E28" i="82"/>
  <c r="E32" i="82"/>
  <c r="E36" i="82"/>
  <c r="E40" i="82"/>
  <c r="E25" i="82"/>
  <c r="E29" i="82"/>
  <c r="E33" i="82"/>
  <c r="E37" i="82"/>
  <c r="E47" i="82"/>
  <c r="E51" i="82"/>
  <c r="E55" i="82"/>
  <c r="E59" i="82"/>
  <c r="E63" i="82"/>
  <c r="E48" i="82"/>
  <c r="E52" i="82"/>
  <c r="E56" i="82"/>
  <c r="E60" i="82"/>
  <c r="E64" i="82"/>
  <c r="E49" i="82"/>
  <c r="E53" i="82"/>
  <c r="E57" i="82"/>
  <c r="E61" i="82"/>
  <c r="E45" i="82"/>
  <c r="E46" i="82"/>
  <c r="E50" i="82"/>
  <c r="E54" i="82"/>
  <c r="E58" i="82"/>
  <c r="E62" i="82"/>
  <c r="F447" i="82"/>
  <c r="F451" i="82"/>
  <c r="F455" i="82"/>
  <c r="F459" i="82"/>
  <c r="F463" i="82"/>
  <c r="F467" i="82"/>
  <c r="F471" i="82"/>
  <c r="F475" i="82"/>
  <c r="F479" i="82"/>
  <c r="F483" i="82"/>
  <c r="F487" i="82"/>
  <c r="F491" i="82"/>
  <c r="F495" i="82"/>
  <c r="F499" i="82"/>
  <c r="F503" i="82"/>
  <c r="F507" i="82"/>
  <c r="F511" i="82"/>
  <c r="F515" i="82"/>
  <c r="F519" i="82"/>
  <c r="F523" i="82"/>
  <c r="F527" i="82"/>
  <c r="F531" i="82"/>
  <c r="F535" i="82"/>
  <c r="F539" i="82"/>
  <c r="F543" i="82"/>
  <c r="F547" i="82"/>
  <c r="F551" i="82"/>
  <c r="F555" i="82"/>
  <c r="F559" i="82"/>
  <c r="F563" i="82"/>
  <c r="F567" i="82"/>
  <c r="F571" i="82"/>
  <c r="F575" i="82"/>
  <c r="F448" i="82"/>
  <c r="F452" i="82"/>
  <c r="F456" i="82"/>
  <c r="F460" i="82"/>
  <c r="F464" i="82"/>
  <c r="F468" i="82"/>
  <c r="F472" i="82"/>
  <c r="F476" i="82"/>
  <c r="F480" i="82"/>
  <c r="F484" i="82"/>
  <c r="F488" i="82"/>
  <c r="F492" i="82"/>
  <c r="F496" i="82"/>
  <c r="F500" i="82"/>
  <c r="F504" i="82"/>
  <c r="F508" i="82"/>
  <c r="F512" i="82"/>
  <c r="F516" i="82"/>
  <c r="F520" i="82"/>
  <c r="F524" i="82"/>
  <c r="F528" i="82"/>
  <c r="F532" i="82"/>
  <c r="F536" i="82"/>
  <c r="F540" i="82"/>
  <c r="F544" i="82"/>
  <c r="F548" i="82"/>
  <c r="F552" i="82"/>
  <c r="F556" i="82"/>
  <c r="F560" i="82"/>
  <c r="F564" i="82"/>
  <c r="F568" i="82"/>
  <c r="F572" i="82"/>
  <c r="F576" i="82"/>
  <c r="F449" i="82"/>
  <c r="F453" i="82"/>
  <c r="F457" i="82"/>
  <c r="F461" i="82"/>
  <c r="F465" i="82"/>
  <c r="F469" i="82"/>
  <c r="F473" i="82"/>
  <c r="F477" i="82"/>
  <c r="F481" i="82"/>
  <c r="F485" i="82"/>
  <c r="F489" i="82"/>
  <c r="F493" i="82"/>
  <c r="F497" i="82"/>
  <c r="F501" i="82"/>
  <c r="F505" i="82"/>
  <c r="F509" i="82"/>
  <c r="F513" i="82"/>
  <c r="F446" i="82"/>
  <c r="F450" i="82"/>
  <c r="F454" i="82"/>
  <c r="F458" i="82"/>
  <c r="F462" i="82"/>
  <c r="F466" i="82"/>
  <c r="F470" i="82"/>
  <c r="F474" i="82"/>
  <c r="F478" i="82"/>
  <c r="F482" i="82"/>
  <c r="F486" i="82"/>
  <c r="F490" i="82"/>
  <c r="F494" i="82"/>
  <c r="F498" i="82"/>
  <c r="F502" i="82"/>
  <c r="F506" i="82"/>
  <c r="F510" i="82"/>
  <c r="F514" i="82"/>
  <c r="F518" i="82"/>
  <c r="F522" i="82"/>
  <c r="F526" i="82"/>
  <c r="F530" i="82"/>
  <c r="F534" i="82"/>
  <c r="F538" i="82"/>
  <c r="F542" i="82"/>
  <c r="F525" i="82"/>
  <c r="F541" i="82"/>
  <c r="F550" i="82"/>
  <c r="F558" i="82"/>
  <c r="F566" i="82"/>
  <c r="F574" i="82"/>
  <c r="F580" i="82"/>
  <c r="F584" i="82"/>
  <c r="F588" i="82"/>
  <c r="F592" i="82"/>
  <c r="F596" i="82"/>
  <c r="F600" i="82"/>
  <c r="F604" i="82"/>
  <c r="F608" i="82"/>
  <c r="F612" i="82"/>
  <c r="F616" i="82"/>
  <c r="F620" i="82"/>
  <c r="F624" i="82"/>
  <c r="F628" i="82"/>
  <c r="F632" i="82"/>
  <c r="F636" i="82"/>
  <c r="F640" i="82"/>
  <c r="F644" i="82"/>
  <c r="F648" i="82"/>
  <c r="F652" i="82"/>
  <c r="F656" i="82"/>
  <c r="F660" i="82"/>
  <c r="F664" i="82"/>
  <c r="F445" i="82"/>
  <c r="F529" i="82"/>
  <c r="F545" i="82"/>
  <c r="F553" i="82"/>
  <c r="F561" i="82"/>
  <c r="F569" i="82"/>
  <c r="F577" i="82"/>
  <c r="F581" i="82"/>
  <c r="F585" i="82"/>
  <c r="F589" i="82"/>
  <c r="F593" i="82"/>
  <c r="F597" i="82"/>
  <c r="F601" i="82"/>
  <c r="F605" i="82"/>
  <c r="F609" i="82"/>
  <c r="F613" i="82"/>
  <c r="F617" i="82"/>
  <c r="F621" i="82"/>
  <c r="F625" i="82"/>
  <c r="F629" i="82"/>
  <c r="F633" i="82"/>
  <c r="F637" i="82"/>
  <c r="F641" i="82"/>
  <c r="F645" i="82"/>
  <c r="F649" i="82"/>
  <c r="F653" i="82"/>
  <c r="F657" i="82"/>
  <c r="F661" i="82"/>
  <c r="F665" i="82"/>
  <c r="F517" i="82"/>
  <c r="F533" i="82"/>
  <c r="F546" i="82"/>
  <c r="F554" i="82"/>
  <c r="F562" i="82"/>
  <c r="F570" i="82"/>
  <c r="F578" i="82"/>
  <c r="F582" i="82"/>
  <c r="F586" i="82"/>
  <c r="F590" i="82"/>
  <c r="F594" i="82"/>
  <c r="F598" i="82"/>
  <c r="F602" i="82"/>
  <c r="F606" i="82"/>
  <c r="F610" i="82"/>
  <c r="F614" i="82"/>
  <c r="F618" i="82"/>
  <c r="F622" i="82"/>
  <c r="F626" i="82"/>
  <c r="F630" i="82"/>
  <c r="F634" i="82"/>
  <c r="F638" i="82"/>
  <c r="F642" i="82"/>
  <c r="F646" i="82"/>
  <c r="F650" i="82"/>
  <c r="F654" i="82"/>
  <c r="F658" i="82"/>
  <c r="F662" i="82"/>
  <c r="F666" i="82"/>
  <c r="F521" i="82"/>
  <c r="F537" i="82"/>
  <c r="F549" i="82"/>
  <c r="F557" i="82"/>
  <c r="F565" i="82"/>
  <c r="F573" i="82"/>
  <c r="F579" i="82"/>
  <c r="F583" i="82"/>
  <c r="F587" i="82"/>
  <c r="F591" i="82"/>
  <c r="F595" i="82"/>
  <c r="F599" i="82"/>
  <c r="F603" i="82"/>
  <c r="F607" i="82"/>
  <c r="F611" i="82"/>
  <c r="F615" i="82"/>
  <c r="F619" i="82"/>
  <c r="F623" i="82"/>
  <c r="F627" i="82"/>
  <c r="F631" i="82"/>
  <c r="F635" i="82"/>
  <c r="F639" i="82"/>
  <c r="F643" i="82"/>
  <c r="F647" i="82"/>
  <c r="F651" i="82"/>
  <c r="F655" i="82"/>
  <c r="F659" i="82"/>
  <c r="F663" i="82"/>
  <c r="F667" i="82"/>
  <c r="D899" i="82"/>
  <c r="D900" i="82"/>
  <c r="D901" i="82"/>
  <c r="D902" i="82"/>
  <c r="D903" i="82"/>
  <c r="D904" i="82"/>
  <c r="D905" i="82"/>
  <c r="D906" i="82"/>
  <c r="D907" i="82"/>
  <c r="D908" i="82"/>
  <c r="D909" i="82"/>
  <c r="D910" i="82"/>
  <c r="D911" i="82"/>
  <c r="D912" i="82"/>
  <c r="D877" i="82"/>
  <c r="D878" i="82"/>
  <c r="D879" i="82"/>
  <c r="D880" i="82"/>
  <c r="D881" i="82"/>
  <c r="D882" i="82"/>
  <c r="D883" i="82"/>
  <c r="D884" i="82"/>
  <c r="D885" i="82"/>
  <c r="D886" i="82"/>
  <c r="D887" i="82"/>
  <c r="D888" i="82"/>
  <c r="D889" i="82"/>
  <c r="D890" i="82"/>
  <c r="D891" i="82"/>
  <c r="D892" i="82"/>
  <c r="D893" i="82"/>
  <c r="D894" i="82"/>
  <c r="D895" i="82"/>
  <c r="D896" i="82"/>
  <c r="D897" i="82"/>
  <c r="D898" i="82"/>
  <c r="D852" i="82"/>
  <c r="D853" i="82"/>
  <c r="D854" i="82"/>
  <c r="D855" i="82"/>
  <c r="D856" i="82"/>
  <c r="D857" i="82"/>
  <c r="D858" i="82"/>
  <c r="D859" i="82"/>
  <c r="D860" i="82"/>
  <c r="D861" i="82"/>
  <c r="D862" i="82"/>
  <c r="D863" i="82"/>
  <c r="D864" i="82"/>
  <c r="D865" i="82"/>
  <c r="D866" i="82"/>
  <c r="D867" i="82"/>
  <c r="D868" i="82"/>
  <c r="D869" i="82"/>
  <c r="D870" i="82"/>
  <c r="D871" i="82"/>
  <c r="D872" i="82"/>
  <c r="D873" i="82"/>
  <c r="D874" i="82"/>
  <c r="D875" i="82"/>
  <c r="D876" i="82"/>
  <c r="D827" i="82"/>
  <c r="D828" i="82"/>
  <c r="D829" i="82"/>
  <c r="D830" i="82"/>
  <c r="D831" i="82"/>
  <c r="D832" i="82"/>
  <c r="D833" i="82"/>
  <c r="D834" i="82"/>
  <c r="D835" i="82"/>
  <c r="D836" i="82"/>
  <c r="D837" i="82"/>
  <c r="D838" i="82"/>
  <c r="D839" i="82"/>
  <c r="D840" i="82"/>
  <c r="D841" i="82"/>
  <c r="D842" i="82"/>
  <c r="D843" i="82"/>
  <c r="D844" i="82"/>
  <c r="D845" i="82"/>
  <c r="D846" i="82"/>
  <c r="D847" i="82"/>
  <c r="D848" i="82"/>
  <c r="D849" i="82"/>
  <c r="D850" i="82"/>
  <c r="D851" i="82"/>
  <c r="D819" i="82"/>
  <c r="D820" i="82"/>
  <c r="D821" i="82"/>
  <c r="D822" i="82"/>
  <c r="D823" i="82"/>
  <c r="D824" i="82"/>
  <c r="D825" i="82"/>
  <c r="D826" i="82"/>
  <c r="D797" i="82"/>
  <c r="D798" i="82"/>
  <c r="D799" i="82"/>
  <c r="D800" i="82"/>
  <c r="D801" i="82"/>
  <c r="D802" i="82"/>
  <c r="D803" i="82"/>
  <c r="D804" i="82"/>
  <c r="D805" i="82"/>
  <c r="D806" i="82"/>
  <c r="D807" i="82"/>
  <c r="D808" i="82"/>
  <c r="D809" i="82"/>
  <c r="D810" i="82"/>
  <c r="D811" i="82"/>
  <c r="D812" i="82"/>
  <c r="D813" i="82"/>
  <c r="D814" i="82"/>
  <c r="D815" i="82"/>
  <c r="D816" i="82"/>
  <c r="D817" i="82"/>
  <c r="D818" i="82"/>
  <c r="D773" i="82"/>
  <c r="D774" i="82"/>
  <c r="D775" i="82"/>
  <c r="D776" i="82"/>
  <c r="D777" i="82"/>
  <c r="D778" i="82"/>
  <c r="D779" i="82"/>
  <c r="D780" i="82"/>
  <c r="D781" i="82"/>
  <c r="D782" i="82"/>
  <c r="D783" i="82"/>
  <c r="D784" i="82"/>
  <c r="D785" i="82"/>
  <c r="D786" i="82"/>
  <c r="D787" i="82"/>
  <c r="D788" i="82"/>
  <c r="D789" i="82"/>
  <c r="D790" i="82"/>
  <c r="D791" i="82"/>
  <c r="D792" i="82"/>
  <c r="D793" i="82"/>
  <c r="D794" i="82"/>
  <c r="D795" i="82"/>
  <c r="D796" i="82"/>
  <c r="D752" i="82"/>
  <c r="D753" i="82"/>
  <c r="D754" i="82"/>
  <c r="D755" i="82"/>
  <c r="D756" i="82"/>
  <c r="D757" i="82"/>
  <c r="D758" i="82"/>
  <c r="D759" i="82"/>
  <c r="D760" i="82"/>
  <c r="D761" i="82"/>
  <c r="D762" i="82"/>
  <c r="D763" i="82"/>
  <c r="D764" i="82"/>
  <c r="D765" i="82"/>
  <c r="D766" i="82"/>
  <c r="D767" i="82"/>
  <c r="D768" i="82"/>
  <c r="D769" i="82"/>
  <c r="D770" i="82"/>
  <c r="D771" i="82"/>
  <c r="D772" i="82"/>
  <c r="D732" i="82"/>
  <c r="D733" i="82"/>
  <c r="D734" i="82"/>
  <c r="D735" i="82"/>
  <c r="D736" i="82"/>
  <c r="D737" i="82"/>
  <c r="D738" i="82"/>
  <c r="D739" i="82"/>
  <c r="D740" i="82"/>
  <c r="D741" i="82"/>
  <c r="D742" i="82"/>
  <c r="D743" i="82"/>
  <c r="D744" i="82"/>
  <c r="D745" i="82"/>
  <c r="D746" i="82"/>
  <c r="D747" i="82"/>
  <c r="D748" i="82"/>
  <c r="D749" i="82"/>
  <c r="D750" i="82"/>
  <c r="D751" i="82"/>
  <c r="D709" i="82"/>
  <c r="D710" i="82"/>
  <c r="D711" i="82"/>
  <c r="D712" i="82"/>
  <c r="D713" i="82"/>
  <c r="D714" i="82"/>
  <c r="D715" i="82"/>
  <c r="D716" i="82"/>
  <c r="D717" i="82"/>
  <c r="D718" i="82"/>
  <c r="D719" i="82"/>
  <c r="D720" i="82"/>
  <c r="D721" i="82"/>
  <c r="D722" i="82"/>
  <c r="D723" i="82"/>
  <c r="D724" i="82"/>
  <c r="D725" i="82"/>
  <c r="D726" i="82"/>
  <c r="D727" i="82"/>
  <c r="D728" i="82"/>
  <c r="D729" i="82"/>
  <c r="D730" i="82"/>
  <c r="D731" i="82"/>
  <c r="D687" i="82"/>
  <c r="D688" i="82"/>
  <c r="D689" i="82"/>
  <c r="D690" i="82"/>
  <c r="D691" i="82"/>
  <c r="D692" i="82"/>
  <c r="D693" i="82"/>
  <c r="D694" i="82"/>
  <c r="D695" i="82"/>
  <c r="D696" i="82"/>
  <c r="D697" i="82"/>
  <c r="D698" i="82"/>
  <c r="D699" i="82"/>
  <c r="D700" i="82"/>
  <c r="D701" i="82"/>
  <c r="D702" i="82"/>
  <c r="D703" i="82"/>
  <c r="D704" i="82"/>
  <c r="D705" i="82"/>
  <c r="D706" i="82"/>
  <c r="D707" i="82"/>
  <c r="D708" i="82"/>
  <c r="D669" i="82"/>
  <c r="D670" i="82"/>
  <c r="D671" i="82"/>
  <c r="D672" i="82"/>
  <c r="D673" i="82"/>
  <c r="D674" i="82"/>
  <c r="D676" i="82"/>
  <c r="D677" i="82"/>
  <c r="D678" i="82"/>
  <c r="D679" i="82"/>
  <c r="D680" i="82"/>
  <c r="D681" i="82"/>
  <c r="D682" i="82"/>
  <c r="D683" i="82"/>
  <c r="D684" i="82"/>
  <c r="D685" i="82"/>
  <c r="D686" i="82"/>
  <c r="D668" i="82"/>
  <c r="F668" i="82" l="1"/>
  <c r="G492" i="90"/>
  <c r="H492" i="90"/>
  <c r="R491" i="90"/>
  <c r="R492" i="90"/>
  <c r="O491" i="90"/>
  <c r="O492" i="90"/>
  <c r="P492" i="90"/>
  <c r="S492" i="90"/>
  <c r="F673" i="82" l="1"/>
  <c r="F677" i="82"/>
  <c r="F681" i="82"/>
  <c r="F685" i="82"/>
  <c r="F689" i="82"/>
  <c r="F693" i="82"/>
  <c r="F670" i="82"/>
  <c r="F674" i="82"/>
  <c r="F678" i="82"/>
  <c r="F682" i="82"/>
  <c r="F686" i="82"/>
  <c r="F690" i="82"/>
  <c r="F694" i="82"/>
  <c r="F671" i="82"/>
  <c r="F672" i="82"/>
  <c r="F680" i="82"/>
  <c r="F688" i="82"/>
  <c r="F696" i="82"/>
  <c r="F700" i="82"/>
  <c r="F704" i="82"/>
  <c r="F708" i="82"/>
  <c r="F712" i="82"/>
  <c r="F716" i="82"/>
  <c r="F720" i="82"/>
  <c r="F724" i="82"/>
  <c r="F728" i="82"/>
  <c r="F732" i="82"/>
  <c r="F736" i="82"/>
  <c r="F740" i="82"/>
  <c r="F744" i="82"/>
  <c r="F748" i="82"/>
  <c r="F752" i="82"/>
  <c r="F756" i="82"/>
  <c r="F760" i="82"/>
  <c r="F764" i="82"/>
  <c r="F768" i="82"/>
  <c r="F772" i="82"/>
  <c r="F776" i="82"/>
  <c r="F780" i="82"/>
  <c r="F784" i="82"/>
  <c r="F788" i="82"/>
  <c r="F792" i="82"/>
  <c r="F796" i="82"/>
  <c r="F800" i="82"/>
  <c r="F804" i="82"/>
  <c r="F808" i="82"/>
  <c r="F812" i="82"/>
  <c r="F816" i="82"/>
  <c r="F820" i="82"/>
  <c r="F824" i="82"/>
  <c r="F828" i="82"/>
  <c r="F832" i="82"/>
  <c r="F836" i="82"/>
  <c r="F840" i="82"/>
  <c r="F844" i="82"/>
  <c r="F848" i="82"/>
  <c r="F852" i="82"/>
  <c r="F856" i="82"/>
  <c r="F860" i="82"/>
  <c r="F864" i="82"/>
  <c r="F868" i="82"/>
  <c r="F872" i="82"/>
  <c r="F876" i="82"/>
  <c r="F880" i="82"/>
  <c r="F884" i="82"/>
  <c r="F888" i="82"/>
  <c r="F892" i="82"/>
  <c r="F896" i="82"/>
  <c r="F900" i="82"/>
  <c r="F904" i="82"/>
  <c r="F908" i="82"/>
  <c r="F912" i="82"/>
  <c r="F675" i="82"/>
  <c r="F683" i="82"/>
  <c r="F691" i="82"/>
  <c r="F697" i="82"/>
  <c r="F701" i="82"/>
  <c r="F705" i="82"/>
  <c r="F709" i="82"/>
  <c r="F713" i="82"/>
  <c r="F717" i="82"/>
  <c r="F721" i="82"/>
  <c r="F725" i="82"/>
  <c r="F729" i="82"/>
  <c r="F733" i="82"/>
  <c r="F737" i="82"/>
  <c r="F741" i="82"/>
  <c r="F745" i="82"/>
  <c r="F749" i="82"/>
  <c r="F753" i="82"/>
  <c r="F757" i="82"/>
  <c r="F761" i="82"/>
  <c r="F765" i="82"/>
  <c r="F769" i="82"/>
  <c r="F773" i="82"/>
  <c r="F777" i="82"/>
  <c r="F781" i="82"/>
  <c r="F785" i="82"/>
  <c r="F789" i="82"/>
  <c r="F793" i="82"/>
  <c r="F797" i="82"/>
  <c r="F801" i="82"/>
  <c r="F805" i="82"/>
  <c r="F809" i="82"/>
  <c r="F813" i="82"/>
  <c r="F817" i="82"/>
  <c r="F821" i="82"/>
  <c r="F825" i="82"/>
  <c r="F829" i="82"/>
  <c r="F833" i="82"/>
  <c r="F837" i="82"/>
  <c r="F841" i="82"/>
  <c r="F845" i="82"/>
  <c r="F849" i="82"/>
  <c r="F853" i="82"/>
  <c r="F857" i="82"/>
  <c r="F861" i="82"/>
  <c r="F865" i="82"/>
  <c r="F869" i="82"/>
  <c r="F873" i="82"/>
  <c r="F877" i="82"/>
  <c r="F881" i="82"/>
  <c r="F885" i="82"/>
  <c r="F889" i="82"/>
  <c r="F893" i="82"/>
  <c r="F897" i="82"/>
  <c r="F901" i="82"/>
  <c r="F905" i="82"/>
  <c r="F909" i="82"/>
  <c r="F669" i="82"/>
  <c r="F676" i="82"/>
  <c r="F684" i="82"/>
  <c r="F692" i="82"/>
  <c r="F698" i="82"/>
  <c r="F702" i="82"/>
  <c r="F706" i="82"/>
  <c r="F710" i="82"/>
  <c r="F714" i="82"/>
  <c r="F718" i="82"/>
  <c r="F722" i="82"/>
  <c r="F726" i="82"/>
  <c r="F730" i="82"/>
  <c r="F734" i="82"/>
  <c r="F738" i="82"/>
  <c r="F742" i="82"/>
  <c r="F746" i="82"/>
  <c r="F750" i="82"/>
  <c r="F754" i="82"/>
  <c r="F758" i="82"/>
  <c r="F762" i="82"/>
  <c r="F766" i="82"/>
  <c r="F770" i="82"/>
  <c r="F774" i="82"/>
  <c r="F778" i="82"/>
  <c r="F782" i="82"/>
  <c r="F786" i="82"/>
  <c r="F790" i="82"/>
  <c r="F794" i="82"/>
  <c r="F798" i="82"/>
  <c r="F802" i="82"/>
  <c r="F806" i="82"/>
  <c r="F810" i="82"/>
  <c r="F814" i="82"/>
  <c r="F818" i="82"/>
  <c r="F822" i="82"/>
  <c r="F826" i="82"/>
  <c r="F830" i="82"/>
  <c r="F834" i="82"/>
  <c r="F838" i="82"/>
  <c r="F842" i="82"/>
  <c r="F846" i="82"/>
  <c r="F850" i="82"/>
  <c r="F854" i="82"/>
  <c r="F858" i="82"/>
  <c r="F862" i="82"/>
  <c r="F866" i="82"/>
  <c r="F870" i="82"/>
  <c r="F874" i="82"/>
  <c r="F878" i="82"/>
  <c r="F882" i="82"/>
  <c r="F886" i="82"/>
  <c r="F890" i="82"/>
  <c r="F894" i="82"/>
  <c r="F898" i="82"/>
  <c r="F902" i="82"/>
  <c r="F906" i="82"/>
  <c r="F910" i="82"/>
  <c r="F679" i="82"/>
  <c r="F687" i="82"/>
  <c r="F695" i="82"/>
  <c r="F699" i="82"/>
  <c r="F703" i="82"/>
  <c r="F707" i="82"/>
  <c r="F711" i="82"/>
  <c r="F715" i="82"/>
  <c r="F719" i="82"/>
  <c r="F723" i="82"/>
  <c r="F727" i="82"/>
  <c r="F731" i="82"/>
  <c r="F735" i="82"/>
  <c r="F739" i="82"/>
  <c r="F743" i="82"/>
  <c r="F747" i="82"/>
  <c r="F751" i="82"/>
  <c r="F755" i="82"/>
  <c r="F759" i="82"/>
  <c r="F763" i="82"/>
  <c r="F767" i="82"/>
  <c r="F771" i="82"/>
  <c r="F775" i="82"/>
  <c r="F779" i="82"/>
  <c r="F783" i="82"/>
  <c r="F787" i="82"/>
  <c r="F791" i="82"/>
  <c r="F795" i="82"/>
  <c r="F799" i="82"/>
  <c r="F803" i="82"/>
  <c r="F807" i="82"/>
  <c r="F811" i="82"/>
  <c r="F815" i="82"/>
  <c r="F819" i="82"/>
  <c r="F823" i="82"/>
  <c r="F827" i="82"/>
  <c r="F831" i="82"/>
  <c r="F835" i="82"/>
  <c r="F839" i="82"/>
  <c r="F843" i="82"/>
  <c r="F847" i="82"/>
  <c r="F851" i="82"/>
  <c r="F855" i="82"/>
  <c r="F859" i="82"/>
  <c r="F863" i="82"/>
  <c r="F867" i="82"/>
  <c r="F871" i="82"/>
  <c r="F875" i="82"/>
  <c r="F879" i="82"/>
  <c r="F883" i="82"/>
  <c r="F887" i="82"/>
  <c r="F891" i="82"/>
  <c r="F895" i="82"/>
  <c r="F899" i="82"/>
  <c r="F903" i="82"/>
  <c r="F907" i="82"/>
  <c r="F911" i="82"/>
  <c r="F491" i="90"/>
  <c r="F490" i="90"/>
  <c r="G491" i="90" l="1"/>
  <c r="H491" i="90"/>
  <c r="P491" i="90"/>
  <c r="S491" i="90"/>
  <c r="G490" i="90" l="1"/>
  <c r="H490" i="90"/>
  <c r="O490" i="90"/>
  <c r="P490" i="90"/>
  <c r="R490" i="90"/>
  <c r="S490" i="90"/>
  <c r="F489" i="90" l="1"/>
  <c r="F488" i="90"/>
  <c r="F487" i="90"/>
  <c r="G489" i="90" l="1"/>
  <c r="H489" i="90"/>
  <c r="O489" i="90"/>
  <c r="P489" i="90"/>
  <c r="R489" i="90"/>
  <c r="S489" i="90"/>
  <c r="S488" i="90" l="1"/>
  <c r="P488" i="90"/>
  <c r="G488" i="90"/>
  <c r="H488" i="90"/>
  <c r="O488" i="90"/>
  <c r="R488" i="90"/>
  <c r="O487" i="90" l="1"/>
  <c r="P487" i="90"/>
  <c r="R487" i="90"/>
  <c r="S487" i="90"/>
  <c r="G487" i="90"/>
  <c r="H487" i="90"/>
  <c r="F486" i="90" l="1"/>
  <c r="F485" i="90"/>
  <c r="S486" i="90" l="1"/>
  <c r="P486" i="90"/>
  <c r="G486" i="90"/>
  <c r="H486" i="90"/>
  <c r="O486" i="90"/>
  <c r="R486" i="90"/>
  <c r="S485" i="90" l="1"/>
  <c r="P485" i="90"/>
  <c r="G485" i="90"/>
  <c r="H485" i="90"/>
  <c r="O485" i="90"/>
  <c r="R485" i="90"/>
  <c r="F484" i="90" l="1"/>
  <c r="F483" i="90"/>
  <c r="G484" i="90" l="1"/>
  <c r="H484" i="90"/>
  <c r="S484" i="90"/>
  <c r="P484" i="90"/>
  <c r="O484" i="90" l="1"/>
  <c r="R484" i="90"/>
  <c r="G483" i="90" l="1"/>
  <c r="H483" i="90"/>
  <c r="S483" i="90"/>
  <c r="P483" i="90"/>
  <c r="O483" i="90" l="1"/>
  <c r="R483" i="90"/>
  <c r="F482" i="90" l="1"/>
  <c r="F481" i="90" l="1"/>
  <c r="F480" i="90"/>
  <c r="S482" i="90" l="1"/>
  <c r="P482" i="90"/>
  <c r="G482" i="90"/>
  <c r="H482" i="90"/>
  <c r="O482" i="90" l="1"/>
  <c r="R482" i="90"/>
  <c r="G481" i="90" l="1"/>
  <c r="H481" i="90"/>
  <c r="S481" i="90"/>
  <c r="P481" i="90"/>
  <c r="D1715" i="82"/>
  <c r="D1716" i="82"/>
  <c r="D1717" i="82"/>
  <c r="D1718" i="82"/>
  <c r="D1719" i="82"/>
  <c r="D1721" i="82"/>
  <c r="D1722" i="82"/>
  <c r="D1723" i="82"/>
  <c r="D1724" i="82"/>
  <c r="D1725" i="82"/>
  <c r="D1726" i="82"/>
  <c r="D1727" i="82"/>
  <c r="D1728" i="82"/>
  <c r="D1729" i="82"/>
  <c r="D1730" i="82"/>
  <c r="D1731" i="82"/>
  <c r="D1732" i="82"/>
  <c r="D1733" i="82"/>
  <c r="D1734" i="82"/>
  <c r="D1735" i="82"/>
  <c r="D1736" i="82"/>
  <c r="D1737" i="82"/>
  <c r="D1738" i="82"/>
  <c r="D1739" i="82"/>
  <c r="D1740" i="82"/>
  <c r="D1741" i="82"/>
  <c r="D1742" i="82"/>
  <c r="D1743" i="82"/>
  <c r="D1744" i="82"/>
  <c r="D1745" i="82"/>
  <c r="D1746" i="82"/>
  <c r="D1747" i="82"/>
  <c r="D1748" i="82"/>
  <c r="D1749" i="82"/>
  <c r="D1750" i="82"/>
  <c r="D1751" i="82"/>
  <c r="D1752" i="82"/>
  <c r="D1753" i="82"/>
  <c r="D1754" i="82"/>
  <c r="D1755" i="82"/>
  <c r="D1756" i="82"/>
  <c r="D1757" i="82"/>
  <c r="D1758" i="82"/>
  <c r="D1759" i="82"/>
  <c r="D1760" i="82"/>
  <c r="D1761" i="82"/>
  <c r="D1762" i="82"/>
  <c r="D1763" i="82"/>
  <c r="D1764" i="82"/>
  <c r="D1765" i="82"/>
  <c r="D1766" i="82"/>
  <c r="D1767" i="82"/>
  <c r="D1768" i="82"/>
  <c r="D1769" i="82"/>
  <c r="D1770" i="82"/>
  <c r="D1771" i="82"/>
  <c r="D1772" i="82"/>
  <c r="D1773" i="82"/>
  <c r="D1774" i="82"/>
  <c r="D1775" i="82"/>
  <c r="D1776" i="82"/>
  <c r="H759" i="83"/>
  <c r="H760" i="83"/>
  <c r="H761" i="83"/>
  <c r="H762" i="83"/>
  <c r="H763" i="83"/>
  <c r="H765" i="83"/>
  <c r="H766" i="83"/>
  <c r="H767" i="83"/>
  <c r="H768" i="83"/>
  <c r="H769" i="83"/>
  <c r="H770" i="83"/>
  <c r="H771" i="83"/>
  <c r="H772" i="83"/>
  <c r="H773" i="83"/>
  <c r="H774" i="83"/>
  <c r="H775" i="83"/>
  <c r="H776" i="83"/>
  <c r="H777" i="83"/>
  <c r="H778" i="83"/>
  <c r="H779" i="83"/>
  <c r="H780" i="83"/>
  <c r="H781" i="83"/>
  <c r="H782" i="83"/>
  <c r="H783" i="83"/>
  <c r="H784" i="83"/>
  <c r="H785" i="83"/>
  <c r="H786" i="83"/>
  <c r="H787" i="83"/>
  <c r="H788" i="83"/>
  <c r="H789" i="83"/>
  <c r="H790" i="83"/>
  <c r="H791" i="83"/>
  <c r="H792" i="83"/>
  <c r="H793" i="83"/>
  <c r="H794" i="83"/>
  <c r="H795" i="83"/>
  <c r="H796" i="83"/>
  <c r="H797" i="83"/>
  <c r="H798" i="83"/>
  <c r="H799" i="83"/>
  <c r="H800" i="83"/>
  <c r="H801" i="83"/>
  <c r="H802" i="83"/>
  <c r="H803" i="83"/>
  <c r="H804" i="83"/>
  <c r="H805" i="83"/>
  <c r="H806" i="83"/>
  <c r="H807" i="83"/>
  <c r="H808" i="83"/>
  <c r="H809" i="83"/>
  <c r="H810" i="83"/>
  <c r="H811" i="83"/>
  <c r="H812" i="83"/>
  <c r="H813" i="83"/>
  <c r="H814" i="83"/>
  <c r="H815" i="83"/>
  <c r="H816" i="83"/>
  <c r="H817" i="83"/>
  <c r="H818" i="83"/>
  <c r="H819" i="83"/>
  <c r="H820" i="83"/>
  <c r="H821" i="83"/>
  <c r="H822" i="83"/>
  <c r="H823" i="83"/>
  <c r="H824" i="83"/>
  <c r="H825" i="83"/>
  <c r="H826" i="83"/>
  <c r="H827" i="83"/>
  <c r="H828" i="83"/>
  <c r="H829" i="83"/>
  <c r="H830" i="83"/>
  <c r="H831" i="83"/>
  <c r="H832" i="83"/>
  <c r="H833" i="83"/>
  <c r="H834" i="83"/>
  <c r="H835" i="83"/>
  <c r="H836" i="83"/>
  <c r="H837" i="83"/>
  <c r="H838" i="83"/>
  <c r="H839" i="83"/>
  <c r="H840" i="83"/>
  <c r="H841" i="83"/>
  <c r="H842" i="83"/>
  <c r="H843" i="83"/>
  <c r="H844" i="83"/>
  <c r="H845" i="83"/>
  <c r="H846" i="83"/>
  <c r="H847" i="83"/>
  <c r="H848" i="83"/>
  <c r="H849" i="83"/>
  <c r="H850" i="83"/>
  <c r="H851" i="83"/>
  <c r="H852" i="83"/>
  <c r="H853" i="83"/>
  <c r="H854" i="83"/>
  <c r="H855" i="83"/>
  <c r="H856" i="83"/>
  <c r="H857" i="83"/>
  <c r="H858" i="83"/>
  <c r="H859" i="83"/>
  <c r="H860" i="83"/>
  <c r="H861" i="83"/>
  <c r="H862" i="83"/>
  <c r="H863" i="83"/>
  <c r="H864" i="83"/>
  <c r="O481" i="90"/>
  <c r="R481" i="90"/>
  <c r="G480" i="90" l="1"/>
  <c r="H480" i="90"/>
  <c r="O480" i="90"/>
  <c r="P480" i="90"/>
  <c r="R480" i="90"/>
  <c r="S480" i="90"/>
  <c r="F479" i="90" l="1"/>
  <c r="G479" i="90" l="1"/>
  <c r="H479" i="90"/>
  <c r="S479" i="90"/>
  <c r="P479" i="90"/>
  <c r="O479" i="90"/>
  <c r="R479" i="90"/>
  <c r="F478" i="90" l="1"/>
  <c r="F477" i="90" l="1"/>
  <c r="F476" i="90"/>
  <c r="S478" i="90" l="1"/>
  <c r="P478" i="90"/>
  <c r="G478" i="90"/>
  <c r="H478" i="90"/>
  <c r="O478" i="90"/>
  <c r="R478" i="90"/>
  <c r="S477" i="90" l="1"/>
  <c r="P477" i="90"/>
  <c r="G477" i="90"/>
  <c r="H477" i="90"/>
  <c r="O477" i="90" l="1"/>
  <c r="R477" i="90"/>
  <c r="G476" i="90" l="1"/>
  <c r="H476" i="90"/>
  <c r="S476" i="90" l="1"/>
  <c r="P476" i="90"/>
  <c r="O476" i="90"/>
  <c r="R476" i="90"/>
  <c r="F475" i="90" l="1"/>
  <c r="S470" i="90"/>
  <c r="S471" i="90"/>
  <c r="S472" i="90"/>
  <c r="S473" i="90"/>
  <c r="S474" i="90"/>
  <c r="S475" i="90"/>
  <c r="P470" i="90"/>
  <c r="P471" i="90"/>
  <c r="P472" i="90"/>
  <c r="P473" i="90"/>
  <c r="P474" i="90"/>
  <c r="P475" i="90"/>
  <c r="L42" i="83" l="1"/>
  <c r="K42" i="83"/>
  <c r="M42" i="83" l="1"/>
  <c r="G475" i="90"/>
  <c r="H475" i="90"/>
  <c r="O475" i="90"/>
  <c r="R475" i="90"/>
  <c r="G474" i="90"/>
  <c r="H474" i="90"/>
  <c r="F474" i="90"/>
  <c r="O474" i="90"/>
  <c r="R474" i="90"/>
  <c r="G473" i="90"/>
  <c r="H473" i="90"/>
  <c r="F473" i="90"/>
  <c r="O473" i="90"/>
  <c r="R473" i="90"/>
  <c r="O472" i="90"/>
  <c r="R472" i="90"/>
  <c r="G472" i="90"/>
  <c r="H472" i="90"/>
  <c r="F472" i="90"/>
  <c r="G471" i="90"/>
  <c r="H471" i="90"/>
  <c r="F471" i="90"/>
  <c r="O471" i="90"/>
  <c r="R471" i="90"/>
  <c r="O470" i="90" l="1"/>
  <c r="R470" i="90"/>
  <c r="G470" i="90"/>
  <c r="H470" i="90"/>
  <c r="F470" i="90"/>
  <c r="F469" i="90" l="1"/>
  <c r="F468" i="90" l="1"/>
  <c r="H740" i="83" l="1"/>
  <c r="H741" i="83"/>
  <c r="H742" i="83"/>
  <c r="H743" i="83"/>
  <c r="H744" i="83"/>
  <c r="H745" i="83"/>
  <c r="H746" i="83"/>
  <c r="H747" i="83"/>
  <c r="H748" i="83"/>
  <c r="H749" i="83"/>
  <c r="H750" i="83"/>
  <c r="H751" i="83"/>
  <c r="H752" i="83"/>
  <c r="H753" i="83"/>
  <c r="H754" i="83"/>
  <c r="H755" i="83"/>
  <c r="H756" i="83"/>
  <c r="H757" i="83"/>
  <c r="H758" i="83"/>
  <c r="H729" i="83"/>
  <c r="H730" i="83"/>
  <c r="H731" i="83"/>
  <c r="H732" i="83"/>
  <c r="H733" i="83"/>
  <c r="H734" i="83"/>
  <c r="H735" i="83"/>
  <c r="H736" i="83"/>
  <c r="H737" i="83"/>
  <c r="H738" i="83"/>
  <c r="H739" i="83"/>
  <c r="H728" i="83"/>
  <c r="G469" i="90"/>
  <c r="H469" i="90"/>
  <c r="O469" i="90"/>
  <c r="P469" i="90"/>
  <c r="R469" i="90"/>
  <c r="S469" i="90"/>
  <c r="H727" i="83" l="1"/>
  <c r="S468" i="90"/>
  <c r="P468" i="90"/>
  <c r="G468" i="90"/>
  <c r="H468" i="90"/>
  <c r="O468" i="90" l="1"/>
  <c r="R468" i="90"/>
  <c r="F467" i="90" l="1"/>
  <c r="F466" i="90"/>
  <c r="F465" i="90"/>
  <c r="H726" i="83" l="1"/>
  <c r="G467" i="90"/>
  <c r="H467" i="90"/>
  <c r="O467" i="90"/>
  <c r="P467" i="90"/>
  <c r="R467" i="90"/>
  <c r="S467" i="90"/>
  <c r="H725" i="83" l="1"/>
  <c r="G466" i="90"/>
  <c r="H466" i="90"/>
  <c r="O466" i="90"/>
  <c r="P466" i="90"/>
  <c r="R466" i="90"/>
  <c r="S466" i="90"/>
  <c r="H724" i="83" l="1"/>
  <c r="S465" i="90"/>
  <c r="P465" i="90"/>
  <c r="G465" i="90"/>
  <c r="H465" i="90"/>
  <c r="O465" i="90" l="1"/>
  <c r="R465" i="90"/>
  <c r="D1685" i="82" l="1"/>
  <c r="D1686" i="82"/>
  <c r="S463" i="90" l="1"/>
  <c r="S464" i="90"/>
  <c r="P463" i="90"/>
  <c r="P464" i="90"/>
  <c r="O464" i="90"/>
  <c r="R464" i="90"/>
  <c r="H723" i="83"/>
  <c r="G464" i="90"/>
  <c r="H464" i="90"/>
  <c r="F464" i="90"/>
  <c r="H722" i="83"/>
  <c r="O463" i="90"/>
  <c r="R463" i="90"/>
  <c r="G463" i="90"/>
  <c r="H463" i="90"/>
  <c r="F463" i="90"/>
  <c r="F462" i="90" l="1"/>
  <c r="F461" i="90"/>
  <c r="S462" i="90" l="1"/>
  <c r="P462" i="90"/>
  <c r="G462" i="90"/>
  <c r="H462" i="90"/>
  <c r="H720" i="83" l="1"/>
  <c r="H721" i="83"/>
  <c r="O462" i="90"/>
  <c r="R462" i="90"/>
  <c r="G461" i="90" l="1"/>
  <c r="H461" i="90"/>
  <c r="S461" i="90"/>
  <c r="P461" i="90"/>
  <c r="O461" i="90"/>
  <c r="R461" i="90"/>
  <c r="F460" i="90" l="1"/>
  <c r="H719" i="83" l="1"/>
  <c r="G460" i="90"/>
  <c r="H460" i="90"/>
  <c r="O460" i="90"/>
  <c r="P460" i="90"/>
  <c r="R460" i="90"/>
  <c r="S460" i="90"/>
  <c r="F459" i="90" l="1"/>
  <c r="F458" i="90"/>
  <c r="H718" i="83" l="1"/>
  <c r="S459" i="90"/>
  <c r="P459" i="90"/>
  <c r="G459" i="90"/>
  <c r="H459" i="90"/>
  <c r="O459" i="90" l="1"/>
  <c r="R459" i="90"/>
  <c r="H717" i="83" l="1"/>
  <c r="S458" i="90"/>
  <c r="P458" i="90"/>
  <c r="G458" i="90"/>
  <c r="H458" i="90"/>
  <c r="O458" i="90" l="1"/>
  <c r="R458" i="90"/>
  <c r="O5" i="90" l="1"/>
  <c r="P5" i="90"/>
  <c r="R5" i="90"/>
  <c r="S5" i="90"/>
  <c r="O6" i="90"/>
  <c r="P6" i="90"/>
  <c r="R6" i="90"/>
  <c r="S6" i="90"/>
  <c r="O7" i="90"/>
  <c r="P7" i="90"/>
  <c r="R7" i="90"/>
  <c r="S7" i="90"/>
  <c r="O8" i="90"/>
  <c r="P8" i="90"/>
  <c r="R8" i="90"/>
  <c r="S8" i="90"/>
  <c r="O9" i="90"/>
  <c r="P9" i="90"/>
  <c r="R9" i="90"/>
  <c r="S9" i="90"/>
  <c r="O10" i="90"/>
  <c r="P10" i="90"/>
  <c r="R10" i="90"/>
  <c r="S10" i="90"/>
  <c r="O11" i="90"/>
  <c r="P11" i="90"/>
  <c r="R11" i="90"/>
  <c r="S11" i="90"/>
  <c r="O12" i="90"/>
  <c r="P12" i="90"/>
  <c r="R12" i="90"/>
  <c r="S12" i="90"/>
  <c r="O13" i="90"/>
  <c r="P13" i="90"/>
  <c r="R13" i="90"/>
  <c r="S13" i="90"/>
  <c r="O14" i="90"/>
  <c r="P14" i="90"/>
  <c r="R14" i="90"/>
  <c r="S14" i="90"/>
  <c r="O15" i="90"/>
  <c r="P15" i="90"/>
  <c r="R15" i="90"/>
  <c r="S15" i="90"/>
  <c r="O16" i="90"/>
  <c r="P16" i="90"/>
  <c r="R16" i="90"/>
  <c r="S16" i="90"/>
  <c r="O17" i="90"/>
  <c r="P17" i="90"/>
  <c r="R17" i="90"/>
  <c r="S17" i="90"/>
  <c r="O18" i="90"/>
  <c r="P18" i="90"/>
  <c r="R18" i="90"/>
  <c r="S18" i="90"/>
  <c r="O19" i="90"/>
  <c r="P19" i="90"/>
  <c r="R19" i="90"/>
  <c r="S19" i="90"/>
  <c r="O20" i="90"/>
  <c r="P20" i="90"/>
  <c r="R20" i="90"/>
  <c r="S20" i="90"/>
  <c r="O21" i="90"/>
  <c r="P21" i="90"/>
  <c r="R21" i="90"/>
  <c r="S21" i="90"/>
  <c r="O22" i="90"/>
  <c r="P22" i="90"/>
  <c r="R22" i="90"/>
  <c r="S22" i="90"/>
  <c r="O23" i="90"/>
  <c r="P23" i="90"/>
  <c r="R23" i="90"/>
  <c r="S23" i="90"/>
  <c r="O24" i="90"/>
  <c r="P24" i="90"/>
  <c r="R24" i="90"/>
  <c r="S24" i="90"/>
  <c r="O25" i="90"/>
  <c r="P25" i="90"/>
  <c r="R25" i="90"/>
  <c r="S25" i="90"/>
  <c r="O26" i="90"/>
  <c r="P26" i="90"/>
  <c r="R26" i="90"/>
  <c r="S26" i="90"/>
  <c r="O27" i="90"/>
  <c r="P27" i="90"/>
  <c r="R27" i="90"/>
  <c r="S27" i="90"/>
  <c r="O28" i="90"/>
  <c r="P28" i="90"/>
  <c r="R28" i="90"/>
  <c r="S28" i="90"/>
  <c r="O29" i="90"/>
  <c r="P29" i="90"/>
  <c r="R29" i="90"/>
  <c r="S29" i="90"/>
  <c r="O30" i="90"/>
  <c r="P30" i="90"/>
  <c r="R30" i="90"/>
  <c r="S30" i="90"/>
  <c r="O31" i="90"/>
  <c r="P31" i="90"/>
  <c r="R31" i="90"/>
  <c r="S31" i="90"/>
  <c r="O32" i="90"/>
  <c r="P32" i="90"/>
  <c r="R32" i="90"/>
  <c r="S32" i="90"/>
  <c r="O33" i="90"/>
  <c r="P33" i="90"/>
  <c r="R33" i="90"/>
  <c r="S33" i="90"/>
  <c r="O34" i="90"/>
  <c r="P34" i="90"/>
  <c r="R34" i="90"/>
  <c r="S34" i="90"/>
  <c r="O35" i="90"/>
  <c r="P35" i="90"/>
  <c r="R35" i="90"/>
  <c r="S35" i="90"/>
  <c r="O36" i="90"/>
  <c r="P36" i="90"/>
  <c r="R36" i="90"/>
  <c r="S36" i="90"/>
  <c r="O37" i="90"/>
  <c r="P37" i="90"/>
  <c r="R37" i="90"/>
  <c r="S37" i="90"/>
  <c r="O38" i="90"/>
  <c r="P38" i="90"/>
  <c r="R38" i="90"/>
  <c r="S38" i="90"/>
  <c r="O39" i="90"/>
  <c r="P39" i="90"/>
  <c r="R39" i="90"/>
  <c r="S39" i="90"/>
  <c r="O40" i="90"/>
  <c r="P40" i="90"/>
  <c r="R40" i="90"/>
  <c r="S40" i="90"/>
  <c r="O41" i="90"/>
  <c r="P41" i="90"/>
  <c r="R41" i="90"/>
  <c r="S41" i="90"/>
  <c r="O42" i="90"/>
  <c r="P42" i="90"/>
  <c r="R42" i="90"/>
  <c r="S42" i="90"/>
  <c r="O43" i="90"/>
  <c r="P43" i="90"/>
  <c r="R43" i="90"/>
  <c r="S43" i="90"/>
  <c r="O44" i="90"/>
  <c r="P44" i="90"/>
  <c r="R44" i="90"/>
  <c r="S44" i="90"/>
  <c r="O45" i="90"/>
  <c r="P45" i="90"/>
  <c r="R45" i="90"/>
  <c r="S45" i="90"/>
  <c r="O46" i="90"/>
  <c r="P46" i="90"/>
  <c r="R46" i="90"/>
  <c r="S46" i="90"/>
  <c r="O47" i="90"/>
  <c r="P47" i="90"/>
  <c r="R47" i="90"/>
  <c r="S47" i="90"/>
  <c r="O48" i="90"/>
  <c r="P48" i="90"/>
  <c r="R48" i="90"/>
  <c r="S48" i="90"/>
  <c r="O49" i="90"/>
  <c r="P49" i="90"/>
  <c r="R49" i="90"/>
  <c r="S49" i="90"/>
  <c r="O50" i="90"/>
  <c r="P50" i="90"/>
  <c r="R50" i="90"/>
  <c r="S50" i="90"/>
  <c r="O51" i="90"/>
  <c r="P51" i="90"/>
  <c r="R51" i="90"/>
  <c r="S51" i="90"/>
  <c r="O52" i="90"/>
  <c r="P52" i="90"/>
  <c r="R52" i="90"/>
  <c r="S52" i="90"/>
  <c r="O53" i="90"/>
  <c r="P53" i="90"/>
  <c r="R53" i="90"/>
  <c r="S53" i="90"/>
  <c r="O54" i="90"/>
  <c r="P54" i="90"/>
  <c r="R54" i="90"/>
  <c r="S54" i="90"/>
  <c r="O55" i="90"/>
  <c r="P55" i="90"/>
  <c r="R55" i="90"/>
  <c r="S55" i="90"/>
  <c r="O56" i="90"/>
  <c r="P56" i="90"/>
  <c r="R56" i="90"/>
  <c r="S56" i="90"/>
  <c r="O57" i="90"/>
  <c r="P57" i="90"/>
  <c r="R57" i="90"/>
  <c r="S57" i="90"/>
  <c r="O58" i="90"/>
  <c r="P58" i="90"/>
  <c r="R58" i="90"/>
  <c r="S58" i="90"/>
  <c r="O59" i="90"/>
  <c r="P59" i="90"/>
  <c r="R59" i="90"/>
  <c r="S59" i="90"/>
  <c r="O60" i="90"/>
  <c r="P60" i="90"/>
  <c r="R60" i="90"/>
  <c r="S60" i="90"/>
  <c r="O61" i="90"/>
  <c r="P61" i="90"/>
  <c r="R61" i="90"/>
  <c r="S61" i="90"/>
  <c r="O62" i="90"/>
  <c r="P62" i="90"/>
  <c r="R62" i="90"/>
  <c r="S62" i="90"/>
  <c r="O63" i="90"/>
  <c r="P63" i="90"/>
  <c r="R63" i="90"/>
  <c r="S63" i="90"/>
  <c r="O64" i="90"/>
  <c r="P64" i="90"/>
  <c r="R64" i="90"/>
  <c r="S64" i="90"/>
  <c r="O65" i="90"/>
  <c r="P65" i="90"/>
  <c r="R65" i="90"/>
  <c r="S65" i="90"/>
  <c r="O66" i="90"/>
  <c r="P66" i="90"/>
  <c r="R66" i="90"/>
  <c r="S66" i="90"/>
  <c r="O67" i="90"/>
  <c r="P67" i="90"/>
  <c r="R67" i="90"/>
  <c r="S67" i="90"/>
  <c r="O68" i="90"/>
  <c r="P68" i="90"/>
  <c r="R68" i="90"/>
  <c r="S68" i="90"/>
  <c r="O69" i="90"/>
  <c r="P69" i="90"/>
  <c r="R69" i="90"/>
  <c r="S69" i="90"/>
  <c r="O70" i="90"/>
  <c r="P70" i="90"/>
  <c r="R70" i="90"/>
  <c r="S70" i="90"/>
  <c r="O71" i="90"/>
  <c r="P71" i="90"/>
  <c r="R71" i="90"/>
  <c r="S71" i="90"/>
  <c r="O72" i="90"/>
  <c r="P72" i="90"/>
  <c r="R72" i="90"/>
  <c r="S72" i="90"/>
  <c r="O73" i="90"/>
  <c r="P73" i="90"/>
  <c r="R73" i="90"/>
  <c r="S73" i="90"/>
  <c r="O74" i="90"/>
  <c r="P74" i="90"/>
  <c r="R74" i="90"/>
  <c r="S74" i="90"/>
  <c r="O75" i="90"/>
  <c r="P75" i="90"/>
  <c r="R75" i="90"/>
  <c r="S75" i="90"/>
  <c r="O76" i="90"/>
  <c r="P76" i="90"/>
  <c r="R76" i="90"/>
  <c r="S76" i="90"/>
  <c r="O77" i="90"/>
  <c r="P77" i="90"/>
  <c r="R77" i="90"/>
  <c r="S77" i="90"/>
  <c r="O78" i="90"/>
  <c r="P78" i="90"/>
  <c r="R78" i="90"/>
  <c r="S78" i="90"/>
  <c r="O79" i="90"/>
  <c r="P79" i="90"/>
  <c r="R79" i="90"/>
  <c r="S79" i="90"/>
  <c r="O80" i="90"/>
  <c r="P80" i="90"/>
  <c r="R80" i="90"/>
  <c r="S80" i="90"/>
  <c r="O81" i="90"/>
  <c r="P81" i="90"/>
  <c r="R81" i="90"/>
  <c r="S81" i="90"/>
  <c r="O82" i="90"/>
  <c r="P82" i="90"/>
  <c r="R82" i="90"/>
  <c r="S82" i="90"/>
  <c r="O83" i="90"/>
  <c r="P83" i="90"/>
  <c r="R83" i="90"/>
  <c r="S83" i="90"/>
  <c r="O84" i="90"/>
  <c r="P84" i="90"/>
  <c r="R84" i="90"/>
  <c r="S84" i="90"/>
  <c r="O85" i="90"/>
  <c r="P85" i="90"/>
  <c r="R85" i="90"/>
  <c r="S85" i="90"/>
  <c r="O86" i="90"/>
  <c r="P86" i="90"/>
  <c r="R86" i="90"/>
  <c r="S86" i="90"/>
  <c r="O87" i="90"/>
  <c r="P87" i="90"/>
  <c r="R87" i="90"/>
  <c r="S87" i="90"/>
  <c r="O88" i="90"/>
  <c r="P88" i="90"/>
  <c r="R88" i="90"/>
  <c r="S88" i="90"/>
  <c r="O89" i="90"/>
  <c r="P89" i="90"/>
  <c r="R89" i="90"/>
  <c r="S89" i="90"/>
  <c r="O90" i="90"/>
  <c r="P90" i="90"/>
  <c r="R90" i="90"/>
  <c r="S90" i="90"/>
  <c r="O91" i="90"/>
  <c r="P91" i="90"/>
  <c r="R91" i="90"/>
  <c r="S91" i="90"/>
  <c r="O92" i="90"/>
  <c r="P92" i="90"/>
  <c r="R92" i="90"/>
  <c r="S92" i="90"/>
  <c r="O93" i="90"/>
  <c r="P93" i="90"/>
  <c r="R93" i="90"/>
  <c r="S93" i="90"/>
  <c r="O94" i="90"/>
  <c r="P94" i="90"/>
  <c r="R94" i="90"/>
  <c r="S94" i="90"/>
  <c r="O95" i="90"/>
  <c r="P95" i="90"/>
  <c r="R95" i="90"/>
  <c r="S95" i="90"/>
  <c r="O96" i="90"/>
  <c r="P96" i="90"/>
  <c r="R96" i="90"/>
  <c r="S96" i="90"/>
  <c r="O97" i="90"/>
  <c r="P97" i="90"/>
  <c r="R97" i="90"/>
  <c r="S97" i="90"/>
  <c r="O98" i="90"/>
  <c r="P98" i="90"/>
  <c r="R98" i="90"/>
  <c r="S98" i="90"/>
  <c r="O99" i="90"/>
  <c r="P99" i="90"/>
  <c r="R99" i="90"/>
  <c r="S99" i="90"/>
  <c r="O100" i="90"/>
  <c r="P100" i="90"/>
  <c r="R100" i="90"/>
  <c r="S100" i="90"/>
  <c r="O101" i="90"/>
  <c r="P101" i="90"/>
  <c r="R101" i="90"/>
  <c r="S101" i="90"/>
  <c r="O102" i="90"/>
  <c r="P102" i="90"/>
  <c r="R102" i="90"/>
  <c r="S102" i="90"/>
  <c r="O103" i="90"/>
  <c r="P103" i="90"/>
  <c r="R103" i="90"/>
  <c r="S103" i="90"/>
  <c r="O104" i="90"/>
  <c r="P104" i="90"/>
  <c r="R104" i="90"/>
  <c r="S104" i="90"/>
  <c r="O105" i="90"/>
  <c r="P105" i="90"/>
  <c r="R105" i="90"/>
  <c r="S105" i="90"/>
  <c r="O106" i="90"/>
  <c r="P106" i="90"/>
  <c r="R106" i="90"/>
  <c r="S106" i="90"/>
  <c r="O107" i="90"/>
  <c r="P107" i="90"/>
  <c r="R107" i="90"/>
  <c r="S107" i="90"/>
  <c r="O108" i="90"/>
  <c r="P108" i="90"/>
  <c r="R108" i="90"/>
  <c r="S108" i="90"/>
  <c r="O109" i="90"/>
  <c r="P109" i="90"/>
  <c r="R109" i="90"/>
  <c r="S109" i="90"/>
  <c r="O110" i="90"/>
  <c r="P110" i="90"/>
  <c r="R110" i="90"/>
  <c r="S110" i="90"/>
  <c r="O111" i="90"/>
  <c r="P111" i="90"/>
  <c r="R111" i="90"/>
  <c r="S111" i="90"/>
  <c r="O112" i="90"/>
  <c r="P112" i="90"/>
  <c r="R112" i="90"/>
  <c r="S112" i="90"/>
  <c r="O113" i="90"/>
  <c r="P113" i="90"/>
  <c r="R113" i="90"/>
  <c r="S113" i="90"/>
  <c r="O114" i="90"/>
  <c r="P114" i="90"/>
  <c r="R114" i="90"/>
  <c r="S114" i="90"/>
  <c r="O115" i="90"/>
  <c r="P115" i="90"/>
  <c r="R115" i="90"/>
  <c r="S115" i="90"/>
  <c r="O116" i="90"/>
  <c r="P116" i="90"/>
  <c r="R116" i="90"/>
  <c r="S116" i="90"/>
  <c r="O117" i="90"/>
  <c r="P117" i="90"/>
  <c r="R117" i="90"/>
  <c r="S117" i="90"/>
  <c r="O118" i="90"/>
  <c r="P118" i="90"/>
  <c r="R118" i="90"/>
  <c r="S118" i="90"/>
  <c r="O119" i="90"/>
  <c r="P119" i="90"/>
  <c r="R119" i="90"/>
  <c r="S119" i="90"/>
  <c r="O120" i="90"/>
  <c r="P120" i="90"/>
  <c r="R120" i="90"/>
  <c r="S120" i="90"/>
  <c r="O121" i="90"/>
  <c r="P121" i="90"/>
  <c r="R121" i="90"/>
  <c r="S121" i="90"/>
  <c r="O122" i="90"/>
  <c r="P122" i="90"/>
  <c r="R122" i="90"/>
  <c r="S122" i="90"/>
  <c r="O123" i="90"/>
  <c r="P123" i="90"/>
  <c r="R123" i="90"/>
  <c r="S123" i="90"/>
  <c r="O124" i="90"/>
  <c r="P124" i="90"/>
  <c r="R124" i="90"/>
  <c r="S124" i="90"/>
  <c r="O125" i="90"/>
  <c r="P125" i="90"/>
  <c r="R125" i="90"/>
  <c r="S125" i="90"/>
  <c r="O126" i="90"/>
  <c r="P126" i="90"/>
  <c r="R126" i="90"/>
  <c r="S126" i="90"/>
  <c r="O127" i="90"/>
  <c r="P127" i="90"/>
  <c r="R127" i="90"/>
  <c r="S127" i="90"/>
  <c r="O128" i="90"/>
  <c r="P128" i="90"/>
  <c r="R128" i="90"/>
  <c r="S128" i="90"/>
  <c r="O129" i="90"/>
  <c r="P129" i="90"/>
  <c r="R129" i="90"/>
  <c r="S129" i="90"/>
  <c r="O130" i="90"/>
  <c r="P130" i="90"/>
  <c r="R130" i="90"/>
  <c r="S130" i="90"/>
  <c r="O131" i="90"/>
  <c r="P131" i="90"/>
  <c r="R131" i="90"/>
  <c r="S131" i="90"/>
  <c r="O132" i="90"/>
  <c r="P132" i="90"/>
  <c r="R132" i="90"/>
  <c r="S132" i="90"/>
  <c r="O133" i="90"/>
  <c r="P133" i="90"/>
  <c r="R133" i="90"/>
  <c r="S133" i="90"/>
  <c r="O134" i="90"/>
  <c r="P134" i="90"/>
  <c r="R134" i="90"/>
  <c r="S134" i="90"/>
  <c r="O135" i="90"/>
  <c r="P135" i="90"/>
  <c r="R135" i="90"/>
  <c r="S135" i="90"/>
  <c r="O136" i="90"/>
  <c r="P136" i="90"/>
  <c r="R136" i="90"/>
  <c r="S136" i="90"/>
  <c r="O137" i="90"/>
  <c r="P137" i="90"/>
  <c r="R137" i="90"/>
  <c r="S137" i="90"/>
  <c r="O138" i="90"/>
  <c r="P138" i="90"/>
  <c r="R138" i="90"/>
  <c r="S138" i="90"/>
  <c r="O139" i="90"/>
  <c r="P139" i="90"/>
  <c r="R139" i="90"/>
  <c r="S139" i="90"/>
  <c r="O140" i="90"/>
  <c r="P140" i="90"/>
  <c r="R140" i="90"/>
  <c r="S140" i="90"/>
  <c r="O141" i="90"/>
  <c r="P141" i="90"/>
  <c r="R141" i="90"/>
  <c r="S141" i="90"/>
  <c r="O142" i="90"/>
  <c r="P142" i="90"/>
  <c r="R142" i="90"/>
  <c r="S142" i="90"/>
  <c r="O143" i="90"/>
  <c r="P143" i="90"/>
  <c r="R143" i="90"/>
  <c r="S143" i="90"/>
  <c r="O144" i="90"/>
  <c r="P144" i="90"/>
  <c r="R144" i="90"/>
  <c r="S144" i="90"/>
  <c r="O145" i="90"/>
  <c r="P145" i="90"/>
  <c r="R145" i="90"/>
  <c r="S145" i="90"/>
  <c r="O146" i="90"/>
  <c r="P146" i="90"/>
  <c r="R146" i="90"/>
  <c r="S146" i="90"/>
  <c r="O147" i="90"/>
  <c r="P147" i="90"/>
  <c r="R147" i="90"/>
  <c r="S147" i="90"/>
  <c r="O148" i="90"/>
  <c r="P148" i="90"/>
  <c r="R148" i="90"/>
  <c r="S148" i="90"/>
  <c r="O149" i="90"/>
  <c r="P149" i="90"/>
  <c r="R149" i="90"/>
  <c r="S149" i="90"/>
  <c r="O150" i="90"/>
  <c r="P150" i="90"/>
  <c r="R150" i="90"/>
  <c r="S150" i="90"/>
  <c r="O151" i="90"/>
  <c r="P151" i="90"/>
  <c r="R151" i="90"/>
  <c r="S151" i="90"/>
  <c r="O152" i="90"/>
  <c r="P152" i="90"/>
  <c r="R152" i="90"/>
  <c r="S152" i="90"/>
  <c r="O153" i="90"/>
  <c r="P153" i="90"/>
  <c r="R153" i="90"/>
  <c r="S153" i="90"/>
  <c r="O154" i="90"/>
  <c r="P154" i="90"/>
  <c r="R154" i="90"/>
  <c r="S154" i="90"/>
  <c r="O155" i="90"/>
  <c r="P155" i="90"/>
  <c r="R155" i="90"/>
  <c r="S155" i="90"/>
  <c r="O156" i="90"/>
  <c r="P156" i="90"/>
  <c r="R156" i="90"/>
  <c r="S156" i="90"/>
  <c r="O157" i="90"/>
  <c r="P157" i="90"/>
  <c r="R157" i="90"/>
  <c r="S157" i="90"/>
  <c r="O158" i="90"/>
  <c r="P158" i="90"/>
  <c r="R158" i="90"/>
  <c r="S158" i="90"/>
  <c r="O159" i="90"/>
  <c r="P159" i="90"/>
  <c r="R159" i="90"/>
  <c r="S159" i="90"/>
  <c r="O160" i="90"/>
  <c r="P160" i="90"/>
  <c r="R160" i="90"/>
  <c r="S160" i="90"/>
  <c r="O161" i="90"/>
  <c r="P161" i="90"/>
  <c r="R161" i="90"/>
  <c r="S161" i="90"/>
  <c r="O162" i="90"/>
  <c r="P162" i="90"/>
  <c r="R162" i="90"/>
  <c r="S162" i="90"/>
  <c r="O163" i="90"/>
  <c r="P163" i="90"/>
  <c r="R163" i="90"/>
  <c r="S163" i="90"/>
  <c r="O164" i="90"/>
  <c r="P164" i="90"/>
  <c r="R164" i="90"/>
  <c r="S164" i="90"/>
  <c r="O165" i="90"/>
  <c r="P165" i="90"/>
  <c r="R165" i="90"/>
  <c r="S165" i="90"/>
  <c r="S4" i="90"/>
  <c r="R4" i="90"/>
  <c r="P4" i="90"/>
  <c r="O4" i="90"/>
  <c r="O185" i="90"/>
  <c r="P185" i="90"/>
  <c r="R185" i="90"/>
  <c r="S185" i="90"/>
  <c r="O295" i="90"/>
  <c r="P295" i="90"/>
  <c r="R295" i="90"/>
  <c r="S295" i="90"/>
  <c r="O357" i="90"/>
  <c r="P357" i="90"/>
  <c r="R357" i="90"/>
  <c r="S357" i="90"/>
  <c r="F457" i="90" l="1"/>
  <c r="H716" i="83" l="1"/>
  <c r="G457" i="90" l="1"/>
  <c r="H457" i="90"/>
  <c r="R457" i="90"/>
  <c r="S457" i="90"/>
  <c r="O457" i="90"/>
  <c r="P457" i="90"/>
  <c r="F456" i="90" l="1"/>
  <c r="F455" i="90"/>
  <c r="F454" i="90"/>
  <c r="L41" i="83" l="1"/>
  <c r="K41" i="83"/>
  <c r="H715" i="83"/>
  <c r="M41" i="83" l="1"/>
  <c r="S456" i="90"/>
  <c r="P456" i="90"/>
  <c r="O456" i="90" l="1"/>
  <c r="R456" i="90"/>
  <c r="G456" i="90"/>
  <c r="H456" i="90"/>
  <c r="G455" i="90"/>
  <c r="H455" i="90"/>
  <c r="H714" i="83" l="1"/>
  <c r="S455" i="90"/>
  <c r="P455" i="90"/>
  <c r="O455" i="90" l="1"/>
  <c r="R455" i="90"/>
  <c r="H713" i="83" l="1"/>
  <c r="G454" i="90"/>
  <c r="H454" i="90"/>
  <c r="S454" i="90"/>
  <c r="P454" i="90"/>
  <c r="O454" i="90" l="1"/>
  <c r="R454" i="90"/>
  <c r="F453" i="90" l="1"/>
  <c r="F452" i="90"/>
  <c r="F451" i="90"/>
  <c r="H712" i="83" l="1"/>
  <c r="S453" i="90"/>
  <c r="P453" i="90"/>
  <c r="G453" i="90"/>
  <c r="H453" i="90"/>
  <c r="O453" i="90"/>
  <c r="R453" i="90"/>
  <c r="H711" i="83" l="1"/>
  <c r="S451" i="90"/>
  <c r="S452" i="90"/>
  <c r="P451" i="90"/>
  <c r="P452" i="90"/>
  <c r="G452" i="90"/>
  <c r="H452" i="90"/>
  <c r="H710" i="83"/>
  <c r="G451" i="90"/>
  <c r="H451" i="90"/>
  <c r="O452" i="90" l="1"/>
  <c r="R452" i="90"/>
  <c r="F450" i="90" l="1"/>
  <c r="F449" i="90" l="1"/>
  <c r="F448" i="90"/>
  <c r="F447" i="90"/>
  <c r="F446" i="90"/>
  <c r="F445" i="90"/>
  <c r="O451" i="90" l="1"/>
  <c r="R451" i="90"/>
  <c r="G450" i="90" l="1"/>
  <c r="H450" i="90"/>
  <c r="H709" i="83"/>
  <c r="O450" i="90"/>
  <c r="P450" i="90"/>
  <c r="R450" i="90"/>
  <c r="S450" i="90"/>
  <c r="H708" i="83" l="1"/>
  <c r="S449" i="90" l="1"/>
  <c r="P449" i="90"/>
  <c r="O449" i="90"/>
  <c r="R449" i="90"/>
  <c r="G449" i="90"/>
  <c r="H449" i="90"/>
  <c r="H707" i="83" l="1"/>
  <c r="G448" i="90" l="1"/>
  <c r="H448" i="90"/>
  <c r="S448" i="90"/>
  <c r="P448" i="90"/>
  <c r="O448" i="90" l="1"/>
  <c r="R448" i="90"/>
  <c r="S447" i="90" l="1"/>
  <c r="P447" i="90"/>
  <c r="G447" i="90"/>
  <c r="H447" i="90"/>
  <c r="H705" i="83"/>
  <c r="H706" i="83"/>
  <c r="O447" i="90"/>
  <c r="R447" i="90"/>
  <c r="S446" i="90" l="1"/>
  <c r="P446" i="90"/>
  <c r="G446" i="90"/>
  <c r="H446" i="90"/>
  <c r="O446" i="90"/>
  <c r="R446" i="90"/>
  <c r="H704" i="83" l="1"/>
  <c r="S445" i="90"/>
  <c r="P445" i="90"/>
  <c r="G445" i="90"/>
  <c r="H445" i="90"/>
  <c r="O445" i="90" l="1"/>
  <c r="R445" i="90"/>
  <c r="F444" i="90" l="1"/>
  <c r="H703" i="83" l="1"/>
  <c r="G444" i="90"/>
  <c r="H444" i="90"/>
  <c r="R444" i="90" l="1"/>
  <c r="S444" i="90"/>
  <c r="O444" i="90"/>
  <c r="P444" i="90"/>
  <c r="O443" i="90"/>
  <c r="P443" i="90"/>
  <c r="R443" i="90"/>
  <c r="S443" i="90"/>
  <c r="F443" i="90" l="1"/>
  <c r="F442" i="90"/>
  <c r="H702" i="83" l="1"/>
  <c r="G443" i="90"/>
  <c r="H443" i="90"/>
  <c r="F441" i="90" l="1"/>
  <c r="F440" i="90"/>
  <c r="F439" i="90"/>
  <c r="F438" i="90"/>
  <c r="F437" i="90"/>
  <c r="H701" i="83" l="1"/>
  <c r="S442" i="90" l="1"/>
  <c r="P442" i="90"/>
  <c r="O442" i="90"/>
  <c r="R442" i="90"/>
  <c r="G442" i="90"/>
  <c r="H442" i="90"/>
  <c r="F436" i="90" l="1"/>
  <c r="H700" i="83" l="1"/>
  <c r="O441" i="90" l="1"/>
  <c r="P441" i="90"/>
  <c r="R441" i="90"/>
  <c r="S441" i="90"/>
  <c r="G441" i="90"/>
  <c r="H441" i="90"/>
  <c r="D1672" i="82" l="1"/>
  <c r="D1673" i="82"/>
  <c r="D1674" i="82"/>
  <c r="D1675" i="82"/>
  <c r="D1676" i="82"/>
  <c r="D1677" i="82"/>
  <c r="D1678" i="82"/>
  <c r="D1679" i="82"/>
  <c r="D1680" i="82"/>
  <c r="D1681" i="82"/>
  <c r="D1682" i="82"/>
  <c r="D1683" i="82"/>
  <c r="D1684" i="82"/>
  <c r="D1687" i="82"/>
  <c r="D1688" i="82"/>
  <c r="D1689" i="82"/>
  <c r="D1690" i="82"/>
  <c r="D1691" i="82"/>
  <c r="D1692" i="82"/>
  <c r="D1693" i="82"/>
  <c r="D1694" i="82"/>
  <c r="D1695" i="82"/>
  <c r="D1696" i="82"/>
  <c r="D1697" i="82"/>
  <c r="D1698" i="82"/>
  <c r="D1699" i="82"/>
  <c r="D1700" i="82"/>
  <c r="D1701" i="82"/>
  <c r="D1702" i="82"/>
  <c r="D1703" i="82"/>
  <c r="D1704" i="82"/>
  <c r="D1705" i="82"/>
  <c r="D1706" i="82"/>
  <c r="D1707" i="82"/>
  <c r="D1708" i="82"/>
  <c r="D1709" i="82"/>
  <c r="D1710" i="82"/>
  <c r="D1711" i="82"/>
  <c r="D1712" i="82"/>
  <c r="D1713" i="82"/>
  <c r="D1714" i="82"/>
  <c r="G440" i="90" l="1"/>
  <c r="H440" i="90"/>
  <c r="S440" i="90"/>
  <c r="P440" i="90"/>
  <c r="H699" i="83" l="1"/>
  <c r="O440" i="90" l="1"/>
  <c r="R440" i="90"/>
  <c r="H698" i="83" l="1"/>
  <c r="G439" i="90"/>
  <c r="H439" i="90"/>
  <c r="S439" i="90"/>
  <c r="P439" i="90"/>
  <c r="D1670" i="82" l="1"/>
  <c r="D1671" i="82"/>
  <c r="D1654" i="82"/>
  <c r="D1655" i="82"/>
  <c r="D1656" i="82"/>
  <c r="D1657" i="82"/>
  <c r="D1658" i="82"/>
  <c r="D1659" i="82"/>
  <c r="D1660" i="82"/>
  <c r="D1661" i="82"/>
  <c r="D1662" i="82"/>
  <c r="D1663" i="82"/>
  <c r="D1664" i="82"/>
  <c r="D1665" i="82"/>
  <c r="D1666" i="82"/>
  <c r="D1667" i="82"/>
  <c r="D1668" i="82"/>
  <c r="D1669" i="82"/>
  <c r="O439" i="90" l="1"/>
  <c r="R439" i="90"/>
  <c r="O167" i="90" l="1"/>
  <c r="P167" i="90"/>
  <c r="R167" i="90"/>
  <c r="S167" i="90"/>
  <c r="O168" i="90"/>
  <c r="P168" i="90"/>
  <c r="R168" i="90"/>
  <c r="S168" i="90"/>
  <c r="O169" i="90"/>
  <c r="P169" i="90"/>
  <c r="R169" i="90"/>
  <c r="S169" i="90"/>
  <c r="O170" i="90"/>
  <c r="P170" i="90"/>
  <c r="R170" i="90"/>
  <c r="S170" i="90"/>
  <c r="O171" i="90"/>
  <c r="P171" i="90"/>
  <c r="R171" i="90"/>
  <c r="S171" i="90"/>
  <c r="O172" i="90"/>
  <c r="P172" i="90"/>
  <c r="R172" i="90"/>
  <c r="S172" i="90"/>
  <c r="O173" i="90"/>
  <c r="P173" i="90"/>
  <c r="R173" i="90"/>
  <c r="S173" i="90"/>
  <c r="O174" i="90"/>
  <c r="P174" i="90"/>
  <c r="R174" i="90"/>
  <c r="S174" i="90"/>
  <c r="O175" i="90"/>
  <c r="P175" i="90"/>
  <c r="R175" i="90"/>
  <c r="S175" i="90"/>
  <c r="O176" i="90"/>
  <c r="P176" i="90"/>
  <c r="R176" i="90"/>
  <c r="S176" i="90"/>
  <c r="O177" i="90"/>
  <c r="P177" i="90"/>
  <c r="R177" i="90"/>
  <c r="S177" i="90"/>
  <c r="O178" i="90"/>
  <c r="P178" i="90"/>
  <c r="R178" i="90"/>
  <c r="S178" i="90"/>
  <c r="O179" i="90"/>
  <c r="P179" i="90"/>
  <c r="R179" i="90"/>
  <c r="S179" i="90"/>
  <c r="O180" i="90"/>
  <c r="P180" i="90"/>
  <c r="R180" i="90"/>
  <c r="S180" i="90"/>
  <c r="O181" i="90"/>
  <c r="P181" i="90"/>
  <c r="R181" i="90"/>
  <c r="S181" i="90"/>
  <c r="O182" i="90"/>
  <c r="P182" i="90"/>
  <c r="R182" i="90"/>
  <c r="S182" i="90"/>
  <c r="O183" i="90"/>
  <c r="P183" i="90"/>
  <c r="R183" i="90"/>
  <c r="S183" i="90"/>
  <c r="O184" i="90"/>
  <c r="P184" i="90"/>
  <c r="R184" i="90"/>
  <c r="S184" i="90"/>
  <c r="O186" i="90"/>
  <c r="P186" i="90"/>
  <c r="R186" i="90"/>
  <c r="S186" i="90"/>
  <c r="O187" i="90"/>
  <c r="P187" i="90"/>
  <c r="R187" i="90"/>
  <c r="S187" i="90"/>
  <c r="O188" i="90"/>
  <c r="R188" i="90"/>
  <c r="O189" i="90"/>
  <c r="P189" i="90"/>
  <c r="R189" i="90"/>
  <c r="S189" i="90"/>
  <c r="O190" i="90"/>
  <c r="P190" i="90"/>
  <c r="R190" i="90"/>
  <c r="S190" i="90"/>
  <c r="O191" i="90"/>
  <c r="P191" i="90"/>
  <c r="R191" i="90"/>
  <c r="S191" i="90"/>
  <c r="O192" i="90"/>
  <c r="P192" i="90"/>
  <c r="R192" i="90"/>
  <c r="S192" i="90"/>
  <c r="O193" i="90"/>
  <c r="P193" i="90"/>
  <c r="R193" i="90"/>
  <c r="S193" i="90"/>
  <c r="O194" i="90"/>
  <c r="P194" i="90"/>
  <c r="R194" i="90"/>
  <c r="S194" i="90"/>
  <c r="O195" i="90"/>
  <c r="P195" i="90"/>
  <c r="R195" i="90"/>
  <c r="S195" i="90"/>
  <c r="O196" i="90"/>
  <c r="P196" i="90"/>
  <c r="R196" i="90"/>
  <c r="S196" i="90"/>
  <c r="O197" i="90"/>
  <c r="P197" i="90"/>
  <c r="R197" i="90"/>
  <c r="S197" i="90"/>
  <c r="O198" i="90"/>
  <c r="P198" i="90"/>
  <c r="R198" i="90"/>
  <c r="S198" i="90"/>
  <c r="O199" i="90"/>
  <c r="P199" i="90"/>
  <c r="R199" i="90"/>
  <c r="S199" i="90"/>
  <c r="O200" i="90"/>
  <c r="P200" i="90"/>
  <c r="R200" i="90"/>
  <c r="S200" i="90"/>
  <c r="O201" i="90"/>
  <c r="P201" i="90"/>
  <c r="R201" i="90"/>
  <c r="S201" i="90"/>
  <c r="O202" i="90"/>
  <c r="P202" i="90"/>
  <c r="R202" i="90"/>
  <c r="S202" i="90"/>
  <c r="O203" i="90"/>
  <c r="P203" i="90"/>
  <c r="R203" i="90"/>
  <c r="S203" i="90"/>
  <c r="O204" i="90"/>
  <c r="P204" i="90"/>
  <c r="R204" i="90"/>
  <c r="S204" i="90"/>
  <c r="O205" i="90"/>
  <c r="P205" i="90"/>
  <c r="R205" i="90"/>
  <c r="S205" i="90"/>
  <c r="O206" i="90"/>
  <c r="P206" i="90"/>
  <c r="R206" i="90"/>
  <c r="S206" i="90"/>
  <c r="O207" i="90"/>
  <c r="P207" i="90"/>
  <c r="R207" i="90"/>
  <c r="S207" i="90"/>
  <c r="O208" i="90"/>
  <c r="P208" i="90"/>
  <c r="R208" i="90"/>
  <c r="S208" i="90"/>
  <c r="O209" i="90"/>
  <c r="P209" i="90"/>
  <c r="R209" i="90"/>
  <c r="S209" i="90"/>
  <c r="O210" i="90"/>
  <c r="P210" i="90"/>
  <c r="R210" i="90"/>
  <c r="S210" i="90"/>
  <c r="O211" i="90"/>
  <c r="P211" i="90"/>
  <c r="R211" i="90"/>
  <c r="S211" i="90"/>
  <c r="O212" i="90"/>
  <c r="P212" i="90"/>
  <c r="R212" i="90"/>
  <c r="S212" i="90"/>
  <c r="O213" i="90"/>
  <c r="P213" i="90"/>
  <c r="R213" i="90"/>
  <c r="S213" i="90"/>
  <c r="O214" i="90"/>
  <c r="P214" i="90"/>
  <c r="R214" i="90"/>
  <c r="S214" i="90"/>
  <c r="O215" i="90"/>
  <c r="P215" i="90"/>
  <c r="R215" i="90"/>
  <c r="S215" i="90"/>
  <c r="O216" i="90"/>
  <c r="P216" i="90"/>
  <c r="R216" i="90"/>
  <c r="S216" i="90"/>
  <c r="O217" i="90"/>
  <c r="P217" i="90"/>
  <c r="R217" i="90"/>
  <c r="S217" i="90"/>
  <c r="O218" i="90"/>
  <c r="P218" i="90"/>
  <c r="R218" i="90"/>
  <c r="S218" i="90"/>
  <c r="O219" i="90"/>
  <c r="P219" i="90"/>
  <c r="R219" i="90"/>
  <c r="S219" i="90"/>
  <c r="O220" i="90"/>
  <c r="P220" i="90"/>
  <c r="R220" i="90"/>
  <c r="S220" i="90"/>
  <c r="O221" i="90"/>
  <c r="P221" i="90"/>
  <c r="R221" i="90"/>
  <c r="S221" i="90"/>
  <c r="O222" i="90"/>
  <c r="P222" i="90"/>
  <c r="R222" i="90"/>
  <c r="S222" i="90"/>
  <c r="O223" i="90"/>
  <c r="P223" i="90"/>
  <c r="R223" i="90"/>
  <c r="S223" i="90"/>
  <c r="O224" i="90"/>
  <c r="P224" i="90"/>
  <c r="R224" i="90"/>
  <c r="S224" i="90"/>
  <c r="O225" i="90"/>
  <c r="P225" i="90"/>
  <c r="R225" i="90"/>
  <c r="S225" i="90"/>
  <c r="O226" i="90"/>
  <c r="P226" i="90"/>
  <c r="R226" i="90"/>
  <c r="S226" i="90"/>
  <c r="O227" i="90"/>
  <c r="P227" i="90"/>
  <c r="R227" i="90"/>
  <c r="S227" i="90"/>
  <c r="O228" i="90"/>
  <c r="P228" i="90"/>
  <c r="R228" i="90"/>
  <c r="S228" i="90"/>
  <c r="O229" i="90"/>
  <c r="P229" i="90"/>
  <c r="R229" i="90"/>
  <c r="S229" i="90"/>
  <c r="O230" i="90"/>
  <c r="P230" i="90"/>
  <c r="R230" i="90"/>
  <c r="S230" i="90"/>
  <c r="O231" i="90"/>
  <c r="P231" i="90"/>
  <c r="R231" i="90"/>
  <c r="S231" i="90"/>
  <c r="O232" i="90"/>
  <c r="P232" i="90"/>
  <c r="R232" i="90"/>
  <c r="S232" i="90"/>
  <c r="O233" i="90"/>
  <c r="P233" i="90"/>
  <c r="R233" i="90"/>
  <c r="S233" i="90"/>
  <c r="O234" i="90"/>
  <c r="P234" i="90"/>
  <c r="R234" i="90"/>
  <c r="S234" i="90"/>
  <c r="O235" i="90"/>
  <c r="P235" i="90"/>
  <c r="R235" i="90"/>
  <c r="S235" i="90"/>
  <c r="O236" i="90"/>
  <c r="P236" i="90"/>
  <c r="R236" i="90"/>
  <c r="S236" i="90"/>
  <c r="O237" i="90"/>
  <c r="P237" i="90"/>
  <c r="R237" i="90"/>
  <c r="S237" i="90"/>
  <c r="O238" i="90"/>
  <c r="P238" i="90"/>
  <c r="R238" i="90"/>
  <c r="S238" i="90"/>
  <c r="O239" i="90"/>
  <c r="P239" i="90"/>
  <c r="R239" i="90"/>
  <c r="S239" i="90"/>
  <c r="O240" i="90"/>
  <c r="P240" i="90"/>
  <c r="R240" i="90"/>
  <c r="S240" i="90"/>
  <c r="O241" i="90"/>
  <c r="P241" i="90"/>
  <c r="R241" i="90"/>
  <c r="S241" i="90"/>
  <c r="O242" i="90"/>
  <c r="P242" i="90"/>
  <c r="R242" i="90"/>
  <c r="S242" i="90"/>
  <c r="O243" i="90"/>
  <c r="P243" i="90"/>
  <c r="R243" i="90"/>
  <c r="S243" i="90"/>
  <c r="O244" i="90"/>
  <c r="P244" i="90"/>
  <c r="R244" i="90"/>
  <c r="S244" i="90"/>
  <c r="O245" i="90"/>
  <c r="P245" i="90"/>
  <c r="R245" i="90"/>
  <c r="S245" i="90"/>
  <c r="O246" i="90"/>
  <c r="P246" i="90"/>
  <c r="R246" i="90"/>
  <c r="S246" i="90"/>
  <c r="O247" i="90"/>
  <c r="P247" i="90"/>
  <c r="R247" i="90"/>
  <c r="S247" i="90"/>
  <c r="O248" i="90"/>
  <c r="P248" i="90"/>
  <c r="R248" i="90"/>
  <c r="S248" i="90"/>
  <c r="O249" i="90"/>
  <c r="P249" i="90"/>
  <c r="R249" i="90"/>
  <c r="S249" i="90"/>
  <c r="O250" i="90"/>
  <c r="P250" i="90"/>
  <c r="R250" i="90"/>
  <c r="S250" i="90"/>
  <c r="O251" i="90"/>
  <c r="P251" i="90"/>
  <c r="R251" i="90"/>
  <c r="S251" i="90"/>
  <c r="O252" i="90"/>
  <c r="P252" i="90"/>
  <c r="R252" i="90"/>
  <c r="S252" i="90"/>
  <c r="O253" i="90"/>
  <c r="P253" i="90"/>
  <c r="R253" i="90"/>
  <c r="S253" i="90"/>
  <c r="O254" i="90"/>
  <c r="P254" i="90"/>
  <c r="R254" i="90"/>
  <c r="S254" i="90"/>
  <c r="O255" i="90"/>
  <c r="P255" i="90"/>
  <c r="R255" i="90"/>
  <c r="S255" i="90"/>
  <c r="O256" i="90"/>
  <c r="P256" i="90"/>
  <c r="R256" i="90"/>
  <c r="S256" i="90"/>
  <c r="O257" i="90"/>
  <c r="P257" i="90"/>
  <c r="R257" i="90"/>
  <c r="S257" i="90"/>
  <c r="O258" i="90"/>
  <c r="P258" i="90"/>
  <c r="R258" i="90"/>
  <c r="S258" i="90"/>
  <c r="O259" i="90"/>
  <c r="P259" i="90"/>
  <c r="R259" i="90"/>
  <c r="S259" i="90"/>
  <c r="O260" i="90"/>
  <c r="P260" i="90"/>
  <c r="R260" i="90"/>
  <c r="S260" i="90"/>
  <c r="O261" i="90"/>
  <c r="P261" i="90"/>
  <c r="R261" i="90"/>
  <c r="S261" i="90"/>
  <c r="O262" i="90"/>
  <c r="P262" i="90"/>
  <c r="R262" i="90"/>
  <c r="S262" i="90"/>
  <c r="O263" i="90"/>
  <c r="P263" i="90"/>
  <c r="R263" i="90"/>
  <c r="S263" i="90"/>
  <c r="O264" i="90"/>
  <c r="P264" i="90"/>
  <c r="R264" i="90"/>
  <c r="S264" i="90"/>
  <c r="O265" i="90"/>
  <c r="P265" i="90"/>
  <c r="R265" i="90"/>
  <c r="S265" i="90"/>
  <c r="O266" i="90"/>
  <c r="P266" i="90"/>
  <c r="R266" i="90"/>
  <c r="S266" i="90"/>
  <c r="O267" i="90"/>
  <c r="P267" i="90"/>
  <c r="R267" i="90"/>
  <c r="S267" i="90"/>
  <c r="O268" i="90"/>
  <c r="P268" i="90"/>
  <c r="R268" i="90"/>
  <c r="S268" i="90"/>
  <c r="O269" i="90"/>
  <c r="P269" i="90"/>
  <c r="R269" i="90"/>
  <c r="S269" i="90"/>
  <c r="O270" i="90"/>
  <c r="P270" i="90"/>
  <c r="R270" i="90"/>
  <c r="S270" i="90"/>
  <c r="O271" i="90"/>
  <c r="P271" i="90"/>
  <c r="R271" i="90"/>
  <c r="S271" i="90"/>
  <c r="O272" i="90"/>
  <c r="P272" i="90"/>
  <c r="R272" i="90"/>
  <c r="S272" i="90"/>
  <c r="O273" i="90"/>
  <c r="P273" i="90"/>
  <c r="R273" i="90"/>
  <c r="S273" i="90"/>
  <c r="O274" i="90"/>
  <c r="P274" i="90"/>
  <c r="R274" i="90"/>
  <c r="S274" i="90"/>
  <c r="O275" i="90"/>
  <c r="P275" i="90"/>
  <c r="R275" i="90"/>
  <c r="S275" i="90"/>
  <c r="O276" i="90"/>
  <c r="P276" i="90"/>
  <c r="R276" i="90"/>
  <c r="S276" i="90"/>
  <c r="O277" i="90"/>
  <c r="P277" i="90"/>
  <c r="R277" i="90"/>
  <c r="S277" i="90"/>
  <c r="O278" i="90"/>
  <c r="P278" i="90"/>
  <c r="R278" i="90"/>
  <c r="S278" i="90"/>
  <c r="O279" i="90"/>
  <c r="P279" i="90"/>
  <c r="R279" i="90"/>
  <c r="S279" i="90"/>
  <c r="O280" i="90"/>
  <c r="P280" i="90"/>
  <c r="R280" i="90"/>
  <c r="S280" i="90"/>
  <c r="O281" i="90"/>
  <c r="P281" i="90"/>
  <c r="R281" i="90"/>
  <c r="S281" i="90"/>
  <c r="O282" i="90"/>
  <c r="P282" i="90"/>
  <c r="R282" i="90"/>
  <c r="S282" i="90"/>
  <c r="O283" i="90"/>
  <c r="P283" i="90"/>
  <c r="R283" i="90"/>
  <c r="S283" i="90"/>
  <c r="O284" i="90"/>
  <c r="P284" i="90"/>
  <c r="R284" i="90"/>
  <c r="S284" i="90"/>
  <c r="O285" i="90"/>
  <c r="P285" i="90"/>
  <c r="R285" i="90"/>
  <c r="S285" i="90"/>
  <c r="O286" i="90"/>
  <c r="P286" i="90"/>
  <c r="R286" i="90"/>
  <c r="S286" i="90"/>
  <c r="O287" i="90"/>
  <c r="P287" i="90"/>
  <c r="R287" i="90"/>
  <c r="S287" i="90"/>
  <c r="O288" i="90"/>
  <c r="P288" i="90"/>
  <c r="R288" i="90"/>
  <c r="S288" i="90"/>
  <c r="O289" i="90"/>
  <c r="P289" i="90"/>
  <c r="R289" i="90"/>
  <c r="S289" i="90"/>
  <c r="O290" i="90"/>
  <c r="P290" i="90"/>
  <c r="R290" i="90"/>
  <c r="S290" i="90"/>
  <c r="O292" i="90"/>
  <c r="P292" i="90"/>
  <c r="R292" i="90"/>
  <c r="S292" i="90"/>
  <c r="O294" i="90"/>
  <c r="P294" i="90"/>
  <c r="O296" i="90"/>
  <c r="P296" i="90"/>
  <c r="R296" i="90"/>
  <c r="S296" i="90"/>
  <c r="O297" i="90"/>
  <c r="P297" i="90"/>
  <c r="R297" i="90"/>
  <c r="S297" i="90"/>
  <c r="O298" i="90"/>
  <c r="P298" i="90"/>
  <c r="R298" i="90"/>
  <c r="S298" i="90"/>
  <c r="O299" i="90"/>
  <c r="P299" i="90"/>
  <c r="R299" i="90"/>
  <c r="S299" i="90"/>
  <c r="O300" i="90"/>
  <c r="P300" i="90"/>
  <c r="R300" i="90"/>
  <c r="S300" i="90"/>
  <c r="O301" i="90"/>
  <c r="P301" i="90"/>
  <c r="R301" i="90"/>
  <c r="S301" i="90"/>
  <c r="O302" i="90"/>
  <c r="P302" i="90"/>
  <c r="R302" i="90"/>
  <c r="S302" i="90"/>
  <c r="O303" i="90"/>
  <c r="P303" i="90"/>
  <c r="R303" i="90"/>
  <c r="S303" i="90"/>
  <c r="O304" i="90"/>
  <c r="P304" i="90"/>
  <c r="R304" i="90"/>
  <c r="S304" i="90"/>
  <c r="O305" i="90"/>
  <c r="P305" i="90"/>
  <c r="R305" i="90"/>
  <c r="S305" i="90"/>
  <c r="O306" i="90"/>
  <c r="P306" i="90"/>
  <c r="R306" i="90"/>
  <c r="S306" i="90"/>
  <c r="O307" i="90"/>
  <c r="P307" i="90"/>
  <c r="R307" i="90"/>
  <c r="S307" i="90"/>
  <c r="O308" i="90"/>
  <c r="P308" i="90"/>
  <c r="R308" i="90"/>
  <c r="S308" i="90"/>
  <c r="O309" i="90"/>
  <c r="P309" i="90"/>
  <c r="R309" i="90"/>
  <c r="S309" i="90"/>
  <c r="O310" i="90"/>
  <c r="P310" i="90"/>
  <c r="R310" i="90"/>
  <c r="S310" i="90"/>
  <c r="O311" i="90"/>
  <c r="P311" i="90"/>
  <c r="R311" i="90"/>
  <c r="S311" i="90"/>
  <c r="O312" i="90"/>
  <c r="P312" i="90"/>
  <c r="R312" i="90"/>
  <c r="S312" i="90"/>
  <c r="O313" i="90"/>
  <c r="P313" i="90"/>
  <c r="R313" i="90"/>
  <c r="S313" i="90"/>
  <c r="O314" i="90"/>
  <c r="P314" i="90"/>
  <c r="R314" i="90"/>
  <c r="S314" i="90"/>
  <c r="O315" i="90"/>
  <c r="P315" i="90"/>
  <c r="R315" i="90"/>
  <c r="S315" i="90"/>
  <c r="O316" i="90"/>
  <c r="P316" i="90"/>
  <c r="R316" i="90"/>
  <c r="S316" i="90"/>
  <c r="O317" i="90"/>
  <c r="P317" i="90"/>
  <c r="R317" i="90"/>
  <c r="S317" i="90"/>
  <c r="O318" i="90"/>
  <c r="P318" i="90"/>
  <c r="R318" i="90"/>
  <c r="S318" i="90"/>
  <c r="O319" i="90"/>
  <c r="P319" i="90"/>
  <c r="R319" i="90"/>
  <c r="S319" i="90"/>
  <c r="O320" i="90"/>
  <c r="P320" i="90"/>
  <c r="R320" i="90"/>
  <c r="S320" i="90"/>
  <c r="O321" i="90"/>
  <c r="P321" i="90"/>
  <c r="R321" i="90"/>
  <c r="S321" i="90"/>
  <c r="O322" i="90"/>
  <c r="P322" i="90"/>
  <c r="R322" i="90"/>
  <c r="S322" i="90"/>
  <c r="O323" i="90"/>
  <c r="P323" i="90"/>
  <c r="R323" i="90"/>
  <c r="S323" i="90"/>
  <c r="O324" i="90"/>
  <c r="P324" i="90"/>
  <c r="R324" i="90"/>
  <c r="S324" i="90"/>
  <c r="O325" i="90"/>
  <c r="P325" i="90"/>
  <c r="R325" i="90"/>
  <c r="S325" i="90"/>
  <c r="O326" i="90"/>
  <c r="P326" i="90"/>
  <c r="R326" i="90"/>
  <c r="S326" i="90"/>
  <c r="O327" i="90"/>
  <c r="P327" i="90"/>
  <c r="R327" i="90"/>
  <c r="S327" i="90"/>
  <c r="O328" i="90"/>
  <c r="P328" i="90"/>
  <c r="R328" i="90"/>
  <c r="S328" i="90"/>
  <c r="O329" i="90"/>
  <c r="P329" i="90"/>
  <c r="R329" i="90"/>
  <c r="S329" i="90"/>
  <c r="O330" i="90"/>
  <c r="P330" i="90"/>
  <c r="R330" i="90"/>
  <c r="S330" i="90"/>
  <c r="O331" i="90"/>
  <c r="P331" i="90"/>
  <c r="R331" i="90"/>
  <c r="S331" i="90"/>
  <c r="O332" i="90"/>
  <c r="P332" i="90"/>
  <c r="R332" i="90"/>
  <c r="S332" i="90"/>
  <c r="O333" i="90"/>
  <c r="P333" i="90"/>
  <c r="R333" i="90"/>
  <c r="S333" i="90"/>
  <c r="O334" i="90"/>
  <c r="P334" i="90"/>
  <c r="R334" i="90"/>
  <c r="S334" i="90"/>
  <c r="O335" i="90"/>
  <c r="P335" i="90"/>
  <c r="R335" i="90"/>
  <c r="S335" i="90"/>
  <c r="O336" i="90"/>
  <c r="P336" i="90"/>
  <c r="R336" i="90"/>
  <c r="S336" i="90"/>
  <c r="O337" i="90"/>
  <c r="P337" i="90"/>
  <c r="R337" i="90"/>
  <c r="S337" i="90"/>
  <c r="O338" i="90"/>
  <c r="P338" i="90"/>
  <c r="R338" i="90"/>
  <c r="S338" i="90"/>
  <c r="O339" i="90"/>
  <c r="P339" i="90"/>
  <c r="R339" i="90"/>
  <c r="S339" i="90"/>
  <c r="O340" i="90"/>
  <c r="P340" i="90"/>
  <c r="R340" i="90"/>
  <c r="S340" i="90"/>
  <c r="O341" i="90"/>
  <c r="P341" i="90"/>
  <c r="R341" i="90"/>
  <c r="S341" i="90"/>
  <c r="O342" i="90"/>
  <c r="P342" i="90"/>
  <c r="R342" i="90"/>
  <c r="S342" i="90"/>
  <c r="O343" i="90"/>
  <c r="P343" i="90"/>
  <c r="R343" i="90"/>
  <c r="S343" i="90"/>
  <c r="O344" i="90"/>
  <c r="P344" i="90"/>
  <c r="R344" i="90"/>
  <c r="S344" i="90"/>
  <c r="O345" i="90"/>
  <c r="P345" i="90"/>
  <c r="R345" i="90"/>
  <c r="S345" i="90"/>
  <c r="O346" i="90"/>
  <c r="P346" i="90"/>
  <c r="R346" i="90"/>
  <c r="S346" i="90"/>
  <c r="O347" i="90"/>
  <c r="P347" i="90"/>
  <c r="R347" i="90"/>
  <c r="S347" i="90"/>
  <c r="O348" i="90"/>
  <c r="P348" i="90"/>
  <c r="R348" i="90"/>
  <c r="S348" i="90"/>
  <c r="O349" i="90"/>
  <c r="P349" i="90"/>
  <c r="R349" i="90"/>
  <c r="S349" i="90"/>
  <c r="O350" i="90"/>
  <c r="P350" i="90"/>
  <c r="R350" i="90"/>
  <c r="S350" i="90"/>
  <c r="O351" i="90"/>
  <c r="P351" i="90"/>
  <c r="R351" i="90"/>
  <c r="S351" i="90"/>
  <c r="O352" i="90"/>
  <c r="P352" i="90"/>
  <c r="R352" i="90"/>
  <c r="S352" i="90"/>
  <c r="O353" i="90"/>
  <c r="P353" i="90"/>
  <c r="R353" i="90"/>
  <c r="S353" i="90"/>
  <c r="O354" i="90"/>
  <c r="P354" i="90"/>
  <c r="R354" i="90"/>
  <c r="S354" i="90"/>
  <c r="O355" i="90"/>
  <c r="P355" i="90"/>
  <c r="R355" i="90"/>
  <c r="S355" i="90"/>
  <c r="O356" i="90"/>
  <c r="P356" i="90"/>
  <c r="R356" i="90"/>
  <c r="S356" i="90"/>
  <c r="O358" i="90"/>
  <c r="P358" i="90"/>
  <c r="R358" i="90"/>
  <c r="S358" i="90"/>
  <c r="O359" i="90"/>
  <c r="P359" i="90"/>
  <c r="R359" i="90"/>
  <c r="S359" i="90"/>
  <c r="O360" i="90"/>
  <c r="P360" i="90"/>
  <c r="R360" i="90"/>
  <c r="S360" i="90"/>
  <c r="O361" i="90"/>
  <c r="P361" i="90"/>
  <c r="R361" i="90"/>
  <c r="S361" i="90"/>
  <c r="O362" i="90"/>
  <c r="P362" i="90"/>
  <c r="R362" i="90"/>
  <c r="S362" i="90"/>
  <c r="O363" i="90"/>
  <c r="P363" i="90"/>
  <c r="R363" i="90"/>
  <c r="S363" i="90"/>
  <c r="O364" i="90"/>
  <c r="P364" i="90"/>
  <c r="R364" i="90"/>
  <c r="S364" i="90"/>
  <c r="O365" i="90"/>
  <c r="P365" i="90"/>
  <c r="R365" i="90"/>
  <c r="S365" i="90"/>
  <c r="O366" i="90"/>
  <c r="P366" i="90"/>
  <c r="R366" i="90"/>
  <c r="S366" i="90"/>
  <c r="O367" i="90"/>
  <c r="P367" i="90"/>
  <c r="R367" i="90"/>
  <c r="S367" i="90"/>
  <c r="O368" i="90"/>
  <c r="P368" i="90"/>
  <c r="R368" i="90"/>
  <c r="S368" i="90"/>
  <c r="O369" i="90"/>
  <c r="P369" i="90"/>
  <c r="R369" i="90"/>
  <c r="S369" i="90"/>
  <c r="O370" i="90"/>
  <c r="P370" i="90"/>
  <c r="R370" i="90"/>
  <c r="S370" i="90"/>
  <c r="O371" i="90"/>
  <c r="P371" i="90"/>
  <c r="R371" i="90"/>
  <c r="S371" i="90"/>
  <c r="O372" i="90"/>
  <c r="P372" i="90"/>
  <c r="R372" i="90"/>
  <c r="S372" i="90"/>
  <c r="S166" i="90"/>
  <c r="R166" i="90"/>
  <c r="P166" i="90"/>
  <c r="O166" i="90"/>
  <c r="S438" i="90" l="1"/>
  <c r="P438" i="90"/>
  <c r="G438" i="90"/>
  <c r="H438" i="90"/>
  <c r="H697" i="83" l="1"/>
  <c r="D1653" i="82"/>
  <c r="O438" i="90"/>
  <c r="R438" i="90"/>
  <c r="S437" i="90" l="1"/>
  <c r="P437" i="90"/>
  <c r="D1652" i="82" l="1"/>
  <c r="H696" i="83"/>
  <c r="G437" i="90"/>
  <c r="H437" i="90"/>
  <c r="O437" i="90" l="1"/>
  <c r="R437" i="90"/>
  <c r="H695" i="83" l="1"/>
  <c r="D1651" i="82"/>
  <c r="G436" i="90"/>
  <c r="H436" i="90"/>
  <c r="S435" i="90" l="1"/>
  <c r="S436" i="90"/>
  <c r="P435" i="90"/>
  <c r="P436" i="90"/>
  <c r="O436" i="90"/>
  <c r="R436" i="90"/>
  <c r="L40" i="83" l="1"/>
  <c r="K40" i="83"/>
  <c r="F425" i="90"/>
  <c r="F426" i="90"/>
  <c r="F427" i="90"/>
  <c r="F428" i="90"/>
  <c r="F429" i="90"/>
  <c r="F430" i="90"/>
  <c r="F431" i="90"/>
  <c r="F432" i="90"/>
  <c r="F433" i="90"/>
  <c r="F434" i="90"/>
  <c r="F435" i="90"/>
  <c r="M40" i="83" l="1"/>
  <c r="H694" i="83"/>
  <c r="D1650" i="82"/>
  <c r="G435" i="90"/>
  <c r="H435" i="90"/>
  <c r="O435" i="90"/>
  <c r="R435" i="90"/>
  <c r="D1649" i="82" l="1"/>
  <c r="G434" i="90" l="1"/>
  <c r="H434" i="90"/>
  <c r="H687" i="83"/>
  <c r="H688" i="83"/>
  <c r="H689" i="83"/>
  <c r="H690" i="83"/>
  <c r="H691" i="83"/>
  <c r="H692" i="83"/>
  <c r="H693" i="83"/>
  <c r="O434" i="90" l="1"/>
  <c r="P434" i="90"/>
  <c r="R434" i="90"/>
  <c r="S434" i="90"/>
  <c r="G433" i="90" l="1"/>
  <c r="H433" i="90"/>
  <c r="G432" i="90"/>
  <c r="H432" i="90"/>
  <c r="G431" i="90"/>
  <c r="H431" i="90"/>
  <c r="G430" i="90"/>
  <c r="H430" i="90"/>
  <c r="G429" i="90"/>
  <c r="H429" i="90"/>
  <c r="G428" i="90"/>
  <c r="H428" i="90"/>
  <c r="D1648" i="82" l="1"/>
  <c r="S428" i="90"/>
  <c r="S429" i="90"/>
  <c r="S430" i="90"/>
  <c r="S431" i="90"/>
  <c r="S432" i="90"/>
  <c r="S433" i="90"/>
  <c r="R428" i="90"/>
  <c r="R429" i="90"/>
  <c r="R430" i="90"/>
  <c r="R431" i="90"/>
  <c r="R432" i="90"/>
  <c r="R433" i="90"/>
  <c r="P428" i="90"/>
  <c r="P429" i="90"/>
  <c r="P430" i="90"/>
  <c r="P431" i="90"/>
  <c r="P432" i="90"/>
  <c r="P433" i="90"/>
  <c r="O428" i="90"/>
  <c r="O429" i="90"/>
  <c r="O430" i="90"/>
  <c r="O431" i="90"/>
  <c r="O432" i="90"/>
  <c r="O433" i="90"/>
  <c r="D1642" i="82" l="1"/>
  <c r="D1643" i="82"/>
  <c r="D1644" i="82"/>
  <c r="D1645" i="82"/>
  <c r="D1646" i="82"/>
  <c r="D1647" i="82"/>
  <c r="S427" i="90" l="1"/>
  <c r="P427" i="90"/>
  <c r="H686" i="83"/>
  <c r="G427" i="90"/>
  <c r="H427" i="90"/>
  <c r="O427" i="90" l="1"/>
  <c r="R427" i="90"/>
  <c r="P426" i="90" l="1"/>
  <c r="S426" i="90"/>
  <c r="H685" i="83"/>
  <c r="G426" i="90"/>
  <c r="H426" i="90"/>
  <c r="D1641" i="82"/>
  <c r="O426" i="90"/>
  <c r="R426" i="90"/>
  <c r="H684" i="83" l="1"/>
  <c r="S425" i="90"/>
  <c r="P425" i="90"/>
  <c r="D1640" i="82"/>
  <c r="O425" i="90"/>
  <c r="R425" i="90"/>
  <c r="G425" i="90"/>
  <c r="H425" i="90"/>
  <c r="F424" i="90" l="1"/>
  <c r="F423" i="90"/>
  <c r="H683" i="83" l="1"/>
  <c r="P420" i="90"/>
  <c r="P421" i="90"/>
  <c r="P422" i="90"/>
  <c r="P423" i="90"/>
  <c r="P424" i="90"/>
  <c r="O420" i="90"/>
  <c r="O421" i="90"/>
  <c r="O422" i="90"/>
  <c r="O423" i="90"/>
  <c r="O424" i="90"/>
  <c r="S420" i="90"/>
  <c r="S421" i="90"/>
  <c r="S422" i="90"/>
  <c r="S423" i="90"/>
  <c r="S424" i="90"/>
  <c r="R420" i="90"/>
  <c r="R421" i="90"/>
  <c r="R422" i="90"/>
  <c r="R423" i="90"/>
  <c r="R424" i="90"/>
  <c r="G424" i="90" l="1"/>
  <c r="H424" i="90"/>
  <c r="D1639" i="82"/>
  <c r="H682" i="83" l="1"/>
  <c r="D1637" i="82" l="1"/>
  <c r="D1638" i="82"/>
  <c r="G423" i="90"/>
  <c r="H423" i="90"/>
  <c r="F422" i="90" l="1"/>
  <c r="F421" i="90"/>
  <c r="H681" i="83" l="1"/>
  <c r="G422" i="90"/>
  <c r="H422" i="90"/>
  <c r="H680" i="83" l="1"/>
  <c r="G421" i="90"/>
  <c r="H421" i="90"/>
  <c r="D1636" i="82" l="1"/>
  <c r="F419" i="90" l="1"/>
  <c r="F420" i="90"/>
  <c r="F418" i="90"/>
  <c r="H679" i="83" l="1"/>
  <c r="G420" i="90"/>
  <c r="H420" i="90"/>
  <c r="D1635" i="82"/>
  <c r="F417" i="90" l="1"/>
  <c r="H678" i="83" l="1"/>
  <c r="G419" i="90"/>
  <c r="H419" i="90"/>
  <c r="O410" i="90"/>
  <c r="O411" i="90"/>
  <c r="O412" i="90"/>
  <c r="O413" i="90"/>
  <c r="O414" i="90"/>
  <c r="O415" i="90"/>
  <c r="O416" i="90"/>
  <c r="O417" i="90"/>
  <c r="O418" i="90"/>
  <c r="O419" i="90"/>
  <c r="P409" i="90"/>
  <c r="P410" i="90"/>
  <c r="P411" i="90"/>
  <c r="P412" i="90"/>
  <c r="P413" i="90"/>
  <c r="P414" i="90"/>
  <c r="P415" i="90"/>
  <c r="P416" i="90"/>
  <c r="P417" i="90"/>
  <c r="P418" i="90"/>
  <c r="P419" i="90"/>
  <c r="S410" i="90"/>
  <c r="S411" i="90"/>
  <c r="S412" i="90"/>
  <c r="S413" i="90"/>
  <c r="S414" i="90"/>
  <c r="S415" i="90"/>
  <c r="S416" i="90"/>
  <c r="S417" i="90"/>
  <c r="S418" i="90"/>
  <c r="S419" i="90"/>
  <c r="R410" i="90"/>
  <c r="R411" i="90"/>
  <c r="R412" i="90"/>
  <c r="R413" i="90"/>
  <c r="R414" i="90"/>
  <c r="R415" i="90"/>
  <c r="R416" i="90"/>
  <c r="R417" i="90"/>
  <c r="R418" i="90"/>
  <c r="R419" i="90"/>
  <c r="D1634" i="82"/>
  <c r="G418" i="90" l="1"/>
  <c r="H418" i="90"/>
  <c r="H677" i="83"/>
  <c r="D1633" i="82"/>
  <c r="H676" i="83" l="1"/>
  <c r="D1632" i="82"/>
  <c r="G417" i="90"/>
  <c r="H417" i="90"/>
  <c r="F416" i="90" l="1"/>
  <c r="F415" i="90"/>
  <c r="F414" i="90"/>
  <c r="F413" i="90"/>
  <c r="D1631" i="82" l="1"/>
  <c r="G416" i="90" l="1"/>
  <c r="H416" i="90"/>
  <c r="H675" i="83"/>
  <c r="H673" i="83" l="1"/>
  <c r="H674" i="83"/>
  <c r="G415" i="90"/>
  <c r="H415" i="90"/>
  <c r="D1630" i="82" l="1"/>
  <c r="G414" i="90"/>
  <c r="H414" i="90"/>
  <c r="H672" i="83" l="1"/>
  <c r="D1628" i="82"/>
  <c r="D1629" i="82"/>
  <c r="F412" i="90" l="1"/>
  <c r="G413" i="90" l="1"/>
  <c r="H413" i="90"/>
  <c r="D1627" i="82" l="1"/>
  <c r="H671" i="83" l="1"/>
  <c r="G412" i="90"/>
  <c r="H412" i="90"/>
  <c r="H670" i="83" l="1"/>
  <c r="G411" i="90"/>
  <c r="H411" i="90"/>
  <c r="F411" i="90"/>
  <c r="D1626" i="82"/>
  <c r="D1625" i="82" l="1"/>
  <c r="H669" i="83"/>
  <c r="G410" i="90"/>
  <c r="H410" i="90"/>
  <c r="F410" i="90" l="1"/>
  <c r="H668" i="83" l="1"/>
  <c r="G409" i="90" l="1"/>
  <c r="H409" i="90"/>
  <c r="S409" i="90"/>
  <c r="O409" i="90" l="1"/>
  <c r="R409" i="90"/>
  <c r="D1624" i="82"/>
  <c r="F409" i="90"/>
  <c r="F408" i="90" l="1"/>
  <c r="H667" i="83" l="1"/>
  <c r="P408" i="90"/>
  <c r="G408" i="90"/>
  <c r="H408" i="90"/>
  <c r="S408" i="90"/>
  <c r="O408" i="90"/>
  <c r="R408" i="90"/>
  <c r="D1623" i="82"/>
  <c r="R374" i="90" l="1"/>
  <c r="S374" i="90"/>
  <c r="R375" i="90"/>
  <c r="S375" i="90"/>
  <c r="R376" i="90"/>
  <c r="S376" i="90"/>
  <c r="R377" i="90"/>
  <c r="S377" i="90"/>
  <c r="R378" i="90"/>
  <c r="S378" i="90"/>
  <c r="R379" i="90"/>
  <c r="S379" i="90"/>
  <c r="R380" i="90"/>
  <c r="S380" i="90"/>
  <c r="R381" i="90"/>
  <c r="S381" i="90"/>
  <c r="R382" i="90"/>
  <c r="S382" i="90"/>
  <c r="R383" i="90"/>
  <c r="S383" i="90"/>
  <c r="R384" i="90"/>
  <c r="S384" i="90"/>
  <c r="R385" i="90"/>
  <c r="S385" i="90"/>
  <c r="R386" i="90"/>
  <c r="S386" i="90"/>
  <c r="R387" i="90"/>
  <c r="S387" i="90"/>
  <c r="R388" i="90"/>
  <c r="S388" i="90"/>
  <c r="R389" i="90"/>
  <c r="S389" i="90"/>
  <c r="R390" i="90"/>
  <c r="S390" i="90"/>
  <c r="R391" i="90"/>
  <c r="S391" i="90"/>
  <c r="R392" i="90"/>
  <c r="S392" i="90"/>
  <c r="R393" i="90"/>
  <c r="S393" i="90"/>
  <c r="R394" i="90"/>
  <c r="S394" i="90"/>
  <c r="R395" i="90"/>
  <c r="S395" i="90"/>
  <c r="R396" i="90"/>
  <c r="S396" i="90"/>
  <c r="R397" i="90"/>
  <c r="S397" i="90"/>
  <c r="R398" i="90"/>
  <c r="S398" i="90"/>
  <c r="R399" i="90"/>
  <c r="S399" i="90"/>
  <c r="R400" i="90"/>
  <c r="S400" i="90"/>
  <c r="R401" i="90"/>
  <c r="S401" i="90"/>
  <c r="R402" i="90"/>
  <c r="S402" i="90"/>
  <c r="R403" i="90"/>
  <c r="S403" i="90"/>
  <c r="R404" i="90"/>
  <c r="S404" i="90"/>
  <c r="R405" i="90"/>
  <c r="S405" i="90"/>
  <c r="R406" i="90"/>
  <c r="S406" i="90"/>
  <c r="R407" i="90"/>
  <c r="S407" i="90"/>
  <c r="S373" i="90"/>
  <c r="R373" i="90"/>
  <c r="F407" i="90"/>
  <c r="F406" i="90" l="1"/>
  <c r="F405" i="90"/>
  <c r="H666" i="83"/>
  <c r="D1622" i="82"/>
  <c r="G407" i="90" l="1"/>
  <c r="H407" i="90"/>
  <c r="O374" i="90" l="1"/>
  <c r="P374" i="90"/>
  <c r="O375" i="90"/>
  <c r="P375" i="90"/>
  <c r="O376" i="90"/>
  <c r="P376" i="90"/>
  <c r="O377" i="90"/>
  <c r="P377" i="90"/>
  <c r="O378" i="90"/>
  <c r="P378" i="90"/>
  <c r="O379" i="90"/>
  <c r="P379" i="90"/>
  <c r="O380" i="90"/>
  <c r="P380" i="90"/>
  <c r="O381" i="90"/>
  <c r="P381" i="90"/>
  <c r="O382" i="90"/>
  <c r="P382" i="90"/>
  <c r="O383" i="90"/>
  <c r="P383" i="90"/>
  <c r="O384" i="90"/>
  <c r="P384" i="90"/>
  <c r="O385" i="90"/>
  <c r="P385" i="90"/>
  <c r="O386" i="90"/>
  <c r="P386" i="90"/>
  <c r="O387" i="90"/>
  <c r="P387" i="90"/>
  <c r="O388" i="90"/>
  <c r="P388" i="90"/>
  <c r="O389" i="90"/>
  <c r="P389" i="90"/>
  <c r="O390" i="90"/>
  <c r="P390" i="90"/>
  <c r="O391" i="90"/>
  <c r="P391" i="90"/>
  <c r="O392" i="90"/>
  <c r="P392" i="90"/>
  <c r="O393" i="90"/>
  <c r="P393" i="90"/>
  <c r="O394" i="90"/>
  <c r="P394" i="90"/>
  <c r="O395" i="90"/>
  <c r="P395" i="90"/>
  <c r="O396" i="90"/>
  <c r="P396" i="90"/>
  <c r="O397" i="90"/>
  <c r="P397" i="90"/>
  <c r="O398" i="90"/>
  <c r="P398" i="90"/>
  <c r="O399" i="90"/>
  <c r="P399" i="90"/>
  <c r="O400" i="90"/>
  <c r="P400" i="90"/>
  <c r="O401" i="90"/>
  <c r="P401" i="90"/>
  <c r="O402" i="90"/>
  <c r="P402" i="90"/>
  <c r="O403" i="90"/>
  <c r="P403" i="90"/>
  <c r="O404" i="90"/>
  <c r="P404" i="90"/>
  <c r="O405" i="90"/>
  <c r="P405" i="90"/>
  <c r="O406" i="90"/>
  <c r="P406" i="90"/>
  <c r="O407" i="90"/>
  <c r="P407" i="90"/>
  <c r="P373" i="90"/>
  <c r="O373" i="90"/>
  <c r="D1621" i="82" l="1"/>
  <c r="F404" i="90" l="1"/>
  <c r="H665" i="83" l="1"/>
  <c r="G406" i="90"/>
  <c r="H406" i="90"/>
  <c r="H664" i="83" l="1"/>
  <c r="D1620" i="82"/>
  <c r="G405" i="90"/>
  <c r="H405" i="90"/>
  <c r="L39" i="83" l="1"/>
  <c r="K39" i="83"/>
  <c r="H663" i="83"/>
  <c r="D1619" i="82"/>
  <c r="G404" i="90"/>
  <c r="H404" i="90"/>
  <c r="M39" i="83" l="1"/>
  <c r="D1618" i="82" l="1"/>
  <c r="H662" i="83" l="1"/>
  <c r="G403" i="90"/>
  <c r="H403" i="90"/>
  <c r="F403" i="90"/>
  <c r="F402" i="90" l="1"/>
  <c r="D1617" i="82"/>
  <c r="H661" i="83" l="1"/>
  <c r="G402" i="90"/>
  <c r="H402" i="90"/>
  <c r="F398" i="90" l="1"/>
  <c r="F399" i="90"/>
  <c r="F400" i="90"/>
  <c r="F401" i="90"/>
  <c r="H660" i="83" l="1"/>
  <c r="G401" i="90"/>
  <c r="H401" i="90"/>
  <c r="D1616" i="82" l="1"/>
  <c r="H659" i="83" l="1"/>
  <c r="G400" i="90"/>
  <c r="H400" i="90"/>
  <c r="D1615" i="82"/>
  <c r="H658" i="83" l="1"/>
  <c r="G399" i="90"/>
  <c r="H399" i="90"/>
  <c r="D1614" i="82" l="1"/>
  <c r="D1613" i="82" l="1"/>
  <c r="F397" i="90" l="1"/>
  <c r="H657" i="83" l="1"/>
  <c r="G398" i="90"/>
  <c r="H398" i="90"/>
  <c r="H656" i="83" l="1"/>
  <c r="D1612" i="82"/>
  <c r="G397" i="90" l="1"/>
  <c r="H397" i="90"/>
  <c r="H655" i="83" l="1"/>
  <c r="G396" i="90"/>
  <c r="H396" i="90"/>
  <c r="F396" i="90"/>
  <c r="D1611" i="82"/>
  <c r="F393" i="90" l="1"/>
  <c r="F394" i="90"/>
  <c r="F395" i="90"/>
  <c r="D1610" i="82" l="1"/>
  <c r="H653" i="83" l="1"/>
  <c r="H654" i="83"/>
  <c r="G395" i="90"/>
  <c r="H395" i="90"/>
  <c r="G394" i="90" l="1"/>
  <c r="H394" i="90"/>
  <c r="F392" i="90" l="1"/>
  <c r="F391" i="90"/>
  <c r="F390" i="90"/>
  <c r="D1608" i="82" l="1"/>
  <c r="D1609" i="82"/>
  <c r="D1607" i="82"/>
  <c r="H652" i="83" l="1"/>
  <c r="G393" i="90"/>
  <c r="H393" i="90"/>
  <c r="G392" i="90" l="1"/>
  <c r="H392" i="90"/>
  <c r="H651" i="83"/>
  <c r="L38" i="83" l="1"/>
  <c r="K38" i="83"/>
  <c r="M38" i="83" l="1"/>
  <c r="H650" i="83"/>
  <c r="G391" i="90"/>
  <c r="H391" i="90"/>
  <c r="D1606" i="82" l="1"/>
  <c r="D1605" i="82" l="1"/>
  <c r="H649" i="83"/>
  <c r="G390" i="90"/>
  <c r="H390" i="90"/>
  <c r="H648" i="83" l="1"/>
  <c r="G389" i="90"/>
  <c r="H389" i="90"/>
  <c r="D1604" i="82" l="1"/>
  <c r="F384" i="90" l="1"/>
  <c r="F385" i="90"/>
  <c r="F386" i="90"/>
  <c r="F387" i="90"/>
  <c r="F388" i="90"/>
  <c r="F389" i="90"/>
  <c r="H647" i="83" l="1"/>
  <c r="G388" i="90"/>
  <c r="H388" i="90"/>
  <c r="D1603" i="82" l="1"/>
  <c r="H646" i="83" l="1"/>
  <c r="G387" i="90"/>
  <c r="H387" i="90"/>
  <c r="D1602" i="82" l="1"/>
  <c r="H645" i="83" l="1"/>
  <c r="G386" i="90"/>
  <c r="H386" i="90"/>
  <c r="D1601" i="82" l="1"/>
  <c r="H644" i="83" l="1"/>
  <c r="G385" i="90"/>
  <c r="H385" i="90"/>
  <c r="D1600" i="82"/>
  <c r="H643" i="83" l="1"/>
  <c r="G384" i="90"/>
  <c r="H384" i="90"/>
  <c r="D1599" i="82" l="1"/>
  <c r="F382" i="90" l="1"/>
  <c r="F383" i="90"/>
  <c r="G383" i="90" l="1"/>
  <c r="H383" i="90"/>
  <c r="D1598" i="82"/>
  <c r="H642" i="83"/>
  <c r="H641" i="83" l="1"/>
  <c r="G382" i="90"/>
  <c r="H382" i="90"/>
  <c r="D1597" i="82"/>
  <c r="H640" i="83" l="1"/>
  <c r="H381" i="90" l="1"/>
  <c r="D1595" i="82" l="1"/>
  <c r="D1596" i="82"/>
  <c r="H639" i="83" l="1"/>
  <c r="H380" i="90"/>
  <c r="H638" i="83" l="1"/>
  <c r="D1594" i="82"/>
  <c r="H379" i="90"/>
  <c r="H637" i="83" l="1"/>
  <c r="D1593" i="82"/>
  <c r="H378" i="90"/>
  <c r="H636" i="83" l="1"/>
  <c r="H377" i="90"/>
  <c r="D1592" i="82" l="1"/>
  <c r="H635" i="83" l="1"/>
  <c r="D1591" i="82"/>
  <c r="H376" i="90"/>
  <c r="F380" i="90" l="1"/>
  <c r="G380" i="90"/>
  <c r="F381" i="90"/>
  <c r="G381" i="90"/>
  <c r="D1590" i="82" l="1"/>
  <c r="F378" i="90" l="1"/>
  <c r="G378" i="90"/>
  <c r="F379" i="90"/>
  <c r="G379" i="90"/>
  <c r="H634" i="83" l="1"/>
  <c r="H375" i="90"/>
  <c r="D1583" i="82" l="1"/>
  <c r="D1584" i="82"/>
  <c r="D1585" i="82"/>
  <c r="D1586" i="82"/>
  <c r="D1587" i="82"/>
  <c r="D1588" i="82"/>
  <c r="D1589" i="82"/>
  <c r="F377" i="90"/>
  <c r="G377" i="90"/>
  <c r="F1588" i="82" l="1"/>
  <c r="F1593" i="82" s="1"/>
  <c r="F1597" i="82"/>
  <c r="F1601" i="82"/>
  <c r="F1605" i="82"/>
  <c r="F1613" i="82"/>
  <c r="F1617" i="82"/>
  <c r="F1621" i="82"/>
  <c r="F1629" i="82"/>
  <c r="F1633" i="82"/>
  <c r="F1637" i="82"/>
  <c r="F1645" i="82"/>
  <c r="F1649" i="82"/>
  <c r="F1653" i="82"/>
  <c r="F1661" i="82"/>
  <c r="F1665" i="82"/>
  <c r="F1669" i="82"/>
  <c r="F1677" i="82"/>
  <c r="F1681" i="82"/>
  <c r="F1685" i="82"/>
  <c r="F1693" i="82"/>
  <c r="F1697" i="82"/>
  <c r="F1701" i="82"/>
  <c r="F1709" i="82"/>
  <c r="F1713" i="82"/>
  <c r="F1717" i="82"/>
  <c r="F1725" i="82"/>
  <c r="F1729" i="82"/>
  <c r="F1733" i="82"/>
  <c r="F1741" i="82"/>
  <c r="F1745" i="82"/>
  <c r="F1749" i="82"/>
  <c r="F1757" i="82"/>
  <c r="F1761" i="82"/>
  <c r="F1765" i="82"/>
  <c r="F1773" i="82"/>
  <c r="F1777" i="82"/>
  <c r="F1781" i="82"/>
  <c r="F1789" i="82"/>
  <c r="F1793" i="82"/>
  <c r="F1797" i="82"/>
  <c r="F1805" i="82"/>
  <c r="F1809" i="82"/>
  <c r="F1813" i="82"/>
  <c r="F1594" i="82"/>
  <c r="F1598" i="82"/>
  <c r="F1602" i="82"/>
  <c r="F1606" i="82"/>
  <c r="F1610" i="82"/>
  <c r="F1614" i="82"/>
  <c r="F1618" i="82"/>
  <c r="F1622" i="82"/>
  <c r="F1626" i="82"/>
  <c r="F1630" i="82"/>
  <c r="F1634" i="82"/>
  <c r="F1638" i="82"/>
  <c r="F1642" i="82"/>
  <c r="F1646" i="82"/>
  <c r="F1650" i="82"/>
  <c r="F1654" i="82"/>
  <c r="F1658" i="82"/>
  <c r="F1662" i="82"/>
  <c r="F1666" i="82"/>
  <c r="F1670" i="82"/>
  <c r="F1674" i="82"/>
  <c r="F1678" i="82"/>
  <c r="F1682" i="82"/>
  <c r="F1686" i="82"/>
  <c r="F1690" i="82"/>
  <c r="F1694" i="82"/>
  <c r="F1698" i="82"/>
  <c r="F1702" i="82"/>
  <c r="F1706" i="82"/>
  <c r="F1710" i="82"/>
  <c r="F1714" i="82"/>
  <c r="F1718" i="82"/>
  <c r="F1722" i="82"/>
  <c r="F1726" i="82"/>
  <c r="F1730" i="82"/>
  <c r="F1734" i="82"/>
  <c r="F1738" i="82"/>
  <c r="F1742" i="82"/>
  <c r="F1746" i="82"/>
  <c r="F1750" i="82"/>
  <c r="F1754" i="82"/>
  <c r="F1758" i="82"/>
  <c r="F1762" i="82"/>
  <c r="F1766" i="82"/>
  <c r="F1770" i="82"/>
  <c r="F1774" i="82"/>
  <c r="F1778" i="82"/>
  <c r="F1782" i="82"/>
  <c r="F1786" i="82"/>
  <c r="F1790" i="82"/>
  <c r="F1794" i="82"/>
  <c r="F1798" i="82"/>
  <c r="F1802" i="82"/>
  <c r="F1806" i="82"/>
  <c r="F1810" i="82"/>
  <c r="F1814" i="82"/>
  <c r="F1591" i="82"/>
  <c r="F1595" i="82"/>
  <c r="F1599" i="82"/>
  <c r="F1603" i="82"/>
  <c r="F1607" i="82"/>
  <c r="F1611" i="82"/>
  <c r="F1615" i="82"/>
  <c r="F1619" i="82"/>
  <c r="F1623" i="82"/>
  <c r="F1627" i="82"/>
  <c r="F1631" i="82"/>
  <c r="F1635" i="82"/>
  <c r="F1639" i="82"/>
  <c r="F1643" i="82"/>
  <c r="F1647" i="82"/>
  <c r="F1651" i="82"/>
  <c r="F1655" i="82"/>
  <c r="F1659" i="82"/>
  <c r="F1663" i="82"/>
  <c r="F1667" i="82"/>
  <c r="F1671" i="82"/>
  <c r="F1675" i="82"/>
  <c r="F1679" i="82"/>
  <c r="F1683" i="82"/>
  <c r="F1687" i="82"/>
  <c r="F1691" i="82"/>
  <c r="F1695" i="82"/>
  <c r="F1699" i="82"/>
  <c r="F1703" i="82"/>
  <c r="F1707" i="82"/>
  <c r="F1711" i="82"/>
  <c r="F1715" i="82"/>
  <c r="F1719" i="82"/>
  <c r="F1723" i="82"/>
  <c r="F1727" i="82"/>
  <c r="F1731" i="82"/>
  <c r="F1735" i="82"/>
  <c r="F1739" i="82"/>
  <c r="F1743" i="82"/>
  <c r="F1747" i="82"/>
  <c r="F1751" i="82"/>
  <c r="F1755" i="82"/>
  <c r="F1759" i="82"/>
  <c r="F1763" i="82"/>
  <c r="F1767" i="82"/>
  <c r="F1771" i="82"/>
  <c r="F1775" i="82"/>
  <c r="F1779" i="82"/>
  <c r="F1783" i="82"/>
  <c r="F1787" i="82"/>
  <c r="F1791" i="82"/>
  <c r="F1795" i="82"/>
  <c r="F1799" i="82"/>
  <c r="F1803" i="82"/>
  <c r="F1807" i="82"/>
  <c r="F1811" i="82"/>
  <c r="F1815" i="82"/>
  <c r="F1592" i="82"/>
  <c r="F1596" i="82"/>
  <c r="F1600" i="82"/>
  <c r="F1604" i="82"/>
  <c r="F1608" i="82"/>
  <c r="F1612" i="82"/>
  <c r="F1616" i="82"/>
  <c r="F1620" i="82"/>
  <c r="F1624" i="82"/>
  <c r="F1628" i="82"/>
  <c r="F1632" i="82"/>
  <c r="F1636" i="82"/>
  <c r="F1640" i="82"/>
  <c r="F1644" i="82"/>
  <c r="F1648" i="82"/>
  <c r="F1652" i="82"/>
  <c r="F1656" i="82"/>
  <c r="F1660" i="82"/>
  <c r="F1664" i="82"/>
  <c r="F1668" i="82"/>
  <c r="F1672" i="82"/>
  <c r="F1676" i="82"/>
  <c r="F1680" i="82"/>
  <c r="F1684" i="82"/>
  <c r="F1688" i="82"/>
  <c r="F1692" i="82"/>
  <c r="F1696" i="82"/>
  <c r="F1700" i="82"/>
  <c r="F1704" i="82"/>
  <c r="F1708" i="82"/>
  <c r="F1712" i="82"/>
  <c r="F1716" i="82"/>
  <c r="F1720" i="82"/>
  <c r="F1724" i="82"/>
  <c r="F1728" i="82"/>
  <c r="F1732" i="82"/>
  <c r="F1736" i="82"/>
  <c r="F1740" i="82"/>
  <c r="F1744" i="82"/>
  <c r="F1748" i="82"/>
  <c r="F1752" i="82"/>
  <c r="F1756" i="82"/>
  <c r="F1760" i="82"/>
  <c r="F1764" i="82"/>
  <c r="F1768" i="82"/>
  <c r="F1772" i="82"/>
  <c r="F1776" i="82"/>
  <c r="F1780" i="82"/>
  <c r="F1784" i="82"/>
  <c r="F1788" i="82"/>
  <c r="F1792" i="82"/>
  <c r="F1796" i="82"/>
  <c r="F1800" i="82"/>
  <c r="F1804" i="82"/>
  <c r="F1808" i="82"/>
  <c r="F1812" i="82"/>
  <c r="F1589" i="82"/>
  <c r="H633" i="83"/>
  <c r="H374" i="90"/>
  <c r="F1590" i="82" l="1"/>
  <c r="F1801" i="82"/>
  <c r="F1785" i="82"/>
  <c r="F1769" i="82"/>
  <c r="F1753" i="82"/>
  <c r="F1737" i="82"/>
  <c r="F1721" i="82"/>
  <c r="F1705" i="82"/>
  <c r="F1689" i="82"/>
  <c r="F1673" i="82"/>
  <c r="F1657" i="82"/>
  <c r="F1641" i="82"/>
  <c r="F1625" i="82"/>
  <c r="F1609" i="82"/>
  <c r="H373" i="90"/>
  <c r="F376" i="90" l="1"/>
  <c r="G376" i="90"/>
  <c r="H369" i="90" l="1"/>
  <c r="H370" i="90"/>
  <c r="H371" i="90"/>
  <c r="H372" i="90"/>
  <c r="L37" i="83"/>
  <c r="K37" i="83"/>
  <c r="H631" i="83"/>
  <c r="H630" i="83"/>
  <c r="H629" i="83"/>
  <c r="H628" i="83"/>
  <c r="M37" i="83" l="1"/>
  <c r="F374" i="90"/>
  <c r="G374" i="90"/>
  <c r="F375" i="90"/>
  <c r="G375" i="90"/>
  <c r="BG138" i="107" l="1"/>
  <c r="BF138" i="107"/>
  <c r="AB113" i="107"/>
  <c r="AB112" i="107"/>
  <c r="W112" i="107"/>
  <c r="V112" i="107"/>
  <c r="U112" i="107"/>
  <c r="T112" i="107"/>
  <c r="S112" i="107"/>
  <c r="R112" i="107"/>
  <c r="Q112" i="107"/>
  <c r="P112" i="107"/>
  <c r="O112" i="107"/>
  <c r="N112" i="107"/>
  <c r="M112" i="107"/>
  <c r="L112" i="107"/>
  <c r="K112" i="107"/>
  <c r="J112" i="107"/>
  <c r="I112" i="107"/>
  <c r="H112" i="107"/>
  <c r="G112" i="107"/>
  <c r="F112" i="107"/>
  <c r="E112" i="107"/>
  <c r="D112" i="107"/>
  <c r="AC107" i="107"/>
  <c r="AC106" i="107"/>
  <c r="AC104" i="107"/>
  <c r="W98" i="107"/>
  <c r="V98" i="107"/>
  <c r="U98" i="107"/>
  <c r="T98" i="107"/>
  <c r="S98" i="107"/>
  <c r="R98" i="107"/>
  <c r="Q98" i="107"/>
  <c r="P98" i="107"/>
  <c r="O98" i="107"/>
  <c r="N98" i="107"/>
  <c r="M98" i="107"/>
  <c r="L98" i="107"/>
  <c r="K98" i="107"/>
  <c r="J98" i="107"/>
  <c r="I98" i="107"/>
  <c r="H98" i="107"/>
  <c r="G98" i="107"/>
  <c r="F98" i="107"/>
  <c r="E98" i="107"/>
  <c r="D98" i="107"/>
  <c r="W94" i="107"/>
  <c r="V94" i="107"/>
  <c r="U94" i="107"/>
  <c r="T94" i="107"/>
  <c r="S94" i="107"/>
  <c r="R94" i="107"/>
  <c r="Q94" i="107"/>
  <c r="P94" i="107"/>
  <c r="O94" i="107"/>
  <c r="N94" i="107"/>
  <c r="M94" i="107"/>
  <c r="L94" i="107"/>
  <c r="K94" i="107"/>
  <c r="J94" i="107"/>
  <c r="I94" i="107"/>
  <c r="H94" i="107"/>
  <c r="G94" i="107"/>
  <c r="F94" i="107"/>
  <c r="E94" i="107"/>
  <c r="D94" i="107"/>
  <c r="AC94" i="107" s="1"/>
  <c r="W92" i="107"/>
  <c r="V92" i="107"/>
  <c r="U92" i="107"/>
  <c r="T92" i="107"/>
  <c r="S92" i="107"/>
  <c r="R92" i="107"/>
  <c r="Q92" i="107"/>
  <c r="P92" i="107"/>
  <c r="O92" i="107"/>
  <c r="N92" i="107"/>
  <c r="M92" i="107"/>
  <c r="L92" i="107"/>
  <c r="K92" i="107"/>
  <c r="J92" i="107"/>
  <c r="I92" i="107"/>
  <c r="H92" i="107"/>
  <c r="G92" i="107"/>
  <c r="F92" i="107"/>
  <c r="E92" i="107"/>
  <c r="D92" i="107"/>
  <c r="AC91" i="107"/>
  <c r="AC98" i="107" s="1"/>
  <c r="AC88" i="107"/>
  <c r="AC87" i="107"/>
  <c r="AC86" i="107"/>
  <c r="W79" i="107"/>
  <c r="V79" i="107"/>
  <c r="U79" i="107"/>
  <c r="T79" i="107"/>
  <c r="S79" i="107"/>
  <c r="R79" i="107"/>
  <c r="Q79" i="107"/>
  <c r="P79" i="107"/>
  <c r="O79" i="107"/>
  <c r="N79" i="107"/>
  <c r="M79" i="107"/>
  <c r="L79" i="107"/>
  <c r="K79" i="107"/>
  <c r="J79" i="107"/>
  <c r="I79" i="107"/>
  <c r="H79" i="107"/>
  <c r="G79" i="107"/>
  <c r="F79" i="107"/>
  <c r="E79" i="107"/>
  <c r="D79" i="107"/>
  <c r="AB79" i="107" s="1"/>
  <c r="AC78" i="107"/>
  <c r="AC77" i="107"/>
  <c r="AD77" i="107" s="1"/>
  <c r="AD76" i="107"/>
  <c r="AD79" i="107" s="1"/>
  <c r="AE76" i="107" s="1"/>
  <c r="AC76" i="107"/>
  <c r="AB75" i="107"/>
  <c r="AA75" i="107"/>
  <c r="Z75" i="107"/>
  <c r="S75" i="107"/>
  <c r="R75" i="107"/>
  <c r="Q75" i="107"/>
  <c r="P75" i="107"/>
  <c r="O75" i="107"/>
  <c r="N75" i="107"/>
  <c r="M75" i="107"/>
  <c r="L75" i="107"/>
  <c r="K75" i="107"/>
  <c r="J75" i="107"/>
  <c r="I75" i="107"/>
  <c r="H75" i="107"/>
  <c r="G75" i="107"/>
  <c r="F75" i="107"/>
  <c r="E75" i="107"/>
  <c r="D75" i="107"/>
  <c r="AD74" i="107"/>
  <c r="W73" i="107"/>
  <c r="V73" i="107"/>
  <c r="U73" i="107"/>
  <c r="T73" i="107"/>
  <c r="S73" i="107"/>
  <c r="R73" i="107"/>
  <c r="Q73" i="107"/>
  <c r="P73" i="107"/>
  <c r="O73" i="107"/>
  <c r="N73" i="107"/>
  <c r="M73" i="107"/>
  <c r="L73" i="107"/>
  <c r="K73" i="107"/>
  <c r="J73" i="107"/>
  <c r="I73" i="107"/>
  <c r="H73" i="107"/>
  <c r="G73" i="107"/>
  <c r="F73" i="107"/>
  <c r="E73" i="107"/>
  <c r="D73" i="107"/>
  <c r="AD73" i="107" s="1"/>
  <c r="AD72" i="107"/>
  <c r="AD71" i="107"/>
  <c r="AD70" i="107"/>
  <c r="AD69" i="107"/>
  <c r="W68" i="107"/>
  <c r="V68" i="107"/>
  <c r="U68" i="107"/>
  <c r="T68" i="107"/>
  <c r="S68" i="107"/>
  <c r="R68" i="107"/>
  <c r="Q68" i="107"/>
  <c r="P68" i="107"/>
  <c r="O68" i="107"/>
  <c r="N68" i="107"/>
  <c r="M68" i="107"/>
  <c r="L68" i="107"/>
  <c r="K68" i="107"/>
  <c r="J68" i="107"/>
  <c r="I68" i="107"/>
  <c r="H68" i="107"/>
  <c r="G68" i="107"/>
  <c r="F68" i="107"/>
  <c r="E68" i="107"/>
  <c r="D68" i="107"/>
  <c r="W67" i="107"/>
  <c r="V67" i="107"/>
  <c r="U67" i="107"/>
  <c r="T67" i="107"/>
  <c r="S67" i="107"/>
  <c r="R67" i="107"/>
  <c r="Q67" i="107"/>
  <c r="P67" i="107"/>
  <c r="O67" i="107"/>
  <c r="N67" i="107"/>
  <c r="M67" i="107"/>
  <c r="L67" i="107"/>
  <c r="K67" i="107"/>
  <c r="J67" i="107"/>
  <c r="I67" i="107"/>
  <c r="H67" i="107"/>
  <c r="G67" i="107"/>
  <c r="F67" i="107"/>
  <c r="E67" i="107"/>
  <c r="D67" i="107"/>
  <c r="AD67" i="107" s="1"/>
  <c r="W66" i="107"/>
  <c r="V66" i="107"/>
  <c r="U66" i="107"/>
  <c r="T66" i="107"/>
  <c r="S66" i="107"/>
  <c r="R66" i="107"/>
  <c r="Q66" i="107"/>
  <c r="P66" i="107"/>
  <c r="O66" i="107"/>
  <c r="N66" i="107"/>
  <c r="M66" i="107"/>
  <c r="L66" i="107"/>
  <c r="K66" i="107"/>
  <c r="J66" i="107"/>
  <c r="I66" i="107"/>
  <c r="H66" i="107"/>
  <c r="G66" i="107"/>
  <c r="F66" i="107"/>
  <c r="E66" i="107"/>
  <c r="D66" i="107"/>
  <c r="AD66" i="107" s="1"/>
  <c r="W65" i="107"/>
  <c r="V65" i="107"/>
  <c r="U65" i="107"/>
  <c r="T65" i="107"/>
  <c r="S65" i="107"/>
  <c r="R65" i="107"/>
  <c r="Q65" i="107"/>
  <c r="P65" i="107"/>
  <c r="O65" i="107"/>
  <c r="N65" i="107"/>
  <c r="M65" i="107"/>
  <c r="L65" i="107"/>
  <c r="K65" i="107"/>
  <c r="J65" i="107"/>
  <c r="I65" i="107"/>
  <c r="H65" i="107"/>
  <c r="G65" i="107"/>
  <c r="F65" i="107"/>
  <c r="E65" i="107"/>
  <c r="D65" i="107"/>
  <c r="AD65" i="107" s="1"/>
  <c r="W63" i="107"/>
  <c r="V63" i="107"/>
  <c r="U63" i="107"/>
  <c r="T63" i="107"/>
  <c r="S63" i="107"/>
  <c r="R63" i="107"/>
  <c r="Q63" i="107"/>
  <c r="P63" i="107"/>
  <c r="O63" i="107"/>
  <c r="N63" i="107"/>
  <c r="M63" i="107"/>
  <c r="L63" i="107"/>
  <c r="K63" i="107"/>
  <c r="J63" i="107"/>
  <c r="I63" i="107"/>
  <c r="H63" i="107"/>
  <c r="G63" i="107"/>
  <c r="F63" i="107"/>
  <c r="E63" i="107"/>
  <c r="D63" i="107"/>
  <c r="AD63" i="107" s="1"/>
  <c r="W62" i="107"/>
  <c r="V62" i="107"/>
  <c r="U62" i="107"/>
  <c r="T62" i="107"/>
  <c r="S62" i="107"/>
  <c r="R62" i="107"/>
  <c r="Q62" i="107"/>
  <c r="P62" i="107"/>
  <c r="O62" i="107"/>
  <c r="N62" i="107"/>
  <c r="M62" i="107"/>
  <c r="L62" i="107"/>
  <c r="K62" i="107"/>
  <c r="J62" i="107"/>
  <c r="I62" i="107"/>
  <c r="H62" i="107"/>
  <c r="G62" i="107"/>
  <c r="F62" i="107"/>
  <c r="E62" i="107"/>
  <c r="D62" i="107"/>
  <c r="AD62" i="107" s="1"/>
  <c r="P61" i="107"/>
  <c r="W60" i="107"/>
  <c r="W61" i="107" s="1"/>
  <c r="V60" i="107"/>
  <c r="V61" i="107" s="1"/>
  <c r="U60" i="107"/>
  <c r="U61" i="107" s="1"/>
  <c r="T60" i="107"/>
  <c r="T64" i="107" s="1"/>
  <c r="S60" i="107"/>
  <c r="S61" i="107" s="1"/>
  <c r="R60" i="107"/>
  <c r="R61" i="107" s="1"/>
  <c r="Q60" i="107"/>
  <c r="Q61" i="107" s="1"/>
  <c r="P60" i="107"/>
  <c r="P64" i="107" s="1"/>
  <c r="O60" i="107"/>
  <c r="O61" i="107" s="1"/>
  <c r="N60" i="107"/>
  <c r="N61" i="107" s="1"/>
  <c r="M60" i="107"/>
  <c r="M61" i="107" s="1"/>
  <c r="L60" i="107"/>
  <c r="L64" i="107" s="1"/>
  <c r="K60" i="107"/>
  <c r="K61" i="107" s="1"/>
  <c r="J60" i="107"/>
  <c r="J61" i="107" s="1"/>
  <c r="I60" i="107"/>
  <c r="I61" i="107" s="1"/>
  <c r="H60" i="107"/>
  <c r="H64" i="107" s="1"/>
  <c r="G60" i="107"/>
  <c r="G61" i="107" s="1"/>
  <c r="F60" i="107"/>
  <c r="F61" i="107" s="1"/>
  <c r="E60" i="107"/>
  <c r="E61" i="107" s="1"/>
  <c r="D60" i="107"/>
  <c r="D64" i="107" s="1"/>
  <c r="AD64" i="107" s="1"/>
  <c r="AD59" i="107"/>
  <c r="AD58" i="107"/>
  <c r="P57" i="107"/>
  <c r="H57" i="107"/>
  <c r="W56" i="107"/>
  <c r="W57" i="107" s="1"/>
  <c r="V56" i="107"/>
  <c r="V57" i="107" s="1"/>
  <c r="U56" i="107"/>
  <c r="U57" i="107" s="1"/>
  <c r="T56" i="107"/>
  <c r="T57" i="107" s="1"/>
  <c r="S56" i="107"/>
  <c r="S57" i="107" s="1"/>
  <c r="R56" i="107"/>
  <c r="R57" i="107" s="1"/>
  <c r="Q56" i="107"/>
  <c r="Q57" i="107" s="1"/>
  <c r="P56" i="107"/>
  <c r="O56" i="107"/>
  <c r="O57" i="107" s="1"/>
  <c r="N56" i="107"/>
  <c r="N57" i="107" s="1"/>
  <c r="M56" i="107"/>
  <c r="M57" i="107" s="1"/>
  <c r="L56" i="107"/>
  <c r="L57" i="107" s="1"/>
  <c r="K56" i="107"/>
  <c r="K57" i="107" s="1"/>
  <c r="J56" i="107"/>
  <c r="J57" i="107" s="1"/>
  <c r="I56" i="107"/>
  <c r="I57" i="107" s="1"/>
  <c r="H56" i="107"/>
  <c r="G56" i="107"/>
  <c r="G57" i="107" s="1"/>
  <c r="F56" i="107"/>
  <c r="F57" i="107" s="1"/>
  <c r="E56" i="107"/>
  <c r="E57" i="107" s="1"/>
  <c r="D56" i="107"/>
  <c r="D57" i="107" s="1"/>
  <c r="AD57" i="107" s="1"/>
  <c r="AD55" i="107"/>
  <c r="AD54" i="107"/>
  <c r="W53" i="107"/>
  <c r="V53" i="107"/>
  <c r="U53" i="107"/>
  <c r="T53" i="107"/>
  <c r="S53" i="107"/>
  <c r="R53" i="107"/>
  <c r="Q53" i="107"/>
  <c r="P53" i="107"/>
  <c r="O53" i="107"/>
  <c r="N53" i="107"/>
  <c r="M53" i="107"/>
  <c r="L53" i="107"/>
  <c r="K53" i="107"/>
  <c r="J53" i="107"/>
  <c r="I53" i="107"/>
  <c r="H53" i="107"/>
  <c r="G53" i="107"/>
  <c r="F53" i="107"/>
  <c r="E53" i="107"/>
  <c r="D53" i="107"/>
  <c r="AD52" i="107"/>
  <c r="AD51" i="107"/>
  <c r="AD50" i="107"/>
  <c r="AD49" i="107"/>
  <c r="AD48" i="107"/>
  <c r="AD47" i="107"/>
  <c r="AD46" i="107"/>
  <c r="AD45" i="107"/>
  <c r="AD44" i="107"/>
  <c r="AD43" i="107"/>
  <c r="W40" i="107"/>
  <c r="V40" i="107"/>
  <c r="U40" i="107"/>
  <c r="T40" i="107"/>
  <c r="S40" i="107"/>
  <c r="R40" i="107"/>
  <c r="Q40" i="107"/>
  <c r="P40" i="107"/>
  <c r="O40" i="107"/>
  <c r="N40" i="107"/>
  <c r="M40" i="107"/>
  <c r="L40" i="107"/>
  <c r="K40" i="107"/>
  <c r="J40" i="107"/>
  <c r="I40" i="107"/>
  <c r="H40" i="107"/>
  <c r="G40" i="107"/>
  <c r="F40" i="107"/>
  <c r="E40" i="107"/>
  <c r="D40" i="107"/>
  <c r="AD40" i="107" s="1"/>
  <c r="W39" i="107"/>
  <c r="V39" i="107"/>
  <c r="U39" i="107"/>
  <c r="T39" i="107"/>
  <c r="S39" i="107"/>
  <c r="R39" i="107"/>
  <c r="Q39" i="107"/>
  <c r="P39" i="107"/>
  <c r="O39" i="107"/>
  <c r="N39" i="107"/>
  <c r="M39" i="107"/>
  <c r="L39" i="107"/>
  <c r="K39" i="107"/>
  <c r="J39" i="107"/>
  <c r="I39" i="107"/>
  <c r="H39" i="107"/>
  <c r="G39" i="107"/>
  <c r="F39" i="107"/>
  <c r="E39" i="107"/>
  <c r="D39" i="107"/>
  <c r="AD39" i="107" s="1"/>
  <c r="W36" i="107"/>
  <c r="V36" i="107"/>
  <c r="U36" i="107"/>
  <c r="T36" i="107"/>
  <c r="S36" i="107"/>
  <c r="R36" i="107"/>
  <c r="Q36" i="107"/>
  <c r="P36" i="107"/>
  <c r="O36" i="107"/>
  <c r="N36" i="107"/>
  <c r="M36" i="107"/>
  <c r="L36" i="107"/>
  <c r="K36" i="107"/>
  <c r="J36" i="107"/>
  <c r="I36" i="107"/>
  <c r="H36" i="107"/>
  <c r="G36" i="107"/>
  <c r="F36" i="107"/>
  <c r="E36" i="107"/>
  <c r="D36" i="107"/>
  <c r="AD36" i="107" s="1"/>
  <c r="W35" i="107"/>
  <c r="V35" i="107"/>
  <c r="U35" i="107"/>
  <c r="T35" i="107"/>
  <c r="S35" i="107"/>
  <c r="R35" i="107"/>
  <c r="Q35" i="107"/>
  <c r="P35" i="107"/>
  <c r="O35" i="107"/>
  <c r="N35" i="107"/>
  <c r="M35" i="107"/>
  <c r="L35" i="107"/>
  <c r="K35" i="107"/>
  <c r="J35" i="107"/>
  <c r="I35" i="107"/>
  <c r="H35" i="107"/>
  <c r="G35" i="107"/>
  <c r="F35" i="107"/>
  <c r="E35" i="107"/>
  <c r="D35" i="107"/>
  <c r="AD35" i="107" s="1"/>
  <c r="W34" i="107"/>
  <c r="V34" i="107"/>
  <c r="U34" i="107"/>
  <c r="T34" i="107"/>
  <c r="S34" i="107"/>
  <c r="R34" i="107"/>
  <c r="Q34" i="107"/>
  <c r="P34" i="107"/>
  <c r="O34" i="107"/>
  <c r="N34" i="107"/>
  <c r="M34" i="107"/>
  <c r="L34" i="107"/>
  <c r="K34" i="107"/>
  <c r="J34" i="107"/>
  <c r="I34" i="107"/>
  <c r="H34" i="107"/>
  <c r="G34" i="107"/>
  <c r="F34" i="107"/>
  <c r="E34" i="107"/>
  <c r="D34" i="107"/>
  <c r="AD34" i="107" s="1"/>
  <c r="W33" i="107"/>
  <c r="V33" i="107"/>
  <c r="U33" i="107"/>
  <c r="T33" i="107"/>
  <c r="S33" i="107"/>
  <c r="R33" i="107"/>
  <c r="Q33" i="107"/>
  <c r="P33" i="107"/>
  <c r="O33" i="107"/>
  <c r="N33" i="107"/>
  <c r="M33" i="107"/>
  <c r="L33" i="107"/>
  <c r="K33" i="107"/>
  <c r="J33" i="107"/>
  <c r="I33" i="107"/>
  <c r="H33" i="107"/>
  <c r="G33" i="107"/>
  <c r="F33" i="107"/>
  <c r="E33" i="107"/>
  <c r="D33" i="107"/>
  <c r="AD33" i="107" s="1"/>
  <c r="W32" i="107"/>
  <c r="V32" i="107"/>
  <c r="U32" i="107"/>
  <c r="T32" i="107"/>
  <c r="S32" i="107"/>
  <c r="R32" i="107"/>
  <c r="Q32" i="107"/>
  <c r="P32" i="107"/>
  <c r="O32" i="107"/>
  <c r="N32" i="107"/>
  <c r="M32" i="107"/>
  <c r="L32" i="107"/>
  <c r="K32" i="107"/>
  <c r="J32" i="107"/>
  <c r="I32" i="107"/>
  <c r="H32" i="107"/>
  <c r="G32" i="107"/>
  <c r="F32" i="107"/>
  <c r="E32" i="107"/>
  <c r="D32" i="107"/>
  <c r="AD32" i="107" s="1"/>
  <c r="W31" i="107"/>
  <c r="V31" i="107"/>
  <c r="U31" i="107"/>
  <c r="T31" i="107"/>
  <c r="S31" i="107"/>
  <c r="R31" i="107"/>
  <c r="Q31" i="107"/>
  <c r="P31" i="107"/>
  <c r="O31" i="107"/>
  <c r="N31" i="107"/>
  <c r="M31" i="107"/>
  <c r="L31" i="107"/>
  <c r="K31" i="107"/>
  <c r="J31" i="107"/>
  <c r="I31" i="107"/>
  <c r="H31" i="107"/>
  <c r="G31" i="107"/>
  <c r="F31" i="107"/>
  <c r="E31" i="107"/>
  <c r="D31" i="107"/>
  <c r="AD31" i="107" s="1"/>
  <c r="AD28" i="107"/>
  <c r="AC28" i="107"/>
  <c r="AD27" i="107"/>
  <c r="AC27" i="107"/>
  <c r="W25" i="107"/>
  <c r="W26" i="107" s="1"/>
  <c r="V25" i="107"/>
  <c r="V26" i="107" s="1"/>
  <c r="U25" i="107"/>
  <c r="U26" i="107" s="1"/>
  <c r="U30" i="107" s="1"/>
  <c r="T25" i="107"/>
  <c r="T26" i="107" s="1"/>
  <c r="T30" i="107" s="1"/>
  <c r="S25" i="107"/>
  <c r="S26" i="107" s="1"/>
  <c r="R25" i="107"/>
  <c r="R23" i="107" s="1"/>
  <c r="Q25" i="107"/>
  <c r="Q26" i="107" s="1"/>
  <c r="Q30" i="107" s="1"/>
  <c r="P25" i="107"/>
  <c r="P26" i="107" s="1"/>
  <c r="P30" i="107" s="1"/>
  <c r="O25" i="107"/>
  <c r="O26" i="107" s="1"/>
  <c r="N25" i="107"/>
  <c r="N26" i="107" s="1"/>
  <c r="M25" i="107"/>
  <c r="M26" i="107" s="1"/>
  <c r="M30" i="107" s="1"/>
  <c r="L25" i="107"/>
  <c r="L26" i="107" s="1"/>
  <c r="K25" i="107"/>
  <c r="K26" i="107" s="1"/>
  <c r="J25" i="107"/>
  <c r="J26" i="107" s="1"/>
  <c r="I25" i="107"/>
  <c r="I26" i="107" s="1"/>
  <c r="I30" i="107" s="1"/>
  <c r="H25" i="107"/>
  <c r="H26" i="107" s="1"/>
  <c r="H30" i="107" s="1"/>
  <c r="G25" i="107"/>
  <c r="G26" i="107" s="1"/>
  <c r="F25" i="107"/>
  <c r="F26" i="107" s="1"/>
  <c r="E25" i="107"/>
  <c r="E26" i="107" s="1"/>
  <c r="E30" i="107" s="1"/>
  <c r="D25" i="107"/>
  <c r="D23" i="107" s="1"/>
  <c r="AD23" i="107" s="1"/>
  <c r="AD24" i="107"/>
  <c r="AC24" i="107"/>
  <c r="W23" i="107"/>
  <c r="V23" i="107"/>
  <c r="S23" i="107"/>
  <c r="P23" i="107"/>
  <c r="O23" i="107"/>
  <c r="N23" i="107"/>
  <c r="K23" i="107"/>
  <c r="H23" i="107"/>
  <c r="G23" i="107"/>
  <c r="F23" i="107"/>
  <c r="W22" i="107"/>
  <c r="W107" i="107" s="1"/>
  <c r="V22" i="107"/>
  <c r="V106" i="107" s="1"/>
  <c r="U22" i="107"/>
  <c r="U106" i="107" s="1"/>
  <c r="T22" i="107"/>
  <c r="T107" i="107" s="1"/>
  <c r="S22" i="107"/>
  <c r="S107" i="107" s="1"/>
  <c r="R22" i="107"/>
  <c r="Q22" i="107"/>
  <c r="Q106" i="107" s="1"/>
  <c r="P22" i="107"/>
  <c r="P107" i="107" s="1"/>
  <c r="O22" i="107"/>
  <c r="O107" i="107" s="1"/>
  <c r="N22" i="107"/>
  <c r="N106" i="107" s="1"/>
  <c r="M22" i="107"/>
  <c r="M106" i="107" s="1"/>
  <c r="L22" i="107"/>
  <c r="L107" i="107" s="1"/>
  <c r="K22" i="107"/>
  <c r="K107" i="107" s="1"/>
  <c r="J22" i="107"/>
  <c r="J106" i="107" s="1"/>
  <c r="I22" i="107"/>
  <c r="I106" i="107" s="1"/>
  <c r="H22" i="107"/>
  <c r="H107" i="107" s="1"/>
  <c r="G22" i="107"/>
  <c r="G107" i="107" s="1"/>
  <c r="F22" i="107"/>
  <c r="F106" i="107" s="1"/>
  <c r="E22" i="107"/>
  <c r="E106" i="107" s="1"/>
  <c r="D22" i="107"/>
  <c r="D107" i="107" s="1"/>
  <c r="W21" i="107"/>
  <c r="O21" i="107"/>
  <c r="G21" i="107"/>
  <c r="AD20" i="107"/>
  <c r="AC20" i="107"/>
  <c r="AD19" i="107"/>
  <c r="AC19" i="107"/>
  <c r="AC92" i="107" s="1"/>
  <c r="W18" i="107"/>
  <c r="V18" i="107"/>
  <c r="V21" i="107" s="1"/>
  <c r="U18" i="107"/>
  <c r="U21" i="107" s="1"/>
  <c r="T18" i="107"/>
  <c r="T21" i="107" s="1"/>
  <c r="S18" i="107"/>
  <c r="S21" i="107" s="1"/>
  <c r="R18" i="107"/>
  <c r="R21" i="107" s="1"/>
  <c r="Q18" i="107"/>
  <c r="Q21" i="107" s="1"/>
  <c r="P18" i="107"/>
  <c r="P21" i="107" s="1"/>
  <c r="O18" i="107"/>
  <c r="N18" i="107"/>
  <c r="N21" i="107" s="1"/>
  <c r="M18" i="107"/>
  <c r="M21" i="107" s="1"/>
  <c r="L18" i="107"/>
  <c r="L21" i="107" s="1"/>
  <c r="K18" i="107"/>
  <c r="K21" i="107" s="1"/>
  <c r="J18" i="107"/>
  <c r="J21" i="107" s="1"/>
  <c r="I18" i="107"/>
  <c r="I21" i="107" s="1"/>
  <c r="H18" i="107"/>
  <c r="H21" i="107" s="1"/>
  <c r="G18" i="107"/>
  <c r="F18" i="107"/>
  <c r="F21" i="107" s="1"/>
  <c r="E18" i="107"/>
  <c r="E21" i="107" s="1"/>
  <c r="D18" i="107"/>
  <c r="AD17" i="107"/>
  <c r="AC17" i="107"/>
  <c r="AD16" i="107"/>
  <c r="AC16" i="107"/>
  <c r="AC75" i="107" s="1"/>
  <c r="AD15" i="107"/>
  <c r="AC15" i="107"/>
  <c r="W14" i="107"/>
  <c r="V14" i="107"/>
  <c r="U14" i="107"/>
  <c r="T14" i="107"/>
  <c r="S14" i="107"/>
  <c r="R14" i="107"/>
  <c r="Q14" i="107"/>
  <c r="P14" i="107"/>
  <c r="O14" i="107"/>
  <c r="N14" i="107"/>
  <c r="M14" i="107"/>
  <c r="L14" i="107"/>
  <c r="K14" i="107"/>
  <c r="J14" i="107"/>
  <c r="I14" i="107"/>
  <c r="H14" i="107"/>
  <c r="G14" i="107"/>
  <c r="F14" i="107"/>
  <c r="E14" i="107"/>
  <c r="D14" i="107"/>
  <c r="AD13" i="107"/>
  <c r="AC13" i="107"/>
  <c r="W12" i="107"/>
  <c r="V12" i="107"/>
  <c r="U12" i="107"/>
  <c r="T12" i="107"/>
  <c r="S12" i="107"/>
  <c r="R12" i="107"/>
  <c r="Q12" i="107"/>
  <c r="P12" i="107"/>
  <c r="O12" i="107"/>
  <c r="N12" i="107"/>
  <c r="M12" i="107"/>
  <c r="L12" i="107"/>
  <c r="K12" i="107"/>
  <c r="J12" i="107"/>
  <c r="I12" i="107"/>
  <c r="H12" i="107"/>
  <c r="G12" i="107"/>
  <c r="F12" i="107"/>
  <c r="E12" i="107"/>
  <c r="D12" i="107"/>
  <c r="AD11" i="107"/>
  <c r="AC11" i="107"/>
  <c r="W10" i="107"/>
  <c r="V10" i="107"/>
  <c r="U10" i="107"/>
  <c r="T10" i="107"/>
  <c r="S10" i="107"/>
  <c r="R10" i="107"/>
  <c r="Q10" i="107"/>
  <c r="P10" i="107"/>
  <c r="O10" i="107"/>
  <c r="N10" i="107"/>
  <c r="M10" i="107"/>
  <c r="L10" i="107"/>
  <c r="K10" i="107"/>
  <c r="J10" i="107"/>
  <c r="I10" i="107"/>
  <c r="H10" i="107"/>
  <c r="G10" i="107"/>
  <c r="F10" i="107"/>
  <c r="E10" i="107"/>
  <c r="D10" i="107"/>
  <c r="AD10" i="107" s="1"/>
  <c r="AD9" i="107"/>
  <c r="AC9" i="107"/>
  <c r="W8" i="107"/>
  <c r="V8" i="107"/>
  <c r="U8" i="107"/>
  <c r="T8" i="107"/>
  <c r="S8" i="107"/>
  <c r="R8" i="107"/>
  <c r="Q8" i="107"/>
  <c r="P8" i="107"/>
  <c r="O8" i="107"/>
  <c r="N8" i="107"/>
  <c r="M8" i="107"/>
  <c r="L8" i="107"/>
  <c r="K8" i="107"/>
  <c r="J8" i="107"/>
  <c r="I8" i="107"/>
  <c r="H8" i="107"/>
  <c r="G8" i="107"/>
  <c r="F8" i="107"/>
  <c r="E8" i="107"/>
  <c r="D8" i="107"/>
  <c r="AD8" i="107" s="1"/>
  <c r="AD7" i="107"/>
  <c r="AC7" i="107"/>
  <c r="W6" i="107"/>
  <c r="V6" i="107"/>
  <c r="U6" i="107"/>
  <c r="T6" i="107"/>
  <c r="S6" i="107"/>
  <c r="R6" i="107"/>
  <c r="Q6" i="107"/>
  <c r="P6" i="107"/>
  <c r="O6" i="107"/>
  <c r="N6" i="107"/>
  <c r="M6" i="107"/>
  <c r="L6" i="107"/>
  <c r="K6" i="107"/>
  <c r="J6" i="107"/>
  <c r="I6" i="107"/>
  <c r="H6" i="107"/>
  <c r="G6" i="107"/>
  <c r="F6" i="107"/>
  <c r="E6" i="107"/>
  <c r="D6" i="107"/>
  <c r="AD6" i="107" s="1"/>
  <c r="AD5" i="107"/>
  <c r="AC5" i="107"/>
  <c r="AD4" i="107"/>
  <c r="AC4" i="107"/>
  <c r="F373" i="90"/>
  <c r="G373" i="90"/>
  <c r="J23" i="107" l="1"/>
  <c r="T23" i="107"/>
  <c r="R26" i="107"/>
  <c r="R30" i="107" s="1"/>
  <c r="D61" i="107"/>
  <c r="AD61" i="107" s="1"/>
  <c r="T61" i="107"/>
  <c r="K104" i="107"/>
  <c r="K113" i="107" s="1"/>
  <c r="Q107" i="107"/>
  <c r="AD14" i="107"/>
  <c r="H61" i="107"/>
  <c r="O104" i="107"/>
  <c r="O113" i="107" s="1"/>
  <c r="E107" i="107"/>
  <c r="U107" i="107"/>
  <c r="L23" i="107"/>
  <c r="AD53" i="107"/>
  <c r="L61" i="107"/>
  <c r="S104" i="107"/>
  <c r="S113" i="107" s="1"/>
  <c r="I107" i="107"/>
  <c r="G104" i="107"/>
  <c r="G113" i="107" s="1"/>
  <c r="W104" i="107"/>
  <c r="W113" i="107" s="1"/>
  <c r="M107" i="107"/>
  <c r="F30" i="107"/>
  <c r="F81" i="107"/>
  <c r="F38" i="107"/>
  <c r="V30" i="107"/>
  <c r="V81" i="107"/>
  <c r="V38" i="107"/>
  <c r="E38" i="107"/>
  <c r="Q64" i="107"/>
  <c r="U64" i="107"/>
  <c r="U81" i="107"/>
  <c r="E23" i="107"/>
  <c r="I23" i="107"/>
  <c r="M23" i="107"/>
  <c r="Q23" i="107"/>
  <c r="U23" i="107"/>
  <c r="G30" i="107"/>
  <c r="G81" i="107"/>
  <c r="G38" i="107"/>
  <c r="K30" i="107"/>
  <c r="K81" i="107"/>
  <c r="K38" i="107"/>
  <c r="O30" i="107"/>
  <c r="O81" i="107"/>
  <c r="O38" i="107"/>
  <c r="S30" i="107"/>
  <c r="S81" i="107"/>
  <c r="S38" i="107"/>
  <c r="W30" i="107"/>
  <c r="W81" i="107"/>
  <c r="W38" i="107"/>
  <c r="N30" i="107"/>
  <c r="N81" i="107"/>
  <c r="N38" i="107"/>
  <c r="M38" i="107"/>
  <c r="I64" i="107"/>
  <c r="I81" i="107"/>
  <c r="U38" i="107"/>
  <c r="Q81" i="107"/>
  <c r="J30" i="107"/>
  <c r="J81" i="107"/>
  <c r="J38" i="107"/>
  <c r="I38" i="107"/>
  <c r="E64" i="107"/>
  <c r="E81" i="107"/>
  <c r="AC18" i="107"/>
  <c r="AD18" i="107"/>
  <c r="F104" i="107"/>
  <c r="F113" i="107" s="1"/>
  <c r="F107" i="107"/>
  <c r="J104" i="107"/>
  <c r="J113" i="107" s="1"/>
  <c r="J107" i="107"/>
  <c r="N104" i="107"/>
  <c r="N113" i="107" s="1"/>
  <c r="N107" i="107"/>
  <c r="R104" i="107"/>
  <c r="R113" i="107" s="1"/>
  <c r="R107" i="107"/>
  <c r="V104" i="107"/>
  <c r="V113" i="107" s="1"/>
  <c r="V107" i="107"/>
  <c r="AC25" i="107"/>
  <c r="H81" i="107"/>
  <c r="H38" i="107"/>
  <c r="L81" i="107"/>
  <c r="L38" i="107"/>
  <c r="P81" i="107"/>
  <c r="P38" i="107"/>
  <c r="T81" i="107"/>
  <c r="T38" i="107"/>
  <c r="AD25" i="107"/>
  <c r="R38" i="107"/>
  <c r="L30" i="107"/>
  <c r="Q38" i="107"/>
  <c r="AD56" i="107"/>
  <c r="M64" i="107"/>
  <c r="AD68" i="107"/>
  <c r="AE77" i="107"/>
  <c r="M81" i="107"/>
  <c r="R106" i="107"/>
  <c r="D21" i="107"/>
  <c r="AD21" i="107" s="1"/>
  <c r="F64" i="107"/>
  <c r="J64" i="107"/>
  <c r="N64" i="107"/>
  <c r="R64" i="107"/>
  <c r="V64" i="107"/>
  <c r="D104" i="107"/>
  <c r="D113" i="107" s="1"/>
  <c r="H104" i="107"/>
  <c r="H113" i="107" s="1"/>
  <c r="L104" i="107"/>
  <c r="L113" i="107" s="1"/>
  <c r="P104" i="107"/>
  <c r="P113" i="107" s="1"/>
  <c r="T104" i="107"/>
  <c r="T113" i="107" s="1"/>
  <c r="G106" i="107"/>
  <c r="K106" i="107"/>
  <c r="O106" i="107"/>
  <c r="S106" i="107"/>
  <c r="W106" i="107"/>
  <c r="AD22" i="107"/>
  <c r="D26" i="107"/>
  <c r="G64" i="107"/>
  <c r="K64" i="107"/>
  <c r="O64" i="107"/>
  <c r="S64" i="107"/>
  <c r="W64" i="107"/>
  <c r="E104" i="107"/>
  <c r="E113" i="107" s="1"/>
  <c r="I104" i="107"/>
  <c r="I113" i="107" s="1"/>
  <c r="M104" i="107"/>
  <c r="M113" i="107" s="1"/>
  <c r="Q104" i="107"/>
  <c r="Q113" i="107" s="1"/>
  <c r="U104" i="107"/>
  <c r="U113" i="107" s="1"/>
  <c r="D106" i="107"/>
  <c r="H106" i="107"/>
  <c r="L106" i="107"/>
  <c r="P106" i="107"/>
  <c r="T106" i="107"/>
  <c r="AD60" i="107"/>
  <c r="R81" i="107" l="1"/>
  <c r="D81" i="107"/>
  <c r="D38" i="107"/>
  <c r="AD38" i="107" s="1"/>
  <c r="AD26" i="107"/>
  <c r="AC26" i="107"/>
  <c r="AE24" i="107" s="1"/>
  <c r="D30" i="107"/>
  <c r="AD30" i="107" s="1"/>
  <c r="O82" i="107"/>
  <c r="O83" i="107" s="1"/>
  <c r="P83" i="107"/>
  <c r="P82" i="107"/>
  <c r="H82" i="107"/>
  <c r="H83" i="107" s="1"/>
  <c r="Q83" i="107"/>
  <c r="Q82" i="107"/>
  <c r="S82" i="107"/>
  <c r="S83" i="107" s="1"/>
  <c r="U82" i="107"/>
  <c r="U83" i="107" s="1"/>
  <c r="W82" i="107"/>
  <c r="W83" i="107"/>
  <c r="G82" i="107"/>
  <c r="G83" i="107" s="1"/>
  <c r="F82" i="107"/>
  <c r="F83" i="107" s="1"/>
  <c r="M82" i="107"/>
  <c r="M83" i="107" s="1"/>
  <c r="R82" i="107"/>
  <c r="R83" i="107" s="1"/>
  <c r="T83" i="107"/>
  <c r="T82" i="107"/>
  <c r="L82" i="107"/>
  <c r="L83" i="107" s="1"/>
  <c r="E82" i="107"/>
  <c r="E83" i="107" s="1"/>
  <c r="J82" i="107"/>
  <c r="J83" i="107" s="1"/>
  <c r="I82" i="107"/>
  <c r="I83" i="107" s="1"/>
  <c r="N82" i="107"/>
  <c r="N83" i="107" s="1"/>
  <c r="K82" i="107"/>
  <c r="K83" i="107" s="1"/>
  <c r="V82" i="107"/>
  <c r="V83" i="107" s="1"/>
  <c r="AE25" i="107" l="1"/>
  <c r="AC81" i="107"/>
  <c r="D82" i="107"/>
  <c r="AC82" i="107" s="1"/>
  <c r="D83" i="107" l="1"/>
  <c r="AC83" i="107" s="1"/>
  <c r="H368" i="90" l="1"/>
  <c r="D1582" i="82" l="1"/>
  <c r="H367" i="90"/>
  <c r="D1581" i="82" l="1"/>
  <c r="H366" i="90" l="1"/>
  <c r="F369" i="90" l="1"/>
  <c r="G369" i="90"/>
  <c r="F370" i="90"/>
  <c r="G370" i="90"/>
  <c r="F371" i="90"/>
  <c r="G371" i="90"/>
  <c r="F372" i="90"/>
  <c r="G372" i="90"/>
  <c r="D1580" i="82" l="1"/>
  <c r="H365" i="90"/>
  <c r="F368" i="90" l="1"/>
  <c r="G368" i="90"/>
  <c r="D1579" i="82" l="1"/>
  <c r="H364" i="90"/>
  <c r="D1578" i="82" l="1"/>
  <c r="H363" i="90" l="1"/>
  <c r="F367" i="90" l="1"/>
  <c r="G367" i="90"/>
  <c r="F366" i="90" l="1"/>
  <c r="G366" i="90"/>
  <c r="D1577" i="82" l="1"/>
  <c r="H362" i="90"/>
  <c r="D1576" i="82"/>
  <c r="H361" i="90"/>
  <c r="D1575" i="82" l="1"/>
  <c r="H360" i="90"/>
  <c r="F364" i="90" l="1"/>
  <c r="G364" i="90"/>
  <c r="F365" i="90"/>
  <c r="G365" i="90"/>
  <c r="D1574" i="82" l="1"/>
  <c r="H359" i="90"/>
  <c r="H358" i="90" l="1"/>
  <c r="D1573" i="82" l="1"/>
  <c r="F363" i="90" l="1"/>
  <c r="G363" i="90"/>
  <c r="F362" i="90" l="1"/>
  <c r="G362" i="90"/>
  <c r="D1572" i="82" l="1"/>
  <c r="H357" i="90" l="1"/>
  <c r="F361" i="90" l="1"/>
  <c r="G361" i="90"/>
  <c r="L36" i="83" l="1"/>
  <c r="L35" i="83"/>
  <c r="K36" i="83"/>
  <c r="D1571" i="82"/>
  <c r="H356" i="90"/>
  <c r="M36" i="83" l="1"/>
  <c r="F360" i="90" l="1"/>
  <c r="G360" i="90"/>
  <c r="D1570" i="82" l="1"/>
  <c r="H355" i="90"/>
  <c r="F359" i="90" l="1"/>
  <c r="G359" i="90"/>
  <c r="D1569" i="82" l="1"/>
  <c r="H354" i="90"/>
  <c r="D1568" i="82" l="1"/>
  <c r="H353" i="90"/>
  <c r="F358" i="90" l="1"/>
  <c r="G358" i="90"/>
  <c r="F357" i="90" l="1"/>
  <c r="G357" i="90"/>
  <c r="D1567" i="82" l="1"/>
  <c r="H352" i="90"/>
  <c r="F356" i="90" l="1"/>
  <c r="G356" i="90"/>
  <c r="D1566" i="82" l="1"/>
  <c r="H351" i="90"/>
  <c r="F355" i="90" l="1"/>
  <c r="G355" i="90"/>
  <c r="F354" i="90" l="1"/>
  <c r="G354" i="90"/>
  <c r="D1565" i="82"/>
  <c r="H350" i="90"/>
  <c r="F353" i="90" l="1"/>
  <c r="G353" i="90"/>
  <c r="F352" i="90" l="1"/>
  <c r="G352" i="90"/>
  <c r="D1564" i="82" l="1"/>
  <c r="H349" i="90"/>
  <c r="D1563" i="82" l="1"/>
  <c r="H348" i="90"/>
  <c r="D1562" i="82" l="1"/>
  <c r="H347" i="90" l="1"/>
  <c r="D1561" i="82" l="1"/>
  <c r="F351" i="90" l="1"/>
  <c r="G351" i="90"/>
  <c r="H346" i="90" l="1"/>
  <c r="F350" i="90" l="1"/>
  <c r="G350" i="90"/>
  <c r="D1560" i="82" l="1"/>
  <c r="H345" i="90" l="1"/>
  <c r="F349" i="90" l="1"/>
  <c r="G349" i="90"/>
  <c r="D1559" i="82" l="1"/>
  <c r="H344" i="90"/>
  <c r="D1558" i="82" l="1"/>
  <c r="G347" i="90" l="1"/>
  <c r="G348" i="90"/>
  <c r="F347" i="90"/>
  <c r="F348" i="90"/>
  <c r="H343" i="90" l="1"/>
  <c r="D1557" i="82" l="1"/>
  <c r="H342" i="90"/>
  <c r="N12" i="85" l="1"/>
  <c r="N15" i="85"/>
  <c r="N16" i="85" s="1"/>
  <c r="N17" i="85" l="1"/>
  <c r="O17" i="85" s="1"/>
  <c r="D1556" i="82"/>
  <c r="H341" i="90"/>
  <c r="F346" i="90" l="1"/>
  <c r="G346" i="90"/>
  <c r="F345" i="90" l="1"/>
  <c r="G345" i="90"/>
  <c r="D1555" i="82" l="1"/>
  <c r="F344" i="90" l="1"/>
  <c r="G344" i="90"/>
  <c r="D1554" i="82" l="1"/>
  <c r="F343" i="90" l="1"/>
  <c r="G343" i="90"/>
  <c r="F342" i="90" l="1"/>
  <c r="G342" i="90"/>
  <c r="D1553" i="82" l="1"/>
  <c r="H338" i="90" l="1"/>
  <c r="H339" i="90"/>
  <c r="H340" i="90"/>
  <c r="G341" i="90"/>
  <c r="F341" i="90"/>
  <c r="D1552" i="82" l="1"/>
  <c r="F340" i="90" l="1"/>
  <c r="G340" i="90"/>
  <c r="F339" i="90" l="1"/>
  <c r="G339" i="90"/>
  <c r="D1551" i="82"/>
  <c r="K35" i="83" l="1"/>
  <c r="M35" i="83" l="1"/>
  <c r="D1550" i="82" l="1"/>
  <c r="F338" i="90" l="1"/>
  <c r="G338" i="90"/>
  <c r="D1549" i="82" l="1"/>
  <c r="F337" i="90" l="1"/>
  <c r="G337" i="90"/>
  <c r="H337" i="90"/>
  <c r="D1548" i="82" l="1"/>
  <c r="F336" i="90" l="1"/>
  <c r="G336" i="90"/>
  <c r="H336" i="90"/>
  <c r="D1547" i="82" l="1"/>
  <c r="H4" i="83" l="1"/>
  <c r="H5" i="83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105" i="83"/>
  <c r="H106" i="83"/>
  <c r="H107" i="83"/>
  <c r="H108" i="83"/>
  <c r="H109" i="83"/>
  <c r="H110" i="83"/>
  <c r="H111" i="83"/>
  <c r="H112" i="83"/>
  <c r="H113" i="83"/>
  <c r="H114" i="83"/>
  <c r="H115" i="83"/>
  <c r="H116" i="83"/>
  <c r="H117" i="83"/>
  <c r="H118" i="83"/>
  <c r="H119" i="83"/>
  <c r="H120" i="83"/>
  <c r="H121" i="83"/>
  <c r="H122" i="83"/>
  <c r="H123" i="83"/>
  <c r="H124" i="83"/>
  <c r="H125" i="83"/>
  <c r="H126" i="83"/>
  <c r="H127" i="83"/>
  <c r="H128" i="83"/>
  <c r="H129" i="83"/>
  <c r="H130" i="83"/>
  <c r="H131" i="83"/>
  <c r="H132" i="83"/>
  <c r="H133" i="83"/>
  <c r="H134" i="83"/>
  <c r="H135" i="83"/>
  <c r="H136" i="83"/>
  <c r="H137" i="83"/>
  <c r="H138" i="83"/>
  <c r="H139" i="83"/>
  <c r="H140" i="83"/>
  <c r="H141" i="83"/>
  <c r="H142" i="83"/>
  <c r="H143" i="83"/>
  <c r="H144" i="83"/>
  <c r="H145" i="83"/>
  <c r="H146" i="83"/>
  <c r="H147" i="83"/>
  <c r="H148" i="83"/>
  <c r="H149" i="83"/>
  <c r="H150" i="83"/>
  <c r="H151" i="83"/>
  <c r="H152" i="83"/>
  <c r="H153" i="83"/>
  <c r="H154" i="83"/>
  <c r="H155" i="83"/>
  <c r="H156" i="83"/>
  <c r="H157" i="83"/>
  <c r="H158" i="83"/>
  <c r="H159" i="83"/>
  <c r="H160" i="83"/>
  <c r="H161" i="83"/>
  <c r="H162" i="83"/>
  <c r="H163" i="83"/>
  <c r="H164" i="83"/>
  <c r="H165" i="83"/>
  <c r="H166" i="83"/>
  <c r="H167" i="83"/>
  <c r="H168" i="83"/>
  <c r="H169" i="83"/>
  <c r="H170" i="83"/>
  <c r="H171" i="83"/>
  <c r="H172" i="83"/>
  <c r="H173" i="83"/>
  <c r="H174" i="83"/>
  <c r="H175" i="83"/>
  <c r="H176" i="83"/>
  <c r="H177" i="83"/>
  <c r="H178" i="83"/>
  <c r="H179" i="83"/>
  <c r="H180" i="83"/>
  <c r="H181" i="83"/>
  <c r="H182" i="83"/>
  <c r="H183" i="83"/>
  <c r="H184" i="83"/>
  <c r="H185" i="83"/>
  <c r="H186" i="83"/>
  <c r="H187" i="83"/>
  <c r="H188" i="83"/>
  <c r="H189" i="83"/>
  <c r="H190" i="83"/>
  <c r="H191" i="83"/>
  <c r="H192" i="83"/>
  <c r="H193" i="83"/>
  <c r="H194" i="83"/>
  <c r="H195" i="83"/>
  <c r="H196" i="83"/>
  <c r="H197" i="83"/>
  <c r="H198" i="83"/>
  <c r="H199" i="83"/>
  <c r="H200" i="83"/>
  <c r="H201" i="83"/>
  <c r="H202" i="83"/>
  <c r="H203" i="83"/>
  <c r="H204" i="83"/>
  <c r="H205" i="83"/>
  <c r="H206" i="83"/>
  <c r="H207" i="83"/>
  <c r="H208" i="83"/>
  <c r="H209" i="83"/>
  <c r="H210" i="83"/>
  <c r="H211" i="83"/>
  <c r="H212" i="83"/>
  <c r="H213" i="83"/>
  <c r="H214" i="83"/>
  <c r="H215" i="83"/>
  <c r="H216" i="83"/>
  <c r="H217" i="83"/>
  <c r="H218" i="83"/>
  <c r="H219" i="83"/>
  <c r="H220" i="83"/>
  <c r="H221" i="83"/>
  <c r="H222" i="83"/>
  <c r="H223" i="83"/>
  <c r="H224" i="83"/>
  <c r="H225" i="83"/>
  <c r="H226" i="83"/>
  <c r="H227" i="83"/>
  <c r="H228" i="83"/>
  <c r="H229" i="83"/>
  <c r="H230" i="83"/>
  <c r="H231" i="83"/>
  <c r="H232" i="83"/>
  <c r="H233" i="83"/>
  <c r="H234" i="83"/>
  <c r="H235" i="83"/>
  <c r="H236" i="83"/>
  <c r="H237" i="83"/>
  <c r="H238" i="83"/>
  <c r="H239" i="83"/>
  <c r="H240" i="83"/>
  <c r="H241" i="83"/>
  <c r="H242" i="83"/>
  <c r="H243" i="83"/>
  <c r="H244" i="83"/>
  <c r="H245" i="83"/>
  <c r="H246" i="83"/>
  <c r="H247" i="83"/>
  <c r="H248" i="83"/>
  <c r="H249" i="83"/>
  <c r="H250" i="83"/>
  <c r="H251" i="83"/>
  <c r="H252" i="83"/>
  <c r="H253" i="83"/>
  <c r="H254" i="83"/>
  <c r="H255" i="83"/>
  <c r="H256" i="83"/>
  <c r="H257" i="83"/>
  <c r="H258" i="83"/>
  <c r="H259" i="83"/>
  <c r="H260" i="83"/>
  <c r="H261" i="83"/>
  <c r="H262" i="83"/>
  <c r="H263" i="83"/>
  <c r="H264" i="83"/>
  <c r="H265" i="83"/>
  <c r="H266" i="83"/>
  <c r="H267" i="83"/>
  <c r="H268" i="83"/>
  <c r="H269" i="83"/>
  <c r="H270" i="83"/>
  <c r="H271" i="83"/>
  <c r="H272" i="83"/>
  <c r="H273" i="83"/>
  <c r="H274" i="83"/>
  <c r="H275" i="83"/>
  <c r="H276" i="83"/>
  <c r="H277" i="83"/>
  <c r="H278" i="83"/>
  <c r="H279" i="83"/>
  <c r="H280" i="83"/>
  <c r="H281" i="83"/>
  <c r="H282" i="83"/>
  <c r="H283" i="83"/>
  <c r="H284" i="83"/>
  <c r="H285" i="83"/>
  <c r="H286" i="83"/>
  <c r="H287" i="83"/>
  <c r="H288" i="83"/>
  <c r="H289" i="83"/>
  <c r="H290" i="83"/>
  <c r="H291" i="83"/>
  <c r="H292" i="83"/>
  <c r="H293" i="83"/>
  <c r="H294" i="83"/>
  <c r="H295" i="83"/>
  <c r="H296" i="83"/>
  <c r="H297" i="83"/>
  <c r="H298" i="83"/>
  <c r="H299" i="83"/>
  <c r="H300" i="83"/>
  <c r="H301" i="83"/>
  <c r="H302" i="83"/>
  <c r="H303" i="83"/>
  <c r="H304" i="83"/>
  <c r="H305" i="83"/>
  <c r="H306" i="83"/>
  <c r="H307" i="83"/>
  <c r="H308" i="83"/>
  <c r="H309" i="83"/>
  <c r="H310" i="83"/>
  <c r="H311" i="83"/>
  <c r="H312" i="83"/>
  <c r="H313" i="83"/>
  <c r="H314" i="83"/>
  <c r="H315" i="83"/>
  <c r="H316" i="83"/>
  <c r="H317" i="83"/>
  <c r="H318" i="83"/>
  <c r="H319" i="83"/>
  <c r="H320" i="83"/>
  <c r="H321" i="83"/>
  <c r="H322" i="83"/>
  <c r="H323" i="83"/>
  <c r="H324" i="83"/>
  <c r="H325" i="83"/>
  <c r="H326" i="83"/>
  <c r="H327" i="83"/>
  <c r="H328" i="83"/>
  <c r="H329" i="83"/>
  <c r="H330" i="83"/>
  <c r="H331" i="83"/>
  <c r="H332" i="83"/>
  <c r="H333" i="83"/>
  <c r="H334" i="83"/>
  <c r="H335" i="83"/>
  <c r="H336" i="83"/>
  <c r="H337" i="83"/>
  <c r="H338" i="83"/>
  <c r="H339" i="83"/>
  <c r="H340" i="83"/>
  <c r="H341" i="83"/>
  <c r="H342" i="83"/>
  <c r="H343" i="83"/>
  <c r="H344" i="83"/>
  <c r="H345" i="83"/>
  <c r="H346" i="83"/>
  <c r="H347" i="83"/>
  <c r="H348" i="83"/>
  <c r="H349" i="83"/>
  <c r="H350" i="83"/>
  <c r="H351" i="83"/>
  <c r="H352" i="83"/>
  <c r="H353" i="83"/>
  <c r="H354" i="83"/>
  <c r="H355" i="83"/>
  <c r="H356" i="83"/>
  <c r="H357" i="83"/>
  <c r="H358" i="83"/>
  <c r="H359" i="83"/>
  <c r="H360" i="83"/>
  <c r="H361" i="83"/>
  <c r="H362" i="83"/>
  <c r="H363" i="83"/>
  <c r="H364" i="83"/>
  <c r="H365" i="83"/>
  <c r="H366" i="83"/>
  <c r="H367" i="83"/>
  <c r="H368" i="83"/>
  <c r="H369" i="83"/>
  <c r="H370" i="83"/>
  <c r="H371" i="83"/>
  <c r="H372" i="83"/>
  <c r="H373" i="83"/>
  <c r="H374" i="83"/>
  <c r="H375" i="83"/>
  <c r="H376" i="83"/>
  <c r="H377" i="83"/>
  <c r="H378" i="83"/>
  <c r="H379" i="83"/>
  <c r="H380" i="83"/>
  <c r="H381" i="83"/>
  <c r="H382" i="83"/>
  <c r="H383" i="83"/>
  <c r="H384" i="83"/>
  <c r="H385" i="83"/>
  <c r="H386" i="83"/>
  <c r="H387" i="83"/>
  <c r="H388" i="83"/>
  <c r="H389" i="83"/>
  <c r="H390" i="83"/>
  <c r="H391" i="83"/>
  <c r="H392" i="83"/>
  <c r="H393" i="83"/>
  <c r="H394" i="83"/>
  <c r="H395" i="83"/>
  <c r="H396" i="83"/>
  <c r="H397" i="83"/>
  <c r="H398" i="83"/>
  <c r="H399" i="83"/>
  <c r="H400" i="83"/>
  <c r="H401" i="83"/>
  <c r="H402" i="83"/>
  <c r="H403" i="83"/>
  <c r="H404" i="83"/>
  <c r="H405" i="83"/>
  <c r="H406" i="83"/>
  <c r="H407" i="83"/>
  <c r="H408" i="83"/>
  <c r="H409" i="83"/>
  <c r="H410" i="83"/>
  <c r="H411" i="83"/>
  <c r="H412" i="83"/>
  <c r="H413" i="83"/>
  <c r="H414" i="83"/>
  <c r="H415" i="83"/>
  <c r="H416" i="83"/>
  <c r="H417" i="83"/>
  <c r="H418" i="83"/>
  <c r="H419" i="83"/>
  <c r="H420" i="83"/>
  <c r="H421" i="83"/>
  <c r="H422" i="83"/>
  <c r="H423" i="83"/>
  <c r="H424" i="83"/>
  <c r="H425" i="83"/>
  <c r="H426" i="83"/>
  <c r="H427" i="83"/>
  <c r="H428" i="83"/>
  <c r="H429" i="83"/>
  <c r="H430" i="83"/>
  <c r="H431" i="83"/>
  <c r="H432" i="83"/>
  <c r="H433" i="83"/>
  <c r="H434" i="83"/>
  <c r="H435" i="83"/>
  <c r="H436" i="83"/>
  <c r="H437" i="83"/>
  <c r="H438" i="83"/>
  <c r="H439" i="83"/>
  <c r="H440" i="83"/>
  <c r="H441" i="83"/>
  <c r="H442" i="83"/>
  <c r="H443" i="83"/>
  <c r="H444" i="83"/>
  <c r="H445" i="83"/>
  <c r="H446" i="83"/>
  <c r="H447" i="83"/>
  <c r="H448" i="83"/>
  <c r="H449" i="83"/>
  <c r="H450" i="83"/>
  <c r="H451" i="83"/>
  <c r="H452" i="83"/>
  <c r="H453" i="83"/>
  <c r="H454" i="83"/>
  <c r="H455" i="83"/>
  <c r="H456" i="83"/>
  <c r="H457" i="83"/>
  <c r="H458" i="83"/>
  <c r="H459" i="83"/>
  <c r="H460" i="83"/>
  <c r="H461" i="83"/>
  <c r="H462" i="83"/>
  <c r="H463" i="83"/>
  <c r="H464" i="83"/>
  <c r="H465" i="83"/>
  <c r="H466" i="83"/>
  <c r="H467" i="83"/>
  <c r="H468" i="83"/>
  <c r="H469" i="83"/>
  <c r="H470" i="83"/>
  <c r="H471" i="83"/>
  <c r="H472" i="83"/>
  <c r="H473" i="83"/>
  <c r="H474" i="83"/>
  <c r="H475" i="83"/>
  <c r="H476" i="83"/>
  <c r="H477" i="83"/>
  <c r="H478" i="83"/>
  <c r="H479" i="83"/>
  <c r="H480" i="83"/>
  <c r="H481" i="83"/>
  <c r="H482" i="83"/>
  <c r="H483" i="83"/>
  <c r="H484" i="83"/>
  <c r="H485" i="83"/>
  <c r="H486" i="83"/>
  <c r="H487" i="83"/>
  <c r="H488" i="83"/>
  <c r="H489" i="83"/>
  <c r="H490" i="83"/>
  <c r="H491" i="83"/>
  <c r="H492" i="83"/>
  <c r="H493" i="83"/>
  <c r="H494" i="83"/>
  <c r="H495" i="83"/>
  <c r="H496" i="83"/>
  <c r="H497" i="83"/>
  <c r="H498" i="83"/>
  <c r="H499" i="83"/>
  <c r="H500" i="83"/>
  <c r="H501" i="83"/>
  <c r="H502" i="83"/>
  <c r="H503" i="83"/>
  <c r="H504" i="83"/>
  <c r="H505" i="83"/>
  <c r="H506" i="83"/>
  <c r="H507" i="83"/>
  <c r="H508" i="83"/>
  <c r="H509" i="83"/>
  <c r="H510" i="83"/>
  <c r="H511" i="83"/>
  <c r="H512" i="83"/>
  <c r="H513" i="83"/>
  <c r="H514" i="83"/>
  <c r="H515" i="83"/>
  <c r="H516" i="83"/>
  <c r="H517" i="83"/>
  <c r="H518" i="83"/>
  <c r="H519" i="83"/>
  <c r="H520" i="83"/>
  <c r="H521" i="83"/>
  <c r="H522" i="83"/>
  <c r="H523" i="83"/>
  <c r="H524" i="83"/>
  <c r="H525" i="83"/>
  <c r="H526" i="83"/>
  <c r="H527" i="83"/>
  <c r="H528" i="83"/>
  <c r="H529" i="83"/>
  <c r="H530" i="83"/>
  <c r="H531" i="83"/>
  <c r="H532" i="83"/>
  <c r="H533" i="83"/>
  <c r="H534" i="83"/>
  <c r="H535" i="83"/>
  <c r="H536" i="83"/>
  <c r="H537" i="83"/>
  <c r="H538" i="83"/>
  <c r="H539" i="83"/>
  <c r="H540" i="83"/>
  <c r="H541" i="83"/>
  <c r="H542" i="83"/>
  <c r="H543" i="83"/>
  <c r="H544" i="83"/>
  <c r="H545" i="83"/>
  <c r="H546" i="83"/>
  <c r="H547" i="83"/>
  <c r="H548" i="83"/>
  <c r="H549" i="83"/>
  <c r="H550" i="83"/>
  <c r="H551" i="83"/>
  <c r="H552" i="83"/>
  <c r="H553" i="83"/>
  <c r="H554" i="83"/>
  <c r="H555" i="83"/>
  <c r="H556" i="83"/>
  <c r="H557" i="83"/>
  <c r="H558" i="83"/>
  <c r="H559" i="83"/>
  <c r="H560" i="83"/>
  <c r="H561" i="83"/>
  <c r="H562" i="83"/>
  <c r="H563" i="83"/>
  <c r="H564" i="83"/>
  <c r="H565" i="83"/>
  <c r="H566" i="83"/>
  <c r="H567" i="83"/>
  <c r="H568" i="83"/>
  <c r="H569" i="83"/>
  <c r="H570" i="83"/>
  <c r="H571" i="83"/>
  <c r="H572" i="83"/>
  <c r="H573" i="83"/>
  <c r="H574" i="83"/>
  <c r="H575" i="83"/>
  <c r="H576" i="83"/>
  <c r="H577" i="83"/>
  <c r="H578" i="83"/>
  <c r="H579" i="83"/>
  <c r="H580" i="83"/>
  <c r="H581" i="83"/>
  <c r="H582" i="83"/>
  <c r="H583" i="83"/>
  <c r="H584" i="83"/>
  <c r="H585" i="83"/>
  <c r="H586" i="83"/>
  <c r="H587" i="83"/>
  <c r="H588" i="83"/>
  <c r="H589" i="83"/>
  <c r="H590" i="83"/>
  <c r="H591" i="83"/>
  <c r="H592" i="83"/>
  <c r="H593" i="83"/>
  <c r="H594" i="83"/>
  <c r="H595" i="83"/>
  <c r="H596" i="83"/>
  <c r="H597" i="83"/>
  <c r="H598" i="83"/>
  <c r="H599" i="83"/>
  <c r="H600" i="83"/>
  <c r="H601" i="83"/>
  <c r="H602" i="83"/>
  <c r="H603" i="83"/>
  <c r="H604" i="83"/>
  <c r="H605" i="83"/>
  <c r="H606" i="83"/>
  <c r="H607" i="83"/>
  <c r="H608" i="83"/>
  <c r="H609" i="83"/>
  <c r="H610" i="83"/>
  <c r="H611" i="83"/>
  <c r="H612" i="83"/>
  <c r="H613" i="83"/>
  <c r="H614" i="83"/>
  <c r="H615" i="83"/>
  <c r="H616" i="83"/>
  <c r="H617" i="83"/>
  <c r="H618" i="83"/>
  <c r="H619" i="83"/>
  <c r="H620" i="83"/>
  <c r="H621" i="83"/>
  <c r="H622" i="83"/>
  <c r="H623" i="83"/>
  <c r="H624" i="83"/>
  <c r="H625" i="83"/>
  <c r="H626" i="83"/>
  <c r="H627" i="83"/>
  <c r="H632" i="83"/>
  <c r="H3" i="83"/>
  <c r="D1546" i="82" l="1"/>
  <c r="F335" i="90" l="1"/>
  <c r="G335" i="90"/>
  <c r="H335" i="90"/>
  <c r="D1545" i="82" l="1"/>
  <c r="F334" i="90" l="1"/>
  <c r="G334" i="90"/>
  <c r="H334" i="90"/>
  <c r="D1544" i="82" l="1"/>
  <c r="D1543" i="82" l="1"/>
  <c r="F333" i="90" l="1"/>
  <c r="G333" i="90"/>
  <c r="H333" i="90"/>
  <c r="F332" i="90" l="1"/>
  <c r="G332" i="90"/>
  <c r="H332" i="90"/>
  <c r="D1542" i="82" l="1"/>
  <c r="F330" i="90" l="1"/>
  <c r="G330" i="90"/>
  <c r="H330" i="90"/>
  <c r="F331" i="90"/>
  <c r="G331" i="90"/>
  <c r="H331" i="90"/>
  <c r="D1541" i="82" l="1"/>
  <c r="D1540" i="82" l="1"/>
  <c r="D1539" i="82" l="1"/>
  <c r="F329" i="90" l="1"/>
  <c r="G329" i="90"/>
  <c r="H329" i="90"/>
  <c r="F328" i="90" l="1"/>
  <c r="G328" i="90"/>
  <c r="H328" i="90"/>
  <c r="D1538" i="82" l="1"/>
  <c r="D1535" i="82" l="1"/>
  <c r="D1536" i="82"/>
  <c r="D1537" i="82"/>
  <c r="F325" i="90" l="1"/>
  <c r="G325" i="90"/>
  <c r="H325" i="90"/>
  <c r="F326" i="90"/>
  <c r="G326" i="90"/>
  <c r="H326" i="90"/>
  <c r="F327" i="90"/>
  <c r="G327" i="90"/>
  <c r="H327" i="90"/>
  <c r="F324" i="90" l="1"/>
  <c r="G324" i="90"/>
  <c r="H324" i="90"/>
  <c r="D1534" i="82" l="1"/>
  <c r="F323" i="90" l="1"/>
  <c r="G323" i="90"/>
  <c r="H323" i="90"/>
  <c r="F322" i="90" l="1"/>
  <c r="G322" i="90"/>
  <c r="H322" i="90"/>
  <c r="F317" i="90" l="1"/>
  <c r="F318" i="90"/>
  <c r="F319" i="90"/>
  <c r="F320" i="90"/>
  <c r="F321" i="90"/>
  <c r="D1532" i="82"/>
  <c r="D1533" i="82"/>
  <c r="G321" i="90" l="1"/>
  <c r="H321" i="90"/>
  <c r="F316" i="90" l="1"/>
  <c r="L34" i="83"/>
  <c r="G319" i="90" l="1"/>
  <c r="H319" i="90"/>
  <c r="G320" i="90"/>
  <c r="H320" i="90"/>
  <c r="D1530" i="82" l="1"/>
  <c r="D1531" i="82"/>
  <c r="G316" i="90" l="1"/>
  <c r="H316" i="90"/>
  <c r="G317" i="90"/>
  <c r="H317" i="90"/>
  <c r="G318" i="90"/>
  <c r="H318" i="90"/>
  <c r="K34" i="83" l="1"/>
  <c r="M34" i="83" s="1"/>
  <c r="D1529" i="82"/>
  <c r="D1528" i="82" l="1"/>
  <c r="F315" i="90"/>
  <c r="G315" i="90"/>
  <c r="H315" i="90"/>
  <c r="F314" i="90" l="1"/>
  <c r="G314" i="90"/>
  <c r="H314" i="90"/>
  <c r="D1526" i="82" l="1"/>
  <c r="D1527" i="82"/>
  <c r="D1525" i="82" l="1"/>
  <c r="F313" i="90"/>
  <c r="G313" i="90"/>
  <c r="H313" i="90"/>
  <c r="F312" i="90" l="1"/>
  <c r="G312" i="90"/>
  <c r="H312" i="90"/>
  <c r="D1524" i="82" l="1"/>
  <c r="F311" i="90" l="1"/>
  <c r="G311" i="90"/>
  <c r="H311" i="90"/>
  <c r="D1523" i="82" l="1"/>
  <c r="F306" i="90" l="1"/>
  <c r="D1521" i="82" l="1"/>
  <c r="D1522" i="82"/>
  <c r="F309" i="90" l="1"/>
  <c r="G309" i="90"/>
  <c r="H309" i="90"/>
  <c r="F310" i="90"/>
  <c r="G310" i="90"/>
  <c r="H310" i="90"/>
  <c r="D1519" i="82" l="1"/>
  <c r="D1520" i="82"/>
  <c r="D1518" i="82" l="1"/>
  <c r="F307" i="90" l="1"/>
  <c r="G307" i="90"/>
  <c r="H307" i="90"/>
  <c r="F308" i="90"/>
  <c r="G308" i="90"/>
  <c r="H308" i="90"/>
  <c r="D1517" i="82" l="1"/>
  <c r="G306" i="90" l="1"/>
  <c r="H306" i="90"/>
  <c r="D1516" i="82" l="1"/>
  <c r="F304" i="90" l="1"/>
  <c r="G304" i="90"/>
  <c r="H304" i="90"/>
  <c r="F305" i="90"/>
  <c r="G305" i="90"/>
  <c r="H305" i="90"/>
  <c r="D1515" i="82" l="1"/>
  <c r="D1512" i="82" l="1"/>
  <c r="D1513" i="82"/>
  <c r="D1514" i="82"/>
  <c r="F302" i="90" l="1"/>
  <c r="G302" i="90"/>
  <c r="H302" i="90"/>
  <c r="F303" i="90"/>
  <c r="G303" i="90"/>
  <c r="H303" i="90"/>
  <c r="F301" i="90" l="1"/>
  <c r="G301" i="90"/>
  <c r="H301" i="90"/>
  <c r="D1511" i="82" l="1"/>
  <c r="F299" i="90" l="1"/>
  <c r="G299" i="90"/>
  <c r="H299" i="90"/>
  <c r="F300" i="90"/>
  <c r="G300" i="90"/>
  <c r="H300" i="90"/>
  <c r="F174" i="90" l="1"/>
  <c r="G174" i="90"/>
  <c r="H174" i="90"/>
  <c r="F175" i="90"/>
  <c r="G175" i="90"/>
  <c r="H175" i="90"/>
  <c r="F176" i="90"/>
  <c r="G176" i="90"/>
  <c r="H176" i="90"/>
  <c r="F177" i="90"/>
  <c r="G177" i="90"/>
  <c r="H177" i="90"/>
  <c r="F178" i="90"/>
  <c r="G178" i="90"/>
  <c r="H178" i="90"/>
  <c r="F179" i="90"/>
  <c r="G179" i="90"/>
  <c r="H179" i="90"/>
  <c r="F180" i="90"/>
  <c r="G180" i="90"/>
  <c r="H180" i="90"/>
  <c r="F181" i="90"/>
  <c r="G181" i="90"/>
  <c r="H181" i="90"/>
  <c r="F182" i="90"/>
  <c r="G182" i="90"/>
  <c r="H182" i="90"/>
  <c r="F183" i="90"/>
  <c r="G183" i="90"/>
  <c r="H183" i="90"/>
  <c r="F184" i="90"/>
  <c r="G184" i="90"/>
  <c r="H184" i="90"/>
  <c r="F185" i="90"/>
  <c r="G185" i="90"/>
  <c r="H185" i="90"/>
  <c r="F186" i="90"/>
  <c r="G186" i="90"/>
  <c r="H186" i="90"/>
  <c r="F187" i="90"/>
  <c r="G187" i="90"/>
  <c r="H187" i="90"/>
  <c r="F188" i="90"/>
  <c r="H188" i="90"/>
  <c r="F189" i="90"/>
  <c r="G189" i="90"/>
  <c r="H189" i="90"/>
  <c r="F190" i="90"/>
  <c r="G190" i="90"/>
  <c r="H190" i="90"/>
  <c r="F191" i="90"/>
  <c r="G191" i="90"/>
  <c r="H191" i="90"/>
  <c r="F192" i="90"/>
  <c r="G192" i="90"/>
  <c r="H192" i="90"/>
  <c r="F193" i="90"/>
  <c r="G193" i="90"/>
  <c r="H193" i="90"/>
  <c r="F194" i="90"/>
  <c r="G194" i="90"/>
  <c r="H194" i="90"/>
  <c r="F195" i="90"/>
  <c r="G195" i="90"/>
  <c r="H195" i="90"/>
  <c r="F196" i="90"/>
  <c r="G196" i="90"/>
  <c r="H196" i="90"/>
  <c r="F197" i="90"/>
  <c r="G197" i="90"/>
  <c r="H197" i="90"/>
  <c r="F198" i="90"/>
  <c r="G198" i="90"/>
  <c r="H198" i="90"/>
  <c r="F199" i="90"/>
  <c r="G199" i="90"/>
  <c r="H199" i="90"/>
  <c r="F200" i="90"/>
  <c r="G200" i="90"/>
  <c r="H200" i="90"/>
  <c r="F201" i="90"/>
  <c r="G201" i="90"/>
  <c r="H201" i="90"/>
  <c r="F202" i="90"/>
  <c r="G202" i="90"/>
  <c r="H202" i="90"/>
  <c r="F203" i="90"/>
  <c r="G203" i="90"/>
  <c r="H203" i="90"/>
  <c r="F204" i="90"/>
  <c r="G204" i="90"/>
  <c r="H204" i="90"/>
  <c r="F205" i="90"/>
  <c r="G205" i="90"/>
  <c r="H205" i="90"/>
  <c r="F206" i="90"/>
  <c r="G206" i="90"/>
  <c r="H206" i="90"/>
  <c r="F207" i="90"/>
  <c r="G207" i="90"/>
  <c r="H207" i="90"/>
  <c r="F208" i="90"/>
  <c r="G208" i="90"/>
  <c r="H208" i="90"/>
  <c r="F209" i="90"/>
  <c r="G209" i="90"/>
  <c r="H209" i="90"/>
  <c r="F210" i="90"/>
  <c r="G210" i="90"/>
  <c r="H210" i="90"/>
  <c r="F211" i="90"/>
  <c r="G211" i="90"/>
  <c r="H211" i="90"/>
  <c r="F212" i="90"/>
  <c r="G212" i="90"/>
  <c r="H212" i="90"/>
  <c r="F213" i="90"/>
  <c r="G213" i="90"/>
  <c r="H213" i="90"/>
  <c r="F214" i="90"/>
  <c r="G214" i="90"/>
  <c r="H214" i="90"/>
  <c r="F215" i="90"/>
  <c r="G215" i="90"/>
  <c r="H215" i="90"/>
  <c r="F216" i="90"/>
  <c r="G216" i="90"/>
  <c r="H216" i="90"/>
  <c r="F217" i="90"/>
  <c r="G217" i="90"/>
  <c r="H217" i="90"/>
  <c r="F218" i="90"/>
  <c r="G218" i="90"/>
  <c r="H218" i="90"/>
  <c r="F219" i="90"/>
  <c r="G219" i="90"/>
  <c r="H219" i="90"/>
  <c r="F220" i="90"/>
  <c r="G220" i="90"/>
  <c r="H220" i="90"/>
  <c r="F221" i="90"/>
  <c r="G221" i="90"/>
  <c r="H221" i="90"/>
  <c r="F222" i="90"/>
  <c r="G222" i="90"/>
  <c r="H222" i="90"/>
  <c r="F223" i="90"/>
  <c r="G223" i="90"/>
  <c r="H223" i="90"/>
  <c r="F224" i="90"/>
  <c r="G224" i="90"/>
  <c r="H224" i="90"/>
  <c r="F225" i="90"/>
  <c r="G225" i="90"/>
  <c r="H225" i="90"/>
  <c r="F226" i="90"/>
  <c r="G226" i="90"/>
  <c r="H226" i="90"/>
  <c r="F227" i="90"/>
  <c r="G227" i="90"/>
  <c r="H227" i="90"/>
  <c r="F228" i="90"/>
  <c r="G228" i="90"/>
  <c r="H228" i="90"/>
  <c r="F229" i="90"/>
  <c r="G229" i="90"/>
  <c r="H229" i="90"/>
  <c r="F230" i="90"/>
  <c r="G230" i="90"/>
  <c r="H230" i="90"/>
  <c r="F231" i="90"/>
  <c r="G231" i="90"/>
  <c r="H231" i="90"/>
  <c r="F232" i="90"/>
  <c r="G232" i="90"/>
  <c r="H232" i="90"/>
  <c r="F233" i="90"/>
  <c r="G233" i="90"/>
  <c r="H233" i="90"/>
  <c r="F234" i="90"/>
  <c r="G234" i="90"/>
  <c r="H234" i="90"/>
  <c r="F235" i="90"/>
  <c r="G235" i="90"/>
  <c r="H235" i="90"/>
  <c r="F236" i="90"/>
  <c r="G236" i="90"/>
  <c r="H236" i="90"/>
  <c r="F237" i="90"/>
  <c r="G237" i="90"/>
  <c r="H237" i="90"/>
  <c r="F238" i="90"/>
  <c r="G238" i="90"/>
  <c r="H238" i="90"/>
  <c r="F239" i="90"/>
  <c r="G239" i="90"/>
  <c r="H239" i="90"/>
  <c r="F240" i="90"/>
  <c r="G240" i="90"/>
  <c r="H240" i="90"/>
  <c r="F241" i="90"/>
  <c r="G241" i="90"/>
  <c r="H241" i="90"/>
  <c r="F242" i="90"/>
  <c r="G242" i="90"/>
  <c r="H242" i="90"/>
  <c r="F243" i="90"/>
  <c r="G243" i="90"/>
  <c r="H243" i="90"/>
  <c r="F244" i="90"/>
  <c r="G244" i="90"/>
  <c r="H244" i="90"/>
  <c r="F245" i="90"/>
  <c r="G245" i="90"/>
  <c r="H245" i="90"/>
  <c r="F246" i="90"/>
  <c r="G246" i="90"/>
  <c r="H246" i="90"/>
  <c r="F247" i="90"/>
  <c r="G247" i="90"/>
  <c r="H247" i="90"/>
  <c r="F248" i="90"/>
  <c r="G248" i="90"/>
  <c r="H248" i="90"/>
  <c r="F249" i="90"/>
  <c r="G249" i="90"/>
  <c r="H249" i="90"/>
  <c r="F250" i="90"/>
  <c r="G250" i="90"/>
  <c r="H250" i="90"/>
  <c r="F251" i="90"/>
  <c r="G251" i="90"/>
  <c r="H251" i="90"/>
  <c r="F252" i="90"/>
  <c r="G252" i="90"/>
  <c r="H252" i="90"/>
  <c r="F253" i="90"/>
  <c r="G253" i="90"/>
  <c r="H253" i="90"/>
  <c r="F254" i="90"/>
  <c r="G254" i="90"/>
  <c r="H254" i="90"/>
  <c r="F255" i="90"/>
  <c r="G255" i="90"/>
  <c r="H255" i="90"/>
  <c r="F256" i="90"/>
  <c r="G256" i="90"/>
  <c r="H256" i="90"/>
  <c r="F257" i="90"/>
  <c r="G257" i="90"/>
  <c r="H257" i="90"/>
  <c r="F258" i="90"/>
  <c r="G258" i="90"/>
  <c r="H258" i="90"/>
  <c r="F259" i="90"/>
  <c r="G259" i="90"/>
  <c r="H259" i="90"/>
  <c r="F260" i="90"/>
  <c r="G260" i="90"/>
  <c r="H260" i="90"/>
  <c r="F261" i="90"/>
  <c r="G261" i="90"/>
  <c r="H261" i="90"/>
  <c r="F262" i="90"/>
  <c r="G262" i="90"/>
  <c r="H262" i="90"/>
  <c r="F263" i="90"/>
  <c r="G263" i="90"/>
  <c r="H263" i="90"/>
  <c r="F264" i="90"/>
  <c r="G264" i="90"/>
  <c r="H264" i="90"/>
  <c r="F265" i="90"/>
  <c r="G265" i="90"/>
  <c r="H265" i="90"/>
  <c r="F266" i="90"/>
  <c r="G266" i="90"/>
  <c r="H266" i="90"/>
  <c r="F267" i="90"/>
  <c r="G267" i="90"/>
  <c r="H267" i="90"/>
  <c r="F268" i="90"/>
  <c r="G268" i="90"/>
  <c r="H268" i="90"/>
  <c r="F269" i="90"/>
  <c r="G269" i="90"/>
  <c r="H269" i="90"/>
  <c r="F270" i="90"/>
  <c r="G270" i="90"/>
  <c r="H270" i="90"/>
  <c r="F271" i="90"/>
  <c r="G271" i="90"/>
  <c r="H271" i="90"/>
  <c r="F272" i="90"/>
  <c r="G272" i="90"/>
  <c r="H272" i="90"/>
  <c r="F273" i="90"/>
  <c r="G273" i="90"/>
  <c r="H273" i="90"/>
  <c r="F274" i="90"/>
  <c r="G274" i="90"/>
  <c r="H274" i="90"/>
  <c r="F275" i="90"/>
  <c r="G275" i="90"/>
  <c r="H275" i="90"/>
  <c r="F276" i="90"/>
  <c r="G276" i="90"/>
  <c r="H276" i="90"/>
  <c r="F277" i="90"/>
  <c r="G277" i="90"/>
  <c r="H277" i="90"/>
  <c r="F278" i="90"/>
  <c r="G278" i="90"/>
  <c r="H278" i="90"/>
  <c r="F279" i="90"/>
  <c r="G279" i="90"/>
  <c r="H279" i="90"/>
  <c r="F280" i="90"/>
  <c r="G280" i="90"/>
  <c r="H280" i="90"/>
  <c r="F281" i="90"/>
  <c r="G281" i="90"/>
  <c r="H281" i="90"/>
  <c r="F282" i="90"/>
  <c r="G282" i="90"/>
  <c r="H282" i="90"/>
  <c r="F283" i="90"/>
  <c r="G283" i="90"/>
  <c r="H283" i="90"/>
  <c r="F284" i="90"/>
  <c r="G284" i="90"/>
  <c r="H284" i="90"/>
  <c r="F285" i="90"/>
  <c r="G285" i="90"/>
  <c r="H285" i="90"/>
  <c r="F286" i="90"/>
  <c r="G286" i="90"/>
  <c r="H286" i="90"/>
  <c r="F287" i="90"/>
  <c r="G287" i="90"/>
  <c r="H287" i="90"/>
  <c r="F288" i="90"/>
  <c r="G288" i="90"/>
  <c r="H288" i="90"/>
  <c r="F289" i="90"/>
  <c r="G289" i="90"/>
  <c r="H289" i="90"/>
  <c r="F290" i="90"/>
  <c r="G290" i="90"/>
  <c r="H290" i="90"/>
  <c r="F291" i="90"/>
  <c r="G291" i="90"/>
  <c r="H291" i="90"/>
  <c r="F292" i="90"/>
  <c r="G292" i="90"/>
  <c r="H292" i="90"/>
  <c r="F293" i="90"/>
  <c r="G293" i="90"/>
  <c r="H293" i="90"/>
  <c r="F294" i="90"/>
  <c r="G294" i="90"/>
  <c r="H294" i="90"/>
  <c r="F295" i="90"/>
  <c r="G295" i="90"/>
  <c r="H295" i="90"/>
  <c r="F296" i="90"/>
  <c r="G296" i="90"/>
  <c r="H296" i="90"/>
  <c r="D1510" i="82" l="1"/>
  <c r="L33" i="83" l="1"/>
  <c r="K33" i="83"/>
  <c r="D1508" i="82"/>
  <c r="D1509" i="82"/>
  <c r="M33" i="83" l="1"/>
  <c r="F298" i="90"/>
  <c r="G298" i="90"/>
  <c r="H298" i="90"/>
  <c r="F297" i="90" l="1"/>
  <c r="G297" i="90"/>
  <c r="H297" i="90"/>
  <c r="D1506" i="82" l="1"/>
  <c r="D1507" i="82"/>
  <c r="D1505" i="82" l="1"/>
  <c r="D1503" i="82" l="1"/>
  <c r="D1504" i="82"/>
  <c r="D1502" i="82"/>
  <c r="K32" i="83" l="1"/>
  <c r="L32" i="83"/>
  <c r="M32" i="83" l="1"/>
  <c r="D1498" i="82"/>
  <c r="D1499" i="82"/>
  <c r="D1500" i="82"/>
  <c r="D1501" i="82"/>
  <c r="D1497" i="82" l="1"/>
  <c r="D1496" i="82" l="1"/>
  <c r="D1494" i="82" l="1"/>
  <c r="D1495" i="82"/>
  <c r="D1493" i="82" l="1"/>
  <c r="D1492" i="82" l="1"/>
  <c r="D1491" i="82" l="1"/>
  <c r="D1490" i="82" l="1"/>
  <c r="L31" i="83" l="1"/>
  <c r="K31" i="83"/>
  <c r="M31" i="83" s="1"/>
  <c r="D1489" i="82"/>
  <c r="D1488" i="82" l="1"/>
  <c r="D1487" i="82" l="1"/>
  <c r="D1486" i="82" l="1"/>
  <c r="D1485" i="82" l="1"/>
  <c r="D1484" i="82" l="1"/>
  <c r="D1482" i="82" l="1"/>
  <c r="D1483" i="82"/>
  <c r="D1481" i="82" l="1"/>
  <c r="D1480" i="82" l="1"/>
  <c r="D1478" i="82" l="1"/>
  <c r="D1479" i="82"/>
  <c r="D1475" i="82" l="1"/>
  <c r="D1476" i="82"/>
  <c r="D1477" i="82"/>
  <c r="D1472" i="82" l="1"/>
  <c r="D1473" i="82"/>
  <c r="D1474" i="82"/>
  <c r="D1470" i="82" l="1"/>
  <c r="D1471" i="82"/>
  <c r="D1469" i="82" l="1"/>
  <c r="D1468" i="82" l="1"/>
  <c r="D1467" i="82" l="1"/>
  <c r="D1466" i="82" l="1"/>
  <c r="D1465" i="82" l="1"/>
  <c r="L30" i="83" l="1"/>
  <c r="K30" i="83"/>
  <c r="M30" i="83" l="1"/>
  <c r="D1463" i="82"/>
  <c r="D1464" i="82"/>
  <c r="D1462" i="82" l="1"/>
  <c r="D1461" i="82" l="1"/>
  <c r="D1459" i="82" l="1"/>
  <c r="D1460" i="82"/>
  <c r="D1458" i="82" l="1"/>
  <c r="D1457" i="82" l="1"/>
  <c r="D1454" i="82" l="1"/>
  <c r="D1455" i="82"/>
  <c r="D1456" i="82"/>
  <c r="F15" i="86" l="1"/>
  <c r="D15" i="86"/>
  <c r="B15" i="86"/>
  <c r="D1453" i="82" l="1"/>
  <c r="D1452" i="82" l="1"/>
  <c r="D1450" i="82" l="1"/>
  <c r="D1451" i="82"/>
  <c r="D1449" i="82" l="1"/>
  <c r="L29" i="83" l="1"/>
  <c r="K29" i="83"/>
  <c r="M29" i="83" l="1"/>
  <c r="D1448" i="82"/>
  <c r="D1447" i="82" l="1"/>
  <c r="D1446" i="82" l="1"/>
  <c r="D1445" i="82" l="1"/>
  <c r="D1444" i="82" l="1"/>
  <c r="D1443" i="82" l="1"/>
  <c r="D1442" i="82" l="1"/>
  <c r="D1441" i="82" l="1"/>
  <c r="L28" i="83" l="1"/>
  <c r="K28" i="83"/>
  <c r="M28" i="83" s="1"/>
  <c r="D1440" i="82"/>
  <c r="D1439" i="82" l="1"/>
  <c r="D1437" i="82" l="1"/>
  <c r="D1438" i="82"/>
  <c r="D1436" i="82" l="1"/>
  <c r="D1435" i="82" l="1"/>
  <c r="D1434" i="82" l="1"/>
  <c r="D1432" i="82" l="1"/>
  <c r="D1433" i="82"/>
  <c r="D1431" i="82" l="1"/>
  <c r="D1430" i="82" l="1"/>
  <c r="D1429" i="82" l="1"/>
  <c r="D1428" i="82" l="1"/>
  <c r="D1427" i="82" l="1"/>
  <c r="D1426" i="82" l="1"/>
  <c r="D1425" i="82" l="1"/>
  <c r="D1424" i="82" l="1"/>
  <c r="D1422" i="82" l="1"/>
  <c r="D1423" i="82"/>
  <c r="D1421" i="82" l="1"/>
  <c r="L27" i="83" l="1"/>
  <c r="K27" i="83"/>
  <c r="L26" i="83"/>
  <c r="K26" i="83"/>
  <c r="L25" i="83"/>
  <c r="K25" i="83"/>
  <c r="L24" i="83"/>
  <c r="K24" i="83"/>
  <c r="L23" i="83"/>
  <c r="K23" i="83"/>
  <c r="L22" i="83"/>
  <c r="K22" i="83"/>
  <c r="L21" i="83"/>
  <c r="K21" i="83"/>
  <c r="L20" i="83"/>
  <c r="K20" i="83"/>
  <c r="L19" i="83"/>
  <c r="K19" i="83"/>
  <c r="L18" i="83"/>
  <c r="K18" i="83"/>
  <c r="L17" i="83"/>
  <c r="K17" i="83"/>
  <c r="L16" i="83"/>
  <c r="K16" i="83"/>
  <c r="L15" i="83"/>
  <c r="K15" i="83"/>
  <c r="L14" i="83"/>
  <c r="K14" i="83"/>
  <c r="L13" i="83"/>
  <c r="K13" i="83"/>
  <c r="L12" i="83"/>
  <c r="K12" i="83"/>
  <c r="L11" i="83"/>
  <c r="K11" i="83"/>
  <c r="L10" i="83"/>
  <c r="K10" i="83"/>
  <c r="L9" i="83"/>
  <c r="K9" i="83"/>
  <c r="L8" i="83"/>
  <c r="K8" i="83"/>
  <c r="L7" i="83"/>
  <c r="K7" i="83"/>
  <c r="L6" i="83"/>
  <c r="K6" i="83"/>
  <c r="L5" i="83"/>
  <c r="K5" i="83"/>
  <c r="L4" i="83"/>
  <c r="K4" i="83"/>
  <c r="L3" i="83"/>
  <c r="K3" i="83"/>
  <c r="M3" i="83" l="1"/>
  <c r="M5" i="83"/>
  <c r="M7" i="83"/>
  <c r="M9" i="83"/>
  <c r="M11" i="83"/>
  <c r="M13" i="83"/>
  <c r="M15" i="83"/>
  <c r="M17" i="83"/>
  <c r="M19" i="83"/>
  <c r="M21" i="83"/>
  <c r="M23" i="83"/>
  <c r="M25" i="83"/>
  <c r="M27" i="83"/>
  <c r="M4" i="83"/>
  <c r="M6" i="83"/>
  <c r="M8" i="83"/>
  <c r="M10" i="83"/>
  <c r="M12" i="83"/>
  <c r="M14" i="83"/>
  <c r="M16" i="83"/>
  <c r="M18" i="83"/>
  <c r="M20" i="83"/>
  <c r="M22" i="83"/>
  <c r="M24" i="83"/>
  <c r="M26" i="83"/>
  <c r="D1420" i="82"/>
  <c r="D1419" i="82" l="1"/>
  <c r="D1418" i="82" l="1"/>
  <c r="D1417" i="82" l="1"/>
  <c r="D1416" i="82" l="1"/>
  <c r="D1415" i="82" l="1"/>
  <c r="D1414" i="82" l="1"/>
  <c r="D1413" i="82" l="1"/>
  <c r="D1412" i="82" l="1"/>
  <c r="D1411" i="82" l="1"/>
  <c r="D1410" i="82" l="1"/>
  <c r="D1409" i="82" l="1"/>
  <c r="D1407" i="82" l="1"/>
  <c r="D1408" i="82"/>
  <c r="D1406" i="82" l="1"/>
  <c r="D1405" i="82" l="1"/>
  <c r="D1404" i="82" l="1"/>
  <c r="D1403" i="82" l="1"/>
  <c r="D1402" i="82" l="1"/>
  <c r="D1401" i="82" l="1"/>
  <c r="D1400" i="82" l="1"/>
  <c r="D1399" i="82" l="1"/>
  <c r="D1398" i="82" l="1"/>
  <c r="D1397" i="82" l="1"/>
  <c r="D1396" i="82" l="1"/>
  <c r="D1395" i="82" l="1"/>
  <c r="D1394" i="82" l="1"/>
  <c r="D1393" i="82" l="1"/>
  <c r="D1392" i="82" l="1"/>
  <c r="D1391" i="82" l="1"/>
  <c r="D1390" i="82" l="1"/>
  <c r="D1388" i="82" l="1"/>
  <c r="D1389" i="82"/>
  <c r="F173" i="90" l="1"/>
  <c r="D1387" i="82" l="1"/>
  <c r="D1386" i="82" l="1"/>
  <c r="F172" i="90" l="1"/>
  <c r="D1385" i="82" l="1"/>
  <c r="F171" i="90" l="1"/>
  <c r="F170" i="90" l="1"/>
  <c r="D1384" i="82"/>
  <c r="D1383" i="82" l="1"/>
  <c r="F169" i="90" l="1"/>
  <c r="F168" i="90" l="1"/>
  <c r="D1382" i="82" l="1"/>
  <c r="D1381" i="82" l="1"/>
  <c r="F167" i="90"/>
  <c r="D1380" i="82" l="1"/>
  <c r="F1380" i="82" s="1"/>
  <c r="F1385" i="82" l="1"/>
  <c r="F1389" i="82"/>
  <c r="F1393" i="82"/>
  <c r="F1397" i="82"/>
  <c r="F1401" i="82"/>
  <c r="F1405" i="82"/>
  <c r="F1409" i="82"/>
  <c r="F1413" i="82"/>
  <c r="F1417" i="82"/>
  <c r="F1421" i="82"/>
  <c r="F1425" i="82"/>
  <c r="F1429" i="82"/>
  <c r="F1433" i="82"/>
  <c r="F1437" i="82"/>
  <c r="F1441" i="82"/>
  <c r="F1445" i="82"/>
  <c r="F1449" i="82"/>
  <c r="F1453" i="82"/>
  <c r="F1457" i="82"/>
  <c r="F1461" i="82"/>
  <c r="F1465" i="82"/>
  <c r="F1469" i="82"/>
  <c r="F1382" i="82"/>
  <c r="F1386" i="82"/>
  <c r="F1390" i="82"/>
  <c r="F1394" i="82"/>
  <c r="F1398" i="82"/>
  <c r="F1402" i="82"/>
  <c r="F1406" i="82"/>
  <c r="F1410" i="82"/>
  <c r="F1414" i="82"/>
  <c r="F1418" i="82"/>
  <c r="F1422" i="82"/>
  <c r="F1426" i="82"/>
  <c r="F1430" i="82"/>
  <c r="F1434" i="82"/>
  <c r="F1438" i="82"/>
  <c r="F1442" i="82"/>
  <c r="F1446" i="82"/>
  <c r="F1450" i="82"/>
  <c r="F1454" i="82"/>
  <c r="F1458" i="82"/>
  <c r="F1462" i="82"/>
  <c r="F1466" i="82"/>
  <c r="F1383" i="82"/>
  <c r="F1387" i="82"/>
  <c r="F1391" i="82"/>
  <c r="F1395" i="82"/>
  <c r="F1399" i="82"/>
  <c r="F1403" i="82"/>
  <c r="F1407" i="82"/>
  <c r="F1411" i="82"/>
  <c r="F1415" i="82"/>
  <c r="F1419" i="82"/>
  <c r="F1423" i="82"/>
  <c r="F1427" i="82"/>
  <c r="F1431" i="82"/>
  <c r="F1435" i="82"/>
  <c r="F1439" i="82"/>
  <c r="F1443" i="82"/>
  <c r="F1447" i="82"/>
  <c r="F1451" i="82"/>
  <c r="F1455" i="82"/>
  <c r="F1459" i="82"/>
  <c r="F1463" i="82"/>
  <c r="F1467" i="82"/>
  <c r="F1384" i="82"/>
  <c r="F1388" i="82"/>
  <c r="F1392" i="82"/>
  <c r="F1396" i="82"/>
  <c r="F1400" i="82"/>
  <c r="F1404" i="82"/>
  <c r="F1408" i="82"/>
  <c r="F1412" i="82"/>
  <c r="F1416" i="82"/>
  <c r="F1420" i="82"/>
  <c r="F1432" i="82"/>
  <c r="F1448" i="82"/>
  <c r="F1464" i="82"/>
  <c r="F1472" i="82"/>
  <c r="F1476" i="82"/>
  <c r="F1480" i="82"/>
  <c r="F1484" i="82"/>
  <c r="F1488" i="82"/>
  <c r="F1492" i="82"/>
  <c r="F1496" i="82"/>
  <c r="F1500" i="82"/>
  <c r="F1504" i="82"/>
  <c r="F1508" i="82"/>
  <c r="F1512" i="82"/>
  <c r="F1516" i="82"/>
  <c r="F1520" i="82"/>
  <c r="F1524" i="82"/>
  <c r="F1528" i="82"/>
  <c r="F1532" i="82"/>
  <c r="F1536" i="82"/>
  <c r="F1540" i="82"/>
  <c r="F1544" i="82"/>
  <c r="F1548" i="82"/>
  <c r="F1552" i="82"/>
  <c r="F1556" i="82"/>
  <c r="F1560" i="82"/>
  <c r="F1564" i="82"/>
  <c r="F1568" i="82"/>
  <c r="F1572" i="82"/>
  <c r="F1576" i="82"/>
  <c r="F1580" i="82"/>
  <c r="F1584" i="82"/>
  <c r="F1381" i="82"/>
  <c r="F1436" i="82"/>
  <c r="F1452" i="82"/>
  <c r="F1468" i="82"/>
  <c r="F1473" i="82"/>
  <c r="F1477" i="82"/>
  <c r="F1481" i="82"/>
  <c r="F1485" i="82"/>
  <c r="F1489" i="82"/>
  <c r="F1493" i="82"/>
  <c r="F1497" i="82"/>
  <c r="F1501" i="82"/>
  <c r="F1505" i="82"/>
  <c r="F1509" i="82"/>
  <c r="F1513" i="82"/>
  <c r="F1517" i="82"/>
  <c r="F1521" i="82"/>
  <c r="F1525" i="82"/>
  <c r="F1529" i="82"/>
  <c r="F1533" i="82"/>
  <c r="F1537" i="82"/>
  <c r="F1541" i="82"/>
  <c r="F1545" i="82"/>
  <c r="F1549" i="82"/>
  <c r="F1553" i="82"/>
  <c r="F1557" i="82"/>
  <c r="F1561" i="82"/>
  <c r="F1565" i="82"/>
  <c r="F1569" i="82"/>
  <c r="F1573" i="82"/>
  <c r="F1577" i="82"/>
  <c r="F1581" i="82"/>
  <c r="F1585" i="82"/>
  <c r="F1424" i="82"/>
  <c r="F1440" i="82"/>
  <c r="F1456" i="82"/>
  <c r="F1470" i="82"/>
  <c r="F1474" i="82"/>
  <c r="F1478" i="82"/>
  <c r="F1482" i="82"/>
  <c r="F1486" i="82"/>
  <c r="F1490" i="82"/>
  <c r="F1494" i="82"/>
  <c r="F1498" i="82"/>
  <c r="F1502" i="82"/>
  <c r="F1506" i="82"/>
  <c r="F1510" i="82"/>
  <c r="F1514" i="82"/>
  <c r="F1518" i="82"/>
  <c r="F1522" i="82"/>
  <c r="F1526" i="82"/>
  <c r="F1530" i="82"/>
  <c r="F1534" i="82"/>
  <c r="F1538" i="82"/>
  <c r="F1542" i="82"/>
  <c r="F1546" i="82"/>
  <c r="F1550" i="82"/>
  <c r="F1554" i="82"/>
  <c r="F1558" i="82"/>
  <c r="F1562" i="82"/>
  <c r="F1566" i="82"/>
  <c r="F1570" i="82"/>
  <c r="F1574" i="82"/>
  <c r="F1578" i="82"/>
  <c r="F1582" i="82"/>
  <c r="F1586" i="82"/>
  <c r="F1428" i="82"/>
  <c r="F1444" i="82"/>
  <c r="F1460" i="82"/>
  <c r="F1471" i="82"/>
  <c r="F1475" i="82"/>
  <c r="F1479" i="82"/>
  <c r="F1483" i="82"/>
  <c r="F1487" i="82"/>
  <c r="F1491" i="82"/>
  <c r="F1495" i="82"/>
  <c r="F1499" i="82"/>
  <c r="F1503" i="82"/>
  <c r="F1507" i="82"/>
  <c r="F1511" i="82"/>
  <c r="F1515" i="82"/>
  <c r="F1519" i="82"/>
  <c r="F1523" i="82"/>
  <c r="F1527" i="82"/>
  <c r="F1531" i="82"/>
  <c r="F1535" i="82"/>
  <c r="F1539" i="82"/>
  <c r="F1543" i="82"/>
  <c r="F1547" i="82"/>
  <c r="F1551" i="82"/>
  <c r="F1555" i="82"/>
  <c r="F1559" i="82"/>
  <c r="F1563" i="82"/>
  <c r="F1567" i="82"/>
  <c r="F1571" i="82"/>
  <c r="F1575" i="82"/>
  <c r="F1579" i="82"/>
  <c r="F1583" i="82"/>
  <c r="F1587" i="82"/>
  <c r="D1379" i="82"/>
  <c r="H156" i="90" l="1"/>
  <c r="H157" i="90"/>
  <c r="H158" i="90"/>
  <c r="H159" i="90"/>
  <c r="H160" i="90"/>
  <c r="H161" i="90"/>
  <c r="H162" i="90"/>
  <c r="H163" i="90"/>
  <c r="H164" i="90"/>
  <c r="H165" i="90"/>
  <c r="H166" i="90"/>
  <c r="H167" i="90"/>
  <c r="H168" i="90"/>
  <c r="H169" i="90"/>
  <c r="H170" i="90"/>
  <c r="H171" i="90"/>
  <c r="H172" i="90"/>
  <c r="H173" i="90"/>
  <c r="G167" i="90"/>
  <c r="G168" i="90"/>
  <c r="G169" i="90"/>
  <c r="G170" i="90"/>
  <c r="G171" i="90"/>
  <c r="G172" i="90"/>
  <c r="G173" i="90"/>
  <c r="F165" i="90"/>
  <c r="F164" i="90"/>
  <c r="F163" i="90"/>
  <c r="F162" i="90"/>
  <c r="F161" i="90"/>
  <c r="F160" i="90"/>
  <c r="F159" i="90"/>
  <c r="F158" i="90"/>
  <c r="F157" i="90"/>
  <c r="F156" i="90"/>
  <c r="D1369" i="82"/>
  <c r="D1378" i="82"/>
  <c r="D1377" i="82"/>
  <c r="D1376" i="82"/>
  <c r="D1375" i="82"/>
  <c r="D1374" i="82"/>
  <c r="D1373" i="82"/>
  <c r="D1372" i="82"/>
  <c r="D1371" i="82"/>
  <c r="D1370" i="82"/>
  <c r="H155" i="90" l="1"/>
  <c r="D1368" i="82" l="1"/>
  <c r="H154" i="90" l="1"/>
  <c r="D1367" i="82" l="1"/>
  <c r="H153" i="90"/>
  <c r="D1366" i="82" l="1"/>
  <c r="H152" i="90"/>
  <c r="H151" i="90" l="1"/>
  <c r="D1365" i="82" l="1"/>
  <c r="H150" i="90" l="1"/>
  <c r="D1364" i="82" l="1"/>
  <c r="H149" i="90" l="1"/>
  <c r="D1363" i="82" l="1"/>
  <c r="D1361" i="82" l="1"/>
  <c r="D1362" i="82"/>
  <c r="H147" i="90"/>
  <c r="H148" i="90"/>
  <c r="D1360" i="82" l="1"/>
  <c r="H144" i="90" l="1"/>
  <c r="H145" i="90"/>
  <c r="H146" i="90"/>
  <c r="D1358" i="82" l="1"/>
  <c r="D1359" i="82"/>
  <c r="H142" i="90" l="1"/>
  <c r="H143" i="90"/>
  <c r="D1356" i="82"/>
  <c r="D1357" i="82"/>
  <c r="D1355" i="82" l="1"/>
  <c r="H141" i="90" l="1"/>
  <c r="H140" i="90" l="1"/>
  <c r="D1354" i="82" l="1"/>
  <c r="H139" i="90" l="1"/>
  <c r="D1353" i="82"/>
  <c r="H138" i="90" l="1"/>
  <c r="D1352" i="82"/>
  <c r="D1351" i="82" l="1"/>
  <c r="H137" i="90" l="1"/>
  <c r="H136" i="90" l="1"/>
  <c r="D1349" i="82" l="1"/>
  <c r="D1350" i="82"/>
  <c r="H135" i="90" l="1"/>
  <c r="D1348" i="82" l="1"/>
  <c r="H134" i="90" l="1"/>
  <c r="H133" i="90" l="1"/>
  <c r="D1347" i="82" l="1"/>
  <c r="D1346" i="82" l="1"/>
  <c r="H132" i="90" l="1"/>
  <c r="D1345" i="82" l="1"/>
  <c r="H131" i="90" l="1"/>
  <c r="D1344" i="82" l="1"/>
  <c r="H130" i="90" l="1"/>
  <c r="D1343" i="82" l="1"/>
  <c r="H129" i="90" l="1"/>
  <c r="D1342" i="82" l="1"/>
  <c r="H128" i="90" l="1"/>
  <c r="H127" i="90" l="1"/>
  <c r="D1341" i="82" l="1"/>
  <c r="H126" i="90" l="1"/>
  <c r="D1340" i="82"/>
  <c r="H125" i="90" l="1"/>
  <c r="D1339" i="82" l="1"/>
  <c r="D1338" i="82" l="1"/>
  <c r="H124" i="90"/>
  <c r="H123" i="90" l="1"/>
  <c r="D1337" i="82" l="1"/>
  <c r="H122" i="90" l="1"/>
  <c r="D1336" i="82" l="1"/>
  <c r="H121" i="90" l="1"/>
  <c r="D1335" i="82" l="1"/>
  <c r="H113" i="90" l="1"/>
  <c r="H114" i="90"/>
  <c r="H115" i="90"/>
  <c r="H116" i="90"/>
  <c r="H117" i="90"/>
  <c r="H118" i="90"/>
  <c r="H119" i="90"/>
  <c r="H120" i="90"/>
  <c r="F132" i="90"/>
  <c r="G132" i="90"/>
  <c r="F133" i="90"/>
  <c r="G133" i="90"/>
  <c r="F134" i="90"/>
  <c r="G134" i="90"/>
  <c r="F135" i="90"/>
  <c r="G135" i="90"/>
  <c r="F136" i="90"/>
  <c r="G136" i="90"/>
  <c r="F137" i="90"/>
  <c r="G137" i="90"/>
  <c r="F138" i="90"/>
  <c r="G138" i="90"/>
  <c r="F139" i="90"/>
  <c r="G139" i="90"/>
  <c r="F140" i="90"/>
  <c r="G140" i="90"/>
  <c r="F141" i="90"/>
  <c r="G141" i="90"/>
  <c r="F142" i="90"/>
  <c r="G142" i="90"/>
  <c r="F143" i="90"/>
  <c r="G143" i="90"/>
  <c r="F144" i="90"/>
  <c r="G144" i="90"/>
  <c r="F145" i="90"/>
  <c r="G145" i="90"/>
  <c r="F146" i="90"/>
  <c r="G146" i="90"/>
  <c r="F147" i="90"/>
  <c r="G147" i="90"/>
  <c r="F148" i="90"/>
  <c r="G148" i="90"/>
  <c r="F149" i="90"/>
  <c r="G149" i="90"/>
  <c r="F150" i="90"/>
  <c r="G150" i="90"/>
  <c r="F151" i="90"/>
  <c r="G151" i="90"/>
  <c r="F152" i="90"/>
  <c r="G152" i="90"/>
  <c r="F153" i="90"/>
  <c r="G153" i="90"/>
  <c r="F154" i="90"/>
  <c r="G154" i="90"/>
  <c r="F155" i="90"/>
  <c r="G155" i="90"/>
  <c r="G156" i="90"/>
  <c r="G157" i="90"/>
  <c r="G158" i="90"/>
  <c r="G159" i="90"/>
  <c r="G160" i="90"/>
  <c r="G161" i="90"/>
  <c r="G162" i="90"/>
  <c r="G163" i="90"/>
  <c r="G164" i="90"/>
  <c r="G165" i="90"/>
  <c r="F166" i="90"/>
  <c r="G166" i="90"/>
  <c r="D1327" i="82" l="1"/>
  <c r="D1328" i="82"/>
  <c r="D1329" i="82"/>
  <c r="D1330" i="82"/>
  <c r="D1331" i="82"/>
  <c r="D1332" i="82"/>
  <c r="D1333" i="82"/>
  <c r="D1334" i="82"/>
  <c r="H112" i="90" l="1"/>
  <c r="D1326" i="82" l="1"/>
  <c r="H111" i="90" l="1"/>
  <c r="D1325" i="82"/>
  <c r="D1324" i="82" l="1"/>
  <c r="D1323" i="82" l="1"/>
  <c r="D1322" i="82" l="1"/>
  <c r="D1321" i="82" l="1"/>
  <c r="D1320" i="82" l="1"/>
  <c r="D1319" i="82" l="1"/>
  <c r="D1318" i="82" l="1"/>
  <c r="D1317" i="82" l="1"/>
  <c r="H103" i="90" l="1"/>
  <c r="H104" i="90"/>
  <c r="H105" i="90"/>
  <c r="H106" i="90"/>
  <c r="H107" i="90"/>
  <c r="H108" i="90"/>
  <c r="H109" i="90"/>
  <c r="H110" i="90"/>
  <c r="F110" i="90"/>
  <c r="G110" i="90"/>
  <c r="F111" i="90"/>
  <c r="G111" i="90"/>
  <c r="F112" i="90"/>
  <c r="G112" i="90"/>
  <c r="F113" i="90"/>
  <c r="G113" i="90"/>
  <c r="F114" i="90"/>
  <c r="G114" i="90"/>
  <c r="F115" i="90"/>
  <c r="G115" i="90"/>
  <c r="F116" i="90"/>
  <c r="G116" i="90"/>
  <c r="F117" i="90"/>
  <c r="G117" i="90"/>
  <c r="F118" i="90"/>
  <c r="G118" i="90"/>
  <c r="F119" i="90"/>
  <c r="G119" i="90"/>
  <c r="F120" i="90"/>
  <c r="G120" i="90"/>
  <c r="F121" i="90"/>
  <c r="G121" i="90"/>
  <c r="F122" i="90"/>
  <c r="G122" i="90"/>
  <c r="F123" i="90"/>
  <c r="G123" i="90"/>
  <c r="F124" i="90"/>
  <c r="G124" i="90"/>
  <c r="F125" i="90"/>
  <c r="G125" i="90"/>
  <c r="F126" i="90"/>
  <c r="G126" i="90"/>
  <c r="F127" i="90"/>
  <c r="G127" i="90"/>
  <c r="F128" i="90"/>
  <c r="G128" i="90"/>
  <c r="F129" i="90"/>
  <c r="G129" i="90"/>
  <c r="F130" i="90"/>
  <c r="G130" i="90"/>
  <c r="F131" i="90"/>
  <c r="G131" i="90"/>
  <c r="H10" i="90"/>
  <c r="H9" i="90"/>
  <c r="H8" i="90"/>
  <c r="H7" i="90"/>
  <c r="H6" i="90"/>
  <c r="H5" i="90"/>
  <c r="H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H16" i="90"/>
  <c r="H15" i="90"/>
  <c r="H14" i="90"/>
  <c r="H13" i="90"/>
  <c r="H12" i="90"/>
  <c r="H11" i="90"/>
  <c r="H51" i="90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70" i="90"/>
  <c r="H69" i="90"/>
  <c r="H68" i="90"/>
  <c r="H67" i="90"/>
  <c r="H66" i="90"/>
  <c r="H65" i="90"/>
  <c r="H64" i="90"/>
  <c r="H63" i="90"/>
  <c r="H62" i="90"/>
  <c r="H61" i="90"/>
  <c r="H60" i="90"/>
  <c r="H59" i="90"/>
  <c r="H58" i="90"/>
  <c r="H57" i="90"/>
  <c r="H56" i="90"/>
  <c r="H55" i="90"/>
  <c r="H54" i="90"/>
  <c r="H53" i="90"/>
  <c r="H52" i="90"/>
  <c r="H87" i="90"/>
  <c r="H86" i="90"/>
  <c r="H85" i="90"/>
  <c r="H84" i="90"/>
  <c r="H83" i="90"/>
  <c r="H82" i="90"/>
  <c r="H81" i="90"/>
  <c r="H80" i="90"/>
  <c r="H79" i="90"/>
  <c r="H78" i="90"/>
  <c r="H77" i="90"/>
  <c r="H76" i="90"/>
  <c r="H75" i="90"/>
  <c r="H74" i="90"/>
  <c r="H73" i="90"/>
  <c r="H72" i="90"/>
  <c r="H71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8" i="90"/>
  <c r="H102" i="90"/>
  <c r="D1316" i="82" l="1"/>
  <c r="D1315" i="82" l="1"/>
  <c r="D1314" i="82" l="1"/>
  <c r="D1313" i="82" l="1"/>
  <c r="D1312" i="82" l="1"/>
  <c r="D1311" i="82" l="1"/>
  <c r="D1310" i="82" l="1"/>
  <c r="D1309" i="82" l="1"/>
  <c r="D1308" i="82" l="1"/>
  <c r="D1307" i="82" l="1"/>
  <c r="D1306" i="82" l="1"/>
  <c r="D1305" i="82" l="1"/>
  <c r="D1304" i="82" l="1"/>
  <c r="D1303" i="82" l="1"/>
  <c r="D1302" i="82" l="1"/>
  <c r="D1301" i="82" l="1"/>
  <c r="D1300" i="82" l="1"/>
  <c r="D1298" i="82" l="1"/>
  <c r="D1299" i="82"/>
  <c r="F90" i="90" l="1"/>
  <c r="G90" i="90"/>
  <c r="F91" i="90"/>
  <c r="G91" i="90"/>
  <c r="F92" i="90"/>
  <c r="G92" i="90"/>
  <c r="F93" i="90"/>
  <c r="G93" i="90"/>
  <c r="F94" i="90"/>
  <c r="G94" i="90"/>
  <c r="F95" i="90"/>
  <c r="G95" i="90"/>
  <c r="F96" i="90"/>
  <c r="G96" i="90"/>
  <c r="F97" i="90"/>
  <c r="G97" i="90"/>
  <c r="F98" i="90"/>
  <c r="G98" i="90"/>
  <c r="F99" i="90"/>
  <c r="G99" i="90"/>
  <c r="F100" i="90"/>
  <c r="G100" i="90"/>
  <c r="F101" i="90"/>
  <c r="G101" i="90"/>
  <c r="F102" i="90"/>
  <c r="G102" i="90"/>
  <c r="F103" i="90"/>
  <c r="G103" i="90"/>
  <c r="F104" i="90"/>
  <c r="G104" i="90"/>
  <c r="F105" i="90"/>
  <c r="G105" i="90"/>
  <c r="F106" i="90"/>
  <c r="G106" i="90"/>
  <c r="F107" i="90"/>
  <c r="G107" i="90"/>
  <c r="F108" i="90"/>
  <c r="G108" i="90"/>
  <c r="F109" i="90"/>
  <c r="G109" i="90"/>
  <c r="D1297" i="82"/>
  <c r="D1296" i="82"/>
  <c r="F83" i="90"/>
  <c r="D1295" i="82" l="1"/>
  <c r="D1294" i="82" l="1"/>
  <c r="D1293" i="82" l="1"/>
  <c r="D1292" i="82" l="1"/>
  <c r="D1291" i="82" l="1"/>
  <c r="D1290" i="82" l="1"/>
  <c r="D1288" i="82" l="1"/>
  <c r="D1289" i="82"/>
  <c r="D1286" i="82" l="1"/>
  <c r="D1287" i="82"/>
  <c r="D1285" i="82" l="1"/>
  <c r="D1284" i="82" l="1"/>
  <c r="D1283" i="82" l="1"/>
  <c r="F84" i="90" l="1"/>
  <c r="G84" i="90"/>
  <c r="F85" i="90"/>
  <c r="G85" i="90"/>
  <c r="F86" i="90"/>
  <c r="G86" i="90"/>
  <c r="F87" i="90"/>
  <c r="G87" i="90"/>
  <c r="F88" i="90"/>
  <c r="G88" i="90"/>
  <c r="F89" i="90"/>
  <c r="G89" i="90"/>
  <c r="G83" i="90"/>
  <c r="D1282" i="82" l="1"/>
  <c r="D1281" i="82" l="1"/>
  <c r="D1280" i="82" l="1"/>
  <c r="D1279" i="82" l="1"/>
  <c r="D1277" i="82" l="1"/>
  <c r="D1278" i="82"/>
  <c r="D1276" i="82" l="1"/>
  <c r="F61" i="90" l="1"/>
  <c r="D1275" i="82" l="1"/>
  <c r="D1274" i="82" l="1"/>
  <c r="D1273" i="82" l="1"/>
  <c r="D1272" i="82" l="1"/>
  <c r="D1268" i="82" l="1"/>
  <c r="D1269" i="82"/>
  <c r="D1270" i="82"/>
  <c r="D1271" i="82"/>
  <c r="D1266" i="82" l="1"/>
  <c r="D1267" i="82"/>
  <c r="D1265" i="82" l="1"/>
  <c r="D1264" i="82" l="1"/>
  <c r="F59" i="90" l="1"/>
  <c r="G59" i="90"/>
  <c r="F60" i="90"/>
  <c r="G60" i="90"/>
  <c r="G61" i="90"/>
  <c r="F62" i="90"/>
  <c r="G62" i="90"/>
  <c r="F63" i="90"/>
  <c r="G63" i="90"/>
  <c r="F64" i="90"/>
  <c r="G64" i="90"/>
  <c r="F65" i="90"/>
  <c r="G65" i="90"/>
  <c r="F66" i="90"/>
  <c r="G66" i="90"/>
  <c r="F67" i="90"/>
  <c r="G67" i="90"/>
  <c r="F68" i="90"/>
  <c r="G68" i="90"/>
  <c r="F69" i="90"/>
  <c r="G69" i="90"/>
  <c r="F70" i="90"/>
  <c r="G70" i="90"/>
  <c r="F71" i="90"/>
  <c r="G71" i="90"/>
  <c r="F72" i="90"/>
  <c r="G72" i="90"/>
  <c r="F73" i="90"/>
  <c r="G73" i="90"/>
  <c r="F74" i="90"/>
  <c r="G74" i="90"/>
  <c r="F75" i="90"/>
  <c r="G75" i="90"/>
  <c r="F76" i="90"/>
  <c r="G76" i="90"/>
  <c r="F77" i="90"/>
  <c r="G77" i="90"/>
  <c r="F78" i="90"/>
  <c r="G78" i="90"/>
  <c r="F79" i="90"/>
  <c r="G79" i="90"/>
  <c r="F80" i="90"/>
  <c r="G80" i="90"/>
  <c r="F81" i="90"/>
  <c r="G81" i="90"/>
  <c r="F82" i="90"/>
  <c r="G82" i="90"/>
  <c r="D1263" i="82"/>
  <c r="D1262" i="82" l="1"/>
  <c r="D1261" i="82" l="1"/>
  <c r="D1260" i="82" l="1"/>
  <c r="D1259" i="82" l="1"/>
  <c r="D1258" i="82" l="1"/>
  <c r="D1257" i="82" l="1"/>
  <c r="D1256" i="82" l="1"/>
  <c r="D1255" i="82" l="1"/>
  <c r="F42" i="90"/>
  <c r="G42" i="90"/>
  <c r="F43" i="90"/>
  <c r="G43" i="90"/>
  <c r="F44" i="90"/>
  <c r="G44" i="90"/>
  <c r="F45" i="90"/>
  <c r="G45" i="90"/>
  <c r="F46" i="90"/>
  <c r="G46" i="90"/>
  <c r="F47" i="90"/>
  <c r="G47" i="90"/>
  <c r="F48" i="90"/>
  <c r="G48" i="90"/>
  <c r="F49" i="90"/>
  <c r="G49" i="90"/>
  <c r="F50" i="90"/>
  <c r="G50" i="90"/>
  <c r="F51" i="90"/>
  <c r="G51" i="90"/>
  <c r="F52" i="90"/>
  <c r="G52" i="90"/>
  <c r="F53" i="90"/>
  <c r="G53" i="90"/>
  <c r="F54" i="90"/>
  <c r="G54" i="90"/>
  <c r="F55" i="90"/>
  <c r="G55" i="90"/>
  <c r="F56" i="90"/>
  <c r="G56" i="90"/>
  <c r="F57" i="90"/>
  <c r="G57" i="90"/>
  <c r="F58" i="90"/>
  <c r="G58" i="90"/>
  <c r="F41" i="90"/>
  <c r="G41" i="90"/>
  <c r="F39" i="90" l="1"/>
  <c r="G39" i="90"/>
  <c r="F40" i="90"/>
  <c r="G40" i="90"/>
  <c r="F38" i="90" l="1"/>
  <c r="G38" i="90"/>
  <c r="D1254" i="82"/>
  <c r="D1252" i="82"/>
  <c r="D1253" i="82"/>
  <c r="D1251" i="82" l="1"/>
  <c r="F37" i="90" l="1"/>
  <c r="G37" i="90"/>
  <c r="G36" i="90" l="1"/>
  <c r="F36" i="90"/>
  <c r="D1250" i="82"/>
  <c r="D1249" i="82" l="1"/>
  <c r="F35" i="90" l="1"/>
  <c r="G35" i="90"/>
  <c r="F33" i="90" l="1"/>
  <c r="G33" i="90"/>
  <c r="F34" i="90"/>
  <c r="G34" i="90"/>
  <c r="D1247" i="82"/>
  <c r="D1248" i="82"/>
  <c r="D1246" i="82" l="1"/>
  <c r="F32" i="90"/>
  <c r="G32" i="90"/>
  <c r="D1245" i="82" l="1"/>
  <c r="F31" i="90" l="1"/>
  <c r="G31" i="90"/>
  <c r="D1244" i="82" l="1"/>
  <c r="F30" i="90" l="1"/>
  <c r="G30" i="90"/>
  <c r="F29" i="90" l="1"/>
  <c r="G29" i="90"/>
  <c r="D1243" i="82"/>
  <c r="G28" i="90" l="1"/>
  <c r="F28" i="90"/>
  <c r="D1242" i="82" l="1"/>
  <c r="G5" i="90" l="1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4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6" i="90"/>
  <c r="F5" i="90"/>
  <c r="F4" i="90"/>
  <c r="F7" i="90"/>
  <c r="D1241" i="82" l="1"/>
  <c r="D1240" i="82" l="1"/>
  <c r="F15" i="87" l="1"/>
  <c r="D1239" i="82"/>
  <c r="D1238" i="82" l="1"/>
  <c r="D1237" i="82" l="1"/>
  <c r="D1236" i="82" l="1"/>
  <c r="D1235" i="82" l="1"/>
  <c r="D1233" i="82" l="1"/>
  <c r="D1234" i="82"/>
  <c r="D1232" i="82" l="1"/>
  <c r="D1231" i="82" l="1"/>
  <c r="D1230" i="82" l="1"/>
  <c r="D1229" i="82" l="1"/>
  <c r="D1228" i="82" l="1"/>
  <c r="D1227" i="82" l="1"/>
  <c r="D1226" i="82" l="1"/>
  <c r="B22" i="87" l="1"/>
  <c r="D15" i="87"/>
  <c r="C19" i="87" s="1"/>
  <c r="B15" i="87"/>
  <c r="B29" i="87" s="1"/>
  <c r="E29" i="87" s="1"/>
  <c r="E22" i="87" l="1"/>
  <c r="B25" i="87" s="1"/>
  <c r="E25" i="87" s="1"/>
  <c r="I19" i="84"/>
  <c r="I20" i="84" s="1"/>
  <c r="I14" i="84"/>
  <c r="I13" i="84"/>
  <c r="I15" i="84" l="1"/>
  <c r="I16" i="84" s="1"/>
  <c r="I18" i="84" s="1"/>
  <c r="I21" i="84" s="1"/>
  <c r="B32" i="87"/>
  <c r="B20" i="86" s="1"/>
  <c r="D1225" i="82" l="1"/>
  <c r="D1224" i="82" l="1"/>
  <c r="D1223" i="82" l="1"/>
  <c r="D1222" i="82" l="1"/>
  <c r="D1220" i="82" l="1"/>
  <c r="D1221" i="82"/>
  <c r="D1219" i="82" l="1"/>
  <c r="D1218" i="82" l="1"/>
  <c r="D1217" i="82" l="1"/>
  <c r="D1216" i="82" l="1"/>
  <c r="D1215" i="82" l="1"/>
  <c r="D1214" i="82" l="1"/>
  <c r="D1213" i="82" l="1"/>
  <c r="D1212" i="82" l="1"/>
  <c r="D1209" i="82" l="1"/>
  <c r="D1210" i="82"/>
  <c r="D1211" i="82"/>
  <c r="D1208" i="82" l="1"/>
  <c r="D1207" i="82" l="1"/>
  <c r="D1206" i="82" l="1"/>
  <c r="D1205" i="82" l="1"/>
  <c r="D1204" i="82" l="1"/>
  <c r="D1203" i="82" l="1"/>
  <c r="D1202" i="82"/>
  <c r="D1201" i="82" l="1"/>
  <c r="D1200" i="82" l="1"/>
  <c r="D1199" i="82" l="1"/>
  <c r="D1198" i="82" l="1"/>
  <c r="D1197" i="82" l="1"/>
  <c r="D1196" i="82" l="1"/>
  <c r="D1195" i="82" l="1"/>
  <c r="D1194" i="82" l="1"/>
  <c r="D1193" i="82" l="1"/>
  <c r="D1192" i="82" l="1"/>
  <c r="D1191" i="82" l="1"/>
  <c r="D1190" i="82" l="1"/>
  <c r="D1189" i="82" l="1"/>
  <c r="D1188" i="82" l="1"/>
  <c r="D1187" i="82" l="1"/>
  <c r="D1186" i="82" l="1"/>
  <c r="D1185" i="82" l="1"/>
  <c r="D1184" i="82" l="1"/>
  <c r="D1183" i="82" l="1"/>
  <c r="D1182" i="82" l="1"/>
  <c r="D1181" i="82" l="1"/>
  <c r="D1180" i="82" l="1"/>
  <c r="D1178" i="82" l="1"/>
  <c r="D1179" i="82"/>
  <c r="D1176" i="82" l="1"/>
  <c r="D1177" i="82"/>
  <c r="D1175" i="82" l="1"/>
  <c r="D1174" i="82" l="1"/>
  <c r="D1173" i="82" l="1"/>
  <c r="D1172" i="82" l="1"/>
  <c r="D1170" i="82" l="1"/>
  <c r="D1171" i="82"/>
  <c r="D1169" i="82" l="1"/>
  <c r="D1168" i="82" l="1"/>
  <c r="D1167" i="82" l="1"/>
  <c r="D1166" i="82" l="1"/>
  <c r="D1165" i="82" l="1"/>
  <c r="D1164" i="82" l="1"/>
  <c r="D1161" i="82" l="1"/>
  <c r="D1162" i="82"/>
  <c r="D1163" i="82"/>
  <c r="D1160" i="82" l="1"/>
  <c r="D1159" i="82" l="1"/>
  <c r="D1158" i="82" l="1"/>
  <c r="D1157" i="82" l="1"/>
  <c r="D1154" i="82" l="1"/>
  <c r="D1155" i="82"/>
  <c r="D1156" i="82"/>
  <c r="F1154" i="82" l="1"/>
  <c r="D1153" i="82"/>
  <c r="F1158" i="82" l="1"/>
  <c r="F1162" i="82"/>
  <c r="F1166" i="82"/>
  <c r="F1170" i="82"/>
  <c r="F1174" i="82"/>
  <c r="F1178" i="82"/>
  <c r="F1182" i="82"/>
  <c r="F1186" i="82"/>
  <c r="F1190" i="82"/>
  <c r="F1194" i="82"/>
  <c r="F1198" i="82"/>
  <c r="F1202" i="82"/>
  <c r="F1206" i="82"/>
  <c r="F1210" i="82"/>
  <c r="F1214" i="82"/>
  <c r="F1218" i="82"/>
  <c r="F1222" i="82"/>
  <c r="F1226" i="82"/>
  <c r="F1230" i="82"/>
  <c r="F1234" i="82"/>
  <c r="F1238" i="82"/>
  <c r="F1242" i="82"/>
  <c r="F1246" i="82"/>
  <c r="F1250" i="82"/>
  <c r="F1254" i="82"/>
  <c r="F1258" i="82"/>
  <c r="F1262" i="82"/>
  <c r="F1266" i="82"/>
  <c r="F1270" i="82"/>
  <c r="F1274" i="82"/>
  <c r="F1278" i="82"/>
  <c r="F1282" i="82"/>
  <c r="F1286" i="82"/>
  <c r="F1290" i="82"/>
  <c r="F1294" i="82"/>
  <c r="F1298" i="82"/>
  <c r="F1302" i="82"/>
  <c r="F1306" i="82"/>
  <c r="F1310" i="82"/>
  <c r="F1314" i="82"/>
  <c r="F1318" i="82"/>
  <c r="F1322" i="82"/>
  <c r="F1326" i="82"/>
  <c r="F1330" i="82"/>
  <c r="F1334" i="82"/>
  <c r="F1338" i="82"/>
  <c r="F1342" i="82"/>
  <c r="F1346" i="82"/>
  <c r="F1350" i="82"/>
  <c r="F1354" i="82"/>
  <c r="F1358" i="82"/>
  <c r="F1362" i="82"/>
  <c r="F1159" i="82"/>
  <c r="F1163" i="82"/>
  <c r="F1167" i="82"/>
  <c r="F1171" i="82"/>
  <c r="F1175" i="82"/>
  <c r="F1179" i="82"/>
  <c r="F1183" i="82"/>
  <c r="F1187" i="82"/>
  <c r="F1191" i="82"/>
  <c r="F1195" i="82"/>
  <c r="F1199" i="82"/>
  <c r="F1203" i="82"/>
  <c r="F1207" i="82"/>
  <c r="F1211" i="82"/>
  <c r="F1215" i="82"/>
  <c r="F1219" i="82"/>
  <c r="F1223" i="82"/>
  <c r="F1227" i="82"/>
  <c r="F1231" i="82"/>
  <c r="F1235" i="82"/>
  <c r="F1239" i="82"/>
  <c r="F1243" i="82"/>
  <c r="F1247" i="82"/>
  <c r="F1251" i="82"/>
  <c r="F1255" i="82"/>
  <c r="F1259" i="82"/>
  <c r="F1263" i="82"/>
  <c r="F1267" i="82"/>
  <c r="F1271" i="82"/>
  <c r="F1275" i="82"/>
  <c r="F1279" i="82"/>
  <c r="F1283" i="82"/>
  <c r="F1287" i="82"/>
  <c r="F1156" i="82"/>
  <c r="F1160" i="82"/>
  <c r="F1164" i="82"/>
  <c r="F1168" i="82"/>
  <c r="F1172" i="82"/>
  <c r="F1176" i="82"/>
  <c r="F1180" i="82"/>
  <c r="F1184" i="82"/>
  <c r="F1188" i="82"/>
  <c r="F1192" i="82"/>
  <c r="F1196" i="82"/>
  <c r="F1200" i="82"/>
  <c r="F1204" i="82"/>
  <c r="F1208" i="82"/>
  <c r="F1212" i="82"/>
  <c r="F1216" i="82"/>
  <c r="F1220" i="82"/>
  <c r="F1224" i="82"/>
  <c r="F1228" i="82"/>
  <c r="F1232" i="82"/>
  <c r="F1236" i="82"/>
  <c r="F1240" i="82"/>
  <c r="F1244" i="82"/>
  <c r="F1248" i="82"/>
  <c r="F1252" i="82"/>
  <c r="F1256" i="82"/>
  <c r="F1260" i="82"/>
  <c r="F1264" i="82"/>
  <c r="F1268" i="82"/>
  <c r="F1272" i="82"/>
  <c r="F1276" i="82"/>
  <c r="F1280" i="82"/>
  <c r="F1284" i="82"/>
  <c r="F1157" i="82"/>
  <c r="F1161" i="82"/>
  <c r="F1165" i="82"/>
  <c r="F1169" i="82"/>
  <c r="F1173" i="82"/>
  <c r="F1177" i="82"/>
  <c r="F1181" i="82"/>
  <c r="F1185" i="82"/>
  <c r="F1189" i="82"/>
  <c r="F1193" i="82"/>
  <c r="F1197" i="82"/>
  <c r="F1201" i="82"/>
  <c r="F1205" i="82"/>
  <c r="F1209" i="82"/>
  <c r="F1213" i="82"/>
  <c r="F1217" i="82"/>
  <c r="F1221" i="82"/>
  <c r="F1225" i="82"/>
  <c r="F1229" i="82"/>
  <c r="F1233" i="82"/>
  <c r="F1237" i="82"/>
  <c r="F1241" i="82"/>
  <c r="F1245" i="82"/>
  <c r="F1249" i="82"/>
  <c r="F1253" i="82"/>
  <c r="F1257" i="82"/>
  <c r="F1261" i="82"/>
  <c r="F1265" i="82"/>
  <c r="F1269" i="82"/>
  <c r="F1273" i="82"/>
  <c r="F1277" i="82"/>
  <c r="F1281" i="82"/>
  <c r="F1285" i="82"/>
  <c r="F1289" i="82"/>
  <c r="F1292" i="82"/>
  <c r="F1297" i="82"/>
  <c r="F1303" i="82"/>
  <c r="F1308" i="82"/>
  <c r="F1313" i="82"/>
  <c r="F1319" i="82"/>
  <c r="F1324" i="82"/>
  <c r="F1329" i="82"/>
  <c r="F1335" i="82"/>
  <c r="F1340" i="82"/>
  <c r="F1345" i="82"/>
  <c r="F1351" i="82"/>
  <c r="F1356" i="82"/>
  <c r="F1361" i="82"/>
  <c r="F1366" i="82"/>
  <c r="F1370" i="82"/>
  <c r="F1374" i="82"/>
  <c r="F1378" i="82"/>
  <c r="F1293" i="82"/>
  <c r="F1299" i="82"/>
  <c r="F1304" i="82"/>
  <c r="F1309" i="82"/>
  <c r="F1315" i="82"/>
  <c r="F1320" i="82"/>
  <c r="F1325" i="82"/>
  <c r="F1331" i="82"/>
  <c r="F1336" i="82"/>
  <c r="F1341" i="82"/>
  <c r="F1347" i="82"/>
  <c r="F1352" i="82"/>
  <c r="F1357" i="82"/>
  <c r="F1363" i="82"/>
  <c r="F1367" i="82"/>
  <c r="F1371" i="82"/>
  <c r="F1375" i="82"/>
  <c r="F1379" i="82"/>
  <c r="F1288" i="82"/>
  <c r="F1295" i="82"/>
  <c r="F1300" i="82"/>
  <c r="F1305" i="82"/>
  <c r="F1311" i="82"/>
  <c r="F1316" i="82"/>
  <c r="F1321" i="82"/>
  <c r="F1327" i="82"/>
  <c r="F1332" i="82"/>
  <c r="F1337" i="82"/>
  <c r="F1343" i="82"/>
  <c r="F1348" i="82"/>
  <c r="F1353" i="82"/>
  <c r="F1359" i="82"/>
  <c r="F1364" i="82"/>
  <c r="F1368" i="82"/>
  <c r="F1372" i="82"/>
  <c r="F1376" i="82"/>
  <c r="F1155" i="82"/>
  <c r="F1291" i="82"/>
  <c r="F1296" i="82"/>
  <c r="F1301" i="82"/>
  <c r="F1307" i="82"/>
  <c r="F1312" i="82"/>
  <c r="F1317" i="82"/>
  <c r="F1323" i="82"/>
  <c r="F1328" i="82"/>
  <c r="F1333" i="82"/>
  <c r="F1339" i="82"/>
  <c r="F1344" i="82"/>
  <c r="F1349" i="82"/>
  <c r="F1355" i="82"/>
  <c r="F1360" i="82"/>
  <c r="F1365" i="82"/>
  <c r="F1369" i="82"/>
  <c r="F1373" i="82"/>
  <c r="F1377" i="82"/>
  <c r="D1152" i="82" l="1"/>
  <c r="D1151" i="82" l="1"/>
  <c r="D1150" i="82" l="1"/>
  <c r="D1149" i="82" l="1"/>
  <c r="D1148" i="82" l="1"/>
  <c r="D1147" i="82" l="1"/>
  <c r="D1146" i="82" l="1"/>
  <c r="D1145" i="82" l="1"/>
  <c r="D1144" i="82" l="1"/>
  <c r="D1143" i="82" l="1"/>
  <c r="D1142" i="82" l="1"/>
  <c r="D1141" i="82" l="1"/>
  <c r="D1140" i="82" l="1"/>
  <c r="D1139" i="82" l="1"/>
  <c r="D1138" i="82" l="1"/>
  <c r="D1137" i="82" l="1"/>
  <c r="D1136" i="82" l="1"/>
  <c r="D1135" i="82" l="1"/>
  <c r="D1134" i="82" l="1"/>
  <c r="D1133" i="82" l="1"/>
  <c r="D1132" i="82" l="1"/>
  <c r="D1131" i="82" l="1"/>
  <c r="D1130" i="82" l="1"/>
  <c r="D1129" i="82" l="1"/>
  <c r="D1128" i="82" l="1"/>
  <c r="D1127" i="82" l="1"/>
  <c r="D1126" i="82" l="1"/>
  <c r="D1125" i="82" l="1"/>
  <c r="D1124" i="82" l="1"/>
  <c r="D1123" i="82" l="1"/>
  <c r="D1122" i="82" l="1"/>
  <c r="D1121" i="82" l="1"/>
  <c r="D1120" i="82" l="1"/>
  <c r="D1119" i="82" l="1"/>
  <c r="D1118" i="82" l="1"/>
  <c r="D1117" i="82" l="1"/>
  <c r="D1114" i="82" l="1"/>
  <c r="D1115" i="82"/>
  <c r="D1116" i="82"/>
  <c r="D1113" i="82" l="1"/>
  <c r="D1112" i="82" l="1"/>
  <c r="D1111" i="82" l="1"/>
  <c r="D1110" i="82" l="1"/>
  <c r="D1109" i="82" l="1"/>
  <c r="D1108" i="82" l="1"/>
  <c r="D1107" i="82" l="1"/>
  <c r="D1106" i="82" l="1"/>
  <c r="D1105" i="82" l="1"/>
  <c r="D1103" i="82" l="1"/>
  <c r="D1104" i="82"/>
  <c r="D1102" i="82" l="1"/>
  <c r="D1101" i="82" l="1"/>
  <c r="D1100" i="82" l="1"/>
  <c r="D1099" i="82" l="1"/>
  <c r="D1098" i="82" l="1"/>
  <c r="D1097" i="82" l="1"/>
  <c r="D1096" i="82" l="1"/>
  <c r="D1095" i="82" l="1"/>
  <c r="D1094" i="82" l="1"/>
  <c r="D1092" i="82" l="1"/>
  <c r="D1093" i="82"/>
  <c r="D1091" i="82" l="1"/>
  <c r="D1089" i="82" l="1"/>
  <c r="D1090" i="82"/>
  <c r="D1088" i="82" l="1"/>
  <c r="D1087" i="82" l="1"/>
  <c r="D1086" i="82" l="1"/>
  <c r="D1085" i="82" l="1"/>
  <c r="D1084" i="82" l="1"/>
  <c r="D1083" i="82" l="1"/>
  <c r="D1081" i="82" l="1"/>
  <c r="D1082" i="82"/>
  <c r="D1078" i="82" l="1"/>
  <c r="D1079" i="82"/>
  <c r="D1080" i="82"/>
  <c r="D1075" i="82" l="1"/>
  <c r="D1076" i="82"/>
  <c r="D1077" i="82"/>
  <c r="D1074" i="82" l="1"/>
  <c r="D1073" i="82" l="1"/>
  <c r="D1072" i="82" l="1"/>
  <c r="D1071" i="82" l="1"/>
  <c r="D1068" i="82" l="1"/>
  <c r="D1069" i="82"/>
  <c r="D1070" i="82"/>
  <c r="D1065" i="82"/>
  <c r="D1066" i="82"/>
  <c r="D1067" i="82"/>
  <c r="D1064" i="82" l="1"/>
  <c r="D1063" i="82" l="1"/>
  <c r="D1062" i="82" l="1"/>
  <c r="D1061" i="82" l="1"/>
  <c r="D1060" i="82" l="1"/>
  <c r="D1059" i="82" l="1"/>
  <c r="D1058" i="82" l="1"/>
  <c r="D1056" i="82" l="1"/>
  <c r="D1057" i="82"/>
  <c r="D914" i="82" l="1"/>
  <c r="D915" i="82"/>
  <c r="D916" i="82"/>
  <c r="D917" i="82"/>
  <c r="D918" i="82"/>
  <c r="D919" i="82"/>
  <c r="D920" i="82"/>
  <c r="D921" i="82"/>
  <c r="D922" i="82"/>
  <c r="D923" i="82"/>
  <c r="D924" i="82"/>
  <c r="D925" i="82"/>
  <c r="D926" i="82"/>
  <c r="D927" i="82"/>
  <c r="D928" i="82"/>
  <c r="D929" i="82"/>
  <c r="D930" i="82"/>
  <c r="D931" i="82"/>
  <c r="D932" i="82"/>
  <c r="D933" i="82"/>
  <c r="D934" i="82"/>
  <c r="D935" i="82"/>
  <c r="D936" i="82"/>
  <c r="D937" i="82"/>
  <c r="D938" i="82"/>
  <c r="D939" i="82"/>
  <c r="D940" i="82"/>
  <c r="D941" i="82"/>
  <c r="D942" i="82"/>
  <c r="D943" i="82"/>
  <c r="D944" i="82"/>
  <c r="D945" i="82"/>
  <c r="D946" i="82"/>
  <c r="D947" i="82"/>
  <c r="D948" i="82"/>
  <c r="D949" i="82"/>
  <c r="D950" i="82"/>
  <c r="D951" i="82"/>
  <c r="D952" i="82"/>
  <c r="D953" i="82"/>
  <c r="D954" i="82"/>
  <c r="D955" i="82"/>
  <c r="D956" i="82"/>
  <c r="D957" i="82"/>
  <c r="D958" i="82"/>
  <c r="D959" i="82"/>
  <c r="D960" i="82"/>
  <c r="D961" i="82"/>
  <c r="D962" i="82"/>
  <c r="D963" i="82"/>
  <c r="D964" i="82"/>
  <c r="D965" i="82"/>
  <c r="D966" i="82"/>
  <c r="D967" i="82"/>
  <c r="D968" i="82"/>
  <c r="D969" i="82"/>
  <c r="D970" i="82"/>
  <c r="D971" i="82"/>
  <c r="D972" i="82"/>
  <c r="D973" i="82"/>
  <c r="D974" i="82"/>
  <c r="D975" i="82"/>
  <c r="D976" i="82"/>
  <c r="D977" i="82"/>
  <c r="D978" i="82"/>
  <c r="D979" i="82"/>
  <c r="D980" i="82"/>
  <c r="D981" i="82"/>
  <c r="D982" i="82"/>
  <c r="D983" i="82"/>
  <c r="D984" i="82"/>
  <c r="D985" i="82"/>
  <c r="D986" i="82"/>
  <c r="D987" i="82"/>
  <c r="D988" i="82"/>
  <c r="D989" i="82"/>
  <c r="D990" i="82"/>
  <c r="D991" i="82"/>
  <c r="D992" i="82"/>
  <c r="D993" i="82"/>
  <c r="D994" i="82"/>
  <c r="D995" i="82"/>
  <c r="D996" i="82"/>
  <c r="D997" i="82"/>
  <c r="D998" i="82"/>
  <c r="D999" i="82"/>
  <c r="D1000" i="82"/>
  <c r="D1001" i="82"/>
  <c r="D1002" i="82"/>
  <c r="D1003" i="82"/>
  <c r="D1004" i="82"/>
  <c r="D1005" i="82"/>
  <c r="D1006" i="82"/>
  <c r="D1007" i="82"/>
  <c r="D1008" i="82"/>
  <c r="D1009" i="82"/>
  <c r="D1010" i="82"/>
  <c r="D1011" i="82"/>
  <c r="D1012" i="82"/>
  <c r="D1013" i="82"/>
  <c r="D1014" i="82"/>
  <c r="D1015" i="82"/>
  <c r="D1016" i="82"/>
  <c r="D1017" i="82"/>
  <c r="D1018" i="82"/>
  <c r="D1019" i="82"/>
  <c r="D1020" i="82"/>
  <c r="D1021" i="82"/>
  <c r="D1022" i="82"/>
  <c r="D1023" i="82"/>
  <c r="D1024" i="82"/>
  <c r="D1025" i="82"/>
  <c r="D1026" i="82"/>
  <c r="D1027" i="82"/>
  <c r="D1028" i="82"/>
  <c r="D1029" i="82"/>
  <c r="D1030" i="82"/>
  <c r="D1031" i="82"/>
  <c r="D1032" i="82"/>
  <c r="D1033" i="82"/>
  <c r="D1034" i="82"/>
  <c r="D1035" i="82"/>
  <c r="D1036" i="82"/>
  <c r="D1037" i="82"/>
  <c r="D1038" i="82"/>
  <c r="D1039" i="82"/>
  <c r="D1040" i="82"/>
  <c r="D1041" i="82"/>
  <c r="D1042" i="82"/>
  <c r="D1043" i="82"/>
  <c r="D1044" i="82"/>
  <c r="D1045" i="82"/>
  <c r="D1046" i="82"/>
  <c r="D1047" i="82"/>
  <c r="D1048" i="82"/>
  <c r="D1049" i="82"/>
  <c r="D1050" i="82"/>
  <c r="D1051" i="82"/>
  <c r="D1052" i="82"/>
  <c r="D1053" i="82"/>
  <c r="D1054" i="82"/>
  <c r="D1055" i="82"/>
  <c r="D913" i="82"/>
  <c r="F913" i="82" l="1"/>
  <c r="F915" i="82" l="1"/>
  <c r="F919" i="82"/>
  <c r="F923" i="82"/>
  <c r="F927" i="82"/>
  <c r="F931" i="82"/>
  <c r="F935" i="82"/>
  <c r="F939" i="82"/>
  <c r="F943" i="82"/>
  <c r="F947" i="82"/>
  <c r="F951" i="82"/>
  <c r="F955" i="82"/>
  <c r="F959" i="82"/>
  <c r="F963" i="82"/>
  <c r="F967" i="82"/>
  <c r="F971" i="82"/>
  <c r="F975" i="82"/>
  <c r="F979" i="82"/>
  <c r="F983" i="82"/>
  <c r="F987" i="82"/>
  <c r="F991" i="82"/>
  <c r="F995" i="82"/>
  <c r="F999" i="82"/>
  <c r="F1003" i="82"/>
  <c r="F1007" i="82"/>
  <c r="F1011" i="82"/>
  <c r="F1015" i="82"/>
  <c r="F1019" i="82"/>
  <c r="F1023" i="82"/>
  <c r="F1027" i="82"/>
  <c r="F1031" i="82"/>
  <c r="F1035" i="82"/>
  <c r="F1039" i="82"/>
  <c r="F1043" i="82"/>
  <c r="F1047" i="82"/>
  <c r="F1051" i="82"/>
  <c r="F1055" i="82"/>
  <c r="F1059" i="82"/>
  <c r="F1063" i="82"/>
  <c r="F1067" i="82"/>
  <c r="F1071" i="82"/>
  <c r="F1075" i="82"/>
  <c r="F1079" i="82"/>
  <c r="F1083" i="82"/>
  <c r="F1087" i="82"/>
  <c r="F1091" i="82"/>
  <c r="F1095" i="82"/>
  <c r="F1099" i="82"/>
  <c r="F1103" i="82"/>
  <c r="F1107" i="82"/>
  <c r="F1111" i="82"/>
  <c r="F1115" i="82"/>
  <c r="F1119" i="82"/>
  <c r="F1123" i="82"/>
  <c r="F1127" i="82"/>
  <c r="F1131" i="82"/>
  <c r="F1135" i="82"/>
  <c r="F1139" i="82"/>
  <c r="F1143" i="82"/>
  <c r="F1147" i="82"/>
  <c r="F1151" i="82"/>
  <c r="F916" i="82"/>
  <c r="F920" i="82"/>
  <c r="F924" i="82"/>
  <c r="F928" i="82"/>
  <c r="F932" i="82"/>
  <c r="F936" i="82"/>
  <c r="F940" i="82"/>
  <c r="F944" i="82"/>
  <c r="F948" i="82"/>
  <c r="F952" i="82"/>
  <c r="F956" i="82"/>
  <c r="F960" i="82"/>
  <c r="F964" i="82"/>
  <c r="F968" i="82"/>
  <c r="F972" i="82"/>
  <c r="F976" i="82"/>
  <c r="F980" i="82"/>
  <c r="F984" i="82"/>
  <c r="F988" i="82"/>
  <c r="F992" i="82"/>
  <c r="F996" i="82"/>
  <c r="F1000" i="82"/>
  <c r="F1004" i="82"/>
  <c r="F1008" i="82"/>
  <c r="F1012" i="82"/>
  <c r="F1016" i="82"/>
  <c r="F1020" i="82"/>
  <c r="F1024" i="82"/>
  <c r="F1028" i="82"/>
  <c r="F1032" i="82"/>
  <c r="F1036" i="82"/>
  <c r="F1040" i="82"/>
  <c r="F1044" i="82"/>
  <c r="F1048" i="82"/>
  <c r="F1052" i="82"/>
  <c r="F1056" i="82"/>
  <c r="F1060" i="82"/>
  <c r="F1064" i="82"/>
  <c r="F1068" i="82"/>
  <c r="F1072" i="82"/>
  <c r="F1076" i="82"/>
  <c r="F1080" i="82"/>
  <c r="F1084" i="82"/>
  <c r="F1088" i="82"/>
  <c r="F1092" i="82"/>
  <c r="F1096" i="82"/>
  <c r="F1100" i="82"/>
  <c r="F1104" i="82"/>
  <c r="F1108" i="82"/>
  <c r="F1112" i="82"/>
  <c r="F1116" i="82"/>
  <c r="F1120" i="82"/>
  <c r="F1124" i="82"/>
  <c r="F1128" i="82"/>
  <c r="F1132" i="82"/>
  <c r="F1136" i="82"/>
  <c r="F1140" i="82"/>
  <c r="F1144" i="82"/>
  <c r="F1148" i="82"/>
  <c r="F1152" i="82"/>
  <c r="F917" i="82"/>
  <c r="F921" i="82"/>
  <c r="F925" i="82"/>
  <c r="F929" i="82"/>
  <c r="F933" i="82"/>
  <c r="F937" i="82"/>
  <c r="F941" i="82"/>
  <c r="F945" i="82"/>
  <c r="F949" i="82"/>
  <c r="F953" i="82"/>
  <c r="F957" i="82"/>
  <c r="F961" i="82"/>
  <c r="F965" i="82"/>
  <c r="F969" i="82"/>
  <c r="F973" i="82"/>
  <c r="F977" i="82"/>
  <c r="F981" i="82"/>
  <c r="F985" i="82"/>
  <c r="F989" i="82"/>
  <c r="F993" i="82"/>
  <c r="F997" i="82"/>
  <c r="F1001" i="82"/>
  <c r="F1005" i="82"/>
  <c r="F1009" i="82"/>
  <c r="F1013" i="82"/>
  <c r="F1017" i="82"/>
  <c r="F1021" i="82"/>
  <c r="F1025" i="82"/>
  <c r="F1029" i="82"/>
  <c r="F1033" i="82"/>
  <c r="F1037" i="82"/>
  <c r="F1041" i="82"/>
  <c r="F1045" i="82"/>
  <c r="F1049" i="82"/>
  <c r="F1053" i="82"/>
  <c r="F1057" i="82"/>
  <c r="F1061" i="82"/>
  <c r="F1065" i="82"/>
  <c r="F1069" i="82"/>
  <c r="F1073" i="82"/>
  <c r="F1077" i="82"/>
  <c r="F1081" i="82"/>
  <c r="F1085" i="82"/>
  <c r="F1089" i="82"/>
  <c r="F1093" i="82"/>
  <c r="F1097" i="82"/>
  <c r="F1101" i="82"/>
  <c r="F1105" i="82"/>
  <c r="F1109" i="82"/>
  <c r="F1113" i="82"/>
  <c r="F1117" i="82"/>
  <c r="F1121" i="82"/>
  <c r="F1125" i="82"/>
  <c r="F1129" i="82"/>
  <c r="F1133" i="82"/>
  <c r="F1137" i="82"/>
  <c r="F1141" i="82"/>
  <c r="F1145" i="82"/>
  <c r="F1149" i="82"/>
  <c r="F1153" i="82"/>
  <c r="F918" i="82"/>
  <c r="F922" i="82"/>
  <c r="F926" i="82"/>
  <c r="F930" i="82"/>
  <c r="F934" i="82"/>
  <c r="F938" i="82"/>
  <c r="F942" i="82"/>
  <c r="F946" i="82"/>
  <c r="F950" i="82"/>
  <c r="F954" i="82"/>
  <c r="F958" i="82"/>
  <c r="F962" i="82"/>
  <c r="F966" i="82"/>
  <c r="F970" i="82"/>
  <c r="F974" i="82"/>
  <c r="F978" i="82"/>
  <c r="F982" i="82"/>
  <c r="F986" i="82"/>
  <c r="F990" i="82"/>
  <c r="F994" i="82"/>
  <c r="F998" i="82"/>
  <c r="F1002" i="82"/>
  <c r="F1006" i="82"/>
  <c r="F1010" i="82"/>
  <c r="F1014" i="82"/>
  <c r="F1018" i="82"/>
  <c r="F1022" i="82"/>
  <c r="F1026" i="82"/>
  <c r="F1030" i="82"/>
  <c r="F1034" i="82"/>
  <c r="F1038" i="82"/>
  <c r="F1042" i="82"/>
  <c r="F1046" i="82"/>
  <c r="F1050" i="82"/>
  <c r="F1054" i="82"/>
  <c r="F1058" i="82"/>
  <c r="F1062" i="82"/>
  <c r="F1066" i="82"/>
  <c r="F1070" i="82"/>
  <c r="F1074" i="82"/>
  <c r="F1078" i="82"/>
  <c r="F1082" i="82"/>
  <c r="F1086" i="82"/>
  <c r="F1090" i="82"/>
  <c r="F1094" i="82"/>
  <c r="F1098" i="82"/>
  <c r="F1102" i="82"/>
  <c r="F1106" i="82"/>
  <c r="F1110" i="82"/>
  <c r="F1114" i="82"/>
  <c r="F1126" i="82"/>
  <c r="F1142" i="82"/>
  <c r="F1130" i="82"/>
  <c r="F1146" i="82"/>
  <c r="F1118" i="82"/>
  <c r="F1134" i="82"/>
  <c r="F1150" i="82"/>
  <c r="F1122" i="82"/>
  <c r="F1138" i="82"/>
  <c r="F914" i="82"/>
  <c r="Q8" i="130"/>
  <c r="Q10" i="130"/>
  <c r="Q12" i="130"/>
  <c r="F2255" i="82"/>
  <c r="F2254" i="82"/>
  <c r="F2253" i="82"/>
  <c r="F2252" i="82"/>
  <c r="F2251" i="82"/>
  <c r="F2250" i="82"/>
  <c r="F2249" i="82"/>
  <c r="F2248" i="82"/>
  <c r="F2247" i="82"/>
  <c r="F2246" i="82"/>
  <c r="F2245" i="82"/>
  <c r="F2244" i="82"/>
  <c r="F2243" i="82"/>
  <c r="F2242" i="82"/>
  <c r="F2241" i="82"/>
  <c r="F2240" i="82"/>
  <c r="F2239" i="82"/>
  <c r="F2238" i="82"/>
  <c r="F2237" i="82"/>
  <c r="F2236" i="82"/>
  <c r="F2235" i="82"/>
  <c r="F2234" i="82"/>
  <c r="F2233" i="82"/>
  <c r="F2232" i="82"/>
  <c r="F2231" i="82"/>
  <c r="F2230" i="82"/>
  <c r="F2229" i="82"/>
  <c r="F2228" i="82"/>
  <c r="F2227" i="82"/>
  <c r="F2226" i="82"/>
  <c r="F2225" i="82"/>
  <c r="F2224" i="82"/>
  <c r="F2223" i="82"/>
  <c r="F2222" i="82"/>
  <c r="F2221" i="82"/>
  <c r="F2220" i="82"/>
  <c r="F2219" i="82"/>
  <c r="F2218" i="82"/>
  <c r="F2217" i="82"/>
  <c r="F2216" i="82"/>
  <c r="F2215" i="82"/>
  <c r="F2214" i="82"/>
  <c r="F2213" i="82"/>
  <c r="F2212" i="82"/>
  <c r="F2211" i="82"/>
  <c r="F2210" i="82"/>
  <c r="F2209" i="82"/>
  <c r="F2208" i="82"/>
  <c r="F2207" i="82"/>
  <c r="F2206" i="82"/>
  <c r="F2205" i="82"/>
  <c r="F2204" i="82"/>
  <c r="F2203" i="82"/>
  <c r="F2202" i="82"/>
  <c r="F2201" i="82"/>
  <c r="F2200" i="82"/>
  <c r="F2199" i="82"/>
  <c r="F2198" i="82"/>
  <c r="F2197" i="82"/>
  <c r="F2196" i="82"/>
  <c r="F2195" i="82"/>
  <c r="F2194" i="82"/>
  <c r="F2193" i="82"/>
  <c r="F2192" i="82"/>
  <c r="F2191" i="82"/>
  <c r="F2190" i="82"/>
  <c r="F2189" i="82"/>
  <c r="F2188" i="82"/>
  <c r="F2187" i="82"/>
  <c r="F2186" i="82"/>
  <c r="F2185" i="82"/>
  <c r="F2184" i="82"/>
  <c r="F2183" i="82"/>
  <c r="F2181" i="82"/>
  <c r="F2180" i="82"/>
  <c r="F2179" i="82"/>
  <c r="F2178" i="82"/>
  <c r="F2177" i="82"/>
  <c r="F2176" i="82"/>
  <c r="F2175" i="82"/>
  <c r="F2174" i="82"/>
  <c r="F2173" i="82"/>
  <c r="F2172" i="82"/>
  <c r="F2171" i="82"/>
  <c r="F2170" i="82"/>
  <c r="F2169" i="82"/>
  <c r="F2168" i="82"/>
  <c r="F2167" i="82"/>
  <c r="F2166" i="82"/>
  <c r="F2165" i="82"/>
  <c r="F2164" i="82"/>
  <c r="F2163" i="82"/>
  <c r="F2162" i="82"/>
  <c r="F2161" i="82"/>
  <c r="F2160" i="82"/>
  <c r="F2159" i="82"/>
  <c r="F2158" i="82"/>
  <c r="F2157" i="82"/>
  <c r="F2156" i="82"/>
  <c r="F2155" i="82"/>
  <c r="F2154" i="82"/>
  <c r="F2153" i="82"/>
  <c r="F2152" i="82"/>
  <c r="F2151" i="82"/>
  <c r="F2150" i="82"/>
  <c r="F2149" i="82"/>
  <c r="F2148" i="82"/>
  <c r="F2146" i="82"/>
  <c r="F2145" i="82"/>
  <c r="F2144" i="82"/>
  <c r="F2143" i="82"/>
  <c r="F2142" i="82"/>
  <c r="F2141" i="82"/>
  <c r="F2140" i="82"/>
  <c r="F2139" i="82"/>
  <c r="F2138" i="82"/>
  <c r="F2137" i="82"/>
  <c r="F2136" i="82"/>
  <c r="F2135" i="82"/>
  <c r="F2134" i="82"/>
  <c r="F2133" i="82"/>
  <c r="F2132" i="82"/>
  <c r="F2131" i="82"/>
  <c r="F2130" i="82"/>
  <c r="F2129" i="82"/>
  <c r="F2128" i="82"/>
  <c r="F2127" i="82"/>
  <c r="F2126" i="82"/>
  <c r="F2125" i="82"/>
  <c r="F2124" i="82"/>
  <c r="F2123" i="82"/>
  <c r="F2122" i="82"/>
  <c r="F2121" i="82"/>
  <c r="F2120" i="82"/>
  <c r="F2119" i="82"/>
  <c r="F2118" i="82"/>
  <c r="F2117" i="82"/>
  <c r="F2116" i="82"/>
  <c r="F2115" i="82"/>
  <c r="F2114" i="82"/>
  <c r="F2113" i="82"/>
  <c r="F2112" i="82"/>
  <c r="F2111" i="82"/>
  <c r="F2110" i="82"/>
  <c r="F2109" i="82"/>
  <c r="F2108" i="82"/>
  <c r="F2107" i="82"/>
  <c r="F2106" i="82"/>
  <c r="F2105" i="82"/>
  <c r="F2104" i="82"/>
  <c r="F2103" i="82"/>
  <c r="F2102" i="82"/>
  <c r="F2101" i="82"/>
  <c r="F2100" i="82"/>
  <c r="F2099" i="82"/>
  <c r="F2098" i="82"/>
  <c r="F2097" i="82"/>
  <c r="F2096" i="82"/>
  <c r="F2095" i="82"/>
  <c r="F2094" i="82"/>
  <c r="F2093" i="82"/>
  <c r="F2092" i="82"/>
  <c r="F2091" i="82"/>
  <c r="F2090" i="82"/>
  <c r="F2089" i="82"/>
  <c r="F2088" i="82"/>
  <c r="F2087" i="82"/>
  <c r="F2086" i="82"/>
  <c r="F2085" i="82"/>
  <c r="F2084" i="82"/>
  <c r="F2083" i="82"/>
  <c r="F2082" i="82"/>
  <c r="F2081" i="82"/>
  <c r="F2080" i="82"/>
  <c r="F2079" i="82"/>
  <c r="F2078" i="82"/>
  <c r="F2077" i="82"/>
  <c r="F2076" i="82"/>
  <c r="F2075" i="82"/>
  <c r="F2074" i="82"/>
  <c r="F2073" i="82"/>
  <c r="F2072" i="82"/>
  <c r="F2071" i="82"/>
  <c r="F2070" i="82"/>
  <c r="F2069" i="82"/>
  <c r="F2068" i="82"/>
  <c r="F2067" i="82"/>
  <c r="F2066" i="82"/>
  <c r="F2065" i="82"/>
  <c r="F2064" i="82"/>
  <c r="F2063" i="82"/>
  <c r="F2062" i="82"/>
  <c r="F2061" i="82"/>
  <c r="F2060" i="82"/>
  <c r="F2059" i="82"/>
  <c r="F2058" i="82"/>
  <c r="F2057" i="82"/>
  <c r="F2056" i="82"/>
  <c r="F2055" i="82"/>
  <c r="F2054" i="82"/>
  <c r="F2053" i="82"/>
  <c r="F2052" i="82"/>
  <c r="F2051" i="82"/>
  <c r="F2050" i="82"/>
  <c r="F2049" i="82"/>
  <c r="F2048" i="82"/>
  <c r="F2047" i="82"/>
  <c r="F2046" i="82"/>
  <c r="F2045" i="82"/>
  <c r="F2044" i="82"/>
  <c r="F2043" i="82"/>
  <c r="F2042" i="82"/>
  <c r="F2041" i="82"/>
  <c r="E2060" i="82"/>
  <c r="E2059" i="82"/>
  <c r="E2058" i="82"/>
  <c r="E2057" i="82"/>
  <c r="E2056" i="82"/>
  <c r="E2055" i="82"/>
  <c r="E2054" i="82"/>
  <c r="E2053" i="82"/>
  <c r="E2052" i="82"/>
  <c r="E2051" i="82"/>
  <c r="E2050" i="82"/>
  <c r="E2049" i="82"/>
  <c r="E2048" i="82"/>
  <c r="E2047" i="82"/>
  <c r="E2046" i="82"/>
  <c r="E2045" i="82"/>
  <c r="E2044" i="82"/>
  <c r="E2043" i="82"/>
  <c r="E2042" i="82"/>
  <c r="E2041" i="82"/>
  <c r="E2062" i="82"/>
  <c r="E2063" i="82"/>
  <c r="E2064" i="82"/>
  <c r="E2065" i="82"/>
  <c r="E2066" i="82"/>
  <c r="E2067" i="82"/>
  <c r="E2068" i="82"/>
  <c r="E2069" i="82"/>
  <c r="E2070" i="82"/>
  <c r="E2071" i="82"/>
  <c r="E2072" i="82"/>
  <c r="E2073" i="82"/>
  <c r="E2074" i="82"/>
  <c r="E2075" i="82"/>
  <c r="E2076" i="82"/>
  <c r="E2077" i="82"/>
  <c r="E2078" i="82"/>
  <c r="E2079" i="82"/>
  <c r="E2080" i="8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B2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Mise à jour de la base de calcul  via SAP  à fin Nov 2020</t>
        </r>
      </text>
    </comment>
    <comment ref="B6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atmosphère réductrice  si ratio &gt; 1,2</t>
        </r>
      </text>
    </comment>
    <comment ref="B10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 suivant fichier "Prg régénération sablerie - AA_ prémix"</t>
        </r>
      </text>
    </comment>
    <comment ref="B11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 suivant fichier "Prg régénération sablerie - AA_ prémix"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  <author>Saddouk</author>
    <author>Pascal POUSSIER</author>
  </authors>
  <commentList>
    <comment ref="FK1" authorId="0" shapeId="0" xr:uid="{167EF5BA-CDE0-4C45-9F68-E93D38C88804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Journée Chomée = APLD </t>
        </r>
      </text>
    </comment>
    <comment ref="FP1" authorId="0" shapeId="0" xr:uid="{9A263BB7-EA3D-4200-AD1B-1B44B7EBB17B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Journée Chomée = APLD </t>
        </r>
      </text>
    </comment>
    <comment ref="FU1" authorId="0" shapeId="0" xr:uid="{CA76C783-F06D-46C7-A0D0-D9572C62D85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Journée Chomée = APLD </t>
        </r>
      </text>
    </comment>
    <comment ref="H4" authorId="1" shapeId="0" xr:uid="{223F7ABE-5010-4644-980C-4F8B8535707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2" shapeId="0" xr:uid="{52D3E6F9-6112-4B39-9D80-E08884459311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Mise à jour de la base de calcul  via SAP  à fin Nov 2020</t>
        </r>
      </text>
    </comment>
    <comment ref="B69" authorId="2" shapeId="0" xr:uid="{A0FCC56F-49E4-4C9F-B2F0-E887A054DCAF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atmosphère réductrice  si ratio &gt; 1,2</t>
        </r>
      </text>
    </comment>
    <comment ref="W72" authorId="0" shapeId="0" xr:uid="{FE3F20C4-18DC-4F7B-8F0E-F8D3296655BD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recette N° 8  sans fines jusqu’à 10h00</t>
        </r>
      </text>
    </comment>
    <comment ref="BE78" authorId="0" shapeId="0" xr:uid="{38AD12F1-E7CF-4ED9-8F4A-5436E9A5E4D9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excès d'eau au SPACE </t>
        </r>
      </text>
    </comment>
    <comment ref="CE82" authorId="0" shapeId="0" xr:uid="{2F121D11-D6D0-4C08-BDF4-382DDD5AB3CC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Remise en service du TP sablerie </t>
        </r>
      </text>
    </comment>
    <comment ref="BX93" authorId="0" shapeId="0" xr:uid="{B2C9B75F-71B3-4836-9C32-E83CEB6050D6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Extrapolation Volumle H2O - pertes données SPACE  S16/2023</t>
        </r>
      </text>
    </comment>
    <comment ref="B107" authorId="2" shapeId="0" xr:uid="{E39737FD-B97A-47C0-BD4B-AB0138D9798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 suivant fichier "Prg régénération sablerie - AA_ prémix"</t>
        </r>
      </text>
    </comment>
    <comment ref="B117" authorId="2" shapeId="0" xr:uid="{FD527283-7257-4391-8A6A-EA1CE3D4BFCD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 suivant fichier "Prg régénération sablerie - AA_ prémix"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  <author>Pascal Poussier</author>
  </authors>
  <commentList>
    <comment ref="A3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mise en service  des nouvelles recettes RTC </t>
        </r>
      </text>
    </comment>
    <comment ref="A49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 + pesons refroidisseur ???? </t>
        </r>
      </text>
    </comment>
    <comment ref="A5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1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2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3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4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5" authorId="0" shapeId="0" xr:uid="{00000000-0006-0000-0E00-000008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6" authorId="0" shapeId="0" xr:uid="{00000000-0006-0000-0E00-000009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7" authorId="0" shapeId="0" xr:uid="{00000000-0006-0000-0E00-00000A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8" authorId="0" shapeId="0" xr:uid="{00000000-0006-0000-0E00-00000B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9" authorId="0" shapeId="0" xr:uid="{00000000-0006-0000-0E00-00000C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 Calibration réalisée </t>
        </r>
      </text>
    </comment>
    <comment ref="A174" authorId="0" shapeId="0" xr:uid="{00000000-0006-0000-0E00-00000D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modif prog suite Pb fines ==&gt; baisse intro premix au SPACE  devient 0,35 vs 0,45</t>
        </r>
      </text>
    </comment>
    <comment ref="A188" authorId="0" shapeId="0" xr:uid="{00000000-0006-0000-0E00-00000E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panne elevateur refroidisseur </t>
        </r>
      </text>
    </comment>
    <comment ref="A452" authorId="0" shapeId="0" xr:uid="{00000000-0006-0000-0E00-00000F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Intervention SPACE </t>
        </r>
      </text>
    </comment>
    <comment ref="A590" authorId="0" shapeId="0" xr:uid="{00000000-0006-0000-0E00-000010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 à 1 seul four </t>
        </r>
      </text>
    </comment>
    <comment ref="A595" authorId="0" shapeId="0" xr:uid="{00000000-0006-0000-0E00-00001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refroidisseur</t>
        </r>
      </text>
    </comment>
    <comment ref="A672" authorId="0" shapeId="0" xr:uid="{00000000-0006-0000-0E00-00001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3" authorId="0" shapeId="0" xr:uid="{00000000-0006-0000-0E00-00001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4" authorId="0" shapeId="0" xr:uid="{00000000-0006-0000-0E00-00001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5" authorId="0" shapeId="0" xr:uid="{00000000-0006-0000-0E00-00001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J898" authorId="1" shapeId="0" xr:uid="{F8C7C101-18DF-418D-A019-CE446B4ADB44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récup données SPACE sur carte SD  extrapolation des données</t>
        </r>
      </text>
    </comment>
    <comment ref="M898" authorId="1" shapeId="0" xr:uid="{48E37E94-1F8B-4CBF-9FAA-226DEB60B903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récup données SPACE sur carte SD extrapolation des données </t>
        </r>
      </text>
    </comment>
    <comment ref="A966" authorId="1" shapeId="0" xr:uid="{3A02FE6B-28AE-4956-A978-6AFE4CE6EE95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Vidange Bande  ref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A864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Utilisation de l'appareil manuel N° 64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A1887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1888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1889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1890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B356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Intervention SPACE = télémaintenance </t>
        </r>
      </text>
    </comment>
    <comment ref="B931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932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933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934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  <author>Pascal Poussier</author>
  </authors>
  <commentList>
    <comment ref="B36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mise en service  des nouvelles recettes RTC </t>
        </r>
      </text>
    </comment>
    <comment ref="B48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 + pesons refroidisseur ???? </t>
        </r>
      </text>
    </comment>
    <comment ref="B49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B50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B51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B52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B53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B54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B55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B56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B57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B58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 Calibration réalisée </t>
        </r>
      </text>
    </comment>
    <comment ref="B173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modif prog suite Pb fines ==&gt; baisse intro premix au SPACE  devient 0,35 vs 0,45</t>
        </r>
      </text>
    </comment>
    <comment ref="B187" authorId="0" shapeId="0" xr:uid="{00000000-0006-0000-1200-00000E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panne elevateur refroidisseur </t>
        </r>
      </text>
    </comment>
    <comment ref="B451" authorId="0" shapeId="0" xr:uid="{00000000-0006-0000-1200-00000F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Intervention SPACE </t>
        </r>
      </text>
    </comment>
    <comment ref="B589" authorId="0" shapeId="0" xr:uid="{00000000-0006-0000-1200-000010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 à 1 seul four </t>
        </r>
      </text>
    </comment>
    <comment ref="B594" authorId="0" shapeId="0" xr:uid="{00000000-0006-0000-1200-00001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refroidisseur</t>
        </r>
      </text>
    </comment>
    <comment ref="B671" authorId="0" shapeId="0" xr:uid="{00000000-0006-0000-1200-00001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672" authorId="0" shapeId="0" xr:uid="{00000000-0006-0000-1200-00001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673" authorId="0" shapeId="0" xr:uid="{00000000-0006-0000-1200-00001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B674" authorId="0" shapeId="0" xr:uid="{00000000-0006-0000-1200-00001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I806" authorId="1" shapeId="0" xr:uid="{9DB3B5A8-EB60-44AF-A039-0E088AC77E2C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de pesons sur refroidisseur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  <author>Pascal Poussier</author>
  </authors>
  <commentList>
    <comment ref="A36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mise en service  des nouvelles recettes RTC </t>
        </r>
      </text>
    </comment>
    <comment ref="A48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 + pesons refroidisseur ???? </t>
        </r>
      </text>
    </comment>
    <comment ref="A49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0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1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2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Production à 1 seul four</t>
        </r>
      </text>
    </comment>
    <comment ref="A53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4" authorId="0" shapeId="0" xr:uid="{00000000-0006-0000-1300-000008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5" authorId="0" shapeId="0" xr:uid="{00000000-0006-0000-1300-000009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6" authorId="0" shapeId="0" xr:uid="{00000000-0006-0000-1300-00000A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7" authorId="0" shapeId="0" xr:uid="{00000000-0006-0000-1300-00000B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</t>
        </r>
      </text>
    </comment>
    <comment ref="A58" authorId="0" shapeId="0" xr:uid="{00000000-0006-0000-1300-00000C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 pesons refroidisseur ????  Calibration réalisée </t>
        </r>
      </text>
    </comment>
    <comment ref="A173" authorId="0" shapeId="0" xr:uid="{00000000-0006-0000-1300-00000D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modif prog suite Pb fines ==&gt; baisse intro premix au SPACE  devient 0,35 vs 0,45</t>
        </r>
      </text>
    </comment>
    <comment ref="A187" authorId="0" shapeId="0" xr:uid="{00000000-0006-0000-1300-00000E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panne elevateur refroidisseur </t>
        </r>
      </text>
    </comment>
    <comment ref="A451" authorId="0" shapeId="0" xr:uid="{00000000-0006-0000-1300-00000F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Intervention SPACE </t>
        </r>
      </text>
    </comment>
    <comment ref="A589" authorId="0" shapeId="0" xr:uid="{00000000-0006-0000-1300-000010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Prod à 1 seul four </t>
        </r>
      </text>
    </comment>
    <comment ref="A594" authorId="0" shapeId="0" xr:uid="{00000000-0006-0000-1300-00001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Pb refroidisseur</t>
        </r>
      </text>
    </comment>
    <comment ref="A671" authorId="0" shapeId="0" xr:uid="{00000000-0006-0000-1300-00001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2" authorId="0" shapeId="0" xr:uid="{00000000-0006-0000-1300-00001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3" authorId="0" shapeId="0" xr:uid="{00000000-0006-0000-1300-00001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674" authorId="0" shapeId="0" xr:uid="{00000000-0006-0000-1300-00001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H997" authorId="1" shapeId="0" xr:uid="{AD9DB82D-2446-40B3-BD16-744096843DED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prélèvement échantillons à différents endrroits </t>
        </r>
      </text>
    </comment>
    <comment ref="A1073" authorId="1" shapeId="0" xr:uid="{4A1B13FB-1044-439E-9F0A-57D0ABF1DBA3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Recealeurtte N°8 sans valeur de fines  jusqu’à 10h00 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A679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Chatière tapis sous 9m3 = 19 cm </t>
        </r>
      </text>
    </comment>
    <comment ref="A738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739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740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  <comment ref="A741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pas de production suite Pb Hydraulique du BMD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Pascal POUSSIER</author>
  </authors>
  <commentList>
    <comment ref="E8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Pascal POUSSIER:</t>
        </r>
        <r>
          <rPr>
            <sz val="9"/>
            <color indexed="81"/>
            <rFont val="Tahoma"/>
            <family val="2"/>
          </rPr>
          <t xml:space="preserve">
à compter du 20/03/2020</t>
        </r>
      </text>
    </comment>
  </commentList>
</comments>
</file>

<file path=xl/sharedStrings.xml><?xml version="1.0" encoding="utf-8"?>
<sst xmlns="http://schemas.openxmlformats.org/spreadsheetml/2006/main" count="1069" uniqueCount="451">
  <si>
    <t>BANQUE DE DONNEES MOIS DE:</t>
  </si>
  <si>
    <t>DATE</t>
  </si>
  <si>
    <t>SABLE NEUF</t>
  </si>
  <si>
    <t>H2O</t>
  </si>
  <si>
    <t>Carbone</t>
  </si>
  <si>
    <t>TOTAL:</t>
  </si>
  <si>
    <t>Analyse</t>
  </si>
  <si>
    <t>Argile Active</t>
  </si>
  <si>
    <t>TONNE COULEE</t>
  </si>
  <si>
    <t>NB MOULES</t>
  </si>
  <si>
    <t>NB ARRACHES</t>
  </si>
  <si>
    <t>Perméabilité</t>
  </si>
  <si>
    <t>POIDS BENTONITE/NOIR/JRS:</t>
  </si>
  <si>
    <t>% Moules arraches par jour</t>
  </si>
  <si>
    <t>Cisaillement</t>
  </si>
  <si>
    <t>FINES</t>
  </si>
  <si>
    <t>Rapport nx / tonnes de fonte</t>
  </si>
  <si>
    <t>échantillon</t>
  </si>
  <si>
    <t>Poids éprouvette</t>
  </si>
  <si>
    <t xml:space="preserve">MELANGE </t>
  </si>
  <si>
    <t>Nb</t>
  </si>
  <si>
    <t>Kg</t>
  </si>
  <si>
    <t>%</t>
  </si>
  <si>
    <t>Moy</t>
  </si>
  <si>
    <t xml:space="preserve">TONNAGE SABLE </t>
  </si>
  <si>
    <t>L</t>
  </si>
  <si>
    <t xml:space="preserve">Unit </t>
  </si>
  <si>
    <t xml:space="preserve">TPS CYCLE </t>
  </si>
  <si>
    <t>miin</t>
  </si>
  <si>
    <t>kg</t>
  </si>
  <si>
    <t>PREMIX</t>
  </si>
  <si>
    <t>NOIR LIQUIDE</t>
  </si>
  <si>
    <t>RATIO/SABLE</t>
  </si>
  <si>
    <t>kg/TS</t>
  </si>
  <si>
    <t>Kg/TS</t>
  </si>
  <si>
    <t>EAU</t>
  </si>
  <si>
    <t>L/TS</t>
  </si>
  <si>
    <t>RATIO /TML</t>
  </si>
  <si>
    <t>kg/TML</t>
  </si>
  <si>
    <t>TML</t>
  </si>
  <si>
    <t xml:space="preserve">SCOVAL </t>
  </si>
  <si>
    <t xml:space="preserve"> MALAXEES </t>
  </si>
  <si>
    <t>N/cm²</t>
  </si>
  <si>
    <t>gr</t>
  </si>
  <si>
    <t>PART PREMIX</t>
  </si>
  <si>
    <t xml:space="preserve">Somme </t>
  </si>
  <si>
    <t>AS Scoval</t>
  </si>
  <si>
    <t xml:space="preserve">RC Scoval </t>
  </si>
  <si>
    <t>Jan</t>
  </si>
  <si>
    <t>Fev</t>
  </si>
  <si>
    <t>Mars</t>
  </si>
  <si>
    <t>Avril</t>
  </si>
  <si>
    <t>Mai</t>
  </si>
  <si>
    <t>Juin</t>
  </si>
  <si>
    <t>Juil</t>
  </si>
  <si>
    <t>Aout</t>
  </si>
  <si>
    <t>Sept</t>
  </si>
  <si>
    <t>Oct</t>
  </si>
  <si>
    <t>Nov</t>
  </si>
  <si>
    <t>Dec</t>
  </si>
  <si>
    <t>L/TML</t>
  </si>
  <si>
    <t>Nb FOURS</t>
  </si>
  <si>
    <t>Nb MALAXEES</t>
  </si>
  <si>
    <t>Dureté  moule</t>
  </si>
  <si>
    <t xml:space="preserve">Dureté moule </t>
  </si>
  <si>
    <t xml:space="preserve">NOIR </t>
  </si>
  <si>
    <t>BENTONITE</t>
  </si>
  <si>
    <t>RATIO /MOULE</t>
  </si>
  <si>
    <t>L/M</t>
  </si>
  <si>
    <t>kg/ M</t>
  </si>
  <si>
    <t>Compteur fines ==&gt;  Scoval</t>
  </si>
  <si>
    <t>°C</t>
  </si>
  <si>
    <t xml:space="preserve">Temp sablerie </t>
  </si>
  <si>
    <t xml:space="preserve">Humidité </t>
  </si>
  <si>
    <t xml:space="preserve">% H2O sable machine </t>
  </si>
  <si>
    <t xml:space="preserve">% </t>
  </si>
  <si>
    <t>Heure CTRl</t>
  </si>
  <si>
    <t>Sec</t>
  </si>
  <si>
    <t>H</t>
  </si>
  <si>
    <t>h</t>
  </si>
  <si>
    <t>Nb MOULES COULES</t>
  </si>
  <si>
    <t>NB MOULES COULES</t>
  </si>
  <si>
    <t xml:space="preserve">Kg </t>
  </si>
  <si>
    <t>Poids Grappe Moyen</t>
  </si>
  <si>
    <t xml:space="preserve">Nb MANCHONS  </t>
  </si>
  <si>
    <t xml:space="preserve">SABLE  NEUF </t>
  </si>
  <si>
    <t>Nb/TS</t>
  </si>
  <si>
    <t xml:space="preserve">EAU SCOVAL </t>
  </si>
  <si>
    <t>EAU SCOVAL</t>
  </si>
  <si>
    <t>EAU REFROID</t>
  </si>
  <si>
    <t>EAU  REFROID</t>
  </si>
  <si>
    <t xml:space="preserve">Compression labo </t>
  </si>
  <si>
    <t>AS Labo</t>
  </si>
  <si>
    <t xml:space="preserve">RC labo </t>
  </si>
  <si>
    <t xml:space="preserve">RC RTC </t>
  </si>
  <si>
    <t xml:space="preserve">Date </t>
  </si>
  <si>
    <t xml:space="preserve">AS Labo </t>
  </si>
  <si>
    <t xml:space="preserve">AS RTC </t>
  </si>
  <si>
    <t xml:space="preserve">Bentonite Effective </t>
  </si>
  <si>
    <t>Ratio H2O/BE</t>
  </si>
  <si>
    <t>Bentonite Effective  Scoval</t>
  </si>
  <si>
    <t xml:space="preserve">ratio H2O/BE Scoval </t>
  </si>
  <si>
    <t xml:space="preserve">Ratio AS RTC/ AS labo </t>
  </si>
  <si>
    <t>Ratio AA/ BE</t>
  </si>
  <si>
    <t xml:space="preserve">H2O Sable retour </t>
  </si>
  <si>
    <t>Ratio Comp / AA</t>
  </si>
  <si>
    <t xml:space="preserve">Densité en Vrac </t>
  </si>
  <si>
    <t xml:space="preserve">Poids  d'éprouvette AS </t>
  </si>
  <si>
    <t xml:space="preserve">Ratio eau scoval/ Tsable </t>
  </si>
  <si>
    <t xml:space="preserve">Ratio eau refroid / Tsable </t>
  </si>
  <si>
    <t xml:space="preserve">Ratio Kg sable / moule </t>
  </si>
  <si>
    <t>TS/ Mle</t>
  </si>
  <si>
    <t>Ratio Nb  Moules / Malaxées</t>
  </si>
  <si>
    <t xml:space="preserve">Ratio AA/ BE SCOVAL </t>
  </si>
  <si>
    <t xml:space="preserve">% part Nx/T sable préparé </t>
  </si>
  <si>
    <t xml:space="preserve">Sable refroidisseur </t>
  </si>
  <si>
    <t xml:space="preserve">Additif refroidisseur </t>
  </si>
  <si>
    <t xml:space="preserve">H2O refroidisseur </t>
  </si>
  <si>
    <t>Litres</t>
  </si>
  <si>
    <t xml:space="preserve">PREMIX Scoval </t>
  </si>
  <si>
    <t>PREMIX SPACE</t>
  </si>
  <si>
    <t xml:space="preserve">PREMIX </t>
  </si>
  <si>
    <t>PREMIX SCOVAL</t>
  </si>
  <si>
    <t>PREMIX  SPACE</t>
  </si>
  <si>
    <t>EAU  REFROID (compteur  panoplie )</t>
  </si>
  <si>
    <t>Ratio C / H20</t>
  </si>
  <si>
    <t>Ratio C / H2O</t>
  </si>
  <si>
    <t xml:space="preserve">Ratio H2O/BE Scoval </t>
  </si>
  <si>
    <t>Soufre</t>
  </si>
  <si>
    <t xml:space="preserve">Pds Noyaux Programme </t>
  </si>
  <si>
    <t xml:space="preserve">Ecart Pds Nx </t>
  </si>
  <si>
    <t xml:space="preserve"> Kg </t>
  </si>
  <si>
    <t xml:space="preserve">Scoval </t>
  </si>
  <si>
    <t xml:space="preserve"> Scoval </t>
  </si>
  <si>
    <t xml:space="preserve"> Space</t>
  </si>
  <si>
    <t xml:space="preserve">Space </t>
  </si>
  <si>
    <t xml:space="preserve">Perméabilité SIMPSON </t>
  </si>
  <si>
    <t>Taux réalisation programme BMD/Nx</t>
  </si>
  <si>
    <t xml:space="preserve">Volume théorique prémix sur le réalisé </t>
  </si>
  <si>
    <t xml:space="preserve">Volume théorique prémix calculé  </t>
  </si>
  <si>
    <t xml:space="preserve">Ecart théorique calculé  / introduit </t>
  </si>
  <si>
    <t xml:space="preserve">Ecart théorique réalisé  / introduit </t>
  </si>
  <si>
    <t xml:space="preserve">T </t>
  </si>
  <si>
    <t xml:space="preserve">Nb moules coulés programme  BMD </t>
  </si>
  <si>
    <t xml:space="preserve">Tonnage Fonte Programme BMD </t>
  </si>
  <si>
    <t xml:space="preserve">Tonnage Noyaux Programme BMD  </t>
  </si>
  <si>
    <t xml:space="preserve">Volume moyen pesé _ Introduit </t>
  </si>
  <si>
    <t xml:space="preserve">Date journée </t>
  </si>
  <si>
    <t xml:space="preserve">Exemple </t>
  </si>
  <si>
    <t>A</t>
  </si>
  <si>
    <t xml:space="preserve">Nb de chassis </t>
  </si>
  <si>
    <t xml:space="preserve">Données planning quotidien </t>
  </si>
  <si>
    <t>B</t>
  </si>
  <si>
    <t xml:space="preserve">Tonne Nx </t>
  </si>
  <si>
    <t>T</t>
  </si>
  <si>
    <t>C</t>
  </si>
  <si>
    <t xml:space="preserve">Tonne Fonte </t>
  </si>
  <si>
    <t>D</t>
  </si>
  <si>
    <t xml:space="preserve">Coef régénération silice </t>
  </si>
  <si>
    <t xml:space="preserve">modifiable par mot de passe </t>
  </si>
  <si>
    <t>E</t>
  </si>
  <si>
    <t>% silice résiduel</t>
  </si>
  <si>
    <t>F</t>
  </si>
  <si>
    <t xml:space="preserve">Coéf régénération fonte </t>
  </si>
  <si>
    <t>G</t>
  </si>
  <si>
    <t xml:space="preserve">Répartition intro  SCOVAL/ SPACE </t>
  </si>
  <si>
    <t>J</t>
  </si>
  <si>
    <t xml:space="preserve">% Argile dans Prémix </t>
  </si>
  <si>
    <t>O</t>
  </si>
  <si>
    <t xml:space="preserve">Volume sable ( T) / chassis </t>
  </si>
  <si>
    <t>R</t>
  </si>
  <si>
    <t xml:space="preserve">Volume sable ( T)/ broyée  </t>
  </si>
  <si>
    <t xml:space="preserve">H </t>
  </si>
  <si>
    <t xml:space="preserve">Calcul régénération silice </t>
  </si>
  <si>
    <t>B x D x E</t>
  </si>
  <si>
    <t>I</t>
  </si>
  <si>
    <t xml:space="preserve">Calcul régénération Fonte  </t>
  </si>
  <si>
    <t>C x F</t>
  </si>
  <si>
    <t>K</t>
  </si>
  <si>
    <t xml:space="preserve">Volume  Régénération Argile </t>
  </si>
  <si>
    <t>H+I</t>
  </si>
  <si>
    <t xml:space="preserve">L </t>
  </si>
  <si>
    <t xml:space="preserve">Volume prémix utile </t>
  </si>
  <si>
    <t>K / J</t>
  </si>
  <si>
    <t>M</t>
  </si>
  <si>
    <t>Volume prémix  SCOVAL</t>
  </si>
  <si>
    <t>L  x G</t>
  </si>
  <si>
    <t>N</t>
  </si>
  <si>
    <t xml:space="preserve">Volume  total de sable à préparé </t>
  </si>
  <si>
    <t xml:space="preserve">A x O </t>
  </si>
  <si>
    <t>P</t>
  </si>
  <si>
    <t xml:space="preserve">Nb Broyées nécessaire </t>
  </si>
  <si>
    <t>N / R</t>
  </si>
  <si>
    <t>Q</t>
  </si>
  <si>
    <t xml:space="preserve">Volume prémix par broyée </t>
  </si>
  <si>
    <t xml:space="preserve">T ou kg </t>
  </si>
  <si>
    <t>M / P</t>
  </si>
  <si>
    <t xml:space="preserve">Désignation </t>
  </si>
  <si>
    <t xml:space="preserve">Unité </t>
  </si>
  <si>
    <t>Valeurs</t>
  </si>
  <si>
    <t xml:space="preserve">Volume sable  / chassis </t>
  </si>
  <si>
    <t xml:space="preserve">Volume sable / broyée  </t>
  </si>
  <si>
    <t xml:space="preserve">Régénération Sablerie - Argile Active _ Prémix  journalier </t>
  </si>
  <si>
    <t>Date  programme BMD</t>
  </si>
  <si>
    <t>Légende des couleurs</t>
  </si>
  <si>
    <t xml:space="preserve">Valeurs à saisir </t>
  </si>
  <si>
    <t xml:space="preserve">Formules </t>
  </si>
  <si>
    <t>Résultat</t>
  </si>
  <si>
    <t xml:space="preserve">Nb de Moules
 à couler  </t>
  </si>
  <si>
    <t>Tonnage  Noyaux à introduire (en Tonne)</t>
  </si>
  <si>
    <t xml:space="preserve">Tonnage  Fonte
 à couler (en Tonne) </t>
  </si>
  <si>
    <t xml:space="preserve">Calcul régénération silice  
  (en Tonne) </t>
  </si>
  <si>
    <t xml:space="preserve">Calcul régénération Fonte   (en Tonne) </t>
  </si>
  <si>
    <t>Volume régénération argile (en Tonne)</t>
  </si>
  <si>
    <t>Volume prémix utile    
 (en Tonne)</t>
  </si>
  <si>
    <t>Volume prémix SCOVAL 
 (en Tonne)</t>
  </si>
  <si>
    <t>Volume Total de sable à préparer 
(en Tonne)</t>
  </si>
  <si>
    <t xml:space="preserve">Nombre de Broyées nécessaires </t>
  </si>
  <si>
    <t xml:space="preserve">Volume prémix par broyée (en kg) </t>
  </si>
  <si>
    <t xml:space="preserve">Saisie </t>
  </si>
  <si>
    <t xml:space="preserve">Volume moyen pesé SPACE </t>
  </si>
  <si>
    <t xml:space="preserve">kg </t>
  </si>
  <si>
    <t xml:space="preserve">N° Recette  RTC SCOVAL </t>
  </si>
  <si>
    <t xml:space="preserve">Avec Nouveau calcul prg  </t>
  </si>
  <si>
    <t xml:space="preserve">% Prémix au SPACE </t>
  </si>
  <si>
    <t xml:space="preserve">Compteur fines pulseur Bleu  (Nb pulsées) </t>
  </si>
  <si>
    <t xml:space="preserve">Compteur fines pulseur Blanc  (Nb pulsées) </t>
  </si>
  <si>
    <t>AS1</t>
  </si>
  <si>
    <t>AS2</t>
  </si>
  <si>
    <t>AS3</t>
  </si>
  <si>
    <t>AS4</t>
  </si>
  <si>
    <t>H2O -1</t>
  </si>
  <si>
    <t>H2O -2</t>
  </si>
  <si>
    <t>H2O -3</t>
  </si>
  <si>
    <t>H2O -4</t>
  </si>
  <si>
    <t xml:space="preserve">Trémie machine </t>
  </si>
  <si>
    <t>volume (L)</t>
  </si>
  <si>
    <t xml:space="preserve"> dont CHROMITE</t>
  </si>
  <si>
    <t>Cumul prémix / malaxée</t>
  </si>
  <si>
    <t>Perte au Feu  (PF)</t>
  </si>
  <si>
    <t>Matières Volatiles (MV)</t>
  </si>
  <si>
    <t>Ratio PF / H20</t>
  </si>
  <si>
    <t>&gt; 1,2</t>
  </si>
  <si>
    <t xml:space="preserve">Coke résiduel </t>
  </si>
  <si>
    <t>Volume moyen pesé  SCOVAL</t>
  </si>
  <si>
    <t xml:space="preserve">Ratio Carbone  / PF </t>
  </si>
  <si>
    <t>AA/ H2O</t>
  </si>
  <si>
    <t>AA / H2O</t>
  </si>
  <si>
    <t>2&lt;X&lt;3</t>
  </si>
  <si>
    <t>valeur Mensuelle eau scoval</t>
  </si>
  <si>
    <t xml:space="preserve">Valeur mensuelle Eau  SPACE </t>
  </si>
  <si>
    <t>Compteur pulseur  BMD ( Nb pulsées)</t>
  </si>
  <si>
    <t xml:space="preserve">Cumul </t>
  </si>
  <si>
    <t>Cumul</t>
  </si>
  <si>
    <t xml:space="preserve">%NOIR </t>
  </si>
  <si>
    <t xml:space="preserve">% BENTONITE </t>
  </si>
  <si>
    <t>nouvelle formule prémix du 04/11/2020</t>
  </si>
  <si>
    <t xml:space="preserve">Valeurs </t>
  </si>
  <si>
    <t>Période considéré  dans le calcul :</t>
  </si>
  <si>
    <t xml:space="preserve">DONNEES ENTRANT DANS LE PROGRAMME </t>
  </si>
  <si>
    <t xml:space="preserve">Nb moules coulés </t>
  </si>
  <si>
    <t xml:space="preserve">Poids de Fonte coulé </t>
  </si>
  <si>
    <t xml:space="preserve">Poids Noyaux remmoulés </t>
  </si>
  <si>
    <t xml:space="preserve">Résiduel Noyaux dans le sable  </t>
  </si>
  <si>
    <t>Poids Premix  consommé</t>
  </si>
  <si>
    <t>Tonnage sable préparé réalisé</t>
  </si>
  <si>
    <t xml:space="preserve">Volume sable / chassis </t>
  </si>
  <si>
    <t>Poids de grappe moyen coulé</t>
  </si>
  <si>
    <t xml:space="preserve">Ratio Argile </t>
  </si>
  <si>
    <t xml:space="preserve">Part Premix Introduit Au SPACE </t>
  </si>
  <si>
    <t>Tonnes</t>
  </si>
  <si>
    <t xml:space="preserve">Poids Agile / Noyau </t>
  </si>
  <si>
    <t xml:space="preserve">Poids Argile / T Fonte </t>
  </si>
  <si>
    <t xml:space="preserve">Poids Argile </t>
  </si>
  <si>
    <t xml:space="preserve">Poids Sable moyen / malaxée </t>
  </si>
  <si>
    <t xml:space="preserve">Nb de Malaxées </t>
  </si>
  <si>
    <t xml:space="preserve">Ratio Noyau résiduel </t>
  </si>
  <si>
    <t>Estimé</t>
  </si>
  <si>
    <t>simulation prog V1 du 09-11-2020</t>
  </si>
  <si>
    <t xml:space="preserve"> par Malaxée </t>
  </si>
  <si>
    <t xml:space="preserve">Tonnage sable SCOVAL </t>
  </si>
  <si>
    <t xml:space="preserve">Tonnage Sable SPACE </t>
  </si>
  <si>
    <t xml:space="preserve">Par Tonne de Sable </t>
  </si>
  <si>
    <t>LSS</t>
  </si>
  <si>
    <t>LCS</t>
  </si>
  <si>
    <t>LCI</t>
  </si>
  <si>
    <t>LSI</t>
  </si>
  <si>
    <t xml:space="preserve">LIMITE %C </t>
  </si>
  <si>
    <t>LIMITE %H2O</t>
  </si>
  <si>
    <t>LIMITE %AA</t>
  </si>
  <si>
    <t>LIMITE%MV</t>
  </si>
  <si>
    <t>LIMITE %PF</t>
  </si>
  <si>
    <t xml:space="preserve">LIMITE Cisaillement </t>
  </si>
  <si>
    <t>LIMITE RC RTC</t>
  </si>
  <si>
    <t>LIMITE RC LABO</t>
  </si>
  <si>
    <t xml:space="preserve">LIMITE PERMABILITE </t>
  </si>
  <si>
    <t>LIMITE AS RTC</t>
  </si>
  <si>
    <t>LIMITE AS LABO</t>
  </si>
  <si>
    <t>LIMITE Pds Epr</t>
  </si>
  <si>
    <t>Ratio prémix SCOVAL  / Tsable SCOVAL</t>
  </si>
  <si>
    <t xml:space="preserve">Nb cycles fines pulseur Bleu  (Nb pulsées) </t>
  </si>
  <si>
    <t xml:space="preserve">Nb cycles  fines pulseur Blanc  (Nb pulsées) </t>
  </si>
  <si>
    <t xml:space="preserve">Volume H2O SCOVAL </t>
  </si>
  <si>
    <t xml:space="preserve">Volume H2O SPACE </t>
  </si>
  <si>
    <t xml:space="preserve">Eau par Tonne de  sable </t>
  </si>
  <si>
    <t>C-D</t>
  </si>
  <si>
    <t>Théorique - Pesé</t>
  </si>
  <si>
    <t>Pb fines au SCOVAL = réduction intro  temporaire</t>
  </si>
  <si>
    <t xml:space="preserve">Nb Malaxées </t>
  </si>
  <si>
    <t>Vol H2O SPACE / Malaxée</t>
  </si>
  <si>
    <t>Vol H2O SCOVAL / Malaxée</t>
  </si>
  <si>
    <t xml:space="preserve">Tonnage sable SCOVAL / malaxée </t>
  </si>
  <si>
    <t xml:space="preserve">Tonnage sable SPACE / malaxée </t>
  </si>
  <si>
    <t>Modification du % introduction suite, intervention sur RTC  dans la nuit du 02 au 03/03</t>
  </si>
  <si>
    <t>Total 
(en L)</t>
  </si>
  <si>
    <t xml:space="preserve">% Bleu </t>
  </si>
  <si>
    <t xml:space="preserve">% Blanc </t>
  </si>
  <si>
    <t xml:space="preserve">Manque de fines disponibles =&gt; baisse de la valeur de 50% </t>
  </si>
  <si>
    <t xml:space="preserve">Changement des pièces d'usures sur RTC  </t>
  </si>
  <si>
    <t xml:space="preserve">Mois </t>
  </si>
  <si>
    <t xml:space="preserve">Ecart AS RTC_ AS labo </t>
  </si>
  <si>
    <t xml:space="preserve">Changement vérin de compression </t>
  </si>
  <si>
    <t xml:space="preserve">Moyenne Ecart AS </t>
  </si>
  <si>
    <t>H2O/AA</t>
  </si>
  <si>
    <t>Ratio eau scoval / Tsable préparé</t>
  </si>
  <si>
    <t>Ratio eau SPACE / Tsable préparé</t>
  </si>
  <si>
    <t>Remontée d la chatière sous trémie 9m3</t>
  </si>
  <si>
    <t xml:space="preserve">Ratio Kg sable  préparé / moule produit </t>
  </si>
  <si>
    <t>Ratio PF/AA</t>
  </si>
  <si>
    <t xml:space="preserve">Prévisionnel volume Prémix / silo </t>
  </si>
  <si>
    <t xml:space="preserve">Tonnage Prémix consommé </t>
  </si>
  <si>
    <t xml:space="preserve">Manque de fines disponibles </t>
  </si>
  <si>
    <t xml:space="preserve">Modification de la  Ht chatière ==&gt; valeur sur tapis de 19cm </t>
  </si>
  <si>
    <t xml:space="preserve">Pb pulseur SCOVAL + nettoyage conduite Aspiration sablerie </t>
  </si>
  <si>
    <t xml:space="preserve">Débourrage aspisration SCOVAL </t>
  </si>
  <si>
    <t>Carbone (via PF)</t>
  </si>
  <si>
    <t>Moy Mensuelle</t>
  </si>
  <si>
    <t>Moy Annuelle</t>
  </si>
  <si>
    <t>Janvier 2021 à Décembre 2021</t>
  </si>
  <si>
    <t>Valeurs  bilan sablerie  du trimestre
  Jan à Décembre 2021</t>
  </si>
  <si>
    <t>Tonne</t>
  </si>
  <si>
    <t>Kg /TML</t>
  </si>
  <si>
    <t xml:space="preserve"> Prémix / TML </t>
  </si>
  <si>
    <t>Kg/ Tsable</t>
  </si>
  <si>
    <t xml:space="preserve">Fines / TML </t>
  </si>
  <si>
    <t xml:space="preserve">Fines / Sable </t>
  </si>
  <si>
    <t xml:space="preserve"> SCOVAL </t>
  </si>
  <si>
    <t xml:space="preserve"> SPACE</t>
  </si>
  <si>
    <t xml:space="preserve">Pds PREMIX  Total </t>
  </si>
  <si>
    <t xml:space="preserve">kg/Tsable </t>
  </si>
  <si>
    <t>L/malaxée</t>
  </si>
  <si>
    <t>kg /M</t>
  </si>
  <si>
    <t>L/Tsable</t>
  </si>
  <si>
    <t xml:space="preserve"> 09/03/2022</t>
  </si>
  <si>
    <t>Mis en service le  :</t>
  </si>
  <si>
    <t xml:space="preserve">T SABLE SCOVAL </t>
  </si>
  <si>
    <t>Tonnage sable préparé SCOVAL</t>
  </si>
  <si>
    <t xml:space="preserve">T SABLE  SCOVAL </t>
  </si>
  <si>
    <t xml:space="preserve">T SABLE SOVAL </t>
  </si>
  <si>
    <t>Volume
 Blanc      (en L)</t>
  </si>
  <si>
    <t xml:space="preserve">Volume
 Bleu   
 (en L) </t>
  </si>
  <si>
    <t xml:space="preserve">en Litres </t>
  </si>
  <si>
    <t xml:space="preserve"> Prémix /  T Sable </t>
  </si>
  <si>
    <t>PF*0,69</t>
  </si>
  <si>
    <t xml:space="preserve">Modification de la  Ht chatière ==&gt; au Maxi = 21 cm du tapis </t>
  </si>
  <si>
    <t xml:space="preserve">Appareil de compression auto = HS </t>
  </si>
  <si>
    <t xml:space="preserve">Compteur Fines ==&gt;  Silo Blanc </t>
  </si>
  <si>
    <t xml:space="preserve">LSS labo </t>
  </si>
  <si>
    <t xml:space="preserve">LCS labo </t>
  </si>
  <si>
    <t xml:space="preserve">LCI labo </t>
  </si>
  <si>
    <t xml:space="preserve">LSI labo </t>
  </si>
  <si>
    <t xml:space="preserve">LIMITE RC labo </t>
  </si>
  <si>
    <t>LIMITE % Carbone _2022</t>
  </si>
  <si>
    <t>LIMITE %H2O_ 2022</t>
  </si>
  <si>
    <t>LIMITE AS labo</t>
  </si>
  <si>
    <t>Cible</t>
  </si>
  <si>
    <t>H2O / AA</t>
  </si>
  <si>
    <t>&gt; 1</t>
  </si>
  <si>
    <t xml:space="preserve">LCI </t>
  </si>
  <si>
    <t>Compteur pulseur GF (Nb pulsées)</t>
  </si>
  <si>
    <t>Compteur pulseur BMD (190L)</t>
  </si>
  <si>
    <t>Compteur pulseur GF (300L)</t>
  </si>
  <si>
    <t>Nb Cycles TP  Rejet sable/ sablerie</t>
  </si>
  <si>
    <t>Nb Cycles TP  Rejet sable/GF</t>
  </si>
  <si>
    <t xml:space="preserve"> maintenance Annuelle SCOVAL </t>
  </si>
  <si>
    <t>Vol TP GF (en L)</t>
  </si>
  <si>
    <t xml:space="preserve">Total L </t>
  </si>
  <si>
    <t xml:space="preserve">Part en % GF </t>
  </si>
  <si>
    <t>Part en % Sablerie</t>
  </si>
  <si>
    <t xml:space="preserve">Vol TP Sablerie  (en L) </t>
  </si>
  <si>
    <t xml:space="preserve">Ratio prémix SPACE / Tsable SCOVAL </t>
  </si>
  <si>
    <t>BANQUE DE DONNEES ANNEES :</t>
  </si>
  <si>
    <t>Poids éprouvette (RC/Cis/Perm)</t>
  </si>
  <si>
    <t>0,38&lt;X&lt;0,42</t>
  </si>
  <si>
    <t>&gt;1</t>
  </si>
  <si>
    <t xml:space="preserve">AS Scoval </t>
  </si>
  <si>
    <t xml:space="preserve">%Fines Introduites &lt;0,5% </t>
  </si>
  <si>
    <t xml:space="preserve">% Fines Introduites </t>
  </si>
  <si>
    <t>0,3&lt;X&lt; 0,40</t>
  </si>
  <si>
    <t xml:space="preserve">Hygrométrie </t>
  </si>
  <si>
    <t>RATIO / MOULE</t>
  </si>
  <si>
    <t xml:space="preserve">Kg /Moule </t>
  </si>
  <si>
    <t xml:space="preserve">Nettoyage conduite Aspiration </t>
  </si>
  <si>
    <t>Dureté  moule (Moy)</t>
  </si>
  <si>
    <t xml:space="preserve">Moyenne  AS Mensuelle </t>
  </si>
  <si>
    <t>Silice</t>
  </si>
  <si>
    <t xml:space="preserve">Chromite </t>
  </si>
  <si>
    <t xml:space="preserve">Bauxite </t>
  </si>
  <si>
    <t xml:space="preserve">Kerphalite </t>
  </si>
  <si>
    <t xml:space="preserve">Croning </t>
  </si>
  <si>
    <t xml:space="preserve">Total </t>
  </si>
  <si>
    <t xml:space="preserve">%Chromite </t>
  </si>
  <si>
    <t>%Silice</t>
  </si>
  <si>
    <t xml:space="preserve">% Bauxite </t>
  </si>
  <si>
    <t xml:space="preserve">%Kerphalite </t>
  </si>
  <si>
    <t xml:space="preserve">% Croning </t>
  </si>
  <si>
    <t>Ecart Tonnage    (B-N)</t>
  </si>
  <si>
    <t>Moy Mensuelle corrigée</t>
  </si>
  <si>
    <t>Moy Annuelle corrigée</t>
  </si>
  <si>
    <t>% part Nx/T sable préparé  corrigé</t>
  </si>
  <si>
    <t xml:space="preserve">Mois  </t>
  </si>
  <si>
    <t xml:space="preserve">Tonnage Nx déclaré </t>
  </si>
  <si>
    <t xml:space="preserve">Ratio Sable Neuf /bentonite </t>
  </si>
  <si>
    <t>&lt; 4</t>
  </si>
  <si>
    <t xml:space="preserve">&lt; 4 </t>
  </si>
  <si>
    <t xml:space="preserve">Ratio Sable Neuf / Bentonite </t>
  </si>
  <si>
    <t xml:space="preserve">Cible </t>
  </si>
  <si>
    <t>&gt;2,5</t>
  </si>
  <si>
    <t>Moyenne sur l'année 2024</t>
  </si>
  <si>
    <t xml:space="preserve">Nb fours prévisonnels </t>
  </si>
  <si>
    <t xml:space="preserve">Nb FOURS  coulés </t>
  </si>
  <si>
    <t>08h47</t>
  </si>
  <si>
    <t>08h43</t>
  </si>
  <si>
    <t>08h22</t>
  </si>
  <si>
    <t xml:space="preserve">Pb fines au SCOVAL </t>
  </si>
  <si>
    <t>08h30</t>
  </si>
  <si>
    <t>08h20</t>
  </si>
  <si>
    <t>08h57</t>
  </si>
  <si>
    <t>08h37</t>
  </si>
  <si>
    <t>08h58</t>
  </si>
  <si>
    <t>08h49</t>
  </si>
  <si>
    <t>08h42</t>
  </si>
  <si>
    <t>08h51</t>
  </si>
  <si>
    <t>09h05</t>
  </si>
  <si>
    <t>08h40</t>
  </si>
  <si>
    <t>% H2O sable moule</t>
  </si>
  <si>
    <t xml:space="preserve">Pds Fines  SCOVAL </t>
  </si>
  <si>
    <t xml:space="preserve">Nettoyage Aspiration </t>
  </si>
  <si>
    <t>08h44</t>
  </si>
  <si>
    <t>08h54</t>
  </si>
  <si>
    <t>08h48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</si>
</sst>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mmmm\-yy"/>
    <numFmt numFmtId="166" formatCode="0.0%"/>
    <numFmt numFmtId="167" formatCode="0.000"/>
    <numFmt numFmtId="168" formatCode="0.0000"/>
    <numFmt numFmtId="169" formatCode="0.00_ ;[Red]\-0.00\ "/>
    <numFmt numFmtId="170" formatCode="[$-40C]mmm\-yy;@"/>
    <numFmt numFmtId="171" formatCode="0_ ;[Red]\-0\ "/>
    <numFmt numFmtId="172" formatCode="0.000%"/>
    <numFmt numFmtId="173" formatCode="[$-40C]d\-mmm;@"/>
  </numFmts>
  <fonts count="7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i/>
      <u/>
      <sz val="10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i/>
      <sz val="10"/>
      <name val="Arial"/>
      <family val="2"/>
    </font>
    <font>
      <b/>
      <i/>
      <sz val="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8"/>
      <color rgb="FF0070C0"/>
      <name val="Arial"/>
      <family val="2"/>
    </font>
    <font>
      <b/>
      <sz val="10"/>
      <color rgb="FF0070C0"/>
      <name val="Arial"/>
      <family val="2"/>
    </font>
    <font>
      <b/>
      <sz val="8"/>
      <color theme="9" tint="-0.249977111117893"/>
      <name val="Arial"/>
      <family val="2"/>
    </font>
    <font>
      <b/>
      <sz val="10"/>
      <color theme="9" tint="-0.249977111117893"/>
      <name val="Arial"/>
      <family val="2"/>
    </font>
    <font>
      <b/>
      <i/>
      <sz val="10"/>
      <color theme="9" tint="-0.249977111117893"/>
      <name val="Arial"/>
      <family val="2"/>
    </font>
    <font>
      <b/>
      <i/>
      <sz val="10"/>
      <color rgb="FF0070C0"/>
      <name val="Arial"/>
      <family val="2"/>
    </font>
    <font>
      <sz val="8"/>
      <color rgb="FF0070C0"/>
      <name val="Arial"/>
      <family val="2"/>
    </font>
    <font>
      <b/>
      <sz val="10"/>
      <color rgb="FFFF0000"/>
      <name val="Arial"/>
      <family val="2"/>
    </font>
    <font>
      <sz val="10"/>
      <color rgb="FF0070C0"/>
      <name val="Arial"/>
      <family val="2"/>
    </font>
    <font>
      <b/>
      <i/>
      <sz val="10"/>
      <color rgb="FF00B050"/>
      <name val="Arial"/>
      <family val="2"/>
    </font>
    <font>
      <i/>
      <sz val="10"/>
      <color rgb="FF00B050"/>
      <name val="Arial"/>
      <family val="2"/>
    </font>
    <font>
      <i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name val="Arial"/>
      <family val="2"/>
    </font>
    <font>
      <b/>
      <sz val="16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i/>
      <sz val="10"/>
      <color rgb="FF0070C0"/>
      <name val="Arial"/>
      <family val="2"/>
    </font>
    <font>
      <sz val="10"/>
      <color theme="3"/>
      <name val="Arial"/>
      <family val="2"/>
    </font>
    <font>
      <b/>
      <i/>
      <sz val="10"/>
      <color rgb="FF00B0F0"/>
      <name val="Arial"/>
      <family val="2"/>
    </font>
    <font>
      <sz val="10"/>
      <color rgb="FF00B0F0"/>
      <name val="Arial"/>
      <family val="2"/>
    </font>
    <font>
      <b/>
      <sz val="10"/>
      <color rgb="FF00B050"/>
      <name val="Arial"/>
      <family val="2"/>
    </font>
    <font>
      <sz val="10"/>
      <name val="MS Sans Serif"/>
      <family val="2"/>
    </font>
    <font>
      <sz val="10"/>
      <name val="MS Sans Serif"/>
    </font>
    <font>
      <b/>
      <i/>
      <sz val="9"/>
      <color rgb="FF00B050"/>
      <name val="Arial"/>
      <family val="2"/>
    </font>
    <font>
      <i/>
      <sz val="9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theme="9" tint="-0.249977111117893"/>
      <name val="Arial"/>
      <family val="2"/>
    </font>
    <font>
      <b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rgb="FF00B050"/>
      <name val="Arial"/>
      <family val="2"/>
    </font>
    <font>
      <b/>
      <sz val="9"/>
      <color rgb="FF00B050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b/>
      <sz val="9"/>
      <color theme="9" tint="-0.249977111117893"/>
      <name val="Arial"/>
      <family val="2"/>
    </font>
    <font>
      <sz val="8"/>
      <color theme="9" tint="-0.249977111117893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lightTrellis"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4506668294322"/>
        <bgColor indexed="64"/>
      </patternFill>
    </fill>
  </fills>
  <borders count="14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auto="1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auto="1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auto="1"/>
      </right>
      <top style="dotted">
        <color indexed="64"/>
      </top>
      <bottom style="medium">
        <color indexed="64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medium">
        <color auto="1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medium">
        <color auto="1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auto="1"/>
      </right>
      <top style="dashed">
        <color indexed="64"/>
      </top>
      <bottom style="medium">
        <color indexed="64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n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ck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medium">
        <color indexed="64"/>
      </top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auto="1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 style="thin">
        <color indexed="64"/>
      </left>
      <right style="thick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ck">
        <color indexed="64"/>
      </bottom>
      <diagonal/>
    </border>
    <border>
      <left/>
      <right style="thick">
        <color auto="1"/>
      </right>
      <top style="medium">
        <color indexed="64"/>
      </top>
      <bottom style="thin">
        <color indexed="64"/>
      </bottom>
      <diagonal/>
    </border>
    <border>
      <left/>
      <right style="thick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auto="1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</borders>
  <cellStyleXfs count="53">
    <xf numFmtId="0" fontId="0" fillId="0" borderId="0"/>
    <xf numFmtId="0" fontId="4" fillId="0" borderId="0"/>
    <xf numFmtId="0" fontId="18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76" applyNumberFormat="0" applyFill="0" applyAlignment="0" applyProtection="0"/>
    <xf numFmtId="0" fontId="43" fillId="0" borderId="77" applyNumberFormat="0" applyFill="0" applyAlignment="0" applyProtection="0"/>
    <xf numFmtId="0" fontId="44" fillId="0" borderId="78" applyNumberFormat="0" applyFill="0" applyAlignment="0" applyProtection="0"/>
    <xf numFmtId="0" fontId="44" fillId="0" borderId="0" applyNumberFormat="0" applyFill="0" applyBorder="0" applyAlignment="0" applyProtection="0"/>
    <xf numFmtId="0" fontId="45" fillId="10" borderId="0" applyNumberFormat="0" applyBorder="0" applyAlignment="0" applyProtection="0"/>
    <xf numFmtId="0" fontId="46" fillId="11" borderId="0" applyNumberFormat="0" applyBorder="0" applyAlignment="0" applyProtection="0"/>
    <xf numFmtId="0" fontId="47" fillId="12" borderId="0" applyNumberFormat="0" applyBorder="0" applyAlignment="0" applyProtection="0"/>
    <xf numFmtId="0" fontId="48" fillId="13" borderId="79" applyNumberFormat="0" applyAlignment="0" applyProtection="0"/>
    <xf numFmtId="0" fontId="49" fillId="14" borderId="80" applyNumberFormat="0" applyAlignment="0" applyProtection="0"/>
    <xf numFmtId="0" fontId="50" fillId="14" borderId="79" applyNumberFormat="0" applyAlignment="0" applyProtection="0"/>
    <xf numFmtId="0" fontId="51" fillId="0" borderId="81" applyNumberFormat="0" applyFill="0" applyAlignment="0" applyProtection="0"/>
    <xf numFmtId="0" fontId="52" fillId="15" borderId="82" applyNumberFormat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32" fillId="0" borderId="84" applyNumberFormat="0" applyFill="0" applyAlignment="0" applyProtection="0"/>
    <xf numFmtId="0" fontId="55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55" fillId="40" borderId="0" applyNumberFormat="0" applyBorder="0" applyAlignment="0" applyProtection="0"/>
    <xf numFmtId="0" fontId="3" fillId="0" borderId="0"/>
    <xf numFmtId="0" fontId="3" fillId="16" borderId="83" applyNumberFormat="0" applyFont="0" applyAlignment="0" applyProtection="0"/>
    <xf numFmtId="0" fontId="2" fillId="0" borderId="0"/>
    <xf numFmtId="0" fontId="1" fillId="0" borderId="0"/>
    <xf numFmtId="0" fontId="63" fillId="0" borderId="0"/>
    <xf numFmtId="0" fontId="63" fillId="0" borderId="0"/>
    <xf numFmtId="9" fontId="1" fillId="0" borderId="0" applyFont="0" applyFill="0" applyBorder="0" applyAlignment="0" applyProtection="0"/>
    <xf numFmtId="0" fontId="64" fillId="0" borderId="0"/>
  </cellStyleXfs>
  <cellXfs count="11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2" fontId="6" fillId="0" borderId="0" xfId="0" applyNumberFormat="1" applyFont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165" fontId="0" fillId="0" borderId="6" xfId="0" applyNumberForma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7" xfId="0" applyBorder="1" applyAlignment="1" applyProtection="1">
      <alignment horizontal="center" vertical="center"/>
      <protection locked="0"/>
    </xf>
    <xf numFmtId="0" fontId="0" fillId="0" borderId="2" xfId="0" applyBorder="1"/>
    <xf numFmtId="0" fontId="0" fillId="0" borderId="9" xfId="0" applyBorder="1"/>
    <xf numFmtId="0" fontId="0" fillId="0" borderId="4" xfId="0" applyBorder="1"/>
    <xf numFmtId="0" fontId="7" fillId="0" borderId="5" xfId="0" applyFont="1" applyBorder="1" applyAlignment="1">
      <alignment horizontal="right" vertical="center"/>
    </xf>
    <xf numFmtId="0" fontId="12" fillId="0" borderId="9" xfId="0" applyFont="1" applyBorder="1" applyAlignment="1">
      <alignment horizontal="left" vertical="center"/>
    </xf>
    <xf numFmtId="2" fontId="0" fillId="0" borderId="8" xfId="0" applyNumberFormat="1" applyBorder="1" applyAlignment="1">
      <alignment horizontal="center" vertical="center"/>
    </xf>
    <xf numFmtId="2" fontId="9" fillId="0" borderId="0" xfId="0" applyNumberFormat="1" applyFont="1" applyAlignment="1">
      <alignment vertical="center"/>
    </xf>
    <xf numFmtId="2" fontId="7" fillId="0" borderId="0" xfId="0" applyNumberFormat="1" applyFont="1" applyAlignment="1">
      <alignment vertical="center"/>
    </xf>
    <xf numFmtId="0" fontId="10" fillId="0" borderId="2" xfId="0" applyFont="1" applyBorder="1" applyAlignment="1">
      <alignment vertical="center"/>
    </xf>
    <xf numFmtId="0" fontId="0" fillId="0" borderId="10" xfId="0" applyBorder="1"/>
    <xf numFmtId="0" fontId="7" fillId="0" borderId="11" xfId="0" applyFont="1" applyBorder="1" applyAlignment="1">
      <alignment vertical="center"/>
    </xf>
    <xf numFmtId="0" fontId="0" fillId="0" borderId="9" xfId="0" applyBorder="1" applyAlignment="1">
      <alignment horizontal="left" vertical="center"/>
    </xf>
    <xf numFmtId="2" fontId="4" fillId="0" borderId="7" xfId="0" applyNumberFormat="1" applyFont="1" applyBorder="1" applyAlignment="1" applyProtection="1">
      <alignment vertical="center"/>
      <protection locked="0"/>
    </xf>
    <xf numFmtId="0" fontId="13" fillId="0" borderId="11" xfId="0" applyFont="1" applyBorder="1" applyAlignment="1">
      <alignment vertical="center"/>
    </xf>
    <xf numFmtId="0" fontId="7" fillId="0" borderId="13" xfId="0" applyFont="1" applyBorder="1" applyAlignment="1">
      <alignment horizontal="right" vertical="center"/>
    </xf>
    <xf numFmtId="0" fontId="0" fillId="0" borderId="14" xfId="0" applyBorder="1"/>
    <xf numFmtId="0" fontId="0" fillId="0" borderId="13" xfId="0" applyBorder="1"/>
    <xf numFmtId="16" fontId="5" fillId="2" borderId="15" xfId="0" applyNumberFormat="1" applyFont="1" applyFill="1" applyBorder="1" applyAlignment="1" applyProtection="1">
      <alignment horizontal="center" vertical="center"/>
      <protection locked="0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1" fontId="10" fillId="2" borderId="17" xfId="0" applyNumberFormat="1" applyFont="1" applyFill="1" applyBorder="1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2" fontId="0" fillId="2" borderId="8" xfId="0" applyNumberFormat="1" applyFill="1" applyBorder="1" applyAlignment="1">
      <alignment horizontal="center" vertical="center"/>
    </xf>
    <xf numFmtId="2" fontId="4" fillId="0" borderId="18" xfId="0" applyNumberFormat="1" applyFont="1" applyBorder="1" applyAlignment="1" applyProtection="1">
      <alignment vertical="center"/>
      <protection locked="0"/>
    </xf>
    <xf numFmtId="2" fontId="4" fillId="0" borderId="7" xfId="0" applyNumberFormat="1" applyFont="1" applyBorder="1" applyAlignment="1" applyProtection="1">
      <alignment horizontal="center" vertical="center"/>
      <protection locked="0"/>
    </xf>
    <xf numFmtId="2" fontId="4" fillId="0" borderId="19" xfId="0" applyNumberFormat="1" applyFont="1" applyBorder="1" applyAlignment="1" applyProtection="1">
      <alignment vertical="center"/>
      <protection locked="0"/>
    </xf>
    <xf numFmtId="10" fontId="4" fillId="0" borderId="20" xfId="0" applyNumberFormat="1" applyFont="1" applyBorder="1" applyAlignment="1">
      <alignment vertical="center"/>
    </xf>
    <xf numFmtId="0" fontId="0" fillId="3" borderId="0" xfId="0" applyFill="1"/>
    <xf numFmtId="0" fontId="4" fillId="0" borderId="0" xfId="0" applyFont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7" xfId="0" applyFont="1" applyFill="1" applyBorder="1" applyAlignment="1" applyProtection="1">
      <alignment horizontal="center" vertical="center"/>
      <protection locked="0"/>
    </xf>
    <xf numFmtId="0" fontId="4" fillId="0" borderId="8" xfId="0" applyFont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horizontal="center" vertical="center"/>
      <protection locked="0"/>
    </xf>
    <xf numFmtId="2" fontId="0" fillId="0" borderId="7" xfId="0" applyNumberFormat="1" applyBorder="1" applyAlignment="1" applyProtection="1">
      <alignment horizontal="center" vertical="center"/>
      <protection locked="0"/>
    </xf>
    <xf numFmtId="0" fontId="0" fillId="3" borderId="2" xfId="0" applyFill="1" applyBorder="1" applyAlignment="1">
      <alignment horizontal="right" vertical="center"/>
    </xf>
    <xf numFmtId="2" fontId="0" fillId="3" borderId="8" xfId="0" applyNumberForma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/>
    </xf>
    <xf numFmtId="1" fontId="0" fillId="0" borderId="0" xfId="0" applyNumberFormat="1"/>
    <xf numFmtId="0" fontId="4" fillId="0" borderId="3" xfId="0" applyFont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2" fontId="7" fillId="0" borderId="8" xfId="0" applyNumberFormat="1" applyFont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1" fillId="0" borderId="22" xfId="0" applyFont="1" applyBorder="1" applyAlignment="1">
      <alignment horizontal="right" vertical="center"/>
    </xf>
    <xf numFmtId="2" fontId="4" fillId="2" borderId="23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8" fillId="0" borderId="4" xfId="0" applyFont="1" applyBorder="1"/>
    <xf numFmtId="0" fontId="4" fillId="0" borderId="22" xfId="0" applyFont="1" applyBorder="1" applyAlignment="1">
      <alignment horizontal="right" vertical="center"/>
    </xf>
    <xf numFmtId="0" fontId="4" fillId="2" borderId="17" xfId="0" applyFont="1" applyFill="1" applyBorder="1" applyAlignment="1">
      <alignment horizontal="center" vertical="center"/>
    </xf>
    <xf numFmtId="2" fontId="4" fillId="2" borderId="15" xfId="0" applyNumberFormat="1" applyFont="1" applyFill="1" applyBorder="1" applyAlignment="1" applyProtection="1">
      <alignment vertical="center"/>
      <protection locked="0"/>
    </xf>
    <xf numFmtId="2" fontId="4" fillId="2" borderId="17" xfId="0" applyNumberFormat="1" applyFont="1" applyFill="1" applyBorder="1" applyAlignment="1" applyProtection="1">
      <alignment vertical="center"/>
      <protection locked="0"/>
    </xf>
    <xf numFmtId="1" fontId="4" fillId="2" borderId="17" xfId="0" applyNumberFormat="1" applyFont="1" applyFill="1" applyBorder="1" applyAlignment="1" applyProtection="1">
      <alignment vertical="center"/>
      <protection locked="0"/>
    </xf>
    <xf numFmtId="16" fontId="13" fillId="0" borderId="8" xfId="0" applyNumberFormat="1" applyFont="1" applyBorder="1" applyAlignment="1" applyProtection="1">
      <alignment horizontal="center" vertical="center"/>
      <protection locked="0"/>
    </xf>
    <xf numFmtId="2" fontId="7" fillId="4" borderId="8" xfId="0" applyNumberFormat="1" applyFont="1" applyFill="1" applyBorder="1" applyAlignment="1">
      <alignment horizontal="center" vertical="center"/>
    </xf>
    <xf numFmtId="2" fontId="4" fillId="2" borderId="24" xfId="0" applyNumberFormat="1" applyFont="1" applyFill="1" applyBorder="1" applyAlignment="1" applyProtection="1">
      <alignment vertical="center"/>
      <protection locked="0"/>
    </xf>
    <xf numFmtId="16" fontId="7" fillId="4" borderId="7" xfId="0" applyNumberFormat="1" applyFont="1" applyFill="1" applyBorder="1" applyAlignment="1" applyProtection="1">
      <alignment horizontal="center" vertical="center"/>
      <protection locked="0"/>
    </xf>
    <xf numFmtId="0" fontId="0" fillId="4" borderId="0" xfId="0" applyFill="1"/>
    <xf numFmtId="0" fontId="14" fillId="0" borderId="0" xfId="0" applyFont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14" fillId="0" borderId="25" xfId="0" applyFont="1" applyBorder="1" applyAlignment="1">
      <alignment horizontal="right" vertical="center"/>
    </xf>
    <xf numFmtId="0" fontId="14" fillId="0" borderId="21" xfId="0" applyFont="1" applyBorder="1" applyAlignment="1">
      <alignment horizontal="right" vertical="center"/>
    </xf>
    <xf numFmtId="0" fontId="14" fillId="0" borderId="27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4" fillId="0" borderId="4" xfId="0" applyFont="1" applyBorder="1" applyAlignment="1">
      <alignment vertical="center"/>
    </xf>
    <xf numFmtId="0" fontId="15" fillId="0" borderId="28" xfId="0" applyFont="1" applyBorder="1" applyAlignment="1">
      <alignment vertical="center" wrapText="1"/>
    </xf>
    <xf numFmtId="2" fontId="4" fillId="2" borderId="23" xfId="0" applyNumberFormat="1" applyFont="1" applyFill="1" applyBorder="1" applyAlignment="1" applyProtection="1">
      <alignment vertical="center"/>
      <protection locked="0"/>
    </xf>
    <xf numFmtId="0" fontId="10" fillId="0" borderId="29" xfId="0" applyFont="1" applyBorder="1" applyAlignment="1">
      <alignment vertical="center"/>
    </xf>
    <xf numFmtId="0" fontId="14" fillId="0" borderId="30" xfId="0" applyFont="1" applyBorder="1" applyAlignment="1">
      <alignment vertical="center"/>
    </xf>
    <xf numFmtId="1" fontId="4" fillId="2" borderId="31" xfId="0" applyNumberFormat="1" applyFont="1" applyFill="1" applyBorder="1" applyAlignment="1" applyProtection="1">
      <alignment vertical="center"/>
      <protection locked="0"/>
    </xf>
    <xf numFmtId="164" fontId="4" fillId="0" borderId="10" xfId="0" applyNumberFormat="1" applyFont="1" applyBorder="1" applyAlignment="1" applyProtection="1">
      <alignment vertical="center"/>
      <protection locked="0"/>
    </xf>
    <xf numFmtId="16" fontId="7" fillId="5" borderId="7" xfId="0" applyNumberFormat="1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>
      <alignment horizontal="center" vertical="center"/>
    </xf>
    <xf numFmtId="2" fontId="7" fillId="4" borderId="13" xfId="0" applyNumberFormat="1" applyFont="1" applyFill="1" applyBorder="1" applyAlignment="1">
      <alignment horizontal="center" vertical="center"/>
    </xf>
    <xf numFmtId="164" fontId="7" fillId="5" borderId="7" xfId="0" applyNumberFormat="1" applyFont="1" applyFill="1" applyBorder="1" applyAlignment="1">
      <alignment vertical="center"/>
    </xf>
    <xf numFmtId="0" fontId="0" fillId="0" borderId="4" xfId="0" applyBorder="1" applyAlignment="1">
      <alignment horizontal="left" vertical="center"/>
    </xf>
    <xf numFmtId="2" fontId="4" fillId="0" borderId="8" xfId="0" applyNumberFormat="1" applyFont="1" applyBorder="1" applyAlignment="1" applyProtection="1">
      <alignment vertical="center"/>
      <protection locked="0"/>
    </xf>
    <xf numFmtId="0" fontId="0" fillId="0" borderId="7" xfId="0" applyBorder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2" fontId="0" fillId="4" borderId="8" xfId="0" applyNumberForma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right" vertical="center"/>
    </xf>
    <xf numFmtId="164" fontId="7" fillId="5" borderId="19" xfId="0" applyNumberFormat="1" applyFont="1" applyFill="1" applyBorder="1" applyAlignment="1">
      <alignment vertical="center"/>
    </xf>
    <xf numFmtId="164" fontId="7" fillId="5" borderId="18" xfId="0" applyNumberFormat="1" applyFont="1" applyFill="1" applyBorder="1" applyAlignment="1">
      <alignment vertical="center"/>
    </xf>
    <xf numFmtId="2" fontId="4" fillId="2" borderId="8" xfId="0" applyNumberFormat="1" applyFont="1" applyFill="1" applyBorder="1" applyAlignment="1">
      <alignment horizontal="center" vertical="center"/>
    </xf>
    <xf numFmtId="2" fontId="4" fillId="4" borderId="8" xfId="0" applyNumberFormat="1" applyFont="1" applyFill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1" fontId="0" fillId="0" borderId="7" xfId="0" applyNumberFormat="1" applyBorder="1" applyAlignment="1" applyProtection="1">
      <alignment horizontal="center" vertical="center"/>
      <protection locked="0"/>
    </xf>
    <xf numFmtId="0" fontId="7" fillId="6" borderId="13" xfId="0" applyFont="1" applyFill="1" applyBorder="1" applyAlignment="1">
      <alignment horizontal="center" vertical="center"/>
    </xf>
    <xf numFmtId="0" fontId="7" fillId="6" borderId="39" xfId="0" applyFont="1" applyFill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/>
    </xf>
    <xf numFmtId="166" fontId="7" fillId="5" borderId="7" xfId="3" applyNumberFormat="1" applyFont="1" applyFill="1" applyBorder="1" applyAlignment="1">
      <alignment vertical="center"/>
    </xf>
    <xf numFmtId="0" fontId="14" fillId="0" borderId="43" xfId="0" applyFont="1" applyBorder="1" applyAlignment="1">
      <alignment horizontal="right" vertical="center"/>
    </xf>
    <xf numFmtId="0" fontId="7" fillId="0" borderId="46" xfId="0" applyFont="1" applyBorder="1" applyAlignment="1">
      <alignment horizontal="right" vertical="center"/>
    </xf>
    <xf numFmtId="0" fontId="8" fillId="0" borderId="47" xfId="0" applyFont="1" applyBorder="1" applyAlignment="1">
      <alignment horizontal="left" vertical="center"/>
    </xf>
    <xf numFmtId="0" fontId="0" fillId="0" borderId="39" xfId="0" applyBorder="1"/>
    <xf numFmtId="0" fontId="0" fillId="0" borderId="48" xfId="0" applyBorder="1"/>
    <xf numFmtId="0" fontId="0" fillId="0" borderId="45" xfId="0" applyBorder="1"/>
    <xf numFmtId="0" fontId="8" fillId="0" borderId="46" xfId="0" applyFont="1" applyBorder="1" applyAlignment="1">
      <alignment horizontal="left" vertical="center"/>
    </xf>
    <xf numFmtId="0" fontId="0" fillId="0" borderId="47" xfId="0" applyBorder="1"/>
    <xf numFmtId="0" fontId="14" fillId="0" borderId="39" xfId="0" applyFont="1" applyBorder="1" applyAlignment="1">
      <alignment horizontal="right" vertical="center"/>
    </xf>
    <xf numFmtId="0" fontId="8" fillId="0" borderId="47" xfId="0" applyFont="1" applyBorder="1"/>
    <xf numFmtId="0" fontId="8" fillId="0" borderId="49" xfId="0" applyFont="1" applyBorder="1"/>
    <xf numFmtId="0" fontId="0" fillId="0" borderId="37" xfId="0" applyBorder="1"/>
    <xf numFmtId="0" fontId="7" fillId="0" borderId="50" xfId="0" applyFont="1" applyBorder="1" applyAlignment="1">
      <alignment vertical="center"/>
    </xf>
    <xf numFmtId="0" fontId="13" fillId="0" borderId="50" xfId="0" applyFont="1" applyBorder="1" applyAlignment="1">
      <alignment vertical="center"/>
    </xf>
    <xf numFmtId="0" fontId="10" fillId="0" borderId="48" xfId="0" applyFont="1" applyBorder="1" applyAlignment="1">
      <alignment vertical="center"/>
    </xf>
    <xf numFmtId="0" fontId="10" fillId="0" borderId="49" xfId="0" applyFont="1" applyBorder="1" applyAlignment="1">
      <alignment vertical="center"/>
    </xf>
    <xf numFmtId="0" fontId="0" fillId="0" borderId="45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12" fillId="0" borderId="51" xfId="0" applyFont="1" applyBorder="1" applyAlignment="1">
      <alignment horizontal="left" vertical="center"/>
    </xf>
    <xf numFmtId="165" fontId="0" fillId="0" borderId="32" xfId="0" applyNumberFormat="1" applyBorder="1" applyAlignment="1">
      <alignment horizontal="center" vertical="center"/>
    </xf>
    <xf numFmtId="0" fontId="0" fillId="0" borderId="52" xfId="0" applyBorder="1"/>
    <xf numFmtId="0" fontId="0" fillId="0" borderId="52" xfId="0" applyBorder="1" applyAlignment="1">
      <alignment vertical="center"/>
    </xf>
    <xf numFmtId="0" fontId="0" fillId="0" borderId="43" xfId="0" applyBorder="1" applyAlignment="1">
      <alignment vertical="center"/>
    </xf>
    <xf numFmtId="164" fontId="4" fillId="0" borderId="19" xfId="0" applyNumberFormat="1" applyFont="1" applyBorder="1" applyAlignment="1" applyProtection="1">
      <alignment vertical="center"/>
      <protection locked="0"/>
    </xf>
    <xf numFmtId="2" fontId="4" fillId="2" borderId="41" xfId="0" applyNumberFormat="1" applyFont="1" applyFill="1" applyBorder="1" applyAlignment="1" applyProtection="1">
      <alignment vertical="center"/>
      <protection locked="0"/>
    </xf>
    <xf numFmtId="2" fontId="20" fillId="0" borderId="7" xfId="0" applyNumberFormat="1" applyFont="1" applyBorder="1" applyAlignment="1">
      <alignment vertical="center"/>
    </xf>
    <xf numFmtId="2" fontId="4" fillId="0" borderId="20" xfId="0" applyNumberFormat="1" applyFont="1" applyBorder="1" applyAlignment="1" applyProtection="1">
      <alignment vertical="center"/>
      <protection locked="0"/>
    </xf>
    <xf numFmtId="1" fontId="4" fillId="0" borderId="7" xfId="0" applyNumberFormat="1" applyFont="1" applyBorder="1" applyAlignment="1" applyProtection="1">
      <alignment horizontal="center" vertical="center"/>
      <protection locked="0"/>
    </xf>
    <xf numFmtId="2" fontId="4" fillId="2" borderId="53" xfId="0" applyNumberFormat="1" applyFont="1" applyFill="1" applyBorder="1" applyAlignment="1" applyProtection="1">
      <alignment vertical="center"/>
      <protection locked="0"/>
    </xf>
    <xf numFmtId="0" fontId="14" fillId="0" borderId="4" xfId="0" applyFont="1" applyBorder="1" applyAlignment="1">
      <alignment vertical="center" wrapText="1"/>
    </xf>
    <xf numFmtId="0" fontId="0" fillId="0" borderId="5" xfId="0" applyBorder="1" applyAlignment="1" applyProtection="1">
      <alignment horizontal="center" vertical="center"/>
      <protection locked="0"/>
    </xf>
    <xf numFmtId="16" fontId="7" fillId="4" borderId="8" xfId="0" applyNumberFormat="1" applyFont="1" applyFill="1" applyBorder="1" applyAlignment="1" applyProtection="1">
      <alignment horizontal="center" vertical="center"/>
      <protection locked="0"/>
    </xf>
    <xf numFmtId="2" fontId="0" fillId="0" borderId="19" xfId="0" applyNumberFormat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164" fontId="7" fillId="5" borderId="20" xfId="0" applyNumberFormat="1" applyFont="1" applyFill="1" applyBorder="1" applyAlignment="1">
      <alignment vertical="center"/>
    </xf>
    <xf numFmtId="2" fontId="20" fillId="0" borderId="8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 applyProtection="1">
      <alignment vertical="center"/>
      <protection locked="0"/>
    </xf>
    <xf numFmtId="2" fontId="22" fillId="0" borderId="7" xfId="0" applyNumberFormat="1" applyFont="1" applyBorder="1" applyAlignment="1" applyProtection="1">
      <alignment horizontal="center" vertical="center"/>
      <protection locked="0"/>
    </xf>
    <xf numFmtId="0" fontId="23" fillId="0" borderId="21" xfId="0" applyFont="1" applyBorder="1" applyAlignment="1">
      <alignment horizontal="right" vertical="center"/>
    </xf>
    <xf numFmtId="167" fontId="7" fillId="5" borderId="19" xfId="0" applyNumberFormat="1" applyFont="1" applyFill="1" applyBorder="1" applyAlignment="1">
      <alignment vertical="center"/>
    </xf>
    <xf numFmtId="0" fontId="7" fillId="4" borderId="7" xfId="0" applyFont="1" applyFill="1" applyBorder="1" applyAlignment="1">
      <alignment horizontal="center" vertical="center"/>
    </xf>
    <xf numFmtId="0" fontId="25" fillId="0" borderId="0" xfId="0" applyFont="1" applyAlignment="1">
      <alignment horizontal="right" vertical="center"/>
    </xf>
    <xf numFmtId="2" fontId="0" fillId="7" borderId="8" xfId="0" applyNumberForma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vertical="center"/>
    </xf>
    <xf numFmtId="2" fontId="7" fillId="5" borderId="7" xfId="0" applyNumberFormat="1" applyFont="1" applyFill="1" applyBorder="1" applyAlignment="1">
      <alignment vertical="center"/>
    </xf>
    <xf numFmtId="2" fontId="7" fillId="5" borderId="19" xfId="0" applyNumberFormat="1" applyFont="1" applyFill="1" applyBorder="1" applyAlignment="1">
      <alignment vertical="center"/>
    </xf>
    <xf numFmtId="0" fontId="7" fillId="6" borderId="19" xfId="0" applyFont="1" applyFill="1" applyBorder="1" applyAlignment="1">
      <alignment horizontal="center" vertical="center"/>
    </xf>
    <xf numFmtId="2" fontId="4" fillId="2" borderId="15" xfId="0" applyNumberFormat="1" applyFont="1" applyFill="1" applyBorder="1" applyAlignment="1">
      <alignment horizontal="center" vertical="center"/>
    </xf>
    <xf numFmtId="2" fontId="0" fillId="0" borderId="54" xfId="0" applyNumberFormat="1" applyBorder="1" applyAlignment="1">
      <alignment horizontal="center" vertical="center"/>
    </xf>
    <xf numFmtId="0" fontId="7" fillId="6" borderId="32" xfId="0" applyFont="1" applyFill="1" applyBorder="1" applyAlignment="1">
      <alignment horizontal="center" vertical="center"/>
    </xf>
    <xf numFmtId="14" fontId="0" fillId="0" borderId="0" xfId="0" applyNumberFormat="1"/>
    <xf numFmtId="0" fontId="14" fillId="5" borderId="4" xfId="0" applyFont="1" applyFill="1" applyBorder="1" applyAlignment="1">
      <alignment vertical="center"/>
    </xf>
    <xf numFmtId="167" fontId="4" fillId="5" borderId="19" xfId="0" applyNumberFormat="1" applyFont="1" applyFill="1" applyBorder="1" applyAlignment="1" applyProtection="1">
      <alignment vertical="center"/>
      <protection locked="0"/>
    </xf>
    <xf numFmtId="0" fontId="14" fillId="4" borderId="4" xfId="0" applyFont="1" applyFill="1" applyBorder="1" applyAlignment="1">
      <alignment vertical="center"/>
    </xf>
    <xf numFmtId="167" fontId="4" fillId="4" borderId="19" xfId="0" applyNumberFormat="1" applyFont="1" applyFill="1" applyBorder="1" applyAlignment="1" applyProtection="1">
      <alignment vertical="center"/>
      <protection locked="0"/>
    </xf>
    <xf numFmtId="167" fontId="7" fillId="5" borderId="7" xfId="0" applyNumberFormat="1" applyFont="1" applyFill="1" applyBorder="1" applyAlignment="1">
      <alignment vertical="center"/>
    </xf>
    <xf numFmtId="0" fontId="15" fillId="0" borderId="9" xfId="0" applyFont="1" applyBorder="1" applyAlignment="1">
      <alignment vertical="center" wrapText="1"/>
    </xf>
    <xf numFmtId="0" fontId="10" fillId="0" borderId="51" xfId="0" applyFont="1" applyBorder="1" applyAlignment="1">
      <alignment vertical="center"/>
    </xf>
    <xf numFmtId="167" fontId="7" fillId="5" borderId="18" xfId="0" applyNumberFormat="1" applyFont="1" applyFill="1" applyBorder="1" applyAlignment="1">
      <alignment vertical="center"/>
    </xf>
    <xf numFmtId="167" fontId="4" fillId="4" borderId="7" xfId="0" applyNumberFormat="1" applyFont="1" applyFill="1" applyBorder="1" applyAlignment="1" applyProtection="1">
      <alignment vertical="center"/>
      <protection locked="0"/>
    </xf>
    <xf numFmtId="16" fontId="13" fillId="2" borderId="15" xfId="0" applyNumberFormat="1" applyFont="1" applyFill="1" applyBorder="1" applyAlignment="1" applyProtection="1">
      <alignment horizontal="center" vertical="center"/>
      <protection locked="0"/>
    </xf>
    <xf numFmtId="1" fontId="4" fillId="5" borderId="17" xfId="0" applyNumberFormat="1" applyFont="1" applyFill="1" applyBorder="1" applyAlignment="1" applyProtection="1">
      <alignment vertical="center"/>
      <protection locked="0"/>
    </xf>
    <xf numFmtId="2" fontId="7" fillId="4" borderId="7" xfId="0" applyNumberFormat="1" applyFont="1" applyFill="1" applyBorder="1" applyAlignment="1">
      <alignment horizontal="center" vertical="center"/>
    </xf>
    <xf numFmtId="2" fontId="7" fillId="5" borderId="7" xfId="0" applyNumberFormat="1" applyFont="1" applyFill="1" applyBorder="1" applyAlignment="1">
      <alignment horizontal="center" vertical="center"/>
    </xf>
    <xf numFmtId="2" fontId="7" fillId="4" borderId="18" xfId="0" applyNumberFormat="1" applyFont="1" applyFill="1" applyBorder="1" applyAlignment="1">
      <alignment horizontal="center" vertical="center"/>
    </xf>
    <xf numFmtId="2" fontId="7" fillId="4" borderId="19" xfId="0" applyNumberFormat="1" applyFont="1" applyFill="1" applyBorder="1" applyAlignment="1">
      <alignment horizontal="center" vertical="center"/>
    </xf>
    <xf numFmtId="0" fontId="14" fillId="8" borderId="27" xfId="0" applyFont="1" applyFill="1" applyBorder="1" applyAlignment="1">
      <alignment vertical="center"/>
    </xf>
    <xf numFmtId="2" fontId="4" fillId="8" borderId="15" xfId="0" applyNumberFormat="1" applyFont="1" applyFill="1" applyBorder="1" applyAlignment="1" applyProtection="1">
      <alignment vertical="center"/>
      <protection locked="0"/>
    </xf>
    <xf numFmtId="167" fontId="4" fillId="8" borderId="18" xfId="0" applyNumberFormat="1" applyFont="1" applyFill="1" applyBorder="1" applyAlignment="1" applyProtection="1">
      <alignment vertical="center"/>
      <protection locked="0"/>
    </xf>
    <xf numFmtId="0" fontId="14" fillId="8" borderId="26" xfId="0" applyFont="1" applyFill="1" applyBorder="1" applyAlignment="1">
      <alignment vertical="center"/>
    </xf>
    <xf numFmtId="167" fontId="4" fillId="8" borderId="33" xfId="0" applyNumberFormat="1" applyFont="1" applyFill="1" applyBorder="1" applyAlignment="1" applyProtection="1">
      <alignment vertical="center"/>
      <protection locked="0"/>
    </xf>
    <xf numFmtId="0" fontId="4" fillId="0" borderId="0" xfId="0" applyFont="1"/>
    <xf numFmtId="2" fontId="0" fillId="0" borderId="0" xfId="0" applyNumberFormat="1"/>
    <xf numFmtId="2" fontId="26" fillId="0" borderId="7" xfId="0" applyNumberFormat="1" applyFont="1" applyBorder="1" applyAlignment="1">
      <alignment horizontal="center" vertical="center"/>
    </xf>
    <xf numFmtId="10" fontId="7" fillId="4" borderId="20" xfId="0" applyNumberFormat="1" applyFont="1" applyFill="1" applyBorder="1" applyAlignment="1">
      <alignment vertical="center"/>
    </xf>
    <xf numFmtId="0" fontId="0" fillId="0" borderId="55" xfId="0" applyBorder="1"/>
    <xf numFmtId="0" fontId="14" fillId="0" borderId="26" xfId="0" applyFont="1" applyBorder="1" applyAlignment="1">
      <alignment vertical="center" wrapText="1"/>
    </xf>
    <xf numFmtId="2" fontId="4" fillId="0" borderId="56" xfId="0" applyNumberFormat="1" applyFont="1" applyBorder="1" applyAlignment="1" applyProtection="1">
      <alignment vertical="center"/>
      <protection locked="0"/>
    </xf>
    <xf numFmtId="0" fontId="14" fillId="8" borderId="4" xfId="0" applyFont="1" applyFill="1" applyBorder="1" applyAlignment="1">
      <alignment vertical="center"/>
    </xf>
    <xf numFmtId="2" fontId="4" fillId="8" borderId="23" xfId="0" applyNumberFormat="1" applyFont="1" applyFill="1" applyBorder="1" applyAlignment="1" applyProtection="1">
      <alignment vertical="center"/>
      <protection locked="0"/>
    </xf>
    <xf numFmtId="167" fontId="4" fillId="8" borderId="19" xfId="0" applyNumberFormat="1" applyFont="1" applyFill="1" applyBorder="1" applyAlignment="1" applyProtection="1">
      <alignment vertical="center"/>
      <protection locked="0"/>
    </xf>
    <xf numFmtId="0" fontId="10" fillId="0" borderId="46" xfId="0" applyFont="1" applyBorder="1" applyAlignment="1">
      <alignment vertical="center"/>
    </xf>
    <xf numFmtId="167" fontId="4" fillId="0" borderId="7" xfId="0" applyNumberFormat="1" applyFont="1" applyBorder="1" applyAlignment="1" applyProtection="1">
      <alignment vertical="center"/>
      <protection locked="0"/>
    </xf>
    <xf numFmtId="0" fontId="10" fillId="0" borderId="36" xfId="0" applyFont="1" applyBorder="1" applyAlignment="1">
      <alignment vertical="center"/>
    </xf>
    <xf numFmtId="0" fontId="7" fillId="0" borderId="0" xfId="0" applyFont="1"/>
    <xf numFmtId="0" fontId="7" fillId="0" borderId="0" xfId="0" applyFont="1" applyAlignment="1">
      <alignment wrapText="1"/>
    </xf>
    <xf numFmtId="2" fontId="0" fillId="0" borderId="0" xfId="3" applyNumberFormat="1" applyFont="1"/>
    <xf numFmtId="0" fontId="25" fillId="0" borderId="0" xfId="0" applyFont="1" applyAlignment="1">
      <alignment horizontal="right" vertical="center" wrapText="1"/>
    </xf>
    <xf numFmtId="16" fontId="13" fillId="4" borderId="8" xfId="0" applyNumberFormat="1" applyFont="1" applyFill="1" applyBorder="1" applyAlignment="1" applyProtection="1">
      <alignment horizontal="center" vertical="center"/>
      <protection locked="0"/>
    </xf>
    <xf numFmtId="0" fontId="0" fillId="4" borderId="19" xfId="0" applyFill="1" applyBorder="1"/>
    <xf numFmtId="2" fontId="7" fillId="8" borderId="18" xfId="0" applyNumberFormat="1" applyFont="1" applyFill="1" applyBorder="1" applyAlignment="1">
      <alignment horizontal="center" vertical="center"/>
    </xf>
    <xf numFmtId="2" fontId="7" fillId="8" borderId="19" xfId="0" applyNumberFormat="1" applyFont="1" applyFill="1" applyBorder="1" applyAlignment="1">
      <alignment horizontal="center" vertical="center"/>
    </xf>
    <xf numFmtId="2" fontId="7" fillId="8" borderId="33" xfId="0" applyNumberFormat="1" applyFont="1" applyFill="1" applyBorder="1" applyAlignment="1">
      <alignment horizontal="center" vertical="center"/>
    </xf>
    <xf numFmtId="2" fontId="4" fillId="4" borderId="20" xfId="0" applyNumberFormat="1" applyFont="1" applyFill="1" applyBorder="1" applyAlignment="1" applyProtection="1">
      <alignment vertical="center"/>
      <protection locked="0"/>
    </xf>
    <xf numFmtId="2" fontId="4" fillId="4" borderId="20" xfId="0" applyNumberFormat="1" applyFont="1" applyFill="1" applyBorder="1" applyAlignment="1" applyProtection="1">
      <alignment horizontal="center" vertical="center"/>
      <protection locked="0"/>
    </xf>
    <xf numFmtId="2" fontId="4" fillId="4" borderId="56" xfId="0" applyNumberFormat="1" applyFont="1" applyFill="1" applyBorder="1" applyAlignment="1" applyProtection="1">
      <alignment vertical="center"/>
      <protection locked="0"/>
    </xf>
    <xf numFmtId="0" fontId="10" fillId="0" borderId="57" xfId="0" applyFont="1" applyBorder="1" applyAlignment="1">
      <alignment vertical="center"/>
    </xf>
    <xf numFmtId="0" fontId="14" fillId="4" borderId="29" xfId="0" applyFont="1" applyFill="1" applyBorder="1" applyAlignment="1">
      <alignment vertical="center"/>
    </xf>
    <xf numFmtId="2" fontId="4" fillId="4" borderId="31" xfId="0" applyNumberFormat="1" applyFont="1" applyFill="1" applyBorder="1" applyAlignment="1" applyProtection="1">
      <alignment vertical="center"/>
      <protection locked="0"/>
    </xf>
    <xf numFmtId="167" fontId="4" fillId="4" borderId="10" xfId="0" applyNumberFormat="1" applyFont="1" applyFill="1" applyBorder="1" applyAlignment="1" applyProtection="1">
      <alignment vertical="center"/>
      <protection locked="0"/>
    </xf>
    <xf numFmtId="2" fontId="7" fillId="4" borderId="10" xfId="0" applyNumberFormat="1" applyFont="1" applyFill="1" applyBorder="1" applyAlignment="1">
      <alignment horizontal="center" vertical="center"/>
    </xf>
    <xf numFmtId="0" fontId="14" fillId="4" borderId="26" xfId="0" applyFont="1" applyFill="1" applyBorder="1" applyAlignment="1">
      <alignment vertical="center"/>
    </xf>
    <xf numFmtId="167" fontId="4" fillId="4" borderId="33" xfId="0" applyNumberFormat="1" applyFont="1" applyFill="1" applyBorder="1" applyAlignment="1" applyProtection="1">
      <alignment vertical="center"/>
      <protection locked="0"/>
    </xf>
    <xf numFmtId="2" fontId="7" fillId="4" borderId="33" xfId="0" applyNumberFormat="1" applyFon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168" fontId="7" fillId="5" borderId="7" xfId="0" applyNumberFormat="1" applyFont="1" applyFill="1" applyBorder="1" applyAlignment="1">
      <alignment vertical="center"/>
    </xf>
    <xf numFmtId="169" fontId="0" fillId="0" borderId="8" xfId="0" applyNumberFormat="1" applyBorder="1" applyAlignment="1">
      <alignment horizontal="center" vertical="center"/>
    </xf>
    <xf numFmtId="10" fontId="0" fillId="0" borderId="0" xfId="3" applyNumberFormat="1" applyFont="1"/>
    <xf numFmtId="0" fontId="0" fillId="2" borderId="17" xfId="0" applyFill="1" applyBorder="1" applyAlignment="1">
      <alignment vertical="center"/>
    </xf>
    <xf numFmtId="0" fontId="4" fillId="2" borderId="16" xfId="0" applyFont="1" applyFill="1" applyBorder="1" applyAlignment="1">
      <alignment vertical="center"/>
    </xf>
    <xf numFmtId="0" fontId="8" fillId="0" borderId="48" xfId="0" applyFont="1" applyBorder="1" applyAlignment="1">
      <alignment horizontal="left" vertical="center"/>
    </xf>
    <xf numFmtId="164" fontId="7" fillId="4" borderId="13" xfId="0" applyNumberFormat="1" applyFont="1" applyFill="1" applyBorder="1" applyAlignment="1">
      <alignment horizontal="center" vertical="center"/>
    </xf>
    <xf numFmtId="10" fontId="0" fillId="0" borderId="0" xfId="3" applyNumberFormat="1" applyFont="1" applyAlignment="1">
      <alignment vertical="center"/>
    </xf>
    <xf numFmtId="0" fontId="24" fillId="0" borderId="34" xfId="0" applyFont="1" applyBorder="1" applyAlignment="1">
      <alignment horizontal="left" vertical="center"/>
    </xf>
    <xf numFmtId="1" fontId="22" fillId="0" borderId="7" xfId="0" applyNumberFormat="1" applyFont="1" applyBorder="1" applyAlignment="1" applyProtection="1">
      <alignment horizontal="right" vertical="center"/>
      <protection locked="0"/>
    </xf>
    <xf numFmtId="0" fontId="7" fillId="2" borderId="17" xfId="0" applyFont="1" applyFill="1" applyBorder="1" applyAlignment="1">
      <alignment vertical="center"/>
    </xf>
    <xf numFmtId="0" fontId="0" fillId="0" borderId="7" xfId="0" applyBorder="1"/>
    <xf numFmtId="10" fontId="0" fillId="0" borderId="7" xfId="3" applyNumberFormat="1" applyFont="1" applyBorder="1"/>
    <xf numFmtId="10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9" fontId="0" fillId="0" borderId="7" xfId="0" applyNumberFormat="1" applyBorder="1"/>
    <xf numFmtId="1" fontId="0" fillId="0" borderId="8" xfId="0" applyNumberFormat="1" applyBorder="1" applyAlignment="1">
      <alignment horizontal="center" vertical="center"/>
    </xf>
    <xf numFmtId="0" fontId="28" fillId="0" borderId="0" xfId="0" applyFont="1"/>
    <xf numFmtId="0" fontId="29" fillId="0" borderId="0" xfId="0" applyFont="1" applyAlignment="1">
      <alignment horizontal="right" vertical="center"/>
    </xf>
    <xf numFmtId="0" fontId="30" fillId="0" borderId="7" xfId="0" applyFont="1" applyBorder="1"/>
    <xf numFmtId="169" fontId="31" fillId="0" borderId="7" xfId="0" applyNumberFormat="1" applyFont="1" applyBorder="1"/>
    <xf numFmtId="0" fontId="30" fillId="0" borderId="7" xfId="0" applyFont="1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4" fillId="0" borderId="0" xfId="0" applyFont="1" applyAlignment="1">
      <alignment horizontal="right" vertical="center"/>
    </xf>
    <xf numFmtId="2" fontId="22" fillId="0" borderId="7" xfId="0" applyNumberFormat="1" applyFont="1" applyBorder="1" applyAlignment="1">
      <alignment vertical="center"/>
    </xf>
    <xf numFmtId="0" fontId="29" fillId="0" borderId="7" xfId="0" applyFont="1" applyBorder="1"/>
    <xf numFmtId="0" fontId="32" fillId="0" borderId="0" xfId="0" applyFont="1"/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9" fontId="0" fillId="0" borderId="0" xfId="0" applyNumberFormat="1" applyAlignment="1">
      <alignment horizontal="center"/>
    </xf>
    <xf numFmtId="9" fontId="0" fillId="0" borderId="0" xfId="0" applyNumberFormat="1"/>
    <xf numFmtId="10" fontId="0" fillId="0" borderId="0" xfId="0" applyNumberFormat="1" applyAlignment="1">
      <alignment horizontal="center"/>
    </xf>
    <xf numFmtId="10" fontId="0" fillId="0" borderId="0" xfId="0" applyNumberFormat="1"/>
    <xf numFmtId="0" fontId="0" fillId="5" borderId="0" xfId="0" applyFill="1" applyAlignment="1">
      <alignment horizontal="right" wrapText="1"/>
    </xf>
    <xf numFmtId="0" fontId="0" fillId="5" borderId="0" xfId="0" applyFill="1" applyAlignment="1">
      <alignment horizontal="center" wrapText="1"/>
    </xf>
    <xf numFmtId="167" fontId="0" fillId="0" borderId="0" xfId="0" applyNumberFormat="1"/>
    <xf numFmtId="0" fontId="32" fillId="4" borderId="0" xfId="0" applyFont="1" applyFill="1"/>
    <xf numFmtId="0" fontId="34" fillId="0" borderId="0" xfId="0" applyFont="1" applyAlignment="1">
      <alignment horizontal="center" vertical="center"/>
    </xf>
    <xf numFmtId="0" fontId="0" fillId="5" borderId="68" xfId="0" applyFill="1" applyBorder="1"/>
    <xf numFmtId="0" fontId="0" fillId="4" borderId="68" xfId="0" applyFill="1" applyBorder="1"/>
    <xf numFmtId="0" fontId="0" fillId="9" borderId="68" xfId="0" applyFill="1" applyBorder="1"/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left"/>
    </xf>
    <xf numFmtId="0" fontId="32" fillId="0" borderId="72" xfId="0" applyFont="1" applyBorder="1" applyAlignment="1">
      <alignment horizontal="center"/>
    </xf>
    <xf numFmtId="0" fontId="32" fillId="0" borderId="31" xfId="0" applyFont="1" applyBorder="1" applyAlignment="1">
      <alignment horizontal="center" vertical="center" wrapText="1"/>
    </xf>
    <xf numFmtId="0" fontId="35" fillId="5" borderId="72" xfId="0" applyFont="1" applyFill="1" applyBorder="1" applyAlignment="1">
      <alignment horizontal="center" vertical="center"/>
    </xf>
    <xf numFmtId="0" fontId="35" fillId="9" borderId="72" xfId="0" applyFont="1" applyFill="1" applyBorder="1" applyAlignment="1">
      <alignment horizontal="center" vertical="center"/>
    </xf>
    <xf numFmtId="2" fontId="35" fillId="5" borderId="72" xfId="0" applyNumberFormat="1" applyFont="1" applyFill="1" applyBorder="1" applyAlignment="1">
      <alignment horizontal="center" vertical="center"/>
    </xf>
    <xf numFmtId="167" fontId="35" fillId="9" borderId="72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4" fillId="2" borderId="13" xfId="0" applyFont="1" applyFill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25" fillId="0" borderId="25" xfId="0" applyFont="1" applyBorder="1" applyAlignment="1">
      <alignment horizontal="right" vertical="center"/>
    </xf>
    <xf numFmtId="0" fontId="24" fillId="0" borderId="25" xfId="0" applyFont="1" applyBorder="1" applyAlignment="1">
      <alignment horizontal="right" vertical="center"/>
    </xf>
    <xf numFmtId="14" fontId="0" fillId="4" borderId="0" xfId="0" applyNumberFormat="1" applyFill="1"/>
    <xf numFmtId="1" fontId="4" fillId="4" borderId="7" xfId="0" applyNumberFormat="1" applyFont="1" applyFill="1" applyBorder="1" applyAlignment="1" applyProtection="1">
      <alignment vertical="center"/>
      <protection locked="0"/>
    </xf>
    <xf numFmtId="0" fontId="7" fillId="4" borderId="19" xfId="0" applyFont="1" applyFill="1" applyBorder="1" applyAlignment="1">
      <alignment horizontal="center"/>
    </xf>
    <xf numFmtId="1" fontId="0" fillId="0" borderId="0" xfId="0" applyNumberFormat="1" applyAlignment="1">
      <alignment vertical="center"/>
    </xf>
    <xf numFmtId="167" fontId="4" fillId="4" borderId="18" xfId="0" applyNumberFormat="1" applyFont="1" applyFill="1" applyBorder="1" applyAlignment="1" applyProtection="1">
      <alignment vertical="center"/>
      <protection locked="0"/>
    </xf>
    <xf numFmtId="164" fontId="0" fillId="0" borderId="0" xfId="0" applyNumberFormat="1"/>
    <xf numFmtId="1" fontId="21" fillId="0" borderId="0" xfId="0" applyNumberFormat="1" applyFont="1"/>
    <xf numFmtId="14" fontId="0" fillId="5" borderId="0" xfId="0" applyNumberFormat="1" applyFill="1"/>
    <xf numFmtId="0" fontId="7" fillId="0" borderId="7" xfId="0" applyFont="1" applyBorder="1" applyAlignment="1">
      <alignment horizontal="center"/>
    </xf>
    <xf numFmtId="2" fontId="6" fillId="0" borderId="7" xfId="0" applyNumberFormat="1" applyFont="1" applyBorder="1" applyAlignment="1">
      <alignment horizontal="center" vertical="center"/>
    </xf>
    <xf numFmtId="10" fontId="7" fillId="0" borderId="7" xfId="3" applyNumberFormat="1" applyFont="1" applyBorder="1" applyAlignment="1">
      <alignment vertical="center"/>
    </xf>
    <xf numFmtId="14" fontId="4" fillId="0" borderId="0" xfId="0" applyNumberFormat="1" applyFont="1"/>
    <xf numFmtId="1" fontId="7" fillId="4" borderId="7" xfId="3" applyNumberFormat="1" applyFont="1" applyFill="1" applyBorder="1" applyAlignment="1" applyProtection="1">
      <alignment vertical="center"/>
      <protection locked="0"/>
    </xf>
    <xf numFmtId="0" fontId="7" fillId="7" borderId="7" xfId="0" applyFont="1" applyFill="1" applyBorder="1" applyAlignment="1">
      <alignment horizontal="center"/>
    </xf>
    <xf numFmtId="0" fontId="0" fillId="7" borderId="7" xfId="0" applyFill="1" applyBorder="1"/>
    <xf numFmtId="1" fontId="4" fillId="7" borderId="7" xfId="0" applyNumberFormat="1" applyFont="1" applyFill="1" applyBorder="1" applyAlignment="1" applyProtection="1">
      <alignment horizontal="center" vertical="center"/>
      <protection locked="0"/>
    </xf>
    <xf numFmtId="1" fontId="7" fillId="4" borderId="13" xfId="0" applyNumberFormat="1" applyFont="1" applyFill="1" applyBorder="1" applyAlignment="1">
      <alignment horizontal="center" vertical="center"/>
    </xf>
    <xf numFmtId="2" fontId="56" fillId="8" borderId="41" xfId="0" applyNumberFormat="1" applyFont="1" applyFill="1" applyBorder="1" applyAlignment="1" applyProtection="1">
      <alignment horizontal="center" vertical="center"/>
      <protection locked="0"/>
    </xf>
    <xf numFmtId="2" fontId="56" fillId="8" borderId="23" xfId="0" applyNumberFormat="1" applyFont="1" applyFill="1" applyBorder="1" applyAlignment="1" applyProtection="1">
      <alignment horizontal="center" vertical="center"/>
      <protection locked="0"/>
    </xf>
    <xf numFmtId="0" fontId="14" fillId="0" borderId="39" xfId="0" applyFont="1" applyBorder="1" applyAlignment="1">
      <alignment vertical="center"/>
    </xf>
    <xf numFmtId="0" fontId="7" fillId="6" borderId="40" xfId="0" applyFont="1" applyFill="1" applyBorder="1" applyAlignment="1">
      <alignment horizontal="center" vertical="center"/>
    </xf>
    <xf numFmtId="0" fontId="10" fillId="0" borderId="35" xfId="0" applyFont="1" applyBorder="1" applyAlignment="1">
      <alignment vertical="center"/>
    </xf>
    <xf numFmtId="0" fontId="14" fillId="0" borderId="13" xfId="0" applyFont="1" applyBorder="1" applyAlignment="1">
      <alignment vertical="center"/>
    </xf>
    <xf numFmtId="0" fontId="7" fillId="6" borderId="8" xfId="0" applyFont="1" applyFill="1" applyBorder="1" applyAlignment="1">
      <alignment horizontal="center" vertical="center"/>
    </xf>
    <xf numFmtId="0" fontId="19" fillId="0" borderId="0" xfId="0" applyFont="1"/>
    <xf numFmtId="2" fontId="4" fillId="4" borderId="7" xfId="0" applyNumberFormat="1" applyFont="1" applyFill="1" applyBorder="1" applyAlignment="1" applyProtection="1">
      <alignment vertical="center"/>
      <protection locked="0"/>
    </xf>
    <xf numFmtId="0" fontId="7" fillId="6" borderId="0" xfId="0" applyFont="1" applyFill="1" applyAlignment="1">
      <alignment horizontal="center" vertical="center"/>
    </xf>
    <xf numFmtId="0" fontId="7" fillId="6" borderId="33" xfId="0" applyFont="1" applyFill="1" applyBorder="1" applyAlignment="1">
      <alignment horizontal="center" vertical="center"/>
    </xf>
    <xf numFmtId="0" fontId="0" fillId="41" borderId="4" xfId="0" applyFill="1" applyBorder="1" applyAlignment="1">
      <alignment horizontal="left" vertical="center"/>
    </xf>
    <xf numFmtId="1" fontId="4" fillId="41" borderId="7" xfId="0" applyNumberFormat="1" applyFont="1" applyFill="1" applyBorder="1" applyAlignment="1" applyProtection="1">
      <alignment vertical="center"/>
      <protection locked="0"/>
    </xf>
    <xf numFmtId="2" fontId="6" fillId="0" borderId="6" xfId="0" applyNumberFormat="1" applyFont="1" applyBorder="1" applyAlignment="1" applyProtection="1">
      <alignment vertical="center"/>
      <protection locked="0"/>
    </xf>
    <xf numFmtId="2" fontId="4" fillId="41" borderId="13" xfId="0" applyNumberFormat="1" applyFont="1" applyFill="1" applyBorder="1" applyAlignment="1" applyProtection="1">
      <alignment vertical="center"/>
      <protection locked="0"/>
    </xf>
    <xf numFmtId="2" fontId="4" fillId="0" borderId="13" xfId="0" applyNumberFormat="1" applyFont="1" applyBorder="1" applyAlignment="1" applyProtection="1">
      <alignment vertical="center"/>
      <protection locked="0"/>
    </xf>
    <xf numFmtId="1" fontId="4" fillId="0" borderId="8" xfId="0" applyNumberFormat="1" applyFont="1" applyBorder="1" applyAlignment="1" applyProtection="1">
      <alignment vertical="center"/>
      <protection locked="0"/>
    </xf>
    <xf numFmtId="10" fontId="4" fillId="2" borderId="15" xfId="0" applyNumberFormat="1" applyFont="1" applyFill="1" applyBorder="1" applyAlignment="1">
      <alignment vertical="center"/>
    </xf>
    <xf numFmtId="1" fontId="4" fillId="4" borderId="17" xfId="0" applyNumberFormat="1" applyFont="1" applyFill="1" applyBorder="1" applyAlignment="1" applyProtection="1">
      <alignment vertical="center"/>
      <protection locked="0"/>
    </xf>
    <xf numFmtId="1" fontId="4" fillId="0" borderId="17" xfId="0" applyNumberFormat="1" applyFont="1" applyBorder="1" applyAlignment="1" applyProtection="1">
      <alignment vertical="center"/>
      <protection locked="0"/>
    </xf>
    <xf numFmtId="165" fontId="7" fillId="4" borderId="6" xfId="0" applyNumberFormat="1" applyFont="1" applyFill="1" applyBorder="1" applyAlignment="1" applyProtection="1">
      <alignment horizontal="center" vertical="center"/>
      <protection locked="0"/>
    </xf>
    <xf numFmtId="2" fontId="4" fillId="5" borderId="8" xfId="0" applyNumberFormat="1" applyFont="1" applyFill="1" applyBorder="1" applyAlignment="1" applyProtection="1">
      <alignment vertical="center"/>
      <protection locked="0"/>
    </xf>
    <xf numFmtId="2" fontId="0" fillId="4" borderId="0" xfId="0" applyNumberFormat="1" applyFill="1"/>
    <xf numFmtId="2" fontId="7" fillId="4" borderId="41" xfId="0" applyNumberFormat="1" applyFont="1" applyFill="1" applyBorder="1" applyAlignment="1" applyProtection="1">
      <alignment horizontal="center" vertical="center"/>
      <protection locked="0"/>
    </xf>
    <xf numFmtId="2" fontId="4" fillId="0" borderId="46" xfId="0" applyNumberFormat="1" applyFont="1" applyBorder="1" applyAlignment="1" applyProtection="1">
      <alignment vertical="center"/>
      <protection locked="0"/>
    </xf>
    <xf numFmtId="2" fontId="6" fillId="0" borderId="13" xfId="0" applyNumberFormat="1" applyFont="1" applyBorder="1" applyAlignment="1" applyProtection="1">
      <alignment vertical="center"/>
      <protection locked="0"/>
    </xf>
    <xf numFmtId="10" fontId="4" fillId="2" borderId="53" xfId="0" applyNumberFormat="1" applyFont="1" applyFill="1" applyBorder="1" applyAlignment="1">
      <alignment vertical="center"/>
    </xf>
    <xf numFmtId="10" fontId="4" fillId="2" borderId="85" xfId="0" applyNumberFormat="1" applyFont="1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5" xfId="0" applyFill="1" applyBorder="1" applyAlignment="1" applyProtection="1">
      <alignment horizontal="center" vertical="center"/>
      <protection locked="0"/>
    </xf>
    <xf numFmtId="2" fontId="26" fillId="4" borderId="7" xfId="0" applyNumberFormat="1" applyFont="1" applyFill="1" applyBorder="1" applyAlignment="1">
      <alignment horizontal="center" vertical="center"/>
    </xf>
    <xf numFmtId="1" fontId="0" fillId="4" borderId="7" xfId="0" applyNumberFormat="1" applyFill="1" applyBorder="1" applyAlignment="1" applyProtection="1">
      <alignment horizontal="center" vertical="center"/>
      <protection locked="0"/>
    </xf>
    <xf numFmtId="2" fontId="0" fillId="4" borderId="7" xfId="0" applyNumberFormat="1" applyFill="1" applyBorder="1" applyAlignment="1" applyProtection="1">
      <alignment horizontal="center" vertical="center"/>
      <protection locked="0"/>
    </xf>
    <xf numFmtId="0" fontId="0" fillId="4" borderId="8" xfId="0" applyFill="1" applyBorder="1" applyAlignment="1">
      <alignment horizontal="center" vertical="center"/>
    </xf>
    <xf numFmtId="0" fontId="0" fillId="4" borderId="7" xfId="0" applyFill="1" applyBorder="1" applyAlignment="1" applyProtection="1">
      <alignment horizontal="center" vertical="center"/>
      <protection locked="0"/>
    </xf>
    <xf numFmtId="2" fontId="22" fillId="4" borderId="7" xfId="0" applyNumberFormat="1" applyFont="1" applyFill="1" applyBorder="1" applyAlignment="1" applyProtection="1">
      <alignment horizontal="center" vertical="center"/>
      <protection locked="0"/>
    </xf>
    <xf numFmtId="2" fontId="20" fillId="4" borderId="7" xfId="0" applyNumberFormat="1" applyFont="1" applyFill="1" applyBorder="1" applyAlignment="1">
      <alignment vertical="center"/>
    </xf>
    <xf numFmtId="2" fontId="20" fillId="4" borderId="8" xfId="0" applyNumberFormat="1" applyFont="1" applyFill="1" applyBorder="1" applyAlignment="1">
      <alignment horizontal="center" vertical="center"/>
    </xf>
    <xf numFmtId="2" fontId="0" fillId="4" borderId="40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4" fillId="4" borderId="18" xfId="0" applyNumberFormat="1" applyFont="1" applyFill="1" applyBorder="1" applyAlignment="1" applyProtection="1">
      <alignment vertical="center"/>
      <protection locked="0"/>
    </xf>
    <xf numFmtId="1" fontId="22" fillId="4" borderId="7" xfId="0" applyNumberFormat="1" applyFont="1" applyFill="1" applyBorder="1" applyAlignment="1" applyProtection="1">
      <alignment horizontal="right" vertical="center"/>
      <protection locked="0"/>
    </xf>
    <xf numFmtId="2" fontId="4" fillId="4" borderId="19" xfId="0" applyNumberFormat="1" applyFont="1" applyFill="1" applyBorder="1" applyAlignment="1" applyProtection="1">
      <alignment vertical="center"/>
      <protection locked="0"/>
    </xf>
    <xf numFmtId="164" fontId="4" fillId="4" borderId="10" xfId="0" applyNumberFormat="1" applyFont="1" applyFill="1" applyBorder="1" applyAlignment="1" applyProtection="1">
      <alignment vertical="center"/>
      <protection locked="0"/>
    </xf>
    <xf numFmtId="164" fontId="4" fillId="4" borderId="19" xfId="0" applyNumberFormat="1" applyFont="1" applyFill="1" applyBorder="1" applyAlignment="1" applyProtection="1">
      <alignment vertical="center"/>
      <protection locked="0"/>
    </xf>
    <xf numFmtId="10" fontId="4" fillId="4" borderId="20" xfId="0" applyNumberFormat="1" applyFont="1" applyFill="1" applyBorder="1" applyAlignment="1">
      <alignment vertical="center"/>
    </xf>
    <xf numFmtId="0" fontId="10" fillId="0" borderId="86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87" xfId="0" applyFont="1" applyBorder="1" applyAlignment="1">
      <alignment vertical="center"/>
    </xf>
    <xf numFmtId="0" fontId="10" fillId="0" borderId="50" xfId="0" applyFont="1" applyBorder="1" applyAlignment="1">
      <alignment vertical="center" wrapText="1"/>
    </xf>
    <xf numFmtId="2" fontId="58" fillId="0" borderId="8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1" fontId="7" fillId="4" borderId="19" xfId="3" applyNumberFormat="1" applyFont="1" applyFill="1" applyBorder="1" applyAlignment="1" applyProtection="1">
      <alignment vertical="center"/>
      <protection locked="0"/>
    </xf>
    <xf numFmtId="0" fontId="0" fillId="0" borderId="40" xfId="0" applyBorder="1" applyAlignment="1">
      <alignment vertical="center"/>
    </xf>
    <xf numFmtId="1" fontId="7" fillId="5" borderId="7" xfId="0" applyNumberFormat="1" applyFont="1" applyFill="1" applyBorder="1" applyAlignment="1">
      <alignment vertical="center"/>
    </xf>
    <xf numFmtId="2" fontId="6" fillId="0" borderId="42" xfId="0" applyNumberFormat="1" applyFont="1" applyBorder="1" applyAlignment="1" applyProtection="1">
      <alignment vertical="center"/>
      <protection locked="0"/>
    </xf>
    <xf numFmtId="0" fontId="0" fillId="0" borderId="8" xfId="0" applyBorder="1" applyAlignment="1">
      <alignment horizontal="center" vertical="center"/>
    </xf>
    <xf numFmtId="0" fontId="0" fillId="5" borderId="0" xfId="0" applyFill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5" borderId="0" xfId="0" applyFont="1" applyFill="1"/>
    <xf numFmtId="0" fontId="4" fillId="7" borderId="0" xfId="0" applyFont="1" applyFill="1"/>
    <xf numFmtId="0" fontId="4" fillId="7" borderId="0" xfId="0" applyFont="1" applyFill="1" applyAlignment="1">
      <alignment horizontal="left"/>
    </xf>
    <xf numFmtId="0" fontId="0" fillId="7" borderId="0" xfId="0" applyFill="1" applyAlignment="1">
      <alignment horizontal="left"/>
    </xf>
    <xf numFmtId="0" fontId="0" fillId="7" borderId="0" xfId="0" applyFill="1"/>
    <xf numFmtId="0" fontId="59" fillId="0" borderId="0" xfId="0" applyFont="1"/>
    <xf numFmtId="0" fontId="6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0" fontId="7" fillId="4" borderId="0" xfId="0" applyFont="1" applyFill="1" applyAlignment="1">
      <alignment wrapText="1"/>
    </xf>
    <xf numFmtId="0" fontId="0" fillId="0" borderId="88" xfId="0" applyBorder="1"/>
    <xf numFmtId="2" fontId="0" fillId="0" borderId="88" xfId="0" applyNumberFormat="1" applyBorder="1"/>
    <xf numFmtId="0" fontId="0" fillId="0" borderId="89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91" xfId="0" applyBorder="1" applyAlignment="1">
      <alignment vertical="center"/>
    </xf>
    <xf numFmtId="0" fontId="0" fillId="0" borderId="92" xfId="0" applyBorder="1" applyAlignment="1">
      <alignment vertical="center"/>
    </xf>
    <xf numFmtId="0" fontId="0" fillId="0" borderId="93" xfId="0" applyBorder="1" applyAlignment="1">
      <alignment vertical="center"/>
    </xf>
    <xf numFmtId="0" fontId="0" fillId="0" borderId="94" xfId="0" applyBorder="1" applyAlignment="1">
      <alignment vertical="center"/>
    </xf>
    <xf numFmtId="0" fontId="0" fillId="0" borderId="95" xfId="0" applyBorder="1" applyAlignment="1">
      <alignment vertical="center"/>
    </xf>
    <xf numFmtId="0" fontId="0" fillId="0" borderId="96" xfId="0" applyBorder="1" applyAlignment="1">
      <alignment vertical="center"/>
    </xf>
    <xf numFmtId="0" fontId="0" fillId="0" borderId="97" xfId="0" applyBorder="1" applyAlignment="1">
      <alignment vertical="center"/>
    </xf>
    <xf numFmtId="0" fontId="7" fillId="0" borderId="98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/>
    </xf>
    <xf numFmtId="0" fontId="7" fillId="0" borderId="100" xfId="0" applyFont="1" applyBorder="1" applyAlignment="1">
      <alignment horizontal="center" vertical="center"/>
    </xf>
    <xf numFmtId="0" fontId="0" fillId="0" borderId="101" xfId="0" applyBorder="1" applyAlignment="1">
      <alignment vertical="center"/>
    </xf>
    <xf numFmtId="0" fontId="0" fillId="0" borderId="102" xfId="0" applyBorder="1" applyAlignment="1">
      <alignment vertical="center"/>
    </xf>
    <xf numFmtId="0" fontId="0" fillId="0" borderId="103" xfId="0" applyBorder="1" applyAlignment="1">
      <alignment vertical="center"/>
    </xf>
    <xf numFmtId="0" fontId="0" fillId="0" borderId="104" xfId="0" applyBorder="1" applyAlignment="1">
      <alignment vertical="center"/>
    </xf>
    <xf numFmtId="0" fontId="0" fillId="0" borderId="105" xfId="0" applyBorder="1" applyAlignment="1">
      <alignment vertical="center"/>
    </xf>
    <xf numFmtId="0" fontId="0" fillId="0" borderId="106" xfId="0" applyBorder="1" applyAlignment="1">
      <alignment vertical="center"/>
    </xf>
    <xf numFmtId="0" fontId="0" fillId="0" borderId="107" xfId="0" applyBorder="1" applyAlignment="1">
      <alignment vertical="center"/>
    </xf>
    <xf numFmtId="0" fontId="0" fillId="0" borderId="108" xfId="0" applyBorder="1" applyAlignment="1">
      <alignment vertical="center"/>
    </xf>
    <xf numFmtId="0" fontId="0" fillId="0" borderId="109" xfId="0" applyBorder="1" applyAlignment="1">
      <alignment vertical="center"/>
    </xf>
    <xf numFmtId="0" fontId="14" fillId="4" borderId="0" xfId="0" applyFont="1" applyFill="1" applyAlignment="1">
      <alignment horizontal="right" vertical="center"/>
    </xf>
    <xf numFmtId="0" fontId="0" fillId="0" borderId="4" xfId="0" applyBorder="1" applyAlignment="1">
      <alignment horizontal="left" vertical="center" wrapText="1"/>
    </xf>
    <xf numFmtId="0" fontId="0" fillId="0" borderId="110" xfId="0" applyBorder="1"/>
    <xf numFmtId="0" fontId="4" fillId="0" borderId="88" xfId="0" applyFont="1" applyBorder="1" applyAlignment="1">
      <alignment wrapText="1"/>
    </xf>
    <xf numFmtId="0" fontId="21" fillId="0" borderId="0" xfId="0" applyFont="1" applyAlignment="1">
      <alignment wrapText="1"/>
    </xf>
    <xf numFmtId="0" fontId="62" fillId="0" borderId="0" xfId="0" applyFont="1" applyAlignment="1">
      <alignment wrapText="1"/>
    </xf>
    <xf numFmtId="0" fontId="4" fillId="0" borderId="8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1" fontId="0" fillId="0" borderId="88" xfId="0" applyNumberFormat="1" applyBorder="1"/>
    <xf numFmtId="0" fontId="0" fillId="0" borderId="88" xfId="0" applyBorder="1" applyAlignment="1">
      <alignment wrapText="1"/>
    </xf>
    <xf numFmtId="2" fontId="9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2" fontId="27" fillId="0" borderId="0" xfId="0" applyNumberFormat="1" applyFont="1"/>
    <xf numFmtId="14" fontId="19" fillId="4" borderId="0" xfId="0" applyNumberFormat="1" applyFont="1" applyFill="1"/>
    <xf numFmtId="14" fontId="27" fillId="4" borderId="0" xfId="0" applyNumberFormat="1" applyFont="1" applyFill="1"/>
    <xf numFmtId="1" fontId="27" fillId="0" borderId="0" xfId="0" applyNumberFormat="1" applyFont="1"/>
    <xf numFmtId="1" fontId="27" fillId="0" borderId="88" xfId="0" applyNumberFormat="1" applyFont="1" applyBorder="1"/>
    <xf numFmtId="170" fontId="0" fillId="4" borderId="0" xfId="0" applyNumberFormat="1" applyFill="1"/>
    <xf numFmtId="170" fontId="0" fillId="0" borderId="0" xfId="0" applyNumberFormat="1"/>
    <xf numFmtId="0" fontId="0" fillId="4" borderId="0" xfId="0" applyFill="1" applyAlignment="1">
      <alignment wrapText="1"/>
    </xf>
    <xf numFmtId="0" fontId="4" fillId="4" borderId="0" xfId="0" applyFont="1" applyFill="1"/>
    <xf numFmtId="0" fontId="14" fillId="42" borderId="2" xfId="0" applyFont="1" applyFill="1" applyBorder="1" applyAlignment="1">
      <alignment vertical="center"/>
    </xf>
    <xf numFmtId="167" fontId="4" fillId="42" borderId="11" xfId="0" applyNumberFormat="1" applyFont="1" applyFill="1" applyBorder="1" applyAlignment="1" applyProtection="1">
      <alignment vertical="center"/>
      <protection locked="0"/>
    </xf>
    <xf numFmtId="0" fontId="24" fillId="0" borderId="5" xfId="0" applyFont="1" applyBorder="1" applyAlignment="1">
      <alignment vertical="center"/>
    </xf>
    <xf numFmtId="0" fontId="24" fillId="0" borderId="26" xfId="0" applyFont="1" applyBorder="1" applyAlignment="1">
      <alignment vertical="center"/>
    </xf>
    <xf numFmtId="0" fontId="7" fillId="6" borderId="44" xfId="0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4" fontId="0" fillId="4" borderId="0" xfId="0" applyNumberFormat="1" applyFill="1"/>
    <xf numFmtId="2" fontId="57" fillId="2" borderId="23" xfId="0" applyNumberFormat="1" applyFont="1" applyFill="1" applyBorder="1" applyAlignment="1" applyProtection="1">
      <alignment horizontal="center" vertical="center"/>
      <protection locked="0"/>
    </xf>
    <xf numFmtId="2" fontId="66" fillId="0" borderId="12" xfId="0" applyNumberFormat="1" applyFont="1" applyBorder="1" applyAlignment="1">
      <alignment vertical="center"/>
    </xf>
    <xf numFmtId="0" fontId="29" fillId="0" borderId="14" xfId="0" applyFont="1" applyBorder="1" applyAlignment="1">
      <alignment horizontal="right"/>
    </xf>
    <xf numFmtId="16" fontId="13" fillId="2" borderId="31" xfId="0" applyNumberFormat="1" applyFont="1" applyFill="1" applyBorder="1" applyAlignment="1" applyProtection="1">
      <alignment horizontal="center" vertical="center"/>
      <protection locked="0"/>
    </xf>
    <xf numFmtId="0" fontId="4" fillId="2" borderId="53" xfId="0" applyFont="1" applyFill="1" applyBorder="1" applyAlignment="1">
      <alignment horizontal="center" vertical="center"/>
    </xf>
    <xf numFmtId="2" fontId="25" fillId="0" borderId="7" xfId="0" applyNumberFormat="1" applyFont="1" applyBorder="1" applyAlignment="1" applyProtection="1">
      <alignment vertical="center"/>
      <protection locked="0"/>
    </xf>
    <xf numFmtId="0" fontId="25" fillId="0" borderId="5" xfId="0" applyFont="1" applyBorder="1" applyAlignment="1">
      <alignment vertical="center"/>
    </xf>
    <xf numFmtId="2" fontId="21" fillId="2" borderId="17" xfId="0" applyNumberFormat="1" applyFont="1" applyFill="1" applyBorder="1" applyAlignment="1" applyProtection="1">
      <alignment vertical="center"/>
      <protection locked="0"/>
    </xf>
    <xf numFmtId="0" fontId="25" fillId="43" borderId="5" xfId="0" applyFont="1" applyFill="1" applyBorder="1" applyAlignment="1">
      <alignment vertical="center"/>
    </xf>
    <xf numFmtId="2" fontId="21" fillId="43" borderId="17" xfId="0" applyNumberFormat="1" applyFont="1" applyFill="1" applyBorder="1" applyAlignment="1" applyProtection="1">
      <alignment vertical="center"/>
      <protection locked="0"/>
    </xf>
    <xf numFmtId="0" fontId="0" fillId="43" borderId="0" xfId="0" applyFill="1"/>
    <xf numFmtId="0" fontId="7" fillId="44" borderId="0" xfId="0" applyFont="1" applyFill="1" applyAlignment="1">
      <alignment wrapText="1"/>
    </xf>
    <xf numFmtId="2" fontId="0" fillId="44" borderId="0" xfId="3" applyNumberFormat="1" applyFont="1" applyFill="1"/>
    <xf numFmtId="0" fontId="0" fillId="44" borderId="0" xfId="0" applyFill="1"/>
    <xf numFmtId="0" fontId="7" fillId="43" borderId="0" xfId="0" applyFont="1" applyFill="1" applyAlignment="1">
      <alignment wrapText="1"/>
    </xf>
    <xf numFmtId="2" fontId="0" fillId="43" borderId="0" xfId="0" applyNumberFormat="1" applyFill="1"/>
    <xf numFmtId="2" fontId="4" fillId="43" borderId="0" xfId="0" applyNumberFormat="1" applyFont="1" applyFill="1" applyAlignment="1">
      <alignment horizontal="right"/>
    </xf>
    <xf numFmtId="2" fontId="4" fillId="43" borderId="0" xfId="0" applyNumberFormat="1" applyFont="1" applyFill="1"/>
    <xf numFmtId="2" fontId="0" fillId="44" borderId="0" xfId="0" applyNumberFormat="1" applyFill="1"/>
    <xf numFmtId="0" fontId="7" fillId="7" borderId="0" xfId="0" applyFont="1" applyFill="1" applyAlignment="1">
      <alignment horizontal="left"/>
    </xf>
    <xf numFmtId="1" fontId="21" fillId="7" borderId="0" xfId="0" applyNumberFormat="1" applyFont="1" applyFill="1"/>
    <xf numFmtId="164" fontId="21" fillId="7" borderId="0" xfId="0" applyNumberFormat="1" applyFont="1" applyFill="1"/>
    <xf numFmtId="0" fontId="28" fillId="4" borderId="0" xfId="0" applyFont="1" applyFill="1"/>
    <xf numFmtId="0" fontId="7" fillId="4" borderId="7" xfId="0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0" fontId="7" fillId="0" borderId="88" xfId="0" applyFont="1" applyBorder="1" applyAlignment="1">
      <alignment wrapText="1"/>
    </xf>
    <xf numFmtId="0" fontId="7" fillId="0" borderId="110" xfId="0" applyFont="1" applyBorder="1" applyAlignment="1">
      <alignment wrapText="1"/>
    </xf>
    <xf numFmtId="2" fontId="0" fillId="0" borderId="110" xfId="0" applyNumberFormat="1" applyBorder="1"/>
    <xf numFmtId="0" fontId="7" fillId="4" borderId="0" xfId="0" applyFont="1" applyFill="1"/>
    <xf numFmtId="0" fontId="7" fillId="0" borderId="0" xfId="0" applyFont="1" applyAlignment="1">
      <alignment vertical="top"/>
    </xf>
    <xf numFmtId="0" fontId="7" fillId="4" borderId="88" xfId="0" applyFont="1" applyFill="1" applyBorder="1" applyAlignment="1">
      <alignment vertical="top" wrapText="1"/>
    </xf>
    <xf numFmtId="0" fontId="7" fillId="4" borderId="110" xfId="0" applyFont="1" applyFill="1" applyBorder="1" applyAlignment="1">
      <alignment vertical="top" wrapText="1"/>
    </xf>
    <xf numFmtId="0" fontId="7" fillId="5" borderId="0" xfId="0" applyFont="1" applyFill="1" applyAlignment="1">
      <alignment vertical="top"/>
    </xf>
    <xf numFmtId="0" fontId="7" fillId="0" borderId="0" xfId="0" applyFont="1" applyAlignment="1">
      <alignment vertical="top" wrapText="1"/>
    </xf>
    <xf numFmtId="164" fontId="0" fillId="0" borderId="88" xfId="0" applyNumberFormat="1" applyBorder="1"/>
    <xf numFmtId="164" fontId="0" fillId="0" borderId="110" xfId="0" applyNumberFormat="1" applyBorder="1"/>
    <xf numFmtId="164" fontId="62" fillId="0" borderId="0" xfId="0" applyNumberFormat="1" applyFont="1"/>
    <xf numFmtId="164" fontId="21" fillId="0" borderId="0" xfId="0" applyNumberFormat="1" applyFont="1"/>
    <xf numFmtId="0" fontId="7" fillId="4" borderId="88" xfId="0" applyFont="1" applyFill="1" applyBorder="1" applyAlignment="1">
      <alignment horizontal="center" wrapText="1"/>
    </xf>
    <xf numFmtId="0" fontId="7" fillId="4" borderId="110" xfId="0" applyFont="1" applyFill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25" fillId="0" borderId="0" xfId="0" applyFont="1" applyAlignment="1">
      <alignment horizontal="center" vertical="center" wrapText="1"/>
    </xf>
    <xf numFmtId="0" fontId="23" fillId="0" borderId="0" xfId="0" applyFont="1" applyAlignment="1">
      <alignment wrapText="1"/>
    </xf>
    <xf numFmtId="14" fontId="23" fillId="0" borderId="0" xfId="0" applyNumberFormat="1" applyFont="1"/>
    <xf numFmtId="164" fontId="23" fillId="0" borderId="0" xfId="0" applyNumberFormat="1" applyFont="1"/>
    <xf numFmtId="0" fontId="68" fillId="0" borderId="0" xfId="0" applyFont="1"/>
    <xf numFmtId="0" fontId="23" fillId="4" borderId="0" xfId="0" applyFont="1" applyFill="1" applyAlignment="1">
      <alignment horizontal="center"/>
    </xf>
    <xf numFmtId="0" fontId="23" fillId="0" borderId="0" xfId="0" applyFont="1"/>
    <xf numFmtId="2" fontId="23" fillId="0" borderId="0" xfId="0" applyNumberFormat="1" applyFont="1"/>
    <xf numFmtId="0" fontId="0" fillId="41" borderId="39" xfId="0" applyFill="1" applyBorder="1" applyAlignment="1">
      <alignment horizontal="left" vertical="center" wrapText="1"/>
    </xf>
    <xf numFmtId="10" fontId="0" fillId="4" borderId="0" xfId="3" applyNumberFormat="1" applyFont="1" applyFill="1"/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/>
    </xf>
    <xf numFmtId="0" fontId="23" fillId="0" borderId="0" xfId="0" applyFont="1" applyAlignment="1">
      <alignment vertical="center" wrapText="1"/>
    </xf>
    <xf numFmtId="0" fontId="7" fillId="0" borderId="88" xfId="0" applyFont="1" applyBorder="1" applyAlignment="1">
      <alignment vertical="center" wrapText="1"/>
    </xf>
    <xf numFmtId="0" fontId="7" fillId="0" borderId="110" xfId="0" applyFont="1" applyBorder="1" applyAlignment="1">
      <alignment vertical="center" wrapText="1"/>
    </xf>
    <xf numFmtId="0" fontId="32" fillId="45" borderId="0" xfId="0" applyFont="1" applyFill="1"/>
    <xf numFmtId="0" fontId="0" fillId="45" borderId="0" xfId="0" applyFill="1"/>
    <xf numFmtId="2" fontId="0" fillId="45" borderId="0" xfId="0" applyNumberFormat="1" applyFill="1"/>
    <xf numFmtId="2" fontId="21" fillId="45" borderId="0" xfId="0" applyNumberFormat="1" applyFont="1" applyFill="1"/>
    <xf numFmtId="10" fontId="0" fillId="45" borderId="0" xfId="0" applyNumberFormat="1" applyFill="1"/>
    <xf numFmtId="164" fontId="21" fillId="45" borderId="0" xfId="0" applyNumberFormat="1" applyFont="1" applyFill="1"/>
    <xf numFmtId="9" fontId="0" fillId="45" borderId="0" xfId="0" applyNumberFormat="1" applyFill="1"/>
    <xf numFmtId="0" fontId="21" fillId="45" borderId="0" xfId="0" applyFont="1" applyFill="1"/>
    <xf numFmtId="0" fontId="0" fillId="4" borderId="88" xfId="0" applyFill="1" applyBorder="1"/>
    <xf numFmtId="1" fontId="0" fillId="4" borderId="0" xfId="0" applyNumberFormat="1" applyFill="1"/>
    <xf numFmtId="1" fontId="0" fillId="4" borderId="88" xfId="0" applyNumberFormat="1" applyFill="1" applyBorder="1"/>
    <xf numFmtId="2" fontId="25" fillId="43" borderId="5" xfId="0" applyNumberFormat="1" applyFont="1" applyFill="1" applyBorder="1" applyAlignment="1">
      <alignment vertical="center"/>
    </xf>
    <xf numFmtId="0" fontId="7" fillId="5" borderId="0" xfId="0" applyFont="1" applyFill="1" applyAlignment="1">
      <alignment horizontal="center"/>
    </xf>
    <xf numFmtId="164" fontId="4" fillId="0" borderId="0" xfId="0" applyNumberFormat="1" applyFont="1"/>
    <xf numFmtId="0" fontId="0" fillId="4" borderId="48" xfId="0" applyFill="1" applyBorder="1"/>
    <xf numFmtId="0" fontId="4" fillId="0" borderId="46" xfId="0" applyFont="1" applyBorder="1" applyAlignment="1">
      <alignment horizontal="left" vertical="center"/>
    </xf>
    <xf numFmtId="0" fontId="0" fillId="0" borderId="13" xfId="0" applyBorder="1" applyAlignment="1" applyProtection="1">
      <alignment horizontal="center" vertical="center"/>
      <protection locked="0"/>
    </xf>
    <xf numFmtId="2" fontId="26" fillId="0" borderId="8" xfId="0" applyNumberFormat="1" applyFont="1" applyBorder="1" applyAlignment="1">
      <alignment horizontal="center" vertical="center"/>
    </xf>
    <xf numFmtId="2" fontId="0" fillId="0" borderId="8" xfId="0" applyNumberForma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2" fontId="22" fillId="0" borderId="8" xfId="0" applyNumberFormat="1" applyFont="1" applyBorder="1" applyAlignment="1" applyProtection="1">
      <alignment horizontal="center" vertical="center"/>
      <protection locked="0"/>
    </xf>
    <xf numFmtId="2" fontId="20" fillId="0" borderId="8" xfId="0" applyNumberFormat="1" applyFont="1" applyBorder="1" applyAlignment="1">
      <alignment vertical="center"/>
    </xf>
    <xf numFmtId="167" fontId="4" fillId="0" borderId="8" xfId="0" applyNumberFormat="1" applyFont="1" applyBorder="1" applyAlignment="1" applyProtection="1">
      <alignment vertical="center"/>
      <protection locked="0"/>
    </xf>
    <xf numFmtId="2" fontId="4" fillId="0" borderId="40" xfId="0" applyNumberFormat="1" applyFont="1" applyBorder="1" applyAlignment="1" applyProtection="1">
      <alignment vertical="center"/>
      <protection locked="0"/>
    </xf>
    <xf numFmtId="164" fontId="4" fillId="0" borderId="86" xfId="0" applyNumberFormat="1" applyFont="1" applyBorder="1" applyAlignment="1" applyProtection="1">
      <alignment vertical="center"/>
      <protection locked="0"/>
    </xf>
    <xf numFmtId="164" fontId="4" fillId="0" borderId="40" xfId="0" applyNumberFormat="1" applyFont="1" applyBorder="1" applyAlignment="1" applyProtection="1">
      <alignment vertical="center"/>
      <protection locked="0"/>
    </xf>
    <xf numFmtId="167" fontId="4" fillId="4" borderId="86" xfId="0" applyNumberFormat="1" applyFont="1" applyFill="1" applyBorder="1" applyAlignment="1" applyProtection="1">
      <alignment vertical="center"/>
      <protection locked="0"/>
    </xf>
    <xf numFmtId="167" fontId="4" fillId="8" borderId="54" xfId="0" applyNumberFormat="1" applyFont="1" applyFill="1" applyBorder="1" applyAlignment="1" applyProtection="1">
      <alignment vertical="center"/>
      <protection locked="0"/>
    </xf>
    <xf numFmtId="167" fontId="4" fillId="8" borderId="40" xfId="0" applyNumberFormat="1" applyFont="1" applyFill="1" applyBorder="1" applyAlignment="1" applyProtection="1">
      <alignment vertical="center"/>
      <protection locked="0"/>
    </xf>
    <xf numFmtId="2" fontId="4" fillId="0" borderId="12" xfId="0" applyNumberFormat="1" applyFont="1" applyBorder="1" applyAlignment="1" applyProtection="1">
      <alignment vertical="center"/>
      <protection locked="0"/>
    </xf>
    <xf numFmtId="2" fontId="4" fillId="0" borderId="87" xfId="0" applyNumberFormat="1" applyFont="1" applyBorder="1" applyAlignment="1" applyProtection="1">
      <alignment vertical="center"/>
      <protection locked="0"/>
    </xf>
    <xf numFmtId="10" fontId="4" fillId="0" borderId="12" xfId="0" applyNumberFormat="1" applyFont="1" applyBorder="1" applyAlignment="1">
      <alignment vertical="center"/>
    </xf>
    <xf numFmtId="1" fontId="4" fillId="41" borderId="8" xfId="0" applyNumberFormat="1" applyFont="1" applyFill="1" applyBorder="1" applyAlignment="1" applyProtection="1">
      <alignment vertical="center"/>
      <protection locked="0"/>
    </xf>
    <xf numFmtId="10" fontId="0" fillId="0" borderId="8" xfId="3" applyNumberFormat="1" applyFont="1" applyBorder="1"/>
    <xf numFmtId="0" fontId="0" fillId="0" borderId="8" xfId="0" applyBorder="1"/>
    <xf numFmtId="0" fontId="29" fillId="0" borderId="8" xfId="0" applyFont="1" applyBorder="1"/>
    <xf numFmtId="2" fontId="22" fillId="0" borderId="8" xfId="0" applyNumberFormat="1" applyFont="1" applyBorder="1" applyAlignment="1">
      <alignment vertical="center"/>
    </xf>
    <xf numFmtId="169" fontId="0" fillId="0" borderId="8" xfId="0" applyNumberFormat="1" applyBorder="1"/>
    <xf numFmtId="169" fontId="31" fillId="0" borderId="8" xfId="0" applyNumberFormat="1" applyFont="1" applyBorder="1"/>
    <xf numFmtId="0" fontId="7" fillId="4" borderId="40" xfId="0" applyFont="1" applyFill="1" applyBorder="1" applyAlignment="1">
      <alignment horizontal="center"/>
    </xf>
    <xf numFmtId="0" fontId="0" fillId="7" borderId="8" xfId="0" applyFill="1" applyBorder="1"/>
    <xf numFmtId="0" fontId="0" fillId="0" borderId="114" xfId="0" applyBorder="1" applyAlignment="1" applyProtection="1">
      <alignment horizontal="center" vertical="center"/>
      <protection locked="0"/>
    </xf>
    <xf numFmtId="2" fontId="26" fillId="0" borderId="114" xfId="0" applyNumberFormat="1" applyFont="1" applyBorder="1" applyAlignment="1">
      <alignment horizontal="center" vertical="center"/>
    </xf>
    <xf numFmtId="0" fontId="4" fillId="0" borderId="114" xfId="0" applyFont="1" applyBorder="1" applyAlignment="1" applyProtection="1">
      <alignment horizontal="center" vertical="center"/>
      <protection locked="0"/>
    </xf>
    <xf numFmtId="2" fontId="0" fillId="0" borderId="113" xfId="0" applyNumberFormat="1" applyBorder="1" applyAlignment="1">
      <alignment horizontal="center" vertical="center"/>
    </xf>
    <xf numFmtId="2" fontId="58" fillId="0" borderId="113" xfId="0" applyNumberFormat="1" applyFont="1" applyBorder="1" applyAlignment="1">
      <alignment horizontal="center" vertical="center"/>
    </xf>
    <xf numFmtId="2" fontId="0" fillId="0" borderId="114" xfId="0" applyNumberFormat="1" applyBorder="1" applyAlignment="1" applyProtection="1">
      <alignment horizontal="center" vertical="center"/>
      <protection locked="0"/>
    </xf>
    <xf numFmtId="2" fontId="22" fillId="0" borderId="114" xfId="0" applyNumberFormat="1" applyFont="1" applyBorder="1" applyAlignment="1" applyProtection="1">
      <alignment horizontal="center" vertical="center"/>
      <protection locked="0"/>
    </xf>
    <xf numFmtId="2" fontId="20" fillId="0" borderId="114" xfId="0" applyNumberFormat="1" applyFont="1" applyBorder="1" applyAlignment="1">
      <alignment vertical="center"/>
    </xf>
    <xf numFmtId="2" fontId="20" fillId="0" borderId="113" xfId="0" applyNumberFormat="1" applyFont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2" fontId="0" fillId="0" borderId="115" xfId="0" applyNumberFormat="1" applyBorder="1" applyAlignment="1">
      <alignment horizontal="center" vertical="center"/>
    </xf>
    <xf numFmtId="2" fontId="4" fillId="0" borderId="114" xfId="0" applyNumberFormat="1" applyFont="1" applyBorder="1" applyAlignment="1" applyProtection="1">
      <alignment vertical="center"/>
      <protection locked="0"/>
    </xf>
    <xf numFmtId="2" fontId="25" fillId="0" borderId="114" xfId="0" applyNumberFormat="1" applyFont="1" applyBorder="1" applyAlignment="1" applyProtection="1">
      <alignment vertical="center"/>
      <protection locked="0"/>
    </xf>
    <xf numFmtId="167" fontId="4" fillId="0" borderId="114" xfId="0" applyNumberFormat="1" applyFont="1" applyBorder="1" applyAlignment="1" applyProtection="1">
      <alignment vertical="center"/>
      <protection locked="0"/>
    </xf>
    <xf numFmtId="2" fontId="4" fillId="0" borderId="117" xfId="0" applyNumberFormat="1" applyFont="1" applyBorder="1" applyAlignment="1" applyProtection="1">
      <alignment vertical="center"/>
      <protection locked="0"/>
    </xf>
    <xf numFmtId="164" fontId="4" fillId="0" borderId="118" xfId="0" applyNumberFormat="1" applyFont="1" applyBorder="1" applyAlignment="1" applyProtection="1">
      <alignment vertical="center"/>
      <protection locked="0"/>
    </xf>
    <xf numFmtId="164" fontId="4" fillId="0" borderId="117" xfId="0" applyNumberFormat="1" applyFont="1" applyBorder="1" applyAlignment="1" applyProtection="1">
      <alignment vertical="center"/>
      <protection locked="0"/>
    </xf>
    <xf numFmtId="167" fontId="4" fillId="4" borderId="118" xfId="0" applyNumberFormat="1" applyFont="1" applyFill="1" applyBorder="1" applyAlignment="1" applyProtection="1">
      <alignment vertical="center"/>
      <protection locked="0"/>
    </xf>
    <xf numFmtId="167" fontId="4" fillId="8" borderId="116" xfId="0" applyNumberFormat="1" applyFont="1" applyFill="1" applyBorder="1" applyAlignment="1" applyProtection="1">
      <alignment vertical="center"/>
      <protection locked="0"/>
    </xf>
    <xf numFmtId="167" fontId="4" fillId="8" borderId="117" xfId="0" applyNumberFormat="1" applyFont="1" applyFill="1" applyBorder="1" applyAlignment="1" applyProtection="1">
      <alignment vertical="center"/>
      <protection locked="0"/>
    </xf>
    <xf numFmtId="2" fontId="4" fillId="0" borderId="112" xfId="0" applyNumberFormat="1" applyFont="1" applyBorder="1" applyAlignment="1" applyProtection="1">
      <alignment vertical="center"/>
      <protection locked="0"/>
    </xf>
    <xf numFmtId="2" fontId="4" fillId="0" borderId="120" xfId="0" applyNumberFormat="1" applyFont="1" applyBorder="1" applyAlignment="1" applyProtection="1">
      <alignment vertical="center"/>
      <protection locked="0"/>
    </xf>
    <xf numFmtId="10" fontId="4" fillId="0" borderId="112" xfId="0" applyNumberFormat="1" applyFont="1" applyBorder="1" applyAlignment="1">
      <alignment vertical="center"/>
    </xf>
    <xf numFmtId="1" fontId="4" fillId="41" borderId="114" xfId="0" applyNumberFormat="1" applyFont="1" applyFill="1" applyBorder="1" applyAlignment="1" applyProtection="1">
      <alignment vertical="center"/>
      <protection locked="0"/>
    </xf>
    <xf numFmtId="1" fontId="4" fillId="0" borderId="114" xfId="0" applyNumberFormat="1" applyFont="1" applyBorder="1" applyAlignment="1" applyProtection="1">
      <alignment vertical="center"/>
      <protection locked="0"/>
    </xf>
    <xf numFmtId="2" fontId="4" fillId="0" borderId="113" xfId="0" applyNumberFormat="1" applyFont="1" applyBorder="1" applyAlignment="1" applyProtection="1">
      <alignment vertical="center"/>
      <protection locked="0"/>
    </xf>
    <xf numFmtId="0" fontId="0" fillId="0" borderId="110" xfId="0" applyBorder="1" applyAlignment="1">
      <alignment vertical="center"/>
    </xf>
    <xf numFmtId="2" fontId="0" fillId="3" borderId="113" xfId="0" applyNumberFormat="1" applyFill="1" applyBorder="1" applyAlignment="1">
      <alignment horizontal="center" vertical="center"/>
    </xf>
    <xf numFmtId="169" fontId="0" fillId="0" borderId="113" xfId="0" applyNumberFormat="1" applyBorder="1" applyAlignment="1">
      <alignment horizontal="center" vertical="center"/>
    </xf>
    <xf numFmtId="10" fontId="0" fillId="0" borderId="114" xfId="3" applyNumberFormat="1" applyFont="1" applyBorder="1"/>
    <xf numFmtId="1" fontId="0" fillId="0" borderId="113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61" fillId="0" borderId="110" xfId="0" applyFont="1" applyBorder="1"/>
    <xf numFmtId="0" fontId="0" fillId="0" borderId="114" xfId="0" applyBorder="1"/>
    <xf numFmtId="0" fontId="29" fillId="0" borderId="114" xfId="0" applyFont="1" applyBorder="1"/>
    <xf numFmtId="2" fontId="22" fillId="0" borderId="114" xfId="0" applyNumberFormat="1" applyFont="1" applyBorder="1" applyAlignment="1">
      <alignment vertical="center"/>
    </xf>
    <xf numFmtId="169" fontId="0" fillId="0" borderId="114" xfId="0" applyNumberFormat="1" applyBorder="1"/>
    <xf numFmtId="169" fontId="31" fillId="0" borderId="114" xfId="0" applyNumberFormat="1" applyFont="1" applyBorder="1"/>
    <xf numFmtId="1" fontId="0" fillId="0" borderId="110" xfId="0" applyNumberFormat="1" applyBorder="1"/>
    <xf numFmtId="0" fontId="7" fillId="4" borderId="117" xfId="0" applyFont="1" applyFill="1" applyBorder="1" applyAlignment="1">
      <alignment horizontal="center"/>
    </xf>
    <xf numFmtId="0" fontId="0" fillId="7" borderId="114" xfId="0" applyFill="1" applyBorder="1"/>
    <xf numFmtId="171" fontId="0" fillId="0" borderId="8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2" fontId="7" fillId="5" borderId="33" xfId="0" applyNumberFormat="1" applyFont="1" applyFill="1" applyBorder="1" applyAlignment="1">
      <alignment vertical="center"/>
    </xf>
    <xf numFmtId="0" fontId="7" fillId="4" borderId="114" xfId="0" applyFont="1" applyFill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70" xfId="0" applyFont="1" applyBorder="1" applyAlignment="1">
      <alignment horizontal="center"/>
    </xf>
    <xf numFmtId="0" fontId="0" fillId="0" borderId="6" xfId="0" applyBorder="1"/>
    <xf numFmtId="0" fontId="7" fillId="0" borderId="31" xfId="0" applyFont="1" applyBorder="1"/>
    <xf numFmtId="0" fontId="7" fillId="0" borderId="16" xfId="0" applyFont="1" applyBorder="1"/>
    <xf numFmtId="0" fontId="7" fillId="0" borderId="70" xfId="0" applyFont="1" applyBorder="1"/>
    <xf numFmtId="0" fontId="14" fillId="0" borderId="31" xfId="0" applyFont="1" applyBorder="1" applyAlignment="1">
      <alignment horizontal="center" vertical="center"/>
    </xf>
    <xf numFmtId="0" fontId="14" fillId="0" borderId="52" xfId="0" applyFont="1" applyBorder="1" applyAlignment="1">
      <alignment vertical="center"/>
    </xf>
    <xf numFmtId="0" fontId="7" fillId="0" borderId="72" xfId="0" applyFont="1" applyBorder="1"/>
    <xf numFmtId="0" fontId="0" fillId="0" borderId="39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" fontId="4" fillId="0" borderId="113" xfId="0" applyNumberFormat="1" applyFont="1" applyBorder="1" applyAlignment="1" applyProtection="1">
      <alignment vertical="center"/>
      <protection locked="0"/>
    </xf>
    <xf numFmtId="1" fontId="4" fillId="4" borderId="8" xfId="0" applyNumberFormat="1" applyFont="1" applyFill="1" applyBorder="1" applyAlignment="1" applyProtection="1">
      <alignment vertical="center"/>
      <protection locked="0"/>
    </xf>
    <xf numFmtId="1" fontId="7" fillId="4" borderId="0" xfId="3" applyNumberFormat="1" applyFont="1" applyFill="1" applyBorder="1" applyAlignment="1" applyProtection="1">
      <alignment vertical="center"/>
      <protection locked="0"/>
    </xf>
    <xf numFmtId="1" fontId="7" fillId="5" borderId="0" xfId="0" applyNumberFormat="1" applyFont="1" applyFill="1" applyAlignment="1">
      <alignment vertical="center"/>
    </xf>
    <xf numFmtId="0" fontId="4" fillId="0" borderId="39" xfId="0" applyFont="1" applyBorder="1" applyAlignment="1">
      <alignment horizontal="left" vertical="center"/>
    </xf>
    <xf numFmtId="10" fontId="4" fillId="2" borderId="17" xfId="0" applyNumberFormat="1" applyFont="1" applyFill="1" applyBorder="1" applyAlignment="1">
      <alignment vertical="center"/>
    </xf>
    <xf numFmtId="0" fontId="7" fillId="46" borderId="0" xfId="0" applyFont="1" applyFill="1" applyAlignment="1">
      <alignment wrapText="1"/>
    </xf>
    <xf numFmtId="0" fontId="4" fillId="46" borderId="0" xfId="0" applyFont="1" applyFill="1" applyAlignment="1">
      <alignment wrapText="1"/>
    </xf>
    <xf numFmtId="0" fontId="6" fillId="0" borderId="0" xfId="0" applyFont="1"/>
    <xf numFmtId="9" fontId="6" fillId="0" borderId="0" xfId="3" applyFont="1"/>
    <xf numFmtId="0" fontId="9" fillId="46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46" borderId="0" xfId="0" applyFont="1" applyFill="1" applyAlignment="1">
      <alignment wrapText="1"/>
    </xf>
    <xf numFmtId="1" fontId="19" fillId="0" borderId="0" xfId="0" applyNumberFormat="1" applyFont="1"/>
    <xf numFmtId="2" fontId="19" fillId="0" borderId="0" xfId="0" applyNumberFormat="1" applyFont="1"/>
    <xf numFmtId="10" fontId="19" fillId="0" borderId="0" xfId="3" applyNumberFormat="1" applyFont="1"/>
    <xf numFmtId="164" fontId="19" fillId="0" borderId="0" xfId="0" applyNumberFormat="1" applyFont="1"/>
    <xf numFmtId="1" fontId="4" fillId="0" borderId="0" xfId="0" applyNumberFormat="1" applyFont="1"/>
    <xf numFmtId="1" fontId="56" fillId="4" borderId="12" xfId="0" applyNumberFormat="1" applyFont="1" applyFill="1" applyBorder="1" applyAlignment="1">
      <alignment vertical="center"/>
    </xf>
    <xf numFmtId="2" fontId="25" fillId="0" borderId="8" xfId="0" applyNumberFormat="1" applyFont="1" applyBorder="1" applyAlignment="1" applyProtection="1">
      <alignment vertical="center"/>
      <protection locked="0"/>
    </xf>
    <xf numFmtId="0" fontId="7" fillId="4" borderId="8" xfId="0" applyFont="1" applyFill="1" applyBorder="1" applyAlignment="1">
      <alignment horizontal="center"/>
    </xf>
    <xf numFmtId="0" fontId="0" fillId="46" borderId="0" xfId="0" applyFill="1"/>
    <xf numFmtId="170" fontId="0" fillId="46" borderId="0" xfId="0" applyNumberFormat="1" applyFill="1"/>
    <xf numFmtId="0" fontId="6" fillId="46" borderId="0" xfId="0" applyFont="1" applyFill="1"/>
    <xf numFmtId="9" fontId="6" fillId="46" borderId="0" xfId="3" applyFont="1" applyFill="1"/>
    <xf numFmtId="0" fontId="0" fillId="4" borderId="39" xfId="0" applyFill="1" applyBorder="1"/>
    <xf numFmtId="14" fontId="0" fillId="0" borderId="121" xfId="0" applyNumberFormat="1" applyBorder="1"/>
    <xf numFmtId="0" fontId="0" fillId="0" borderId="121" xfId="0" applyBorder="1"/>
    <xf numFmtId="2" fontId="0" fillId="0" borderId="121" xfId="3" applyNumberFormat="1" applyFont="1" applyBorder="1"/>
    <xf numFmtId="2" fontId="0" fillId="44" borderId="121" xfId="3" applyNumberFormat="1" applyFont="1" applyFill="1" applyBorder="1"/>
    <xf numFmtId="2" fontId="0" fillId="43" borderId="121" xfId="0" applyNumberFormat="1" applyFill="1" applyBorder="1"/>
    <xf numFmtId="2" fontId="0" fillId="0" borderId="121" xfId="0" applyNumberFormat="1" applyBorder="1"/>
    <xf numFmtId="2" fontId="4" fillId="43" borderId="121" xfId="0" applyNumberFormat="1" applyFont="1" applyFill="1" applyBorder="1" applyAlignment="1">
      <alignment horizontal="right"/>
    </xf>
    <xf numFmtId="0" fontId="4" fillId="0" borderId="121" xfId="0" applyFont="1" applyBorder="1" applyAlignment="1">
      <alignment horizontal="right"/>
    </xf>
    <xf numFmtId="0" fontId="4" fillId="0" borderId="121" xfId="0" applyFont="1" applyBorder="1"/>
    <xf numFmtId="164" fontId="23" fillId="0" borderId="121" xfId="0" applyNumberFormat="1" applyFont="1" applyBorder="1"/>
    <xf numFmtId="1" fontId="0" fillId="0" borderId="121" xfId="0" applyNumberFormat="1" applyBorder="1"/>
    <xf numFmtId="164" fontId="23" fillId="5" borderId="121" xfId="0" applyNumberFormat="1" applyFont="1" applyFill="1" applyBorder="1"/>
    <xf numFmtId="1" fontId="0" fillId="5" borderId="121" xfId="0" applyNumberFormat="1" applyFill="1" applyBorder="1"/>
    <xf numFmtId="14" fontId="23" fillId="0" borderId="121" xfId="0" applyNumberFormat="1" applyFont="1" applyBorder="1"/>
    <xf numFmtId="164" fontId="0" fillId="0" borderId="121" xfId="0" applyNumberFormat="1" applyBorder="1"/>
    <xf numFmtId="164" fontId="0" fillId="0" borderId="122" xfId="0" applyNumberFormat="1" applyBorder="1"/>
    <xf numFmtId="164" fontId="0" fillId="0" borderId="123" xfId="0" applyNumberFormat="1" applyBorder="1"/>
    <xf numFmtId="164" fontId="21" fillId="0" borderId="121" xfId="0" applyNumberFormat="1" applyFont="1" applyBorder="1"/>
    <xf numFmtId="164" fontId="62" fillId="0" borderId="121" xfId="0" applyNumberFormat="1" applyFont="1" applyBorder="1"/>
    <xf numFmtId="14" fontId="0" fillId="5" borderId="121" xfId="0" applyNumberFormat="1" applyFill="1" applyBorder="1"/>
    <xf numFmtId="2" fontId="23" fillId="0" borderId="121" xfId="0" applyNumberFormat="1" applyFont="1" applyBorder="1"/>
    <xf numFmtId="2" fontId="0" fillId="0" borderId="122" xfId="0" applyNumberFormat="1" applyBorder="1"/>
    <xf numFmtId="2" fontId="0" fillId="0" borderId="123" xfId="0" applyNumberFormat="1" applyBorder="1"/>
    <xf numFmtId="0" fontId="0" fillId="4" borderId="121" xfId="0" applyFill="1" applyBorder="1"/>
    <xf numFmtId="10" fontId="0" fillId="4" borderId="121" xfId="3" applyNumberFormat="1" applyFont="1" applyFill="1" applyBorder="1"/>
    <xf numFmtId="14" fontId="0" fillId="4" borderId="121" xfId="0" applyNumberFormat="1" applyFill="1" applyBorder="1"/>
    <xf numFmtId="2" fontId="23" fillId="5" borderId="121" xfId="0" applyNumberFormat="1" applyFont="1" applyFill="1" applyBorder="1"/>
    <xf numFmtId="10" fontId="0" fillId="0" borderId="121" xfId="3" applyNumberFormat="1" applyFont="1" applyBorder="1"/>
    <xf numFmtId="164" fontId="4" fillId="0" borderId="121" xfId="0" applyNumberFormat="1" applyFont="1" applyBorder="1"/>
    <xf numFmtId="2" fontId="66" fillId="0" borderId="7" xfId="0" applyNumberFormat="1" applyFont="1" applyBorder="1" applyAlignment="1">
      <alignment vertical="center"/>
    </xf>
    <xf numFmtId="14" fontId="0" fillId="0" borderId="52" xfId="0" applyNumberFormat="1" applyBorder="1"/>
    <xf numFmtId="0" fontId="28" fillId="0" borderId="52" xfId="0" applyFont="1" applyBorder="1"/>
    <xf numFmtId="2" fontId="0" fillId="0" borderId="52" xfId="0" applyNumberFormat="1" applyBorder="1"/>
    <xf numFmtId="10" fontId="0" fillId="0" borderId="52" xfId="3" applyNumberFormat="1" applyFont="1" applyBorder="1"/>
    <xf numFmtId="0" fontId="0" fillId="0" borderId="124" xfId="0" applyBorder="1"/>
    <xf numFmtId="1" fontId="0" fillId="0" borderId="124" xfId="0" applyNumberFormat="1" applyBorder="1"/>
    <xf numFmtId="1" fontId="0" fillId="0" borderId="52" xfId="0" applyNumberFormat="1" applyBorder="1"/>
    <xf numFmtId="164" fontId="0" fillId="0" borderId="52" xfId="0" applyNumberFormat="1" applyBorder="1"/>
    <xf numFmtId="14" fontId="0" fillId="5" borderId="52" xfId="0" applyNumberFormat="1" applyFill="1" applyBorder="1"/>
    <xf numFmtId="0" fontId="28" fillId="5" borderId="52" xfId="0" applyFont="1" applyFill="1" applyBorder="1"/>
    <xf numFmtId="0" fontId="0" fillId="5" borderId="52" xfId="0" applyFill="1" applyBorder="1"/>
    <xf numFmtId="2" fontId="0" fillId="5" borderId="52" xfId="0" applyNumberFormat="1" applyFill="1" applyBorder="1"/>
    <xf numFmtId="10" fontId="0" fillId="5" borderId="52" xfId="3" applyNumberFormat="1" applyFont="1" applyFill="1" applyBorder="1"/>
    <xf numFmtId="0" fontId="0" fillId="5" borderId="124" xfId="0" applyFill="1" applyBorder="1"/>
    <xf numFmtId="1" fontId="0" fillId="5" borderId="52" xfId="0" applyNumberFormat="1" applyFill="1" applyBorder="1"/>
    <xf numFmtId="1" fontId="0" fillId="5" borderId="124" xfId="0" applyNumberFormat="1" applyFill="1" applyBorder="1"/>
    <xf numFmtId="164" fontId="0" fillId="5" borderId="52" xfId="0" applyNumberFormat="1" applyFill="1" applyBorder="1"/>
    <xf numFmtId="0" fontId="7" fillId="0" borderId="7" xfId="0" applyFont="1" applyBorder="1" applyAlignment="1">
      <alignment horizontal="center" vertical="center"/>
    </xf>
    <xf numFmtId="10" fontId="0" fillId="0" borderId="0" xfId="3" applyNumberFormat="1" applyFont="1" applyBorder="1"/>
    <xf numFmtId="2" fontId="0" fillId="0" borderId="125" xfId="0" applyNumberFormat="1" applyBorder="1"/>
    <xf numFmtId="2" fontId="0" fillId="0" borderId="126" xfId="0" applyNumberFormat="1" applyBorder="1"/>
    <xf numFmtId="2" fontId="4" fillId="0" borderId="121" xfId="0" applyNumberFormat="1" applyFont="1" applyBorder="1"/>
    <xf numFmtId="2" fontId="0" fillId="0" borderId="0" xfId="3" applyNumberFormat="1" applyFont="1" applyBorder="1"/>
    <xf numFmtId="1" fontId="4" fillId="0" borderId="127" xfId="0" applyNumberFormat="1" applyFont="1" applyBorder="1"/>
    <xf numFmtId="1" fontId="4" fillId="0" borderId="110" xfId="0" applyNumberFormat="1" applyFont="1" applyBorder="1"/>
    <xf numFmtId="2" fontId="0" fillId="4" borderId="121" xfId="0" applyNumberFormat="1" applyFill="1" applyBorder="1"/>
    <xf numFmtId="1" fontId="56" fillId="9" borderId="17" xfId="0" applyNumberFormat="1" applyFont="1" applyFill="1" applyBorder="1" applyAlignment="1" applyProtection="1">
      <alignment horizontal="center" vertical="center"/>
      <protection locked="0"/>
    </xf>
    <xf numFmtId="2" fontId="7" fillId="9" borderId="41" xfId="0" applyNumberFormat="1" applyFont="1" applyFill="1" applyBorder="1" applyAlignment="1" applyProtection="1">
      <alignment horizontal="center" vertical="center"/>
      <protection locked="0"/>
    </xf>
    <xf numFmtId="2" fontId="56" fillId="9" borderId="23" xfId="0" applyNumberFormat="1" applyFont="1" applyFill="1" applyBorder="1" applyAlignment="1" applyProtection="1">
      <alignment horizontal="center" vertical="center"/>
      <protection locked="0"/>
    </xf>
    <xf numFmtId="2" fontId="7" fillId="9" borderId="16" xfId="0" applyNumberFormat="1" applyFont="1" applyFill="1" applyBorder="1" applyAlignment="1" applyProtection="1">
      <alignment horizontal="center" vertical="center"/>
      <protection locked="0"/>
    </xf>
    <xf numFmtId="167" fontId="4" fillId="4" borderId="119" xfId="0" applyNumberFormat="1" applyFont="1" applyFill="1" applyBorder="1" applyAlignment="1" applyProtection="1">
      <alignment vertical="center"/>
      <protection locked="0"/>
    </xf>
    <xf numFmtId="167" fontId="4" fillId="4" borderId="40" xfId="0" applyNumberFormat="1" applyFont="1" applyFill="1" applyBorder="1" applyAlignment="1" applyProtection="1">
      <alignment vertical="center"/>
      <protection locked="0"/>
    </xf>
    <xf numFmtId="167" fontId="4" fillId="4" borderId="117" xfId="0" applyNumberFormat="1" applyFont="1" applyFill="1" applyBorder="1" applyAlignment="1" applyProtection="1">
      <alignment vertical="center"/>
      <protection locked="0"/>
    </xf>
    <xf numFmtId="2" fontId="65" fillId="47" borderId="7" xfId="0" applyNumberFormat="1" applyFont="1" applyFill="1" applyBorder="1" applyAlignment="1">
      <alignment horizontal="center" vertical="center"/>
    </xf>
    <xf numFmtId="167" fontId="4" fillId="4" borderId="42" xfId="0" applyNumberFormat="1" applyFont="1" applyFill="1" applyBorder="1" applyAlignment="1" applyProtection="1">
      <alignment vertical="center"/>
      <protection locked="0"/>
    </xf>
    <xf numFmtId="167" fontId="4" fillId="42" borderId="3" xfId="0" applyNumberFormat="1" applyFont="1" applyFill="1" applyBorder="1" applyAlignment="1" applyProtection="1">
      <alignment vertical="center"/>
      <protection locked="0"/>
    </xf>
    <xf numFmtId="167" fontId="4" fillId="42" borderId="129" xfId="0" applyNumberFormat="1" applyFont="1" applyFill="1" applyBorder="1" applyAlignment="1" applyProtection="1">
      <alignment vertical="center"/>
      <protection locked="0"/>
    </xf>
    <xf numFmtId="164" fontId="21" fillId="5" borderId="7" xfId="0" applyNumberFormat="1" applyFont="1" applyFill="1" applyBorder="1" applyAlignment="1">
      <alignment vertical="center"/>
    </xf>
    <xf numFmtId="2" fontId="66" fillId="0" borderId="8" xfId="0" applyNumberFormat="1" applyFont="1" applyBorder="1" applyAlignment="1">
      <alignment vertical="center"/>
    </xf>
    <xf numFmtId="0" fontId="7" fillId="0" borderId="1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0" fillId="0" borderId="130" xfId="0" applyFont="1" applyBorder="1" applyAlignment="1">
      <alignment vertical="center"/>
    </xf>
    <xf numFmtId="0" fontId="14" fillId="8" borderId="131" xfId="0" applyFont="1" applyFill="1" applyBorder="1" applyAlignment="1">
      <alignment vertical="center"/>
    </xf>
    <xf numFmtId="167" fontId="4" fillId="8" borderId="133" xfId="0" applyNumberFormat="1" applyFont="1" applyFill="1" applyBorder="1" applyAlignment="1" applyProtection="1">
      <alignment vertical="center"/>
      <protection locked="0"/>
    </xf>
    <xf numFmtId="167" fontId="4" fillId="8" borderId="134" xfId="0" applyNumberFormat="1" applyFont="1" applyFill="1" applyBorder="1" applyAlignment="1" applyProtection="1">
      <alignment vertical="center"/>
      <protection locked="0"/>
    </xf>
    <xf numFmtId="167" fontId="4" fillId="8" borderId="130" xfId="0" applyNumberFormat="1" applyFont="1" applyFill="1" applyBorder="1" applyAlignment="1" applyProtection="1">
      <alignment vertical="center"/>
      <protection locked="0"/>
    </xf>
    <xf numFmtId="167" fontId="4" fillId="4" borderId="133" xfId="0" applyNumberFormat="1" applyFont="1" applyFill="1" applyBorder="1" applyAlignment="1" applyProtection="1">
      <alignment vertical="center"/>
      <protection locked="0"/>
    </xf>
    <xf numFmtId="2" fontId="7" fillId="8" borderId="133" xfId="0" applyNumberFormat="1" applyFont="1" applyFill="1" applyBorder="1" applyAlignment="1">
      <alignment horizontal="center" vertical="center"/>
    </xf>
    <xf numFmtId="164" fontId="7" fillId="5" borderId="133" xfId="0" applyNumberFormat="1" applyFont="1" applyFill="1" applyBorder="1" applyAlignment="1">
      <alignment vertical="center"/>
    </xf>
    <xf numFmtId="167" fontId="7" fillId="5" borderId="33" xfId="0" applyNumberFormat="1" applyFont="1" applyFill="1" applyBorder="1" applyAlignment="1">
      <alignment vertical="center"/>
    </xf>
    <xf numFmtId="0" fontId="14" fillId="0" borderId="26" xfId="0" applyFont="1" applyBorder="1" applyAlignment="1">
      <alignment vertical="center"/>
    </xf>
    <xf numFmtId="2" fontId="69" fillId="9" borderId="132" xfId="0" applyNumberFormat="1" applyFont="1" applyFill="1" applyBorder="1" applyAlignment="1" applyProtection="1">
      <alignment horizontal="center" vertical="center"/>
      <protection locked="0"/>
    </xf>
    <xf numFmtId="2" fontId="57" fillId="9" borderId="17" xfId="0" applyNumberFormat="1" applyFont="1" applyFill="1" applyBorder="1" applyAlignment="1" applyProtection="1">
      <alignment horizontal="center" vertical="center"/>
      <protection locked="0"/>
    </xf>
    <xf numFmtId="2" fontId="7" fillId="9" borderId="17" xfId="0" applyNumberFormat="1" applyFont="1" applyFill="1" applyBorder="1" applyAlignment="1" applyProtection="1">
      <alignment horizontal="center" vertical="center"/>
      <protection locked="0"/>
    </xf>
    <xf numFmtId="0" fontId="7" fillId="4" borderId="19" xfId="0" applyFont="1" applyFill="1" applyBorder="1" applyAlignment="1">
      <alignment horizontal="center" vertical="center"/>
    </xf>
    <xf numFmtId="0" fontId="0" fillId="0" borderId="11" xfId="0" applyBorder="1"/>
    <xf numFmtId="0" fontId="14" fillId="0" borderId="9" xfId="0" applyFont="1" applyBorder="1" applyAlignment="1">
      <alignment vertical="center"/>
    </xf>
    <xf numFmtId="2" fontId="7" fillId="4" borderId="20" xfId="0" applyNumberFormat="1" applyFont="1" applyFill="1" applyBorder="1" applyAlignment="1">
      <alignment horizontal="center" vertical="center"/>
    </xf>
    <xf numFmtId="0" fontId="4" fillId="0" borderId="32" xfId="0" applyFont="1" applyBorder="1" applyAlignment="1">
      <alignment horizontal="right" vertical="center"/>
    </xf>
    <xf numFmtId="2" fontId="0" fillId="0" borderId="135" xfId="0" applyNumberFormat="1" applyBorder="1" applyAlignment="1">
      <alignment horizontal="center" vertical="center"/>
    </xf>
    <xf numFmtId="2" fontId="0" fillId="4" borderId="54" xfId="0" applyNumberFormat="1" applyFill="1" applyBorder="1" applyAlignment="1">
      <alignment horizontal="center" vertical="center"/>
    </xf>
    <xf numFmtId="0" fontId="0" fillId="0" borderId="26" xfId="0" applyBorder="1"/>
    <xf numFmtId="2" fontId="4" fillId="2" borderId="41" xfId="0" applyNumberFormat="1" applyFont="1" applyFill="1" applyBorder="1" applyAlignment="1">
      <alignment horizontal="center" vertical="center"/>
    </xf>
    <xf numFmtId="2" fontId="0" fillId="0" borderId="42" xfId="0" applyNumberFormat="1" applyBorder="1" applyAlignment="1">
      <alignment horizontal="center" vertical="center"/>
    </xf>
    <xf numFmtId="2" fontId="0" fillId="4" borderId="42" xfId="0" applyNumberFormat="1" applyFill="1" applyBorder="1" applyAlignment="1">
      <alignment horizontal="center" vertical="center"/>
    </xf>
    <xf numFmtId="2" fontId="0" fillId="4" borderId="18" xfId="0" applyNumberFormat="1" applyFill="1" applyBorder="1" applyAlignment="1">
      <alignment horizontal="center" vertical="center"/>
    </xf>
    <xf numFmtId="2" fontId="0" fillId="4" borderId="33" xfId="0" applyNumberFormat="1" applyFill="1" applyBorder="1" applyAlignment="1">
      <alignment horizontal="center" vertical="center"/>
    </xf>
    <xf numFmtId="0" fontId="14" fillId="0" borderId="71" xfId="0" applyFont="1" applyBorder="1" applyAlignment="1">
      <alignment horizontal="right" vertical="center"/>
    </xf>
    <xf numFmtId="164" fontId="7" fillId="5" borderId="33" xfId="0" applyNumberFormat="1" applyFont="1" applyFill="1" applyBorder="1" applyAlignment="1">
      <alignment vertical="center"/>
    </xf>
    <xf numFmtId="0" fontId="8" fillId="0" borderId="29" xfId="0" applyFont="1" applyBorder="1"/>
    <xf numFmtId="1" fontId="19" fillId="0" borderId="110" xfId="0" applyNumberFormat="1" applyFont="1" applyBorder="1"/>
    <xf numFmtId="0" fontId="67" fillId="0" borderId="0" xfId="0" applyFont="1" applyAlignment="1">
      <alignment horizontal="right" vertical="center"/>
    </xf>
    <xf numFmtId="14" fontId="0" fillId="7" borderId="0" xfId="0" applyNumberFormat="1" applyFill="1"/>
    <xf numFmtId="2" fontId="0" fillId="7" borderId="0" xfId="0" applyNumberFormat="1" applyFill="1"/>
    <xf numFmtId="164" fontId="23" fillId="7" borderId="0" xfId="0" applyNumberFormat="1" applyFont="1" applyFill="1"/>
    <xf numFmtId="1" fontId="0" fillId="7" borderId="0" xfId="0" applyNumberFormat="1" applyFill="1"/>
    <xf numFmtId="2" fontId="4" fillId="7" borderId="0" xfId="0" applyNumberFormat="1" applyFont="1" applyFill="1"/>
    <xf numFmtId="164" fontId="0" fillId="7" borderId="110" xfId="0" applyNumberFormat="1" applyFill="1" applyBorder="1"/>
    <xf numFmtId="164" fontId="0" fillId="7" borderId="88" xfId="0" applyNumberFormat="1" applyFill="1" applyBorder="1"/>
    <xf numFmtId="164" fontId="62" fillId="7" borderId="0" xfId="0" applyNumberFormat="1" applyFont="1" applyFill="1"/>
    <xf numFmtId="2" fontId="23" fillId="7" borderId="0" xfId="0" applyNumberFormat="1" applyFont="1" applyFill="1"/>
    <xf numFmtId="2" fontId="0" fillId="7" borderId="88" xfId="0" applyNumberFormat="1" applyFill="1" applyBorder="1"/>
    <xf numFmtId="2" fontId="0" fillId="7" borderId="110" xfId="0" applyNumberFormat="1" applyFill="1" applyBorder="1"/>
    <xf numFmtId="10" fontId="0" fillId="7" borderId="0" xfId="3" applyNumberFormat="1" applyFont="1" applyFill="1" applyBorder="1"/>
    <xf numFmtId="10" fontId="0" fillId="7" borderId="0" xfId="3" applyNumberFormat="1" applyFont="1" applyFill="1"/>
    <xf numFmtId="0" fontId="0" fillId="7" borderId="88" xfId="0" applyFill="1" applyBorder="1"/>
    <xf numFmtId="1" fontId="4" fillId="7" borderId="110" xfId="0" applyNumberFormat="1" applyFont="1" applyFill="1" applyBorder="1"/>
    <xf numFmtId="164" fontId="0" fillId="7" borderId="0" xfId="0" applyNumberFormat="1" applyFill="1"/>
    <xf numFmtId="14" fontId="0" fillId="0" borderId="39" xfId="0" applyNumberFormat="1" applyBorder="1"/>
    <xf numFmtId="2" fontId="0" fillId="4" borderId="39" xfId="0" applyNumberFormat="1" applyFill="1" applyBorder="1"/>
    <xf numFmtId="0" fontId="4" fillId="0" borderId="39" xfId="0" applyFont="1" applyBorder="1"/>
    <xf numFmtId="14" fontId="0" fillId="4" borderId="39" xfId="0" applyNumberFormat="1" applyFill="1" applyBorder="1"/>
    <xf numFmtId="2" fontId="0" fillId="0" borderId="136" xfId="0" applyNumberFormat="1" applyBorder="1" applyAlignment="1">
      <alignment horizontal="center" vertical="center"/>
    </xf>
    <xf numFmtId="0" fontId="7" fillId="48" borderId="0" xfId="0" applyFont="1" applyFill="1" applyAlignment="1">
      <alignment wrapText="1"/>
    </xf>
    <xf numFmtId="2" fontId="0" fillId="48" borderId="0" xfId="0" applyNumberFormat="1" applyFill="1"/>
    <xf numFmtId="2" fontId="0" fillId="48" borderId="121" xfId="0" applyNumberFormat="1" applyFill="1" applyBorder="1"/>
    <xf numFmtId="2" fontId="4" fillId="48" borderId="0" xfId="0" applyNumberFormat="1" applyFont="1" applyFill="1" applyAlignment="1">
      <alignment horizontal="right"/>
    </xf>
    <xf numFmtId="2" fontId="4" fillId="48" borderId="121" xfId="0" applyNumberFormat="1" applyFont="1" applyFill="1" applyBorder="1" applyAlignment="1">
      <alignment horizontal="right"/>
    </xf>
    <xf numFmtId="2" fontId="4" fillId="48" borderId="0" xfId="0" applyNumberFormat="1" applyFont="1" applyFill="1"/>
    <xf numFmtId="0" fontId="0" fillId="48" borderId="0" xfId="0" applyFill="1"/>
    <xf numFmtId="2" fontId="0" fillId="0" borderId="39" xfId="0" applyNumberFormat="1" applyBorder="1"/>
    <xf numFmtId="2" fontId="0" fillId="0" borderId="39" xfId="3" applyNumberFormat="1" applyFont="1" applyBorder="1"/>
    <xf numFmtId="2" fontId="0" fillId="43" borderId="39" xfId="0" applyNumberFormat="1" applyFill="1" applyBorder="1"/>
    <xf numFmtId="2" fontId="0" fillId="48" borderId="39" xfId="0" applyNumberFormat="1" applyFill="1" applyBorder="1"/>
    <xf numFmtId="166" fontId="0" fillId="0" borderId="6" xfId="3" applyNumberFormat="1" applyFont="1" applyBorder="1"/>
    <xf numFmtId="166" fontId="0" fillId="0" borderId="39" xfId="3" applyNumberFormat="1" applyFont="1" applyBorder="1"/>
    <xf numFmtId="166" fontId="0" fillId="0" borderId="0" xfId="3" applyNumberFormat="1" applyFont="1" applyBorder="1"/>
    <xf numFmtId="0" fontId="7" fillId="50" borderId="0" xfId="0" applyFont="1" applyFill="1" applyAlignment="1">
      <alignment wrapText="1"/>
    </xf>
    <xf numFmtId="0" fontId="0" fillId="50" borderId="0" xfId="0" applyFill="1"/>
    <xf numFmtId="166" fontId="0" fillId="7" borderId="0" xfId="3" applyNumberFormat="1" applyFont="1" applyFill="1" applyBorder="1"/>
    <xf numFmtId="166" fontId="0" fillId="0" borderId="121" xfId="3" applyNumberFormat="1" applyFont="1" applyBorder="1"/>
    <xf numFmtId="10" fontId="7" fillId="49" borderId="7" xfId="3" applyNumberFormat="1" applyFont="1" applyFill="1" applyBorder="1"/>
    <xf numFmtId="0" fontId="7" fillId="46" borderId="0" xfId="0" applyFont="1" applyFill="1" applyAlignment="1">
      <alignment vertical="center" wrapText="1"/>
    </xf>
    <xf numFmtId="0" fontId="19" fillId="7" borderId="0" xfId="0" applyFont="1" applyFill="1"/>
    <xf numFmtId="0" fontId="21" fillId="50" borderId="0" xfId="0" applyFont="1" applyFill="1"/>
    <xf numFmtId="169" fontId="0" fillId="0" borderId="0" xfId="0" applyNumberFormat="1"/>
    <xf numFmtId="166" fontId="7" fillId="49" borderId="2" xfId="3" applyNumberFormat="1" applyFont="1" applyFill="1" applyBorder="1" applyAlignment="1">
      <alignment vertical="center" wrapText="1"/>
    </xf>
    <xf numFmtId="169" fontId="0" fillId="0" borderId="39" xfId="0" applyNumberFormat="1" applyBorder="1"/>
    <xf numFmtId="0" fontId="21" fillId="50" borderId="39" xfId="0" applyFont="1" applyFill="1" applyBorder="1"/>
    <xf numFmtId="169" fontId="7" fillId="51" borderId="8" xfId="0" applyNumberFormat="1" applyFont="1" applyFill="1" applyBorder="1"/>
    <xf numFmtId="0" fontId="21" fillId="50" borderId="121" xfId="0" applyFont="1" applyFill="1" applyBorder="1"/>
    <xf numFmtId="169" fontId="0" fillId="0" borderId="121" xfId="0" applyNumberFormat="1" applyBorder="1"/>
    <xf numFmtId="0" fontId="21" fillId="50" borderId="6" xfId="0" applyFont="1" applyFill="1" applyBorder="1"/>
    <xf numFmtId="166" fontId="7" fillId="49" borderId="2" xfId="3" applyNumberFormat="1" applyFont="1" applyFill="1" applyBorder="1" applyAlignment="1">
      <alignment horizontal="left" wrapText="1"/>
    </xf>
    <xf numFmtId="169" fontId="7" fillId="51" borderId="0" xfId="0" applyNumberFormat="1" applyFont="1" applyFill="1"/>
    <xf numFmtId="2" fontId="0" fillId="0" borderId="6" xfId="3" applyNumberFormat="1" applyFont="1" applyBorder="1"/>
    <xf numFmtId="2" fontId="0" fillId="44" borderId="6" xfId="0" applyNumberFormat="1" applyFill="1" applyBorder="1"/>
    <xf numFmtId="2" fontId="0" fillId="43" borderId="6" xfId="0" applyNumberFormat="1" applyFill="1" applyBorder="1"/>
    <xf numFmtId="2" fontId="0" fillId="7" borderId="0" xfId="3" applyNumberFormat="1" applyFont="1" applyFill="1" applyBorder="1"/>
    <xf numFmtId="14" fontId="0" fillId="0" borderId="6" xfId="0" applyNumberFormat="1" applyBorder="1"/>
    <xf numFmtId="2" fontId="0" fillId="48" borderId="6" xfId="0" applyNumberFormat="1" applyFill="1" applyBorder="1"/>
    <xf numFmtId="0" fontId="7" fillId="5" borderId="7" xfId="0" applyFont="1" applyFill="1" applyBorder="1"/>
    <xf numFmtId="169" fontId="0" fillId="0" borderId="6" xfId="0" applyNumberFormat="1" applyBorder="1"/>
    <xf numFmtId="0" fontId="0" fillId="0" borderId="137" xfId="0" applyBorder="1"/>
    <xf numFmtId="2" fontId="0" fillId="4" borderId="39" xfId="3" applyNumberFormat="1" applyFont="1" applyFill="1" applyBorder="1"/>
    <xf numFmtId="2" fontId="0" fillId="4" borderId="121" xfId="3" applyNumberFormat="1" applyFont="1" applyFill="1" applyBorder="1"/>
    <xf numFmtId="17" fontId="7" fillId="0" borderId="7" xfId="0" applyNumberFormat="1" applyFont="1" applyBorder="1"/>
    <xf numFmtId="166" fontId="7" fillId="0" borderId="7" xfId="0" applyNumberFormat="1" applyFont="1" applyBorder="1"/>
    <xf numFmtId="0" fontId="28" fillId="0" borderId="121" xfId="0" applyFont="1" applyBorder="1"/>
    <xf numFmtId="0" fontId="28" fillId="0" borderId="39" xfId="0" applyFont="1" applyBorder="1"/>
    <xf numFmtId="0" fontId="0" fillId="0" borderId="138" xfId="0" applyBorder="1"/>
    <xf numFmtId="0" fontId="68" fillId="7" borderId="0" xfId="0" applyFont="1" applyFill="1"/>
    <xf numFmtId="0" fontId="21" fillId="7" borderId="0" xfId="0" applyFont="1" applyFill="1"/>
    <xf numFmtId="2" fontId="28" fillId="48" borderId="0" xfId="0" applyNumberFormat="1" applyFont="1" applyFill="1"/>
    <xf numFmtId="0" fontId="28" fillId="0" borderId="6" xfId="0" applyFont="1" applyBorder="1"/>
    <xf numFmtId="14" fontId="0" fillId="7" borderId="39" xfId="0" applyNumberFormat="1" applyFill="1" applyBorder="1"/>
    <xf numFmtId="0" fontId="0" fillId="7" borderId="39" xfId="0" applyFill="1" applyBorder="1"/>
    <xf numFmtId="2" fontId="0" fillId="7" borderId="39" xfId="0" applyNumberFormat="1" applyFill="1" applyBorder="1"/>
    <xf numFmtId="0" fontId="19" fillId="7" borderId="39" xfId="0" applyFont="1" applyFill="1" applyBorder="1"/>
    <xf numFmtId="166" fontId="0" fillId="7" borderId="39" xfId="3" applyNumberFormat="1" applyFont="1" applyFill="1" applyBorder="1"/>
    <xf numFmtId="2" fontId="0" fillId="7" borderId="39" xfId="3" applyNumberFormat="1" applyFont="1" applyFill="1" applyBorder="1"/>
    <xf numFmtId="166" fontId="69" fillId="49" borderId="20" xfId="3" applyNumberFormat="1" applyFont="1" applyFill="1" applyBorder="1" applyAlignment="1">
      <alignment vertical="center" wrapText="1"/>
    </xf>
    <xf numFmtId="171" fontId="72" fillId="0" borderId="8" xfId="0" applyNumberFormat="1" applyFont="1" applyBorder="1" applyAlignment="1">
      <alignment horizontal="center" vertical="center"/>
    </xf>
    <xf numFmtId="172" fontId="7" fillId="49" borderId="7" xfId="3" applyNumberFormat="1" applyFont="1" applyFill="1" applyBorder="1"/>
    <xf numFmtId="164" fontId="68" fillId="0" borderId="0" xfId="0" applyNumberFormat="1" applyFont="1"/>
    <xf numFmtId="0" fontId="7" fillId="5" borderId="0" xfId="0" applyFont="1" applyFill="1"/>
    <xf numFmtId="0" fontId="7" fillId="5" borderId="0" xfId="0" applyFont="1" applyFill="1" applyAlignment="1">
      <alignment horizontal="right"/>
    </xf>
    <xf numFmtId="1" fontId="0" fillId="0" borderId="12" xfId="0" applyNumberFormat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7" fillId="0" borderId="0" xfId="0" applyFont="1" applyAlignment="1">
      <alignment horizontal="right"/>
    </xf>
    <xf numFmtId="0" fontId="19" fillId="0" borderId="12" xfId="0" applyFont="1" applyBorder="1"/>
    <xf numFmtId="0" fontId="0" fillId="0" borderId="12" xfId="0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0" fillId="2" borderId="34" xfId="0" applyNumberFormat="1" applyFill="1" applyBorder="1" applyAlignment="1">
      <alignment horizontal="center" vertical="center"/>
    </xf>
    <xf numFmtId="2" fontId="0" fillId="3" borderId="34" xfId="0" applyNumberFormat="1" applyFill="1" applyBorder="1" applyAlignment="1">
      <alignment horizontal="center" vertical="center"/>
    </xf>
    <xf numFmtId="0" fontId="7" fillId="5" borderId="34" xfId="0" applyFont="1" applyFill="1" applyBorder="1" applyAlignment="1">
      <alignment horizontal="center"/>
    </xf>
    <xf numFmtId="0" fontId="28" fillId="0" borderId="5" xfId="0" applyFont="1" applyBorder="1" applyAlignment="1" applyProtection="1">
      <alignment horizontal="center" vertical="center"/>
      <protection locked="0"/>
    </xf>
    <xf numFmtId="0" fontId="28" fillId="0" borderId="114" xfId="0" applyFont="1" applyBorder="1" applyAlignment="1" applyProtection="1">
      <alignment horizontal="center" vertical="center"/>
      <protection locked="0"/>
    </xf>
    <xf numFmtId="0" fontId="28" fillId="0" borderId="13" xfId="0" applyFont="1" applyBorder="1" applyAlignment="1" applyProtection="1">
      <alignment horizontal="center" vertical="center"/>
      <protection locked="0"/>
    </xf>
    <xf numFmtId="2" fontId="28" fillId="0" borderId="19" xfId="0" applyNumberFormat="1" applyFont="1" applyBorder="1" applyAlignment="1" applyProtection="1">
      <alignment vertical="center"/>
      <protection locked="0"/>
    </xf>
    <xf numFmtId="2" fontId="28" fillId="0" borderId="117" xfId="0" applyNumberFormat="1" applyFont="1" applyBorder="1" applyAlignment="1" applyProtection="1">
      <alignment vertical="center"/>
      <protection locked="0"/>
    </xf>
    <xf numFmtId="2" fontId="28" fillId="0" borderId="40" xfId="0" applyNumberFormat="1" applyFont="1" applyBorder="1" applyAlignment="1" applyProtection="1">
      <alignment vertical="center"/>
      <protection locked="0"/>
    </xf>
    <xf numFmtId="2" fontId="65" fillId="47" borderId="8" xfId="0" applyNumberFormat="1" applyFont="1" applyFill="1" applyBorder="1" applyAlignment="1">
      <alignment horizontal="center" vertical="center"/>
    </xf>
    <xf numFmtId="2" fontId="65" fillId="47" borderId="114" xfId="0" applyNumberFormat="1" applyFont="1" applyFill="1" applyBorder="1" applyAlignment="1">
      <alignment horizontal="center" vertical="center"/>
    </xf>
    <xf numFmtId="0" fontId="0" fillId="44" borderId="39" xfId="0" applyFill="1" applyBorder="1"/>
    <xf numFmtId="2" fontId="0" fillId="44" borderId="121" xfId="0" applyNumberFormat="1" applyFill="1" applyBorder="1"/>
    <xf numFmtId="2" fontId="0" fillId="44" borderId="39" xfId="0" applyNumberFormat="1" applyFill="1" applyBorder="1"/>
    <xf numFmtId="1" fontId="0" fillId="0" borderId="39" xfId="0" applyNumberFormat="1" applyBorder="1"/>
    <xf numFmtId="2" fontId="4" fillId="0" borderId="39" xfId="0" applyNumberFormat="1" applyFont="1" applyBorder="1"/>
    <xf numFmtId="164" fontId="23" fillId="0" borderId="39" xfId="0" applyNumberFormat="1" applyFont="1" applyBorder="1"/>
    <xf numFmtId="164" fontId="0" fillId="0" borderId="115" xfId="0" applyNumberFormat="1" applyBorder="1"/>
    <xf numFmtId="164" fontId="0" fillId="0" borderId="128" xfId="0" applyNumberFormat="1" applyBorder="1"/>
    <xf numFmtId="164" fontId="21" fillId="0" borderId="39" xfId="0" applyNumberFormat="1" applyFont="1" applyBorder="1"/>
    <xf numFmtId="164" fontId="62" fillId="0" borderId="39" xfId="0" applyNumberFormat="1" applyFont="1" applyBorder="1"/>
    <xf numFmtId="2" fontId="23" fillId="0" borderId="39" xfId="0" applyNumberFormat="1" applyFont="1" applyBorder="1"/>
    <xf numFmtId="2" fontId="0" fillId="0" borderId="128" xfId="0" applyNumberFormat="1" applyBorder="1"/>
    <xf numFmtId="2" fontId="0" fillId="0" borderId="115" xfId="0" applyNumberFormat="1" applyBorder="1"/>
    <xf numFmtId="10" fontId="0" fillId="0" borderId="39" xfId="3" applyNumberFormat="1" applyFont="1" applyBorder="1"/>
    <xf numFmtId="164" fontId="68" fillId="7" borderId="0" xfId="0" applyNumberFormat="1" applyFont="1" applyFill="1"/>
    <xf numFmtId="1" fontId="74" fillId="0" borderId="7" xfId="0" applyNumberFormat="1" applyFont="1" applyBorder="1" applyAlignment="1">
      <alignment horizontal="center" vertical="center"/>
    </xf>
    <xf numFmtId="2" fontId="74" fillId="0" borderId="7" xfId="0" applyNumberFormat="1" applyFont="1" applyBorder="1" applyAlignment="1">
      <alignment vertical="center"/>
    </xf>
    <xf numFmtId="2" fontId="66" fillId="0" borderId="114" xfId="0" applyNumberFormat="1" applyFont="1" applyBorder="1" applyAlignment="1">
      <alignment vertical="center"/>
    </xf>
    <xf numFmtId="0" fontId="0" fillId="0" borderId="115" xfId="0" applyBorder="1"/>
    <xf numFmtId="173" fontId="13" fillId="0" borderId="12" xfId="0" applyNumberFormat="1" applyFont="1" applyBorder="1" applyAlignment="1">
      <alignment vertical="center"/>
    </xf>
    <xf numFmtId="173" fontId="13" fillId="0" borderId="111" xfId="0" applyNumberFormat="1" applyFont="1" applyBorder="1" applyAlignment="1">
      <alignment vertical="center"/>
    </xf>
    <xf numFmtId="2" fontId="26" fillId="7" borderId="7" xfId="0" applyNumberFormat="1" applyFont="1" applyFill="1" applyBorder="1" applyAlignment="1">
      <alignment horizontal="center" vertical="center"/>
    </xf>
    <xf numFmtId="2" fontId="20" fillId="7" borderId="8" xfId="0" applyNumberFormat="1" applyFont="1" applyFill="1" applyBorder="1" applyAlignment="1">
      <alignment horizontal="center" vertical="center"/>
    </xf>
    <xf numFmtId="2" fontId="19" fillId="7" borderId="7" xfId="0" applyNumberFormat="1" applyFont="1" applyFill="1" applyBorder="1" applyAlignment="1" applyProtection="1">
      <alignment horizontal="center" vertical="center"/>
      <protection locked="0"/>
    </xf>
    <xf numFmtId="0" fontId="19" fillId="7" borderId="7" xfId="0" applyFont="1" applyFill="1" applyBorder="1" applyAlignment="1" applyProtection="1">
      <alignment horizontal="center" vertical="center"/>
      <protection locked="0"/>
    </xf>
    <xf numFmtId="2" fontId="19" fillId="7" borderId="8" xfId="0" applyNumberFormat="1" applyFont="1" applyFill="1" applyBorder="1" applyAlignment="1" applyProtection="1">
      <alignment horizontal="center" vertical="center"/>
      <protection locked="0"/>
    </xf>
    <xf numFmtId="0" fontId="19" fillId="7" borderId="8" xfId="0" applyFont="1" applyFill="1" applyBorder="1" applyAlignment="1" applyProtection="1">
      <alignment horizontal="center" vertical="center"/>
      <protection locked="0"/>
    </xf>
    <xf numFmtId="2" fontId="19" fillId="7" borderId="114" xfId="0" applyNumberFormat="1" applyFont="1" applyFill="1" applyBorder="1" applyAlignment="1" applyProtection="1">
      <alignment horizontal="center" vertical="center"/>
      <protection locked="0"/>
    </xf>
    <xf numFmtId="0" fontId="19" fillId="7" borderId="114" xfId="0" applyFont="1" applyFill="1" applyBorder="1" applyAlignment="1" applyProtection="1">
      <alignment horizontal="center" vertical="center"/>
      <protection locked="0"/>
    </xf>
    <xf numFmtId="0" fontId="7" fillId="4" borderId="139" xfId="0" applyFont="1" applyFill="1" applyBorder="1" applyAlignment="1">
      <alignment horizontal="center"/>
    </xf>
    <xf numFmtId="164" fontId="68" fillId="0" borderId="121" xfId="0" applyNumberFormat="1" applyFont="1" applyBorder="1"/>
    <xf numFmtId="2" fontId="0" fillId="0" borderId="114" xfId="0" applyNumberFormat="1" applyBorder="1" applyAlignment="1">
      <alignment horizontal="center" vertical="center"/>
    </xf>
    <xf numFmtId="166" fontId="0" fillId="0" borderId="0" xfId="3" applyNumberFormat="1" applyFont="1" applyFill="1" applyBorder="1"/>
    <xf numFmtId="2" fontId="73" fillId="47" borderId="7" xfId="0" applyNumberFormat="1" applyFont="1" applyFill="1" applyBorder="1" applyAlignment="1">
      <alignment horizontal="center" vertical="center"/>
    </xf>
    <xf numFmtId="164" fontId="68" fillId="0" borderId="39" xfId="0" applyNumberFormat="1" applyFont="1" applyBorder="1"/>
    <xf numFmtId="2" fontId="75" fillId="0" borderId="7" xfId="0" applyNumberFormat="1" applyFont="1" applyBorder="1" applyAlignment="1">
      <alignment vertical="center"/>
    </xf>
    <xf numFmtId="2" fontId="75" fillId="0" borderId="114" xfId="0" applyNumberFormat="1" applyFont="1" applyBorder="1" applyAlignment="1">
      <alignment vertical="center"/>
    </xf>
    <xf numFmtId="2" fontId="75" fillId="0" borderId="8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" fontId="66" fillId="0" borderId="7" xfId="0" applyNumberFormat="1" applyFont="1" applyBorder="1" applyAlignment="1">
      <alignment horizontal="center" vertical="center"/>
    </xf>
    <xf numFmtId="2" fontId="74" fillId="0" borderId="114" xfId="0" applyNumberFormat="1" applyFont="1" applyBorder="1" applyAlignment="1">
      <alignment vertical="center"/>
    </xf>
    <xf numFmtId="1" fontId="74" fillId="0" borderId="114" xfId="0" applyNumberFormat="1" applyFont="1" applyBorder="1" applyAlignment="1">
      <alignment horizontal="center" vertical="center"/>
    </xf>
    <xf numFmtId="16" fontId="13" fillId="0" borderId="7" xfId="0" applyNumberFormat="1" applyFont="1" applyBorder="1" applyAlignment="1" applyProtection="1">
      <alignment horizontal="center" vertical="center"/>
      <protection locked="0"/>
    </xf>
    <xf numFmtId="0" fontId="4" fillId="0" borderId="8" xfId="0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2" fontId="9" fillId="0" borderId="8" xfId="0" applyNumberFormat="1" applyFont="1" applyBorder="1" applyAlignment="1">
      <alignment horizontal="center" vertical="center"/>
    </xf>
    <xf numFmtId="1" fontId="4" fillId="4" borderId="7" xfId="0" applyNumberFormat="1" applyFont="1" applyFill="1" applyBorder="1" applyAlignment="1" applyProtection="1">
      <alignment horizontal="center" vertical="center"/>
      <protection locked="0"/>
    </xf>
    <xf numFmtId="2" fontId="7" fillId="0" borderId="7" xfId="0" applyNumberFormat="1" applyFont="1" applyBorder="1" applyAlignment="1">
      <alignment horizontal="right" vertical="center"/>
    </xf>
    <xf numFmtId="2" fontId="7" fillId="0" borderId="7" xfId="0" applyNumberFormat="1" applyFont="1" applyBorder="1" applyAlignment="1">
      <alignment vertical="center"/>
    </xf>
    <xf numFmtId="2" fontId="4" fillId="0" borderId="13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40" xfId="0" applyNumberFormat="1" applyFont="1" applyBorder="1" applyAlignment="1">
      <alignment horizontal="center" vertical="center"/>
    </xf>
    <xf numFmtId="2" fontId="4" fillId="0" borderId="54" xfId="0" applyNumberFormat="1" applyFont="1" applyBorder="1" applyAlignment="1">
      <alignment horizontal="center" vertical="center"/>
    </xf>
    <xf numFmtId="2" fontId="4" fillId="0" borderId="10" xfId="0" applyNumberFormat="1" applyFont="1" applyBorder="1" applyAlignment="1" applyProtection="1">
      <alignment vertical="center"/>
      <protection locked="0"/>
    </xf>
    <xf numFmtId="2" fontId="14" fillId="43" borderId="7" xfId="0" applyNumberFormat="1" applyFont="1" applyFill="1" applyBorder="1" applyAlignment="1">
      <alignment vertical="center"/>
    </xf>
    <xf numFmtId="167" fontId="4" fillId="5" borderId="7" xfId="0" applyNumberFormat="1" applyFont="1" applyFill="1" applyBorder="1" applyAlignment="1" applyProtection="1">
      <alignment vertical="center"/>
      <protection locked="0"/>
    </xf>
    <xf numFmtId="167" fontId="14" fillId="0" borderId="7" xfId="0" applyNumberFormat="1" applyFont="1" applyBorder="1" applyAlignment="1">
      <alignment vertical="center"/>
    </xf>
    <xf numFmtId="167" fontId="14" fillId="0" borderId="33" xfId="0" applyNumberFormat="1" applyFont="1" applyBorder="1" applyAlignment="1">
      <alignment vertical="center"/>
    </xf>
    <xf numFmtId="167" fontId="4" fillId="0" borderId="18" xfId="0" applyNumberFormat="1" applyFont="1" applyBorder="1" applyAlignment="1" applyProtection="1">
      <alignment vertical="center"/>
      <protection locked="0"/>
    </xf>
    <xf numFmtId="167" fontId="4" fillId="0" borderId="19" xfId="0" applyNumberFormat="1" applyFont="1" applyBorder="1" applyAlignment="1" applyProtection="1">
      <alignment vertical="center"/>
      <protection locked="0"/>
    </xf>
    <xf numFmtId="2" fontId="4" fillId="0" borderId="33" xfId="0" applyNumberFormat="1" applyFont="1" applyBorder="1" applyAlignment="1" applyProtection="1">
      <alignment vertical="center"/>
      <protection locked="0"/>
    </xf>
    <xf numFmtId="10" fontId="4" fillId="0" borderId="18" xfId="3" applyNumberFormat="1" applyFont="1" applyBorder="1" applyAlignment="1" applyProtection="1">
      <alignment vertical="center"/>
      <protection locked="0"/>
    </xf>
    <xf numFmtId="1" fontId="4" fillId="0" borderId="12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1" fontId="74" fillId="0" borderId="8" xfId="0" applyNumberFormat="1" applyFont="1" applyBorder="1" applyAlignment="1">
      <alignment horizontal="center" vertical="center"/>
    </xf>
    <xf numFmtId="2" fontId="74" fillId="0" borderId="8" xfId="0" applyNumberFormat="1" applyFont="1" applyBorder="1" applyAlignment="1">
      <alignment vertical="center"/>
    </xf>
    <xf numFmtId="2" fontId="58" fillId="0" borderId="114" xfId="0" applyNumberFormat="1" applyFont="1" applyBorder="1" applyAlignment="1">
      <alignment horizontal="center" vertical="center"/>
    </xf>
    <xf numFmtId="2" fontId="66" fillId="7" borderId="8" xfId="0" applyNumberFormat="1" applyFont="1" applyFill="1" applyBorder="1" applyAlignment="1">
      <alignment vertical="center"/>
    </xf>
    <xf numFmtId="2" fontId="75" fillId="7" borderId="8" xfId="0" applyNumberFormat="1" applyFont="1" applyFill="1" applyBorder="1" applyAlignment="1">
      <alignment vertical="center"/>
    </xf>
    <xf numFmtId="173" fontId="13" fillId="7" borderId="12" xfId="0" applyNumberFormat="1" applyFont="1" applyFill="1" applyBorder="1" applyAlignment="1">
      <alignment vertical="center"/>
    </xf>
    <xf numFmtId="2" fontId="65" fillId="7" borderId="8" xfId="0" applyNumberFormat="1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0" fillId="7" borderId="13" xfId="0" applyFill="1" applyBorder="1" applyAlignment="1" applyProtection="1">
      <alignment horizontal="center" vertical="center"/>
      <protection locked="0"/>
    </xf>
    <xf numFmtId="2" fontId="26" fillId="7" borderId="8" xfId="0" applyNumberFormat="1" applyFont="1" applyFill="1" applyBorder="1" applyAlignment="1">
      <alignment horizontal="center" vertical="center"/>
    </xf>
    <xf numFmtId="0" fontId="4" fillId="7" borderId="8" xfId="0" applyFont="1" applyFill="1" applyBorder="1" applyAlignment="1" applyProtection="1">
      <alignment horizontal="center" vertical="center"/>
      <protection locked="0"/>
    </xf>
    <xf numFmtId="2" fontId="58" fillId="7" borderId="8" xfId="0" applyNumberFormat="1" applyFont="1" applyFill="1" applyBorder="1" applyAlignment="1">
      <alignment horizontal="center" vertical="center"/>
    </xf>
    <xf numFmtId="0" fontId="28" fillId="7" borderId="13" xfId="0" applyFont="1" applyFill="1" applyBorder="1" applyAlignment="1" applyProtection="1">
      <alignment horizontal="center" vertical="center"/>
      <protection locked="0"/>
    </xf>
    <xf numFmtId="2" fontId="0" fillId="7" borderId="8" xfId="0" applyNumberFormat="1" applyFill="1" applyBorder="1" applyAlignment="1" applyProtection="1">
      <alignment horizontal="center" vertical="center"/>
      <protection locked="0"/>
    </xf>
    <xf numFmtId="0" fontId="0" fillId="7" borderId="8" xfId="0" applyFill="1" applyBorder="1" applyAlignment="1" applyProtection="1">
      <alignment horizontal="center" vertical="center"/>
      <protection locked="0"/>
    </xf>
    <xf numFmtId="2" fontId="22" fillId="7" borderId="8" xfId="0" applyNumberFormat="1" applyFont="1" applyFill="1" applyBorder="1" applyAlignment="1" applyProtection="1">
      <alignment horizontal="center" vertical="center"/>
      <protection locked="0"/>
    </xf>
    <xf numFmtId="2" fontId="20" fillId="7" borderId="8" xfId="0" applyNumberFormat="1" applyFont="1" applyFill="1" applyBorder="1" applyAlignment="1">
      <alignment vertical="center"/>
    </xf>
    <xf numFmtId="0" fontId="0" fillId="7" borderId="0" xfId="0" applyFill="1" applyAlignment="1">
      <alignment horizontal="center" vertical="center"/>
    </xf>
    <xf numFmtId="2" fontId="0" fillId="7" borderId="40" xfId="0" applyNumberFormat="1" applyFill="1" applyBorder="1" applyAlignment="1">
      <alignment horizontal="center" vertical="center"/>
    </xf>
    <xf numFmtId="2" fontId="0" fillId="7" borderId="54" xfId="0" applyNumberFormat="1" applyFill="1" applyBorder="1" applyAlignment="1">
      <alignment horizontal="center" vertical="center"/>
    </xf>
    <xf numFmtId="2" fontId="0" fillId="7" borderId="42" xfId="0" applyNumberFormat="1" applyFill="1" applyBorder="1" applyAlignment="1">
      <alignment horizontal="center" vertical="center"/>
    </xf>
    <xf numFmtId="2" fontId="4" fillId="7" borderId="12" xfId="0" applyNumberFormat="1" applyFont="1" applyFill="1" applyBorder="1" applyAlignment="1" applyProtection="1">
      <alignment vertical="center"/>
      <protection locked="0"/>
    </xf>
    <xf numFmtId="2" fontId="4" fillId="7" borderId="8" xfId="0" applyNumberFormat="1" applyFont="1" applyFill="1" applyBorder="1" applyAlignment="1" applyProtection="1">
      <alignment vertical="center"/>
      <protection locked="0"/>
    </xf>
    <xf numFmtId="2" fontId="25" fillId="7" borderId="8" xfId="0" applyNumberFormat="1" applyFont="1" applyFill="1" applyBorder="1" applyAlignment="1" applyProtection="1">
      <alignment vertical="center"/>
      <protection locked="0"/>
    </xf>
    <xf numFmtId="167" fontId="4" fillId="7" borderId="8" xfId="0" applyNumberFormat="1" applyFont="1" applyFill="1" applyBorder="1" applyAlignment="1" applyProtection="1">
      <alignment vertical="center"/>
      <protection locked="0"/>
    </xf>
    <xf numFmtId="2" fontId="4" fillId="7" borderId="40" xfId="0" applyNumberFormat="1" applyFont="1" applyFill="1" applyBorder="1" applyAlignment="1" applyProtection="1">
      <alignment vertical="center"/>
      <protection locked="0"/>
    </xf>
    <xf numFmtId="2" fontId="28" fillId="7" borderId="40" xfId="0" applyNumberFormat="1" applyFont="1" applyFill="1" applyBorder="1" applyAlignment="1" applyProtection="1">
      <alignment vertical="center"/>
      <protection locked="0"/>
    </xf>
    <xf numFmtId="167" fontId="4" fillId="7" borderId="40" xfId="0" applyNumberFormat="1" applyFont="1" applyFill="1" applyBorder="1" applyAlignment="1" applyProtection="1">
      <alignment vertical="center"/>
      <protection locked="0"/>
    </xf>
    <xf numFmtId="164" fontId="4" fillId="7" borderId="86" xfId="0" applyNumberFormat="1" applyFont="1" applyFill="1" applyBorder="1" applyAlignment="1" applyProtection="1">
      <alignment vertical="center"/>
      <protection locked="0"/>
    </xf>
    <xf numFmtId="164" fontId="4" fillId="7" borderId="40" xfId="0" applyNumberFormat="1" applyFont="1" applyFill="1" applyBorder="1" applyAlignment="1" applyProtection="1">
      <alignment vertical="center"/>
      <protection locked="0"/>
    </xf>
    <xf numFmtId="167" fontId="4" fillId="7" borderId="86" xfId="0" applyNumberFormat="1" applyFont="1" applyFill="1" applyBorder="1" applyAlignment="1" applyProtection="1">
      <alignment vertical="center"/>
      <protection locked="0"/>
    </xf>
    <xf numFmtId="167" fontId="4" fillId="7" borderId="42" xfId="0" applyNumberFormat="1" applyFont="1" applyFill="1" applyBorder="1" applyAlignment="1" applyProtection="1">
      <alignment vertical="center"/>
      <protection locked="0"/>
    </xf>
    <xf numFmtId="167" fontId="4" fillId="7" borderId="3" xfId="0" applyNumberFormat="1" applyFont="1" applyFill="1" applyBorder="1" applyAlignment="1" applyProtection="1">
      <alignment vertical="center"/>
      <protection locked="0"/>
    </xf>
    <xf numFmtId="167" fontId="4" fillId="7" borderId="54" xfId="0" applyNumberFormat="1" applyFont="1" applyFill="1" applyBorder="1" applyAlignment="1" applyProtection="1">
      <alignment vertical="center"/>
      <protection locked="0"/>
    </xf>
    <xf numFmtId="167" fontId="4" fillId="7" borderId="130" xfId="0" applyNumberFormat="1" applyFont="1" applyFill="1" applyBorder="1" applyAlignment="1" applyProtection="1">
      <alignment vertical="center"/>
      <protection locked="0"/>
    </xf>
    <xf numFmtId="2" fontId="4" fillId="7" borderId="87" xfId="0" applyNumberFormat="1" applyFont="1" applyFill="1" applyBorder="1" applyAlignment="1" applyProtection="1">
      <alignment vertical="center"/>
      <protection locked="0"/>
    </xf>
    <xf numFmtId="10" fontId="4" fillId="7" borderId="12" xfId="0" applyNumberFormat="1" applyFont="1" applyFill="1" applyBorder="1" applyAlignment="1">
      <alignment vertical="center"/>
    </xf>
    <xf numFmtId="1" fontId="4" fillId="7" borderId="8" xfId="0" applyNumberFormat="1" applyFont="1" applyFill="1" applyBorder="1" applyAlignment="1" applyProtection="1">
      <alignment vertical="center"/>
      <protection locked="0"/>
    </xf>
    <xf numFmtId="0" fontId="0" fillId="7" borderId="0" xfId="0" applyFill="1" applyAlignment="1">
      <alignment vertical="center"/>
    </xf>
    <xf numFmtId="169" fontId="0" fillId="7" borderId="8" xfId="0" applyNumberFormat="1" applyFill="1" applyBorder="1" applyAlignment="1">
      <alignment horizontal="center" vertical="center"/>
    </xf>
    <xf numFmtId="10" fontId="0" fillId="7" borderId="8" xfId="3" applyNumberFormat="1" applyFont="1" applyFill="1" applyBorder="1"/>
    <xf numFmtId="1" fontId="0" fillId="7" borderId="8" xfId="0" applyNumberForma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61" fillId="7" borderId="0" xfId="0" applyFont="1" applyFill="1"/>
    <xf numFmtId="0" fontId="29" fillId="7" borderId="8" xfId="0" applyFont="1" applyFill="1" applyBorder="1"/>
    <xf numFmtId="2" fontId="22" fillId="7" borderId="8" xfId="0" applyNumberFormat="1" applyFont="1" applyFill="1" applyBorder="1" applyAlignment="1">
      <alignment vertical="center"/>
    </xf>
    <xf numFmtId="169" fontId="0" fillId="7" borderId="8" xfId="0" applyNumberFormat="1" applyFill="1" applyBorder="1"/>
    <xf numFmtId="169" fontId="31" fillId="7" borderId="8" xfId="0" applyNumberFormat="1" applyFont="1" applyFill="1" applyBorder="1"/>
    <xf numFmtId="0" fontId="7" fillId="7" borderId="8" xfId="0" applyFont="1" applyFill="1" applyBorder="1" applyAlignment="1">
      <alignment horizontal="center"/>
    </xf>
    <xf numFmtId="0" fontId="7" fillId="7" borderId="40" xfId="0" applyFont="1" applyFill="1" applyBorder="1" applyAlignment="1">
      <alignment horizontal="center"/>
    </xf>
    <xf numFmtId="2" fontId="65" fillId="7" borderId="7" xfId="0" applyNumberFormat="1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0" fillId="7" borderId="5" xfId="0" applyFill="1" applyBorder="1" applyAlignment="1" applyProtection="1">
      <alignment horizontal="center" vertical="center"/>
      <protection locked="0"/>
    </xf>
    <xf numFmtId="0" fontId="4" fillId="7" borderId="7" xfId="0" applyFont="1" applyFill="1" applyBorder="1" applyAlignment="1" applyProtection="1">
      <alignment horizontal="center" vertical="center"/>
      <protection locked="0"/>
    </xf>
    <xf numFmtId="0" fontId="28" fillId="7" borderId="5" xfId="0" applyFont="1" applyFill="1" applyBorder="1" applyAlignment="1" applyProtection="1">
      <alignment horizontal="center" vertical="center"/>
      <protection locked="0"/>
    </xf>
    <xf numFmtId="2" fontId="0" fillId="7" borderId="7" xfId="0" applyNumberFormat="1" applyFill="1" applyBorder="1" applyAlignment="1" applyProtection="1">
      <alignment horizontal="center" vertical="center"/>
      <protection locked="0"/>
    </xf>
    <xf numFmtId="0" fontId="0" fillId="7" borderId="7" xfId="0" applyFill="1" applyBorder="1" applyAlignment="1" applyProtection="1">
      <alignment horizontal="center" vertical="center"/>
      <protection locked="0"/>
    </xf>
    <xf numFmtId="2" fontId="22" fillId="7" borderId="7" xfId="0" applyNumberFormat="1" applyFont="1" applyFill="1" applyBorder="1" applyAlignment="1" applyProtection="1">
      <alignment horizontal="center" vertical="center"/>
      <protection locked="0"/>
    </xf>
    <xf numFmtId="2" fontId="20" fillId="7" borderId="7" xfId="0" applyNumberFormat="1" applyFont="1" applyFill="1" applyBorder="1" applyAlignment="1">
      <alignment vertical="center"/>
    </xf>
    <xf numFmtId="2" fontId="0" fillId="7" borderId="1" xfId="0" applyNumberFormat="1" applyFill="1" applyBorder="1" applyAlignment="1">
      <alignment horizontal="center" vertical="center"/>
    </xf>
    <xf numFmtId="2" fontId="4" fillId="7" borderId="20" xfId="0" applyNumberFormat="1" applyFont="1" applyFill="1" applyBorder="1" applyAlignment="1" applyProtection="1">
      <alignment vertical="center"/>
      <protection locked="0"/>
    </xf>
    <xf numFmtId="2" fontId="4" fillId="7" borderId="7" xfId="0" applyNumberFormat="1" applyFont="1" applyFill="1" applyBorder="1" applyAlignment="1" applyProtection="1">
      <alignment vertical="center"/>
      <protection locked="0"/>
    </xf>
    <xf numFmtId="2" fontId="25" fillId="7" borderId="7" xfId="0" applyNumberFormat="1" applyFont="1" applyFill="1" applyBorder="1" applyAlignment="1" applyProtection="1">
      <alignment vertical="center"/>
      <protection locked="0"/>
    </xf>
    <xf numFmtId="167" fontId="4" fillId="7" borderId="7" xfId="0" applyNumberFormat="1" applyFont="1" applyFill="1" applyBorder="1" applyAlignment="1" applyProtection="1">
      <alignment vertical="center"/>
      <protection locked="0"/>
    </xf>
    <xf numFmtId="2" fontId="4" fillId="7" borderId="19" xfId="0" applyNumberFormat="1" applyFont="1" applyFill="1" applyBorder="1" applyAlignment="1" applyProtection="1">
      <alignment vertical="center"/>
      <protection locked="0"/>
    </xf>
    <xf numFmtId="2" fontId="28" fillId="7" borderId="19" xfId="0" applyNumberFormat="1" applyFont="1" applyFill="1" applyBorder="1" applyAlignment="1" applyProtection="1">
      <alignment vertical="center"/>
      <protection locked="0"/>
    </xf>
    <xf numFmtId="167" fontId="4" fillId="7" borderId="19" xfId="0" applyNumberFormat="1" applyFont="1" applyFill="1" applyBorder="1" applyAlignment="1" applyProtection="1">
      <alignment vertical="center"/>
      <protection locked="0"/>
    </xf>
    <xf numFmtId="164" fontId="4" fillId="7" borderId="10" xfId="0" applyNumberFormat="1" applyFont="1" applyFill="1" applyBorder="1" applyAlignment="1" applyProtection="1">
      <alignment vertical="center"/>
      <protection locked="0"/>
    </xf>
    <xf numFmtId="164" fontId="4" fillId="7" borderId="19" xfId="0" applyNumberFormat="1" applyFont="1" applyFill="1" applyBorder="1" applyAlignment="1" applyProtection="1">
      <alignment vertical="center"/>
      <protection locked="0"/>
    </xf>
    <xf numFmtId="167" fontId="4" fillId="7" borderId="10" xfId="0" applyNumberFormat="1" applyFont="1" applyFill="1" applyBorder="1" applyAlignment="1" applyProtection="1">
      <alignment vertical="center"/>
      <protection locked="0"/>
    </xf>
    <xf numFmtId="167" fontId="4" fillId="7" borderId="33" xfId="0" applyNumberFormat="1" applyFont="1" applyFill="1" applyBorder="1" applyAlignment="1" applyProtection="1">
      <alignment vertical="center"/>
      <protection locked="0"/>
    </xf>
    <xf numFmtId="167" fontId="4" fillId="7" borderId="11" xfId="0" applyNumberFormat="1" applyFont="1" applyFill="1" applyBorder="1" applyAlignment="1" applyProtection="1">
      <alignment vertical="center"/>
      <protection locked="0"/>
    </xf>
    <xf numFmtId="167" fontId="4" fillId="7" borderId="18" xfId="0" applyNumberFormat="1" applyFont="1" applyFill="1" applyBorder="1" applyAlignment="1" applyProtection="1">
      <alignment vertical="center"/>
      <protection locked="0"/>
    </xf>
    <xf numFmtId="167" fontId="4" fillId="7" borderId="133" xfId="0" applyNumberFormat="1" applyFont="1" applyFill="1" applyBorder="1" applyAlignment="1" applyProtection="1">
      <alignment vertical="center"/>
      <protection locked="0"/>
    </xf>
    <xf numFmtId="2" fontId="4" fillId="7" borderId="56" xfId="0" applyNumberFormat="1" applyFont="1" applyFill="1" applyBorder="1" applyAlignment="1" applyProtection="1">
      <alignment vertical="center"/>
      <protection locked="0"/>
    </xf>
    <xf numFmtId="10" fontId="4" fillId="7" borderId="20" xfId="0" applyNumberFormat="1" applyFont="1" applyFill="1" applyBorder="1" applyAlignment="1">
      <alignment vertical="center"/>
    </xf>
    <xf numFmtId="1" fontId="4" fillId="7" borderId="7" xfId="0" applyNumberFormat="1" applyFont="1" applyFill="1" applyBorder="1" applyAlignment="1" applyProtection="1">
      <alignment vertical="center"/>
      <protection locked="0"/>
    </xf>
    <xf numFmtId="10" fontId="0" fillId="7" borderId="7" xfId="3" applyNumberFormat="1" applyFont="1" applyFill="1" applyBorder="1"/>
    <xf numFmtId="0" fontId="29" fillId="7" borderId="7" xfId="0" applyFont="1" applyFill="1" applyBorder="1"/>
    <xf numFmtId="2" fontId="22" fillId="7" borderId="7" xfId="0" applyNumberFormat="1" applyFont="1" applyFill="1" applyBorder="1" applyAlignment="1">
      <alignment vertical="center"/>
    </xf>
    <xf numFmtId="169" fontId="0" fillId="7" borderId="7" xfId="0" applyNumberFormat="1" applyFill="1" applyBorder="1"/>
    <xf numFmtId="169" fontId="31" fillId="7" borderId="7" xfId="0" applyNumberFormat="1" applyFont="1" applyFill="1" applyBorder="1"/>
    <xf numFmtId="0" fontId="7" fillId="7" borderId="19" xfId="0" applyFont="1" applyFill="1" applyBorder="1" applyAlignment="1">
      <alignment horizontal="center"/>
    </xf>
    <xf numFmtId="2" fontId="66" fillId="7" borderId="7" xfId="0" applyNumberFormat="1" applyFont="1" applyFill="1" applyBorder="1" applyAlignment="1">
      <alignment vertical="center"/>
    </xf>
    <xf numFmtId="2" fontId="75" fillId="7" borderId="7" xfId="0" applyNumberFormat="1" applyFont="1" applyFill="1" applyBorder="1" applyAlignment="1">
      <alignment vertical="center"/>
    </xf>
    <xf numFmtId="2" fontId="20" fillId="0" borderId="114" xfId="0" applyNumberFormat="1" applyFont="1" applyBorder="1" applyAlignment="1">
      <alignment horizontal="center" vertical="center"/>
    </xf>
    <xf numFmtId="2" fontId="27" fillId="0" borderId="7" xfId="0" applyNumberFormat="1" applyFont="1" applyBorder="1" applyAlignment="1" applyProtection="1">
      <alignment vertical="center"/>
      <protection locked="0"/>
    </xf>
    <xf numFmtId="2" fontId="4" fillId="0" borderId="13" xfId="0" applyNumberFormat="1" applyFont="1" applyBorder="1" applyAlignment="1" applyProtection="1">
      <alignment horizontal="center" vertical="center"/>
      <protection locked="0"/>
    </xf>
    <xf numFmtId="0" fontId="4" fillId="0" borderId="13" xfId="0" applyFont="1" applyBorder="1" applyAlignment="1" applyProtection="1">
      <alignment horizontal="center" vertical="center"/>
      <protection locked="0"/>
    </xf>
    <xf numFmtId="16" fontId="13" fillId="0" borderId="113" xfId="0" applyNumberFormat="1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vertical="center"/>
    </xf>
    <xf numFmtId="16" fontId="76" fillId="0" borderId="7" xfId="0" applyNumberFormat="1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2" fontId="77" fillId="0" borderId="7" xfId="0" applyNumberFormat="1" applyFont="1" applyBorder="1" applyAlignment="1">
      <alignment horizontal="center" vertical="center"/>
    </xf>
    <xf numFmtId="2" fontId="68" fillId="0" borderId="8" xfId="0" applyNumberFormat="1" applyFont="1" applyBorder="1" applyAlignment="1">
      <alignment horizontal="center" vertical="center"/>
    </xf>
    <xf numFmtId="1" fontId="68" fillId="0" borderId="8" xfId="0" applyNumberFormat="1" applyFont="1" applyBorder="1" applyAlignment="1">
      <alignment horizontal="center" vertical="center"/>
    </xf>
    <xf numFmtId="2" fontId="22" fillId="0" borderId="8" xfId="0" applyNumberFormat="1" applyFont="1" applyBorder="1" applyAlignment="1">
      <alignment horizontal="center" vertical="center"/>
    </xf>
    <xf numFmtId="1" fontId="68" fillId="4" borderId="7" xfId="0" applyNumberFormat="1" applyFont="1" applyFill="1" applyBorder="1" applyAlignment="1" applyProtection="1">
      <alignment horizontal="center" vertical="center"/>
      <protection locked="0"/>
    </xf>
    <xf numFmtId="2" fontId="23" fillId="0" borderId="7" xfId="0" applyNumberFormat="1" applyFont="1" applyBorder="1" applyAlignment="1">
      <alignment horizontal="right" vertical="center"/>
    </xf>
    <xf numFmtId="2" fontId="23" fillId="0" borderId="7" xfId="0" applyNumberFormat="1" applyFont="1" applyBorder="1" applyAlignment="1">
      <alignment vertical="center"/>
    </xf>
    <xf numFmtId="2" fontId="23" fillId="0" borderId="8" xfId="0" applyNumberFormat="1" applyFont="1" applyBorder="1" applyAlignment="1">
      <alignment horizontal="center" vertical="center"/>
    </xf>
    <xf numFmtId="2" fontId="68" fillId="0" borderId="13" xfId="0" applyNumberFormat="1" applyFont="1" applyBorder="1" applyAlignment="1">
      <alignment horizontal="center" vertical="center"/>
    </xf>
    <xf numFmtId="2" fontId="68" fillId="0" borderId="1" xfId="0" applyNumberFormat="1" applyFont="1" applyBorder="1" applyAlignment="1">
      <alignment horizontal="center" vertical="center"/>
    </xf>
    <xf numFmtId="2" fontId="68" fillId="0" borderId="40" xfId="0" applyNumberFormat="1" applyFont="1" applyBorder="1" applyAlignment="1">
      <alignment horizontal="center" vertical="center"/>
    </xf>
    <xf numFmtId="2" fontId="68" fillId="0" borderId="54" xfId="0" applyNumberFormat="1" applyFont="1" applyBorder="1" applyAlignment="1">
      <alignment horizontal="center" vertical="center"/>
    </xf>
    <xf numFmtId="2" fontId="68" fillId="0" borderId="10" xfId="0" applyNumberFormat="1" applyFont="1" applyBorder="1" applyAlignment="1" applyProtection="1">
      <alignment vertical="center"/>
      <protection locked="0"/>
    </xf>
    <xf numFmtId="2" fontId="68" fillId="0" borderId="7" xfId="0" applyNumberFormat="1" applyFont="1" applyBorder="1" applyAlignment="1" applyProtection="1">
      <alignment vertical="center"/>
      <protection locked="0"/>
    </xf>
    <xf numFmtId="2" fontId="24" fillId="43" borderId="7" xfId="0" applyNumberFormat="1" applyFont="1" applyFill="1" applyBorder="1" applyAlignment="1">
      <alignment vertical="center"/>
    </xf>
    <xf numFmtId="167" fontId="68" fillId="5" borderId="7" xfId="0" applyNumberFormat="1" applyFont="1" applyFill="1" applyBorder="1" applyAlignment="1" applyProtection="1">
      <alignment vertical="center"/>
      <protection locked="0"/>
    </xf>
    <xf numFmtId="167" fontId="68" fillId="4" borderId="7" xfId="0" applyNumberFormat="1" applyFont="1" applyFill="1" applyBorder="1" applyAlignment="1" applyProtection="1">
      <alignment vertical="center"/>
      <protection locked="0"/>
    </xf>
    <xf numFmtId="167" fontId="24" fillId="0" borderId="7" xfId="0" applyNumberFormat="1" applyFont="1" applyBorder="1" applyAlignment="1">
      <alignment vertical="center"/>
    </xf>
    <xf numFmtId="167" fontId="24" fillId="0" borderId="33" xfId="0" applyNumberFormat="1" applyFont="1" applyBorder="1" applyAlignment="1">
      <alignment vertical="center"/>
    </xf>
    <xf numFmtId="167" fontId="68" fillId="0" borderId="18" xfId="0" applyNumberFormat="1" applyFont="1" applyBorder="1" applyAlignment="1" applyProtection="1">
      <alignment vertical="center"/>
      <protection locked="0"/>
    </xf>
    <xf numFmtId="167" fontId="68" fillId="0" borderId="7" xfId="0" applyNumberFormat="1" applyFont="1" applyBorder="1" applyAlignment="1" applyProtection="1">
      <alignment vertical="center"/>
      <protection locked="0"/>
    </xf>
    <xf numFmtId="167" fontId="68" fillId="0" borderId="19" xfId="0" applyNumberFormat="1" applyFont="1" applyBorder="1" applyAlignment="1" applyProtection="1">
      <alignment vertical="center"/>
      <protection locked="0"/>
    </xf>
    <xf numFmtId="2" fontId="68" fillId="0" borderId="33" xfId="0" applyNumberFormat="1" applyFont="1" applyBorder="1" applyAlignment="1" applyProtection="1">
      <alignment vertical="center"/>
      <protection locked="0"/>
    </xf>
    <xf numFmtId="10" fontId="68" fillId="0" borderId="18" xfId="3" applyNumberFormat="1" applyFont="1" applyBorder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2" fontId="68" fillId="4" borderId="8" xfId="0" applyNumberFormat="1" applyFont="1" applyFill="1" applyBorder="1" applyAlignment="1">
      <alignment horizontal="center" vertical="center"/>
    </xf>
    <xf numFmtId="0" fontId="68" fillId="0" borderId="12" xfId="0" applyFont="1" applyBorder="1"/>
    <xf numFmtId="1" fontId="68" fillId="0" borderId="12" xfId="0" applyNumberFormat="1" applyFont="1" applyBorder="1" applyAlignment="1">
      <alignment horizontal="center" vertical="center"/>
    </xf>
    <xf numFmtId="1" fontId="68" fillId="0" borderId="7" xfId="0" applyNumberFormat="1" applyFont="1" applyBorder="1" applyAlignment="1">
      <alignment horizontal="center" vertical="center"/>
    </xf>
    <xf numFmtId="171" fontId="68" fillId="0" borderId="8" xfId="0" applyNumberFormat="1" applyFont="1" applyBorder="1" applyAlignment="1">
      <alignment horizontal="center" vertical="center"/>
    </xf>
    <xf numFmtId="1" fontId="23" fillId="0" borderId="0" xfId="0" applyNumberFormat="1" applyFont="1"/>
    <xf numFmtId="1" fontId="68" fillId="0" borderId="0" xfId="0" applyNumberFormat="1" applyFont="1"/>
    <xf numFmtId="2" fontId="68" fillId="4" borderId="7" xfId="0" applyNumberFormat="1" applyFont="1" applyFill="1" applyBorder="1" applyAlignment="1" applyProtection="1">
      <alignment horizontal="center" vertical="center"/>
      <protection locked="0"/>
    </xf>
    <xf numFmtId="0" fontId="68" fillId="5" borderId="7" xfId="0" applyFont="1" applyFill="1" applyBorder="1"/>
    <xf numFmtId="1" fontId="23" fillId="0" borderId="12" xfId="0" applyNumberFormat="1" applyFont="1" applyBorder="1" applyAlignment="1">
      <alignment horizontal="center" vertical="center"/>
    </xf>
    <xf numFmtId="1" fontId="23" fillId="0" borderId="8" xfId="0" applyNumberFormat="1" applyFont="1" applyBorder="1" applyAlignment="1">
      <alignment horizontal="center" vertical="center"/>
    </xf>
    <xf numFmtId="1" fontId="23" fillId="0" borderId="7" xfId="0" applyNumberFormat="1" applyFont="1" applyBorder="1" applyAlignment="1">
      <alignment horizontal="center" vertical="center"/>
    </xf>
    <xf numFmtId="171" fontId="23" fillId="0" borderId="8" xfId="0" applyNumberFormat="1" applyFont="1" applyBorder="1" applyAlignment="1">
      <alignment horizontal="center" vertical="center"/>
    </xf>
    <xf numFmtId="2" fontId="66" fillId="0" borderId="111" xfId="0" applyNumberFormat="1" applyFont="1" applyBorder="1" applyAlignment="1">
      <alignment vertical="center"/>
    </xf>
    <xf numFmtId="2" fontId="27" fillId="0" borderId="8" xfId="0" applyNumberFormat="1" applyFont="1" applyBorder="1" applyAlignment="1">
      <alignment horizontal="center" vertical="center"/>
    </xf>
    <xf numFmtId="0" fontId="7" fillId="4" borderId="140" xfId="0" applyFont="1" applyFill="1" applyBorder="1" applyAlignment="1">
      <alignment horizontal="center"/>
    </xf>
    <xf numFmtId="1" fontId="66" fillId="0" borderId="114" xfId="0" applyNumberFormat="1" applyFont="1" applyBorder="1" applyAlignment="1">
      <alignment horizontal="center" vertical="center"/>
    </xf>
    <xf numFmtId="2" fontId="27" fillId="7" borderId="8" xfId="0" applyNumberFormat="1" applyFont="1" applyFill="1" applyBorder="1" applyAlignment="1">
      <alignment horizontal="center" vertical="center"/>
    </xf>
    <xf numFmtId="2" fontId="66" fillId="7" borderId="8" xfId="0" applyNumberFormat="1" applyFont="1" applyFill="1" applyBorder="1" applyAlignment="1">
      <alignment horizontal="center" vertical="center"/>
    </xf>
    <xf numFmtId="0" fontId="7" fillId="4" borderId="141" xfId="0" applyFont="1" applyFill="1" applyBorder="1" applyAlignment="1">
      <alignment horizontal="center"/>
    </xf>
    <xf numFmtId="2" fontId="73" fillId="47" borderId="114" xfId="0" applyNumberFormat="1" applyFont="1" applyFill="1" applyBorder="1" applyAlignment="1">
      <alignment horizontal="center" vertical="center"/>
    </xf>
    <xf numFmtId="167" fontId="27" fillId="8" borderId="133" xfId="0" applyNumberFormat="1" applyFont="1" applyFill="1" applyBorder="1" applyAlignment="1" applyProtection="1">
      <alignment vertical="center"/>
      <protection locked="0"/>
    </xf>
    <xf numFmtId="2" fontId="27" fillId="5" borderId="7" xfId="0" applyNumberFormat="1" applyFont="1" applyFill="1" applyBorder="1"/>
    <xf numFmtId="2" fontId="23" fillId="5" borderId="7" xfId="0" applyNumberFormat="1" applyFont="1" applyFill="1" applyBorder="1"/>
    <xf numFmtId="0" fontId="71" fillId="52" borderId="15" xfId="0" applyFont="1" applyFill="1" applyBorder="1" applyAlignment="1">
      <alignment horizontal="right" vertical="center"/>
    </xf>
    <xf numFmtId="0" fontId="71" fillId="52" borderId="17" xfId="0" applyFont="1" applyFill="1" applyBorder="1" applyAlignment="1">
      <alignment horizontal="right" vertical="center"/>
    </xf>
    <xf numFmtId="0" fontId="71" fillId="52" borderId="41" xfId="0" applyFont="1" applyFill="1" applyBorder="1" applyAlignment="1">
      <alignment horizontal="right" vertical="center"/>
    </xf>
    <xf numFmtId="2" fontId="73" fillId="47" borderId="8" xfId="0" applyNumberFormat="1" applyFont="1" applyFill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0" fillId="0" borderId="39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60" fillId="0" borderId="0" xfId="0" applyFont="1" applyAlignment="1">
      <alignment horizontal="center" vertical="center"/>
    </xf>
    <xf numFmtId="0" fontId="7" fillId="0" borderId="73" xfId="0" applyFont="1" applyBorder="1" applyAlignment="1">
      <alignment horizontal="center"/>
    </xf>
    <xf numFmtId="0" fontId="7" fillId="0" borderId="75" xfId="0" applyFont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7" fillId="4" borderId="43" xfId="0" applyFont="1" applyFill="1" applyBorder="1" applyAlignment="1">
      <alignment horizontal="center"/>
    </xf>
    <xf numFmtId="0" fontId="40" fillId="0" borderId="19" xfId="0" applyFont="1" applyBorder="1" applyAlignment="1">
      <alignment horizontal="center" vertical="center"/>
    </xf>
    <xf numFmtId="0" fontId="40" fillId="0" borderId="11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7" fillId="0" borderId="72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67" fillId="0" borderId="4" xfId="0" applyFont="1" applyBorder="1" applyAlignment="1">
      <alignment horizontal="right" vertical="center"/>
    </xf>
    <xf numFmtId="0" fontId="67" fillId="0" borderId="39" xfId="0" applyFont="1" applyBorder="1" applyAlignment="1">
      <alignment horizontal="right" vertical="center"/>
    </xf>
    <xf numFmtId="0" fontId="67" fillId="0" borderId="40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0" fontId="27" fillId="0" borderId="39" xfId="0" applyFont="1" applyBorder="1" applyAlignment="1">
      <alignment horizontal="right" vertical="center"/>
    </xf>
    <xf numFmtId="0" fontId="27" fillId="0" borderId="40" xfId="0" applyFont="1" applyBorder="1" applyAlignment="1">
      <alignment horizontal="right" vertical="center"/>
    </xf>
    <xf numFmtId="0" fontId="57" fillId="4" borderId="32" xfId="0" applyFont="1" applyFill="1" applyBorder="1" applyAlignment="1">
      <alignment horizontal="center" vertical="center"/>
    </xf>
    <xf numFmtId="0" fontId="10" fillId="0" borderId="37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7" fillId="4" borderId="0" xfId="0" applyFont="1" applyFill="1" applyAlignment="1">
      <alignment horizontal="center"/>
    </xf>
    <xf numFmtId="0" fontId="7" fillId="5" borderId="88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0" fontId="70" fillId="49" borderId="5" xfId="0" applyFont="1" applyFill="1" applyBorder="1" applyAlignment="1">
      <alignment horizontal="center"/>
    </xf>
    <xf numFmtId="0" fontId="70" fillId="49" borderId="13" xfId="0" applyFont="1" applyFill="1" applyBorder="1" applyAlignment="1">
      <alignment horizontal="center"/>
    </xf>
    <xf numFmtId="0" fontId="32" fillId="0" borderId="73" xfId="0" applyFont="1" applyBorder="1" applyAlignment="1">
      <alignment horizontal="center"/>
    </xf>
    <xf numFmtId="0" fontId="32" fillId="0" borderId="74" xfId="0" applyFont="1" applyBorder="1" applyAlignment="1">
      <alignment horizontal="center"/>
    </xf>
    <xf numFmtId="0" fontId="32" fillId="0" borderId="75" xfId="0" applyFont="1" applyBorder="1" applyAlignment="1">
      <alignment horizontal="center"/>
    </xf>
    <xf numFmtId="2" fontId="35" fillId="9" borderId="73" xfId="0" applyNumberFormat="1" applyFont="1" applyFill="1" applyBorder="1" applyAlignment="1">
      <alignment horizontal="center"/>
    </xf>
    <xf numFmtId="0" fontId="35" fillId="9" borderId="74" xfId="0" applyFont="1" applyFill="1" applyBorder="1" applyAlignment="1">
      <alignment horizontal="center"/>
    </xf>
    <xf numFmtId="0" fontId="35" fillId="9" borderId="75" xfId="0" applyFont="1" applyFill="1" applyBorder="1" applyAlignment="1">
      <alignment horizontal="center"/>
    </xf>
    <xf numFmtId="0" fontId="39" fillId="0" borderId="73" xfId="0" applyFont="1" applyBorder="1" applyAlignment="1">
      <alignment horizontal="center" wrapText="1"/>
    </xf>
    <xf numFmtId="0" fontId="39" fillId="0" borderId="74" xfId="0" applyFont="1" applyBorder="1" applyAlignment="1">
      <alignment horizontal="center" wrapText="1"/>
    </xf>
    <xf numFmtId="0" fontId="39" fillId="0" borderId="75" xfId="0" applyFont="1" applyBorder="1" applyAlignment="1">
      <alignment horizontal="center" wrapText="1"/>
    </xf>
    <xf numFmtId="0" fontId="33" fillId="0" borderId="58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60" xfId="0" applyFont="1" applyBorder="1" applyAlignment="1">
      <alignment horizontal="center" vertical="center"/>
    </xf>
    <xf numFmtId="0" fontId="33" fillId="0" borderId="6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62" xfId="0" applyFont="1" applyBorder="1" applyAlignment="1">
      <alignment horizontal="center" vertical="center"/>
    </xf>
    <xf numFmtId="0" fontId="33" fillId="0" borderId="63" xfId="0" applyFont="1" applyBorder="1" applyAlignment="1">
      <alignment horizontal="center" vertical="center"/>
    </xf>
    <xf numFmtId="0" fontId="33" fillId="0" borderId="64" xfId="0" applyFont="1" applyBorder="1" applyAlignment="1">
      <alignment horizontal="center" vertical="center"/>
    </xf>
    <xf numFmtId="0" fontId="33" fillId="0" borderId="65" xfId="0" applyFont="1" applyBorder="1" applyAlignment="1">
      <alignment horizontal="center" vertical="center"/>
    </xf>
    <xf numFmtId="0" fontId="34" fillId="0" borderId="49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34" fillId="0" borderId="43" xfId="0" applyFont="1" applyBorder="1" applyAlignment="1">
      <alignment horizontal="center" vertical="center"/>
    </xf>
    <xf numFmtId="0" fontId="34" fillId="0" borderId="66" xfId="0" applyFont="1" applyBorder="1" applyAlignment="1">
      <alignment horizontal="center" vertical="center"/>
    </xf>
    <xf numFmtId="0" fontId="34" fillId="0" borderId="55" xfId="0" applyFont="1" applyBorder="1" applyAlignment="1">
      <alignment horizontal="center" vertical="center"/>
    </xf>
    <xf numFmtId="0" fontId="34" fillId="0" borderId="67" xfId="0" applyFont="1" applyBorder="1" applyAlignment="1">
      <alignment horizontal="center" vertical="center"/>
    </xf>
    <xf numFmtId="14" fontId="34" fillId="0" borderId="49" xfId="0" applyNumberFormat="1" applyFont="1" applyBorder="1" applyAlignment="1">
      <alignment horizontal="center" vertical="center"/>
    </xf>
    <xf numFmtId="0" fontId="32" fillId="0" borderId="31" xfId="0" applyFont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32" fillId="0" borderId="70" xfId="0" applyFont="1" applyBorder="1" applyAlignment="1">
      <alignment horizontal="center" vertical="center"/>
    </xf>
    <xf numFmtId="0" fontId="32" fillId="0" borderId="27" xfId="0" applyFont="1" applyBorder="1" applyAlignment="1">
      <alignment horizontal="left"/>
    </xf>
    <xf numFmtId="0" fontId="32" fillId="0" borderId="32" xfId="0" applyFont="1" applyBorder="1" applyAlignment="1">
      <alignment horizontal="left"/>
    </xf>
    <xf numFmtId="0" fontId="32" fillId="0" borderId="69" xfId="0" applyFont="1" applyBorder="1" applyAlignment="1">
      <alignment horizontal="left"/>
    </xf>
    <xf numFmtId="0" fontId="32" fillId="0" borderId="5" xfId="0" applyFont="1" applyBorder="1" applyAlignment="1">
      <alignment horizontal="left"/>
    </xf>
    <xf numFmtId="0" fontId="32" fillId="0" borderId="13" xfId="0" applyFont="1" applyBorder="1" applyAlignment="1">
      <alignment horizontal="left"/>
    </xf>
    <xf numFmtId="0" fontId="32" fillId="0" borderId="38" xfId="0" applyFont="1" applyBorder="1" applyAlignment="1">
      <alignment horizontal="left"/>
    </xf>
    <xf numFmtId="0" fontId="32" fillId="0" borderId="26" xfId="0" applyFont="1" applyBorder="1" applyAlignment="1">
      <alignment horizontal="left"/>
    </xf>
    <xf numFmtId="0" fontId="32" fillId="0" borderId="44" xfId="0" applyFont="1" applyBorder="1" applyAlignment="1">
      <alignment horizontal="left"/>
    </xf>
    <xf numFmtId="0" fontId="32" fillId="0" borderId="71" xfId="0" applyFont="1" applyBorder="1" applyAlignment="1">
      <alignment horizontal="left"/>
    </xf>
    <xf numFmtId="0" fontId="7" fillId="9" borderId="0" xfId="0" applyFont="1" applyFill="1" applyAlignment="1">
      <alignment horizontal="left" wrapText="1"/>
    </xf>
    <xf numFmtId="0" fontId="7" fillId="9" borderId="0" xfId="0" applyFont="1" applyFill="1" applyAlignment="1">
      <alignment horizontal="right" wrapText="1"/>
    </xf>
    <xf numFmtId="0" fontId="7" fillId="7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32" fillId="0" borderId="4" xfId="0" applyFont="1" applyBorder="1" applyAlignment="1">
      <alignment horizontal="center" vertical="center" wrapText="1"/>
    </xf>
    <xf numFmtId="0" fontId="32" fillId="0" borderId="40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0" fillId="5" borderId="0" xfId="0" applyFill="1" applyAlignment="1">
      <alignment horizontal="right" wrapText="1"/>
    </xf>
    <xf numFmtId="0" fontId="7" fillId="0" borderId="0" xfId="0" applyFont="1" applyAlignment="1">
      <alignment horizontal="center"/>
    </xf>
    <xf numFmtId="0" fontId="0" fillId="4" borderId="0" xfId="0" applyFill="1" applyAlignment="1">
      <alignment horizontal="center" wrapText="1"/>
    </xf>
    <xf numFmtId="0" fontId="0" fillId="5" borderId="0" xfId="0" applyFill="1" applyAlignment="1">
      <alignment horizontal="center" wrapText="1"/>
    </xf>
    <xf numFmtId="0" fontId="32" fillId="0" borderId="73" xfId="0" applyFont="1" applyBorder="1" applyAlignment="1">
      <alignment horizontal="center" vertical="center" wrapText="1"/>
    </xf>
    <xf numFmtId="0" fontId="32" fillId="0" borderId="74" xfId="0" applyFont="1" applyBorder="1" applyAlignment="1">
      <alignment horizontal="center" vertical="center" wrapText="1"/>
    </xf>
    <xf numFmtId="0" fontId="32" fillId="0" borderId="75" xfId="0" applyFont="1" applyBorder="1" applyAlignment="1">
      <alignment horizontal="center" vertical="center" wrapText="1"/>
    </xf>
    <xf numFmtId="167" fontId="36" fillId="4" borderId="73" xfId="0" applyNumberFormat="1" applyFont="1" applyFill="1" applyBorder="1" applyAlignment="1">
      <alignment horizontal="center" vertical="center"/>
    </xf>
    <xf numFmtId="167" fontId="36" fillId="4" borderId="74" xfId="0" applyNumberFormat="1" applyFont="1" applyFill="1" applyBorder="1" applyAlignment="1">
      <alignment horizontal="center" vertical="center"/>
    </xf>
    <xf numFmtId="167" fontId="36" fillId="4" borderId="75" xfId="0" applyNumberFormat="1" applyFont="1" applyFill="1" applyBorder="1" applyAlignment="1">
      <alignment horizontal="center" vertical="center"/>
    </xf>
    <xf numFmtId="2" fontId="36" fillId="4" borderId="73" xfId="0" applyNumberFormat="1" applyFont="1" applyFill="1" applyBorder="1" applyAlignment="1">
      <alignment horizontal="center" vertical="center"/>
    </xf>
    <xf numFmtId="2" fontId="36" fillId="4" borderId="75" xfId="0" applyNumberFormat="1" applyFont="1" applyFill="1" applyBorder="1" applyAlignment="1">
      <alignment horizontal="center" vertical="center"/>
    </xf>
    <xf numFmtId="1" fontId="36" fillId="4" borderId="73" xfId="0" applyNumberFormat="1" applyFont="1" applyFill="1" applyBorder="1" applyAlignment="1">
      <alignment horizontal="center" vertical="center"/>
    </xf>
    <xf numFmtId="1" fontId="36" fillId="4" borderId="75" xfId="0" applyNumberFormat="1" applyFont="1" applyFill="1" applyBorder="1" applyAlignment="1">
      <alignment horizontal="center" vertical="center"/>
    </xf>
    <xf numFmtId="0" fontId="37" fillId="0" borderId="49" xfId="0" applyFont="1" applyBorder="1" applyAlignment="1">
      <alignment horizontal="center" vertical="center" wrapText="1"/>
    </xf>
    <xf numFmtId="0" fontId="37" fillId="0" borderId="52" xfId="0" applyFont="1" applyBorder="1" applyAlignment="1">
      <alignment horizontal="center" vertical="center" wrapText="1"/>
    </xf>
    <xf numFmtId="0" fontId="37" fillId="0" borderId="43" xfId="0" applyFont="1" applyBorder="1" applyAlignment="1">
      <alignment horizontal="center" vertical="center" wrapText="1"/>
    </xf>
    <xf numFmtId="2" fontId="38" fillId="9" borderId="49" xfId="0" applyNumberFormat="1" applyFont="1" applyFill="1" applyBorder="1" applyAlignment="1">
      <alignment horizontal="center" vertical="center"/>
    </xf>
    <xf numFmtId="2" fontId="38" fillId="9" borderId="52" xfId="0" applyNumberFormat="1" applyFont="1" applyFill="1" applyBorder="1" applyAlignment="1">
      <alignment horizontal="center" vertical="center"/>
    </xf>
    <xf numFmtId="2" fontId="38" fillId="9" borderId="43" xfId="0" applyNumberFormat="1" applyFont="1" applyFill="1" applyBorder="1" applyAlignment="1">
      <alignment horizontal="center" vertical="center"/>
    </xf>
    <xf numFmtId="2" fontId="38" fillId="9" borderId="66" xfId="0" applyNumberFormat="1" applyFont="1" applyFill="1" applyBorder="1" applyAlignment="1">
      <alignment horizontal="center" vertical="center"/>
    </xf>
    <xf numFmtId="2" fontId="38" fillId="9" borderId="55" xfId="0" applyNumberFormat="1" applyFont="1" applyFill="1" applyBorder="1" applyAlignment="1">
      <alignment horizontal="center" vertical="center"/>
    </xf>
    <xf numFmtId="2" fontId="38" fillId="9" borderId="67" xfId="0" applyNumberFormat="1" applyFont="1" applyFill="1" applyBorder="1" applyAlignment="1">
      <alignment horizontal="center" vertical="center"/>
    </xf>
  </cellXfs>
  <cellStyles count="53">
    <cellStyle name="20 % - Accent1" xfId="22" builtinId="30" customBuiltin="1"/>
    <cellStyle name="20 % - Accent2" xfId="26" builtinId="34" customBuiltin="1"/>
    <cellStyle name="20 % - Accent3" xfId="30" builtinId="38" customBuiltin="1"/>
    <cellStyle name="20 % - Accent4" xfId="34" builtinId="42" customBuiltin="1"/>
    <cellStyle name="20 % - Accent5" xfId="38" builtinId="46" customBuiltin="1"/>
    <cellStyle name="20 % - Accent6" xfId="42" builtinId="50" customBuiltin="1"/>
    <cellStyle name="40 % - Accent1" xfId="23" builtinId="31" customBuiltin="1"/>
    <cellStyle name="40 % - Accent2" xfId="27" builtinId="35" customBuiltin="1"/>
    <cellStyle name="40 % - Accent3" xfId="31" builtinId="39" customBuiltin="1"/>
    <cellStyle name="40 % - Accent4" xfId="35" builtinId="43" customBuiltin="1"/>
    <cellStyle name="40 % - Accent5" xfId="39" builtinId="47" customBuiltin="1"/>
    <cellStyle name="40 % - Accent6" xfId="43" builtinId="51" customBuiltin="1"/>
    <cellStyle name="60 % - Accent1" xfId="24" builtinId="32" customBuiltin="1"/>
    <cellStyle name="60 % - Accent2" xfId="28" builtinId="36" customBuiltin="1"/>
    <cellStyle name="60 % - Accent3" xfId="32" builtinId="40" customBuiltin="1"/>
    <cellStyle name="60 % - Accent4" xfId="36" builtinId="44" customBuiltin="1"/>
    <cellStyle name="60 % - Accent5" xfId="40" builtinId="48" customBuiltin="1"/>
    <cellStyle name="60 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Avertissement" xfId="18" builtinId="11" customBuiltin="1"/>
    <cellStyle name="Calcul" xfId="15" builtinId="22" customBuiltin="1"/>
    <cellStyle name="Cellule liée" xfId="16" builtinId="24" customBuiltin="1"/>
    <cellStyle name="Entrée" xfId="13" builtinId="20" customBuiltin="1"/>
    <cellStyle name="Insatisfaisant" xfId="11" builtinId="27" customBuiltin="1"/>
    <cellStyle name="Neutre" xfId="12" builtinId="28" customBuiltin="1"/>
    <cellStyle name="Normal" xfId="0" builtinId="0"/>
    <cellStyle name="Normal 2" xfId="1" xr:uid="{00000000-0005-0000-0000-00001F000000}"/>
    <cellStyle name="Normal 2 2" xfId="49" xr:uid="{00000000-0005-0000-0000-000020000000}"/>
    <cellStyle name="Normal 3" xfId="2" xr:uid="{00000000-0005-0000-0000-000021000000}"/>
    <cellStyle name="Normal 3 2" xfId="50" xr:uid="{00000000-0005-0000-0000-000022000000}"/>
    <cellStyle name="Normal 4" xfId="45" xr:uid="{00000000-0005-0000-0000-000023000000}"/>
    <cellStyle name="Normal 4 2" xfId="52" xr:uid="{00000000-0005-0000-0000-000024000000}"/>
    <cellStyle name="Normal 5" xfId="47" xr:uid="{00000000-0005-0000-0000-000025000000}"/>
    <cellStyle name="Normal 6" xfId="48" xr:uid="{00000000-0005-0000-0000-000026000000}"/>
    <cellStyle name="Note 2" xfId="46" xr:uid="{00000000-0005-0000-0000-000027000000}"/>
    <cellStyle name="Pourcentage" xfId="3" builtinId="5"/>
    <cellStyle name="Pourcentage 2" xfId="4" xr:uid="{00000000-0005-0000-0000-000029000000}"/>
    <cellStyle name="Pourcentage 3" xfId="51" xr:uid="{00000000-0005-0000-0000-00002A000000}"/>
    <cellStyle name="Satisfaisant" xfId="10" builtinId="26" customBuiltin="1"/>
    <cellStyle name="Sortie" xfId="14" builtinId="21" customBuiltin="1"/>
    <cellStyle name="Texte explicatif" xfId="19" builtinId="53" customBuiltin="1"/>
    <cellStyle name="Titre" xfId="5" builtinId="15" customBuiltin="1"/>
    <cellStyle name="Titre 1" xfId="6" builtinId="16" customBuiltin="1"/>
    <cellStyle name="Titre 2" xfId="7" builtinId="17" customBuiltin="1"/>
    <cellStyle name="Titre 3" xfId="8" builtinId="18" customBuiltin="1"/>
    <cellStyle name="Titre 4" xfId="9" builtinId="19" customBuiltin="1"/>
    <cellStyle name="Total" xfId="20" builtinId="25" customBuiltin="1"/>
    <cellStyle name="Vérification" xfId="17" builtinId="23" customBuiltin="1"/>
  </cellStyles>
  <dxfs count="15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%Carbone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D!$B$44</c:f>
              <c:strCache>
                <c:ptCount val="1"/>
                <c:pt idx="0">
                  <c:v>Carbone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D!$D$44:$AA$44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7-4FEE-B31E-0D1A18687FD1}"/>
            </c:ext>
          </c:extLst>
        </c:ser>
        <c:ser>
          <c:idx val="1"/>
          <c:order val="1"/>
          <c:tx>
            <c:strRef>
              <c:f>D!$CE$2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D!$CE$3:$CE$27</c:f>
              <c:numCache>
                <c:formatCode>General</c:formatCode>
                <c:ptCount val="25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7-4FEE-B31E-0D1A18687FD1}"/>
            </c:ext>
          </c:extLst>
        </c:ser>
        <c:ser>
          <c:idx val="2"/>
          <c:order val="2"/>
          <c:tx>
            <c:strRef>
              <c:f>D!$CF$2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D!$CF$3:$CF$27</c:f>
              <c:numCache>
                <c:formatCode>General</c:formatCode>
                <c:ptCount val="25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7-4FEE-B31E-0D1A18687FD1}"/>
            </c:ext>
          </c:extLst>
        </c:ser>
        <c:ser>
          <c:idx val="3"/>
          <c:order val="3"/>
          <c:tx>
            <c:strRef>
              <c:f>D!$CG$2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D!$CG$3:$CG$27</c:f>
              <c:numCache>
                <c:formatCode>General</c:formatCode>
                <c:ptCount val="2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7-4FEE-B31E-0D1A18687FD1}"/>
            </c:ext>
          </c:extLst>
        </c:ser>
        <c:ser>
          <c:idx val="4"/>
          <c:order val="4"/>
          <c:tx>
            <c:strRef>
              <c:f>D!$CH$2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D!$CH$3:$CH$27</c:f>
              <c:numCache>
                <c:formatCode>General</c:formatCode>
                <c:ptCount val="2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2.8</c:v>
                </c:pt>
                <c:pt idx="15">
                  <c:v>2.8</c:v>
                </c:pt>
                <c:pt idx="16">
                  <c:v>2.8</c:v>
                </c:pt>
                <c:pt idx="17">
                  <c:v>2.8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2.8</c:v>
                </c:pt>
                <c:pt idx="24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F7-4FEE-B31E-0D1A18687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3.8"/>
          <c:min val="2.6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04122695562715"/>
          <c:y val="3.1071981945830201E-2"/>
          <c:w val="0.18594805873374071"/>
          <c:h val="4.42063800629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%H2O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0874102668198181E-2"/>
          <c:y val="0.14141058213543023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D!$B$43</c:f>
              <c:strCache>
                <c:ptCount val="1"/>
                <c:pt idx="0">
                  <c:v>H2O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D!$D$43:$AA$43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7-4050-9D4F-B26B7F89F999}"/>
            </c:ext>
          </c:extLst>
        </c:ser>
        <c:ser>
          <c:idx val="0"/>
          <c:order val="1"/>
          <c:tx>
            <c:strRef>
              <c:f>D!$CI$2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D!$CI$3:$CI$27</c:f>
              <c:numCache>
                <c:formatCode>General</c:formatCode>
                <c:ptCount val="25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7-4050-9D4F-B26B7F89F999}"/>
            </c:ext>
          </c:extLst>
        </c:ser>
        <c:ser>
          <c:idx val="2"/>
          <c:order val="2"/>
          <c:tx>
            <c:strRef>
              <c:f>D!$CJ$2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D!$CJ$3:$CJ$27</c:f>
              <c:numCache>
                <c:formatCode>General</c:formatCode>
                <c:ptCount val="25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3.1</c:v>
                </c:pt>
                <c:pt idx="14">
                  <c:v>3.1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7-4050-9D4F-B26B7F89F999}"/>
            </c:ext>
          </c:extLst>
        </c:ser>
        <c:ser>
          <c:idx val="3"/>
          <c:order val="3"/>
          <c:tx>
            <c:strRef>
              <c:f>D!$CK$2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D!$CK$3:$CK$27</c:f>
              <c:numCache>
                <c:formatCode>General</c:formatCode>
                <c:ptCount val="25"/>
                <c:pt idx="0">
                  <c:v>2.9</c:v>
                </c:pt>
                <c:pt idx="1">
                  <c:v>2.9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2.9</c:v>
                </c:pt>
                <c:pt idx="6">
                  <c:v>2.9</c:v>
                </c:pt>
                <c:pt idx="7">
                  <c:v>2.9</c:v>
                </c:pt>
                <c:pt idx="8">
                  <c:v>2.9</c:v>
                </c:pt>
                <c:pt idx="9">
                  <c:v>2.9</c:v>
                </c:pt>
                <c:pt idx="10">
                  <c:v>2.9</c:v>
                </c:pt>
                <c:pt idx="11">
                  <c:v>2.9</c:v>
                </c:pt>
                <c:pt idx="12">
                  <c:v>2.9</c:v>
                </c:pt>
                <c:pt idx="13">
                  <c:v>2.9</c:v>
                </c:pt>
                <c:pt idx="14">
                  <c:v>2.9</c:v>
                </c:pt>
                <c:pt idx="15">
                  <c:v>2.9</c:v>
                </c:pt>
                <c:pt idx="16">
                  <c:v>2.9</c:v>
                </c:pt>
                <c:pt idx="17">
                  <c:v>2.9</c:v>
                </c:pt>
                <c:pt idx="18">
                  <c:v>2.9</c:v>
                </c:pt>
                <c:pt idx="19">
                  <c:v>2.9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2.9</c:v>
                </c:pt>
                <c:pt idx="24">
                  <c:v>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57-4050-9D4F-B26B7F89F999}"/>
            </c:ext>
          </c:extLst>
        </c:ser>
        <c:ser>
          <c:idx val="4"/>
          <c:order val="4"/>
          <c:tx>
            <c:strRef>
              <c:f>D!$CL$2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D!$CL$3:$CL$27</c:f>
              <c:numCache>
                <c:formatCode>General</c:formatCode>
                <c:ptCount val="25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2.8</c:v>
                </c:pt>
                <c:pt idx="15">
                  <c:v>2.8</c:v>
                </c:pt>
                <c:pt idx="16">
                  <c:v>2.8</c:v>
                </c:pt>
                <c:pt idx="17">
                  <c:v>2.8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2.8</c:v>
                </c:pt>
                <c:pt idx="24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57-4050-9D4F-B26B7F89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3.6"/>
          <c:min val="2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33323164254886"/>
          <c:y val="3.7174398661794852E-2"/>
          <c:w val="9.4362795698626753E-2"/>
          <c:h val="4.3966143795205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 ARGILE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0208022477010634E-2"/>
          <c:y val="0.1452232824103763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D!$B$46</c:f>
              <c:strCache>
                <c:ptCount val="1"/>
                <c:pt idx="0">
                  <c:v>Argile Active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D!$D$46:$AA$46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D-4632-B421-55EE520181B1}"/>
            </c:ext>
          </c:extLst>
        </c:ser>
        <c:ser>
          <c:idx val="0"/>
          <c:order val="1"/>
          <c:tx>
            <c:strRef>
              <c:f>D!$CM$2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D!$CM$3:$CM$27</c:f>
              <c:numCache>
                <c:formatCode>General</c:formatCode>
                <c:ptCount val="25"/>
                <c:pt idx="0">
                  <c:v>7.9</c:v>
                </c:pt>
                <c:pt idx="1">
                  <c:v>7.9</c:v>
                </c:pt>
                <c:pt idx="2">
                  <c:v>7.9</c:v>
                </c:pt>
                <c:pt idx="3">
                  <c:v>7.9</c:v>
                </c:pt>
                <c:pt idx="4">
                  <c:v>7.9</c:v>
                </c:pt>
                <c:pt idx="5">
                  <c:v>7.9</c:v>
                </c:pt>
                <c:pt idx="6">
                  <c:v>7.9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  <c:pt idx="13">
                  <c:v>7.9</c:v>
                </c:pt>
                <c:pt idx="14">
                  <c:v>7.9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7.9</c:v>
                </c:pt>
                <c:pt idx="21">
                  <c:v>7.9</c:v>
                </c:pt>
                <c:pt idx="22">
                  <c:v>7.9</c:v>
                </c:pt>
                <c:pt idx="23">
                  <c:v>7.9</c:v>
                </c:pt>
                <c:pt idx="24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D-4632-B421-55EE520181B1}"/>
            </c:ext>
          </c:extLst>
        </c:ser>
        <c:ser>
          <c:idx val="2"/>
          <c:order val="2"/>
          <c:tx>
            <c:strRef>
              <c:f>D!$CN$2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D!$CN$3:$CN$27</c:f>
              <c:numCache>
                <c:formatCode>General</c:formatCode>
                <c:ptCount val="25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7.7</c:v>
                </c:pt>
                <c:pt idx="4">
                  <c:v>7.7</c:v>
                </c:pt>
                <c:pt idx="5">
                  <c:v>7.7</c:v>
                </c:pt>
                <c:pt idx="6">
                  <c:v>7.7</c:v>
                </c:pt>
                <c:pt idx="7">
                  <c:v>7.7</c:v>
                </c:pt>
                <c:pt idx="8">
                  <c:v>7.7</c:v>
                </c:pt>
                <c:pt idx="9">
                  <c:v>7.7</c:v>
                </c:pt>
                <c:pt idx="10">
                  <c:v>7.7</c:v>
                </c:pt>
                <c:pt idx="11">
                  <c:v>7.7</c:v>
                </c:pt>
                <c:pt idx="12">
                  <c:v>7.7</c:v>
                </c:pt>
                <c:pt idx="13">
                  <c:v>7.7</c:v>
                </c:pt>
                <c:pt idx="14">
                  <c:v>7.7</c:v>
                </c:pt>
                <c:pt idx="15">
                  <c:v>7.7</c:v>
                </c:pt>
                <c:pt idx="16">
                  <c:v>7.7</c:v>
                </c:pt>
                <c:pt idx="17">
                  <c:v>7.7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D-4632-B421-55EE520181B1}"/>
            </c:ext>
          </c:extLst>
        </c:ser>
        <c:ser>
          <c:idx val="3"/>
          <c:order val="3"/>
          <c:tx>
            <c:strRef>
              <c:f>D!$CO$2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D!$CO$3:$CO$27</c:f>
              <c:numCache>
                <c:formatCode>General</c:formatCode>
                <c:ptCount val="25"/>
                <c:pt idx="0">
                  <c:v>7.3</c:v>
                </c:pt>
                <c:pt idx="1">
                  <c:v>7.3</c:v>
                </c:pt>
                <c:pt idx="2">
                  <c:v>7.3</c:v>
                </c:pt>
                <c:pt idx="3">
                  <c:v>7.3</c:v>
                </c:pt>
                <c:pt idx="4">
                  <c:v>7.3</c:v>
                </c:pt>
                <c:pt idx="5">
                  <c:v>7.3</c:v>
                </c:pt>
                <c:pt idx="6">
                  <c:v>7.3</c:v>
                </c:pt>
                <c:pt idx="7">
                  <c:v>7.3</c:v>
                </c:pt>
                <c:pt idx="8">
                  <c:v>7.3</c:v>
                </c:pt>
                <c:pt idx="9">
                  <c:v>7.3</c:v>
                </c:pt>
                <c:pt idx="10">
                  <c:v>7.3</c:v>
                </c:pt>
                <c:pt idx="11">
                  <c:v>7.3</c:v>
                </c:pt>
                <c:pt idx="12">
                  <c:v>7.3</c:v>
                </c:pt>
                <c:pt idx="13">
                  <c:v>7.3</c:v>
                </c:pt>
                <c:pt idx="14">
                  <c:v>7.3</c:v>
                </c:pt>
                <c:pt idx="15">
                  <c:v>7.3</c:v>
                </c:pt>
                <c:pt idx="16">
                  <c:v>7.3</c:v>
                </c:pt>
                <c:pt idx="17">
                  <c:v>7.3</c:v>
                </c:pt>
                <c:pt idx="18">
                  <c:v>7.3</c:v>
                </c:pt>
                <c:pt idx="19">
                  <c:v>7.3</c:v>
                </c:pt>
                <c:pt idx="20">
                  <c:v>7.3</c:v>
                </c:pt>
                <c:pt idx="21">
                  <c:v>7.3</c:v>
                </c:pt>
                <c:pt idx="22">
                  <c:v>7.3</c:v>
                </c:pt>
                <c:pt idx="23">
                  <c:v>7.3</c:v>
                </c:pt>
                <c:pt idx="24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DD-4632-B421-55EE520181B1}"/>
            </c:ext>
          </c:extLst>
        </c:ser>
        <c:ser>
          <c:idx val="4"/>
          <c:order val="4"/>
          <c:tx>
            <c:strRef>
              <c:f>D!$CP$2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D!$CP$3:$CP$27</c:f>
              <c:numCache>
                <c:formatCode>General</c:formatCode>
                <c:ptCount val="25"/>
                <c:pt idx="0">
                  <c:v>7.1</c:v>
                </c:pt>
                <c:pt idx="1">
                  <c:v>7.1</c:v>
                </c:pt>
                <c:pt idx="2">
                  <c:v>7.1</c:v>
                </c:pt>
                <c:pt idx="3">
                  <c:v>7.1</c:v>
                </c:pt>
                <c:pt idx="4">
                  <c:v>7.1</c:v>
                </c:pt>
                <c:pt idx="5">
                  <c:v>7.1</c:v>
                </c:pt>
                <c:pt idx="6">
                  <c:v>7.1</c:v>
                </c:pt>
                <c:pt idx="7">
                  <c:v>7.1</c:v>
                </c:pt>
                <c:pt idx="8">
                  <c:v>7.1</c:v>
                </c:pt>
                <c:pt idx="9">
                  <c:v>7.1</c:v>
                </c:pt>
                <c:pt idx="10">
                  <c:v>7.1</c:v>
                </c:pt>
                <c:pt idx="11">
                  <c:v>7.1</c:v>
                </c:pt>
                <c:pt idx="12">
                  <c:v>7.1</c:v>
                </c:pt>
                <c:pt idx="13">
                  <c:v>7.1</c:v>
                </c:pt>
                <c:pt idx="14">
                  <c:v>7.1</c:v>
                </c:pt>
                <c:pt idx="15">
                  <c:v>7.1</c:v>
                </c:pt>
                <c:pt idx="16">
                  <c:v>7.1</c:v>
                </c:pt>
                <c:pt idx="17">
                  <c:v>7.1</c:v>
                </c:pt>
                <c:pt idx="18">
                  <c:v>7.1</c:v>
                </c:pt>
                <c:pt idx="19">
                  <c:v>7.1</c:v>
                </c:pt>
                <c:pt idx="20">
                  <c:v>7.1</c:v>
                </c:pt>
                <c:pt idx="21">
                  <c:v>7.1</c:v>
                </c:pt>
                <c:pt idx="22">
                  <c:v>7.1</c:v>
                </c:pt>
                <c:pt idx="23">
                  <c:v>7.1</c:v>
                </c:pt>
                <c:pt idx="2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D-4632-B421-55EE52018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8.5"/>
          <c:min val="6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33323164254886"/>
          <c:y val="3.7174398661794852E-2"/>
          <c:w val="0.12940840712183868"/>
          <c:h val="3.182620561002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 MATIERES</a:t>
            </a:r>
            <a:r>
              <a:rPr lang="fr-FR" sz="1800" b="1" baseline="0"/>
              <a:t> VOLATILES</a:t>
            </a:r>
            <a:endParaRPr lang="fr-FR" sz="1800" b="1"/>
          </a:p>
        </c:rich>
      </c:tx>
      <c:layout>
        <c:manualLayout>
          <c:xMode val="edge"/>
          <c:yMode val="edge"/>
          <c:x val="0.2199956738684295"/>
          <c:y val="1.6587675661743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141065718731358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D!$B$55</c:f>
              <c:strCache>
                <c:ptCount val="1"/>
                <c:pt idx="0">
                  <c:v>Matières Volatiles (MV)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D!$D$55:$AA$55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7-4020-A8E8-E6F6815490AD}"/>
            </c:ext>
          </c:extLst>
        </c:ser>
        <c:ser>
          <c:idx val="1"/>
          <c:order val="1"/>
          <c:tx>
            <c:strRef>
              <c:f>D!$CQ$2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D!$CQ$3:$CQ$27</c:f>
              <c:numCache>
                <c:formatCode>General</c:formatCode>
                <c:ptCount val="25"/>
                <c:pt idx="0">
                  <c:v>2.7</c:v>
                </c:pt>
                <c:pt idx="1">
                  <c:v>2.7</c:v>
                </c:pt>
                <c:pt idx="2">
                  <c:v>2.7</c:v>
                </c:pt>
                <c:pt idx="3">
                  <c:v>2.7</c:v>
                </c:pt>
                <c:pt idx="4">
                  <c:v>2.7</c:v>
                </c:pt>
                <c:pt idx="5">
                  <c:v>2.7</c:v>
                </c:pt>
                <c:pt idx="6">
                  <c:v>2.7</c:v>
                </c:pt>
                <c:pt idx="7">
                  <c:v>2.7</c:v>
                </c:pt>
                <c:pt idx="8">
                  <c:v>2.7</c:v>
                </c:pt>
                <c:pt idx="9">
                  <c:v>2.7</c:v>
                </c:pt>
                <c:pt idx="10">
                  <c:v>2.7</c:v>
                </c:pt>
                <c:pt idx="11">
                  <c:v>2.7</c:v>
                </c:pt>
                <c:pt idx="12">
                  <c:v>2.7</c:v>
                </c:pt>
                <c:pt idx="13">
                  <c:v>2.7</c:v>
                </c:pt>
                <c:pt idx="14">
                  <c:v>2.7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2.7</c:v>
                </c:pt>
                <c:pt idx="21">
                  <c:v>2.7</c:v>
                </c:pt>
                <c:pt idx="22">
                  <c:v>2.7</c:v>
                </c:pt>
                <c:pt idx="23">
                  <c:v>2.7</c:v>
                </c:pt>
                <c:pt idx="24">
                  <c:v>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7-4020-A8E8-E6F6815490AD}"/>
            </c:ext>
          </c:extLst>
        </c:ser>
        <c:ser>
          <c:idx val="2"/>
          <c:order val="2"/>
          <c:tx>
            <c:strRef>
              <c:f>D!$CR$2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D!$CR$3:$CR$27</c:f>
              <c:numCache>
                <c:formatCode>General</c:formatCode>
                <c:ptCount val="25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7-4020-A8E8-E6F6815490AD}"/>
            </c:ext>
          </c:extLst>
        </c:ser>
        <c:ser>
          <c:idx val="3"/>
          <c:order val="3"/>
          <c:tx>
            <c:strRef>
              <c:f>D!$CS$2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D!$CS$3:$CS$27</c:f>
              <c:numCache>
                <c:formatCode>General</c:formatCode>
                <c:ptCount val="25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A7-4020-A8E8-E6F6815490AD}"/>
            </c:ext>
          </c:extLst>
        </c:ser>
        <c:ser>
          <c:idx val="4"/>
          <c:order val="4"/>
          <c:tx>
            <c:strRef>
              <c:f>D!$CT$2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D!$CT$3:$CT$27</c:f>
              <c:numCache>
                <c:formatCode>General</c:formatCode>
                <c:ptCount val="25"/>
                <c:pt idx="0">
                  <c:v>1.9</c:v>
                </c:pt>
                <c:pt idx="1">
                  <c:v>1.9</c:v>
                </c:pt>
                <c:pt idx="2">
                  <c:v>1.9</c:v>
                </c:pt>
                <c:pt idx="3">
                  <c:v>1.9</c:v>
                </c:pt>
                <c:pt idx="4">
                  <c:v>1.9</c:v>
                </c:pt>
                <c:pt idx="5">
                  <c:v>1.9</c:v>
                </c:pt>
                <c:pt idx="6">
                  <c:v>1.9</c:v>
                </c:pt>
                <c:pt idx="7">
                  <c:v>1.9</c:v>
                </c:pt>
                <c:pt idx="8">
                  <c:v>1.9</c:v>
                </c:pt>
                <c:pt idx="9">
                  <c:v>1.9</c:v>
                </c:pt>
                <c:pt idx="10">
                  <c:v>1.9</c:v>
                </c:pt>
                <c:pt idx="11">
                  <c:v>1.9</c:v>
                </c:pt>
                <c:pt idx="12">
                  <c:v>1.9</c:v>
                </c:pt>
                <c:pt idx="13">
                  <c:v>1.9</c:v>
                </c:pt>
                <c:pt idx="14">
                  <c:v>1.9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1.9</c:v>
                </c:pt>
                <c:pt idx="19">
                  <c:v>1.9</c:v>
                </c:pt>
                <c:pt idx="20">
                  <c:v>1.9</c:v>
                </c:pt>
                <c:pt idx="21">
                  <c:v>1.9</c:v>
                </c:pt>
                <c:pt idx="22">
                  <c:v>1.9</c:v>
                </c:pt>
                <c:pt idx="23">
                  <c:v>1.9</c:v>
                </c:pt>
                <c:pt idx="24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A7-4020-A8E8-E6F681549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3"/>
          <c:min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35035790727384"/>
          <c:y val="4.0987014592800859E-2"/>
          <c:w val="0.26559549174000308"/>
          <c:h val="4.2221729768042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 PERTE au FEU</a:t>
            </a:r>
          </a:p>
        </c:rich>
      </c:tx>
      <c:layout>
        <c:manualLayout>
          <c:xMode val="edge"/>
          <c:yMode val="edge"/>
          <c:x val="0.25128518642875225"/>
          <c:y val="4.2911847619015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1702052835018624E-2"/>
          <c:y val="0.14141058761144251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D!$B$54</c:f>
              <c:strCache>
                <c:ptCount val="1"/>
                <c:pt idx="0">
                  <c:v>Perte au Feu  (PF)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D!$D$54:$AA$54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D-4656-AEC2-CA6B7F32CC5F}"/>
            </c:ext>
          </c:extLst>
        </c:ser>
        <c:ser>
          <c:idx val="0"/>
          <c:order val="1"/>
          <c:tx>
            <c:strRef>
              <c:f>D!$CU$2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D!$CU$3:$CU$27</c:f>
              <c:numCache>
                <c:formatCode>General</c:formatCode>
                <c:ptCount val="25"/>
                <c:pt idx="0">
                  <c:v>5.3</c:v>
                </c:pt>
                <c:pt idx="1">
                  <c:v>5.3</c:v>
                </c:pt>
                <c:pt idx="2">
                  <c:v>5.3</c:v>
                </c:pt>
                <c:pt idx="3">
                  <c:v>5.3</c:v>
                </c:pt>
                <c:pt idx="4">
                  <c:v>5.3</c:v>
                </c:pt>
                <c:pt idx="5">
                  <c:v>5.3</c:v>
                </c:pt>
                <c:pt idx="6">
                  <c:v>5.3</c:v>
                </c:pt>
                <c:pt idx="7">
                  <c:v>5.3</c:v>
                </c:pt>
                <c:pt idx="8">
                  <c:v>5.3</c:v>
                </c:pt>
                <c:pt idx="9">
                  <c:v>5.3</c:v>
                </c:pt>
                <c:pt idx="10">
                  <c:v>5.3</c:v>
                </c:pt>
                <c:pt idx="11">
                  <c:v>5.3</c:v>
                </c:pt>
                <c:pt idx="12">
                  <c:v>5.3</c:v>
                </c:pt>
                <c:pt idx="13">
                  <c:v>5.3</c:v>
                </c:pt>
                <c:pt idx="14">
                  <c:v>5.3</c:v>
                </c:pt>
                <c:pt idx="15">
                  <c:v>5.3</c:v>
                </c:pt>
                <c:pt idx="16">
                  <c:v>5.3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D-4656-AEC2-CA6B7F32CC5F}"/>
            </c:ext>
          </c:extLst>
        </c:ser>
        <c:ser>
          <c:idx val="2"/>
          <c:order val="2"/>
          <c:tx>
            <c:strRef>
              <c:f>D!$CV$2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D!$CV$3:$CV$27</c:f>
              <c:numCache>
                <c:formatCode>General</c:formatCode>
                <c:ptCount val="25"/>
                <c:pt idx="0">
                  <c:v>5.0999999999999996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5.0999999999999996</c:v>
                </c:pt>
                <c:pt idx="4">
                  <c:v>5.0999999999999996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5.0999999999999996</c:v>
                </c:pt>
                <c:pt idx="19">
                  <c:v>5.0999999999999996</c:v>
                </c:pt>
                <c:pt idx="20">
                  <c:v>5.0999999999999996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5.0999999999999996</c:v>
                </c:pt>
                <c:pt idx="24">
                  <c:v>5.0999999999999996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D-4656-AEC2-CA6B7F32CC5F}"/>
            </c:ext>
          </c:extLst>
        </c:ser>
        <c:ser>
          <c:idx val="3"/>
          <c:order val="3"/>
          <c:tx>
            <c:strRef>
              <c:f>D!$CW$2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D!$CW$3:$CW$27</c:f>
              <c:numCache>
                <c:formatCode>General</c:formatCode>
                <c:ptCount val="25"/>
                <c:pt idx="0">
                  <c:v>4.7</c:v>
                </c:pt>
                <c:pt idx="1">
                  <c:v>4.7</c:v>
                </c:pt>
                <c:pt idx="2">
                  <c:v>4.7</c:v>
                </c:pt>
                <c:pt idx="3">
                  <c:v>4.7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4.7</c:v>
                </c:pt>
                <c:pt idx="10">
                  <c:v>4.7</c:v>
                </c:pt>
                <c:pt idx="11">
                  <c:v>4.7</c:v>
                </c:pt>
                <c:pt idx="12">
                  <c:v>4.7</c:v>
                </c:pt>
                <c:pt idx="13">
                  <c:v>4.7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4.7</c:v>
                </c:pt>
                <c:pt idx="18">
                  <c:v>4.7</c:v>
                </c:pt>
                <c:pt idx="19">
                  <c:v>4.7</c:v>
                </c:pt>
                <c:pt idx="20">
                  <c:v>4.7</c:v>
                </c:pt>
                <c:pt idx="21">
                  <c:v>4.7</c:v>
                </c:pt>
                <c:pt idx="22">
                  <c:v>4.7</c:v>
                </c:pt>
                <c:pt idx="23">
                  <c:v>4.7</c:v>
                </c:pt>
                <c:pt idx="24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AD-4656-AEC2-CA6B7F32CC5F}"/>
            </c:ext>
          </c:extLst>
        </c:ser>
        <c:ser>
          <c:idx val="4"/>
          <c:order val="4"/>
          <c:tx>
            <c:strRef>
              <c:f>D!$CX$2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D!$CX$3:$CX$27</c:f>
              <c:numCache>
                <c:formatCode>General</c:formatCode>
                <c:ptCount val="25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AD-4656-AEC2-CA6B7F32C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5.5"/>
          <c:min val="3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1387750635258"/>
          <c:y val="3.7174398661794852E-2"/>
          <c:w val="0.21115694603939644"/>
          <c:h val="3.40021485489058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CISAILLEMENT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4112207656439879E-2"/>
          <c:y val="0.14522335465822922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D!$B$47</c:f>
              <c:strCache>
                <c:ptCount val="1"/>
                <c:pt idx="0">
                  <c:v>Cisaillement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D!$D$47:$AA$47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B-4A12-8830-B3FF35055CC1}"/>
            </c:ext>
          </c:extLst>
        </c:ser>
        <c:ser>
          <c:idx val="0"/>
          <c:order val="1"/>
          <c:tx>
            <c:strRef>
              <c:f>D!$CY$2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D!$CY$3:$CY$27</c:f>
              <c:numCache>
                <c:formatCode>General</c:formatCode>
                <c:ptCount val="2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B-4A12-8830-B3FF35055CC1}"/>
            </c:ext>
          </c:extLst>
        </c:ser>
        <c:ser>
          <c:idx val="2"/>
          <c:order val="2"/>
          <c:tx>
            <c:strRef>
              <c:f>D!$CZ$2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D!$CZ$3:$CZ$27</c:f>
              <c:numCache>
                <c:formatCode>General</c:formatCode>
                <c:ptCount val="2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B-4A12-8830-B3FF35055CC1}"/>
            </c:ext>
          </c:extLst>
        </c:ser>
        <c:ser>
          <c:idx val="3"/>
          <c:order val="3"/>
          <c:tx>
            <c:strRef>
              <c:f>D!$DA$2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D!$DA$3:$DA$27</c:f>
              <c:numCache>
                <c:formatCode>General</c:formatCode>
                <c:ptCount val="2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B-4A12-8830-B3FF35055CC1}"/>
            </c:ext>
          </c:extLst>
        </c:ser>
        <c:ser>
          <c:idx val="4"/>
          <c:order val="4"/>
          <c:tx>
            <c:strRef>
              <c:f>D!$DB$2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D!$DB$3:$DB$27</c:f>
              <c:numCache>
                <c:formatCode>General</c:formatCode>
                <c:ptCount val="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1B-4A12-8830-B3FF35055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8.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37868790582666"/>
          <c:y val="3.7174398661794852E-2"/>
          <c:w val="0.2080708351123188"/>
          <c:h val="6.4338677327636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RC RTC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141065718731358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D!$B$59</c:f>
              <c:strCache>
                <c:ptCount val="1"/>
                <c:pt idx="0">
                  <c:v>RC Scoval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D!$D$59:$AA$59</c:f>
              <c:numCache>
                <c:formatCode>0.0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8-445A-B9E5-D174E490820C}"/>
            </c:ext>
          </c:extLst>
        </c:ser>
        <c:ser>
          <c:idx val="1"/>
          <c:order val="1"/>
          <c:tx>
            <c:strRef>
              <c:f>D!$DC$2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D!$DC$3:$DC$27</c:f>
              <c:numCache>
                <c:formatCode>General</c:formatCode>
                <c:ptCount val="2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8-445A-B9E5-D174E490820C}"/>
            </c:ext>
          </c:extLst>
        </c:ser>
        <c:ser>
          <c:idx val="2"/>
          <c:order val="2"/>
          <c:tx>
            <c:strRef>
              <c:f>D!$DD$2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D!$DD$3:$DD$27</c:f>
              <c:numCache>
                <c:formatCode>General</c:formatCode>
                <c:ptCount val="25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8-445A-B9E5-D174E490820C}"/>
            </c:ext>
          </c:extLst>
        </c:ser>
        <c:ser>
          <c:idx val="3"/>
          <c:order val="3"/>
          <c:tx>
            <c:strRef>
              <c:f>D!$DE$2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D!$DE$3:$DE$27</c:f>
              <c:numCache>
                <c:formatCode>General</c:formatCode>
                <c:ptCount val="25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8-445A-B9E5-D174E490820C}"/>
            </c:ext>
          </c:extLst>
        </c:ser>
        <c:ser>
          <c:idx val="4"/>
          <c:order val="4"/>
          <c:tx>
            <c:strRef>
              <c:f>D!$DF$2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D!$DF$3:$DF$27</c:f>
              <c:numCache>
                <c:formatCode>General</c:formatCode>
                <c:ptCount val="2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58-445A-B9E5-D174E4908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26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417199320673154"/>
          <c:y val="4.0987034336837001E-2"/>
          <c:w val="0.13945547350127407"/>
          <c:h val="1.87308885415211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RC LABO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141065718731358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D!$B$50</c:f>
              <c:strCache>
                <c:ptCount val="1"/>
                <c:pt idx="0">
                  <c:v>Compression labo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D!$D$50:$AA$50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C-4C6C-9C03-87C5CE8861F1}"/>
            </c:ext>
          </c:extLst>
        </c:ser>
        <c:ser>
          <c:idx val="1"/>
          <c:order val="1"/>
          <c:tx>
            <c:strRef>
              <c:f>D!$DG$2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D!$DG$3:$DG$27</c:f>
              <c:numCache>
                <c:formatCode>General</c:formatCode>
                <c:ptCount val="25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C-4C6C-9C03-87C5CE8861F1}"/>
            </c:ext>
          </c:extLst>
        </c:ser>
        <c:ser>
          <c:idx val="2"/>
          <c:order val="2"/>
          <c:tx>
            <c:strRef>
              <c:f>D!$DH$2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D!$DH$3:$DH$27</c:f>
              <c:numCache>
                <c:formatCode>General</c:formatCode>
                <c:ptCount val="25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C-4C6C-9C03-87C5CE8861F1}"/>
            </c:ext>
          </c:extLst>
        </c:ser>
        <c:ser>
          <c:idx val="3"/>
          <c:order val="3"/>
          <c:tx>
            <c:strRef>
              <c:f>D!$DI$2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D!$DI$3:$DI$27</c:f>
              <c:numCache>
                <c:formatCode>General</c:formatCode>
                <c:ptCount val="25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2C-4C6C-9C03-87C5CE8861F1}"/>
            </c:ext>
          </c:extLst>
        </c:ser>
        <c:ser>
          <c:idx val="4"/>
          <c:order val="4"/>
          <c:tx>
            <c:strRef>
              <c:f>D!$DJ$2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D!$DJ$3:$DJ$27</c:f>
              <c:numCache>
                <c:formatCode>General</c:formatCode>
                <c:ptCount val="2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2C-4C6C-9C03-87C5CE88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26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417199320673154"/>
          <c:y val="4.0987034336837001E-2"/>
          <c:w val="0.16644661057888921"/>
          <c:h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PERMEABILITE</a:t>
            </a:r>
            <a:r>
              <a:rPr lang="fr-FR" sz="1800" b="1" baseline="0"/>
              <a:t> </a:t>
            </a:r>
            <a:endParaRPr lang="fr-FR" sz="1800" b="1"/>
          </a:p>
        </c:rich>
      </c:tx>
      <c:layout>
        <c:manualLayout>
          <c:xMode val="edge"/>
          <c:yMode val="edge"/>
          <c:x val="0.41090324773083697"/>
          <c:y val="2.1068470039225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715014146968E-2"/>
          <c:y val="0.13995622900929253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D!$B$48</c:f>
              <c:strCache>
                <c:ptCount val="1"/>
                <c:pt idx="0">
                  <c:v>Perméabilité SIMPSON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D!$D$48:$AA$48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1-4D39-AB1D-F46BB1441522}"/>
            </c:ext>
          </c:extLst>
        </c:ser>
        <c:ser>
          <c:idx val="0"/>
          <c:order val="1"/>
          <c:tx>
            <c:strRef>
              <c:f>D!$DK$2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D!$DK$3:$DK$27</c:f>
              <c:numCache>
                <c:formatCode>General</c:formatCode>
                <c:ptCount val="2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1-4D39-AB1D-F46BB1441522}"/>
            </c:ext>
          </c:extLst>
        </c:ser>
        <c:ser>
          <c:idx val="2"/>
          <c:order val="2"/>
          <c:tx>
            <c:strRef>
              <c:f>D!$DL$2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D!$DL$3:$DL$27</c:f>
              <c:numCache>
                <c:formatCode>General</c:formatCode>
                <c:ptCount val="25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1-4D39-AB1D-F46BB1441522}"/>
            </c:ext>
          </c:extLst>
        </c:ser>
        <c:ser>
          <c:idx val="3"/>
          <c:order val="3"/>
          <c:tx>
            <c:strRef>
              <c:f>D!$DM$2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D!$DM$3:$DM$27</c:f>
              <c:numCache>
                <c:formatCode>General</c:formatCode>
                <c:ptCount val="25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51-4D39-AB1D-F46BB1441522}"/>
            </c:ext>
          </c:extLst>
        </c:ser>
        <c:ser>
          <c:idx val="4"/>
          <c:order val="4"/>
          <c:tx>
            <c:strRef>
              <c:f>D!$DN$2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D!$DN$3:$DN$27</c:f>
              <c:numCache>
                <c:formatCode>General</c:formatCode>
                <c:ptCount val="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51-4D39-AB1D-F46BB1441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19050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19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37868790582666"/>
          <c:y val="3.7174398661794852E-2"/>
          <c:w val="0.19653710736391392"/>
          <c:h val="4.5759638617676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%AS RTC</a:t>
            </a:r>
            <a:r>
              <a:rPr lang="fr-FR" sz="1800" b="1" baseline="0"/>
              <a:t> </a:t>
            </a:r>
            <a:endParaRPr lang="fr-FR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141065718731358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D!$B$58</c:f>
              <c:strCache>
                <c:ptCount val="1"/>
                <c:pt idx="0">
                  <c:v>AS Scoval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D!$D$58:$AA$58</c:f>
              <c:numCache>
                <c:formatCode>0.0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5-4CAF-8BD0-36CAFEF17C03}"/>
            </c:ext>
          </c:extLst>
        </c:ser>
        <c:ser>
          <c:idx val="1"/>
          <c:order val="1"/>
          <c:tx>
            <c:strRef>
              <c:f>D!$DO$2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D!$DO$3:$DO$27</c:f>
              <c:numCache>
                <c:formatCode>General</c:formatCode>
                <c:ptCount val="25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5-4CAF-8BD0-36CAFEF17C03}"/>
            </c:ext>
          </c:extLst>
        </c:ser>
        <c:ser>
          <c:idx val="2"/>
          <c:order val="2"/>
          <c:tx>
            <c:strRef>
              <c:f>D!$DP$2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D!$DP$3:$DP$27</c:f>
              <c:numCache>
                <c:formatCode>General</c:formatCode>
                <c:ptCount val="25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5-4CAF-8BD0-36CAFEF17C03}"/>
            </c:ext>
          </c:extLst>
        </c:ser>
        <c:ser>
          <c:idx val="3"/>
          <c:order val="3"/>
          <c:tx>
            <c:strRef>
              <c:f>D!$DQ$2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D!$DQ$3:$DQ$27</c:f>
              <c:numCache>
                <c:formatCode>General</c:formatCode>
                <c:ptCount val="25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55-4CAF-8BD0-36CAFEF17C03}"/>
            </c:ext>
          </c:extLst>
        </c:ser>
        <c:ser>
          <c:idx val="4"/>
          <c:order val="4"/>
          <c:tx>
            <c:strRef>
              <c:f>D!$DR$2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D!$DR$3:$DR$27</c:f>
              <c:numCache>
                <c:formatCode>General</c:formatCode>
                <c:ptCount val="25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  <c:pt idx="12">
                  <c:v>36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55-4CAF-8BD0-36CAFEF1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52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44275860113949"/>
          <c:y val="4.8834517775280015E-2"/>
          <c:w val="0.15879109755637705"/>
          <c:h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</a:t>
            </a:r>
            <a:r>
              <a:rPr lang="fr-FR" sz="1800" b="1" baseline="0"/>
              <a:t> AS LABO </a:t>
            </a:r>
            <a:endParaRPr lang="fr-FR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141065718731358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D!$B$51</c:f>
              <c:strCache>
                <c:ptCount val="1"/>
                <c:pt idx="0">
                  <c:v>AS Labo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D!$D$51:$AA$51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5-4FE2-B2B9-7BC354697DFA}"/>
            </c:ext>
          </c:extLst>
        </c:ser>
        <c:ser>
          <c:idx val="1"/>
          <c:order val="1"/>
          <c:tx>
            <c:strRef>
              <c:f>D!$DS$2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D!$DS$3:$DS$27</c:f>
              <c:numCache>
                <c:formatCode>General</c:formatCode>
                <c:ptCount val="25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5-4FE2-B2B9-7BC354697DFA}"/>
            </c:ext>
          </c:extLst>
        </c:ser>
        <c:ser>
          <c:idx val="2"/>
          <c:order val="2"/>
          <c:tx>
            <c:strRef>
              <c:f>D!$DT$2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D!$DT$3:$DT$27</c:f>
              <c:numCache>
                <c:formatCode>General</c:formatCode>
                <c:ptCount val="2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05-4FE2-B2B9-7BC354697DFA}"/>
            </c:ext>
          </c:extLst>
        </c:ser>
        <c:ser>
          <c:idx val="3"/>
          <c:order val="3"/>
          <c:tx>
            <c:strRef>
              <c:f>D!$DU$2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D!$DU$3:$DU$27</c:f>
              <c:numCache>
                <c:formatCode>General</c:formatCode>
                <c:ptCount val="2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05-4FE2-B2B9-7BC354697DFA}"/>
            </c:ext>
          </c:extLst>
        </c:ser>
        <c:ser>
          <c:idx val="4"/>
          <c:order val="4"/>
          <c:tx>
            <c:strRef>
              <c:f>D!$DV$2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D!$DV$3:$DV$27</c:f>
              <c:numCache>
                <c:formatCode>General</c:formatCode>
                <c:ptCount val="25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05-4FE2-B2B9-7BC354697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46"/>
          <c:min val="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417199320673154"/>
          <c:y val="4.0987034336837001E-2"/>
          <c:w val="0.10040171845108738"/>
          <c:h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POIDS D'EPROUVETTE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796659961911253E-2"/>
          <c:y val="0.14522329286235577"/>
          <c:w val="0.90254433760930264"/>
          <c:h val="0.70856843335798037"/>
        </c:manualLayout>
      </c:layout>
      <c:lineChart>
        <c:grouping val="standard"/>
        <c:varyColors val="0"/>
        <c:ser>
          <c:idx val="1"/>
          <c:order val="0"/>
          <c:tx>
            <c:strRef>
              <c:f>D!$B$49</c:f>
              <c:strCache>
                <c:ptCount val="1"/>
                <c:pt idx="0">
                  <c:v>Poids éprouvette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D!$D$2:$AA$2</c:f>
              <c:numCache>
                <c:formatCode>d\-mmm</c:formatCode>
                <c:ptCount val="24"/>
              </c:numCache>
            </c:numRef>
          </c:cat>
          <c:val>
            <c:numRef>
              <c:f>D!$D$49:$AA$49</c:f>
              <c:numCache>
                <c:formatCode>0.00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1-4CAA-91CE-46F14A3CD183}"/>
            </c:ext>
          </c:extLst>
        </c:ser>
        <c:ser>
          <c:idx val="0"/>
          <c:order val="1"/>
          <c:tx>
            <c:strRef>
              <c:f>D!$DW$2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D!$DW$3:$DW$27</c:f>
              <c:numCache>
                <c:formatCode>General</c:formatCode>
                <c:ptCount val="25"/>
                <c:pt idx="0">
                  <c:v>154.5</c:v>
                </c:pt>
                <c:pt idx="1">
                  <c:v>154.5</c:v>
                </c:pt>
                <c:pt idx="2">
                  <c:v>154.5</c:v>
                </c:pt>
                <c:pt idx="3">
                  <c:v>154.5</c:v>
                </c:pt>
                <c:pt idx="4">
                  <c:v>154.5</c:v>
                </c:pt>
                <c:pt idx="5">
                  <c:v>154.5</c:v>
                </c:pt>
                <c:pt idx="6">
                  <c:v>154.5</c:v>
                </c:pt>
                <c:pt idx="7">
                  <c:v>154.5</c:v>
                </c:pt>
                <c:pt idx="8">
                  <c:v>154.5</c:v>
                </c:pt>
                <c:pt idx="9">
                  <c:v>154.5</c:v>
                </c:pt>
                <c:pt idx="10">
                  <c:v>154.5</c:v>
                </c:pt>
                <c:pt idx="11">
                  <c:v>154.5</c:v>
                </c:pt>
                <c:pt idx="12">
                  <c:v>154.5</c:v>
                </c:pt>
                <c:pt idx="13">
                  <c:v>154.5</c:v>
                </c:pt>
                <c:pt idx="14">
                  <c:v>154.5</c:v>
                </c:pt>
                <c:pt idx="15">
                  <c:v>154.5</c:v>
                </c:pt>
                <c:pt idx="16">
                  <c:v>154.5</c:v>
                </c:pt>
                <c:pt idx="17">
                  <c:v>154.5</c:v>
                </c:pt>
                <c:pt idx="18">
                  <c:v>154.5</c:v>
                </c:pt>
                <c:pt idx="19">
                  <c:v>154.5</c:v>
                </c:pt>
                <c:pt idx="20">
                  <c:v>154.5</c:v>
                </c:pt>
                <c:pt idx="21">
                  <c:v>154.5</c:v>
                </c:pt>
                <c:pt idx="22">
                  <c:v>154.5</c:v>
                </c:pt>
                <c:pt idx="23">
                  <c:v>154.5</c:v>
                </c:pt>
                <c:pt idx="24">
                  <c:v>154.5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1-4CAA-91CE-46F14A3CD183}"/>
            </c:ext>
          </c:extLst>
        </c:ser>
        <c:ser>
          <c:idx val="2"/>
          <c:order val="2"/>
          <c:tx>
            <c:strRef>
              <c:f>D!$DX$2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D!$DX$3:$DX$27</c:f>
              <c:numCache>
                <c:formatCode>General</c:formatCode>
                <c:ptCount val="25"/>
                <c:pt idx="0">
                  <c:v>154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  <c:pt idx="16">
                  <c:v>154</c:v>
                </c:pt>
                <c:pt idx="17">
                  <c:v>154</c:v>
                </c:pt>
                <c:pt idx="18">
                  <c:v>154</c:v>
                </c:pt>
                <c:pt idx="19">
                  <c:v>154</c:v>
                </c:pt>
                <c:pt idx="20">
                  <c:v>154</c:v>
                </c:pt>
                <c:pt idx="21">
                  <c:v>154</c:v>
                </c:pt>
                <c:pt idx="22">
                  <c:v>154</c:v>
                </c:pt>
                <c:pt idx="23">
                  <c:v>154</c:v>
                </c:pt>
                <c:pt idx="24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1-4CAA-91CE-46F14A3CD183}"/>
            </c:ext>
          </c:extLst>
        </c:ser>
        <c:ser>
          <c:idx val="3"/>
          <c:order val="3"/>
          <c:tx>
            <c:strRef>
              <c:f>D!$DY$2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D!$DY$3:$DY$27</c:f>
              <c:numCache>
                <c:formatCode>General</c:formatCode>
                <c:ptCount val="25"/>
                <c:pt idx="0">
                  <c:v>151.5</c:v>
                </c:pt>
                <c:pt idx="1">
                  <c:v>151.5</c:v>
                </c:pt>
                <c:pt idx="2">
                  <c:v>151.5</c:v>
                </c:pt>
                <c:pt idx="3">
                  <c:v>151.5</c:v>
                </c:pt>
                <c:pt idx="4">
                  <c:v>151.5</c:v>
                </c:pt>
                <c:pt idx="5">
                  <c:v>151.5</c:v>
                </c:pt>
                <c:pt idx="6">
                  <c:v>151.5</c:v>
                </c:pt>
                <c:pt idx="7">
                  <c:v>151.5</c:v>
                </c:pt>
                <c:pt idx="8">
                  <c:v>151.5</c:v>
                </c:pt>
                <c:pt idx="9">
                  <c:v>151.5</c:v>
                </c:pt>
                <c:pt idx="10">
                  <c:v>151.5</c:v>
                </c:pt>
                <c:pt idx="11">
                  <c:v>151.5</c:v>
                </c:pt>
                <c:pt idx="12">
                  <c:v>151.5</c:v>
                </c:pt>
                <c:pt idx="13">
                  <c:v>151.5</c:v>
                </c:pt>
                <c:pt idx="14">
                  <c:v>151.5</c:v>
                </c:pt>
                <c:pt idx="15">
                  <c:v>151.5</c:v>
                </c:pt>
                <c:pt idx="16">
                  <c:v>151.5</c:v>
                </c:pt>
                <c:pt idx="17">
                  <c:v>151.5</c:v>
                </c:pt>
                <c:pt idx="18">
                  <c:v>151.5</c:v>
                </c:pt>
                <c:pt idx="19">
                  <c:v>151.5</c:v>
                </c:pt>
                <c:pt idx="20">
                  <c:v>151.5</c:v>
                </c:pt>
                <c:pt idx="21">
                  <c:v>151.5</c:v>
                </c:pt>
                <c:pt idx="22">
                  <c:v>151.5</c:v>
                </c:pt>
                <c:pt idx="23">
                  <c:v>151.5</c:v>
                </c:pt>
                <c:pt idx="24">
                  <c:v>151.5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1-4CAA-91CE-46F14A3CD183}"/>
            </c:ext>
          </c:extLst>
        </c:ser>
        <c:ser>
          <c:idx val="4"/>
          <c:order val="4"/>
          <c:tx>
            <c:strRef>
              <c:f>D!$DZ$2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D!$DZ$3:$DZ$27</c:f>
              <c:numCache>
                <c:formatCode>General</c:formatCode>
                <c:ptCount val="25"/>
                <c:pt idx="0">
                  <c:v>151</c:v>
                </c:pt>
                <c:pt idx="1">
                  <c:v>151</c:v>
                </c:pt>
                <c:pt idx="2">
                  <c:v>151</c:v>
                </c:pt>
                <c:pt idx="3">
                  <c:v>151</c:v>
                </c:pt>
                <c:pt idx="4">
                  <c:v>151</c:v>
                </c:pt>
                <c:pt idx="5">
                  <c:v>151</c:v>
                </c:pt>
                <c:pt idx="6">
                  <c:v>151</c:v>
                </c:pt>
                <c:pt idx="7">
                  <c:v>151</c:v>
                </c:pt>
                <c:pt idx="8">
                  <c:v>151</c:v>
                </c:pt>
                <c:pt idx="9">
                  <c:v>151</c:v>
                </c:pt>
                <c:pt idx="10">
                  <c:v>151</c:v>
                </c:pt>
                <c:pt idx="11">
                  <c:v>151</c:v>
                </c:pt>
                <c:pt idx="12">
                  <c:v>151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  <c:pt idx="16">
                  <c:v>151</c:v>
                </c:pt>
                <c:pt idx="17">
                  <c:v>151</c:v>
                </c:pt>
                <c:pt idx="18">
                  <c:v>151</c:v>
                </c:pt>
                <c:pt idx="19">
                  <c:v>151</c:v>
                </c:pt>
                <c:pt idx="20">
                  <c:v>151</c:v>
                </c:pt>
                <c:pt idx="21">
                  <c:v>151</c:v>
                </c:pt>
                <c:pt idx="22">
                  <c:v>151</c:v>
                </c:pt>
                <c:pt idx="23">
                  <c:v>151</c:v>
                </c:pt>
                <c:pt idx="24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1-4CAA-91CE-46F14A3CD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cat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Algn val="ctr"/>
        <c:lblOffset val="100"/>
        <c:noMultiLvlLbl val="0"/>
      </c:catAx>
      <c:valAx>
        <c:axId val="594255424"/>
        <c:scaling>
          <c:orientation val="minMax"/>
          <c:max val="156"/>
          <c:min val="14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37868790582666"/>
          <c:y val="3.7174398661794852E-2"/>
          <c:w val="0.28490323125587264"/>
          <c:h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Densité vrac </a:t>
            </a:r>
            <a:r>
              <a:rPr lang="fr-FR" sz="1800" b="1" baseline="0"/>
              <a:t>- </a:t>
            </a:r>
            <a:r>
              <a:rPr lang="fr-FR" sz="1800" b="1"/>
              <a:t>2024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'!$B$54</c:f>
              <c:strCache>
                <c:ptCount val="1"/>
                <c:pt idx="0">
                  <c:v>Densité en Vrac 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'!$D$54:$HM$54</c:f>
              <c:numCache>
                <c:formatCode>0.00</c:formatCode>
                <c:ptCount val="218"/>
                <c:pt idx="0">
                  <c:v>1.0072810590631365</c:v>
                </c:pt>
                <c:pt idx="1">
                  <c:v>1.0434317718940938</c:v>
                </c:pt>
                <c:pt idx="2">
                  <c:v>0.98991853360488791</c:v>
                </c:pt>
                <c:pt idx="3">
                  <c:v>1.0556008146639511</c:v>
                </c:pt>
                <c:pt idx="4">
                  <c:v>1.0151731160896129</c:v>
                </c:pt>
                <c:pt idx="5">
                  <c:v>1.0314154786150713</c:v>
                </c:pt>
                <c:pt idx="6">
                  <c:v>0.97454175152749489</c:v>
                </c:pt>
                <c:pt idx="7">
                  <c:v>1.0085030549898166</c:v>
                </c:pt>
                <c:pt idx="8">
                  <c:v>1.0127800407331975</c:v>
                </c:pt>
                <c:pt idx="9">
                  <c:v>1.0160896130346233</c:v>
                </c:pt>
                <c:pt idx="10">
                  <c:v>0.9742871690427698</c:v>
                </c:pt>
                <c:pt idx="11">
                  <c:v>0.9997454175152749</c:v>
                </c:pt>
                <c:pt idx="12">
                  <c:v>1.0167515274949084</c:v>
                </c:pt>
                <c:pt idx="13">
                  <c:v>1.0273421588594704</c:v>
                </c:pt>
                <c:pt idx="14">
                  <c:v>1.0424134419551934</c:v>
                </c:pt>
                <c:pt idx="15">
                  <c:v>1.0023421588594705</c:v>
                </c:pt>
                <c:pt idx="16">
                  <c:v>1.040580448065173</c:v>
                </c:pt>
                <c:pt idx="17">
                  <c:v>1.0330957230142566</c:v>
                </c:pt>
                <c:pt idx="18">
                  <c:v>1.0586558044806516</c:v>
                </c:pt>
                <c:pt idx="19">
                  <c:v>1.0383401221995927</c:v>
                </c:pt>
                <c:pt idx="20">
                  <c:v>1.0170570264765784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0-413B-AA6F-CF442B299F9A}"/>
            </c:ext>
          </c:extLst>
        </c:ser>
        <c:ser>
          <c:idx val="1"/>
          <c:order val="1"/>
          <c:tx>
            <c:strRef>
              <c:f>'SUIVI JOUR '!$C$210</c:f>
              <c:strCache>
                <c:ptCount val="1"/>
                <c:pt idx="0">
                  <c:v>LCI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'SUIVI JOUR '!$D$210:$HM$210</c:f>
              <c:numCache>
                <c:formatCode>General</c:formatCode>
                <c:ptCount val="2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0-413B-AA6F-CF442B29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C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36746448360633"/>
          <c:y val="3.1071905345234414E-2"/>
          <c:w val="0.33842601272063216"/>
          <c:h val="6.2352849274452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H2O/AA</a:t>
            </a:r>
            <a:r>
              <a:rPr lang="fr-FR" sz="1800" b="1" baseline="0"/>
              <a:t> - </a:t>
            </a:r>
            <a:r>
              <a:rPr lang="fr-FR" sz="1800" b="1"/>
              <a:t>2024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5528874862864364E-2"/>
          <c:y val="0.12803002300297237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'!$B$64</c:f>
              <c:strCache>
                <c:ptCount val="1"/>
                <c:pt idx="0">
                  <c:v>H2O/AA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'!$D$64:$HM$64</c:f>
              <c:numCache>
                <c:formatCode>0.000</c:formatCode>
                <c:ptCount val="218"/>
                <c:pt idx="0">
                  <c:v>0.42428376534788537</c:v>
                </c:pt>
                <c:pt idx="1">
                  <c:v>0.38610038610038611</c:v>
                </c:pt>
                <c:pt idx="2">
                  <c:v>0.39163498098859317</c:v>
                </c:pt>
                <c:pt idx="3">
                  <c:v>0.4038461538461538</c:v>
                </c:pt>
                <c:pt idx="4">
                  <c:v>0.41980474198047418</c:v>
                </c:pt>
                <c:pt idx="5">
                  <c:v>0.41867043847241864</c:v>
                </c:pt>
                <c:pt idx="6">
                  <c:v>0.41071428571428575</c:v>
                </c:pt>
                <c:pt idx="7">
                  <c:v>0.40612516644474034</c:v>
                </c:pt>
                <c:pt idx="8">
                  <c:v>0.41346153846153844</c:v>
                </c:pt>
                <c:pt idx="9">
                  <c:v>0.39118825100133514</c:v>
                </c:pt>
                <c:pt idx="10">
                  <c:v>0.41011984021304931</c:v>
                </c:pt>
                <c:pt idx="11">
                  <c:v>0.37465564738292012</c:v>
                </c:pt>
                <c:pt idx="12">
                  <c:v>0.39434724091520867</c:v>
                </c:pt>
                <c:pt idx="13">
                  <c:v>0.38317757009345793</c:v>
                </c:pt>
                <c:pt idx="14">
                  <c:v>0.39888423988842397</c:v>
                </c:pt>
                <c:pt idx="15">
                  <c:v>0.39560439560439559</c:v>
                </c:pt>
                <c:pt idx="16">
                  <c:v>0.39242219215155616</c:v>
                </c:pt>
                <c:pt idx="17">
                  <c:v>0.39242219215155616</c:v>
                </c:pt>
                <c:pt idx="18">
                  <c:v>0.38376891334250346</c:v>
                </c:pt>
                <c:pt idx="19">
                  <c:v>0.39106901217861978</c:v>
                </c:pt>
                <c:pt idx="20">
                  <c:v>0.39697802197802196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BA-439F-9A78-B0C3AB2B1533}"/>
            </c:ext>
          </c:extLst>
        </c:ser>
        <c:ser>
          <c:idx val="1"/>
          <c:order val="1"/>
          <c:tx>
            <c:strRef>
              <c:f>'SUIVI JOUR '!$C$205</c:f>
              <c:strCache>
                <c:ptCount val="1"/>
                <c:pt idx="0">
                  <c:v>LSI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'SUIVI JOUR '!$D$205:$HM$205</c:f>
              <c:numCache>
                <c:formatCode>General</c:formatCode>
                <c:ptCount val="218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BA-439F-9A78-B0C3AB2B1533}"/>
            </c:ext>
          </c:extLst>
        </c:ser>
        <c:ser>
          <c:idx val="2"/>
          <c:order val="2"/>
          <c:tx>
            <c:strRef>
              <c:f>'SUIVI JOUR '!$C$206</c:f>
              <c:strCache>
                <c:ptCount val="1"/>
                <c:pt idx="0">
                  <c:v>Cible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'!$D$206:$HM$206</c:f>
              <c:numCache>
                <c:formatCode>General</c:formatCode>
                <c:ptCount val="218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BA-439F-9A78-B0C3AB2B1533}"/>
            </c:ext>
          </c:extLst>
        </c:ser>
        <c:ser>
          <c:idx val="3"/>
          <c:order val="3"/>
          <c:tx>
            <c:strRef>
              <c:f>'SUIVI JOUR '!$C$207</c:f>
              <c:strCache>
                <c:ptCount val="1"/>
                <c:pt idx="0">
                  <c:v>LSS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'SUIVI JOUR '!$D$207:$HM$207</c:f>
              <c:numCache>
                <c:formatCode>General</c:formatCode>
                <c:ptCount val="218"/>
                <c:pt idx="0">
                  <c:v>0.42</c:v>
                </c:pt>
                <c:pt idx="1">
                  <c:v>0.42</c:v>
                </c:pt>
                <c:pt idx="2">
                  <c:v>0.42</c:v>
                </c:pt>
                <c:pt idx="3">
                  <c:v>0.42</c:v>
                </c:pt>
                <c:pt idx="4">
                  <c:v>0.42</c:v>
                </c:pt>
                <c:pt idx="5">
                  <c:v>0.42</c:v>
                </c:pt>
                <c:pt idx="6">
                  <c:v>0.42</c:v>
                </c:pt>
                <c:pt idx="7">
                  <c:v>0.42</c:v>
                </c:pt>
                <c:pt idx="8">
                  <c:v>0.42</c:v>
                </c:pt>
                <c:pt idx="9">
                  <c:v>0.42</c:v>
                </c:pt>
                <c:pt idx="10">
                  <c:v>0.42</c:v>
                </c:pt>
                <c:pt idx="11">
                  <c:v>0.42</c:v>
                </c:pt>
                <c:pt idx="12">
                  <c:v>0.42</c:v>
                </c:pt>
                <c:pt idx="13">
                  <c:v>0.42</c:v>
                </c:pt>
                <c:pt idx="14">
                  <c:v>0.42</c:v>
                </c:pt>
                <c:pt idx="15">
                  <c:v>0.42</c:v>
                </c:pt>
                <c:pt idx="16">
                  <c:v>0.42</c:v>
                </c:pt>
                <c:pt idx="17">
                  <c:v>0.42</c:v>
                </c:pt>
                <c:pt idx="18">
                  <c:v>0.42</c:v>
                </c:pt>
                <c:pt idx="19">
                  <c:v>0.42</c:v>
                </c:pt>
                <c:pt idx="20">
                  <c:v>0.42</c:v>
                </c:pt>
                <c:pt idx="21">
                  <c:v>0.42</c:v>
                </c:pt>
                <c:pt idx="22">
                  <c:v>0.42</c:v>
                </c:pt>
                <c:pt idx="23">
                  <c:v>0.42</c:v>
                </c:pt>
                <c:pt idx="24">
                  <c:v>0.42</c:v>
                </c:pt>
                <c:pt idx="25">
                  <c:v>0.42</c:v>
                </c:pt>
                <c:pt idx="26">
                  <c:v>0.42</c:v>
                </c:pt>
                <c:pt idx="27">
                  <c:v>0.42</c:v>
                </c:pt>
                <c:pt idx="28">
                  <c:v>0.42</c:v>
                </c:pt>
                <c:pt idx="29">
                  <c:v>0.42</c:v>
                </c:pt>
                <c:pt idx="30">
                  <c:v>0.42</c:v>
                </c:pt>
                <c:pt idx="31">
                  <c:v>0.42</c:v>
                </c:pt>
                <c:pt idx="32">
                  <c:v>0.42</c:v>
                </c:pt>
                <c:pt idx="33">
                  <c:v>0.42</c:v>
                </c:pt>
                <c:pt idx="34">
                  <c:v>0.42</c:v>
                </c:pt>
                <c:pt idx="35">
                  <c:v>0.42</c:v>
                </c:pt>
                <c:pt idx="36">
                  <c:v>0.42</c:v>
                </c:pt>
                <c:pt idx="37">
                  <c:v>0.42</c:v>
                </c:pt>
                <c:pt idx="38">
                  <c:v>0.42</c:v>
                </c:pt>
                <c:pt idx="39">
                  <c:v>0.42</c:v>
                </c:pt>
                <c:pt idx="40">
                  <c:v>0.42</c:v>
                </c:pt>
                <c:pt idx="41">
                  <c:v>0.42</c:v>
                </c:pt>
                <c:pt idx="42">
                  <c:v>0.42</c:v>
                </c:pt>
                <c:pt idx="43">
                  <c:v>0.42</c:v>
                </c:pt>
                <c:pt idx="44">
                  <c:v>0.42</c:v>
                </c:pt>
                <c:pt idx="45">
                  <c:v>0.42</c:v>
                </c:pt>
                <c:pt idx="46">
                  <c:v>0.42</c:v>
                </c:pt>
                <c:pt idx="47">
                  <c:v>0.42</c:v>
                </c:pt>
                <c:pt idx="48">
                  <c:v>0.42</c:v>
                </c:pt>
                <c:pt idx="49">
                  <c:v>0.42</c:v>
                </c:pt>
                <c:pt idx="50">
                  <c:v>0.42</c:v>
                </c:pt>
                <c:pt idx="51">
                  <c:v>0.42</c:v>
                </c:pt>
                <c:pt idx="52">
                  <c:v>0.42</c:v>
                </c:pt>
                <c:pt idx="53">
                  <c:v>0.42</c:v>
                </c:pt>
                <c:pt idx="54">
                  <c:v>0.42</c:v>
                </c:pt>
                <c:pt idx="55">
                  <c:v>0.42</c:v>
                </c:pt>
                <c:pt idx="56">
                  <c:v>0.42</c:v>
                </c:pt>
                <c:pt idx="57">
                  <c:v>0.42</c:v>
                </c:pt>
                <c:pt idx="58">
                  <c:v>0.42</c:v>
                </c:pt>
                <c:pt idx="59">
                  <c:v>0.42</c:v>
                </c:pt>
                <c:pt idx="60">
                  <c:v>0.42</c:v>
                </c:pt>
                <c:pt idx="61">
                  <c:v>0.42</c:v>
                </c:pt>
                <c:pt idx="62">
                  <c:v>0.42</c:v>
                </c:pt>
                <c:pt idx="63">
                  <c:v>0.42</c:v>
                </c:pt>
                <c:pt idx="64">
                  <c:v>0.42</c:v>
                </c:pt>
                <c:pt idx="65">
                  <c:v>0.42</c:v>
                </c:pt>
                <c:pt idx="66">
                  <c:v>0.42</c:v>
                </c:pt>
                <c:pt idx="67">
                  <c:v>0.42</c:v>
                </c:pt>
                <c:pt idx="68">
                  <c:v>0.42</c:v>
                </c:pt>
                <c:pt idx="69">
                  <c:v>0.42</c:v>
                </c:pt>
                <c:pt idx="70">
                  <c:v>0.42</c:v>
                </c:pt>
                <c:pt idx="71">
                  <c:v>0.42</c:v>
                </c:pt>
                <c:pt idx="72">
                  <c:v>0.42</c:v>
                </c:pt>
                <c:pt idx="73">
                  <c:v>0.42</c:v>
                </c:pt>
                <c:pt idx="74">
                  <c:v>0.42</c:v>
                </c:pt>
                <c:pt idx="75">
                  <c:v>0.42</c:v>
                </c:pt>
                <c:pt idx="76">
                  <c:v>0.42</c:v>
                </c:pt>
                <c:pt idx="77">
                  <c:v>0.42</c:v>
                </c:pt>
                <c:pt idx="78">
                  <c:v>0.42</c:v>
                </c:pt>
                <c:pt idx="79">
                  <c:v>0.42</c:v>
                </c:pt>
                <c:pt idx="80">
                  <c:v>0.42</c:v>
                </c:pt>
                <c:pt idx="81">
                  <c:v>0.42</c:v>
                </c:pt>
                <c:pt idx="82">
                  <c:v>0.42</c:v>
                </c:pt>
                <c:pt idx="83">
                  <c:v>0.42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0.42</c:v>
                </c:pt>
                <c:pt idx="88">
                  <c:v>0.42</c:v>
                </c:pt>
                <c:pt idx="89">
                  <c:v>0.42</c:v>
                </c:pt>
                <c:pt idx="90">
                  <c:v>0.42</c:v>
                </c:pt>
                <c:pt idx="91">
                  <c:v>0.42</c:v>
                </c:pt>
                <c:pt idx="92">
                  <c:v>0.42</c:v>
                </c:pt>
                <c:pt idx="93">
                  <c:v>0.42</c:v>
                </c:pt>
                <c:pt idx="94">
                  <c:v>0.42</c:v>
                </c:pt>
                <c:pt idx="95">
                  <c:v>0.42</c:v>
                </c:pt>
                <c:pt idx="96">
                  <c:v>0.42</c:v>
                </c:pt>
                <c:pt idx="97">
                  <c:v>0.42</c:v>
                </c:pt>
                <c:pt idx="98">
                  <c:v>0.42</c:v>
                </c:pt>
                <c:pt idx="99">
                  <c:v>0.42</c:v>
                </c:pt>
                <c:pt idx="100">
                  <c:v>0.42</c:v>
                </c:pt>
                <c:pt idx="101">
                  <c:v>0.42</c:v>
                </c:pt>
                <c:pt idx="102">
                  <c:v>0.42</c:v>
                </c:pt>
                <c:pt idx="103">
                  <c:v>0.42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0.42</c:v>
                </c:pt>
                <c:pt idx="108">
                  <c:v>0.42</c:v>
                </c:pt>
                <c:pt idx="109">
                  <c:v>0.42</c:v>
                </c:pt>
                <c:pt idx="110">
                  <c:v>0.42</c:v>
                </c:pt>
                <c:pt idx="111">
                  <c:v>0.42</c:v>
                </c:pt>
                <c:pt idx="112">
                  <c:v>0.42</c:v>
                </c:pt>
                <c:pt idx="113">
                  <c:v>0.42</c:v>
                </c:pt>
                <c:pt idx="114">
                  <c:v>0.42</c:v>
                </c:pt>
                <c:pt idx="115">
                  <c:v>0.42</c:v>
                </c:pt>
                <c:pt idx="116">
                  <c:v>0.42</c:v>
                </c:pt>
                <c:pt idx="117">
                  <c:v>0.42</c:v>
                </c:pt>
                <c:pt idx="118">
                  <c:v>0.42</c:v>
                </c:pt>
                <c:pt idx="119">
                  <c:v>0.42</c:v>
                </c:pt>
                <c:pt idx="120">
                  <c:v>0.42</c:v>
                </c:pt>
                <c:pt idx="121">
                  <c:v>0.42</c:v>
                </c:pt>
                <c:pt idx="122">
                  <c:v>0.42</c:v>
                </c:pt>
                <c:pt idx="123">
                  <c:v>0.42</c:v>
                </c:pt>
                <c:pt idx="124">
                  <c:v>0.42</c:v>
                </c:pt>
                <c:pt idx="125">
                  <c:v>0.42</c:v>
                </c:pt>
                <c:pt idx="126">
                  <c:v>0.42</c:v>
                </c:pt>
                <c:pt idx="127">
                  <c:v>0.42</c:v>
                </c:pt>
                <c:pt idx="128">
                  <c:v>0.42</c:v>
                </c:pt>
                <c:pt idx="129">
                  <c:v>0.42</c:v>
                </c:pt>
                <c:pt idx="130">
                  <c:v>0.42</c:v>
                </c:pt>
                <c:pt idx="131">
                  <c:v>0.42</c:v>
                </c:pt>
                <c:pt idx="132">
                  <c:v>0.42</c:v>
                </c:pt>
                <c:pt idx="133">
                  <c:v>0.42</c:v>
                </c:pt>
                <c:pt idx="134">
                  <c:v>0.42</c:v>
                </c:pt>
                <c:pt idx="135">
                  <c:v>0.42</c:v>
                </c:pt>
                <c:pt idx="136">
                  <c:v>0.42</c:v>
                </c:pt>
                <c:pt idx="137">
                  <c:v>0.42</c:v>
                </c:pt>
                <c:pt idx="138">
                  <c:v>0.42</c:v>
                </c:pt>
                <c:pt idx="139">
                  <c:v>0.42</c:v>
                </c:pt>
                <c:pt idx="140">
                  <c:v>0.42</c:v>
                </c:pt>
                <c:pt idx="141">
                  <c:v>0.42</c:v>
                </c:pt>
                <c:pt idx="142">
                  <c:v>0.42</c:v>
                </c:pt>
                <c:pt idx="143">
                  <c:v>0.42</c:v>
                </c:pt>
                <c:pt idx="144">
                  <c:v>0.42</c:v>
                </c:pt>
                <c:pt idx="145">
                  <c:v>0.42</c:v>
                </c:pt>
                <c:pt idx="146">
                  <c:v>0.42</c:v>
                </c:pt>
                <c:pt idx="147">
                  <c:v>0.42</c:v>
                </c:pt>
                <c:pt idx="148">
                  <c:v>0.42</c:v>
                </c:pt>
                <c:pt idx="149">
                  <c:v>0.42</c:v>
                </c:pt>
                <c:pt idx="150">
                  <c:v>0.42</c:v>
                </c:pt>
                <c:pt idx="151">
                  <c:v>0.42</c:v>
                </c:pt>
                <c:pt idx="152">
                  <c:v>0.42</c:v>
                </c:pt>
                <c:pt idx="153">
                  <c:v>0.42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0.42</c:v>
                </c:pt>
                <c:pt idx="159">
                  <c:v>0.42</c:v>
                </c:pt>
                <c:pt idx="160">
                  <c:v>0.42</c:v>
                </c:pt>
                <c:pt idx="161">
                  <c:v>0.42</c:v>
                </c:pt>
                <c:pt idx="162">
                  <c:v>0.42</c:v>
                </c:pt>
                <c:pt idx="163">
                  <c:v>0.42</c:v>
                </c:pt>
                <c:pt idx="164">
                  <c:v>0.42</c:v>
                </c:pt>
                <c:pt idx="165">
                  <c:v>0.42</c:v>
                </c:pt>
                <c:pt idx="166">
                  <c:v>0.42</c:v>
                </c:pt>
                <c:pt idx="167">
                  <c:v>0.42</c:v>
                </c:pt>
                <c:pt idx="168">
                  <c:v>0.42</c:v>
                </c:pt>
                <c:pt idx="169">
                  <c:v>0.42</c:v>
                </c:pt>
                <c:pt idx="170">
                  <c:v>0.42</c:v>
                </c:pt>
                <c:pt idx="171">
                  <c:v>0.42</c:v>
                </c:pt>
                <c:pt idx="172">
                  <c:v>0.42</c:v>
                </c:pt>
                <c:pt idx="173">
                  <c:v>0.42</c:v>
                </c:pt>
                <c:pt idx="174">
                  <c:v>0.42</c:v>
                </c:pt>
                <c:pt idx="175">
                  <c:v>0.42</c:v>
                </c:pt>
                <c:pt idx="176">
                  <c:v>0.42</c:v>
                </c:pt>
                <c:pt idx="177">
                  <c:v>0.42</c:v>
                </c:pt>
                <c:pt idx="178">
                  <c:v>0.42</c:v>
                </c:pt>
                <c:pt idx="179">
                  <c:v>0.42</c:v>
                </c:pt>
                <c:pt idx="180">
                  <c:v>0.42</c:v>
                </c:pt>
                <c:pt idx="181">
                  <c:v>0.42</c:v>
                </c:pt>
                <c:pt idx="182">
                  <c:v>0.42</c:v>
                </c:pt>
                <c:pt idx="183">
                  <c:v>0.42</c:v>
                </c:pt>
                <c:pt idx="184">
                  <c:v>0.42</c:v>
                </c:pt>
                <c:pt idx="185">
                  <c:v>0.42</c:v>
                </c:pt>
                <c:pt idx="186">
                  <c:v>0.42</c:v>
                </c:pt>
                <c:pt idx="187">
                  <c:v>0.42</c:v>
                </c:pt>
                <c:pt idx="188">
                  <c:v>0.42</c:v>
                </c:pt>
                <c:pt idx="189">
                  <c:v>0.42</c:v>
                </c:pt>
                <c:pt idx="190">
                  <c:v>0.42</c:v>
                </c:pt>
                <c:pt idx="191">
                  <c:v>0.42</c:v>
                </c:pt>
                <c:pt idx="192">
                  <c:v>0.42</c:v>
                </c:pt>
                <c:pt idx="193">
                  <c:v>0.42</c:v>
                </c:pt>
                <c:pt idx="194">
                  <c:v>0.42</c:v>
                </c:pt>
                <c:pt idx="195">
                  <c:v>0.42</c:v>
                </c:pt>
                <c:pt idx="196">
                  <c:v>0.42</c:v>
                </c:pt>
                <c:pt idx="197">
                  <c:v>0.42</c:v>
                </c:pt>
                <c:pt idx="198">
                  <c:v>0.42</c:v>
                </c:pt>
                <c:pt idx="199">
                  <c:v>0.42</c:v>
                </c:pt>
                <c:pt idx="200">
                  <c:v>0.42</c:v>
                </c:pt>
                <c:pt idx="201">
                  <c:v>0.42</c:v>
                </c:pt>
                <c:pt idx="202">
                  <c:v>0.42</c:v>
                </c:pt>
                <c:pt idx="203">
                  <c:v>0.42</c:v>
                </c:pt>
                <c:pt idx="204">
                  <c:v>0.42</c:v>
                </c:pt>
                <c:pt idx="205">
                  <c:v>0.42</c:v>
                </c:pt>
                <c:pt idx="206">
                  <c:v>0.42</c:v>
                </c:pt>
                <c:pt idx="207">
                  <c:v>0.42</c:v>
                </c:pt>
                <c:pt idx="208">
                  <c:v>0.42</c:v>
                </c:pt>
                <c:pt idx="209">
                  <c:v>0.42</c:v>
                </c:pt>
                <c:pt idx="210">
                  <c:v>0.42</c:v>
                </c:pt>
                <c:pt idx="211">
                  <c:v>0.42</c:v>
                </c:pt>
                <c:pt idx="212">
                  <c:v>0.42</c:v>
                </c:pt>
                <c:pt idx="213">
                  <c:v>0.42</c:v>
                </c:pt>
                <c:pt idx="214">
                  <c:v>0.42</c:v>
                </c:pt>
                <c:pt idx="215">
                  <c:v>0.42</c:v>
                </c:pt>
                <c:pt idx="216">
                  <c:v>0.42</c:v>
                </c:pt>
                <c:pt idx="217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BA-439F-9A78-B0C3AB2B1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C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0.46"/>
          <c:min val="0.34000000000000008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36746448360633"/>
          <c:y val="3.1071905345234414E-2"/>
          <c:w val="0.33842601272063216"/>
          <c:h val="6.2352849274452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RC_Labo _ 2024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1"/>
          <c:order val="0"/>
          <c:tx>
            <c:strRef>
              <c:f>'SUIVI JOUR '!$C$199</c:f>
              <c:strCache>
                <c:ptCount val="1"/>
                <c:pt idx="0">
                  <c:v>LSS labo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'!$D$199:$HM$199</c:f>
              <c:numCache>
                <c:formatCode>General</c:formatCode>
                <c:ptCount val="218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2-4EAD-BA3D-B2EFEB7A5287}"/>
            </c:ext>
          </c:extLst>
        </c:ser>
        <c:ser>
          <c:idx val="2"/>
          <c:order val="1"/>
          <c:tx>
            <c:strRef>
              <c:f>'SUIVI JOUR '!$C$200</c:f>
              <c:strCache>
                <c:ptCount val="1"/>
                <c:pt idx="0">
                  <c:v>LCS labo 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'!$D$200:$HM$200</c:f>
              <c:numCache>
                <c:formatCode>General</c:formatCode>
                <c:ptCount val="218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E2-4EAD-BA3D-B2EFEB7A5287}"/>
            </c:ext>
          </c:extLst>
        </c:ser>
        <c:ser>
          <c:idx val="3"/>
          <c:order val="2"/>
          <c:tx>
            <c:strRef>
              <c:f>'SUIVI JOUR '!$C$202</c:f>
              <c:strCache>
                <c:ptCount val="1"/>
                <c:pt idx="0">
                  <c:v>LCI labo 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'!$D$202:$HM$202</c:f>
              <c:numCache>
                <c:formatCode>General</c:formatCode>
                <c:ptCount val="21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E2-4EAD-BA3D-B2EFEB7A5287}"/>
            </c:ext>
          </c:extLst>
        </c:ser>
        <c:ser>
          <c:idx val="4"/>
          <c:order val="3"/>
          <c:tx>
            <c:strRef>
              <c:f>'SUIVI JOUR '!$C$203</c:f>
              <c:strCache>
                <c:ptCount val="1"/>
                <c:pt idx="0">
                  <c:v>LSI labo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'!$D$203:$HM$203</c:f>
              <c:numCache>
                <c:formatCode>General</c:formatCode>
                <c:ptCount val="218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E2-4EAD-BA3D-B2EFEB7A5287}"/>
            </c:ext>
          </c:extLst>
        </c:ser>
        <c:ser>
          <c:idx val="5"/>
          <c:order val="4"/>
          <c:tx>
            <c:strRef>
              <c:f>'SUIVI JOUR '!$B$51</c:f>
              <c:strCache>
                <c:ptCount val="1"/>
                <c:pt idx="0">
                  <c:v>Compression labo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'!$D$51:$HM$51</c:f>
              <c:numCache>
                <c:formatCode>0.00</c:formatCode>
                <c:ptCount val="218"/>
                <c:pt idx="0">
                  <c:v>20.45</c:v>
                </c:pt>
                <c:pt idx="1">
                  <c:v>20.100000000000001</c:v>
                </c:pt>
                <c:pt idx="2">
                  <c:v>19.95</c:v>
                </c:pt>
                <c:pt idx="3">
                  <c:v>19.8</c:v>
                </c:pt>
                <c:pt idx="4">
                  <c:v>19.45</c:v>
                </c:pt>
                <c:pt idx="5">
                  <c:v>20.9</c:v>
                </c:pt>
                <c:pt idx="6">
                  <c:v>20.5</c:v>
                </c:pt>
                <c:pt idx="7">
                  <c:v>19.75</c:v>
                </c:pt>
                <c:pt idx="8">
                  <c:v>21</c:v>
                </c:pt>
                <c:pt idx="9">
                  <c:v>20.7</c:v>
                </c:pt>
                <c:pt idx="10">
                  <c:v>20.9</c:v>
                </c:pt>
                <c:pt idx="11">
                  <c:v>19.75</c:v>
                </c:pt>
                <c:pt idx="12">
                  <c:v>20</c:v>
                </c:pt>
                <c:pt idx="13">
                  <c:v>21.35</c:v>
                </c:pt>
                <c:pt idx="14">
                  <c:v>19.850000000000001</c:v>
                </c:pt>
                <c:pt idx="15">
                  <c:v>19.8</c:v>
                </c:pt>
                <c:pt idx="16">
                  <c:v>20.350000000000001</c:v>
                </c:pt>
                <c:pt idx="17">
                  <c:v>19.899999999999999</c:v>
                </c:pt>
                <c:pt idx="18">
                  <c:v>20.05</c:v>
                </c:pt>
                <c:pt idx="19">
                  <c:v>20.75</c:v>
                </c:pt>
                <c:pt idx="20">
                  <c:v>20.5</c:v>
                </c:pt>
                <c:pt idx="21">
                  <c:v>20.5</c:v>
                </c:pt>
                <c:pt idx="22">
                  <c:v>20.5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20.5</c:v>
                </c:pt>
                <c:pt idx="36">
                  <c:v>20.5</c:v>
                </c:pt>
                <c:pt idx="37">
                  <c:v>20.5</c:v>
                </c:pt>
                <c:pt idx="38">
                  <c:v>20.5</c:v>
                </c:pt>
                <c:pt idx="39">
                  <c:v>20.5</c:v>
                </c:pt>
                <c:pt idx="40">
                  <c:v>20.5</c:v>
                </c:pt>
                <c:pt idx="41">
                  <c:v>20.5</c:v>
                </c:pt>
                <c:pt idx="42">
                  <c:v>20.5</c:v>
                </c:pt>
                <c:pt idx="43">
                  <c:v>20.5</c:v>
                </c:pt>
                <c:pt idx="44">
                  <c:v>20.5</c:v>
                </c:pt>
                <c:pt idx="45">
                  <c:v>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E2-4EAD-BA3D-B2EFEB7A5287}"/>
            </c:ext>
          </c:extLst>
        </c:ser>
        <c:ser>
          <c:idx val="0"/>
          <c:order val="5"/>
          <c:tx>
            <c:strRef>
              <c:f>'SUIVI JOUR '!$C$201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'!$D$201:$IG$201</c:f>
              <c:numCache>
                <c:formatCode>General</c:formatCode>
                <c:ptCount val="238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9-4DE3-B965-4CF577856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in val="18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41373484072568806"/>
          <c:h val="0.1303314635085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AS_RTC Labo_ 2024  </a:t>
            </a:r>
          </a:p>
        </c:rich>
      </c:tx>
      <c:layout>
        <c:manualLayout>
          <c:xMode val="edge"/>
          <c:yMode val="edge"/>
          <c:x val="0.42899568788367071"/>
          <c:y val="2.042683693970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1"/>
          <c:order val="0"/>
          <c:tx>
            <c:strRef>
              <c:f>'SUIVI JOUR '!$C$193</c:f>
              <c:strCache>
                <c:ptCount val="1"/>
                <c:pt idx="0">
                  <c:v>LSS labo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'!$D$193:$HM$193</c:f>
              <c:numCache>
                <c:formatCode>General</c:formatCode>
                <c:ptCount val="21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A-4596-88F1-D65FE6A8E8E9}"/>
            </c:ext>
          </c:extLst>
        </c:ser>
        <c:ser>
          <c:idx val="2"/>
          <c:order val="1"/>
          <c:tx>
            <c:strRef>
              <c:f>'SUIVI JOUR '!$C$194</c:f>
              <c:strCache>
                <c:ptCount val="1"/>
                <c:pt idx="0">
                  <c:v>LCS labo 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'!$D$194:$HM$194</c:f>
              <c:numCache>
                <c:formatCode>General</c:formatCode>
                <c:ptCount val="218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2A-4596-88F1-D65FE6A8E8E9}"/>
            </c:ext>
          </c:extLst>
        </c:ser>
        <c:ser>
          <c:idx val="3"/>
          <c:order val="2"/>
          <c:tx>
            <c:strRef>
              <c:f>'SUIVI JOUR '!$C$196</c:f>
              <c:strCache>
                <c:ptCount val="1"/>
                <c:pt idx="0">
                  <c:v>LCI labo 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'!$D$196:$HM$196</c:f>
              <c:numCache>
                <c:formatCode>General</c:formatCode>
                <c:ptCount val="218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A-4596-88F1-D65FE6A8E8E9}"/>
            </c:ext>
          </c:extLst>
        </c:ser>
        <c:ser>
          <c:idx val="4"/>
          <c:order val="3"/>
          <c:tx>
            <c:strRef>
              <c:f>'SUIVI JOUR '!$C$197</c:f>
              <c:strCache>
                <c:ptCount val="1"/>
                <c:pt idx="0">
                  <c:v>LSI labo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'!$D$197:$HM$197</c:f>
              <c:numCache>
                <c:formatCode>General</c:formatCode>
                <c:ptCount val="218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26</c:v>
                </c:pt>
                <c:pt idx="174">
                  <c:v>26</c:v>
                </c:pt>
                <c:pt idx="175">
                  <c:v>26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A-4596-88F1-D65FE6A8E8E9}"/>
            </c:ext>
          </c:extLst>
        </c:ser>
        <c:ser>
          <c:idx val="5"/>
          <c:order val="4"/>
          <c:tx>
            <c:strRef>
              <c:f>'SUIVI JOUR '!$B$52</c:f>
              <c:strCache>
                <c:ptCount val="1"/>
                <c:pt idx="0">
                  <c:v>AS Labo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'!$D$52:$HM$52</c:f>
              <c:numCache>
                <c:formatCode>0.00</c:formatCode>
                <c:ptCount val="218"/>
                <c:pt idx="0">
                  <c:v>34</c:v>
                </c:pt>
                <c:pt idx="1">
                  <c:v>31</c:v>
                </c:pt>
                <c:pt idx="2">
                  <c:v>34</c:v>
                </c:pt>
                <c:pt idx="3">
                  <c:v>30</c:v>
                </c:pt>
                <c:pt idx="4">
                  <c:v>33</c:v>
                </c:pt>
                <c:pt idx="5">
                  <c:v>32</c:v>
                </c:pt>
                <c:pt idx="6">
                  <c:v>34</c:v>
                </c:pt>
                <c:pt idx="7">
                  <c:v>35</c:v>
                </c:pt>
                <c:pt idx="8">
                  <c:v>33</c:v>
                </c:pt>
                <c:pt idx="9">
                  <c:v>33</c:v>
                </c:pt>
                <c:pt idx="10">
                  <c:v>36</c:v>
                </c:pt>
                <c:pt idx="11">
                  <c:v>34</c:v>
                </c:pt>
                <c:pt idx="12">
                  <c:v>33</c:v>
                </c:pt>
                <c:pt idx="13">
                  <c:v>33</c:v>
                </c:pt>
                <c:pt idx="14">
                  <c:v>32</c:v>
                </c:pt>
                <c:pt idx="15">
                  <c:v>33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2A-4596-88F1-D65FE6A8E8E9}"/>
            </c:ext>
          </c:extLst>
        </c:ser>
        <c:ser>
          <c:idx val="0"/>
          <c:order val="5"/>
          <c:tx>
            <c:strRef>
              <c:f>'SUIVI JOUR '!$C$195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'!$D$195:$IG$195</c:f>
              <c:numCache>
                <c:formatCode>General</c:formatCode>
                <c:ptCount val="238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3-4D62-920F-6830C3FC2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45"/>
          <c:min val="25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393983477831625"/>
          <c:y val="2.2947539281886635E-2"/>
          <c:w val="0.36205502895402364"/>
          <c:h val="0.11949890458946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Poids Eprouvette _ 2024 </a:t>
            </a:r>
          </a:p>
        </c:rich>
      </c:tx>
      <c:layout>
        <c:manualLayout>
          <c:xMode val="edge"/>
          <c:yMode val="edge"/>
          <c:x val="0.21926087325248386"/>
          <c:y val="6.955163868042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'!$B$50</c:f>
              <c:strCache>
                <c:ptCount val="1"/>
                <c:pt idx="0">
                  <c:v>Poids éprouvette (RC/Cis/Perm)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'!$D$50:$HM$50</c:f>
              <c:numCache>
                <c:formatCode>0.00</c:formatCode>
                <c:ptCount val="218"/>
                <c:pt idx="0">
                  <c:v>150.69999999999999</c:v>
                </c:pt>
                <c:pt idx="1">
                  <c:v>151.69999999999999</c:v>
                </c:pt>
                <c:pt idx="2">
                  <c:v>151.30000000000001</c:v>
                </c:pt>
                <c:pt idx="3">
                  <c:v>151.9</c:v>
                </c:pt>
                <c:pt idx="4">
                  <c:v>151.69999999999999</c:v>
                </c:pt>
                <c:pt idx="5">
                  <c:v>152</c:v>
                </c:pt>
                <c:pt idx="6">
                  <c:v>151.9</c:v>
                </c:pt>
                <c:pt idx="7">
                  <c:v>151.5</c:v>
                </c:pt>
                <c:pt idx="8">
                  <c:v>151.69999999999999</c:v>
                </c:pt>
                <c:pt idx="9">
                  <c:v>152.4</c:v>
                </c:pt>
                <c:pt idx="10">
                  <c:v>151.30000000000001</c:v>
                </c:pt>
                <c:pt idx="11">
                  <c:v>152.6</c:v>
                </c:pt>
                <c:pt idx="12">
                  <c:v>152.4</c:v>
                </c:pt>
                <c:pt idx="13">
                  <c:v>152.4</c:v>
                </c:pt>
                <c:pt idx="14">
                  <c:v>152.6</c:v>
                </c:pt>
                <c:pt idx="15">
                  <c:v>152.5</c:v>
                </c:pt>
                <c:pt idx="16">
                  <c:v>152.30000000000001</c:v>
                </c:pt>
                <c:pt idx="17">
                  <c:v>152.30000000000001</c:v>
                </c:pt>
                <c:pt idx="18">
                  <c:v>152.9</c:v>
                </c:pt>
                <c:pt idx="19">
                  <c:v>152.4</c:v>
                </c:pt>
                <c:pt idx="20">
                  <c:v>152.4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2-49AB-B407-265101F74491}"/>
            </c:ext>
          </c:extLst>
        </c:ser>
        <c:ser>
          <c:idx val="1"/>
          <c:order val="1"/>
          <c:tx>
            <c:strRef>
              <c:f>'SUIVI JOUR '!$C$186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'!$D$186:$HM$186</c:f>
              <c:numCache>
                <c:formatCode>General</c:formatCode>
                <c:ptCount val="218"/>
                <c:pt idx="0">
                  <c:v>157</c:v>
                </c:pt>
                <c:pt idx="1">
                  <c:v>157</c:v>
                </c:pt>
                <c:pt idx="2">
                  <c:v>157</c:v>
                </c:pt>
                <c:pt idx="3">
                  <c:v>157</c:v>
                </c:pt>
                <c:pt idx="4">
                  <c:v>157</c:v>
                </c:pt>
                <c:pt idx="5">
                  <c:v>157</c:v>
                </c:pt>
                <c:pt idx="6">
                  <c:v>157</c:v>
                </c:pt>
                <c:pt idx="7">
                  <c:v>157</c:v>
                </c:pt>
                <c:pt idx="8">
                  <c:v>157</c:v>
                </c:pt>
                <c:pt idx="9">
                  <c:v>157</c:v>
                </c:pt>
                <c:pt idx="10">
                  <c:v>157</c:v>
                </c:pt>
                <c:pt idx="11">
                  <c:v>157</c:v>
                </c:pt>
                <c:pt idx="12">
                  <c:v>157</c:v>
                </c:pt>
                <c:pt idx="13">
                  <c:v>157</c:v>
                </c:pt>
                <c:pt idx="14">
                  <c:v>157</c:v>
                </c:pt>
                <c:pt idx="15">
                  <c:v>157</c:v>
                </c:pt>
                <c:pt idx="16">
                  <c:v>157</c:v>
                </c:pt>
                <c:pt idx="17">
                  <c:v>157</c:v>
                </c:pt>
                <c:pt idx="18">
                  <c:v>157</c:v>
                </c:pt>
                <c:pt idx="19">
                  <c:v>157</c:v>
                </c:pt>
                <c:pt idx="20">
                  <c:v>157</c:v>
                </c:pt>
                <c:pt idx="21">
                  <c:v>157</c:v>
                </c:pt>
                <c:pt idx="22">
                  <c:v>157</c:v>
                </c:pt>
                <c:pt idx="23">
                  <c:v>157</c:v>
                </c:pt>
                <c:pt idx="24">
                  <c:v>157</c:v>
                </c:pt>
                <c:pt idx="25">
                  <c:v>157</c:v>
                </c:pt>
                <c:pt idx="26">
                  <c:v>157</c:v>
                </c:pt>
                <c:pt idx="27">
                  <c:v>157</c:v>
                </c:pt>
                <c:pt idx="28">
                  <c:v>157</c:v>
                </c:pt>
                <c:pt idx="29">
                  <c:v>157</c:v>
                </c:pt>
                <c:pt idx="30">
                  <c:v>157</c:v>
                </c:pt>
                <c:pt idx="31">
                  <c:v>157</c:v>
                </c:pt>
                <c:pt idx="32">
                  <c:v>157</c:v>
                </c:pt>
                <c:pt idx="33">
                  <c:v>157</c:v>
                </c:pt>
                <c:pt idx="34">
                  <c:v>157</c:v>
                </c:pt>
                <c:pt idx="35">
                  <c:v>157</c:v>
                </c:pt>
                <c:pt idx="36">
                  <c:v>157</c:v>
                </c:pt>
                <c:pt idx="37">
                  <c:v>157</c:v>
                </c:pt>
                <c:pt idx="38">
                  <c:v>157</c:v>
                </c:pt>
                <c:pt idx="39">
                  <c:v>157</c:v>
                </c:pt>
                <c:pt idx="40">
                  <c:v>157</c:v>
                </c:pt>
                <c:pt idx="41">
                  <c:v>157</c:v>
                </c:pt>
                <c:pt idx="42">
                  <c:v>157</c:v>
                </c:pt>
                <c:pt idx="43">
                  <c:v>157</c:v>
                </c:pt>
                <c:pt idx="44">
                  <c:v>157</c:v>
                </c:pt>
                <c:pt idx="45">
                  <c:v>157</c:v>
                </c:pt>
                <c:pt idx="46">
                  <c:v>157</c:v>
                </c:pt>
                <c:pt idx="47">
                  <c:v>157</c:v>
                </c:pt>
                <c:pt idx="48">
                  <c:v>157</c:v>
                </c:pt>
                <c:pt idx="49">
                  <c:v>157</c:v>
                </c:pt>
                <c:pt idx="50">
                  <c:v>157</c:v>
                </c:pt>
                <c:pt idx="51">
                  <c:v>157</c:v>
                </c:pt>
                <c:pt idx="52">
                  <c:v>157</c:v>
                </c:pt>
                <c:pt idx="53">
                  <c:v>157</c:v>
                </c:pt>
                <c:pt idx="54">
                  <c:v>157</c:v>
                </c:pt>
                <c:pt idx="55">
                  <c:v>157</c:v>
                </c:pt>
                <c:pt idx="56">
                  <c:v>157</c:v>
                </c:pt>
                <c:pt idx="57">
                  <c:v>157</c:v>
                </c:pt>
                <c:pt idx="58">
                  <c:v>157</c:v>
                </c:pt>
                <c:pt idx="59">
                  <c:v>157</c:v>
                </c:pt>
                <c:pt idx="60">
                  <c:v>157</c:v>
                </c:pt>
                <c:pt idx="61">
                  <c:v>157</c:v>
                </c:pt>
                <c:pt idx="62">
                  <c:v>157</c:v>
                </c:pt>
                <c:pt idx="63">
                  <c:v>157</c:v>
                </c:pt>
                <c:pt idx="64">
                  <c:v>157</c:v>
                </c:pt>
                <c:pt idx="65">
                  <c:v>157</c:v>
                </c:pt>
                <c:pt idx="66">
                  <c:v>157</c:v>
                </c:pt>
                <c:pt idx="67">
                  <c:v>157</c:v>
                </c:pt>
                <c:pt idx="68">
                  <c:v>157</c:v>
                </c:pt>
                <c:pt idx="69">
                  <c:v>157</c:v>
                </c:pt>
                <c:pt idx="70">
                  <c:v>157</c:v>
                </c:pt>
                <c:pt idx="71">
                  <c:v>157</c:v>
                </c:pt>
                <c:pt idx="72">
                  <c:v>157</c:v>
                </c:pt>
                <c:pt idx="73">
                  <c:v>157</c:v>
                </c:pt>
                <c:pt idx="74">
                  <c:v>157</c:v>
                </c:pt>
                <c:pt idx="75">
                  <c:v>157</c:v>
                </c:pt>
                <c:pt idx="76">
                  <c:v>157</c:v>
                </c:pt>
                <c:pt idx="77">
                  <c:v>157</c:v>
                </c:pt>
                <c:pt idx="78">
                  <c:v>157</c:v>
                </c:pt>
                <c:pt idx="79">
                  <c:v>157</c:v>
                </c:pt>
                <c:pt idx="80">
                  <c:v>157</c:v>
                </c:pt>
                <c:pt idx="81">
                  <c:v>157</c:v>
                </c:pt>
                <c:pt idx="82">
                  <c:v>157</c:v>
                </c:pt>
                <c:pt idx="83">
                  <c:v>157</c:v>
                </c:pt>
                <c:pt idx="84">
                  <c:v>157</c:v>
                </c:pt>
                <c:pt idx="85">
                  <c:v>157</c:v>
                </c:pt>
                <c:pt idx="86">
                  <c:v>157</c:v>
                </c:pt>
                <c:pt idx="87">
                  <c:v>157</c:v>
                </c:pt>
                <c:pt idx="88">
                  <c:v>157</c:v>
                </c:pt>
                <c:pt idx="89">
                  <c:v>157</c:v>
                </c:pt>
                <c:pt idx="90">
                  <c:v>157</c:v>
                </c:pt>
                <c:pt idx="91">
                  <c:v>157</c:v>
                </c:pt>
                <c:pt idx="92">
                  <c:v>157</c:v>
                </c:pt>
                <c:pt idx="93">
                  <c:v>157</c:v>
                </c:pt>
                <c:pt idx="94">
                  <c:v>157</c:v>
                </c:pt>
                <c:pt idx="95">
                  <c:v>157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157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157</c:v>
                </c:pt>
                <c:pt idx="105">
                  <c:v>157</c:v>
                </c:pt>
                <c:pt idx="106">
                  <c:v>157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157</c:v>
                </c:pt>
                <c:pt idx="121">
                  <c:v>157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157</c:v>
                </c:pt>
                <c:pt idx="126">
                  <c:v>157</c:v>
                </c:pt>
                <c:pt idx="127">
                  <c:v>157</c:v>
                </c:pt>
                <c:pt idx="128">
                  <c:v>157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157</c:v>
                </c:pt>
                <c:pt idx="165">
                  <c:v>157</c:v>
                </c:pt>
                <c:pt idx="166">
                  <c:v>157</c:v>
                </c:pt>
                <c:pt idx="167">
                  <c:v>157</c:v>
                </c:pt>
                <c:pt idx="168">
                  <c:v>157</c:v>
                </c:pt>
                <c:pt idx="169">
                  <c:v>157</c:v>
                </c:pt>
                <c:pt idx="170">
                  <c:v>157</c:v>
                </c:pt>
                <c:pt idx="171">
                  <c:v>157</c:v>
                </c:pt>
                <c:pt idx="172">
                  <c:v>157</c:v>
                </c:pt>
                <c:pt idx="173">
                  <c:v>157</c:v>
                </c:pt>
                <c:pt idx="174">
                  <c:v>157</c:v>
                </c:pt>
                <c:pt idx="175">
                  <c:v>157</c:v>
                </c:pt>
                <c:pt idx="176">
                  <c:v>157</c:v>
                </c:pt>
                <c:pt idx="177">
                  <c:v>157</c:v>
                </c:pt>
                <c:pt idx="178">
                  <c:v>157</c:v>
                </c:pt>
                <c:pt idx="179">
                  <c:v>157</c:v>
                </c:pt>
                <c:pt idx="180">
                  <c:v>157</c:v>
                </c:pt>
                <c:pt idx="181">
                  <c:v>157</c:v>
                </c:pt>
                <c:pt idx="182">
                  <c:v>157</c:v>
                </c:pt>
                <c:pt idx="183">
                  <c:v>157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157</c:v>
                </c:pt>
                <c:pt idx="194">
                  <c:v>157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157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2-49AB-B407-265101F74491}"/>
            </c:ext>
          </c:extLst>
        </c:ser>
        <c:ser>
          <c:idx val="2"/>
          <c:order val="2"/>
          <c:tx>
            <c:strRef>
              <c:f>'SUIVI JOUR '!$C$187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'!$D$187:$HM$187</c:f>
              <c:numCache>
                <c:formatCode>General</c:formatCode>
                <c:ptCount val="218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  <c:pt idx="10">
                  <c:v>156</c:v>
                </c:pt>
                <c:pt idx="11">
                  <c:v>156</c:v>
                </c:pt>
                <c:pt idx="12">
                  <c:v>156</c:v>
                </c:pt>
                <c:pt idx="13">
                  <c:v>156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156</c:v>
                </c:pt>
                <c:pt idx="21">
                  <c:v>156</c:v>
                </c:pt>
                <c:pt idx="22">
                  <c:v>156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156</c:v>
                </c:pt>
                <c:pt idx="32">
                  <c:v>156</c:v>
                </c:pt>
                <c:pt idx="33">
                  <c:v>156</c:v>
                </c:pt>
                <c:pt idx="34">
                  <c:v>156</c:v>
                </c:pt>
                <c:pt idx="35">
                  <c:v>156</c:v>
                </c:pt>
                <c:pt idx="36">
                  <c:v>156</c:v>
                </c:pt>
                <c:pt idx="37">
                  <c:v>156</c:v>
                </c:pt>
                <c:pt idx="38">
                  <c:v>156</c:v>
                </c:pt>
                <c:pt idx="39">
                  <c:v>156</c:v>
                </c:pt>
                <c:pt idx="40">
                  <c:v>156</c:v>
                </c:pt>
                <c:pt idx="41">
                  <c:v>156</c:v>
                </c:pt>
                <c:pt idx="42">
                  <c:v>156</c:v>
                </c:pt>
                <c:pt idx="43">
                  <c:v>156</c:v>
                </c:pt>
                <c:pt idx="44">
                  <c:v>156</c:v>
                </c:pt>
                <c:pt idx="45">
                  <c:v>156</c:v>
                </c:pt>
                <c:pt idx="46">
                  <c:v>156</c:v>
                </c:pt>
                <c:pt idx="47">
                  <c:v>156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156</c:v>
                </c:pt>
                <c:pt idx="54">
                  <c:v>156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156</c:v>
                </c:pt>
                <c:pt idx="59">
                  <c:v>156</c:v>
                </c:pt>
                <c:pt idx="60">
                  <c:v>156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156</c:v>
                </c:pt>
                <c:pt idx="74">
                  <c:v>156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156</c:v>
                </c:pt>
                <c:pt idx="81">
                  <c:v>156</c:v>
                </c:pt>
                <c:pt idx="82">
                  <c:v>156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156</c:v>
                </c:pt>
                <c:pt idx="104">
                  <c:v>156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156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156</c:v>
                </c:pt>
                <c:pt idx="113">
                  <c:v>156</c:v>
                </c:pt>
                <c:pt idx="114">
                  <c:v>156</c:v>
                </c:pt>
                <c:pt idx="115">
                  <c:v>156</c:v>
                </c:pt>
                <c:pt idx="116">
                  <c:v>156</c:v>
                </c:pt>
                <c:pt idx="117">
                  <c:v>156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156</c:v>
                </c:pt>
                <c:pt idx="123">
                  <c:v>156</c:v>
                </c:pt>
                <c:pt idx="124">
                  <c:v>156</c:v>
                </c:pt>
                <c:pt idx="125">
                  <c:v>156</c:v>
                </c:pt>
                <c:pt idx="126">
                  <c:v>156</c:v>
                </c:pt>
                <c:pt idx="127">
                  <c:v>156</c:v>
                </c:pt>
                <c:pt idx="128">
                  <c:v>156</c:v>
                </c:pt>
                <c:pt idx="129">
                  <c:v>156</c:v>
                </c:pt>
                <c:pt idx="130">
                  <c:v>156</c:v>
                </c:pt>
                <c:pt idx="131">
                  <c:v>156</c:v>
                </c:pt>
                <c:pt idx="132">
                  <c:v>156</c:v>
                </c:pt>
                <c:pt idx="133">
                  <c:v>156</c:v>
                </c:pt>
                <c:pt idx="134">
                  <c:v>156</c:v>
                </c:pt>
                <c:pt idx="135">
                  <c:v>156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156</c:v>
                </c:pt>
                <c:pt idx="140">
                  <c:v>156</c:v>
                </c:pt>
                <c:pt idx="141">
                  <c:v>156</c:v>
                </c:pt>
                <c:pt idx="142">
                  <c:v>156</c:v>
                </c:pt>
                <c:pt idx="143">
                  <c:v>156</c:v>
                </c:pt>
                <c:pt idx="144">
                  <c:v>156</c:v>
                </c:pt>
                <c:pt idx="145">
                  <c:v>156</c:v>
                </c:pt>
                <c:pt idx="146">
                  <c:v>156</c:v>
                </c:pt>
                <c:pt idx="147">
                  <c:v>156</c:v>
                </c:pt>
                <c:pt idx="148">
                  <c:v>156</c:v>
                </c:pt>
                <c:pt idx="149">
                  <c:v>156</c:v>
                </c:pt>
                <c:pt idx="150">
                  <c:v>156</c:v>
                </c:pt>
                <c:pt idx="151">
                  <c:v>156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156</c:v>
                </c:pt>
                <c:pt idx="158">
                  <c:v>156</c:v>
                </c:pt>
                <c:pt idx="159">
                  <c:v>156</c:v>
                </c:pt>
                <c:pt idx="160">
                  <c:v>156</c:v>
                </c:pt>
                <c:pt idx="161">
                  <c:v>156</c:v>
                </c:pt>
                <c:pt idx="162">
                  <c:v>156</c:v>
                </c:pt>
                <c:pt idx="163">
                  <c:v>156</c:v>
                </c:pt>
                <c:pt idx="164">
                  <c:v>156</c:v>
                </c:pt>
                <c:pt idx="165">
                  <c:v>156</c:v>
                </c:pt>
                <c:pt idx="166">
                  <c:v>156</c:v>
                </c:pt>
                <c:pt idx="167">
                  <c:v>156</c:v>
                </c:pt>
                <c:pt idx="168">
                  <c:v>156</c:v>
                </c:pt>
                <c:pt idx="169">
                  <c:v>156</c:v>
                </c:pt>
                <c:pt idx="170">
                  <c:v>156</c:v>
                </c:pt>
                <c:pt idx="171">
                  <c:v>156</c:v>
                </c:pt>
                <c:pt idx="172">
                  <c:v>156</c:v>
                </c:pt>
                <c:pt idx="173">
                  <c:v>156</c:v>
                </c:pt>
                <c:pt idx="174">
                  <c:v>156</c:v>
                </c:pt>
                <c:pt idx="175">
                  <c:v>156</c:v>
                </c:pt>
                <c:pt idx="176">
                  <c:v>156</c:v>
                </c:pt>
                <c:pt idx="177">
                  <c:v>156</c:v>
                </c:pt>
                <c:pt idx="178">
                  <c:v>156</c:v>
                </c:pt>
                <c:pt idx="179">
                  <c:v>156</c:v>
                </c:pt>
                <c:pt idx="180">
                  <c:v>156</c:v>
                </c:pt>
                <c:pt idx="181">
                  <c:v>156</c:v>
                </c:pt>
                <c:pt idx="182">
                  <c:v>156</c:v>
                </c:pt>
                <c:pt idx="183">
                  <c:v>156</c:v>
                </c:pt>
                <c:pt idx="184">
                  <c:v>156</c:v>
                </c:pt>
                <c:pt idx="185">
                  <c:v>156</c:v>
                </c:pt>
                <c:pt idx="186">
                  <c:v>156</c:v>
                </c:pt>
                <c:pt idx="187">
                  <c:v>156</c:v>
                </c:pt>
                <c:pt idx="188">
                  <c:v>156</c:v>
                </c:pt>
                <c:pt idx="189">
                  <c:v>156</c:v>
                </c:pt>
                <c:pt idx="190">
                  <c:v>156</c:v>
                </c:pt>
                <c:pt idx="191">
                  <c:v>156</c:v>
                </c:pt>
                <c:pt idx="192">
                  <c:v>156</c:v>
                </c:pt>
                <c:pt idx="193">
                  <c:v>156</c:v>
                </c:pt>
                <c:pt idx="194">
                  <c:v>156</c:v>
                </c:pt>
                <c:pt idx="195">
                  <c:v>156</c:v>
                </c:pt>
                <c:pt idx="196">
                  <c:v>156</c:v>
                </c:pt>
                <c:pt idx="197">
                  <c:v>156</c:v>
                </c:pt>
                <c:pt idx="198">
                  <c:v>156</c:v>
                </c:pt>
                <c:pt idx="199">
                  <c:v>156</c:v>
                </c:pt>
                <c:pt idx="200">
                  <c:v>156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156</c:v>
                </c:pt>
                <c:pt idx="207">
                  <c:v>156</c:v>
                </c:pt>
                <c:pt idx="208">
                  <c:v>156</c:v>
                </c:pt>
                <c:pt idx="209">
                  <c:v>156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156</c:v>
                </c:pt>
                <c:pt idx="217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2-49AB-B407-265101F74491}"/>
            </c:ext>
          </c:extLst>
        </c:ser>
        <c:ser>
          <c:idx val="3"/>
          <c:order val="3"/>
          <c:tx>
            <c:strRef>
              <c:f>'SUIVI JOUR '!$C$189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'!$D$189:$HM$189</c:f>
              <c:numCache>
                <c:formatCode>General</c:formatCode>
                <c:ptCount val="218"/>
                <c:pt idx="0">
                  <c:v>151</c:v>
                </c:pt>
                <c:pt idx="1">
                  <c:v>151</c:v>
                </c:pt>
                <c:pt idx="2">
                  <c:v>151</c:v>
                </c:pt>
                <c:pt idx="3">
                  <c:v>151</c:v>
                </c:pt>
                <c:pt idx="4">
                  <c:v>151</c:v>
                </c:pt>
                <c:pt idx="5">
                  <c:v>151</c:v>
                </c:pt>
                <c:pt idx="6">
                  <c:v>151</c:v>
                </c:pt>
                <c:pt idx="7">
                  <c:v>151</c:v>
                </c:pt>
                <c:pt idx="8">
                  <c:v>151</c:v>
                </c:pt>
                <c:pt idx="9">
                  <c:v>151</c:v>
                </c:pt>
                <c:pt idx="10">
                  <c:v>151</c:v>
                </c:pt>
                <c:pt idx="11">
                  <c:v>151</c:v>
                </c:pt>
                <c:pt idx="12">
                  <c:v>151</c:v>
                </c:pt>
                <c:pt idx="13">
                  <c:v>151</c:v>
                </c:pt>
                <c:pt idx="14">
                  <c:v>151</c:v>
                </c:pt>
                <c:pt idx="15">
                  <c:v>151</c:v>
                </c:pt>
                <c:pt idx="16">
                  <c:v>151</c:v>
                </c:pt>
                <c:pt idx="17">
                  <c:v>151</c:v>
                </c:pt>
                <c:pt idx="18">
                  <c:v>151</c:v>
                </c:pt>
                <c:pt idx="19">
                  <c:v>151</c:v>
                </c:pt>
                <c:pt idx="20">
                  <c:v>151</c:v>
                </c:pt>
                <c:pt idx="21">
                  <c:v>151</c:v>
                </c:pt>
                <c:pt idx="22">
                  <c:v>151</c:v>
                </c:pt>
                <c:pt idx="23">
                  <c:v>151</c:v>
                </c:pt>
                <c:pt idx="24">
                  <c:v>151</c:v>
                </c:pt>
                <c:pt idx="25">
                  <c:v>151</c:v>
                </c:pt>
                <c:pt idx="26">
                  <c:v>151</c:v>
                </c:pt>
                <c:pt idx="27">
                  <c:v>151</c:v>
                </c:pt>
                <c:pt idx="28">
                  <c:v>151</c:v>
                </c:pt>
                <c:pt idx="29">
                  <c:v>151</c:v>
                </c:pt>
                <c:pt idx="30">
                  <c:v>151</c:v>
                </c:pt>
                <c:pt idx="31">
                  <c:v>151</c:v>
                </c:pt>
                <c:pt idx="32">
                  <c:v>151</c:v>
                </c:pt>
                <c:pt idx="33">
                  <c:v>151</c:v>
                </c:pt>
                <c:pt idx="34">
                  <c:v>151</c:v>
                </c:pt>
                <c:pt idx="35">
                  <c:v>151</c:v>
                </c:pt>
                <c:pt idx="36">
                  <c:v>151</c:v>
                </c:pt>
                <c:pt idx="37">
                  <c:v>151</c:v>
                </c:pt>
                <c:pt idx="38">
                  <c:v>151</c:v>
                </c:pt>
                <c:pt idx="39">
                  <c:v>151</c:v>
                </c:pt>
                <c:pt idx="40">
                  <c:v>151</c:v>
                </c:pt>
                <c:pt idx="41">
                  <c:v>151</c:v>
                </c:pt>
                <c:pt idx="42">
                  <c:v>151</c:v>
                </c:pt>
                <c:pt idx="43">
                  <c:v>151</c:v>
                </c:pt>
                <c:pt idx="44">
                  <c:v>151</c:v>
                </c:pt>
                <c:pt idx="45">
                  <c:v>151</c:v>
                </c:pt>
                <c:pt idx="46">
                  <c:v>151</c:v>
                </c:pt>
                <c:pt idx="47">
                  <c:v>151</c:v>
                </c:pt>
                <c:pt idx="48">
                  <c:v>151</c:v>
                </c:pt>
                <c:pt idx="49">
                  <c:v>151</c:v>
                </c:pt>
                <c:pt idx="50">
                  <c:v>151</c:v>
                </c:pt>
                <c:pt idx="51">
                  <c:v>151</c:v>
                </c:pt>
                <c:pt idx="52">
                  <c:v>151</c:v>
                </c:pt>
                <c:pt idx="53">
                  <c:v>151</c:v>
                </c:pt>
                <c:pt idx="54">
                  <c:v>151</c:v>
                </c:pt>
                <c:pt idx="55">
                  <c:v>151</c:v>
                </c:pt>
                <c:pt idx="56">
                  <c:v>151</c:v>
                </c:pt>
                <c:pt idx="57">
                  <c:v>151</c:v>
                </c:pt>
                <c:pt idx="58">
                  <c:v>151</c:v>
                </c:pt>
                <c:pt idx="59">
                  <c:v>151</c:v>
                </c:pt>
                <c:pt idx="60">
                  <c:v>151</c:v>
                </c:pt>
                <c:pt idx="61">
                  <c:v>151</c:v>
                </c:pt>
                <c:pt idx="62">
                  <c:v>151</c:v>
                </c:pt>
                <c:pt idx="63">
                  <c:v>151</c:v>
                </c:pt>
                <c:pt idx="64">
                  <c:v>151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151</c:v>
                </c:pt>
                <c:pt idx="69">
                  <c:v>151</c:v>
                </c:pt>
                <c:pt idx="70">
                  <c:v>151</c:v>
                </c:pt>
                <c:pt idx="71">
                  <c:v>151</c:v>
                </c:pt>
                <c:pt idx="72">
                  <c:v>151</c:v>
                </c:pt>
                <c:pt idx="73">
                  <c:v>151</c:v>
                </c:pt>
                <c:pt idx="74">
                  <c:v>151</c:v>
                </c:pt>
                <c:pt idx="75">
                  <c:v>151</c:v>
                </c:pt>
                <c:pt idx="76">
                  <c:v>151</c:v>
                </c:pt>
                <c:pt idx="77">
                  <c:v>151</c:v>
                </c:pt>
                <c:pt idx="78">
                  <c:v>151</c:v>
                </c:pt>
                <c:pt idx="79">
                  <c:v>151</c:v>
                </c:pt>
                <c:pt idx="80">
                  <c:v>151</c:v>
                </c:pt>
                <c:pt idx="81">
                  <c:v>151</c:v>
                </c:pt>
                <c:pt idx="82">
                  <c:v>151</c:v>
                </c:pt>
                <c:pt idx="83">
                  <c:v>151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151</c:v>
                </c:pt>
                <c:pt idx="89">
                  <c:v>151</c:v>
                </c:pt>
                <c:pt idx="90">
                  <c:v>151</c:v>
                </c:pt>
                <c:pt idx="91">
                  <c:v>151</c:v>
                </c:pt>
                <c:pt idx="92">
                  <c:v>151</c:v>
                </c:pt>
                <c:pt idx="93">
                  <c:v>151</c:v>
                </c:pt>
                <c:pt idx="94">
                  <c:v>151</c:v>
                </c:pt>
                <c:pt idx="95">
                  <c:v>151</c:v>
                </c:pt>
                <c:pt idx="96">
                  <c:v>151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151</c:v>
                </c:pt>
                <c:pt idx="103">
                  <c:v>151</c:v>
                </c:pt>
                <c:pt idx="104">
                  <c:v>151</c:v>
                </c:pt>
                <c:pt idx="105">
                  <c:v>151</c:v>
                </c:pt>
                <c:pt idx="106">
                  <c:v>151</c:v>
                </c:pt>
                <c:pt idx="107">
                  <c:v>151</c:v>
                </c:pt>
                <c:pt idx="108">
                  <c:v>151</c:v>
                </c:pt>
                <c:pt idx="109">
                  <c:v>151</c:v>
                </c:pt>
                <c:pt idx="110">
                  <c:v>151</c:v>
                </c:pt>
                <c:pt idx="111">
                  <c:v>151</c:v>
                </c:pt>
                <c:pt idx="112">
                  <c:v>151</c:v>
                </c:pt>
                <c:pt idx="113">
                  <c:v>151</c:v>
                </c:pt>
                <c:pt idx="114">
                  <c:v>151</c:v>
                </c:pt>
                <c:pt idx="115">
                  <c:v>151</c:v>
                </c:pt>
                <c:pt idx="116">
                  <c:v>151</c:v>
                </c:pt>
                <c:pt idx="117">
                  <c:v>151</c:v>
                </c:pt>
                <c:pt idx="118">
                  <c:v>151</c:v>
                </c:pt>
                <c:pt idx="119">
                  <c:v>151</c:v>
                </c:pt>
                <c:pt idx="120">
                  <c:v>151</c:v>
                </c:pt>
                <c:pt idx="121">
                  <c:v>151</c:v>
                </c:pt>
                <c:pt idx="122">
                  <c:v>151</c:v>
                </c:pt>
                <c:pt idx="123">
                  <c:v>151</c:v>
                </c:pt>
                <c:pt idx="124">
                  <c:v>151</c:v>
                </c:pt>
                <c:pt idx="125">
                  <c:v>151</c:v>
                </c:pt>
                <c:pt idx="126">
                  <c:v>151</c:v>
                </c:pt>
                <c:pt idx="127">
                  <c:v>151</c:v>
                </c:pt>
                <c:pt idx="128">
                  <c:v>151</c:v>
                </c:pt>
                <c:pt idx="129">
                  <c:v>151</c:v>
                </c:pt>
                <c:pt idx="130">
                  <c:v>151</c:v>
                </c:pt>
                <c:pt idx="131">
                  <c:v>151</c:v>
                </c:pt>
                <c:pt idx="132">
                  <c:v>151</c:v>
                </c:pt>
                <c:pt idx="133">
                  <c:v>151</c:v>
                </c:pt>
                <c:pt idx="134">
                  <c:v>151</c:v>
                </c:pt>
                <c:pt idx="135">
                  <c:v>151</c:v>
                </c:pt>
                <c:pt idx="136">
                  <c:v>151</c:v>
                </c:pt>
                <c:pt idx="137">
                  <c:v>151</c:v>
                </c:pt>
                <c:pt idx="138">
                  <c:v>151</c:v>
                </c:pt>
                <c:pt idx="139">
                  <c:v>151</c:v>
                </c:pt>
                <c:pt idx="140">
                  <c:v>151</c:v>
                </c:pt>
                <c:pt idx="141">
                  <c:v>151</c:v>
                </c:pt>
                <c:pt idx="142">
                  <c:v>151</c:v>
                </c:pt>
                <c:pt idx="143">
                  <c:v>151</c:v>
                </c:pt>
                <c:pt idx="144">
                  <c:v>151</c:v>
                </c:pt>
                <c:pt idx="145">
                  <c:v>151</c:v>
                </c:pt>
                <c:pt idx="146">
                  <c:v>151</c:v>
                </c:pt>
                <c:pt idx="147">
                  <c:v>151</c:v>
                </c:pt>
                <c:pt idx="148">
                  <c:v>151</c:v>
                </c:pt>
                <c:pt idx="149">
                  <c:v>151</c:v>
                </c:pt>
                <c:pt idx="150">
                  <c:v>151</c:v>
                </c:pt>
                <c:pt idx="151">
                  <c:v>151</c:v>
                </c:pt>
                <c:pt idx="152">
                  <c:v>151</c:v>
                </c:pt>
                <c:pt idx="153">
                  <c:v>151</c:v>
                </c:pt>
                <c:pt idx="154">
                  <c:v>151</c:v>
                </c:pt>
                <c:pt idx="155">
                  <c:v>151</c:v>
                </c:pt>
                <c:pt idx="156">
                  <c:v>151</c:v>
                </c:pt>
                <c:pt idx="157">
                  <c:v>151</c:v>
                </c:pt>
                <c:pt idx="158">
                  <c:v>151</c:v>
                </c:pt>
                <c:pt idx="159">
                  <c:v>151</c:v>
                </c:pt>
                <c:pt idx="160">
                  <c:v>151</c:v>
                </c:pt>
                <c:pt idx="161">
                  <c:v>151</c:v>
                </c:pt>
                <c:pt idx="162">
                  <c:v>151</c:v>
                </c:pt>
                <c:pt idx="163">
                  <c:v>151</c:v>
                </c:pt>
                <c:pt idx="164">
                  <c:v>151</c:v>
                </c:pt>
                <c:pt idx="165">
                  <c:v>151</c:v>
                </c:pt>
                <c:pt idx="166">
                  <c:v>151</c:v>
                </c:pt>
                <c:pt idx="167">
                  <c:v>151</c:v>
                </c:pt>
                <c:pt idx="168">
                  <c:v>151</c:v>
                </c:pt>
                <c:pt idx="169">
                  <c:v>151</c:v>
                </c:pt>
                <c:pt idx="170">
                  <c:v>151</c:v>
                </c:pt>
                <c:pt idx="171">
                  <c:v>151</c:v>
                </c:pt>
                <c:pt idx="172">
                  <c:v>151</c:v>
                </c:pt>
                <c:pt idx="173">
                  <c:v>151</c:v>
                </c:pt>
                <c:pt idx="174">
                  <c:v>151</c:v>
                </c:pt>
                <c:pt idx="175">
                  <c:v>151</c:v>
                </c:pt>
                <c:pt idx="176">
                  <c:v>151</c:v>
                </c:pt>
                <c:pt idx="177">
                  <c:v>151</c:v>
                </c:pt>
                <c:pt idx="178">
                  <c:v>151</c:v>
                </c:pt>
                <c:pt idx="179">
                  <c:v>151</c:v>
                </c:pt>
                <c:pt idx="180">
                  <c:v>151</c:v>
                </c:pt>
                <c:pt idx="181">
                  <c:v>151</c:v>
                </c:pt>
                <c:pt idx="182">
                  <c:v>151</c:v>
                </c:pt>
                <c:pt idx="183">
                  <c:v>151</c:v>
                </c:pt>
                <c:pt idx="184">
                  <c:v>151</c:v>
                </c:pt>
                <c:pt idx="185">
                  <c:v>151</c:v>
                </c:pt>
                <c:pt idx="186">
                  <c:v>151</c:v>
                </c:pt>
                <c:pt idx="187">
                  <c:v>151</c:v>
                </c:pt>
                <c:pt idx="188">
                  <c:v>151</c:v>
                </c:pt>
                <c:pt idx="189">
                  <c:v>151</c:v>
                </c:pt>
                <c:pt idx="190">
                  <c:v>151</c:v>
                </c:pt>
                <c:pt idx="191">
                  <c:v>151</c:v>
                </c:pt>
                <c:pt idx="192">
                  <c:v>151</c:v>
                </c:pt>
                <c:pt idx="193">
                  <c:v>151</c:v>
                </c:pt>
                <c:pt idx="194">
                  <c:v>151</c:v>
                </c:pt>
                <c:pt idx="195">
                  <c:v>151</c:v>
                </c:pt>
                <c:pt idx="196">
                  <c:v>151</c:v>
                </c:pt>
                <c:pt idx="197">
                  <c:v>151</c:v>
                </c:pt>
                <c:pt idx="198">
                  <c:v>151</c:v>
                </c:pt>
                <c:pt idx="199">
                  <c:v>151</c:v>
                </c:pt>
                <c:pt idx="200">
                  <c:v>151</c:v>
                </c:pt>
                <c:pt idx="201">
                  <c:v>151</c:v>
                </c:pt>
                <c:pt idx="202">
                  <c:v>151</c:v>
                </c:pt>
                <c:pt idx="203">
                  <c:v>151</c:v>
                </c:pt>
                <c:pt idx="204">
                  <c:v>151</c:v>
                </c:pt>
                <c:pt idx="205">
                  <c:v>151</c:v>
                </c:pt>
                <c:pt idx="206">
                  <c:v>151</c:v>
                </c:pt>
                <c:pt idx="207">
                  <c:v>151</c:v>
                </c:pt>
                <c:pt idx="208">
                  <c:v>151</c:v>
                </c:pt>
                <c:pt idx="209">
                  <c:v>151</c:v>
                </c:pt>
                <c:pt idx="210">
                  <c:v>151</c:v>
                </c:pt>
                <c:pt idx="211">
                  <c:v>151</c:v>
                </c:pt>
                <c:pt idx="212">
                  <c:v>151</c:v>
                </c:pt>
                <c:pt idx="213">
                  <c:v>151</c:v>
                </c:pt>
                <c:pt idx="214">
                  <c:v>151</c:v>
                </c:pt>
                <c:pt idx="215">
                  <c:v>151</c:v>
                </c:pt>
                <c:pt idx="216">
                  <c:v>151</c:v>
                </c:pt>
                <c:pt idx="217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B2-49AB-B407-265101F74491}"/>
            </c:ext>
          </c:extLst>
        </c:ser>
        <c:ser>
          <c:idx val="4"/>
          <c:order val="4"/>
          <c:tx>
            <c:strRef>
              <c:f>'SUIVI JOUR '!$C$190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'!$D$190:$HM$190</c:f>
              <c:numCache>
                <c:formatCode>General</c:formatCode>
                <c:ptCount val="218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B2-49AB-B407-265101F74491}"/>
            </c:ext>
          </c:extLst>
        </c:ser>
        <c:ser>
          <c:idx val="5"/>
          <c:order val="5"/>
          <c:tx>
            <c:strRef>
              <c:f>'SUIVI JOUR '!$C$188</c:f>
              <c:strCache>
                <c:ptCount val="1"/>
                <c:pt idx="0">
                  <c:v>Cible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'!$D$188:$IG$188</c:f>
              <c:numCache>
                <c:formatCode>General</c:formatCode>
                <c:ptCount val="238"/>
                <c:pt idx="0">
                  <c:v>153</c:v>
                </c:pt>
                <c:pt idx="1">
                  <c:v>153</c:v>
                </c:pt>
                <c:pt idx="2">
                  <c:v>153</c:v>
                </c:pt>
                <c:pt idx="3">
                  <c:v>153</c:v>
                </c:pt>
                <c:pt idx="4">
                  <c:v>153</c:v>
                </c:pt>
                <c:pt idx="5">
                  <c:v>153</c:v>
                </c:pt>
                <c:pt idx="6">
                  <c:v>153</c:v>
                </c:pt>
                <c:pt idx="7">
                  <c:v>153</c:v>
                </c:pt>
                <c:pt idx="8">
                  <c:v>153</c:v>
                </c:pt>
                <c:pt idx="9">
                  <c:v>153</c:v>
                </c:pt>
                <c:pt idx="10">
                  <c:v>153</c:v>
                </c:pt>
                <c:pt idx="11">
                  <c:v>153</c:v>
                </c:pt>
                <c:pt idx="12">
                  <c:v>153</c:v>
                </c:pt>
                <c:pt idx="13">
                  <c:v>153</c:v>
                </c:pt>
                <c:pt idx="14">
                  <c:v>153</c:v>
                </c:pt>
                <c:pt idx="15">
                  <c:v>153</c:v>
                </c:pt>
                <c:pt idx="16">
                  <c:v>153</c:v>
                </c:pt>
                <c:pt idx="17">
                  <c:v>153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153</c:v>
                </c:pt>
                <c:pt idx="22">
                  <c:v>153</c:v>
                </c:pt>
                <c:pt idx="23">
                  <c:v>153</c:v>
                </c:pt>
                <c:pt idx="24">
                  <c:v>153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153</c:v>
                </c:pt>
                <c:pt idx="29">
                  <c:v>153</c:v>
                </c:pt>
                <c:pt idx="30">
                  <c:v>153</c:v>
                </c:pt>
                <c:pt idx="31">
                  <c:v>153</c:v>
                </c:pt>
                <c:pt idx="32">
                  <c:v>153</c:v>
                </c:pt>
                <c:pt idx="33">
                  <c:v>153</c:v>
                </c:pt>
                <c:pt idx="34">
                  <c:v>153</c:v>
                </c:pt>
                <c:pt idx="35">
                  <c:v>153</c:v>
                </c:pt>
                <c:pt idx="36">
                  <c:v>153</c:v>
                </c:pt>
                <c:pt idx="37">
                  <c:v>153</c:v>
                </c:pt>
                <c:pt idx="38">
                  <c:v>153</c:v>
                </c:pt>
                <c:pt idx="39">
                  <c:v>153</c:v>
                </c:pt>
                <c:pt idx="40">
                  <c:v>153</c:v>
                </c:pt>
                <c:pt idx="41">
                  <c:v>153</c:v>
                </c:pt>
                <c:pt idx="42">
                  <c:v>153</c:v>
                </c:pt>
                <c:pt idx="43">
                  <c:v>153</c:v>
                </c:pt>
                <c:pt idx="44">
                  <c:v>153</c:v>
                </c:pt>
                <c:pt idx="45">
                  <c:v>153</c:v>
                </c:pt>
                <c:pt idx="46">
                  <c:v>153</c:v>
                </c:pt>
                <c:pt idx="47">
                  <c:v>153</c:v>
                </c:pt>
                <c:pt idx="48">
                  <c:v>153</c:v>
                </c:pt>
                <c:pt idx="49">
                  <c:v>153</c:v>
                </c:pt>
                <c:pt idx="50">
                  <c:v>153</c:v>
                </c:pt>
                <c:pt idx="51">
                  <c:v>153</c:v>
                </c:pt>
                <c:pt idx="52">
                  <c:v>153</c:v>
                </c:pt>
                <c:pt idx="53">
                  <c:v>153</c:v>
                </c:pt>
                <c:pt idx="54">
                  <c:v>153</c:v>
                </c:pt>
                <c:pt idx="55">
                  <c:v>153</c:v>
                </c:pt>
                <c:pt idx="56">
                  <c:v>153</c:v>
                </c:pt>
                <c:pt idx="57">
                  <c:v>153</c:v>
                </c:pt>
                <c:pt idx="58">
                  <c:v>153</c:v>
                </c:pt>
                <c:pt idx="59">
                  <c:v>153</c:v>
                </c:pt>
                <c:pt idx="60">
                  <c:v>153</c:v>
                </c:pt>
                <c:pt idx="61">
                  <c:v>153</c:v>
                </c:pt>
                <c:pt idx="62">
                  <c:v>153</c:v>
                </c:pt>
                <c:pt idx="63">
                  <c:v>153</c:v>
                </c:pt>
                <c:pt idx="64">
                  <c:v>153</c:v>
                </c:pt>
                <c:pt idx="65">
                  <c:v>153</c:v>
                </c:pt>
                <c:pt idx="66">
                  <c:v>153</c:v>
                </c:pt>
                <c:pt idx="67">
                  <c:v>153</c:v>
                </c:pt>
                <c:pt idx="68">
                  <c:v>153</c:v>
                </c:pt>
                <c:pt idx="69">
                  <c:v>153</c:v>
                </c:pt>
                <c:pt idx="70">
                  <c:v>153</c:v>
                </c:pt>
                <c:pt idx="71">
                  <c:v>153</c:v>
                </c:pt>
                <c:pt idx="72">
                  <c:v>153</c:v>
                </c:pt>
                <c:pt idx="73">
                  <c:v>153</c:v>
                </c:pt>
                <c:pt idx="74">
                  <c:v>153</c:v>
                </c:pt>
                <c:pt idx="75">
                  <c:v>153</c:v>
                </c:pt>
                <c:pt idx="76">
                  <c:v>153</c:v>
                </c:pt>
                <c:pt idx="77">
                  <c:v>153</c:v>
                </c:pt>
                <c:pt idx="78">
                  <c:v>153</c:v>
                </c:pt>
                <c:pt idx="79">
                  <c:v>153</c:v>
                </c:pt>
                <c:pt idx="80">
                  <c:v>153</c:v>
                </c:pt>
                <c:pt idx="81">
                  <c:v>153</c:v>
                </c:pt>
                <c:pt idx="82">
                  <c:v>153</c:v>
                </c:pt>
                <c:pt idx="83">
                  <c:v>153</c:v>
                </c:pt>
                <c:pt idx="84">
                  <c:v>153</c:v>
                </c:pt>
                <c:pt idx="85">
                  <c:v>153</c:v>
                </c:pt>
                <c:pt idx="86">
                  <c:v>153</c:v>
                </c:pt>
                <c:pt idx="87">
                  <c:v>153</c:v>
                </c:pt>
                <c:pt idx="88">
                  <c:v>153</c:v>
                </c:pt>
                <c:pt idx="89">
                  <c:v>153</c:v>
                </c:pt>
                <c:pt idx="90">
                  <c:v>153</c:v>
                </c:pt>
                <c:pt idx="91">
                  <c:v>153</c:v>
                </c:pt>
                <c:pt idx="92">
                  <c:v>153</c:v>
                </c:pt>
                <c:pt idx="93">
                  <c:v>153</c:v>
                </c:pt>
                <c:pt idx="94">
                  <c:v>153</c:v>
                </c:pt>
                <c:pt idx="95">
                  <c:v>153</c:v>
                </c:pt>
                <c:pt idx="96">
                  <c:v>153</c:v>
                </c:pt>
                <c:pt idx="97">
                  <c:v>153</c:v>
                </c:pt>
                <c:pt idx="98">
                  <c:v>153</c:v>
                </c:pt>
                <c:pt idx="99">
                  <c:v>153</c:v>
                </c:pt>
                <c:pt idx="100">
                  <c:v>153</c:v>
                </c:pt>
                <c:pt idx="101">
                  <c:v>153</c:v>
                </c:pt>
                <c:pt idx="102">
                  <c:v>153</c:v>
                </c:pt>
                <c:pt idx="103">
                  <c:v>153</c:v>
                </c:pt>
                <c:pt idx="104">
                  <c:v>153</c:v>
                </c:pt>
                <c:pt idx="105">
                  <c:v>153</c:v>
                </c:pt>
                <c:pt idx="106">
                  <c:v>153</c:v>
                </c:pt>
                <c:pt idx="107">
                  <c:v>153</c:v>
                </c:pt>
                <c:pt idx="108">
                  <c:v>153</c:v>
                </c:pt>
                <c:pt idx="109">
                  <c:v>153</c:v>
                </c:pt>
                <c:pt idx="110">
                  <c:v>153</c:v>
                </c:pt>
                <c:pt idx="111">
                  <c:v>153</c:v>
                </c:pt>
                <c:pt idx="112">
                  <c:v>153</c:v>
                </c:pt>
                <c:pt idx="113">
                  <c:v>153</c:v>
                </c:pt>
                <c:pt idx="114">
                  <c:v>153</c:v>
                </c:pt>
                <c:pt idx="115">
                  <c:v>153</c:v>
                </c:pt>
                <c:pt idx="116">
                  <c:v>153</c:v>
                </c:pt>
                <c:pt idx="117">
                  <c:v>153</c:v>
                </c:pt>
                <c:pt idx="118">
                  <c:v>153</c:v>
                </c:pt>
                <c:pt idx="119">
                  <c:v>153</c:v>
                </c:pt>
                <c:pt idx="120">
                  <c:v>153</c:v>
                </c:pt>
                <c:pt idx="121">
                  <c:v>153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153</c:v>
                </c:pt>
                <c:pt idx="126">
                  <c:v>153</c:v>
                </c:pt>
                <c:pt idx="127">
                  <c:v>153</c:v>
                </c:pt>
                <c:pt idx="128">
                  <c:v>153</c:v>
                </c:pt>
                <c:pt idx="129">
                  <c:v>153</c:v>
                </c:pt>
                <c:pt idx="130">
                  <c:v>153</c:v>
                </c:pt>
                <c:pt idx="131">
                  <c:v>153</c:v>
                </c:pt>
                <c:pt idx="132">
                  <c:v>153</c:v>
                </c:pt>
                <c:pt idx="133">
                  <c:v>153</c:v>
                </c:pt>
                <c:pt idx="134">
                  <c:v>153</c:v>
                </c:pt>
                <c:pt idx="135">
                  <c:v>153</c:v>
                </c:pt>
                <c:pt idx="136">
                  <c:v>153</c:v>
                </c:pt>
                <c:pt idx="137">
                  <c:v>153</c:v>
                </c:pt>
                <c:pt idx="138">
                  <c:v>153</c:v>
                </c:pt>
                <c:pt idx="139">
                  <c:v>153</c:v>
                </c:pt>
                <c:pt idx="140">
                  <c:v>153</c:v>
                </c:pt>
                <c:pt idx="141">
                  <c:v>153</c:v>
                </c:pt>
                <c:pt idx="142">
                  <c:v>153</c:v>
                </c:pt>
                <c:pt idx="143">
                  <c:v>153</c:v>
                </c:pt>
                <c:pt idx="144">
                  <c:v>153</c:v>
                </c:pt>
                <c:pt idx="145">
                  <c:v>153</c:v>
                </c:pt>
                <c:pt idx="146">
                  <c:v>153</c:v>
                </c:pt>
                <c:pt idx="147">
                  <c:v>153</c:v>
                </c:pt>
                <c:pt idx="148">
                  <c:v>153</c:v>
                </c:pt>
                <c:pt idx="149">
                  <c:v>153</c:v>
                </c:pt>
                <c:pt idx="150">
                  <c:v>153</c:v>
                </c:pt>
                <c:pt idx="151">
                  <c:v>153</c:v>
                </c:pt>
                <c:pt idx="152">
                  <c:v>153</c:v>
                </c:pt>
                <c:pt idx="153">
                  <c:v>153</c:v>
                </c:pt>
                <c:pt idx="154">
                  <c:v>153</c:v>
                </c:pt>
                <c:pt idx="155">
                  <c:v>153</c:v>
                </c:pt>
                <c:pt idx="156">
                  <c:v>153</c:v>
                </c:pt>
                <c:pt idx="157">
                  <c:v>153</c:v>
                </c:pt>
                <c:pt idx="158">
                  <c:v>153</c:v>
                </c:pt>
                <c:pt idx="159">
                  <c:v>153</c:v>
                </c:pt>
                <c:pt idx="160">
                  <c:v>153</c:v>
                </c:pt>
                <c:pt idx="161">
                  <c:v>153</c:v>
                </c:pt>
                <c:pt idx="162">
                  <c:v>153</c:v>
                </c:pt>
                <c:pt idx="163">
                  <c:v>153</c:v>
                </c:pt>
                <c:pt idx="164">
                  <c:v>153</c:v>
                </c:pt>
                <c:pt idx="165">
                  <c:v>153</c:v>
                </c:pt>
                <c:pt idx="166">
                  <c:v>153</c:v>
                </c:pt>
                <c:pt idx="167">
                  <c:v>153</c:v>
                </c:pt>
                <c:pt idx="168">
                  <c:v>153</c:v>
                </c:pt>
                <c:pt idx="169">
                  <c:v>153</c:v>
                </c:pt>
                <c:pt idx="170">
                  <c:v>153</c:v>
                </c:pt>
                <c:pt idx="171">
                  <c:v>153</c:v>
                </c:pt>
                <c:pt idx="172">
                  <c:v>153</c:v>
                </c:pt>
                <c:pt idx="173">
                  <c:v>153</c:v>
                </c:pt>
                <c:pt idx="174">
                  <c:v>153</c:v>
                </c:pt>
                <c:pt idx="175">
                  <c:v>153</c:v>
                </c:pt>
                <c:pt idx="176">
                  <c:v>153</c:v>
                </c:pt>
                <c:pt idx="177">
                  <c:v>153</c:v>
                </c:pt>
                <c:pt idx="178">
                  <c:v>153</c:v>
                </c:pt>
                <c:pt idx="179">
                  <c:v>153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153</c:v>
                </c:pt>
                <c:pt idx="185">
                  <c:v>153</c:v>
                </c:pt>
                <c:pt idx="186">
                  <c:v>153</c:v>
                </c:pt>
                <c:pt idx="187">
                  <c:v>153</c:v>
                </c:pt>
                <c:pt idx="188">
                  <c:v>153</c:v>
                </c:pt>
                <c:pt idx="189">
                  <c:v>153</c:v>
                </c:pt>
                <c:pt idx="190">
                  <c:v>153</c:v>
                </c:pt>
                <c:pt idx="191">
                  <c:v>153</c:v>
                </c:pt>
                <c:pt idx="192">
                  <c:v>153</c:v>
                </c:pt>
                <c:pt idx="193">
                  <c:v>153</c:v>
                </c:pt>
                <c:pt idx="194">
                  <c:v>153</c:v>
                </c:pt>
                <c:pt idx="195">
                  <c:v>153</c:v>
                </c:pt>
                <c:pt idx="196">
                  <c:v>153</c:v>
                </c:pt>
                <c:pt idx="197">
                  <c:v>153</c:v>
                </c:pt>
                <c:pt idx="198">
                  <c:v>153</c:v>
                </c:pt>
                <c:pt idx="199">
                  <c:v>153</c:v>
                </c:pt>
                <c:pt idx="200">
                  <c:v>153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153</c:v>
                </c:pt>
                <c:pt idx="212">
                  <c:v>153</c:v>
                </c:pt>
                <c:pt idx="213">
                  <c:v>153</c:v>
                </c:pt>
                <c:pt idx="214">
                  <c:v>153</c:v>
                </c:pt>
                <c:pt idx="215">
                  <c:v>153</c:v>
                </c:pt>
                <c:pt idx="216">
                  <c:v>153</c:v>
                </c:pt>
                <c:pt idx="217">
                  <c:v>153</c:v>
                </c:pt>
                <c:pt idx="218">
                  <c:v>153</c:v>
                </c:pt>
                <c:pt idx="219">
                  <c:v>153</c:v>
                </c:pt>
                <c:pt idx="220">
                  <c:v>153</c:v>
                </c:pt>
                <c:pt idx="221">
                  <c:v>153</c:v>
                </c:pt>
                <c:pt idx="222">
                  <c:v>153</c:v>
                </c:pt>
                <c:pt idx="223">
                  <c:v>153</c:v>
                </c:pt>
                <c:pt idx="224">
                  <c:v>153</c:v>
                </c:pt>
                <c:pt idx="225">
                  <c:v>153</c:v>
                </c:pt>
                <c:pt idx="226">
                  <c:v>153</c:v>
                </c:pt>
                <c:pt idx="227">
                  <c:v>153</c:v>
                </c:pt>
                <c:pt idx="228">
                  <c:v>153</c:v>
                </c:pt>
                <c:pt idx="229">
                  <c:v>153</c:v>
                </c:pt>
                <c:pt idx="230">
                  <c:v>153</c:v>
                </c:pt>
                <c:pt idx="231">
                  <c:v>153</c:v>
                </c:pt>
                <c:pt idx="232">
                  <c:v>153</c:v>
                </c:pt>
                <c:pt idx="233">
                  <c:v>153</c:v>
                </c:pt>
                <c:pt idx="234">
                  <c:v>153</c:v>
                </c:pt>
                <c:pt idx="235">
                  <c:v>153</c:v>
                </c:pt>
                <c:pt idx="236">
                  <c:v>153</c:v>
                </c:pt>
                <c:pt idx="237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C-424D-A6F7-0604D3A2A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160"/>
          <c:min val="144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0672911950629207"/>
          <c:y val="3.1071981945830201E-2"/>
          <c:w val="0.43347211258907464"/>
          <c:h val="0.1303314635085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Perméabilité_ 2024 </a:t>
            </a:r>
          </a:p>
        </c:rich>
      </c:tx>
      <c:layout>
        <c:manualLayout>
          <c:xMode val="edge"/>
          <c:yMode val="edge"/>
          <c:x val="0.34963060173033933"/>
          <c:y val="2.8677344363355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'!$B$49</c:f>
              <c:strCache>
                <c:ptCount val="1"/>
                <c:pt idx="0">
                  <c:v>Perméabilité SIMPSON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'!$D$49:$HM$49</c:f>
              <c:numCache>
                <c:formatCode>0.00</c:formatCode>
                <c:ptCount val="218"/>
                <c:pt idx="0">
                  <c:v>141</c:v>
                </c:pt>
                <c:pt idx="1">
                  <c:v>145</c:v>
                </c:pt>
                <c:pt idx="2">
                  <c:v>148</c:v>
                </c:pt>
                <c:pt idx="3">
                  <c:v>149</c:v>
                </c:pt>
                <c:pt idx="4">
                  <c:v>154</c:v>
                </c:pt>
                <c:pt idx="5">
                  <c:v>158</c:v>
                </c:pt>
                <c:pt idx="6">
                  <c:v>159</c:v>
                </c:pt>
                <c:pt idx="7">
                  <c:v>155</c:v>
                </c:pt>
                <c:pt idx="8">
                  <c:v>156</c:v>
                </c:pt>
                <c:pt idx="9">
                  <c:v>155</c:v>
                </c:pt>
                <c:pt idx="10">
                  <c:v>156</c:v>
                </c:pt>
                <c:pt idx="11">
                  <c:v>155</c:v>
                </c:pt>
                <c:pt idx="12">
                  <c:v>155</c:v>
                </c:pt>
                <c:pt idx="13">
                  <c:v>151</c:v>
                </c:pt>
                <c:pt idx="14">
                  <c:v>152</c:v>
                </c:pt>
                <c:pt idx="15">
                  <c:v>150</c:v>
                </c:pt>
                <c:pt idx="16">
                  <c:v>150</c:v>
                </c:pt>
                <c:pt idx="17">
                  <c:v>153</c:v>
                </c:pt>
                <c:pt idx="18">
                  <c:v>149</c:v>
                </c:pt>
                <c:pt idx="19">
                  <c:v>155</c:v>
                </c:pt>
                <c:pt idx="2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0-40A6-BD96-8877A7CB8BC2}"/>
            </c:ext>
          </c:extLst>
        </c:ser>
        <c:ser>
          <c:idx val="1"/>
          <c:order val="1"/>
          <c:tx>
            <c:strRef>
              <c:f>'SUIVI JOUR '!$C$175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'!$D$175:$HM$175</c:f>
              <c:numCache>
                <c:formatCode>General</c:formatCode>
                <c:ptCount val="218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170</c:v>
                </c:pt>
                <c:pt idx="46">
                  <c:v>170</c:v>
                </c:pt>
                <c:pt idx="47">
                  <c:v>170</c:v>
                </c:pt>
                <c:pt idx="48">
                  <c:v>170</c:v>
                </c:pt>
                <c:pt idx="49">
                  <c:v>170</c:v>
                </c:pt>
                <c:pt idx="50">
                  <c:v>170</c:v>
                </c:pt>
                <c:pt idx="51">
                  <c:v>170</c:v>
                </c:pt>
                <c:pt idx="52">
                  <c:v>170</c:v>
                </c:pt>
                <c:pt idx="53">
                  <c:v>170</c:v>
                </c:pt>
                <c:pt idx="54">
                  <c:v>170</c:v>
                </c:pt>
                <c:pt idx="55">
                  <c:v>170</c:v>
                </c:pt>
                <c:pt idx="56">
                  <c:v>170</c:v>
                </c:pt>
                <c:pt idx="57">
                  <c:v>170</c:v>
                </c:pt>
                <c:pt idx="58">
                  <c:v>170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170</c:v>
                </c:pt>
                <c:pt idx="63">
                  <c:v>170</c:v>
                </c:pt>
                <c:pt idx="64">
                  <c:v>170</c:v>
                </c:pt>
                <c:pt idx="65">
                  <c:v>170</c:v>
                </c:pt>
                <c:pt idx="66">
                  <c:v>170</c:v>
                </c:pt>
                <c:pt idx="67">
                  <c:v>170</c:v>
                </c:pt>
                <c:pt idx="68">
                  <c:v>170</c:v>
                </c:pt>
                <c:pt idx="69">
                  <c:v>170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</c:v>
                </c:pt>
                <c:pt idx="84">
                  <c:v>170</c:v>
                </c:pt>
                <c:pt idx="85">
                  <c:v>170</c:v>
                </c:pt>
                <c:pt idx="86">
                  <c:v>170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170</c:v>
                </c:pt>
                <c:pt idx="93">
                  <c:v>170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170</c:v>
                </c:pt>
                <c:pt idx="106">
                  <c:v>170</c:v>
                </c:pt>
                <c:pt idx="107">
                  <c:v>170</c:v>
                </c:pt>
                <c:pt idx="108">
                  <c:v>170</c:v>
                </c:pt>
                <c:pt idx="109">
                  <c:v>170</c:v>
                </c:pt>
                <c:pt idx="110">
                  <c:v>170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170</c:v>
                </c:pt>
                <c:pt idx="116">
                  <c:v>170</c:v>
                </c:pt>
                <c:pt idx="117">
                  <c:v>170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170</c:v>
                </c:pt>
                <c:pt idx="125">
                  <c:v>170</c:v>
                </c:pt>
                <c:pt idx="126">
                  <c:v>170</c:v>
                </c:pt>
                <c:pt idx="127">
                  <c:v>170</c:v>
                </c:pt>
                <c:pt idx="128">
                  <c:v>170</c:v>
                </c:pt>
                <c:pt idx="129">
                  <c:v>170</c:v>
                </c:pt>
                <c:pt idx="130">
                  <c:v>170</c:v>
                </c:pt>
                <c:pt idx="131">
                  <c:v>170</c:v>
                </c:pt>
                <c:pt idx="132">
                  <c:v>170</c:v>
                </c:pt>
                <c:pt idx="133">
                  <c:v>170</c:v>
                </c:pt>
                <c:pt idx="134">
                  <c:v>170</c:v>
                </c:pt>
                <c:pt idx="135">
                  <c:v>170</c:v>
                </c:pt>
                <c:pt idx="136">
                  <c:v>170</c:v>
                </c:pt>
                <c:pt idx="137">
                  <c:v>170</c:v>
                </c:pt>
                <c:pt idx="138">
                  <c:v>170</c:v>
                </c:pt>
                <c:pt idx="139">
                  <c:v>170</c:v>
                </c:pt>
                <c:pt idx="140">
                  <c:v>170</c:v>
                </c:pt>
                <c:pt idx="141">
                  <c:v>170</c:v>
                </c:pt>
                <c:pt idx="142">
                  <c:v>170</c:v>
                </c:pt>
                <c:pt idx="143">
                  <c:v>170</c:v>
                </c:pt>
                <c:pt idx="144">
                  <c:v>170</c:v>
                </c:pt>
                <c:pt idx="145">
                  <c:v>170</c:v>
                </c:pt>
                <c:pt idx="146">
                  <c:v>170</c:v>
                </c:pt>
                <c:pt idx="147">
                  <c:v>170</c:v>
                </c:pt>
                <c:pt idx="148">
                  <c:v>170</c:v>
                </c:pt>
                <c:pt idx="149">
                  <c:v>170</c:v>
                </c:pt>
                <c:pt idx="150">
                  <c:v>170</c:v>
                </c:pt>
                <c:pt idx="151">
                  <c:v>170</c:v>
                </c:pt>
                <c:pt idx="152">
                  <c:v>170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170</c:v>
                </c:pt>
                <c:pt idx="159">
                  <c:v>170</c:v>
                </c:pt>
                <c:pt idx="160">
                  <c:v>170</c:v>
                </c:pt>
                <c:pt idx="161">
                  <c:v>170</c:v>
                </c:pt>
                <c:pt idx="162">
                  <c:v>170</c:v>
                </c:pt>
                <c:pt idx="163">
                  <c:v>170</c:v>
                </c:pt>
                <c:pt idx="164">
                  <c:v>170</c:v>
                </c:pt>
                <c:pt idx="165">
                  <c:v>170</c:v>
                </c:pt>
                <c:pt idx="166">
                  <c:v>170</c:v>
                </c:pt>
                <c:pt idx="167">
                  <c:v>170</c:v>
                </c:pt>
                <c:pt idx="168">
                  <c:v>170</c:v>
                </c:pt>
                <c:pt idx="169">
                  <c:v>170</c:v>
                </c:pt>
                <c:pt idx="170">
                  <c:v>170</c:v>
                </c:pt>
                <c:pt idx="171">
                  <c:v>170</c:v>
                </c:pt>
                <c:pt idx="172">
                  <c:v>170</c:v>
                </c:pt>
                <c:pt idx="173">
                  <c:v>170</c:v>
                </c:pt>
                <c:pt idx="174">
                  <c:v>170</c:v>
                </c:pt>
                <c:pt idx="175">
                  <c:v>170</c:v>
                </c:pt>
                <c:pt idx="176">
                  <c:v>170</c:v>
                </c:pt>
                <c:pt idx="177">
                  <c:v>170</c:v>
                </c:pt>
                <c:pt idx="178">
                  <c:v>170</c:v>
                </c:pt>
                <c:pt idx="179">
                  <c:v>170</c:v>
                </c:pt>
                <c:pt idx="180">
                  <c:v>170</c:v>
                </c:pt>
                <c:pt idx="181">
                  <c:v>170</c:v>
                </c:pt>
                <c:pt idx="182">
                  <c:v>170</c:v>
                </c:pt>
                <c:pt idx="183">
                  <c:v>170</c:v>
                </c:pt>
                <c:pt idx="184">
                  <c:v>170</c:v>
                </c:pt>
                <c:pt idx="185">
                  <c:v>170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170</c:v>
                </c:pt>
                <c:pt idx="190">
                  <c:v>170</c:v>
                </c:pt>
                <c:pt idx="191">
                  <c:v>170</c:v>
                </c:pt>
                <c:pt idx="192">
                  <c:v>170</c:v>
                </c:pt>
                <c:pt idx="193">
                  <c:v>170</c:v>
                </c:pt>
                <c:pt idx="194">
                  <c:v>170</c:v>
                </c:pt>
                <c:pt idx="195">
                  <c:v>170</c:v>
                </c:pt>
                <c:pt idx="196">
                  <c:v>170</c:v>
                </c:pt>
                <c:pt idx="197">
                  <c:v>170</c:v>
                </c:pt>
                <c:pt idx="198">
                  <c:v>170</c:v>
                </c:pt>
                <c:pt idx="199">
                  <c:v>170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170</c:v>
                </c:pt>
                <c:pt idx="210">
                  <c:v>170</c:v>
                </c:pt>
                <c:pt idx="211">
                  <c:v>170</c:v>
                </c:pt>
                <c:pt idx="212">
                  <c:v>170</c:v>
                </c:pt>
                <c:pt idx="213">
                  <c:v>170</c:v>
                </c:pt>
                <c:pt idx="214">
                  <c:v>170</c:v>
                </c:pt>
                <c:pt idx="215">
                  <c:v>170</c:v>
                </c:pt>
                <c:pt idx="216">
                  <c:v>170</c:v>
                </c:pt>
                <c:pt idx="217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0-40A6-BD96-8877A7CB8BC2}"/>
            </c:ext>
          </c:extLst>
        </c:ser>
        <c:ser>
          <c:idx val="2"/>
          <c:order val="2"/>
          <c:tx>
            <c:strRef>
              <c:f>'SUIVI JOUR '!$C$176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'!$D$176:$HM$176</c:f>
              <c:numCache>
                <c:formatCode>General</c:formatCode>
                <c:ptCount val="218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  <c:pt idx="25">
                  <c:v>160</c:v>
                </c:pt>
                <c:pt idx="26">
                  <c:v>160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160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160</c:v>
                </c:pt>
                <c:pt idx="36">
                  <c:v>160</c:v>
                </c:pt>
                <c:pt idx="37">
                  <c:v>160</c:v>
                </c:pt>
                <c:pt idx="38">
                  <c:v>160</c:v>
                </c:pt>
                <c:pt idx="39">
                  <c:v>160</c:v>
                </c:pt>
                <c:pt idx="40">
                  <c:v>160</c:v>
                </c:pt>
                <c:pt idx="41">
                  <c:v>160</c:v>
                </c:pt>
                <c:pt idx="42">
                  <c:v>160</c:v>
                </c:pt>
                <c:pt idx="43">
                  <c:v>160</c:v>
                </c:pt>
                <c:pt idx="44">
                  <c:v>160</c:v>
                </c:pt>
                <c:pt idx="45">
                  <c:v>160</c:v>
                </c:pt>
                <c:pt idx="46">
                  <c:v>160</c:v>
                </c:pt>
                <c:pt idx="47">
                  <c:v>160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160</c:v>
                </c:pt>
                <c:pt idx="55">
                  <c:v>160</c:v>
                </c:pt>
                <c:pt idx="56">
                  <c:v>160</c:v>
                </c:pt>
                <c:pt idx="57">
                  <c:v>160</c:v>
                </c:pt>
                <c:pt idx="58">
                  <c:v>160</c:v>
                </c:pt>
                <c:pt idx="59">
                  <c:v>160</c:v>
                </c:pt>
                <c:pt idx="60">
                  <c:v>160</c:v>
                </c:pt>
                <c:pt idx="61">
                  <c:v>160</c:v>
                </c:pt>
                <c:pt idx="62">
                  <c:v>160</c:v>
                </c:pt>
                <c:pt idx="63">
                  <c:v>160</c:v>
                </c:pt>
                <c:pt idx="64">
                  <c:v>160</c:v>
                </c:pt>
                <c:pt idx="65">
                  <c:v>160</c:v>
                </c:pt>
                <c:pt idx="66">
                  <c:v>160</c:v>
                </c:pt>
                <c:pt idx="67">
                  <c:v>160</c:v>
                </c:pt>
                <c:pt idx="68">
                  <c:v>160</c:v>
                </c:pt>
                <c:pt idx="69">
                  <c:v>160</c:v>
                </c:pt>
                <c:pt idx="70">
                  <c:v>160</c:v>
                </c:pt>
                <c:pt idx="71">
                  <c:v>160</c:v>
                </c:pt>
                <c:pt idx="72">
                  <c:v>160</c:v>
                </c:pt>
                <c:pt idx="73">
                  <c:v>160</c:v>
                </c:pt>
                <c:pt idx="74">
                  <c:v>160</c:v>
                </c:pt>
                <c:pt idx="75">
                  <c:v>160</c:v>
                </c:pt>
                <c:pt idx="76">
                  <c:v>160</c:v>
                </c:pt>
                <c:pt idx="77">
                  <c:v>160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160</c:v>
                </c:pt>
                <c:pt idx="82">
                  <c:v>160</c:v>
                </c:pt>
                <c:pt idx="83">
                  <c:v>160</c:v>
                </c:pt>
                <c:pt idx="84">
                  <c:v>160</c:v>
                </c:pt>
                <c:pt idx="85">
                  <c:v>160</c:v>
                </c:pt>
                <c:pt idx="86">
                  <c:v>160</c:v>
                </c:pt>
                <c:pt idx="87">
                  <c:v>160</c:v>
                </c:pt>
                <c:pt idx="88">
                  <c:v>160</c:v>
                </c:pt>
                <c:pt idx="89">
                  <c:v>160</c:v>
                </c:pt>
                <c:pt idx="90">
                  <c:v>160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160</c:v>
                </c:pt>
                <c:pt idx="95">
                  <c:v>160</c:v>
                </c:pt>
                <c:pt idx="96">
                  <c:v>160</c:v>
                </c:pt>
                <c:pt idx="97">
                  <c:v>160</c:v>
                </c:pt>
                <c:pt idx="98">
                  <c:v>160</c:v>
                </c:pt>
                <c:pt idx="99">
                  <c:v>160</c:v>
                </c:pt>
                <c:pt idx="100">
                  <c:v>160</c:v>
                </c:pt>
                <c:pt idx="101">
                  <c:v>160</c:v>
                </c:pt>
                <c:pt idx="102">
                  <c:v>160</c:v>
                </c:pt>
                <c:pt idx="103">
                  <c:v>160</c:v>
                </c:pt>
                <c:pt idx="104">
                  <c:v>160</c:v>
                </c:pt>
                <c:pt idx="105">
                  <c:v>160</c:v>
                </c:pt>
                <c:pt idx="106">
                  <c:v>160</c:v>
                </c:pt>
                <c:pt idx="107">
                  <c:v>160</c:v>
                </c:pt>
                <c:pt idx="108">
                  <c:v>160</c:v>
                </c:pt>
                <c:pt idx="109">
                  <c:v>160</c:v>
                </c:pt>
                <c:pt idx="110">
                  <c:v>160</c:v>
                </c:pt>
                <c:pt idx="111">
                  <c:v>160</c:v>
                </c:pt>
                <c:pt idx="112">
                  <c:v>160</c:v>
                </c:pt>
                <c:pt idx="113">
                  <c:v>160</c:v>
                </c:pt>
                <c:pt idx="114">
                  <c:v>160</c:v>
                </c:pt>
                <c:pt idx="115">
                  <c:v>160</c:v>
                </c:pt>
                <c:pt idx="116">
                  <c:v>160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160</c:v>
                </c:pt>
                <c:pt idx="122">
                  <c:v>160</c:v>
                </c:pt>
                <c:pt idx="123">
                  <c:v>160</c:v>
                </c:pt>
                <c:pt idx="124">
                  <c:v>160</c:v>
                </c:pt>
                <c:pt idx="125">
                  <c:v>160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160</c:v>
                </c:pt>
                <c:pt idx="141">
                  <c:v>160</c:v>
                </c:pt>
                <c:pt idx="142">
                  <c:v>160</c:v>
                </c:pt>
                <c:pt idx="143">
                  <c:v>160</c:v>
                </c:pt>
                <c:pt idx="144">
                  <c:v>160</c:v>
                </c:pt>
                <c:pt idx="145">
                  <c:v>160</c:v>
                </c:pt>
                <c:pt idx="146">
                  <c:v>160</c:v>
                </c:pt>
                <c:pt idx="147">
                  <c:v>160</c:v>
                </c:pt>
                <c:pt idx="148">
                  <c:v>160</c:v>
                </c:pt>
                <c:pt idx="149">
                  <c:v>160</c:v>
                </c:pt>
                <c:pt idx="150">
                  <c:v>160</c:v>
                </c:pt>
                <c:pt idx="151">
                  <c:v>160</c:v>
                </c:pt>
                <c:pt idx="152">
                  <c:v>160</c:v>
                </c:pt>
                <c:pt idx="153">
                  <c:v>160</c:v>
                </c:pt>
                <c:pt idx="154">
                  <c:v>160</c:v>
                </c:pt>
                <c:pt idx="155">
                  <c:v>160</c:v>
                </c:pt>
                <c:pt idx="156">
                  <c:v>160</c:v>
                </c:pt>
                <c:pt idx="157">
                  <c:v>160</c:v>
                </c:pt>
                <c:pt idx="158">
                  <c:v>160</c:v>
                </c:pt>
                <c:pt idx="159">
                  <c:v>160</c:v>
                </c:pt>
                <c:pt idx="160">
                  <c:v>160</c:v>
                </c:pt>
                <c:pt idx="161">
                  <c:v>160</c:v>
                </c:pt>
                <c:pt idx="162">
                  <c:v>160</c:v>
                </c:pt>
                <c:pt idx="163">
                  <c:v>160</c:v>
                </c:pt>
                <c:pt idx="164">
                  <c:v>160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160</c:v>
                </c:pt>
                <c:pt idx="175">
                  <c:v>160</c:v>
                </c:pt>
                <c:pt idx="176">
                  <c:v>160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160</c:v>
                </c:pt>
                <c:pt idx="181">
                  <c:v>160</c:v>
                </c:pt>
                <c:pt idx="182">
                  <c:v>160</c:v>
                </c:pt>
                <c:pt idx="183">
                  <c:v>160</c:v>
                </c:pt>
                <c:pt idx="184">
                  <c:v>160</c:v>
                </c:pt>
                <c:pt idx="185">
                  <c:v>160</c:v>
                </c:pt>
                <c:pt idx="186">
                  <c:v>160</c:v>
                </c:pt>
                <c:pt idx="187">
                  <c:v>160</c:v>
                </c:pt>
                <c:pt idx="188">
                  <c:v>160</c:v>
                </c:pt>
                <c:pt idx="189">
                  <c:v>160</c:v>
                </c:pt>
                <c:pt idx="190">
                  <c:v>160</c:v>
                </c:pt>
                <c:pt idx="191">
                  <c:v>160</c:v>
                </c:pt>
                <c:pt idx="192">
                  <c:v>160</c:v>
                </c:pt>
                <c:pt idx="193">
                  <c:v>160</c:v>
                </c:pt>
                <c:pt idx="194">
                  <c:v>160</c:v>
                </c:pt>
                <c:pt idx="195">
                  <c:v>160</c:v>
                </c:pt>
                <c:pt idx="196">
                  <c:v>160</c:v>
                </c:pt>
                <c:pt idx="197">
                  <c:v>160</c:v>
                </c:pt>
                <c:pt idx="198">
                  <c:v>160</c:v>
                </c:pt>
                <c:pt idx="199">
                  <c:v>160</c:v>
                </c:pt>
                <c:pt idx="200">
                  <c:v>160</c:v>
                </c:pt>
                <c:pt idx="201">
                  <c:v>160</c:v>
                </c:pt>
                <c:pt idx="202">
                  <c:v>160</c:v>
                </c:pt>
                <c:pt idx="203">
                  <c:v>160</c:v>
                </c:pt>
                <c:pt idx="204">
                  <c:v>160</c:v>
                </c:pt>
                <c:pt idx="205">
                  <c:v>160</c:v>
                </c:pt>
                <c:pt idx="206">
                  <c:v>160</c:v>
                </c:pt>
                <c:pt idx="207">
                  <c:v>160</c:v>
                </c:pt>
                <c:pt idx="208">
                  <c:v>160</c:v>
                </c:pt>
                <c:pt idx="209">
                  <c:v>160</c:v>
                </c:pt>
                <c:pt idx="210">
                  <c:v>160</c:v>
                </c:pt>
                <c:pt idx="211">
                  <c:v>160</c:v>
                </c:pt>
                <c:pt idx="212">
                  <c:v>160</c:v>
                </c:pt>
                <c:pt idx="213">
                  <c:v>160</c:v>
                </c:pt>
                <c:pt idx="214">
                  <c:v>160</c:v>
                </c:pt>
                <c:pt idx="215">
                  <c:v>160</c:v>
                </c:pt>
                <c:pt idx="216">
                  <c:v>160</c:v>
                </c:pt>
                <c:pt idx="217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0-40A6-BD96-8877A7CB8BC2}"/>
            </c:ext>
          </c:extLst>
        </c:ser>
        <c:ser>
          <c:idx val="3"/>
          <c:order val="3"/>
          <c:tx>
            <c:strRef>
              <c:f>'SUIVI JOUR '!$C$178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'!$D$178:$HM$178</c:f>
              <c:numCache>
                <c:formatCode>General</c:formatCode>
                <c:ptCount val="218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D0-40A6-BD96-8877A7CB8BC2}"/>
            </c:ext>
          </c:extLst>
        </c:ser>
        <c:ser>
          <c:idx val="4"/>
          <c:order val="4"/>
          <c:tx>
            <c:strRef>
              <c:f>'SUIVI JOUR '!$C$179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'!$D$179:$HM$179</c:f>
              <c:numCache>
                <c:formatCode>General</c:formatCode>
                <c:ptCount val="218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  <c:pt idx="49">
                  <c:v>130</c:v>
                </c:pt>
                <c:pt idx="50">
                  <c:v>130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D0-40A6-BD96-8877A7CB8BC2}"/>
            </c:ext>
          </c:extLst>
        </c:ser>
        <c:ser>
          <c:idx val="5"/>
          <c:order val="5"/>
          <c:tx>
            <c:strRef>
              <c:f>'SUIVI JOUR '!$C$177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'!$D$177:$IG$177</c:f>
              <c:numCache>
                <c:formatCode>General</c:formatCode>
                <c:ptCount val="238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C-47B6-8090-8AC84D2DD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180"/>
          <c:min val="123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33603481006464908"/>
          <c:h val="0.1303314635085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AS_RTC / Labo_ 2024 </a:t>
            </a:r>
          </a:p>
        </c:rich>
      </c:tx>
      <c:layout>
        <c:manualLayout>
          <c:xMode val="edge"/>
          <c:yMode val="edge"/>
          <c:x val="0.35844894388201476"/>
          <c:y val="2.5906164805321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'!$B$59</c:f>
              <c:strCache>
                <c:ptCount val="1"/>
                <c:pt idx="0">
                  <c:v>AS Scoval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'!$D$59:$HM$59</c:f>
              <c:numCache>
                <c:formatCode>0.0</c:formatCode>
                <c:ptCount val="218"/>
                <c:pt idx="0">
                  <c:v>40.5</c:v>
                </c:pt>
                <c:pt idx="1">
                  <c:v>41.1</c:v>
                </c:pt>
                <c:pt idx="2">
                  <c:v>43</c:v>
                </c:pt>
                <c:pt idx="3">
                  <c:v>41.6</c:v>
                </c:pt>
                <c:pt idx="4">
                  <c:v>40.1</c:v>
                </c:pt>
                <c:pt idx="5">
                  <c:v>42.9</c:v>
                </c:pt>
                <c:pt idx="6">
                  <c:v>40.700000000000003</c:v>
                </c:pt>
                <c:pt idx="7">
                  <c:v>37.700000000000003</c:v>
                </c:pt>
                <c:pt idx="8">
                  <c:v>37.4</c:v>
                </c:pt>
                <c:pt idx="9">
                  <c:v>42.3</c:v>
                </c:pt>
                <c:pt idx="10">
                  <c:v>41.9</c:v>
                </c:pt>
                <c:pt idx="11">
                  <c:v>44.4</c:v>
                </c:pt>
                <c:pt idx="12">
                  <c:v>42</c:v>
                </c:pt>
                <c:pt idx="13">
                  <c:v>38</c:v>
                </c:pt>
                <c:pt idx="14">
                  <c:v>42</c:v>
                </c:pt>
                <c:pt idx="15">
                  <c:v>42.4</c:v>
                </c:pt>
                <c:pt idx="16">
                  <c:v>40.5</c:v>
                </c:pt>
                <c:pt idx="17">
                  <c:v>41.9</c:v>
                </c:pt>
                <c:pt idx="18">
                  <c:v>36.9</c:v>
                </c:pt>
                <c:pt idx="19">
                  <c:v>42.2</c:v>
                </c:pt>
                <c:pt idx="20">
                  <c:v>43.1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F-43CD-B2E8-3FF274A06B2B}"/>
            </c:ext>
          </c:extLst>
        </c:ser>
        <c:ser>
          <c:idx val="1"/>
          <c:order val="1"/>
          <c:tx>
            <c:strRef>
              <c:f>'SUIVI JOUR '!$C$181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'!$D$181:$HM$181</c:f>
              <c:numCache>
                <c:formatCode>General</c:formatCode>
                <c:ptCount val="218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F-43CD-B2E8-3FF274A06B2B}"/>
            </c:ext>
          </c:extLst>
        </c:ser>
        <c:ser>
          <c:idx val="2"/>
          <c:order val="2"/>
          <c:tx>
            <c:strRef>
              <c:f>'SUIVI JOUR '!$C$182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'!$D$182:$HM$182</c:f>
              <c:numCache>
                <c:formatCode>General</c:formatCode>
                <c:ptCount val="218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44</c:v>
                </c:pt>
                <c:pt idx="4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F-43CD-B2E8-3FF274A06B2B}"/>
            </c:ext>
          </c:extLst>
        </c:ser>
        <c:ser>
          <c:idx val="3"/>
          <c:order val="3"/>
          <c:tx>
            <c:strRef>
              <c:f>'SUIVI JOUR '!$C$183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'!$D$183:$HM$183</c:f>
              <c:numCache>
                <c:formatCode>General</c:formatCode>
                <c:ptCount val="218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39</c:v>
                </c:pt>
                <c:pt idx="48">
                  <c:v>39</c:v>
                </c:pt>
                <c:pt idx="49">
                  <c:v>39</c:v>
                </c:pt>
                <c:pt idx="50">
                  <c:v>39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39</c:v>
                </c:pt>
                <c:pt idx="119">
                  <c:v>39</c:v>
                </c:pt>
                <c:pt idx="120">
                  <c:v>39</c:v>
                </c:pt>
                <c:pt idx="121">
                  <c:v>39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F-43CD-B2E8-3FF274A06B2B}"/>
            </c:ext>
          </c:extLst>
        </c:ser>
        <c:ser>
          <c:idx val="4"/>
          <c:order val="4"/>
          <c:tx>
            <c:strRef>
              <c:f>'SUIVI JOUR '!$C$184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'!$D$184:$HM$184</c:f>
              <c:numCache>
                <c:formatCode>General</c:formatCode>
                <c:ptCount val="218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FF-43CD-B2E8-3FF274A06B2B}"/>
            </c:ext>
          </c:extLst>
        </c:ser>
        <c:ser>
          <c:idx val="5"/>
          <c:order val="5"/>
          <c:tx>
            <c:strRef>
              <c:f>'SUIVI JOUR '!$B$52</c:f>
              <c:strCache>
                <c:ptCount val="1"/>
                <c:pt idx="0">
                  <c:v>AS Labo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'!$D$52:$HM$52</c:f>
              <c:numCache>
                <c:formatCode>0.00</c:formatCode>
                <c:ptCount val="218"/>
                <c:pt idx="0">
                  <c:v>34</c:v>
                </c:pt>
                <c:pt idx="1">
                  <c:v>31</c:v>
                </c:pt>
                <c:pt idx="2">
                  <c:v>34</c:v>
                </c:pt>
                <c:pt idx="3">
                  <c:v>30</c:v>
                </c:pt>
                <c:pt idx="4">
                  <c:v>33</c:v>
                </c:pt>
                <c:pt idx="5">
                  <c:v>32</c:v>
                </c:pt>
                <c:pt idx="6">
                  <c:v>34</c:v>
                </c:pt>
                <c:pt idx="7">
                  <c:v>35</c:v>
                </c:pt>
                <c:pt idx="8">
                  <c:v>33</c:v>
                </c:pt>
                <c:pt idx="9">
                  <c:v>33</c:v>
                </c:pt>
                <c:pt idx="10">
                  <c:v>36</c:v>
                </c:pt>
                <c:pt idx="11">
                  <c:v>34</c:v>
                </c:pt>
                <c:pt idx="12">
                  <c:v>33</c:v>
                </c:pt>
                <c:pt idx="13">
                  <c:v>33</c:v>
                </c:pt>
                <c:pt idx="14">
                  <c:v>32</c:v>
                </c:pt>
                <c:pt idx="15">
                  <c:v>33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FF-43CD-B2E8-3FF274A06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50"/>
          <c:min val="26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304569480898221"/>
          <c:h val="9.4222723410532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RC_RTC / Labo _ 2024 </a:t>
            </a:r>
          </a:p>
        </c:rich>
      </c:tx>
      <c:layout>
        <c:manualLayout>
          <c:xMode val="edge"/>
          <c:yMode val="edge"/>
          <c:x val="0.31325494035467794"/>
          <c:y val="3.1448523921389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'!$B$60</c:f>
              <c:strCache>
                <c:ptCount val="1"/>
                <c:pt idx="0">
                  <c:v>RC Scoval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'!$D$60:$HM$60</c:f>
              <c:numCache>
                <c:formatCode>0.0</c:formatCode>
                <c:ptCount val="218"/>
                <c:pt idx="0">
                  <c:v>20.6</c:v>
                </c:pt>
                <c:pt idx="1">
                  <c:v>20.8</c:v>
                </c:pt>
                <c:pt idx="2">
                  <c:v>21.5</c:v>
                </c:pt>
                <c:pt idx="3">
                  <c:v>20.8</c:v>
                </c:pt>
                <c:pt idx="4">
                  <c:v>21.8</c:v>
                </c:pt>
                <c:pt idx="5">
                  <c:v>21.5</c:v>
                </c:pt>
                <c:pt idx="6">
                  <c:v>22.2</c:v>
                </c:pt>
                <c:pt idx="7">
                  <c:v>21.1</c:v>
                </c:pt>
                <c:pt idx="8">
                  <c:v>21.9</c:v>
                </c:pt>
                <c:pt idx="9">
                  <c:v>21</c:v>
                </c:pt>
                <c:pt idx="10">
                  <c:v>21.8</c:v>
                </c:pt>
                <c:pt idx="11">
                  <c:v>21.4</c:v>
                </c:pt>
                <c:pt idx="12">
                  <c:v>22</c:v>
                </c:pt>
                <c:pt idx="13">
                  <c:v>20.9</c:v>
                </c:pt>
                <c:pt idx="14">
                  <c:v>22</c:v>
                </c:pt>
                <c:pt idx="15">
                  <c:v>21</c:v>
                </c:pt>
                <c:pt idx="16">
                  <c:v>22.3</c:v>
                </c:pt>
                <c:pt idx="17">
                  <c:v>20.8</c:v>
                </c:pt>
                <c:pt idx="18">
                  <c:v>21.4</c:v>
                </c:pt>
                <c:pt idx="19">
                  <c:v>21.5</c:v>
                </c:pt>
                <c:pt idx="20">
                  <c:v>21.2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0-4EBE-823F-3F2F6FE51AE4}"/>
            </c:ext>
          </c:extLst>
        </c:ser>
        <c:ser>
          <c:idx val="1"/>
          <c:order val="1"/>
          <c:tx>
            <c:strRef>
              <c:f>'SUIVI JOUR '!$C$170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'!$D$170:$HM$170</c:f>
              <c:numCache>
                <c:formatCode>General</c:formatCode>
                <c:ptCount val="218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0-4EBE-823F-3F2F6FE51AE4}"/>
            </c:ext>
          </c:extLst>
        </c:ser>
        <c:ser>
          <c:idx val="2"/>
          <c:order val="2"/>
          <c:tx>
            <c:strRef>
              <c:f>'SUIVI JOUR '!$C$171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'!$D$171:$HM$171</c:f>
              <c:numCache>
                <c:formatCode>General</c:formatCode>
                <c:ptCount val="218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0-4EBE-823F-3F2F6FE51AE4}"/>
            </c:ext>
          </c:extLst>
        </c:ser>
        <c:ser>
          <c:idx val="3"/>
          <c:order val="3"/>
          <c:tx>
            <c:strRef>
              <c:f>'SUIVI JOUR '!$C$172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'!$D$172:$HM$172</c:f>
              <c:numCache>
                <c:formatCode>General</c:formatCode>
                <c:ptCount val="218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70-4EBE-823F-3F2F6FE51AE4}"/>
            </c:ext>
          </c:extLst>
        </c:ser>
        <c:ser>
          <c:idx val="4"/>
          <c:order val="4"/>
          <c:tx>
            <c:strRef>
              <c:f>'SUIVI JOUR '!$C$173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'!$D$173:$HM$173</c:f>
              <c:numCache>
                <c:formatCode>General</c:formatCode>
                <c:ptCount val="21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70-4EBE-823F-3F2F6FE51AE4}"/>
            </c:ext>
          </c:extLst>
        </c:ser>
        <c:ser>
          <c:idx val="5"/>
          <c:order val="5"/>
          <c:tx>
            <c:strRef>
              <c:f>'SUIVI JOUR '!$B$51</c:f>
              <c:strCache>
                <c:ptCount val="1"/>
                <c:pt idx="0">
                  <c:v>Compression labo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'!$D$51:$HM$51</c:f>
              <c:numCache>
                <c:formatCode>0.00</c:formatCode>
                <c:ptCount val="218"/>
                <c:pt idx="0">
                  <c:v>20.45</c:v>
                </c:pt>
                <c:pt idx="1">
                  <c:v>20.100000000000001</c:v>
                </c:pt>
                <c:pt idx="2">
                  <c:v>19.95</c:v>
                </c:pt>
                <c:pt idx="3">
                  <c:v>19.8</c:v>
                </c:pt>
                <c:pt idx="4">
                  <c:v>19.45</c:v>
                </c:pt>
                <c:pt idx="5">
                  <c:v>20.9</c:v>
                </c:pt>
                <c:pt idx="6">
                  <c:v>20.5</c:v>
                </c:pt>
                <c:pt idx="7">
                  <c:v>19.75</c:v>
                </c:pt>
                <c:pt idx="8">
                  <c:v>21</c:v>
                </c:pt>
                <c:pt idx="9">
                  <c:v>20.7</c:v>
                </c:pt>
                <c:pt idx="10">
                  <c:v>20.9</c:v>
                </c:pt>
                <c:pt idx="11">
                  <c:v>19.75</c:v>
                </c:pt>
                <c:pt idx="12">
                  <c:v>20</c:v>
                </c:pt>
                <c:pt idx="13">
                  <c:v>21.35</c:v>
                </c:pt>
                <c:pt idx="14">
                  <c:v>19.850000000000001</c:v>
                </c:pt>
                <c:pt idx="15">
                  <c:v>19.8</c:v>
                </c:pt>
                <c:pt idx="16">
                  <c:v>20.350000000000001</c:v>
                </c:pt>
                <c:pt idx="17">
                  <c:v>19.899999999999999</c:v>
                </c:pt>
                <c:pt idx="18">
                  <c:v>20.05</c:v>
                </c:pt>
                <c:pt idx="19">
                  <c:v>20.75</c:v>
                </c:pt>
                <c:pt idx="20">
                  <c:v>20.5</c:v>
                </c:pt>
                <c:pt idx="21">
                  <c:v>20.5</c:v>
                </c:pt>
                <c:pt idx="22">
                  <c:v>20.5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20.5</c:v>
                </c:pt>
                <c:pt idx="36">
                  <c:v>20.5</c:v>
                </c:pt>
                <c:pt idx="37">
                  <c:v>20.5</c:v>
                </c:pt>
                <c:pt idx="38">
                  <c:v>20.5</c:v>
                </c:pt>
                <c:pt idx="39">
                  <c:v>20.5</c:v>
                </c:pt>
                <c:pt idx="40">
                  <c:v>20.5</c:v>
                </c:pt>
                <c:pt idx="41">
                  <c:v>20.5</c:v>
                </c:pt>
                <c:pt idx="42">
                  <c:v>20.5</c:v>
                </c:pt>
                <c:pt idx="43">
                  <c:v>20.5</c:v>
                </c:pt>
                <c:pt idx="44">
                  <c:v>20.5</c:v>
                </c:pt>
                <c:pt idx="45">
                  <c:v>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8-48F6-8AE8-14F09169D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26"/>
          <c:min val="18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32747495104778568"/>
          <c:h val="8.6601325016594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%CIS _ 2024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'!$B$48</c:f>
              <c:strCache>
                <c:ptCount val="1"/>
                <c:pt idx="0">
                  <c:v>Cisaillement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'!$D$48:$HM$48</c:f>
              <c:numCache>
                <c:formatCode>0.00</c:formatCode>
                <c:ptCount val="218"/>
                <c:pt idx="0">
                  <c:v>5.3</c:v>
                </c:pt>
                <c:pt idx="1">
                  <c:v>5.25</c:v>
                </c:pt>
                <c:pt idx="2">
                  <c:v>6.15</c:v>
                </c:pt>
                <c:pt idx="3">
                  <c:v>5.2</c:v>
                </c:pt>
                <c:pt idx="4">
                  <c:v>5.25</c:v>
                </c:pt>
                <c:pt idx="5">
                  <c:v>5.9</c:v>
                </c:pt>
                <c:pt idx="6">
                  <c:v>5.45</c:v>
                </c:pt>
                <c:pt idx="7">
                  <c:v>6.05</c:v>
                </c:pt>
                <c:pt idx="8">
                  <c:v>6.2</c:v>
                </c:pt>
                <c:pt idx="9">
                  <c:v>5.3</c:v>
                </c:pt>
                <c:pt idx="10">
                  <c:v>5.45</c:v>
                </c:pt>
                <c:pt idx="11">
                  <c:v>5.75</c:v>
                </c:pt>
                <c:pt idx="12">
                  <c:v>6.05</c:v>
                </c:pt>
                <c:pt idx="13">
                  <c:v>6.15</c:v>
                </c:pt>
                <c:pt idx="14">
                  <c:v>5.35</c:v>
                </c:pt>
                <c:pt idx="15">
                  <c:v>6.45</c:v>
                </c:pt>
                <c:pt idx="16">
                  <c:v>5.5</c:v>
                </c:pt>
                <c:pt idx="17">
                  <c:v>5.5</c:v>
                </c:pt>
                <c:pt idx="18">
                  <c:v>5.35</c:v>
                </c:pt>
                <c:pt idx="19">
                  <c:v>4.8</c:v>
                </c:pt>
                <c:pt idx="20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C-4482-B311-6C52F526E74C}"/>
            </c:ext>
          </c:extLst>
        </c:ser>
        <c:ser>
          <c:idx val="1"/>
          <c:order val="1"/>
          <c:tx>
            <c:strRef>
              <c:f>'SUIVI JOUR '!$C$164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'!$D$164:$HM$164</c:f>
              <c:numCache>
                <c:formatCode>General</c:formatCode>
                <c:ptCount val="218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C-4482-B311-6C52F526E74C}"/>
            </c:ext>
          </c:extLst>
        </c:ser>
        <c:ser>
          <c:idx val="2"/>
          <c:order val="2"/>
          <c:tx>
            <c:strRef>
              <c:f>'SUIVI JOUR '!$C$165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'!$D$165:$HM$165</c:f>
              <c:numCache>
                <c:formatCode>General</c:formatCode>
                <c:ptCount val="21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CC-4482-B311-6C52F526E74C}"/>
            </c:ext>
          </c:extLst>
        </c:ser>
        <c:ser>
          <c:idx val="3"/>
          <c:order val="3"/>
          <c:tx>
            <c:strRef>
              <c:f>'SUIVI JOUR '!$C$167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'!$D$167:$HM$167</c:f>
              <c:numCache>
                <c:formatCode>General</c:formatCode>
                <c:ptCount val="21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CC-4482-B311-6C52F526E74C}"/>
            </c:ext>
          </c:extLst>
        </c:ser>
        <c:ser>
          <c:idx val="4"/>
          <c:order val="4"/>
          <c:tx>
            <c:strRef>
              <c:f>'SUIVI JOUR '!$C$168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'!$D$168:$HM$168</c:f>
              <c:numCache>
                <c:formatCode>General</c:formatCode>
                <c:ptCount val="21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CC-4482-B311-6C52F526E74C}"/>
            </c:ext>
          </c:extLst>
        </c:ser>
        <c:ser>
          <c:idx val="5"/>
          <c:order val="5"/>
          <c:tx>
            <c:strRef>
              <c:f>'SUIVI JOUR '!$C$166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'!$D$166:$IG$166</c:f>
              <c:numCache>
                <c:formatCode>General</c:formatCode>
                <c:ptCount val="238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E-4635-9564-BB9639ACE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9"/>
          <c:min val="3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31879078081271328"/>
          <c:h val="0.116790764859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%PF_ 2024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'!$B$55</c:f>
              <c:strCache>
                <c:ptCount val="1"/>
                <c:pt idx="0">
                  <c:v>Perte au Feu  (PF)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'!$D$55:$HM$55</c:f>
              <c:numCache>
                <c:formatCode>0.00</c:formatCode>
                <c:ptCount val="218"/>
                <c:pt idx="0">
                  <c:v>4.97</c:v>
                </c:pt>
                <c:pt idx="1">
                  <c:v>4.92</c:v>
                </c:pt>
                <c:pt idx="2">
                  <c:v>4.66</c:v>
                </c:pt>
                <c:pt idx="3">
                  <c:v>4.4000000000000004</c:v>
                </c:pt>
                <c:pt idx="4">
                  <c:v>4.2</c:v>
                </c:pt>
                <c:pt idx="5">
                  <c:v>4.3499999999999996</c:v>
                </c:pt>
                <c:pt idx="6">
                  <c:v>4.41</c:v>
                </c:pt>
                <c:pt idx="7">
                  <c:v>4.54</c:v>
                </c:pt>
                <c:pt idx="8">
                  <c:v>4.51</c:v>
                </c:pt>
                <c:pt idx="9">
                  <c:v>4.2300000000000004</c:v>
                </c:pt>
                <c:pt idx="10">
                  <c:v>4.49</c:v>
                </c:pt>
                <c:pt idx="11">
                  <c:v>4.2</c:v>
                </c:pt>
                <c:pt idx="12">
                  <c:v>4.28</c:v>
                </c:pt>
                <c:pt idx="13">
                  <c:v>4.6100000000000003</c:v>
                </c:pt>
                <c:pt idx="14">
                  <c:v>4.43</c:v>
                </c:pt>
                <c:pt idx="15">
                  <c:v>4.34</c:v>
                </c:pt>
                <c:pt idx="16">
                  <c:v>4.42</c:v>
                </c:pt>
                <c:pt idx="17">
                  <c:v>4.46</c:v>
                </c:pt>
                <c:pt idx="18">
                  <c:v>4.08</c:v>
                </c:pt>
                <c:pt idx="19">
                  <c:v>4.04</c:v>
                </c:pt>
                <c:pt idx="20">
                  <c:v>4.22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9-40F8-A640-E0E26DD87A7E}"/>
            </c:ext>
          </c:extLst>
        </c:ser>
        <c:ser>
          <c:idx val="1"/>
          <c:order val="1"/>
          <c:tx>
            <c:strRef>
              <c:f>'SUIVI JOUR '!$C$158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'!$D$158:$HM$158</c:f>
              <c:numCache>
                <c:formatCode>General</c:formatCode>
                <c:ptCount val="21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9-40F8-A640-E0E26DD87A7E}"/>
            </c:ext>
          </c:extLst>
        </c:ser>
        <c:ser>
          <c:idx val="2"/>
          <c:order val="2"/>
          <c:tx>
            <c:strRef>
              <c:f>'SUIVI JOUR '!$C$159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'!$D$159:$HM$159</c:f>
              <c:numCache>
                <c:formatCode>General</c:formatCode>
                <c:ptCount val="218"/>
                <c:pt idx="0">
                  <c:v>4.8</c:v>
                </c:pt>
                <c:pt idx="1">
                  <c:v>4.8</c:v>
                </c:pt>
                <c:pt idx="2">
                  <c:v>4.8</c:v>
                </c:pt>
                <c:pt idx="3">
                  <c:v>4.8</c:v>
                </c:pt>
                <c:pt idx="4">
                  <c:v>4.8</c:v>
                </c:pt>
                <c:pt idx="5">
                  <c:v>4.8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4.8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4.8</c:v>
                </c:pt>
                <c:pt idx="33">
                  <c:v>4.8</c:v>
                </c:pt>
                <c:pt idx="34">
                  <c:v>4.8</c:v>
                </c:pt>
                <c:pt idx="35">
                  <c:v>4.8</c:v>
                </c:pt>
                <c:pt idx="36">
                  <c:v>4.8</c:v>
                </c:pt>
                <c:pt idx="37">
                  <c:v>4.8</c:v>
                </c:pt>
                <c:pt idx="38">
                  <c:v>4.8</c:v>
                </c:pt>
                <c:pt idx="39">
                  <c:v>4.8</c:v>
                </c:pt>
                <c:pt idx="40">
                  <c:v>4.8</c:v>
                </c:pt>
                <c:pt idx="41">
                  <c:v>4.8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4.8</c:v>
                </c:pt>
                <c:pt idx="120">
                  <c:v>4.8</c:v>
                </c:pt>
                <c:pt idx="121">
                  <c:v>4.8</c:v>
                </c:pt>
                <c:pt idx="122">
                  <c:v>4.8</c:v>
                </c:pt>
                <c:pt idx="123">
                  <c:v>4.8</c:v>
                </c:pt>
                <c:pt idx="124">
                  <c:v>4.8</c:v>
                </c:pt>
                <c:pt idx="125">
                  <c:v>4.8</c:v>
                </c:pt>
                <c:pt idx="126">
                  <c:v>4.8</c:v>
                </c:pt>
                <c:pt idx="127">
                  <c:v>4.8</c:v>
                </c:pt>
                <c:pt idx="128">
                  <c:v>4.8</c:v>
                </c:pt>
                <c:pt idx="129">
                  <c:v>4.8</c:v>
                </c:pt>
                <c:pt idx="130">
                  <c:v>4.8</c:v>
                </c:pt>
                <c:pt idx="131">
                  <c:v>4.8</c:v>
                </c:pt>
                <c:pt idx="132">
                  <c:v>4.8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4.8</c:v>
                </c:pt>
                <c:pt idx="138">
                  <c:v>4.8</c:v>
                </c:pt>
                <c:pt idx="139">
                  <c:v>4.8</c:v>
                </c:pt>
                <c:pt idx="140">
                  <c:v>4.8</c:v>
                </c:pt>
                <c:pt idx="141">
                  <c:v>4.8</c:v>
                </c:pt>
                <c:pt idx="142">
                  <c:v>4.8</c:v>
                </c:pt>
                <c:pt idx="143">
                  <c:v>4.8</c:v>
                </c:pt>
                <c:pt idx="144">
                  <c:v>4.8</c:v>
                </c:pt>
                <c:pt idx="145">
                  <c:v>4.8</c:v>
                </c:pt>
                <c:pt idx="146">
                  <c:v>4.8</c:v>
                </c:pt>
                <c:pt idx="147">
                  <c:v>4.8</c:v>
                </c:pt>
                <c:pt idx="148">
                  <c:v>4.8</c:v>
                </c:pt>
                <c:pt idx="149">
                  <c:v>4.8</c:v>
                </c:pt>
                <c:pt idx="150">
                  <c:v>4.8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4.8</c:v>
                </c:pt>
                <c:pt idx="172">
                  <c:v>4.8</c:v>
                </c:pt>
                <c:pt idx="173">
                  <c:v>4.8</c:v>
                </c:pt>
                <c:pt idx="174">
                  <c:v>4.8</c:v>
                </c:pt>
                <c:pt idx="175">
                  <c:v>4.8</c:v>
                </c:pt>
                <c:pt idx="176">
                  <c:v>4.8</c:v>
                </c:pt>
                <c:pt idx="177">
                  <c:v>4.8</c:v>
                </c:pt>
                <c:pt idx="178">
                  <c:v>4.8</c:v>
                </c:pt>
                <c:pt idx="179">
                  <c:v>4.8</c:v>
                </c:pt>
                <c:pt idx="180">
                  <c:v>4.8</c:v>
                </c:pt>
                <c:pt idx="181">
                  <c:v>4.8</c:v>
                </c:pt>
                <c:pt idx="182">
                  <c:v>4.8</c:v>
                </c:pt>
                <c:pt idx="183">
                  <c:v>4.8</c:v>
                </c:pt>
                <c:pt idx="184">
                  <c:v>4.8</c:v>
                </c:pt>
                <c:pt idx="185">
                  <c:v>4.8</c:v>
                </c:pt>
                <c:pt idx="186">
                  <c:v>4.8</c:v>
                </c:pt>
                <c:pt idx="187">
                  <c:v>4.8</c:v>
                </c:pt>
                <c:pt idx="188">
                  <c:v>4.8</c:v>
                </c:pt>
                <c:pt idx="189">
                  <c:v>4.8</c:v>
                </c:pt>
                <c:pt idx="190">
                  <c:v>4.8</c:v>
                </c:pt>
                <c:pt idx="191">
                  <c:v>4.8</c:v>
                </c:pt>
                <c:pt idx="192">
                  <c:v>4.8</c:v>
                </c:pt>
                <c:pt idx="193">
                  <c:v>4.8</c:v>
                </c:pt>
                <c:pt idx="194">
                  <c:v>4.8</c:v>
                </c:pt>
                <c:pt idx="195">
                  <c:v>4.8</c:v>
                </c:pt>
                <c:pt idx="196">
                  <c:v>4.8</c:v>
                </c:pt>
                <c:pt idx="197">
                  <c:v>4.8</c:v>
                </c:pt>
                <c:pt idx="198">
                  <c:v>4.8</c:v>
                </c:pt>
                <c:pt idx="199">
                  <c:v>4.8</c:v>
                </c:pt>
                <c:pt idx="200">
                  <c:v>4.8</c:v>
                </c:pt>
                <c:pt idx="201">
                  <c:v>4.8</c:v>
                </c:pt>
                <c:pt idx="202">
                  <c:v>4.8</c:v>
                </c:pt>
                <c:pt idx="203">
                  <c:v>4.8</c:v>
                </c:pt>
                <c:pt idx="204">
                  <c:v>4.8</c:v>
                </c:pt>
                <c:pt idx="205">
                  <c:v>4.8</c:v>
                </c:pt>
                <c:pt idx="206">
                  <c:v>4.8</c:v>
                </c:pt>
                <c:pt idx="207">
                  <c:v>4.8</c:v>
                </c:pt>
                <c:pt idx="208">
                  <c:v>4.8</c:v>
                </c:pt>
                <c:pt idx="209">
                  <c:v>4.8</c:v>
                </c:pt>
                <c:pt idx="210">
                  <c:v>4.8</c:v>
                </c:pt>
                <c:pt idx="211">
                  <c:v>4.8</c:v>
                </c:pt>
                <c:pt idx="212">
                  <c:v>4.8</c:v>
                </c:pt>
                <c:pt idx="213">
                  <c:v>4.8</c:v>
                </c:pt>
                <c:pt idx="214">
                  <c:v>4.8</c:v>
                </c:pt>
                <c:pt idx="215">
                  <c:v>4.8</c:v>
                </c:pt>
                <c:pt idx="216">
                  <c:v>4.8</c:v>
                </c:pt>
                <c:pt idx="217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9-40F8-A640-E0E26DD87A7E}"/>
            </c:ext>
          </c:extLst>
        </c:ser>
        <c:ser>
          <c:idx val="3"/>
          <c:order val="3"/>
          <c:tx>
            <c:strRef>
              <c:f>'SUIVI JOUR '!$C$161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'!$D$161:$HM$161</c:f>
              <c:numCache>
                <c:formatCode>General</c:formatCode>
                <c:ptCount val="218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4.4000000000000004</c:v>
                </c:pt>
                <c:pt idx="110">
                  <c:v>4.4000000000000004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4.4000000000000004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E9-40F8-A640-E0E26DD87A7E}"/>
            </c:ext>
          </c:extLst>
        </c:ser>
        <c:ser>
          <c:idx val="4"/>
          <c:order val="4"/>
          <c:tx>
            <c:strRef>
              <c:f>'SUIVI JOUR '!$C$162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'!$D$162:$HM$162</c:f>
              <c:numCache>
                <c:formatCode>General</c:formatCode>
                <c:ptCount val="218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4.2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4.2</c:v>
                </c:pt>
                <c:pt idx="21">
                  <c:v>4.2</c:v>
                </c:pt>
                <c:pt idx="22">
                  <c:v>4.2</c:v>
                </c:pt>
                <c:pt idx="23">
                  <c:v>4.2</c:v>
                </c:pt>
                <c:pt idx="24">
                  <c:v>4.2</c:v>
                </c:pt>
                <c:pt idx="25">
                  <c:v>4.2</c:v>
                </c:pt>
                <c:pt idx="26">
                  <c:v>4.2</c:v>
                </c:pt>
                <c:pt idx="27">
                  <c:v>4.2</c:v>
                </c:pt>
                <c:pt idx="28">
                  <c:v>4.2</c:v>
                </c:pt>
                <c:pt idx="29">
                  <c:v>4.2</c:v>
                </c:pt>
                <c:pt idx="30">
                  <c:v>4.2</c:v>
                </c:pt>
                <c:pt idx="31">
                  <c:v>4.2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4.2</c:v>
                </c:pt>
                <c:pt idx="38">
                  <c:v>4.2</c:v>
                </c:pt>
                <c:pt idx="39">
                  <c:v>4.2</c:v>
                </c:pt>
                <c:pt idx="40">
                  <c:v>4.2</c:v>
                </c:pt>
                <c:pt idx="41">
                  <c:v>4.2</c:v>
                </c:pt>
                <c:pt idx="42">
                  <c:v>4.2</c:v>
                </c:pt>
                <c:pt idx="43">
                  <c:v>4.2</c:v>
                </c:pt>
                <c:pt idx="44">
                  <c:v>4.2</c:v>
                </c:pt>
                <c:pt idx="45">
                  <c:v>4.2</c:v>
                </c:pt>
                <c:pt idx="46">
                  <c:v>4.2</c:v>
                </c:pt>
                <c:pt idx="47">
                  <c:v>4.2</c:v>
                </c:pt>
                <c:pt idx="48">
                  <c:v>4.2</c:v>
                </c:pt>
                <c:pt idx="49">
                  <c:v>4.2</c:v>
                </c:pt>
                <c:pt idx="50">
                  <c:v>4.2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4.2</c:v>
                </c:pt>
                <c:pt idx="55">
                  <c:v>4.2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4.2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4.2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4.2</c:v>
                </c:pt>
                <c:pt idx="98">
                  <c:v>4.2</c:v>
                </c:pt>
                <c:pt idx="99">
                  <c:v>4.2</c:v>
                </c:pt>
                <c:pt idx="100">
                  <c:v>4.2</c:v>
                </c:pt>
                <c:pt idx="101">
                  <c:v>4.2</c:v>
                </c:pt>
                <c:pt idx="102">
                  <c:v>4.2</c:v>
                </c:pt>
                <c:pt idx="103">
                  <c:v>4.2</c:v>
                </c:pt>
                <c:pt idx="104">
                  <c:v>4.2</c:v>
                </c:pt>
                <c:pt idx="105">
                  <c:v>4.2</c:v>
                </c:pt>
                <c:pt idx="106">
                  <c:v>4.2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4.2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4.2</c:v>
                </c:pt>
                <c:pt idx="152">
                  <c:v>4.2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4.2</c:v>
                </c:pt>
                <c:pt idx="157">
                  <c:v>4.2</c:v>
                </c:pt>
                <c:pt idx="158">
                  <c:v>4.2</c:v>
                </c:pt>
                <c:pt idx="159">
                  <c:v>4.2</c:v>
                </c:pt>
                <c:pt idx="160">
                  <c:v>4.2</c:v>
                </c:pt>
                <c:pt idx="161">
                  <c:v>4.2</c:v>
                </c:pt>
                <c:pt idx="162">
                  <c:v>4.2</c:v>
                </c:pt>
                <c:pt idx="163">
                  <c:v>4.2</c:v>
                </c:pt>
                <c:pt idx="164">
                  <c:v>4.2</c:v>
                </c:pt>
                <c:pt idx="165">
                  <c:v>4.2</c:v>
                </c:pt>
                <c:pt idx="166">
                  <c:v>4.2</c:v>
                </c:pt>
                <c:pt idx="167">
                  <c:v>4.2</c:v>
                </c:pt>
                <c:pt idx="168">
                  <c:v>4.2</c:v>
                </c:pt>
                <c:pt idx="169">
                  <c:v>4.2</c:v>
                </c:pt>
                <c:pt idx="170">
                  <c:v>4.2</c:v>
                </c:pt>
                <c:pt idx="171">
                  <c:v>4.2</c:v>
                </c:pt>
                <c:pt idx="172">
                  <c:v>4.2</c:v>
                </c:pt>
                <c:pt idx="173">
                  <c:v>4.2</c:v>
                </c:pt>
                <c:pt idx="174">
                  <c:v>4.2</c:v>
                </c:pt>
                <c:pt idx="175">
                  <c:v>4.2</c:v>
                </c:pt>
                <c:pt idx="176">
                  <c:v>4.2</c:v>
                </c:pt>
                <c:pt idx="177">
                  <c:v>4.2</c:v>
                </c:pt>
                <c:pt idx="178">
                  <c:v>4.2</c:v>
                </c:pt>
                <c:pt idx="179">
                  <c:v>4.2</c:v>
                </c:pt>
                <c:pt idx="180">
                  <c:v>4.2</c:v>
                </c:pt>
                <c:pt idx="181">
                  <c:v>4.2</c:v>
                </c:pt>
                <c:pt idx="182">
                  <c:v>4.2</c:v>
                </c:pt>
                <c:pt idx="183">
                  <c:v>4.2</c:v>
                </c:pt>
                <c:pt idx="184">
                  <c:v>4.2</c:v>
                </c:pt>
                <c:pt idx="185">
                  <c:v>4.2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4.2</c:v>
                </c:pt>
                <c:pt idx="191">
                  <c:v>4.2</c:v>
                </c:pt>
                <c:pt idx="192">
                  <c:v>4.2</c:v>
                </c:pt>
                <c:pt idx="193">
                  <c:v>4.2</c:v>
                </c:pt>
                <c:pt idx="194">
                  <c:v>4.2</c:v>
                </c:pt>
                <c:pt idx="195">
                  <c:v>4.2</c:v>
                </c:pt>
                <c:pt idx="196">
                  <c:v>4.2</c:v>
                </c:pt>
                <c:pt idx="197">
                  <c:v>4.2</c:v>
                </c:pt>
                <c:pt idx="198">
                  <c:v>4.2</c:v>
                </c:pt>
                <c:pt idx="199">
                  <c:v>4.2</c:v>
                </c:pt>
                <c:pt idx="200">
                  <c:v>4.2</c:v>
                </c:pt>
                <c:pt idx="201">
                  <c:v>4.2</c:v>
                </c:pt>
                <c:pt idx="202">
                  <c:v>4.2</c:v>
                </c:pt>
                <c:pt idx="203">
                  <c:v>4.2</c:v>
                </c:pt>
                <c:pt idx="204">
                  <c:v>4.2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4.2</c:v>
                </c:pt>
                <c:pt idx="211">
                  <c:v>4.2</c:v>
                </c:pt>
                <c:pt idx="212">
                  <c:v>4.2</c:v>
                </c:pt>
                <c:pt idx="213">
                  <c:v>4.2</c:v>
                </c:pt>
                <c:pt idx="214">
                  <c:v>4.2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E9-40F8-A640-E0E26DD87A7E}"/>
            </c:ext>
          </c:extLst>
        </c:ser>
        <c:ser>
          <c:idx val="5"/>
          <c:order val="5"/>
          <c:tx>
            <c:strRef>
              <c:f>'SUIVI JOUR '!$C$160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'!$D$160:$IG$160</c:f>
              <c:numCache>
                <c:formatCode>General</c:formatCode>
                <c:ptCount val="238"/>
                <c:pt idx="0">
                  <c:v>4.5999999999999996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4.5999999999999996</c:v>
                </c:pt>
                <c:pt idx="11">
                  <c:v>4.5999999999999996</c:v>
                </c:pt>
                <c:pt idx="12">
                  <c:v>4.5999999999999996</c:v>
                </c:pt>
                <c:pt idx="13">
                  <c:v>4.5999999999999996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4.5999999999999996</c:v>
                </c:pt>
                <c:pt idx="20">
                  <c:v>4.5999999999999996</c:v>
                </c:pt>
                <c:pt idx="21">
                  <c:v>4.5999999999999996</c:v>
                </c:pt>
                <c:pt idx="22">
                  <c:v>4.5999999999999996</c:v>
                </c:pt>
                <c:pt idx="23">
                  <c:v>4.5999999999999996</c:v>
                </c:pt>
                <c:pt idx="24">
                  <c:v>4.5999999999999996</c:v>
                </c:pt>
                <c:pt idx="25">
                  <c:v>4.5999999999999996</c:v>
                </c:pt>
                <c:pt idx="26">
                  <c:v>4.5999999999999996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4.5999999999999996</c:v>
                </c:pt>
                <c:pt idx="30">
                  <c:v>4.5999999999999996</c:v>
                </c:pt>
                <c:pt idx="31">
                  <c:v>4.5999999999999996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4.5999999999999996</c:v>
                </c:pt>
                <c:pt idx="36">
                  <c:v>4.5999999999999996</c:v>
                </c:pt>
                <c:pt idx="37">
                  <c:v>4.5999999999999996</c:v>
                </c:pt>
                <c:pt idx="38">
                  <c:v>4.5999999999999996</c:v>
                </c:pt>
                <c:pt idx="39">
                  <c:v>4.5999999999999996</c:v>
                </c:pt>
                <c:pt idx="40">
                  <c:v>4.5999999999999996</c:v>
                </c:pt>
                <c:pt idx="41">
                  <c:v>4.5999999999999996</c:v>
                </c:pt>
                <c:pt idx="42">
                  <c:v>4.5999999999999996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4.5999999999999996</c:v>
                </c:pt>
                <c:pt idx="47">
                  <c:v>4.5999999999999996</c:v>
                </c:pt>
                <c:pt idx="48">
                  <c:v>4.5999999999999996</c:v>
                </c:pt>
                <c:pt idx="49">
                  <c:v>4.5999999999999996</c:v>
                </c:pt>
                <c:pt idx="50">
                  <c:v>4.5999999999999996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4.5999999999999996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4.5999999999999996</c:v>
                </c:pt>
                <c:pt idx="64">
                  <c:v>4.5999999999999996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4.5999999999999996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4.5999999999999996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4.5999999999999996</c:v>
                </c:pt>
                <c:pt idx="78">
                  <c:v>4.5999999999999996</c:v>
                </c:pt>
                <c:pt idx="79">
                  <c:v>4.5999999999999996</c:v>
                </c:pt>
                <c:pt idx="80">
                  <c:v>4.5999999999999996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4.5999999999999996</c:v>
                </c:pt>
                <c:pt idx="86">
                  <c:v>4.5999999999999996</c:v>
                </c:pt>
                <c:pt idx="87">
                  <c:v>4.5999999999999996</c:v>
                </c:pt>
                <c:pt idx="88">
                  <c:v>4.5999999999999996</c:v>
                </c:pt>
                <c:pt idx="89">
                  <c:v>4.5999999999999996</c:v>
                </c:pt>
                <c:pt idx="90">
                  <c:v>4.5999999999999996</c:v>
                </c:pt>
                <c:pt idx="91">
                  <c:v>4.5999999999999996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4.5999999999999996</c:v>
                </c:pt>
                <c:pt idx="97">
                  <c:v>4.5999999999999996</c:v>
                </c:pt>
                <c:pt idx="98">
                  <c:v>4.5999999999999996</c:v>
                </c:pt>
                <c:pt idx="99">
                  <c:v>4.5999999999999996</c:v>
                </c:pt>
                <c:pt idx="100">
                  <c:v>4.5999999999999996</c:v>
                </c:pt>
                <c:pt idx="101">
                  <c:v>4.5999999999999996</c:v>
                </c:pt>
                <c:pt idx="102">
                  <c:v>4.5999999999999996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4.5999999999999996</c:v>
                </c:pt>
                <c:pt idx="108">
                  <c:v>4.5999999999999996</c:v>
                </c:pt>
                <c:pt idx="109">
                  <c:v>4.5999999999999996</c:v>
                </c:pt>
                <c:pt idx="110">
                  <c:v>4.5999999999999996</c:v>
                </c:pt>
                <c:pt idx="111">
                  <c:v>4.5999999999999996</c:v>
                </c:pt>
                <c:pt idx="112">
                  <c:v>4.5999999999999996</c:v>
                </c:pt>
                <c:pt idx="113">
                  <c:v>4.5999999999999996</c:v>
                </c:pt>
                <c:pt idx="114">
                  <c:v>4.5999999999999996</c:v>
                </c:pt>
                <c:pt idx="115">
                  <c:v>4.5999999999999996</c:v>
                </c:pt>
                <c:pt idx="116">
                  <c:v>4.5999999999999996</c:v>
                </c:pt>
                <c:pt idx="117">
                  <c:v>4.5999999999999996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4.5999999999999996</c:v>
                </c:pt>
                <c:pt idx="121">
                  <c:v>4.5999999999999996</c:v>
                </c:pt>
                <c:pt idx="122">
                  <c:v>4.5999999999999996</c:v>
                </c:pt>
                <c:pt idx="123">
                  <c:v>4.5999999999999996</c:v>
                </c:pt>
                <c:pt idx="124">
                  <c:v>4.5999999999999996</c:v>
                </c:pt>
                <c:pt idx="125">
                  <c:v>4.5999999999999996</c:v>
                </c:pt>
                <c:pt idx="126">
                  <c:v>4.5999999999999996</c:v>
                </c:pt>
                <c:pt idx="127">
                  <c:v>4.5999999999999996</c:v>
                </c:pt>
                <c:pt idx="128">
                  <c:v>4.5999999999999996</c:v>
                </c:pt>
                <c:pt idx="129">
                  <c:v>4.5999999999999996</c:v>
                </c:pt>
                <c:pt idx="130">
                  <c:v>4.5999999999999996</c:v>
                </c:pt>
                <c:pt idx="131">
                  <c:v>4.5999999999999996</c:v>
                </c:pt>
                <c:pt idx="132">
                  <c:v>4.5999999999999996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4.5999999999999996</c:v>
                </c:pt>
                <c:pt idx="136">
                  <c:v>4.5999999999999996</c:v>
                </c:pt>
                <c:pt idx="137">
                  <c:v>4.5999999999999996</c:v>
                </c:pt>
                <c:pt idx="138">
                  <c:v>4.5999999999999996</c:v>
                </c:pt>
                <c:pt idx="139">
                  <c:v>4.5999999999999996</c:v>
                </c:pt>
                <c:pt idx="140">
                  <c:v>4.5999999999999996</c:v>
                </c:pt>
                <c:pt idx="141">
                  <c:v>4.5999999999999996</c:v>
                </c:pt>
                <c:pt idx="142">
                  <c:v>4.5999999999999996</c:v>
                </c:pt>
                <c:pt idx="143">
                  <c:v>4.5999999999999996</c:v>
                </c:pt>
                <c:pt idx="144">
                  <c:v>4.5999999999999996</c:v>
                </c:pt>
                <c:pt idx="145">
                  <c:v>4.5999999999999996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4.5999999999999996</c:v>
                </c:pt>
                <c:pt idx="149">
                  <c:v>4.5999999999999996</c:v>
                </c:pt>
                <c:pt idx="150">
                  <c:v>4.5999999999999996</c:v>
                </c:pt>
                <c:pt idx="151">
                  <c:v>4.5999999999999996</c:v>
                </c:pt>
                <c:pt idx="152">
                  <c:v>4.5999999999999996</c:v>
                </c:pt>
                <c:pt idx="153">
                  <c:v>4.5999999999999996</c:v>
                </c:pt>
                <c:pt idx="154">
                  <c:v>4.5999999999999996</c:v>
                </c:pt>
                <c:pt idx="155">
                  <c:v>4.5999999999999996</c:v>
                </c:pt>
                <c:pt idx="156">
                  <c:v>4.5999999999999996</c:v>
                </c:pt>
                <c:pt idx="157">
                  <c:v>4.5999999999999996</c:v>
                </c:pt>
                <c:pt idx="158">
                  <c:v>4.5999999999999996</c:v>
                </c:pt>
                <c:pt idx="159">
                  <c:v>4.5999999999999996</c:v>
                </c:pt>
                <c:pt idx="160">
                  <c:v>4.5999999999999996</c:v>
                </c:pt>
                <c:pt idx="161">
                  <c:v>4.5999999999999996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4.5999999999999996</c:v>
                </c:pt>
                <c:pt idx="165">
                  <c:v>4.5999999999999996</c:v>
                </c:pt>
                <c:pt idx="166">
                  <c:v>4.5999999999999996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4.5999999999999996</c:v>
                </c:pt>
                <c:pt idx="171">
                  <c:v>4.5999999999999996</c:v>
                </c:pt>
                <c:pt idx="172">
                  <c:v>4.5999999999999996</c:v>
                </c:pt>
                <c:pt idx="173">
                  <c:v>4.5999999999999996</c:v>
                </c:pt>
                <c:pt idx="174">
                  <c:v>4.5999999999999996</c:v>
                </c:pt>
                <c:pt idx="175">
                  <c:v>4.5999999999999996</c:v>
                </c:pt>
                <c:pt idx="176">
                  <c:v>4.5999999999999996</c:v>
                </c:pt>
                <c:pt idx="177">
                  <c:v>4.5999999999999996</c:v>
                </c:pt>
                <c:pt idx="178">
                  <c:v>4.5999999999999996</c:v>
                </c:pt>
                <c:pt idx="179">
                  <c:v>4.5999999999999996</c:v>
                </c:pt>
                <c:pt idx="180">
                  <c:v>4.5999999999999996</c:v>
                </c:pt>
                <c:pt idx="181">
                  <c:v>4.5999999999999996</c:v>
                </c:pt>
                <c:pt idx="182">
                  <c:v>4.5999999999999996</c:v>
                </c:pt>
                <c:pt idx="183">
                  <c:v>4.5999999999999996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4.5999999999999996</c:v>
                </c:pt>
                <c:pt idx="188">
                  <c:v>4.5999999999999996</c:v>
                </c:pt>
                <c:pt idx="189">
                  <c:v>4.5999999999999996</c:v>
                </c:pt>
                <c:pt idx="190">
                  <c:v>4.5999999999999996</c:v>
                </c:pt>
                <c:pt idx="191">
                  <c:v>4.5999999999999996</c:v>
                </c:pt>
                <c:pt idx="192">
                  <c:v>4.5999999999999996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4.5999999999999996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F-482F-95DD-31FD25B6F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5.4"/>
          <c:min val="3.8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34718081532259"/>
          <c:y val="3.9196377660534049E-2"/>
          <c:w val="0.27653734666762347"/>
          <c:h val="0.12491518404901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%MV_ 2024</a:t>
            </a:r>
          </a:p>
        </c:rich>
      </c:tx>
      <c:layout>
        <c:manualLayout>
          <c:xMode val="edge"/>
          <c:yMode val="edge"/>
          <c:x val="0.42899568788367071"/>
          <c:y val="2.85512561290319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53169742678E-2"/>
          <c:y val="0.11694530477083655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'!$B$56</c:f>
              <c:strCache>
                <c:ptCount val="1"/>
                <c:pt idx="0">
                  <c:v>Matières Volatiles (MV)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'!$D$56:$HM$56</c:f>
              <c:numCache>
                <c:formatCode>0.00</c:formatCode>
                <c:ptCount val="218"/>
                <c:pt idx="0">
                  <c:v>2.125</c:v>
                </c:pt>
                <c:pt idx="1">
                  <c:v>2</c:v>
                </c:pt>
                <c:pt idx="2">
                  <c:v>2</c:v>
                </c:pt>
                <c:pt idx="3">
                  <c:v>2.13</c:v>
                </c:pt>
                <c:pt idx="4">
                  <c:v>1.8</c:v>
                </c:pt>
                <c:pt idx="5">
                  <c:v>1.83</c:v>
                </c:pt>
                <c:pt idx="6">
                  <c:v>1.78</c:v>
                </c:pt>
                <c:pt idx="7">
                  <c:v>2.0299999999999998</c:v>
                </c:pt>
                <c:pt idx="8">
                  <c:v>1.9750000000000001</c:v>
                </c:pt>
                <c:pt idx="9">
                  <c:v>2.0249999999999999</c:v>
                </c:pt>
                <c:pt idx="10">
                  <c:v>1.9750000000000001</c:v>
                </c:pt>
                <c:pt idx="11">
                  <c:v>1.7250000000000001</c:v>
                </c:pt>
                <c:pt idx="12">
                  <c:v>1.925</c:v>
                </c:pt>
                <c:pt idx="13">
                  <c:v>2.125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1.98</c:v>
                </c:pt>
                <c:pt idx="17">
                  <c:v>2.15</c:v>
                </c:pt>
                <c:pt idx="18">
                  <c:v>2.375</c:v>
                </c:pt>
                <c:pt idx="19">
                  <c:v>2</c:v>
                </c:pt>
                <c:pt idx="20">
                  <c:v>2.0499999999999998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9-4C59-ABF3-51F8832127D7}"/>
            </c:ext>
          </c:extLst>
        </c:ser>
        <c:ser>
          <c:idx val="1"/>
          <c:order val="1"/>
          <c:tx>
            <c:strRef>
              <c:f>'SUIVI JOUR '!$C$152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'!$D$152:$HM$152</c:f>
              <c:numCache>
                <c:formatCode>General</c:formatCode>
                <c:ptCount val="218"/>
                <c:pt idx="0">
                  <c:v>2.2999999999999998</c:v>
                </c:pt>
                <c:pt idx="1">
                  <c:v>2.2999999999999998</c:v>
                </c:pt>
                <c:pt idx="2">
                  <c:v>2.2999999999999998</c:v>
                </c:pt>
                <c:pt idx="3">
                  <c:v>2.2999999999999998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2.2999999999999998</c:v>
                </c:pt>
                <c:pt idx="13">
                  <c:v>2.2999999999999998</c:v>
                </c:pt>
                <c:pt idx="14">
                  <c:v>2.2999999999999998</c:v>
                </c:pt>
                <c:pt idx="15">
                  <c:v>2.2999999999999998</c:v>
                </c:pt>
                <c:pt idx="16">
                  <c:v>2.2999999999999998</c:v>
                </c:pt>
                <c:pt idx="17">
                  <c:v>2.2999999999999998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2.2999999999999998</c:v>
                </c:pt>
                <c:pt idx="27">
                  <c:v>2.2999999999999998</c:v>
                </c:pt>
                <c:pt idx="28">
                  <c:v>2.2999999999999998</c:v>
                </c:pt>
                <c:pt idx="29">
                  <c:v>2.2999999999999998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2.2999999999999998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2.2999999999999998</c:v>
                </c:pt>
                <c:pt idx="39">
                  <c:v>2.2999999999999998</c:v>
                </c:pt>
                <c:pt idx="40">
                  <c:v>2.2999999999999998</c:v>
                </c:pt>
                <c:pt idx="41">
                  <c:v>2.2999999999999998</c:v>
                </c:pt>
                <c:pt idx="42">
                  <c:v>2.2999999999999998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2.2999999999999998</c:v>
                </c:pt>
                <c:pt idx="48">
                  <c:v>2.2999999999999998</c:v>
                </c:pt>
                <c:pt idx="49">
                  <c:v>2.2999999999999998</c:v>
                </c:pt>
                <c:pt idx="50">
                  <c:v>2.2999999999999998</c:v>
                </c:pt>
                <c:pt idx="51">
                  <c:v>2.2999999999999998</c:v>
                </c:pt>
                <c:pt idx="52">
                  <c:v>2.2999999999999998</c:v>
                </c:pt>
                <c:pt idx="53">
                  <c:v>2.2999999999999998</c:v>
                </c:pt>
                <c:pt idx="54">
                  <c:v>2.2999999999999998</c:v>
                </c:pt>
                <c:pt idx="55">
                  <c:v>2.2999999999999998</c:v>
                </c:pt>
                <c:pt idx="56">
                  <c:v>2.2999999999999998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2.2999999999999998</c:v>
                </c:pt>
                <c:pt idx="63">
                  <c:v>2.2999999999999998</c:v>
                </c:pt>
                <c:pt idx="64">
                  <c:v>2.2999999999999998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2.2999999999999998</c:v>
                </c:pt>
                <c:pt idx="68">
                  <c:v>2.2999999999999998</c:v>
                </c:pt>
                <c:pt idx="69">
                  <c:v>2.2999999999999998</c:v>
                </c:pt>
                <c:pt idx="70">
                  <c:v>2.2999999999999998</c:v>
                </c:pt>
                <c:pt idx="71">
                  <c:v>2.2999999999999998</c:v>
                </c:pt>
                <c:pt idx="72">
                  <c:v>2.2999999999999998</c:v>
                </c:pt>
                <c:pt idx="73">
                  <c:v>2.2999999999999998</c:v>
                </c:pt>
                <c:pt idx="74">
                  <c:v>2.2999999999999998</c:v>
                </c:pt>
                <c:pt idx="75">
                  <c:v>2.2999999999999998</c:v>
                </c:pt>
                <c:pt idx="76">
                  <c:v>2.2999999999999998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2.2999999999999998</c:v>
                </c:pt>
                <c:pt idx="80">
                  <c:v>2.2999999999999998</c:v>
                </c:pt>
                <c:pt idx="81">
                  <c:v>2.2999999999999998</c:v>
                </c:pt>
                <c:pt idx="82">
                  <c:v>2.2999999999999998</c:v>
                </c:pt>
                <c:pt idx="83">
                  <c:v>2.2999999999999998</c:v>
                </c:pt>
                <c:pt idx="84">
                  <c:v>2.2999999999999998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2.2999999999999998</c:v>
                </c:pt>
                <c:pt idx="90">
                  <c:v>2.2999999999999998</c:v>
                </c:pt>
                <c:pt idx="91">
                  <c:v>2.2999999999999998</c:v>
                </c:pt>
                <c:pt idx="92">
                  <c:v>2.2999999999999998</c:v>
                </c:pt>
                <c:pt idx="93">
                  <c:v>2.2999999999999998</c:v>
                </c:pt>
                <c:pt idx="94">
                  <c:v>2.2999999999999998</c:v>
                </c:pt>
                <c:pt idx="95">
                  <c:v>2.2999999999999998</c:v>
                </c:pt>
                <c:pt idx="96">
                  <c:v>2.2999999999999998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2.2999999999999998</c:v>
                </c:pt>
                <c:pt idx="102">
                  <c:v>2.2999999999999998</c:v>
                </c:pt>
                <c:pt idx="103">
                  <c:v>2.2999999999999998</c:v>
                </c:pt>
                <c:pt idx="104">
                  <c:v>2.2999999999999998</c:v>
                </c:pt>
                <c:pt idx="105">
                  <c:v>2.2999999999999998</c:v>
                </c:pt>
                <c:pt idx="106">
                  <c:v>2.2999999999999998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2.2999999999999998</c:v>
                </c:pt>
                <c:pt idx="120">
                  <c:v>2.2999999999999998</c:v>
                </c:pt>
                <c:pt idx="121">
                  <c:v>2.2999999999999998</c:v>
                </c:pt>
                <c:pt idx="122">
                  <c:v>2.2999999999999998</c:v>
                </c:pt>
                <c:pt idx="123">
                  <c:v>2.2999999999999998</c:v>
                </c:pt>
                <c:pt idx="124">
                  <c:v>2.2999999999999998</c:v>
                </c:pt>
                <c:pt idx="125">
                  <c:v>2.2999999999999998</c:v>
                </c:pt>
                <c:pt idx="126">
                  <c:v>2.2999999999999998</c:v>
                </c:pt>
                <c:pt idx="127">
                  <c:v>2.2999999999999998</c:v>
                </c:pt>
                <c:pt idx="128">
                  <c:v>2.2999999999999998</c:v>
                </c:pt>
                <c:pt idx="129">
                  <c:v>2.2999999999999998</c:v>
                </c:pt>
                <c:pt idx="130">
                  <c:v>2.2999999999999998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2.2999999999999998</c:v>
                </c:pt>
                <c:pt idx="136">
                  <c:v>2.2999999999999998</c:v>
                </c:pt>
                <c:pt idx="137">
                  <c:v>2.2999999999999998</c:v>
                </c:pt>
                <c:pt idx="138">
                  <c:v>2.2999999999999998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2.2999999999999998</c:v>
                </c:pt>
                <c:pt idx="142">
                  <c:v>2.2999999999999998</c:v>
                </c:pt>
                <c:pt idx="143">
                  <c:v>2.2999999999999998</c:v>
                </c:pt>
                <c:pt idx="144">
                  <c:v>2.2999999999999998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2.2999999999999998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2.2999999999999998</c:v>
                </c:pt>
                <c:pt idx="151">
                  <c:v>2.2999999999999998</c:v>
                </c:pt>
                <c:pt idx="152">
                  <c:v>2.2999999999999998</c:v>
                </c:pt>
                <c:pt idx="153">
                  <c:v>2.2999999999999998</c:v>
                </c:pt>
                <c:pt idx="154">
                  <c:v>2.2999999999999998</c:v>
                </c:pt>
                <c:pt idx="155">
                  <c:v>2.2999999999999998</c:v>
                </c:pt>
                <c:pt idx="156">
                  <c:v>2.2999999999999998</c:v>
                </c:pt>
                <c:pt idx="157">
                  <c:v>2.2999999999999998</c:v>
                </c:pt>
                <c:pt idx="158">
                  <c:v>2.2999999999999998</c:v>
                </c:pt>
                <c:pt idx="159">
                  <c:v>2.2999999999999998</c:v>
                </c:pt>
                <c:pt idx="160">
                  <c:v>2.2999999999999998</c:v>
                </c:pt>
                <c:pt idx="161">
                  <c:v>2.2999999999999998</c:v>
                </c:pt>
                <c:pt idx="162">
                  <c:v>2.2999999999999998</c:v>
                </c:pt>
                <c:pt idx="163">
                  <c:v>2.2999999999999998</c:v>
                </c:pt>
                <c:pt idx="164">
                  <c:v>2.2999999999999998</c:v>
                </c:pt>
                <c:pt idx="165">
                  <c:v>2.2999999999999998</c:v>
                </c:pt>
                <c:pt idx="166">
                  <c:v>2.2999999999999998</c:v>
                </c:pt>
                <c:pt idx="167">
                  <c:v>2.2999999999999998</c:v>
                </c:pt>
                <c:pt idx="168">
                  <c:v>2.2999999999999998</c:v>
                </c:pt>
                <c:pt idx="169">
                  <c:v>2.2999999999999998</c:v>
                </c:pt>
                <c:pt idx="170">
                  <c:v>2.2999999999999998</c:v>
                </c:pt>
                <c:pt idx="171">
                  <c:v>2.2999999999999998</c:v>
                </c:pt>
                <c:pt idx="172">
                  <c:v>2.2999999999999998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2.2999999999999998</c:v>
                </c:pt>
                <c:pt idx="184">
                  <c:v>2.2999999999999998</c:v>
                </c:pt>
                <c:pt idx="185">
                  <c:v>2.2999999999999998</c:v>
                </c:pt>
                <c:pt idx="186">
                  <c:v>2.2999999999999998</c:v>
                </c:pt>
                <c:pt idx="187">
                  <c:v>2.2999999999999998</c:v>
                </c:pt>
                <c:pt idx="188">
                  <c:v>2.2999999999999998</c:v>
                </c:pt>
                <c:pt idx="189">
                  <c:v>2.2999999999999998</c:v>
                </c:pt>
                <c:pt idx="190">
                  <c:v>2.2999999999999998</c:v>
                </c:pt>
                <c:pt idx="191">
                  <c:v>2.2999999999999998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2.2999999999999998</c:v>
                </c:pt>
                <c:pt idx="195">
                  <c:v>2.2999999999999998</c:v>
                </c:pt>
                <c:pt idx="196">
                  <c:v>2.2999999999999998</c:v>
                </c:pt>
                <c:pt idx="197">
                  <c:v>2.2999999999999998</c:v>
                </c:pt>
                <c:pt idx="198">
                  <c:v>2.2999999999999998</c:v>
                </c:pt>
                <c:pt idx="199">
                  <c:v>2.2999999999999998</c:v>
                </c:pt>
                <c:pt idx="200">
                  <c:v>2.2999999999999998</c:v>
                </c:pt>
                <c:pt idx="201">
                  <c:v>2.2999999999999998</c:v>
                </c:pt>
                <c:pt idx="202">
                  <c:v>2.2999999999999998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2.2999999999999998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2.2999999999999998</c:v>
                </c:pt>
                <c:pt idx="213">
                  <c:v>2.2999999999999998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9-4C59-ABF3-51F8832127D7}"/>
            </c:ext>
          </c:extLst>
        </c:ser>
        <c:ser>
          <c:idx val="2"/>
          <c:order val="2"/>
          <c:tx>
            <c:strRef>
              <c:f>'SUIVI JOUR '!$C$153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'!$D$153:$HM$153</c:f>
              <c:numCache>
                <c:formatCode>General</c:formatCode>
                <c:ptCount val="218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2.2000000000000002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2.2000000000000002</c:v>
                </c:pt>
                <c:pt idx="12">
                  <c:v>2.2000000000000002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2.2000000000000002</c:v>
                </c:pt>
                <c:pt idx="32">
                  <c:v>2.2000000000000002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2.2000000000000002</c:v>
                </c:pt>
                <c:pt idx="44">
                  <c:v>2.2000000000000002</c:v>
                </c:pt>
                <c:pt idx="45">
                  <c:v>2.2000000000000002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2.2000000000000002</c:v>
                </c:pt>
                <c:pt idx="58">
                  <c:v>2.2000000000000002</c:v>
                </c:pt>
                <c:pt idx="59">
                  <c:v>2.2000000000000002</c:v>
                </c:pt>
                <c:pt idx="60">
                  <c:v>2.2000000000000002</c:v>
                </c:pt>
                <c:pt idx="61">
                  <c:v>2.2000000000000002</c:v>
                </c:pt>
                <c:pt idx="62">
                  <c:v>2.2000000000000002</c:v>
                </c:pt>
                <c:pt idx="63">
                  <c:v>2.2000000000000002</c:v>
                </c:pt>
                <c:pt idx="64">
                  <c:v>2.2000000000000002</c:v>
                </c:pt>
                <c:pt idx="65">
                  <c:v>2.2000000000000002</c:v>
                </c:pt>
                <c:pt idx="66">
                  <c:v>2.2000000000000002</c:v>
                </c:pt>
                <c:pt idx="67">
                  <c:v>2.2000000000000002</c:v>
                </c:pt>
                <c:pt idx="68">
                  <c:v>2.2000000000000002</c:v>
                </c:pt>
                <c:pt idx="69">
                  <c:v>2.2000000000000002</c:v>
                </c:pt>
                <c:pt idx="70">
                  <c:v>2.2000000000000002</c:v>
                </c:pt>
                <c:pt idx="71">
                  <c:v>2.2000000000000002</c:v>
                </c:pt>
                <c:pt idx="72">
                  <c:v>2.2000000000000002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2.2000000000000002</c:v>
                </c:pt>
                <c:pt idx="78">
                  <c:v>2.2000000000000002</c:v>
                </c:pt>
                <c:pt idx="79">
                  <c:v>2.2000000000000002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2.2000000000000002</c:v>
                </c:pt>
                <c:pt idx="83">
                  <c:v>2.2000000000000002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2.2000000000000002</c:v>
                </c:pt>
                <c:pt idx="87">
                  <c:v>2.2000000000000002</c:v>
                </c:pt>
                <c:pt idx="88">
                  <c:v>2.2000000000000002</c:v>
                </c:pt>
                <c:pt idx="89">
                  <c:v>2.2000000000000002</c:v>
                </c:pt>
                <c:pt idx="90">
                  <c:v>2.2000000000000002</c:v>
                </c:pt>
                <c:pt idx="91">
                  <c:v>2.2000000000000002</c:v>
                </c:pt>
                <c:pt idx="92">
                  <c:v>2.2000000000000002</c:v>
                </c:pt>
                <c:pt idx="93">
                  <c:v>2.2000000000000002</c:v>
                </c:pt>
                <c:pt idx="94">
                  <c:v>2.2000000000000002</c:v>
                </c:pt>
                <c:pt idx="95">
                  <c:v>2.2000000000000002</c:v>
                </c:pt>
                <c:pt idx="96">
                  <c:v>2.2000000000000002</c:v>
                </c:pt>
                <c:pt idx="97">
                  <c:v>2.2000000000000002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2.2000000000000002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2.2000000000000002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2.2000000000000002</c:v>
                </c:pt>
                <c:pt idx="117">
                  <c:v>2.2000000000000002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2.2000000000000002</c:v>
                </c:pt>
                <c:pt idx="121">
                  <c:v>2.2000000000000002</c:v>
                </c:pt>
                <c:pt idx="122">
                  <c:v>2.2000000000000002</c:v>
                </c:pt>
                <c:pt idx="123">
                  <c:v>2.2000000000000002</c:v>
                </c:pt>
                <c:pt idx="124">
                  <c:v>2.2000000000000002</c:v>
                </c:pt>
                <c:pt idx="125">
                  <c:v>2.2000000000000002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2.2000000000000002</c:v>
                </c:pt>
                <c:pt idx="134">
                  <c:v>2.2000000000000002</c:v>
                </c:pt>
                <c:pt idx="135">
                  <c:v>2.2000000000000002</c:v>
                </c:pt>
                <c:pt idx="136">
                  <c:v>2.2000000000000002</c:v>
                </c:pt>
                <c:pt idx="137">
                  <c:v>2.2000000000000002</c:v>
                </c:pt>
                <c:pt idx="138">
                  <c:v>2.2000000000000002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2.2000000000000002</c:v>
                </c:pt>
                <c:pt idx="143">
                  <c:v>2.2000000000000002</c:v>
                </c:pt>
                <c:pt idx="144">
                  <c:v>2.2000000000000002</c:v>
                </c:pt>
                <c:pt idx="145">
                  <c:v>2.2000000000000002</c:v>
                </c:pt>
                <c:pt idx="146">
                  <c:v>2.2000000000000002</c:v>
                </c:pt>
                <c:pt idx="147">
                  <c:v>2.2000000000000002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2.2000000000000002</c:v>
                </c:pt>
                <c:pt idx="152">
                  <c:v>2.2000000000000002</c:v>
                </c:pt>
                <c:pt idx="153">
                  <c:v>2.2000000000000002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2.2000000000000002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2.2000000000000002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2.2000000000000002</c:v>
                </c:pt>
                <c:pt idx="164">
                  <c:v>2.2000000000000002</c:v>
                </c:pt>
                <c:pt idx="165">
                  <c:v>2.2000000000000002</c:v>
                </c:pt>
                <c:pt idx="166">
                  <c:v>2.2000000000000002</c:v>
                </c:pt>
                <c:pt idx="167">
                  <c:v>2.2000000000000002</c:v>
                </c:pt>
                <c:pt idx="168">
                  <c:v>2.2000000000000002</c:v>
                </c:pt>
                <c:pt idx="169">
                  <c:v>2.2000000000000002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2.2000000000000002</c:v>
                </c:pt>
                <c:pt idx="185">
                  <c:v>2.2000000000000002</c:v>
                </c:pt>
                <c:pt idx="186">
                  <c:v>2.2000000000000002</c:v>
                </c:pt>
                <c:pt idx="187">
                  <c:v>2.2000000000000002</c:v>
                </c:pt>
                <c:pt idx="188">
                  <c:v>2.2000000000000002</c:v>
                </c:pt>
                <c:pt idx="189">
                  <c:v>2.2000000000000002</c:v>
                </c:pt>
                <c:pt idx="190">
                  <c:v>2.2000000000000002</c:v>
                </c:pt>
                <c:pt idx="191">
                  <c:v>2.2000000000000002</c:v>
                </c:pt>
                <c:pt idx="192">
                  <c:v>2.2000000000000002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2.2000000000000002</c:v>
                </c:pt>
                <c:pt idx="216">
                  <c:v>2.2000000000000002</c:v>
                </c:pt>
                <c:pt idx="217">
                  <c:v>2.2000000000000002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C9-4C59-ABF3-51F8832127D7}"/>
            </c:ext>
          </c:extLst>
        </c:ser>
        <c:ser>
          <c:idx val="3"/>
          <c:order val="3"/>
          <c:tx>
            <c:strRef>
              <c:f>'SUIVI JOUR '!$C$155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'!$D$155:$HM$155</c:f>
              <c:numCache>
                <c:formatCode>General</c:formatCode>
                <c:ptCount val="21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C9-4C59-ABF3-51F8832127D7}"/>
            </c:ext>
          </c:extLst>
        </c:ser>
        <c:ser>
          <c:idx val="4"/>
          <c:order val="4"/>
          <c:tx>
            <c:strRef>
              <c:f>'SUIVI JOUR '!$C$156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'!$D$156:$HM$156</c:f>
              <c:numCache>
                <c:formatCode>General</c:formatCode>
                <c:ptCount val="218"/>
                <c:pt idx="0">
                  <c:v>1.9</c:v>
                </c:pt>
                <c:pt idx="1">
                  <c:v>1.9</c:v>
                </c:pt>
                <c:pt idx="2">
                  <c:v>1.9</c:v>
                </c:pt>
                <c:pt idx="3">
                  <c:v>1.9</c:v>
                </c:pt>
                <c:pt idx="4">
                  <c:v>1.9</c:v>
                </c:pt>
                <c:pt idx="5">
                  <c:v>1.9</c:v>
                </c:pt>
                <c:pt idx="6">
                  <c:v>1.9</c:v>
                </c:pt>
                <c:pt idx="7">
                  <c:v>1.9</c:v>
                </c:pt>
                <c:pt idx="8">
                  <c:v>1.9</c:v>
                </c:pt>
                <c:pt idx="9">
                  <c:v>1.9</c:v>
                </c:pt>
                <c:pt idx="10">
                  <c:v>1.9</c:v>
                </c:pt>
                <c:pt idx="11">
                  <c:v>1.9</c:v>
                </c:pt>
                <c:pt idx="12">
                  <c:v>1.9</c:v>
                </c:pt>
                <c:pt idx="13">
                  <c:v>1.9</c:v>
                </c:pt>
                <c:pt idx="14">
                  <c:v>1.9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1.9</c:v>
                </c:pt>
                <c:pt idx="19">
                  <c:v>1.9</c:v>
                </c:pt>
                <c:pt idx="20">
                  <c:v>1.9</c:v>
                </c:pt>
                <c:pt idx="21">
                  <c:v>1.9</c:v>
                </c:pt>
                <c:pt idx="22">
                  <c:v>1.9</c:v>
                </c:pt>
                <c:pt idx="23">
                  <c:v>1.9</c:v>
                </c:pt>
                <c:pt idx="24">
                  <c:v>1.9</c:v>
                </c:pt>
                <c:pt idx="25">
                  <c:v>1.9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1.9</c:v>
                </c:pt>
                <c:pt idx="34">
                  <c:v>1.9</c:v>
                </c:pt>
                <c:pt idx="35">
                  <c:v>1.9</c:v>
                </c:pt>
                <c:pt idx="36">
                  <c:v>1.9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1.9</c:v>
                </c:pt>
                <c:pt idx="43">
                  <c:v>1.9</c:v>
                </c:pt>
                <c:pt idx="44">
                  <c:v>1.9</c:v>
                </c:pt>
                <c:pt idx="45">
                  <c:v>1.9</c:v>
                </c:pt>
                <c:pt idx="46">
                  <c:v>1.9</c:v>
                </c:pt>
                <c:pt idx="47">
                  <c:v>1.9</c:v>
                </c:pt>
                <c:pt idx="48">
                  <c:v>1.9</c:v>
                </c:pt>
                <c:pt idx="49">
                  <c:v>1.9</c:v>
                </c:pt>
                <c:pt idx="50">
                  <c:v>1.9</c:v>
                </c:pt>
                <c:pt idx="51">
                  <c:v>1.9</c:v>
                </c:pt>
                <c:pt idx="52">
                  <c:v>1.9</c:v>
                </c:pt>
                <c:pt idx="53">
                  <c:v>1.9</c:v>
                </c:pt>
                <c:pt idx="54">
                  <c:v>1.9</c:v>
                </c:pt>
                <c:pt idx="55">
                  <c:v>1.9</c:v>
                </c:pt>
                <c:pt idx="56">
                  <c:v>1.9</c:v>
                </c:pt>
                <c:pt idx="57">
                  <c:v>1.9</c:v>
                </c:pt>
                <c:pt idx="58">
                  <c:v>1.9</c:v>
                </c:pt>
                <c:pt idx="59">
                  <c:v>1.9</c:v>
                </c:pt>
                <c:pt idx="60">
                  <c:v>1.9</c:v>
                </c:pt>
                <c:pt idx="61">
                  <c:v>1.9</c:v>
                </c:pt>
                <c:pt idx="62">
                  <c:v>1.9</c:v>
                </c:pt>
                <c:pt idx="63">
                  <c:v>1.9</c:v>
                </c:pt>
                <c:pt idx="64">
                  <c:v>1.9</c:v>
                </c:pt>
                <c:pt idx="65">
                  <c:v>1.9</c:v>
                </c:pt>
                <c:pt idx="66">
                  <c:v>1.9</c:v>
                </c:pt>
                <c:pt idx="67">
                  <c:v>1.9</c:v>
                </c:pt>
                <c:pt idx="68">
                  <c:v>1.9</c:v>
                </c:pt>
                <c:pt idx="69">
                  <c:v>1.9</c:v>
                </c:pt>
                <c:pt idx="70">
                  <c:v>1.9</c:v>
                </c:pt>
                <c:pt idx="71">
                  <c:v>1.9</c:v>
                </c:pt>
                <c:pt idx="72">
                  <c:v>1.9</c:v>
                </c:pt>
                <c:pt idx="73">
                  <c:v>1.9</c:v>
                </c:pt>
                <c:pt idx="74">
                  <c:v>1.9</c:v>
                </c:pt>
                <c:pt idx="75">
                  <c:v>1.9</c:v>
                </c:pt>
                <c:pt idx="76">
                  <c:v>1.9</c:v>
                </c:pt>
                <c:pt idx="77">
                  <c:v>1.9</c:v>
                </c:pt>
                <c:pt idx="78">
                  <c:v>1.9</c:v>
                </c:pt>
                <c:pt idx="79">
                  <c:v>1.9</c:v>
                </c:pt>
                <c:pt idx="80">
                  <c:v>1.9</c:v>
                </c:pt>
                <c:pt idx="81">
                  <c:v>1.9</c:v>
                </c:pt>
                <c:pt idx="82">
                  <c:v>1.9</c:v>
                </c:pt>
                <c:pt idx="83">
                  <c:v>1.9</c:v>
                </c:pt>
                <c:pt idx="84">
                  <c:v>1.9</c:v>
                </c:pt>
                <c:pt idx="85">
                  <c:v>1.9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1.9</c:v>
                </c:pt>
                <c:pt idx="90">
                  <c:v>1.9</c:v>
                </c:pt>
                <c:pt idx="91">
                  <c:v>1.9</c:v>
                </c:pt>
                <c:pt idx="92">
                  <c:v>1.9</c:v>
                </c:pt>
                <c:pt idx="93">
                  <c:v>1.9</c:v>
                </c:pt>
                <c:pt idx="94">
                  <c:v>1.9</c:v>
                </c:pt>
                <c:pt idx="95">
                  <c:v>1.9</c:v>
                </c:pt>
                <c:pt idx="96">
                  <c:v>1.9</c:v>
                </c:pt>
                <c:pt idx="97">
                  <c:v>1.9</c:v>
                </c:pt>
                <c:pt idx="98">
                  <c:v>1.9</c:v>
                </c:pt>
                <c:pt idx="99">
                  <c:v>1.9</c:v>
                </c:pt>
                <c:pt idx="100">
                  <c:v>1.9</c:v>
                </c:pt>
                <c:pt idx="101">
                  <c:v>1.9</c:v>
                </c:pt>
                <c:pt idx="102">
                  <c:v>1.9</c:v>
                </c:pt>
                <c:pt idx="103">
                  <c:v>1.9</c:v>
                </c:pt>
                <c:pt idx="104">
                  <c:v>1.9</c:v>
                </c:pt>
                <c:pt idx="105">
                  <c:v>1.9</c:v>
                </c:pt>
                <c:pt idx="106">
                  <c:v>1.9</c:v>
                </c:pt>
                <c:pt idx="107">
                  <c:v>1.9</c:v>
                </c:pt>
                <c:pt idx="108">
                  <c:v>1.9</c:v>
                </c:pt>
                <c:pt idx="109">
                  <c:v>1.9</c:v>
                </c:pt>
                <c:pt idx="110">
                  <c:v>1.9</c:v>
                </c:pt>
                <c:pt idx="111">
                  <c:v>1.9</c:v>
                </c:pt>
                <c:pt idx="112">
                  <c:v>1.9</c:v>
                </c:pt>
                <c:pt idx="113">
                  <c:v>1.9</c:v>
                </c:pt>
                <c:pt idx="114">
                  <c:v>1.9</c:v>
                </c:pt>
                <c:pt idx="115">
                  <c:v>1.9</c:v>
                </c:pt>
                <c:pt idx="116">
                  <c:v>1.9</c:v>
                </c:pt>
                <c:pt idx="117">
                  <c:v>1.9</c:v>
                </c:pt>
                <c:pt idx="118">
                  <c:v>1.9</c:v>
                </c:pt>
                <c:pt idx="119">
                  <c:v>1.9</c:v>
                </c:pt>
                <c:pt idx="120">
                  <c:v>1.9</c:v>
                </c:pt>
                <c:pt idx="121">
                  <c:v>1.9</c:v>
                </c:pt>
                <c:pt idx="122">
                  <c:v>1.9</c:v>
                </c:pt>
                <c:pt idx="123">
                  <c:v>1.9</c:v>
                </c:pt>
                <c:pt idx="124">
                  <c:v>1.9</c:v>
                </c:pt>
                <c:pt idx="125">
                  <c:v>1.9</c:v>
                </c:pt>
                <c:pt idx="126">
                  <c:v>1.9</c:v>
                </c:pt>
                <c:pt idx="127">
                  <c:v>1.9</c:v>
                </c:pt>
                <c:pt idx="128">
                  <c:v>1.9</c:v>
                </c:pt>
                <c:pt idx="129">
                  <c:v>1.9</c:v>
                </c:pt>
                <c:pt idx="130">
                  <c:v>1.9</c:v>
                </c:pt>
                <c:pt idx="131">
                  <c:v>1.9</c:v>
                </c:pt>
                <c:pt idx="132">
                  <c:v>1.9</c:v>
                </c:pt>
                <c:pt idx="133">
                  <c:v>1.9</c:v>
                </c:pt>
                <c:pt idx="134">
                  <c:v>1.9</c:v>
                </c:pt>
                <c:pt idx="135">
                  <c:v>1.9</c:v>
                </c:pt>
                <c:pt idx="136">
                  <c:v>1.9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1.9</c:v>
                </c:pt>
                <c:pt idx="192">
                  <c:v>1.9</c:v>
                </c:pt>
                <c:pt idx="193">
                  <c:v>1.9</c:v>
                </c:pt>
                <c:pt idx="194">
                  <c:v>1.9</c:v>
                </c:pt>
                <c:pt idx="195">
                  <c:v>1.9</c:v>
                </c:pt>
                <c:pt idx="196">
                  <c:v>1.9</c:v>
                </c:pt>
                <c:pt idx="197">
                  <c:v>1.9</c:v>
                </c:pt>
                <c:pt idx="198">
                  <c:v>1.9</c:v>
                </c:pt>
                <c:pt idx="199">
                  <c:v>1.9</c:v>
                </c:pt>
                <c:pt idx="200">
                  <c:v>1.9</c:v>
                </c:pt>
                <c:pt idx="201">
                  <c:v>1.9</c:v>
                </c:pt>
                <c:pt idx="202">
                  <c:v>1.9</c:v>
                </c:pt>
                <c:pt idx="203">
                  <c:v>1.9</c:v>
                </c:pt>
                <c:pt idx="204">
                  <c:v>1.9</c:v>
                </c:pt>
                <c:pt idx="205">
                  <c:v>1.9</c:v>
                </c:pt>
                <c:pt idx="206">
                  <c:v>1.9</c:v>
                </c:pt>
                <c:pt idx="207">
                  <c:v>1.9</c:v>
                </c:pt>
                <c:pt idx="208">
                  <c:v>1.9</c:v>
                </c:pt>
                <c:pt idx="209">
                  <c:v>1.9</c:v>
                </c:pt>
                <c:pt idx="210">
                  <c:v>1.9</c:v>
                </c:pt>
                <c:pt idx="211">
                  <c:v>1.9</c:v>
                </c:pt>
                <c:pt idx="212">
                  <c:v>1.9</c:v>
                </c:pt>
                <c:pt idx="213">
                  <c:v>1.9</c:v>
                </c:pt>
                <c:pt idx="214">
                  <c:v>1.9</c:v>
                </c:pt>
                <c:pt idx="215">
                  <c:v>1.9</c:v>
                </c:pt>
                <c:pt idx="216">
                  <c:v>1.9</c:v>
                </c:pt>
                <c:pt idx="217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C9-4C59-ABF3-51F8832127D7}"/>
            </c:ext>
          </c:extLst>
        </c:ser>
        <c:ser>
          <c:idx val="5"/>
          <c:order val="5"/>
          <c:tx>
            <c:strRef>
              <c:f>'SUIVI JOUR '!$C$154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'!$D$154:$IG$154</c:f>
              <c:numCache>
                <c:formatCode>General</c:formatCode>
                <c:ptCount val="238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2.1</c:v>
                </c:pt>
                <c:pt idx="29">
                  <c:v>2.1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</c:v>
                </c:pt>
                <c:pt idx="44">
                  <c:v>2.1</c:v>
                </c:pt>
                <c:pt idx="45">
                  <c:v>2.1</c:v>
                </c:pt>
                <c:pt idx="46">
                  <c:v>2.1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2.1</c:v>
                </c:pt>
                <c:pt idx="53">
                  <c:v>2.1</c:v>
                </c:pt>
                <c:pt idx="54">
                  <c:v>2.1</c:v>
                </c:pt>
                <c:pt idx="55">
                  <c:v>2.1</c:v>
                </c:pt>
                <c:pt idx="56">
                  <c:v>2.1</c:v>
                </c:pt>
                <c:pt idx="57">
                  <c:v>2.1</c:v>
                </c:pt>
                <c:pt idx="58">
                  <c:v>2.1</c:v>
                </c:pt>
                <c:pt idx="59">
                  <c:v>2.1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2.1</c:v>
                </c:pt>
                <c:pt idx="65">
                  <c:v>2.1</c:v>
                </c:pt>
                <c:pt idx="66">
                  <c:v>2.1</c:v>
                </c:pt>
                <c:pt idx="67">
                  <c:v>2.1</c:v>
                </c:pt>
                <c:pt idx="68">
                  <c:v>2.1</c:v>
                </c:pt>
                <c:pt idx="69">
                  <c:v>2.1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2.1</c:v>
                </c:pt>
                <c:pt idx="74">
                  <c:v>2.1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2.1</c:v>
                </c:pt>
                <c:pt idx="79">
                  <c:v>2.1</c:v>
                </c:pt>
                <c:pt idx="80">
                  <c:v>2.1</c:v>
                </c:pt>
                <c:pt idx="81">
                  <c:v>2.1</c:v>
                </c:pt>
                <c:pt idx="82">
                  <c:v>2.1</c:v>
                </c:pt>
                <c:pt idx="83">
                  <c:v>2.1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2.1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2.1</c:v>
                </c:pt>
                <c:pt idx="93">
                  <c:v>2.1</c:v>
                </c:pt>
                <c:pt idx="94">
                  <c:v>2.1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2.1</c:v>
                </c:pt>
                <c:pt idx="106">
                  <c:v>2.1</c:v>
                </c:pt>
                <c:pt idx="107">
                  <c:v>2.1</c:v>
                </c:pt>
                <c:pt idx="108">
                  <c:v>2.1</c:v>
                </c:pt>
                <c:pt idx="109">
                  <c:v>2.1</c:v>
                </c:pt>
                <c:pt idx="110">
                  <c:v>2.1</c:v>
                </c:pt>
                <c:pt idx="111">
                  <c:v>2.1</c:v>
                </c:pt>
                <c:pt idx="112">
                  <c:v>2.1</c:v>
                </c:pt>
                <c:pt idx="113">
                  <c:v>2.1</c:v>
                </c:pt>
                <c:pt idx="114">
                  <c:v>2.1</c:v>
                </c:pt>
                <c:pt idx="115">
                  <c:v>2.1</c:v>
                </c:pt>
                <c:pt idx="116">
                  <c:v>2.1</c:v>
                </c:pt>
                <c:pt idx="117">
                  <c:v>2.1</c:v>
                </c:pt>
                <c:pt idx="118">
                  <c:v>2.1</c:v>
                </c:pt>
                <c:pt idx="119">
                  <c:v>2.1</c:v>
                </c:pt>
                <c:pt idx="120">
                  <c:v>2.1</c:v>
                </c:pt>
                <c:pt idx="121">
                  <c:v>2.1</c:v>
                </c:pt>
                <c:pt idx="122">
                  <c:v>2.1</c:v>
                </c:pt>
                <c:pt idx="123">
                  <c:v>2.1</c:v>
                </c:pt>
                <c:pt idx="124">
                  <c:v>2.1</c:v>
                </c:pt>
                <c:pt idx="125">
                  <c:v>2.1</c:v>
                </c:pt>
                <c:pt idx="126">
                  <c:v>2.1</c:v>
                </c:pt>
                <c:pt idx="127">
                  <c:v>2.1</c:v>
                </c:pt>
                <c:pt idx="128">
                  <c:v>2.1</c:v>
                </c:pt>
                <c:pt idx="129">
                  <c:v>2.1</c:v>
                </c:pt>
                <c:pt idx="130">
                  <c:v>2.1</c:v>
                </c:pt>
                <c:pt idx="131">
                  <c:v>2.1</c:v>
                </c:pt>
                <c:pt idx="132">
                  <c:v>2.1</c:v>
                </c:pt>
                <c:pt idx="133">
                  <c:v>2.1</c:v>
                </c:pt>
                <c:pt idx="134">
                  <c:v>2.1</c:v>
                </c:pt>
                <c:pt idx="135">
                  <c:v>2.1</c:v>
                </c:pt>
                <c:pt idx="136">
                  <c:v>2.1</c:v>
                </c:pt>
                <c:pt idx="137">
                  <c:v>2.1</c:v>
                </c:pt>
                <c:pt idx="138">
                  <c:v>2.1</c:v>
                </c:pt>
                <c:pt idx="139">
                  <c:v>2.1</c:v>
                </c:pt>
                <c:pt idx="140">
                  <c:v>2.1</c:v>
                </c:pt>
                <c:pt idx="141">
                  <c:v>2.1</c:v>
                </c:pt>
                <c:pt idx="142">
                  <c:v>2.1</c:v>
                </c:pt>
                <c:pt idx="143">
                  <c:v>2.1</c:v>
                </c:pt>
                <c:pt idx="144">
                  <c:v>2.1</c:v>
                </c:pt>
                <c:pt idx="145">
                  <c:v>2.1</c:v>
                </c:pt>
                <c:pt idx="146">
                  <c:v>2.1</c:v>
                </c:pt>
                <c:pt idx="147">
                  <c:v>2.1</c:v>
                </c:pt>
                <c:pt idx="148">
                  <c:v>2.1</c:v>
                </c:pt>
                <c:pt idx="149">
                  <c:v>2.1</c:v>
                </c:pt>
                <c:pt idx="150">
                  <c:v>2.1</c:v>
                </c:pt>
                <c:pt idx="151">
                  <c:v>2.1</c:v>
                </c:pt>
                <c:pt idx="152">
                  <c:v>2.1</c:v>
                </c:pt>
                <c:pt idx="153">
                  <c:v>2.1</c:v>
                </c:pt>
                <c:pt idx="154">
                  <c:v>2.1</c:v>
                </c:pt>
                <c:pt idx="155">
                  <c:v>2.1</c:v>
                </c:pt>
                <c:pt idx="156">
                  <c:v>2.1</c:v>
                </c:pt>
                <c:pt idx="157">
                  <c:v>2.1</c:v>
                </c:pt>
                <c:pt idx="158">
                  <c:v>2.1</c:v>
                </c:pt>
                <c:pt idx="159">
                  <c:v>2.1</c:v>
                </c:pt>
                <c:pt idx="160">
                  <c:v>2.1</c:v>
                </c:pt>
                <c:pt idx="161">
                  <c:v>2.1</c:v>
                </c:pt>
                <c:pt idx="162">
                  <c:v>2.1</c:v>
                </c:pt>
                <c:pt idx="163">
                  <c:v>2.1</c:v>
                </c:pt>
                <c:pt idx="164">
                  <c:v>2.1</c:v>
                </c:pt>
                <c:pt idx="165">
                  <c:v>2.1</c:v>
                </c:pt>
                <c:pt idx="166">
                  <c:v>2.1</c:v>
                </c:pt>
                <c:pt idx="167">
                  <c:v>2.1</c:v>
                </c:pt>
                <c:pt idx="168">
                  <c:v>2.1</c:v>
                </c:pt>
                <c:pt idx="169">
                  <c:v>2.1</c:v>
                </c:pt>
                <c:pt idx="170">
                  <c:v>2.1</c:v>
                </c:pt>
                <c:pt idx="171">
                  <c:v>2.1</c:v>
                </c:pt>
                <c:pt idx="172">
                  <c:v>2.1</c:v>
                </c:pt>
                <c:pt idx="173">
                  <c:v>2.1</c:v>
                </c:pt>
                <c:pt idx="174">
                  <c:v>2.1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2.1</c:v>
                </c:pt>
                <c:pt idx="229">
                  <c:v>2.1</c:v>
                </c:pt>
                <c:pt idx="230">
                  <c:v>2.1</c:v>
                </c:pt>
                <c:pt idx="231">
                  <c:v>2.1</c:v>
                </c:pt>
                <c:pt idx="232">
                  <c:v>2.1</c:v>
                </c:pt>
                <c:pt idx="233">
                  <c:v>2.1</c:v>
                </c:pt>
                <c:pt idx="234">
                  <c:v>2.1</c:v>
                </c:pt>
                <c:pt idx="235">
                  <c:v>2.1</c:v>
                </c:pt>
                <c:pt idx="236">
                  <c:v>2.1</c:v>
                </c:pt>
                <c:pt idx="237">
                  <c:v>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6-4502-8FC0-C9432E03D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2.6"/>
          <c:min val="1.7000000000000002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626517171464687"/>
          <c:y val="3.1071981945830201E-2"/>
          <c:w val="0.16482261175513788"/>
          <c:h val="0.31990124459278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&amp;C&amp;F&amp;R&amp;D</c:oddHeader>
      <c:oddFooter>&amp;R&amp;8&amp;Z&amp;F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%AA _ 2024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'!$B$47</c:f>
              <c:strCache>
                <c:ptCount val="1"/>
                <c:pt idx="0">
                  <c:v>Argile Active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'!$D$47:$HM$47</c:f>
              <c:numCache>
                <c:formatCode>0.00</c:formatCode>
                <c:ptCount val="218"/>
                <c:pt idx="0">
                  <c:v>7.33</c:v>
                </c:pt>
                <c:pt idx="1">
                  <c:v>7.77</c:v>
                </c:pt>
                <c:pt idx="2">
                  <c:v>7.89</c:v>
                </c:pt>
                <c:pt idx="3">
                  <c:v>7.28</c:v>
                </c:pt>
                <c:pt idx="4">
                  <c:v>7.17</c:v>
                </c:pt>
                <c:pt idx="5">
                  <c:v>7.07</c:v>
                </c:pt>
                <c:pt idx="6">
                  <c:v>7.28</c:v>
                </c:pt>
                <c:pt idx="7">
                  <c:v>7.51</c:v>
                </c:pt>
                <c:pt idx="8">
                  <c:v>7.28</c:v>
                </c:pt>
                <c:pt idx="9">
                  <c:v>7.49</c:v>
                </c:pt>
                <c:pt idx="10">
                  <c:v>7.51</c:v>
                </c:pt>
                <c:pt idx="11">
                  <c:v>7.26</c:v>
                </c:pt>
                <c:pt idx="12">
                  <c:v>7.43</c:v>
                </c:pt>
                <c:pt idx="13">
                  <c:v>7.49</c:v>
                </c:pt>
                <c:pt idx="14">
                  <c:v>7.17</c:v>
                </c:pt>
                <c:pt idx="15">
                  <c:v>7.28</c:v>
                </c:pt>
                <c:pt idx="16">
                  <c:v>7.39</c:v>
                </c:pt>
                <c:pt idx="17">
                  <c:v>7.39</c:v>
                </c:pt>
                <c:pt idx="18">
                  <c:v>7.27</c:v>
                </c:pt>
                <c:pt idx="19">
                  <c:v>7.39</c:v>
                </c:pt>
                <c:pt idx="20">
                  <c:v>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4-448B-90DA-9432B9B7BB20}"/>
            </c:ext>
          </c:extLst>
        </c:ser>
        <c:ser>
          <c:idx val="1"/>
          <c:order val="1"/>
          <c:tx>
            <c:strRef>
              <c:f>'SUIVI JOUR '!$C$146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'!$D$146:$HM$146</c:f>
              <c:numCache>
                <c:formatCode>General</c:formatCode>
                <c:ptCount val="218"/>
                <c:pt idx="0">
                  <c:v>7.8</c:v>
                </c:pt>
                <c:pt idx="1">
                  <c:v>7.8</c:v>
                </c:pt>
                <c:pt idx="2">
                  <c:v>7.8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7.8</c:v>
                </c:pt>
                <c:pt idx="10">
                  <c:v>7.8</c:v>
                </c:pt>
                <c:pt idx="11">
                  <c:v>7.8</c:v>
                </c:pt>
                <c:pt idx="12">
                  <c:v>7.8</c:v>
                </c:pt>
                <c:pt idx="13">
                  <c:v>7.8</c:v>
                </c:pt>
                <c:pt idx="14">
                  <c:v>7.8</c:v>
                </c:pt>
                <c:pt idx="15">
                  <c:v>7.8</c:v>
                </c:pt>
                <c:pt idx="16">
                  <c:v>7.8</c:v>
                </c:pt>
                <c:pt idx="17">
                  <c:v>7.8</c:v>
                </c:pt>
                <c:pt idx="18">
                  <c:v>7.8</c:v>
                </c:pt>
                <c:pt idx="19">
                  <c:v>7.8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7.8</c:v>
                </c:pt>
                <c:pt idx="32">
                  <c:v>7.8</c:v>
                </c:pt>
                <c:pt idx="33">
                  <c:v>7.8</c:v>
                </c:pt>
                <c:pt idx="34">
                  <c:v>7.8</c:v>
                </c:pt>
                <c:pt idx="35">
                  <c:v>7.8</c:v>
                </c:pt>
                <c:pt idx="36">
                  <c:v>7.8</c:v>
                </c:pt>
                <c:pt idx="37">
                  <c:v>7.8</c:v>
                </c:pt>
                <c:pt idx="38">
                  <c:v>7.8</c:v>
                </c:pt>
                <c:pt idx="39">
                  <c:v>7.8</c:v>
                </c:pt>
                <c:pt idx="40">
                  <c:v>7.8</c:v>
                </c:pt>
                <c:pt idx="41">
                  <c:v>7.8</c:v>
                </c:pt>
                <c:pt idx="42">
                  <c:v>7.8</c:v>
                </c:pt>
                <c:pt idx="43">
                  <c:v>7.8</c:v>
                </c:pt>
                <c:pt idx="44">
                  <c:v>7.8</c:v>
                </c:pt>
                <c:pt idx="45">
                  <c:v>7.8</c:v>
                </c:pt>
                <c:pt idx="46">
                  <c:v>7.8</c:v>
                </c:pt>
                <c:pt idx="47">
                  <c:v>7.8</c:v>
                </c:pt>
                <c:pt idx="48">
                  <c:v>7.8</c:v>
                </c:pt>
                <c:pt idx="49">
                  <c:v>7.8</c:v>
                </c:pt>
                <c:pt idx="50">
                  <c:v>7.8</c:v>
                </c:pt>
                <c:pt idx="51">
                  <c:v>7.8</c:v>
                </c:pt>
                <c:pt idx="52">
                  <c:v>7.8</c:v>
                </c:pt>
                <c:pt idx="53">
                  <c:v>7.8</c:v>
                </c:pt>
                <c:pt idx="54">
                  <c:v>7.8</c:v>
                </c:pt>
                <c:pt idx="55">
                  <c:v>7.8</c:v>
                </c:pt>
                <c:pt idx="56">
                  <c:v>7.8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7.8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7.8</c:v>
                </c:pt>
                <c:pt idx="198">
                  <c:v>7.8</c:v>
                </c:pt>
                <c:pt idx="199">
                  <c:v>7.8</c:v>
                </c:pt>
                <c:pt idx="200">
                  <c:v>7.8</c:v>
                </c:pt>
                <c:pt idx="201">
                  <c:v>7.8</c:v>
                </c:pt>
                <c:pt idx="202">
                  <c:v>7.8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7.8</c:v>
                </c:pt>
                <c:pt idx="210">
                  <c:v>7.8</c:v>
                </c:pt>
                <c:pt idx="211">
                  <c:v>7.8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7.8</c:v>
                </c:pt>
                <c:pt idx="216">
                  <c:v>7.8</c:v>
                </c:pt>
                <c:pt idx="217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4-448B-90DA-9432B9B7BB20}"/>
            </c:ext>
          </c:extLst>
        </c:ser>
        <c:ser>
          <c:idx val="2"/>
          <c:order val="2"/>
          <c:tx>
            <c:strRef>
              <c:f>'SUIVI JOUR '!$C$147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'!$D$147:$HM$147</c:f>
              <c:numCache>
                <c:formatCode>General</c:formatCode>
                <c:ptCount val="218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7.6</c:v>
                </c:pt>
                <c:pt idx="5">
                  <c:v>7.6</c:v>
                </c:pt>
                <c:pt idx="6">
                  <c:v>7.6</c:v>
                </c:pt>
                <c:pt idx="7">
                  <c:v>7.6</c:v>
                </c:pt>
                <c:pt idx="8">
                  <c:v>7.6</c:v>
                </c:pt>
                <c:pt idx="9">
                  <c:v>7.6</c:v>
                </c:pt>
                <c:pt idx="10">
                  <c:v>7.6</c:v>
                </c:pt>
                <c:pt idx="11">
                  <c:v>7.6</c:v>
                </c:pt>
                <c:pt idx="12">
                  <c:v>7.6</c:v>
                </c:pt>
                <c:pt idx="13">
                  <c:v>7.6</c:v>
                </c:pt>
                <c:pt idx="14">
                  <c:v>7.6</c:v>
                </c:pt>
                <c:pt idx="15">
                  <c:v>7.6</c:v>
                </c:pt>
                <c:pt idx="16">
                  <c:v>7.6</c:v>
                </c:pt>
                <c:pt idx="17">
                  <c:v>7.6</c:v>
                </c:pt>
                <c:pt idx="18">
                  <c:v>7.6</c:v>
                </c:pt>
                <c:pt idx="19">
                  <c:v>7.6</c:v>
                </c:pt>
                <c:pt idx="20">
                  <c:v>7.6</c:v>
                </c:pt>
                <c:pt idx="21">
                  <c:v>7.6</c:v>
                </c:pt>
                <c:pt idx="22">
                  <c:v>7.6</c:v>
                </c:pt>
                <c:pt idx="23">
                  <c:v>7.6</c:v>
                </c:pt>
                <c:pt idx="24">
                  <c:v>7.6</c:v>
                </c:pt>
                <c:pt idx="25">
                  <c:v>7.6</c:v>
                </c:pt>
                <c:pt idx="26">
                  <c:v>7.6</c:v>
                </c:pt>
                <c:pt idx="27">
                  <c:v>7.6</c:v>
                </c:pt>
                <c:pt idx="28">
                  <c:v>7.6</c:v>
                </c:pt>
                <c:pt idx="29">
                  <c:v>7.6</c:v>
                </c:pt>
                <c:pt idx="30">
                  <c:v>7.6</c:v>
                </c:pt>
                <c:pt idx="31">
                  <c:v>7.6</c:v>
                </c:pt>
                <c:pt idx="32">
                  <c:v>7.6</c:v>
                </c:pt>
                <c:pt idx="33">
                  <c:v>7.6</c:v>
                </c:pt>
                <c:pt idx="34">
                  <c:v>7.6</c:v>
                </c:pt>
                <c:pt idx="35">
                  <c:v>7.6</c:v>
                </c:pt>
                <c:pt idx="36">
                  <c:v>7.6</c:v>
                </c:pt>
                <c:pt idx="37">
                  <c:v>7.6</c:v>
                </c:pt>
                <c:pt idx="38">
                  <c:v>7.6</c:v>
                </c:pt>
                <c:pt idx="39">
                  <c:v>7.6</c:v>
                </c:pt>
                <c:pt idx="40">
                  <c:v>7.6</c:v>
                </c:pt>
                <c:pt idx="41">
                  <c:v>7.6</c:v>
                </c:pt>
                <c:pt idx="42">
                  <c:v>7.6</c:v>
                </c:pt>
                <c:pt idx="43">
                  <c:v>7.6</c:v>
                </c:pt>
                <c:pt idx="44">
                  <c:v>7.6</c:v>
                </c:pt>
                <c:pt idx="45">
                  <c:v>7.6</c:v>
                </c:pt>
                <c:pt idx="46">
                  <c:v>7.6</c:v>
                </c:pt>
                <c:pt idx="47">
                  <c:v>7.6</c:v>
                </c:pt>
                <c:pt idx="48">
                  <c:v>7.6</c:v>
                </c:pt>
                <c:pt idx="49">
                  <c:v>7.6</c:v>
                </c:pt>
                <c:pt idx="50">
                  <c:v>7.6</c:v>
                </c:pt>
                <c:pt idx="51">
                  <c:v>7.6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7.6</c:v>
                </c:pt>
                <c:pt idx="59">
                  <c:v>7.6</c:v>
                </c:pt>
                <c:pt idx="60">
                  <c:v>7.6</c:v>
                </c:pt>
                <c:pt idx="61">
                  <c:v>7.6</c:v>
                </c:pt>
                <c:pt idx="62">
                  <c:v>7.6</c:v>
                </c:pt>
                <c:pt idx="63">
                  <c:v>7.6</c:v>
                </c:pt>
                <c:pt idx="64">
                  <c:v>7.6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7.6</c:v>
                </c:pt>
                <c:pt idx="73">
                  <c:v>7.6</c:v>
                </c:pt>
                <c:pt idx="74">
                  <c:v>7.6</c:v>
                </c:pt>
                <c:pt idx="75">
                  <c:v>7.6</c:v>
                </c:pt>
                <c:pt idx="76">
                  <c:v>7.6</c:v>
                </c:pt>
                <c:pt idx="77">
                  <c:v>7.6</c:v>
                </c:pt>
                <c:pt idx="78">
                  <c:v>7.6</c:v>
                </c:pt>
                <c:pt idx="79">
                  <c:v>7.6</c:v>
                </c:pt>
                <c:pt idx="80">
                  <c:v>7.6</c:v>
                </c:pt>
                <c:pt idx="81">
                  <c:v>7.6</c:v>
                </c:pt>
                <c:pt idx="82">
                  <c:v>7.6</c:v>
                </c:pt>
                <c:pt idx="83">
                  <c:v>7.6</c:v>
                </c:pt>
                <c:pt idx="84">
                  <c:v>7.6</c:v>
                </c:pt>
                <c:pt idx="85">
                  <c:v>7.6</c:v>
                </c:pt>
                <c:pt idx="86">
                  <c:v>7.6</c:v>
                </c:pt>
                <c:pt idx="87">
                  <c:v>7.6</c:v>
                </c:pt>
                <c:pt idx="88">
                  <c:v>7.6</c:v>
                </c:pt>
                <c:pt idx="89">
                  <c:v>7.6</c:v>
                </c:pt>
                <c:pt idx="90">
                  <c:v>7.6</c:v>
                </c:pt>
                <c:pt idx="91">
                  <c:v>7.6</c:v>
                </c:pt>
                <c:pt idx="92">
                  <c:v>7.6</c:v>
                </c:pt>
                <c:pt idx="93">
                  <c:v>7.6</c:v>
                </c:pt>
                <c:pt idx="94">
                  <c:v>7.6</c:v>
                </c:pt>
                <c:pt idx="95">
                  <c:v>7.6</c:v>
                </c:pt>
                <c:pt idx="96">
                  <c:v>7.6</c:v>
                </c:pt>
                <c:pt idx="97">
                  <c:v>7.6</c:v>
                </c:pt>
                <c:pt idx="98">
                  <c:v>7.6</c:v>
                </c:pt>
                <c:pt idx="99">
                  <c:v>7.6</c:v>
                </c:pt>
                <c:pt idx="100">
                  <c:v>7.6</c:v>
                </c:pt>
                <c:pt idx="101">
                  <c:v>7.6</c:v>
                </c:pt>
                <c:pt idx="102">
                  <c:v>7.6</c:v>
                </c:pt>
                <c:pt idx="103">
                  <c:v>7.6</c:v>
                </c:pt>
                <c:pt idx="104">
                  <c:v>7.6</c:v>
                </c:pt>
                <c:pt idx="105">
                  <c:v>7.6</c:v>
                </c:pt>
                <c:pt idx="106">
                  <c:v>7.6</c:v>
                </c:pt>
                <c:pt idx="107">
                  <c:v>7.6</c:v>
                </c:pt>
                <c:pt idx="108">
                  <c:v>7.6</c:v>
                </c:pt>
                <c:pt idx="109">
                  <c:v>7.6</c:v>
                </c:pt>
                <c:pt idx="110">
                  <c:v>7.6</c:v>
                </c:pt>
                <c:pt idx="111">
                  <c:v>7.6</c:v>
                </c:pt>
                <c:pt idx="112">
                  <c:v>7.6</c:v>
                </c:pt>
                <c:pt idx="113">
                  <c:v>7.6</c:v>
                </c:pt>
                <c:pt idx="114">
                  <c:v>7.6</c:v>
                </c:pt>
                <c:pt idx="115">
                  <c:v>7.6</c:v>
                </c:pt>
                <c:pt idx="116">
                  <c:v>7.6</c:v>
                </c:pt>
                <c:pt idx="117">
                  <c:v>7.6</c:v>
                </c:pt>
                <c:pt idx="118">
                  <c:v>7.6</c:v>
                </c:pt>
                <c:pt idx="119">
                  <c:v>7.6</c:v>
                </c:pt>
                <c:pt idx="120">
                  <c:v>7.6</c:v>
                </c:pt>
                <c:pt idx="121">
                  <c:v>7.6</c:v>
                </c:pt>
                <c:pt idx="122">
                  <c:v>7.6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7.6</c:v>
                </c:pt>
                <c:pt idx="127">
                  <c:v>7.6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7.6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7.6</c:v>
                </c:pt>
                <c:pt idx="141">
                  <c:v>7.6</c:v>
                </c:pt>
                <c:pt idx="142">
                  <c:v>7.6</c:v>
                </c:pt>
                <c:pt idx="143">
                  <c:v>7.6</c:v>
                </c:pt>
                <c:pt idx="144">
                  <c:v>7.6</c:v>
                </c:pt>
                <c:pt idx="145">
                  <c:v>7.6</c:v>
                </c:pt>
                <c:pt idx="146">
                  <c:v>7.6</c:v>
                </c:pt>
                <c:pt idx="147">
                  <c:v>7.6</c:v>
                </c:pt>
                <c:pt idx="148">
                  <c:v>7.6</c:v>
                </c:pt>
                <c:pt idx="149">
                  <c:v>7.6</c:v>
                </c:pt>
                <c:pt idx="150">
                  <c:v>7.6</c:v>
                </c:pt>
                <c:pt idx="151">
                  <c:v>7.6</c:v>
                </c:pt>
                <c:pt idx="152">
                  <c:v>7.6</c:v>
                </c:pt>
                <c:pt idx="153">
                  <c:v>7.6</c:v>
                </c:pt>
                <c:pt idx="154">
                  <c:v>7.6</c:v>
                </c:pt>
                <c:pt idx="155">
                  <c:v>7.6</c:v>
                </c:pt>
                <c:pt idx="156">
                  <c:v>7.6</c:v>
                </c:pt>
                <c:pt idx="157">
                  <c:v>7.6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7.6</c:v>
                </c:pt>
                <c:pt idx="162">
                  <c:v>7.6</c:v>
                </c:pt>
                <c:pt idx="163">
                  <c:v>7.6</c:v>
                </c:pt>
                <c:pt idx="164">
                  <c:v>7.6</c:v>
                </c:pt>
                <c:pt idx="165">
                  <c:v>7.6</c:v>
                </c:pt>
                <c:pt idx="166">
                  <c:v>7.6</c:v>
                </c:pt>
                <c:pt idx="167">
                  <c:v>7.6</c:v>
                </c:pt>
                <c:pt idx="168">
                  <c:v>7.6</c:v>
                </c:pt>
                <c:pt idx="169">
                  <c:v>7.6</c:v>
                </c:pt>
                <c:pt idx="170">
                  <c:v>7.6</c:v>
                </c:pt>
                <c:pt idx="171">
                  <c:v>7.6</c:v>
                </c:pt>
                <c:pt idx="172">
                  <c:v>7.6</c:v>
                </c:pt>
                <c:pt idx="173">
                  <c:v>7.6</c:v>
                </c:pt>
                <c:pt idx="174">
                  <c:v>7.6</c:v>
                </c:pt>
                <c:pt idx="175">
                  <c:v>7.6</c:v>
                </c:pt>
                <c:pt idx="176">
                  <c:v>7.6</c:v>
                </c:pt>
                <c:pt idx="177">
                  <c:v>7.6</c:v>
                </c:pt>
                <c:pt idx="178">
                  <c:v>7.6</c:v>
                </c:pt>
                <c:pt idx="179">
                  <c:v>7.6</c:v>
                </c:pt>
                <c:pt idx="180">
                  <c:v>7.6</c:v>
                </c:pt>
                <c:pt idx="181">
                  <c:v>7.6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7.6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7.6</c:v>
                </c:pt>
                <c:pt idx="194">
                  <c:v>7.6</c:v>
                </c:pt>
                <c:pt idx="195">
                  <c:v>7.6</c:v>
                </c:pt>
                <c:pt idx="196">
                  <c:v>7.6</c:v>
                </c:pt>
                <c:pt idx="197">
                  <c:v>7.6</c:v>
                </c:pt>
                <c:pt idx="198">
                  <c:v>7.6</c:v>
                </c:pt>
                <c:pt idx="199">
                  <c:v>7.6</c:v>
                </c:pt>
                <c:pt idx="200">
                  <c:v>7.6</c:v>
                </c:pt>
                <c:pt idx="201">
                  <c:v>7.6</c:v>
                </c:pt>
                <c:pt idx="202">
                  <c:v>7.6</c:v>
                </c:pt>
                <c:pt idx="203">
                  <c:v>7.6</c:v>
                </c:pt>
                <c:pt idx="204">
                  <c:v>7.6</c:v>
                </c:pt>
                <c:pt idx="205">
                  <c:v>7.6</c:v>
                </c:pt>
                <c:pt idx="206">
                  <c:v>7.6</c:v>
                </c:pt>
                <c:pt idx="207">
                  <c:v>7.6</c:v>
                </c:pt>
                <c:pt idx="208">
                  <c:v>7.6</c:v>
                </c:pt>
                <c:pt idx="209">
                  <c:v>7.6</c:v>
                </c:pt>
                <c:pt idx="210">
                  <c:v>7.6</c:v>
                </c:pt>
                <c:pt idx="211">
                  <c:v>7.6</c:v>
                </c:pt>
                <c:pt idx="212">
                  <c:v>7.6</c:v>
                </c:pt>
                <c:pt idx="213">
                  <c:v>7.6</c:v>
                </c:pt>
                <c:pt idx="214">
                  <c:v>7.6</c:v>
                </c:pt>
                <c:pt idx="215">
                  <c:v>7.6</c:v>
                </c:pt>
                <c:pt idx="216">
                  <c:v>7.6</c:v>
                </c:pt>
                <c:pt idx="217">
                  <c:v>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4-448B-90DA-9432B9B7BB20}"/>
            </c:ext>
          </c:extLst>
        </c:ser>
        <c:ser>
          <c:idx val="3"/>
          <c:order val="3"/>
          <c:tx>
            <c:strRef>
              <c:f>'SUIVI JOUR '!$C$149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'!$D$149:$HM$149</c:f>
              <c:numCache>
                <c:formatCode>General</c:formatCode>
                <c:ptCount val="218"/>
                <c:pt idx="0">
                  <c:v>7.2</c:v>
                </c:pt>
                <c:pt idx="1">
                  <c:v>7.2</c:v>
                </c:pt>
                <c:pt idx="2">
                  <c:v>7.2</c:v>
                </c:pt>
                <c:pt idx="3">
                  <c:v>7.2</c:v>
                </c:pt>
                <c:pt idx="4">
                  <c:v>7.2</c:v>
                </c:pt>
                <c:pt idx="5">
                  <c:v>7.2</c:v>
                </c:pt>
                <c:pt idx="6">
                  <c:v>7.2</c:v>
                </c:pt>
                <c:pt idx="7">
                  <c:v>7.2</c:v>
                </c:pt>
                <c:pt idx="8">
                  <c:v>7.2</c:v>
                </c:pt>
                <c:pt idx="9">
                  <c:v>7.2</c:v>
                </c:pt>
                <c:pt idx="10">
                  <c:v>7.2</c:v>
                </c:pt>
                <c:pt idx="11">
                  <c:v>7.2</c:v>
                </c:pt>
                <c:pt idx="12">
                  <c:v>7.2</c:v>
                </c:pt>
                <c:pt idx="13">
                  <c:v>7.2</c:v>
                </c:pt>
                <c:pt idx="14">
                  <c:v>7.2</c:v>
                </c:pt>
                <c:pt idx="15">
                  <c:v>7.2</c:v>
                </c:pt>
                <c:pt idx="16">
                  <c:v>7.2</c:v>
                </c:pt>
                <c:pt idx="17">
                  <c:v>7.2</c:v>
                </c:pt>
                <c:pt idx="18">
                  <c:v>7.2</c:v>
                </c:pt>
                <c:pt idx="19">
                  <c:v>7.2</c:v>
                </c:pt>
                <c:pt idx="20">
                  <c:v>7.2</c:v>
                </c:pt>
                <c:pt idx="21">
                  <c:v>7.2</c:v>
                </c:pt>
                <c:pt idx="22">
                  <c:v>7.2</c:v>
                </c:pt>
                <c:pt idx="23">
                  <c:v>7.2</c:v>
                </c:pt>
                <c:pt idx="24">
                  <c:v>7.2</c:v>
                </c:pt>
                <c:pt idx="25">
                  <c:v>7.2</c:v>
                </c:pt>
                <c:pt idx="26">
                  <c:v>7.2</c:v>
                </c:pt>
                <c:pt idx="27">
                  <c:v>7.2</c:v>
                </c:pt>
                <c:pt idx="28">
                  <c:v>7.2</c:v>
                </c:pt>
                <c:pt idx="29">
                  <c:v>7.2</c:v>
                </c:pt>
                <c:pt idx="30">
                  <c:v>7.2</c:v>
                </c:pt>
                <c:pt idx="31">
                  <c:v>7.2</c:v>
                </c:pt>
                <c:pt idx="32">
                  <c:v>7.2</c:v>
                </c:pt>
                <c:pt idx="33">
                  <c:v>7.2</c:v>
                </c:pt>
                <c:pt idx="34">
                  <c:v>7.2</c:v>
                </c:pt>
                <c:pt idx="35">
                  <c:v>7.2</c:v>
                </c:pt>
                <c:pt idx="36">
                  <c:v>7.2</c:v>
                </c:pt>
                <c:pt idx="37">
                  <c:v>7.2</c:v>
                </c:pt>
                <c:pt idx="38">
                  <c:v>7.2</c:v>
                </c:pt>
                <c:pt idx="39">
                  <c:v>7.2</c:v>
                </c:pt>
                <c:pt idx="40">
                  <c:v>7.2</c:v>
                </c:pt>
                <c:pt idx="41">
                  <c:v>7.2</c:v>
                </c:pt>
                <c:pt idx="42">
                  <c:v>7.2</c:v>
                </c:pt>
                <c:pt idx="43">
                  <c:v>7.2</c:v>
                </c:pt>
                <c:pt idx="44">
                  <c:v>7.2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7.2</c:v>
                </c:pt>
                <c:pt idx="54">
                  <c:v>7.2</c:v>
                </c:pt>
                <c:pt idx="55">
                  <c:v>7.2</c:v>
                </c:pt>
                <c:pt idx="56">
                  <c:v>7.2</c:v>
                </c:pt>
                <c:pt idx="57">
                  <c:v>7.2</c:v>
                </c:pt>
                <c:pt idx="58">
                  <c:v>7.2</c:v>
                </c:pt>
                <c:pt idx="59">
                  <c:v>7.2</c:v>
                </c:pt>
                <c:pt idx="60">
                  <c:v>7.2</c:v>
                </c:pt>
                <c:pt idx="61">
                  <c:v>7.2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7.2</c:v>
                </c:pt>
                <c:pt idx="66">
                  <c:v>7.2</c:v>
                </c:pt>
                <c:pt idx="67">
                  <c:v>7.2</c:v>
                </c:pt>
                <c:pt idx="68">
                  <c:v>7.2</c:v>
                </c:pt>
                <c:pt idx="69">
                  <c:v>7.2</c:v>
                </c:pt>
                <c:pt idx="70">
                  <c:v>7.2</c:v>
                </c:pt>
                <c:pt idx="71">
                  <c:v>7.2</c:v>
                </c:pt>
                <c:pt idx="72">
                  <c:v>7.2</c:v>
                </c:pt>
                <c:pt idx="73">
                  <c:v>7.2</c:v>
                </c:pt>
                <c:pt idx="74">
                  <c:v>7.2</c:v>
                </c:pt>
                <c:pt idx="75">
                  <c:v>7.2</c:v>
                </c:pt>
                <c:pt idx="76">
                  <c:v>7.2</c:v>
                </c:pt>
                <c:pt idx="77">
                  <c:v>7.2</c:v>
                </c:pt>
                <c:pt idx="78">
                  <c:v>7.2</c:v>
                </c:pt>
                <c:pt idx="79">
                  <c:v>7.2</c:v>
                </c:pt>
                <c:pt idx="80">
                  <c:v>7.2</c:v>
                </c:pt>
                <c:pt idx="81">
                  <c:v>7.2</c:v>
                </c:pt>
                <c:pt idx="82">
                  <c:v>7.2</c:v>
                </c:pt>
                <c:pt idx="83">
                  <c:v>7.2</c:v>
                </c:pt>
                <c:pt idx="84">
                  <c:v>7.2</c:v>
                </c:pt>
                <c:pt idx="85">
                  <c:v>7.2</c:v>
                </c:pt>
                <c:pt idx="86">
                  <c:v>7.2</c:v>
                </c:pt>
                <c:pt idx="87">
                  <c:v>7.2</c:v>
                </c:pt>
                <c:pt idx="88">
                  <c:v>7.2</c:v>
                </c:pt>
                <c:pt idx="89">
                  <c:v>7.2</c:v>
                </c:pt>
                <c:pt idx="90">
                  <c:v>7.2</c:v>
                </c:pt>
                <c:pt idx="91">
                  <c:v>7.2</c:v>
                </c:pt>
                <c:pt idx="92">
                  <c:v>7.2</c:v>
                </c:pt>
                <c:pt idx="93">
                  <c:v>7.2</c:v>
                </c:pt>
                <c:pt idx="94">
                  <c:v>7.2</c:v>
                </c:pt>
                <c:pt idx="95">
                  <c:v>7.2</c:v>
                </c:pt>
                <c:pt idx="96">
                  <c:v>7.2</c:v>
                </c:pt>
                <c:pt idx="97">
                  <c:v>7.2</c:v>
                </c:pt>
                <c:pt idx="98">
                  <c:v>7.2</c:v>
                </c:pt>
                <c:pt idx="99">
                  <c:v>7.2</c:v>
                </c:pt>
                <c:pt idx="100">
                  <c:v>7.2</c:v>
                </c:pt>
                <c:pt idx="101">
                  <c:v>7.2</c:v>
                </c:pt>
                <c:pt idx="102">
                  <c:v>7.2</c:v>
                </c:pt>
                <c:pt idx="103">
                  <c:v>7.2</c:v>
                </c:pt>
                <c:pt idx="104">
                  <c:v>7.2</c:v>
                </c:pt>
                <c:pt idx="105">
                  <c:v>7.2</c:v>
                </c:pt>
                <c:pt idx="106">
                  <c:v>7.2</c:v>
                </c:pt>
                <c:pt idx="107">
                  <c:v>7.2</c:v>
                </c:pt>
                <c:pt idx="108">
                  <c:v>7.2</c:v>
                </c:pt>
                <c:pt idx="109">
                  <c:v>7.2</c:v>
                </c:pt>
                <c:pt idx="110">
                  <c:v>7.2</c:v>
                </c:pt>
                <c:pt idx="111">
                  <c:v>7.2</c:v>
                </c:pt>
                <c:pt idx="112">
                  <c:v>7.2</c:v>
                </c:pt>
                <c:pt idx="113">
                  <c:v>7.2</c:v>
                </c:pt>
                <c:pt idx="114">
                  <c:v>7.2</c:v>
                </c:pt>
                <c:pt idx="115">
                  <c:v>7.2</c:v>
                </c:pt>
                <c:pt idx="116">
                  <c:v>7.2</c:v>
                </c:pt>
                <c:pt idx="117">
                  <c:v>7.2</c:v>
                </c:pt>
                <c:pt idx="118">
                  <c:v>7.2</c:v>
                </c:pt>
                <c:pt idx="119">
                  <c:v>7.2</c:v>
                </c:pt>
                <c:pt idx="120">
                  <c:v>7.2</c:v>
                </c:pt>
                <c:pt idx="121">
                  <c:v>7.2</c:v>
                </c:pt>
                <c:pt idx="122">
                  <c:v>7.2</c:v>
                </c:pt>
                <c:pt idx="123">
                  <c:v>7.2</c:v>
                </c:pt>
                <c:pt idx="124">
                  <c:v>7.2</c:v>
                </c:pt>
                <c:pt idx="125">
                  <c:v>7.2</c:v>
                </c:pt>
                <c:pt idx="126">
                  <c:v>7.2</c:v>
                </c:pt>
                <c:pt idx="127">
                  <c:v>7.2</c:v>
                </c:pt>
                <c:pt idx="128">
                  <c:v>7.2</c:v>
                </c:pt>
                <c:pt idx="129">
                  <c:v>7.2</c:v>
                </c:pt>
                <c:pt idx="130">
                  <c:v>7.2</c:v>
                </c:pt>
                <c:pt idx="131">
                  <c:v>7.2</c:v>
                </c:pt>
                <c:pt idx="132">
                  <c:v>7.2</c:v>
                </c:pt>
                <c:pt idx="133">
                  <c:v>7.2</c:v>
                </c:pt>
                <c:pt idx="134">
                  <c:v>7.2</c:v>
                </c:pt>
                <c:pt idx="135">
                  <c:v>7.2</c:v>
                </c:pt>
                <c:pt idx="136">
                  <c:v>7.2</c:v>
                </c:pt>
                <c:pt idx="137">
                  <c:v>7.2</c:v>
                </c:pt>
                <c:pt idx="138">
                  <c:v>7.2</c:v>
                </c:pt>
                <c:pt idx="139">
                  <c:v>7.2</c:v>
                </c:pt>
                <c:pt idx="140">
                  <c:v>7.2</c:v>
                </c:pt>
                <c:pt idx="141">
                  <c:v>7.2</c:v>
                </c:pt>
                <c:pt idx="142">
                  <c:v>7.2</c:v>
                </c:pt>
                <c:pt idx="143">
                  <c:v>7.2</c:v>
                </c:pt>
                <c:pt idx="144">
                  <c:v>7.2</c:v>
                </c:pt>
                <c:pt idx="145">
                  <c:v>7.2</c:v>
                </c:pt>
                <c:pt idx="146">
                  <c:v>7.2</c:v>
                </c:pt>
                <c:pt idx="147">
                  <c:v>7.2</c:v>
                </c:pt>
                <c:pt idx="148">
                  <c:v>7.2</c:v>
                </c:pt>
                <c:pt idx="149">
                  <c:v>7.2</c:v>
                </c:pt>
                <c:pt idx="150">
                  <c:v>7.2</c:v>
                </c:pt>
                <c:pt idx="151">
                  <c:v>7.2</c:v>
                </c:pt>
                <c:pt idx="152">
                  <c:v>7.2</c:v>
                </c:pt>
                <c:pt idx="153">
                  <c:v>7.2</c:v>
                </c:pt>
                <c:pt idx="154">
                  <c:v>7.2</c:v>
                </c:pt>
                <c:pt idx="155">
                  <c:v>7.2</c:v>
                </c:pt>
                <c:pt idx="156">
                  <c:v>7.2</c:v>
                </c:pt>
                <c:pt idx="157">
                  <c:v>7.2</c:v>
                </c:pt>
                <c:pt idx="158">
                  <c:v>7.2</c:v>
                </c:pt>
                <c:pt idx="159">
                  <c:v>7.2</c:v>
                </c:pt>
                <c:pt idx="160">
                  <c:v>7.2</c:v>
                </c:pt>
                <c:pt idx="161">
                  <c:v>7.2</c:v>
                </c:pt>
                <c:pt idx="162">
                  <c:v>7.2</c:v>
                </c:pt>
                <c:pt idx="163">
                  <c:v>7.2</c:v>
                </c:pt>
                <c:pt idx="164">
                  <c:v>7.2</c:v>
                </c:pt>
                <c:pt idx="165">
                  <c:v>7.2</c:v>
                </c:pt>
                <c:pt idx="166">
                  <c:v>7.2</c:v>
                </c:pt>
                <c:pt idx="167">
                  <c:v>7.2</c:v>
                </c:pt>
                <c:pt idx="168">
                  <c:v>7.2</c:v>
                </c:pt>
                <c:pt idx="169">
                  <c:v>7.2</c:v>
                </c:pt>
                <c:pt idx="170">
                  <c:v>7.2</c:v>
                </c:pt>
                <c:pt idx="171">
                  <c:v>7.2</c:v>
                </c:pt>
                <c:pt idx="172">
                  <c:v>7.2</c:v>
                </c:pt>
                <c:pt idx="173">
                  <c:v>7.2</c:v>
                </c:pt>
                <c:pt idx="174">
                  <c:v>7.2</c:v>
                </c:pt>
                <c:pt idx="175">
                  <c:v>7.2</c:v>
                </c:pt>
                <c:pt idx="176">
                  <c:v>7.2</c:v>
                </c:pt>
                <c:pt idx="177">
                  <c:v>7.2</c:v>
                </c:pt>
                <c:pt idx="178">
                  <c:v>7.2</c:v>
                </c:pt>
                <c:pt idx="179">
                  <c:v>7.2</c:v>
                </c:pt>
                <c:pt idx="180">
                  <c:v>7.2</c:v>
                </c:pt>
                <c:pt idx="181">
                  <c:v>7.2</c:v>
                </c:pt>
                <c:pt idx="182">
                  <c:v>7.2</c:v>
                </c:pt>
                <c:pt idx="183">
                  <c:v>7.2</c:v>
                </c:pt>
                <c:pt idx="184">
                  <c:v>7.2</c:v>
                </c:pt>
                <c:pt idx="185">
                  <c:v>7.2</c:v>
                </c:pt>
                <c:pt idx="186">
                  <c:v>7.2</c:v>
                </c:pt>
                <c:pt idx="187">
                  <c:v>7.2</c:v>
                </c:pt>
                <c:pt idx="188">
                  <c:v>7.2</c:v>
                </c:pt>
                <c:pt idx="189">
                  <c:v>7.2</c:v>
                </c:pt>
                <c:pt idx="190">
                  <c:v>7.2</c:v>
                </c:pt>
                <c:pt idx="191">
                  <c:v>7.2</c:v>
                </c:pt>
                <c:pt idx="192">
                  <c:v>7.2</c:v>
                </c:pt>
                <c:pt idx="193">
                  <c:v>7.2</c:v>
                </c:pt>
                <c:pt idx="194">
                  <c:v>7.2</c:v>
                </c:pt>
                <c:pt idx="195">
                  <c:v>7.2</c:v>
                </c:pt>
                <c:pt idx="196">
                  <c:v>7.2</c:v>
                </c:pt>
                <c:pt idx="197">
                  <c:v>7.2</c:v>
                </c:pt>
                <c:pt idx="198">
                  <c:v>7.2</c:v>
                </c:pt>
                <c:pt idx="199">
                  <c:v>7.2</c:v>
                </c:pt>
                <c:pt idx="200">
                  <c:v>7.2</c:v>
                </c:pt>
                <c:pt idx="201">
                  <c:v>7.2</c:v>
                </c:pt>
                <c:pt idx="202">
                  <c:v>7.2</c:v>
                </c:pt>
                <c:pt idx="203">
                  <c:v>7.2</c:v>
                </c:pt>
                <c:pt idx="204">
                  <c:v>7.2</c:v>
                </c:pt>
                <c:pt idx="205">
                  <c:v>7.2</c:v>
                </c:pt>
                <c:pt idx="206">
                  <c:v>7.2</c:v>
                </c:pt>
                <c:pt idx="207">
                  <c:v>7.2</c:v>
                </c:pt>
                <c:pt idx="208">
                  <c:v>7.2</c:v>
                </c:pt>
                <c:pt idx="209">
                  <c:v>7.2</c:v>
                </c:pt>
                <c:pt idx="210">
                  <c:v>7.2</c:v>
                </c:pt>
                <c:pt idx="211">
                  <c:v>7.2</c:v>
                </c:pt>
                <c:pt idx="212">
                  <c:v>7.2</c:v>
                </c:pt>
                <c:pt idx="213">
                  <c:v>7.2</c:v>
                </c:pt>
                <c:pt idx="214">
                  <c:v>7.2</c:v>
                </c:pt>
                <c:pt idx="215">
                  <c:v>7.2</c:v>
                </c:pt>
                <c:pt idx="216">
                  <c:v>7.2</c:v>
                </c:pt>
                <c:pt idx="217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A4-448B-90DA-9432B9B7BB20}"/>
            </c:ext>
          </c:extLst>
        </c:ser>
        <c:ser>
          <c:idx val="4"/>
          <c:order val="4"/>
          <c:tx>
            <c:strRef>
              <c:f>'SUIVI JOUR '!$C$150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'!$D$150:$HM$150</c:f>
              <c:numCache>
                <c:formatCode>General</c:formatCode>
                <c:ptCount val="21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A4-448B-90DA-9432B9B7BB20}"/>
            </c:ext>
          </c:extLst>
        </c:ser>
        <c:ser>
          <c:idx val="5"/>
          <c:order val="5"/>
          <c:tx>
            <c:strRef>
              <c:f>'SUIVI JOUR '!$C$148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'!$D$148:$IG$148</c:f>
              <c:numCache>
                <c:formatCode>General</c:formatCode>
                <c:ptCount val="238"/>
                <c:pt idx="0">
                  <c:v>7.4</c:v>
                </c:pt>
                <c:pt idx="1">
                  <c:v>7.4</c:v>
                </c:pt>
                <c:pt idx="2">
                  <c:v>7.4</c:v>
                </c:pt>
                <c:pt idx="3">
                  <c:v>7.4</c:v>
                </c:pt>
                <c:pt idx="4">
                  <c:v>7.4</c:v>
                </c:pt>
                <c:pt idx="5">
                  <c:v>7.4</c:v>
                </c:pt>
                <c:pt idx="6">
                  <c:v>7.4</c:v>
                </c:pt>
                <c:pt idx="7">
                  <c:v>7.4</c:v>
                </c:pt>
                <c:pt idx="8">
                  <c:v>7.4</c:v>
                </c:pt>
                <c:pt idx="9">
                  <c:v>7.4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7.4</c:v>
                </c:pt>
                <c:pt idx="33">
                  <c:v>7.4</c:v>
                </c:pt>
                <c:pt idx="34">
                  <c:v>7.4</c:v>
                </c:pt>
                <c:pt idx="35">
                  <c:v>7.4</c:v>
                </c:pt>
                <c:pt idx="36">
                  <c:v>7.4</c:v>
                </c:pt>
                <c:pt idx="37">
                  <c:v>7.4</c:v>
                </c:pt>
                <c:pt idx="38">
                  <c:v>7.4</c:v>
                </c:pt>
                <c:pt idx="39">
                  <c:v>7.4</c:v>
                </c:pt>
                <c:pt idx="40">
                  <c:v>7.4</c:v>
                </c:pt>
                <c:pt idx="41">
                  <c:v>7.4</c:v>
                </c:pt>
                <c:pt idx="42">
                  <c:v>7.4</c:v>
                </c:pt>
                <c:pt idx="43">
                  <c:v>7.4</c:v>
                </c:pt>
                <c:pt idx="44">
                  <c:v>7.4</c:v>
                </c:pt>
                <c:pt idx="45">
                  <c:v>7.4</c:v>
                </c:pt>
                <c:pt idx="46">
                  <c:v>7.4</c:v>
                </c:pt>
                <c:pt idx="47">
                  <c:v>7.4</c:v>
                </c:pt>
                <c:pt idx="48">
                  <c:v>7.4</c:v>
                </c:pt>
                <c:pt idx="49">
                  <c:v>7.4</c:v>
                </c:pt>
                <c:pt idx="50">
                  <c:v>7.4</c:v>
                </c:pt>
                <c:pt idx="51">
                  <c:v>7.4</c:v>
                </c:pt>
                <c:pt idx="52">
                  <c:v>7.4</c:v>
                </c:pt>
                <c:pt idx="53">
                  <c:v>7.4</c:v>
                </c:pt>
                <c:pt idx="54">
                  <c:v>7.4</c:v>
                </c:pt>
                <c:pt idx="55">
                  <c:v>7.4</c:v>
                </c:pt>
                <c:pt idx="56">
                  <c:v>7.4</c:v>
                </c:pt>
                <c:pt idx="57">
                  <c:v>7.4</c:v>
                </c:pt>
                <c:pt idx="58">
                  <c:v>7.4</c:v>
                </c:pt>
                <c:pt idx="59">
                  <c:v>7.4</c:v>
                </c:pt>
                <c:pt idx="60">
                  <c:v>7.4</c:v>
                </c:pt>
                <c:pt idx="61">
                  <c:v>7.4</c:v>
                </c:pt>
                <c:pt idx="62">
                  <c:v>7.4</c:v>
                </c:pt>
                <c:pt idx="63">
                  <c:v>7.4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7.4</c:v>
                </c:pt>
                <c:pt idx="68">
                  <c:v>7.4</c:v>
                </c:pt>
                <c:pt idx="69">
                  <c:v>7.4</c:v>
                </c:pt>
                <c:pt idx="70">
                  <c:v>7.4</c:v>
                </c:pt>
                <c:pt idx="71">
                  <c:v>7.4</c:v>
                </c:pt>
                <c:pt idx="72">
                  <c:v>7.4</c:v>
                </c:pt>
                <c:pt idx="73">
                  <c:v>7.4</c:v>
                </c:pt>
                <c:pt idx="74">
                  <c:v>7.4</c:v>
                </c:pt>
                <c:pt idx="75">
                  <c:v>7.4</c:v>
                </c:pt>
                <c:pt idx="76">
                  <c:v>7.4</c:v>
                </c:pt>
                <c:pt idx="77">
                  <c:v>7.4</c:v>
                </c:pt>
                <c:pt idx="78">
                  <c:v>7.4</c:v>
                </c:pt>
                <c:pt idx="79">
                  <c:v>7.4</c:v>
                </c:pt>
                <c:pt idx="80">
                  <c:v>7.4</c:v>
                </c:pt>
                <c:pt idx="81">
                  <c:v>7.4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7.4</c:v>
                </c:pt>
                <c:pt idx="86">
                  <c:v>7.4</c:v>
                </c:pt>
                <c:pt idx="87">
                  <c:v>7.4</c:v>
                </c:pt>
                <c:pt idx="88">
                  <c:v>7.4</c:v>
                </c:pt>
                <c:pt idx="89">
                  <c:v>7.4</c:v>
                </c:pt>
                <c:pt idx="90">
                  <c:v>7.4</c:v>
                </c:pt>
                <c:pt idx="91">
                  <c:v>7.4</c:v>
                </c:pt>
                <c:pt idx="92">
                  <c:v>7.4</c:v>
                </c:pt>
                <c:pt idx="93">
                  <c:v>7.4</c:v>
                </c:pt>
                <c:pt idx="94">
                  <c:v>7.4</c:v>
                </c:pt>
                <c:pt idx="95">
                  <c:v>7.4</c:v>
                </c:pt>
                <c:pt idx="96">
                  <c:v>7.4</c:v>
                </c:pt>
                <c:pt idx="97">
                  <c:v>7.4</c:v>
                </c:pt>
                <c:pt idx="98">
                  <c:v>7.4</c:v>
                </c:pt>
                <c:pt idx="99">
                  <c:v>7.4</c:v>
                </c:pt>
                <c:pt idx="100">
                  <c:v>7.4</c:v>
                </c:pt>
                <c:pt idx="101">
                  <c:v>7.4</c:v>
                </c:pt>
                <c:pt idx="102">
                  <c:v>7.4</c:v>
                </c:pt>
                <c:pt idx="103">
                  <c:v>7.4</c:v>
                </c:pt>
                <c:pt idx="104">
                  <c:v>7.4</c:v>
                </c:pt>
                <c:pt idx="105">
                  <c:v>7.4</c:v>
                </c:pt>
                <c:pt idx="106">
                  <c:v>7.4</c:v>
                </c:pt>
                <c:pt idx="107">
                  <c:v>7.4</c:v>
                </c:pt>
                <c:pt idx="108">
                  <c:v>7.4</c:v>
                </c:pt>
                <c:pt idx="109">
                  <c:v>7.4</c:v>
                </c:pt>
                <c:pt idx="110">
                  <c:v>7.4</c:v>
                </c:pt>
                <c:pt idx="111">
                  <c:v>7.4</c:v>
                </c:pt>
                <c:pt idx="112">
                  <c:v>7.4</c:v>
                </c:pt>
                <c:pt idx="113">
                  <c:v>7.4</c:v>
                </c:pt>
                <c:pt idx="114">
                  <c:v>7.4</c:v>
                </c:pt>
                <c:pt idx="115">
                  <c:v>7.4</c:v>
                </c:pt>
                <c:pt idx="116">
                  <c:v>7.4</c:v>
                </c:pt>
                <c:pt idx="117">
                  <c:v>7.4</c:v>
                </c:pt>
                <c:pt idx="118">
                  <c:v>7.4</c:v>
                </c:pt>
                <c:pt idx="119">
                  <c:v>7.4</c:v>
                </c:pt>
                <c:pt idx="120">
                  <c:v>7.4</c:v>
                </c:pt>
                <c:pt idx="121">
                  <c:v>7.4</c:v>
                </c:pt>
                <c:pt idx="122">
                  <c:v>7.4</c:v>
                </c:pt>
                <c:pt idx="123">
                  <c:v>7.4</c:v>
                </c:pt>
                <c:pt idx="124">
                  <c:v>7.4</c:v>
                </c:pt>
                <c:pt idx="125">
                  <c:v>7.4</c:v>
                </c:pt>
                <c:pt idx="126">
                  <c:v>7.4</c:v>
                </c:pt>
                <c:pt idx="127">
                  <c:v>7.4</c:v>
                </c:pt>
                <c:pt idx="128">
                  <c:v>7.4</c:v>
                </c:pt>
                <c:pt idx="129">
                  <c:v>7.4</c:v>
                </c:pt>
                <c:pt idx="130">
                  <c:v>7.4</c:v>
                </c:pt>
                <c:pt idx="131">
                  <c:v>7.4</c:v>
                </c:pt>
                <c:pt idx="132">
                  <c:v>7.4</c:v>
                </c:pt>
                <c:pt idx="133">
                  <c:v>7.4</c:v>
                </c:pt>
                <c:pt idx="134">
                  <c:v>7.4</c:v>
                </c:pt>
                <c:pt idx="135">
                  <c:v>7.4</c:v>
                </c:pt>
                <c:pt idx="136">
                  <c:v>7.4</c:v>
                </c:pt>
                <c:pt idx="137">
                  <c:v>7.4</c:v>
                </c:pt>
                <c:pt idx="138">
                  <c:v>7.4</c:v>
                </c:pt>
                <c:pt idx="139">
                  <c:v>7.4</c:v>
                </c:pt>
                <c:pt idx="140">
                  <c:v>7.4</c:v>
                </c:pt>
                <c:pt idx="141">
                  <c:v>7.4</c:v>
                </c:pt>
                <c:pt idx="142">
                  <c:v>7.4</c:v>
                </c:pt>
                <c:pt idx="143">
                  <c:v>7.4</c:v>
                </c:pt>
                <c:pt idx="144">
                  <c:v>7.4</c:v>
                </c:pt>
                <c:pt idx="145">
                  <c:v>7.4</c:v>
                </c:pt>
                <c:pt idx="146">
                  <c:v>7.4</c:v>
                </c:pt>
                <c:pt idx="147">
                  <c:v>7.4</c:v>
                </c:pt>
                <c:pt idx="148">
                  <c:v>7.4</c:v>
                </c:pt>
                <c:pt idx="149">
                  <c:v>7.4</c:v>
                </c:pt>
                <c:pt idx="150">
                  <c:v>7.4</c:v>
                </c:pt>
                <c:pt idx="151">
                  <c:v>7.4</c:v>
                </c:pt>
                <c:pt idx="152">
                  <c:v>7.4</c:v>
                </c:pt>
                <c:pt idx="153">
                  <c:v>7.4</c:v>
                </c:pt>
                <c:pt idx="154">
                  <c:v>7.4</c:v>
                </c:pt>
                <c:pt idx="155">
                  <c:v>7.4</c:v>
                </c:pt>
                <c:pt idx="156">
                  <c:v>7.4</c:v>
                </c:pt>
                <c:pt idx="157">
                  <c:v>7.4</c:v>
                </c:pt>
                <c:pt idx="158">
                  <c:v>7.4</c:v>
                </c:pt>
                <c:pt idx="159">
                  <c:v>7.4</c:v>
                </c:pt>
                <c:pt idx="160">
                  <c:v>7.4</c:v>
                </c:pt>
                <c:pt idx="161">
                  <c:v>7.4</c:v>
                </c:pt>
                <c:pt idx="162">
                  <c:v>7.4</c:v>
                </c:pt>
                <c:pt idx="163">
                  <c:v>7.4</c:v>
                </c:pt>
                <c:pt idx="164">
                  <c:v>7.4</c:v>
                </c:pt>
                <c:pt idx="165">
                  <c:v>7.4</c:v>
                </c:pt>
                <c:pt idx="166">
                  <c:v>7.4</c:v>
                </c:pt>
                <c:pt idx="167">
                  <c:v>7.4</c:v>
                </c:pt>
                <c:pt idx="168">
                  <c:v>7.4</c:v>
                </c:pt>
                <c:pt idx="169">
                  <c:v>7.4</c:v>
                </c:pt>
                <c:pt idx="170">
                  <c:v>7.4</c:v>
                </c:pt>
                <c:pt idx="171">
                  <c:v>7.4</c:v>
                </c:pt>
                <c:pt idx="172">
                  <c:v>7.4</c:v>
                </c:pt>
                <c:pt idx="173">
                  <c:v>7.4</c:v>
                </c:pt>
                <c:pt idx="174">
                  <c:v>7.4</c:v>
                </c:pt>
                <c:pt idx="175">
                  <c:v>7.4</c:v>
                </c:pt>
                <c:pt idx="176">
                  <c:v>7.4</c:v>
                </c:pt>
                <c:pt idx="177">
                  <c:v>7.4</c:v>
                </c:pt>
                <c:pt idx="178">
                  <c:v>7.4</c:v>
                </c:pt>
                <c:pt idx="179">
                  <c:v>7.4</c:v>
                </c:pt>
                <c:pt idx="180">
                  <c:v>7.4</c:v>
                </c:pt>
                <c:pt idx="181">
                  <c:v>7.4</c:v>
                </c:pt>
                <c:pt idx="182">
                  <c:v>7.4</c:v>
                </c:pt>
                <c:pt idx="183">
                  <c:v>7.4</c:v>
                </c:pt>
                <c:pt idx="184">
                  <c:v>7.4</c:v>
                </c:pt>
                <c:pt idx="185">
                  <c:v>7.4</c:v>
                </c:pt>
                <c:pt idx="186">
                  <c:v>7.4</c:v>
                </c:pt>
                <c:pt idx="187">
                  <c:v>7.4</c:v>
                </c:pt>
                <c:pt idx="188">
                  <c:v>7.4</c:v>
                </c:pt>
                <c:pt idx="189">
                  <c:v>7.4</c:v>
                </c:pt>
                <c:pt idx="190">
                  <c:v>7.4</c:v>
                </c:pt>
                <c:pt idx="191">
                  <c:v>7.4</c:v>
                </c:pt>
                <c:pt idx="192">
                  <c:v>7.4</c:v>
                </c:pt>
                <c:pt idx="193">
                  <c:v>7.4</c:v>
                </c:pt>
                <c:pt idx="194">
                  <c:v>7.4</c:v>
                </c:pt>
                <c:pt idx="195">
                  <c:v>7.4</c:v>
                </c:pt>
                <c:pt idx="196">
                  <c:v>7.4</c:v>
                </c:pt>
                <c:pt idx="197">
                  <c:v>7.4</c:v>
                </c:pt>
                <c:pt idx="198">
                  <c:v>7.4</c:v>
                </c:pt>
                <c:pt idx="199">
                  <c:v>7.4</c:v>
                </c:pt>
                <c:pt idx="200">
                  <c:v>7.4</c:v>
                </c:pt>
                <c:pt idx="201">
                  <c:v>7.4</c:v>
                </c:pt>
                <c:pt idx="202">
                  <c:v>7.4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7.4</c:v>
                </c:pt>
                <c:pt idx="207">
                  <c:v>7.4</c:v>
                </c:pt>
                <c:pt idx="208">
                  <c:v>7.4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7.4</c:v>
                </c:pt>
                <c:pt idx="218">
                  <c:v>7.4</c:v>
                </c:pt>
                <c:pt idx="219">
                  <c:v>7.4</c:v>
                </c:pt>
                <c:pt idx="220">
                  <c:v>7.4</c:v>
                </c:pt>
                <c:pt idx="221">
                  <c:v>7.4</c:v>
                </c:pt>
                <c:pt idx="222">
                  <c:v>7.4</c:v>
                </c:pt>
                <c:pt idx="223">
                  <c:v>7.4</c:v>
                </c:pt>
                <c:pt idx="224">
                  <c:v>7.4</c:v>
                </c:pt>
                <c:pt idx="225">
                  <c:v>7.4</c:v>
                </c:pt>
                <c:pt idx="226">
                  <c:v>7.4</c:v>
                </c:pt>
                <c:pt idx="227">
                  <c:v>7.4</c:v>
                </c:pt>
                <c:pt idx="228">
                  <c:v>7.4</c:v>
                </c:pt>
                <c:pt idx="229">
                  <c:v>7.4</c:v>
                </c:pt>
                <c:pt idx="230">
                  <c:v>7.4</c:v>
                </c:pt>
                <c:pt idx="231">
                  <c:v>7.4</c:v>
                </c:pt>
                <c:pt idx="232">
                  <c:v>7.4</c:v>
                </c:pt>
                <c:pt idx="233">
                  <c:v>7.4</c:v>
                </c:pt>
                <c:pt idx="234">
                  <c:v>7.4</c:v>
                </c:pt>
                <c:pt idx="235">
                  <c:v>7.4</c:v>
                </c:pt>
                <c:pt idx="236">
                  <c:v>7.4</c:v>
                </c:pt>
                <c:pt idx="237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5-402C-B9E3-2440442E5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8.1"/>
          <c:min val="6.7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27042601447803"/>
          <c:y val="3.1071958471210342E-2"/>
          <c:w val="0.29789613083782918"/>
          <c:h val="0.13845588269788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 H2O_ 2024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'!$B$43</c:f>
              <c:strCache>
                <c:ptCount val="1"/>
                <c:pt idx="0">
                  <c:v>H2O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'!$D$43:$HM$43</c:f>
              <c:numCache>
                <c:formatCode>0.00</c:formatCode>
                <c:ptCount val="218"/>
                <c:pt idx="0">
                  <c:v>3.11</c:v>
                </c:pt>
                <c:pt idx="1">
                  <c:v>3</c:v>
                </c:pt>
                <c:pt idx="2">
                  <c:v>3.09</c:v>
                </c:pt>
                <c:pt idx="3">
                  <c:v>2.94</c:v>
                </c:pt>
                <c:pt idx="4">
                  <c:v>3.01</c:v>
                </c:pt>
                <c:pt idx="5">
                  <c:v>2.96</c:v>
                </c:pt>
                <c:pt idx="6">
                  <c:v>2.99</c:v>
                </c:pt>
                <c:pt idx="7">
                  <c:v>3.05</c:v>
                </c:pt>
                <c:pt idx="8">
                  <c:v>3.01</c:v>
                </c:pt>
                <c:pt idx="9">
                  <c:v>2.93</c:v>
                </c:pt>
                <c:pt idx="10">
                  <c:v>3.08</c:v>
                </c:pt>
                <c:pt idx="11">
                  <c:v>2.72</c:v>
                </c:pt>
                <c:pt idx="12">
                  <c:v>2.93</c:v>
                </c:pt>
                <c:pt idx="13">
                  <c:v>2.87</c:v>
                </c:pt>
                <c:pt idx="14">
                  <c:v>2.86</c:v>
                </c:pt>
                <c:pt idx="15">
                  <c:v>2.88</c:v>
                </c:pt>
                <c:pt idx="16">
                  <c:v>2.9</c:v>
                </c:pt>
                <c:pt idx="17">
                  <c:v>2.9</c:v>
                </c:pt>
                <c:pt idx="18">
                  <c:v>2.79</c:v>
                </c:pt>
                <c:pt idx="19">
                  <c:v>2.89</c:v>
                </c:pt>
                <c:pt idx="20">
                  <c:v>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9-4C9C-9A28-9F25C9FAAD94}"/>
            </c:ext>
          </c:extLst>
        </c:ser>
        <c:ser>
          <c:idx val="1"/>
          <c:order val="1"/>
          <c:tx>
            <c:strRef>
              <c:f>'SUIVI JOUR '!$C$140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'!$D$140:$HM$140</c:f>
              <c:numCache>
                <c:formatCode>General</c:formatCode>
                <c:ptCount val="218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3.2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3.2</c:v>
                </c:pt>
                <c:pt idx="66">
                  <c:v>3.2</c:v>
                </c:pt>
                <c:pt idx="67">
                  <c:v>3.2</c:v>
                </c:pt>
                <c:pt idx="68">
                  <c:v>3.2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3.2</c:v>
                </c:pt>
                <c:pt idx="102">
                  <c:v>3.2</c:v>
                </c:pt>
                <c:pt idx="103">
                  <c:v>3.2</c:v>
                </c:pt>
                <c:pt idx="104">
                  <c:v>3.2</c:v>
                </c:pt>
                <c:pt idx="105">
                  <c:v>3.2</c:v>
                </c:pt>
                <c:pt idx="106">
                  <c:v>3.2</c:v>
                </c:pt>
                <c:pt idx="107">
                  <c:v>3.2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3.2</c:v>
                </c:pt>
                <c:pt idx="117">
                  <c:v>3.2</c:v>
                </c:pt>
                <c:pt idx="118">
                  <c:v>3.2</c:v>
                </c:pt>
                <c:pt idx="119">
                  <c:v>3.2</c:v>
                </c:pt>
                <c:pt idx="120">
                  <c:v>3.2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3.2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3.2</c:v>
                </c:pt>
                <c:pt idx="161">
                  <c:v>3.2</c:v>
                </c:pt>
                <c:pt idx="162">
                  <c:v>3.2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3.2</c:v>
                </c:pt>
                <c:pt idx="172">
                  <c:v>3.2</c:v>
                </c:pt>
                <c:pt idx="173">
                  <c:v>3.2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3.2</c:v>
                </c:pt>
                <c:pt idx="178">
                  <c:v>3.2</c:v>
                </c:pt>
                <c:pt idx="179">
                  <c:v>3.2</c:v>
                </c:pt>
                <c:pt idx="180">
                  <c:v>3.2</c:v>
                </c:pt>
                <c:pt idx="181">
                  <c:v>3.2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3.2</c:v>
                </c:pt>
                <c:pt idx="192">
                  <c:v>3.2</c:v>
                </c:pt>
                <c:pt idx="193">
                  <c:v>3.2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3.2</c:v>
                </c:pt>
                <c:pt idx="202">
                  <c:v>3.2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3.2</c:v>
                </c:pt>
                <c:pt idx="210">
                  <c:v>3.2</c:v>
                </c:pt>
                <c:pt idx="211">
                  <c:v>3.2</c:v>
                </c:pt>
                <c:pt idx="212">
                  <c:v>3.2</c:v>
                </c:pt>
                <c:pt idx="213">
                  <c:v>3.2</c:v>
                </c:pt>
                <c:pt idx="214">
                  <c:v>3.2</c:v>
                </c:pt>
                <c:pt idx="215">
                  <c:v>3.2</c:v>
                </c:pt>
                <c:pt idx="216">
                  <c:v>3.2</c:v>
                </c:pt>
                <c:pt idx="217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9-4C9C-9A28-9F25C9FAAD94}"/>
            </c:ext>
          </c:extLst>
        </c:ser>
        <c:ser>
          <c:idx val="2"/>
          <c:order val="2"/>
          <c:tx>
            <c:strRef>
              <c:f>'SUIVI JOUR '!$C$141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'!$D$141:$HM$141</c:f>
              <c:numCache>
                <c:formatCode>General</c:formatCode>
                <c:ptCount val="21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3.1</c:v>
                </c:pt>
                <c:pt idx="14">
                  <c:v>3.1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3.1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3.1</c:v>
                </c:pt>
                <c:pt idx="48">
                  <c:v>3.1</c:v>
                </c:pt>
                <c:pt idx="49">
                  <c:v>3.1</c:v>
                </c:pt>
                <c:pt idx="50">
                  <c:v>3.1</c:v>
                </c:pt>
                <c:pt idx="51">
                  <c:v>3.1</c:v>
                </c:pt>
                <c:pt idx="52">
                  <c:v>3.1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3.1</c:v>
                </c:pt>
                <c:pt idx="57">
                  <c:v>3.1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3.1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3.1</c:v>
                </c:pt>
                <c:pt idx="89">
                  <c:v>3.1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3.1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3.1</c:v>
                </c:pt>
                <c:pt idx="106">
                  <c:v>3.1</c:v>
                </c:pt>
                <c:pt idx="107">
                  <c:v>3.1</c:v>
                </c:pt>
                <c:pt idx="108">
                  <c:v>3.1</c:v>
                </c:pt>
                <c:pt idx="109">
                  <c:v>3.1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3.1</c:v>
                </c:pt>
                <c:pt idx="123">
                  <c:v>3.1</c:v>
                </c:pt>
                <c:pt idx="124">
                  <c:v>3.1</c:v>
                </c:pt>
                <c:pt idx="125">
                  <c:v>3.1</c:v>
                </c:pt>
                <c:pt idx="126">
                  <c:v>3.1</c:v>
                </c:pt>
                <c:pt idx="127">
                  <c:v>3.1</c:v>
                </c:pt>
                <c:pt idx="128">
                  <c:v>3.1</c:v>
                </c:pt>
                <c:pt idx="129">
                  <c:v>3.1</c:v>
                </c:pt>
                <c:pt idx="130">
                  <c:v>3.1</c:v>
                </c:pt>
                <c:pt idx="131">
                  <c:v>3.1</c:v>
                </c:pt>
                <c:pt idx="132">
                  <c:v>3.1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3.1</c:v>
                </c:pt>
                <c:pt idx="140">
                  <c:v>3.1</c:v>
                </c:pt>
                <c:pt idx="141">
                  <c:v>3.1</c:v>
                </c:pt>
                <c:pt idx="142">
                  <c:v>3.1</c:v>
                </c:pt>
                <c:pt idx="143">
                  <c:v>3.1</c:v>
                </c:pt>
                <c:pt idx="144">
                  <c:v>3.1</c:v>
                </c:pt>
                <c:pt idx="145">
                  <c:v>3.1</c:v>
                </c:pt>
                <c:pt idx="146">
                  <c:v>3.1</c:v>
                </c:pt>
                <c:pt idx="147">
                  <c:v>3.1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3.1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3.1</c:v>
                </c:pt>
                <c:pt idx="164">
                  <c:v>3.1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3.1</c:v>
                </c:pt>
                <c:pt idx="170">
                  <c:v>3.1</c:v>
                </c:pt>
                <c:pt idx="171">
                  <c:v>3.1</c:v>
                </c:pt>
                <c:pt idx="172">
                  <c:v>3.1</c:v>
                </c:pt>
                <c:pt idx="173">
                  <c:v>3.1</c:v>
                </c:pt>
                <c:pt idx="174">
                  <c:v>3.1</c:v>
                </c:pt>
                <c:pt idx="175">
                  <c:v>3.1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3.1</c:v>
                </c:pt>
                <c:pt idx="181">
                  <c:v>3.1</c:v>
                </c:pt>
                <c:pt idx="182">
                  <c:v>3.1</c:v>
                </c:pt>
                <c:pt idx="183">
                  <c:v>3.1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3.1</c:v>
                </c:pt>
                <c:pt idx="194">
                  <c:v>3.1</c:v>
                </c:pt>
                <c:pt idx="195">
                  <c:v>3.1</c:v>
                </c:pt>
                <c:pt idx="196">
                  <c:v>3.1</c:v>
                </c:pt>
                <c:pt idx="197">
                  <c:v>3.1</c:v>
                </c:pt>
                <c:pt idx="198">
                  <c:v>3.1</c:v>
                </c:pt>
                <c:pt idx="199">
                  <c:v>3.1</c:v>
                </c:pt>
                <c:pt idx="200">
                  <c:v>3.1</c:v>
                </c:pt>
                <c:pt idx="201">
                  <c:v>3.1</c:v>
                </c:pt>
                <c:pt idx="202">
                  <c:v>3.1</c:v>
                </c:pt>
                <c:pt idx="203">
                  <c:v>3.1</c:v>
                </c:pt>
                <c:pt idx="204">
                  <c:v>3.1</c:v>
                </c:pt>
                <c:pt idx="205">
                  <c:v>3.1</c:v>
                </c:pt>
                <c:pt idx="206">
                  <c:v>3.1</c:v>
                </c:pt>
                <c:pt idx="207">
                  <c:v>3.1</c:v>
                </c:pt>
                <c:pt idx="208">
                  <c:v>3.1</c:v>
                </c:pt>
                <c:pt idx="209">
                  <c:v>3.1</c:v>
                </c:pt>
                <c:pt idx="210">
                  <c:v>3.1</c:v>
                </c:pt>
                <c:pt idx="211">
                  <c:v>3.1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3.1</c:v>
                </c:pt>
                <c:pt idx="217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9-4C9C-9A28-9F25C9FAAD94}"/>
            </c:ext>
          </c:extLst>
        </c:ser>
        <c:ser>
          <c:idx val="3"/>
          <c:order val="3"/>
          <c:tx>
            <c:strRef>
              <c:f>'SUIVI JOUR '!$C$143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'!$D$143:$HM$143</c:f>
              <c:numCache>
                <c:formatCode>General</c:formatCode>
                <c:ptCount val="218"/>
                <c:pt idx="0">
                  <c:v>2.9</c:v>
                </c:pt>
                <c:pt idx="1">
                  <c:v>2.9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2.9</c:v>
                </c:pt>
                <c:pt idx="6">
                  <c:v>2.9</c:v>
                </c:pt>
                <c:pt idx="7">
                  <c:v>2.9</c:v>
                </c:pt>
                <c:pt idx="8">
                  <c:v>2.9</c:v>
                </c:pt>
                <c:pt idx="9">
                  <c:v>2.9</c:v>
                </c:pt>
                <c:pt idx="10">
                  <c:v>2.9</c:v>
                </c:pt>
                <c:pt idx="11">
                  <c:v>2.9</c:v>
                </c:pt>
                <c:pt idx="12">
                  <c:v>2.9</c:v>
                </c:pt>
                <c:pt idx="13">
                  <c:v>2.9</c:v>
                </c:pt>
                <c:pt idx="14">
                  <c:v>2.9</c:v>
                </c:pt>
                <c:pt idx="15">
                  <c:v>2.9</c:v>
                </c:pt>
                <c:pt idx="16">
                  <c:v>2.9</c:v>
                </c:pt>
                <c:pt idx="17">
                  <c:v>2.9</c:v>
                </c:pt>
                <c:pt idx="18">
                  <c:v>2.9</c:v>
                </c:pt>
                <c:pt idx="19">
                  <c:v>2.9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2.9</c:v>
                </c:pt>
                <c:pt idx="24">
                  <c:v>2.9</c:v>
                </c:pt>
                <c:pt idx="25">
                  <c:v>2.9</c:v>
                </c:pt>
                <c:pt idx="26">
                  <c:v>2.9</c:v>
                </c:pt>
                <c:pt idx="27">
                  <c:v>2.9</c:v>
                </c:pt>
                <c:pt idx="28">
                  <c:v>2.9</c:v>
                </c:pt>
                <c:pt idx="29">
                  <c:v>2.9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2.9</c:v>
                </c:pt>
                <c:pt idx="35">
                  <c:v>2.9</c:v>
                </c:pt>
                <c:pt idx="36">
                  <c:v>2.9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2.9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2.9</c:v>
                </c:pt>
                <c:pt idx="71">
                  <c:v>2.9</c:v>
                </c:pt>
                <c:pt idx="72">
                  <c:v>2.9</c:v>
                </c:pt>
                <c:pt idx="73">
                  <c:v>2.9</c:v>
                </c:pt>
                <c:pt idx="74">
                  <c:v>2.9</c:v>
                </c:pt>
                <c:pt idx="75">
                  <c:v>2.9</c:v>
                </c:pt>
                <c:pt idx="76">
                  <c:v>2.9</c:v>
                </c:pt>
                <c:pt idx="77">
                  <c:v>2.9</c:v>
                </c:pt>
                <c:pt idx="78">
                  <c:v>2.9</c:v>
                </c:pt>
                <c:pt idx="79">
                  <c:v>2.9</c:v>
                </c:pt>
                <c:pt idx="80">
                  <c:v>2.9</c:v>
                </c:pt>
                <c:pt idx="81">
                  <c:v>2.9</c:v>
                </c:pt>
                <c:pt idx="82">
                  <c:v>2.9</c:v>
                </c:pt>
                <c:pt idx="83">
                  <c:v>2.9</c:v>
                </c:pt>
                <c:pt idx="84">
                  <c:v>2.9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</c:v>
                </c:pt>
                <c:pt idx="89">
                  <c:v>2.9</c:v>
                </c:pt>
                <c:pt idx="90">
                  <c:v>2.9</c:v>
                </c:pt>
                <c:pt idx="91">
                  <c:v>2.9</c:v>
                </c:pt>
                <c:pt idx="92">
                  <c:v>2.9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2.9</c:v>
                </c:pt>
                <c:pt idx="102">
                  <c:v>2.9</c:v>
                </c:pt>
                <c:pt idx="103">
                  <c:v>2.9</c:v>
                </c:pt>
                <c:pt idx="104">
                  <c:v>2.9</c:v>
                </c:pt>
                <c:pt idx="105">
                  <c:v>2.9</c:v>
                </c:pt>
                <c:pt idx="106">
                  <c:v>2.9</c:v>
                </c:pt>
                <c:pt idx="107">
                  <c:v>2.9</c:v>
                </c:pt>
                <c:pt idx="108">
                  <c:v>2.9</c:v>
                </c:pt>
                <c:pt idx="109">
                  <c:v>2.9</c:v>
                </c:pt>
                <c:pt idx="110">
                  <c:v>2.9</c:v>
                </c:pt>
                <c:pt idx="111">
                  <c:v>2.9</c:v>
                </c:pt>
                <c:pt idx="112">
                  <c:v>2.9</c:v>
                </c:pt>
                <c:pt idx="113">
                  <c:v>2.9</c:v>
                </c:pt>
                <c:pt idx="114">
                  <c:v>2.9</c:v>
                </c:pt>
                <c:pt idx="115">
                  <c:v>2.9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2.9</c:v>
                </c:pt>
                <c:pt idx="121">
                  <c:v>2.9</c:v>
                </c:pt>
                <c:pt idx="122">
                  <c:v>2.9</c:v>
                </c:pt>
                <c:pt idx="123">
                  <c:v>2.9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2.9</c:v>
                </c:pt>
                <c:pt idx="130">
                  <c:v>2.9</c:v>
                </c:pt>
                <c:pt idx="131">
                  <c:v>2.9</c:v>
                </c:pt>
                <c:pt idx="132">
                  <c:v>2.9</c:v>
                </c:pt>
                <c:pt idx="133">
                  <c:v>2.9</c:v>
                </c:pt>
                <c:pt idx="134">
                  <c:v>2.9</c:v>
                </c:pt>
                <c:pt idx="135">
                  <c:v>2.9</c:v>
                </c:pt>
                <c:pt idx="136">
                  <c:v>2.9</c:v>
                </c:pt>
                <c:pt idx="137">
                  <c:v>2.9</c:v>
                </c:pt>
                <c:pt idx="138">
                  <c:v>2.9</c:v>
                </c:pt>
                <c:pt idx="139">
                  <c:v>2.9</c:v>
                </c:pt>
                <c:pt idx="140">
                  <c:v>2.9</c:v>
                </c:pt>
                <c:pt idx="141">
                  <c:v>2.9</c:v>
                </c:pt>
                <c:pt idx="142">
                  <c:v>2.9</c:v>
                </c:pt>
                <c:pt idx="143">
                  <c:v>2.9</c:v>
                </c:pt>
                <c:pt idx="144">
                  <c:v>2.9</c:v>
                </c:pt>
                <c:pt idx="145">
                  <c:v>2.9</c:v>
                </c:pt>
                <c:pt idx="146">
                  <c:v>2.9</c:v>
                </c:pt>
                <c:pt idx="147">
                  <c:v>2.9</c:v>
                </c:pt>
                <c:pt idx="148">
                  <c:v>2.9</c:v>
                </c:pt>
                <c:pt idx="149">
                  <c:v>2.9</c:v>
                </c:pt>
                <c:pt idx="150">
                  <c:v>2.9</c:v>
                </c:pt>
                <c:pt idx="151">
                  <c:v>2.9</c:v>
                </c:pt>
                <c:pt idx="152">
                  <c:v>2.9</c:v>
                </c:pt>
                <c:pt idx="153">
                  <c:v>2.9</c:v>
                </c:pt>
                <c:pt idx="154">
                  <c:v>2.9</c:v>
                </c:pt>
                <c:pt idx="155">
                  <c:v>2.9</c:v>
                </c:pt>
                <c:pt idx="156">
                  <c:v>2.9</c:v>
                </c:pt>
                <c:pt idx="157">
                  <c:v>2.9</c:v>
                </c:pt>
                <c:pt idx="158">
                  <c:v>2.9</c:v>
                </c:pt>
                <c:pt idx="159">
                  <c:v>2.9</c:v>
                </c:pt>
                <c:pt idx="160">
                  <c:v>2.9</c:v>
                </c:pt>
                <c:pt idx="161">
                  <c:v>2.9</c:v>
                </c:pt>
                <c:pt idx="162">
                  <c:v>2.9</c:v>
                </c:pt>
                <c:pt idx="163">
                  <c:v>2.9</c:v>
                </c:pt>
                <c:pt idx="164">
                  <c:v>2.9</c:v>
                </c:pt>
                <c:pt idx="165">
                  <c:v>2.9</c:v>
                </c:pt>
                <c:pt idx="166">
                  <c:v>2.9</c:v>
                </c:pt>
                <c:pt idx="167">
                  <c:v>2.9</c:v>
                </c:pt>
                <c:pt idx="168">
                  <c:v>2.9</c:v>
                </c:pt>
                <c:pt idx="169">
                  <c:v>2.9</c:v>
                </c:pt>
                <c:pt idx="170">
                  <c:v>2.9</c:v>
                </c:pt>
                <c:pt idx="171">
                  <c:v>2.9</c:v>
                </c:pt>
                <c:pt idx="172">
                  <c:v>2.9</c:v>
                </c:pt>
                <c:pt idx="173">
                  <c:v>2.9</c:v>
                </c:pt>
                <c:pt idx="174">
                  <c:v>2.9</c:v>
                </c:pt>
                <c:pt idx="175">
                  <c:v>2.9</c:v>
                </c:pt>
                <c:pt idx="176">
                  <c:v>2.9</c:v>
                </c:pt>
                <c:pt idx="177">
                  <c:v>2.9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</c:v>
                </c:pt>
                <c:pt idx="188">
                  <c:v>2.9</c:v>
                </c:pt>
                <c:pt idx="189">
                  <c:v>2.9</c:v>
                </c:pt>
                <c:pt idx="190">
                  <c:v>2.9</c:v>
                </c:pt>
                <c:pt idx="191">
                  <c:v>2.9</c:v>
                </c:pt>
                <c:pt idx="192">
                  <c:v>2.9</c:v>
                </c:pt>
                <c:pt idx="193">
                  <c:v>2.9</c:v>
                </c:pt>
                <c:pt idx="194">
                  <c:v>2.9</c:v>
                </c:pt>
                <c:pt idx="195">
                  <c:v>2.9</c:v>
                </c:pt>
                <c:pt idx="196">
                  <c:v>2.9</c:v>
                </c:pt>
                <c:pt idx="197">
                  <c:v>2.9</c:v>
                </c:pt>
                <c:pt idx="198">
                  <c:v>2.9</c:v>
                </c:pt>
                <c:pt idx="199">
                  <c:v>2.9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49-4C9C-9A28-9F25C9FAAD94}"/>
            </c:ext>
          </c:extLst>
        </c:ser>
        <c:ser>
          <c:idx val="4"/>
          <c:order val="4"/>
          <c:tx>
            <c:strRef>
              <c:f>'SUIVI JOUR '!$C$144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'!$D$144:$HM$144</c:f>
              <c:numCache>
                <c:formatCode>General</c:formatCode>
                <c:ptCount val="218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2.8</c:v>
                </c:pt>
                <c:pt idx="15">
                  <c:v>2.8</c:v>
                </c:pt>
                <c:pt idx="16">
                  <c:v>2.8</c:v>
                </c:pt>
                <c:pt idx="17">
                  <c:v>2.8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2.8</c:v>
                </c:pt>
                <c:pt idx="24">
                  <c:v>2.8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2.8</c:v>
                </c:pt>
                <c:pt idx="29">
                  <c:v>2.8</c:v>
                </c:pt>
                <c:pt idx="30">
                  <c:v>2.8</c:v>
                </c:pt>
                <c:pt idx="31">
                  <c:v>2.8</c:v>
                </c:pt>
                <c:pt idx="32">
                  <c:v>2.8</c:v>
                </c:pt>
                <c:pt idx="33">
                  <c:v>2.8</c:v>
                </c:pt>
                <c:pt idx="34">
                  <c:v>2.8</c:v>
                </c:pt>
                <c:pt idx="35">
                  <c:v>2.8</c:v>
                </c:pt>
                <c:pt idx="36">
                  <c:v>2.8</c:v>
                </c:pt>
                <c:pt idx="37">
                  <c:v>2.8</c:v>
                </c:pt>
                <c:pt idx="38">
                  <c:v>2.8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2.8</c:v>
                </c:pt>
                <c:pt idx="45">
                  <c:v>2.8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2.8</c:v>
                </c:pt>
                <c:pt idx="57">
                  <c:v>2.8</c:v>
                </c:pt>
                <c:pt idx="58">
                  <c:v>2.8</c:v>
                </c:pt>
                <c:pt idx="59">
                  <c:v>2.8</c:v>
                </c:pt>
                <c:pt idx="60">
                  <c:v>2.8</c:v>
                </c:pt>
                <c:pt idx="61">
                  <c:v>2.8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2.8</c:v>
                </c:pt>
                <c:pt idx="67">
                  <c:v>2.8</c:v>
                </c:pt>
                <c:pt idx="68">
                  <c:v>2.8</c:v>
                </c:pt>
                <c:pt idx="69">
                  <c:v>2.8</c:v>
                </c:pt>
                <c:pt idx="70">
                  <c:v>2.8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2.8</c:v>
                </c:pt>
                <c:pt idx="77">
                  <c:v>2.8</c:v>
                </c:pt>
                <c:pt idx="78">
                  <c:v>2.8</c:v>
                </c:pt>
                <c:pt idx="79">
                  <c:v>2.8</c:v>
                </c:pt>
                <c:pt idx="80">
                  <c:v>2.8</c:v>
                </c:pt>
                <c:pt idx="81">
                  <c:v>2.8</c:v>
                </c:pt>
                <c:pt idx="82">
                  <c:v>2.8</c:v>
                </c:pt>
                <c:pt idx="83">
                  <c:v>2.8</c:v>
                </c:pt>
                <c:pt idx="84">
                  <c:v>2.8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2.8</c:v>
                </c:pt>
                <c:pt idx="101">
                  <c:v>2.8</c:v>
                </c:pt>
                <c:pt idx="102">
                  <c:v>2.8</c:v>
                </c:pt>
                <c:pt idx="103">
                  <c:v>2.8</c:v>
                </c:pt>
                <c:pt idx="104">
                  <c:v>2.8</c:v>
                </c:pt>
                <c:pt idx="105">
                  <c:v>2.8</c:v>
                </c:pt>
                <c:pt idx="106">
                  <c:v>2.8</c:v>
                </c:pt>
                <c:pt idx="107">
                  <c:v>2.8</c:v>
                </c:pt>
                <c:pt idx="108">
                  <c:v>2.8</c:v>
                </c:pt>
                <c:pt idx="109">
                  <c:v>2.8</c:v>
                </c:pt>
                <c:pt idx="110">
                  <c:v>2.8</c:v>
                </c:pt>
                <c:pt idx="111">
                  <c:v>2.8</c:v>
                </c:pt>
                <c:pt idx="112">
                  <c:v>2.8</c:v>
                </c:pt>
                <c:pt idx="113">
                  <c:v>2.8</c:v>
                </c:pt>
                <c:pt idx="114">
                  <c:v>2.8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2.8</c:v>
                </c:pt>
                <c:pt idx="120">
                  <c:v>2.8</c:v>
                </c:pt>
                <c:pt idx="121">
                  <c:v>2.8</c:v>
                </c:pt>
                <c:pt idx="122">
                  <c:v>2.8</c:v>
                </c:pt>
                <c:pt idx="123">
                  <c:v>2.8</c:v>
                </c:pt>
                <c:pt idx="124">
                  <c:v>2.8</c:v>
                </c:pt>
                <c:pt idx="125">
                  <c:v>2.8</c:v>
                </c:pt>
                <c:pt idx="126">
                  <c:v>2.8</c:v>
                </c:pt>
                <c:pt idx="127">
                  <c:v>2.8</c:v>
                </c:pt>
                <c:pt idx="128">
                  <c:v>2.8</c:v>
                </c:pt>
                <c:pt idx="129">
                  <c:v>2.8</c:v>
                </c:pt>
                <c:pt idx="130">
                  <c:v>2.8</c:v>
                </c:pt>
                <c:pt idx="131">
                  <c:v>2.8</c:v>
                </c:pt>
                <c:pt idx="132">
                  <c:v>2.8</c:v>
                </c:pt>
                <c:pt idx="133">
                  <c:v>2.8</c:v>
                </c:pt>
                <c:pt idx="134">
                  <c:v>2.8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2.8</c:v>
                </c:pt>
                <c:pt idx="143">
                  <c:v>2.8</c:v>
                </c:pt>
                <c:pt idx="144">
                  <c:v>2.8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2.8</c:v>
                </c:pt>
                <c:pt idx="158">
                  <c:v>2.8</c:v>
                </c:pt>
                <c:pt idx="159">
                  <c:v>2.8</c:v>
                </c:pt>
                <c:pt idx="160">
                  <c:v>2.8</c:v>
                </c:pt>
                <c:pt idx="161">
                  <c:v>2.8</c:v>
                </c:pt>
                <c:pt idx="162">
                  <c:v>2.8</c:v>
                </c:pt>
                <c:pt idx="163">
                  <c:v>2.8</c:v>
                </c:pt>
                <c:pt idx="164">
                  <c:v>2.8</c:v>
                </c:pt>
                <c:pt idx="165">
                  <c:v>2.8</c:v>
                </c:pt>
                <c:pt idx="166">
                  <c:v>2.8</c:v>
                </c:pt>
                <c:pt idx="167">
                  <c:v>2.8</c:v>
                </c:pt>
                <c:pt idx="168">
                  <c:v>2.8</c:v>
                </c:pt>
                <c:pt idx="169">
                  <c:v>2.8</c:v>
                </c:pt>
                <c:pt idx="170">
                  <c:v>2.8</c:v>
                </c:pt>
                <c:pt idx="171">
                  <c:v>2.8</c:v>
                </c:pt>
                <c:pt idx="172">
                  <c:v>2.8</c:v>
                </c:pt>
                <c:pt idx="173">
                  <c:v>2.8</c:v>
                </c:pt>
                <c:pt idx="174">
                  <c:v>2.8</c:v>
                </c:pt>
                <c:pt idx="175">
                  <c:v>2.8</c:v>
                </c:pt>
                <c:pt idx="176">
                  <c:v>2.8</c:v>
                </c:pt>
                <c:pt idx="177">
                  <c:v>2.8</c:v>
                </c:pt>
                <c:pt idx="178">
                  <c:v>2.8</c:v>
                </c:pt>
                <c:pt idx="179">
                  <c:v>2.8</c:v>
                </c:pt>
                <c:pt idx="180">
                  <c:v>2.8</c:v>
                </c:pt>
                <c:pt idx="181">
                  <c:v>2.8</c:v>
                </c:pt>
                <c:pt idx="182">
                  <c:v>2.8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2.8</c:v>
                </c:pt>
                <c:pt idx="190">
                  <c:v>2.8</c:v>
                </c:pt>
                <c:pt idx="191">
                  <c:v>2.8</c:v>
                </c:pt>
                <c:pt idx="192">
                  <c:v>2.8</c:v>
                </c:pt>
                <c:pt idx="193">
                  <c:v>2.8</c:v>
                </c:pt>
                <c:pt idx="194">
                  <c:v>2.8</c:v>
                </c:pt>
                <c:pt idx="195">
                  <c:v>2.8</c:v>
                </c:pt>
                <c:pt idx="196">
                  <c:v>2.8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2.8</c:v>
                </c:pt>
                <c:pt idx="202">
                  <c:v>2.8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</c:v>
                </c:pt>
                <c:pt idx="208">
                  <c:v>2.8</c:v>
                </c:pt>
                <c:pt idx="209">
                  <c:v>2.8</c:v>
                </c:pt>
                <c:pt idx="210">
                  <c:v>2.8</c:v>
                </c:pt>
                <c:pt idx="211">
                  <c:v>2.8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49-4C9C-9A28-9F25C9FAAD94}"/>
            </c:ext>
          </c:extLst>
        </c:ser>
        <c:ser>
          <c:idx val="5"/>
          <c:order val="5"/>
          <c:tx>
            <c:strRef>
              <c:f>'SUIVI JOUR '!$C$142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'!$D$142:$IG$142</c:f>
              <c:numCache>
                <c:formatCode>General</c:formatCode>
                <c:ptCount val="23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1-4AD9-8C4D-02630A26D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3.4"/>
          <c:min val="2.6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039422155564"/>
          <c:y val="3.1071981945830201E-2"/>
          <c:w val="0.1921294635188"/>
          <c:h val="0.13574774296811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1"/>
              <a:t>%Carbone _</a:t>
            </a:r>
            <a:r>
              <a:rPr lang="fr-FR" sz="1800" b="1" baseline="0"/>
              <a:t> 2024</a:t>
            </a:r>
            <a:r>
              <a:rPr lang="fr-FR" sz="1800" b="1"/>
              <a:t> </a:t>
            </a:r>
          </a:p>
        </c:rich>
      </c:tx>
      <c:layout>
        <c:manualLayout>
          <c:xMode val="edge"/>
          <c:yMode val="edge"/>
          <c:x val="0.42899569520534403"/>
          <c:y val="2.313502788954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835787778398771E-2"/>
          <c:y val="0.11971646309248281"/>
          <c:w val="0.90078619794564108"/>
          <c:h val="0.71712795055221679"/>
        </c:manualLayout>
      </c:layout>
      <c:lineChart>
        <c:grouping val="standard"/>
        <c:varyColors val="0"/>
        <c:ser>
          <c:idx val="0"/>
          <c:order val="0"/>
          <c:tx>
            <c:strRef>
              <c:f>'SUIVI JOUR '!$B$44</c:f>
              <c:strCache>
                <c:ptCount val="1"/>
                <c:pt idx="0">
                  <c:v>Carbone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'!$D$44:$HM$44</c:f>
              <c:numCache>
                <c:formatCode>0.00</c:formatCode>
                <c:ptCount val="218"/>
                <c:pt idx="11">
                  <c:v>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E-4DF6-9FB6-D893A97DD4A0}"/>
            </c:ext>
          </c:extLst>
        </c:ser>
        <c:ser>
          <c:idx val="1"/>
          <c:order val="1"/>
          <c:tx>
            <c:strRef>
              <c:f>'SUIVI JOUR '!$C$134</c:f>
              <c:strCache>
                <c:ptCount val="1"/>
                <c:pt idx="0">
                  <c:v>LSS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'!$D$134:$HM$134</c:f>
              <c:numCache>
                <c:formatCode>General</c:formatCode>
                <c:ptCount val="218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3.5</c:v>
                </c:pt>
                <c:pt idx="180">
                  <c:v>3.5</c:v>
                </c:pt>
                <c:pt idx="181">
                  <c:v>3.5</c:v>
                </c:pt>
                <c:pt idx="182">
                  <c:v>3.5</c:v>
                </c:pt>
                <c:pt idx="183">
                  <c:v>3.5</c:v>
                </c:pt>
                <c:pt idx="184">
                  <c:v>3.5</c:v>
                </c:pt>
                <c:pt idx="185">
                  <c:v>3.5</c:v>
                </c:pt>
                <c:pt idx="186">
                  <c:v>3.5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E-4DF6-9FB6-D893A97DD4A0}"/>
            </c:ext>
          </c:extLst>
        </c:ser>
        <c:ser>
          <c:idx val="2"/>
          <c:order val="2"/>
          <c:tx>
            <c:strRef>
              <c:f>'SUIVI JOUR '!$C$135</c:f>
              <c:strCache>
                <c:ptCount val="1"/>
                <c:pt idx="0">
                  <c:v>LCS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'!$D$135:$HM$135</c:f>
              <c:numCache>
                <c:formatCode>General</c:formatCode>
                <c:ptCount val="218"/>
                <c:pt idx="0">
                  <c:v>3.3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  <c:pt idx="96">
                  <c:v>3.3</c:v>
                </c:pt>
                <c:pt idx="97">
                  <c:v>3.3</c:v>
                </c:pt>
                <c:pt idx="98">
                  <c:v>3.3</c:v>
                </c:pt>
                <c:pt idx="99">
                  <c:v>3.3</c:v>
                </c:pt>
                <c:pt idx="100">
                  <c:v>3.3</c:v>
                </c:pt>
                <c:pt idx="101">
                  <c:v>3.3</c:v>
                </c:pt>
                <c:pt idx="102">
                  <c:v>3.3</c:v>
                </c:pt>
                <c:pt idx="103">
                  <c:v>3.3</c:v>
                </c:pt>
                <c:pt idx="104">
                  <c:v>3.3</c:v>
                </c:pt>
                <c:pt idx="105">
                  <c:v>3.3</c:v>
                </c:pt>
                <c:pt idx="106">
                  <c:v>3.3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3.3</c:v>
                </c:pt>
                <c:pt idx="114">
                  <c:v>3.3</c:v>
                </c:pt>
                <c:pt idx="115">
                  <c:v>3.3</c:v>
                </c:pt>
                <c:pt idx="116">
                  <c:v>3.3</c:v>
                </c:pt>
                <c:pt idx="117">
                  <c:v>3.3</c:v>
                </c:pt>
                <c:pt idx="118">
                  <c:v>3.3</c:v>
                </c:pt>
                <c:pt idx="119">
                  <c:v>3.3</c:v>
                </c:pt>
                <c:pt idx="120">
                  <c:v>3.3</c:v>
                </c:pt>
                <c:pt idx="121">
                  <c:v>3.3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</c:v>
                </c:pt>
                <c:pt idx="131">
                  <c:v>3.3</c:v>
                </c:pt>
                <c:pt idx="132">
                  <c:v>3.3</c:v>
                </c:pt>
                <c:pt idx="133">
                  <c:v>3.3</c:v>
                </c:pt>
                <c:pt idx="134">
                  <c:v>3.3</c:v>
                </c:pt>
                <c:pt idx="135">
                  <c:v>3.3</c:v>
                </c:pt>
                <c:pt idx="136">
                  <c:v>3.3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3.3</c:v>
                </c:pt>
                <c:pt idx="161">
                  <c:v>3.3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3.3</c:v>
                </c:pt>
                <c:pt idx="166">
                  <c:v>3.3</c:v>
                </c:pt>
                <c:pt idx="167">
                  <c:v>3.3</c:v>
                </c:pt>
                <c:pt idx="168">
                  <c:v>3.3</c:v>
                </c:pt>
                <c:pt idx="169">
                  <c:v>3.3</c:v>
                </c:pt>
                <c:pt idx="170">
                  <c:v>3.3</c:v>
                </c:pt>
                <c:pt idx="171">
                  <c:v>3.3</c:v>
                </c:pt>
                <c:pt idx="172">
                  <c:v>3.3</c:v>
                </c:pt>
                <c:pt idx="173">
                  <c:v>3.3</c:v>
                </c:pt>
                <c:pt idx="174">
                  <c:v>3.3</c:v>
                </c:pt>
                <c:pt idx="175">
                  <c:v>3.3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</c:v>
                </c:pt>
                <c:pt idx="183">
                  <c:v>3.3</c:v>
                </c:pt>
                <c:pt idx="184">
                  <c:v>3.3</c:v>
                </c:pt>
                <c:pt idx="185">
                  <c:v>3.3</c:v>
                </c:pt>
                <c:pt idx="186">
                  <c:v>3.3</c:v>
                </c:pt>
                <c:pt idx="187">
                  <c:v>3.3</c:v>
                </c:pt>
                <c:pt idx="188">
                  <c:v>3.3</c:v>
                </c:pt>
                <c:pt idx="189">
                  <c:v>3.3</c:v>
                </c:pt>
                <c:pt idx="190">
                  <c:v>3.3</c:v>
                </c:pt>
                <c:pt idx="191">
                  <c:v>3.3</c:v>
                </c:pt>
                <c:pt idx="192">
                  <c:v>3.3</c:v>
                </c:pt>
                <c:pt idx="193">
                  <c:v>3.3</c:v>
                </c:pt>
                <c:pt idx="194">
                  <c:v>3.3</c:v>
                </c:pt>
                <c:pt idx="195">
                  <c:v>3.3</c:v>
                </c:pt>
                <c:pt idx="196">
                  <c:v>3.3</c:v>
                </c:pt>
                <c:pt idx="197">
                  <c:v>3.3</c:v>
                </c:pt>
                <c:pt idx="198">
                  <c:v>3.3</c:v>
                </c:pt>
                <c:pt idx="199">
                  <c:v>3.3</c:v>
                </c:pt>
                <c:pt idx="200">
                  <c:v>3.3</c:v>
                </c:pt>
                <c:pt idx="201">
                  <c:v>3.3</c:v>
                </c:pt>
                <c:pt idx="202">
                  <c:v>3.3</c:v>
                </c:pt>
                <c:pt idx="203">
                  <c:v>3.3</c:v>
                </c:pt>
                <c:pt idx="204">
                  <c:v>3.3</c:v>
                </c:pt>
                <c:pt idx="205">
                  <c:v>3.3</c:v>
                </c:pt>
                <c:pt idx="206">
                  <c:v>3.3</c:v>
                </c:pt>
                <c:pt idx="207">
                  <c:v>3.3</c:v>
                </c:pt>
                <c:pt idx="208">
                  <c:v>3.3</c:v>
                </c:pt>
                <c:pt idx="209">
                  <c:v>3.3</c:v>
                </c:pt>
                <c:pt idx="210">
                  <c:v>3.3</c:v>
                </c:pt>
                <c:pt idx="211">
                  <c:v>3.3</c:v>
                </c:pt>
                <c:pt idx="212">
                  <c:v>3.3</c:v>
                </c:pt>
                <c:pt idx="213">
                  <c:v>3.3</c:v>
                </c:pt>
                <c:pt idx="214">
                  <c:v>3.3</c:v>
                </c:pt>
                <c:pt idx="215">
                  <c:v>3.3</c:v>
                </c:pt>
                <c:pt idx="216">
                  <c:v>3.3</c:v>
                </c:pt>
                <c:pt idx="217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E-4DF6-9FB6-D893A97DD4A0}"/>
            </c:ext>
          </c:extLst>
        </c:ser>
        <c:ser>
          <c:idx val="3"/>
          <c:order val="3"/>
          <c:tx>
            <c:strRef>
              <c:f>'SUIVI JOUR '!$C$137</c:f>
              <c:strCache>
                <c:ptCount val="1"/>
                <c:pt idx="0">
                  <c:v>LCI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'!$D$137:$HM$137</c:f>
              <c:numCache>
                <c:formatCode>General</c:formatCode>
                <c:ptCount val="218"/>
                <c:pt idx="0">
                  <c:v>2.9</c:v>
                </c:pt>
                <c:pt idx="1">
                  <c:v>2.9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2.9</c:v>
                </c:pt>
                <c:pt idx="6">
                  <c:v>2.9</c:v>
                </c:pt>
                <c:pt idx="7">
                  <c:v>2.9</c:v>
                </c:pt>
                <c:pt idx="8">
                  <c:v>2.9</c:v>
                </c:pt>
                <c:pt idx="9">
                  <c:v>2.9</c:v>
                </c:pt>
                <c:pt idx="10">
                  <c:v>2.9</c:v>
                </c:pt>
                <c:pt idx="11">
                  <c:v>2.9</c:v>
                </c:pt>
                <c:pt idx="12">
                  <c:v>2.9</c:v>
                </c:pt>
                <c:pt idx="13">
                  <c:v>2.9</c:v>
                </c:pt>
                <c:pt idx="14">
                  <c:v>2.9</c:v>
                </c:pt>
                <c:pt idx="15">
                  <c:v>2.9</c:v>
                </c:pt>
                <c:pt idx="16">
                  <c:v>2.9</c:v>
                </c:pt>
                <c:pt idx="17">
                  <c:v>2.9</c:v>
                </c:pt>
                <c:pt idx="18">
                  <c:v>2.9</c:v>
                </c:pt>
                <c:pt idx="19">
                  <c:v>2.9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2.9</c:v>
                </c:pt>
                <c:pt idx="24">
                  <c:v>2.9</c:v>
                </c:pt>
                <c:pt idx="25">
                  <c:v>2.9</c:v>
                </c:pt>
                <c:pt idx="26">
                  <c:v>2.9</c:v>
                </c:pt>
                <c:pt idx="27">
                  <c:v>2.9</c:v>
                </c:pt>
                <c:pt idx="28">
                  <c:v>2.9</c:v>
                </c:pt>
                <c:pt idx="29">
                  <c:v>2.9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2.9</c:v>
                </c:pt>
                <c:pt idx="35">
                  <c:v>2.9</c:v>
                </c:pt>
                <c:pt idx="36">
                  <c:v>2.9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2.9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</c:v>
                </c:pt>
                <c:pt idx="61">
                  <c:v>2.9</c:v>
                </c:pt>
                <c:pt idx="62">
                  <c:v>2.9</c:v>
                </c:pt>
                <c:pt idx="63">
                  <c:v>2.9</c:v>
                </c:pt>
                <c:pt idx="64">
                  <c:v>2.9</c:v>
                </c:pt>
                <c:pt idx="65">
                  <c:v>2.9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2.9</c:v>
                </c:pt>
                <c:pt idx="71">
                  <c:v>2.9</c:v>
                </c:pt>
                <c:pt idx="72">
                  <c:v>2.9</c:v>
                </c:pt>
                <c:pt idx="73">
                  <c:v>2.9</c:v>
                </c:pt>
                <c:pt idx="74">
                  <c:v>2.9</c:v>
                </c:pt>
                <c:pt idx="75">
                  <c:v>2.9</c:v>
                </c:pt>
                <c:pt idx="76">
                  <c:v>2.9</c:v>
                </c:pt>
                <c:pt idx="77">
                  <c:v>2.9</c:v>
                </c:pt>
                <c:pt idx="78">
                  <c:v>2.9</c:v>
                </c:pt>
                <c:pt idx="79">
                  <c:v>2.9</c:v>
                </c:pt>
                <c:pt idx="80">
                  <c:v>2.9</c:v>
                </c:pt>
                <c:pt idx="81">
                  <c:v>2.9</c:v>
                </c:pt>
                <c:pt idx="82">
                  <c:v>2.9</c:v>
                </c:pt>
                <c:pt idx="83">
                  <c:v>2.9</c:v>
                </c:pt>
                <c:pt idx="84">
                  <c:v>2.9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</c:v>
                </c:pt>
                <c:pt idx="89">
                  <c:v>2.9</c:v>
                </c:pt>
                <c:pt idx="90">
                  <c:v>2.9</c:v>
                </c:pt>
                <c:pt idx="91">
                  <c:v>2.9</c:v>
                </c:pt>
                <c:pt idx="92">
                  <c:v>2.9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2.9</c:v>
                </c:pt>
                <c:pt idx="102">
                  <c:v>2.9</c:v>
                </c:pt>
                <c:pt idx="103">
                  <c:v>2.9</c:v>
                </c:pt>
                <c:pt idx="104">
                  <c:v>2.9</c:v>
                </c:pt>
                <c:pt idx="105">
                  <c:v>2.9</c:v>
                </c:pt>
                <c:pt idx="106">
                  <c:v>2.9</c:v>
                </c:pt>
                <c:pt idx="107">
                  <c:v>2.9</c:v>
                </c:pt>
                <c:pt idx="108">
                  <c:v>2.9</c:v>
                </c:pt>
                <c:pt idx="109">
                  <c:v>2.9</c:v>
                </c:pt>
                <c:pt idx="110">
                  <c:v>2.9</c:v>
                </c:pt>
                <c:pt idx="111">
                  <c:v>2.9</c:v>
                </c:pt>
                <c:pt idx="112">
                  <c:v>2.9</c:v>
                </c:pt>
                <c:pt idx="113">
                  <c:v>2.9</c:v>
                </c:pt>
                <c:pt idx="114">
                  <c:v>2.9</c:v>
                </c:pt>
                <c:pt idx="115">
                  <c:v>2.9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2.9</c:v>
                </c:pt>
                <c:pt idx="121">
                  <c:v>2.9</c:v>
                </c:pt>
                <c:pt idx="122">
                  <c:v>2.9</c:v>
                </c:pt>
                <c:pt idx="123">
                  <c:v>2.9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2.9</c:v>
                </c:pt>
                <c:pt idx="130">
                  <c:v>2.9</c:v>
                </c:pt>
                <c:pt idx="131">
                  <c:v>2.9</c:v>
                </c:pt>
                <c:pt idx="132">
                  <c:v>2.9</c:v>
                </c:pt>
                <c:pt idx="133">
                  <c:v>2.9</c:v>
                </c:pt>
                <c:pt idx="134">
                  <c:v>2.9</c:v>
                </c:pt>
                <c:pt idx="135">
                  <c:v>2.9</c:v>
                </c:pt>
                <c:pt idx="136">
                  <c:v>2.9</c:v>
                </c:pt>
                <c:pt idx="137">
                  <c:v>2.9</c:v>
                </c:pt>
                <c:pt idx="138">
                  <c:v>2.9</c:v>
                </c:pt>
                <c:pt idx="139">
                  <c:v>2.9</c:v>
                </c:pt>
                <c:pt idx="140">
                  <c:v>2.9</c:v>
                </c:pt>
                <c:pt idx="141">
                  <c:v>2.9</c:v>
                </c:pt>
                <c:pt idx="142">
                  <c:v>2.9</c:v>
                </c:pt>
                <c:pt idx="143">
                  <c:v>2.9</c:v>
                </c:pt>
                <c:pt idx="144">
                  <c:v>2.9</c:v>
                </c:pt>
                <c:pt idx="145">
                  <c:v>2.9</c:v>
                </c:pt>
                <c:pt idx="146">
                  <c:v>2.9</c:v>
                </c:pt>
                <c:pt idx="147">
                  <c:v>2.9</c:v>
                </c:pt>
                <c:pt idx="148">
                  <c:v>2.9</c:v>
                </c:pt>
                <c:pt idx="149">
                  <c:v>2.9</c:v>
                </c:pt>
                <c:pt idx="150">
                  <c:v>2.9</c:v>
                </c:pt>
                <c:pt idx="151">
                  <c:v>2.9</c:v>
                </c:pt>
                <c:pt idx="152">
                  <c:v>2.9</c:v>
                </c:pt>
                <c:pt idx="153">
                  <c:v>2.9</c:v>
                </c:pt>
                <c:pt idx="154">
                  <c:v>2.9</c:v>
                </c:pt>
                <c:pt idx="155">
                  <c:v>2.9</c:v>
                </c:pt>
                <c:pt idx="156">
                  <c:v>2.9</c:v>
                </c:pt>
                <c:pt idx="157">
                  <c:v>2.9</c:v>
                </c:pt>
                <c:pt idx="158">
                  <c:v>2.9</c:v>
                </c:pt>
                <c:pt idx="159">
                  <c:v>2.9</c:v>
                </c:pt>
                <c:pt idx="160">
                  <c:v>2.9</c:v>
                </c:pt>
                <c:pt idx="161">
                  <c:v>2.9</c:v>
                </c:pt>
                <c:pt idx="162">
                  <c:v>2.9</c:v>
                </c:pt>
                <c:pt idx="163">
                  <c:v>2.9</c:v>
                </c:pt>
                <c:pt idx="164">
                  <c:v>2.9</c:v>
                </c:pt>
                <c:pt idx="165">
                  <c:v>2.9</c:v>
                </c:pt>
                <c:pt idx="166">
                  <c:v>2.9</c:v>
                </c:pt>
                <c:pt idx="167">
                  <c:v>2.9</c:v>
                </c:pt>
                <c:pt idx="168">
                  <c:v>2.9</c:v>
                </c:pt>
                <c:pt idx="169">
                  <c:v>2.9</c:v>
                </c:pt>
                <c:pt idx="170">
                  <c:v>2.9</c:v>
                </c:pt>
                <c:pt idx="171">
                  <c:v>2.9</c:v>
                </c:pt>
                <c:pt idx="172">
                  <c:v>2.9</c:v>
                </c:pt>
                <c:pt idx="173">
                  <c:v>2.9</c:v>
                </c:pt>
                <c:pt idx="174">
                  <c:v>2.9</c:v>
                </c:pt>
                <c:pt idx="175">
                  <c:v>2.9</c:v>
                </c:pt>
                <c:pt idx="176">
                  <c:v>2.9</c:v>
                </c:pt>
                <c:pt idx="177">
                  <c:v>2.9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</c:v>
                </c:pt>
                <c:pt idx="188">
                  <c:v>2.9</c:v>
                </c:pt>
                <c:pt idx="189">
                  <c:v>2.9</c:v>
                </c:pt>
                <c:pt idx="190">
                  <c:v>2.9</c:v>
                </c:pt>
                <c:pt idx="191">
                  <c:v>2.9</c:v>
                </c:pt>
                <c:pt idx="192">
                  <c:v>2.9</c:v>
                </c:pt>
                <c:pt idx="193">
                  <c:v>2.9</c:v>
                </c:pt>
                <c:pt idx="194">
                  <c:v>2.9</c:v>
                </c:pt>
                <c:pt idx="195">
                  <c:v>2.9</c:v>
                </c:pt>
                <c:pt idx="196">
                  <c:v>2.9</c:v>
                </c:pt>
                <c:pt idx="197">
                  <c:v>2.9</c:v>
                </c:pt>
                <c:pt idx="198">
                  <c:v>2.9</c:v>
                </c:pt>
                <c:pt idx="199">
                  <c:v>2.9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3E-4DF6-9FB6-D893A97DD4A0}"/>
            </c:ext>
          </c:extLst>
        </c:ser>
        <c:ser>
          <c:idx val="4"/>
          <c:order val="4"/>
          <c:tx>
            <c:strRef>
              <c:f>'SUIVI JOUR '!$C$138</c:f>
              <c:strCache>
                <c:ptCount val="1"/>
                <c:pt idx="0">
                  <c:v>LSI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'!$D$138:$HM$138</c:f>
              <c:numCache>
                <c:formatCode>General</c:formatCode>
                <c:ptCount val="218"/>
                <c:pt idx="0">
                  <c:v>2.7</c:v>
                </c:pt>
                <c:pt idx="1">
                  <c:v>2.7</c:v>
                </c:pt>
                <c:pt idx="2">
                  <c:v>2.7</c:v>
                </c:pt>
                <c:pt idx="3">
                  <c:v>2.7</c:v>
                </c:pt>
                <c:pt idx="4">
                  <c:v>2.7</c:v>
                </c:pt>
                <c:pt idx="5">
                  <c:v>2.7</c:v>
                </c:pt>
                <c:pt idx="6">
                  <c:v>2.7</c:v>
                </c:pt>
                <c:pt idx="7">
                  <c:v>2.7</c:v>
                </c:pt>
                <c:pt idx="8">
                  <c:v>2.7</c:v>
                </c:pt>
                <c:pt idx="9">
                  <c:v>2.7</c:v>
                </c:pt>
                <c:pt idx="10">
                  <c:v>2.7</c:v>
                </c:pt>
                <c:pt idx="11">
                  <c:v>2.7</c:v>
                </c:pt>
                <c:pt idx="12">
                  <c:v>2.7</c:v>
                </c:pt>
                <c:pt idx="13">
                  <c:v>2.7</c:v>
                </c:pt>
                <c:pt idx="14">
                  <c:v>2.7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2.7</c:v>
                </c:pt>
                <c:pt idx="21">
                  <c:v>2.7</c:v>
                </c:pt>
                <c:pt idx="22">
                  <c:v>2.7</c:v>
                </c:pt>
                <c:pt idx="23">
                  <c:v>2.7</c:v>
                </c:pt>
                <c:pt idx="24">
                  <c:v>2.7</c:v>
                </c:pt>
                <c:pt idx="25">
                  <c:v>2.7</c:v>
                </c:pt>
                <c:pt idx="26">
                  <c:v>2.7</c:v>
                </c:pt>
                <c:pt idx="27">
                  <c:v>2.7</c:v>
                </c:pt>
                <c:pt idx="28">
                  <c:v>2.7</c:v>
                </c:pt>
                <c:pt idx="29">
                  <c:v>2.7</c:v>
                </c:pt>
                <c:pt idx="30">
                  <c:v>2.7</c:v>
                </c:pt>
                <c:pt idx="31">
                  <c:v>2.7</c:v>
                </c:pt>
                <c:pt idx="32">
                  <c:v>2.7</c:v>
                </c:pt>
                <c:pt idx="33">
                  <c:v>2.7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</c:v>
                </c:pt>
                <c:pt idx="38">
                  <c:v>2.7</c:v>
                </c:pt>
                <c:pt idx="39">
                  <c:v>2.7</c:v>
                </c:pt>
                <c:pt idx="40">
                  <c:v>2.7</c:v>
                </c:pt>
                <c:pt idx="41">
                  <c:v>2.7</c:v>
                </c:pt>
                <c:pt idx="42">
                  <c:v>2.7</c:v>
                </c:pt>
                <c:pt idx="43">
                  <c:v>2.7</c:v>
                </c:pt>
                <c:pt idx="44">
                  <c:v>2.7</c:v>
                </c:pt>
                <c:pt idx="45">
                  <c:v>2.7</c:v>
                </c:pt>
                <c:pt idx="46">
                  <c:v>2.7</c:v>
                </c:pt>
                <c:pt idx="47">
                  <c:v>2.7</c:v>
                </c:pt>
                <c:pt idx="48">
                  <c:v>2.7</c:v>
                </c:pt>
                <c:pt idx="49">
                  <c:v>2.7</c:v>
                </c:pt>
                <c:pt idx="50">
                  <c:v>2.7</c:v>
                </c:pt>
                <c:pt idx="51">
                  <c:v>2.7</c:v>
                </c:pt>
                <c:pt idx="52">
                  <c:v>2.7</c:v>
                </c:pt>
                <c:pt idx="53">
                  <c:v>2.7</c:v>
                </c:pt>
                <c:pt idx="54">
                  <c:v>2.7</c:v>
                </c:pt>
                <c:pt idx="55">
                  <c:v>2.7</c:v>
                </c:pt>
                <c:pt idx="56">
                  <c:v>2.7</c:v>
                </c:pt>
                <c:pt idx="57">
                  <c:v>2.7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2.7</c:v>
                </c:pt>
                <c:pt idx="63">
                  <c:v>2.7</c:v>
                </c:pt>
                <c:pt idx="64">
                  <c:v>2.7</c:v>
                </c:pt>
                <c:pt idx="65">
                  <c:v>2.7</c:v>
                </c:pt>
                <c:pt idx="66">
                  <c:v>2.7</c:v>
                </c:pt>
                <c:pt idx="67">
                  <c:v>2.7</c:v>
                </c:pt>
                <c:pt idx="68">
                  <c:v>2.7</c:v>
                </c:pt>
                <c:pt idx="69">
                  <c:v>2.7</c:v>
                </c:pt>
                <c:pt idx="70">
                  <c:v>2.7</c:v>
                </c:pt>
                <c:pt idx="71">
                  <c:v>2.7</c:v>
                </c:pt>
                <c:pt idx="72">
                  <c:v>2.7</c:v>
                </c:pt>
                <c:pt idx="73">
                  <c:v>2.7</c:v>
                </c:pt>
                <c:pt idx="74">
                  <c:v>2.7</c:v>
                </c:pt>
                <c:pt idx="75">
                  <c:v>2.7</c:v>
                </c:pt>
                <c:pt idx="76">
                  <c:v>2.7</c:v>
                </c:pt>
                <c:pt idx="77">
                  <c:v>2.7</c:v>
                </c:pt>
                <c:pt idx="78">
                  <c:v>2.7</c:v>
                </c:pt>
                <c:pt idx="79">
                  <c:v>2.7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2.7</c:v>
                </c:pt>
                <c:pt idx="125">
                  <c:v>2.7</c:v>
                </c:pt>
                <c:pt idx="126">
                  <c:v>2.7</c:v>
                </c:pt>
                <c:pt idx="127">
                  <c:v>2.7</c:v>
                </c:pt>
                <c:pt idx="128">
                  <c:v>2.7</c:v>
                </c:pt>
                <c:pt idx="129">
                  <c:v>2.7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2.7</c:v>
                </c:pt>
                <c:pt idx="136">
                  <c:v>2.7</c:v>
                </c:pt>
                <c:pt idx="137">
                  <c:v>2.7</c:v>
                </c:pt>
                <c:pt idx="138">
                  <c:v>2.7</c:v>
                </c:pt>
                <c:pt idx="139">
                  <c:v>2.7</c:v>
                </c:pt>
                <c:pt idx="140">
                  <c:v>2.7</c:v>
                </c:pt>
                <c:pt idx="141">
                  <c:v>2.7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2.7</c:v>
                </c:pt>
                <c:pt idx="146">
                  <c:v>2.7</c:v>
                </c:pt>
                <c:pt idx="147">
                  <c:v>2.7</c:v>
                </c:pt>
                <c:pt idx="148">
                  <c:v>2.7</c:v>
                </c:pt>
                <c:pt idx="149">
                  <c:v>2.7</c:v>
                </c:pt>
                <c:pt idx="150">
                  <c:v>2.7</c:v>
                </c:pt>
                <c:pt idx="151">
                  <c:v>2.7</c:v>
                </c:pt>
                <c:pt idx="152">
                  <c:v>2.7</c:v>
                </c:pt>
                <c:pt idx="153">
                  <c:v>2.7</c:v>
                </c:pt>
                <c:pt idx="154">
                  <c:v>2.7</c:v>
                </c:pt>
                <c:pt idx="155">
                  <c:v>2.7</c:v>
                </c:pt>
                <c:pt idx="156">
                  <c:v>2.7</c:v>
                </c:pt>
                <c:pt idx="157">
                  <c:v>2.7</c:v>
                </c:pt>
                <c:pt idx="158">
                  <c:v>2.7</c:v>
                </c:pt>
                <c:pt idx="159">
                  <c:v>2.7</c:v>
                </c:pt>
                <c:pt idx="160">
                  <c:v>2.7</c:v>
                </c:pt>
                <c:pt idx="161">
                  <c:v>2.7</c:v>
                </c:pt>
                <c:pt idx="162">
                  <c:v>2.7</c:v>
                </c:pt>
                <c:pt idx="163">
                  <c:v>2.7</c:v>
                </c:pt>
                <c:pt idx="164">
                  <c:v>2.7</c:v>
                </c:pt>
                <c:pt idx="165">
                  <c:v>2.7</c:v>
                </c:pt>
                <c:pt idx="166">
                  <c:v>2.7</c:v>
                </c:pt>
                <c:pt idx="167">
                  <c:v>2.7</c:v>
                </c:pt>
                <c:pt idx="168">
                  <c:v>2.7</c:v>
                </c:pt>
                <c:pt idx="169">
                  <c:v>2.7</c:v>
                </c:pt>
                <c:pt idx="170">
                  <c:v>2.7</c:v>
                </c:pt>
                <c:pt idx="171">
                  <c:v>2.7</c:v>
                </c:pt>
                <c:pt idx="172">
                  <c:v>2.7</c:v>
                </c:pt>
                <c:pt idx="173">
                  <c:v>2.7</c:v>
                </c:pt>
                <c:pt idx="174">
                  <c:v>2.7</c:v>
                </c:pt>
                <c:pt idx="175">
                  <c:v>2.7</c:v>
                </c:pt>
                <c:pt idx="176">
                  <c:v>2.7</c:v>
                </c:pt>
                <c:pt idx="177">
                  <c:v>2.7</c:v>
                </c:pt>
                <c:pt idx="178">
                  <c:v>2.7</c:v>
                </c:pt>
                <c:pt idx="179">
                  <c:v>2.7</c:v>
                </c:pt>
                <c:pt idx="180">
                  <c:v>2.7</c:v>
                </c:pt>
                <c:pt idx="181">
                  <c:v>2.7</c:v>
                </c:pt>
                <c:pt idx="182">
                  <c:v>2.7</c:v>
                </c:pt>
                <c:pt idx="183">
                  <c:v>2.7</c:v>
                </c:pt>
                <c:pt idx="184">
                  <c:v>2.7</c:v>
                </c:pt>
                <c:pt idx="185">
                  <c:v>2.7</c:v>
                </c:pt>
                <c:pt idx="186">
                  <c:v>2.7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2.7</c:v>
                </c:pt>
                <c:pt idx="201">
                  <c:v>2.7</c:v>
                </c:pt>
                <c:pt idx="202">
                  <c:v>2.7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2.7</c:v>
                </c:pt>
                <c:pt idx="209">
                  <c:v>2.7</c:v>
                </c:pt>
                <c:pt idx="210">
                  <c:v>2.7</c:v>
                </c:pt>
                <c:pt idx="211">
                  <c:v>2.7</c:v>
                </c:pt>
                <c:pt idx="212">
                  <c:v>2.7</c:v>
                </c:pt>
                <c:pt idx="213">
                  <c:v>2.7</c:v>
                </c:pt>
                <c:pt idx="214">
                  <c:v>2.7</c:v>
                </c:pt>
                <c:pt idx="215">
                  <c:v>2.7</c:v>
                </c:pt>
                <c:pt idx="216">
                  <c:v>2.7</c:v>
                </c:pt>
                <c:pt idx="217">
                  <c:v>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3E-4DF6-9FB6-D893A97DD4A0}"/>
            </c:ext>
          </c:extLst>
        </c:ser>
        <c:ser>
          <c:idx val="5"/>
          <c:order val="5"/>
          <c:tx>
            <c:strRef>
              <c:f>'SUIVI JOUR '!$B$45</c:f>
              <c:strCache>
                <c:ptCount val="1"/>
                <c:pt idx="0">
                  <c:v>Carbone (via PF)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'SUIVI JOUR '!$D$4:$HM$4</c:f>
              <c:numCache>
                <c:formatCode>[$-40C]d\-mmm;@</c:formatCode>
                <c:ptCount val="21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  <c:pt idx="153" formatCode="d\-mmm">
                  <c:v>45530</c:v>
                </c:pt>
                <c:pt idx="154" formatCode="d\-mmm">
                  <c:v>45531</c:v>
                </c:pt>
                <c:pt idx="155" formatCode="d\-mmm">
                  <c:v>45532</c:v>
                </c:pt>
                <c:pt idx="156" formatCode="d\-mmm">
                  <c:v>45533</c:v>
                </c:pt>
                <c:pt idx="157" formatCode="d\-mmm">
                  <c:v>45534</c:v>
                </c:pt>
                <c:pt idx="158" formatCode="d\-mmm">
                  <c:v>45537</c:v>
                </c:pt>
                <c:pt idx="159" formatCode="d\-mmm">
                  <c:v>45538</c:v>
                </c:pt>
                <c:pt idx="160" formatCode="d\-mmm">
                  <c:v>45539</c:v>
                </c:pt>
                <c:pt idx="161" formatCode="d\-mmm">
                  <c:v>45540</c:v>
                </c:pt>
                <c:pt idx="162" formatCode="d\-mmm">
                  <c:v>45541</c:v>
                </c:pt>
                <c:pt idx="163" formatCode="d\-mmm">
                  <c:v>45544</c:v>
                </c:pt>
                <c:pt idx="164" formatCode="d\-mmm">
                  <c:v>45545</c:v>
                </c:pt>
                <c:pt idx="165" formatCode="d\-mmm">
                  <c:v>45546</c:v>
                </c:pt>
                <c:pt idx="166" formatCode="d\-mmm">
                  <c:v>45547</c:v>
                </c:pt>
                <c:pt idx="167" formatCode="d\-mmm">
                  <c:v>45548</c:v>
                </c:pt>
                <c:pt idx="168" formatCode="d\-mmm">
                  <c:v>45551</c:v>
                </c:pt>
                <c:pt idx="169" formatCode="d\-mmm">
                  <c:v>45552</c:v>
                </c:pt>
                <c:pt idx="170" formatCode="d\-mmm">
                  <c:v>45553</c:v>
                </c:pt>
                <c:pt idx="171" formatCode="d\-mmm">
                  <c:v>45554</c:v>
                </c:pt>
                <c:pt idx="172" formatCode="d\-mmm">
                  <c:v>45555</c:v>
                </c:pt>
                <c:pt idx="173" formatCode="d\-mmm">
                  <c:v>45558</c:v>
                </c:pt>
                <c:pt idx="174" formatCode="d\-mmm">
                  <c:v>45559</c:v>
                </c:pt>
                <c:pt idx="175" formatCode="d\-mmm">
                  <c:v>45560</c:v>
                </c:pt>
                <c:pt idx="176" formatCode="d\-mmm">
                  <c:v>45561</c:v>
                </c:pt>
                <c:pt idx="177" formatCode="d\-mmm">
                  <c:v>45562</c:v>
                </c:pt>
                <c:pt idx="178" formatCode="d\-mmm">
                  <c:v>45565</c:v>
                </c:pt>
                <c:pt idx="179" formatCode="d\-mmm">
                  <c:v>45566</c:v>
                </c:pt>
                <c:pt idx="180" formatCode="d\-mmm">
                  <c:v>45567</c:v>
                </c:pt>
                <c:pt idx="181" formatCode="d\-mmm">
                  <c:v>45568</c:v>
                </c:pt>
                <c:pt idx="182" formatCode="d\-mmm">
                  <c:v>45569</c:v>
                </c:pt>
                <c:pt idx="183" formatCode="d\-mmm">
                  <c:v>45572</c:v>
                </c:pt>
                <c:pt idx="184" formatCode="d\-mmm">
                  <c:v>45573</c:v>
                </c:pt>
                <c:pt idx="185" formatCode="d\-mmm">
                  <c:v>45574</c:v>
                </c:pt>
                <c:pt idx="186" formatCode="d\-mmm">
                  <c:v>45575</c:v>
                </c:pt>
                <c:pt idx="187" formatCode="d\-mmm">
                  <c:v>45576</c:v>
                </c:pt>
                <c:pt idx="188" formatCode="d\-mmm">
                  <c:v>45579</c:v>
                </c:pt>
                <c:pt idx="189" formatCode="d\-mmm">
                  <c:v>45580</c:v>
                </c:pt>
                <c:pt idx="190" formatCode="d\-mmm">
                  <c:v>45581</c:v>
                </c:pt>
                <c:pt idx="191" formatCode="d\-mmm">
                  <c:v>45582</c:v>
                </c:pt>
                <c:pt idx="192" formatCode="d\-mmm">
                  <c:v>45583</c:v>
                </c:pt>
                <c:pt idx="193" formatCode="d\-mmm">
                  <c:v>45586</c:v>
                </c:pt>
                <c:pt idx="194" formatCode="d\-mmm">
                  <c:v>45587</c:v>
                </c:pt>
                <c:pt idx="195" formatCode="d\-mmm">
                  <c:v>45588</c:v>
                </c:pt>
                <c:pt idx="196" formatCode="d\-mmm">
                  <c:v>45589</c:v>
                </c:pt>
                <c:pt idx="197" formatCode="d\-mmm">
                  <c:v>45590</c:v>
                </c:pt>
                <c:pt idx="198" formatCode="d\-mmm">
                  <c:v>45593</c:v>
                </c:pt>
                <c:pt idx="199" formatCode="d\-mmm">
                  <c:v>45594</c:v>
                </c:pt>
                <c:pt idx="200" formatCode="d\-mmm">
                  <c:v>45595</c:v>
                </c:pt>
                <c:pt idx="201" formatCode="d\-mmm">
                  <c:v>45596</c:v>
                </c:pt>
                <c:pt idx="202" formatCode="d\-mmm">
                  <c:v>45600</c:v>
                </c:pt>
                <c:pt idx="203" formatCode="d\-mmm">
                  <c:v>45601</c:v>
                </c:pt>
                <c:pt idx="204" formatCode="d\-mmm">
                  <c:v>45602</c:v>
                </c:pt>
                <c:pt idx="205" formatCode="d\-mmm">
                  <c:v>45603</c:v>
                </c:pt>
                <c:pt idx="206" formatCode="d\-mmm">
                  <c:v>45604</c:v>
                </c:pt>
                <c:pt idx="207" formatCode="d\-mmm">
                  <c:v>45608</c:v>
                </c:pt>
                <c:pt idx="208" formatCode="d\-mmm">
                  <c:v>45609</c:v>
                </c:pt>
                <c:pt idx="209" formatCode="d\-mmm">
                  <c:v>45610</c:v>
                </c:pt>
                <c:pt idx="210" formatCode="d\-mmm">
                  <c:v>45611</c:v>
                </c:pt>
                <c:pt idx="211" formatCode="d\-mmm">
                  <c:v>45614</c:v>
                </c:pt>
                <c:pt idx="212" formatCode="d\-mmm">
                  <c:v>45615</c:v>
                </c:pt>
                <c:pt idx="213" formatCode="d\-mmm">
                  <c:v>45616</c:v>
                </c:pt>
                <c:pt idx="214" formatCode="d\-mmm">
                  <c:v>45617</c:v>
                </c:pt>
                <c:pt idx="215" formatCode="d\-mmm">
                  <c:v>45618</c:v>
                </c:pt>
                <c:pt idx="216" formatCode="d\-mmm">
                  <c:v>45621</c:v>
                </c:pt>
                <c:pt idx="217" formatCode="d\-mmm">
                  <c:v>45622</c:v>
                </c:pt>
              </c:numCache>
            </c:numRef>
          </c:cat>
          <c:val>
            <c:numRef>
              <c:f>'SUIVI JOUR '!$D$45:$HM$45</c:f>
              <c:numCache>
                <c:formatCode>0.00</c:formatCode>
                <c:ptCount val="218"/>
                <c:pt idx="0">
                  <c:v>3.4789999999999996</c:v>
                </c:pt>
                <c:pt idx="1">
                  <c:v>3.444</c:v>
                </c:pt>
                <c:pt idx="2">
                  <c:v>3.262</c:v>
                </c:pt>
                <c:pt idx="3">
                  <c:v>3.08</c:v>
                </c:pt>
                <c:pt idx="4">
                  <c:v>2.8979999999999997</c:v>
                </c:pt>
                <c:pt idx="5">
                  <c:v>3.0014999999999996</c:v>
                </c:pt>
                <c:pt idx="6">
                  <c:v>3.0428999999999999</c:v>
                </c:pt>
                <c:pt idx="7">
                  <c:v>3.1325999999999996</c:v>
                </c:pt>
                <c:pt idx="8">
                  <c:v>3.1118999999999994</c:v>
                </c:pt>
                <c:pt idx="9">
                  <c:v>2.9186999999999999</c:v>
                </c:pt>
                <c:pt idx="10">
                  <c:v>3.0981000000000001</c:v>
                </c:pt>
                <c:pt idx="11">
                  <c:v>2.8979999999999997</c:v>
                </c:pt>
                <c:pt idx="12">
                  <c:v>2.9531999999999998</c:v>
                </c:pt>
                <c:pt idx="13">
                  <c:v>3.1808999999999998</c:v>
                </c:pt>
                <c:pt idx="14">
                  <c:v>3.0566999999999998</c:v>
                </c:pt>
                <c:pt idx="15">
                  <c:v>2.9945999999999997</c:v>
                </c:pt>
                <c:pt idx="16">
                  <c:v>3.0497999999999998</c:v>
                </c:pt>
                <c:pt idx="17">
                  <c:v>3.0773999999999999</c:v>
                </c:pt>
                <c:pt idx="18">
                  <c:v>2.8151999999999999</c:v>
                </c:pt>
                <c:pt idx="19">
                  <c:v>2.7875999999999999</c:v>
                </c:pt>
                <c:pt idx="20">
                  <c:v>2.9117999999999995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3E-4DF6-9FB6-D893A97DD4A0}"/>
            </c:ext>
          </c:extLst>
        </c:ser>
        <c:ser>
          <c:idx val="6"/>
          <c:order val="6"/>
          <c:tx>
            <c:strRef>
              <c:f>'SUIVI JOUR '!$C$136</c:f>
              <c:strCache>
                <c:ptCount val="1"/>
                <c:pt idx="0">
                  <c:v>Cible 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'SUIVI JOUR '!$D$136:$IG$136</c:f>
              <c:numCache>
                <c:formatCode>General</c:formatCode>
                <c:ptCount val="23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3.1</c:v>
                </c:pt>
                <c:pt idx="14">
                  <c:v>3.1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3.1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3.1</c:v>
                </c:pt>
                <c:pt idx="48">
                  <c:v>3.1</c:v>
                </c:pt>
                <c:pt idx="49">
                  <c:v>3.1</c:v>
                </c:pt>
                <c:pt idx="50">
                  <c:v>3.1</c:v>
                </c:pt>
                <c:pt idx="51">
                  <c:v>3.1</c:v>
                </c:pt>
                <c:pt idx="52">
                  <c:v>3.1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3.1</c:v>
                </c:pt>
                <c:pt idx="57">
                  <c:v>3.1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3.1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3.1</c:v>
                </c:pt>
                <c:pt idx="89">
                  <c:v>3.1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3.1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3.1</c:v>
                </c:pt>
                <c:pt idx="106">
                  <c:v>3.1</c:v>
                </c:pt>
                <c:pt idx="107">
                  <c:v>3.1</c:v>
                </c:pt>
                <c:pt idx="108">
                  <c:v>3.1</c:v>
                </c:pt>
                <c:pt idx="109">
                  <c:v>3.1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3.1</c:v>
                </c:pt>
                <c:pt idx="123">
                  <c:v>3.1</c:v>
                </c:pt>
                <c:pt idx="124">
                  <c:v>3.1</c:v>
                </c:pt>
                <c:pt idx="125">
                  <c:v>3.1</c:v>
                </c:pt>
                <c:pt idx="126">
                  <c:v>3.1</c:v>
                </c:pt>
                <c:pt idx="127">
                  <c:v>3.1</c:v>
                </c:pt>
                <c:pt idx="128">
                  <c:v>3.1</c:v>
                </c:pt>
                <c:pt idx="129">
                  <c:v>3.1</c:v>
                </c:pt>
                <c:pt idx="130">
                  <c:v>3.1</c:v>
                </c:pt>
                <c:pt idx="131">
                  <c:v>3.1</c:v>
                </c:pt>
                <c:pt idx="132">
                  <c:v>3.1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3.1</c:v>
                </c:pt>
                <c:pt idx="140">
                  <c:v>3.1</c:v>
                </c:pt>
                <c:pt idx="141">
                  <c:v>3.1</c:v>
                </c:pt>
                <c:pt idx="142">
                  <c:v>3.1</c:v>
                </c:pt>
                <c:pt idx="143">
                  <c:v>3.1</c:v>
                </c:pt>
                <c:pt idx="144">
                  <c:v>3.1</c:v>
                </c:pt>
                <c:pt idx="145">
                  <c:v>3.1</c:v>
                </c:pt>
                <c:pt idx="146">
                  <c:v>3.1</c:v>
                </c:pt>
                <c:pt idx="147">
                  <c:v>3.1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3.1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3.1</c:v>
                </c:pt>
                <c:pt idx="164">
                  <c:v>3.1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3.1</c:v>
                </c:pt>
                <c:pt idx="170">
                  <c:v>3.1</c:v>
                </c:pt>
                <c:pt idx="171">
                  <c:v>3.1</c:v>
                </c:pt>
                <c:pt idx="172">
                  <c:v>3.1</c:v>
                </c:pt>
                <c:pt idx="173">
                  <c:v>3.1</c:v>
                </c:pt>
                <c:pt idx="174">
                  <c:v>3.1</c:v>
                </c:pt>
                <c:pt idx="175">
                  <c:v>3.1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3.1</c:v>
                </c:pt>
                <c:pt idx="181">
                  <c:v>3.1</c:v>
                </c:pt>
                <c:pt idx="182">
                  <c:v>3.1</c:v>
                </c:pt>
                <c:pt idx="183">
                  <c:v>3.1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3.1</c:v>
                </c:pt>
                <c:pt idx="194">
                  <c:v>3.1</c:v>
                </c:pt>
                <c:pt idx="195">
                  <c:v>3.1</c:v>
                </c:pt>
                <c:pt idx="196">
                  <c:v>3.1</c:v>
                </c:pt>
                <c:pt idx="197">
                  <c:v>3.1</c:v>
                </c:pt>
                <c:pt idx="198">
                  <c:v>3.1</c:v>
                </c:pt>
                <c:pt idx="199">
                  <c:v>3.1</c:v>
                </c:pt>
                <c:pt idx="200">
                  <c:v>3.1</c:v>
                </c:pt>
                <c:pt idx="201">
                  <c:v>3.1</c:v>
                </c:pt>
                <c:pt idx="202">
                  <c:v>3.1</c:v>
                </c:pt>
                <c:pt idx="203">
                  <c:v>3.1</c:v>
                </c:pt>
                <c:pt idx="204">
                  <c:v>3.1</c:v>
                </c:pt>
                <c:pt idx="205">
                  <c:v>3.1</c:v>
                </c:pt>
                <c:pt idx="206">
                  <c:v>3.1</c:v>
                </c:pt>
                <c:pt idx="207">
                  <c:v>3.1</c:v>
                </c:pt>
                <c:pt idx="208">
                  <c:v>3.1</c:v>
                </c:pt>
                <c:pt idx="209">
                  <c:v>3.1</c:v>
                </c:pt>
                <c:pt idx="210">
                  <c:v>3.1</c:v>
                </c:pt>
                <c:pt idx="211">
                  <c:v>3.1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3.1</c:v>
                </c:pt>
                <c:pt idx="217">
                  <c:v>3.1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3.1</c:v>
                </c:pt>
                <c:pt idx="222">
                  <c:v>3.1</c:v>
                </c:pt>
                <c:pt idx="223">
                  <c:v>3.1</c:v>
                </c:pt>
                <c:pt idx="224">
                  <c:v>3.1</c:v>
                </c:pt>
                <c:pt idx="225">
                  <c:v>3.1</c:v>
                </c:pt>
                <c:pt idx="226">
                  <c:v>3.1</c:v>
                </c:pt>
                <c:pt idx="227">
                  <c:v>3.1</c:v>
                </c:pt>
                <c:pt idx="228">
                  <c:v>3.1</c:v>
                </c:pt>
                <c:pt idx="229">
                  <c:v>3.1</c:v>
                </c:pt>
                <c:pt idx="230">
                  <c:v>3.1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9-4F8E-8094-4EC411931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51488"/>
        <c:axId val="594255424"/>
      </c:lineChart>
      <c:dateAx>
        <c:axId val="594251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5424"/>
        <c:crosses val="autoZero"/>
        <c:auto val="1"/>
        <c:lblOffset val="100"/>
        <c:baseTimeUnit val="days"/>
      </c:dateAx>
      <c:valAx>
        <c:axId val="594255424"/>
        <c:scaling>
          <c:orientation val="minMax"/>
          <c:max val="3.8"/>
          <c:min val="2.4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4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039422155564"/>
          <c:y val="3.1071981945830201E-2"/>
          <c:w val="0.24655093755368404"/>
          <c:h val="0.13845588269788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Volume</a:t>
            </a:r>
            <a:r>
              <a:rPr lang="fr-FR" baseline="0"/>
              <a:t> H2O /  en équivalence malaxée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6464070121480007E-2"/>
          <c:y val="0.12363339681065573"/>
          <c:w val="0.87762009868281532"/>
          <c:h val="0.7521732648477063"/>
        </c:manualLayout>
      </c:layout>
      <c:lineChart>
        <c:grouping val="standard"/>
        <c:varyColors val="0"/>
        <c:ser>
          <c:idx val="0"/>
          <c:order val="0"/>
          <c:tx>
            <c:strRef>
              <c:f>DATA!$O$2</c:f>
              <c:strCache>
                <c:ptCount val="1"/>
                <c:pt idx="0">
                  <c:v>Vol H2O SCOVAL / Malaxée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DATA!$O$4:$O$2991</c:f>
              <c:numCache>
                <c:formatCode>0.0</c:formatCode>
                <c:ptCount val="2988"/>
                <c:pt idx="0">
                  <c:v>23.162847222222226</c:v>
                </c:pt>
                <c:pt idx="1">
                  <c:v>25.129496402877699</c:v>
                </c:pt>
                <c:pt idx="2">
                  <c:v>27.1234309623431</c:v>
                </c:pt>
                <c:pt idx="3">
                  <c:v>29.973999999999997</c:v>
                </c:pt>
                <c:pt idx="4">
                  <c:v>27.434177215189877</c:v>
                </c:pt>
                <c:pt idx="5">
                  <c:v>28.936526946107794</c:v>
                </c:pt>
                <c:pt idx="6">
                  <c:v>25.669014084507051</c:v>
                </c:pt>
                <c:pt idx="7">
                  <c:v>20.39959677419354</c:v>
                </c:pt>
                <c:pt idx="8">
                  <c:v>22.971910112359563</c:v>
                </c:pt>
                <c:pt idx="9">
                  <c:v>22.796850393700765</c:v>
                </c:pt>
                <c:pt idx="10">
                  <c:v>21.816974169741698</c:v>
                </c:pt>
                <c:pt idx="11">
                  <c:v>20.150364963503645</c:v>
                </c:pt>
                <c:pt idx="12">
                  <c:v>22.045104895104881</c:v>
                </c:pt>
                <c:pt idx="13">
                  <c:v>22.622939068100365</c:v>
                </c:pt>
                <c:pt idx="14">
                  <c:v>24.917475728155356</c:v>
                </c:pt>
                <c:pt idx="15">
                  <c:v>25.424150943396217</c:v>
                </c:pt>
                <c:pt idx="16">
                  <c:v>24.718025751072989</c:v>
                </c:pt>
                <c:pt idx="17">
                  <c:v>24.370539419087148</c:v>
                </c:pt>
                <c:pt idx="18">
                  <c:v>23.934334763948488</c:v>
                </c:pt>
                <c:pt idx="19">
                  <c:v>23.103861003860988</c:v>
                </c:pt>
                <c:pt idx="20">
                  <c:v>21.477816901408463</c:v>
                </c:pt>
                <c:pt idx="21">
                  <c:v>20.987878787878774</c:v>
                </c:pt>
                <c:pt idx="22">
                  <c:v>23.824683544303806</c:v>
                </c:pt>
                <c:pt idx="23">
                  <c:v>22.506188925081421</c:v>
                </c:pt>
                <c:pt idx="24">
                  <c:v>22.455984555984561</c:v>
                </c:pt>
                <c:pt idx="25">
                  <c:v>25.485039370078731</c:v>
                </c:pt>
                <c:pt idx="26">
                  <c:v>27.076712328767144</c:v>
                </c:pt>
                <c:pt idx="27">
                  <c:v>22.382456140350879</c:v>
                </c:pt>
                <c:pt idx="28">
                  <c:v>20.967985611510791</c:v>
                </c:pt>
                <c:pt idx="29">
                  <c:v>20.55409836065574</c:v>
                </c:pt>
                <c:pt idx="30">
                  <c:v>20.79136690647481</c:v>
                </c:pt>
                <c:pt idx="31">
                  <c:v>21.296484374999988</c:v>
                </c:pt>
                <c:pt idx="32">
                  <c:v>23.744404332129982</c:v>
                </c:pt>
                <c:pt idx="33">
                  <c:v>21.74094202898549</c:v>
                </c:pt>
                <c:pt idx="34">
                  <c:v>24.515325670498093</c:v>
                </c:pt>
                <c:pt idx="35">
                  <c:v>21.165068493150681</c:v>
                </c:pt>
                <c:pt idx="36">
                  <c:v>22.187084870848704</c:v>
                </c:pt>
                <c:pt idx="37">
                  <c:v>29.002978723404258</c:v>
                </c:pt>
                <c:pt idx="38">
                  <c:v>23.820866141732306</c:v>
                </c:pt>
                <c:pt idx="39">
                  <c:v>25.348375451263522</c:v>
                </c:pt>
                <c:pt idx="40">
                  <c:v>22.757999999999988</c:v>
                </c:pt>
                <c:pt idx="41">
                  <c:v>23.4780487804878</c:v>
                </c:pt>
                <c:pt idx="42">
                  <c:v>19.556343283582081</c:v>
                </c:pt>
                <c:pt idx="43">
                  <c:v>23.873144876325082</c:v>
                </c:pt>
                <c:pt idx="44">
                  <c:v>21.340399999999992</c:v>
                </c:pt>
                <c:pt idx="45">
                  <c:v>25.352287581699354</c:v>
                </c:pt>
                <c:pt idx="46">
                  <c:v>23.379428571428573</c:v>
                </c:pt>
                <c:pt idx="47">
                  <c:v>25.275000000000006</c:v>
                </c:pt>
                <c:pt idx="48">
                  <c:v>24.907909604519773</c:v>
                </c:pt>
                <c:pt idx="49">
                  <c:v>24.09756097560976</c:v>
                </c:pt>
                <c:pt idx="50">
                  <c:v>18.582127659574461</c:v>
                </c:pt>
                <c:pt idx="51">
                  <c:v>19.845035460992914</c:v>
                </c:pt>
                <c:pt idx="52">
                  <c:v>26.580314960629924</c:v>
                </c:pt>
                <c:pt idx="53">
                  <c:v>40.191439688715967</c:v>
                </c:pt>
                <c:pt idx="54">
                  <c:v>38.877559055118077</c:v>
                </c:pt>
                <c:pt idx="55">
                  <c:v>12.818725099601602</c:v>
                </c:pt>
                <c:pt idx="56">
                  <c:v>22.066019417475744</c:v>
                </c:pt>
                <c:pt idx="57">
                  <c:v>24.661824324324328</c:v>
                </c:pt>
                <c:pt idx="58">
                  <c:v>25.947970479704793</c:v>
                </c:pt>
                <c:pt idx="59">
                  <c:v>22.996981132075465</c:v>
                </c:pt>
                <c:pt idx="60">
                  <c:v>22.687943262411334</c:v>
                </c:pt>
                <c:pt idx="61">
                  <c:v>26.251666666666683</c:v>
                </c:pt>
                <c:pt idx="62">
                  <c:v>26.446428571428562</c:v>
                </c:pt>
                <c:pt idx="63">
                  <c:v>32.658846153846135</c:v>
                </c:pt>
                <c:pt idx="64">
                  <c:v>22.972597864768698</c:v>
                </c:pt>
                <c:pt idx="65">
                  <c:v>24.265714285714296</c:v>
                </c:pt>
                <c:pt idx="66">
                  <c:v>24.695172413793124</c:v>
                </c:pt>
                <c:pt idx="67">
                  <c:v>22.220338983050866</c:v>
                </c:pt>
                <c:pt idx="68">
                  <c:v>23.319512195121948</c:v>
                </c:pt>
                <c:pt idx="69">
                  <c:v>21.731365313653132</c:v>
                </c:pt>
                <c:pt idx="70">
                  <c:v>21.499212598425192</c:v>
                </c:pt>
                <c:pt idx="71">
                  <c:v>22.930769230769215</c:v>
                </c:pt>
                <c:pt idx="72">
                  <c:v>22.285123966942145</c:v>
                </c:pt>
                <c:pt idx="73">
                  <c:v>23.366666666666664</c:v>
                </c:pt>
                <c:pt idx="74">
                  <c:v>22.912252964426859</c:v>
                </c:pt>
                <c:pt idx="75">
                  <c:v>22.100390624999996</c:v>
                </c:pt>
                <c:pt idx="76">
                  <c:v>25.664179104477611</c:v>
                </c:pt>
                <c:pt idx="77">
                  <c:v>24.253571428571437</c:v>
                </c:pt>
                <c:pt idx="78">
                  <c:v>23.021818181818173</c:v>
                </c:pt>
                <c:pt idx="79">
                  <c:v>26.329199999999993</c:v>
                </c:pt>
                <c:pt idx="80">
                  <c:v>21.066666666666684</c:v>
                </c:pt>
                <c:pt idx="81">
                  <c:v>26.360130718954242</c:v>
                </c:pt>
                <c:pt idx="82">
                  <c:v>32.602970297029707</c:v>
                </c:pt>
                <c:pt idx="83">
                  <c:v>34.456613756613741</c:v>
                </c:pt>
                <c:pt idx="84">
                  <c:v>29.188888888888901</c:v>
                </c:pt>
                <c:pt idx="85">
                  <c:v>29.269339622641503</c:v>
                </c:pt>
                <c:pt idx="86">
                  <c:v>25.79673202614379</c:v>
                </c:pt>
                <c:pt idx="87">
                  <c:v>30.566406249999996</c:v>
                </c:pt>
                <c:pt idx="88">
                  <c:v>29.13151260504204</c:v>
                </c:pt>
                <c:pt idx="89">
                  <c:v>30.046733668341709</c:v>
                </c:pt>
                <c:pt idx="90">
                  <c:v>26.637704918032782</c:v>
                </c:pt>
                <c:pt idx="91">
                  <c:v>26.493023255813945</c:v>
                </c:pt>
                <c:pt idx="92">
                  <c:v>26.766442953020135</c:v>
                </c:pt>
                <c:pt idx="93">
                  <c:v>21.141176470588242</c:v>
                </c:pt>
                <c:pt idx="94">
                  <c:v>16.495202952029523</c:v>
                </c:pt>
                <c:pt idx="95">
                  <c:v>21.919600000000003</c:v>
                </c:pt>
                <c:pt idx="96">
                  <c:v>19.460000000000008</c:v>
                </c:pt>
                <c:pt idx="97">
                  <c:v>22.402238805970143</c:v>
                </c:pt>
                <c:pt idx="98">
                  <c:v>22.980446927374306</c:v>
                </c:pt>
                <c:pt idx="99">
                  <c:v>24.070621468926543</c:v>
                </c:pt>
                <c:pt idx="100">
                  <c:v>19.255828220858891</c:v>
                </c:pt>
                <c:pt idx="101">
                  <c:v>19.071244635193157</c:v>
                </c:pt>
                <c:pt idx="102">
                  <c:v>18.893367346938767</c:v>
                </c:pt>
                <c:pt idx="103">
                  <c:v>20.335789473684205</c:v>
                </c:pt>
                <c:pt idx="104">
                  <c:v>20.609039548022594</c:v>
                </c:pt>
                <c:pt idx="105">
                  <c:v>21.362500000000004</c:v>
                </c:pt>
                <c:pt idx="106">
                  <c:v>23.975510204081633</c:v>
                </c:pt>
                <c:pt idx="107">
                  <c:v>23.358536585365854</c:v>
                </c:pt>
                <c:pt idx="108">
                  <c:v>13.25359116022099</c:v>
                </c:pt>
                <c:pt idx="109">
                  <c:v>13.813772455089824</c:v>
                </c:pt>
                <c:pt idx="110">
                  <c:v>21.1</c:v>
                </c:pt>
                <c:pt idx="111">
                  <c:v>22.841142857142849</c:v>
                </c:pt>
                <c:pt idx="112">
                  <c:v>23.262643678160927</c:v>
                </c:pt>
                <c:pt idx="113">
                  <c:v>23.75</c:v>
                </c:pt>
                <c:pt idx="114">
                  <c:v>23.272955974842766</c:v>
                </c:pt>
                <c:pt idx="115">
                  <c:v>21.045522388059705</c:v>
                </c:pt>
                <c:pt idx="116">
                  <c:v>22.670945945945931</c:v>
                </c:pt>
                <c:pt idx="117">
                  <c:v>24.661333333333339</c:v>
                </c:pt>
                <c:pt idx="118">
                  <c:v>26.765492957746467</c:v>
                </c:pt>
                <c:pt idx="119">
                  <c:v>23.975968992248067</c:v>
                </c:pt>
                <c:pt idx="120">
                  <c:v>21.706474820143892</c:v>
                </c:pt>
                <c:pt idx="121">
                  <c:v>25.443307086614176</c:v>
                </c:pt>
                <c:pt idx="122">
                  <c:v>26.225179856115105</c:v>
                </c:pt>
                <c:pt idx="123">
                  <c:v>25.592666666666673</c:v>
                </c:pt>
                <c:pt idx="124">
                  <c:v>24.243076923076931</c:v>
                </c:pt>
                <c:pt idx="125">
                  <c:v>21.78079470198676</c:v>
                </c:pt>
                <c:pt idx="126">
                  <c:v>23.642446043165474</c:v>
                </c:pt>
                <c:pt idx="127">
                  <c:v>26.17701863354036</c:v>
                </c:pt>
                <c:pt idx="128">
                  <c:v>25.902040816326533</c:v>
                </c:pt>
                <c:pt idx="129">
                  <c:v>25.1235294117647</c:v>
                </c:pt>
                <c:pt idx="130">
                  <c:v>27.928037383177553</c:v>
                </c:pt>
                <c:pt idx="131">
                  <c:v>26.437951807228899</c:v>
                </c:pt>
                <c:pt idx="132">
                  <c:v>27.162937062937065</c:v>
                </c:pt>
                <c:pt idx="133">
                  <c:v>27.537500000000005</c:v>
                </c:pt>
                <c:pt idx="134">
                  <c:v>24.865454545454558</c:v>
                </c:pt>
                <c:pt idx="135">
                  <c:v>25.989583333333332</c:v>
                </c:pt>
                <c:pt idx="136">
                  <c:v>30.496273291925451</c:v>
                </c:pt>
                <c:pt idx="137">
                  <c:v>27.075000000000006</c:v>
                </c:pt>
                <c:pt idx="138">
                  <c:v>26.21623376623376</c:v>
                </c:pt>
                <c:pt idx="139">
                  <c:v>26.116800000000001</c:v>
                </c:pt>
                <c:pt idx="140">
                  <c:v>27.184057971014489</c:v>
                </c:pt>
                <c:pt idx="141">
                  <c:v>26.545454545454533</c:v>
                </c:pt>
                <c:pt idx="142">
                  <c:v>21.865354330708655</c:v>
                </c:pt>
                <c:pt idx="143">
                  <c:v>17.415789473684214</c:v>
                </c:pt>
                <c:pt idx="144">
                  <c:v>18.615909090909103</c:v>
                </c:pt>
                <c:pt idx="145">
                  <c:v>21.717808219178078</c:v>
                </c:pt>
                <c:pt idx="146">
                  <c:v>22.94689655172413</c:v>
                </c:pt>
                <c:pt idx="147">
                  <c:v>24.248951048951053</c:v>
                </c:pt>
                <c:pt idx="148">
                  <c:v>22.437499999999986</c:v>
                </c:pt>
                <c:pt idx="149">
                  <c:v>27.079999999999988</c:v>
                </c:pt>
                <c:pt idx="150">
                  <c:v>25.220000000000017</c:v>
                </c:pt>
                <c:pt idx="151">
                  <c:v>25.896774193548385</c:v>
                </c:pt>
                <c:pt idx="152">
                  <c:v>24.681212121212113</c:v>
                </c:pt>
                <c:pt idx="153">
                  <c:v>20.324999999999999</c:v>
                </c:pt>
                <c:pt idx="154">
                  <c:v>22.630864197530862</c:v>
                </c:pt>
                <c:pt idx="155">
                  <c:v>24.596666666666668</c:v>
                </c:pt>
                <c:pt idx="156">
                  <c:v>24.020855614973271</c:v>
                </c:pt>
                <c:pt idx="157">
                  <c:v>26.063636363636359</c:v>
                </c:pt>
                <c:pt idx="158">
                  <c:v>23.373988439306359</c:v>
                </c:pt>
                <c:pt idx="159">
                  <c:v>24.503954802259859</c:v>
                </c:pt>
                <c:pt idx="160">
                  <c:v>23.167213114754105</c:v>
                </c:pt>
                <c:pt idx="161">
                  <c:v>22.688659793814427</c:v>
                </c:pt>
                <c:pt idx="162">
                  <c:v>21.669306930693082</c:v>
                </c:pt>
                <c:pt idx="163">
                  <c:v>21.306185567010306</c:v>
                </c:pt>
                <c:pt idx="164">
                  <c:v>22.183919597989956</c:v>
                </c:pt>
                <c:pt idx="165">
                  <c:v>21.907567567567572</c:v>
                </c:pt>
                <c:pt idx="166">
                  <c:v>21.974193548387092</c:v>
                </c:pt>
                <c:pt idx="167">
                  <c:v>21.090502793296086</c:v>
                </c:pt>
                <c:pt idx="168">
                  <c:v>21.302262443438917</c:v>
                </c:pt>
                <c:pt idx="169">
                  <c:v>22.078604651162799</c:v>
                </c:pt>
                <c:pt idx="170">
                  <c:v>23.750232558139544</c:v>
                </c:pt>
                <c:pt idx="171">
                  <c:v>24.110628019323666</c:v>
                </c:pt>
                <c:pt idx="172">
                  <c:v>22.112918660287079</c:v>
                </c:pt>
                <c:pt idx="173">
                  <c:v>22.540314136125673</c:v>
                </c:pt>
                <c:pt idx="174">
                  <c:v>27.85222222222221</c:v>
                </c:pt>
                <c:pt idx="175">
                  <c:v>23.411229946524067</c:v>
                </c:pt>
                <c:pt idx="176">
                  <c:v>26.011004784688989</c:v>
                </c:pt>
                <c:pt idx="177">
                  <c:v>21.520283018867897</c:v>
                </c:pt>
                <c:pt idx="178">
                  <c:v>24.271348314606747</c:v>
                </c:pt>
                <c:pt idx="179">
                  <c:v>23.176923076923082</c:v>
                </c:pt>
                <c:pt idx="180">
                  <c:v>23.10726256983239</c:v>
                </c:pt>
                <c:pt idx="181">
                  <c:v>22.330666666666662</c:v>
                </c:pt>
                <c:pt idx="182">
                  <c:v>22.164444444444452</c:v>
                </c:pt>
                <c:pt idx="183">
                  <c:v>24.266169154228834</c:v>
                </c:pt>
                <c:pt idx="184">
                  <c:v>33.698648648648643</c:v>
                </c:pt>
                <c:pt idx="185">
                  <c:v>29.313397129186601</c:v>
                </c:pt>
                <c:pt idx="186">
                  <c:v>23.768944099378878</c:v>
                </c:pt>
                <c:pt idx="187">
                  <c:v>25.18407079646019</c:v>
                </c:pt>
                <c:pt idx="188">
                  <c:v>24.571999999999999</c:v>
                </c:pt>
                <c:pt idx="189">
                  <c:v>22.95</c:v>
                </c:pt>
                <c:pt idx="190">
                  <c:v>22.731840796019892</c:v>
                </c:pt>
                <c:pt idx="191">
                  <c:v>19.592016806722715</c:v>
                </c:pt>
                <c:pt idx="192">
                  <c:v>21.612053571428579</c:v>
                </c:pt>
                <c:pt idx="193">
                  <c:v>22.405479452054795</c:v>
                </c:pt>
                <c:pt idx="194">
                  <c:v>25.039090909090895</c:v>
                </c:pt>
                <c:pt idx="195">
                  <c:v>24.751886792452837</c:v>
                </c:pt>
                <c:pt idx="196">
                  <c:v>23.318018018017995</c:v>
                </c:pt>
                <c:pt idx="197">
                  <c:v>23.816309012875546</c:v>
                </c:pt>
                <c:pt idx="198">
                  <c:v>26.040816326530607</c:v>
                </c:pt>
                <c:pt idx="199">
                  <c:v>24.237837837837834</c:v>
                </c:pt>
                <c:pt idx="200">
                  <c:v>24.501388888888886</c:v>
                </c:pt>
                <c:pt idx="201">
                  <c:v>21.859090909090916</c:v>
                </c:pt>
                <c:pt idx="202">
                  <c:v>22.685377358490559</c:v>
                </c:pt>
                <c:pt idx="203">
                  <c:v>24.018303571428557</c:v>
                </c:pt>
                <c:pt idx="204">
                  <c:v>20.407798165137631</c:v>
                </c:pt>
                <c:pt idx="205">
                  <c:v>14.64482758620689</c:v>
                </c:pt>
                <c:pt idx="206">
                  <c:v>16.64248704663213</c:v>
                </c:pt>
                <c:pt idx="207">
                  <c:v>19.350887573964499</c:v>
                </c:pt>
                <c:pt idx="208">
                  <c:v>15.209259259259262</c:v>
                </c:pt>
                <c:pt idx="209">
                  <c:v>14.977227722772284</c:v>
                </c:pt>
                <c:pt idx="210">
                  <c:v>13.350246305418713</c:v>
                </c:pt>
                <c:pt idx="211">
                  <c:v>17.442857142857147</c:v>
                </c:pt>
                <c:pt idx="212">
                  <c:v>20.091666666666665</c:v>
                </c:pt>
                <c:pt idx="213">
                  <c:v>19.335204081632646</c:v>
                </c:pt>
                <c:pt idx="214">
                  <c:v>19.583333333333329</c:v>
                </c:pt>
                <c:pt idx="215">
                  <c:v>16.762091503267975</c:v>
                </c:pt>
                <c:pt idx="216">
                  <c:v>16.631690140845063</c:v>
                </c:pt>
                <c:pt idx="217">
                  <c:v>17.865734265734265</c:v>
                </c:pt>
                <c:pt idx="218">
                  <c:v>16.51949685534592</c:v>
                </c:pt>
                <c:pt idx="219">
                  <c:v>18.217931034482756</c:v>
                </c:pt>
                <c:pt idx="220">
                  <c:v>21.45671641791046</c:v>
                </c:pt>
                <c:pt idx="221">
                  <c:v>20.02409638554218</c:v>
                </c:pt>
                <c:pt idx="222">
                  <c:v>21.156521739130429</c:v>
                </c:pt>
                <c:pt idx="223">
                  <c:v>21.173529411764719</c:v>
                </c:pt>
                <c:pt idx="224">
                  <c:v>21.994202898550739</c:v>
                </c:pt>
                <c:pt idx="225">
                  <c:v>20.970192307692304</c:v>
                </c:pt>
                <c:pt idx="226">
                  <c:v>16.618181818181814</c:v>
                </c:pt>
                <c:pt idx="227">
                  <c:v>20.087234042553195</c:v>
                </c:pt>
                <c:pt idx="228">
                  <c:v>15.548734177215188</c:v>
                </c:pt>
                <c:pt idx="229">
                  <c:v>12.54172661870504</c:v>
                </c:pt>
                <c:pt idx="230">
                  <c:v>19.802290076335868</c:v>
                </c:pt>
                <c:pt idx="231">
                  <c:v>23.842105263157887</c:v>
                </c:pt>
                <c:pt idx="232">
                  <c:v>23.09877300613498</c:v>
                </c:pt>
                <c:pt idx="233">
                  <c:v>23.758762886597932</c:v>
                </c:pt>
                <c:pt idx="234">
                  <c:v>22.100000000000005</c:v>
                </c:pt>
                <c:pt idx="235">
                  <c:v>23.520370370370365</c:v>
                </c:pt>
                <c:pt idx="236">
                  <c:v>22.980645161290305</c:v>
                </c:pt>
                <c:pt idx="237">
                  <c:v>23.98024691358026</c:v>
                </c:pt>
                <c:pt idx="238">
                  <c:v>21.209859154929578</c:v>
                </c:pt>
                <c:pt idx="239">
                  <c:v>23.839597315436237</c:v>
                </c:pt>
                <c:pt idx="240">
                  <c:v>25.006857142857147</c:v>
                </c:pt>
                <c:pt idx="241">
                  <c:v>25.521874999999998</c:v>
                </c:pt>
                <c:pt idx="242">
                  <c:v>25.592307692307688</c:v>
                </c:pt>
                <c:pt idx="243">
                  <c:v>22.535260115606949</c:v>
                </c:pt>
                <c:pt idx="244">
                  <c:v>23.79751552795031</c:v>
                </c:pt>
                <c:pt idx="245">
                  <c:v>22.511702127659589</c:v>
                </c:pt>
                <c:pt idx="246">
                  <c:v>23.269090909090913</c:v>
                </c:pt>
                <c:pt idx="247">
                  <c:v>23.07692307692307</c:v>
                </c:pt>
                <c:pt idx="248">
                  <c:v>24.002941176470586</c:v>
                </c:pt>
                <c:pt idx="249">
                  <c:v>23.511111111111124</c:v>
                </c:pt>
                <c:pt idx="250">
                  <c:v>23.558156028368785</c:v>
                </c:pt>
                <c:pt idx="251">
                  <c:v>23.063698630136987</c:v>
                </c:pt>
                <c:pt idx="252">
                  <c:v>21.879365079365087</c:v>
                </c:pt>
                <c:pt idx="253">
                  <c:v>23.170344827586213</c:v>
                </c:pt>
                <c:pt idx="254">
                  <c:v>22.917553191489368</c:v>
                </c:pt>
                <c:pt idx="255">
                  <c:v>23.061309523809523</c:v>
                </c:pt>
                <c:pt idx="256">
                  <c:v>23.317441860465099</c:v>
                </c:pt>
                <c:pt idx="257">
                  <c:v>23.717829457364335</c:v>
                </c:pt>
                <c:pt idx="258">
                  <c:v>19.436931818181804</c:v>
                </c:pt>
                <c:pt idx="259">
                  <c:v>23.121818181818188</c:v>
                </c:pt>
                <c:pt idx="260">
                  <c:v>24.18645161290322</c:v>
                </c:pt>
                <c:pt idx="261">
                  <c:v>20.968852459016386</c:v>
                </c:pt>
                <c:pt idx="262">
                  <c:v>18.142514970059878</c:v>
                </c:pt>
                <c:pt idx="263">
                  <c:v>20.604575163398692</c:v>
                </c:pt>
                <c:pt idx="264">
                  <c:v>17.763253012048196</c:v>
                </c:pt>
                <c:pt idx="265">
                  <c:v>18.434838709677422</c:v>
                </c:pt>
                <c:pt idx="266">
                  <c:v>18.293209876543226</c:v>
                </c:pt>
                <c:pt idx="267">
                  <c:v>20.135833333333334</c:v>
                </c:pt>
                <c:pt idx="268">
                  <c:v>19.709036144578317</c:v>
                </c:pt>
                <c:pt idx="269">
                  <c:v>20.282191780821922</c:v>
                </c:pt>
                <c:pt idx="270">
                  <c:v>19.529585798816562</c:v>
                </c:pt>
                <c:pt idx="271">
                  <c:v>21.446728971962614</c:v>
                </c:pt>
                <c:pt idx="272">
                  <c:v>19.656716417910442</c:v>
                </c:pt>
                <c:pt idx="273">
                  <c:v>20.40062111801242</c:v>
                </c:pt>
                <c:pt idx="274">
                  <c:v>19.258695652173902</c:v>
                </c:pt>
                <c:pt idx="275">
                  <c:v>19.170555555555548</c:v>
                </c:pt>
                <c:pt idx="276">
                  <c:v>20.502424242424262</c:v>
                </c:pt>
                <c:pt idx="277">
                  <c:v>18.802380952380958</c:v>
                </c:pt>
                <c:pt idx="278">
                  <c:v>19.129677419354845</c:v>
                </c:pt>
                <c:pt idx="279">
                  <c:v>20.990780141843963</c:v>
                </c:pt>
                <c:pt idx="280">
                  <c:v>21.339263803680975</c:v>
                </c:pt>
                <c:pt idx="281">
                  <c:v>20.813157894736843</c:v>
                </c:pt>
                <c:pt idx="282">
                  <c:v>18.963461538461537</c:v>
                </c:pt>
                <c:pt idx="283">
                  <c:v>19.616326530612234</c:v>
                </c:pt>
                <c:pt idx="284">
                  <c:v>20.417687074829928</c:v>
                </c:pt>
                <c:pt idx="285">
                  <c:v>19.070886075949367</c:v>
                </c:pt>
                <c:pt idx="286">
                  <c:v>18.311386138613869</c:v>
                </c:pt>
                <c:pt idx="288">
                  <c:v>38.810989010989005</c:v>
                </c:pt>
                <c:pt idx="290">
                  <c:v>19.806766917293231</c:v>
                </c:pt>
                <c:pt idx="291">
                  <c:v>17.281290322580638</c:v>
                </c:pt>
                <c:pt idx="292">
                  <c:v>18.205128205128201</c:v>
                </c:pt>
                <c:pt idx="293">
                  <c:v>17.698648648648636</c:v>
                </c:pt>
                <c:pt idx="294">
                  <c:v>16.789634146341459</c:v>
                </c:pt>
                <c:pt idx="295">
                  <c:v>14.749999999999998</c:v>
                </c:pt>
                <c:pt idx="296">
                  <c:v>15.058709677419357</c:v>
                </c:pt>
                <c:pt idx="297">
                  <c:v>16.293081761006295</c:v>
                </c:pt>
                <c:pt idx="298">
                  <c:v>20.392814371257476</c:v>
                </c:pt>
                <c:pt idx="299">
                  <c:v>15.356097560975607</c:v>
                </c:pt>
                <c:pt idx="300">
                  <c:v>17.603947368421046</c:v>
                </c:pt>
                <c:pt idx="301">
                  <c:v>16.883823529411764</c:v>
                </c:pt>
                <c:pt idx="302">
                  <c:v>16.510227272727267</c:v>
                </c:pt>
                <c:pt idx="303">
                  <c:v>14.189090909090902</c:v>
                </c:pt>
                <c:pt idx="304">
                  <c:v>17.468715083798884</c:v>
                </c:pt>
                <c:pt idx="305">
                  <c:v>17.197515527950305</c:v>
                </c:pt>
                <c:pt idx="306">
                  <c:v>15.271505376344079</c:v>
                </c:pt>
                <c:pt idx="307">
                  <c:v>16.195238095238118</c:v>
                </c:pt>
                <c:pt idx="308">
                  <c:v>17.100000000000009</c:v>
                </c:pt>
                <c:pt idx="309">
                  <c:v>17.308379888268156</c:v>
                </c:pt>
                <c:pt idx="310">
                  <c:v>14.975647668393783</c:v>
                </c:pt>
                <c:pt idx="311">
                  <c:v>16.622748815165874</c:v>
                </c:pt>
                <c:pt idx="312">
                  <c:v>17.335757575757576</c:v>
                </c:pt>
                <c:pt idx="313">
                  <c:v>14.722602739726021</c:v>
                </c:pt>
                <c:pt idx="314">
                  <c:v>13.637313432835821</c:v>
                </c:pt>
                <c:pt idx="315">
                  <c:v>15.875999999999991</c:v>
                </c:pt>
                <c:pt idx="316">
                  <c:v>14.625757575757579</c:v>
                </c:pt>
                <c:pt idx="317">
                  <c:v>14.701554404145078</c:v>
                </c:pt>
                <c:pt idx="318">
                  <c:v>15.3851851851852</c:v>
                </c:pt>
                <c:pt idx="319">
                  <c:v>14.930541871921179</c:v>
                </c:pt>
                <c:pt idx="320">
                  <c:v>16.423300970873782</c:v>
                </c:pt>
                <c:pt idx="321">
                  <c:v>17.092187499999987</c:v>
                </c:pt>
                <c:pt idx="322">
                  <c:v>17.630939226519342</c:v>
                </c:pt>
                <c:pt idx="323">
                  <c:v>15.772159090909106</c:v>
                </c:pt>
                <c:pt idx="324">
                  <c:v>14.267379679144391</c:v>
                </c:pt>
                <c:pt idx="325">
                  <c:v>15.032524271844659</c:v>
                </c:pt>
                <c:pt idx="326">
                  <c:v>15.774619289340098</c:v>
                </c:pt>
                <c:pt idx="327">
                  <c:v>14.800995024875615</c:v>
                </c:pt>
                <c:pt idx="328">
                  <c:v>13.833908045977019</c:v>
                </c:pt>
                <c:pt idx="329">
                  <c:v>17.751562499999995</c:v>
                </c:pt>
                <c:pt idx="330">
                  <c:v>17.513749999999991</c:v>
                </c:pt>
                <c:pt idx="331">
                  <c:v>16.066492146596861</c:v>
                </c:pt>
                <c:pt idx="332">
                  <c:v>16.05621621621621</c:v>
                </c:pt>
                <c:pt idx="333">
                  <c:v>16.620858895705531</c:v>
                </c:pt>
                <c:pt idx="334">
                  <c:v>17.536419753086413</c:v>
                </c:pt>
                <c:pt idx="335">
                  <c:v>18.057458563535903</c:v>
                </c:pt>
                <c:pt idx="336">
                  <c:v>20.454347826086952</c:v>
                </c:pt>
                <c:pt idx="337">
                  <c:v>21.883606557377043</c:v>
                </c:pt>
                <c:pt idx="338">
                  <c:v>19.627380952380957</c:v>
                </c:pt>
                <c:pt idx="339">
                  <c:v>22.698802395209576</c:v>
                </c:pt>
                <c:pt idx="340">
                  <c:v>22.316216216216226</c:v>
                </c:pt>
                <c:pt idx="341">
                  <c:v>21.564974619289352</c:v>
                </c:pt>
                <c:pt idx="342">
                  <c:v>20.852413793103445</c:v>
                </c:pt>
                <c:pt idx="343">
                  <c:v>21.023589743589742</c:v>
                </c:pt>
                <c:pt idx="344">
                  <c:v>22.23858695652174</c:v>
                </c:pt>
                <c:pt idx="345">
                  <c:v>21.508629441624354</c:v>
                </c:pt>
                <c:pt idx="346">
                  <c:v>24.028421052631586</c:v>
                </c:pt>
                <c:pt idx="347">
                  <c:v>21.505084745762698</c:v>
                </c:pt>
                <c:pt idx="348">
                  <c:v>22.177586206896535</c:v>
                </c:pt>
                <c:pt idx="349">
                  <c:v>23.269503546099283</c:v>
                </c:pt>
                <c:pt idx="350">
                  <c:v>23.215873015873026</c:v>
                </c:pt>
                <c:pt idx="351">
                  <c:v>21.466666666666661</c:v>
                </c:pt>
                <c:pt idx="352">
                  <c:v>22.837209302325572</c:v>
                </c:pt>
                <c:pt idx="353">
                  <c:v>20.167525773195884</c:v>
                </c:pt>
                <c:pt idx="354">
                  <c:v>22.892972972972963</c:v>
                </c:pt>
                <c:pt idx="355">
                  <c:v>21.351381215469605</c:v>
                </c:pt>
                <c:pt idx="356">
                  <c:v>16.479687499999994</c:v>
                </c:pt>
                <c:pt idx="357">
                  <c:v>15.287499999999991</c:v>
                </c:pt>
                <c:pt idx="358">
                  <c:v>11.234399999999996</c:v>
                </c:pt>
                <c:pt idx="359">
                  <c:v>16.787790697674417</c:v>
                </c:pt>
                <c:pt idx="360">
                  <c:v>13.41161290322581</c:v>
                </c:pt>
                <c:pt idx="361">
                  <c:v>9.65436893203883</c:v>
                </c:pt>
                <c:pt idx="362">
                  <c:v>11.393034825870654</c:v>
                </c:pt>
                <c:pt idx="363">
                  <c:v>8.7266666666666595</c:v>
                </c:pt>
                <c:pt idx="364">
                  <c:v>19.747953216374267</c:v>
                </c:pt>
                <c:pt idx="365">
                  <c:v>18.656906077348065</c:v>
                </c:pt>
                <c:pt idx="366">
                  <c:v>16.782105263157902</c:v>
                </c:pt>
                <c:pt idx="367">
                  <c:v>20.389090909090914</c:v>
                </c:pt>
                <c:pt idx="368">
                  <c:v>17.877297297297293</c:v>
                </c:pt>
                <c:pt idx="369">
                  <c:v>23.226829268292686</c:v>
                </c:pt>
                <c:pt idx="370">
                  <c:v>24.57388535031847</c:v>
                </c:pt>
                <c:pt idx="371">
                  <c:v>21.737777777777769</c:v>
                </c:pt>
                <c:pt idx="372">
                  <c:v>20.282352941176473</c:v>
                </c:pt>
                <c:pt idx="373">
                  <c:v>23.061271676300585</c:v>
                </c:pt>
                <c:pt idx="374">
                  <c:v>23.637681159420289</c:v>
                </c:pt>
                <c:pt idx="375">
                  <c:v>19.288135593220325</c:v>
                </c:pt>
                <c:pt idx="376">
                  <c:v>18.493548387096769</c:v>
                </c:pt>
                <c:pt idx="377">
                  <c:v>23.031188118811873</c:v>
                </c:pt>
                <c:pt idx="378">
                  <c:v>24.98370786516853</c:v>
                </c:pt>
                <c:pt idx="379">
                  <c:v>34.700564971751405</c:v>
                </c:pt>
                <c:pt idx="380">
                  <c:v>22.982857142857146</c:v>
                </c:pt>
                <c:pt idx="381">
                  <c:v>23.327745664739876</c:v>
                </c:pt>
                <c:pt idx="382">
                  <c:v>22.140909090909084</c:v>
                </c:pt>
                <c:pt idx="383">
                  <c:v>18.80939226519337</c:v>
                </c:pt>
                <c:pt idx="384">
                  <c:v>19.858064516129023</c:v>
                </c:pt>
                <c:pt idx="385">
                  <c:v>21.589570552147247</c:v>
                </c:pt>
                <c:pt idx="386">
                  <c:v>20.231976744186046</c:v>
                </c:pt>
                <c:pt idx="387">
                  <c:v>11.691279069767441</c:v>
                </c:pt>
                <c:pt idx="388">
                  <c:v>14.850555555555561</c:v>
                </c:pt>
                <c:pt idx="389">
                  <c:v>17.792777777777768</c:v>
                </c:pt>
                <c:pt idx="390">
                  <c:v>18.363819095477393</c:v>
                </c:pt>
                <c:pt idx="391">
                  <c:v>21.734020618556713</c:v>
                </c:pt>
                <c:pt idx="392">
                  <c:v>17.834065934065933</c:v>
                </c:pt>
                <c:pt idx="393">
                  <c:v>24.731410256410257</c:v>
                </c:pt>
                <c:pt idx="394">
                  <c:v>13.440277777777773</c:v>
                </c:pt>
                <c:pt idx="395">
                  <c:v>16.265641025641028</c:v>
                </c:pt>
                <c:pt idx="396">
                  <c:v>18.350793650793655</c:v>
                </c:pt>
                <c:pt idx="397">
                  <c:v>13.839010989010983</c:v>
                </c:pt>
                <c:pt idx="398">
                  <c:v>15.483248730964466</c:v>
                </c:pt>
                <c:pt idx="399">
                  <c:v>13.980269058295956</c:v>
                </c:pt>
                <c:pt idx="400">
                  <c:v>13.68630705394191</c:v>
                </c:pt>
                <c:pt idx="401">
                  <c:v>14.405020920502086</c:v>
                </c:pt>
                <c:pt idx="402">
                  <c:v>17.80748898678414</c:v>
                </c:pt>
                <c:pt idx="403">
                  <c:v>12.051769911504422</c:v>
                </c:pt>
                <c:pt idx="404">
                  <c:v>16.314414414414404</c:v>
                </c:pt>
                <c:pt idx="405">
                  <c:v>16.058943089430905</c:v>
                </c:pt>
                <c:pt idx="406">
                  <c:v>17.396234309623431</c:v>
                </c:pt>
                <c:pt idx="407">
                  <c:v>20.956190476190482</c:v>
                </c:pt>
                <c:pt idx="408">
                  <c:v>21.355999999999998</c:v>
                </c:pt>
                <c:pt idx="409">
                  <c:v>18.210731707317073</c:v>
                </c:pt>
                <c:pt idx="410">
                  <c:v>19.588636363636354</c:v>
                </c:pt>
                <c:pt idx="411">
                  <c:v>22.543778801843317</c:v>
                </c:pt>
                <c:pt idx="412">
                  <c:v>22.618918918918919</c:v>
                </c:pt>
                <c:pt idx="413">
                  <c:v>21.533333333333324</c:v>
                </c:pt>
                <c:pt idx="414">
                  <c:v>21.539336492890996</c:v>
                </c:pt>
                <c:pt idx="415">
                  <c:v>28.273684210526319</c:v>
                </c:pt>
                <c:pt idx="416">
                  <c:v>27.686407766990289</c:v>
                </c:pt>
                <c:pt idx="417">
                  <c:v>28.708755760368661</c:v>
                </c:pt>
                <c:pt idx="418">
                  <c:v>27.921985815602834</c:v>
                </c:pt>
                <c:pt idx="419">
                  <c:v>27.853714285714272</c:v>
                </c:pt>
                <c:pt idx="420">
                  <c:v>23.928708133971288</c:v>
                </c:pt>
                <c:pt idx="421">
                  <c:v>13.082010582010588</c:v>
                </c:pt>
                <c:pt idx="422">
                  <c:v>10.157017543859652</c:v>
                </c:pt>
                <c:pt idx="423">
                  <c:v>12.087012987012985</c:v>
                </c:pt>
                <c:pt idx="424">
                  <c:v>16.216593886462896</c:v>
                </c:pt>
                <c:pt idx="425">
                  <c:v>14.907777777777778</c:v>
                </c:pt>
                <c:pt idx="426">
                  <c:v>16.211792452830188</c:v>
                </c:pt>
                <c:pt idx="427">
                  <c:v>13.812799999999992</c:v>
                </c:pt>
                <c:pt idx="428">
                  <c:v>14.747692307692304</c:v>
                </c:pt>
                <c:pt idx="429">
                  <c:v>12.189686098654709</c:v>
                </c:pt>
                <c:pt idx="430">
                  <c:v>16.302803738317763</c:v>
                </c:pt>
                <c:pt idx="431">
                  <c:v>16.069327731092432</c:v>
                </c:pt>
                <c:pt idx="432">
                  <c:v>16.225454545454557</c:v>
                </c:pt>
                <c:pt idx="433">
                  <c:v>17.891666666666669</c:v>
                </c:pt>
                <c:pt idx="434">
                  <c:v>17.014634146341482</c:v>
                </c:pt>
                <c:pt idx="435">
                  <c:v>19.235714285714284</c:v>
                </c:pt>
                <c:pt idx="436">
                  <c:v>17.22300884955753</c:v>
                </c:pt>
                <c:pt idx="437">
                  <c:v>17.423008849557533</c:v>
                </c:pt>
                <c:pt idx="438">
                  <c:v>18.970720720720728</c:v>
                </c:pt>
                <c:pt idx="439">
                  <c:v>16.863133640552991</c:v>
                </c:pt>
                <c:pt idx="440">
                  <c:v>17.147698744769869</c:v>
                </c:pt>
                <c:pt idx="441">
                  <c:v>15.10363636363636</c:v>
                </c:pt>
                <c:pt idx="442">
                  <c:v>17.262820512820504</c:v>
                </c:pt>
                <c:pt idx="443">
                  <c:v>18.882572614107897</c:v>
                </c:pt>
                <c:pt idx="444">
                  <c:v>15.572522522522533</c:v>
                </c:pt>
                <c:pt idx="445">
                  <c:v>13.696969696969701</c:v>
                </c:pt>
                <c:pt idx="446">
                  <c:v>19.428717948717953</c:v>
                </c:pt>
                <c:pt idx="447">
                  <c:v>15.368085106382983</c:v>
                </c:pt>
                <c:pt idx="448">
                  <c:v>19.849302325581387</c:v>
                </c:pt>
                <c:pt idx="449">
                  <c:v>13.414485981308419</c:v>
                </c:pt>
                <c:pt idx="450">
                  <c:v>21.240094339622644</c:v>
                </c:pt>
                <c:pt idx="451">
                  <c:v>21.08859649122806</c:v>
                </c:pt>
                <c:pt idx="452">
                  <c:v>20.703061224489797</c:v>
                </c:pt>
                <c:pt idx="453">
                  <c:v>20.907009345794386</c:v>
                </c:pt>
                <c:pt idx="454">
                  <c:v>21.545283018867927</c:v>
                </c:pt>
                <c:pt idx="455">
                  <c:v>21.463207547169809</c:v>
                </c:pt>
                <c:pt idx="456">
                  <c:v>19.317167381974237</c:v>
                </c:pt>
                <c:pt idx="457">
                  <c:v>20.909803921568617</c:v>
                </c:pt>
                <c:pt idx="458">
                  <c:v>22.29710144927536</c:v>
                </c:pt>
                <c:pt idx="459">
                  <c:v>20.342857142857145</c:v>
                </c:pt>
                <c:pt idx="460">
                  <c:v>21.150595238095246</c:v>
                </c:pt>
                <c:pt idx="461">
                  <c:v>25.861572052401751</c:v>
                </c:pt>
                <c:pt idx="462">
                  <c:v>18.777941176470591</c:v>
                </c:pt>
                <c:pt idx="463">
                  <c:v>21.232057416267946</c:v>
                </c:pt>
                <c:pt idx="464">
                  <c:v>23.661734693877548</c:v>
                </c:pt>
                <c:pt idx="465">
                  <c:v>21.293956043956047</c:v>
                </c:pt>
                <c:pt idx="466">
                  <c:v>19.924229074889862</c:v>
                </c:pt>
                <c:pt idx="467">
                  <c:v>20.358333333333345</c:v>
                </c:pt>
                <c:pt idx="468">
                  <c:v>20.016748768472922</c:v>
                </c:pt>
                <c:pt idx="469">
                  <c:v>19.687437185929657</c:v>
                </c:pt>
                <c:pt idx="470">
                  <c:v>20.757345971563979</c:v>
                </c:pt>
                <c:pt idx="471">
                  <c:v>22.335433070866134</c:v>
                </c:pt>
                <c:pt idx="472">
                  <c:v>22.980141843971619</c:v>
                </c:pt>
                <c:pt idx="473">
                  <c:v>22.641221374045806</c:v>
                </c:pt>
                <c:pt idx="474">
                  <c:v>24.024374999999992</c:v>
                </c:pt>
                <c:pt idx="475">
                  <c:v>22.437735849056615</c:v>
                </c:pt>
                <c:pt idx="476">
                  <c:v>23.24183006535949</c:v>
                </c:pt>
                <c:pt idx="477">
                  <c:v>23.05</c:v>
                </c:pt>
                <c:pt idx="478">
                  <c:v>23.058124999999997</c:v>
                </c:pt>
                <c:pt idx="479">
                  <c:v>22.702985074626863</c:v>
                </c:pt>
                <c:pt idx="480">
                  <c:v>20.164935064935058</c:v>
                </c:pt>
                <c:pt idx="481">
                  <c:v>18.880991735537201</c:v>
                </c:pt>
                <c:pt idx="482">
                  <c:v>21.90521327014218</c:v>
                </c:pt>
                <c:pt idx="483">
                  <c:v>21.104186046511632</c:v>
                </c:pt>
                <c:pt idx="484">
                  <c:v>21.468510638297875</c:v>
                </c:pt>
                <c:pt idx="485">
                  <c:v>19.427467811158802</c:v>
                </c:pt>
                <c:pt idx="486">
                  <c:v>23.114227642276429</c:v>
                </c:pt>
                <c:pt idx="487">
                  <c:v>20.657943925233642</c:v>
                </c:pt>
                <c:pt idx="488">
                  <c:v>18.492708333333336</c:v>
                </c:pt>
                <c:pt idx="489">
                  <c:v>21.924324324324335</c:v>
                </c:pt>
                <c:pt idx="490">
                  <c:v>20.450458715596334</c:v>
                </c:pt>
                <c:pt idx="491">
                  <c:v>21.739622641509431</c:v>
                </c:pt>
                <c:pt idx="492">
                  <c:v>22.699118942731278</c:v>
                </c:pt>
                <c:pt idx="493">
                  <c:v>21.505737704918026</c:v>
                </c:pt>
                <c:pt idx="494">
                  <c:v>23.309999999999995</c:v>
                </c:pt>
                <c:pt idx="495">
                  <c:v>20.709465020576133</c:v>
                </c:pt>
                <c:pt idx="496">
                  <c:v>21.189732142857157</c:v>
                </c:pt>
                <c:pt idx="497">
                  <c:v>22.185207100591711</c:v>
                </c:pt>
                <c:pt idx="498">
                  <c:v>21.499999999999989</c:v>
                </c:pt>
                <c:pt idx="499">
                  <c:v>20.145045045045048</c:v>
                </c:pt>
                <c:pt idx="500">
                  <c:v>21.150877192982467</c:v>
                </c:pt>
                <c:pt idx="501">
                  <c:v>18.251034482758616</c:v>
                </c:pt>
                <c:pt idx="502">
                  <c:v>20.08495145631068</c:v>
                </c:pt>
                <c:pt idx="503">
                  <c:v>20.048557692307707</c:v>
                </c:pt>
                <c:pt idx="504">
                  <c:v>21.249769585253446</c:v>
                </c:pt>
                <c:pt idx="505">
                  <c:v>20.896899224806202</c:v>
                </c:pt>
                <c:pt idx="506">
                  <c:v>17.467298578199053</c:v>
                </c:pt>
                <c:pt idx="507">
                  <c:v>19.964545454545458</c:v>
                </c:pt>
                <c:pt idx="508">
                  <c:v>21.418025751072967</c:v>
                </c:pt>
                <c:pt idx="509">
                  <c:v>23.228909952606639</c:v>
                </c:pt>
                <c:pt idx="510">
                  <c:v>21.375576036866363</c:v>
                </c:pt>
                <c:pt idx="511">
                  <c:v>19.609333333333318</c:v>
                </c:pt>
                <c:pt idx="512">
                  <c:v>18.598672566371686</c:v>
                </c:pt>
                <c:pt idx="513">
                  <c:v>20.282568807339455</c:v>
                </c:pt>
                <c:pt idx="514">
                  <c:v>20.047826086956508</c:v>
                </c:pt>
                <c:pt idx="515">
                  <c:v>23.976068376068383</c:v>
                </c:pt>
                <c:pt idx="516">
                  <c:v>20.221052631578946</c:v>
                </c:pt>
                <c:pt idx="517">
                  <c:v>18.316107382550339</c:v>
                </c:pt>
                <c:pt idx="518">
                  <c:v>16.913592233009705</c:v>
                </c:pt>
                <c:pt idx="519">
                  <c:v>21.211450381679388</c:v>
                </c:pt>
                <c:pt idx="520">
                  <c:v>23.268987341772156</c:v>
                </c:pt>
                <c:pt idx="521">
                  <c:v>25.561212121212119</c:v>
                </c:pt>
                <c:pt idx="522">
                  <c:v>26.000571428571448</c:v>
                </c:pt>
                <c:pt idx="523">
                  <c:v>23.23905325443787</c:v>
                </c:pt>
                <c:pt idx="524">
                  <c:v>22.112435233160618</c:v>
                </c:pt>
                <c:pt idx="525">
                  <c:v>21.237727272727277</c:v>
                </c:pt>
                <c:pt idx="526">
                  <c:v>20.556770833333349</c:v>
                </c:pt>
                <c:pt idx="527">
                  <c:v>21.223684210526326</c:v>
                </c:pt>
                <c:pt idx="528">
                  <c:v>23.93515981735159</c:v>
                </c:pt>
                <c:pt idx="529">
                  <c:v>22.221649484536098</c:v>
                </c:pt>
                <c:pt idx="530">
                  <c:v>21.288601036269423</c:v>
                </c:pt>
                <c:pt idx="531">
                  <c:v>22.646285714285728</c:v>
                </c:pt>
                <c:pt idx="532">
                  <c:v>21.847999999999999</c:v>
                </c:pt>
                <c:pt idx="533">
                  <c:v>20.792485549132952</c:v>
                </c:pt>
                <c:pt idx="534">
                  <c:v>20.678921568627455</c:v>
                </c:pt>
                <c:pt idx="535">
                  <c:v>20.615135135135144</c:v>
                </c:pt>
                <c:pt idx="536">
                  <c:v>21.17433155080213</c:v>
                </c:pt>
                <c:pt idx="537">
                  <c:v>19.444660194174752</c:v>
                </c:pt>
                <c:pt idx="538">
                  <c:v>18.152336448598131</c:v>
                </c:pt>
                <c:pt idx="539">
                  <c:v>17.480662983425418</c:v>
                </c:pt>
                <c:pt idx="540">
                  <c:v>20.639698492462308</c:v>
                </c:pt>
                <c:pt idx="541">
                  <c:v>21.819999999999993</c:v>
                </c:pt>
                <c:pt idx="542">
                  <c:v>22.523463687150837</c:v>
                </c:pt>
                <c:pt idx="543">
                  <c:v>18.716315789473676</c:v>
                </c:pt>
                <c:pt idx="544">
                  <c:v>19.726368159203979</c:v>
                </c:pt>
                <c:pt idx="545">
                  <c:v>20.274316939890713</c:v>
                </c:pt>
                <c:pt idx="546">
                  <c:v>18.916470588235288</c:v>
                </c:pt>
                <c:pt idx="547">
                  <c:v>18.976470588235298</c:v>
                </c:pt>
                <c:pt idx="548">
                  <c:v>20.468493150684942</c:v>
                </c:pt>
                <c:pt idx="549">
                  <c:v>20.32234042553193</c:v>
                </c:pt>
                <c:pt idx="550">
                  <c:v>18.959605911330051</c:v>
                </c:pt>
                <c:pt idx="551">
                  <c:v>23.415533980582509</c:v>
                </c:pt>
                <c:pt idx="552">
                  <c:v>22.951295336787563</c:v>
                </c:pt>
                <c:pt idx="553">
                  <c:v>24.539423076923075</c:v>
                </c:pt>
                <c:pt idx="554">
                  <c:v>23.577934272300475</c:v>
                </c:pt>
                <c:pt idx="555">
                  <c:v>25.447549019607834</c:v>
                </c:pt>
                <c:pt idx="556">
                  <c:v>27.083458646616538</c:v>
                </c:pt>
                <c:pt idx="557">
                  <c:v>25.257988165680477</c:v>
                </c:pt>
                <c:pt idx="558">
                  <c:v>24.82582417582417</c:v>
                </c:pt>
                <c:pt idx="559">
                  <c:v>24.963803680981588</c:v>
                </c:pt>
                <c:pt idx="560">
                  <c:v>20.294021739130436</c:v>
                </c:pt>
                <c:pt idx="561">
                  <c:v>18.610919540229879</c:v>
                </c:pt>
                <c:pt idx="562">
                  <c:v>21.137837837837846</c:v>
                </c:pt>
                <c:pt idx="563">
                  <c:v>20.773619631901834</c:v>
                </c:pt>
                <c:pt idx="564">
                  <c:v>20.033846153846149</c:v>
                </c:pt>
                <c:pt idx="565">
                  <c:v>22.788188976377956</c:v>
                </c:pt>
                <c:pt idx="566">
                  <c:v>20.614400000000003</c:v>
                </c:pt>
                <c:pt idx="567">
                  <c:v>19.766477272727272</c:v>
                </c:pt>
                <c:pt idx="568">
                  <c:v>21.749689440993787</c:v>
                </c:pt>
                <c:pt idx="569">
                  <c:v>23.23809523809523</c:v>
                </c:pt>
                <c:pt idx="570">
                  <c:v>22.832065217391296</c:v>
                </c:pt>
                <c:pt idx="571">
                  <c:v>25.280254777070059</c:v>
                </c:pt>
                <c:pt idx="572">
                  <c:v>24.958579881656803</c:v>
                </c:pt>
                <c:pt idx="573">
                  <c:v>24.595614035087721</c:v>
                </c:pt>
                <c:pt idx="574">
                  <c:v>22.224309392265202</c:v>
                </c:pt>
                <c:pt idx="575">
                  <c:v>23.113253012048201</c:v>
                </c:pt>
                <c:pt idx="576">
                  <c:v>24.838848920863303</c:v>
                </c:pt>
                <c:pt idx="577">
                  <c:v>23.564779874213826</c:v>
                </c:pt>
                <c:pt idx="578">
                  <c:v>22.69171974522293</c:v>
                </c:pt>
                <c:pt idx="579">
                  <c:v>22.172316384180796</c:v>
                </c:pt>
                <c:pt idx="580">
                  <c:v>21.173979591836737</c:v>
                </c:pt>
                <c:pt idx="581">
                  <c:v>25.172023809523814</c:v>
                </c:pt>
                <c:pt idx="582">
                  <c:v>24.675531914893625</c:v>
                </c:pt>
                <c:pt idx="583">
                  <c:v>24.878125000000004</c:v>
                </c:pt>
                <c:pt idx="584">
                  <c:v>21.101587301587298</c:v>
                </c:pt>
                <c:pt idx="585">
                  <c:v>22.670899470899482</c:v>
                </c:pt>
                <c:pt idx="586">
                  <c:v>22.381651376146785</c:v>
                </c:pt>
                <c:pt idx="587">
                  <c:v>21.955952380952379</c:v>
                </c:pt>
                <c:pt idx="588">
                  <c:v>22.390243902439018</c:v>
                </c:pt>
                <c:pt idx="589">
                  <c:v>20.213868613138693</c:v>
                </c:pt>
                <c:pt idx="590">
                  <c:v>19.560689655172411</c:v>
                </c:pt>
                <c:pt idx="591">
                  <c:v>26.3564705882353</c:v>
                </c:pt>
                <c:pt idx="592">
                  <c:v>25.546012269938661</c:v>
                </c:pt>
                <c:pt idx="593">
                  <c:v>20.47398843930636</c:v>
                </c:pt>
                <c:pt idx="594">
                  <c:v>20.870786516853936</c:v>
                </c:pt>
                <c:pt idx="595">
                  <c:v>21.448611111111106</c:v>
                </c:pt>
                <c:pt idx="596">
                  <c:v>20.420000000000009</c:v>
                </c:pt>
                <c:pt idx="597">
                  <c:v>16.694308943089435</c:v>
                </c:pt>
                <c:pt idx="598">
                  <c:v>22.923776223776219</c:v>
                </c:pt>
                <c:pt idx="599">
                  <c:v>23.681212121212127</c:v>
                </c:pt>
                <c:pt idx="600">
                  <c:v>22.5336</c:v>
                </c:pt>
                <c:pt idx="601">
                  <c:v>21.305970149253731</c:v>
                </c:pt>
                <c:pt idx="602">
                  <c:v>19.341379310344827</c:v>
                </c:pt>
                <c:pt idx="603">
                  <c:v>18.81428571428571</c:v>
                </c:pt>
                <c:pt idx="604">
                  <c:v>17.986792452830191</c:v>
                </c:pt>
                <c:pt idx="605">
                  <c:v>18.365517241379301</c:v>
                </c:pt>
                <c:pt idx="606">
                  <c:v>18.379487179487178</c:v>
                </c:pt>
                <c:pt idx="607">
                  <c:v>17.799404761904764</c:v>
                </c:pt>
                <c:pt idx="608">
                  <c:v>16.916470588235292</c:v>
                </c:pt>
                <c:pt idx="609">
                  <c:v>19.927564102564109</c:v>
                </c:pt>
                <c:pt idx="610">
                  <c:v>19.061250000000008</c:v>
                </c:pt>
                <c:pt idx="611">
                  <c:v>17.828143712574853</c:v>
                </c:pt>
                <c:pt idx="612">
                  <c:v>19.078260869565216</c:v>
                </c:pt>
                <c:pt idx="613">
                  <c:v>16.683221476510074</c:v>
                </c:pt>
                <c:pt idx="614">
                  <c:v>16.494871794871784</c:v>
                </c:pt>
                <c:pt idx="615">
                  <c:v>16.336969696969696</c:v>
                </c:pt>
                <c:pt idx="616">
                  <c:v>17.978195488721802</c:v>
                </c:pt>
                <c:pt idx="617">
                  <c:v>16.881151832460745</c:v>
                </c:pt>
                <c:pt idx="618">
                  <c:v>18.976470588235287</c:v>
                </c:pt>
                <c:pt idx="619">
                  <c:v>16.394999999999996</c:v>
                </c:pt>
                <c:pt idx="620">
                  <c:v>19.015432098765434</c:v>
                </c:pt>
                <c:pt idx="621">
                  <c:v>18.401935483870965</c:v>
                </c:pt>
                <c:pt idx="622">
                  <c:v>18.763124999999995</c:v>
                </c:pt>
                <c:pt idx="623">
                  <c:v>19.624528301886798</c:v>
                </c:pt>
                <c:pt idx="624">
                  <c:v>17.85384615384616</c:v>
                </c:pt>
                <c:pt idx="625">
                  <c:v>21.012087912087917</c:v>
                </c:pt>
                <c:pt idx="626">
                  <c:v>18.808888888888895</c:v>
                </c:pt>
                <c:pt idx="627">
                  <c:v>17.532484076433118</c:v>
                </c:pt>
                <c:pt idx="628">
                  <c:v>17.064968152866243</c:v>
                </c:pt>
                <c:pt idx="629">
                  <c:v>16.840944881889769</c:v>
                </c:pt>
                <c:pt idx="630">
                  <c:v>16.050310559006217</c:v>
                </c:pt>
                <c:pt idx="631">
                  <c:v>16.09281045751634</c:v>
                </c:pt>
                <c:pt idx="632">
                  <c:v>18.473006134969317</c:v>
                </c:pt>
                <c:pt idx="633">
                  <c:v>18.261963190184041</c:v>
                </c:pt>
                <c:pt idx="634">
                  <c:v>15.813125000000005</c:v>
                </c:pt>
                <c:pt idx="635">
                  <c:v>19.642236024844706</c:v>
                </c:pt>
                <c:pt idx="636">
                  <c:v>17.640740740740743</c:v>
                </c:pt>
                <c:pt idx="637">
                  <c:v>17.85341614906832</c:v>
                </c:pt>
                <c:pt idx="638">
                  <c:v>17.626262626262623</c:v>
                </c:pt>
                <c:pt idx="639">
                  <c:v>18.078571428571422</c:v>
                </c:pt>
                <c:pt idx="640">
                  <c:v>19.40608695652173</c:v>
                </c:pt>
                <c:pt idx="641">
                  <c:v>20.62060606060605</c:v>
                </c:pt>
                <c:pt idx="642">
                  <c:v>20.143827160493824</c:v>
                </c:pt>
                <c:pt idx="643">
                  <c:v>20.488571428571422</c:v>
                </c:pt>
                <c:pt idx="644">
                  <c:v>21.517419354838715</c:v>
                </c:pt>
                <c:pt idx="645">
                  <c:v>22.982781456953642</c:v>
                </c:pt>
                <c:pt idx="646">
                  <c:v>23.417283950617289</c:v>
                </c:pt>
                <c:pt idx="647">
                  <c:v>20.657763975155273</c:v>
                </c:pt>
                <c:pt idx="648">
                  <c:v>17.954022988505745</c:v>
                </c:pt>
                <c:pt idx="649">
                  <c:v>18.241176470588233</c:v>
                </c:pt>
                <c:pt idx="650">
                  <c:v>16.078145695364242</c:v>
                </c:pt>
                <c:pt idx="651">
                  <c:v>12.734507042253529</c:v>
                </c:pt>
                <c:pt idx="652">
                  <c:v>14.091338582677158</c:v>
                </c:pt>
                <c:pt idx="653">
                  <c:v>14.801709401709397</c:v>
                </c:pt>
                <c:pt idx="654">
                  <c:v>15.411242603550305</c:v>
                </c:pt>
                <c:pt idx="655">
                  <c:v>19.612418300653601</c:v>
                </c:pt>
                <c:pt idx="656">
                  <c:v>15.593251533742336</c:v>
                </c:pt>
                <c:pt idx="657">
                  <c:v>18.417441860465125</c:v>
                </c:pt>
                <c:pt idx="658">
                  <c:v>16.563870967741934</c:v>
                </c:pt>
                <c:pt idx="659">
                  <c:v>16.184574468085113</c:v>
                </c:pt>
                <c:pt idx="660">
                  <c:v>17.722352941176474</c:v>
                </c:pt>
                <c:pt idx="661">
                  <c:v>22.299371069182385</c:v>
                </c:pt>
                <c:pt idx="662">
                  <c:v>18.91951219512195</c:v>
                </c:pt>
                <c:pt idx="663">
                  <c:v>20.650000000000006</c:v>
                </c:pt>
                <c:pt idx="664">
                  <c:v>18.739130434782613</c:v>
                </c:pt>
                <c:pt idx="665">
                  <c:v>16.113496932515336</c:v>
                </c:pt>
                <c:pt idx="666">
                  <c:v>16.809917355371898</c:v>
                </c:pt>
                <c:pt idx="667">
                  <c:v>18.661999999999999</c:v>
                </c:pt>
                <c:pt idx="668">
                  <c:v>29.144444444444453</c:v>
                </c:pt>
                <c:pt idx="669">
                  <c:v>29.821428571428573</c:v>
                </c:pt>
                <c:pt idx="671">
                  <c:v>25.790476190476191</c:v>
                </c:pt>
                <c:pt idx="672">
                  <c:v>16.965</c:v>
                </c:pt>
                <c:pt idx="673">
                  <c:v>18.214173228346457</c:v>
                </c:pt>
                <c:pt idx="674">
                  <c:v>20.206250000000004</c:v>
                </c:pt>
                <c:pt idx="675">
                  <c:v>20.54275862068965</c:v>
                </c:pt>
                <c:pt idx="676">
                  <c:v>17.480813953488358</c:v>
                </c:pt>
                <c:pt idx="677">
                  <c:v>17.550588235294118</c:v>
                </c:pt>
                <c:pt idx="678">
                  <c:v>19.810144927536221</c:v>
                </c:pt>
                <c:pt idx="679">
                  <c:v>17.684049079754594</c:v>
                </c:pt>
                <c:pt idx="680">
                  <c:v>17.617919075144506</c:v>
                </c:pt>
                <c:pt idx="681">
                  <c:v>20.937278106508867</c:v>
                </c:pt>
                <c:pt idx="682">
                  <c:v>20.84108527131783</c:v>
                </c:pt>
                <c:pt idx="683">
                  <c:v>20.352830188679242</c:v>
                </c:pt>
                <c:pt idx="684">
                  <c:v>19.083832335329344</c:v>
                </c:pt>
                <c:pt idx="685">
                  <c:v>16.246666666666659</c:v>
                </c:pt>
                <c:pt idx="686">
                  <c:v>18.486301369863021</c:v>
                </c:pt>
                <c:pt idx="687">
                  <c:v>15.867204301075262</c:v>
                </c:pt>
                <c:pt idx="688">
                  <c:v>16.135849056603782</c:v>
                </c:pt>
                <c:pt idx="689">
                  <c:v>14.892948717948711</c:v>
                </c:pt>
                <c:pt idx="690">
                  <c:v>15.408620689655184</c:v>
                </c:pt>
                <c:pt idx="691">
                  <c:v>21.238815789473673</c:v>
                </c:pt>
                <c:pt idx="692">
                  <c:v>20.109554140127393</c:v>
                </c:pt>
                <c:pt idx="693">
                  <c:v>15.756953642384113</c:v>
                </c:pt>
                <c:pt idx="694">
                  <c:v>19.641954022988511</c:v>
                </c:pt>
                <c:pt idx="695">
                  <c:v>18.667187500000001</c:v>
                </c:pt>
                <c:pt idx="696">
                  <c:v>16.413450292397659</c:v>
                </c:pt>
                <c:pt idx="697">
                  <c:v>17.221250000000005</c:v>
                </c:pt>
                <c:pt idx="698">
                  <c:v>19.01111111111112</c:v>
                </c:pt>
                <c:pt idx="699">
                  <c:v>17.901886792452821</c:v>
                </c:pt>
                <c:pt idx="700">
                  <c:v>18.827642276422765</c:v>
                </c:pt>
                <c:pt idx="701">
                  <c:v>19.112068965517238</c:v>
                </c:pt>
                <c:pt idx="702">
                  <c:v>19.585365853658537</c:v>
                </c:pt>
                <c:pt idx="703">
                  <c:v>17.995597484276736</c:v>
                </c:pt>
                <c:pt idx="704">
                  <c:v>19.275151515151517</c:v>
                </c:pt>
                <c:pt idx="705">
                  <c:v>16.205988023952088</c:v>
                </c:pt>
                <c:pt idx="706">
                  <c:v>20.606060606060606</c:v>
                </c:pt>
                <c:pt idx="707">
                  <c:v>18.423333333333336</c:v>
                </c:pt>
                <c:pt idx="708">
                  <c:v>20.902439024390237</c:v>
                </c:pt>
                <c:pt idx="709">
                  <c:v>20.641242937853111</c:v>
                </c:pt>
                <c:pt idx="710">
                  <c:v>20.29116022099447</c:v>
                </c:pt>
                <c:pt idx="711">
                  <c:v>21.849218750000006</c:v>
                </c:pt>
                <c:pt idx="712">
                  <c:v>20.885000000000002</c:v>
                </c:pt>
                <c:pt idx="713">
                  <c:v>20.368639053254427</c:v>
                </c:pt>
                <c:pt idx="714">
                  <c:v>19.543030303030282</c:v>
                </c:pt>
                <c:pt idx="715">
                  <c:v>18.779393939393945</c:v>
                </c:pt>
                <c:pt idx="716">
                  <c:v>16.997515527950316</c:v>
                </c:pt>
                <c:pt idx="717">
                  <c:v>16.158282208588954</c:v>
                </c:pt>
                <c:pt idx="718">
                  <c:v>18.854193548387101</c:v>
                </c:pt>
                <c:pt idx="719">
                  <c:v>24.191612903225817</c:v>
                </c:pt>
                <c:pt idx="720">
                  <c:v>24.990683229813669</c:v>
                </c:pt>
                <c:pt idx="721">
                  <c:v>25.316969696969682</c:v>
                </c:pt>
                <c:pt idx="722">
                  <c:v>22.92837837837838</c:v>
                </c:pt>
                <c:pt idx="723">
                  <c:v>23.116083916083902</c:v>
                </c:pt>
                <c:pt idx="724">
                  <c:v>22.680882352941182</c:v>
                </c:pt>
                <c:pt idx="725">
                  <c:v>19.973456790123439</c:v>
                </c:pt>
                <c:pt idx="726">
                  <c:v>18.703773584905665</c:v>
                </c:pt>
                <c:pt idx="727">
                  <c:v>22.61488095238095</c:v>
                </c:pt>
                <c:pt idx="728">
                  <c:v>24.649999999999995</c:v>
                </c:pt>
                <c:pt idx="729">
                  <c:v>26.015757575757572</c:v>
                </c:pt>
                <c:pt idx="730">
                  <c:v>22.711309523809526</c:v>
                </c:pt>
                <c:pt idx="731">
                  <c:v>23.058333333333341</c:v>
                </c:pt>
                <c:pt idx="732">
                  <c:v>23.272499999999994</c:v>
                </c:pt>
                <c:pt idx="733">
                  <c:v>22.618300653594773</c:v>
                </c:pt>
                <c:pt idx="734">
                  <c:v>20.473595505617975</c:v>
                </c:pt>
                <c:pt idx="735">
                  <c:v>22.089759036144574</c:v>
                </c:pt>
                <c:pt idx="736">
                  <c:v>26.660389610389625</c:v>
                </c:pt>
                <c:pt idx="737">
                  <c:v>25.267763157894738</c:v>
                </c:pt>
                <c:pt idx="738">
                  <c:v>22.049006622516551</c:v>
                </c:pt>
                <c:pt idx="739">
                  <c:v>21.805063291139245</c:v>
                </c:pt>
                <c:pt idx="740">
                  <c:v>20.675634517766515</c:v>
                </c:pt>
                <c:pt idx="741">
                  <c:v>23.970833333333342</c:v>
                </c:pt>
                <c:pt idx="742">
                  <c:v>27.80833333333333</c:v>
                </c:pt>
                <c:pt idx="743">
                  <c:v>25.790076335877856</c:v>
                </c:pt>
                <c:pt idx="744">
                  <c:v>25.774838709677411</c:v>
                </c:pt>
                <c:pt idx="745">
                  <c:v>19.115094339622644</c:v>
                </c:pt>
                <c:pt idx="746">
                  <c:v>20.40424242424243</c:v>
                </c:pt>
                <c:pt idx="747">
                  <c:v>19.937575757575761</c:v>
                </c:pt>
                <c:pt idx="748">
                  <c:v>20.170121951219514</c:v>
                </c:pt>
                <c:pt idx="749">
                  <c:v>21.125225225225222</c:v>
                </c:pt>
                <c:pt idx="750">
                  <c:v>20.196969696969692</c:v>
                </c:pt>
                <c:pt idx="751">
                  <c:v>21.162874251496998</c:v>
                </c:pt>
                <c:pt idx="752">
                  <c:v>21.07836257309943</c:v>
                </c:pt>
                <c:pt idx="753">
                  <c:v>21.428654970760231</c:v>
                </c:pt>
                <c:pt idx="754">
                  <c:v>20.664999999999999</c:v>
                </c:pt>
                <c:pt idx="755">
                  <c:v>19.650967741935489</c:v>
                </c:pt>
                <c:pt idx="756">
                  <c:v>19.417123287671231</c:v>
                </c:pt>
                <c:pt idx="757">
                  <c:v>15.962424242424238</c:v>
                </c:pt>
                <c:pt idx="758">
                  <c:v>16.881987577639759</c:v>
                </c:pt>
                <c:pt idx="759">
                  <c:v>18.890963855421685</c:v>
                </c:pt>
                <c:pt idx="760">
                  <c:v>17.565873015873013</c:v>
                </c:pt>
                <c:pt idx="761">
                  <c:v>18.355900621118021</c:v>
                </c:pt>
                <c:pt idx="762">
                  <c:v>18.819883040935679</c:v>
                </c:pt>
                <c:pt idx="763">
                  <c:v>17.781052631578945</c:v>
                </c:pt>
                <c:pt idx="764">
                  <c:v>20.278235294117639</c:v>
                </c:pt>
                <c:pt idx="765">
                  <c:v>22.673446327683614</c:v>
                </c:pt>
                <c:pt idx="766">
                  <c:v>20.067532467532466</c:v>
                </c:pt>
                <c:pt idx="767">
                  <c:v>19.288690476190478</c:v>
                </c:pt>
                <c:pt idx="768">
                  <c:v>19.545138888888879</c:v>
                </c:pt>
                <c:pt idx="769">
                  <c:v>20.281547619047622</c:v>
                </c:pt>
                <c:pt idx="770">
                  <c:v>17.328571428571422</c:v>
                </c:pt>
                <c:pt idx="771">
                  <c:v>14.746596858638748</c:v>
                </c:pt>
                <c:pt idx="772">
                  <c:v>15.12401960784314</c:v>
                </c:pt>
                <c:pt idx="773">
                  <c:v>17.00684210526315</c:v>
                </c:pt>
                <c:pt idx="774">
                  <c:v>15.505291005291015</c:v>
                </c:pt>
                <c:pt idx="775">
                  <c:v>15.433962264150948</c:v>
                </c:pt>
                <c:pt idx="776">
                  <c:v>18.46108108108109</c:v>
                </c:pt>
                <c:pt idx="777">
                  <c:v>17.286153846153837</c:v>
                </c:pt>
                <c:pt idx="778">
                  <c:v>17.651396648044685</c:v>
                </c:pt>
                <c:pt idx="779">
                  <c:v>18.064480874316949</c:v>
                </c:pt>
                <c:pt idx="780">
                  <c:v>16.62341463414635</c:v>
                </c:pt>
                <c:pt idx="781">
                  <c:v>17.523737373737372</c:v>
                </c:pt>
                <c:pt idx="782">
                  <c:v>13.761676646706592</c:v>
                </c:pt>
                <c:pt idx="783">
                  <c:v>17.895698924731178</c:v>
                </c:pt>
                <c:pt idx="784">
                  <c:v>17.045614035087723</c:v>
                </c:pt>
                <c:pt idx="785">
                  <c:v>15.907514450867057</c:v>
                </c:pt>
                <c:pt idx="786">
                  <c:v>18.215243902439024</c:v>
                </c:pt>
                <c:pt idx="787">
                  <c:v>18.127167630057802</c:v>
                </c:pt>
                <c:pt idx="788">
                  <c:v>16.472872340425535</c:v>
                </c:pt>
                <c:pt idx="789">
                  <c:v>17.380645161290325</c:v>
                </c:pt>
                <c:pt idx="790">
                  <c:v>18.953886010362691</c:v>
                </c:pt>
                <c:pt idx="791">
                  <c:v>12.788265306122451</c:v>
                </c:pt>
                <c:pt idx="792">
                  <c:v>13.094761904761908</c:v>
                </c:pt>
                <c:pt idx="793">
                  <c:v>15.548901098901101</c:v>
                </c:pt>
                <c:pt idx="794">
                  <c:v>15.394897959183671</c:v>
                </c:pt>
                <c:pt idx="795">
                  <c:v>13.055223880597021</c:v>
                </c:pt>
                <c:pt idx="796">
                  <c:v>14.500465116279075</c:v>
                </c:pt>
                <c:pt idx="797">
                  <c:v>17.817567567567568</c:v>
                </c:pt>
                <c:pt idx="798">
                  <c:v>18.47575757575758</c:v>
                </c:pt>
                <c:pt idx="799">
                  <c:v>22.666480446927359</c:v>
                </c:pt>
                <c:pt idx="800">
                  <c:v>15.096296296296297</c:v>
                </c:pt>
                <c:pt idx="801">
                  <c:v>11.603381642512076</c:v>
                </c:pt>
                <c:pt idx="802">
                  <c:v>14.295693779904298</c:v>
                </c:pt>
                <c:pt idx="803">
                  <c:v>12.124867724867727</c:v>
                </c:pt>
                <c:pt idx="804">
                  <c:v>14.978888888888887</c:v>
                </c:pt>
                <c:pt idx="805">
                  <c:v>21.19896373056994</c:v>
                </c:pt>
                <c:pt idx="806">
                  <c:v>23.109999999999985</c:v>
                </c:pt>
                <c:pt idx="807">
                  <c:v>21.701648351648355</c:v>
                </c:pt>
                <c:pt idx="808">
                  <c:v>21.161458333333318</c:v>
                </c:pt>
                <c:pt idx="809">
                  <c:v>20.776704545454546</c:v>
                </c:pt>
                <c:pt idx="810">
                  <c:v>20.459203980099488</c:v>
                </c:pt>
                <c:pt idx="811">
                  <c:v>22.554106280193228</c:v>
                </c:pt>
                <c:pt idx="812">
                  <c:v>22.591052631578943</c:v>
                </c:pt>
                <c:pt idx="813">
                  <c:v>22.277777777777782</c:v>
                </c:pt>
                <c:pt idx="814">
                  <c:v>21.589265536723161</c:v>
                </c:pt>
                <c:pt idx="815">
                  <c:v>22.27878787878787</c:v>
                </c:pt>
                <c:pt idx="816">
                  <c:v>24.583870967741934</c:v>
                </c:pt>
                <c:pt idx="817">
                  <c:v>21.227956989247321</c:v>
                </c:pt>
                <c:pt idx="818">
                  <c:v>24.130813953488367</c:v>
                </c:pt>
                <c:pt idx="819">
                  <c:v>22.808588957055214</c:v>
                </c:pt>
                <c:pt idx="820">
                  <c:v>21.724120603015074</c:v>
                </c:pt>
                <c:pt idx="821">
                  <c:v>20.604166666666657</c:v>
                </c:pt>
                <c:pt idx="822">
                  <c:v>21.707741935483863</c:v>
                </c:pt>
                <c:pt idx="823">
                  <c:v>23.40743243243244</c:v>
                </c:pt>
                <c:pt idx="824">
                  <c:v>25.055479452054797</c:v>
                </c:pt>
                <c:pt idx="825">
                  <c:v>24.07096774193548</c:v>
                </c:pt>
                <c:pt idx="826">
                  <c:v>22.679518072289142</c:v>
                </c:pt>
                <c:pt idx="827">
                  <c:v>26.202343749999997</c:v>
                </c:pt>
                <c:pt idx="828">
                  <c:v>26.534131736526945</c:v>
                </c:pt>
                <c:pt idx="829">
                  <c:v>23.391240875912406</c:v>
                </c:pt>
                <c:pt idx="830">
                  <c:v>22.16644295302013</c:v>
                </c:pt>
                <c:pt idx="831">
                  <c:v>23.097014925373145</c:v>
                </c:pt>
                <c:pt idx="832">
                  <c:v>21.556129032258063</c:v>
                </c:pt>
                <c:pt idx="833">
                  <c:v>20.521153846153851</c:v>
                </c:pt>
                <c:pt idx="834">
                  <c:v>22.573282442748091</c:v>
                </c:pt>
                <c:pt idx="835">
                  <c:v>21.590780141843972</c:v>
                </c:pt>
                <c:pt idx="836">
                  <c:v>24.292356687898096</c:v>
                </c:pt>
                <c:pt idx="837">
                  <c:v>24.740880503144655</c:v>
                </c:pt>
                <c:pt idx="838">
                  <c:v>23.312666666666647</c:v>
                </c:pt>
                <c:pt idx="839">
                  <c:v>21.475675675675685</c:v>
                </c:pt>
                <c:pt idx="840">
                  <c:v>24.515706806282719</c:v>
                </c:pt>
                <c:pt idx="841">
                  <c:v>23.282386363636359</c:v>
                </c:pt>
                <c:pt idx="842">
                  <c:v>24.152046783625732</c:v>
                </c:pt>
                <c:pt idx="843">
                  <c:v>19.819999999999997</c:v>
                </c:pt>
                <c:pt idx="844">
                  <c:v>19.538709677419359</c:v>
                </c:pt>
                <c:pt idx="845">
                  <c:v>22.17624309392265</c:v>
                </c:pt>
                <c:pt idx="846">
                  <c:v>23.256410256410252</c:v>
                </c:pt>
                <c:pt idx="847">
                  <c:v>23.893939393939391</c:v>
                </c:pt>
                <c:pt idx="848">
                  <c:v>22.982876712328775</c:v>
                </c:pt>
                <c:pt idx="849">
                  <c:v>24.508522727272737</c:v>
                </c:pt>
                <c:pt idx="850">
                  <c:v>22.47674418604652</c:v>
                </c:pt>
                <c:pt idx="851">
                  <c:v>24.257978723404261</c:v>
                </c:pt>
                <c:pt idx="852">
                  <c:v>23.283246073298432</c:v>
                </c:pt>
                <c:pt idx="853">
                  <c:v>23.219266055045885</c:v>
                </c:pt>
                <c:pt idx="854">
                  <c:v>27.015976331360957</c:v>
                </c:pt>
                <c:pt idx="855">
                  <c:v>23.708808290155432</c:v>
                </c:pt>
                <c:pt idx="856">
                  <c:v>21.665060240963847</c:v>
                </c:pt>
                <c:pt idx="857">
                  <c:v>23.465841584158419</c:v>
                </c:pt>
                <c:pt idx="858">
                  <c:v>24.594000000000015</c:v>
                </c:pt>
                <c:pt idx="859">
                  <c:v>24.413529411764703</c:v>
                </c:pt>
                <c:pt idx="860">
                  <c:v>22.140331491712722</c:v>
                </c:pt>
                <c:pt idx="861">
                  <c:v>23.354857142857142</c:v>
                </c:pt>
                <c:pt idx="862">
                  <c:v>25.015135135135139</c:v>
                </c:pt>
                <c:pt idx="863">
                  <c:v>24.874999999999989</c:v>
                </c:pt>
                <c:pt idx="864">
                  <c:v>25.90965909090912</c:v>
                </c:pt>
                <c:pt idx="865">
                  <c:v>23.983977900552482</c:v>
                </c:pt>
                <c:pt idx="866">
                  <c:v>24.901098901098891</c:v>
                </c:pt>
                <c:pt idx="867">
                  <c:v>23.824444444444428</c:v>
                </c:pt>
                <c:pt idx="868">
                  <c:v>25.64947368421053</c:v>
                </c:pt>
                <c:pt idx="869">
                  <c:v>25.030487804878064</c:v>
                </c:pt>
                <c:pt idx="870">
                  <c:v>23.97204968944099</c:v>
                </c:pt>
                <c:pt idx="871">
                  <c:v>23.955974842767297</c:v>
                </c:pt>
                <c:pt idx="872">
                  <c:v>24.39459459459459</c:v>
                </c:pt>
                <c:pt idx="873">
                  <c:v>24.904430379746842</c:v>
                </c:pt>
                <c:pt idx="874">
                  <c:v>25.684027777777789</c:v>
                </c:pt>
                <c:pt idx="875">
                  <c:v>15.312925170068022</c:v>
                </c:pt>
                <c:pt idx="876">
                  <c:v>13.67943262411347</c:v>
                </c:pt>
                <c:pt idx="877">
                  <c:v>12.406493506493504</c:v>
                </c:pt>
                <c:pt idx="878">
                  <c:v>13.950000000000006</c:v>
                </c:pt>
                <c:pt idx="879">
                  <c:v>22.01386861313869</c:v>
                </c:pt>
                <c:pt idx="880">
                  <c:v>24.653333333333343</c:v>
                </c:pt>
                <c:pt idx="881">
                  <c:v>25.567910447761204</c:v>
                </c:pt>
                <c:pt idx="882">
                  <c:v>22.372727272727264</c:v>
                </c:pt>
                <c:pt idx="883">
                  <c:v>26.007258064516133</c:v>
                </c:pt>
                <c:pt idx="884">
                  <c:v>21.915999999999993</c:v>
                </c:pt>
                <c:pt idx="885">
                  <c:v>26.597122302158276</c:v>
                </c:pt>
                <c:pt idx="886">
                  <c:v>20.853448275862071</c:v>
                </c:pt>
                <c:pt idx="887">
                  <c:v>21.284571428571414</c:v>
                </c:pt>
                <c:pt idx="888">
                  <c:v>23.983977900552482</c:v>
                </c:pt>
                <c:pt idx="889">
                  <c:v>20.523529411764706</c:v>
                </c:pt>
                <c:pt idx="890">
                  <c:v>20.705369127516771</c:v>
                </c:pt>
                <c:pt idx="891">
                  <c:v>20.001226993865021</c:v>
                </c:pt>
                <c:pt idx="892">
                  <c:v>24.032075471698121</c:v>
                </c:pt>
                <c:pt idx="893">
                  <c:v>24.059090909090912</c:v>
                </c:pt>
                <c:pt idx="894">
                  <c:v>22.437341772151896</c:v>
                </c:pt>
                <c:pt idx="895">
                  <c:v>22.367816091954015</c:v>
                </c:pt>
                <c:pt idx="896">
                  <c:v>22.279738562091502</c:v>
                </c:pt>
                <c:pt idx="897">
                  <c:v>25.073493975903613</c:v>
                </c:pt>
                <c:pt idx="898">
                  <c:v>26.811320754716981</c:v>
                </c:pt>
                <c:pt idx="899">
                  <c:v>20.335978835978828</c:v>
                </c:pt>
                <c:pt idx="900">
                  <c:v>19.759537572254342</c:v>
                </c:pt>
                <c:pt idx="901">
                  <c:v>21.697222222222216</c:v>
                </c:pt>
                <c:pt idx="902">
                  <c:v>19.687864077669904</c:v>
                </c:pt>
                <c:pt idx="903">
                  <c:v>21.594666666666669</c:v>
                </c:pt>
                <c:pt idx="904">
                  <c:v>21.423999999999996</c:v>
                </c:pt>
                <c:pt idx="905">
                  <c:v>20.59936708860759</c:v>
                </c:pt>
                <c:pt idx="906">
                  <c:v>21.129761904761875</c:v>
                </c:pt>
                <c:pt idx="907">
                  <c:v>22.576433121019107</c:v>
                </c:pt>
                <c:pt idx="908">
                  <c:v>23.383006535947725</c:v>
                </c:pt>
                <c:pt idx="909">
                  <c:v>22.620370370370363</c:v>
                </c:pt>
                <c:pt idx="910">
                  <c:v>23.770921985815612</c:v>
                </c:pt>
                <c:pt idx="914">
                  <c:v>22.949315068493149</c:v>
                </c:pt>
                <c:pt idx="915">
                  <c:v>22.395541401273878</c:v>
                </c:pt>
                <c:pt idx="916">
                  <c:v>23.898611111111105</c:v>
                </c:pt>
                <c:pt idx="917">
                  <c:v>24.046575342465747</c:v>
                </c:pt>
                <c:pt idx="918">
                  <c:v>22.856291390728479</c:v>
                </c:pt>
                <c:pt idx="919">
                  <c:v>25.336190476190477</c:v>
                </c:pt>
                <c:pt idx="920">
                  <c:v>22.388271604938272</c:v>
                </c:pt>
                <c:pt idx="921">
                  <c:v>20.38246753246754</c:v>
                </c:pt>
                <c:pt idx="923">
                  <c:v>22.007926829268289</c:v>
                </c:pt>
                <c:pt idx="924">
                  <c:v>22.212500000000006</c:v>
                </c:pt>
                <c:pt idx="925">
                  <c:v>22.728000000000005</c:v>
                </c:pt>
                <c:pt idx="926">
                  <c:v>22.555974842767295</c:v>
                </c:pt>
                <c:pt idx="927">
                  <c:v>21.102752293577993</c:v>
                </c:pt>
                <c:pt idx="928">
                  <c:v>19.038931297709926</c:v>
                </c:pt>
                <c:pt idx="931">
                  <c:v>20.851369863013691</c:v>
                </c:pt>
                <c:pt idx="932">
                  <c:v>19.183448275862073</c:v>
                </c:pt>
                <c:pt idx="933">
                  <c:v>19.55838509316769</c:v>
                </c:pt>
                <c:pt idx="934">
                  <c:v>19.873469387755105</c:v>
                </c:pt>
                <c:pt idx="935">
                  <c:v>17.481081081081079</c:v>
                </c:pt>
                <c:pt idx="936">
                  <c:v>18.633561643835613</c:v>
                </c:pt>
                <c:pt idx="937">
                  <c:v>21.207086614173225</c:v>
                </c:pt>
                <c:pt idx="938">
                  <c:v>20.897484276729553</c:v>
                </c:pt>
                <c:pt idx="939">
                  <c:v>23.064102564102566</c:v>
                </c:pt>
                <c:pt idx="940">
                  <c:v>23.696855345911946</c:v>
                </c:pt>
                <c:pt idx="941">
                  <c:v>21.449079754601222</c:v>
                </c:pt>
                <c:pt idx="942">
                  <c:v>21.710179640718568</c:v>
                </c:pt>
                <c:pt idx="943">
                  <c:v>20.862650602409641</c:v>
                </c:pt>
                <c:pt idx="944">
                  <c:v>17.822839506172834</c:v>
                </c:pt>
                <c:pt idx="945">
                  <c:v>19.025000000000002</c:v>
                </c:pt>
                <c:pt idx="946">
                  <c:v>21.533333333333324</c:v>
                </c:pt>
                <c:pt idx="947">
                  <c:v>20.946242774566464</c:v>
                </c:pt>
                <c:pt idx="948">
                  <c:v>23.9776397515528</c:v>
                </c:pt>
                <c:pt idx="949">
                  <c:v>20.843037974683547</c:v>
                </c:pt>
                <c:pt idx="950">
                  <c:v>22.486982248520693</c:v>
                </c:pt>
                <c:pt idx="951">
                  <c:v>21.409883720930235</c:v>
                </c:pt>
                <c:pt idx="952">
                  <c:v>20.862500000000001</c:v>
                </c:pt>
                <c:pt idx="953">
                  <c:v>21.133714285714294</c:v>
                </c:pt>
                <c:pt idx="954">
                  <c:v>21.559509202453981</c:v>
                </c:pt>
                <c:pt idx="955">
                  <c:v>24.149101796407184</c:v>
                </c:pt>
                <c:pt idx="956">
                  <c:v>20.471875000000015</c:v>
                </c:pt>
                <c:pt idx="957">
                  <c:v>22.066225165562916</c:v>
                </c:pt>
                <c:pt idx="958">
                  <c:v>20.121656050955412</c:v>
                </c:pt>
                <c:pt idx="959">
                  <c:v>20.17828571428571</c:v>
                </c:pt>
                <c:pt idx="960">
                  <c:v>19.915606936416186</c:v>
                </c:pt>
                <c:pt idx="961">
                  <c:v>21.099999999999998</c:v>
                </c:pt>
                <c:pt idx="962">
                  <c:v>21.504605263157892</c:v>
                </c:pt>
                <c:pt idx="963">
                  <c:v>24.739999999999984</c:v>
                </c:pt>
                <c:pt idx="964">
                  <c:v>27.330113636363603</c:v>
                </c:pt>
                <c:pt idx="965">
                  <c:v>30.670370370370385</c:v>
                </c:pt>
                <c:pt idx="966">
                  <c:v>20.301176470588235</c:v>
                </c:pt>
                <c:pt idx="967">
                  <c:v>16.385798816568045</c:v>
                </c:pt>
                <c:pt idx="968">
                  <c:v>17.598305084745757</c:v>
                </c:pt>
                <c:pt idx="969">
                  <c:v>22.899230769230776</c:v>
                </c:pt>
                <c:pt idx="970">
                  <c:v>19.654140127388548</c:v>
                </c:pt>
                <c:pt idx="971">
                  <c:v>20.960576923076921</c:v>
                </c:pt>
                <c:pt idx="972">
                  <c:v>19.759060402684565</c:v>
                </c:pt>
                <c:pt idx="973">
                  <c:v>17.530246913580246</c:v>
                </c:pt>
                <c:pt idx="974">
                  <c:v>19.365384615384635</c:v>
                </c:pt>
                <c:pt idx="975">
                  <c:v>19.53666666666668</c:v>
                </c:pt>
                <c:pt idx="976">
                  <c:v>20.672262773722629</c:v>
                </c:pt>
                <c:pt idx="977">
                  <c:v>20.043283582089533</c:v>
                </c:pt>
                <c:pt idx="978">
                  <c:v>17.047368421052624</c:v>
                </c:pt>
                <c:pt idx="979">
                  <c:v>18.82056737588653</c:v>
                </c:pt>
                <c:pt idx="980">
                  <c:v>21.664539007092205</c:v>
                </c:pt>
                <c:pt idx="981">
                  <c:v>22.47517730496455</c:v>
                </c:pt>
                <c:pt idx="983">
                  <c:v>21.598591549295772</c:v>
                </c:pt>
                <c:pt idx="984">
                  <c:v>18.325827814569525</c:v>
                </c:pt>
                <c:pt idx="985">
                  <c:v>18.030718954248378</c:v>
                </c:pt>
                <c:pt idx="986">
                  <c:v>17.829577464788738</c:v>
                </c:pt>
                <c:pt idx="988">
                  <c:v>20.481097560975613</c:v>
                </c:pt>
                <c:pt idx="989">
                  <c:v>19.810738255033563</c:v>
                </c:pt>
                <c:pt idx="990">
                  <c:v>17.587640449438208</c:v>
                </c:pt>
                <c:pt idx="991">
                  <c:v>18.312574850299406</c:v>
                </c:pt>
                <c:pt idx="993">
                  <c:v>18.643708609271535</c:v>
                </c:pt>
                <c:pt idx="994">
                  <c:v>26.13454545454546</c:v>
                </c:pt>
                <c:pt idx="995">
                  <c:v>18.013125000000009</c:v>
                </c:pt>
                <c:pt idx="996">
                  <c:v>20.514965986394554</c:v>
                </c:pt>
                <c:pt idx="997">
                  <c:v>20.212987012987018</c:v>
                </c:pt>
                <c:pt idx="998">
                  <c:v>19.958974358974363</c:v>
                </c:pt>
                <c:pt idx="999">
                  <c:v>18.87890625</c:v>
                </c:pt>
                <c:pt idx="1000">
                  <c:v>18.18869047619048</c:v>
                </c:pt>
                <c:pt idx="1001">
                  <c:v>22.068387096774192</c:v>
                </c:pt>
                <c:pt idx="1002">
                  <c:v>21.155714285714268</c:v>
                </c:pt>
                <c:pt idx="1003">
                  <c:v>23.008227848101267</c:v>
                </c:pt>
                <c:pt idx="1004">
                  <c:v>18.612500000000004</c:v>
                </c:pt>
                <c:pt idx="1005">
                  <c:v>21.386111111111106</c:v>
                </c:pt>
                <c:pt idx="1006">
                  <c:v>20.848701298701297</c:v>
                </c:pt>
                <c:pt idx="1008">
                  <c:v>19.86363636363636</c:v>
                </c:pt>
                <c:pt idx="1009">
                  <c:v>21.708695652173912</c:v>
                </c:pt>
                <c:pt idx="1010">
                  <c:v>21.190209790209792</c:v>
                </c:pt>
                <c:pt idx="1011">
                  <c:v>22.577551020408166</c:v>
                </c:pt>
                <c:pt idx="1018">
                  <c:v>20.91153846153847</c:v>
                </c:pt>
                <c:pt idx="1019">
                  <c:v>22.435714285714283</c:v>
                </c:pt>
                <c:pt idx="1020">
                  <c:v>24.505298013245053</c:v>
                </c:pt>
                <c:pt idx="1021">
                  <c:v>24.705594405594397</c:v>
                </c:pt>
                <c:pt idx="1022">
                  <c:v>22.416806722689071</c:v>
                </c:pt>
                <c:pt idx="1023">
                  <c:v>22.509302325581395</c:v>
                </c:pt>
                <c:pt idx="1024">
                  <c:v>21.656737588652469</c:v>
                </c:pt>
                <c:pt idx="1025">
                  <c:v>20.973856209150327</c:v>
                </c:pt>
                <c:pt idx="1026">
                  <c:v>21.08657718120805</c:v>
                </c:pt>
                <c:pt idx="1028">
                  <c:v>19.714723926380373</c:v>
                </c:pt>
                <c:pt idx="1029">
                  <c:v>23.006962025316458</c:v>
                </c:pt>
                <c:pt idx="1030">
                  <c:v>22.809395973154363</c:v>
                </c:pt>
                <c:pt idx="1031">
                  <c:v>19.44968553459119</c:v>
                </c:pt>
                <c:pt idx="1033">
                  <c:v>19.722950819672128</c:v>
                </c:pt>
                <c:pt idx="1034">
                  <c:v>18.860683760683759</c:v>
                </c:pt>
                <c:pt idx="1035">
                  <c:v>19.516463414634149</c:v>
                </c:pt>
                <c:pt idx="1036">
                  <c:v>19.147770700636933</c:v>
                </c:pt>
                <c:pt idx="1038">
                  <c:v>17.106936416184968</c:v>
                </c:pt>
                <c:pt idx="1039">
                  <c:v>15.717006802721095</c:v>
                </c:pt>
                <c:pt idx="1040">
                  <c:v>16.867065868263467</c:v>
                </c:pt>
                <c:pt idx="1041">
                  <c:v>18.436250000000001</c:v>
                </c:pt>
                <c:pt idx="1042">
                  <c:v>19.659477124183013</c:v>
                </c:pt>
                <c:pt idx="1043">
                  <c:v>18.979738562091491</c:v>
                </c:pt>
                <c:pt idx="1044">
                  <c:v>18.710429447852757</c:v>
                </c:pt>
                <c:pt idx="1045">
                  <c:v>20.173170731707309</c:v>
                </c:pt>
                <c:pt idx="1046">
                  <c:v>17.517543859649116</c:v>
                </c:pt>
                <c:pt idx="1048">
                  <c:v>18.567080745341599</c:v>
                </c:pt>
                <c:pt idx="1049">
                  <c:v>21.509859154929586</c:v>
                </c:pt>
                <c:pt idx="1050">
                  <c:v>18.802040816326532</c:v>
                </c:pt>
                <c:pt idx="1051">
                  <c:v>19.008280254777066</c:v>
                </c:pt>
                <c:pt idx="1052">
                  <c:v>21.949056603773595</c:v>
                </c:pt>
                <c:pt idx="1053">
                  <c:v>22.924342105263154</c:v>
                </c:pt>
                <c:pt idx="1054">
                  <c:v>19.790797546012275</c:v>
                </c:pt>
                <c:pt idx="1055">
                  <c:v>17.709868421052619</c:v>
                </c:pt>
                <c:pt idx="1056">
                  <c:v>20.315923566878979</c:v>
                </c:pt>
                <c:pt idx="1057">
                  <c:v>21.341176470588227</c:v>
                </c:pt>
                <c:pt idx="1058">
                  <c:v>21.458385093167692</c:v>
                </c:pt>
                <c:pt idx="1059">
                  <c:v>21.008900523560207</c:v>
                </c:pt>
                <c:pt idx="1060">
                  <c:v>21.110778443113773</c:v>
                </c:pt>
                <c:pt idx="1061">
                  <c:v>21.451265822784812</c:v>
                </c:pt>
                <c:pt idx="1062">
                  <c:v>22.358433734939762</c:v>
                </c:pt>
                <c:pt idx="1063">
                  <c:v>22.760526315789473</c:v>
                </c:pt>
                <c:pt idx="1064">
                  <c:v>21.102604166666669</c:v>
                </c:pt>
                <c:pt idx="1065">
                  <c:v>22.180508474576264</c:v>
                </c:pt>
                <c:pt idx="1066">
                  <c:v>21.835754189944122</c:v>
                </c:pt>
                <c:pt idx="1067">
                  <c:v>21.557718120805372</c:v>
                </c:pt>
                <c:pt idx="1068">
                  <c:v>22.037419354838704</c:v>
                </c:pt>
                <c:pt idx="1069">
                  <c:v>19.516999999999992</c:v>
                </c:pt>
                <c:pt idx="1070">
                  <c:v>18.850543478260878</c:v>
                </c:pt>
                <c:pt idx="1071">
                  <c:v>22.199999999999996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B-47A4-8A44-D37C16D4BAE8}"/>
            </c:ext>
          </c:extLst>
        </c:ser>
        <c:ser>
          <c:idx val="1"/>
          <c:order val="1"/>
          <c:tx>
            <c:strRef>
              <c:f>DATA!$P$2</c:f>
              <c:strCache>
                <c:ptCount val="1"/>
                <c:pt idx="0">
                  <c:v>Vol H2O SPACE / Malaxée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DATA!$P$4:$P$2991</c:f>
              <c:numCache>
                <c:formatCode>0.0</c:formatCode>
                <c:ptCount val="2988"/>
                <c:pt idx="0">
                  <c:v>33.994881944444444</c:v>
                </c:pt>
                <c:pt idx="1">
                  <c:v>35.873233812949643</c:v>
                </c:pt>
                <c:pt idx="2">
                  <c:v>37.380050209205024</c:v>
                </c:pt>
                <c:pt idx="3">
                  <c:v>30.828959999999999</c:v>
                </c:pt>
                <c:pt idx="4">
                  <c:v>34.995430379746836</c:v>
                </c:pt>
                <c:pt idx="5">
                  <c:v>19.767449101796409</c:v>
                </c:pt>
                <c:pt idx="6">
                  <c:v>39.694037558685444</c:v>
                </c:pt>
                <c:pt idx="7">
                  <c:v>45.290080645161289</c:v>
                </c:pt>
                <c:pt idx="8">
                  <c:v>38.733558052434461</c:v>
                </c:pt>
                <c:pt idx="9">
                  <c:v>43.748031496062993</c:v>
                </c:pt>
                <c:pt idx="10">
                  <c:v>43.536715867158676</c:v>
                </c:pt>
                <c:pt idx="11">
                  <c:v>45.267335766423358</c:v>
                </c:pt>
                <c:pt idx="12">
                  <c:v>41.837412587412587</c:v>
                </c:pt>
                <c:pt idx="13">
                  <c:v>44.689390681003587</c:v>
                </c:pt>
                <c:pt idx="14">
                  <c:v>41.557504854368929</c:v>
                </c:pt>
                <c:pt idx="15">
                  <c:v>27.722373584905661</c:v>
                </c:pt>
                <c:pt idx="16">
                  <c:v>41.64557081545064</c:v>
                </c:pt>
                <c:pt idx="17">
                  <c:v>31.902473029045645</c:v>
                </c:pt>
                <c:pt idx="18">
                  <c:v>34.072188841201715</c:v>
                </c:pt>
                <c:pt idx="19">
                  <c:v>47.558185328185324</c:v>
                </c:pt>
                <c:pt idx="20">
                  <c:v>40.68630281690141</c:v>
                </c:pt>
                <c:pt idx="21">
                  <c:v>44.479393939393937</c:v>
                </c:pt>
                <c:pt idx="22">
                  <c:v>32.021848101265824</c:v>
                </c:pt>
                <c:pt idx="23">
                  <c:v>36.307328990228015</c:v>
                </c:pt>
                <c:pt idx="24">
                  <c:v>36.349042471042473</c:v>
                </c:pt>
                <c:pt idx="25">
                  <c:v>42.620787401574802</c:v>
                </c:pt>
                <c:pt idx="26">
                  <c:v>35.621849315068495</c:v>
                </c:pt>
                <c:pt idx="27">
                  <c:v>34.81615789473684</c:v>
                </c:pt>
                <c:pt idx="28">
                  <c:v>43.76025179856115</c:v>
                </c:pt>
                <c:pt idx="29">
                  <c:v>46.264459016393445</c:v>
                </c:pt>
                <c:pt idx="30">
                  <c:v>48.159568345323741</c:v>
                </c:pt>
                <c:pt idx="31">
                  <c:v>44.809179687499999</c:v>
                </c:pt>
                <c:pt idx="32">
                  <c:v>34.629902527075814</c:v>
                </c:pt>
                <c:pt idx="33">
                  <c:v>44.98503623188406</c:v>
                </c:pt>
                <c:pt idx="34">
                  <c:v>47.570383141762456</c:v>
                </c:pt>
                <c:pt idx="35">
                  <c:v>33.467130136986299</c:v>
                </c:pt>
                <c:pt idx="36">
                  <c:v>38.476642066420666</c:v>
                </c:pt>
                <c:pt idx="37">
                  <c:v>31.87688936170213</c:v>
                </c:pt>
                <c:pt idx="38">
                  <c:v>43.400433070866136</c:v>
                </c:pt>
                <c:pt idx="39">
                  <c:v>37.103249097472926</c:v>
                </c:pt>
                <c:pt idx="40">
                  <c:v>40.807499999999997</c:v>
                </c:pt>
                <c:pt idx="41">
                  <c:v>33.84230081300813</c:v>
                </c:pt>
                <c:pt idx="42">
                  <c:v>44.776902985074621</c:v>
                </c:pt>
                <c:pt idx="43">
                  <c:v>42.578480565371024</c:v>
                </c:pt>
                <c:pt idx="44">
                  <c:v>36.867576</c:v>
                </c:pt>
                <c:pt idx="45">
                  <c:v>22.603999999999999</c:v>
                </c:pt>
                <c:pt idx="46">
                  <c:v>34.014102857142859</c:v>
                </c:pt>
                <c:pt idx="47">
                  <c:v>36.101947368421051</c:v>
                </c:pt>
                <c:pt idx="48">
                  <c:v>37.181627118644066</c:v>
                </c:pt>
                <c:pt idx="49">
                  <c:v>27.926398373983741</c:v>
                </c:pt>
                <c:pt idx="50">
                  <c:v>40.425974468085101</c:v>
                </c:pt>
                <c:pt idx="51">
                  <c:v>38.561595744680851</c:v>
                </c:pt>
                <c:pt idx="52">
                  <c:v>43.342480314960632</c:v>
                </c:pt>
                <c:pt idx="53">
                  <c:v>17.926922178988328</c:v>
                </c:pt>
                <c:pt idx="54">
                  <c:v>38.329425196850394</c:v>
                </c:pt>
                <c:pt idx="55">
                  <c:v>42.776693227091634</c:v>
                </c:pt>
                <c:pt idx="56">
                  <c:v>39.069805825242717</c:v>
                </c:pt>
                <c:pt idx="57">
                  <c:v>43.122837837837842</c:v>
                </c:pt>
                <c:pt idx="58">
                  <c:v>42.64391143911439</c:v>
                </c:pt>
                <c:pt idx="59">
                  <c:v>40.506339622641512</c:v>
                </c:pt>
                <c:pt idx="60">
                  <c:v>48.258368794326245</c:v>
                </c:pt>
                <c:pt idx="61">
                  <c:v>37.153308333333335</c:v>
                </c:pt>
                <c:pt idx="62">
                  <c:v>50.137607142857142</c:v>
                </c:pt>
                <c:pt idx="63">
                  <c:v>38.425538461538459</c:v>
                </c:pt>
                <c:pt idx="64">
                  <c:v>43.534839857651249</c:v>
                </c:pt>
                <c:pt idx="65">
                  <c:v>34.181685714285713</c:v>
                </c:pt>
                <c:pt idx="66">
                  <c:v>35.990862068965519</c:v>
                </c:pt>
                <c:pt idx="67">
                  <c:v>42.682813559322035</c:v>
                </c:pt>
                <c:pt idx="68">
                  <c:v>44.01174216027875</c:v>
                </c:pt>
                <c:pt idx="69">
                  <c:v>39.952841328413278</c:v>
                </c:pt>
                <c:pt idx="70">
                  <c:v>43.884370078740154</c:v>
                </c:pt>
                <c:pt idx="71">
                  <c:v>37.353071794871795</c:v>
                </c:pt>
                <c:pt idx="72">
                  <c:v>45.262520661157026</c:v>
                </c:pt>
                <c:pt idx="73">
                  <c:v>43.851803652968037</c:v>
                </c:pt>
                <c:pt idx="74">
                  <c:v>39.64600790513834</c:v>
                </c:pt>
                <c:pt idx="75">
                  <c:v>37.755761718750001</c:v>
                </c:pt>
                <c:pt idx="76">
                  <c:v>32.688601990049747</c:v>
                </c:pt>
                <c:pt idx="77">
                  <c:v>36.847446428571423</c:v>
                </c:pt>
                <c:pt idx="78">
                  <c:v>40.867854545454541</c:v>
                </c:pt>
                <c:pt idx="79">
                  <c:v>40.790320000000001</c:v>
                </c:pt>
                <c:pt idx="80">
                  <c:v>44.32411255411256</c:v>
                </c:pt>
                <c:pt idx="81">
                  <c:v>23.781333333333333</c:v>
                </c:pt>
                <c:pt idx="82">
                  <c:v>41.880633663366339</c:v>
                </c:pt>
                <c:pt idx="83">
                  <c:v>39.613132275132273</c:v>
                </c:pt>
                <c:pt idx="84">
                  <c:v>41.171867521367524</c:v>
                </c:pt>
                <c:pt idx="85">
                  <c:v>41.823061320754718</c:v>
                </c:pt>
                <c:pt idx="86">
                  <c:v>34.929450980392154</c:v>
                </c:pt>
                <c:pt idx="87">
                  <c:v>44.375898437499998</c:v>
                </c:pt>
                <c:pt idx="88">
                  <c:v>41.727672268907561</c:v>
                </c:pt>
                <c:pt idx="89">
                  <c:v>42.328201005025122</c:v>
                </c:pt>
                <c:pt idx="90">
                  <c:v>33.61962704918033</c:v>
                </c:pt>
                <c:pt idx="91">
                  <c:v>37.087354651162791</c:v>
                </c:pt>
                <c:pt idx="92">
                  <c:v>37.971892617449662</c:v>
                </c:pt>
                <c:pt idx="93">
                  <c:v>45.417477124183009</c:v>
                </c:pt>
                <c:pt idx="94">
                  <c:v>47.474095940959408</c:v>
                </c:pt>
                <c:pt idx="95">
                  <c:v>44.74776</c:v>
                </c:pt>
                <c:pt idx="96">
                  <c:v>52.813022222222223</c:v>
                </c:pt>
                <c:pt idx="97">
                  <c:v>42.227089552238809</c:v>
                </c:pt>
                <c:pt idx="98">
                  <c:v>40.496497206703907</c:v>
                </c:pt>
                <c:pt idx="99">
                  <c:v>38.714519774011301</c:v>
                </c:pt>
                <c:pt idx="100">
                  <c:v>37.526509202453987</c:v>
                </c:pt>
                <c:pt idx="101">
                  <c:v>48.102231759656654</c:v>
                </c:pt>
                <c:pt idx="102">
                  <c:v>38.820841836734694</c:v>
                </c:pt>
                <c:pt idx="103">
                  <c:v>45.272515789473687</c:v>
                </c:pt>
                <c:pt idx="104">
                  <c:v>48.808039548022592</c:v>
                </c:pt>
                <c:pt idx="105">
                  <c:v>38.937583333333336</c:v>
                </c:pt>
                <c:pt idx="106">
                  <c:v>49.463653061224491</c:v>
                </c:pt>
                <c:pt idx="107">
                  <c:v>37.725670731707318</c:v>
                </c:pt>
                <c:pt idx="108">
                  <c:v>45.819011049723755</c:v>
                </c:pt>
                <c:pt idx="109">
                  <c:v>47.586652694610777</c:v>
                </c:pt>
                <c:pt idx="110">
                  <c:v>37.98658857142857</c:v>
                </c:pt>
                <c:pt idx="111">
                  <c:v>32.508811428571434</c:v>
                </c:pt>
                <c:pt idx="112">
                  <c:v>39.090586206896553</c:v>
                </c:pt>
                <c:pt idx="113">
                  <c:v>42.579151515151516</c:v>
                </c:pt>
                <c:pt idx="114">
                  <c:v>47.782666666666671</c:v>
                </c:pt>
                <c:pt idx="115">
                  <c:v>39.509425373134327</c:v>
                </c:pt>
                <c:pt idx="116">
                  <c:v>33.496547297297298</c:v>
                </c:pt>
                <c:pt idx="117">
                  <c:v>40.223346666666671</c:v>
                </c:pt>
                <c:pt idx="118">
                  <c:v>40.681535211267608</c:v>
                </c:pt>
                <c:pt idx="119">
                  <c:v>43.114596899224807</c:v>
                </c:pt>
                <c:pt idx="120">
                  <c:v>38.085510791366907</c:v>
                </c:pt>
                <c:pt idx="121">
                  <c:v>35.520062992125979</c:v>
                </c:pt>
                <c:pt idx="122">
                  <c:v>36.323870503597121</c:v>
                </c:pt>
                <c:pt idx="123">
                  <c:v>36.383633333333336</c:v>
                </c:pt>
                <c:pt idx="124">
                  <c:v>34.12442307692308</c:v>
                </c:pt>
                <c:pt idx="125">
                  <c:v>36.318701986754967</c:v>
                </c:pt>
                <c:pt idx="126">
                  <c:v>38.977359712230218</c:v>
                </c:pt>
                <c:pt idx="127">
                  <c:v>30.891677018633544</c:v>
                </c:pt>
                <c:pt idx="128">
                  <c:v>33.459122448979592</c:v>
                </c:pt>
                <c:pt idx="129">
                  <c:v>33.151751633986926</c:v>
                </c:pt>
                <c:pt idx="130">
                  <c:v>33.476831775700937</c:v>
                </c:pt>
                <c:pt idx="131">
                  <c:v>30.590596385542167</c:v>
                </c:pt>
                <c:pt idx="132">
                  <c:v>32.441769230769232</c:v>
                </c:pt>
                <c:pt idx="133">
                  <c:v>29.774441176470589</c:v>
                </c:pt>
                <c:pt idx="134">
                  <c:v>31.937381818181816</c:v>
                </c:pt>
                <c:pt idx="135">
                  <c:v>31.007166666666667</c:v>
                </c:pt>
                <c:pt idx="136">
                  <c:v>30.892012422360246</c:v>
                </c:pt>
                <c:pt idx="137">
                  <c:v>22.483451923076924</c:v>
                </c:pt>
                <c:pt idx="138">
                  <c:v>34.243006493506492</c:v>
                </c:pt>
                <c:pt idx="139">
                  <c:v>33.887688000000004</c:v>
                </c:pt>
                <c:pt idx="140">
                  <c:v>33.068485507246379</c:v>
                </c:pt>
                <c:pt idx="141">
                  <c:v>24.417575757575758</c:v>
                </c:pt>
                <c:pt idx="142">
                  <c:v>42.15803937007874</c:v>
                </c:pt>
                <c:pt idx="143">
                  <c:v>39.155205263157896</c:v>
                </c:pt>
                <c:pt idx="144">
                  <c:v>40.964143939393935</c:v>
                </c:pt>
                <c:pt idx="145">
                  <c:v>45.617726027397261</c:v>
                </c:pt>
                <c:pt idx="146">
                  <c:v>41.005600000000001</c:v>
                </c:pt>
                <c:pt idx="147">
                  <c:v>39.378132867132869</c:v>
                </c:pt>
                <c:pt idx="148">
                  <c:v>36.828899999999997</c:v>
                </c:pt>
                <c:pt idx="149">
                  <c:v>35.289764705882355</c:v>
                </c:pt>
                <c:pt idx="150">
                  <c:v>34.540379999999999</c:v>
                </c:pt>
                <c:pt idx="151">
                  <c:v>33.75728387096774</c:v>
                </c:pt>
                <c:pt idx="152">
                  <c:v>37.160381818181818</c:v>
                </c:pt>
                <c:pt idx="153">
                  <c:v>31.287569767441862</c:v>
                </c:pt>
                <c:pt idx="154">
                  <c:v>37.4698024691358</c:v>
                </c:pt>
                <c:pt idx="155">
                  <c:v>39.844593333333336</c:v>
                </c:pt>
                <c:pt idx="156">
                  <c:v>37.620411764705878</c:v>
                </c:pt>
                <c:pt idx="157">
                  <c:v>36.977493506493502</c:v>
                </c:pt>
                <c:pt idx="158">
                  <c:v>28.591907514450863</c:v>
                </c:pt>
                <c:pt idx="159">
                  <c:v>42.612898305084748</c:v>
                </c:pt>
                <c:pt idx="160">
                  <c:v>38.997683060109289</c:v>
                </c:pt>
                <c:pt idx="161">
                  <c:v>54.282989690721649</c:v>
                </c:pt>
                <c:pt idx="162">
                  <c:v>27.996990099009899</c:v>
                </c:pt>
                <c:pt idx="163">
                  <c:v>43.9046237113402</c:v>
                </c:pt>
                <c:pt idx="164">
                  <c:v>42.588698492462314</c:v>
                </c:pt>
                <c:pt idx="165">
                  <c:v>46.97398918918919</c:v>
                </c:pt>
                <c:pt idx="166">
                  <c:v>48.675295698924728</c:v>
                </c:pt>
                <c:pt idx="167">
                  <c:v>43.279530726256986</c:v>
                </c:pt>
                <c:pt idx="168">
                  <c:v>42.866</c:v>
                </c:pt>
                <c:pt idx="169">
                  <c:v>46.161325581395346</c:v>
                </c:pt>
                <c:pt idx="170">
                  <c:v>38.277906976744184</c:v>
                </c:pt>
                <c:pt idx="171">
                  <c:v>44.640729468599034</c:v>
                </c:pt>
                <c:pt idx="172">
                  <c:v>36.341224880382775</c:v>
                </c:pt>
                <c:pt idx="173">
                  <c:v>43.366884816753931</c:v>
                </c:pt>
                <c:pt idx="174">
                  <c:v>39.350105555555558</c:v>
                </c:pt>
                <c:pt idx="175">
                  <c:v>40.911748663101605</c:v>
                </c:pt>
                <c:pt idx="176">
                  <c:v>43.983167464114835</c:v>
                </c:pt>
                <c:pt idx="177">
                  <c:v>39.733816037735849</c:v>
                </c:pt>
                <c:pt idx="178">
                  <c:v>40.909623595505614</c:v>
                </c:pt>
                <c:pt idx="179">
                  <c:v>40.909888888888894</c:v>
                </c:pt>
                <c:pt idx="180">
                  <c:v>37.065653631284917</c:v>
                </c:pt>
                <c:pt idx="181">
                  <c:v>39.448777777777778</c:v>
                </c:pt>
                <c:pt idx="182">
                  <c:v>47.860399999999998</c:v>
                </c:pt>
                <c:pt idx="183">
                  <c:v>38.115681592039806</c:v>
                </c:pt>
                <c:pt idx="185">
                  <c:v>35.815473684210531</c:v>
                </c:pt>
                <c:pt idx="186">
                  <c:v>26.365124223602482</c:v>
                </c:pt>
                <c:pt idx="187">
                  <c:v>38.097384955752212</c:v>
                </c:pt>
                <c:pt idx="188">
                  <c:v>32.015137777777781</c:v>
                </c:pt>
                <c:pt idx="189">
                  <c:v>34.618858974358972</c:v>
                </c:pt>
                <c:pt idx="190">
                  <c:v>39.822527363184079</c:v>
                </c:pt>
                <c:pt idx="191">
                  <c:v>47.19911764705882</c:v>
                </c:pt>
                <c:pt idx="192">
                  <c:v>41.639785714285715</c:v>
                </c:pt>
                <c:pt idx="193">
                  <c:v>38.349876712328765</c:v>
                </c:pt>
                <c:pt idx="194">
                  <c:v>36.159263636363633</c:v>
                </c:pt>
                <c:pt idx="195">
                  <c:v>28.091999999999999</c:v>
                </c:pt>
                <c:pt idx="196">
                  <c:v>31.418590090090088</c:v>
                </c:pt>
                <c:pt idx="197">
                  <c:v>34.855459227467811</c:v>
                </c:pt>
                <c:pt idx="198">
                  <c:v>30.319448979591836</c:v>
                </c:pt>
                <c:pt idx="199">
                  <c:v>37.012270270270271</c:v>
                </c:pt>
                <c:pt idx="200">
                  <c:v>34.773634259259261</c:v>
                </c:pt>
                <c:pt idx="201">
                  <c:v>39.885159090909092</c:v>
                </c:pt>
                <c:pt idx="202">
                  <c:v>34.192108490566035</c:v>
                </c:pt>
                <c:pt idx="203">
                  <c:v>37.193022321428565</c:v>
                </c:pt>
                <c:pt idx="204">
                  <c:v>37.833922018348623</c:v>
                </c:pt>
                <c:pt idx="205">
                  <c:v>58.08942528735632</c:v>
                </c:pt>
                <c:pt idx="206">
                  <c:v>41.025134715025906</c:v>
                </c:pt>
                <c:pt idx="207">
                  <c:v>48.55159763313609</c:v>
                </c:pt>
                <c:pt idx="208">
                  <c:v>56.217824074074073</c:v>
                </c:pt>
                <c:pt idx="209">
                  <c:v>45.601594059405947</c:v>
                </c:pt>
                <c:pt idx="210">
                  <c:v>53.621477832512312</c:v>
                </c:pt>
                <c:pt idx="211">
                  <c:v>39.424211180124225</c:v>
                </c:pt>
                <c:pt idx="212">
                  <c:v>46.271573529411761</c:v>
                </c:pt>
                <c:pt idx="213">
                  <c:v>49.367750000000001</c:v>
                </c:pt>
                <c:pt idx="214">
                  <c:v>38.601368055555554</c:v>
                </c:pt>
                <c:pt idx="215">
                  <c:v>43.081653594771247</c:v>
                </c:pt>
                <c:pt idx="216">
                  <c:v>40.661450704225352</c:v>
                </c:pt>
                <c:pt idx="217">
                  <c:v>44.805356643356646</c:v>
                </c:pt>
                <c:pt idx="218">
                  <c:v>48.349943396226415</c:v>
                </c:pt>
                <c:pt idx="219">
                  <c:v>41.697427586206899</c:v>
                </c:pt>
                <c:pt idx="220">
                  <c:v>30.052999999999997</c:v>
                </c:pt>
                <c:pt idx="221">
                  <c:v>16.531951807228918</c:v>
                </c:pt>
                <c:pt idx="222">
                  <c:v>15.295289855072463</c:v>
                </c:pt>
                <c:pt idx="223">
                  <c:v>32.508654411764702</c:v>
                </c:pt>
                <c:pt idx="224">
                  <c:v>29.588891304347825</c:v>
                </c:pt>
                <c:pt idx="225">
                  <c:v>48.612134615384619</c:v>
                </c:pt>
                <c:pt idx="226">
                  <c:v>31.828104895104893</c:v>
                </c:pt>
                <c:pt idx="227">
                  <c:v>40.450375886524817</c:v>
                </c:pt>
                <c:pt idx="228">
                  <c:v>54.725721518987349</c:v>
                </c:pt>
                <c:pt idx="229">
                  <c:v>32.707604316546764</c:v>
                </c:pt>
                <c:pt idx="230">
                  <c:v>35.209839694656488</c:v>
                </c:pt>
                <c:pt idx="231">
                  <c:v>31.851809210526319</c:v>
                </c:pt>
                <c:pt idx="232">
                  <c:v>34.030693251533741</c:v>
                </c:pt>
                <c:pt idx="233">
                  <c:v>34.771649484536084</c:v>
                </c:pt>
                <c:pt idx="234">
                  <c:v>18.347698630136986</c:v>
                </c:pt>
                <c:pt idx="235">
                  <c:v>41.87204938271605</c:v>
                </c:pt>
                <c:pt idx="236">
                  <c:v>41.421103225806448</c:v>
                </c:pt>
                <c:pt idx="237">
                  <c:v>44.230802469135803</c:v>
                </c:pt>
                <c:pt idx="238">
                  <c:v>19.830619718309858</c:v>
                </c:pt>
                <c:pt idx="239">
                  <c:v>37.387476510067117</c:v>
                </c:pt>
                <c:pt idx="240">
                  <c:v>34.486542857142858</c:v>
                </c:pt>
                <c:pt idx="241">
                  <c:v>41.996859375</c:v>
                </c:pt>
                <c:pt idx="242">
                  <c:v>41.921230769230768</c:v>
                </c:pt>
                <c:pt idx="243">
                  <c:v>38.406531791907511</c:v>
                </c:pt>
                <c:pt idx="244">
                  <c:v>44.782763975155277</c:v>
                </c:pt>
                <c:pt idx="245">
                  <c:v>41.92386170212766</c:v>
                </c:pt>
                <c:pt idx="246">
                  <c:v>38.219418181818178</c:v>
                </c:pt>
                <c:pt idx="247">
                  <c:v>33.893512820512818</c:v>
                </c:pt>
                <c:pt idx="248">
                  <c:v>39.485605882352942</c:v>
                </c:pt>
                <c:pt idx="249">
                  <c:v>45.571439393939393</c:v>
                </c:pt>
                <c:pt idx="250">
                  <c:v>36.840943262411351</c:v>
                </c:pt>
                <c:pt idx="251">
                  <c:v>36.960787671232872</c:v>
                </c:pt>
                <c:pt idx="252">
                  <c:v>45.156261904761905</c:v>
                </c:pt>
                <c:pt idx="253">
                  <c:v>38.253710344827581</c:v>
                </c:pt>
                <c:pt idx="254">
                  <c:v>44.873808510638298</c:v>
                </c:pt>
                <c:pt idx="255">
                  <c:v>42.854303571428574</c:v>
                </c:pt>
                <c:pt idx="256">
                  <c:v>37.967883720930232</c:v>
                </c:pt>
                <c:pt idx="257">
                  <c:v>42.831108527131782</c:v>
                </c:pt>
                <c:pt idx="258">
                  <c:v>43.156687500000004</c:v>
                </c:pt>
                <c:pt idx="259">
                  <c:v>39.789363636363639</c:v>
                </c:pt>
                <c:pt idx="260">
                  <c:v>38.50689677419355</c:v>
                </c:pt>
                <c:pt idx="261">
                  <c:v>40.99918852459016</c:v>
                </c:pt>
                <c:pt idx="262">
                  <c:v>47.902700598802397</c:v>
                </c:pt>
                <c:pt idx="263">
                  <c:v>45.950823529411764</c:v>
                </c:pt>
                <c:pt idx="264">
                  <c:v>55.342415662650602</c:v>
                </c:pt>
                <c:pt idx="265">
                  <c:v>37.102832258064517</c:v>
                </c:pt>
                <c:pt idx="266">
                  <c:v>41.145382716049383</c:v>
                </c:pt>
                <c:pt idx="267">
                  <c:v>41.235824999999998</c:v>
                </c:pt>
                <c:pt idx="268">
                  <c:v>49.021234939759033</c:v>
                </c:pt>
                <c:pt idx="269">
                  <c:v>38.73178767123288</c:v>
                </c:pt>
                <c:pt idx="270">
                  <c:v>44.848715976331363</c:v>
                </c:pt>
                <c:pt idx="271">
                  <c:v>39.941943925233637</c:v>
                </c:pt>
                <c:pt idx="272">
                  <c:v>46.484079601990047</c:v>
                </c:pt>
                <c:pt idx="273">
                  <c:v>44.206552795031058</c:v>
                </c:pt>
                <c:pt idx="274">
                  <c:v>36.863528985507251</c:v>
                </c:pt>
                <c:pt idx="275">
                  <c:v>53.217338888888882</c:v>
                </c:pt>
                <c:pt idx="276">
                  <c:v>40.896660606060607</c:v>
                </c:pt>
                <c:pt idx="277">
                  <c:v>41.523452380952378</c:v>
                </c:pt>
                <c:pt idx="278">
                  <c:v>51.52568387096774</c:v>
                </c:pt>
                <c:pt idx="279">
                  <c:v>47.998404255319144</c:v>
                </c:pt>
                <c:pt idx="280">
                  <c:v>38.822208588957061</c:v>
                </c:pt>
                <c:pt idx="281">
                  <c:v>52.66650657894737</c:v>
                </c:pt>
                <c:pt idx="282">
                  <c:v>30.918230769230771</c:v>
                </c:pt>
                <c:pt idx="283">
                  <c:v>40.615863945578234</c:v>
                </c:pt>
                <c:pt idx="284">
                  <c:v>44.931965986394559</c:v>
                </c:pt>
                <c:pt idx="285">
                  <c:v>39.016531645569621</c:v>
                </c:pt>
                <c:pt idx="286">
                  <c:v>47.972801980198014</c:v>
                </c:pt>
                <c:pt idx="288">
                  <c:v>55.770263736263736</c:v>
                </c:pt>
                <c:pt idx="290">
                  <c:v>28.883285714285712</c:v>
                </c:pt>
                <c:pt idx="291">
                  <c:v>50.16687741935484</c:v>
                </c:pt>
                <c:pt idx="292">
                  <c:v>43.748820512820508</c:v>
                </c:pt>
                <c:pt idx="293">
                  <c:v>51.634513513513518</c:v>
                </c:pt>
                <c:pt idx="294">
                  <c:v>50.556030487804883</c:v>
                </c:pt>
                <c:pt idx="295">
                  <c:v>40.993290697674418</c:v>
                </c:pt>
                <c:pt idx="296">
                  <c:v>46.860296774193543</c:v>
                </c:pt>
                <c:pt idx="297">
                  <c:v>51.363691823899373</c:v>
                </c:pt>
                <c:pt idx="298">
                  <c:v>43.674065868263476</c:v>
                </c:pt>
                <c:pt idx="299">
                  <c:v>49.626914634146345</c:v>
                </c:pt>
                <c:pt idx="300">
                  <c:v>33.440144736842107</c:v>
                </c:pt>
                <c:pt idx="301">
                  <c:v>45.788308823529412</c:v>
                </c:pt>
                <c:pt idx="302">
                  <c:v>54.6905</c:v>
                </c:pt>
                <c:pt idx="303">
                  <c:v>51.836260606060605</c:v>
                </c:pt>
                <c:pt idx="304">
                  <c:v>45.133307262569836</c:v>
                </c:pt>
                <c:pt idx="305">
                  <c:v>39.57824844720497</c:v>
                </c:pt>
                <c:pt idx="306">
                  <c:v>50.586994623655919</c:v>
                </c:pt>
                <c:pt idx="307">
                  <c:v>45.172242857142855</c:v>
                </c:pt>
                <c:pt idx="308">
                  <c:v>40.292172588832486</c:v>
                </c:pt>
                <c:pt idx="309">
                  <c:v>33.605726256983239</c:v>
                </c:pt>
                <c:pt idx="310">
                  <c:v>44.083937823834198</c:v>
                </c:pt>
                <c:pt idx="311">
                  <c:v>40.031374407582945</c:v>
                </c:pt>
                <c:pt idx="312">
                  <c:v>48.946157575757574</c:v>
                </c:pt>
                <c:pt idx="313">
                  <c:v>45.270493150684935</c:v>
                </c:pt>
                <c:pt idx="314">
                  <c:v>49.906567164179101</c:v>
                </c:pt>
                <c:pt idx="315">
                  <c:v>50.732034285714285</c:v>
                </c:pt>
                <c:pt idx="316">
                  <c:v>50.795858585858582</c:v>
                </c:pt>
                <c:pt idx="317">
                  <c:v>48.927227979274612</c:v>
                </c:pt>
                <c:pt idx="318">
                  <c:v>43.684703703703704</c:v>
                </c:pt>
                <c:pt idx="319">
                  <c:v>47.722088669950743</c:v>
                </c:pt>
                <c:pt idx="320">
                  <c:v>40.901456310679613</c:v>
                </c:pt>
                <c:pt idx="321">
                  <c:v>38.537661458333332</c:v>
                </c:pt>
                <c:pt idx="322">
                  <c:v>47.617475138121549</c:v>
                </c:pt>
                <c:pt idx="323">
                  <c:v>41.793085227272726</c:v>
                </c:pt>
                <c:pt idx="324">
                  <c:v>56.672620320855621</c:v>
                </c:pt>
                <c:pt idx="325">
                  <c:v>49.715097087378638</c:v>
                </c:pt>
                <c:pt idx="326">
                  <c:v>44.004939086294414</c:v>
                </c:pt>
                <c:pt idx="327">
                  <c:v>46.732363184079603</c:v>
                </c:pt>
                <c:pt idx="328">
                  <c:v>42.16918390804598</c:v>
                </c:pt>
                <c:pt idx="329">
                  <c:v>38.053442708333336</c:v>
                </c:pt>
                <c:pt idx="330">
                  <c:v>43.229956250000001</c:v>
                </c:pt>
                <c:pt idx="331">
                  <c:v>47.73726178010471</c:v>
                </c:pt>
                <c:pt idx="332">
                  <c:v>41.088783783783782</c:v>
                </c:pt>
                <c:pt idx="333">
                  <c:v>44.636803680981593</c:v>
                </c:pt>
                <c:pt idx="334">
                  <c:v>48.490753086419758</c:v>
                </c:pt>
                <c:pt idx="335">
                  <c:v>48.861591160220996</c:v>
                </c:pt>
                <c:pt idx="336">
                  <c:v>39.82992391304348</c:v>
                </c:pt>
                <c:pt idx="337">
                  <c:v>43.530142076502727</c:v>
                </c:pt>
                <c:pt idx="338">
                  <c:v>42.439547619047616</c:v>
                </c:pt>
                <c:pt idx="339">
                  <c:v>37.673982035928148</c:v>
                </c:pt>
                <c:pt idx="340">
                  <c:v>29.40375675675676</c:v>
                </c:pt>
                <c:pt idx="341">
                  <c:v>46.040705583756349</c:v>
                </c:pt>
                <c:pt idx="342">
                  <c:v>39.722089655172418</c:v>
                </c:pt>
                <c:pt idx="343">
                  <c:v>40.52553846153846</c:v>
                </c:pt>
                <c:pt idx="344">
                  <c:v>43.328092391304345</c:v>
                </c:pt>
                <c:pt idx="345">
                  <c:v>45.927588832487309</c:v>
                </c:pt>
                <c:pt idx="346">
                  <c:v>37.078842105263156</c:v>
                </c:pt>
                <c:pt idx="347">
                  <c:v>39.189005649717515</c:v>
                </c:pt>
                <c:pt idx="348">
                  <c:v>46.808477011494254</c:v>
                </c:pt>
                <c:pt idx="349">
                  <c:v>39.553212765957447</c:v>
                </c:pt>
                <c:pt idx="350">
                  <c:v>45.993253968253967</c:v>
                </c:pt>
                <c:pt idx="351">
                  <c:v>41.316589743589745</c:v>
                </c:pt>
                <c:pt idx="352">
                  <c:v>38.606610465116283</c:v>
                </c:pt>
                <c:pt idx="353">
                  <c:v>36.908871134020615</c:v>
                </c:pt>
                <c:pt idx="354">
                  <c:v>43.305010810810806</c:v>
                </c:pt>
                <c:pt idx="355">
                  <c:v>52.47437016574586</c:v>
                </c:pt>
                <c:pt idx="356">
                  <c:v>42.471541666666667</c:v>
                </c:pt>
                <c:pt idx="357">
                  <c:v>47.275648809523808</c:v>
                </c:pt>
                <c:pt idx="358">
                  <c:v>45.280791999999998</c:v>
                </c:pt>
                <c:pt idx="359">
                  <c:v>43.179819767441863</c:v>
                </c:pt>
                <c:pt idx="360">
                  <c:v>42.797535483870973</c:v>
                </c:pt>
                <c:pt idx="361">
                  <c:v>47.520529126213589</c:v>
                </c:pt>
                <c:pt idx="362">
                  <c:v>42.70543781094527</c:v>
                </c:pt>
                <c:pt idx="363">
                  <c:v>46.968449999999997</c:v>
                </c:pt>
                <c:pt idx="364">
                  <c:v>35.849725146198828</c:v>
                </c:pt>
                <c:pt idx="365">
                  <c:v>33.869077348066298</c:v>
                </c:pt>
                <c:pt idx="366">
                  <c:v>45.325521052631579</c:v>
                </c:pt>
                <c:pt idx="367">
                  <c:v>47.637781818181821</c:v>
                </c:pt>
                <c:pt idx="368">
                  <c:v>28.30275135135135</c:v>
                </c:pt>
                <c:pt idx="369">
                  <c:v>23.43645731707317</c:v>
                </c:pt>
                <c:pt idx="370">
                  <c:v>43.456668789808916</c:v>
                </c:pt>
                <c:pt idx="371">
                  <c:v>42.38986666666667</c:v>
                </c:pt>
                <c:pt idx="372">
                  <c:v>39.121738562091508</c:v>
                </c:pt>
                <c:pt idx="373">
                  <c:v>37.792132947976874</c:v>
                </c:pt>
                <c:pt idx="374">
                  <c:v>24.63008695652174</c:v>
                </c:pt>
                <c:pt idx="375">
                  <c:v>50.046977401129944</c:v>
                </c:pt>
                <c:pt idx="376">
                  <c:v>53.799623655913976</c:v>
                </c:pt>
                <c:pt idx="377">
                  <c:v>35.02714851485149</c:v>
                </c:pt>
                <c:pt idx="378">
                  <c:v>51.474370786516857</c:v>
                </c:pt>
                <c:pt idx="379">
                  <c:v>19.169463276836158</c:v>
                </c:pt>
                <c:pt idx="380">
                  <c:v>45.428857142857147</c:v>
                </c:pt>
                <c:pt idx="381">
                  <c:v>45.20694797687861</c:v>
                </c:pt>
                <c:pt idx="382">
                  <c:v>39.874676767676767</c:v>
                </c:pt>
                <c:pt idx="383">
                  <c:v>53.652121546961325</c:v>
                </c:pt>
                <c:pt idx="384">
                  <c:v>34.453553763440858</c:v>
                </c:pt>
                <c:pt idx="385">
                  <c:v>31.909803680981593</c:v>
                </c:pt>
                <c:pt idx="386">
                  <c:v>46.699686046511623</c:v>
                </c:pt>
                <c:pt idx="387">
                  <c:v>58.638313953488378</c:v>
                </c:pt>
                <c:pt idx="388">
                  <c:v>47.400027777777773</c:v>
                </c:pt>
                <c:pt idx="389">
                  <c:v>32.885644444444445</c:v>
                </c:pt>
                <c:pt idx="390">
                  <c:v>44.267854271356782</c:v>
                </c:pt>
                <c:pt idx="391">
                  <c:v>38.591417525773196</c:v>
                </c:pt>
                <c:pt idx="392">
                  <c:v>50.525609890109891</c:v>
                </c:pt>
                <c:pt idx="393">
                  <c:v>51.639685897435896</c:v>
                </c:pt>
                <c:pt idx="394">
                  <c:v>57.411797752808987</c:v>
                </c:pt>
                <c:pt idx="395">
                  <c:v>36.490153846153845</c:v>
                </c:pt>
                <c:pt idx="396">
                  <c:v>44.049349206349206</c:v>
                </c:pt>
                <c:pt idx="397">
                  <c:v>51.807538461538464</c:v>
                </c:pt>
                <c:pt idx="398">
                  <c:v>45.066730964467006</c:v>
                </c:pt>
                <c:pt idx="399">
                  <c:v>48.673228699551565</c:v>
                </c:pt>
                <c:pt idx="400">
                  <c:v>45.840539419087136</c:v>
                </c:pt>
                <c:pt idx="401">
                  <c:v>51.628158995815895</c:v>
                </c:pt>
                <c:pt idx="402">
                  <c:v>48.124581497797358</c:v>
                </c:pt>
                <c:pt idx="403">
                  <c:v>55.817964601769916</c:v>
                </c:pt>
                <c:pt idx="404">
                  <c:v>38.808256756756762</c:v>
                </c:pt>
                <c:pt idx="405">
                  <c:v>49.498455284552847</c:v>
                </c:pt>
                <c:pt idx="406">
                  <c:v>50.851841004184102</c:v>
                </c:pt>
                <c:pt idx="407">
                  <c:v>39.284509523809518</c:v>
                </c:pt>
                <c:pt idx="408">
                  <c:v>40.606500000000004</c:v>
                </c:pt>
                <c:pt idx="409">
                  <c:v>47.001282926829269</c:v>
                </c:pt>
                <c:pt idx="410">
                  <c:v>50.570772727272725</c:v>
                </c:pt>
                <c:pt idx="411">
                  <c:v>48.535345622119813</c:v>
                </c:pt>
                <c:pt idx="412">
                  <c:v>35.36568468468468</c:v>
                </c:pt>
                <c:pt idx="413">
                  <c:v>42.643127192982455</c:v>
                </c:pt>
                <c:pt idx="414">
                  <c:v>44.762312796208533</c:v>
                </c:pt>
                <c:pt idx="415">
                  <c:v>34.475805263157895</c:v>
                </c:pt>
                <c:pt idx="416">
                  <c:v>46.543854368932038</c:v>
                </c:pt>
                <c:pt idx="417">
                  <c:v>36.345341013824886</c:v>
                </c:pt>
                <c:pt idx="418">
                  <c:v>48.421687943262405</c:v>
                </c:pt>
                <c:pt idx="419">
                  <c:v>24.363017142857146</c:v>
                </c:pt>
                <c:pt idx="420">
                  <c:v>43.010425837320575</c:v>
                </c:pt>
                <c:pt idx="421">
                  <c:v>56.597142857142863</c:v>
                </c:pt>
                <c:pt idx="422">
                  <c:v>62.696578947368423</c:v>
                </c:pt>
                <c:pt idx="423">
                  <c:v>51.087359307359307</c:v>
                </c:pt>
                <c:pt idx="424">
                  <c:v>40.690759825327511</c:v>
                </c:pt>
                <c:pt idx="425">
                  <c:v>48.105688888888885</c:v>
                </c:pt>
                <c:pt idx="426">
                  <c:v>51.925047169811322</c:v>
                </c:pt>
                <c:pt idx="427">
                  <c:v>45.35568</c:v>
                </c:pt>
                <c:pt idx="428">
                  <c:v>45.708317948717948</c:v>
                </c:pt>
                <c:pt idx="429">
                  <c:v>55.600089686098656</c:v>
                </c:pt>
                <c:pt idx="430">
                  <c:v>53.15827102803739</c:v>
                </c:pt>
                <c:pt idx="431">
                  <c:v>52.299495798319327</c:v>
                </c:pt>
                <c:pt idx="432">
                  <c:v>48.423951515151515</c:v>
                </c:pt>
                <c:pt idx="433">
                  <c:v>37.083641666666672</c:v>
                </c:pt>
                <c:pt idx="434">
                  <c:v>50.987658536585364</c:v>
                </c:pt>
                <c:pt idx="435">
                  <c:v>46.220647619047618</c:v>
                </c:pt>
                <c:pt idx="436">
                  <c:v>48.296106194690267</c:v>
                </c:pt>
                <c:pt idx="437">
                  <c:v>45.102168141592919</c:v>
                </c:pt>
                <c:pt idx="438">
                  <c:v>44.09122072072072</c:v>
                </c:pt>
                <c:pt idx="439">
                  <c:v>59.668571428571425</c:v>
                </c:pt>
                <c:pt idx="440">
                  <c:v>52.098702928870296</c:v>
                </c:pt>
                <c:pt idx="441">
                  <c:v>56.064954545454547</c:v>
                </c:pt>
                <c:pt idx="442">
                  <c:v>48.096752136752137</c:v>
                </c:pt>
                <c:pt idx="443">
                  <c:v>53.705062240663899</c:v>
                </c:pt>
                <c:pt idx="444">
                  <c:v>63.770945945945947</c:v>
                </c:pt>
                <c:pt idx="445">
                  <c:v>54.274675324675329</c:v>
                </c:pt>
                <c:pt idx="446">
                  <c:v>55.654205128205128</c:v>
                </c:pt>
                <c:pt idx="447">
                  <c:v>64.931063829787234</c:v>
                </c:pt>
                <c:pt idx="448">
                  <c:v>53.023860465116279</c:v>
                </c:pt>
                <c:pt idx="449">
                  <c:v>52.26728971962617</c:v>
                </c:pt>
                <c:pt idx="450">
                  <c:v>51.906367924528297</c:v>
                </c:pt>
                <c:pt idx="451">
                  <c:v>41.334842105263156</c:v>
                </c:pt>
                <c:pt idx="452">
                  <c:v>55.648010204081636</c:v>
                </c:pt>
                <c:pt idx="453">
                  <c:v>45.878859813084105</c:v>
                </c:pt>
                <c:pt idx="454">
                  <c:v>50.433490566037733</c:v>
                </c:pt>
                <c:pt idx="455">
                  <c:v>52.47632075471698</c:v>
                </c:pt>
                <c:pt idx="456">
                  <c:v>54.734592274678114</c:v>
                </c:pt>
                <c:pt idx="457">
                  <c:v>49.621078431372553</c:v>
                </c:pt>
                <c:pt idx="458">
                  <c:v>45.383149758454103</c:v>
                </c:pt>
                <c:pt idx="459">
                  <c:v>57.032554285714284</c:v>
                </c:pt>
                <c:pt idx="460">
                  <c:v>52.824458333333332</c:v>
                </c:pt>
                <c:pt idx="461">
                  <c:v>42.844157205240172</c:v>
                </c:pt>
                <c:pt idx="462">
                  <c:v>57.937892156862745</c:v>
                </c:pt>
                <c:pt idx="463">
                  <c:v>48.581961722488032</c:v>
                </c:pt>
                <c:pt idx="464">
                  <c:v>43.024612244897959</c:v>
                </c:pt>
                <c:pt idx="465">
                  <c:v>55.220000000000006</c:v>
                </c:pt>
                <c:pt idx="466">
                  <c:v>43.251259911894273</c:v>
                </c:pt>
                <c:pt idx="467">
                  <c:v>55.471323529411762</c:v>
                </c:pt>
                <c:pt idx="468">
                  <c:v>55.095172413793101</c:v>
                </c:pt>
                <c:pt idx="469">
                  <c:v>57.094974874371857</c:v>
                </c:pt>
                <c:pt idx="470">
                  <c:v>48.70715639810426</c:v>
                </c:pt>
                <c:pt idx="471">
                  <c:v>43.975543307086618</c:v>
                </c:pt>
                <c:pt idx="472">
                  <c:v>53.030929078014182</c:v>
                </c:pt>
                <c:pt idx="473">
                  <c:v>52.85239694656488</c:v>
                </c:pt>
                <c:pt idx="474">
                  <c:v>36.5656125</c:v>
                </c:pt>
                <c:pt idx="475">
                  <c:v>48.110056603773586</c:v>
                </c:pt>
                <c:pt idx="476">
                  <c:v>36.917895424836601</c:v>
                </c:pt>
                <c:pt idx="477">
                  <c:v>43.529168674698795</c:v>
                </c:pt>
                <c:pt idx="478">
                  <c:v>48.112324999999998</c:v>
                </c:pt>
                <c:pt idx="479">
                  <c:v>49.855425373134331</c:v>
                </c:pt>
                <c:pt idx="480">
                  <c:v>40.701402597402598</c:v>
                </c:pt>
                <c:pt idx="481">
                  <c:v>50.618842975206611</c:v>
                </c:pt>
                <c:pt idx="482">
                  <c:v>55.00151658767772</c:v>
                </c:pt>
                <c:pt idx="483">
                  <c:v>52.370837209302323</c:v>
                </c:pt>
                <c:pt idx="484">
                  <c:v>45.610765957446809</c:v>
                </c:pt>
                <c:pt idx="485">
                  <c:v>50.439442060085831</c:v>
                </c:pt>
                <c:pt idx="486">
                  <c:v>30.504048780487807</c:v>
                </c:pt>
                <c:pt idx="487">
                  <c:v>46.76018691588785</c:v>
                </c:pt>
                <c:pt idx="488">
                  <c:v>46.995859375000002</c:v>
                </c:pt>
                <c:pt idx="489">
                  <c:v>48.060090090090092</c:v>
                </c:pt>
                <c:pt idx="490">
                  <c:v>52.9254128440367</c:v>
                </c:pt>
                <c:pt idx="491">
                  <c:v>43.31360849056604</c:v>
                </c:pt>
                <c:pt idx="492">
                  <c:v>41.039629955947134</c:v>
                </c:pt>
                <c:pt idx="493">
                  <c:v>50.526967213114752</c:v>
                </c:pt>
                <c:pt idx="494">
                  <c:v>34.896773913043475</c:v>
                </c:pt>
                <c:pt idx="495">
                  <c:v>49.975761316872429</c:v>
                </c:pt>
                <c:pt idx="496">
                  <c:v>43.537772321428569</c:v>
                </c:pt>
                <c:pt idx="497">
                  <c:v>48.016071005917162</c:v>
                </c:pt>
                <c:pt idx="498">
                  <c:v>52.267229437229439</c:v>
                </c:pt>
                <c:pt idx="499">
                  <c:v>43.041067567567566</c:v>
                </c:pt>
                <c:pt idx="500">
                  <c:v>44.593508771929827</c:v>
                </c:pt>
                <c:pt idx="501">
                  <c:v>45.325841379310347</c:v>
                </c:pt>
                <c:pt idx="502">
                  <c:v>41.300271844660195</c:v>
                </c:pt>
                <c:pt idx="503">
                  <c:v>58.234423076923079</c:v>
                </c:pt>
                <c:pt idx="504">
                  <c:v>30.717764976958527</c:v>
                </c:pt>
                <c:pt idx="505">
                  <c:v>39.66781395348837</c:v>
                </c:pt>
                <c:pt idx="506">
                  <c:v>38.009260663507106</c:v>
                </c:pt>
                <c:pt idx="507">
                  <c:v>55.515545454545453</c:v>
                </c:pt>
                <c:pt idx="508">
                  <c:v>46.026180257510731</c:v>
                </c:pt>
                <c:pt idx="509">
                  <c:v>43.743483412322277</c:v>
                </c:pt>
                <c:pt idx="510">
                  <c:v>48.80193548387097</c:v>
                </c:pt>
                <c:pt idx="511">
                  <c:v>36.188204444444445</c:v>
                </c:pt>
                <c:pt idx="512">
                  <c:v>48.405309734513274</c:v>
                </c:pt>
                <c:pt idx="513">
                  <c:v>51.131330275229352</c:v>
                </c:pt>
                <c:pt idx="514">
                  <c:v>47.995098814229252</c:v>
                </c:pt>
                <c:pt idx="515">
                  <c:v>39.790149572649575</c:v>
                </c:pt>
                <c:pt idx="516">
                  <c:v>41.423741626794261</c:v>
                </c:pt>
                <c:pt idx="517">
                  <c:v>58.571402684563751</c:v>
                </c:pt>
                <c:pt idx="518">
                  <c:v>14.742300970873787</c:v>
                </c:pt>
                <c:pt idx="519">
                  <c:v>30.735519083969468</c:v>
                </c:pt>
                <c:pt idx="520">
                  <c:v>34.094759493670885</c:v>
                </c:pt>
                <c:pt idx="521">
                  <c:v>39.520660606060602</c:v>
                </c:pt>
                <c:pt idx="522">
                  <c:v>36.49288</c:v>
                </c:pt>
                <c:pt idx="523">
                  <c:v>34.285343195266272</c:v>
                </c:pt>
                <c:pt idx="524">
                  <c:v>45.844901554404146</c:v>
                </c:pt>
                <c:pt idx="525">
                  <c:v>49.016181818181813</c:v>
                </c:pt>
                <c:pt idx="526">
                  <c:v>37.607385416666666</c:v>
                </c:pt>
                <c:pt idx="527">
                  <c:v>39.716589473684209</c:v>
                </c:pt>
                <c:pt idx="528">
                  <c:v>34.967726027397262</c:v>
                </c:pt>
                <c:pt idx="529">
                  <c:v>44.464458762886593</c:v>
                </c:pt>
                <c:pt idx="530">
                  <c:v>48.325896373056992</c:v>
                </c:pt>
                <c:pt idx="531">
                  <c:v>38.316691428571431</c:v>
                </c:pt>
                <c:pt idx="532">
                  <c:v>32.459992</c:v>
                </c:pt>
                <c:pt idx="533">
                  <c:v>40.625115606936419</c:v>
                </c:pt>
                <c:pt idx="534">
                  <c:v>36.640024509803922</c:v>
                </c:pt>
                <c:pt idx="535">
                  <c:v>47.681832432432429</c:v>
                </c:pt>
                <c:pt idx="536">
                  <c:v>44.864133689839576</c:v>
                </c:pt>
                <c:pt idx="537">
                  <c:v>45.400262135922326</c:v>
                </c:pt>
                <c:pt idx="538">
                  <c:v>40.20227102803738</c:v>
                </c:pt>
                <c:pt idx="539">
                  <c:v>39.756209944751383</c:v>
                </c:pt>
                <c:pt idx="540">
                  <c:v>40.039743718592966</c:v>
                </c:pt>
                <c:pt idx="541">
                  <c:v>40.745340909090913</c:v>
                </c:pt>
                <c:pt idx="542">
                  <c:v>36.185435754189946</c:v>
                </c:pt>
                <c:pt idx="543">
                  <c:v>28.324673684210527</c:v>
                </c:pt>
                <c:pt idx="544">
                  <c:v>44.549004975124383</c:v>
                </c:pt>
                <c:pt idx="545">
                  <c:v>39.818601092896174</c:v>
                </c:pt>
                <c:pt idx="546">
                  <c:v>42.477364705882351</c:v>
                </c:pt>
                <c:pt idx="547">
                  <c:v>40.470320855614972</c:v>
                </c:pt>
                <c:pt idx="548">
                  <c:v>30.171360730593609</c:v>
                </c:pt>
                <c:pt idx="549">
                  <c:v>43.747026595744686</c:v>
                </c:pt>
                <c:pt idx="550">
                  <c:v>44.976605911330047</c:v>
                </c:pt>
                <c:pt idx="551">
                  <c:v>32.538927184466019</c:v>
                </c:pt>
                <c:pt idx="552">
                  <c:v>36.783067357512948</c:v>
                </c:pt>
                <c:pt idx="553">
                  <c:v>26.548052884615384</c:v>
                </c:pt>
                <c:pt idx="554">
                  <c:v>34.098924882629106</c:v>
                </c:pt>
                <c:pt idx="555">
                  <c:v>40.962632352941178</c:v>
                </c:pt>
                <c:pt idx="556">
                  <c:v>35.266917293233085</c:v>
                </c:pt>
                <c:pt idx="557">
                  <c:v>34.458029585798819</c:v>
                </c:pt>
                <c:pt idx="558">
                  <c:v>24.180989010989009</c:v>
                </c:pt>
                <c:pt idx="559">
                  <c:v>32.058171779141105</c:v>
                </c:pt>
                <c:pt idx="560">
                  <c:v>32.994201086956522</c:v>
                </c:pt>
                <c:pt idx="561">
                  <c:v>31.751086206896552</c:v>
                </c:pt>
                <c:pt idx="562">
                  <c:v>30.43851891891892</c:v>
                </c:pt>
                <c:pt idx="563">
                  <c:v>27.751889570552148</c:v>
                </c:pt>
                <c:pt idx="564">
                  <c:v>33.301053846153842</c:v>
                </c:pt>
                <c:pt idx="565">
                  <c:v>32.171015748031493</c:v>
                </c:pt>
                <c:pt idx="566">
                  <c:v>34.618375999999998</c:v>
                </c:pt>
                <c:pt idx="567">
                  <c:v>30.494772727272728</c:v>
                </c:pt>
                <c:pt idx="568">
                  <c:v>33.877385093167703</c:v>
                </c:pt>
                <c:pt idx="569">
                  <c:v>38.243434523809526</c:v>
                </c:pt>
                <c:pt idx="570">
                  <c:v>25.943586956521738</c:v>
                </c:pt>
                <c:pt idx="571">
                  <c:v>35.501503184713378</c:v>
                </c:pt>
                <c:pt idx="572">
                  <c:v>35.181384615384616</c:v>
                </c:pt>
                <c:pt idx="573">
                  <c:v>30.011807017543859</c:v>
                </c:pt>
                <c:pt idx="574">
                  <c:v>30.864364640883977</c:v>
                </c:pt>
                <c:pt idx="575">
                  <c:v>23.309957831325303</c:v>
                </c:pt>
                <c:pt idx="576">
                  <c:v>19.747237410071943</c:v>
                </c:pt>
                <c:pt idx="577">
                  <c:v>23.665415094339622</c:v>
                </c:pt>
                <c:pt idx="578">
                  <c:v>29.472611464968153</c:v>
                </c:pt>
                <c:pt idx="579">
                  <c:v>26.126813559322034</c:v>
                </c:pt>
                <c:pt idx="580">
                  <c:v>41.548484693877548</c:v>
                </c:pt>
                <c:pt idx="581">
                  <c:v>38.558714285714281</c:v>
                </c:pt>
                <c:pt idx="582">
                  <c:v>36.74030319148936</c:v>
                </c:pt>
                <c:pt idx="583">
                  <c:v>25.0364875</c:v>
                </c:pt>
                <c:pt idx="584">
                  <c:v>37.812650793650796</c:v>
                </c:pt>
                <c:pt idx="585">
                  <c:v>35.908835978835981</c:v>
                </c:pt>
                <c:pt idx="586">
                  <c:v>32.003220183486242</c:v>
                </c:pt>
                <c:pt idx="587">
                  <c:v>18.64820238095238</c:v>
                </c:pt>
                <c:pt idx="588">
                  <c:v>36.047170731707311</c:v>
                </c:pt>
                <c:pt idx="589">
                  <c:v>27.285058394160583</c:v>
                </c:pt>
                <c:pt idx="590">
                  <c:v>40.519999999999996</c:v>
                </c:pt>
                <c:pt idx="591">
                  <c:v>19.063817647058823</c:v>
                </c:pt>
                <c:pt idx="592">
                  <c:v>42.086656441717793</c:v>
                </c:pt>
                <c:pt idx="593">
                  <c:v>34.013034682080928</c:v>
                </c:pt>
                <c:pt idx="594">
                  <c:v>26.17202808988764</c:v>
                </c:pt>
                <c:pt idx="595">
                  <c:v>34.417368055555556</c:v>
                </c:pt>
                <c:pt idx="596">
                  <c:v>54.044337499999997</c:v>
                </c:pt>
                <c:pt idx="597">
                  <c:v>22.161642276422764</c:v>
                </c:pt>
                <c:pt idx="598">
                  <c:v>31.590594405594405</c:v>
                </c:pt>
                <c:pt idx="599">
                  <c:v>34.091909090909091</c:v>
                </c:pt>
                <c:pt idx="600">
                  <c:v>31.832879999999999</c:v>
                </c:pt>
                <c:pt idx="601">
                  <c:v>35.97778358208955</c:v>
                </c:pt>
                <c:pt idx="602">
                  <c:v>31.95376724137931</c:v>
                </c:pt>
                <c:pt idx="603">
                  <c:v>41.159571428571425</c:v>
                </c:pt>
                <c:pt idx="604">
                  <c:v>36.647672955974841</c:v>
                </c:pt>
                <c:pt idx="605">
                  <c:v>40.731882758620685</c:v>
                </c:pt>
                <c:pt idx="606">
                  <c:v>33.720102564102568</c:v>
                </c:pt>
                <c:pt idx="607">
                  <c:v>31.675916666666666</c:v>
                </c:pt>
                <c:pt idx="608">
                  <c:v>32.346088235294118</c:v>
                </c:pt>
                <c:pt idx="609">
                  <c:v>43.203250000000004</c:v>
                </c:pt>
                <c:pt idx="610">
                  <c:v>35.768000000000001</c:v>
                </c:pt>
                <c:pt idx="611">
                  <c:v>39.903730538922154</c:v>
                </c:pt>
                <c:pt idx="612">
                  <c:v>22.769992753623189</c:v>
                </c:pt>
                <c:pt idx="613">
                  <c:v>40.35208724832215</c:v>
                </c:pt>
                <c:pt idx="614">
                  <c:v>38.169282051282053</c:v>
                </c:pt>
                <c:pt idx="615">
                  <c:v>41.38336363636364</c:v>
                </c:pt>
                <c:pt idx="616">
                  <c:v>35.857488721804515</c:v>
                </c:pt>
                <c:pt idx="617">
                  <c:v>36.687392670157067</c:v>
                </c:pt>
                <c:pt idx="618">
                  <c:v>37.459911764705879</c:v>
                </c:pt>
                <c:pt idx="619">
                  <c:v>38.899183333333333</c:v>
                </c:pt>
                <c:pt idx="620">
                  <c:v>35.932660493827164</c:v>
                </c:pt>
                <c:pt idx="621">
                  <c:v>44.799619354838711</c:v>
                </c:pt>
                <c:pt idx="622">
                  <c:v>38.63553125</c:v>
                </c:pt>
                <c:pt idx="623">
                  <c:v>35.188320754716983</c:v>
                </c:pt>
                <c:pt idx="624">
                  <c:v>42.158355029585799</c:v>
                </c:pt>
                <c:pt idx="625">
                  <c:v>34.211291208791209</c:v>
                </c:pt>
                <c:pt idx="626">
                  <c:v>31.931562962962968</c:v>
                </c:pt>
                <c:pt idx="627">
                  <c:v>34.331815286624206</c:v>
                </c:pt>
                <c:pt idx="628">
                  <c:v>45.967617834394908</c:v>
                </c:pt>
                <c:pt idx="629">
                  <c:v>43.845181102362204</c:v>
                </c:pt>
                <c:pt idx="630">
                  <c:v>46.407770186335405</c:v>
                </c:pt>
                <c:pt idx="631">
                  <c:v>47.691084967320258</c:v>
                </c:pt>
                <c:pt idx="632">
                  <c:v>32.411184049079758</c:v>
                </c:pt>
                <c:pt idx="633">
                  <c:v>42.728233128834354</c:v>
                </c:pt>
                <c:pt idx="634">
                  <c:v>47.535662500000001</c:v>
                </c:pt>
                <c:pt idx="635">
                  <c:v>39.717360248447207</c:v>
                </c:pt>
                <c:pt idx="636">
                  <c:v>35.137129629629634</c:v>
                </c:pt>
                <c:pt idx="637">
                  <c:v>40.039919254658386</c:v>
                </c:pt>
                <c:pt idx="638">
                  <c:v>36.260272727272728</c:v>
                </c:pt>
                <c:pt idx="639">
                  <c:v>42.044601190476193</c:v>
                </c:pt>
                <c:pt idx="640">
                  <c:v>31.574113043478263</c:v>
                </c:pt>
                <c:pt idx="641">
                  <c:v>37.727090909090911</c:v>
                </c:pt>
                <c:pt idx="642">
                  <c:v>26.494654320987653</c:v>
                </c:pt>
                <c:pt idx="643">
                  <c:v>37.235988571428571</c:v>
                </c:pt>
                <c:pt idx="644">
                  <c:v>41.723935483870967</c:v>
                </c:pt>
                <c:pt idx="645">
                  <c:v>40.123397350993379</c:v>
                </c:pt>
                <c:pt idx="646">
                  <c:v>40.430141975308644</c:v>
                </c:pt>
                <c:pt idx="647">
                  <c:v>33.769987577639753</c:v>
                </c:pt>
                <c:pt idx="648">
                  <c:v>38.434465517241378</c:v>
                </c:pt>
                <c:pt idx="649">
                  <c:v>43.925477124183004</c:v>
                </c:pt>
                <c:pt idx="650">
                  <c:v>49.862649006622519</c:v>
                </c:pt>
                <c:pt idx="651">
                  <c:v>54.129330985915495</c:v>
                </c:pt>
                <c:pt idx="652">
                  <c:v>32.901165354330708</c:v>
                </c:pt>
                <c:pt idx="653">
                  <c:v>51.041769230769226</c:v>
                </c:pt>
                <c:pt idx="654">
                  <c:v>47.326467455621298</c:v>
                </c:pt>
                <c:pt idx="655">
                  <c:v>31.986830065359474</c:v>
                </c:pt>
                <c:pt idx="656">
                  <c:v>52.835509202453991</c:v>
                </c:pt>
                <c:pt idx="657">
                  <c:v>41.041174418604655</c:v>
                </c:pt>
                <c:pt idx="658">
                  <c:v>46.392135483870966</c:v>
                </c:pt>
                <c:pt idx="659">
                  <c:v>41.237159574468087</c:v>
                </c:pt>
                <c:pt idx="660">
                  <c:v>39.955529411764701</c:v>
                </c:pt>
                <c:pt idx="661">
                  <c:v>36.222333333333331</c:v>
                </c:pt>
                <c:pt idx="662">
                  <c:v>35.121804878048778</c:v>
                </c:pt>
                <c:pt idx="663">
                  <c:v>42.484174418604653</c:v>
                </c:pt>
                <c:pt idx="664">
                  <c:v>46.50557763975155</c:v>
                </c:pt>
                <c:pt idx="665">
                  <c:v>40.580263803680978</c:v>
                </c:pt>
                <c:pt idx="666">
                  <c:v>39.496289256198352</c:v>
                </c:pt>
                <c:pt idx="667">
                  <c:v>34.322606666666665</c:v>
                </c:pt>
                <c:pt idx="668">
                  <c:v>4.8721399999999999</c:v>
                </c:pt>
                <c:pt idx="669">
                  <c:v>6.3088371428571426</c:v>
                </c:pt>
                <c:pt idx="671">
                  <c:v>4.9975809523809529</c:v>
                </c:pt>
                <c:pt idx="672">
                  <c:v>26.227449999999997</c:v>
                </c:pt>
                <c:pt idx="673">
                  <c:v>35.929826771653538</c:v>
                </c:pt>
                <c:pt idx="674">
                  <c:v>29.927508928571427</c:v>
                </c:pt>
                <c:pt idx="675">
                  <c:v>36.257158620689651</c:v>
                </c:pt>
                <c:pt idx="676">
                  <c:v>43.972767441860462</c:v>
                </c:pt>
                <c:pt idx="677">
                  <c:v>46.606582352941174</c:v>
                </c:pt>
                <c:pt idx="678">
                  <c:v>42.196826086956527</c:v>
                </c:pt>
                <c:pt idx="679">
                  <c:v>43.700699386503068</c:v>
                </c:pt>
                <c:pt idx="680">
                  <c:v>45.386994219653175</c:v>
                </c:pt>
                <c:pt idx="681">
                  <c:v>29.785550295857988</c:v>
                </c:pt>
                <c:pt idx="682">
                  <c:v>41.519217054263571</c:v>
                </c:pt>
                <c:pt idx="683">
                  <c:v>41.429345911949682</c:v>
                </c:pt>
                <c:pt idx="684">
                  <c:v>40.765688622754489</c:v>
                </c:pt>
                <c:pt idx="685">
                  <c:v>50.295412121212124</c:v>
                </c:pt>
                <c:pt idx="686">
                  <c:v>38.329369863013696</c:v>
                </c:pt>
                <c:pt idx="687">
                  <c:v>46.123134408602155</c:v>
                </c:pt>
                <c:pt idx="688">
                  <c:v>54.419477987421388</c:v>
                </c:pt>
                <c:pt idx="689">
                  <c:v>56.515391025641023</c:v>
                </c:pt>
                <c:pt idx="690">
                  <c:v>40.754965517241381</c:v>
                </c:pt>
                <c:pt idx="691">
                  <c:v>31.668907894736844</c:v>
                </c:pt>
                <c:pt idx="692">
                  <c:v>41.881503184713374</c:v>
                </c:pt>
                <c:pt idx="693">
                  <c:v>60.009523178807946</c:v>
                </c:pt>
                <c:pt idx="694">
                  <c:v>41.683143678160924</c:v>
                </c:pt>
                <c:pt idx="695">
                  <c:v>50.929773437500003</c:v>
                </c:pt>
                <c:pt idx="696">
                  <c:v>40.076479532163745</c:v>
                </c:pt>
                <c:pt idx="697">
                  <c:v>47.318062500000003</c:v>
                </c:pt>
                <c:pt idx="698">
                  <c:v>44.419827160493824</c:v>
                </c:pt>
                <c:pt idx="699">
                  <c:v>41.360352201257861</c:v>
                </c:pt>
                <c:pt idx="700">
                  <c:v>42.692528455284553</c:v>
                </c:pt>
                <c:pt idx="701">
                  <c:v>38.961913793103449</c:v>
                </c:pt>
                <c:pt idx="702">
                  <c:v>50.046164634146344</c:v>
                </c:pt>
                <c:pt idx="703">
                  <c:v>44.051094339622644</c:v>
                </c:pt>
                <c:pt idx="704">
                  <c:v>39.368921212121215</c:v>
                </c:pt>
                <c:pt idx="705">
                  <c:v>46.98080838323353</c:v>
                </c:pt>
                <c:pt idx="706">
                  <c:v>42.035412121212119</c:v>
                </c:pt>
                <c:pt idx="707">
                  <c:v>53.460574999999999</c:v>
                </c:pt>
                <c:pt idx="708">
                  <c:v>37.48471951219512</c:v>
                </c:pt>
                <c:pt idx="709">
                  <c:v>40.627265536723165</c:v>
                </c:pt>
                <c:pt idx="710">
                  <c:v>53.918790055248614</c:v>
                </c:pt>
                <c:pt idx="711">
                  <c:v>43.386320312499997</c:v>
                </c:pt>
                <c:pt idx="712">
                  <c:v>44.615294444444444</c:v>
                </c:pt>
                <c:pt idx="713">
                  <c:v>39.988278106508879</c:v>
                </c:pt>
                <c:pt idx="714">
                  <c:v>47.101054545454545</c:v>
                </c:pt>
                <c:pt idx="715">
                  <c:v>56.879296969696973</c:v>
                </c:pt>
                <c:pt idx="716">
                  <c:v>54.513819875776399</c:v>
                </c:pt>
                <c:pt idx="717">
                  <c:v>48.889306748466261</c:v>
                </c:pt>
                <c:pt idx="718">
                  <c:v>40.378380645161293</c:v>
                </c:pt>
                <c:pt idx="719">
                  <c:v>38.056890322580649</c:v>
                </c:pt>
                <c:pt idx="720">
                  <c:v>44.80729192546584</c:v>
                </c:pt>
                <c:pt idx="721">
                  <c:v>38.021757575757576</c:v>
                </c:pt>
                <c:pt idx="722">
                  <c:v>44.615614864864867</c:v>
                </c:pt>
                <c:pt idx="723">
                  <c:v>37.891209790209793</c:v>
                </c:pt>
                <c:pt idx="724">
                  <c:v>41.343080882352936</c:v>
                </c:pt>
                <c:pt idx="725">
                  <c:v>48.103506172839509</c:v>
                </c:pt>
                <c:pt idx="726">
                  <c:v>43.070440251572329</c:v>
                </c:pt>
                <c:pt idx="727">
                  <c:v>37.447529761904761</c:v>
                </c:pt>
                <c:pt idx="728">
                  <c:v>30.845656976744188</c:v>
                </c:pt>
                <c:pt idx="729">
                  <c:v>34.252315151515148</c:v>
                </c:pt>
                <c:pt idx="730">
                  <c:v>51.721434523809521</c:v>
                </c:pt>
                <c:pt idx="731">
                  <c:v>42.084192307692305</c:v>
                </c:pt>
                <c:pt idx="732">
                  <c:v>54.095083333333335</c:v>
                </c:pt>
                <c:pt idx="733">
                  <c:v>49.124254901960789</c:v>
                </c:pt>
                <c:pt idx="734">
                  <c:v>42.593460674157306</c:v>
                </c:pt>
                <c:pt idx="735">
                  <c:v>41.314608433734939</c:v>
                </c:pt>
                <c:pt idx="736">
                  <c:v>35.608090909090905</c:v>
                </c:pt>
                <c:pt idx="737">
                  <c:v>39.55308552631579</c:v>
                </c:pt>
                <c:pt idx="738">
                  <c:v>49.977490066225165</c:v>
                </c:pt>
                <c:pt idx="739">
                  <c:v>46.031734177215192</c:v>
                </c:pt>
                <c:pt idx="740">
                  <c:v>49.463081218274112</c:v>
                </c:pt>
                <c:pt idx="741">
                  <c:v>29.774854166666664</c:v>
                </c:pt>
                <c:pt idx="742">
                  <c:v>41.735215277777776</c:v>
                </c:pt>
                <c:pt idx="743">
                  <c:v>52.267030534351143</c:v>
                </c:pt>
                <c:pt idx="744">
                  <c:v>39.767238709677414</c:v>
                </c:pt>
                <c:pt idx="745">
                  <c:v>47.61711320754717</c:v>
                </c:pt>
                <c:pt idx="746">
                  <c:v>28.848715151515147</c:v>
                </c:pt>
                <c:pt idx="747">
                  <c:v>48.329593939393938</c:v>
                </c:pt>
                <c:pt idx="748">
                  <c:v>49.378371951219513</c:v>
                </c:pt>
                <c:pt idx="749">
                  <c:v>34.591387387387385</c:v>
                </c:pt>
                <c:pt idx="750">
                  <c:v>39.557909090909092</c:v>
                </c:pt>
                <c:pt idx="751">
                  <c:v>41.763898203592817</c:v>
                </c:pt>
                <c:pt idx="752">
                  <c:v>42.152105263157893</c:v>
                </c:pt>
                <c:pt idx="753">
                  <c:v>40.037076023391812</c:v>
                </c:pt>
                <c:pt idx="754">
                  <c:v>43.825312500000003</c:v>
                </c:pt>
                <c:pt idx="755">
                  <c:v>40.507812903225805</c:v>
                </c:pt>
                <c:pt idx="756">
                  <c:v>32.077719178082191</c:v>
                </c:pt>
                <c:pt idx="757">
                  <c:v>53.769181818181821</c:v>
                </c:pt>
                <c:pt idx="758">
                  <c:v>44.907931677018631</c:v>
                </c:pt>
                <c:pt idx="759">
                  <c:v>39.722048192771084</c:v>
                </c:pt>
                <c:pt idx="760">
                  <c:v>42.937063492063487</c:v>
                </c:pt>
                <c:pt idx="761">
                  <c:v>39.383857142857146</c:v>
                </c:pt>
                <c:pt idx="762">
                  <c:v>45.762140350877196</c:v>
                </c:pt>
                <c:pt idx="763">
                  <c:v>43.44720526315789</c:v>
                </c:pt>
                <c:pt idx="764">
                  <c:v>32.528211764705887</c:v>
                </c:pt>
                <c:pt idx="765">
                  <c:v>32.404915254237288</c:v>
                </c:pt>
                <c:pt idx="766">
                  <c:v>35.433662337662334</c:v>
                </c:pt>
                <c:pt idx="767">
                  <c:v>33.642994047619048</c:v>
                </c:pt>
                <c:pt idx="768">
                  <c:v>36.219041666666669</c:v>
                </c:pt>
                <c:pt idx="769">
                  <c:v>37.080113095238097</c:v>
                </c:pt>
                <c:pt idx="770">
                  <c:v>49.491797619047617</c:v>
                </c:pt>
                <c:pt idx="771">
                  <c:v>46.961811518324609</c:v>
                </c:pt>
                <c:pt idx="772">
                  <c:v>44.320936274509805</c:v>
                </c:pt>
                <c:pt idx="773">
                  <c:v>51.380668421052626</c:v>
                </c:pt>
                <c:pt idx="774">
                  <c:v>56.994232804232801</c:v>
                </c:pt>
                <c:pt idx="775">
                  <c:v>42.792160377358492</c:v>
                </c:pt>
                <c:pt idx="776">
                  <c:v>38.162956756756756</c:v>
                </c:pt>
                <c:pt idx="777">
                  <c:v>44.63861025641026</c:v>
                </c:pt>
                <c:pt idx="778">
                  <c:v>46.372854748603352</c:v>
                </c:pt>
                <c:pt idx="779">
                  <c:v>50.042770491803275</c:v>
                </c:pt>
                <c:pt idx="780">
                  <c:v>50.465609756097564</c:v>
                </c:pt>
                <c:pt idx="781">
                  <c:v>42.820611111111113</c:v>
                </c:pt>
                <c:pt idx="782">
                  <c:v>57.868425149700599</c:v>
                </c:pt>
                <c:pt idx="783">
                  <c:v>51.577274193548384</c:v>
                </c:pt>
                <c:pt idx="784">
                  <c:v>49.483912280701759</c:v>
                </c:pt>
                <c:pt idx="785">
                  <c:v>53.878491329479765</c:v>
                </c:pt>
                <c:pt idx="786">
                  <c:v>30.548396341463413</c:v>
                </c:pt>
                <c:pt idx="787">
                  <c:v>47.202439306358379</c:v>
                </c:pt>
                <c:pt idx="788">
                  <c:v>51.284069148936176</c:v>
                </c:pt>
                <c:pt idx="789">
                  <c:v>43.158043010752685</c:v>
                </c:pt>
                <c:pt idx="790">
                  <c:v>47.413207253886007</c:v>
                </c:pt>
                <c:pt idx="791">
                  <c:v>45.385714285714286</c:v>
                </c:pt>
                <c:pt idx="792">
                  <c:v>45.15</c:v>
                </c:pt>
                <c:pt idx="793">
                  <c:v>36.646142857142856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48</c:v>
                </c:pt>
                <c:pt idx="798">
                  <c:v>48</c:v>
                </c:pt>
                <c:pt idx="799">
                  <c:v>48</c:v>
                </c:pt>
                <c:pt idx="800">
                  <c:v>55.96925925925926</c:v>
                </c:pt>
                <c:pt idx="801">
                  <c:v>47.154589371980677</c:v>
                </c:pt>
                <c:pt idx="802">
                  <c:v>51</c:v>
                </c:pt>
                <c:pt idx="803">
                  <c:v>45.612962962962968</c:v>
                </c:pt>
                <c:pt idx="804">
                  <c:v>36.753411111111106</c:v>
                </c:pt>
                <c:pt idx="805">
                  <c:v>37.593943005181352</c:v>
                </c:pt>
                <c:pt idx="806">
                  <c:v>40.354495</c:v>
                </c:pt>
                <c:pt idx="807">
                  <c:v>40.458478021978024</c:v>
                </c:pt>
                <c:pt idx="808">
                  <c:v>31.408963541666665</c:v>
                </c:pt>
                <c:pt idx="809">
                  <c:v>40.212363636363641</c:v>
                </c:pt>
                <c:pt idx="810">
                  <c:v>37.561825870646764</c:v>
                </c:pt>
                <c:pt idx="811">
                  <c:v>36.302695652173917</c:v>
                </c:pt>
                <c:pt idx="812">
                  <c:v>36.384284210526317</c:v>
                </c:pt>
                <c:pt idx="813">
                  <c:v>26.784777777777776</c:v>
                </c:pt>
                <c:pt idx="814">
                  <c:v>34.175740112994347</c:v>
                </c:pt>
                <c:pt idx="815">
                  <c:v>38.395157575757572</c:v>
                </c:pt>
                <c:pt idx="816">
                  <c:v>24.422698924731183</c:v>
                </c:pt>
                <c:pt idx="817">
                  <c:v>33.603887096774194</c:v>
                </c:pt>
                <c:pt idx="818">
                  <c:v>35.247145348837208</c:v>
                </c:pt>
                <c:pt idx="819">
                  <c:v>43.350766871165646</c:v>
                </c:pt>
                <c:pt idx="820">
                  <c:v>47.935396984924623</c:v>
                </c:pt>
                <c:pt idx="821">
                  <c:v>30.920547619047618</c:v>
                </c:pt>
                <c:pt idx="822">
                  <c:v>35.757206451612902</c:v>
                </c:pt>
                <c:pt idx="823">
                  <c:v>42.624060810810811</c:v>
                </c:pt>
                <c:pt idx="824">
                  <c:v>32.07166438356164</c:v>
                </c:pt>
                <c:pt idx="825">
                  <c:v>32.165277419354844</c:v>
                </c:pt>
                <c:pt idx="826">
                  <c:v>35.414783132530125</c:v>
                </c:pt>
                <c:pt idx="827">
                  <c:v>32.786234374999999</c:v>
                </c:pt>
                <c:pt idx="828">
                  <c:v>36.449101796407184</c:v>
                </c:pt>
                <c:pt idx="829">
                  <c:v>39.580467153284673</c:v>
                </c:pt>
                <c:pt idx="830">
                  <c:v>25.96404697986577</c:v>
                </c:pt>
                <c:pt idx="831">
                  <c:v>38.615358208955222</c:v>
                </c:pt>
                <c:pt idx="832">
                  <c:v>41.189193548387095</c:v>
                </c:pt>
                <c:pt idx="833">
                  <c:v>34.710993589743588</c:v>
                </c:pt>
                <c:pt idx="834">
                  <c:v>25.231320610687021</c:v>
                </c:pt>
                <c:pt idx="835">
                  <c:v>24.566439716312058</c:v>
                </c:pt>
                <c:pt idx="836">
                  <c:v>39.343369426751593</c:v>
                </c:pt>
                <c:pt idx="837">
                  <c:v>38.062314465408811</c:v>
                </c:pt>
                <c:pt idx="838">
                  <c:v>32.851566666666663</c:v>
                </c:pt>
                <c:pt idx="839">
                  <c:v>39.019986486486481</c:v>
                </c:pt>
                <c:pt idx="840">
                  <c:v>18.86317277486911</c:v>
                </c:pt>
                <c:pt idx="841">
                  <c:v>42.382738636363634</c:v>
                </c:pt>
                <c:pt idx="842">
                  <c:v>36.423520467836255</c:v>
                </c:pt>
                <c:pt idx="843">
                  <c:v>52.02049375</c:v>
                </c:pt>
                <c:pt idx="844">
                  <c:v>39.276245161290326</c:v>
                </c:pt>
                <c:pt idx="845">
                  <c:v>32.879475138121549</c:v>
                </c:pt>
                <c:pt idx="846">
                  <c:v>42.342211538461541</c:v>
                </c:pt>
                <c:pt idx="847">
                  <c:v>37.22287272727273</c:v>
                </c:pt>
                <c:pt idx="848">
                  <c:v>32.913739726027394</c:v>
                </c:pt>
                <c:pt idx="849">
                  <c:v>38.660551136363637</c:v>
                </c:pt>
                <c:pt idx="850">
                  <c:v>35.424273255813958</c:v>
                </c:pt>
                <c:pt idx="851">
                  <c:v>40.742531914893611</c:v>
                </c:pt>
                <c:pt idx="852">
                  <c:v>39.326586387434553</c:v>
                </c:pt>
                <c:pt idx="853">
                  <c:v>29.443623853211008</c:v>
                </c:pt>
                <c:pt idx="854">
                  <c:v>31.092579881656803</c:v>
                </c:pt>
                <c:pt idx="855">
                  <c:v>27.39198445595855</c:v>
                </c:pt>
                <c:pt idx="856">
                  <c:v>45.086265060240962</c:v>
                </c:pt>
                <c:pt idx="857">
                  <c:v>42.740262376237624</c:v>
                </c:pt>
                <c:pt idx="858">
                  <c:v>38.465605000000004</c:v>
                </c:pt>
                <c:pt idx="859">
                  <c:v>41.069729411764705</c:v>
                </c:pt>
                <c:pt idx="860">
                  <c:v>41.065856353591158</c:v>
                </c:pt>
                <c:pt idx="861">
                  <c:v>39.579165714285715</c:v>
                </c:pt>
                <c:pt idx="862">
                  <c:v>41.138551351351346</c:v>
                </c:pt>
                <c:pt idx="863">
                  <c:v>40.124892045454544</c:v>
                </c:pt>
                <c:pt idx="864">
                  <c:v>38.452392045454545</c:v>
                </c:pt>
                <c:pt idx="865">
                  <c:v>34.29016022099448</c:v>
                </c:pt>
                <c:pt idx="866">
                  <c:v>45.008115384615387</c:v>
                </c:pt>
                <c:pt idx="867">
                  <c:v>53.162161111111111</c:v>
                </c:pt>
                <c:pt idx="868">
                  <c:v>38.552794736842102</c:v>
                </c:pt>
                <c:pt idx="869">
                  <c:v>42.702280487804877</c:v>
                </c:pt>
                <c:pt idx="870">
                  <c:v>38.141515527950311</c:v>
                </c:pt>
                <c:pt idx="871">
                  <c:v>47.059201257861631</c:v>
                </c:pt>
                <c:pt idx="872">
                  <c:v>42.72855675675676</c:v>
                </c:pt>
                <c:pt idx="873">
                  <c:v>45.343943037974682</c:v>
                </c:pt>
                <c:pt idx="874">
                  <c:v>45.720729166666665</c:v>
                </c:pt>
                <c:pt idx="875">
                  <c:v>46.531680272108844</c:v>
                </c:pt>
                <c:pt idx="876">
                  <c:v>51.994156028368799</c:v>
                </c:pt>
                <c:pt idx="877">
                  <c:v>47.215759740259742</c:v>
                </c:pt>
                <c:pt idx="878">
                  <c:v>52.498024193548389</c:v>
                </c:pt>
                <c:pt idx="879">
                  <c:v>37.517890510948902</c:v>
                </c:pt>
                <c:pt idx="880">
                  <c:v>38.29557777777778</c:v>
                </c:pt>
                <c:pt idx="881">
                  <c:v>46.894701492537315</c:v>
                </c:pt>
                <c:pt idx="882">
                  <c:v>41.233412587412587</c:v>
                </c:pt>
                <c:pt idx="883">
                  <c:v>33.572709677419354</c:v>
                </c:pt>
                <c:pt idx="884">
                  <c:v>38.287166666666664</c:v>
                </c:pt>
                <c:pt idx="885">
                  <c:v>26.390064748201439</c:v>
                </c:pt>
                <c:pt idx="886">
                  <c:v>60.572988505747134</c:v>
                </c:pt>
                <c:pt idx="887">
                  <c:v>30.362382857142858</c:v>
                </c:pt>
                <c:pt idx="888">
                  <c:v>30.995591160220997</c:v>
                </c:pt>
                <c:pt idx="889">
                  <c:v>35.708058823529413</c:v>
                </c:pt>
                <c:pt idx="890">
                  <c:v>36.9028255033557</c:v>
                </c:pt>
                <c:pt idx="891">
                  <c:v>42.966576687116564</c:v>
                </c:pt>
                <c:pt idx="892">
                  <c:v>29.511880503144656</c:v>
                </c:pt>
                <c:pt idx="893">
                  <c:v>35.452798701298697</c:v>
                </c:pt>
                <c:pt idx="894">
                  <c:v>36.677411392405062</c:v>
                </c:pt>
                <c:pt idx="895">
                  <c:v>36.500370689655178</c:v>
                </c:pt>
                <c:pt idx="896">
                  <c:v>36.491098039215686</c:v>
                </c:pt>
                <c:pt idx="897">
                  <c:v>37.025596385542165</c:v>
                </c:pt>
                <c:pt idx="898">
                  <c:v>37.140509433962265</c:v>
                </c:pt>
                <c:pt idx="899">
                  <c:v>54.32439153439153</c:v>
                </c:pt>
                <c:pt idx="900">
                  <c:v>36.913069364161849</c:v>
                </c:pt>
                <c:pt idx="901">
                  <c:v>44.542400000000001</c:v>
                </c:pt>
                <c:pt idx="902">
                  <c:v>44.28287378640777</c:v>
                </c:pt>
                <c:pt idx="903">
                  <c:v>37.411960000000001</c:v>
                </c:pt>
                <c:pt idx="904">
                  <c:v>38.037485714285715</c:v>
                </c:pt>
                <c:pt idx="905">
                  <c:v>40.289613924050634</c:v>
                </c:pt>
                <c:pt idx="906">
                  <c:v>44.336851190476196</c:v>
                </c:pt>
                <c:pt idx="907">
                  <c:v>40.367127388535032</c:v>
                </c:pt>
                <c:pt idx="908">
                  <c:v>38.999647058823527</c:v>
                </c:pt>
                <c:pt idx="909">
                  <c:v>45.133333333333333</c:v>
                </c:pt>
                <c:pt idx="910">
                  <c:v>38.216914893617023</c:v>
                </c:pt>
                <c:pt idx="914">
                  <c:v>37.214815068493152</c:v>
                </c:pt>
                <c:pt idx="915">
                  <c:v>42.031764331210191</c:v>
                </c:pt>
                <c:pt idx="916">
                  <c:v>40.910361111111108</c:v>
                </c:pt>
                <c:pt idx="917">
                  <c:v>49.374842465753424</c:v>
                </c:pt>
                <c:pt idx="918">
                  <c:v>40.831675496688739</c:v>
                </c:pt>
                <c:pt idx="919">
                  <c:v>32.333638095238094</c:v>
                </c:pt>
                <c:pt idx="920">
                  <c:v>43.188185185185183</c:v>
                </c:pt>
                <c:pt idx="921">
                  <c:v>48.41267532467532</c:v>
                </c:pt>
                <c:pt idx="923">
                  <c:v>37.40243292682927</c:v>
                </c:pt>
                <c:pt idx="924">
                  <c:v>54.149451388888885</c:v>
                </c:pt>
                <c:pt idx="925">
                  <c:v>50.704706666666667</c:v>
                </c:pt>
                <c:pt idx="926">
                  <c:v>45.790144654088046</c:v>
                </c:pt>
                <c:pt idx="927">
                  <c:v>35.963220183486236</c:v>
                </c:pt>
                <c:pt idx="928">
                  <c:v>37.341671755725194</c:v>
                </c:pt>
                <c:pt idx="931">
                  <c:v>40.15648630136986</c:v>
                </c:pt>
                <c:pt idx="932">
                  <c:v>58.397462068965517</c:v>
                </c:pt>
                <c:pt idx="933">
                  <c:v>43.160714285714285</c:v>
                </c:pt>
                <c:pt idx="934">
                  <c:v>40.470551020408166</c:v>
                </c:pt>
                <c:pt idx="935">
                  <c:v>48.141277027027023</c:v>
                </c:pt>
                <c:pt idx="936">
                  <c:v>53.266732876712332</c:v>
                </c:pt>
                <c:pt idx="937">
                  <c:v>46.322629921259846</c:v>
                </c:pt>
                <c:pt idx="938">
                  <c:v>49.548754716981136</c:v>
                </c:pt>
                <c:pt idx="939">
                  <c:v>27.342410256410258</c:v>
                </c:pt>
                <c:pt idx="940">
                  <c:v>35.229805031446539</c:v>
                </c:pt>
                <c:pt idx="941">
                  <c:v>44.983269938650309</c:v>
                </c:pt>
                <c:pt idx="942">
                  <c:v>42.142502994011977</c:v>
                </c:pt>
                <c:pt idx="943">
                  <c:v>42.01083734939759</c:v>
                </c:pt>
                <c:pt idx="944">
                  <c:v>50.42674074074074</c:v>
                </c:pt>
                <c:pt idx="945">
                  <c:v>46.97169375</c:v>
                </c:pt>
                <c:pt idx="946">
                  <c:v>44.415587301587301</c:v>
                </c:pt>
                <c:pt idx="947">
                  <c:v>38.424410404624275</c:v>
                </c:pt>
                <c:pt idx="948">
                  <c:v>45.150422360248449</c:v>
                </c:pt>
                <c:pt idx="949">
                  <c:v>43.729886075949366</c:v>
                </c:pt>
                <c:pt idx="950">
                  <c:v>42.010526627218937</c:v>
                </c:pt>
                <c:pt idx="951">
                  <c:v>47.525168604651164</c:v>
                </c:pt>
                <c:pt idx="952">
                  <c:v>46.279668749999999</c:v>
                </c:pt>
                <c:pt idx="953">
                  <c:v>45.088874285714283</c:v>
                </c:pt>
                <c:pt idx="954">
                  <c:v>44.131233128834353</c:v>
                </c:pt>
                <c:pt idx="955">
                  <c:v>44.24153293413174</c:v>
                </c:pt>
                <c:pt idx="956">
                  <c:v>48.787331250000001</c:v>
                </c:pt>
                <c:pt idx="957">
                  <c:v>45.969966887417222</c:v>
                </c:pt>
                <c:pt idx="958">
                  <c:v>45.89777070063694</c:v>
                </c:pt>
                <c:pt idx="959">
                  <c:v>42.566308571428571</c:v>
                </c:pt>
                <c:pt idx="960">
                  <c:v>45.657907514450869</c:v>
                </c:pt>
                <c:pt idx="961">
                  <c:v>39.295112359550558</c:v>
                </c:pt>
                <c:pt idx="962">
                  <c:v>57.973414473684215</c:v>
                </c:pt>
                <c:pt idx="963">
                  <c:v>20.160653333333332</c:v>
                </c:pt>
                <c:pt idx="964">
                  <c:v>47.993335227272723</c:v>
                </c:pt>
                <c:pt idx="965">
                  <c:v>34.782644444444443</c:v>
                </c:pt>
                <c:pt idx="966">
                  <c:v>55.630670588235297</c:v>
                </c:pt>
                <c:pt idx="967">
                  <c:v>53.246627218934911</c:v>
                </c:pt>
                <c:pt idx="968">
                  <c:v>37.877310734463272</c:v>
                </c:pt>
                <c:pt idx="969">
                  <c:v>36.275507692307691</c:v>
                </c:pt>
                <c:pt idx="970">
                  <c:v>51.33500636942675</c:v>
                </c:pt>
                <c:pt idx="971">
                  <c:v>40.654221153846152</c:v>
                </c:pt>
                <c:pt idx="972">
                  <c:v>40.910771812080533</c:v>
                </c:pt>
                <c:pt idx="973">
                  <c:v>50.526574074074077</c:v>
                </c:pt>
                <c:pt idx="974">
                  <c:v>46.548974358974363</c:v>
                </c:pt>
                <c:pt idx="975">
                  <c:v>60.339773333333333</c:v>
                </c:pt>
                <c:pt idx="976">
                  <c:v>52.127766423357663</c:v>
                </c:pt>
                <c:pt idx="977">
                  <c:v>56.814529850746268</c:v>
                </c:pt>
                <c:pt idx="978">
                  <c:v>51.421984962406015</c:v>
                </c:pt>
                <c:pt idx="979">
                  <c:v>51.847617021276598</c:v>
                </c:pt>
                <c:pt idx="980">
                  <c:v>54.420801418439716</c:v>
                </c:pt>
                <c:pt idx="981">
                  <c:v>52.101361702127662</c:v>
                </c:pt>
                <c:pt idx="983">
                  <c:v>46.092535211267609</c:v>
                </c:pt>
                <c:pt idx="984">
                  <c:v>50.343880794701988</c:v>
                </c:pt>
                <c:pt idx="985">
                  <c:v>50.921718954248369</c:v>
                </c:pt>
                <c:pt idx="986">
                  <c:v>45.832992957746477</c:v>
                </c:pt>
                <c:pt idx="988">
                  <c:v>53.15593902439025</c:v>
                </c:pt>
                <c:pt idx="989">
                  <c:v>31.113120805369125</c:v>
                </c:pt>
                <c:pt idx="990">
                  <c:v>38.348500000000001</c:v>
                </c:pt>
                <c:pt idx="991">
                  <c:v>40.196970059880243</c:v>
                </c:pt>
                <c:pt idx="993">
                  <c:v>46.348748344370861</c:v>
                </c:pt>
                <c:pt idx="994">
                  <c:v>37.250445454545456</c:v>
                </c:pt>
                <c:pt idx="995">
                  <c:v>49.999218749999997</c:v>
                </c:pt>
                <c:pt idx="996">
                  <c:v>44.64829931972789</c:v>
                </c:pt>
                <c:pt idx="997">
                  <c:v>39.757792207792207</c:v>
                </c:pt>
                <c:pt idx="998">
                  <c:v>60.283666666666669</c:v>
                </c:pt>
                <c:pt idx="999">
                  <c:v>50.337398437499999</c:v>
                </c:pt>
                <c:pt idx="1000">
                  <c:v>33.547428571428568</c:v>
                </c:pt>
                <c:pt idx="1001">
                  <c:v>41.714922580645165</c:v>
                </c:pt>
                <c:pt idx="1002">
                  <c:v>42.372592857142855</c:v>
                </c:pt>
                <c:pt idx="1003">
                  <c:v>52.808797468354435</c:v>
                </c:pt>
                <c:pt idx="1004">
                  <c:v>37.110993749999999</c:v>
                </c:pt>
                <c:pt idx="1005">
                  <c:v>47.969513888888883</c:v>
                </c:pt>
                <c:pt idx="1006">
                  <c:v>34.819948051948053</c:v>
                </c:pt>
                <c:pt idx="1008">
                  <c:v>44.314575757575753</c:v>
                </c:pt>
                <c:pt idx="1009">
                  <c:v>41.328945652173914</c:v>
                </c:pt>
                <c:pt idx="1010">
                  <c:v>37.743615384615389</c:v>
                </c:pt>
                <c:pt idx="1011">
                  <c:v>36.158360544217693</c:v>
                </c:pt>
                <c:pt idx="1018">
                  <c:v>34.514826923076924</c:v>
                </c:pt>
                <c:pt idx="1019">
                  <c:v>36.801896103896105</c:v>
                </c:pt>
                <c:pt idx="1020">
                  <c:v>38.400059602649002</c:v>
                </c:pt>
                <c:pt idx="1021">
                  <c:v>40.65395104895105</c:v>
                </c:pt>
                <c:pt idx="1022">
                  <c:v>32.453689075630251</c:v>
                </c:pt>
                <c:pt idx="1023">
                  <c:v>39.33296511627907</c:v>
                </c:pt>
                <c:pt idx="1024">
                  <c:v>36.253517730496455</c:v>
                </c:pt>
                <c:pt idx="1025">
                  <c:v>43.469535947712416</c:v>
                </c:pt>
                <c:pt idx="1026">
                  <c:v>35.074261744966442</c:v>
                </c:pt>
                <c:pt idx="1028">
                  <c:v>43.0089018404908</c:v>
                </c:pt>
                <c:pt idx="1029">
                  <c:v>33.920689873417722</c:v>
                </c:pt>
                <c:pt idx="1030">
                  <c:v>41.23014765100671</c:v>
                </c:pt>
                <c:pt idx="1031">
                  <c:v>40.075886792452827</c:v>
                </c:pt>
                <c:pt idx="1033">
                  <c:v>31.348909836065573</c:v>
                </c:pt>
                <c:pt idx="1034">
                  <c:v>42.292324786324791</c:v>
                </c:pt>
                <c:pt idx="1035">
                  <c:v>35.698865853658532</c:v>
                </c:pt>
                <c:pt idx="1036">
                  <c:v>43.426993630573243</c:v>
                </c:pt>
                <c:pt idx="1038">
                  <c:v>42.775618497109825</c:v>
                </c:pt>
                <c:pt idx="1039">
                  <c:v>38.239095238095238</c:v>
                </c:pt>
                <c:pt idx="1040">
                  <c:v>37.054880239520955</c:v>
                </c:pt>
                <c:pt idx="1041">
                  <c:v>39.821918749999995</c:v>
                </c:pt>
                <c:pt idx="1042">
                  <c:v>40.74711111111111</c:v>
                </c:pt>
                <c:pt idx="1043">
                  <c:v>46.272477124183006</c:v>
                </c:pt>
                <c:pt idx="1044">
                  <c:v>38.778208588957057</c:v>
                </c:pt>
                <c:pt idx="1045">
                  <c:v>41.219621951219516</c:v>
                </c:pt>
                <c:pt idx="1046">
                  <c:v>39.943385964912281</c:v>
                </c:pt>
                <c:pt idx="1048">
                  <c:v>34.159198757763974</c:v>
                </c:pt>
                <c:pt idx="1049">
                  <c:v>43.034591549295776</c:v>
                </c:pt>
                <c:pt idx="1050">
                  <c:v>52.167602040816327</c:v>
                </c:pt>
                <c:pt idx="1051">
                  <c:v>23.467165605095541</c:v>
                </c:pt>
                <c:pt idx="1052">
                  <c:v>37.988955974842767</c:v>
                </c:pt>
                <c:pt idx="1053">
                  <c:v>37.795421052631582</c:v>
                </c:pt>
                <c:pt idx="1054">
                  <c:v>39.360993865030672</c:v>
                </c:pt>
                <c:pt idx="1055">
                  <c:v>39.313039473684213</c:v>
                </c:pt>
                <c:pt idx="1056">
                  <c:v>39.899025477707006</c:v>
                </c:pt>
                <c:pt idx="1057">
                  <c:v>38.647161764705885</c:v>
                </c:pt>
                <c:pt idx="1058">
                  <c:v>33.889273291925463</c:v>
                </c:pt>
                <c:pt idx="1059">
                  <c:v>25.088727748691099</c:v>
                </c:pt>
                <c:pt idx="1060">
                  <c:v>34.163389221556884</c:v>
                </c:pt>
                <c:pt idx="1061">
                  <c:v>39.418145569620251</c:v>
                </c:pt>
                <c:pt idx="1062">
                  <c:v>36.86426506024096</c:v>
                </c:pt>
                <c:pt idx="1063">
                  <c:v>22.132105263157897</c:v>
                </c:pt>
                <c:pt idx="1064">
                  <c:v>42.952442708333336</c:v>
                </c:pt>
                <c:pt idx="1065">
                  <c:v>36.269779661016948</c:v>
                </c:pt>
                <c:pt idx="1066">
                  <c:v>35.190100558659218</c:v>
                </c:pt>
                <c:pt idx="1067">
                  <c:v>47.126261744966442</c:v>
                </c:pt>
                <c:pt idx="1068">
                  <c:v>36.264819354838707</c:v>
                </c:pt>
                <c:pt idx="1069">
                  <c:v>32.119619999999998</c:v>
                </c:pt>
                <c:pt idx="1070">
                  <c:v>42.830282608695654</c:v>
                </c:pt>
                <c:pt idx="1071">
                  <c:v>37.380053254437868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B-47A4-8A44-D37C16D4B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169280"/>
        <c:axId val="779170920"/>
      </c:lineChart>
      <c:dateAx>
        <c:axId val="7791692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9170920"/>
        <c:crosses val="autoZero"/>
        <c:auto val="1"/>
        <c:lblOffset val="100"/>
        <c:baseTimeUnit val="days"/>
      </c:dateAx>
      <c:valAx>
        <c:axId val="77917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91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461245620276565"/>
          <c:y val="6.8645211016305538E-2"/>
          <c:w val="0.35534776723422795"/>
          <c:h val="4.14610749853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Tonnage Sable </a:t>
            </a:r>
            <a:r>
              <a:rPr lang="fr-FR" b="1" baseline="0"/>
              <a:t>/ en équivalence  malaxée </a:t>
            </a:r>
            <a:endParaRPr lang="fr-F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631105079750662E-2"/>
          <c:y val="0.13327004598941827"/>
          <c:w val="0.87762009868281532"/>
          <c:h val="0.63735189516073221"/>
        </c:manualLayout>
      </c:layout>
      <c:lineChart>
        <c:grouping val="standard"/>
        <c:varyColors val="0"/>
        <c:ser>
          <c:idx val="1"/>
          <c:order val="1"/>
          <c:tx>
            <c:strRef>
              <c:f>DATA!$S$2</c:f>
              <c:strCache>
                <c:ptCount val="1"/>
                <c:pt idx="0">
                  <c:v>Tonnage sable SPACE / malaxée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DATA!$S$4:$S$2991</c:f>
              <c:numCache>
                <c:formatCode>0</c:formatCode>
                <c:ptCount val="2988"/>
                <c:pt idx="0">
                  <c:v>2102.6881944444444</c:v>
                </c:pt>
                <c:pt idx="1">
                  <c:v>2143.1762589928057</c:v>
                </c:pt>
                <c:pt idx="2">
                  <c:v>2119.5841004184099</c:v>
                </c:pt>
                <c:pt idx="3">
                  <c:v>2127.0423999999998</c:v>
                </c:pt>
                <c:pt idx="4">
                  <c:v>2130.4451476793247</c:v>
                </c:pt>
                <c:pt idx="5">
                  <c:v>1807.8568862275447</c:v>
                </c:pt>
                <c:pt idx="6">
                  <c:v>2223.8215962441313</c:v>
                </c:pt>
                <c:pt idx="7">
                  <c:v>2214.6435483870969</c:v>
                </c:pt>
                <c:pt idx="8">
                  <c:v>1909.7509363295881</c:v>
                </c:pt>
                <c:pt idx="9">
                  <c:v>2190.3200787401574</c:v>
                </c:pt>
                <c:pt idx="10">
                  <c:v>2237.3675276752765</c:v>
                </c:pt>
                <c:pt idx="11">
                  <c:v>2300.164598540146</c:v>
                </c:pt>
                <c:pt idx="12">
                  <c:v>2176.721328671329</c:v>
                </c:pt>
                <c:pt idx="13">
                  <c:v>2162.3189964157705</c:v>
                </c:pt>
                <c:pt idx="14">
                  <c:v>2098.6878640776699</c:v>
                </c:pt>
                <c:pt idx="15">
                  <c:v>1928.9837735849057</c:v>
                </c:pt>
                <c:pt idx="16">
                  <c:v>2066.2562231759657</c:v>
                </c:pt>
                <c:pt idx="17">
                  <c:v>1846.3178423236513</c:v>
                </c:pt>
                <c:pt idx="18">
                  <c:v>1878.0836909871246</c:v>
                </c:pt>
                <c:pt idx="19">
                  <c:v>2235.5498069498071</c:v>
                </c:pt>
                <c:pt idx="20">
                  <c:v>2136.6732394366195</c:v>
                </c:pt>
                <c:pt idx="21">
                  <c:v>2123.877922077922</c:v>
                </c:pt>
                <c:pt idx="22">
                  <c:v>2079.9196202531643</c:v>
                </c:pt>
                <c:pt idx="23">
                  <c:v>1997.6814332247554</c:v>
                </c:pt>
                <c:pt idx="24">
                  <c:v>2093.6544401544402</c:v>
                </c:pt>
                <c:pt idx="25">
                  <c:v>1966.3724409448819</c:v>
                </c:pt>
                <c:pt idx="26">
                  <c:v>1989.3287671232877</c:v>
                </c:pt>
                <c:pt idx="27">
                  <c:v>2116.6754385964914</c:v>
                </c:pt>
                <c:pt idx="28">
                  <c:v>2194.3294964028778</c:v>
                </c:pt>
                <c:pt idx="29">
                  <c:v>2135.6360655737703</c:v>
                </c:pt>
                <c:pt idx="30">
                  <c:v>2118.0348920863307</c:v>
                </c:pt>
                <c:pt idx="31">
                  <c:v>2168.1292968749999</c:v>
                </c:pt>
                <c:pt idx="32">
                  <c:v>2109.3678700361011</c:v>
                </c:pt>
                <c:pt idx="33">
                  <c:v>2142.2235507246373</c:v>
                </c:pt>
                <c:pt idx="34">
                  <c:v>2265.3398467432949</c:v>
                </c:pt>
                <c:pt idx="35">
                  <c:v>2065.0424657534249</c:v>
                </c:pt>
                <c:pt idx="36">
                  <c:v>2141.4498154981552</c:v>
                </c:pt>
                <c:pt idx="37">
                  <c:v>2206.7110638297872</c:v>
                </c:pt>
                <c:pt idx="38">
                  <c:v>2169.9653543307086</c:v>
                </c:pt>
                <c:pt idx="39">
                  <c:v>1870.6014440433212</c:v>
                </c:pt>
                <c:pt idx="40">
                  <c:v>2106.982</c:v>
                </c:pt>
                <c:pt idx="41">
                  <c:v>2103.138617886179</c:v>
                </c:pt>
                <c:pt idx="42">
                  <c:v>2191.4287313432837</c:v>
                </c:pt>
                <c:pt idx="43">
                  <c:v>2143.6734982332155</c:v>
                </c:pt>
                <c:pt idx="44">
                  <c:v>2149.5479999999998</c:v>
                </c:pt>
                <c:pt idx="45">
                  <c:v>2483.0522875816991</c:v>
                </c:pt>
                <c:pt idx="46">
                  <c:v>2635.2914285714287</c:v>
                </c:pt>
                <c:pt idx="47">
                  <c:v>2566.9249999999997</c:v>
                </c:pt>
                <c:pt idx="48">
                  <c:v>2246.1022598870054</c:v>
                </c:pt>
                <c:pt idx="49">
                  <c:v>2246.287804878049</c:v>
                </c:pt>
                <c:pt idx="50">
                  <c:v>2660.8119148936171</c:v>
                </c:pt>
                <c:pt idx="51">
                  <c:v>2337.7751773049645</c:v>
                </c:pt>
                <c:pt idx="52">
                  <c:v>2845.5850393700784</c:v>
                </c:pt>
                <c:pt idx="53">
                  <c:v>3102.8914396887158</c:v>
                </c:pt>
                <c:pt idx="54">
                  <c:v>3355.1535433070867</c:v>
                </c:pt>
                <c:pt idx="55">
                  <c:v>2511.5561752988046</c:v>
                </c:pt>
                <c:pt idx="56">
                  <c:v>1698.8300970873786</c:v>
                </c:pt>
                <c:pt idx="57">
                  <c:v>1851.0500000000002</c:v>
                </c:pt>
                <c:pt idx="58">
                  <c:v>1992.4594095940959</c:v>
                </c:pt>
                <c:pt idx="59">
                  <c:v>1980.4271698113205</c:v>
                </c:pt>
                <c:pt idx="60">
                  <c:v>2002.3815602836878</c:v>
                </c:pt>
                <c:pt idx="61">
                  <c:v>2033.3991666666666</c:v>
                </c:pt>
                <c:pt idx="62">
                  <c:v>1971.6910714285714</c:v>
                </c:pt>
                <c:pt idx="63">
                  <c:v>1951.5165384615384</c:v>
                </c:pt>
                <c:pt idx="64">
                  <c:v>2038.1330960854093</c:v>
                </c:pt>
                <c:pt idx="65">
                  <c:v>1835.11</c:v>
                </c:pt>
                <c:pt idx="66">
                  <c:v>1928.4448275862069</c:v>
                </c:pt>
                <c:pt idx="67">
                  <c:v>1968.08</c:v>
                </c:pt>
                <c:pt idx="68">
                  <c:v>1992.3243902439024</c:v>
                </c:pt>
                <c:pt idx="69">
                  <c:v>1910.4944649446495</c:v>
                </c:pt>
                <c:pt idx="70">
                  <c:v>1928.6807086614174</c:v>
                </c:pt>
                <c:pt idx="71">
                  <c:v>1821.4343589743589</c:v>
                </c:pt>
                <c:pt idx="72">
                  <c:v>1880.1301652892562</c:v>
                </c:pt>
                <c:pt idx="73">
                  <c:v>1862.6392694063927</c:v>
                </c:pt>
                <c:pt idx="74">
                  <c:v>1863.1620553359685</c:v>
                </c:pt>
                <c:pt idx="75">
                  <c:v>1812.9507812500001</c:v>
                </c:pt>
                <c:pt idx="76">
                  <c:v>1868.7388059701493</c:v>
                </c:pt>
                <c:pt idx="77">
                  <c:v>1826.6825892857144</c:v>
                </c:pt>
                <c:pt idx="78">
                  <c:v>1772.7109090909091</c:v>
                </c:pt>
                <c:pt idx="79">
                  <c:v>1614.9692</c:v>
                </c:pt>
                <c:pt idx="80">
                  <c:v>1812.7666666666667</c:v>
                </c:pt>
                <c:pt idx="81">
                  <c:v>1641.7542483660131</c:v>
                </c:pt>
                <c:pt idx="82">
                  <c:v>1798.9633663366335</c:v>
                </c:pt>
                <c:pt idx="83">
                  <c:v>1445.7825396825399</c:v>
                </c:pt>
                <c:pt idx="84">
                  <c:v>1736.8807692307691</c:v>
                </c:pt>
                <c:pt idx="85">
                  <c:v>1679.5759433962262</c:v>
                </c:pt>
                <c:pt idx="86">
                  <c:v>1571.0614379084966</c:v>
                </c:pt>
                <c:pt idx="87">
                  <c:v>1730.659375</c:v>
                </c:pt>
                <c:pt idx="88">
                  <c:v>1694.9848739495799</c:v>
                </c:pt>
                <c:pt idx="89">
                  <c:v>1698.9326633165829</c:v>
                </c:pt>
                <c:pt idx="90">
                  <c:v>1650.5860655737704</c:v>
                </c:pt>
                <c:pt idx="91">
                  <c:v>1638.881395348837</c:v>
                </c:pt>
                <c:pt idx="92">
                  <c:v>1343.0711409395974</c:v>
                </c:pt>
                <c:pt idx="93">
                  <c:v>1699.7183006535947</c:v>
                </c:pt>
                <c:pt idx="94">
                  <c:v>1767.1439114391144</c:v>
                </c:pt>
                <c:pt idx="95">
                  <c:v>1852.5323999999998</c:v>
                </c:pt>
                <c:pt idx="96">
                  <c:v>1809.8617777777779</c:v>
                </c:pt>
                <c:pt idx="97">
                  <c:v>1791.8481343283581</c:v>
                </c:pt>
                <c:pt idx="98">
                  <c:v>1779.6173184357542</c:v>
                </c:pt>
                <c:pt idx="99">
                  <c:v>1798.0378531073447</c:v>
                </c:pt>
                <c:pt idx="100">
                  <c:v>1674.7644171779139</c:v>
                </c:pt>
                <c:pt idx="101">
                  <c:v>1706.2944206008583</c:v>
                </c:pt>
                <c:pt idx="102">
                  <c:v>1666.7107142857142</c:v>
                </c:pt>
                <c:pt idx="103">
                  <c:v>1614.6821052631578</c:v>
                </c:pt>
                <c:pt idx="104">
                  <c:v>1704.0830508474578</c:v>
                </c:pt>
                <c:pt idx="105">
                  <c:v>1720.0351190476192</c:v>
                </c:pt>
                <c:pt idx="106">
                  <c:v>1759.7295918367347</c:v>
                </c:pt>
                <c:pt idx="107">
                  <c:v>1795.6353658536586</c:v>
                </c:pt>
                <c:pt idx="108">
                  <c:v>1734.1364640883978</c:v>
                </c:pt>
                <c:pt idx="109">
                  <c:v>1755.8634730538922</c:v>
                </c:pt>
                <c:pt idx="110">
                  <c:v>1813.6017142857143</c:v>
                </c:pt>
                <c:pt idx="111">
                  <c:v>1810.9942857142858</c:v>
                </c:pt>
                <c:pt idx="112">
                  <c:v>1836.6522988505747</c:v>
                </c:pt>
                <c:pt idx="113">
                  <c:v>1797.7742424242424</c:v>
                </c:pt>
                <c:pt idx="114">
                  <c:v>1821.4238993710694</c:v>
                </c:pt>
                <c:pt idx="115">
                  <c:v>1877.7044776119403</c:v>
                </c:pt>
                <c:pt idx="116">
                  <c:v>1749.3959459459461</c:v>
                </c:pt>
                <c:pt idx="117">
                  <c:v>1852.8553333333332</c:v>
                </c:pt>
                <c:pt idx="118">
                  <c:v>1880.081690140845</c:v>
                </c:pt>
                <c:pt idx="119">
                  <c:v>1813.7403100775193</c:v>
                </c:pt>
                <c:pt idx="120">
                  <c:v>1734.7705035971223</c:v>
                </c:pt>
                <c:pt idx="121">
                  <c:v>1607.3519685039371</c:v>
                </c:pt>
                <c:pt idx="122">
                  <c:v>1731.3129496402878</c:v>
                </c:pt>
                <c:pt idx="123">
                  <c:v>1800.2073333333333</c:v>
                </c:pt>
                <c:pt idx="124">
                  <c:v>1652.02</c:v>
                </c:pt>
                <c:pt idx="125">
                  <c:v>1710.8814569536423</c:v>
                </c:pt>
                <c:pt idx="126">
                  <c:v>1731.6424460431654</c:v>
                </c:pt>
                <c:pt idx="127">
                  <c:v>1755.3093167701863</c:v>
                </c:pt>
                <c:pt idx="128">
                  <c:v>1742.2401360544218</c:v>
                </c:pt>
                <c:pt idx="129">
                  <c:v>1821.1535947712418</c:v>
                </c:pt>
                <c:pt idx="130">
                  <c:v>1608.0514018691588</c:v>
                </c:pt>
                <c:pt idx="131">
                  <c:v>1774.2518072289156</c:v>
                </c:pt>
                <c:pt idx="132">
                  <c:v>1789.3062937062937</c:v>
                </c:pt>
                <c:pt idx="133">
                  <c:v>1721.7095588235295</c:v>
                </c:pt>
                <c:pt idx="134">
                  <c:v>1824.2539393939396</c:v>
                </c:pt>
                <c:pt idx="135">
                  <c:v>1795.5277777777778</c:v>
                </c:pt>
                <c:pt idx="136">
                  <c:v>1403.5298136645963</c:v>
                </c:pt>
                <c:pt idx="137">
                  <c:v>1552.5538461538463</c:v>
                </c:pt>
                <c:pt idx="138">
                  <c:v>1864.8188311688309</c:v>
                </c:pt>
                <c:pt idx="139">
                  <c:v>1791.0688</c:v>
                </c:pt>
                <c:pt idx="140">
                  <c:v>1734.9623188405797</c:v>
                </c:pt>
                <c:pt idx="141">
                  <c:v>1658.8909090909092</c:v>
                </c:pt>
                <c:pt idx="142">
                  <c:v>1828.3629921259842</c:v>
                </c:pt>
                <c:pt idx="143">
                  <c:v>1763.3084210526315</c:v>
                </c:pt>
                <c:pt idx="144">
                  <c:v>1689.7643939393938</c:v>
                </c:pt>
                <c:pt idx="145">
                  <c:v>1676.3732876712329</c:v>
                </c:pt>
                <c:pt idx="146">
                  <c:v>1750.8724137931035</c:v>
                </c:pt>
                <c:pt idx="147">
                  <c:v>1671.7881118881119</c:v>
                </c:pt>
                <c:pt idx="148">
                  <c:v>1716.6818749999998</c:v>
                </c:pt>
                <c:pt idx="149">
                  <c:v>1745.6541176470589</c:v>
                </c:pt>
                <c:pt idx="150">
                  <c:v>1670.5226666666667</c:v>
                </c:pt>
                <c:pt idx="151">
                  <c:v>1692.3438709677419</c:v>
                </c:pt>
                <c:pt idx="152">
                  <c:v>1758.2957575757575</c:v>
                </c:pt>
                <c:pt idx="153">
                  <c:v>1715.6005813953489</c:v>
                </c:pt>
                <c:pt idx="154">
                  <c:v>1739.0993827160491</c:v>
                </c:pt>
                <c:pt idx="155">
                  <c:v>1636.5119999999999</c:v>
                </c:pt>
                <c:pt idx="156">
                  <c:v>1682.8358288770053</c:v>
                </c:pt>
                <c:pt idx="157">
                  <c:v>1712.8227272727274</c:v>
                </c:pt>
                <c:pt idx="158">
                  <c:v>1700.863583815029</c:v>
                </c:pt>
                <c:pt idx="159">
                  <c:v>1687.3734463276835</c:v>
                </c:pt>
                <c:pt idx="160">
                  <c:v>1722.0300546448088</c:v>
                </c:pt>
                <c:pt idx="161">
                  <c:v>1847.9051546391752</c:v>
                </c:pt>
                <c:pt idx="162">
                  <c:v>1726.9777227722773</c:v>
                </c:pt>
                <c:pt idx="163">
                  <c:v>1730.3742268041235</c:v>
                </c:pt>
                <c:pt idx="164">
                  <c:v>1672.6000000000001</c:v>
                </c:pt>
                <c:pt idx="165">
                  <c:v>1690.1978378378378</c:v>
                </c:pt>
                <c:pt idx="166">
                  <c:v>1685.4731182795699</c:v>
                </c:pt>
                <c:pt idx="167">
                  <c:v>1684.0938547486032</c:v>
                </c:pt>
                <c:pt idx="168">
                  <c:v>1567.7606334841628</c:v>
                </c:pt>
                <c:pt idx="169">
                  <c:v>1651.9725581395348</c:v>
                </c:pt>
                <c:pt idx="170">
                  <c:v>1583.8344186046513</c:v>
                </c:pt>
                <c:pt idx="171">
                  <c:v>1713.5227053140097</c:v>
                </c:pt>
                <c:pt idx="172">
                  <c:v>1707.6320574162678</c:v>
                </c:pt>
                <c:pt idx="173">
                  <c:v>1694.6272251308899</c:v>
                </c:pt>
                <c:pt idx="174">
                  <c:v>1524.8872222222224</c:v>
                </c:pt>
                <c:pt idx="175">
                  <c:v>1656.4064171122996</c:v>
                </c:pt>
                <c:pt idx="176">
                  <c:v>1615.0200956937799</c:v>
                </c:pt>
                <c:pt idx="177">
                  <c:v>1755.4660377358491</c:v>
                </c:pt>
                <c:pt idx="178">
                  <c:v>1747.1039325842696</c:v>
                </c:pt>
                <c:pt idx="179">
                  <c:v>1757.8799145299147</c:v>
                </c:pt>
                <c:pt idx="180">
                  <c:v>1633.7597765363128</c:v>
                </c:pt>
                <c:pt idx="181">
                  <c:v>1690.0822222222223</c:v>
                </c:pt>
                <c:pt idx="182">
                  <c:v>1752.6693333333333</c:v>
                </c:pt>
                <c:pt idx="183">
                  <c:v>1635.4398009950251</c:v>
                </c:pt>
                <c:pt idx="185">
                  <c:v>1675.3760765550237</c:v>
                </c:pt>
                <c:pt idx="186">
                  <c:v>1613.5254658385093</c:v>
                </c:pt>
                <c:pt idx="187">
                  <c:v>1695.2420353982302</c:v>
                </c:pt>
                <c:pt idx="188">
                  <c:v>1648.4657777777777</c:v>
                </c:pt>
                <c:pt idx="189">
                  <c:v>1662.360683760684</c:v>
                </c:pt>
                <c:pt idx="190">
                  <c:v>1650.7258706467662</c:v>
                </c:pt>
                <c:pt idx="191">
                  <c:v>1736.1302521008404</c:v>
                </c:pt>
                <c:pt idx="192">
                  <c:v>1628.800892857143</c:v>
                </c:pt>
                <c:pt idx="193">
                  <c:v>1664.3940639269406</c:v>
                </c:pt>
                <c:pt idx="194">
                  <c:v>1623.3713636363636</c:v>
                </c:pt>
                <c:pt idx="195">
                  <c:v>1614.6957547169811</c:v>
                </c:pt>
                <c:pt idx="196">
                  <c:v>1703.9103603603603</c:v>
                </c:pt>
                <c:pt idx="197">
                  <c:v>1651.0510729613734</c:v>
                </c:pt>
                <c:pt idx="198">
                  <c:v>1714.2581632653059</c:v>
                </c:pt>
                <c:pt idx="199">
                  <c:v>1655.7</c:v>
                </c:pt>
                <c:pt idx="200">
                  <c:v>1661.700925925926</c:v>
                </c:pt>
                <c:pt idx="201">
                  <c:v>1701.679090909091</c:v>
                </c:pt>
                <c:pt idx="202">
                  <c:v>1658.3202830188679</c:v>
                </c:pt>
                <c:pt idx="203">
                  <c:v>1694.153125</c:v>
                </c:pt>
                <c:pt idx="204">
                  <c:v>1840.1633027522935</c:v>
                </c:pt>
                <c:pt idx="205">
                  <c:v>2376.8212643678162</c:v>
                </c:pt>
                <c:pt idx="206">
                  <c:v>1808.1435233160623</c:v>
                </c:pt>
                <c:pt idx="207">
                  <c:v>1900.2881656804734</c:v>
                </c:pt>
                <c:pt idx="208">
                  <c:v>1967.9847222222222</c:v>
                </c:pt>
                <c:pt idx="209">
                  <c:v>2159.966831683168</c:v>
                </c:pt>
                <c:pt idx="210">
                  <c:v>2002.666502463054</c:v>
                </c:pt>
                <c:pt idx="211">
                  <c:v>1741.7416149068324</c:v>
                </c:pt>
                <c:pt idx="212">
                  <c:v>1884.7769607843138</c:v>
                </c:pt>
                <c:pt idx="213">
                  <c:v>1916.3336734693878</c:v>
                </c:pt>
                <c:pt idx="214">
                  <c:v>1860.9430555555555</c:v>
                </c:pt>
                <c:pt idx="215">
                  <c:v>2082.6777777777779</c:v>
                </c:pt>
                <c:pt idx="216">
                  <c:v>2090.2218309859154</c:v>
                </c:pt>
                <c:pt idx="217">
                  <c:v>1979.0412587412588</c:v>
                </c:pt>
                <c:pt idx="218">
                  <c:v>1978.9610062893082</c:v>
                </c:pt>
                <c:pt idx="219">
                  <c:v>1901.235172413793</c:v>
                </c:pt>
                <c:pt idx="220">
                  <c:v>1723.132089552239</c:v>
                </c:pt>
                <c:pt idx="221">
                  <c:v>1839.0084337349399</c:v>
                </c:pt>
                <c:pt idx="222">
                  <c:v>1789.0420289855072</c:v>
                </c:pt>
                <c:pt idx="223">
                  <c:v>1829.8235294117646</c:v>
                </c:pt>
                <c:pt idx="224">
                  <c:v>1755.2782608695652</c:v>
                </c:pt>
                <c:pt idx="225">
                  <c:v>1997.7201923076923</c:v>
                </c:pt>
                <c:pt idx="226">
                  <c:v>1782.732167832168</c:v>
                </c:pt>
                <c:pt idx="227">
                  <c:v>1859.322695035461</c:v>
                </c:pt>
                <c:pt idx="228">
                  <c:v>2193.2664556962022</c:v>
                </c:pt>
                <c:pt idx="229">
                  <c:v>2202.3215827338131</c:v>
                </c:pt>
                <c:pt idx="230">
                  <c:v>1623.4122137404581</c:v>
                </c:pt>
                <c:pt idx="231">
                  <c:v>1630.2394736842105</c:v>
                </c:pt>
                <c:pt idx="232">
                  <c:v>1740.7895705521473</c:v>
                </c:pt>
                <c:pt idx="233">
                  <c:v>1705.7113402061855</c:v>
                </c:pt>
                <c:pt idx="234">
                  <c:v>1766.3246575342466</c:v>
                </c:pt>
                <c:pt idx="235">
                  <c:v>1733.3623456790124</c:v>
                </c:pt>
                <c:pt idx="236">
                  <c:v>1748.9174193548388</c:v>
                </c:pt>
                <c:pt idx="237">
                  <c:v>1771.3537037037036</c:v>
                </c:pt>
                <c:pt idx="238">
                  <c:v>1632.0225352112677</c:v>
                </c:pt>
                <c:pt idx="239">
                  <c:v>1710.2523489932887</c:v>
                </c:pt>
                <c:pt idx="240">
                  <c:v>1678.7594285714288</c:v>
                </c:pt>
                <c:pt idx="241">
                  <c:v>1682.7546875</c:v>
                </c:pt>
                <c:pt idx="242">
                  <c:v>1670.2494505494508</c:v>
                </c:pt>
                <c:pt idx="243">
                  <c:v>1682.0473988439308</c:v>
                </c:pt>
                <c:pt idx="244">
                  <c:v>1702.5118012422361</c:v>
                </c:pt>
                <c:pt idx="245">
                  <c:v>1670.7138297872341</c:v>
                </c:pt>
                <c:pt idx="246">
                  <c:v>1744.0636363636363</c:v>
                </c:pt>
                <c:pt idx="247">
                  <c:v>1643.0961538461538</c:v>
                </c:pt>
                <c:pt idx="248">
                  <c:v>1672.9505882352939</c:v>
                </c:pt>
                <c:pt idx="249">
                  <c:v>1755.0257575757576</c:v>
                </c:pt>
                <c:pt idx="250">
                  <c:v>1704.5687943262412</c:v>
                </c:pt>
                <c:pt idx="251">
                  <c:v>1641.9924657534245</c:v>
                </c:pt>
                <c:pt idx="252">
                  <c:v>1686.8809523809523</c:v>
                </c:pt>
                <c:pt idx="253">
                  <c:v>1666.5537931034482</c:v>
                </c:pt>
                <c:pt idx="254">
                  <c:v>1656.6478723404255</c:v>
                </c:pt>
                <c:pt idx="255">
                  <c:v>1681.1166666666666</c:v>
                </c:pt>
                <c:pt idx="256">
                  <c:v>1652.8232558139534</c:v>
                </c:pt>
                <c:pt idx="257">
                  <c:v>1705.2441860465117</c:v>
                </c:pt>
                <c:pt idx="258">
                  <c:v>1501.6431818181818</c:v>
                </c:pt>
                <c:pt idx="259">
                  <c:v>1501.5230303030303</c:v>
                </c:pt>
                <c:pt idx="260">
                  <c:v>1407.4690322580645</c:v>
                </c:pt>
                <c:pt idx="261">
                  <c:v>1717.3885245901638</c:v>
                </c:pt>
                <c:pt idx="262">
                  <c:v>1759.688622754491</c:v>
                </c:pt>
                <c:pt idx="263">
                  <c:v>1611.2254901960785</c:v>
                </c:pt>
                <c:pt idx="264">
                  <c:v>1694.4469879518074</c:v>
                </c:pt>
                <c:pt idx="265">
                  <c:v>1489.8606451612902</c:v>
                </c:pt>
                <c:pt idx="266">
                  <c:v>1709.2364197530862</c:v>
                </c:pt>
                <c:pt idx="267">
                  <c:v>1545.4625000000001</c:v>
                </c:pt>
                <c:pt idx="268">
                  <c:v>1892.7608433734938</c:v>
                </c:pt>
                <c:pt idx="269">
                  <c:v>1578.2397260273972</c:v>
                </c:pt>
                <c:pt idx="270">
                  <c:v>1716.7514792899408</c:v>
                </c:pt>
                <c:pt idx="271">
                  <c:v>1649.7317757009346</c:v>
                </c:pt>
                <c:pt idx="272">
                  <c:v>1707.8497512437809</c:v>
                </c:pt>
                <c:pt idx="273">
                  <c:v>1660.2068322981365</c:v>
                </c:pt>
                <c:pt idx="274">
                  <c:v>1837.0297101449275</c:v>
                </c:pt>
                <c:pt idx="275">
                  <c:v>1686.2988888888888</c:v>
                </c:pt>
                <c:pt idx="276">
                  <c:v>1680.1951515151516</c:v>
                </c:pt>
                <c:pt idx="277">
                  <c:v>1604.8373015873017</c:v>
                </c:pt>
                <c:pt idx="278">
                  <c:v>1652.8051612903225</c:v>
                </c:pt>
                <c:pt idx="279">
                  <c:v>1707.5808510638296</c:v>
                </c:pt>
                <c:pt idx="280">
                  <c:v>1647.0073619631903</c:v>
                </c:pt>
                <c:pt idx="281">
                  <c:v>1663.207894736842</c:v>
                </c:pt>
                <c:pt idx="282">
                  <c:v>1622.3346153846153</c:v>
                </c:pt>
                <c:pt idx="283">
                  <c:v>1649.7707482993196</c:v>
                </c:pt>
                <c:pt idx="284">
                  <c:v>1676.1714285714286</c:v>
                </c:pt>
                <c:pt idx="285">
                  <c:v>1652.986075949367</c:v>
                </c:pt>
                <c:pt idx="286">
                  <c:v>1860.1331683168319</c:v>
                </c:pt>
                <c:pt idx="288">
                  <c:v>2413.843956043956</c:v>
                </c:pt>
                <c:pt idx="291">
                  <c:v>1604.0651612903225</c:v>
                </c:pt>
                <c:pt idx="292">
                  <c:v>1715.6384615384613</c:v>
                </c:pt>
                <c:pt idx="293">
                  <c:v>1749.7033783783784</c:v>
                </c:pt>
                <c:pt idx="294">
                  <c:v>1706.6195121951218</c:v>
                </c:pt>
                <c:pt idx="295">
                  <c:v>1813.4540697674418</c:v>
                </c:pt>
                <c:pt idx="296">
                  <c:v>1682.9322580645162</c:v>
                </c:pt>
                <c:pt idx="297">
                  <c:v>1776.6031446540883</c:v>
                </c:pt>
                <c:pt idx="298">
                  <c:v>1455.5718562874251</c:v>
                </c:pt>
                <c:pt idx="299">
                  <c:v>1699.8201219512196</c:v>
                </c:pt>
                <c:pt idx="300">
                  <c:v>1950.9447368421052</c:v>
                </c:pt>
                <c:pt idx="301">
                  <c:v>1622.5705882352941</c:v>
                </c:pt>
                <c:pt idx="302">
                  <c:v>1747.0613636363635</c:v>
                </c:pt>
                <c:pt idx="303">
                  <c:v>1713.0939393939393</c:v>
                </c:pt>
                <c:pt idx="304">
                  <c:v>1674.1525139664805</c:v>
                </c:pt>
                <c:pt idx="305">
                  <c:v>1730.1807453416147</c:v>
                </c:pt>
                <c:pt idx="306">
                  <c:v>1717.7844086021507</c:v>
                </c:pt>
                <c:pt idx="307">
                  <c:v>1675.2290476190476</c:v>
                </c:pt>
                <c:pt idx="308">
                  <c:v>1696.6974619289342</c:v>
                </c:pt>
                <c:pt idx="309">
                  <c:v>1778.6888268156424</c:v>
                </c:pt>
                <c:pt idx="310">
                  <c:v>1645.759067357513</c:v>
                </c:pt>
                <c:pt idx="311">
                  <c:v>1684.7113744075828</c:v>
                </c:pt>
                <c:pt idx="312">
                  <c:v>1760.4103030303031</c:v>
                </c:pt>
                <c:pt idx="313">
                  <c:v>1802.9294520547946</c:v>
                </c:pt>
                <c:pt idx="314">
                  <c:v>1666.7</c:v>
                </c:pt>
                <c:pt idx="315">
                  <c:v>1747.8445714285713</c:v>
                </c:pt>
                <c:pt idx="316">
                  <c:v>1744.2151515151513</c:v>
                </c:pt>
                <c:pt idx="317">
                  <c:v>1836.6005181347152</c:v>
                </c:pt>
                <c:pt idx="318">
                  <c:v>1599.2228395061729</c:v>
                </c:pt>
                <c:pt idx="319">
                  <c:v>1570.2729064039411</c:v>
                </c:pt>
                <c:pt idx="320">
                  <c:v>1627.9461165048544</c:v>
                </c:pt>
                <c:pt idx="321">
                  <c:v>1733.1296875</c:v>
                </c:pt>
                <c:pt idx="322">
                  <c:v>1737.6872928176797</c:v>
                </c:pt>
                <c:pt idx="323">
                  <c:v>1775.2136363636362</c:v>
                </c:pt>
                <c:pt idx="324">
                  <c:v>1787.1518716577541</c:v>
                </c:pt>
                <c:pt idx="325">
                  <c:v>1704.0679611650485</c:v>
                </c:pt>
                <c:pt idx="326">
                  <c:v>1660.0152284263959</c:v>
                </c:pt>
                <c:pt idx="327">
                  <c:v>1699.970646766169</c:v>
                </c:pt>
                <c:pt idx="328">
                  <c:v>1722.9120689655174</c:v>
                </c:pt>
                <c:pt idx="329">
                  <c:v>1678.9395833333335</c:v>
                </c:pt>
                <c:pt idx="330">
                  <c:v>1690.18625</c:v>
                </c:pt>
                <c:pt idx="331">
                  <c:v>1757.7816753926702</c:v>
                </c:pt>
                <c:pt idx="332">
                  <c:v>1666.0605405405406</c:v>
                </c:pt>
                <c:pt idx="333">
                  <c:v>1783.1128834355829</c:v>
                </c:pt>
                <c:pt idx="334">
                  <c:v>1844.4314814814816</c:v>
                </c:pt>
                <c:pt idx="335">
                  <c:v>1801.1386740331491</c:v>
                </c:pt>
                <c:pt idx="336">
                  <c:v>1769.5815217391305</c:v>
                </c:pt>
                <c:pt idx="337">
                  <c:v>1761.3579234972678</c:v>
                </c:pt>
                <c:pt idx="338">
                  <c:v>1846.3952380952383</c:v>
                </c:pt>
                <c:pt idx="339">
                  <c:v>1675.5646706586826</c:v>
                </c:pt>
                <c:pt idx="340">
                  <c:v>1837.8554054054052</c:v>
                </c:pt>
                <c:pt idx="341">
                  <c:v>1815.1868020304569</c:v>
                </c:pt>
                <c:pt idx="342">
                  <c:v>1946.163448275862</c:v>
                </c:pt>
                <c:pt idx="343">
                  <c:v>1828.1282051282051</c:v>
                </c:pt>
                <c:pt idx="344">
                  <c:v>1807.6130434782608</c:v>
                </c:pt>
                <c:pt idx="345">
                  <c:v>1895.0868020304567</c:v>
                </c:pt>
                <c:pt idx="346">
                  <c:v>1856.5794736842104</c:v>
                </c:pt>
                <c:pt idx="347">
                  <c:v>2101.7406779661014</c:v>
                </c:pt>
                <c:pt idx="348">
                  <c:v>1778.3666666666666</c:v>
                </c:pt>
                <c:pt idx="349">
                  <c:v>1804.9304964539008</c:v>
                </c:pt>
                <c:pt idx="350">
                  <c:v>1882.4148148148149</c:v>
                </c:pt>
                <c:pt idx="351">
                  <c:v>1793.1841025641027</c:v>
                </c:pt>
                <c:pt idx="352">
                  <c:v>2041.0127906976745</c:v>
                </c:pt>
                <c:pt idx="353">
                  <c:v>1887.8288659793814</c:v>
                </c:pt>
                <c:pt idx="354">
                  <c:v>1839.8243243243244</c:v>
                </c:pt>
                <c:pt idx="355">
                  <c:v>1797.0287292817679</c:v>
                </c:pt>
                <c:pt idx="356">
                  <c:v>2204.4739583333335</c:v>
                </c:pt>
                <c:pt idx="357">
                  <c:v>2478.1863095238095</c:v>
                </c:pt>
                <c:pt idx="358">
                  <c:v>2115.4672</c:v>
                </c:pt>
                <c:pt idx="359">
                  <c:v>1888.2581395348839</c:v>
                </c:pt>
                <c:pt idx="360">
                  <c:v>2043.9535483870966</c:v>
                </c:pt>
                <c:pt idx="361">
                  <c:v>2021.8932038834951</c:v>
                </c:pt>
                <c:pt idx="362">
                  <c:v>2031.0378109452736</c:v>
                </c:pt>
                <c:pt idx="363">
                  <c:v>2687.0572222222222</c:v>
                </c:pt>
                <c:pt idx="364">
                  <c:v>1967.5479532163743</c:v>
                </c:pt>
                <c:pt idx="365">
                  <c:v>1858.8436464088397</c:v>
                </c:pt>
                <c:pt idx="366">
                  <c:v>1867.9026315789474</c:v>
                </c:pt>
                <c:pt idx="367">
                  <c:v>2315.6478787878791</c:v>
                </c:pt>
                <c:pt idx="368">
                  <c:v>1770.8335135135135</c:v>
                </c:pt>
                <c:pt idx="369">
                  <c:v>2216.8987804878052</c:v>
                </c:pt>
                <c:pt idx="370">
                  <c:v>2341.1464968152868</c:v>
                </c:pt>
                <c:pt idx="371">
                  <c:v>2156.5444444444443</c:v>
                </c:pt>
                <c:pt idx="372">
                  <c:v>2064.8653594771245</c:v>
                </c:pt>
                <c:pt idx="373">
                  <c:v>2152.6878612716764</c:v>
                </c:pt>
                <c:pt idx="374">
                  <c:v>2512.891304347826</c:v>
                </c:pt>
                <c:pt idx="375">
                  <c:v>2143.3435028248587</c:v>
                </c:pt>
                <c:pt idx="376">
                  <c:v>2101.425806451613</c:v>
                </c:pt>
                <c:pt idx="377">
                  <c:v>2004.5366336633665</c:v>
                </c:pt>
                <c:pt idx="378">
                  <c:v>2135.7039325842698</c:v>
                </c:pt>
                <c:pt idx="379">
                  <c:v>2946.7875706214691</c:v>
                </c:pt>
                <c:pt idx="380">
                  <c:v>2189.457142857143</c:v>
                </c:pt>
                <c:pt idx="381">
                  <c:v>2193.5693641618495</c:v>
                </c:pt>
                <c:pt idx="382">
                  <c:v>1992.8737373737374</c:v>
                </c:pt>
                <c:pt idx="383">
                  <c:v>2180.9160220994477</c:v>
                </c:pt>
                <c:pt idx="384">
                  <c:v>2152.9532258064514</c:v>
                </c:pt>
                <c:pt idx="385">
                  <c:v>2066.3110429447852</c:v>
                </c:pt>
                <c:pt idx="386">
                  <c:v>1879.6197674418604</c:v>
                </c:pt>
                <c:pt idx="387">
                  <c:v>2059.5575581395351</c:v>
                </c:pt>
                <c:pt idx="388">
                  <c:v>2129.7216666666668</c:v>
                </c:pt>
                <c:pt idx="389">
                  <c:v>2288.4405555555554</c:v>
                </c:pt>
                <c:pt idx="390">
                  <c:v>2105.602010050251</c:v>
                </c:pt>
                <c:pt idx="391">
                  <c:v>2035.1386597938144</c:v>
                </c:pt>
                <c:pt idx="392">
                  <c:v>2177.9417582417582</c:v>
                </c:pt>
                <c:pt idx="393">
                  <c:v>2674.998717948718</c:v>
                </c:pt>
                <c:pt idx="394">
                  <c:v>2464.1612359550563</c:v>
                </c:pt>
                <c:pt idx="395">
                  <c:v>2030.3502564102564</c:v>
                </c:pt>
                <c:pt idx="396">
                  <c:v>2137.5357142857142</c:v>
                </c:pt>
                <c:pt idx="397">
                  <c:v>2009.5494505494505</c:v>
                </c:pt>
                <c:pt idx="398">
                  <c:v>1939.5121827411169</c:v>
                </c:pt>
                <c:pt idx="399">
                  <c:v>2299.7542600896863</c:v>
                </c:pt>
                <c:pt idx="400">
                  <c:v>2037.9759336099585</c:v>
                </c:pt>
                <c:pt idx="401">
                  <c:v>1954.8175732217574</c:v>
                </c:pt>
                <c:pt idx="402">
                  <c:v>2052.1158590308369</c:v>
                </c:pt>
                <c:pt idx="403">
                  <c:v>2022.8022123893804</c:v>
                </c:pt>
                <c:pt idx="404">
                  <c:v>1920.3076576576575</c:v>
                </c:pt>
                <c:pt idx="405">
                  <c:v>2058.3069105691056</c:v>
                </c:pt>
                <c:pt idx="406">
                  <c:v>2030.7774058577406</c:v>
                </c:pt>
                <c:pt idx="407">
                  <c:v>2070.4633333333331</c:v>
                </c:pt>
                <c:pt idx="408">
                  <c:v>1945.5564999999999</c:v>
                </c:pt>
                <c:pt idx="409">
                  <c:v>2024.6034146341465</c:v>
                </c:pt>
                <c:pt idx="410">
                  <c:v>2082.550909090909</c:v>
                </c:pt>
                <c:pt idx="411">
                  <c:v>2157.5216589861752</c:v>
                </c:pt>
                <c:pt idx="412">
                  <c:v>2133.3342342342344</c:v>
                </c:pt>
                <c:pt idx="413">
                  <c:v>2137.3526315789477</c:v>
                </c:pt>
                <c:pt idx="414">
                  <c:v>2494.1436018957347</c:v>
                </c:pt>
                <c:pt idx="415">
                  <c:v>2171.9752631578945</c:v>
                </c:pt>
                <c:pt idx="416">
                  <c:v>2267.652427184466</c:v>
                </c:pt>
                <c:pt idx="417">
                  <c:v>2177.5059907834102</c:v>
                </c:pt>
                <c:pt idx="418">
                  <c:v>2218.1914893617022</c:v>
                </c:pt>
                <c:pt idx="419">
                  <c:v>2273.4434285714283</c:v>
                </c:pt>
                <c:pt idx="420">
                  <c:v>2218.6454545454549</c:v>
                </c:pt>
                <c:pt idx="421">
                  <c:v>2037.2714285714285</c:v>
                </c:pt>
                <c:pt idx="422">
                  <c:v>1915.7894736842106</c:v>
                </c:pt>
                <c:pt idx="423">
                  <c:v>1883.7766233766235</c:v>
                </c:pt>
                <c:pt idx="424">
                  <c:v>2032.6144104803493</c:v>
                </c:pt>
                <c:pt idx="425">
                  <c:v>1910.3344444444444</c:v>
                </c:pt>
                <c:pt idx="426">
                  <c:v>2079.9919811320756</c:v>
                </c:pt>
                <c:pt idx="427">
                  <c:v>1904.7672</c:v>
                </c:pt>
                <c:pt idx="428">
                  <c:v>1846.5620512820512</c:v>
                </c:pt>
                <c:pt idx="429">
                  <c:v>1899.8233183856501</c:v>
                </c:pt>
                <c:pt idx="430">
                  <c:v>1971.3995327102805</c:v>
                </c:pt>
                <c:pt idx="431">
                  <c:v>1986.1138655462184</c:v>
                </c:pt>
                <c:pt idx="432">
                  <c:v>1951.369090909091</c:v>
                </c:pt>
                <c:pt idx="433">
                  <c:v>1946.7258333333334</c:v>
                </c:pt>
                <c:pt idx="434">
                  <c:v>1994.2653658536587</c:v>
                </c:pt>
                <c:pt idx="435">
                  <c:v>2013.3242857142857</c:v>
                </c:pt>
                <c:pt idx="436">
                  <c:v>1980.5650442477877</c:v>
                </c:pt>
                <c:pt idx="437">
                  <c:v>2444.3871681415931</c:v>
                </c:pt>
                <c:pt idx="438">
                  <c:v>1954.2207207207207</c:v>
                </c:pt>
                <c:pt idx="439">
                  <c:v>1990.0709677419356</c:v>
                </c:pt>
                <c:pt idx="440">
                  <c:v>2025.1874476987448</c:v>
                </c:pt>
                <c:pt idx="441">
                  <c:v>1941.3172727272727</c:v>
                </c:pt>
                <c:pt idx="442">
                  <c:v>2034.1495726495727</c:v>
                </c:pt>
                <c:pt idx="443">
                  <c:v>2016.9435684647303</c:v>
                </c:pt>
                <c:pt idx="444">
                  <c:v>1990.0536036036037</c:v>
                </c:pt>
                <c:pt idx="445">
                  <c:v>2009.8666666666668</c:v>
                </c:pt>
                <c:pt idx="446">
                  <c:v>2100.7497435897435</c:v>
                </c:pt>
                <c:pt idx="447">
                  <c:v>2105.3588652482267</c:v>
                </c:pt>
                <c:pt idx="448">
                  <c:v>2593.6851162790699</c:v>
                </c:pt>
                <c:pt idx="449">
                  <c:v>2409.0869158878504</c:v>
                </c:pt>
                <c:pt idx="450">
                  <c:v>2560.7726415094344</c:v>
                </c:pt>
                <c:pt idx="451">
                  <c:v>2036.4337719298246</c:v>
                </c:pt>
                <c:pt idx="452">
                  <c:v>2521.6015306122449</c:v>
                </c:pt>
                <c:pt idx="453">
                  <c:v>2451.3785046728972</c:v>
                </c:pt>
                <c:pt idx="454">
                  <c:v>2558.0316037735847</c:v>
                </c:pt>
                <c:pt idx="455">
                  <c:v>2623.3103773584908</c:v>
                </c:pt>
                <c:pt idx="456">
                  <c:v>2541.6476394849788</c:v>
                </c:pt>
                <c:pt idx="457">
                  <c:v>2646.0730392156865</c:v>
                </c:pt>
                <c:pt idx="458">
                  <c:v>2582.7671497584543</c:v>
                </c:pt>
                <c:pt idx="459">
                  <c:v>2597.6897142857142</c:v>
                </c:pt>
                <c:pt idx="460">
                  <c:v>2625.5791666666664</c:v>
                </c:pt>
                <c:pt idx="461">
                  <c:v>2682.5021834061135</c:v>
                </c:pt>
                <c:pt idx="462">
                  <c:v>2625.8651960784314</c:v>
                </c:pt>
                <c:pt idx="463">
                  <c:v>2578.1205741626791</c:v>
                </c:pt>
                <c:pt idx="464">
                  <c:v>2529.2249999999999</c:v>
                </c:pt>
                <c:pt idx="465">
                  <c:v>2646.7862637362637</c:v>
                </c:pt>
                <c:pt idx="466">
                  <c:v>2616.7942731277535</c:v>
                </c:pt>
                <c:pt idx="467">
                  <c:v>2671.7235294117645</c:v>
                </c:pt>
                <c:pt idx="468">
                  <c:v>2571.4467980295567</c:v>
                </c:pt>
                <c:pt idx="469">
                  <c:v>2662.0321608040204</c:v>
                </c:pt>
                <c:pt idx="470">
                  <c:v>2668.4928909952605</c:v>
                </c:pt>
                <c:pt idx="471">
                  <c:v>2640.2960629921258</c:v>
                </c:pt>
                <c:pt idx="472">
                  <c:v>2674.549645390071</c:v>
                </c:pt>
                <c:pt idx="473">
                  <c:v>2660.4916030534355</c:v>
                </c:pt>
                <c:pt idx="474">
                  <c:v>2635.2550000000001</c:v>
                </c:pt>
                <c:pt idx="475">
                  <c:v>2590.3276729559748</c:v>
                </c:pt>
                <c:pt idx="476">
                  <c:v>2529.4117647058824</c:v>
                </c:pt>
                <c:pt idx="477">
                  <c:v>2652.9716867469879</c:v>
                </c:pt>
                <c:pt idx="478">
                  <c:v>2721.11375</c:v>
                </c:pt>
                <c:pt idx="479">
                  <c:v>2644.8328358208955</c:v>
                </c:pt>
                <c:pt idx="480">
                  <c:v>3043.3168831168832</c:v>
                </c:pt>
                <c:pt idx="481">
                  <c:v>2692.9694214876031</c:v>
                </c:pt>
                <c:pt idx="482">
                  <c:v>2745.5360189573457</c:v>
                </c:pt>
                <c:pt idx="483">
                  <c:v>2709.0046511627907</c:v>
                </c:pt>
                <c:pt idx="484">
                  <c:v>2700.9906382978725</c:v>
                </c:pt>
                <c:pt idx="485">
                  <c:v>2594.2974248927039</c:v>
                </c:pt>
                <c:pt idx="486">
                  <c:v>2605.4869918699187</c:v>
                </c:pt>
                <c:pt idx="487">
                  <c:v>2660.003271028037</c:v>
                </c:pt>
                <c:pt idx="488">
                  <c:v>2506.2468750000003</c:v>
                </c:pt>
                <c:pt idx="489">
                  <c:v>2703.7076576576574</c:v>
                </c:pt>
                <c:pt idx="490">
                  <c:v>2694.272018348624</c:v>
                </c:pt>
                <c:pt idx="491">
                  <c:v>2604.2726415094344</c:v>
                </c:pt>
                <c:pt idx="492">
                  <c:v>2725.7920704845819</c:v>
                </c:pt>
                <c:pt idx="493">
                  <c:v>2657.937295081967</c:v>
                </c:pt>
                <c:pt idx="494">
                  <c:v>2566.5556521739131</c:v>
                </c:pt>
                <c:pt idx="495">
                  <c:v>2669.3086419753085</c:v>
                </c:pt>
                <c:pt idx="496">
                  <c:v>2606.5660714285718</c:v>
                </c:pt>
                <c:pt idx="497">
                  <c:v>2685.0355029585799</c:v>
                </c:pt>
                <c:pt idx="498">
                  <c:v>2723.0978354978356</c:v>
                </c:pt>
                <c:pt idx="499">
                  <c:v>2614.5711711711715</c:v>
                </c:pt>
                <c:pt idx="500">
                  <c:v>2680.5179824561401</c:v>
                </c:pt>
                <c:pt idx="501">
                  <c:v>2580.1068965517243</c:v>
                </c:pt>
                <c:pt idx="502">
                  <c:v>2566.5276699029123</c:v>
                </c:pt>
                <c:pt idx="503">
                  <c:v>2822.0259615384616</c:v>
                </c:pt>
                <c:pt idx="504">
                  <c:v>2504.9451612903226</c:v>
                </c:pt>
                <c:pt idx="505">
                  <c:v>2566.7534883720932</c:v>
                </c:pt>
                <c:pt idx="506">
                  <c:v>2615.7445497630329</c:v>
                </c:pt>
                <c:pt idx="507">
                  <c:v>2731.5677272727276</c:v>
                </c:pt>
                <c:pt idx="508">
                  <c:v>2689.2712446351929</c:v>
                </c:pt>
                <c:pt idx="509">
                  <c:v>2730.1042654028438</c:v>
                </c:pt>
                <c:pt idx="510">
                  <c:v>2749.3142857142857</c:v>
                </c:pt>
                <c:pt idx="511">
                  <c:v>2656.0786666666663</c:v>
                </c:pt>
                <c:pt idx="512">
                  <c:v>2494.8393805309734</c:v>
                </c:pt>
                <c:pt idx="513">
                  <c:v>2614.4435779816513</c:v>
                </c:pt>
                <c:pt idx="514">
                  <c:v>2581.6422924901185</c:v>
                </c:pt>
                <c:pt idx="515">
                  <c:v>2635.7987179487181</c:v>
                </c:pt>
                <c:pt idx="516">
                  <c:v>2620.7822966507179</c:v>
                </c:pt>
                <c:pt idx="517">
                  <c:v>3129.489932885906</c:v>
                </c:pt>
                <c:pt idx="518">
                  <c:v>3197.6262135922329</c:v>
                </c:pt>
                <c:pt idx="519">
                  <c:v>2593.5244274809161</c:v>
                </c:pt>
                <c:pt idx="520">
                  <c:v>2381.6810126582277</c:v>
                </c:pt>
                <c:pt idx="521">
                  <c:v>2654.5151515151515</c:v>
                </c:pt>
                <c:pt idx="522">
                  <c:v>2354.2634285714284</c:v>
                </c:pt>
                <c:pt idx="523">
                  <c:v>2521.8242603550293</c:v>
                </c:pt>
                <c:pt idx="524">
                  <c:v>2696.6637305699483</c:v>
                </c:pt>
                <c:pt idx="525">
                  <c:v>2686.5045454545457</c:v>
                </c:pt>
                <c:pt idx="526">
                  <c:v>2629.0489583333333</c:v>
                </c:pt>
                <c:pt idx="527">
                  <c:v>2595.4510526315789</c:v>
                </c:pt>
                <c:pt idx="528">
                  <c:v>2618.1273972602739</c:v>
                </c:pt>
                <c:pt idx="529">
                  <c:v>2683.6536082474227</c:v>
                </c:pt>
                <c:pt idx="530">
                  <c:v>2646.940932642487</c:v>
                </c:pt>
                <c:pt idx="531">
                  <c:v>2628.4348571428568</c:v>
                </c:pt>
                <c:pt idx="532">
                  <c:v>2556.9207999999999</c:v>
                </c:pt>
                <c:pt idx="533">
                  <c:v>2544.0653179190749</c:v>
                </c:pt>
                <c:pt idx="534">
                  <c:v>2652.5254901960784</c:v>
                </c:pt>
                <c:pt idx="535">
                  <c:v>2621.8470270270273</c:v>
                </c:pt>
                <c:pt idx="536">
                  <c:v>2638.7556149732618</c:v>
                </c:pt>
                <c:pt idx="537">
                  <c:v>2631.8344660194175</c:v>
                </c:pt>
                <c:pt idx="538">
                  <c:v>2600.3093457943924</c:v>
                </c:pt>
                <c:pt idx="539">
                  <c:v>2512.12044198895</c:v>
                </c:pt>
                <c:pt idx="540">
                  <c:v>2644.0939698492462</c:v>
                </c:pt>
                <c:pt idx="541">
                  <c:v>2610.9268181818184</c:v>
                </c:pt>
                <c:pt idx="542">
                  <c:v>2540.1882681564248</c:v>
                </c:pt>
                <c:pt idx="543">
                  <c:v>2511.1221052631581</c:v>
                </c:pt>
                <c:pt idx="544">
                  <c:v>2628.626865671642</c:v>
                </c:pt>
                <c:pt idx="545">
                  <c:v>2628.0639344262295</c:v>
                </c:pt>
                <c:pt idx="546">
                  <c:v>2592.1341176470587</c:v>
                </c:pt>
                <c:pt idx="547">
                  <c:v>2596.6898395721923</c:v>
                </c:pt>
                <c:pt idx="548">
                  <c:v>2537.5780821917806</c:v>
                </c:pt>
                <c:pt idx="549">
                  <c:v>2436.9898936170212</c:v>
                </c:pt>
                <c:pt idx="550">
                  <c:v>2565.3399014778324</c:v>
                </c:pt>
                <c:pt idx="551">
                  <c:v>2626.5072815533981</c:v>
                </c:pt>
                <c:pt idx="552">
                  <c:v>2607.8523316062178</c:v>
                </c:pt>
                <c:pt idx="553">
                  <c:v>3194.5326923076927</c:v>
                </c:pt>
                <c:pt idx="554">
                  <c:v>2680.3544600938967</c:v>
                </c:pt>
                <c:pt idx="555">
                  <c:v>2659.7906862745099</c:v>
                </c:pt>
                <c:pt idx="556">
                  <c:v>2616.1556390977444</c:v>
                </c:pt>
                <c:pt idx="557">
                  <c:v>2639.0319526627222</c:v>
                </c:pt>
                <c:pt idx="558">
                  <c:v>2600.6115384615382</c:v>
                </c:pt>
                <c:pt idx="559">
                  <c:v>2671.4325153374234</c:v>
                </c:pt>
                <c:pt idx="560">
                  <c:v>2591.5201086956522</c:v>
                </c:pt>
                <c:pt idx="561">
                  <c:v>2375.8729885057473</c:v>
                </c:pt>
                <c:pt idx="562">
                  <c:v>2503.24972972973</c:v>
                </c:pt>
                <c:pt idx="563">
                  <c:v>2425.2325153374236</c:v>
                </c:pt>
                <c:pt idx="564">
                  <c:v>2364.8884615384613</c:v>
                </c:pt>
                <c:pt idx="565">
                  <c:v>2538.3653543307087</c:v>
                </c:pt>
                <c:pt idx="566">
                  <c:v>2427.3887999999997</c:v>
                </c:pt>
                <c:pt idx="567">
                  <c:v>2631.7994318181818</c:v>
                </c:pt>
                <c:pt idx="568">
                  <c:v>2447.7354037267082</c:v>
                </c:pt>
                <c:pt idx="569">
                  <c:v>2524.9982142857143</c:v>
                </c:pt>
                <c:pt idx="570">
                  <c:v>2743.2543478260868</c:v>
                </c:pt>
                <c:pt idx="571">
                  <c:v>2524.187898089172</c:v>
                </c:pt>
                <c:pt idx="572">
                  <c:v>2500.710650887574</c:v>
                </c:pt>
                <c:pt idx="573">
                  <c:v>2593.3684210526317</c:v>
                </c:pt>
                <c:pt idx="574">
                  <c:v>2483.0740331491716</c:v>
                </c:pt>
                <c:pt idx="575">
                  <c:v>2532.8403614457829</c:v>
                </c:pt>
                <c:pt idx="576">
                  <c:v>2499.6525179856117</c:v>
                </c:pt>
                <c:pt idx="577">
                  <c:v>2466.5918238993709</c:v>
                </c:pt>
                <c:pt idx="578">
                  <c:v>2433.3541401273883</c:v>
                </c:pt>
                <c:pt idx="579">
                  <c:v>2404.9627118644071</c:v>
                </c:pt>
                <c:pt idx="580">
                  <c:v>2632.5770408163262</c:v>
                </c:pt>
                <c:pt idx="581">
                  <c:v>2583.7702380952383</c:v>
                </c:pt>
                <c:pt idx="582">
                  <c:v>2582.0989361702127</c:v>
                </c:pt>
                <c:pt idx="583">
                  <c:v>2547.0818749999999</c:v>
                </c:pt>
                <c:pt idx="584">
                  <c:v>2587.5973544973544</c:v>
                </c:pt>
                <c:pt idx="585">
                  <c:v>2675.7555555555555</c:v>
                </c:pt>
                <c:pt idx="586">
                  <c:v>2237.2761467889909</c:v>
                </c:pt>
                <c:pt idx="587">
                  <c:v>2418.0011904761905</c:v>
                </c:pt>
                <c:pt idx="588">
                  <c:v>2454.9146341463415</c:v>
                </c:pt>
                <c:pt idx="589">
                  <c:v>2431.6007299270073</c:v>
                </c:pt>
                <c:pt idx="590">
                  <c:v>2532.3344827586207</c:v>
                </c:pt>
                <c:pt idx="591">
                  <c:v>1451.1382352941177</c:v>
                </c:pt>
                <c:pt idx="592">
                  <c:v>2518.8693251533741</c:v>
                </c:pt>
                <c:pt idx="593">
                  <c:v>2426.8260115606936</c:v>
                </c:pt>
                <c:pt idx="594">
                  <c:v>2607.034831460674</c:v>
                </c:pt>
                <c:pt idx="595">
                  <c:v>2739.1180555555557</c:v>
                </c:pt>
                <c:pt idx="596">
                  <c:v>3318.7456250000005</c:v>
                </c:pt>
                <c:pt idx="597">
                  <c:v>2207.3178861788615</c:v>
                </c:pt>
                <c:pt idx="598">
                  <c:v>2553.6034965034964</c:v>
                </c:pt>
                <c:pt idx="599">
                  <c:v>2692.4151515151516</c:v>
                </c:pt>
                <c:pt idx="600">
                  <c:v>2485.0416</c:v>
                </c:pt>
                <c:pt idx="601">
                  <c:v>2541</c:v>
                </c:pt>
                <c:pt idx="602">
                  <c:v>2700.6560344827585</c:v>
                </c:pt>
                <c:pt idx="603">
                  <c:v>2545.3227272727272</c:v>
                </c:pt>
                <c:pt idx="604">
                  <c:v>2511.9685534591194</c:v>
                </c:pt>
                <c:pt idx="605">
                  <c:v>2671.9441379310347</c:v>
                </c:pt>
                <c:pt idx="606">
                  <c:v>2514.707051282051</c:v>
                </c:pt>
                <c:pt idx="607">
                  <c:v>2514.8410714285715</c:v>
                </c:pt>
                <c:pt idx="608">
                  <c:v>2461.9282352941177</c:v>
                </c:pt>
                <c:pt idx="609">
                  <c:v>2582.6333333333332</c:v>
                </c:pt>
                <c:pt idx="610">
                  <c:v>2546.0593749999998</c:v>
                </c:pt>
                <c:pt idx="611">
                  <c:v>2520.2868263473056</c:v>
                </c:pt>
                <c:pt idx="612">
                  <c:v>2437.4427536231883</c:v>
                </c:pt>
                <c:pt idx="613">
                  <c:v>2603.7241610738256</c:v>
                </c:pt>
                <c:pt idx="614">
                  <c:v>2548.3884615384613</c:v>
                </c:pt>
                <c:pt idx="615">
                  <c:v>2702.0218181818182</c:v>
                </c:pt>
                <c:pt idx="616">
                  <c:v>2551.6917293233082</c:v>
                </c:pt>
                <c:pt idx="617">
                  <c:v>2466.5806282722515</c:v>
                </c:pt>
                <c:pt idx="618">
                  <c:v>2554.8992647058822</c:v>
                </c:pt>
                <c:pt idx="619">
                  <c:v>2476.9144444444441</c:v>
                </c:pt>
                <c:pt idx="620">
                  <c:v>2623.4561728395065</c:v>
                </c:pt>
                <c:pt idx="621">
                  <c:v>2555.2522580645159</c:v>
                </c:pt>
                <c:pt idx="622">
                  <c:v>2606.4506249999999</c:v>
                </c:pt>
                <c:pt idx="623">
                  <c:v>2546.0899371069181</c:v>
                </c:pt>
                <c:pt idx="624">
                  <c:v>2717.144970414201</c:v>
                </c:pt>
                <c:pt idx="625">
                  <c:v>2651.0549450549452</c:v>
                </c:pt>
                <c:pt idx="626">
                  <c:v>2558.5162962962963</c:v>
                </c:pt>
                <c:pt idx="627">
                  <c:v>2423.2369426751593</c:v>
                </c:pt>
                <c:pt idx="628">
                  <c:v>2699.0242038216561</c:v>
                </c:pt>
                <c:pt idx="629">
                  <c:v>2495.3543307086616</c:v>
                </c:pt>
                <c:pt idx="630">
                  <c:v>2660.0863354037269</c:v>
                </c:pt>
                <c:pt idx="631">
                  <c:v>2439.6431372549023</c:v>
                </c:pt>
                <c:pt idx="632">
                  <c:v>2501.0558282208585</c:v>
                </c:pt>
                <c:pt idx="633">
                  <c:v>2586.5674846625766</c:v>
                </c:pt>
                <c:pt idx="634">
                  <c:v>2540.5106249999999</c:v>
                </c:pt>
                <c:pt idx="635">
                  <c:v>2579.7354037267082</c:v>
                </c:pt>
                <c:pt idx="636">
                  <c:v>2457.6746913580246</c:v>
                </c:pt>
                <c:pt idx="637">
                  <c:v>2636.3254658385094</c:v>
                </c:pt>
                <c:pt idx="638">
                  <c:v>2352.8050505050505</c:v>
                </c:pt>
                <c:pt idx="639">
                  <c:v>2487.3851190476189</c:v>
                </c:pt>
                <c:pt idx="640">
                  <c:v>2409.2565217391302</c:v>
                </c:pt>
                <c:pt idx="641">
                  <c:v>2644.4230303030304</c:v>
                </c:pt>
                <c:pt idx="642">
                  <c:v>2866.0481481481479</c:v>
                </c:pt>
                <c:pt idx="643">
                  <c:v>2323.3377142857144</c:v>
                </c:pt>
                <c:pt idx="644">
                  <c:v>2533.6425806451612</c:v>
                </c:pt>
                <c:pt idx="645">
                  <c:v>2389.470860927152</c:v>
                </c:pt>
                <c:pt idx="646">
                  <c:v>2404.2259259259258</c:v>
                </c:pt>
                <c:pt idx="647">
                  <c:v>2567.1503105590064</c:v>
                </c:pt>
                <c:pt idx="648">
                  <c:v>2305.1316091954022</c:v>
                </c:pt>
                <c:pt idx="649">
                  <c:v>2297.7150326797387</c:v>
                </c:pt>
                <c:pt idx="650">
                  <c:v>2707.5966887417217</c:v>
                </c:pt>
                <c:pt idx="651">
                  <c:v>2678.4845070422534</c:v>
                </c:pt>
                <c:pt idx="652">
                  <c:v>2536.3370078740159</c:v>
                </c:pt>
                <c:pt idx="653">
                  <c:v>2842.602564102564</c:v>
                </c:pt>
                <c:pt idx="654">
                  <c:v>2829.9408284023671</c:v>
                </c:pt>
                <c:pt idx="655">
                  <c:v>2686.5653594771243</c:v>
                </c:pt>
                <c:pt idx="656">
                  <c:v>2787.2748466257667</c:v>
                </c:pt>
                <c:pt idx="657">
                  <c:v>2807.599418604651</c:v>
                </c:pt>
                <c:pt idx="658">
                  <c:v>2516.6290322580644</c:v>
                </c:pt>
                <c:pt idx="659">
                  <c:v>2456.1531914893617</c:v>
                </c:pt>
                <c:pt idx="660">
                  <c:v>2559.8035294117644</c:v>
                </c:pt>
                <c:pt idx="661">
                  <c:v>2699.8314465408807</c:v>
                </c:pt>
                <c:pt idx="662">
                  <c:v>2584.3969512195122</c:v>
                </c:pt>
                <c:pt idx="663">
                  <c:v>2928.6139534883719</c:v>
                </c:pt>
                <c:pt idx="664">
                  <c:v>2738.0925465838509</c:v>
                </c:pt>
                <c:pt idx="665">
                  <c:v>2470.7239263803681</c:v>
                </c:pt>
                <c:pt idx="666">
                  <c:v>2344.0942148760332</c:v>
                </c:pt>
                <c:pt idx="667">
                  <c:v>2666.5486666666666</c:v>
                </c:pt>
                <c:pt idx="668">
                  <c:v>2268.9066666666668</c:v>
                </c:pt>
                <c:pt idx="669">
                  <c:v>1603.9692857142857</c:v>
                </c:pt>
                <c:pt idx="671">
                  <c:v>1746.0719047619048</c:v>
                </c:pt>
                <c:pt idx="672">
                  <c:v>2339.0778571428573</c:v>
                </c:pt>
                <c:pt idx="673">
                  <c:v>2413.137007874016</c:v>
                </c:pt>
                <c:pt idx="674">
                  <c:v>2498.3026785714287</c:v>
                </c:pt>
                <c:pt idx="675">
                  <c:v>2568.7641379310344</c:v>
                </c:pt>
                <c:pt idx="676">
                  <c:v>2557.7395348837208</c:v>
                </c:pt>
                <c:pt idx="677">
                  <c:v>2694.384705882353</c:v>
                </c:pt>
                <c:pt idx="678">
                  <c:v>2500.8891304347826</c:v>
                </c:pt>
                <c:pt idx="679">
                  <c:v>2510.9754601226996</c:v>
                </c:pt>
                <c:pt idx="680">
                  <c:v>2584.1867052023122</c:v>
                </c:pt>
                <c:pt idx="681">
                  <c:v>2664.6431952662724</c:v>
                </c:pt>
                <c:pt idx="682">
                  <c:v>2552.2217054263565</c:v>
                </c:pt>
                <c:pt idx="683">
                  <c:v>2557.7937106918239</c:v>
                </c:pt>
                <c:pt idx="684">
                  <c:v>2667.9850299401196</c:v>
                </c:pt>
                <c:pt idx="685">
                  <c:v>2652.2412121212119</c:v>
                </c:pt>
                <c:pt idx="686">
                  <c:v>2261.4506849315067</c:v>
                </c:pt>
                <c:pt idx="687">
                  <c:v>2635.8510752688171</c:v>
                </c:pt>
                <c:pt idx="688">
                  <c:v>2616.8867924528304</c:v>
                </c:pt>
                <c:pt idx="689">
                  <c:v>2447.4512820512823</c:v>
                </c:pt>
                <c:pt idx="690">
                  <c:v>2472.9120689655169</c:v>
                </c:pt>
                <c:pt idx="691">
                  <c:v>2534.5243421052633</c:v>
                </c:pt>
                <c:pt idx="692">
                  <c:v>2705.0821656050957</c:v>
                </c:pt>
                <c:pt idx="693">
                  <c:v>2676.808609271523</c:v>
                </c:pt>
                <c:pt idx="694">
                  <c:v>2679.2505747126434</c:v>
                </c:pt>
                <c:pt idx="695">
                  <c:v>2618.3718749999998</c:v>
                </c:pt>
                <c:pt idx="696">
                  <c:v>2568.2163742690059</c:v>
                </c:pt>
                <c:pt idx="697">
                  <c:v>2583.1612500000001</c:v>
                </c:pt>
                <c:pt idx="698">
                  <c:v>2673.6808641975308</c:v>
                </c:pt>
                <c:pt idx="699">
                  <c:v>2633.9836477987424</c:v>
                </c:pt>
                <c:pt idx="700">
                  <c:v>2470.2073170731705</c:v>
                </c:pt>
                <c:pt idx="701">
                  <c:v>2557.3833333333332</c:v>
                </c:pt>
                <c:pt idx="702">
                  <c:v>2645.6993902439026</c:v>
                </c:pt>
                <c:pt idx="703">
                  <c:v>2562.7547169811319</c:v>
                </c:pt>
                <c:pt idx="704">
                  <c:v>2638.1030303030302</c:v>
                </c:pt>
                <c:pt idx="705">
                  <c:v>2675.4880239520958</c:v>
                </c:pt>
                <c:pt idx="706">
                  <c:v>2533.540606060606</c:v>
                </c:pt>
                <c:pt idx="707">
                  <c:v>2650.9083333333333</c:v>
                </c:pt>
                <c:pt idx="708">
                  <c:v>2628.7286585365855</c:v>
                </c:pt>
                <c:pt idx="709">
                  <c:v>2691.4192090395482</c:v>
                </c:pt>
                <c:pt idx="710">
                  <c:v>2828.2066298342543</c:v>
                </c:pt>
                <c:pt idx="711">
                  <c:v>2731.15625</c:v>
                </c:pt>
                <c:pt idx="712">
                  <c:v>2737.9633333333336</c:v>
                </c:pt>
                <c:pt idx="713">
                  <c:v>2666.0739644970413</c:v>
                </c:pt>
                <c:pt idx="714">
                  <c:v>2650.2436363636366</c:v>
                </c:pt>
                <c:pt idx="715">
                  <c:v>2726.1945454545453</c:v>
                </c:pt>
                <c:pt idx="716">
                  <c:v>2673.7428571428568</c:v>
                </c:pt>
                <c:pt idx="717">
                  <c:v>2578.4570552147238</c:v>
                </c:pt>
                <c:pt idx="718">
                  <c:v>2620.0870967741935</c:v>
                </c:pt>
                <c:pt idx="719">
                  <c:v>2613.92</c:v>
                </c:pt>
                <c:pt idx="720">
                  <c:v>2675.1801242236024</c:v>
                </c:pt>
                <c:pt idx="721">
                  <c:v>2572.2975757575755</c:v>
                </c:pt>
                <c:pt idx="722">
                  <c:v>2678.5391891891891</c:v>
                </c:pt>
                <c:pt idx="723">
                  <c:v>2827.1279720279717</c:v>
                </c:pt>
                <c:pt idx="724">
                  <c:v>2716.9066176470587</c:v>
                </c:pt>
                <c:pt idx="725">
                  <c:v>2584.0376543209877</c:v>
                </c:pt>
                <c:pt idx="726">
                  <c:v>2712.2628930817609</c:v>
                </c:pt>
                <c:pt idx="727">
                  <c:v>2650.6946428571428</c:v>
                </c:pt>
                <c:pt idx="728">
                  <c:v>2673.4639534883722</c:v>
                </c:pt>
                <c:pt idx="729">
                  <c:v>2743.9557575757576</c:v>
                </c:pt>
                <c:pt idx="730">
                  <c:v>2835.5261904761905</c:v>
                </c:pt>
                <c:pt idx="731">
                  <c:v>2798.8910256410259</c:v>
                </c:pt>
                <c:pt idx="732">
                  <c:v>2894.3399999999997</c:v>
                </c:pt>
                <c:pt idx="733">
                  <c:v>2666.4758169934639</c:v>
                </c:pt>
                <c:pt idx="734">
                  <c:v>2677.6421348314607</c:v>
                </c:pt>
                <c:pt idx="735">
                  <c:v>2650.6445783132531</c:v>
                </c:pt>
                <c:pt idx="736">
                  <c:v>2682.4948051948054</c:v>
                </c:pt>
                <c:pt idx="737">
                  <c:v>2759.9598684210528</c:v>
                </c:pt>
                <c:pt idx="738">
                  <c:v>2722.164900662252</c:v>
                </c:pt>
                <c:pt idx="739">
                  <c:v>2529.3886075949367</c:v>
                </c:pt>
                <c:pt idx="740">
                  <c:v>2618.967005076142</c:v>
                </c:pt>
                <c:pt idx="741">
                  <c:v>2698.7131944444445</c:v>
                </c:pt>
                <c:pt idx="742">
                  <c:v>2702.4034722222223</c:v>
                </c:pt>
                <c:pt idx="743">
                  <c:v>2795.8900763358779</c:v>
                </c:pt>
                <c:pt idx="744">
                  <c:v>2725.4012903225807</c:v>
                </c:pt>
                <c:pt idx="745">
                  <c:v>2657.759748427673</c:v>
                </c:pt>
                <c:pt idx="746">
                  <c:v>2455.2557575757578</c:v>
                </c:pt>
                <c:pt idx="747">
                  <c:v>2710.0133333333333</c:v>
                </c:pt>
                <c:pt idx="748">
                  <c:v>2710.2347560975609</c:v>
                </c:pt>
                <c:pt idx="749">
                  <c:v>2687.5513513513515</c:v>
                </c:pt>
                <c:pt idx="750">
                  <c:v>2526.2872727272729</c:v>
                </c:pt>
                <c:pt idx="751">
                  <c:v>2582.188622754491</c:v>
                </c:pt>
                <c:pt idx="752">
                  <c:v>2752.5099415204677</c:v>
                </c:pt>
                <c:pt idx="753">
                  <c:v>2687.5771929824564</c:v>
                </c:pt>
                <c:pt idx="754">
                  <c:v>2696.3325</c:v>
                </c:pt>
                <c:pt idx="755">
                  <c:v>2591.0858064516128</c:v>
                </c:pt>
                <c:pt idx="756">
                  <c:v>2424.798630136986</c:v>
                </c:pt>
                <c:pt idx="757">
                  <c:v>2663.8781818181819</c:v>
                </c:pt>
                <c:pt idx="758">
                  <c:v>2491.3372670807453</c:v>
                </c:pt>
                <c:pt idx="759">
                  <c:v>2551.6084337349398</c:v>
                </c:pt>
                <c:pt idx="760">
                  <c:v>2479.8833333333332</c:v>
                </c:pt>
                <c:pt idx="761">
                  <c:v>2598.2142857142858</c:v>
                </c:pt>
                <c:pt idx="762">
                  <c:v>2724.5239766081868</c:v>
                </c:pt>
                <c:pt idx="763">
                  <c:v>2540.0010526315791</c:v>
                </c:pt>
                <c:pt idx="764">
                  <c:v>2559.8623529411761</c:v>
                </c:pt>
                <c:pt idx="765">
                  <c:v>2611.6966101694916</c:v>
                </c:pt>
                <c:pt idx="766">
                  <c:v>2623.2896103896101</c:v>
                </c:pt>
                <c:pt idx="767">
                  <c:v>2524.7755952380953</c:v>
                </c:pt>
                <c:pt idx="768">
                  <c:v>2446.8819444444443</c:v>
                </c:pt>
                <c:pt idx="769">
                  <c:v>2509.2214285714285</c:v>
                </c:pt>
                <c:pt idx="770">
                  <c:v>2623.1654761904761</c:v>
                </c:pt>
                <c:pt idx="771">
                  <c:v>2525.1732984293194</c:v>
                </c:pt>
                <c:pt idx="772">
                  <c:v>2628.0196078431372</c:v>
                </c:pt>
                <c:pt idx="773">
                  <c:v>2642.2947368421051</c:v>
                </c:pt>
                <c:pt idx="774">
                  <c:v>2678.3925925925928</c:v>
                </c:pt>
                <c:pt idx="775">
                  <c:v>2671.9509433962262</c:v>
                </c:pt>
                <c:pt idx="776">
                  <c:v>2682.5827027027026</c:v>
                </c:pt>
                <c:pt idx="777">
                  <c:v>2739.4676923076922</c:v>
                </c:pt>
                <c:pt idx="778">
                  <c:v>2721.5675977653632</c:v>
                </c:pt>
                <c:pt idx="779">
                  <c:v>2864.7158469945357</c:v>
                </c:pt>
                <c:pt idx="780">
                  <c:v>2751.22243902439</c:v>
                </c:pt>
                <c:pt idx="781">
                  <c:v>2662.2373737373737</c:v>
                </c:pt>
                <c:pt idx="782">
                  <c:v>2796.386826347305</c:v>
                </c:pt>
                <c:pt idx="783">
                  <c:v>2609.8129032258066</c:v>
                </c:pt>
                <c:pt idx="784">
                  <c:v>2854.0956140350881</c:v>
                </c:pt>
                <c:pt idx="785">
                  <c:v>2869.2231213872833</c:v>
                </c:pt>
                <c:pt idx="786">
                  <c:v>2670.6042682926827</c:v>
                </c:pt>
                <c:pt idx="787">
                  <c:v>2633.1687861271676</c:v>
                </c:pt>
                <c:pt idx="788">
                  <c:v>2846.2409574468088</c:v>
                </c:pt>
                <c:pt idx="789">
                  <c:v>2683.5467741935486</c:v>
                </c:pt>
                <c:pt idx="790">
                  <c:v>2831.2647668393779</c:v>
                </c:pt>
                <c:pt idx="791">
                  <c:v>2648.4795918367345</c:v>
                </c:pt>
                <c:pt idx="792">
                  <c:v>2604.4476190476189</c:v>
                </c:pt>
                <c:pt idx="793">
                  <c:v>2976.4247252747255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3626.1370370370369</c:v>
                </c:pt>
                <c:pt idx="801">
                  <c:v>3410.3473429951691</c:v>
                </c:pt>
                <c:pt idx="802">
                  <c:v>0</c:v>
                </c:pt>
                <c:pt idx="803">
                  <c:v>3338.7830687830688</c:v>
                </c:pt>
                <c:pt idx="804">
                  <c:v>3123.2694444444446</c:v>
                </c:pt>
                <c:pt idx="805">
                  <c:v>2466.5093264248703</c:v>
                </c:pt>
                <c:pt idx="806">
                  <c:v>2565.8384999999998</c:v>
                </c:pt>
                <c:pt idx="807">
                  <c:v>2512.9214285714288</c:v>
                </c:pt>
                <c:pt idx="808">
                  <c:v>2560.6697916666667</c:v>
                </c:pt>
                <c:pt idx="809">
                  <c:v>2579.0948863636363</c:v>
                </c:pt>
                <c:pt idx="810">
                  <c:v>2479.5139303482588</c:v>
                </c:pt>
                <c:pt idx="811">
                  <c:v>2478.9966183574879</c:v>
                </c:pt>
                <c:pt idx="812">
                  <c:v>2491.3647368421052</c:v>
                </c:pt>
                <c:pt idx="813">
                  <c:v>2348.6261437908497</c:v>
                </c:pt>
                <c:pt idx="814">
                  <c:v>2435.220903954802</c:v>
                </c:pt>
                <c:pt idx="815">
                  <c:v>2533.3763636363633</c:v>
                </c:pt>
                <c:pt idx="816">
                  <c:v>2420.6526881720433</c:v>
                </c:pt>
                <c:pt idx="817">
                  <c:v>2480.9790322580643</c:v>
                </c:pt>
                <c:pt idx="818">
                  <c:v>2693.3156976744185</c:v>
                </c:pt>
                <c:pt idx="819">
                  <c:v>2698.8398773006138</c:v>
                </c:pt>
                <c:pt idx="820">
                  <c:v>2772.2994974874373</c:v>
                </c:pt>
                <c:pt idx="821">
                  <c:v>2332.8160714285714</c:v>
                </c:pt>
                <c:pt idx="822">
                  <c:v>2562.616129032258</c:v>
                </c:pt>
                <c:pt idx="823">
                  <c:v>2572.7283783783782</c:v>
                </c:pt>
                <c:pt idx="824">
                  <c:v>2556.9102739726027</c:v>
                </c:pt>
                <c:pt idx="825">
                  <c:v>2566.1335483870967</c:v>
                </c:pt>
                <c:pt idx="826">
                  <c:v>2521.484939759036</c:v>
                </c:pt>
                <c:pt idx="827">
                  <c:v>2695.0671874999998</c:v>
                </c:pt>
                <c:pt idx="828">
                  <c:v>2621.1233532934129</c:v>
                </c:pt>
                <c:pt idx="829">
                  <c:v>2556.8357664233577</c:v>
                </c:pt>
                <c:pt idx="830">
                  <c:v>2473.3080536912753</c:v>
                </c:pt>
                <c:pt idx="831">
                  <c:v>2605.2985074626868</c:v>
                </c:pt>
                <c:pt idx="832">
                  <c:v>2422.3541935483872</c:v>
                </c:pt>
                <c:pt idx="833">
                  <c:v>2483.9435897435897</c:v>
                </c:pt>
                <c:pt idx="834">
                  <c:v>2305.5473282442749</c:v>
                </c:pt>
                <c:pt idx="835">
                  <c:v>2404.7517730496452</c:v>
                </c:pt>
                <c:pt idx="836">
                  <c:v>2649.9675159235671</c:v>
                </c:pt>
                <c:pt idx="837">
                  <c:v>2654.6899371069185</c:v>
                </c:pt>
                <c:pt idx="838">
                  <c:v>2635.1813333333334</c:v>
                </c:pt>
                <c:pt idx="839">
                  <c:v>2606.7466216216217</c:v>
                </c:pt>
                <c:pt idx="840">
                  <c:v>2518.7460732984291</c:v>
                </c:pt>
                <c:pt idx="841">
                  <c:v>2462.065340909091</c:v>
                </c:pt>
                <c:pt idx="842">
                  <c:v>2666.5116959064326</c:v>
                </c:pt>
                <c:pt idx="843">
                  <c:v>2633.2349999999997</c:v>
                </c:pt>
                <c:pt idx="844">
                  <c:v>2450.0064516129032</c:v>
                </c:pt>
                <c:pt idx="845">
                  <c:v>2490.8077348066299</c:v>
                </c:pt>
                <c:pt idx="846">
                  <c:v>2503.7801282051282</c:v>
                </c:pt>
                <c:pt idx="847">
                  <c:v>2506.8345454545456</c:v>
                </c:pt>
                <c:pt idx="848">
                  <c:v>2336.936301369863</c:v>
                </c:pt>
                <c:pt idx="849">
                  <c:v>2620.7636363636366</c:v>
                </c:pt>
                <c:pt idx="850">
                  <c:v>2547.6145348837208</c:v>
                </c:pt>
                <c:pt idx="851">
                  <c:v>2628.2436170212763</c:v>
                </c:pt>
                <c:pt idx="852">
                  <c:v>2568.3068062827224</c:v>
                </c:pt>
                <c:pt idx="853">
                  <c:v>2276.8669724770643</c:v>
                </c:pt>
                <c:pt idx="854">
                  <c:v>2430.9023668639052</c:v>
                </c:pt>
                <c:pt idx="855">
                  <c:v>2500.3010362694299</c:v>
                </c:pt>
                <c:pt idx="856">
                  <c:v>2565.4710843373496</c:v>
                </c:pt>
                <c:pt idx="857">
                  <c:v>2664.6638613861387</c:v>
                </c:pt>
                <c:pt idx="858">
                  <c:v>2670.1350000000002</c:v>
                </c:pt>
                <c:pt idx="859">
                  <c:v>2625.5217647058826</c:v>
                </c:pt>
                <c:pt idx="860">
                  <c:v>2522.9071823204422</c:v>
                </c:pt>
                <c:pt idx="861">
                  <c:v>2628.4731428571426</c:v>
                </c:pt>
                <c:pt idx="862">
                  <c:v>2626.9027027027028</c:v>
                </c:pt>
                <c:pt idx="863">
                  <c:v>2558.3710227272727</c:v>
                </c:pt>
                <c:pt idx="864">
                  <c:v>2702.3045454545454</c:v>
                </c:pt>
                <c:pt idx="865">
                  <c:v>2532.1469613259669</c:v>
                </c:pt>
                <c:pt idx="866">
                  <c:v>2718.0340659340659</c:v>
                </c:pt>
                <c:pt idx="867">
                  <c:v>2744.7794444444444</c:v>
                </c:pt>
                <c:pt idx="868">
                  <c:v>2761.1952631578947</c:v>
                </c:pt>
                <c:pt idx="869">
                  <c:v>2809.3920731707317</c:v>
                </c:pt>
                <c:pt idx="870">
                  <c:v>2701.4447204968942</c:v>
                </c:pt>
                <c:pt idx="871">
                  <c:v>2706.0477987421382</c:v>
                </c:pt>
                <c:pt idx="872">
                  <c:v>2734.332972972973</c:v>
                </c:pt>
                <c:pt idx="873">
                  <c:v>2732.6398734177214</c:v>
                </c:pt>
                <c:pt idx="874">
                  <c:v>2764.1534722222223</c:v>
                </c:pt>
                <c:pt idx="875">
                  <c:v>2483.3714285714286</c:v>
                </c:pt>
                <c:pt idx="876">
                  <c:v>2383.313475177305</c:v>
                </c:pt>
                <c:pt idx="877">
                  <c:v>2330.818181818182</c:v>
                </c:pt>
                <c:pt idx="878">
                  <c:v>2484.3266129032259</c:v>
                </c:pt>
                <c:pt idx="879">
                  <c:v>2515.502189781022</c:v>
                </c:pt>
                <c:pt idx="880">
                  <c:v>2583.545925925926</c:v>
                </c:pt>
                <c:pt idx="881">
                  <c:v>2644.7149253731341</c:v>
                </c:pt>
                <c:pt idx="882">
                  <c:v>2619.3202797202798</c:v>
                </c:pt>
                <c:pt idx="883">
                  <c:v>3084.3709677419356</c:v>
                </c:pt>
                <c:pt idx="884">
                  <c:v>2564.3026666666669</c:v>
                </c:pt>
                <c:pt idx="885">
                  <c:v>1298.5410071942447</c:v>
                </c:pt>
                <c:pt idx="886">
                  <c:v>3019.0775862068967</c:v>
                </c:pt>
                <c:pt idx="887">
                  <c:v>2447.864</c:v>
                </c:pt>
                <c:pt idx="888">
                  <c:v>1984.1270718232045</c:v>
                </c:pt>
                <c:pt idx="889">
                  <c:v>2412.4529411764706</c:v>
                </c:pt>
                <c:pt idx="890">
                  <c:v>2339.0093959731544</c:v>
                </c:pt>
                <c:pt idx="891">
                  <c:v>2458.2901840490795</c:v>
                </c:pt>
                <c:pt idx="892">
                  <c:v>2427.5716981132077</c:v>
                </c:pt>
                <c:pt idx="893">
                  <c:v>2470.3006493506491</c:v>
                </c:pt>
                <c:pt idx="894">
                  <c:v>2424.8417721518986</c:v>
                </c:pt>
                <c:pt idx="895">
                  <c:v>2395.5402298850577</c:v>
                </c:pt>
                <c:pt idx="896">
                  <c:v>2420.1503267973858</c:v>
                </c:pt>
                <c:pt idx="897">
                  <c:v>2197.6144578313251</c:v>
                </c:pt>
                <c:pt idx="898">
                  <c:v>2480.2276729559749</c:v>
                </c:pt>
                <c:pt idx="899">
                  <c:v>2876.1190476190477</c:v>
                </c:pt>
                <c:pt idx="900">
                  <c:v>2487.8121387283236</c:v>
                </c:pt>
                <c:pt idx="901">
                  <c:v>2417.1355555555556</c:v>
                </c:pt>
                <c:pt idx="902">
                  <c:v>2569.4126213592235</c:v>
                </c:pt>
                <c:pt idx="903">
                  <c:v>2349.864</c:v>
                </c:pt>
                <c:pt idx="904">
                  <c:v>2393.305142857143</c:v>
                </c:pt>
                <c:pt idx="905">
                  <c:v>2428.8265822784811</c:v>
                </c:pt>
                <c:pt idx="906">
                  <c:v>2444.2738095238096</c:v>
                </c:pt>
                <c:pt idx="907">
                  <c:v>2515.2802547770702</c:v>
                </c:pt>
                <c:pt idx="908">
                  <c:v>2444.9633986928106</c:v>
                </c:pt>
                <c:pt idx="909">
                  <c:v>2517.3104938271604</c:v>
                </c:pt>
                <c:pt idx="910">
                  <c:v>2520.0744680851062</c:v>
                </c:pt>
                <c:pt idx="914">
                  <c:v>2459.6705479452057</c:v>
                </c:pt>
                <c:pt idx="915">
                  <c:v>2434.8636942675157</c:v>
                </c:pt>
                <c:pt idx="916">
                  <c:v>2295.7208333333333</c:v>
                </c:pt>
                <c:pt idx="917">
                  <c:v>2431.3109589041096</c:v>
                </c:pt>
                <c:pt idx="918">
                  <c:v>2397.5112582781458</c:v>
                </c:pt>
                <c:pt idx="919">
                  <c:v>2340.8666666666668</c:v>
                </c:pt>
                <c:pt idx="920">
                  <c:v>2465.0234567901234</c:v>
                </c:pt>
                <c:pt idx="921">
                  <c:v>2530.0876623376626</c:v>
                </c:pt>
                <c:pt idx="923">
                  <c:v>2405.8323170731705</c:v>
                </c:pt>
                <c:pt idx="924">
                  <c:v>2457.8618055555553</c:v>
                </c:pt>
                <c:pt idx="925">
                  <c:v>2473.7293333333337</c:v>
                </c:pt>
                <c:pt idx="926">
                  <c:v>2466.5735849056605</c:v>
                </c:pt>
                <c:pt idx="927">
                  <c:v>2265.7036697247709</c:v>
                </c:pt>
                <c:pt idx="928">
                  <c:v>2382.9320610687023</c:v>
                </c:pt>
                <c:pt idx="931">
                  <c:v>2460.5739726027396</c:v>
                </c:pt>
                <c:pt idx="932">
                  <c:v>2564.7586206896553</c:v>
                </c:pt>
                <c:pt idx="933">
                  <c:v>2411.3229813664598</c:v>
                </c:pt>
                <c:pt idx="934">
                  <c:v>2428.017006802721</c:v>
                </c:pt>
                <c:pt idx="935">
                  <c:v>2373.870945945946</c:v>
                </c:pt>
                <c:pt idx="936">
                  <c:v>2440.2760273972603</c:v>
                </c:pt>
                <c:pt idx="937">
                  <c:v>2435.4629921259843</c:v>
                </c:pt>
                <c:pt idx="938">
                  <c:v>2462.108176100629</c:v>
                </c:pt>
                <c:pt idx="939">
                  <c:v>2129.8846153846152</c:v>
                </c:pt>
                <c:pt idx="940">
                  <c:v>2296.5666666666666</c:v>
                </c:pt>
                <c:pt idx="941">
                  <c:v>2457.8834355828221</c:v>
                </c:pt>
                <c:pt idx="942">
                  <c:v>2408.6736526946106</c:v>
                </c:pt>
                <c:pt idx="943">
                  <c:v>2456.5801204819277</c:v>
                </c:pt>
                <c:pt idx="944">
                  <c:v>2448.6716049382717</c:v>
                </c:pt>
                <c:pt idx="945">
                  <c:v>2380.0137500000001</c:v>
                </c:pt>
                <c:pt idx="946">
                  <c:v>2470.1624338624338</c:v>
                </c:pt>
                <c:pt idx="947">
                  <c:v>2436.4710982658958</c:v>
                </c:pt>
                <c:pt idx="948">
                  <c:v>2552.8484472049686</c:v>
                </c:pt>
                <c:pt idx="949">
                  <c:v>2434.271518987342</c:v>
                </c:pt>
                <c:pt idx="950">
                  <c:v>2410.3005917159762</c:v>
                </c:pt>
                <c:pt idx="951">
                  <c:v>2482.2505813953485</c:v>
                </c:pt>
                <c:pt idx="952">
                  <c:v>2434.7849999999999</c:v>
                </c:pt>
                <c:pt idx="953">
                  <c:v>2378.2080000000001</c:v>
                </c:pt>
                <c:pt idx="954">
                  <c:v>2423.3184049079755</c:v>
                </c:pt>
                <c:pt idx="955">
                  <c:v>2420.9892215568862</c:v>
                </c:pt>
                <c:pt idx="956">
                  <c:v>2447.5181250000001</c:v>
                </c:pt>
                <c:pt idx="957">
                  <c:v>2462.373509933775</c:v>
                </c:pt>
                <c:pt idx="958">
                  <c:v>2393.3713375796178</c:v>
                </c:pt>
                <c:pt idx="959">
                  <c:v>2419.0251428571428</c:v>
                </c:pt>
                <c:pt idx="960">
                  <c:v>2442.4</c:v>
                </c:pt>
                <c:pt idx="961">
                  <c:v>2448.2174157303371</c:v>
                </c:pt>
                <c:pt idx="962">
                  <c:v>3053.1434210526313</c:v>
                </c:pt>
                <c:pt idx="963">
                  <c:v>2436.7346666666667</c:v>
                </c:pt>
                <c:pt idx="964">
                  <c:v>2548.0886363636364</c:v>
                </c:pt>
                <c:pt idx="965">
                  <c:v>2622.7459259259258</c:v>
                </c:pt>
                <c:pt idx="966">
                  <c:v>2404.1494117647062</c:v>
                </c:pt>
                <c:pt idx="967">
                  <c:v>2348.6284023668641</c:v>
                </c:pt>
                <c:pt idx="968">
                  <c:v>2353.2406779661014</c:v>
                </c:pt>
                <c:pt idx="969">
                  <c:v>2385.7161538461537</c:v>
                </c:pt>
                <c:pt idx="970">
                  <c:v>2396.4859872611464</c:v>
                </c:pt>
                <c:pt idx="971">
                  <c:v>2158.4259615384613</c:v>
                </c:pt>
                <c:pt idx="972">
                  <c:v>2614.0630872483225</c:v>
                </c:pt>
                <c:pt idx="973">
                  <c:v>2595.0895061728397</c:v>
                </c:pt>
                <c:pt idx="974">
                  <c:v>2534.2557692307696</c:v>
                </c:pt>
                <c:pt idx="975">
                  <c:v>2537.4626666666668</c:v>
                </c:pt>
                <c:pt idx="976">
                  <c:v>2481.585401459854</c:v>
                </c:pt>
                <c:pt idx="977">
                  <c:v>2530.2582089552238</c:v>
                </c:pt>
                <c:pt idx="978">
                  <c:v>2464.9541353383461</c:v>
                </c:pt>
                <c:pt idx="979">
                  <c:v>2480.755319148936</c:v>
                </c:pt>
                <c:pt idx="980">
                  <c:v>2562.0262411347517</c:v>
                </c:pt>
                <c:pt idx="981">
                  <c:v>2504.6496453900709</c:v>
                </c:pt>
                <c:pt idx="983">
                  <c:v>2746.2105633802817</c:v>
                </c:pt>
                <c:pt idx="984">
                  <c:v>2448.8993377483444</c:v>
                </c:pt>
                <c:pt idx="985">
                  <c:v>2515.659477124183</c:v>
                </c:pt>
                <c:pt idx="986">
                  <c:v>2440.7035211267607</c:v>
                </c:pt>
                <c:pt idx="988">
                  <c:v>3312.5189024390243</c:v>
                </c:pt>
                <c:pt idx="989">
                  <c:v>2562.0926174496644</c:v>
                </c:pt>
                <c:pt idx="990">
                  <c:v>2265.0398876404493</c:v>
                </c:pt>
                <c:pt idx="991">
                  <c:v>2364.1395209580837</c:v>
                </c:pt>
                <c:pt idx="993">
                  <c:v>2492.6066225165559</c:v>
                </c:pt>
                <c:pt idx="994">
                  <c:v>2274.1272727272726</c:v>
                </c:pt>
                <c:pt idx="995">
                  <c:v>2317.7168750000001</c:v>
                </c:pt>
                <c:pt idx="996">
                  <c:v>2239.9850340136054</c:v>
                </c:pt>
                <c:pt idx="997">
                  <c:v>2234.4240259740259</c:v>
                </c:pt>
                <c:pt idx="998">
                  <c:v>2949.5596153846154</c:v>
                </c:pt>
                <c:pt idx="999">
                  <c:v>3027.7640624999999</c:v>
                </c:pt>
                <c:pt idx="1000">
                  <c:v>2303.2684523809521</c:v>
                </c:pt>
                <c:pt idx="1001">
                  <c:v>2326.4877419354839</c:v>
                </c:pt>
                <c:pt idx="1002">
                  <c:v>2281.8707142857143</c:v>
                </c:pt>
                <c:pt idx="1003">
                  <c:v>2899.1512658227848</c:v>
                </c:pt>
                <c:pt idx="1004">
                  <c:v>2316.1393749999997</c:v>
                </c:pt>
                <c:pt idx="1005">
                  <c:v>2329.234722222222</c:v>
                </c:pt>
                <c:pt idx="1006">
                  <c:v>2333.9474025974027</c:v>
                </c:pt>
                <c:pt idx="1008">
                  <c:v>2303.38</c:v>
                </c:pt>
                <c:pt idx="1009">
                  <c:v>2196.9869565217391</c:v>
                </c:pt>
                <c:pt idx="1010">
                  <c:v>2293.1566433566436</c:v>
                </c:pt>
                <c:pt idx="1011">
                  <c:v>2283.7265306122449</c:v>
                </c:pt>
                <c:pt idx="1018">
                  <c:v>2245.4673076923077</c:v>
                </c:pt>
                <c:pt idx="1019">
                  <c:v>2241.9616883116882</c:v>
                </c:pt>
                <c:pt idx="1020">
                  <c:v>2426.1105960264899</c:v>
                </c:pt>
                <c:pt idx="1021">
                  <c:v>2415.8475524475525</c:v>
                </c:pt>
                <c:pt idx="1022">
                  <c:v>2183.3176470588232</c:v>
                </c:pt>
                <c:pt idx="1023">
                  <c:v>2495.1040697674421</c:v>
                </c:pt>
                <c:pt idx="1024">
                  <c:v>2332.8106382978722</c:v>
                </c:pt>
                <c:pt idx="1025">
                  <c:v>2296.5830065359478</c:v>
                </c:pt>
                <c:pt idx="1026">
                  <c:v>2370.7744966442956</c:v>
                </c:pt>
                <c:pt idx="1028">
                  <c:v>2369.9656441717793</c:v>
                </c:pt>
                <c:pt idx="1029">
                  <c:v>2241.8354430379745</c:v>
                </c:pt>
                <c:pt idx="1030">
                  <c:v>2354.2812080536914</c:v>
                </c:pt>
                <c:pt idx="1031">
                  <c:v>2261.8012578616353</c:v>
                </c:pt>
                <c:pt idx="1033">
                  <c:v>2239.3147540983609</c:v>
                </c:pt>
                <c:pt idx="1034">
                  <c:v>2247.4931623931625</c:v>
                </c:pt>
                <c:pt idx="1035">
                  <c:v>2232.5579268292681</c:v>
                </c:pt>
                <c:pt idx="1036">
                  <c:v>2291.6853503184711</c:v>
                </c:pt>
                <c:pt idx="1038">
                  <c:v>2285.1491329479768</c:v>
                </c:pt>
                <c:pt idx="1039">
                  <c:v>2150.7408163265309</c:v>
                </c:pt>
                <c:pt idx="1040">
                  <c:v>2191.9029940119758</c:v>
                </c:pt>
                <c:pt idx="1041">
                  <c:v>2237.7443749999998</c:v>
                </c:pt>
                <c:pt idx="1042">
                  <c:v>2257.943137254902</c:v>
                </c:pt>
                <c:pt idx="1043">
                  <c:v>2362.6071895424839</c:v>
                </c:pt>
                <c:pt idx="1044">
                  <c:v>2247.7233128834359</c:v>
                </c:pt>
                <c:pt idx="1045">
                  <c:v>2283.0993902439022</c:v>
                </c:pt>
                <c:pt idx="1046">
                  <c:v>2265.3959064327487</c:v>
                </c:pt>
                <c:pt idx="1048">
                  <c:v>2195.2018633540374</c:v>
                </c:pt>
                <c:pt idx="1049">
                  <c:v>2337.4957746478876</c:v>
                </c:pt>
                <c:pt idx="1050">
                  <c:v>2309.5882653061226</c:v>
                </c:pt>
                <c:pt idx="1051">
                  <c:v>2250.5700636942674</c:v>
                </c:pt>
                <c:pt idx="1052">
                  <c:v>2284.6792452830186</c:v>
                </c:pt>
                <c:pt idx="1053">
                  <c:v>2254.038815789474</c:v>
                </c:pt>
                <c:pt idx="1054">
                  <c:v>2388.3957055214723</c:v>
                </c:pt>
                <c:pt idx="1055">
                  <c:v>2185.0453947368424</c:v>
                </c:pt>
                <c:pt idx="1056">
                  <c:v>2298.3987261146494</c:v>
                </c:pt>
                <c:pt idx="1057">
                  <c:v>2185.7279411764707</c:v>
                </c:pt>
                <c:pt idx="1058">
                  <c:v>2313.7142857142858</c:v>
                </c:pt>
                <c:pt idx="1059">
                  <c:v>2225.8910994764396</c:v>
                </c:pt>
                <c:pt idx="1060">
                  <c:v>2197.4640718562873</c:v>
                </c:pt>
                <c:pt idx="1061">
                  <c:v>2343.3683544303799</c:v>
                </c:pt>
                <c:pt idx="1062">
                  <c:v>2255.2072289156627</c:v>
                </c:pt>
                <c:pt idx="1063">
                  <c:v>2245.7163157894734</c:v>
                </c:pt>
                <c:pt idx="1064">
                  <c:v>2335.3666666666668</c:v>
                </c:pt>
                <c:pt idx="1065">
                  <c:v>2213.8957627118643</c:v>
                </c:pt>
                <c:pt idx="1066">
                  <c:v>2280.2446927374299</c:v>
                </c:pt>
                <c:pt idx="1067">
                  <c:v>2399.6000000000004</c:v>
                </c:pt>
                <c:pt idx="1068">
                  <c:v>2288.1019354838709</c:v>
                </c:pt>
                <c:pt idx="1069">
                  <c:v>2236.018</c:v>
                </c:pt>
                <c:pt idx="1070">
                  <c:v>2335.5250000000001</c:v>
                </c:pt>
                <c:pt idx="1071">
                  <c:v>2359.8236686390533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1-4BC8-8B58-DFE17564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169280"/>
        <c:axId val="779170920"/>
      </c:lineChart>
      <c:lineChart>
        <c:grouping val="standard"/>
        <c:varyColors val="0"/>
        <c:ser>
          <c:idx val="0"/>
          <c:order val="0"/>
          <c:tx>
            <c:strRef>
              <c:f>DATA!$R$2</c:f>
              <c:strCache>
                <c:ptCount val="1"/>
                <c:pt idx="0">
                  <c:v>Tonnage sable SCOVAL / malaxée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DATA!$R$4:$R$2991</c:f>
              <c:numCache>
                <c:formatCode>0</c:formatCode>
                <c:ptCount val="2988"/>
                <c:pt idx="0">
                  <c:v>2231.4722222222222</c:v>
                </c:pt>
                <c:pt idx="1">
                  <c:v>2223.2266187050359</c:v>
                </c:pt>
                <c:pt idx="2">
                  <c:v>2252.1506276150626</c:v>
                </c:pt>
                <c:pt idx="3">
                  <c:v>2254.6959999999999</c:v>
                </c:pt>
                <c:pt idx="4">
                  <c:v>2223.0421940928272</c:v>
                </c:pt>
                <c:pt idx="5">
                  <c:v>2248.7844311377244</c:v>
                </c:pt>
                <c:pt idx="6">
                  <c:v>2259.5915492957747</c:v>
                </c:pt>
                <c:pt idx="7">
                  <c:v>2206.9274193548385</c:v>
                </c:pt>
                <c:pt idx="8">
                  <c:v>2219.9438202247193</c:v>
                </c:pt>
                <c:pt idx="9">
                  <c:v>2204.5393700787404</c:v>
                </c:pt>
                <c:pt idx="10">
                  <c:v>2209.2029520295205</c:v>
                </c:pt>
                <c:pt idx="11">
                  <c:v>2195.6021897810219</c:v>
                </c:pt>
                <c:pt idx="12">
                  <c:v>2210.6048951048951</c:v>
                </c:pt>
                <c:pt idx="13">
                  <c:v>2218.2329749103942</c:v>
                </c:pt>
                <c:pt idx="14">
                  <c:v>2225.9417475728155</c:v>
                </c:pt>
                <c:pt idx="15">
                  <c:v>2243.6830188679246</c:v>
                </c:pt>
                <c:pt idx="16">
                  <c:v>2212.2317596566522</c:v>
                </c:pt>
                <c:pt idx="17">
                  <c:v>2014.8506224066391</c:v>
                </c:pt>
                <c:pt idx="18">
                  <c:v>2168.6566523605152</c:v>
                </c:pt>
                <c:pt idx="19">
                  <c:v>2155.0270270270271</c:v>
                </c:pt>
                <c:pt idx="20">
                  <c:v>2158</c:v>
                </c:pt>
                <c:pt idx="21">
                  <c:v>2146.818181818182</c:v>
                </c:pt>
                <c:pt idx="22">
                  <c:v>2124.9620253164558</c:v>
                </c:pt>
                <c:pt idx="23">
                  <c:v>2120.0293159609118</c:v>
                </c:pt>
                <c:pt idx="24">
                  <c:v>2112.7490347490348</c:v>
                </c:pt>
                <c:pt idx="25">
                  <c:v>2114.3503937007872</c:v>
                </c:pt>
                <c:pt idx="26">
                  <c:v>2115.6757990867582</c:v>
                </c:pt>
                <c:pt idx="27">
                  <c:v>2166.0035087719298</c:v>
                </c:pt>
                <c:pt idx="28">
                  <c:v>2148.9892086330933</c:v>
                </c:pt>
                <c:pt idx="29">
                  <c:v>2146.4295081967211</c:v>
                </c:pt>
                <c:pt idx="30">
                  <c:v>2140.8597122302158</c:v>
                </c:pt>
                <c:pt idx="31">
                  <c:v>2143.11328125</c:v>
                </c:pt>
                <c:pt idx="32">
                  <c:v>2166.956678700361</c:v>
                </c:pt>
                <c:pt idx="33">
                  <c:v>2153.1123188405795</c:v>
                </c:pt>
                <c:pt idx="34">
                  <c:v>2150.8773946360152</c:v>
                </c:pt>
                <c:pt idx="35">
                  <c:v>2108.794520547945</c:v>
                </c:pt>
                <c:pt idx="36">
                  <c:v>2118.3837638376385</c:v>
                </c:pt>
                <c:pt idx="37">
                  <c:v>2162.931914893617</c:v>
                </c:pt>
                <c:pt idx="38">
                  <c:v>2145.9685039370079</c:v>
                </c:pt>
                <c:pt idx="39">
                  <c:v>2139.4259927797834</c:v>
                </c:pt>
                <c:pt idx="40">
                  <c:v>2120.8333333333335</c:v>
                </c:pt>
                <c:pt idx="41">
                  <c:v>2133.1422764227641</c:v>
                </c:pt>
                <c:pt idx="42">
                  <c:v>2104.313432835821</c:v>
                </c:pt>
                <c:pt idx="43">
                  <c:v>2125.6607773851592</c:v>
                </c:pt>
                <c:pt idx="44">
                  <c:v>2113.3040000000001</c:v>
                </c:pt>
                <c:pt idx="45">
                  <c:v>2147.372549019608</c:v>
                </c:pt>
                <c:pt idx="46">
                  <c:v>2160.5771428571429</c:v>
                </c:pt>
                <c:pt idx="47">
                  <c:v>2157.0460526315787</c:v>
                </c:pt>
                <c:pt idx="48">
                  <c:v>2156.101694915254</c:v>
                </c:pt>
                <c:pt idx="49">
                  <c:v>2142.0894308943089</c:v>
                </c:pt>
                <c:pt idx="50">
                  <c:v>2116.1574468085105</c:v>
                </c:pt>
                <c:pt idx="51">
                  <c:v>2106.3546099290779</c:v>
                </c:pt>
                <c:pt idx="52">
                  <c:v>2115.6259842519685</c:v>
                </c:pt>
                <c:pt idx="53">
                  <c:v>2172.6770428015566</c:v>
                </c:pt>
                <c:pt idx="54">
                  <c:v>2156.4763779527557</c:v>
                </c:pt>
                <c:pt idx="55">
                  <c:v>1931.4860557768925</c:v>
                </c:pt>
                <c:pt idx="56">
                  <c:v>2033.2815533980583</c:v>
                </c:pt>
                <c:pt idx="57">
                  <c:v>2138.9358108108108</c:v>
                </c:pt>
                <c:pt idx="58">
                  <c:v>2188.7638376383766</c:v>
                </c:pt>
                <c:pt idx="59">
                  <c:v>2205.0566037735848</c:v>
                </c:pt>
                <c:pt idx="60">
                  <c:v>2254.6595744680849</c:v>
                </c:pt>
                <c:pt idx="61">
                  <c:v>2265.0041666666666</c:v>
                </c:pt>
                <c:pt idx="62">
                  <c:v>2268.5250000000001</c:v>
                </c:pt>
                <c:pt idx="63">
                  <c:v>2177.3615384615387</c:v>
                </c:pt>
                <c:pt idx="64">
                  <c:v>2261.302491103203</c:v>
                </c:pt>
                <c:pt idx="65">
                  <c:v>2175.6999999999998</c:v>
                </c:pt>
                <c:pt idx="66">
                  <c:v>2285.8310344827587</c:v>
                </c:pt>
                <c:pt idx="67">
                  <c:v>2256.227118644068</c:v>
                </c:pt>
                <c:pt idx="68">
                  <c:v>2256.240418118467</c:v>
                </c:pt>
                <c:pt idx="69">
                  <c:v>2257.3542435424356</c:v>
                </c:pt>
                <c:pt idx="70">
                  <c:v>2254.8582677165355</c:v>
                </c:pt>
                <c:pt idx="71">
                  <c:v>2174.9384615384615</c:v>
                </c:pt>
                <c:pt idx="72">
                  <c:v>2168.1363636363635</c:v>
                </c:pt>
                <c:pt idx="73">
                  <c:v>2171.0045662100456</c:v>
                </c:pt>
                <c:pt idx="74">
                  <c:v>2209.8379446640315</c:v>
                </c:pt>
                <c:pt idx="75">
                  <c:v>2192.19140625</c:v>
                </c:pt>
                <c:pt idx="76">
                  <c:v>2248.8905472636816</c:v>
                </c:pt>
                <c:pt idx="77">
                  <c:v>2245.5357142857142</c:v>
                </c:pt>
                <c:pt idx="78">
                  <c:v>2095.0545454545454</c:v>
                </c:pt>
                <c:pt idx="79">
                  <c:v>2084.0920000000001</c:v>
                </c:pt>
                <c:pt idx="80">
                  <c:v>2073.878787878788</c:v>
                </c:pt>
                <c:pt idx="81">
                  <c:v>2195.248366013072</c:v>
                </c:pt>
                <c:pt idx="82">
                  <c:v>2230.90099009901</c:v>
                </c:pt>
                <c:pt idx="83">
                  <c:v>2228.201058201058</c:v>
                </c:pt>
                <c:pt idx="84">
                  <c:v>2190.4102564102564</c:v>
                </c:pt>
                <c:pt idx="85">
                  <c:v>2148.6650943396226</c:v>
                </c:pt>
                <c:pt idx="86">
                  <c:v>2173.9869281045753</c:v>
                </c:pt>
                <c:pt idx="87">
                  <c:v>2172.3671875</c:v>
                </c:pt>
                <c:pt idx="88">
                  <c:v>2174.6638655462184</c:v>
                </c:pt>
                <c:pt idx="89">
                  <c:v>2192.4170854271356</c:v>
                </c:pt>
                <c:pt idx="90">
                  <c:v>2173.5532786885246</c:v>
                </c:pt>
                <c:pt idx="91">
                  <c:v>2165.2267441860463</c:v>
                </c:pt>
                <c:pt idx="92">
                  <c:v>2158.9060402684563</c:v>
                </c:pt>
                <c:pt idx="93">
                  <c:v>2111.1307189542486</c:v>
                </c:pt>
                <c:pt idx="94">
                  <c:v>2056.3468634686346</c:v>
                </c:pt>
                <c:pt idx="95">
                  <c:v>2098.3879999999999</c:v>
                </c:pt>
                <c:pt idx="96">
                  <c:v>2099.0533333333333</c:v>
                </c:pt>
                <c:pt idx="97">
                  <c:v>2074.6753731343283</c:v>
                </c:pt>
                <c:pt idx="98">
                  <c:v>2099.2569832402237</c:v>
                </c:pt>
                <c:pt idx="99">
                  <c:v>2090.6214689265535</c:v>
                </c:pt>
                <c:pt idx="100">
                  <c:v>2036.2638036809815</c:v>
                </c:pt>
                <c:pt idx="101">
                  <c:v>2016.1201716738196</c:v>
                </c:pt>
                <c:pt idx="102">
                  <c:v>2010.2397959183672</c:v>
                </c:pt>
                <c:pt idx="103">
                  <c:v>2003.8684210526317</c:v>
                </c:pt>
                <c:pt idx="104">
                  <c:v>2014.2542372881355</c:v>
                </c:pt>
                <c:pt idx="105">
                  <c:v>2041</c:v>
                </c:pt>
                <c:pt idx="106">
                  <c:v>2031.8112244897959</c:v>
                </c:pt>
                <c:pt idx="107">
                  <c:v>2094.5</c:v>
                </c:pt>
                <c:pt idx="108">
                  <c:v>2106.2817679558011</c:v>
                </c:pt>
                <c:pt idx="109">
                  <c:v>2122.1377245508984</c:v>
                </c:pt>
                <c:pt idx="110">
                  <c:v>2150.6914285714288</c:v>
                </c:pt>
                <c:pt idx="111">
                  <c:v>2187.6457142857143</c:v>
                </c:pt>
                <c:pt idx="112">
                  <c:v>2158.7758620689656</c:v>
                </c:pt>
                <c:pt idx="113">
                  <c:v>2175.4772727272725</c:v>
                </c:pt>
                <c:pt idx="114">
                  <c:v>2130.2893081761008</c:v>
                </c:pt>
                <c:pt idx="115">
                  <c:v>2186.6641791044776</c:v>
                </c:pt>
                <c:pt idx="116">
                  <c:v>2201.8175675675675</c:v>
                </c:pt>
                <c:pt idx="117">
                  <c:v>2209.0266666666666</c:v>
                </c:pt>
                <c:pt idx="118">
                  <c:v>2222.288732394366</c:v>
                </c:pt>
                <c:pt idx="119">
                  <c:v>2162.2558139534885</c:v>
                </c:pt>
                <c:pt idx="120">
                  <c:v>2096.0503597122301</c:v>
                </c:pt>
                <c:pt idx="121">
                  <c:v>2107.9448818897636</c:v>
                </c:pt>
                <c:pt idx="122">
                  <c:v>2116.1366906474818</c:v>
                </c:pt>
                <c:pt idx="123">
                  <c:v>2128.1666666666665</c:v>
                </c:pt>
                <c:pt idx="124">
                  <c:v>2119.0153846153844</c:v>
                </c:pt>
                <c:pt idx="125">
                  <c:v>2101.8410596026488</c:v>
                </c:pt>
                <c:pt idx="126">
                  <c:v>2109.9496402877699</c:v>
                </c:pt>
                <c:pt idx="127">
                  <c:v>2117.9503105590061</c:v>
                </c:pt>
                <c:pt idx="128">
                  <c:v>2130.0816326530612</c:v>
                </c:pt>
                <c:pt idx="129">
                  <c:v>2130.2875816993464</c:v>
                </c:pt>
                <c:pt idx="130">
                  <c:v>2126.9065420560746</c:v>
                </c:pt>
                <c:pt idx="131">
                  <c:v>2134.9819277108436</c:v>
                </c:pt>
                <c:pt idx="132">
                  <c:v>2136.8461538461538</c:v>
                </c:pt>
                <c:pt idx="133">
                  <c:v>2147.4264705882351</c:v>
                </c:pt>
                <c:pt idx="134">
                  <c:v>2144.0424242424242</c:v>
                </c:pt>
                <c:pt idx="135">
                  <c:v>2143.8263888888887</c:v>
                </c:pt>
                <c:pt idx="136">
                  <c:v>2154.913043478261</c:v>
                </c:pt>
                <c:pt idx="137">
                  <c:v>2139.9711538461538</c:v>
                </c:pt>
                <c:pt idx="138">
                  <c:v>2146.6493506493507</c:v>
                </c:pt>
                <c:pt idx="139">
                  <c:v>2126.96</c:v>
                </c:pt>
                <c:pt idx="140">
                  <c:v>2141.391304347826</c:v>
                </c:pt>
                <c:pt idx="141">
                  <c:v>2133.5555555555557</c:v>
                </c:pt>
                <c:pt idx="142">
                  <c:v>2126.7795275590552</c:v>
                </c:pt>
                <c:pt idx="143">
                  <c:v>2100.5421052631577</c:v>
                </c:pt>
                <c:pt idx="144">
                  <c:v>2090.007575757576</c:v>
                </c:pt>
                <c:pt idx="145">
                  <c:v>2093.0410958904108</c:v>
                </c:pt>
                <c:pt idx="146">
                  <c:v>2102.3931034482757</c:v>
                </c:pt>
                <c:pt idx="147">
                  <c:v>2110.0979020979021</c:v>
                </c:pt>
                <c:pt idx="148">
                  <c:v>2106.28125</c:v>
                </c:pt>
                <c:pt idx="149">
                  <c:v>2120.8058823529414</c:v>
                </c:pt>
                <c:pt idx="150">
                  <c:v>2127.3000000000002</c:v>
                </c:pt>
                <c:pt idx="151">
                  <c:v>2132.2387096774191</c:v>
                </c:pt>
                <c:pt idx="152">
                  <c:v>2135.7515151515154</c:v>
                </c:pt>
                <c:pt idx="153">
                  <c:v>2114.0930232558139</c:v>
                </c:pt>
                <c:pt idx="154">
                  <c:v>2098.6851851851852</c:v>
                </c:pt>
                <c:pt idx="155">
                  <c:v>2111.5666666666666</c:v>
                </c:pt>
                <c:pt idx="156">
                  <c:v>2112.7005347593581</c:v>
                </c:pt>
                <c:pt idx="157">
                  <c:v>2118.6623376623374</c:v>
                </c:pt>
                <c:pt idx="158">
                  <c:v>2119.1098265895953</c:v>
                </c:pt>
                <c:pt idx="159">
                  <c:v>2119.2655367231637</c:v>
                </c:pt>
                <c:pt idx="160">
                  <c:v>2101.0382513661202</c:v>
                </c:pt>
                <c:pt idx="161">
                  <c:v>2087.0979381443299</c:v>
                </c:pt>
                <c:pt idx="162">
                  <c:v>2110.5247524752476</c:v>
                </c:pt>
                <c:pt idx="163">
                  <c:v>2098.6546391752577</c:v>
                </c:pt>
                <c:pt idx="164">
                  <c:v>2089.4070351758792</c:v>
                </c:pt>
                <c:pt idx="165">
                  <c:v>2103.1405405405403</c:v>
                </c:pt>
                <c:pt idx="166">
                  <c:v>2092.1612903225805</c:v>
                </c:pt>
                <c:pt idx="167">
                  <c:v>2092.4804469273745</c:v>
                </c:pt>
                <c:pt idx="168">
                  <c:v>2084.285067873303</c:v>
                </c:pt>
                <c:pt idx="169">
                  <c:v>2081.3348837209301</c:v>
                </c:pt>
                <c:pt idx="170">
                  <c:v>2092.4883720930234</c:v>
                </c:pt>
                <c:pt idx="171">
                  <c:v>2116.3526570048311</c:v>
                </c:pt>
                <c:pt idx="172">
                  <c:v>2102.1866028708132</c:v>
                </c:pt>
                <c:pt idx="173">
                  <c:v>2102.743455497382</c:v>
                </c:pt>
                <c:pt idx="174">
                  <c:v>2128.8777777777777</c:v>
                </c:pt>
                <c:pt idx="175">
                  <c:v>2107.2834224598932</c:v>
                </c:pt>
                <c:pt idx="176">
                  <c:v>2108.1578947368421</c:v>
                </c:pt>
                <c:pt idx="177">
                  <c:v>2097.8018867924529</c:v>
                </c:pt>
                <c:pt idx="178">
                  <c:v>2099.7808988764045</c:v>
                </c:pt>
                <c:pt idx="179">
                  <c:v>2097.1965811965811</c:v>
                </c:pt>
                <c:pt idx="180">
                  <c:v>2091.877094972067</c:v>
                </c:pt>
                <c:pt idx="181">
                  <c:v>2097.7466666666664</c:v>
                </c:pt>
                <c:pt idx="182">
                  <c:v>2083.3777777777777</c:v>
                </c:pt>
                <c:pt idx="183">
                  <c:v>2079.4228855721394</c:v>
                </c:pt>
                <c:pt idx="184">
                  <c:v>2097</c:v>
                </c:pt>
                <c:pt idx="185">
                  <c:v>2115.818181818182</c:v>
                </c:pt>
                <c:pt idx="186">
                  <c:v>2099.086956521739</c:v>
                </c:pt>
                <c:pt idx="187">
                  <c:v>2096.3672566371683</c:v>
                </c:pt>
                <c:pt idx="188">
                  <c:v>2102.5822222222223</c:v>
                </c:pt>
                <c:pt idx="189">
                  <c:v>2104.0811965811968</c:v>
                </c:pt>
                <c:pt idx="190">
                  <c:v>2088.2388059701493</c:v>
                </c:pt>
                <c:pt idx="191">
                  <c:v>2070.4369747899159</c:v>
                </c:pt>
                <c:pt idx="192">
                  <c:v>2074.7232142857142</c:v>
                </c:pt>
                <c:pt idx="193">
                  <c:v>2103.5479452054797</c:v>
                </c:pt>
                <c:pt idx="194">
                  <c:v>2118.4772727272725</c:v>
                </c:pt>
                <c:pt idx="195">
                  <c:v>2128.7971698113206</c:v>
                </c:pt>
                <c:pt idx="196">
                  <c:v>2134.4324324324325</c:v>
                </c:pt>
                <c:pt idx="197">
                  <c:v>2125.1072961373388</c:v>
                </c:pt>
                <c:pt idx="198">
                  <c:v>2137.2295918367345</c:v>
                </c:pt>
                <c:pt idx="199">
                  <c:v>2135.8558558558557</c:v>
                </c:pt>
                <c:pt idx="200">
                  <c:v>2124.2824074074074</c:v>
                </c:pt>
                <c:pt idx="201">
                  <c:v>2116.4181818181819</c:v>
                </c:pt>
                <c:pt idx="202">
                  <c:v>2104.183962264151</c:v>
                </c:pt>
                <c:pt idx="203">
                  <c:v>2130.1383928571427</c:v>
                </c:pt>
                <c:pt idx="204">
                  <c:v>2112.4587155963304</c:v>
                </c:pt>
                <c:pt idx="205">
                  <c:v>2013.6091954022988</c:v>
                </c:pt>
                <c:pt idx="206">
                  <c:v>1986.1502590673574</c:v>
                </c:pt>
                <c:pt idx="207">
                  <c:v>2008.2958579881656</c:v>
                </c:pt>
                <c:pt idx="208">
                  <c:v>1990.0416666666667</c:v>
                </c:pt>
                <c:pt idx="209">
                  <c:v>1995.8217821782177</c:v>
                </c:pt>
                <c:pt idx="210">
                  <c:v>1964.5221674876848</c:v>
                </c:pt>
                <c:pt idx="211">
                  <c:v>1995.0993788819876</c:v>
                </c:pt>
                <c:pt idx="212">
                  <c:v>2028.5343137254902</c:v>
                </c:pt>
                <c:pt idx="213">
                  <c:v>2005.2551020408164</c:v>
                </c:pt>
                <c:pt idx="214">
                  <c:v>2006.9097222222222</c:v>
                </c:pt>
                <c:pt idx="215">
                  <c:v>1975.9869281045751</c:v>
                </c:pt>
                <c:pt idx="216">
                  <c:v>1994.4859154929577</c:v>
                </c:pt>
                <c:pt idx="217">
                  <c:v>1983.06993006993</c:v>
                </c:pt>
                <c:pt idx="218">
                  <c:v>1981.9874213836479</c:v>
                </c:pt>
                <c:pt idx="219">
                  <c:v>1958.7724137931034</c:v>
                </c:pt>
                <c:pt idx="220">
                  <c:v>1987.7462686567164</c:v>
                </c:pt>
                <c:pt idx="221">
                  <c:v>2011.6867469879519</c:v>
                </c:pt>
                <c:pt idx="222">
                  <c:v>2031.5217391304348</c:v>
                </c:pt>
                <c:pt idx="223">
                  <c:v>2044.1544117647059</c:v>
                </c:pt>
                <c:pt idx="224">
                  <c:v>2040.355072463768</c:v>
                </c:pt>
                <c:pt idx="225">
                  <c:v>2040.2980769230769</c:v>
                </c:pt>
                <c:pt idx="226">
                  <c:v>2033.3566433566434</c:v>
                </c:pt>
                <c:pt idx="227">
                  <c:v>2032.5815602836878</c:v>
                </c:pt>
                <c:pt idx="228">
                  <c:v>2005.2278481012659</c:v>
                </c:pt>
                <c:pt idx="229">
                  <c:v>1962.5035971223022</c:v>
                </c:pt>
                <c:pt idx="230">
                  <c:v>2010.4503816793892</c:v>
                </c:pt>
                <c:pt idx="231">
                  <c:v>2026.2302631578948</c:v>
                </c:pt>
                <c:pt idx="232">
                  <c:v>2046.79754601227</c:v>
                </c:pt>
                <c:pt idx="233">
                  <c:v>2054.4123711340208</c:v>
                </c:pt>
                <c:pt idx="234">
                  <c:v>2053.4794520547944</c:v>
                </c:pt>
                <c:pt idx="235">
                  <c:v>2059.679012345679</c:v>
                </c:pt>
                <c:pt idx="236">
                  <c:v>2039.5225806451613</c:v>
                </c:pt>
                <c:pt idx="237">
                  <c:v>2054.3333333333335</c:v>
                </c:pt>
                <c:pt idx="238">
                  <c:v>2053.211267605634</c:v>
                </c:pt>
                <c:pt idx="239">
                  <c:v>2053.3154362416108</c:v>
                </c:pt>
                <c:pt idx="240">
                  <c:v>2054.6457142857143</c:v>
                </c:pt>
                <c:pt idx="241">
                  <c:v>2065.265625</c:v>
                </c:pt>
                <c:pt idx="242">
                  <c:v>2058.098901098901</c:v>
                </c:pt>
                <c:pt idx="243">
                  <c:v>2066.6184971098264</c:v>
                </c:pt>
                <c:pt idx="244">
                  <c:v>2065.6708074534163</c:v>
                </c:pt>
                <c:pt idx="245">
                  <c:v>2071.1329787234044</c:v>
                </c:pt>
                <c:pt idx="246">
                  <c:v>2063.0545454545454</c:v>
                </c:pt>
                <c:pt idx="247">
                  <c:v>2068.1923076923076</c:v>
                </c:pt>
                <c:pt idx="248">
                  <c:v>2079.7823529411767</c:v>
                </c:pt>
                <c:pt idx="249">
                  <c:v>2068.1161616161617</c:v>
                </c:pt>
                <c:pt idx="250">
                  <c:v>2059.872340425532</c:v>
                </c:pt>
                <c:pt idx="251">
                  <c:v>2077.5821917808221</c:v>
                </c:pt>
                <c:pt idx="252">
                  <c:v>2058.3492063492063</c:v>
                </c:pt>
                <c:pt idx="253">
                  <c:v>2068.0689655172414</c:v>
                </c:pt>
                <c:pt idx="254">
                  <c:v>2066.7978723404253</c:v>
                </c:pt>
                <c:pt idx="255">
                  <c:v>2060.3154761904761</c:v>
                </c:pt>
                <c:pt idx="256">
                  <c:v>2064.7848837209303</c:v>
                </c:pt>
                <c:pt idx="257">
                  <c:v>2061.3100775193798</c:v>
                </c:pt>
                <c:pt idx="258">
                  <c:v>2051.3011363636365</c:v>
                </c:pt>
                <c:pt idx="259">
                  <c:v>2054.8606060606062</c:v>
                </c:pt>
                <c:pt idx="260">
                  <c:v>2064.1741935483869</c:v>
                </c:pt>
                <c:pt idx="261">
                  <c:v>2054.2049180327867</c:v>
                </c:pt>
                <c:pt idx="262">
                  <c:v>2048.6646706586826</c:v>
                </c:pt>
                <c:pt idx="263">
                  <c:v>2009.6274509803923</c:v>
                </c:pt>
                <c:pt idx="264">
                  <c:v>1988.5722891566265</c:v>
                </c:pt>
                <c:pt idx="265">
                  <c:v>1991.1741935483872</c:v>
                </c:pt>
                <c:pt idx="266">
                  <c:v>1984.5</c:v>
                </c:pt>
                <c:pt idx="267">
                  <c:v>2007.75</c:v>
                </c:pt>
                <c:pt idx="268">
                  <c:v>2012.7650602409637</c:v>
                </c:pt>
                <c:pt idx="269">
                  <c:v>2014.5</c:v>
                </c:pt>
                <c:pt idx="270">
                  <c:v>2019.1775147928995</c:v>
                </c:pt>
                <c:pt idx="271">
                  <c:v>2008.2990654205607</c:v>
                </c:pt>
                <c:pt idx="272">
                  <c:v>2013.8358208955224</c:v>
                </c:pt>
                <c:pt idx="273">
                  <c:v>2006.6211180124224</c:v>
                </c:pt>
                <c:pt idx="274">
                  <c:v>2003.2971014492753</c:v>
                </c:pt>
                <c:pt idx="275">
                  <c:v>2021.2333333333333</c:v>
                </c:pt>
                <c:pt idx="276">
                  <c:v>2029.3939393939395</c:v>
                </c:pt>
                <c:pt idx="277">
                  <c:v>2016.6031746031747</c:v>
                </c:pt>
                <c:pt idx="278">
                  <c:v>2016.3677419354838</c:v>
                </c:pt>
                <c:pt idx="279">
                  <c:v>2029.2624113475176</c:v>
                </c:pt>
                <c:pt idx="280">
                  <c:v>2029.0184049079755</c:v>
                </c:pt>
                <c:pt idx="281">
                  <c:v>2027.6973684210527</c:v>
                </c:pt>
                <c:pt idx="282">
                  <c:v>2023.7788461538462</c:v>
                </c:pt>
                <c:pt idx="283">
                  <c:v>2039.6054421768708</c:v>
                </c:pt>
                <c:pt idx="284">
                  <c:v>2037.3945578231292</c:v>
                </c:pt>
                <c:pt idx="285">
                  <c:v>2033.2974683544303</c:v>
                </c:pt>
                <c:pt idx="286">
                  <c:v>2053.2821782178216</c:v>
                </c:pt>
                <c:pt idx="288">
                  <c:v>2848.4725274725274</c:v>
                </c:pt>
                <c:pt idx="291">
                  <c:v>1751.3032258064516</c:v>
                </c:pt>
                <c:pt idx="292">
                  <c:v>2012.7628205128206</c:v>
                </c:pt>
                <c:pt idx="293">
                  <c:v>2001.8581081081081</c:v>
                </c:pt>
                <c:pt idx="294">
                  <c:v>1982.8475609756097</c:v>
                </c:pt>
                <c:pt idx="295">
                  <c:v>1960.6802325581396</c:v>
                </c:pt>
                <c:pt idx="296">
                  <c:v>1964.6</c:v>
                </c:pt>
                <c:pt idx="297">
                  <c:v>2006.2955974842766</c:v>
                </c:pt>
                <c:pt idx="298">
                  <c:v>1997.0119760479042</c:v>
                </c:pt>
                <c:pt idx="299">
                  <c:v>1967.5487804878048</c:v>
                </c:pt>
                <c:pt idx="300">
                  <c:v>2002.2105263157894</c:v>
                </c:pt>
                <c:pt idx="301">
                  <c:v>1994.8823529411766</c:v>
                </c:pt>
                <c:pt idx="302">
                  <c:v>2036.6647727272727</c:v>
                </c:pt>
                <c:pt idx="303">
                  <c:v>1971.4969696969697</c:v>
                </c:pt>
                <c:pt idx="304">
                  <c:v>1995.1899441340781</c:v>
                </c:pt>
                <c:pt idx="305">
                  <c:v>2001.5652173913043</c:v>
                </c:pt>
                <c:pt idx="306">
                  <c:v>1996.2204301075269</c:v>
                </c:pt>
                <c:pt idx="307">
                  <c:v>1986.0142857142857</c:v>
                </c:pt>
                <c:pt idx="308">
                  <c:v>2001.0862944162436</c:v>
                </c:pt>
                <c:pt idx="309">
                  <c:v>2024.3854748603353</c:v>
                </c:pt>
                <c:pt idx="310">
                  <c:v>2002.4196891191709</c:v>
                </c:pt>
                <c:pt idx="311">
                  <c:v>2012.5876777251185</c:v>
                </c:pt>
                <c:pt idx="312">
                  <c:v>2018.8545454545454</c:v>
                </c:pt>
                <c:pt idx="313">
                  <c:v>2001.527397260274</c:v>
                </c:pt>
                <c:pt idx="314">
                  <c:v>1975.9402985074628</c:v>
                </c:pt>
                <c:pt idx="315">
                  <c:v>2005.0057142857142</c:v>
                </c:pt>
                <c:pt idx="316">
                  <c:v>1993.2121212121212</c:v>
                </c:pt>
                <c:pt idx="317">
                  <c:v>1991.5595854922281</c:v>
                </c:pt>
                <c:pt idx="318">
                  <c:v>1993.4691358024691</c:v>
                </c:pt>
                <c:pt idx="319">
                  <c:v>1936.3004926108374</c:v>
                </c:pt>
                <c:pt idx="320">
                  <c:v>1949.9320388349515</c:v>
                </c:pt>
                <c:pt idx="321">
                  <c:v>1934.4583333333333</c:v>
                </c:pt>
                <c:pt idx="322">
                  <c:v>1999.756906077348</c:v>
                </c:pt>
                <c:pt idx="323">
                  <c:v>1997.5568181818182</c:v>
                </c:pt>
                <c:pt idx="324">
                  <c:v>1955.3048128342245</c:v>
                </c:pt>
                <c:pt idx="325">
                  <c:v>1957.2427184466019</c:v>
                </c:pt>
                <c:pt idx="326">
                  <c:v>1963.1218274111675</c:v>
                </c:pt>
                <c:pt idx="327">
                  <c:v>1962.039800995025</c:v>
                </c:pt>
                <c:pt idx="328">
                  <c:v>1955.3793103448277</c:v>
                </c:pt>
                <c:pt idx="329">
                  <c:v>2009.1614583333333</c:v>
                </c:pt>
                <c:pt idx="330">
                  <c:v>2008.4625000000001</c:v>
                </c:pt>
                <c:pt idx="331">
                  <c:v>1996.2460732984293</c:v>
                </c:pt>
                <c:pt idx="332">
                  <c:v>1997.4378378378378</c:v>
                </c:pt>
                <c:pt idx="333">
                  <c:v>2064.3496932515336</c:v>
                </c:pt>
                <c:pt idx="334">
                  <c:v>2085.2777777777778</c:v>
                </c:pt>
                <c:pt idx="335">
                  <c:v>2088.4806629834252</c:v>
                </c:pt>
                <c:pt idx="336">
                  <c:v>2104.771739130435</c:v>
                </c:pt>
                <c:pt idx="337">
                  <c:v>2105.2349726775956</c:v>
                </c:pt>
                <c:pt idx="338">
                  <c:v>2105.4523809523807</c:v>
                </c:pt>
                <c:pt idx="339">
                  <c:v>2100.9580838323354</c:v>
                </c:pt>
                <c:pt idx="340">
                  <c:v>2118.4459459459458</c:v>
                </c:pt>
                <c:pt idx="341">
                  <c:v>2104.8223350253807</c:v>
                </c:pt>
                <c:pt idx="342">
                  <c:v>2108.8551724137933</c:v>
                </c:pt>
                <c:pt idx="343">
                  <c:v>2094.0666666666666</c:v>
                </c:pt>
                <c:pt idx="344">
                  <c:v>2103.358695652174</c:v>
                </c:pt>
                <c:pt idx="345">
                  <c:v>2115.5177664974617</c:v>
                </c:pt>
                <c:pt idx="346">
                  <c:v>2138.3526315789472</c:v>
                </c:pt>
                <c:pt idx="347">
                  <c:v>2078.4745762711864</c:v>
                </c:pt>
                <c:pt idx="348">
                  <c:v>2122.3563218390805</c:v>
                </c:pt>
                <c:pt idx="349">
                  <c:v>2127.0141843971633</c:v>
                </c:pt>
                <c:pt idx="350">
                  <c:v>2134.1587301587301</c:v>
                </c:pt>
                <c:pt idx="351">
                  <c:v>2100.7435897435898</c:v>
                </c:pt>
                <c:pt idx="352">
                  <c:v>2139.0406976744184</c:v>
                </c:pt>
                <c:pt idx="353">
                  <c:v>2111.3092783505153</c:v>
                </c:pt>
                <c:pt idx="354">
                  <c:v>2122.0756756756755</c:v>
                </c:pt>
                <c:pt idx="355">
                  <c:v>2128.7237569060771</c:v>
                </c:pt>
                <c:pt idx="356">
                  <c:v>2073.8802083333335</c:v>
                </c:pt>
                <c:pt idx="357">
                  <c:v>2066.5952380952381</c:v>
                </c:pt>
                <c:pt idx="358">
                  <c:v>2001.056</c:v>
                </c:pt>
                <c:pt idx="359">
                  <c:v>2029.8895348837209</c:v>
                </c:pt>
                <c:pt idx="360">
                  <c:v>1976.0838709677419</c:v>
                </c:pt>
                <c:pt idx="361">
                  <c:v>1911.9077669902913</c:v>
                </c:pt>
                <c:pt idx="362">
                  <c:v>1957.5820895522388</c:v>
                </c:pt>
                <c:pt idx="363">
                  <c:v>1930.7555555555555</c:v>
                </c:pt>
                <c:pt idx="364">
                  <c:v>2072.3040935672516</c:v>
                </c:pt>
                <c:pt idx="365">
                  <c:v>1957.8121546961327</c:v>
                </c:pt>
                <c:pt idx="366">
                  <c:v>2009.1315789473683</c:v>
                </c:pt>
                <c:pt idx="367">
                  <c:v>2488.2181818181816</c:v>
                </c:pt>
                <c:pt idx="368">
                  <c:v>1902.5189189189189</c:v>
                </c:pt>
                <c:pt idx="369">
                  <c:v>2192.8902439024391</c:v>
                </c:pt>
                <c:pt idx="370">
                  <c:v>2181.4331210191081</c:v>
                </c:pt>
                <c:pt idx="371">
                  <c:v>2174.6166666666668</c:v>
                </c:pt>
                <c:pt idx="372">
                  <c:v>2174.2418300653594</c:v>
                </c:pt>
                <c:pt idx="373">
                  <c:v>2200.9479768786127</c:v>
                </c:pt>
                <c:pt idx="374">
                  <c:v>2224.0942028985505</c:v>
                </c:pt>
                <c:pt idx="375">
                  <c:v>2179.2711864406779</c:v>
                </c:pt>
                <c:pt idx="376">
                  <c:v>2162.5483870967741</c:v>
                </c:pt>
                <c:pt idx="377">
                  <c:v>2198.0792079207922</c:v>
                </c:pt>
                <c:pt idx="378">
                  <c:v>2219.0730337078653</c:v>
                </c:pt>
                <c:pt idx="379">
                  <c:v>2259.3785310734465</c:v>
                </c:pt>
                <c:pt idx="380">
                  <c:v>2243.1942857142858</c:v>
                </c:pt>
                <c:pt idx="381">
                  <c:v>2227.4682080924854</c:v>
                </c:pt>
                <c:pt idx="382">
                  <c:v>2235.5505050505049</c:v>
                </c:pt>
                <c:pt idx="383">
                  <c:v>2216.3701657458564</c:v>
                </c:pt>
                <c:pt idx="384">
                  <c:v>2225.9516129032259</c:v>
                </c:pt>
                <c:pt idx="385">
                  <c:v>2221.282208588957</c:v>
                </c:pt>
                <c:pt idx="386">
                  <c:v>2217.0930232558139</c:v>
                </c:pt>
                <c:pt idx="387">
                  <c:v>2132.2093023255816</c:v>
                </c:pt>
                <c:pt idx="388">
                  <c:v>2151.8722222222223</c:v>
                </c:pt>
                <c:pt idx="389">
                  <c:v>2134.75</c:v>
                </c:pt>
                <c:pt idx="390">
                  <c:v>2162.1005025125628</c:v>
                </c:pt>
                <c:pt idx="391">
                  <c:v>2193.0463917525772</c:v>
                </c:pt>
                <c:pt idx="392">
                  <c:v>2200.9945054945056</c:v>
                </c:pt>
                <c:pt idx="393">
                  <c:v>2195.4166666666665</c:v>
                </c:pt>
                <c:pt idx="394">
                  <c:v>2182.9166666666665</c:v>
                </c:pt>
                <c:pt idx="395">
                  <c:v>2143.1179487179488</c:v>
                </c:pt>
                <c:pt idx="396">
                  <c:v>2199.5</c:v>
                </c:pt>
                <c:pt idx="397">
                  <c:v>2079.3461538461538</c:v>
                </c:pt>
                <c:pt idx="398">
                  <c:v>2049.1827411167515</c:v>
                </c:pt>
                <c:pt idx="399">
                  <c:v>2079.0896860986545</c:v>
                </c:pt>
                <c:pt idx="400">
                  <c:v>2050.0497925311201</c:v>
                </c:pt>
                <c:pt idx="401">
                  <c:v>2059.7866108786611</c:v>
                </c:pt>
                <c:pt idx="402">
                  <c:v>2098.6784140969162</c:v>
                </c:pt>
                <c:pt idx="403">
                  <c:v>2009.6681415929204</c:v>
                </c:pt>
                <c:pt idx="404">
                  <c:v>2046.8783783783783</c:v>
                </c:pt>
                <c:pt idx="405">
                  <c:v>2050.6585365853657</c:v>
                </c:pt>
                <c:pt idx="406">
                  <c:v>2059.0418410041839</c:v>
                </c:pt>
                <c:pt idx="407">
                  <c:v>2092.3095238095239</c:v>
                </c:pt>
                <c:pt idx="408">
                  <c:v>2108.0749999999998</c:v>
                </c:pt>
                <c:pt idx="409">
                  <c:v>2117.9317073170732</c:v>
                </c:pt>
                <c:pt idx="410">
                  <c:v>2105.4136363636362</c:v>
                </c:pt>
                <c:pt idx="411">
                  <c:v>2161.294930875576</c:v>
                </c:pt>
                <c:pt idx="412">
                  <c:v>2189.5585585585586</c:v>
                </c:pt>
                <c:pt idx="413">
                  <c:v>2178.3903508771928</c:v>
                </c:pt>
                <c:pt idx="414">
                  <c:v>2182.8578199052131</c:v>
                </c:pt>
                <c:pt idx="415">
                  <c:v>2208.2947368421051</c:v>
                </c:pt>
                <c:pt idx="416">
                  <c:v>2219.9126213592235</c:v>
                </c:pt>
                <c:pt idx="417">
                  <c:v>2229.2165898617513</c:v>
                </c:pt>
                <c:pt idx="418">
                  <c:v>2240.5531914893618</c:v>
                </c:pt>
                <c:pt idx="419">
                  <c:v>2245.2857142857142</c:v>
                </c:pt>
                <c:pt idx="420">
                  <c:v>2230.5454545454545</c:v>
                </c:pt>
                <c:pt idx="421">
                  <c:v>2121.1746031746034</c:v>
                </c:pt>
                <c:pt idx="422">
                  <c:v>1963.7850877192982</c:v>
                </c:pt>
                <c:pt idx="423">
                  <c:v>1954.5064935064936</c:v>
                </c:pt>
                <c:pt idx="424">
                  <c:v>1997.240174672489</c:v>
                </c:pt>
                <c:pt idx="425">
                  <c:v>2006.6833333333334</c:v>
                </c:pt>
                <c:pt idx="426">
                  <c:v>2042.183962264151</c:v>
                </c:pt>
                <c:pt idx="427">
                  <c:v>1989.9760000000001</c:v>
                </c:pt>
                <c:pt idx="428">
                  <c:v>2020.5948717948718</c:v>
                </c:pt>
                <c:pt idx="429">
                  <c:v>1995.2152466367713</c:v>
                </c:pt>
                <c:pt idx="430">
                  <c:v>1983.9672897196263</c:v>
                </c:pt>
                <c:pt idx="431">
                  <c:v>2044.1890756302521</c:v>
                </c:pt>
                <c:pt idx="432">
                  <c:v>2022.5272727272727</c:v>
                </c:pt>
                <c:pt idx="433">
                  <c:v>2045.7458333333334</c:v>
                </c:pt>
                <c:pt idx="434">
                  <c:v>2046.0780487804877</c:v>
                </c:pt>
                <c:pt idx="435">
                  <c:v>2052.9952380952382</c:v>
                </c:pt>
                <c:pt idx="436">
                  <c:v>2047.853982300885</c:v>
                </c:pt>
                <c:pt idx="437">
                  <c:v>2064.8008849557523</c:v>
                </c:pt>
                <c:pt idx="438">
                  <c:v>2033.3783783783783</c:v>
                </c:pt>
                <c:pt idx="439">
                  <c:v>2033.4239631336407</c:v>
                </c:pt>
                <c:pt idx="440">
                  <c:v>2038.4560669456066</c:v>
                </c:pt>
                <c:pt idx="441">
                  <c:v>2007.9136363636364</c:v>
                </c:pt>
                <c:pt idx="442">
                  <c:v>2031.41452991453</c:v>
                </c:pt>
                <c:pt idx="443">
                  <c:v>2052.170124481328</c:v>
                </c:pt>
                <c:pt idx="444">
                  <c:v>2019.9459459459461</c:v>
                </c:pt>
                <c:pt idx="445">
                  <c:v>2075.8831168831171</c:v>
                </c:pt>
                <c:pt idx="446">
                  <c:v>2128.271794871795</c:v>
                </c:pt>
                <c:pt idx="447">
                  <c:v>2090.744680851064</c:v>
                </c:pt>
                <c:pt idx="448">
                  <c:v>2113.3441860465118</c:v>
                </c:pt>
                <c:pt idx="449">
                  <c:v>2066.9112149532712</c:v>
                </c:pt>
                <c:pt idx="450">
                  <c:v>2141.7830188679245</c:v>
                </c:pt>
                <c:pt idx="451">
                  <c:v>2147.4122807017543</c:v>
                </c:pt>
                <c:pt idx="452">
                  <c:v>2138.6275510204082</c:v>
                </c:pt>
                <c:pt idx="453">
                  <c:v>2161.7102803738317</c:v>
                </c:pt>
                <c:pt idx="454">
                  <c:v>2158.4245283018868</c:v>
                </c:pt>
                <c:pt idx="455">
                  <c:v>2163.4716981132074</c:v>
                </c:pt>
                <c:pt idx="456">
                  <c:v>2136.4892703862661</c:v>
                </c:pt>
                <c:pt idx="457">
                  <c:v>2136.0392156862745</c:v>
                </c:pt>
                <c:pt idx="458">
                  <c:v>2165.5700483091787</c:v>
                </c:pt>
                <c:pt idx="459">
                  <c:v>2136.6171428571429</c:v>
                </c:pt>
                <c:pt idx="460">
                  <c:v>2139.3988095238096</c:v>
                </c:pt>
                <c:pt idx="461">
                  <c:v>2182.3449781659388</c:v>
                </c:pt>
                <c:pt idx="462">
                  <c:v>2154.4803921568628</c:v>
                </c:pt>
                <c:pt idx="463">
                  <c:v>2155.8325358851675</c:v>
                </c:pt>
                <c:pt idx="464">
                  <c:v>2183.2602040816328</c:v>
                </c:pt>
                <c:pt idx="465">
                  <c:v>2168.8846153846152</c:v>
                </c:pt>
                <c:pt idx="466">
                  <c:v>2173.9691629955946</c:v>
                </c:pt>
                <c:pt idx="467">
                  <c:v>2164.8284313725489</c:v>
                </c:pt>
                <c:pt idx="468">
                  <c:v>2166.7389162561576</c:v>
                </c:pt>
                <c:pt idx="469">
                  <c:v>2159.2763819095476</c:v>
                </c:pt>
                <c:pt idx="470">
                  <c:v>2176.6682464454975</c:v>
                </c:pt>
                <c:pt idx="471">
                  <c:v>2217.0629921259842</c:v>
                </c:pt>
                <c:pt idx="472">
                  <c:v>2211.1347517730496</c:v>
                </c:pt>
                <c:pt idx="473">
                  <c:v>2215.0916030534349</c:v>
                </c:pt>
                <c:pt idx="474">
                  <c:v>2221.6999999999998</c:v>
                </c:pt>
                <c:pt idx="475">
                  <c:v>2232.383647798742</c:v>
                </c:pt>
                <c:pt idx="476">
                  <c:v>2249.4117647058824</c:v>
                </c:pt>
                <c:pt idx="477">
                  <c:v>2233.5602409638554</c:v>
                </c:pt>
                <c:pt idx="478">
                  <c:v>2238.4875000000002</c:v>
                </c:pt>
                <c:pt idx="479">
                  <c:v>2229.6194029850744</c:v>
                </c:pt>
                <c:pt idx="480">
                  <c:v>2212.3246753246754</c:v>
                </c:pt>
                <c:pt idx="481">
                  <c:v>2232.495867768595</c:v>
                </c:pt>
                <c:pt idx="482">
                  <c:v>2228.2227488151657</c:v>
                </c:pt>
                <c:pt idx="483">
                  <c:v>2231.3162790697675</c:v>
                </c:pt>
                <c:pt idx="484">
                  <c:v>2230.7404255319148</c:v>
                </c:pt>
                <c:pt idx="485">
                  <c:v>2220.5021459227469</c:v>
                </c:pt>
                <c:pt idx="486">
                  <c:v>2267.8333333333335</c:v>
                </c:pt>
                <c:pt idx="487">
                  <c:v>2244.3271028037384</c:v>
                </c:pt>
                <c:pt idx="488">
                  <c:v>2200.8177083333335</c:v>
                </c:pt>
                <c:pt idx="489">
                  <c:v>2227.5675675675675</c:v>
                </c:pt>
                <c:pt idx="490">
                  <c:v>2200.8440366972477</c:v>
                </c:pt>
                <c:pt idx="491">
                  <c:v>2248.316037735849</c:v>
                </c:pt>
                <c:pt idx="492">
                  <c:v>2253.3083700440529</c:v>
                </c:pt>
                <c:pt idx="493">
                  <c:v>2248.4836065573772</c:v>
                </c:pt>
                <c:pt idx="494">
                  <c:v>2251.6434782608694</c:v>
                </c:pt>
                <c:pt idx="495">
                  <c:v>2248.7037037037039</c:v>
                </c:pt>
                <c:pt idx="496">
                  <c:v>2254.6473214285716</c:v>
                </c:pt>
                <c:pt idx="497">
                  <c:v>2238.603550295858</c:v>
                </c:pt>
                <c:pt idx="498">
                  <c:v>2244.1558441558441</c:v>
                </c:pt>
                <c:pt idx="499">
                  <c:v>2236.8828828828828</c:v>
                </c:pt>
                <c:pt idx="500">
                  <c:v>2252.7412280701756</c:v>
                </c:pt>
                <c:pt idx="501">
                  <c:v>2232.1724137931033</c:v>
                </c:pt>
                <c:pt idx="502">
                  <c:v>2230.7572815533981</c:v>
                </c:pt>
                <c:pt idx="503">
                  <c:v>2223.8317307692309</c:v>
                </c:pt>
                <c:pt idx="504">
                  <c:v>2246.5714285714284</c:v>
                </c:pt>
                <c:pt idx="505">
                  <c:v>2243.9302325581393</c:v>
                </c:pt>
                <c:pt idx="506">
                  <c:v>2241.2938388625594</c:v>
                </c:pt>
                <c:pt idx="507">
                  <c:v>2210.4681818181816</c:v>
                </c:pt>
                <c:pt idx="508">
                  <c:v>2235.2875536480688</c:v>
                </c:pt>
                <c:pt idx="509">
                  <c:v>2255.5971563981043</c:v>
                </c:pt>
                <c:pt idx="510">
                  <c:v>2246.0460829493086</c:v>
                </c:pt>
                <c:pt idx="511">
                  <c:v>2249.6088888888889</c:v>
                </c:pt>
                <c:pt idx="512">
                  <c:v>2216.6681415929202</c:v>
                </c:pt>
                <c:pt idx="513">
                  <c:v>2208.8256880733943</c:v>
                </c:pt>
                <c:pt idx="514">
                  <c:v>2209.4347826086955</c:v>
                </c:pt>
                <c:pt idx="515">
                  <c:v>2238.0854700854702</c:v>
                </c:pt>
                <c:pt idx="516">
                  <c:v>2247.6507177033491</c:v>
                </c:pt>
                <c:pt idx="517">
                  <c:v>2188.4161073825503</c:v>
                </c:pt>
                <c:pt idx="518">
                  <c:v>2271.8058252427186</c:v>
                </c:pt>
                <c:pt idx="519">
                  <c:v>2300.0534351145038</c:v>
                </c:pt>
                <c:pt idx="520">
                  <c:v>2300.6898734177216</c:v>
                </c:pt>
                <c:pt idx="521">
                  <c:v>2305.5454545454545</c:v>
                </c:pt>
                <c:pt idx="522">
                  <c:v>2287.12</c:v>
                </c:pt>
                <c:pt idx="523">
                  <c:v>2295.6568047337278</c:v>
                </c:pt>
                <c:pt idx="524">
                  <c:v>2271.2072538860102</c:v>
                </c:pt>
                <c:pt idx="525">
                  <c:v>2265.4772727272725</c:v>
                </c:pt>
                <c:pt idx="526">
                  <c:v>2261.6666666666665</c:v>
                </c:pt>
                <c:pt idx="527">
                  <c:v>2274.5894736842106</c:v>
                </c:pt>
                <c:pt idx="528">
                  <c:v>2295.3059360730595</c:v>
                </c:pt>
                <c:pt idx="529">
                  <c:v>2269.9329896907216</c:v>
                </c:pt>
                <c:pt idx="530">
                  <c:v>2260.020725388601</c:v>
                </c:pt>
                <c:pt idx="531">
                  <c:v>2259.0914285714284</c:v>
                </c:pt>
                <c:pt idx="532">
                  <c:v>2258.0720000000001</c:v>
                </c:pt>
                <c:pt idx="533">
                  <c:v>2267.2716763005778</c:v>
                </c:pt>
                <c:pt idx="534">
                  <c:v>2276.044117647059</c:v>
                </c:pt>
                <c:pt idx="535">
                  <c:v>2254.0216216216218</c:v>
                </c:pt>
                <c:pt idx="536">
                  <c:v>2256.860962566845</c:v>
                </c:pt>
                <c:pt idx="537">
                  <c:v>2243.3203883495144</c:v>
                </c:pt>
                <c:pt idx="538">
                  <c:v>2251.4439252336447</c:v>
                </c:pt>
                <c:pt idx="539">
                  <c:v>2211.3867403314916</c:v>
                </c:pt>
                <c:pt idx="540">
                  <c:v>2244.5979899497488</c:v>
                </c:pt>
                <c:pt idx="541">
                  <c:v>2255.6727272727271</c:v>
                </c:pt>
                <c:pt idx="542">
                  <c:v>2256.0558659217877</c:v>
                </c:pt>
                <c:pt idx="543">
                  <c:v>2134.5368421052631</c:v>
                </c:pt>
                <c:pt idx="544">
                  <c:v>2250.7910447761192</c:v>
                </c:pt>
                <c:pt idx="545">
                  <c:v>2257.4644808743169</c:v>
                </c:pt>
                <c:pt idx="546">
                  <c:v>2247.3705882352942</c:v>
                </c:pt>
                <c:pt idx="547">
                  <c:v>2245.0160427807486</c:v>
                </c:pt>
                <c:pt idx="548">
                  <c:v>2263.8401826484019</c:v>
                </c:pt>
                <c:pt idx="549">
                  <c:v>2254.8670212765956</c:v>
                </c:pt>
                <c:pt idx="550">
                  <c:v>2228.7733990147785</c:v>
                </c:pt>
                <c:pt idx="551">
                  <c:v>2273.5485436893205</c:v>
                </c:pt>
                <c:pt idx="552">
                  <c:v>2285.6891191709847</c:v>
                </c:pt>
                <c:pt idx="553">
                  <c:v>2331.1105769230771</c:v>
                </c:pt>
                <c:pt idx="554">
                  <c:v>2298.0798122065726</c:v>
                </c:pt>
                <c:pt idx="555">
                  <c:v>2297.794117647059</c:v>
                </c:pt>
                <c:pt idx="556">
                  <c:v>2287.7593984962405</c:v>
                </c:pt>
                <c:pt idx="557">
                  <c:v>2300.0828402366865</c:v>
                </c:pt>
                <c:pt idx="558">
                  <c:v>2304.8956043956046</c:v>
                </c:pt>
                <c:pt idx="559">
                  <c:v>2299.1656441717791</c:v>
                </c:pt>
                <c:pt idx="560">
                  <c:v>2236.282608695652</c:v>
                </c:pt>
                <c:pt idx="561">
                  <c:v>2208.8965517241381</c:v>
                </c:pt>
                <c:pt idx="562">
                  <c:v>2227.5027027027027</c:v>
                </c:pt>
                <c:pt idx="563">
                  <c:v>2232.4478527607362</c:v>
                </c:pt>
                <c:pt idx="564">
                  <c:v>2213.6692307692306</c:v>
                </c:pt>
                <c:pt idx="565">
                  <c:v>2275.8582677165355</c:v>
                </c:pt>
                <c:pt idx="566">
                  <c:v>2212.7759999999998</c:v>
                </c:pt>
                <c:pt idx="567">
                  <c:v>2211.7897727272725</c:v>
                </c:pt>
                <c:pt idx="568">
                  <c:v>2212.1801242236024</c:v>
                </c:pt>
                <c:pt idx="569">
                  <c:v>2216.2380952380954</c:v>
                </c:pt>
                <c:pt idx="570">
                  <c:v>2236.646739130435</c:v>
                </c:pt>
                <c:pt idx="571">
                  <c:v>2238.2038216560509</c:v>
                </c:pt>
                <c:pt idx="572">
                  <c:v>2266.1834319526629</c:v>
                </c:pt>
                <c:pt idx="573">
                  <c:v>2256.6666666666665</c:v>
                </c:pt>
                <c:pt idx="574">
                  <c:v>2243.988950276243</c:v>
                </c:pt>
                <c:pt idx="575">
                  <c:v>2252.4819277108436</c:v>
                </c:pt>
                <c:pt idx="576">
                  <c:v>2268.1223021582732</c:v>
                </c:pt>
                <c:pt idx="577">
                  <c:v>2266.6477987421385</c:v>
                </c:pt>
                <c:pt idx="578">
                  <c:v>2236.7898089171977</c:v>
                </c:pt>
                <c:pt idx="579">
                  <c:v>2242.7796610169494</c:v>
                </c:pt>
                <c:pt idx="580">
                  <c:v>2214.2908163265306</c:v>
                </c:pt>
                <c:pt idx="581">
                  <c:v>2271.875</c:v>
                </c:pt>
                <c:pt idx="582">
                  <c:v>2231.8563829787236</c:v>
                </c:pt>
                <c:pt idx="583">
                  <c:v>2241.5562500000001</c:v>
                </c:pt>
                <c:pt idx="584">
                  <c:v>2229.6666666666665</c:v>
                </c:pt>
                <c:pt idx="585">
                  <c:v>2217.0476190476193</c:v>
                </c:pt>
                <c:pt idx="586">
                  <c:v>2223.7798165137615</c:v>
                </c:pt>
                <c:pt idx="587">
                  <c:v>2226.2619047619046</c:v>
                </c:pt>
                <c:pt idx="588">
                  <c:v>2244.8943089430895</c:v>
                </c:pt>
                <c:pt idx="589">
                  <c:v>2265.2043795620439</c:v>
                </c:pt>
                <c:pt idx="590">
                  <c:v>2216.6827586206896</c:v>
                </c:pt>
                <c:pt idx="591">
                  <c:v>2285.4882352941177</c:v>
                </c:pt>
                <c:pt idx="592">
                  <c:v>2246.59509202454</c:v>
                </c:pt>
                <c:pt idx="593">
                  <c:v>2207.9884393063585</c:v>
                </c:pt>
                <c:pt idx="594">
                  <c:v>2222.3483146067415</c:v>
                </c:pt>
                <c:pt idx="595">
                  <c:v>2251.0625</c:v>
                </c:pt>
                <c:pt idx="596">
                  <c:v>2242.3312500000002</c:v>
                </c:pt>
                <c:pt idx="597">
                  <c:v>2228.0813008130081</c:v>
                </c:pt>
                <c:pt idx="598">
                  <c:v>2258.6993006993007</c:v>
                </c:pt>
                <c:pt idx="599">
                  <c:v>2265.1090909090908</c:v>
                </c:pt>
                <c:pt idx="600">
                  <c:v>2216.44</c:v>
                </c:pt>
                <c:pt idx="601">
                  <c:v>2257.626865671642</c:v>
                </c:pt>
                <c:pt idx="602">
                  <c:v>2263.6034482758619</c:v>
                </c:pt>
                <c:pt idx="603">
                  <c:v>2192.681818181818</c:v>
                </c:pt>
                <c:pt idx="604">
                  <c:v>2224.6415094339623</c:v>
                </c:pt>
                <c:pt idx="605">
                  <c:v>2226.655172413793</c:v>
                </c:pt>
                <c:pt idx="606">
                  <c:v>2236.1602564102564</c:v>
                </c:pt>
                <c:pt idx="607">
                  <c:v>2239.4880952380954</c:v>
                </c:pt>
                <c:pt idx="608">
                  <c:v>2187.7294117647057</c:v>
                </c:pt>
                <c:pt idx="609">
                  <c:v>2237.3717948717949</c:v>
                </c:pt>
                <c:pt idx="610">
                  <c:v>2235.625</c:v>
                </c:pt>
                <c:pt idx="611">
                  <c:v>2183.7904191616767</c:v>
                </c:pt>
                <c:pt idx="612">
                  <c:v>2271.2391304347825</c:v>
                </c:pt>
                <c:pt idx="613">
                  <c:v>2233.9395973154365</c:v>
                </c:pt>
                <c:pt idx="614">
                  <c:v>2226.1346153846152</c:v>
                </c:pt>
                <c:pt idx="615">
                  <c:v>2226.6484848484847</c:v>
                </c:pt>
                <c:pt idx="616">
                  <c:v>2209.4736842105262</c:v>
                </c:pt>
                <c:pt idx="617">
                  <c:v>2189.3193717277486</c:v>
                </c:pt>
                <c:pt idx="618">
                  <c:v>2257.4264705882351</c:v>
                </c:pt>
                <c:pt idx="619">
                  <c:v>2183.8277777777776</c:v>
                </c:pt>
                <c:pt idx="620">
                  <c:v>2255.7777777777778</c:v>
                </c:pt>
                <c:pt idx="621">
                  <c:v>2217.7225806451611</c:v>
                </c:pt>
                <c:pt idx="622">
                  <c:v>2265.3812499999999</c:v>
                </c:pt>
                <c:pt idx="623">
                  <c:v>2211.0943396226417</c:v>
                </c:pt>
                <c:pt idx="624">
                  <c:v>2246.9171597633135</c:v>
                </c:pt>
                <c:pt idx="625">
                  <c:v>2268.6043956043954</c:v>
                </c:pt>
                <c:pt idx="626">
                  <c:v>2212.385185185185</c:v>
                </c:pt>
                <c:pt idx="627">
                  <c:v>2201.56050955414</c:v>
                </c:pt>
                <c:pt idx="628">
                  <c:v>2224.6751592356686</c:v>
                </c:pt>
                <c:pt idx="629">
                  <c:v>2231.6062992125985</c:v>
                </c:pt>
                <c:pt idx="630">
                  <c:v>2211.8633540372671</c:v>
                </c:pt>
                <c:pt idx="631">
                  <c:v>2205.7124183006536</c:v>
                </c:pt>
                <c:pt idx="632">
                  <c:v>2223.1472392638038</c:v>
                </c:pt>
                <c:pt idx="633">
                  <c:v>2175.8220858895706</c:v>
                </c:pt>
                <c:pt idx="634">
                  <c:v>2127.4124999999999</c:v>
                </c:pt>
                <c:pt idx="635">
                  <c:v>2215.5279503105589</c:v>
                </c:pt>
                <c:pt idx="636">
                  <c:v>2170.7222222222222</c:v>
                </c:pt>
                <c:pt idx="637">
                  <c:v>2168.8385093167703</c:v>
                </c:pt>
                <c:pt idx="638">
                  <c:v>2199.4848484848485</c:v>
                </c:pt>
                <c:pt idx="639">
                  <c:v>2186.8095238095239</c:v>
                </c:pt>
                <c:pt idx="640">
                  <c:v>2234.0173913043477</c:v>
                </c:pt>
                <c:pt idx="641">
                  <c:v>2274.3212121212123</c:v>
                </c:pt>
                <c:pt idx="642">
                  <c:v>2238.2222222222222</c:v>
                </c:pt>
                <c:pt idx="643">
                  <c:v>2260.3942857142856</c:v>
                </c:pt>
                <c:pt idx="644">
                  <c:v>2279.5612903225806</c:v>
                </c:pt>
                <c:pt idx="645">
                  <c:v>2277.5165562913908</c:v>
                </c:pt>
                <c:pt idx="646">
                  <c:v>2239.7469135802471</c:v>
                </c:pt>
                <c:pt idx="647">
                  <c:v>2238.2608695652175</c:v>
                </c:pt>
                <c:pt idx="648">
                  <c:v>2204.5287356321837</c:v>
                </c:pt>
                <c:pt idx="649">
                  <c:v>2180.124183006536</c:v>
                </c:pt>
                <c:pt idx="650">
                  <c:v>2143.2516556291389</c:v>
                </c:pt>
                <c:pt idx="651">
                  <c:v>2112.5985915492956</c:v>
                </c:pt>
                <c:pt idx="652">
                  <c:v>2116.9921259842517</c:v>
                </c:pt>
                <c:pt idx="653">
                  <c:v>2088.9059829059829</c:v>
                </c:pt>
                <c:pt idx="654">
                  <c:v>2086.6331360946747</c:v>
                </c:pt>
                <c:pt idx="655">
                  <c:v>2121.5490196078431</c:v>
                </c:pt>
                <c:pt idx="656">
                  <c:v>2094.0981595092026</c:v>
                </c:pt>
                <c:pt idx="657">
                  <c:v>2124.9069767441861</c:v>
                </c:pt>
                <c:pt idx="658">
                  <c:v>2073.3225806451615</c:v>
                </c:pt>
                <c:pt idx="659">
                  <c:v>2059.244680851064</c:v>
                </c:pt>
                <c:pt idx="660">
                  <c:v>2072.7882352941178</c:v>
                </c:pt>
                <c:pt idx="661">
                  <c:v>2161.9308176100631</c:v>
                </c:pt>
                <c:pt idx="662">
                  <c:v>2164.9451219512193</c:v>
                </c:pt>
                <c:pt idx="663">
                  <c:v>2124.7441860465115</c:v>
                </c:pt>
                <c:pt idx="664">
                  <c:v>2142.4844720496894</c:v>
                </c:pt>
                <c:pt idx="665">
                  <c:v>2082.0920245398775</c:v>
                </c:pt>
                <c:pt idx="666">
                  <c:v>2094.413223140496</c:v>
                </c:pt>
                <c:pt idx="667">
                  <c:v>2136.4666666666667</c:v>
                </c:pt>
                <c:pt idx="668">
                  <c:v>2163.5555555555557</c:v>
                </c:pt>
                <c:pt idx="669">
                  <c:v>2190.2857142857142</c:v>
                </c:pt>
                <c:pt idx="671">
                  <c:v>2206.5714285714284</c:v>
                </c:pt>
                <c:pt idx="672">
                  <c:v>2149.9714285714285</c:v>
                </c:pt>
                <c:pt idx="673">
                  <c:v>2117.1811023622049</c:v>
                </c:pt>
                <c:pt idx="674">
                  <c:v>2143.2321428571427</c:v>
                </c:pt>
                <c:pt idx="675">
                  <c:v>2146.4275862068966</c:v>
                </c:pt>
                <c:pt idx="676">
                  <c:v>2139.5523255813955</c:v>
                </c:pt>
                <c:pt idx="677">
                  <c:v>2104.9705882352941</c:v>
                </c:pt>
                <c:pt idx="678">
                  <c:v>2132.5797101449275</c:v>
                </c:pt>
                <c:pt idx="679">
                  <c:v>2114.1779141104294</c:v>
                </c:pt>
                <c:pt idx="680">
                  <c:v>2120.4277456647401</c:v>
                </c:pt>
                <c:pt idx="681">
                  <c:v>2158.7455621301774</c:v>
                </c:pt>
                <c:pt idx="682">
                  <c:v>2201.5426356589146</c:v>
                </c:pt>
                <c:pt idx="683">
                  <c:v>2187.6603773584907</c:v>
                </c:pt>
                <c:pt idx="684">
                  <c:v>2182.9820359281439</c:v>
                </c:pt>
                <c:pt idx="685">
                  <c:v>2168.3939393939395</c:v>
                </c:pt>
                <c:pt idx="686">
                  <c:v>2172.5479452054797</c:v>
                </c:pt>
                <c:pt idx="687">
                  <c:v>2164.483870967742</c:v>
                </c:pt>
                <c:pt idx="688">
                  <c:v>2153.1132075471696</c:v>
                </c:pt>
                <c:pt idx="689">
                  <c:v>2129.3846153846152</c:v>
                </c:pt>
                <c:pt idx="690">
                  <c:v>2087.4827586206898</c:v>
                </c:pt>
                <c:pt idx="691">
                  <c:v>2208.6578947368421</c:v>
                </c:pt>
                <c:pt idx="692">
                  <c:v>2199.3248407643314</c:v>
                </c:pt>
                <c:pt idx="693">
                  <c:v>2146.6225165562914</c:v>
                </c:pt>
                <c:pt idx="694">
                  <c:v>2221.1206896551726</c:v>
                </c:pt>
                <c:pt idx="695">
                  <c:v>2171.265625</c:v>
                </c:pt>
                <c:pt idx="696">
                  <c:v>2142.1111111111113</c:v>
                </c:pt>
                <c:pt idx="697">
                  <c:v>2150.4625000000001</c:v>
                </c:pt>
                <c:pt idx="698">
                  <c:v>2203.1975308641977</c:v>
                </c:pt>
                <c:pt idx="699">
                  <c:v>2150.5597484276727</c:v>
                </c:pt>
                <c:pt idx="700">
                  <c:v>2161.3333333333335</c:v>
                </c:pt>
                <c:pt idx="701">
                  <c:v>2155.3735632183907</c:v>
                </c:pt>
                <c:pt idx="702">
                  <c:v>2155.6402439024391</c:v>
                </c:pt>
                <c:pt idx="703">
                  <c:v>2133.817610062893</c:v>
                </c:pt>
                <c:pt idx="704">
                  <c:v>2168.6848484848483</c:v>
                </c:pt>
                <c:pt idx="705">
                  <c:v>2170.0479041916169</c:v>
                </c:pt>
                <c:pt idx="706">
                  <c:v>2195.878787878788</c:v>
                </c:pt>
                <c:pt idx="707">
                  <c:v>2181.625</c:v>
                </c:pt>
                <c:pt idx="708">
                  <c:v>2171.3231707317073</c:v>
                </c:pt>
                <c:pt idx="709">
                  <c:v>2174.5875706214688</c:v>
                </c:pt>
                <c:pt idx="710">
                  <c:v>2162.3314917127072</c:v>
                </c:pt>
                <c:pt idx="711">
                  <c:v>2172.65625</c:v>
                </c:pt>
                <c:pt idx="712">
                  <c:v>2207.4166666666665</c:v>
                </c:pt>
                <c:pt idx="713">
                  <c:v>2180.0118343195268</c:v>
                </c:pt>
                <c:pt idx="714">
                  <c:v>2149.878787878788</c:v>
                </c:pt>
                <c:pt idx="715">
                  <c:v>2185.5151515151515</c:v>
                </c:pt>
                <c:pt idx="716">
                  <c:v>2121.9192546583849</c:v>
                </c:pt>
                <c:pt idx="717">
                  <c:v>2112.4233128834358</c:v>
                </c:pt>
                <c:pt idx="718">
                  <c:v>2170.4193548387098</c:v>
                </c:pt>
                <c:pt idx="719">
                  <c:v>2171.6387096774192</c:v>
                </c:pt>
                <c:pt idx="720">
                  <c:v>2188.5527950310561</c:v>
                </c:pt>
                <c:pt idx="721">
                  <c:v>2177.4484848484849</c:v>
                </c:pt>
                <c:pt idx="722">
                  <c:v>2217.4324324324325</c:v>
                </c:pt>
                <c:pt idx="723">
                  <c:v>2181.2867132867132</c:v>
                </c:pt>
                <c:pt idx="724">
                  <c:v>2224.8235294117649</c:v>
                </c:pt>
                <c:pt idx="725">
                  <c:v>2171.0987654320988</c:v>
                </c:pt>
                <c:pt idx="726">
                  <c:v>2149.2578616352203</c:v>
                </c:pt>
                <c:pt idx="727">
                  <c:v>2190.1547619047619</c:v>
                </c:pt>
                <c:pt idx="728">
                  <c:v>2216.1802325581393</c:v>
                </c:pt>
                <c:pt idx="729">
                  <c:v>2225.4484848484849</c:v>
                </c:pt>
                <c:pt idx="730">
                  <c:v>2194.2202380952381</c:v>
                </c:pt>
                <c:pt idx="731">
                  <c:v>2195.7179487179487</c:v>
                </c:pt>
                <c:pt idx="732">
                  <c:v>2200.8000000000002</c:v>
                </c:pt>
                <c:pt idx="733">
                  <c:v>2184.0261437908498</c:v>
                </c:pt>
                <c:pt idx="734">
                  <c:v>2185.7359550561796</c:v>
                </c:pt>
                <c:pt idx="735">
                  <c:v>2213.1686746987953</c:v>
                </c:pt>
                <c:pt idx="736">
                  <c:v>2294.3311688311687</c:v>
                </c:pt>
                <c:pt idx="737">
                  <c:v>2290.0789473684213</c:v>
                </c:pt>
                <c:pt idx="738">
                  <c:v>2232.1523178807947</c:v>
                </c:pt>
                <c:pt idx="739">
                  <c:v>2250.8670886075947</c:v>
                </c:pt>
                <c:pt idx="740">
                  <c:v>2244.1269035532996</c:v>
                </c:pt>
                <c:pt idx="741">
                  <c:v>2282.4861111111113</c:v>
                </c:pt>
                <c:pt idx="742">
                  <c:v>2346.4722222222222</c:v>
                </c:pt>
                <c:pt idx="743">
                  <c:v>2283.7862595419847</c:v>
                </c:pt>
                <c:pt idx="744">
                  <c:v>2283.7096774193546</c:v>
                </c:pt>
                <c:pt idx="745">
                  <c:v>2204.5911949685533</c:v>
                </c:pt>
                <c:pt idx="746">
                  <c:v>2205.3030303030305</c:v>
                </c:pt>
                <c:pt idx="747">
                  <c:v>2205.6181818181817</c:v>
                </c:pt>
                <c:pt idx="748">
                  <c:v>2199.0487804878048</c:v>
                </c:pt>
                <c:pt idx="749">
                  <c:v>2217.7927927927926</c:v>
                </c:pt>
                <c:pt idx="750">
                  <c:v>2213.9151515151516</c:v>
                </c:pt>
                <c:pt idx="751">
                  <c:v>2227.0898203592815</c:v>
                </c:pt>
                <c:pt idx="752">
                  <c:v>2214.1286549707602</c:v>
                </c:pt>
                <c:pt idx="753">
                  <c:v>2225.2982456140353</c:v>
                </c:pt>
                <c:pt idx="754">
                  <c:v>2217.0562500000001</c:v>
                </c:pt>
                <c:pt idx="755">
                  <c:v>2211.6387096774192</c:v>
                </c:pt>
                <c:pt idx="756">
                  <c:v>2222.7260273972602</c:v>
                </c:pt>
                <c:pt idx="757">
                  <c:v>2160.7636363636366</c:v>
                </c:pt>
                <c:pt idx="758">
                  <c:v>2171.1055900621118</c:v>
                </c:pt>
                <c:pt idx="759">
                  <c:v>2178.9337349397592</c:v>
                </c:pt>
                <c:pt idx="760">
                  <c:v>2176.968253968254</c:v>
                </c:pt>
                <c:pt idx="761">
                  <c:v>2192.1552795031057</c:v>
                </c:pt>
                <c:pt idx="762">
                  <c:v>2197.6608187134502</c:v>
                </c:pt>
                <c:pt idx="763">
                  <c:v>2246.5526315789475</c:v>
                </c:pt>
                <c:pt idx="764">
                  <c:v>2219.7823529411767</c:v>
                </c:pt>
                <c:pt idx="765">
                  <c:v>2313.5988700564972</c:v>
                </c:pt>
                <c:pt idx="766">
                  <c:v>2260.9675324675327</c:v>
                </c:pt>
                <c:pt idx="767">
                  <c:v>2218.4226190476193</c:v>
                </c:pt>
                <c:pt idx="768">
                  <c:v>2231.6458333333335</c:v>
                </c:pt>
                <c:pt idx="769">
                  <c:v>2233.3154761904761</c:v>
                </c:pt>
                <c:pt idx="770">
                  <c:v>2189.8452380952381</c:v>
                </c:pt>
                <c:pt idx="771">
                  <c:v>2168.6649214659687</c:v>
                </c:pt>
                <c:pt idx="772">
                  <c:v>2167.5833333333335</c:v>
                </c:pt>
                <c:pt idx="773">
                  <c:v>2265.0368421052631</c:v>
                </c:pt>
                <c:pt idx="774">
                  <c:v>2197.6349206349205</c:v>
                </c:pt>
                <c:pt idx="775">
                  <c:v>2202.4009433962265</c:v>
                </c:pt>
                <c:pt idx="776">
                  <c:v>2252.4162162162161</c:v>
                </c:pt>
                <c:pt idx="777">
                  <c:v>2228.8666666666668</c:v>
                </c:pt>
                <c:pt idx="778">
                  <c:v>2268.3910614525139</c:v>
                </c:pt>
                <c:pt idx="779">
                  <c:v>2227.5956284153003</c:v>
                </c:pt>
                <c:pt idx="780">
                  <c:v>2255.1024390243902</c:v>
                </c:pt>
                <c:pt idx="781">
                  <c:v>2232.9141414141413</c:v>
                </c:pt>
                <c:pt idx="782">
                  <c:v>2149.2574850299402</c:v>
                </c:pt>
                <c:pt idx="783">
                  <c:v>2171.5376344086021</c:v>
                </c:pt>
                <c:pt idx="784">
                  <c:v>2189.1315789473683</c:v>
                </c:pt>
                <c:pt idx="785">
                  <c:v>2165.8208092485547</c:v>
                </c:pt>
                <c:pt idx="786">
                  <c:v>2223.2987804878048</c:v>
                </c:pt>
                <c:pt idx="787">
                  <c:v>2197.1560693641618</c:v>
                </c:pt>
                <c:pt idx="788">
                  <c:v>2225.5106382978724</c:v>
                </c:pt>
                <c:pt idx="789">
                  <c:v>2195.983870967742</c:v>
                </c:pt>
                <c:pt idx="790">
                  <c:v>2203.4870466321245</c:v>
                </c:pt>
                <c:pt idx="791">
                  <c:v>2161.4030612244896</c:v>
                </c:pt>
                <c:pt idx="792">
                  <c:v>2149.8428571428572</c:v>
                </c:pt>
                <c:pt idx="793">
                  <c:v>2190.835164835165</c:v>
                </c:pt>
                <c:pt idx="794">
                  <c:v>2139.4693877551022</c:v>
                </c:pt>
                <c:pt idx="795">
                  <c:v>2167.4527363184079</c:v>
                </c:pt>
                <c:pt idx="796">
                  <c:v>2072.5534883720929</c:v>
                </c:pt>
                <c:pt idx="797">
                  <c:v>2156.4797297297296</c:v>
                </c:pt>
                <c:pt idx="798">
                  <c:v>2157.1111111111113</c:v>
                </c:pt>
                <c:pt idx="799">
                  <c:v>2188.3575418994415</c:v>
                </c:pt>
                <c:pt idx="800">
                  <c:v>2139.3518518518517</c:v>
                </c:pt>
                <c:pt idx="801">
                  <c:v>2030.8115942028985</c:v>
                </c:pt>
                <c:pt idx="802">
                  <c:v>2094.9712918660289</c:v>
                </c:pt>
                <c:pt idx="803">
                  <c:v>2104.8888888888887</c:v>
                </c:pt>
                <c:pt idx="804">
                  <c:v>2090.8277777777776</c:v>
                </c:pt>
                <c:pt idx="805">
                  <c:v>2178.8341968911918</c:v>
                </c:pt>
                <c:pt idx="806">
                  <c:v>2213.02</c:v>
                </c:pt>
                <c:pt idx="807">
                  <c:v>2168.8186813186812</c:v>
                </c:pt>
                <c:pt idx="808">
                  <c:v>2225.9114583333335</c:v>
                </c:pt>
                <c:pt idx="809">
                  <c:v>2197.278409090909</c:v>
                </c:pt>
                <c:pt idx="810">
                  <c:v>2188.8159203980099</c:v>
                </c:pt>
                <c:pt idx="811">
                  <c:v>2197.2850241545893</c:v>
                </c:pt>
                <c:pt idx="812">
                  <c:v>2202.5210526315791</c:v>
                </c:pt>
                <c:pt idx="813">
                  <c:v>2257.6928104575163</c:v>
                </c:pt>
                <c:pt idx="814">
                  <c:v>2204.5028248587569</c:v>
                </c:pt>
                <c:pt idx="815">
                  <c:v>2244.7636363636366</c:v>
                </c:pt>
                <c:pt idx="816">
                  <c:v>2225.7688172043013</c:v>
                </c:pt>
                <c:pt idx="817">
                  <c:v>2202.1935483870966</c:v>
                </c:pt>
                <c:pt idx="818">
                  <c:v>2195.8372093023254</c:v>
                </c:pt>
                <c:pt idx="819">
                  <c:v>2247.3803680981596</c:v>
                </c:pt>
                <c:pt idx="820">
                  <c:v>2234.5427135678392</c:v>
                </c:pt>
                <c:pt idx="821">
                  <c:v>2204.2321428571427</c:v>
                </c:pt>
                <c:pt idx="822">
                  <c:v>2225.5870967741935</c:v>
                </c:pt>
                <c:pt idx="823">
                  <c:v>2235.2094594594596</c:v>
                </c:pt>
                <c:pt idx="824">
                  <c:v>2260.1849315068494</c:v>
                </c:pt>
                <c:pt idx="825">
                  <c:v>2303.9935483870968</c:v>
                </c:pt>
                <c:pt idx="826">
                  <c:v>2294.4397590361446</c:v>
                </c:pt>
                <c:pt idx="827">
                  <c:v>2306.84375</c:v>
                </c:pt>
                <c:pt idx="828">
                  <c:v>2267.4311377245508</c:v>
                </c:pt>
                <c:pt idx="829">
                  <c:v>2256.8394160583944</c:v>
                </c:pt>
                <c:pt idx="830">
                  <c:v>2248.6375838926174</c:v>
                </c:pt>
                <c:pt idx="831">
                  <c:v>2255.4402985074626</c:v>
                </c:pt>
                <c:pt idx="832">
                  <c:v>2232.7225806451611</c:v>
                </c:pt>
                <c:pt idx="833">
                  <c:v>2125.5576923076924</c:v>
                </c:pt>
                <c:pt idx="834">
                  <c:v>2239.1297709923665</c:v>
                </c:pt>
                <c:pt idx="835">
                  <c:v>2284.5177304964541</c:v>
                </c:pt>
                <c:pt idx="836">
                  <c:v>2261.0573248407645</c:v>
                </c:pt>
                <c:pt idx="837">
                  <c:v>2278.8113207547171</c:v>
                </c:pt>
                <c:pt idx="838">
                  <c:v>2245.66</c:v>
                </c:pt>
                <c:pt idx="839">
                  <c:v>2264.5135135135133</c:v>
                </c:pt>
                <c:pt idx="840">
                  <c:v>2290.3979057591623</c:v>
                </c:pt>
                <c:pt idx="841">
                  <c:v>2229.2954545454545</c:v>
                </c:pt>
                <c:pt idx="842">
                  <c:v>2251.6374269005846</c:v>
                </c:pt>
                <c:pt idx="843">
                  <c:v>2221.2312499999998</c:v>
                </c:pt>
                <c:pt idx="844">
                  <c:v>2170.4322580645162</c:v>
                </c:pt>
                <c:pt idx="845">
                  <c:v>2223.5524861878453</c:v>
                </c:pt>
                <c:pt idx="846">
                  <c:v>2217.0769230769229</c:v>
                </c:pt>
                <c:pt idx="847">
                  <c:v>2257.7393939393937</c:v>
                </c:pt>
                <c:pt idx="848">
                  <c:v>2173.7739726027398</c:v>
                </c:pt>
                <c:pt idx="849">
                  <c:v>2233.9204545454545</c:v>
                </c:pt>
                <c:pt idx="850">
                  <c:v>2231.7674418604652</c:v>
                </c:pt>
                <c:pt idx="851">
                  <c:v>2226.5478723404253</c:v>
                </c:pt>
                <c:pt idx="852">
                  <c:v>2225.7015706806283</c:v>
                </c:pt>
                <c:pt idx="853">
                  <c:v>2194.3761467889908</c:v>
                </c:pt>
                <c:pt idx="854">
                  <c:v>2087.8934911242604</c:v>
                </c:pt>
                <c:pt idx="855">
                  <c:v>2164.1398963730571</c:v>
                </c:pt>
                <c:pt idx="856">
                  <c:v>2186.2831325301204</c:v>
                </c:pt>
                <c:pt idx="857">
                  <c:v>2209.1089108910892</c:v>
                </c:pt>
                <c:pt idx="858">
                  <c:v>2209.1999999999998</c:v>
                </c:pt>
                <c:pt idx="859">
                  <c:v>2191.7823529411767</c:v>
                </c:pt>
                <c:pt idx="860">
                  <c:v>2204.4696132596687</c:v>
                </c:pt>
                <c:pt idx="861">
                  <c:v>2200.6</c:v>
                </c:pt>
                <c:pt idx="862">
                  <c:v>2198.6810810810812</c:v>
                </c:pt>
                <c:pt idx="863">
                  <c:v>2222.2670454545455</c:v>
                </c:pt>
                <c:pt idx="864">
                  <c:v>2278.0227272727275</c:v>
                </c:pt>
                <c:pt idx="865">
                  <c:v>2261.243093922652</c:v>
                </c:pt>
                <c:pt idx="866">
                  <c:v>2248.0549450549452</c:v>
                </c:pt>
                <c:pt idx="867">
                  <c:v>2231.1555555555556</c:v>
                </c:pt>
                <c:pt idx="868">
                  <c:v>2262.0210526315791</c:v>
                </c:pt>
                <c:pt idx="869">
                  <c:v>2243.2926829268295</c:v>
                </c:pt>
                <c:pt idx="870">
                  <c:v>2184.8136645962732</c:v>
                </c:pt>
                <c:pt idx="871">
                  <c:v>2197.5283018867926</c:v>
                </c:pt>
                <c:pt idx="872">
                  <c:v>2248.9891891891893</c:v>
                </c:pt>
                <c:pt idx="873">
                  <c:v>2278.4177215189875</c:v>
                </c:pt>
                <c:pt idx="874">
                  <c:v>2280.4930555555557</c:v>
                </c:pt>
                <c:pt idx="875">
                  <c:v>2200.6530612244896</c:v>
                </c:pt>
                <c:pt idx="876">
                  <c:v>2165.049645390071</c:v>
                </c:pt>
                <c:pt idx="877">
                  <c:v>2160.7597402597403</c:v>
                </c:pt>
                <c:pt idx="878">
                  <c:v>2184.4032258064517</c:v>
                </c:pt>
                <c:pt idx="879">
                  <c:v>2253.6131386861316</c:v>
                </c:pt>
                <c:pt idx="880">
                  <c:v>2284.5407407407406</c:v>
                </c:pt>
                <c:pt idx="881">
                  <c:v>2294.0074626865671</c:v>
                </c:pt>
                <c:pt idx="882">
                  <c:v>2270.2517482517483</c:v>
                </c:pt>
                <c:pt idx="883">
                  <c:v>2237.2741935483873</c:v>
                </c:pt>
                <c:pt idx="884">
                  <c:v>2271.9866666666667</c:v>
                </c:pt>
                <c:pt idx="885">
                  <c:v>2243.0431654676258</c:v>
                </c:pt>
                <c:pt idx="886">
                  <c:v>2190.6034482758619</c:v>
                </c:pt>
                <c:pt idx="887">
                  <c:v>2206.2571428571428</c:v>
                </c:pt>
                <c:pt idx="888">
                  <c:v>2261.243093922652</c:v>
                </c:pt>
                <c:pt idx="889">
                  <c:v>2198.5294117647059</c:v>
                </c:pt>
                <c:pt idx="890">
                  <c:v>2196.8523489932886</c:v>
                </c:pt>
                <c:pt idx="891">
                  <c:v>2183.9325153374234</c:v>
                </c:pt>
                <c:pt idx="892">
                  <c:v>2220.9811320754716</c:v>
                </c:pt>
                <c:pt idx="893">
                  <c:v>2240.7662337662337</c:v>
                </c:pt>
                <c:pt idx="894">
                  <c:v>2222.8734177215188</c:v>
                </c:pt>
                <c:pt idx="895">
                  <c:v>2212.1436781609195</c:v>
                </c:pt>
                <c:pt idx="896">
                  <c:v>2211.581699346405</c:v>
                </c:pt>
                <c:pt idx="897">
                  <c:v>2219.8795180722891</c:v>
                </c:pt>
                <c:pt idx="898">
                  <c:v>2242.2012578616354</c:v>
                </c:pt>
                <c:pt idx="899">
                  <c:v>2204.2962962962961</c:v>
                </c:pt>
                <c:pt idx="900">
                  <c:v>2188.0173410404623</c:v>
                </c:pt>
                <c:pt idx="901">
                  <c:v>2198.661111111111</c:v>
                </c:pt>
                <c:pt idx="902">
                  <c:v>2180.2912621359224</c:v>
                </c:pt>
                <c:pt idx="903">
                  <c:v>2209.4066666666668</c:v>
                </c:pt>
                <c:pt idx="904">
                  <c:v>2192.0285714285715</c:v>
                </c:pt>
                <c:pt idx="905">
                  <c:v>2192.3164556962024</c:v>
                </c:pt>
                <c:pt idx="906">
                  <c:v>2187.6190476190477</c:v>
                </c:pt>
                <c:pt idx="907">
                  <c:v>2211.4649681528663</c:v>
                </c:pt>
                <c:pt idx="908">
                  <c:v>2209.6209150326799</c:v>
                </c:pt>
                <c:pt idx="909">
                  <c:v>2208.9814814814813</c:v>
                </c:pt>
                <c:pt idx="910">
                  <c:v>2227.1702127659573</c:v>
                </c:pt>
                <c:pt idx="914">
                  <c:v>2260.7191780821918</c:v>
                </c:pt>
                <c:pt idx="915">
                  <c:v>2226.5796178343949</c:v>
                </c:pt>
                <c:pt idx="916">
                  <c:v>2226.0347222222222</c:v>
                </c:pt>
                <c:pt idx="917">
                  <c:v>2232.4041095890411</c:v>
                </c:pt>
                <c:pt idx="918">
                  <c:v>2212.1920529801323</c:v>
                </c:pt>
                <c:pt idx="919">
                  <c:v>2258.3523809523808</c:v>
                </c:pt>
                <c:pt idx="920">
                  <c:v>2246.7777777777778</c:v>
                </c:pt>
                <c:pt idx="921">
                  <c:v>2204.090909090909</c:v>
                </c:pt>
                <c:pt idx="923">
                  <c:v>2238</c:v>
                </c:pt>
                <c:pt idx="924">
                  <c:v>2226.7291666666665</c:v>
                </c:pt>
                <c:pt idx="925">
                  <c:v>2216.3000000000002</c:v>
                </c:pt>
                <c:pt idx="926">
                  <c:v>1510.6352201257862</c:v>
                </c:pt>
                <c:pt idx="927">
                  <c:v>2671.8073394495414</c:v>
                </c:pt>
                <c:pt idx="928">
                  <c:v>2223.1068702290077</c:v>
                </c:pt>
                <c:pt idx="931">
                  <c:v>2237.4452054794519</c:v>
                </c:pt>
                <c:pt idx="932">
                  <c:v>2189.9172413793103</c:v>
                </c:pt>
                <c:pt idx="933">
                  <c:v>2183.3416149068321</c:v>
                </c:pt>
                <c:pt idx="934">
                  <c:v>2239.0408163265306</c:v>
                </c:pt>
                <c:pt idx="935">
                  <c:v>2172.2229729729729</c:v>
                </c:pt>
                <c:pt idx="936">
                  <c:v>2173.0410958904108</c:v>
                </c:pt>
                <c:pt idx="937">
                  <c:v>2195.803149606299</c:v>
                </c:pt>
                <c:pt idx="938">
                  <c:v>2198.7672955974845</c:v>
                </c:pt>
                <c:pt idx="939">
                  <c:v>2246.4358974358975</c:v>
                </c:pt>
                <c:pt idx="940">
                  <c:v>2249.0817610062895</c:v>
                </c:pt>
                <c:pt idx="941">
                  <c:v>2226.7239263803681</c:v>
                </c:pt>
                <c:pt idx="942">
                  <c:v>2238.1377245508984</c:v>
                </c:pt>
                <c:pt idx="943">
                  <c:v>2231.7710843373493</c:v>
                </c:pt>
                <c:pt idx="944">
                  <c:v>2197.2283950617284</c:v>
                </c:pt>
                <c:pt idx="945">
                  <c:v>2196.4437499999999</c:v>
                </c:pt>
                <c:pt idx="946">
                  <c:v>2220.830687830688</c:v>
                </c:pt>
                <c:pt idx="947">
                  <c:v>2229.8034682080925</c:v>
                </c:pt>
                <c:pt idx="948">
                  <c:v>2251.913043478261</c:v>
                </c:pt>
                <c:pt idx="949">
                  <c:v>2232.3607594936707</c:v>
                </c:pt>
                <c:pt idx="950">
                  <c:v>2248.1834319526629</c:v>
                </c:pt>
                <c:pt idx="951">
                  <c:v>2224.4418604651164</c:v>
                </c:pt>
                <c:pt idx="952">
                  <c:v>2208.6125000000002</c:v>
                </c:pt>
                <c:pt idx="953">
                  <c:v>2218.4685714285715</c:v>
                </c:pt>
                <c:pt idx="954">
                  <c:v>2199.1165644171779</c:v>
                </c:pt>
                <c:pt idx="955">
                  <c:v>2220.2035928143714</c:v>
                </c:pt>
                <c:pt idx="956">
                  <c:v>2193.9499999999998</c:v>
                </c:pt>
                <c:pt idx="957">
                  <c:v>2209.1655629139073</c:v>
                </c:pt>
                <c:pt idx="958">
                  <c:v>2214.0764331210189</c:v>
                </c:pt>
                <c:pt idx="959">
                  <c:v>2189.6057142857144</c:v>
                </c:pt>
                <c:pt idx="960">
                  <c:v>2180.9306358381505</c:v>
                </c:pt>
                <c:pt idx="961">
                  <c:v>2213.696629213483</c:v>
                </c:pt>
                <c:pt idx="962">
                  <c:v>2230.9868421052633</c:v>
                </c:pt>
                <c:pt idx="963">
                  <c:v>2288.7399999999998</c:v>
                </c:pt>
                <c:pt idx="964">
                  <c:v>2273.125</c:v>
                </c:pt>
                <c:pt idx="965">
                  <c:v>2276.2814814814815</c:v>
                </c:pt>
                <c:pt idx="966">
                  <c:v>2206.0764705882352</c:v>
                </c:pt>
                <c:pt idx="967">
                  <c:v>2147.9112426035504</c:v>
                </c:pt>
                <c:pt idx="968">
                  <c:v>2161.1525423728813</c:v>
                </c:pt>
                <c:pt idx="969">
                  <c:v>2170.4076923076923</c:v>
                </c:pt>
                <c:pt idx="970">
                  <c:v>2194.4904458598726</c:v>
                </c:pt>
                <c:pt idx="971">
                  <c:v>2004.1442307692307</c:v>
                </c:pt>
                <c:pt idx="972">
                  <c:v>2186.8859060402683</c:v>
                </c:pt>
                <c:pt idx="973">
                  <c:v>2167.5185185185187</c:v>
                </c:pt>
                <c:pt idx="974">
                  <c:v>2165.1089743589741</c:v>
                </c:pt>
                <c:pt idx="975">
                  <c:v>2168.0933333333332</c:v>
                </c:pt>
                <c:pt idx="976">
                  <c:v>2158.182481751825</c:v>
                </c:pt>
                <c:pt idx="977">
                  <c:v>2162.2761194029849</c:v>
                </c:pt>
                <c:pt idx="978">
                  <c:v>2148.1203007518798</c:v>
                </c:pt>
                <c:pt idx="979">
                  <c:v>2142.5531914893618</c:v>
                </c:pt>
                <c:pt idx="980">
                  <c:v>2177.0567375886526</c:v>
                </c:pt>
                <c:pt idx="981">
                  <c:v>2181.5744680851062</c:v>
                </c:pt>
                <c:pt idx="983">
                  <c:v>2191.7394366197182</c:v>
                </c:pt>
                <c:pt idx="984">
                  <c:v>2164.7814569536422</c:v>
                </c:pt>
                <c:pt idx="985">
                  <c:v>2169.6732026143791</c:v>
                </c:pt>
                <c:pt idx="986">
                  <c:v>2161.288732394366</c:v>
                </c:pt>
                <c:pt idx="988">
                  <c:v>2195.6585365853657</c:v>
                </c:pt>
                <c:pt idx="989">
                  <c:v>2238.0536912751677</c:v>
                </c:pt>
                <c:pt idx="990">
                  <c:v>2184.7808988764045</c:v>
                </c:pt>
                <c:pt idx="991">
                  <c:v>2184.1257485029942</c:v>
                </c:pt>
                <c:pt idx="993">
                  <c:v>2201.4569536423842</c:v>
                </c:pt>
                <c:pt idx="994">
                  <c:v>2232.3636363636365</c:v>
                </c:pt>
                <c:pt idx="995">
                  <c:v>2180.3874999999998</c:v>
                </c:pt>
                <c:pt idx="996">
                  <c:v>2186.9795918367345</c:v>
                </c:pt>
                <c:pt idx="997">
                  <c:v>2199.3636363636365</c:v>
                </c:pt>
                <c:pt idx="998">
                  <c:v>2194.1923076923076</c:v>
                </c:pt>
                <c:pt idx="999">
                  <c:v>2193.7265625</c:v>
                </c:pt>
                <c:pt idx="1000">
                  <c:v>2187.75</c:v>
                </c:pt>
                <c:pt idx="1001">
                  <c:v>2199.2451612903224</c:v>
                </c:pt>
                <c:pt idx="1002">
                  <c:v>2196.5500000000002</c:v>
                </c:pt>
                <c:pt idx="1003">
                  <c:v>2223.2025316455697</c:v>
                </c:pt>
                <c:pt idx="1004">
                  <c:v>2205.1</c:v>
                </c:pt>
                <c:pt idx="1005">
                  <c:v>2194.25</c:v>
                </c:pt>
                <c:pt idx="1006">
                  <c:v>2191.6948051948052</c:v>
                </c:pt>
                <c:pt idx="1008">
                  <c:v>2191.4060606060607</c:v>
                </c:pt>
                <c:pt idx="1009">
                  <c:v>2175.391304347826</c:v>
                </c:pt>
                <c:pt idx="1010">
                  <c:v>2190.8111888111889</c:v>
                </c:pt>
                <c:pt idx="1011">
                  <c:v>2215.0816326530612</c:v>
                </c:pt>
                <c:pt idx="1018">
                  <c:v>2217.4743589743589</c:v>
                </c:pt>
                <c:pt idx="1019">
                  <c:v>2223.2662337662337</c:v>
                </c:pt>
                <c:pt idx="1020">
                  <c:v>2245.4304635761591</c:v>
                </c:pt>
                <c:pt idx="1021">
                  <c:v>2231.5454545454545</c:v>
                </c:pt>
                <c:pt idx="1022">
                  <c:v>2222.6134453781515</c:v>
                </c:pt>
                <c:pt idx="1023">
                  <c:v>2234.6976744186045</c:v>
                </c:pt>
                <c:pt idx="1024">
                  <c:v>2204.9645390070923</c:v>
                </c:pt>
                <c:pt idx="1025">
                  <c:v>2203.4640522875816</c:v>
                </c:pt>
                <c:pt idx="1026">
                  <c:v>2216.5906040268455</c:v>
                </c:pt>
                <c:pt idx="1028">
                  <c:v>2202.312883435583</c:v>
                </c:pt>
                <c:pt idx="1029">
                  <c:v>2219.6012658227846</c:v>
                </c:pt>
                <c:pt idx="1030">
                  <c:v>2230.3154362416108</c:v>
                </c:pt>
                <c:pt idx="1031">
                  <c:v>2196.4968553459121</c:v>
                </c:pt>
                <c:pt idx="1033">
                  <c:v>2219.7622950819673</c:v>
                </c:pt>
                <c:pt idx="1034">
                  <c:v>2187.068376068376</c:v>
                </c:pt>
                <c:pt idx="1035">
                  <c:v>2191.518292682927</c:v>
                </c:pt>
                <c:pt idx="1036">
                  <c:v>2181.4777070063692</c:v>
                </c:pt>
                <c:pt idx="1038">
                  <c:v>2177.7630057803467</c:v>
                </c:pt>
                <c:pt idx="1039">
                  <c:v>2152.7278911564626</c:v>
                </c:pt>
                <c:pt idx="1040">
                  <c:v>2169.6946107784429</c:v>
                </c:pt>
                <c:pt idx="1041">
                  <c:v>2177.9499999999998</c:v>
                </c:pt>
                <c:pt idx="1042">
                  <c:v>2190.8104575163397</c:v>
                </c:pt>
                <c:pt idx="1043">
                  <c:v>2183.6470588235293</c:v>
                </c:pt>
                <c:pt idx="1044">
                  <c:v>2175.840490797546</c:v>
                </c:pt>
                <c:pt idx="1045">
                  <c:v>2197.8841463414633</c:v>
                </c:pt>
                <c:pt idx="1046">
                  <c:v>2188.0233918128656</c:v>
                </c:pt>
                <c:pt idx="1048">
                  <c:v>2189.1490683229813</c:v>
                </c:pt>
                <c:pt idx="1049">
                  <c:v>2214.5563380281692</c:v>
                </c:pt>
                <c:pt idx="1050">
                  <c:v>2179.1785714285716</c:v>
                </c:pt>
                <c:pt idx="1051">
                  <c:v>2186.4904458598726</c:v>
                </c:pt>
                <c:pt idx="1052">
                  <c:v>2207.4779874213837</c:v>
                </c:pt>
                <c:pt idx="1053">
                  <c:v>2207.0131578947367</c:v>
                </c:pt>
                <c:pt idx="1054">
                  <c:v>2203.0613496932515</c:v>
                </c:pt>
                <c:pt idx="1055">
                  <c:v>2167.6118421052633</c:v>
                </c:pt>
                <c:pt idx="1056">
                  <c:v>2178.8789808917199</c:v>
                </c:pt>
                <c:pt idx="1057">
                  <c:v>2194.169117647059</c:v>
                </c:pt>
                <c:pt idx="1058">
                  <c:v>2196.7515527950309</c:v>
                </c:pt>
                <c:pt idx="1059">
                  <c:v>2217.952879581152</c:v>
                </c:pt>
                <c:pt idx="1060">
                  <c:v>2201.2035928143714</c:v>
                </c:pt>
                <c:pt idx="1061">
                  <c:v>2197.3227848101264</c:v>
                </c:pt>
                <c:pt idx="1062">
                  <c:v>2216.5180722891564</c:v>
                </c:pt>
                <c:pt idx="1063">
                  <c:v>2239.5578947368422</c:v>
                </c:pt>
                <c:pt idx="1064">
                  <c:v>2214.421875</c:v>
                </c:pt>
                <c:pt idx="1065">
                  <c:v>2206.1864406779659</c:v>
                </c:pt>
                <c:pt idx="1066">
                  <c:v>2210.1787709497207</c:v>
                </c:pt>
                <c:pt idx="1067">
                  <c:v>2199.4966442953018</c:v>
                </c:pt>
                <c:pt idx="1068">
                  <c:v>2203.3870967741937</c:v>
                </c:pt>
                <c:pt idx="1069">
                  <c:v>2203.19</c:v>
                </c:pt>
                <c:pt idx="1070">
                  <c:v>2193.157608695652</c:v>
                </c:pt>
                <c:pt idx="1071">
                  <c:v>2216.6686390532545</c:v>
                </c:pt>
                <c:pt idx="1072">
                  <c:v>132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1-4BC8-8B58-DFE17564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879872"/>
        <c:axId val="583882824"/>
      </c:lineChart>
      <c:dateAx>
        <c:axId val="7791692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9170920"/>
        <c:crosses val="autoZero"/>
        <c:auto val="1"/>
        <c:lblOffset val="100"/>
        <c:baseTimeUnit val="days"/>
      </c:dateAx>
      <c:valAx>
        <c:axId val="77917092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9169280"/>
        <c:crosses val="autoZero"/>
        <c:crossBetween val="between"/>
        <c:majorUnit val="200"/>
      </c:valAx>
      <c:valAx>
        <c:axId val="583882824"/>
        <c:scaling>
          <c:orientation val="minMax"/>
          <c:max val="3600"/>
          <c:min val="100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3879872"/>
        <c:crosses val="max"/>
        <c:crossBetween val="between"/>
        <c:majorUnit val="200"/>
      </c:valAx>
      <c:dateAx>
        <c:axId val="5838798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38828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923614419029902"/>
          <c:y val="7.3899475065616768E-2"/>
          <c:w val="0.64835052852213892"/>
          <c:h val="9.9167454068241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400" b="1"/>
              <a:t>Compression</a:t>
            </a:r>
          </a:p>
        </c:rich>
      </c:tx>
      <c:layout>
        <c:manualLayout>
          <c:xMode val="edge"/>
          <c:yMode val="edge"/>
          <c:x val="0.15070381446172587"/>
          <c:y val="1.8530539213072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8432860775213064E-2"/>
          <c:y val="0.19533025693836065"/>
          <c:w val="0.90550034729180162"/>
          <c:h val="0.61090466080818395"/>
        </c:manualLayout>
      </c:layout>
      <c:lineChart>
        <c:grouping val="standard"/>
        <c:varyColors val="0"/>
        <c:ser>
          <c:idx val="0"/>
          <c:order val="0"/>
          <c:tx>
            <c:strRef>
              <c:f>'Hist AS _ RC'!$B$2</c:f>
              <c:strCache>
                <c:ptCount val="1"/>
                <c:pt idx="0">
                  <c:v>RC labo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'Hist AS _ RC'!$A$3:$A$2969</c:f>
              <c:numCache>
                <c:formatCode>m/d/yyyy</c:formatCode>
                <c:ptCount val="2967"/>
                <c:pt idx="0">
                  <c:v>42739</c:v>
                </c:pt>
                <c:pt idx="1">
                  <c:v>42740</c:v>
                </c:pt>
                <c:pt idx="2">
                  <c:v>42744</c:v>
                </c:pt>
                <c:pt idx="3">
                  <c:v>42745</c:v>
                </c:pt>
                <c:pt idx="4">
                  <c:v>42747</c:v>
                </c:pt>
                <c:pt idx="5">
                  <c:v>42748</c:v>
                </c:pt>
                <c:pt idx="6">
                  <c:v>42753</c:v>
                </c:pt>
                <c:pt idx="7">
                  <c:v>42754</c:v>
                </c:pt>
                <c:pt idx="8">
                  <c:v>42755</c:v>
                </c:pt>
                <c:pt idx="9">
                  <c:v>42758</c:v>
                </c:pt>
                <c:pt idx="10">
                  <c:v>42759</c:v>
                </c:pt>
                <c:pt idx="11">
                  <c:v>42760</c:v>
                </c:pt>
                <c:pt idx="12">
                  <c:v>42761</c:v>
                </c:pt>
                <c:pt idx="13">
                  <c:v>42762</c:v>
                </c:pt>
                <c:pt idx="14">
                  <c:v>42765</c:v>
                </c:pt>
                <c:pt idx="15">
                  <c:v>42766</c:v>
                </c:pt>
                <c:pt idx="16">
                  <c:v>42767</c:v>
                </c:pt>
                <c:pt idx="17">
                  <c:v>42768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42776</c:v>
                </c:pt>
                <c:pt idx="23">
                  <c:v>42779</c:v>
                </c:pt>
                <c:pt idx="24">
                  <c:v>42780</c:v>
                </c:pt>
                <c:pt idx="25">
                  <c:v>42781</c:v>
                </c:pt>
                <c:pt idx="26">
                  <c:v>42782</c:v>
                </c:pt>
                <c:pt idx="27">
                  <c:v>42783</c:v>
                </c:pt>
                <c:pt idx="28">
                  <c:v>42786</c:v>
                </c:pt>
                <c:pt idx="29">
                  <c:v>42787</c:v>
                </c:pt>
                <c:pt idx="30">
                  <c:v>42788</c:v>
                </c:pt>
                <c:pt idx="31">
                  <c:v>42789</c:v>
                </c:pt>
                <c:pt idx="32">
                  <c:v>42790</c:v>
                </c:pt>
                <c:pt idx="33">
                  <c:v>42793</c:v>
                </c:pt>
                <c:pt idx="34">
                  <c:v>42794</c:v>
                </c:pt>
                <c:pt idx="35">
                  <c:v>42795</c:v>
                </c:pt>
                <c:pt idx="36">
                  <c:v>42796</c:v>
                </c:pt>
                <c:pt idx="37">
                  <c:v>42797</c:v>
                </c:pt>
                <c:pt idx="38">
                  <c:v>42800</c:v>
                </c:pt>
                <c:pt idx="39">
                  <c:v>42801</c:v>
                </c:pt>
                <c:pt idx="40">
                  <c:v>42802</c:v>
                </c:pt>
                <c:pt idx="41">
                  <c:v>42803</c:v>
                </c:pt>
                <c:pt idx="42">
                  <c:v>42804</c:v>
                </c:pt>
                <c:pt idx="43">
                  <c:v>42807</c:v>
                </c:pt>
                <c:pt idx="44">
                  <c:v>42808</c:v>
                </c:pt>
                <c:pt idx="45">
                  <c:v>42809</c:v>
                </c:pt>
                <c:pt idx="46">
                  <c:v>42810</c:v>
                </c:pt>
                <c:pt idx="47">
                  <c:v>42811</c:v>
                </c:pt>
                <c:pt idx="48">
                  <c:v>42814</c:v>
                </c:pt>
                <c:pt idx="49">
                  <c:v>42815</c:v>
                </c:pt>
                <c:pt idx="50">
                  <c:v>42816</c:v>
                </c:pt>
                <c:pt idx="51">
                  <c:v>42817</c:v>
                </c:pt>
                <c:pt idx="52">
                  <c:v>42818</c:v>
                </c:pt>
                <c:pt idx="53">
                  <c:v>42821</c:v>
                </c:pt>
                <c:pt idx="54">
                  <c:v>42822</c:v>
                </c:pt>
                <c:pt idx="55">
                  <c:v>42823</c:v>
                </c:pt>
                <c:pt idx="56">
                  <c:v>42824</c:v>
                </c:pt>
                <c:pt idx="57">
                  <c:v>42825</c:v>
                </c:pt>
                <c:pt idx="58">
                  <c:v>42828</c:v>
                </c:pt>
                <c:pt idx="59">
                  <c:v>42829</c:v>
                </c:pt>
                <c:pt idx="60">
                  <c:v>42830</c:v>
                </c:pt>
                <c:pt idx="61">
                  <c:v>42831</c:v>
                </c:pt>
                <c:pt idx="62">
                  <c:v>42832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42838</c:v>
                </c:pt>
                <c:pt idx="67">
                  <c:v>42839</c:v>
                </c:pt>
                <c:pt idx="68">
                  <c:v>42844</c:v>
                </c:pt>
                <c:pt idx="69">
                  <c:v>42845</c:v>
                </c:pt>
                <c:pt idx="70">
                  <c:v>42846</c:v>
                </c:pt>
                <c:pt idx="71">
                  <c:v>42850</c:v>
                </c:pt>
                <c:pt idx="72">
                  <c:v>42851</c:v>
                </c:pt>
                <c:pt idx="73">
                  <c:v>42852</c:v>
                </c:pt>
                <c:pt idx="74">
                  <c:v>42853</c:v>
                </c:pt>
                <c:pt idx="75">
                  <c:v>42857</c:v>
                </c:pt>
                <c:pt idx="76">
                  <c:v>42859</c:v>
                </c:pt>
                <c:pt idx="77">
                  <c:v>42860</c:v>
                </c:pt>
                <c:pt idx="78">
                  <c:v>42864</c:v>
                </c:pt>
                <c:pt idx="79">
                  <c:v>42865</c:v>
                </c:pt>
                <c:pt idx="80">
                  <c:v>42866</c:v>
                </c:pt>
                <c:pt idx="81">
                  <c:v>42867</c:v>
                </c:pt>
                <c:pt idx="82">
                  <c:v>42870</c:v>
                </c:pt>
                <c:pt idx="83">
                  <c:v>42871</c:v>
                </c:pt>
                <c:pt idx="84">
                  <c:v>42872</c:v>
                </c:pt>
                <c:pt idx="85">
                  <c:v>42873</c:v>
                </c:pt>
                <c:pt idx="86">
                  <c:v>42874</c:v>
                </c:pt>
                <c:pt idx="87">
                  <c:v>42877</c:v>
                </c:pt>
                <c:pt idx="88">
                  <c:v>42878</c:v>
                </c:pt>
                <c:pt idx="89">
                  <c:v>42879</c:v>
                </c:pt>
                <c:pt idx="90">
                  <c:v>42885</c:v>
                </c:pt>
                <c:pt idx="91">
                  <c:v>42886</c:v>
                </c:pt>
                <c:pt idx="92">
                  <c:v>42887</c:v>
                </c:pt>
                <c:pt idx="93">
                  <c:v>42888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42899</c:v>
                </c:pt>
                <c:pt idx="99">
                  <c:v>42900</c:v>
                </c:pt>
                <c:pt idx="100">
                  <c:v>42901</c:v>
                </c:pt>
                <c:pt idx="101">
                  <c:v>42902</c:v>
                </c:pt>
                <c:pt idx="102">
                  <c:v>42905</c:v>
                </c:pt>
                <c:pt idx="103">
                  <c:v>42906</c:v>
                </c:pt>
                <c:pt idx="104">
                  <c:v>42907</c:v>
                </c:pt>
                <c:pt idx="105">
                  <c:v>42908</c:v>
                </c:pt>
                <c:pt idx="106">
                  <c:v>42909</c:v>
                </c:pt>
                <c:pt idx="107">
                  <c:v>42912</c:v>
                </c:pt>
                <c:pt idx="108">
                  <c:v>42914</c:v>
                </c:pt>
                <c:pt idx="109">
                  <c:v>42915</c:v>
                </c:pt>
                <c:pt idx="110">
                  <c:v>42916</c:v>
                </c:pt>
                <c:pt idx="111">
                  <c:v>42919</c:v>
                </c:pt>
                <c:pt idx="112">
                  <c:v>42920</c:v>
                </c:pt>
                <c:pt idx="113">
                  <c:v>42921</c:v>
                </c:pt>
                <c:pt idx="114">
                  <c:v>42922</c:v>
                </c:pt>
                <c:pt idx="115">
                  <c:v>42923</c:v>
                </c:pt>
                <c:pt idx="116">
                  <c:v>42926</c:v>
                </c:pt>
                <c:pt idx="117">
                  <c:v>42927</c:v>
                </c:pt>
                <c:pt idx="118">
                  <c:v>42928</c:v>
                </c:pt>
                <c:pt idx="119">
                  <c:v>42929</c:v>
                </c:pt>
                <c:pt idx="120">
                  <c:v>42933</c:v>
                </c:pt>
                <c:pt idx="121">
                  <c:v>42934</c:v>
                </c:pt>
                <c:pt idx="122">
                  <c:v>42935</c:v>
                </c:pt>
                <c:pt idx="123">
                  <c:v>42936</c:v>
                </c:pt>
                <c:pt idx="124">
                  <c:v>42937</c:v>
                </c:pt>
                <c:pt idx="125">
                  <c:v>42940</c:v>
                </c:pt>
                <c:pt idx="126">
                  <c:v>42941</c:v>
                </c:pt>
                <c:pt idx="127">
                  <c:v>42942</c:v>
                </c:pt>
                <c:pt idx="128">
                  <c:v>42943</c:v>
                </c:pt>
                <c:pt idx="129">
                  <c:v>42944</c:v>
                </c:pt>
                <c:pt idx="130">
                  <c:v>42947</c:v>
                </c:pt>
                <c:pt idx="131">
                  <c:v>42948</c:v>
                </c:pt>
                <c:pt idx="132">
                  <c:v>42949</c:v>
                </c:pt>
                <c:pt idx="133">
                  <c:v>42975</c:v>
                </c:pt>
                <c:pt idx="134">
                  <c:v>42976</c:v>
                </c:pt>
                <c:pt idx="135">
                  <c:v>42977</c:v>
                </c:pt>
                <c:pt idx="136">
                  <c:v>42978</c:v>
                </c:pt>
                <c:pt idx="137">
                  <c:v>42979</c:v>
                </c:pt>
                <c:pt idx="138">
                  <c:v>42982</c:v>
                </c:pt>
                <c:pt idx="139">
                  <c:v>42983</c:v>
                </c:pt>
                <c:pt idx="140">
                  <c:v>42984</c:v>
                </c:pt>
                <c:pt idx="141">
                  <c:v>42985</c:v>
                </c:pt>
                <c:pt idx="142">
                  <c:v>42986</c:v>
                </c:pt>
                <c:pt idx="143">
                  <c:v>42989</c:v>
                </c:pt>
                <c:pt idx="144">
                  <c:v>42991</c:v>
                </c:pt>
                <c:pt idx="145">
                  <c:v>42992</c:v>
                </c:pt>
                <c:pt idx="146">
                  <c:v>42993</c:v>
                </c:pt>
                <c:pt idx="147">
                  <c:v>42994</c:v>
                </c:pt>
                <c:pt idx="148">
                  <c:v>42996</c:v>
                </c:pt>
                <c:pt idx="149">
                  <c:v>42997</c:v>
                </c:pt>
                <c:pt idx="150">
                  <c:v>42998</c:v>
                </c:pt>
                <c:pt idx="151">
                  <c:v>42999</c:v>
                </c:pt>
                <c:pt idx="152">
                  <c:v>43000</c:v>
                </c:pt>
                <c:pt idx="153">
                  <c:v>43003</c:v>
                </c:pt>
                <c:pt idx="154">
                  <c:v>43004</c:v>
                </c:pt>
                <c:pt idx="155">
                  <c:v>43005</c:v>
                </c:pt>
                <c:pt idx="156">
                  <c:v>43006</c:v>
                </c:pt>
                <c:pt idx="157">
                  <c:v>43007</c:v>
                </c:pt>
                <c:pt idx="158">
                  <c:v>43010</c:v>
                </c:pt>
                <c:pt idx="159">
                  <c:v>43011</c:v>
                </c:pt>
                <c:pt idx="160">
                  <c:v>43012</c:v>
                </c:pt>
                <c:pt idx="161">
                  <c:v>43013</c:v>
                </c:pt>
                <c:pt idx="162">
                  <c:v>43014</c:v>
                </c:pt>
                <c:pt idx="163">
                  <c:v>43017</c:v>
                </c:pt>
                <c:pt idx="164">
                  <c:v>43018</c:v>
                </c:pt>
                <c:pt idx="165">
                  <c:v>43019</c:v>
                </c:pt>
                <c:pt idx="166">
                  <c:v>43020</c:v>
                </c:pt>
                <c:pt idx="167">
                  <c:v>43021</c:v>
                </c:pt>
                <c:pt idx="168">
                  <c:v>43024</c:v>
                </c:pt>
                <c:pt idx="169">
                  <c:v>43025</c:v>
                </c:pt>
                <c:pt idx="170">
                  <c:v>43026</c:v>
                </c:pt>
                <c:pt idx="171">
                  <c:v>43027</c:v>
                </c:pt>
                <c:pt idx="172">
                  <c:v>43028</c:v>
                </c:pt>
                <c:pt idx="173">
                  <c:v>43031</c:v>
                </c:pt>
                <c:pt idx="174">
                  <c:v>43032</c:v>
                </c:pt>
                <c:pt idx="175">
                  <c:v>43033</c:v>
                </c:pt>
                <c:pt idx="176">
                  <c:v>43034</c:v>
                </c:pt>
                <c:pt idx="177">
                  <c:v>43035</c:v>
                </c:pt>
                <c:pt idx="178">
                  <c:v>43036</c:v>
                </c:pt>
                <c:pt idx="179">
                  <c:v>43038</c:v>
                </c:pt>
                <c:pt idx="180">
                  <c:v>43039</c:v>
                </c:pt>
                <c:pt idx="181">
                  <c:v>43041</c:v>
                </c:pt>
                <c:pt idx="182">
                  <c:v>43042</c:v>
                </c:pt>
                <c:pt idx="183">
                  <c:v>43045</c:v>
                </c:pt>
                <c:pt idx="184">
                  <c:v>43046</c:v>
                </c:pt>
                <c:pt idx="185">
                  <c:v>43047</c:v>
                </c:pt>
                <c:pt idx="186">
                  <c:v>43048</c:v>
                </c:pt>
                <c:pt idx="187">
                  <c:v>43049</c:v>
                </c:pt>
                <c:pt idx="188">
                  <c:v>43052</c:v>
                </c:pt>
                <c:pt idx="189">
                  <c:v>43053</c:v>
                </c:pt>
                <c:pt idx="190">
                  <c:v>43054</c:v>
                </c:pt>
                <c:pt idx="191">
                  <c:v>43055</c:v>
                </c:pt>
                <c:pt idx="192">
                  <c:v>43056</c:v>
                </c:pt>
                <c:pt idx="193">
                  <c:v>43059</c:v>
                </c:pt>
                <c:pt idx="194">
                  <c:v>43060</c:v>
                </c:pt>
                <c:pt idx="195">
                  <c:v>43061</c:v>
                </c:pt>
                <c:pt idx="196">
                  <c:v>43062</c:v>
                </c:pt>
                <c:pt idx="197">
                  <c:v>43063</c:v>
                </c:pt>
                <c:pt idx="198">
                  <c:v>43066</c:v>
                </c:pt>
                <c:pt idx="199">
                  <c:v>43067</c:v>
                </c:pt>
                <c:pt idx="200">
                  <c:v>43068</c:v>
                </c:pt>
                <c:pt idx="201">
                  <c:v>43069</c:v>
                </c:pt>
                <c:pt idx="202">
                  <c:v>43070</c:v>
                </c:pt>
                <c:pt idx="203">
                  <c:v>43073</c:v>
                </c:pt>
                <c:pt idx="204">
                  <c:v>43074</c:v>
                </c:pt>
                <c:pt idx="205">
                  <c:v>43075</c:v>
                </c:pt>
                <c:pt idx="206">
                  <c:v>43076</c:v>
                </c:pt>
                <c:pt idx="207">
                  <c:v>43077</c:v>
                </c:pt>
                <c:pt idx="208">
                  <c:v>43080</c:v>
                </c:pt>
                <c:pt idx="209">
                  <c:v>43081</c:v>
                </c:pt>
                <c:pt idx="210">
                  <c:v>43082</c:v>
                </c:pt>
                <c:pt idx="211">
                  <c:v>43083</c:v>
                </c:pt>
                <c:pt idx="212">
                  <c:v>43084</c:v>
                </c:pt>
                <c:pt idx="213">
                  <c:v>43087</c:v>
                </c:pt>
                <c:pt idx="214">
                  <c:v>43088</c:v>
                </c:pt>
                <c:pt idx="215">
                  <c:v>43089</c:v>
                </c:pt>
                <c:pt idx="216">
                  <c:v>43103</c:v>
                </c:pt>
                <c:pt idx="217">
                  <c:v>43104</c:v>
                </c:pt>
                <c:pt idx="218">
                  <c:v>43108</c:v>
                </c:pt>
                <c:pt idx="219">
                  <c:v>43109</c:v>
                </c:pt>
                <c:pt idx="220">
                  <c:v>43110</c:v>
                </c:pt>
                <c:pt idx="221">
                  <c:v>43111</c:v>
                </c:pt>
                <c:pt idx="222">
                  <c:v>43112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43122</c:v>
                </c:pt>
                <c:pt idx="229">
                  <c:v>43123</c:v>
                </c:pt>
                <c:pt idx="230">
                  <c:v>43124</c:v>
                </c:pt>
                <c:pt idx="231">
                  <c:v>43129</c:v>
                </c:pt>
                <c:pt idx="232">
                  <c:v>43130</c:v>
                </c:pt>
                <c:pt idx="233">
                  <c:v>43131</c:v>
                </c:pt>
                <c:pt idx="234">
                  <c:v>43132</c:v>
                </c:pt>
                <c:pt idx="235">
                  <c:v>43133</c:v>
                </c:pt>
                <c:pt idx="236">
                  <c:v>43136</c:v>
                </c:pt>
                <c:pt idx="237">
                  <c:v>43137</c:v>
                </c:pt>
                <c:pt idx="238">
                  <c:v>43138</c:v>
                </c:pt>
                <c:pt idx="239">
                  <c:v>43139</c:v>
                </c:pt>
                <c:pt idx="240">
                  <c:v>43140</c:v>
                </c:pt>
                <c:pt idx="241">
                  <c:v>43143</c:v>
                </c:pt>
                <c:pt idx="242">
                  <c:v>43144</c:v>
                </c:pt>
                <c:pt idx="243">
                  <c:v>43145</c:v>
                </c:pt>
                <c:pt idx="244">
                  <c:v>43146</c:v>
                </c:pt>
                <c:pt idx="245">
                  <c:v>43147</c:v>
                </c:pt>
                <c:pt idx="246">
                  <c:v>43150</c:v>
                </c:pt>
                <c:pt idx="247">
                  <c:v>43151</c:v>
                </c:pt>
                <c:pt idx="248">
                  <c:v>43152</c:v>
                </c:pt>
                <c:pt idx="249">
                  <c:v>43153</c:v>
                </c:pt>
                <c:pt idx="250">
                  <c:v>43154</c:v>
                </c:pt>
                <c:pt idx="251">
                  <c:v>43157</c:v>
                </c:pt>
                <c:pt idx="252">
                  <c:v>43158</c:v>
                </c:pt>
                <c:pt idx="253">
                  <c:v>43159</c:v>
                </c:pt>
                <c:pt idx="254">
                  <c:v>43160</c:v>
                </c:pt>
                <c:pt idx="255">
                  <c:v>43161</c:v>
                </c:pt>
                <c:pt idx="256">
                  <c:v>43164</c:v>
                </c:pt>
                <c:pt idx="257">
                  <c:v>43165</c:v>
                </c:pt>
                <c:pt idx="258">
                  <c:v>43166</c:v>
                </c:pt>
                <c:pt idx="259">
                  <c:v>43167</c:v>
                </c:pt>
                <c:pt idx="260">
                  <c:v>43168</c:v>
                </c:pt>
                <c:pt idx="261">
                  <c:v>43171</c:v>
                </c:pt>
                <c:pt idx="262">
                  <c:v>43172</c:v>
                </c:pt>
                <c:pt idx="263">
                  <c:v>43173</c:v>
                </c:pt>
                <c:pt idx="264">
                  <c:v>43174</c:v>
                </c:pt>
                <c:pt idx="265">
                  <c:v>43175</c:v>
                </c:pt>
                <c:pt idx="266">
                  <c:v>43178</c:v>
                </c:pt>
                <c:pt idx="267">
                  <c:v>43179</c:v>
                </c:pt>
                <c:pt idx="268">
                  <c:v>43180</c:v>
                </c:pt>
                <c:pt idx="269">
                  <c:v>43181</c:v>
                </c:pt>
                <c:pt idx="270">
                  <c:v>43182</c:v>
                </c:pt>
                <c:pt idx="271">
                  <c:v>43185</c:v>
                </c:pt>
                <c:pt idx="272">
                  <c:v>43186</c:v>
                </c:pt>
                <c:pt idx="273">
                  <c:v>43187</c:v>
                </c:pt>
                <c:pt idx="274">
                  <c:v>43188</c:v>
                </c:pt>
                <c:pt idx="275">
                  <c:v>43189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43199</c:v>
                </c:pt>
                <c:pt idx="281">
                  <c:v>43200</c:v>
                </c:pt>
                <c:pt idx="282">
                  <c:v>43201</c:v>
                </c:pt>
                <c:pt idx="283">
                  <c:v>43202</c:v>
                </c:pt>
                <c:pt idx="284">
                  <c:v>43203</c:v>
                </c:pt>
                <c:pt idx="285">
                  <c:v>43206</c:v>
                </c:pt>
                <c:pt idx="286">
                  <c:v>43207</c:v>
                </c:pt>
                <c:pt idx="287">
                  <c:v>43208</c:v>
                </c:pt>
                <c:pt idx="288">
                  <c:v>43209</c:v>
                </c:pt>
                <c:pt idx="289">
                  <c:v>43210</c:v>
                </c:pt>
                <c:pt idx="290">
                  <c:v>43213</c:v>
                </c:pt>
                <c:pt idx="291">
                  <c:v>43214</c:v>
                </c:pt>
                <c:pt idx="292">
                  <c:v>43215</c:v>
                </c:pt>
                <c:pt idx="293">
                  <c:v>43216</c:v>
                </c:pt>
                <c:pt idx="294">
                  <c:v>43217</c:v>
                </c:pt>
                <c:pt idx="295">
                  <c:v>43222</c:v>
                </c:pt>
                <c:pt idx="296">
                  <c:v>43223</c:v>
                </c:pt>
                <c:pt idx="297">
                  <c:v>43224</c:v>
                </c:pt>
                <c:pt idx="298">
                  <c:v>43234</c:v>
                </c:pt>
                <c:pt idx="299">
                  <c:v>43235</c:v>
                </c:pt>
                <c:pt idx="300">
                  <c:v>43236</c:v>
                </c:pt>
                <c:pt idx="301">
                  <c:v>43237</c:v>
                </c:pt>
                <c:pt idx="302">
                  <c:v>43238</c:v>
                </c:pt>
                <c:pt idx="303">
                  <c:v>43242</c:v>
                </c:pt>
                <c:pt idx="304">
                  <c:v>43243</c:v>
                </c:pt>
                <c:pt idx="305">
                  <c:v>43244</c:v>
                </c:pt>
                <c:pt idx="306">
                  <c:v>43245</c:v>
                </c:pt>
                <c:pt idx="307">
                  <c:v>43249</c:v>
                </c:pt>
                <c:pt idx="308">
                  <c:v>43250</c:v>
                </c:pt>
                <c:pt idx="309">
                  <c:v>43251</c:v>
                </c:pt>
                <c:pt idx="310">
                  <c:v>43252</c:v>
                </c:pt>
                <c:pt idx="311">
                  <c:v>43255</c:v>
                </c:pt>
                <c:pt idx="312">
                  <c:v>43256</c:v>
                </c:pt>
                <c:pt idx="313">
                  <c:v>43257</c:v>
                </c:pt>
                <c:pt idx="314">
                  <c:v>43258</c:v>
                </c:pt>
                <c:pt idx="315">
                  <c:v>43259</c:v>
                </c:pt>
                <c:pt idx="316">
                  <c:v>43262</c:v>
                </c:pt>
                <c:pt idx="317">
                  <c:v>43263</c:v>
                </c:pt>
                <c:pt idx="318">
                  <c:v>43264</c:v>
                </c:pt>
                <c:pt idx="319">
                  <c:v>43265</c:v>
                </c:pt>
                <c:pt idx="320">
                  <c:v>43266</c:v>
                </c:pt>
                <c:pt idx="321">
                  <c:v>43269</c:v>
                </c:pt>
                <c:pt idx="322">
                  <c:v>43270</c:v>
                </c:pt>
                <c:pt idx="323">
                  <c:v>43271</c:v>
                </c:pt>
                <c:pt idx="324">
                  <c:v>43272</c:v>
                </c:pt>
                <c:pt idx="325">
                  <c:v>43273</c:v>
                </c:pt>
                <c:pt idx="326">
                  <c:v>43276</c:v>
                </c:pt>
                <c:pt idx="327">
                  <c:v>43277</c:v>
                </c:pt>
                <c:pt idx="328">
                  <c:v>43278</c:v>
                </c:pt>
                <c:pt idx="329">
                  <c:v>43279</c:v>
                </c:pt>
                <c:pt idx="330">
                  <c:v>43280</c:v>
                </c:pt>
                <c:pt idx="331">
                  <c:v>43283</c:v>
                </c:pt>
                <c:pt idx="332">
                  <c:v>43284</c:v>
                </c:pt>
                <c:pt idx="333">
                  <c:v>43285</c:v>
                </c:pt>
                <c:pt idx="334">
                  <c:v>43286</c:v>
                </c:pt>
                <c:pt idx="335">
                  <c:v>43287</c:v>
                </c:pt>
                <c:pt idx="336">
                  <c:v>43290</c:v>
                </c:pt>
                <c:pt idx="337">
                  <c:v>43291</c:v>
                </c:pt>
                <c:pt idx="338">
                  <c:v>43292</c:v>
                </c:pt>
                <c:pt idx="339">
                  <c:v>43293</c:v>
                </c:pt>
                <c:pt idx="340">
                  <c:v>43294</c:v>
                </c:pt>
                <c:pt idx="341">
                  <c:v>43297</c:v>
                </c:pt>
                <c:pt idx="342">
                  <c:v>43298</c:v>
                </c:pt>
                <c:pt idx="343">
                  <c:v>43299</c:v>
                </c:pt>
                <c:pt idx="344">
                  <c:v>43300</c:v>
                </c:pt>
                <c:pt idx="345">
                  <c:v>43301</c:v>
                </c:pt>
                <c:pt idx="346">
                  <c:v>43304</c:v>
                </c:pt>
                <c:pt idx="347">
                  <c:v>43305</c:v>
                </c:pt>
                <c:pt idx="348">
                  <c:v>43306</c:v>
                </c:pt>
                <c:pt idx="349">
                  <c:v>43307</c:v>
                </c:pt>
                <c:pt idx="350">
                  <c:v>43308</c:v>
                </c:pt>
                <c:pt idx="351">
                  <c:v>43311</c:v>
                </c:pt>
                <c:pt idx="352">
                  <c:v>43312</c:v>
                </c:pt>
                <c:pt idx="353">
                  <c:v>43313</c:v>
                </c:pt>
                <c:pt idx="354">
                  <c:v>43314</c:v>
                </c:pt>
                <c:pt idx="355">
                  <c:v>43315</c:v>
                </c:pt>
                <c:pt idx="356">
                  <c:v>43339</c:v>
                </c:pt>
                <c:pt idx="357">
                  <c:v>43340</c:v>
                </c:pt>
                <c:pt idx="358">
                  <c:v>43341</c:v>
                </c:pt>
                <c:pt idx="359">
                  <c:v>43346</c:v>
                </c:pt>
                <c:pt idx="360">
                  <c:v>43347</c:v>
                </c:pt>
                <c:pt idx="361">
                  <c:v>43348</c:v>
                </c:pt>
                <c:pt idx="362">
                  <c:v>43349</c:v>
                </c:pt>
                <c:pt idx="363">
                  <c:v>43350</c:v>
                </c:pt>
                <c:pt idx="364">
                  <c:v>43353</c:v>
                </c:pt>
                <c:pt idx="365">
                  <c:v>43354</c:v>
                </c:pt>
                <c:pt idx="366">
                  <c:v>43355</c:v>
                </c:pt>
                <c:pt idx="367">
                  <c:v>43356</c:v>
                </c:pt>
                <c:pt idx="368">
                  <c:v>43357</c:v>
                </c:pt>
                <c:pt idx="369">
                  <c:v>43360</c:v>
                </c:pt>
                <c:pt idx="370">
                  <c:v>43361</c:v>
                </c:pt>
                <c:pt idx="371">
                  <c:v>43362</c:v>
                </c:pt>
                <c:pt idx="372">
                  <c:v>43363</c:v>
                </c:pt>
                <c:pt idx="373">
                  <c:v>43364</c:v>
                </c:pt>
                <c:pt idx="374">
                  <c:v>43367</c:v>
                </c:pt>
                <c:pt idx="375">
                  <c:v>43368</c:v>
                </c:pt>
                <c:pt idx="376">
                  <c:v>43369</c:v>
                </c:pt>
                <c:pt idx="377">
                  <c:v>43370</c:v>
                </c:pt>
                <c:pt idx="378">
                  <c:v>43371</c:v>
                </c:pt>
                <c:pt idx="379">
                  <c:v>43374</c:v>
                </c:pt>
                <c:pt idx="380">
                  <c:v>43375</c:v>
                </c:pt>
                <c:pt idx="381">
                  <c:v>43376</c:v>
                </c:pt>
                <c:pt idx="382">
                  <c:v>43377</c:v>
                </c:pt>
                <c:pt idx="383">
                  <c:v>43378</c:v>
                </c:pt>
                <c:pt idx="384">
                  <c:v>43381</c:v>
                </c:pt>
                <c:pt idx="385">
                  <c:v>43382</c:v>
                </c:pt>
                <c:pt idx="386">
                  <c:v>43384</c:v>
                </c:pt>
                <c:pt idx="387">
                  <c:v>43385</c:v>
                </c:pt>
                <c:pt idx="388">
                  <c:v>43388</c:v>
                </c:pt>
                <c:pt idx="389">
                  <c:v>43389</c:v>
                </c:pt>
                <c:pt idx="390">
                  <c:v>43390</c:v>
                </c:pt>
                <c:pt idx="391">
                  <c:v>43391</c:v>
                </c:pt>
                <c:pt idx="392">
                  <c:v>43392</c:v>
                </c:pt>
                <c:pt idx="393">
                  <c:v>43395</c:v>
                </c:pt>
                <c:pt idx="394">
                  <c:v>43396</c:v>
                </c:pt>
                <c:pt idx="395">
                  <c:v>43398</c:v>
                </c:pt>
                <c:pt idx="396">
                  <c:v>43399</c:v>
                </c:pt>
                <c:pt idx="397">
                  <c:v>43402</c:v>
                </c:pt>
                <c:pt idx="398">
                  <c:v>43403</c:v>
                </c:pt>
                <c:pt idx="399">
                  <c:v>43404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43416</c:v>
                </c:pt>
                <c:pt idx="406">
                  <c:v>43417</c:v>
                </c:pt>
                <c:pt idx="407">
                  <c:v>43418</c:v>
                </c:pt>
                <c:pt idx="408">
                  <c:v>43419</c:v>
                </c:pt>
                <c:pt idx="409">
                  <c:v>43420</c:v>
                </c:pt>
                <c:pt idx="410">
                  <c:v>43423</c:v>
                </c:pt>
                <c:pt idx="411">
                  <c:v>43424</c:v>
                </c:pt>
                <c:pt idx="412">
                  <c:v>43425</c:v>
                </c:pt>
                <c:pt idx="413">
                  <c:v>43426</c:v>
                </c:pt>
                <c:pt idx="414">
                  <c:v>43427</c:v>
                </c:pt>
                <c:pt idx="415">
                  <c:v>43430</c:v>
                </c:pt>
                <c:pt idx="416">
                  <c:v>43431</c:v>
                </c:pt>
                <c:pt idx="417">
                  <c:v>43432</c:v>
                </c:pt>
                <c:pt idx="418">
                  <c:v>43433</c:v>
                </c:pt>
                <c:pt idx="419">
                  <c:v>43434</c:v>
                </c:pt>
                <c:pt idx="420">
                  <c:v>43437</c:v>
                </c:pt>
                <c:pt idx="421">
                  <c:v>43439</c:v>
                </c:pt>
                <c:pt idx="422">
                  <c:v>43440</c:v>
                </c:pt>
                <c:pt idx="423">
                  <c:v>43441</c:v>
                </c:pt>
                <c:pt idx="424">
                  <c:v>43444</c:v>
                </c:pt>
                <c:pt idx="425">
                  <c:v>43446</c:v>
                </c:pt>
                <c:pt idx="426">
                  <c:v>43447</c:v>
                </c:pt>
                <c:pt idx="427">
                  <c:v>43448</c:v>
                </c:pt>
                <c:pt idx="428">
                  <c:v>43451</c:v>
                </c:pt>
                <c:pt idx="429">
                  <c:v>43452</c:v>
                </c:pt>
                <c:pt idx="430">
                  <c:v>43453</c:v>
                </c:pt>
                <c:pt idx="431">
                  <c:v>43454</c:v>
                </c:pt>
                <c:pt idx="432">
                  <c:v>43468</c:v>
                </c:pt>
                <c:pt idx="433">
                  <c:v>43469</c:v>
                </c:pt>
                <c:pt idx="434">
                  <c:v>43472</c:v>
                </c:pt>
                <c:pt idx="435">
                  <c:v>43473</c:v>
                </c:pt>
                <c:pt idx="436">
                  <c:v>43474</c:v>
                </c:pt>
                <c:pt idx="437">
                  <c:v>43475</c:v>
                </c:pt>
                <c:pt idx="438">
                  <c:v>43476</c:v>
                </c:pt>
                <c:pt idx="439">
                  <c:v>43479</c:v>
                </c:pt>
                <c:pt idx="440">
                  <c:v>43480</c:v>
                </c:pt>
                <c:pt idx="441">
                  <c:v>43481</c:v>
                </c:pt>
                <c:pt idx="442">
                  <c:v>43482</c:v>
                </c:pt>
                <c:pt idx="443">
                  <c:v>43483</c:v>
                </c:pt>
                <c:pt idx="444">
                  <c:v>43486</c:v>
                </c:pt>
                <c:pt idx="445">
                  <c:v>43487</c:v>
                </c:pt>
                <c:pt idx="446">
                  <c:v>43488</c:v>
                </c:pt>
                <c:pt idx="447">
                  <c:v>43489</c:v>
                </c:pt>
                <c:pt idx="448">
                  <c:v>43490</c:v>
                </c:pt>
                <c:pt idx="449">
                  <c:v>43493</c:v>
                </c:pt>
                <c:pt idx="450">
                  <c:v>43494</c:v>
                </c:pt>
                <c:pt idx="451">
                  <c:v>43495</c:v>
                </c:pt>
                <c:pt idx="452">
                  <c:v>43496</c:v>
                </c:pt>
                <c:pt idx="453">
                  <c:v>43497</c:v>
                </c:pt>
                <c:pt idx="454">
                  <c:v>43500</c:v>
                </c:pt>
                <c:pt idx="455">
                  <c:v>43501</c:v>
                </c:pt>
                <c:pt idx="456">
                  <c:v>43502</c:v>
                </c:pt>
                <c:pt idx="457">
                  <c:v>43503</c:v>
                </c:pt>
                <c:pt idx="458">
                  <c:v>43504</c:v>
                </c:pt>
                <c:pt idx="459">
                  <c:v>43507</c:v>
                </c:pt>
                <c:pt idx="460">
                  <c:v>43508</c:v>
                </c:pt>
                <c:pt idx="461">
                  <c:v>43509</c:v>
                </c:pt>
                <c:pt idx="462">
                  <c:v>43510</c:v>
                </c:pt>
                <c:pt idx="463">
                  <c:v>43511</c:v>
                </c:pt>
                <c:pt idx="464">
                  <c:v>43514</c:v>
                </c:pt>
                <c:pt idx="465">
                  <c:v>43515</c:v>
                </c:pt>
                <c:pt idx="466">
                  <c:v>43516</c:v>
                </c:pt>
                <c:pt idx="467">
                  <c:v>43517</c:v>
                </c:pt>
                <c:pt idx="468">
                  <c:v>43518</c:v>
                </c:pt>
                <c:pt idx="469">
                  <c:v>43521</c:v>
                </c:pt>
                <c:pt idx="470">
                  <c:v>43522</c:v>
                </c:pt>
                <c:pt idx="471">
                  <c:v>43523</c:v>
                </c:pt>
                <c:pt idx="472">
                  <c:v>43524</c:v>
                </c:pt>
                <c:pt idx="473">
                  <c:v>43525</c:v>
                </c:pt>
                <c:pt idx="474">
                  <c:v>43528</c:v>
                </c:pt>
                <c:pt idx="475">
                  <c:v>43529</c:v>
                </c:pt>
                <c:pt idx="476">
                  <c:v>43530</c:v>
                </c:pt>
                <c:pt idx="477">
                  <c:v>43531</c:v>
                </c:pt>
                <c:pt idx="478">
                  <c:v>43532</c:v>
                </c:pt>
                <c:pt idx="479">
                  <c:v>43536</c:v>
                </c:pt>
                <c:pt idx="480">
                  <c:v>43537</c:v>
                </c:pt>
                <c:pt idx="481">
                  <c:v>43538</c:v>
                </c:pt>
                <c:pt idx="482">
                  <c:v>43539</c:v>
                </c:pt>
                <c:pt idx="483">
                  <c:v>43542</c:v>
                </c:pt>
                <c:pt idx="484">
                  <c:v>43543</c:v>
                </c:pt>
                <c:pt idx="485">
                  <c:v>43544</c:v>
                </c:pt>
                <c:pt idx="486">
                  <c:v>43545</c:v>
                </c:pt>
                <c:pt idx="487">
                  <c:v>43546</c:v>
                </c:pt>
                <c:pt idx="488">
                  <c:v>43549</c:v>
                </c:pt>
                <c:pt idx="489">
                  <c:v>43550</c:v>
                </c:pt>
                <c:pt idx="490">
                  <c:v>43551</c:v>
                </c:pt>
                <c:pt idx="491">
                  <c:v>43552</c:v>
                </c:pt>
                <c:pt idx="492">
                  <c:v>43553</c:v>
                </c:pt>
                <c:pt idx="493">
                  <c:v>43556</c:v>
                </c:pt>
                <c:pt idx="494">
                  <c:v>43557</c:v>
                </c:pt>
                <c:pt idx="495">
                  <c:v>43558</c:v>
                </c:pt>
                <c:pt idx="496">
                  <c:v>43559</c:v>
                </c:pt>
                <c:pt idx="497">
                  <c:v>43560</c:v>
                </c:pt>
                <c:pt idx="498">
                  <c:v>43563</c:v>
                </c:pt>
                <c:pt idx="499">
                  <c:v>43564</c:v>
                </c:pt>
                <c:pt idx="500">
                  <c:v>43565</c:v>
                </c:pt>
                <c:pt idx="501">
                  <c:v>43566</c:v>
                </c:pt>
                <c:pt idx="502">
                  <c:v>43567</c:v>
                </c:pt>
                <c:pt idx="503">
                  <c:v>43570</c:v>
                </c:pt>
                <c:pt idx="504">
                  <c:v>43571</c:v>
                </c:pt>
                <c:pt idx="505">
                  <c:v>43572</c:v>
                </c:pt>
                <c:pt idx="506">
                  <c:v>43573</c:v>
                </c:pt>
                <c:pt idx="507">
                  <c:v>43574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43584</c:v>
                </c:pt>
                <c:pt idx="512">
                  <c:v>43585</c:v>
                </c:pt>
                <c:pt idx="513">
                  <c:v>43587</c:v>
                </c:pt>
                <c:pt idx="514">
                  <c:v>43588</c:v>
                </c:pt>
                <c:pt idx="515">
                  <c:v>43594</c:v>
                </c:pt>
                <c:pt idx="516">
                  <c:v>43595</c:v>
                </c:pt>
                <c:pt idx="517">
                  <c:v>43598</c:v>
                </c:pt>
                <c:pt idx="518">
                  <c:v>43599</c:v>
                </c:pt>
                <c:pt idx="519">
                  <c:v>43600</c:v>
                </c:pt>
                <c:pt idx="520">
                  <c:v>43605</c:v>
                </c:pt>
                <c:pt idx="521">
                  <c:v>43606</c:v>
                </c:pt>
                <c:pt idx="522">
                  <c:v>43607</c:v>
                </c:pt>
                <c:pt idx="523">
                  <c:v>43608</c:v>
                </c:pt>
                <c:pt idx="524">
                  <c:v>43609</c:v>
                </c:pt>
                <c:pt idx="525">
                  <c:v>43612</c:v>
                </c:pt>
                <c:pt idx="526">
                  <c:v>43613</c:v>
                </c:pt>
                <c:pt idx="527">
                  <c:v>43614</c:v>
                </c:pt>
                <c:pt idx="528">
                  <c:v>43619</c:v>
                </c:pt>
                <c:pt idx="529">
                  <c:v>43620</c:v>
                </c:pt>
                <c:pt idx="530">
                  <c:v>43621</c:v>
                </c:pt>
                <c:pt idx="531">
                  <c:v>43622</c:v>
                </c:pt>
                <c:pt idx="532">
                  <c:v>43623</c:v>
                </c:pt>
                <c:pt idx="533">
                  <c:v>43627</c:v>
                </c:pt>
                <c:pt idx="534">
                  <c:v>43628</c:v>
                </c:pt>
                <c:pt idx="535">
                  <c:v>43629</c:v>
                </c:pt>
                <c:pt idx="536">
                  <c:v>43630</c:v>
                </c:pt>
                <c:pt idx="537">
                  <c:v>43633</c:v>
                </c:pt>
                <c:pt idx="538">
                  <c:v>43634</c:v>
                </c:pt>
                <c:pt idx="539">
                  <c:v>43635</c:v>
                </c:pt>
                <c:pt idx="540">
                  <c:v>43636</c:v>
                </c:pt>
                <c:pt idx="541">
                  <c:v>43637</c:v>
                </c:pt>
                <c:pt idx="542">
                  <c:v>43640</c:v>
                </c:pt>
                <c:pt idx="543">
                  <c:v>43641</c:v>
                </c:pt>
                <c:pt idx="544">
                  <c:v>43642</c:v>
                </c:pt>
                <c:pt idx="545">
                  <c:v>43643</c:v>
                </c:pt>
                <c:pt idx="546">
                  <c:v>43644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43654</c:v>
                </c:pt>
                <c:pt idx="553">
                  <c:v>43655</c:v>
                </c:pt>
                <c:pt idx="554">
                  <c:v>43656</c:v>
                </c:pt>
                <c:pt idx="555">
                  <c:v>43657</c:v>
                </c:pt>
                <c:pt idx="556">
                  <c:v>43658</c:v>
                </c:pt>
                <c:pt idx="557">
                  <c:v>43661</c:v>
                </c:pt>
                <c:pt idx="558">
                  <c:v>43662</c:v>
                </c:pt>
                <c:pt idx="559">
                  <c:v>43663</c:v>
                </c:pt>
                <c:pt idx="560">
                  <c:v>43664</c:v>
                </c:pt>
                <c:pt idx="561">
                  <c:v>43665</c:v>
                </c:pt>
                <c:pt idx="562">
                  <c:v>43668</c:v>
                </c:pt>
                <c:pt idx="563">
                  <c:v>43669</c:v>
                </c:pt>
                <c:pt idx="564">
                  <c:v>43670</c:v>
                </c:pt>
                <c:pt idx="565">
                  <c:v>43671</c:v>
                </c:pt>
                <c:pt idx="566">
                  <c:v>43672</c:v>
                </c:pt>
                <c:pt idx="567">
                  <c:v>43675</c:v>
                </c:pt>
                <c:pt idx="568">
                  <c:v>43676</c:v>
                </c:pt>
                <c:pt idx="569">
                  <c:v>43677</c:v>
                </c:pt>
                <c:pt idx="570">
                  <c:v>43678</c:v>
                </c:pt>
                <c:pt idx="571">
                  <c:v>43679</c:v>
                </c:pt>
                <c:pt idx="572">
                  <c:v>43703</c:v>
                </c:pt>
                <c:pt idx="573">
                  <c:v>43704</c:v>
                </c:pt>
                <c:pt idx="574">
                  <c:v>43705</c:v>
                </c:pt>
                <c:pt idx="575">
                  <c:v>43706</c:v>
                </c:pt>
                <c:pt idx="576">
                  <c:v>43707</c:v>
                </c:pt>
                <c:pt idx="577">
                  <c:v>43711</c:v>
                </c:pt>
                <c:pt idx="578">
                  <c:v>43712</c:v>
                </c:pt>
                <c:pt idx="579">
                  <c:v>43713</c:v>
                </c:pt>
                <c:pt idx="580">
                  <c:v>43714</c:v>
                </c:pt>
                <c:pt idx="581">
                  <c:v>43717</c:v>
                </c:pt>
                <c:pt idx="582">
                  <c:v>43718</c:v>
                </c:pt>
                <c:pt idx="583">
                  <c:v>43719</c:v>
                </c:pt>
                <c:pt idx="584">
                  <c:v>43720</c:v>
                </c:pt>
                <c:pt idx="585">
                  <c:v>43721</c:v>
                </c:pt>
                <c:pt idx="586">
                  <c:v>43724</c:v>
                </c:pt>
                <c:pt idx="587">
                  <c:v>43725</c:v>
                </c:pt>
                <c:pt idx="588">
                  <c:v>43726</c:v>
                </c:pt>
                <c:pt idx="589">
                  <c:v>43727</c:v>
                </c:pt>
                <c:pt idx="590">
                  <c:v>43728</c:v>
                </c:pt>
                <c:pt idx="591">
                  <c:v>43731</c:v>
                </c:pt>
                <c:pt idx="592">
                  <c:v>43732</c:v>
                </c:pt>
                <c:pt idx="593">
                  <c:v>43733</c:v>
                </c:pt>
                <c:pt idx="594">
                  <c:v>43734</c:v>
                </c:pt>
                <c:pt idx="595">
                  <c:v>43735</c:v>
                </c:pt>
                <c:pt idx="596">
                  <c:v>43738</c:v>
                </c:pt>
                <c:pt idx="597">
                  <c:v>43739</c:v>
                </c:pt>
                <c:pt idx="598">
                  <c:v>43740</c:v>
                </c:pt>
                <c:pt idx="599">
                  <c:v>43741</c:v>
                </c:pt>
                <c:pt idx="600">
                  <c:v>43742</c:v>
                </c:pt>
                <c:pt idx="601">
                  <c:v>43745</c:v>
                </c:pt>
                <c:pt idx="602">
                  <c:v>43746</c:v>
                </c:pt>
                <c:pt idx="603">
                  <c:v>43747</c:v>
                </c:pt>
                <c:pt idx="604">
                  <c:v>43748</c:v>
                </c:pt>
                <c:pt idx="605">
                  <c:v>43749</c:v>
                </c:pt>
                <c:pt idx="606">
                  <c:v>43752</c:v>
                </c:pt>
                <c:pt idx="607">
                  <c:v>43753</c:v>
                </c:pt>
                <c:pt idx="608">
                  <c:v>43754</c:v>
                </c:pt>
                <c:pt idx="609">
                  <c:v>43755</c:v>
                </c:pt>
                <c:pt idx="610">
                  <c:v>43756</c:v>
                </c:pt>
                <c:pt idx="611">
                  <c:v>43759</c:v>
                </c:pt>
                <c:pt idx="612">
                  <c:v>43760</c:v>
                </c:pt>
                <c:pt idx="613">
                  <c:v>43761</c:v>
                </c:pt>
                <c:pt idx="614">
                  <c:v>43762</c:v>
                </c:pt>
                <c:pt idx="615">
                  <c:v>43763</c:v>
                </c:pt>
                <c:pt idx="616">
                  <c:v>43766</c:v>
                </c:pt>
                <c:pt idx="617">
                  <c:v>43767</c:v>
                </c:pt>
                <c:pt idx="618">
                  <c:v>43768</c:v>
                </c:pt>
                <c:pt idx="619">
                  <c:v>43769</c:v>
                </c:pt>
                <c:pt idx="620">
                  <c:v>43773</c:v>
                </c:pt>
                <c:pt idx="621">
                  <c:v>43774</c:v>
                </c:pt>
                <c:pt idx="622">
                  <c:v>43775</c:v>
                </c:pt>
                <c:pt idx="623">
                  <c:v>43776</c:v>
                </c:pt>
                <c:pt idx="624">
                  <c:v>43777</c:v>
                </c:pt>
                <c:pt idx="625">
                  <c:v>43781</c:v>
                </c:pt>
                <c:pt idx="626">
                  <c:v>43782</c:v>
                </c:pt>
                <c:pt idx="627">
                  <c:v>43783</c:v>
                </c:pt>
                <c:pt idx="628">
                  <c:v>43784</c:v>
                </c:pt>
                <c:pt idx="629">
                  <c:v>43787</c:v>
                </c:pt>
                <c:pt idx="630">
                  <c:v>43788</c:v>
                </c:pt>
                <c:pt idx="631">
                  <c:v>43789</c:v>
                </c:pt>
                <c:pt idx="632">
                  <c:v>43790</c:v>
                </c:pt>
                <c:pt idx="633">
                  <c:v>43791</c:v>
                </c:pt>
                <c:pt idx="634">
                  <c:v>43794</c:v>
                </c:pt>
                <c:pt idx="635">
                  <c:v>43795</c:v>
                </c:pt>
                <c:pt idx="636">
                  <c:v>43796</c:v>
                </c:pt>
                <c:pt idx="637">
                  <c:v>43797</c:v>
                </c:pt>
                <c:pt idx="638">
                  <c:v>43798</c:v>
                </c:pt>
                <c:pt idx="639">
                  <c:v>43801</c:v>
                </c:pt>
                <c:pt idx="640">
                  <c:v>43802</c:v>
                </c:pt>
                <c:pt idx="641">
                  <c:v>43803</c:v>
                </c:pt>
                <c:pt idx="642">
                  <c:v>43804</c:v>
                </c:pt>
                <c:pt idx="643">
                  <c:v>43805</c:v>
                </c:pt>
                <c:pt idx="644">
                  <c:v>43808</c:v>
                </c:pt>
                <c:pt idx="645">
                  <c:v>43809</c:v>
                </c:pt>
                <c:pt idx="646">
                  <c:v>43810</c:v>
                </c:pt>
                <c:pt idx="647">
                  <c:v>43811</c:v>
                </c:pt>
                <c:pt idx="648">
                  <c:v>43812</c:v>
                </c:pt>
                <c:pt idx="649">
                  <c:v>43815</c:v>
                </c:pt>
                <c:pt idx="650">
                  <c:v>43816</c:v>
                </c:pt>
                <c:pt idx="651">
                  <c:v>43817</c:v>
                </c:pt>
                <c:pt idx="652">
                  <c:v>43818</c:v>
                </c:pt>
                <c:pt idx="653">
                  <c:v>43837</c:v>
                </c:pt>
                <c:pt idx="654">
                  <c:v>43838</c:v>
                </c:pt>
                <c:pt idx="655">
                  <c:v>43839</c:v>
                </c:pt>
                <c:pt idx="656">
                  <c:v>43840</c:v>
                </c:pt>
                <c:pt idx="657">
                  <c:v>43843</c:v>
                </c:pt>
                <c:pt idx="658">
                  <c:v>43844</c:v>
                </c:pt>
                <c:pt idx="659">
                  <c:v>43845</c:v>
                </c:pt>
                <c:pt idx="660">
                  <c:v>43846</c:v>
                </c:pt>
                <c:pt idx="661">
                  <c:v>43847</c:v>
                </c:pt>
                <c:pt idx="662">
                  <c:v>43850</c:v>
                </c:pt>
                <c:pt idx="663">
                  <c:v>43851</c:v>
                </c:pt>
                <c:pt idx="664">
                  <c:v>43852</c:v>
                </c:pt>
                <c:pt idx="665">
                  <c:v>43853</c:v>
                </c:pt>
                <c:pt idx="666">
                  <c:v>43854</c:v>
                </c:pt>
                <c:pt idx="667">
                  <c:v>43857</c:v>
                </c:pt>
                <c:pt idx="668">
                  <c:v>43858</c:v>
                </c:pt>
                <c:pt idx="669">
                  <c:v>43859</c:v>
                </c:pt>
                <c:pt idx="670">
                  <c:v>43860</c:v>
                </c:pt>
                <c:pt idx="671">
                  <c:v>43864</c:v>
                </c:pt>
                <c:pt idx="672">
                  <c:v>43865</c:v>
                </c:pt>
                <c:pt idx="673">
                  <c:v>43866</c:v>
                </c:pt>
                <c:pt idx="674">
                  <c:v>43868</c:v>
                </c:pt>
                <c:pt idx="675">
                  <c:v>43871</c:v>
                </c:pt>
                <c:pt idx="676">
                  <c:v>43872</c:v>
                </c:pt>
                <c:pt idx="677">
                  <c:v>43873</c:v>
                </c:pt>
                <c:pt idx="678">
                  <c:v>43874</c:v>
                </c:pt>
                <c:pt idx="679">
                  <c:v>43875</c:v>
                </c:pt>
                <c:pt idx="680">
                  <c:v>43878</c:v>
                </c:pt>
                <c:pt idx="681">
                  <c:v>43879</c:v>
                </c:pt>
                <c:pt idx="682">
                  <c:v>43880</c:v>
                </c:pt>
                <c:pt idx="683">
                  <c:v>43881</c:v>
                </c:pt>
                <c:pt idx="684">
                  <c:v>43882</c:v>
                </c:pt>
                <c:pt idx="685">
                  <c:v>43885</c:v>
                </c:pt>
                <c:pt idx="686">
                  <c:v>43886</c:v>
                </c:pt>
                <c:pt idx="687">
                  <c:v>43887</c:v>
                </c:pt>
                <c:pt idx="688">
                  <c:v>43888</c:v>
                </c:pt>
                <c:pt idx="689">
                  <c:v>43889</c:v>
                </c:pt>
                <c:pt idx="690">
                  <c:v>43892</c:v>
                </c:pt>
                <c:pt idx="691">
                  <c:v>43893</c:v>
                </c:pt>
                <c:pt idx="692">
                  <c:v>43894</c:v>
                </c:pt>
                <c:pt idx="693">
                  <c:v>43895</c:v>
                </c:pt>
                <c:pt idx="694">
                  <c:v>43896</c:v>
                </c:pt>
                <c:pt idx="695">
                  <c:v>43899</c:v>
                </c:pt>
                <c:pt idx="696">
                  <c:v>43900</c:v>
                </c:pt>
                <c:pt idx="697">
                  <c:v>43901</c:v>
                </c:pt>
                <c:pt idx="698">
                  <c:v>43902</c:v>
                </c:pt>
                <c:pt idx="699">
                  <c:v>43903</c:v>
                </c:pt>
                <c:pt idx="700">
                  <c:v>43906</c:v>
                </c:pt>
                <c:pt idx="701">
                  <c:v>43907</c:v>
                </c:pt>
                <c:pt idx="702">
                  <c:v>43908</c:v>
                </c:pt>
                <c:pt idx="703">
                  <c:v>43909</c:v>
                </c:pt>
                <c:pt idx="704">
                  <c:v>43910</c:v>
                </c:pt>
                <c:pt idx="705">
                  <c:v>43913</c:v>
                </c:pt>
                <c:pt idx="706">
                  <c:v>43914</c:v>
                </c:pt>
                <c:pt idx="707">
                  <c:v>43915</c:v>
                </c:pt>
                <c:pt idx="708">
                  <c:v>43916</c:v>
                </c:pt>
                <c:pt idx="709">
                  <c:v>43917</c:v>
                </c:pt>
                <c:pt idx="710">
                  <c:v>43920</c:v>
                </c:pt>
                <c:pt idx="711">
                  <c:v>43921</c:v>
                </c:pt>
                <c:pt idx="712">
                  <c:v>43922</c:v>
                </c:pt>
                <c:pt idx="713">
                  <c:v>43923</c:v>
                </c:pt>
                <c:pt idx="714">
                  <c:v>43924</c:v>
                </c:pt>
                <c:pt idx="715">
                  <c:v>43942</c:v>
                </c:pt>
                <c:pt idx="716">
                  <c:v>43943</c:v>
                </c:pt>
                <c:pt idx="717">
                  <c:v>43944</c:v>
                </c:pt>
                <c:pt idx="718">
                  <c:v>43945</c:v>
                </c:pt>
                <c:pt idx="719">
                  <c:v>43948</c:v>
                </c:pt>
                <c:pt idx="720">
                  <c:v>43949</c:v>
                </c:pt>
                <c:pt idx="721">
                  <c:v>43950</c:v>
                </c:pt>
                <c:pt idx="722">
                  <c:v>43951</c:v>
                </c:pt>
                <c:pt idx="723">
                  <c:v>43955</c:v>
                </c:pt>
                <c:pt idx="724">
                  <c:v>43956</c:v>
                </c:pt>
                <c:pt idx="725">
                  <c:v>43957</c:v>
                </c:pt>
                <c:pt idx="726">
                  <c:v>43958</c:v>
                </c:pt>
                <c:pt idx="727">
                  <c:v>43962</c:v>
                </c:pt>
                <c:pt idx="728">
                  <c:v>43963</c:v>
                </c:pt>
                <c:pt idx="729">
                  <c:v>43964</c:v>
                </c:pt>
                <c:pt idx="730">
                  <c:v>43965</c:v>
                </c:pt>
                <c:pt idx="731">
                  <c:v>43966</c:v>
                </c:pt>
                <c:pt idx="732">
                  <c:v>43969</c:v>
                </c:pt>
                <c:pt idx="733">
                  <c:v>43970</c:v>
                </c:pt>
                <c:pt idx="734">
                  <c:v>43971</c:v>
                </c:pt>
                <c:pt idx="735">
                  <c:v>43976</c:v>
                </c:pt>
                <c:pt idx="736">
                  <c:v>43977</c:v>
                </c:pt>
                <c:pt idx="737">
                  <c:v>43978</c:v>
                </c:pt>
                <c:pt idx="738">
                  <c:v>43979</c:v>
                </c:pt>
                <c:pt idx="739">
                  <c:v>43980</c:v>
                </c:pt>
                <c:pt idx="740">
                  <c:v>43985</c:v>
                </c:pt>
                <c:pt idx="741">
                  <c:v>43986</c:v>
                </c:pt>
                <c:pt idx="742">
                  <c:v>43987</c:v>
                </c:pt>
                <c:pt idx="743">
                  <c:v>43991</c:v>
                </c:pt>
                <c:pt idx="744">
                  <c:v>43992</c:v>
                </c:pt>
                <c:pt idx="745">
                  <c:v>43993</c:v>
                </c:pt>
                <c:pt idx="746">
                  <c:v>43994</c:v>
                </c:pt>
                <c:pt idx="747">
                  <c:v>43998</c:v>
                </c:pt>
                <c:pt idx="748">
                  <c:v>43999</c:v>
                </c:pt>
                <c:pt idx="749">
                  <c:v>44000</c:v>
                </c:pt>
                <c:pt idx="750">
                  <c:v>44001</c:v>
                </c:pt>
                <c:pt idx="751">
                  <c:v>44005</c:v>
                </c:pt>
                <c:pt idx="752">
                  <c:v>44006</c:v>
                </c:pt>
                <c:pt idx="753">
                  <c:v>44007</c:v>
                </c:pt>
                <c:pt idx="754">
                  <c:v>44008</c:v>
                </c:pt>
                <c:pt idx="755">
                  <c:v>44012</c:v>
                </c:pt>
                <c:pt idx="756">
                  <c:v>44013</c:v>
                </c:pt>
                <c:pt idx="757">
                  <c:v>44014</c:v>
                </c:pt>
                <c:pt idx="758">
                  <c:v>44015</c:v>
                </c:pt>
                <c:pt idx="759">
                  <c:v>44019</c:v>
                </c:pt>
                <c:pt idx="760">
                  <c:v>44020</c:v>
                </c:pt>
                <c:pt idx="761">
                  <c:v>44021</c:v>
                </c:pt>
                <c:pt idx="762">
                  <c:v>44022</c:v>
                </c:pt>
                <c:pt idx="763">
                  <c:v>44027</c:v>
                </c:pt>
                <c:pt idx="764">
                  <c:v>44028</c:v>
                </c:pt>
                <c:pt idx="765">
                  <c:v>44029</c:v>
                </c:pt>
                <c:pt idx="766">
                  <c:v>44032</c:v>
                </c:pt>
                <c:pt idx="767">
                  <c:v>44033</c:v>
                </c:pt>
                <c:pt idx="768">
                  <c:v>44034</c:v>
                </c:pt>
                <c:pt idx="769">
                  <c:v>44035</c:v>
                </c:pt>
                <c:pt idx="770">
                  <c:v>44036</c:v>
                </c:pt>
                <c:pt idx="771">
                  <c:v>44039</c:v>
                </c:pt>
                <c:pt idx="772">
                  <c:v>44040</c:v>
                </c:pt>
                <c:pt idx="773">
                  <c:v>44041</c:v>
                </c:pt>
                <c:pt idx="774">
                  <c:v>44042</c:v>
                </c:pt>
                <c:pt idx="775">
                  <c:v>44043</c:v>
                </c:pt>
                <c:pt idx="776">
                  <c:v>44069</c:v>
                </c:pt>
                <c:pt idx="777">
                  <c:v>44070</c:v>
                </c:pt>
                <c:pt idx="778">
                  <c:v>44074</c:v>
                </c:pt>
                <c:pt idx="779">
                  <c:v>44075</c:v>
                </c:pt>
                <c:pt idx="780">
                  <c:v>44076</c:v>
                </c:pt>
                <c:pt idx="781">
                  <c:v>44077</c:v>
                </c:pt>
                <c:pt idx="782">
                  <c:v>44078</c:v>
                </c:pt>
                <c:pt idx="783">
                  <c:v>44081</c:v>
                </c:pt>
                <c:pt idx="784">
                  <c:v>44082</c:v>
                </c:pt>
                <c:pt idx="785">
                  <c:v>44083</c:v>
                </c:pt>
                <c:pt idx="786">
                  <c:v>44084</c:v>
                </c:pt>
                <c:pt idx="787">
                  <c:v>44085</c:v>
                </c:pt>
                <c:pt idx="788">
                  <c:v>44088</c:v>
                </c:pt>
                <c:pt idx="789">
                  <c:v>44090</c:v>
                </c:pt>
                <c:pt idx="790">
                  <c:v>44091</c:v>
                </c:pt>
                <c:pt idx="791">
                  <c:v>44092</c:v>
                </c:pt>
                <c:pt idx="792">
                  <c:v>44096</c:v>
                </c:pt>
                <c:pt idx="793">
                  <c:v>44097</c:v>
                </c:pt>
                <c:pt idx="794">
                  <c:v>44098</c:v>
                </c:pt>
                <c:pt idx="795">
                  <c:v>44099</c:v>
                </c:pt>
                <c:pt idx="796">
                  <c:v>44103</c:v>
                </c:pt>
                <c:pt idx="797">
                  <c:v>44104</c:v>
                </c:pt>
                <c:pt idx="798">
                  <c:v>44105</c:v>
                </c:pt>
                <c:pt idx="799">
                  <c:v>44106</c:v>
                </c:pt>
                <c:pt idx="800">
                  <c:v>44109</c:v>
                </c:pt>
                <c:pt idx="801">
                  <c:v>44110</c:v>
                </c:pt>
                <c:pt idx="802">
                  <c:v>44111</c:v>
                </c:pt>
                <c:pt idx="803">
                  <c:v>44112</c:v>
                </c:pt>
                <c:pt idx="804">
                  <c:v>44113</c:v>
                </c:pt>
                <c:pt idx="805">
                  <c:v>44116</c:v>
                </c:pt>
                <c:pt idx="806">
                  <c:v>44117</c:v>
                </c:pt>
                <c:pt idx="807">
                  <c:v>44118</c:v>
                </c:pt>
                <c:pt idx="808">
                  <c:v>44119</c:v>
                </c:pt>
                <c:pt idx="809">
                  <c:v>44120</c:v>
                </c:pt>
                <c:pt idx="810">
                  <c:v>44123</c:v>
                </c:pt>
                <c:pt idx="811">
                  <c:v>44124</c:v>
                </c:pt>
                <c:pt idx="812">
                  <c:v>44125</c:v>
                </c:pt>
                <c:pt idx="813">
                  <c:v>44126</c:v>
                </c:pt>
                <c:pt idx="814">
                  <c:v>44127</c:v>
                </c:pt>
                <c:pt idx="815">
                  <c:v>44130</c:v>
                </c:pt>
                <c:pt idx="816">
                  <c:v>44131</c:v>
                </c:pt>
                <c:pt idx="817">
                  <c:v>44132</c:v>
                </c:pt>
                <c:pt idx="818">
                  <c:v>44133</c:v>
                </c:pt>
                <c:pt idx="819">
                  <c:v>44134</c:v>
                </c:pt>
                <c:pt idx="820">
                  <c:v>44137</c:v>
                </c:pt>
                <c:pt idx="821">
                  <c:v>44138</c:v>
                </c:pt>
                <c:pt idx="822">
                  <c:v>44139</c:v>
                </c:pt>
                <c:pt idx="823">
                  <c:v>44140</c:v>
                </c:pt>
                <c:pt idx="824">
                  <c:v>44141</c:v>
                </c:pt>
                <c:pt idx="825">
                  <c:v>44144</c:v>
                </c:pt>
                <c:pt idx="826">
                  <c:v>44145</c:v>
                </c:pt>
                <c:pt idx="827">
                  <c:v>44147</c:v>
                </c:pt>
                <c:pt idx="828">
                  <c:v>44148</c:v>
                </c:pt>
                <c:pt idx="829">
                  <c:v>44151</c:v>
                </c:pt>
                <c:pt idx="830">
                  <c:v>44152</c:v>
                </c:pt>
                <c:pt idx="831">
                  <c:v>44153</c:v>
                </c:pt>
                <c:pt idx="832">
                  <c:v>44154</c:v>
                </c:pt>
                <c:pt idx="833">
                  <c:v>44155</c:v>
                </c:pt>
                <c:pt idx="834">
                  <c:v>44158</c:v>
                </c:pt>
                <c:pt idx="835">
                  <c:v>44159</c:v>
                </c:pt>
                <c:pt idx="836">
                  <c:v>44160</c:v>
                </c:pt>
                <c:pt idx="837">
                  <c:v>44161</c:v>
                </c:pt>
                <c:pt idx="838">
                  <c:v>44162</c:v>
                </c:pt>
                <c:pt idx="839">
                  <c:v>44165</c:v>
                </c:pt>
                <c:pt idx="840">
                  <c:v>44166</c:v>
                </c:pt>
                <c:pt idx="841">
                  <c:v>44167</c:v>
                </c:pt>
                <c:pt idx="842">
                  <c:v>44168</c:v>
                </c:pt>
                <c:pt idx="843">
                  <c:v>44169</c:v>
                </c:pt>
                <c:pt idx="844">
                  <c:v>44172</c:v>
                </c:pt>
                <c:pt idx="845">
                  <c:v>44174</c:v>
                </c:pt>
                <c:pt idx="846">
                  <c:v>44175</c:v>
                </c:pt>
                <c:pt idx="847">
                  <c:v>44176</c:v>
                </c:pt>
                <c:pt idx="848">
                  <c:v>44179</c:v>
                </c:pt>
                <c:pt idx="849">
                  <c:v>44180</c:v>
                </c:pt>
                <c:pt idx="850">
                  <c:v>44181</c:v>
                </c:pt>
                <c:pt idx="851">
                  <c:v>44182</c:v>
                </c:pt>
                <c:pt idx="852">
                  <c:v>44183</c:v>
                </c:pt>
                <c:pt idx="853">
                  <c:v>44186</c:v>
                </c:pt>
                <c:pt idx="854">
                  <c:v>44187</c:v>
                </c:pt>
                <c:pt idx="855">
                  <c:v>44200</c:v>
                </c:pt>
                <c:pt idx="856">
                  <c:v>44201</c:v>
                </c:pt>
                <c:pt idx="857">
                  <c:v>44202</c:v>
                </c:pt>
                <c:pt idx="858">
                  <c:v>44203</c:v>
                </c:pt>
                <c:pt idx="859">
                  <c:v>44204</c:v>
                </c:pt>
                <c:pt idx="860">
                  <c:v>44207</c:v>
                </c:pt>
                <c:pt idx="861">
                  <c:v>44208</c:v>
                </c:pt>
                <c:pt idx="862">
                  <c:v>44209</c:v>
                </c:pt>
                <c:pt idx="863">
                  <c:v>44210</c:v>
                </c:pt>
                <c:pt idx="864">
                  <c:v>44211</c:v>
                </c:pt>
                <c:pt idx="865">
                  <c:v>44214</c:v>
                </c:pt>
                <c:pt idx="866">
                  <c:v>44215</c:v>
                </c:pt>
                <c:pt idx="867">
                  <c:v>44216</c:v>
                </c:pt>
                <c:pt idx="868">
                  <c:v>44217</c:v>
                </c:pt>
                <c:pt idx="869">
                  <c:v>44218</c:v>
                </c:pt>
                <c:pt idx="870">
                  <c:v>44221</c:v>
                </c:pt>
                <c:pt idx="871">
                  <c:v>44222</c:v>
                </c:pt>
                <c:pt idx="872">
                  <c:v>44223</c:v>
                </c:pt>
                <c:pt idx="873">
                  <c:v>44224</c:v>
                </c:pt>
                <c:pt idx="874">
                  <c:v>44225</c:v>
                </c:pt>
                <c:pt idx="875">
                  <c:v>44228</c:v>
                </c:pt>
                <c:pt idx="876">
                  <c:v>44229</c:v>
                </c:pt>
                <c:pt idx="877">
                  <c:v>44230</c:v>
                </c:pt>
                <c:pt idx="878">
                  <c:v>44231</c:v>
                </c:pt>
                <c:pt idx="879">
                  <c:v>44232</c:v>
                </c:pt>
                <c:pt idx="880">
                  <c:v>44235</c:v>
                </c:pt>
                <c:pt idx="881">
                  <c:v>44236</c:v>
                </c:pt>
                <c:pt idx="882">
                  <c:v>44237</c:v>
                </c:pt>
                <c:pt idx="883">
                  <c:v>44238</c:v>
                </c:pt>
                <c:pt idx="884">
                  <c:v>44239</c:v>
                </c:pt>
                <c:pt idx="885">
                  <c:v>44242</c:v>
                </c:pt>
                <c:pt idx="886">
                  <c:v>44243</c:v>
                </c:pt>
                <c:pt idx="887">
                  <c:v>44244</c:v>
                </c:pt>
                <c:pt idx="888">
                  <c:v>44245</c:v>
                </c:pt>
                <c:pt idx="889">
                  <c:v>44246</c:v>
                </c:pt>
                <c:pt idx="890">
                  <c:v>44249</c:v>
                </c:pt>
                <c:pt idx="891">
                  <c:v>44250</c:v>
                </c:pt>
                <c:pt idx="892">
                  <c:v>44251</c:v>
                </c:pt>
                <c:pt idx="893">
                  <c:v>44252</c:v>
                </c:pt>
                <c:pt idx="894">
                  <c:v>44253</c:v>
                </c:pt>
                <c:pt idx="895">
                  <c:v>44256</c:v>
                </c:pt>
                <c:pt idx="896">
                  <c:v>44257</c:v>
                </c:pt>
                <c:pt idx="897">
                  <c:v>44258</c:v>
                </c:pt>
                <c:pt idx="898">
                  <c:v>44259</c:v>
                </c:pt>
                <c:pt idx="899">
                  <c:v>44260</c:v>
                </c:pt>
                <c:pt idx="900">
                  <c:v>44263</c:v>
                </c:pt>
                <c:pt idx="901">
                  <c:v>44264</c:v>
                </c:pt>
                <c:pt idx="902">
                  <c:v>44265</c:v>
                </c:pt>
                <c:pt idx="903">
                  <c:v>44266</c:v>
                </c:pt>
                <c:pt idx="904">
                  <c:v>44267</c:v>
                </c:pt>
                <c:pt idx="905">
                  <c:v>44270</c:v>
                </c:pt>
                <c:pt idx="906">
                  <c:v>44271</c:v>
                </c:pt>
                <c:pt idx="907">
                  <c:v>44272</c:v>
                </c:pt>
                <c:pt idx="908">
                  <c:v>44273</c:v>
                </c:pt>
                <c:pt idx="909">
                  <c:v>44274</c:v>
                </c:pt>
                <c:pt idx="910">
                  <c:v>44277</c:v>
                </c:pt>
                <c:pt idx="911">
                  <c:v>44278</c:v>
                </c:pt>
                <c:pt idx="912">
                  <c:v>44279</c:v>
                </c:pt>
                <c:pt idx="913">
                  <c:v>44280</c:v>
                </c:pt>
                <c:pt idx="914">
                  <c:v>44281</c:v>
                </c:pt>
                <c:pt idx="915">
                  <c:v>44284</c:v>
                </c:pt>
                <c:pt idx="916">
                  <c:v>44285</c:v>
                </c:pt>
                <c:pt idx="917">
                  <c:v>44286</c:v>
                </c:pt>
                <c:pt idx="918">
                  <c:v>44287</c:v>
                </c:pt>
                <c:pt idx="919">
                  <c:v>44292</c:v>
                </c:pt>
                <c:pt idx="920">
                  <c:v>44293</c:v>
                </c:pt>
                <c:pt idx="921">
                  <c:v>44294</c:v>
                </c:pt>
                <c:pt idx="922">
                  <c:v>44295</c:v>
                </c:pt>
                <c:pt idx="923">
                  <c:v>44298</c:v>
                </c:pt>
                <c:pt idx="924">
                  <c:v>44299</c:v>
                </c:pt>
                <c:pt idx="925">
                  <c:v>44300</c:v>
                </c:pt>
                <c:pt idx="926">
                  <c:v>44301</c:v>
                </c:pt>
                <c:pt idx="927">
                  <c:v>44302</c:v>
                </c:pt>
                <c:pt idx="928">
                  <c:v>44305</c:v>
                </c:pt>
                <c:pt idx="929">
                  <c:v>44306</c:v>
                </c:pt>
                <c:pt idx="930">
                  <c:v>44307</c:v>
                </c:pt>
                <c:pt idx="931">
                  <c:v>44308</c:v>
                </c:pt>
                <c:pt idx="932">
                  <c:v>44309</c:v>
                </c:pt>
                <c:pt idx="933">
                  <c:v>44312</c:v>
                </c:pt>
                <c:pt idx="934">
                  <c:v>44313</c:v>
                </c:pt>
                <c:pt idx="935">
                  <c:v>44314</c:v>
                </c:pt>
                <c:pt idx="936">
                  <c:v>44315</c:v>
                </c:pt>
                <c:pt idx="937">
                  <c:v>44316</c:v>
                </c:pt>
                <c:pt idx="938">
                  <c:v>44319</c:v>
                </c:pt>
                <c:pt idx="939">
                  <c:v>44320</c:v>
                </c:pt>
                <c:pt idx="940">
                  <c:v>44321</c:v>
                </c:pt>
                <c:pt idx="941">
                  <c:v>44322</c:v>
                </c:pt>
                <c:pt idx="942">
                  <c:v>44323</c:v>
                </c:pt>
                <c:pt idx="943">
                  <c:v>44326</c:v>
                </c:pt>
                <c:pt idx="944">
                  <c:v>44327</c:v>
                </c:pt>
                <c:pt idx="945">
                  <c:v>44328</c:v>
                </c:pt>
                <c:pt idx="946">
                  <c:v>44333</c:v>
                </c:pt>
                <c:pt idx="947">
                  <c:v>44334</c:v>
                </c:pt>
                <c:pt idx="948">
                  <c:v>44335</c:v>
                </c:pt>
                <c:pt idx="949">
                  <c:v>44336</c:v>
                </c:pt>
                <c:pt idx="950">
                  <c:v>44337</c:v>
                </c:pt>
                <c:pt idx="951">
                  <c:v>44340</c:v>
                </c:pt>
                <c:pt idx="952">
                  <c:v>44341</c:v>
                </c:pt>
                <c:pt idx="953">
                  <c:v>44342</c:v>
                </c:pt>
                <c:pt idx="954">
                  <c:v>44343</c:v>
                </c:pt>
                <c:pt idx="955">
                  <c:v>44344</c:v>
                </c:pt>
                <c:pt idx="956">
                  <c:v>44347</c:v>
                </c:pt>
                <c:pt idx="957">
                  <c:v>44348</c:v>
                </c:pt>
                <c:pt idx="958">
                  <c:v>44349</c:v>
                </c:pt>
                <c:pt idx="959">
                  <c:v>44350</c:v>
                </c:pt>
                <c:pt idx="960">
                  <c:v>44351</c:v>
                </c:pt>
                <c:pt idx="961">
                  <c:v>44354</c:v>
                </c:pt>
                <c:pt idx="962">
                  <c:v>44355</c:v>
                </c:pt>
                <c:pt idx="963">
                  <c:v>44356</c:v>
                </c:pt>
                <c:pt idx="964">
                  <c:v>44357</c:v>
                </c:pt>
                <c:pt idx="965">
                  <c:v>44361</c:v>
                </c:pt>
                <c:pt idx="966">
                  <c:v>44362</c:v>
                </c:pt>
                <c:pt idx="967">
                  <c:v>44363</c:v>
                </c:pt>
                <c:pt idx="968">
                  <c:v>44364</c:v>
                </c:pt>
                <c:pt idx="969">
                  <c:v>44365</c:v>
                </c:pt>
                <c:pt idx="970">
                  <c:v>44368</c:v>
                </c:pt>
                <c:pt idx="971">
                  <c:v>44369</c:v>
                </c:pt>
                <c:pt idx="972">
                  <c:v>44370</c:v>
                </c:pt>
                <c:pt idx="973">
                  <c:v>44371</c:v>
                </c:pt>
                <c:pt idx="974">
                  <c:v>44372</c:v>
                </c:pt>
                <c:pt idx="975">
                  <c:v>44375</c:v>
                </c:pt>
                <c:pt idx="976">
                  <c:v>44376</c:v>
                </c:pt>
                <c:pt idx="977">
                  <c:v>44377</c:v>
                </c:pt>
                <c:pt idx="978">
                  <c:v>44378</c:v>
                </c:pt>
                <c:pt idx="979">
                  <c:v>44379</c:v>
                </c:pt>
                <c:pt idx="980">
                  <c:v>44382</c:v>
                </c:pt>
                <c:pt idx="981">
                  <c:v>44383</c:v>
                </c:pt>
                <c:pt idx="982">
                  <c:v>44384</c:v>
                </c:pt>
                <c:pt idx="983">
                  <c:v>44385</c:v>
                </c:pt>
                <c:pt idx="984">
                  <c:v>44386</c:v>
                </c:pt>
                <c:pt idx="985">
                  <c:v>44389</c:v>
                </c:pt>
                <c:pt idx="986">
                  <c:v>44390</c:v>
                </c:pt>
                <c:pt idx="987">
                  <c:v>44392</c:v>
                </c:pt>
                <c:pt idx="988">
                  <c:v>44393</c:v>
                </c:pt>
                <c:pt idx="989">
                  <c:v>44397</c:v>
                </c:pt>
                <c:pt idx="990">
                  <c:v>44398</c:v>
                </c:pt>
                <c:pt idx="991">
                  <c:v>44399</c:v>
                </c:pt>
                <c:pt idx="992">
                  <c:v>44400</c:v>
                </c:pt>
                <c:pt idx="993">
                  <c:v>44403</c:v>
                </c:pt>
                <c:pt idx="994">
                  <c:v>44404</c:v>
                </c:pt>
                <c:pt idx="995">
                  <c:v>44405</c:v>
                </c:pt>
                <c:pt idx="996">
                  <c:v>44406</c:v>
                </c:pt>
                <c:pt idx="997">
                  <c:v>44407</c:v>
                </c:pt>
                <c:pt idx="998">
                  <c:v>44410</c:v>
                </c:pt>
                <c:pt idx="999">
                  <c:v>44411</c:v>
                </c:pt>
                <c:pt idx="1000">
                  <c:v>44438</c:v>
                </c:pt>
                <c:pt idx="1001">
                  <c:v>44439</c:v>
                </c:pt>
                <c:pt idx="1002">
                  <c:v>44440</c:v>
                </c:pt>
                <c:pt idx="1003">
                  <c:v>44441</c:v>
                </c:pt>
                <c:pt idx="1004">
                  <c:v>44442</c:v>
                </c:pt>
                <c:pt idx="1005">
                  <c:v>44445</c:v>
                </c:pt>
                <c:pt idx="1006">
                  <c:v>44446</c:v>
                </c:pt>
                <c:pt idx="1007">
                  <c:v>44447</c:v>
                </c:pt>
                <c:pt idx="1008">
                  <c:v>44448</c:v>
                </c:pt>
                <c:pt idx="1009">
                  <c:v>44449</c:v>
                </c:pt>
                <c:pt idx="1010">
                  <c:v>44452</c:v>
                </c:pt>
                <c:pt idx="1011">
                  <c:v>44453</c:v>
                </c:pt>
                <c:pt idx="1012">
                  <c:v>44454</c:v>
                </c:pt>
                <c:pt idx="1013">
                  <c:v>44455</c:v>
                </c:pt>
                <c:pt idx="1014">
                  <c:v>44456</c:v>
                </c:pt>
                <c:pt idx="1015">
                  <c:v>44459</c:v>
                </c:pt>
                <c:pt idx="1016">
                  <c:v>44460</c:v>
                </c:pt>
                <c:pt idx="1017">
                  <c:v>44461</c:v>
                </c:pt>
                <c:pt idx="1018">
                  <c:v>44462</c:v>
                </c:pt>
                <c:pt idx="1019">
                  <c:v>44463</c:v>
                </c:pt>
                <c:pt idx="1020">
                  <c:v>44466</c:v>
                </c:pt>
                <c:pt idx="1021">
                  <c:v>44467</c:v>
                </c:pt>
                <c:pt idx="1022">
                  <c:v>44468</c:v>
                </c:pt>
                <c:pt idx="1023">
                  <c:v>44469</c:v>
                </c:pt>
                <c:pt idx="1024">
                  <c:v>44470</c:v>
                </c:pt>
                <c:pt idx="1025">
                  <c:v>44473</c:v>
                </c:pt>
                <c:pt idx="1026">
                  <c:v>44474</c:v>
                </c:pt>
                <c:pt idx="1027">
                  <c:v>44475</c:v>
                </c:pt>
                <c:pt idx="1028">
                  <c:v>44476</c:v>
                </c:pt>
                <c:pt idx="1029">
                  <c:v>44477</c:v>
                </c:pt>
                <c:pt idx="1030">
                  <c:v>44480</c:v>
                </c:pt>
                <c:pt idx="1031">
                  <c:v>44481</c:v>
                </c:pt>
                <c:pt idx="1032">
                  <c:v>44482</c:v>
                </c:pt>
                <c:pt idx="1033">
                  <c:v>44483</c:v>
                </c:pt>
                <c:pt idx="1034">
                  <c:v>44484</c:v>
                </c:pt>
                <c:pt idx="1035">
                  <c:v>44487</c:v>
                </c:pt>
                <c:pt idx="1036">
                  <c:v>44488</c:v>
                </c:pt>
                <c:pt idx="1037">
                  <c:v>44489</c:v>
                </c:pt>
                <c:pt idx="1038">
                  <c:v>44490</c:v>
                </c:pt>
                <c:pt idx="1039">
                  <c:v>44491</c:v>
                </c:pt>
                <c:pt idx="1040">
                  <c:v>44494</c:v>
                </c:pt>
                <c:pt idx="1041">
                  <c:v>44495</c:v>
                </c:pt>
                <c:pt idx="1042">
                  <c:v>44496</c:v>
                </c:pt>
                <c:pt idx="1043">
                  <c:v>44497</c:v>
                </c:pt>
                <c:pt idx="1044">
                  <c:v>44498</c:v>
                </c:pt>
                <c:pt idx="1045">
                  <c:v>44502</c:v>
                </c:pt>
                <c:pt idx="1046">
                  <c:v>44503</c:v>
                </c:pt>
                <c:pt idx="1047">
                  <c:v>44504</c:v>
                </c:pt>
                <c:pt idx="1048">
                  <c:v>44505</c:v>
                </c:pt>
                <c:pt idx="1049">
                  <c:v>44508</c:v>
                </c:pt>
                <c:pt idx="1050">
                  <c:v>44509</c:v>
                </c:pt>
                <c:pt idx="1051">
                  <c:v>44510</c:v>
                </c:pt>
                <c:pt idx="1052">
                  <c:v>44515</c:v>
                </c:pt>
                <c:pt idx="1053">
                  <c:v>44516</c:v>
                </c:pt>
                <c:pt idx="1054">
                  <c:v>44517</c:v>
                </c:pt>
                <c:pt idx="1055">
                  <c:v>44518</c:v>
                </c:pt>
                <c:pt idx="1056">
                  <c:v>44519</c:v>
                </c:pt>
                <c:pt idx="1057">
                  <c:v>44522</c:v>
                </c:pt>
                <c:pt idx="1058">
                  <c:v>44523</c:v>
                </c:pt>
                <c:pt idx="1059">
                  <c:v>44525</c:v>
                </c:pt>
                <c:pt idx="1060">
                  <c:v>44526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44536</c:v>
                </c:pt>
                <c:pt idx="1067">
                  <c:v>44537</c:v>
                </c:pt>
                <c:pt idx="1068">
                  <c:v>44538</c:v>
                </c:pt>
                <c:pt idx="1069">
                  <c:v>44539</c:v>
                </c:pt>
                <c:pt idx="1070">
                  <c:v>44540</c:v>
                </c:pt>
                <c:pt idx="1071">
                  <c:v>44543</c:v>
                </c:pt>
                <c:pt idx="1072">
                  <c:v>44544</c:v>
                </c:pt>
                <c:pt idx="1073">
                  <c:v>44545</c:v>
                </c:pt>
                <c:pt idx="1074">
                  <c:v>44546</c:v>
                </c:pt>
                <c:pt idx="1075">
                  <c:v>44547</c:v>
                </c:pt>
                <c:pt idx="1076">
                  <c:v>44550</c:v>
                </c:pt>
                <c:pt idx="1077">
                  <c:v>44551</c:v>
                </c:pt>
                <c:pt idx="1078">
                  <c:v>44552</c:v>
                </c:pt>
                <c:pt idx="1079">
                  <c:v>44564</c:v>
                </c:pt>
                <c:pt idx="1080">
                  <c:v>44565</c:v>
                </c:pt>
                <c:pt idx="1081">
                  <c:v>44566</c:v>
                </c:pt>
                <c:pt idx="1082">
                  <c:v>44567</c:v>
                </c:pt>
                <c:pt idx="1083">
                  <c:v>44568</c:v>
                </c:pt>
                <c:pt idx="1084">
                  <c:v>44571</c:v>
                </c:pt>
                <c:pt idx="1085">
                  <c:v>44572</c:v>
                </c:pt>
                <c:pt idx="1086">
                  <c:v>44573</c:v>
                </c:pt>
                <c:pt idx="1087">
                  <c:v>44574</c:v>
                </c:pt>
                <c:pt idx="1088">
                  <c:v>44575</c:v>
                </c:pt>
                <c:pt idx="1089">
                  <c:v>44578</c:v>
                </c:pt>
                <c:pt idx="1090">
                  <c:v>44579</c:v>
                </c:pt>
                <c:pt idx="1091">
                  <c:v>44580</c:v>
                </c:pt>
                <c:pt idx="1092">
                  <c:v>44581</c:v>
                </c:pt>
                <c:pt idx="1093">
                  <c:v>44582</c:v>
                </c:pt>
                <c:pt idx="1094">
                  <c:v>44585</c:v>
                </c:pt>
                <c:pt idx="1095">
                  <c:v>44586</c:v>
                </c:pt>
                <c:pt idx="1096">
                  <c:v>44587</c:v>
                </c:pt>
                <c:pt idx="1097">
                  <c:v>44588</c:v>
                </c:pt>
                <c:pt idx="1098">
                  <c:v>44589</c:v>
                </c:pt>
                <c:pt idx="1099">
                  <c:v>44592</c:v>
                </c:pt>
                <c:pt idx="1100">
                  <c:v>44593</c:v>
                </c:pt>
                <c:pt idx="1101">
                  <c:v>44594</c:v>
                </c:pt>
                <c:pt idx="1102">
                  <c:v>44595</c:v>
                </c:pt>
                <c:pt idx="1103">
                  <c:v>44596</c:v>
                </c:pt>
                <c:pt idx="1104">
                  <c:v>44599</c:v>
                </c:pt>
                <c:pt idx="1105">
                  <c:v>44600</c:v>
                </c:pt>
                <c:pt idx="1106">
                  <c:v>44601</c:v>
                </c:pt>
                <c:pt idx="1107">
                  <c:v>44602</c:v>
                </c:pt>
                <c:pt idx="1108">
                  <c:v>44603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44613</c:v>
                </c:pt>
                <c:pt idx="1115">
                  <c:v>44614</c:v>
                </c:pt>
                <c:pt idx="1116">
                  <c:v>44615</c:v>
                </c:pt>
                <c:pt idx="1117">
                  <c:v>44616</c:v>
                </c:pt>
                <c:pt idx="1118">
                  <c:v>44617</c:v>
                </c:pt>
                <c:pt idx="1119">
                  <c:v>44620</c:v>
                </c:pt>
                <c:pt idx="1120">
                  <c:v>44621</c:v>
                </c:pt>
                <c:pt idx="1121">
                  <c:v>44622</c:v>
                </c:pt>
                <c:pt idx="1122">
                  <c:v>44623</c:v>
                </c:pt>
                <c:pt idx="1123">
                  <c:v>44624</c:v>
                </c:pt>
                <c:pt idx="1124">
                  <c:v>44627</c:v>
                </c:pt>
                <c:pt idx="1125">
                  <c:v>44628</c:v>
                </c:pt>
                <c:pt idx="1126">
                  <c:v>44629</c:v>
                </c:pt>
                <c:pt idx="1127">
                  <c:v>44630</c:v>
                </c:pt>
                <c:pt idx="1128">
                  <c:v>44631</c:v>
                </c:pt>
                <c:pt idx="1129">
                  <c:v>44634</c:v>
                </c:pt>
                <c:pt idx="1130">
                  <c:v>44635</c:v>
                </c:pt>
                <c:pt idx="1131">
                  <c:v>44636</c:v>
                </c:pt>
                <c:pt idx="1132">
                  <c:v>44637</c:v>
                </c:pt>
                <c:pt idx="1133">
                  <c:v>44638</c:v>
                </c:pt>
                <c:pt idx="1134">
                  <c:v>44641</c:v>
                </c:pt>
                <c:pt idx="1135">
                  <c:v>44642</c:v>
                </c:pt>
                <c:pt idx="1136">
                  <c:v>44643</c:v>
                </c:pt>
                <c:pt idx="1137">
                  <c:v>44644</c:v>
                </c:pt>
                <c:pt idx="1138">
                  <c:v>44645</c:v>
                </c:pt>
                <c:pt idx="1139">
                  <c:v>44648</c:v>
                </c:pt>
                <c:pt idx="1140">
                  <c:v>44649</c:v>
                </c:pt>
                <c:pt idx="1141">
                  <c:v>44650</c:v>
                </c:pt>
                <c:pt idx="1142">
                  <c:v>44651</c:v>
                </c:pt>
                <c:pt idx="1143">
                  <c:v>44652</c:v>
                </c:pt>
                <c:pt idx="1144">
                  <c:v>44655</c:v>
                </c:pt>
                <c:pt idx="1145">
                  <c:v>44656</c:v>
                </c:pt>
                <c:pt idx="1146">
                  <c:v>44657</c:v>
                </c:pt>
                <c:pt idx="1147">
                  <c:v>44658</c:v>
                </c:pt>
                <c:pt idx="1148">
                  <c:v>44659</c:v>
                </c:pt>
                <c:pt idx="1149">
                  <c:v>44662</c:v>
                </c:pt>
                <c:pt idx="1150">
                  <c:v>44670</c:v>
                </c:pt>
                <c:pt idx="1151">
                  <c:v>44671</c:v>
                </c:pt>
                <c:pt idx="1152">
                  <c:v>44672</c:v>
                </c:pt>
                <c:pt idx="1153">
                  <c:v>44673</c:v>
                </c:pt>
                <c:pt idx="1154">
                  <c:v>44676</c:v>
                </c:pt>
                <c:pt idx="1155">
                  <c:v>44677</c:v>
                </c:pt>
                <c:pt idx="1156">
                  <c:v>44678</c:v>
                </c:pt>
                <c:pt idx="1157">
                  <c:v>44679</c:v>
                </c:pt>
                <c:pt idx="1158">
                  <c:v>44680</c:v>
                </c:pt>
                <c:pt idx="1159">
                  <c:v>44683</c:v>
                </c:pt>
                <c:pt idx="1160">
                  <c:v>44684</c:v>
                </c:pt>
                <c:pt idx="1161">
                  <c:v>44685</c:v>
                </c:pt>
                <c:pt idx="1162">
                  <c:v>44686</c:v>
                </c:pt>
                <c:pt idx="1163">
                  <c:v>44687</c:v>
                </c:pt>
                <c:pt idx="1164">
                  <c:v>44690</c:v>
                </c:pt>
                <c:pt idx="1165">
                  <c:v>44691</c:v>
                </c:pt>
                <c:pt idx="1166">
                  <c:v>44692</c:v>
                </c:pt>
                <c:pt idx="1167">
                  <c:v>44693</c:v>
                </c:pt>
                <c:pt idx="1168">
                  <c:v>44694</c:v>
                </c:pt>
                <c:pt idx="1169">
                  <c:v>44697</c:v>
                </c:pt>
                <c:pt idx="1170">
                  <c:v>44698</c:v>
                </c:pt>
                <c:pt idx="1171">
                  <c:v>44699</c:v>
                </c:pt>
                <c:pt idx="1172">
                  <c:v>44700</c:v>
                </c:pt>
                <c:pt idx="1173">
                  <c:v>44701</c:v>
                </c:pt>
                <c:pt idx="1174">
                  <c:v>44704</c:v>
                </c:pt>
                <c:pt idx="1175">
                  <c:v>44705</c:v>
                </c:pt>
                <c:pt idx="1176">
                  <c:v>44706</c:v>
                </c:pt>
                <c:pt idx="1177">
                  <c:v>44711</c:v>
                </c:pt>
                <c:pt idx="1178">
                  <c:v>44712</c:v>
                </c:pt>
                <c:pt idx="1179">
                  <c:v>44713</c:v>
                </c:pt>
                <c:pt idx="1180">
                  <c:v>44714</c:v>
                </c:pt>
                <c:pt idx="1181">
                  <c:v>44715</c:v>
                </c:pt>
                <c:pt idx="1182">
                  <c:v>44719</c:v>
                </c:pt>
                <c:pt idx="1183">
                  <c:v>44720</c:v>
                </c:pt>
                <c:pt idx="1184">
                  <c:v>44721</c:v>
                </c:pt>
                <c:pt idx="1185">
                  <c:v>44722</c:v>
                </c:pt>
                <c:pt idx="1186">
                  <c:v>44725</c:v>
                </c:pt>
                <c:pt idx="1187">
                  <c:v>44726</c:v>
                </c:pt>
                <c:pt idx="1188">
                  <c:v>44727</c:v>
                </c:pt>
                <c:pt idx="1189">
                  <c:v>44728</c:v>
                </c:pt>
                <c:pt idx="1190">
                  <c:v>44729</c:v>
                </c:pt>
                <c:pt idx="1191">
                  <c:v>44732</c:v>
                </c:pt>
                <c:pt idx="1192">
                  <c:v>44733</c:v>
                </c:pt>
                <c:pt idx="1193">
                  <c:v>44734</c:v>
                </c:pt>
                <c:pt idx="1194">
                  <c:v>44735</c:v>
                </c:pt>
                <c:pt idx="1195">
                  <c:v>44736</c:v>
                </c:pt>
                <c:pt idx="1196">
                  <c:v>44739</c:v>
                </c:pt>
                <c:pt idx="1197">
                  <c:v>44740</c:v>
                </c:pt>
                <c:pt idx="1198">
                  <c:v>44741</c:v>
                </c:pt>
                <c:pt idx="1199">
                  <c:v>44742</c:v>
                </c:pt>
                <c:pt idx="1200">
                  <c:v>44743</c:v>
                </c:pt>
                <c:pt idx="1201">
                  <c:v>44746</c:v>
                </c:pt>
                <c:pt idx="1202">
                  <c:v>44747</c:v>
                </c:pt>
                <c:pt idx="1203">
                  <c:v>44748</c:v>
                </c:pt>
                <c:pt idx="1204">
                  <c:v>44749</c:v>
                </c:pt>
                <c:pt idx="1205">
                  <c:v>44750</c:v>
                </c:pt>
                <c:pt idx="1206">
                  <c:v>44753</c:v>
                </c:pt>
                <c:pt idx="1207">
                  <c:v>44754</c:v>
                </c:pt>
                <c:pt idx="1208">
                  <c:v>44755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44767</c:v>
                </c:pt>
                <c:pt idx="1215">
                  <c:v>44768</c:v>
                </c:pt>
                <c:pt idx="1216">
                  <c:v>44769</c:v>
                </c:pt>
                <c:pt idx="1217">
                  <c:v>44770</c:v>
                </c:pt>
                <c:pt idx="1218">
                  <c:v>44771</c:v>
                </c:pt>
                <c:pt idx="1219">
                  <c:v>44802</c:v>
                </c:pt>
                <c:pt idx="1220">
                  <c:v>44803</c:v>
                </c:pt>
                <c:pt idx="1221">
                  <c:v>44804</c:v>
                </c:pt>
                <c:pt idx="1222">
                  <c:v>44805</c:v>
                </c:pt>
                <c:pt idx="1223">
                  <c:v>44806</c:v>
                </c:pt>
                <c:pt idx="1224">
                  <c:v>44809</c:v>
                </c:pt>
                <c:pt idx="1225">
                  <c:v>44810</c:v>
                </c:pt>
                <c:pt idx="1226">
                  <c:v>44811</c:v>
                </c:pt>
                <c:pt idx="1227">
                  <c:v>44812</c:v>
                </c:pt>
                <c:pt idx="1228">
                  <c:v>44813</c:v>
                </c:pt>
                <c:pt idx="1229">
                  <c:v>44816</c:v>
                </c:pt>
                <c:pt idx="1230">
                  <c:v>44817</c:v>
                </c:pt>
                <c:pt idx="1231">
                  <c:v>44818</c:v>
                </c:pt>
                <c:pt idx="1232">
                  <c:v>44819</c:v>
                </c:pt>
                <c:pt idx="1233">
                  <c:v>44820</c:v>
                </c:pt>
                <c:pt idx="1234">
                  <c:v>44823</c:v>
                </c:pt>
                <c:pt idx="1235">
                  <c:v>44824</c:v>
                </c:pt>
                <c:pt idx="1236">
                  <c:v>44825</c:v>
                </c:pt>
                <c:pt idx="1237">
                  <c:v>44826</c:v>
                </c:pt>
                <c:pt idx="1238">
                  <c:v>44830</c:v>
                </c:pt>
                <c:pt idx="1239">
                  <c:v>44831</c:v>
                </c:pt>
                <c:pt idx="1240">
                  <c:v>44832</c:v>
                </c:pt>
                <c:pt idx="1241">
                  <c:v>44833</c:v>
                </c:pt>
                <c:pt idx="1242">
                  <c:v>44834</c:v>
                </c:pt>
                <c:pt idx="1243">
                  <c:v>44837</c:v>
                </c:pt>
                <c:pt idx="1244">
                  <c:v>44838</c:v>
                </c:pt>
                <c:pt idx="1245">
                  <c:v>44839</c:v>
                </c:pt>
                <c:pt idx="1246">
                  <c:v>44840</c:v>
                </c:pt>
                <c:pt idx="1247">
                  <c:v>44841</c:v>
                </c:pt>
                <c:pt idx="1248">
                  <c:v>44844</c:v>
                </c:pt>
                <c:pt idx="1249">
                  <c:v>44845</c:v>
                </c:pt>
                <c:pt idx="1250">
                  <c:v>44846</c:v>
                </c:pt>
                <c:pt idx="1251">
                  <c:v>44847</c:v>
                </c:pt>
                <c:pt idx="1252">
                  <c:v>44848</c:v>
                </c:pt>
                <c:pt idx="1253">
                  <c:v>44851</c:v>
                </c:pt>
                <c:pt idx="1254">
                  <c:v>44852</c:v>
                </c:pt>
                <c:pt idx="1255">
                  <c:v>44853</c:v>
                </c:pt>
                <c:pt idx="1256">
                  <c:v>44854</c:v>
                </c:pt>
                <c:pt idx="1257">
                  <c:v>44855</c:v>
                </c:pt>
                <c:pt idx="1258">
                  <c:v>44858</c:v>
                </c:pt>
                <c:pt idx="1259">
                  <c:v>44859</c:v>
                </c:pt>
                <c:pt idx="1260">
                  <c:v>44860</c:v>
                </c:pt>
                <c:pt idx="1261">
                  <c:v>44861</c:v>
                </c:pt>
                <c:pt idx="1262">
                  <c:v>44862</c:v>
                </c:pt>
                <c:pt idx="1263">
                  <c:v>44867</c:v>
                </c:pt>
                <c:pt idx="1264">
                  <c:v>44868</c:v>
                </c:pt>
                <c:pt idx="1265">
                  <c:v>44869</c:v>
                </c:pt>
                <c:pt idx="1266">
                  <c:v>44872</c:v>
                </c:pt>
                <c:pt idx="1267">
                  <c:v>44873</c:v>
                </c:pt>
                <c:pt idx="1268">
                  <c:v>44874</c:v>
                </c:pt>
                <c:pt idx="1269">
                  <c:v>44875</c:v>
                </c:pt>
                <c:pt idx="1270">
                  <c:v>44879</c:v>
                </c:pt>
                <c:pt idx="1271">
                  <c:v>44880</c:v>
                </c:pt>
                <c:pt idx="1272">
                  <c:v>44881</c:v>
                </c:pt>
                <c:pt idx="1273">
                  <c:v>44882</c:v>
                </c:pt>
                <c:pt idx="1274">
                  <c:v>44883</c:v>
                </c:pt>
                <c:pt idx="1275">
                  <c:v>44886</c:v>
                </c:pt>
                <c:pt idx="1276">
                  <c:v>44887</c:v>
                </c:pt>
                <c:pt idx="1277">
                  <c:v>44888</c:v>
                </c:pt>
                <c:pt idx="1278">
                  <c:v>44889</c:v>
                </c:pt>
                <c:pt idx="1279">
                  <c:v>44890</c:v>
                </c:pt>
                <c:pt idx="1280">
                  <c:v>44893</c:v>
                </c:pt>
                <c:pt idx="1281">
                  <c:v>44894</c:v>
                </c:pt>
                <c:pt idx="1282">
                  <c:v>44895</c:v>
                </c:pt>
                <c:pt idx="1283">
                  <c:v>44896</c:v>
                </c:pt>
                <c:pt idx="1284">
                  <c:v>44897</c:v>
                </c:pt>
                <c:pt idx="1285">
                  <c:v>44900</c:v>
                </c:pt>
                <c:pt idx="1286">
                  <c:v>44901</c:v>
                </c:pt>
                <c:pt idx="1287">
                  <c:v>44902</c:v>
                </c:pt>
                <c:pt idx="1288">
                  <c:v>44903</c:v>
                </c:pt>
                <c:pt idx="1289">
                  <c:v>44904</c:v>
                </c:pt>
                <c:pt idx="1290">
                  <c:v>44907</c:v>
                </c:pt>
                <c:pt idx="1291">
                  <c:v>44908</c:v>
                </c:pt>
                <c:pt idx="1292">
                  <c:v>44909</c:v>
                </c:pt>
                <c:pt idx="1293">
                  <c:v>44910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44929</c:v>
                </c:pt>
                <c:pt idx="1299">
                  <c:v>44930</c:v>
                </c:pt>
                <c:pt idx="1300">
                  <c:v>44931</c:v>
                </c:pt>
                <c:pt idx="1301">
                  <c:v>44932</c:v>
                </c:pt>
                <c:pt idx="1302">
                  <c:v>44935</c:v>
                </c:pt>
                <c:pt idx="1303">
                  <c:v>44936</c:v>
                </c:pt>
                <c:pt idx="1304">
                  <c:v>44937</c:v>
                </c:pt>
                <c:pt idx="1305">
                  <c:v>44938</c:v>
                </c:pt>
                <c:pt idx="1306">
                  <c:v>44939</c:v>
                </c:pt>
                <c:pt idx="1307">
                  <c:v>44942</c:v>
                </c:pt>
                <c:pt idx="1308">
                  <c:v>44943</c:v>
                </c:pt>
                <c:pt idx="1309">
                  <c:v>44944</c:v>
                </c:pt>
                <c:pt idx="1310">
                  <c:v>44945</c:v>
                </c:pt>
                <c:pt idx="1311">
                  <c:v>44946</c:v>
                </c:pt>
                <c:pt idx="1312">
                  <c:v>44949</c:v>
                </c:pt>
                <c:pt idx="1313">
                  <c:v>44950</c:v>
                </c:pt>
                <c:pt idx="1314">
                  <c:v>44951</c:v>
                </c:pt>
                <c:pt idx="1315">
                  <c:v>44952</c:v>
                </c:pt>
                <c:pt idx="1316">
                  <c:v>44953</c:v>
                </c:pt>
                <c:pt idx="1317">
                  <c:v>44956</c:v>
                </c:pt>
                <c:pt idx="1318">
                  <c:v>44957</c:v>
                </c:pt>
                <c:pt idx="1319">
                  <c:v>44958</c:v>
                </c:pt>
                <c:pt idx="1320">
                  <c:v>44959</c:v>
                </c:pt>
                <c:pt idx="1321">
                  <c:v>44960</c:v>
                </c:pt>
                <c:pt idx="1322">
                  <c:v>44963</c:v>
                </c:pt>
                <c:pt idx="1323">
                  <c:v>44964</c:v>
                </c:pt>
                <c:pt idx="1324">
                  <c:v>44965</c:v>
                </c:pt>
                <c:pt idx="1325">
                  <c:v>44966</c:v>
                </c:pt>
                <c:pt idx="1326">
                  <c:v>44967</c:v>
                </c:pt>
                <c:pt idx="1327">
                  <c:v>44970</c:v>
                </c:pt>
                <c:pt idx="1328">
                  <c:v>44971</c:v>
                </c:pt>
                <c:pt idx="1329">
                  <c:v>44972</c:v>
                </c:pt>
                <c:pt idx="1330">
                  <c:v>44973</c:v>
                </c:pt>
                <c:pt idx="1331">
                  <c:v>44974</c:v>
                </c:pt>
                <c:pt idx="1332">
                  <c:v>44977</c:v>
                </c:pt>
                <c:pt idx="1333">
                  <c:v>44978</c:v>
                </c:pt>
                <c:pt idx="1334">
                  <c:v>44979</c:v>
                </c:pt>
                <c:pt idx="1335">
                  <c:v>44980</c:v>
                </c:pt>
                <c:pt idx="1336">
                  <c:v>44981</c:v>
                </c:pt>
                <c:pt idx="1337">
                  <c:v>44984</c:v>
                </c:pt>
                <c:pt idx="1338">
                  <c:v>44985</c:v>
                </c:pt>
                <c:pt idx="1339">
                  <c:v>44986</c:v>
                </c:pt>
                <c:pt idx="1340">
                  <c:v>44987</c:v>
                </c:pt>
                <c:pt idx="1341">
                  <c:v>44988</c:v>
                </c:pt>
                <c:pt idx="1342">
                  <c:v>44991</c:v>
                </c:pt>
                <c:pt idx="1343">
                  <c:v>44992</c:v>
                </c:pt>
                <c:pt idx="1344">
                  <c:v>44993</c:v>
                </c:pt>
                <c:pt idx="1345">
                  <c:v>44994</c:v>
                </c:pt>
                <c:pt idx="1346">
                  <c:v>44995</c:v>
                </c:pt>
                <c:pt idx="1347">
                  <c:v>44998</c:v>
                </c:pt>
                <c:pt idx="1348">
                  <c:v>44999</c:v>
                </c:pt>
                <c:pt idx="1349">
                  <c:v>45000</c:v>
                </c:pt>
                <c:pt idx="1350">
                  <c:v>45001</c:v>
                </c:pt>
                <c:pt idx="1351">
                  <c:v>45002</c:v>
                </c:pt>
                <c:pt idx="1352">
                  <c:v>45005</c:v>
                </c:pt>
                <c:pt idx="1353">
                  <c:v>45006</c:v>
                </c:pt>
                <c:pt idx="1354">
                  <c:v>45007</c:v>
                </c:pt>
                <c:pt idx="1355">
                  <c:v>45008</c:v>
                </c:pt>
                <c:pt idx="1356">
                  <c:v>45009</c:v>
                </c:pt>
                <c:pt idx="1357">
                  <c:v>45012</c:v>
                </c:pt>
                <c:pt idx="1358">
                  <c:v>45013</c:v>
                </c:pt>
                <c:pt idx="1359">
                  <c:v>45014</c:v>
                </c:pt>
                <c:pt idx="1360">
                  <c:v>45015</c:v>
                </c:pt>
                <c:pt idx="1361">
                  <c:v>45016</c:v>
                </c:pt>
                <c:pt idx="1362">
                  <c:v>45019</c:v>
                </c:pt>
                <c:pt idx="1363">
                  <c:v>45020</c:v>
                </c:pt>
                <c:pt idx="1364">
                  <c:v>45021</c:v>
                </c:pt>
                <c:pt idx="1365">
                  <c:v>45022</c:v>
                </c:pt>
                <c:pt idx="1366">
                  <c:v>45023</c:v>
                </c:pt>
                <c:pt idx="1367">
                  <c:v>45027</c:v>
                </c:pt>
                <c:pt idx="1368">
                  <c:v>45028</c:v>
                </c:pt>
                <c:pt idx="1369">
                  <c:v>45029</c:v>
                </c:pt>
                <c:pt idx="1370">
                  <c:v>45030</c:v>
                </c:pt>
                <c:pt idx="1371">
                  <c:v>45033</c:v>
                </c:pt>
                <c:pt idx="1372">
                  <c:v>45034</c:v>
                </c:pt>
                <c:pt idx="1373">
                  <c:v>45035</c:v>
                </c:pt>
                <c:pt idx="1374">
                  <c:v>45036</c:v>
                </c:pt>
                <c:pt idx="1375">
                  <c:v>45037</c:v>
                </c:pt>
                <c:pt idx="1376">
                  <c:v>45040</c:v>
                </c:pt>
                <c:pt idx="1377">
                  <c:v>45041</c:v>
                </c:pt>
                <c:pt idx="1378">
                  <c:v>45042</c:v>
                </c:pt>
                <c:pt idx="1379">
                  <c:v>45043</c:v>
                </c:pt>
                <c:pt idx="1380">
                  <c:v>45048</c:v>
                </c:pt>
                <c:pt idx="1381">
                  <c:v>45049</c:v>
                </c:pt>
                <c:pt idx="1382">
                  <c:v>45050</c:v>
                </c:pt>
                <c:pt idx="1383">
                  <c:v>45051</c:v>
                </c:pt>
                <c:pt idx="1384">
                  <c:v>45055</c:v>
                </c:pt>
                <c:pt idx="1385">
                  <c:v>45056</c:v>
                </c:pt>
                <c:pt idx="1386">
                  <c:v>45057</c:v>
                </c:pt>
                <c:pt idx="1387">
                  <c:v>45058</c:v>
                </c:pt>
                <c:pt idx="1388">
                  <c:v>45068</c:v>
                </c:pt>
                <c:pt idx="1389">
                  <c:v>45069</c:v>
                </c:pt>
                <c:pt idx="1390">
                  <c:v>45070</c:v>
                </c:pt>
                <c:pt idx="1391">
                  <c:v>45071</c:v>
                </c:pt>
                <c:pt idx="1392">
                  <c:v>45072</c:v>
                </c:pt>
                <c:pt idx="1393">
                  <c:v>45076</c:v>
                </c:pt>
                <c:pt idx="1394">
                  <c:v>45077</c:v>
                </c:pt>
                <c:pt idx="1395">
                  <c:v>45078</c:v>
                </c:pt>
                <c:pt idx="1396">
                  <c:v>45082</c:v>
                </c:pt>
                <c:pt idx="1397">
                  <c:v>45083</c:v>
                </c:pt>
                <c:pt idx="1398">
                  <c:v>45084</c:v>
                </c:pt>
                <c:pt idx="1399">
                  <c:v>45085</c:v>
                </c:pt>
                <c:pt idx="1400">
                  <c:v>45091</c:v>
                </c:pt>
                <c:pt idx="1401">
                  <c:v>45092</c:v>
                </c:pt>
                <c:pt idx="1402">
                  <c:v>45093</c:v>
                </c:pt>
                <c:pt idx="1403">
                  <c:v>45096</c:v>
                </c:pt>
                <c:pt idx="1404">
                  <c:v>45097</c:v>
                </c:pt>
                <c:pt idx="1405">
                  <c:v>45098</c:v>
                </c:pt>
                <c:pt idx="1406">
                  <c:v>45099</c:v>
                </c:pt>
                <c:pt idx="1407">
                  <c:v>45100</c:v>
                </c:pt>
                <c:pt idx="1408">
                  <c:v>45103</c:v>
                </c:pt>
                <c:pt idx="1409">
                  <c:v>45104</c:v>
                </c:pt>
                <c:pt idx="1410">
                  <c:v>45105</c:v>
                </c:pt>
                <c:pt idx="1411">
                  <c:v>45106</c:v>
                </c:pt>
                <c:pt idx="1412">
                  <c:v>45107</c:v>
                </c:pt>
                <c:pt idx="1413">
                  <c:v>45110</c:v>
                </c:pt>
                <c:pt idx="1414">
                  <c:v>45111</c:v>
                </c:pt>
                <c:pt idx="1415">
                  <c:v>45112</c:v>
                </c:pt>
                <c:pt idx="1416">
                  <c:v>45113</c:v>
                </c:pt>
                <c:pt idx="1417">
                  <c:v>45114</c:v>
                </c:pt>
                <c:pt idx="1418">
                  <c:v>45117</c:v>
                </c:pt>
                <c:pt idx="1419">
                  <c:v>45118</c:v>
                </c:pt>
                <c:pt idx="1420">
                  <c:v>45119</c:v>
                </c:pt>
                <c:pt idx="1421">
                  <c:v>45120</c:v>
                </c:pt>
                <c:pt idx="1422">
                  <c:v>45124</c:v>
                </c:pt>
                <c:pt idx="1423">
                  <c:v>45125</c:v>
                </c:pt>
                <c:pt idx="1424">
                  <c:v>45126</c:v>
                </c:pt>
                <c:pt idx="1425">
                  <c:v>45127</c:v>
                </c:pt>
                <c:pt idx="1426">
                  <c:v>45128</c:v>
                </c:pt>
                <c:pt idx="1427">
                  <c:v>45131</c:v>
                </c:pt>
                <c:pt idx="1428">
                  <c:v>45132</c:v>
                </c:pt>
                <c:pt idx="1429">
                  <c:v>45133</c:v>
                </c:pt>
                <c:pt idx="1430">
                  <c:v>45134</c:v>
                </c:pt>
                <c:pt idx="1431">
                  <c:v>45135</c:v>
                </c:pt>
                <c:pt idx="1432">
                  <c:v>45159</c:v>
                </c:pt>
                <c:pt idx="1433">
                  <c:v>45160</c:v>
                </c:pt>
                <c:pt idx="1434">
                  <c:v>45161</c:v>
                </c:pt>
                <c:pt idx="1435">
                  <c:v>45162</c:v>
                </c:pt>
                <c:pt idx="1436">
                  <c:v>45163</c:v>
                </c:pt>
                <c:pt idx="1437">
                  <c:v>45166</c:v>
                </c:pt>
                <c:pt idx="1438">
                  <c:v>45167</c:v>
                </c:pt>
                <c:pt idx="1439">
                  <c:v>45168</c:v>
                </c:pt>
                <c:pt idx="1440">
                  <c:v>45169</c:v>
                </c:pt>
                <c:pt idx="1441">
                  <c:v>45170</c:v>
                </c:pt>
                <c:pt idx="1442">
                  <c:v>45173</c:v>
                </c:pt>
                <c:pt idx="1443">
                  <c:v>45174</c:v>
                </c:pt>
                <c:pt idx="1444">
                  <c:v>45175</c:v>
                </c:pt>
                <c:pt idx="1445">
                  <c:v>45176</c:v>
                </c:pt>
                <c:pt idx="1446">
                  <c:v>45177</c:v>
                </c:pt>
                <c:pt idx="1447">
                  <c:v>45180</c:v>
                </c:pt>
                <c:pt idx="1448">
                  <c:v>45181</c:v>
                </c:pt>
                <c:pt idx="1449">
                  <c:v>45182</c:v>
                </c:pt>
                <c:pt idx="1450">
                  <c:v>45183</c:v>
                </c:pt>
                <c:pt idx="1451">
                  <c:v>45187</c:v>
                </c:pt>
                <c:pt idx="1452">
                  <c:v>45188</c:v>
                </c:pt>
                <c:pt idx="1453">
                  <c:v>45189</c:v>
                </c:pt>
                <c:pt idx="1454">
                  <c:v>45190</c:v>
                </c:pt>
                <c:pt idx="1455">
                  <c:v>45194</c:v>
                </c:pt>
                <c:pt idx="1456">
                  <c:v>45195</c:v>
                </c:pt>
                <c:pt idx="1457">
                  <c:v>45196</c:v>
                </c:pt>
                <c:pt idx="1458">
                  <c:v>45197</c:v>
                </c:pt>
                <c:pt idx="1459">
                  <c:v>45201</c:v>
                </c:pt>
                <c:pt idx="1460">
                  <c:v>45202</c:v>
                </c:pt>
                <c:pt idx="1461">
                  <c:v>45203</c:v>
                </c:pt>
                <c:pt idx="1462">
                  <c:v>45204</c:v>
                </c:pt>
                <c:pt idx="1463">
                  <c:v>45205</c:v>
                </c:pt>
                <c:pt idx="1464">
                  <c:v>45208</c:v>
                </c:pt>
                <c:pt idx="1465">
                  <c:v>45209</c:v>
                </c:pt>
                <c:pt idx="1466">
                  <c:v>45210</c:v>
                </c:pt>
                <c:pt idx="1467">
                  <c:v>45211</c:v>
                </c:pt>
                <c:pt idx="1468">
                  <c:v>45212</c:v>
                </c:pt>
                <c:pt idx="1469">
                  <c:v>45215</c:v>
                </c:pt>
                <c:pt idx="1470">
                  <c:v>45216</c:v>
                </c:pt>
                <c:pt idx="1471">
                  <c:v>45217</c:v>
                </c:pt>
                <c:pt idx="1472">
                  <c:v>45218</c:v>
                </c:pt>
                <c:pt idx="1473">
                  <c:v>45222</c:v>
                </c:pt>
                <c:pt idx="1474">
                  <c:v>45223</c:v>
                </c:pt>
                <c:pt idx="1475">
                  <c:v>45224</c:v>
                </c:pt>
                <c:pt idx="1476">
                  <c:v>45225</c:v>
                </c:pt>
                <c:pt idx="1477">
                  <c:v>45236</c:v>
                </c:pt>
                <c:pt idx="1478">
                  <c:v>45237</c:v>
                </c:pt>
                <c:pt idx="1479">
                  <c:v>45238</c:v>
                </c:pt>
                <c:pt idx="1480">
                  <c:v>45239</c:v>
                </c:pt>
                <c:pt idx="1481">
                  <c:v>45240</c:v>
                </c:pt>
                <c:pt idx="1482">
                  <c:v>45243</c:v>
                </c:pt>
                <c:pt idx="1483">
                  <c:v>45244</c:v>
                </c:pt>
                <c:pt idx="1484">
                  <c:v>45245</c:v>
                </c:pt>
                <c:pt idx="1485">
                  <c:v>45246</c:v>
                </c:pt>
                <c:pt idx="1486">
                  <c:v>45250</c:v>
                </c:pt>
                <c:pt idx="1487">
                  <c:v>45251</c:v>
                </c:pt>
                <c:pt idx="1488">
                  <c:v>45252</c:v>
                </c:pt>
                <c:pt idx="1489">
                  <c:v>45253</c:v>
                </c:pt>
                <c:pt idx="1490">
                  <c:v>45257</c:v>
                </c:pt>
                <c:pt idx="1491">
                  <c:v>45258</c:v>
                </c:pt>
                <c:pt idx="1492">
                  <c:v>45259</c:v>
                </c:pt>
                <c:pt idx="1493">
                  <c:v>45260</c:v>
                </c:pt>
                <c:pt idx="1494">
                  <c:v>45264</c:v>
                </c:pt>
                <c:pt idx="1495">
                  <c:v>45265</c:v>
                </c:pt>
                <c:pt idx="1496">
                  <c:v>45266</c:v>
                </c:pt>
                <c:pt idx="1497">
                  <c:v>45267</c:v>
                </c:pt>
                <c:pt idx="1498">
                  <c:v>45268</c:v>
                </c:pt>
                <c:pt idx="1499">
                  <c:v>45271</c:v>
                </c:pt>
                <c:pt idx="1500">
                  <c:v>45272</c:v>
                </c:pt>
                <c:pt idx="1501">
                  <c:v>45273</c:v>
                </c:pt>
                <c:pt idx="1502">
                  <c:v>45274</c:v>
                </c:pt>
                <c:pt idx="1503">
                  <c:v>45278</c:v>
                </c:pt>
                <c:pt idx="1504">
                  <c:v>45279</c:v>
                </c:pt>
                <c:pt idx="1505">
                  <c:v>45280</c:v>
                </c:pt>
                <c:pt idx="1506">
                  <c:v>45294</c:v>
                </c:pt>
                <c:pt idx="1507">
                  <c:v>45295</c:v>
                </c:pt>
                <c:pt idx="1508">
                  <c:v>45296</c:v>
                </c:pt>
                <c:pt idx="1509">
                  <c:v>45299</c:v>
                </c:pt>
                <c:pt idx="1510">
                  <c:v>45300</c:v>
                </c:pt>
                <c:pt idx="1511">
                  <c:v>45301</c:v>
                </c:pt>
                <c:pt idx="1512">
                  <c:v>45302</c:v>
                </c:pt>
                <c:pt idx="1513">
                  <c:v>45303</c:v>
                </c:pt>
                <c:pt idx="1514">
                  <c:v>45306</c:v>
                </c:pt>
                <c:pt idx="1515">
                  <c:v>45307</c:v>
                </c:pt>
                <c:pt idx="1516">
                  <c:v>45308</c:v>
                </c:pt>
                <c:pt idx="1517">
                  <c:v>45309</c:v>
                </c:pt>
                <c:pt idx="1518">
                  <c:v>45310</c:v>
                </c:pt>
                <c:pt idx="1519">
                  <c:v>45313</c:v>
                </c:pt>
                <c:pt idx="1520">
                  <c:v>45314</c:v>
                </c:pt>
                <c:pt idx="1521">
                  <c:v>45315</c:v>
                </c:pt>
                <c:pt idx="1522">
                  <c:v>45316</c:v>
                </c:pt>
                <c:pt idx="1523">
                  <c:v>45317</c:v>
                </c:pt>
                <c:pt idx="1524">
                  <c:v>45320</c:v>
                </c:pt>
                <c:pt idx="1525">
                  <c:v>45321</c:v>
                </c:pt>
                <c:pt idx="1526">
                  <c:v>45322</c:v>
                </c:pt>
                <c:pt idx="1527">
                  <c:v>45323</c:v>
                </c:pt>
                <c:pt idx="1528">
                  <c:v>45324</c:v>
                </c:pt>
                <c:pt idx="1529">
                  <c:v>45327</c:v>
                </c:pt>
                <c:pt idx="1530">
                  <c:v>45328</c:v>
                </c:pt>
                <c:pt idx="1531">
                  <c:v>45329</c:v>
                </c:pt>
                <c:pt idx="1532">
                  <c:v>45330</c:v>
                </c:pt>
                <c:pt idx="1533">
                  <c:v>45331</c:v>
                </c:pt>
                <c:pt idx="1534">
                  <c:v>45334</c:v>
                </c:pt>
                <c:pt idx="1535">
                  <c:v>45335</c:v>
                </c:pt>
                <c:pt idx="1536">
                  <c:v>45336</c:v>
                </c:pt>
                <c:pt idx="1537">
                  <c:v>45337</c:v>
                </c:pt>
                <c:pt idx="1538">
                  <c:v>45338</c:v>
                </c:pt>
                <c:pt idx="1539">
                  <c:v>45341</c:v>
                </c:pt>
                <c:pt idx="1540">
                  <c:v>45342</c:v>
                </c:pt>
                <c:pt idx="1541">
                  <c:v>45343</c:v>
                </c:pt>
                <c:pt idx="1542">
                  <c:v>45344</c:v>
                </c:pt>
                <c:pt idx="1543">
                  <c:v>45345</c:v>
                </c:pt>
                <c:pt idx="1544">
                  <c:v>45348</c:v>
                </c:pt>
                <c:pt idx="1545">
                  <c:v>45349</c:v>
                </c:pt>
                <c:pt idx="1546">
                  <c:v>45350</c:v>
                </c:pt>
                <c:pt idx="1547">
                  <c:v>45351</c:v>
                </c:pt>
                <c:pt idx="1548">
                  <c:v>45352</c:v>
                </c:pt>
                <c:pt idx="1549">
                  <c:v>45355</c:v>
                </c:pt>
                <c:pt idx="1550">
                  <c:v>45356</c:v>
                </c:pt>
                <c:pt idx="1551">
                  <c:v>45357</c:v>
                </c:pt>
                <c:pt idx="1552">
                  <c:v>45358</c:v>
                </c:pt>
                <c:pt idx="1553">
                  <c:v>45359</c:v>
                </c:pt>
                <c:pt idx="1554">
                  <c:v>45362</c:v>
                </c:pt>
                <c:pt idx="1555">
                  <c:v>45363</c:v>
                </c:pt>
                <c:pt idx="1556">
                  <c:v>45364</c:v>
                </c:pt>
                <c:pt idx="1557">
                  <c:v>45365</c:v>
                </c:pt>
                <c:pt idx="1558">
                  <c:v>45366</c:v>
                </c:pt>
                <c:pt idx="1559">
                  <c:v>45369</c:v>
                </c:pt>
                <c:pt idx="1560">
                  <c:v>45370</c:v>
                </c:pt>
                <c:pt idx="1561">
                  <c:v>45371</c:v>
                </c:pt>
                <c:pt idx="1562">
                  <c:v>45372</c:v>
                </c:pt>
                <c:pt idx="1563">
                  <c:v>45373</c:v>
                </c:pt>
                <c:pt idx="1564">
                  <c:v>45376</c:v>
                </c:pt>
                <c:pt idx="1565">
                  <c:v>45377</c:v>
                </c:pt>
                <c:pt idx="1566">
                  <c:v>45378</c:v>
                </c:pt>
                <c:pt idx="1567">
                  <c:v>45379</c:v>
                </c:pt>
                <c:pt idx="1568">
                  <c:v>45380</c:v>
                </c:pt>
                <c:pt idx="1569">
                  <c:v>45383</c:v>
                </c:pt>
                <c:pt idx="1570">
                  <c:v>45384</c:v>
                </c:pt>
                <c:pt idx="1571">
                  <c:v>45385</c:v>
                </c:pt>
                <c:pt idx="1572">
                  <c:v>45386</c:v>
                </c:pt>
                <c:pt idx="1573">
                  <c:v>45387</c:v>
                </c:pt>
                <c:pt idx="1574">
                  <c:v>45390</c:v>
                </c:pt>
                <c:pt idx="1575">
                  <c:v>45391</c:v>
                </c:pt>
                <c:pt idx="1576">
                  <c:v>45392</c:v>
                </c:pt>
                <c:pt idx="1577">
                  <c:v>45393</c:v>
                </c:pt>
                <c:pt idx="1578">
                  <c:v>45394</c:v>
                </c:pt>
                <c:pt idx="1579">
                  <c:v>45397</c:v>
                </c:pt>
                <c:pt idx="1580">
                  <c:v>45398</c:v>
                </c:pt>
                <c:pt idx="1581">
                  <c:v>45399</c:v>
                </c:pt>
                <c:pt idx="1582">
                  <c:v>45400</c:v>
                </c:pt>
                <c:pt idx="1583">
                  <c:v>45401</c:v>
                </c:pt>
                <c:pt idx="1584">
                  <c:v>45404</c:v>
                </c:pt>
                <c:pt idx="1585">
                  <c:v>45405</c:v>
                </c:pt>
                <c:pt idx="1586">
                  <c:v>45406</c:v>
                </c:pt>
                <c:pt idx="1587">
                  <c:v>45407</c:v>
                </c:pt>
                <c:pt idx="1588">
                  <c:v>45408</c:v>
                </c:pt>
                <c:pt idx="1589">
                  <c:v>45411</c:v>
                </c:pt>
                <c:pt idx="1590">
                  <c:v>45412</c:v>
                </c:pt>
                <c:pt idx="1591">
                  <c:v>45413</c:v>
                </c:pt>
                <c:pt idx="1592">
                  <c:v>45414</c:v>
                </c:pt>
                <c:pt idx="1593">
                  <c:v>45415</c:v>
                </c:pt>
                <c:pt idx="1594">
                  <c:v>45418</c:v>
                </c:pt>
                <c:pt idx="1595">
                  <c:v>45419</c:v>
                </c:pt>
                <c:pt idx="1596">
                  <c:v>45420</c:v>
                </c:pt>
                <c:pt idx="1597">
                  <c:v>45421</c:v>
                </c:pt>
                <c:pt idx="1598">
                  <c:v>45422</c:v>
                </c:pt>
                <c:pt idx="1599">
                  <c:v>45425</c:v>
                </c:pt>
                <c:pt idx="1600">
                  <c:v>45426</c:v>
                </c:pt>
                <c:pt idx="1601">
                  <c:v>45427</c:v>
                </c:pt>
                <c:pt idx="1602">
                  <c:v>45428</c:v>
                </c:pt>
                <c:pt idx="1603">
                  <c:v>45429</c:v>
                </c:pt>
                <c:pt idx="1604">
                  <c:v>45432</c:v>
                </c:pt>
                <c:pt idx="1605">
                  <c:v>45433</c:v>
                </c:pt>
                <c:pt idx="1606">
                  <c:v>45434</c:v>
                </c:pt>
                <c:pt idx="1607">
                  <c:v>45435</c:v>
                </c:pt>
                <c:pt idx="1608">
                  <c:v>45436</c:v>
                </c:pt>
                <c:pt idx="1609">
                  <c:v>45439</c:v>
                </c:pt>
                <c:pt idx="1610">
                  <c:v>45440</c:v>
                </c:pt>
                <c:pt idx="1611">
                  <c:v>45441</c:v>
                </c:pt>
                <c:pt idx="1612">
                  <c:v>45442</c:v>
                </c:pt>
                <c:pt idx="1613">
                  <c:v>45443</c:v>
                </c:pt>
                <c:pt idx="1614">
                  <c:v>45446</c:v>
                </c:pt>
                <c:pt idx="1615">
                  <c:v>45447</c:v>
                </c:pt>
                <c:pt idx="1616">
                  <c:v>45448</c:v>
                </c:pt>
                <c:pt idx="1617">
                  <c:v>45449</c:v>
                </c:pt>
                <c:pt idx="1618">
                  <c:v>45450</c:v>
                </c:pt>
                <c:pt idx="1619">
                  <c:v>45453</c:v>
                </c:pt>
                <c:pt idx="1620">
                  <c:v>45454</c:v>
                </c:pt>
                <c:pt idx="1621">
                  <c:v>45455</c:v>
                </c:pt>
                <c:pt idx="1622">
                  <c:v>45456</c:v>
                </c:pt>
                <c:pt idx="1623">
                  <c:v>45457</c:v>
                </c:pt>
                <c:pt idx="1624">
                  <c:v>45460</c:v>
                </c:pt>
                <c:pt idx="1625">
                  <c:v>45461</c:v>
                </c:pt>
                <c:pt idx="1626">
                  <c:v>45462</c:v>
                </c:pt>
                <c:pt idx="1627">
                  <c:v>45463</c:v>
                </c:pt>
                <c:pt idx="1628">
                  <c:v>45464</c:v>
                </c:pt>
                <c:pt idx="1629">
                  <c:v>45467</c:v>
                </c:pt>
                <c:pt idx="1630">
                  <c:v>45468</c:v>
                </c:pt>
                <c:pt idx="1631">
                  <c:v>45469</c:v>
                </c:pt>
                <c:pt idx="1632">
                  <c:v>45470</c:v>
                </c:pt>
                <c:pt idx="1633">
                  <c:v>45471</c:v>
                </c:pt>
                <c:pt idx="1634">
                  <c:v>45474</c:v>
                </c:pt>
                <c:pt idx="1635">
                  <c:v>45475</c:v>
                </c:pt>
                <c:pt idx="1636">
                  <c:v>45476</c:v>
                </c:pt>
                <c:pt idx="1637">
                  <c:v>45477</c:v>
                </c:pt>
                <c:pt idx="1638">
                  <c:v>45478</c:v>
                </c:pt>
                <c:pt idx="1639">
                  <c:v>45481</c:v>
                </c:pt>
                <c:pt idx="1640">
                  <c:v>45482</c:v>
                </c:pt>
                <c:pt idx="1641">
                  <c:v>45483</c:v>
                </c:pt>
                <c:pt idx="1642">
                  <c:v>45484</c:v>
                </c:pt>
                <c:pt idx="1643">
                  <c:v>45485</c:v>
                </c:pt>
                <c:pt idx="1644">
                  <c:v>45488</c:v>
                </c:pt>
                <c:pt idx="1645">
                  <c:v>45489</c:v>
                </c:pt>
                <c:pt idx="1646">
                  <c:v>45490</c:v>
                </c:pt>
                <c:pt idx="1647">
                  <c:v>45491</c:v>
                </c:pt>
                <c:pt idx="1648">
                  <c:v>45492</c:v>
                </c:pt>
                <c:pt idx="1649">
                  <c:v>45495</c:v>
                </c:pt>
                <c:pt idx="1650">
                  <c:v>45496</c:v>
                </c:pt>
                <c:pt idx="1651">
                  <c:v>45497</c:v>
                </c:pt>
                <c:pt idx="1652">
                  <c:v>45498</c:v>
                </c:pt>
                <c:pt idx="1653">
                  <c:v>45499</c:v>
                </c:pt>
                <c:pt idx="1654">
                  <c:v>45502</c:v>
                </c:pt>
                <c:pt idx="1655">
                  <c:v>45503</c:v>
                </c:pt>
                <c:pt idx="1656">
                  <c:v>45504</c:v>
                </c:pt>
                <c:pt idx="1657">
                  <c:v>45505</c:v>
                </c:pt>
                <c:pt idx="1658">
                  <c:v>45506</c:v>
                </c:pt>
              </c:numCache>
            </c:numRef>
          </c:cat>
          <c:val>
            <c:numRef>
              <c:f>'Hist AS _ RC'!$B$3:$B$2969</c:f>
              <c:numCache>
                <c:formatCode>General</c:formatCode>
                <c:ptCount val="2967"/>
                <c:pt idx="0">
                  <c:v>20</c:v>
                </c:pt>
                <c:pt idx="1">
                  <c:v>20.2</c:v>
                </c:pt>
                <c:pt idx="2">
                  <c:v>20.3</c:v>
                </c:pt>
                <c:pt idx="3">
                  <c:v>17.7</c:v>
                </c:pt>
                <c:pt idx="4">
                  <c:v>20.8</c:v>
                </c:pt>
                <c:pt idx="5">
                  <c:v>21.2</c:v>
                </c:pt>
                <c:pt idx="6">
                  <c:v>20.5</c:v>
                </c:pt>
                <c:pt idx="7">
                  <c:v>19.399999999999999</c:v>
                </c:pt>
                <c:pt idx="8">
                  <c:v>20.5</c:v>
                </c:pt>
                <c:pt idx="9">
                  <c:v>20.6</c:v>
                </c:pt>
                <c:pt idx="10">
                  <c:v>20.8</c:v>
                </c:pt>
                <c:pt idx="11">
                  <c:v>21.4</c:v>
                </c:pt>
                <c:pt idx="12">
                  <c:v>19.5</c:v>
                </c:pt>
                <c:pt idx="13">
                  <c:v>20.6</c:v>
                </c:pt>
                <c:pt idx="14">
                  <c:v>20.2</c:v>
                </c:pt>
                <c:pt idx="15">
                  <c:v>23.1</c:v>
                </c:pt>
                <c:pt idx="16">
                  <c:v>21.5</c:v>
                </c:pt>
                <c:pt idx="17">
                  <c:v>23.4</c:v>
                </c:pt>
                <c:pt idx="18">
                  <c:v>22.6</c:v>
                </c:pt>
                <c:pt idx="19">
                  <c:v>23.4</c:v>
                </c:pt>
                <c:pt idx="20">
                  <c:v>23.4</c:v>
                </c:pt>
                <c:pt idx="21">
                  <c:v>21.5</c:v>
                </c:pt>
                <c:pt idx="22">
                  <c:v>21.1</c:v>
                </c:pt>
                <c:pt idx="23">
                  <c:v>22.3</c:v>
                </c:pt>
                <c:pt idx="24">
                  <c:v>21.7</c:v>
                </c:pt>
                <c:pt idx="25">
                  <c:v>21.4</c:v>
                </c:pt>
                <c:pt idx="26">
                  <c:v>23.6</c:v>
                </c:pt>
                <c:pt idx="27">
                  <c:v>22.4</c:v>
                </c:pt>
                <c:pt idx="28">
                  <c:v>22.5</c:v>
                </c:pt>
                <c:pt idx="29">
                  <c:v>23.2</c:v>
                </c:pt>
                <c:pt idx="30">
                  <c:v>21.5</c:v>
                </c:pt>
                <c:pt idx="31">
                  <c:v>21.3</c:v>
                </c:pt>
                <c:pt idx="32">
                  <c:v>22.2</c:v>
                </c:pt>
                <c:pt idx="33">
                  <c:v>21.7</c:v>
                </c:pt>
                <c:pt idx="34">
                  <c:v>23</c:v>
                </c:pt>
                <c:pt idx="35">
                  <c:v>22.6</c:v>
                </c:pt>
                <c:pt idx="36">
                  <c:v>21.7</c:v>
                </c:pt>
                <c:pt idx="37">
                  <c:v>23.6</c:v>
                </c:pt>
                <c:pt idx="38">
                  <c:v>23.5</c:v>
                </c:pt>
                <c:pt idx="39">
                  <c:v>22.2</c:v>
                </c:pt>
                <c:pt idx="40">
                  <c:v>22.6</c:v>
                </c:pt>
                <c:pt idx="41">
                  <c:v>22.2</c:v>
                </c:pt>
                <c:pt idx="42">
                  <c:v>21.8</c:v>
                </c:pt>
                <c:pt idx="43">
                  <c:v>19.5</c:v>
                </c:pt>
                <c:pt idx="44">
                  <c:v>19.899999999999999</c:v>
                </c:pt>
                <c:pt idx="45">
                  <c:v>20.8</c:v>
                </c:pt>
                <c:pt idx="46">
                  <c:v>21.2</c:v>
                </c:pt>
                <c:pt idx="47">
                  <c:v>21.8</c:v>
                </c:pt>
                <c:pt idx="48">
                  <c:v>19.5</c:v>
                </c:pt>
                <c:pt idx="49">
                  <c:v>20.3</c:v>
                </c:pt>
                <c:pt idx="50">
                  <c:v>21.9</c:v>
                </c:pt>
                <c:pt idx="51">
                  <c:v>19.100000000000001</c:v>
                </c:pt>
                <c:pt idx="52">
                  <c:v>20.8</c:v>
                </c:pt>
                <c:pt idx="53">
                  <c:v>21.9</c:v>
                </c:pt>
                <c:pt idx="54">
                  <c:v>21.3</c:v>
                </c:pt>
                <c:pt idx="55">
                  <c:v>20.3</c:v>
                </c:pt>
                <c:pt idx="56">
                  <c:v>22.3</c:v>
                </c:pt>
                <c:pt idx="57">
                  <c:v>20.2</c:v>
                </c:pt>
                <c:pt idx="58">
                  <c:v>20.5</c:v>
                </c:pt>
                <c:pt idx="59">
                  <c:v>19.8</c:v>
                </c:pt>
                <c:pt idx="60">
                  <c:v>19.600000000000001</c:v>
                </c:pt>
                <c:pt idx="61">
                  <c:v>20.7</c:v>
                </c:pt>
                <c:pt idx="62">
                  <c:v>19.3</c:v>
                </c:pt>
                <c:pt idx="63">
                  <c:v>20.3</c:v>
                </c:pt>
                <c:pt idx="64">
                  <c:v>21.3</c:v>
                </c:pt>
                <c:pt idx="65">
                  <c:v>20.8</c:v>
                </c:pt>
                <c:pt idx="66">
                  <c:v>21.2</c:v>
                </c:pt>
                <c:pt idx="67">
                  <c:v>20.100000000000001</c:v>
                </c:pt>
                <c:pt idx="68">
                  <c:v>21.3</c:v>
                </c:pt>
                <c:pt idx="69">
                  <c:v>20.2</c:v>
                </c:pt>
                <c:pt idx="70">
                  <c:v>21.8</c:v>
                </c:pt>
                <c:pt idx="71">
                  <c:v>22</c:v>
                </c:pt>
                <c:pt idx="72">
                  <c:v>21.7</c:v>
                </c:pt>
                <c:pt idx="73">
                  <c:v>22.1</c:v>
                </c:pt>
                <c:pt idx="74">
                  <c:v>21.3</c:v>
                </c:pt>
                <c:pt idx="75">
                  <c:v>20.2</c:v>
                </c:pt>
                <c:pt idx="76">
                  <c:v>21.5</c:v>
                </c:pt>
                <c:pt idx="77">
                  <c:v>21.4</c:v>
                </c:pt>
                <c:pt idx="78">
                  <c:v>23.2</c:v>
                </c:pt>
                <c:pt idx="79">
                  <c:v>21.8</c:v>
                </c:pt>
                <c:pt idx="80">
                  <c:v>19.100000000000001</c:v>
                </c:pt>
                <c:pt idx="81">
                  <c:v>21.9</c:v>
                </c:pt>
                <c:pt idx="82">
                  <c:v>21.2</c:v>
                </c:pt>
                <c:pt idx="83">
                  <c:v>20.9</c:v>
                </c:pt>
                <c:pt idx="84">
                  <c:v>20</c:v>
                </c:pt>
                <c:pt idx="85">
                  <c:v>20.9</c:v>
                </c:pt>
                <c:pt idx="86">
                  <c:v>21.2</c:v>
                </c:pt>
                <c:pt idx="87">
                  <c:v>22.8</c:v>
                </c:pt>
                <c:pt idx="88">
                  <c:v>21.2</c:v>
                </c:pt>
                <c:pt idx="89">
                  <c:v>18.899999999999999</c:v>
                </c:pt>
                <c:pt idx="90">
                  <c:v>20.9</c:v>
                </c:pt>
                <c:pt idx="91">
                  <c:v>19.100000000000001</c:v>
                </c:pt>
                <c:pt idx="92">
                  <c:v>19.899999999999999</c:v>
                </c:pt>
                <c:pt idx="93">
                  <c:v>21.2</c:v>
                </c:pt>
                <c:pt idx="94">
                  <c:v>21.7</c:v>
                </c:pt>
                <c:pt idx="95">
                  <c:v>22.2</c:v>
                </c:pt>
                <c:pt idx="96">
                  <c:v>19.100000000000001</c:v>
                </c:pt>
                <c:pt idx="97">
                  <c:v>19.8</c:v>
                </c:pt>
                <c:pt idx="98">
                  <c:v>20.6</c:v>
                </c:pt>
                <c:pt idx="99">
                  <c:v>21</c:v>
                </c:pt>
                <c:pt idx="100">
                  <c:v>21.2</c:v>
                </c:pt>
                <c:pt idx="101">
                  <c:v>20.6</c:v>
                </c:pt>
                <c:pt idx="102">
                  <c:v>21.9</c:v>
                </c:pt>
                <c:pt idx="103">
                  <c:v>20.399999999999999</c:v>
                </c:pt>
                <c:pt idx="104">
                  <c:v>21.6</c:v>
                </c:pt>
                <c:pt idx="105">
                  <c:v>22.3</c:v>
                </c:pt>
                <c:pt idx="106">
                  <c:v>19.899999999999999</c:v>
                </c:pt>
                <c:pt idx="107">
                  <c:v>21.9</c:v>
                </c:pt>
                <c:pt idx="108">
                  <c:v>20.3</c:v>
                </c:pt>
                <c:pt idx="109">
                  <c:v>21</c:v>
                </c:pt>
                <c:pt idx="110">
                  <c:v>20.3</c:v>
                </c:pt>
                <c:pt idx="111">
                  <c:v>20.9</c:v>
                </c:pt>
                <c:pt idx="112">
                  <c:v>21.8</c:v>
                </c:pt>
                <c:pt idx="113">
                  <c:v>21.5</c:v>
                </c:pt>
                <c:pt idx="114">
                  <c:v>22.5</c:v>
                </c:pt>
                <c:pt idx="115">
                  <c:v>21.6</c:v>
                </c:pt>
                <c:pt idx="116">
                  <c:v>21.5</c:v>
                </c:pt>
                <c:pt idx="117">
                  <c:v>20.7</c:v>
                </c:pt>
                <c:pt idx="118">
                  <c:v>21.8</c:v>
                </c:pt>
                <c:pt idx="119">
                  <c:v>21.5</c:v>
                </c:pt>
                <c:pt idx="120">
                  <c:v>19.5</c:v>
                </c:pt>
                <c:pt idx="121">
                  <c:v>20.7</c:v>
                </c:pt>
                <c:pt idx="122">
                  <c:v>20.100000000000001</c:v>
                </c:pt>
                <c:pt idx="123">
                  <c:v>21.1</c:v>
                </c:pt>
                <c:pt idx="124">
                  <c:v>20.2</c:v>
                </c:pt>
                <c:pt idx="125">
                  <c:v>20.7</c:v>
                </c:pt>
                <c:pt idx="126">
                  <c:v>20.8</c:v>
                </c:pt>
                <c:pt idx="127">
                  <c:v>22</c:v>
                </c:pt>
                <c:pt idx="128">
                  <c:v>21.6</c:v>
                </c:pt>
                <c:pt idx="129">
                  <c:v>20.3</c:v>
                </c:pt>
                <c:pt idx="130">
                  <c:v>19.8</c:v>
                </c:pt>
                <c:pt idx="131">
                  <c:v>21.9</c:v>
                </c:pt>
                <c:pt idx="132">
                  <c:v>21.8</c:v>
                </c:pt>
                <c:pt idx="133">
                  <c:v>21.2</c:v>
                </c:pt>
                <c:pt idx="134">
                  <c:v>21.4</c:v>
                </c:pt>
                <c:pt idx="135">
                  <c:v>24.1</c:v>
                </c:pt>
                <c:pt idx="136">
                  <c:v>22</c:v>
                </c:pt>
                <c:pt idx="137">
                  <c:v>21</c:v>
                </c:pt>
                <c:pt idx="138">
                  <c:v>22.7</c:v>
                </c:pt>
                <c:pt idx="139">
                  <c:v>21.6</c:v>
                </c:pt>
                <c:pt idx="140">
                  <c:v>23.3</c:v>
                </c:pt>
                <c:pt idx="141">
                  <c:v>23.1</c:v>
                </c:pt>
                <c:pt idx="142">
                  <c:v>23</c:v>
                </c:pt>
                <c:pt idx="143">
                  <c:v>20.5</c:v>
                </c:pt>
                <c:pt idx="144">
                  <c:v>21.2</c:v>
                </c:pt>
                <c:pt idx="145">
                  <c:v>18.2</c:v>
                </c:pt>
                <c:pt idx="146">
                  <c:v>21.4</c:v>
                </c:pt>
                <c:pt idx="147">
                  <c:v>18.8</c:v>
                </c:pt>
                <c:pt idx="148">
                  <c:v>21.4</c:v>
                </c:pt>
                <c:pt idx="153">
                  <c:v>19.2</c:v>
                </c:pt>
                <c:pt idx="154">
                  <c:v>20.7</c:v>
                </c:pt>
                <c:pt idx="155">
                  <c:v>21.8</c:v>
                </c:pt>
                <c:pt idx="156">
                  <c:v>20.9</c:v>
                </c:pt>
                <c:pt idx="157">
                  <c:v>21.7</c:v>
                </c:pt>
                <c:pt idx="158">
                  <c:v>21.3</c:v>
                </c:pt>
                <c:pt idx="159">
                  <c:v>21.5</c:v>
                </c:pt>
                <c:pt idx="160">
                  <c:v>22</c:v>
                </c:pt>
                <c:pt idx="161">
                  <c:v>21.9</c:v>
                </c:pt>
                <c:pt idx="162">
                  <c:v>21.4</c:v>
                </c:pt>
                <c:pt idx="163">
                  <c:v>21.5</c:v>
                </c:pt>
                <c:pt idx="164">
                  <c:v>20.5</c:v>
                </c:pt>
                <c:pt idx="165">
                  <c:v>21.8</c:v>
                </c:pt>
                <c:pt idx="166">
                  <c:v>22.5</c:v>
                </c:pt>
                <c:pt idx="167">
                  <c:v>21.5</c:v>
                </c:pt>
                <c:pt idx="168">
                  <c:v>23.5</c:v>
                </c:pt>
                <c:pt idx="169">
                  <c:v>22.6</c:v>
                </c:pt>
                <c:pt idx="170">
                  <c:v>24.5</c:v>
                </c:pt>
                <c:pt idx="171">
                  <c:v>23.4</c:v>
                </c:pt>
                <c:pt idx="172">
                  <c:v>23.5</c:v>
                </c:pt>
                <c:pt idx="173">
                  <c:v>22.2</c:v>
                </c:pt>
                <c:pt idx="174">
                  <c:v>23.4</c:v>
                </c:pt>
                <c:pt idx="175">
                  <c:v>23.5</c:v>
                </c:pt>
                <c:pt idx="176">
                  <c:v>23.8</c:v>
                </c:pt>
                <c:pt idx="177">
                  <c:v>22.7</c:v>
                </c:pt>
                <c:pt idx="178">
                  <c:v>23.1</c:v>
                </c:pt>
                <c:pt idx="179">
                  <c:v>19.899999999999999</c:v>
                </c:pt>
                <c:pt idx="180">
                  <c:v>18.8</c:v>
                </c:pt>
                <c:pt idx="181">
                  <c:v>19.600000000000001</c:v>
                </c:pt>
                <c:pt idx="182">
                  <c:v>22.2</c:v>
                </c:pt>
                <c:pt idx="183">
                  <c:v>18</c:v>
                </c:pt>
                <c:pt idx="184">
                  <c:v>18.7</c:v>
                </c:pt>
                <c:pt idx="185">
                  <c:v>21.1</c:v>
                </c:pt>
                <c:pt idx="186">
                  <c:v>19.5</c:v>
                </c:pt>
                <c:pt idx="187">
                  <c:v>19.3</c:v>
                </c:pt>
                <c:pt idx="188">
                  <c:v>19.8</c:v>
                </c:pt>
                <c:pt idx="189">
                  <c:v>18.600000000000001</c:v>
                </c:pt>
                <c:pt idx="190">
                  <c:v>16.399999999999999</c:v>
                </c:pt>
                <c:pt idx="191">
                  <c:v>18.2</c:v>
                </c:pt>
                <c:pt idx="192">
                  <c:v>20.8</c:v>
                </c:pt>
                <c:pt idx="193">
                  <c:v>20.2</c:v>
                </c:pt>
                <c:pt idx="194">
                  <c:v>19.600000000000001</c:v>
                </c:pt>
                <c:pt idx="195">
                  <c:v>19</c:v>
                </c:pt>
                <c:pt idx="196">
                  <c:v>18.7</c:v>
                </c:pt>
                <c:pt idx="197">
                  <c:v>19.899999999999999</c:v>
                </c:pt>
                <c:pt idx="198">
                  <c:v>18.899999999999999</c:v>
                </c:pt>
                <c:pt idx="199">
                  <c:v>19.600000000000001</c:v>
                </c:pt>
                <c:pt idx="200">
                  <c:v>17.8</c:v>
                </c:pt>
                <c:pt idx="201">
                  <c:v>17.5</c:v>
                </c:pt>
                <c:pt idx="202">
                  <c:v>18.5</c:v>
                </c:pt>
                <c:pt idx="203">
                  <c:v>17.600000000000001</c:v>
                </c:pt>
                <c:pt idx="204">
                  <c:v>19.100000000000001</c:v>
                </c:pt>
                <c:pt idx="205">
                  <c:v>17.8</c:v>
                </c:pt>
                <c:pt idx="206">
                  <c:v>19.100000000000001</c:v>
                </c:pt>
                <c:pt idx="207">
                  <c:v>18.3</c:v>
                </c:pt>
                <c:pt idx="208">
                  <c:v>17.5</c:v>
                </c:pt>
                <c:pt idx="209">
                  <c:v>20.7</c:v>
                </c:pt>
                <c:pt idx="210">
                  <c:v>18.5</c:v>
                </c:pt>
                <c:pt idx="211">
                  <c:v>20.9</c:v>
                </c:pt>
                <c:pt idx="212">
                  <c:v>19.5</c:v>
                </c:pt>
                <c:pt idx="213">
                  <c:v>21.2</c:v>
                </c:pt>
                <c:pt idx="214">
                  <c:v>20.100000000000001</c:v>
                </c:pt>
                <c:pt idx="215">
                  <c:v>18.600000000000001</c:v>
                </c:pt>
                <c:pt idx="216">
                  <c:v>20.399999999999999</c:v>
                </c:pt>
                <c:pt idx="217">
                  <c:v>18.7</c:v>
                </c:pt>
                <c:pt idx="218">
                  <c:v>18</c:v>
                </c:pt>
                <c:pt idx="219">
                  <c:v>18.7</c:v>
                </c:pt>
                <c:pt idx="220">
                  <c:v>19.3</c:v>
                </c:pt>
                <c:pt idx="221">
                  <c:v>19</c:v>
                </c:pt>
                <c:pt idx="222">
                  <c:v>22.1</c:v>
                </c:pt>
                <c:pt idx="223">
                  <c:v>21</c:v>
                </c:pt>
                <c:pt idx="224">
                  <c:v>20.2</c:v>
                </c:pt>
                <c:pt idx="225">
                  <c:v>20.399999999999999</c:v>
                </c:pt>
                <c:pt idx="226">
                  <c:v>21.6</c:v>
                </c:pt>
                <c:pt idx="227">
                  <c:v>20.3</c:v>
                </c:pt>
                <c:pt idx="228">
                  <c:v>20.100000000000001</c:v>
                </c:pt>
                <c:pt idx="229">
                  <c:v>19.399999999999999</c:v>
                </c:pt>
                <c:pt idx="230">
                  <c:v>20</c:v>
                </c:pt>
                <c:pt idx="231">
                  <c:v>21</c:v>
                </c:pt>
                <c:pt idx="232">
                  <c:v>19.8</c:v>
                </c:pt>
                <c:pt idx="235">
                  <c:v>20.7</c:v>
                </c:pt>
                <c:pt idx="236">
                  <c:v>18.5</c:v>
                </c:pt>
                <c:pt idx="237">
                  <c:v>18.3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18.7</c:v>
                </c:pt>
                <c:pt idx="242">
                  <c:v>18.5</c:v>
                </c:pt>
                <c:pt idx="243">
                  <c:v>19.5</c:v>
                </c:pt>
                <c:pt idx="244">
                  <c:v>19</c:v>
                </c:pt>
                <c:pt idx="245">
                  <c:v>18.899999999999999</c:v>
                </c:pt>
                <c:pt idx="246">
                  <c:v>16.8</c:v>
                </c:pt>
                <c:pt idx="247">
                  <c:v>19.8</c:v>
                </c:pt>
                <c:pt idx="248">
                  <c:v>20.5</c:v>
                </c:pt>
                <c:pt idx="249">
                  <c:v>19.2</c:v>
                </c:pt>
                <c:pt idx="250">
                  <c:v>20.6</c:v>
                </c:pt>
                <c:pt idx="251">
                  <c:v>18.3</c:v>
                </c:pt>
                <c:pt idx="252">
                  <c:v>18.899999999999999</c:v>
                </c:pt>
                <c:pt idx="253">
                  <c:v>20</c:v>
                </c:pt>
                <c:pt idx="254">
                  <c:v>19.7</c:v>
                </c:pt>
                <c:pt idx="255">
                  <c:v>18.5</c:v>
                </c:pt>
                <c:pt idx="256">
                  <c:v>19.8</c:v>
                </c:pt>
                <c:pt idx="257">
                  <c:v>18.5</c:v>
                </c:pt>
                <c:pt idx="258">
                  <c:v>19.7</c:v>
                </c:pt>
                <c:pt idx="259">
                  <c:v>18.399999999999999</c:v>
                </c:pt>
                <c:pt idx="260">
                  <c:v>18.2</c:v>
                </c:pt>
                <c:pt idx="261">
                  <c:v>18.7</c:v>
                </c:pt>
                <c:pt idx="262">
                  <c:v>18</c:v>
                </c:pt>
                <c:pt idx="263">
                  <c:v>18.100000000000001</c:v>
                </c:pt>
                <c:pt idx="264">
                  <c:v>17.5</c:v>
                </c:pt>
                <c:pt idx="266">
                  <c:v>17.2</c:v>
                </c:pt>
                <c:pt idx="267">
                  <c:v>18.2</c:v>
                </c:pt>
                <c:pt idx="268">
                  <c:v>18.600000000000001</c:v>
                </c:pt>
                <c:pt idx="269">
                  <c:v>16.850000000000001</c:v>
                </c:pt>
                <c:pt idx="270">
                  <c:v>16.8</c:v>
                </c:pt>
                <c:pt idx="271">
                  <c:v>17.3</c:v>
                </c:pt>
                <c:pt idx="272">
                  <c:v>17.399999999999999</c:v>
                </c:pt>
                <c:pt idx="273">
                  <c:v>17.649999999999999</c:v>
                </c:pt>
                <c:pt idx="274">
                  <c:v>16.8</c:v>
                </c:pt>
                <c:pt idx="275">
                  <c:v>16.8</c:v>
                </c:pt>
                <c:pt idx="276">
                  <c:v>17.399999999999999</c:v>
                </c:pt>
                <c:pt idx="277">
                  <c:v>18.3</c:v>
                </c:pt>
                <c:pt idx="278">
                  <c:v>18.100000000000001</c:v>
                </c:pt>
                <c:pt idx="279">
                  <c:v>18.55</c:v>
                </c:pt>
                <c:pt idx="280">
                  <c:v>17.55</c:v>
                </c:pt>
                <c:pt idx="281">
                  <c:v>18.649999999999999</c:v>
                </c:pt>
                <c:pt idx="282">
                  <c:v>19.2</c:v>
                </c:pt>
                <c:pt idx="283">
                  <c:v>19.2</c:v>
                </c:pt>
                <c:pt idx="284">
                  <c:v>18.7</c:v>
                </c:pt>
                <c:pt idx="285">
                  <c:v>17.25</c:v>
                </c:pt>
                <c:pt idx="286">
                  <c:v>17.95</c:v>
                </c:pt>
                <c:pt idx="287">
                  <c:v>17.45</c:v>
                </c:pt>
                <c:pt idx="288">
                  <c:v>17.649999999999999</c:v>
                </c:pt>
                <c:pt idx="289">
                  <c:v>18.5</c:v>
                </c:pt>
                <c:pt idx="290">
                  <c:v>19.3</c:v>
                </c:pt>
                <c:pt idx="291">
                  <c:v>18.45</c:v>
                </c:pt>
                <c:pt idx="292">
                  <c:v>17.899999999999999</c:v>
                </c:pt>
                <c:pt idx="293">
                  <c:v>17.8</c:v>
                </c:pt>
                <c:pt idx="294">
                  <c:v>18.2</c:v>
                </c:pt>
                <c:pt idx="295">
                  <c:v>16.7</c:v>
                </c:pt>
                <c:pt idx="296">
                  <c:v>18.25</c:v>
                </c:pt>
                <c:pt idx="297">
                  <c:v>17</c:v>
                </c:pt>
                <c:pt idx="298">
                  <c:v>18</c:v>
                </c:pt>
                <c:pt idx="299">
                  <c:v>18.850000000000001</c:v>
                </c:pt>
                <c:pt idx="300">
                  <c:v>19.899999999999999</c:v>
                </c:pt>
                <c:pt idx="301">
                  <c:v>18.3</c:v>
                </c:pt>
                <c:pt idx="302">
                  <c:v>19.2</c:v>
                </c:pt>
                <c:pt idx="303">
                  <c:v>17.649999999999999</c:v>
                </c:pt>
                <c:pt idx="304">
                  <c:v>17.8</c:v>
                </c:pt>
                <c:pt idx="305">
                  <c:v>17.850000000000001</c:v>
                </c:pt>
                <c:pt idx="306">
                  <c:v>18.39</c:v>
                </c:pt>
                <c:pt idx="307">
                  <c:v>17.399999999999999</c:v>
                </c:pt>
                <c:pt idx="308">
                  <c:v>17.3</c:v>
                </c:pt>
                <c:pt idx="309">
                  <c:v>19.7</c:v>
                </c:pt>
                <c:pt idx="310">
                  <c:v>22.3</c:v>
                </c:pt>
                <c:pt idx="311">
                  <c:v>20.2</c:v>
                </c:pt>
                <c:pt idx="312">
                  <c:v>21.8</c:v>
                </c:pt>
                <c:pt idx="313">
                  <c:v>21.3</c:v>
                </c:pt>
                <c:pt idx="314">
                  <c:v>22.6</c:v>
                </c:pt>
                <c:pt idx="315">
                  <c:v>21.4</c:v>
                </c:pt>
                <c:pt idx="316">
                  <c:v>21.65</c:v>
                </c:pt>
                <c:pt idx="317">
                  <c:v>21.95</c:v>
                </c:pt>
                <c:pt idx="318">
                  <c:v>21.4</c:v>
                </c:pt>
                <c:pt idx="319">
                  <c:v>21.7</c:v>
                </c:pt>
                <c:pt idx="320">
                  <c:v>21.05</c:v>
                </c:pt>
                <c:pt idx="321">
                  <c:v>20.65</c:v>
                </c:pt>
                <c:pt idx="322">
                  <c:v>21.45</c:v>
                </c:pt>
                <c:pt idx="323">
                  <c:v>20.25</c:v>
                </c:pt>
                <c:pt idx="324">
                  <c:v>21.8</c:v>
                </c:pt>
                <c:pt idx="325">
                  <c:v>21.45</c:v>
                </c:pt>
                <c:pt idx="326">
                  <c:v>20.45</c:v>
                </c:pt>
                <c:pt idx="327">
                  <c:v>21.55</c:v>
                </c:pt>
                <c:pt idx="328">
                  <c:v>20.5</c:v>
                </c:pt>
                <c:pt idx="329">
                  <c:v>20.7</c:v>
                </c:pt>
                <c:pt idx="330">
                  <c:v>20</c:v>
                </c:pt>
                <c:pt idx="331">
                  <c:v>21.15</c:v>
                </c:pt>
                <c:pt idx="332">
                  <c:v>22.1</c:v>
                </c:pt>
                <c:pt idx="333">
                  <c:v>20.149999999999999</c:v>
                </c:pt>
                <c:pt idx="334">
                  <c:v>21.1</c:v>
                </c:pt>
                <c:pt idx="335">
                  <c:v>20.399999999999999</c:v>
                </c:pt>
                <c:pt idx="336">
                  <c:v>20.25</c:v>
                </c:pt>
                <c:pt idx="337">
                  <c:v>22.25</c:v>
                </c:pt>
                <c:pt idx="338">
                  <c:v>21</c:v>
                </c:pt>
                <c:pt idx="339">
                  <c:v>21.8</c:v>
                </c:pt>
                <c:pt idx="340">
                  <c:v>22.9</c:v>
                </c:pt>
                <c:pt idx="341">
                  <c:v>19.7</c:v>
                </c:pt>
                <c:pt idx="342">
                  <c:v>21.1</c:v>
                </c:pt>
                <c:pt idx="343">
                  <c:v>20.55</c:v>
                </c:pt>
                <c:pt idx="344">
                  <c:v>20.75</c:v>
                </c:pt>
                <c:pt idx="345">
                  <c:v>21.8</c:v>
                </c:pt>
                <c:pt idx="346">
                  <c:v>21.25</c:v>
                </c:pt>
                <c:pt idx="347">
                  <c:v>21.25</c:v>
                </c:pt>
                <c:pt idx="348">
                  <c:v>21.5</c:v>
                </c:pt>
                <c:pt idx="349">
                  <c:v>21.45</c:v>
                </c:pt>
                <c:pt idx="350">
                  <c:v>23.45</c:v>
                </c:pt>
                <c:pt idx="351">
                  <c:v>20.350000000000001</c:v>
                </c:pt>
                <c:pt idx="352">
                  <c:v>21.2</c:v>
                </c:pt>
                <c:pt idx="353">
                  <c:v>21.3</c:v>
                </c:pt>
                <c:pt idx="354">
                  <c:v>22.6</c:v>
                </c:pt>
                <c:pt idx="355">
                  <c:v>21.1</c:v>
                </c:pt>
                <c:pt idx="356">
                  <c:v>23.4</c:v>
                </c:pt>
                <c:pt idx="357">
                  <c:v>21.75</c:v>
                </c:pt>
                <c:pt idx="358">
                  <c:v>23.85</c:v>
                </c:pt>
                <c:pt idx="359">
                  <c:v>21.65</c:v>
                </c:pt>
                <c:pt idx="360">
                  <c:v>21.65</c:v>
                </c:pt>
                <c:pt idx="361">
                  <c:v>21.45</c:v>
                </c:pt>
                <c:pt idx="362">
                  <c:v>24.9</c:v>
                </c:pt>
                <c:pt idx="363">
                  <c:v>21.55</c:v>
                </c:pt>
                <c:pt idx="364">
                  <c:v>22.7</c:v>
                </c:pt>
                <c:pt idx="365">
                  <c:v>22.85</c:v>
                </c:pt>
                <c:pt idx="366">
                  <c:v>22.85</c:v>
                </c:pt>
                <c:pt idx="367">
                  <c:v>22.35</c:v>
                </c:pt>
                <c:pt idx="368">
                  <c:v>22.65</c:v>
                </c:pt>
                <c:pt idx="369">
                  <c:v>22.5</c:v>
                </c:pt>
                <c:pt idx="370">
                  <c:v>24.75</c:v>
                </c:pt>
                <c:pt idx="371">
                  <c:v>24.75</c:v>
                </c:pt>
                <c:pt idx="372">
                  <c:v>24.3</c:v>
                </c:pt>
                <c:pt idx="373">
                  <c:v>24.1</c:v>
                </c:pt>
                <c:pt idx="374">
                  <c:v>22.25</c:v>
                </c:pt>
                <c:pt idx="375">
                  <c:v>22.45</c:v>
                </c:pt>
                <c:pt idx="376">
                  <c:v>23.7</c:v>
                </c:pt>
                <c:pt idx="377">
                  <c:v>22.65</c:v>
                </c:pt>
                <c:pt idx="378">
                  <c:v>24.95</c:v>
                </c:pt>
                <c:pt idx="379">
                  <c:v>21.8</c:v>
                </c:pt>
                <c:pt idx="380">
                  <c:v>24.25</c:v>
                </c:pt>
                <c:pt idx="381">
                  <c:v>22.25</c:v>
                </c:pt>
                <c:pt idx="382">
                  <c:v>21.7</c:v>
                </c:pt>
                <c:pt idx="383">
                  <c:v>21.85</c:v>
                </c:pt>
                <c:pt idx="384">
                  <c:v>21.7</c:v>
                </c:pt>
                <c:pt idx="385">
                  <c:v>20.63</c:v>
                </c:pt>
                <c:pt idx="386">
                  <c:v>21.6</c:v>
                </c:pt>
                <c:pt idx="387">
                  <c:v>20</c:v>
                </c:pt>
                <c:pt idx="388">
                  <c:v>19.7</c:v>
                </c:pt>
                <c:pt idx="389">
                  <c:v>19.850000000000001</c:v>
                </c:pt>
                <c:pt idx="390">
                  <c:v>19.600000000000001</c:v>
                </c:pt>
                <c:pt idx="391">
                  <c:v>19.95</c:v>
                </c:pt>
                <c:pt idx="392">
                  <c:v>20.5</c:v>
                </c:pt>
                <c:pt idx="393">
                  <c:v>19.149999999999999</c:v>
                </c:pt>
                <c:pt idx="394">
                  <c:v>19.7</c:v>
                </c:pt>
                <c:pt idx="395">
                  <c:v>21</c:v>
                </c:pt>
                <c:pt idx="396">
                  <c:v>21</c:v>
                </c:pt>
                <c:pt idx="397">
                  <c:v>22.65</c:v>
                </c:pt>
                <c:pt idx="398">
                  <c:v>22.15</c:v>
                </c:pt>
                <c:pt idx="399">
                  <c:v>20.8</c:v>
                </c:pt>
                <c:pt idx="400">
                  <c:v>20.55</c:v>
                </c:pt>
                <c:pt idx="401">
                  <c:v>21.75</c:v>
                </c:pt>
                <c:pt idx="402">
                  <c:v>20.149999999999999</c:v>
                </c:pt>
                <c:pt idx="403">
                  <c:v>19.2</c:v>
                </c:pt>
                <c:pt idx="404">
                  <c:v>21.35</c:v>
                </c:pt>
                <c:pt idx="405">
                  <c:v>22.5</c:v>
                </c:pt>
                <c:pt idx="406">
                  <c:v>21.45</c:v>
                </c:pt>
                <c:pt idx="407">
                  <c:v>21.75</c:v>
                </c:pt>
                <c:pt idx="408">
                  <c:v>20.8</c:v>
                </c:pt>
                <c:pt idx="409">
                  <c:v>20.55</c:v>
                </c:pt>
                <c:pt idx="410">
                  <c:v>21.35</c:v>
                </c:pt>
                <c:pt idx="411">
                  <c:v>20.2</c:v>
                </c:pt>
                <c:pt idx="412">
                  <c:v>20.65</c:v>
                </c:pt>
                <c:pt idx="413">
                  <c:v>19.7</c:v>
                </c:pt>
                <c:pt idx="414">
                  <c:v>20</c:v>
                </c:pt>
                <c:pt idx="415">
                  <c:v>20.2</c:v>
                </c:pt>
                <c:pt idx="416">
                  <c:v>20.05</c:v>
                </c:pt>
                <c:pt idx="417">
                  <c:v>20.85</c:v>
                </c:pt>
                <c:pt idx="418">
                  <c:v>21.7</c:v>
                </c:pt>
                <c:pt idx="419">
                  <c:v>19.7</c:v>
                </c:pt>
                <c:pt idx="420">
                  <c:v>20.9</c:v>
                </c:pt>
                <c:pt idx="421">
                  <c:v>20.75</c:v>
                </c:pt>
                <c:pt idx="422">
                  <c:v>20.149999999999999</c:v>
                </c:pt>
                <c:pt idx="423">
                  <c:v>19.899999999999999</c:v>
                </c:pt>
                <c:pt idx="424">
                  <c:v>20.399999999999999</c:v>
                </c:pt>
                <c:pt idx="425">
                  <c:v>19.7</c:v>
                </c:pt>
                <c:pt idx="426">
                  <c:v>20.45</c:v>
                </c:pt>
                <c:pt idx="427">
                  <c:v>20.3</c:v>
                </c:pt>
                <c:pt idx="428">
                  <c:v>20.3</c:v>
                </c:pt>
                <c:pt idx="429">
                  <c:v>18.55</c:v>
                </c:pt>
                <c:pt idx="430">
                  <c:v>20.05</c:v>
                </c:pt>
                <c:pt idx="431">
                  <c:v>19.3</c:v>
                </c:pt>
                <c:pt idx="432">
                  <c:v>21.25</c:v>
                </c:pt>
                <c:pt idx="433">
                  <c:v>19.7</c:v>
                </c:pt>
                <c:pt idx="434">
                  <c:v>20.6</c:v>
                </c:pt>
                <c:pt idx="435">
                  <c:v>20.3</c:v>
                </c:pt>
                <c:pt idx="436">
                  <c:v>19.55</c:v>
                </c:pt>
                <c:pt idx="437">
                  <c:v>18.5</c:v>
                </c:pt>
                <c:pt idx="438">
                  <c:v>19.2</c:v>
                </c:pt>
                <c:pt idx="439">
                  <c:v>19.7</c:v>
                </c:pt>
                <c:pt idx="440">
                  <c:v>19.7</c:v>
                </c:pt>
                <c:pt idx="441">
                  <c:v>20.6</c:v>
                </c:pt>
                <c:pt idx="442">
                  <c:v>20.350000000000001</c:v>
                </c:pt>
                <c:pt idx="443">
                  <c:v>20.55</c:v>
                </c:pt>
                <c:pt idx="444">
                  <c:v>21.35</c:v>
                </c:pt>
                <c:pt idx="445">
                  <c:v>21.3</c:v>
                </c:pt>
                <c:pt idx="446">
                  <c:v>19.45</c:v>
                </c:pt>
                <c:pt idx="447">
                  <c:v>19.45</c:v>
                </c:pt>
                <c:pt idx="448">
                  <c:v>20.75</c:v>
                </c:pt>
                <c:pt idx="449">
                  <c:v>21.2</c:v>
                </c:pt>
                <c:pt idx="450">
                  <c:v>20.5</c:v>
                </c:pt>
                <c:pt idx="451">
                  <c:v>19.850000000000001</c:v>
                </c:pt>
                <c:pt idx="452">
                  <c:v>18.95</c:v>
                </c:pt>
                <c:pt idx="453">
                  <c:v>19.649999999999999</c:v>
                </c:pt>
                <c:pt idx="454">
                  <c:v>18.899999999999999</c:v>
                </c:pt>
                <c:pt idx="455">
                  <c:v>19</c:v>
                </c:pt>
                <c:pt idx="456">
                  <c:v>20.399999999999999</c:v>
                </c:pt>
                <c:pt idx="457">
                  <c:v>21.45</c:v>
                </c:pt>
                <c:pt idx="458">
                  <c:v>18.600000000000001</c:v>
                </c:pt>
                <c:pt idx="459">
                  <c:v>20.350000000000001</c:v>
                </c:pt>
                <c:pt idx="460">
                  <c:v>19.2</c:v>
                </c:pt>
                <c:pt idx="461">
                  <c:v>19.05</c:v>
                </c:pt>
                <c:pt idx="462">
                  <c:v>18.600000000000001</c:v>
                </c:pt>
                <c:pt idx="463">
                  <c:v>18.899999999999999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20.100000000000001</c:v>
                </c:pt>
                <c:pt idx="467">
                  <c:v>21.45</c:v>
                </c:pt>
                <c:pt idx="468">
                  <c:v>20.9</c:v>
                </c:pt>
                <c:pt idx="469">
                  <c:v>20.100000000000001</c:v>
                </c:pt>
                <c:pt idx="470">
                  <c:v>21.65</c:v>
                </c:pt>
                <c:pt idx="471">
                  <c:v>21.7</c:v>
                </c:pt>
                <c:pt idx="472">
                  <c:v>20.3</c:v>
                </c:pt>
                <c:pt idx="473">
                  <c:v>21.45</c:v>
                </c:pt>
                <c:pt idx="474">
                  <c:v>19.7</c:v>
                </c:pt>
                <c:pt idx="475">
                  <c:v>20.5</c:v>
                </c:pt>
                <c:pt idx="476">
                  <c:v>19.3</c:v>
                </c:pt>
                <c:pt idx="477">
                  <c:v>19.75</c:v>
                </c:pt>
                <c:pt idx="478">
                  <c:v>19.7</c:v>
                </c:pt>
                <c:pt idx="479">
                  <c:v>20.9</c:v>
                </c:pt>
                <c:pt idx="480">
                  <c:v>21.25</c:v>
                </c:pt>
                <c:pt idx="481">
                  <c:v>19.8</c:v>
                </c:pt>
                <c:pt idx="482">
                  <c:v>21.85</c:v>
                </c:pt>
                <c:pt idx="483">
                  <c:v>19.25</c:v>
                </c:pt>
                <c:pt idx="484">
                  <c:v>20.05</c:v>
                </c:pt>
                <c:pt idx="485">
                  <c:v>21.95</c:v>
                </c:pt>
                <c:pt idx="486">
                  <c:v>19.45</c:v>
                </c:pt>
                <c:pt idx="487">
                  <c:v>21.4</c:v>
                </c:pt>
                <c:pt idx="488">
                  <c:v>21.4</c:v>
                </c:pt>
                <c:pt idx="489">
                  <c:v>21.3</c:v>
                </c:pt>
                <c:pt idx="490">
                  <c:v>20.5</c:v>
                </c:pt>
                <c:pt idx="491">
                  <c:v>21.3</c:v>
                </c:pt>
                <c:pt idx="492">
                  <c:v>22.6</c:v>
                </c:pt>
                <c:pt idx="493">
                  <c:v>19.850000000000001</c:v>
                </c:pt>
                <c:pt idx="494">
                  <c:v>23.45</c:v>
                </c:pt>
                <c:pt idx="495">
                  <c:v>21.95</c:v>
                </c:pt>
                <c:pt idx="496">
                  <c:v>21.15</c:v>
                </c:pt>
                <c:pt idx="497">
                  <c:v>21.25</c:v>
                </c:pt>
                <c:pt idx="498">
                  <c:v>20.3</c:v>
                </c:pt>
                <c:pt idx="499">
                  <c:v>21.8</c:v>
                </c:pt>
                <c:pt idx="500">
                  <c:v>22.2</c:v>
                </c:pt>
                <c:pt idx="501">
                  <c:v>21.6</c:v>
                </c:pt>
                <c:pt idx="502">
                  <c:v>18.8</c:v>
                </c:pt>
                <c:pt idx="503">
                  <c:v>21.45</c:v>
                </c:pt>
                <c:pt idx="504">
                  <c:v>21.15</c:v>
                </c:pt>
                <c:pt idx="505">
                  <c:v>21.1</c:v>
                </c:pt>
                <c:pt idx="506">
                  <c:v>21.25</c:v>
                </c:pt>
                <c:pt idx="507">
                  <c:v>21.65</c:v>
                </c:pt>
                <c:pt idx="508">
                  <c:v>22.1</c:v>
                </c:pt>
                <c:pt idx="509">
                  <c:v>20.65</c:v>
                </c:pt>
                <c:pt idx="510">
                  <c:v>22.05</c:v>
                </c:pt>
                <c:pt idx="511">
                  <c:v>21.9</c:v>
                </c:pt>
                <c:pt idx="512">
                  <c:v>22.35</c:v>
                </c:pt>
                <c:pt idx="513">
                  <c:v>23.1</c:v>
                </c:pt>
                <c:pt idx="514">
                  <c:v>21.65</c:v>
                </c:pt>
                <c:pt idx="515">
                  <c:v>21.5</c:v>
                </c:pt>
                <c:pt idx="516">
                  <c:v>20.5</c:v>
                </c:pt>
                <c:pt idx="517">
                  <c:v>22</c:v>
                </c:pt>
                <c:pt idx="518">
                  <c:v>20.5</c:v>
                </c:pt>
                <c:pt idx="519">
                  <c:v>19.7</c:v>
                </c:pt>
                <c:pt idx="520">
                  <c:v>20</c:v>
                </c:pt>
                <c:pt idx="521">
                  <c:v>21.05</c:v>
                </c:pt>
                <c:pt idx="522">
                  <c:v>20.100000000000001</c:v>
                </c:pt>
                <c:pt idx="523">
                  <c:v>21.7</c:v>
                </c:pt>
                <c:pt idx="524">
                  <c:v>21.9</c:v>
                </c:pt>
                <c:pt idx="525">
                  <c:v>21</c:v>
                </c:pt>
                <c:pt idx="526">
                  <c:v>22</c:v>
                </c:pt>
                <c:pt idx="527">
                  <c:v>22.15</c:v>
                </c:pt>
                <c:pt idx="528">
                  <c:v>20.100000000000001</c:v>
                </c:pt>
                <c:pt idx="529">
                  <c:v>20.55</c:v>
                </c:pt>
                <c:pt idx="530">
                  <c:v>20.95</c:v>
                </c:pt>
                <c:pt idx="531">
                  <c:v>19.5</c:v>
                </c:pt>
                <c:pt idx="532">
                  <c:v>21.4</c:v>
                </c:pt>
                <c:pt idx="533">
                  <c:v>21.85</c:v>
                </c:pt>
                <c:pt idx="534">
                  <c:v>19.649999999999999</c:v>
                </c:pt>
                <c:pt idx="535">
                  <c:v>20.2</c:v>
                </c:pt>
                <c:pt idx="536">
                  <c:v>21.15</c:v>
                </c:pt>
                <c:pt idx="537">
                  <c:v>22.05</c:v>
                </c:pt>
                <c:pt idx="538">
                  <c:v>23.1</c:v>
                </c:pt>
                <c:pt idx="539">
                  <c:v>23.1</c:v>
                </c:pt>
                <c:pt idx="540">
                  <c:v>21.45</c:v>
                </c:pt>
                <c:pt idx="541">
                  <c:v>22</c:v>
                </c:pt>
                <c:pt idx="542">
                  <c:v>22.35</c:v>
                </c:pt>
                <c:pt idx="543">
                  <c:v>22.35</c:v>
                </c:pt>
                <c:pt idx="544">
                  <c:v>22.4</c:v>
                </c:pt>
                <c:pt idx="545">
                  <c:v>22.7</c:v>
                </c:pt>
                <c:pt idx="546">
                  <c:v>22.2</c:v>
                </c:pt>
                <c:pt idx="548">
                  <c:v>21</c:v>
                </c:pt>
                <c:pt idx="549">
                  <c:v>22.6</c:v>
                </c:pt>
                <c:pt idx="550">
                  <c:v>20.350000000000001</c:v>
                </c:pt>
                <c:pt idx="551">
                  <c:v>22</c:v>
                </c:pt>
                <c:pt idx="552">
                  <c:v>21.75</c:v>
                </c:pt>
                <c:pt idx="553">
                  <c:v>21.6</c:v>
                </c:pt>
                <c:pt idx="554">
                  <c:v>22</c:v>
                </c:pt>
                <c:pt idx="555">
                  <c:v>21.85</c:v>
                </c:pt>
                <c:pt idx="556">
                  <c:v>21.5</c:v>
                </c:pt>
                <c:pt idx="557">
                  <c:v>21.35</c:v>
                </c:pt>
                <c:pt idx="558">
                  <c:v>25</c:v>
                </c:pt>
                <c:pt idx="559">
                  <c:v>23.5</c:v>
                </c:pt>
                <c:pt idx="560">
                  <c:v>21.85</c:v>
                </c:pt>
                <c:pt idx="561">
                  <c:v>23.3</c:v>
                </c:pt>
                <c:pt idx="562">
                  <c:v>22.05</c:v>
                </c:pt>
                <c:pt idx="563">
                  <c:v>26.5</c:v>
                </c:pt>
                <c:pt idx="564">
                  <c:v>23.2</c:v>
                </c:pt>
                <c:pt idx="565">
                  <c:v>24</c:v>
                </c:pt>
                <c:pt idx="566">
                  <c:v>21.85</c:v>
                </c:pt>
                <c:pt idx="567">
                  <c:v>21.45</c:v>
                </c:pt>
                <c:pt idx="568">
                  <c:v>22.2</c:v>
                </c:pt>
                <c:pt idx="569">
                  <c:v>20.350000000000001</c:v>
                </c:pt>
                <c:pt idx="570">
                  <c:v>20.25</c:v>
                </c:pt>
                <c:pt idx="571">
                  <c:v>20.2</c:v>
                </c:pt>
                <c:pt idx="572">
                  <c:v>21.95</c:v>
                </c:pt>
                <c:pt idx="573">
                  <c:v>21.65</c:v>
                </c:pt>
                <c:pt idx="574">
                  <c:v>20.8</c:v>
                </c:pt>
                <c:pt idx="575">
                  <c:v>19.399999999999999</c:v>
                </c:pt>
                <c:pt idx="576">
                  <c:v>20.9</c:v>
                </c:pt>
                <c:pt idx="577">
                  <c:v>22.6</c:v>
                </c:pt>
                <c:pt idx="578">
                  <c:v>21.85</c:v>
                </c:pt>
                <c:pt idx="579">
                  <c:v>20</c:v>
                </c:pt>
                <c:pt idx="580">
                  <c:v>21.85</c:v>
                </c:pt>
                <c:pt idx="581">
                  <c:v>21.8</c:v>
                </c:pt>
                <c:pt idx="582">
                  <c:v>24.5</c:v>
                </c:pt>
                <c:pt idx="583">
                  <c:v>20.5</c:v>
                </c:pt>
                <c:pt idx="585">
                  <c:v>21.95</c:v>
                </c:pt>
                <c:pt idx="586">
                  <c:v>22.45</c:v>
                </c:pt>
                <c:pt idx="587">
                  <c:v>23.6</c:v>
                </c:pt>
                <c:pt idx="588">
                  <c:v>22.75</c:v>
                </c:pt>
                <c:pt idx="589">
                  <c:v>22.4</c:v>
                </c:pt>
                <c:pt idx="590">
                  <c:v>24.5</c:v>
                </c:pt>
                <c:pt idx="591">
                  <c:v>24.8</c:v>
                </c:pt>
                <c:pt idx="592">
                  <c:v>21.25</c:v>
                </c:pt>
                <c:pt idx="593">
                  <c:v>22.65</c:v>
                </c:pt>
                <c:pt idx="594">
                  <c:v>22.1</c:v>
                </c:pt>
                <c:pt idx="595">
                  <c:v>21.6</c:v>
                </c:pt>
                <c:pt idx="596">
                  <c:v>21.15</c:v>
                </c:pt>
                <c:pt idx="597">
                  <c:v>21.95</c:v>
                </c:pt>
                <c:pt idx="598">
                  <c:v>22.65</c:v>
                </c:pt>
                <c:pt idx="599">
                  <c:v>24.6</c:v>
                </c:pt>
                <c:pt idx="600">
                  <c:v>23.65</c:v>
                </c:pt>
                <c:pt idx="601">
                  <c:v>22.45</c:v>
                </c:pt>
                <c:pt idx="602">
                  <c:v>22.95</c:v>
                </c:pt>
                <c:pt idx="603">
                  <c:v>20.65</c:v>
                </c:pt>
                <c:pt idx="604">
                  <c:v>21.6</c:v>
                </c:pt>
                <c:pt idx="605">
                  <c:v>19.55</c:v>
                </c:pt>
                <c:pt idx="606">
                  <c:v>19.399999999999999</c:v>
                </c:pt>
                <c:pt idx="607">
                  <c:v>20.8</c:v>
                </c:pt>
                <c:pt idx="608">
                  <c:v>18.8</c:v>
                </c:pt>
                <c:pt idx="609">
                  <c:v>18.75</c:v>
                </c:pt>
                <c:pt idx="610">
                  <c:v>20.95</c:v>
                </c:pt>
                <c:pt idx="611">
                  <c:v>21.15</c:v>
                </c:pt>
                <c:pt idx="612">
                  <c:v>20.3</c:v>
                </c:pt>
                <c:pt idx="613">
                  <c:v>19.75</c:v>
                </c:pt>
                <c:pt idx="614">
                  <c:v>20.75</c:v>
                </c:pt>
                <c:pt idx="615">
                  <c:v>20.95</c:v>
                </c:pt>
                <c:pt idx="616">
                  <c:v>18.5</c:v>
                </c:pt>
                <c:pt idx="617">
                  <c:v>19.5</c:v>
                </c:pt>
                <c:pt idx="618">
                  <c:v>19.649999999999999</c:v>
                </c:pt>
                <c:pt idx="619">
                  <c:v>19.25</c:v>
                </c:pt>
                <c:pt idx="620">
                  <c:v>20.399999999999999</c:v>
                </c:pt>
                <c:pt idx="621">
                  <c:v>19.3</c:v>
                </c:pt>
                <c:pt idx="622">
                  <c:v>18.899999999999999</c:v>
                </c:pt>
                <c:pt idx="623">
                  <c:v>19.7</c:v>
                </c:pt>
                <c:pt idx="624">
                  <c:v>21.4</c:v>
                </c:pt>
                <c:pt idx="625">
                  <c:v>20.45</c:v>
                </c:pt>
                <c:pt idx="626">
                  <c:v>20.6</c:v>
                </c:pt>
                <c:pt idx="627">
                  <c:v>20</c:v>
                </c:pt>
                <c:pt idx="628">
                  <c:v>20.75</c:v>
                </c:pt>
                <c:pt idx="629">
                  <c:v>21.15</c:v>
                </c:pt>
                <c:pt idx="630">
                  <c:v>21.4</c:v>
                </c:pt>
                <c:pt idx="631">
                  <c:v>19.850000000000001</c:v>
                </c:pt>
                <c:pt idx="632">
                  <c:v>21.05</c:v>
                </c:pt>
                <c:pt idx="633">
                  <c:v>19.5</c:v>
                </c:pt>
                <c:pt idx="634">
                  <c:v>20.7</c:v>
                </c:pt>
                <c:pt idx="635">
                  <c:v>19.7</c:v>
                </c:pt>
                <c:pt idx="636">
                  <c:v>19.2</c:v>
                </c:pt>
                <c:pt idx="637">
                  <c:v>19.45</c:v>
                </c:pt>
                <c:pt idx="638">
                  <c:v>18.850000000000001</c:v>
                </c:pt>
                <c:pt idx="639">
                  <c:v>19.600000000000001</c:v>
                </c:pt>
                <c:pt idx="640">
                  <c:v>18.75</c:v>
                </c:pt>
                <c:pt idx="641">
                  <c:v>19.649999999999999</c:v>
                </c:pt>
                <c:pt idx="642">
                  <c:v>20.45</c:v>
                </c:pt>
                <c:pt idx="643">
                  <c:v>20.65</c:v>
                </c:pt>
                <c:pt idx="644">
                  <c:v>21.95</c:v>
                </c:pt>
                <c:pt idx="645">
                  <c:v>19.600000000000001</c:v>
                </c:pt>
                <c:pt idx="646">
                  <c:v>20</c:v>
                </c:pt>
                <c:pt idx="647">
                  <c:v>20.399999999999999</c:v>
                </c:pt>
                <c:pt idx="648">
                  <c:v>21.2</c:v>
                </c:pt>
                <c:pt idx="649">
                  <c:v>21.4</c:v>
                </c:pt>
                <c:pt idx="650">
                  <c:v>20.9</c:v>
                </c:pt>
                <c:pt idx="651">
                  <c:v>20.399999999999999</c:v>
                </c:pt>
                <c:pt idx="652">
                  <c:v>20.100000000000001</c:v>
                </c:pt>
                <c:pt idx="653">
                  <c:v>21.55</c:v>
                </c:pt>
                <c:pt idx="654">
                  <c:v>21</c:v>
                </c:pt>
                <c:pt idx="655">
                  <c:v>19.8</c:v>
                </c:pt>
                <c:pt idx="656">
                  <c:v>20.65</c:v>
                </c:pt>
                <c:pt idx="657">
                  <c:v>18.899999999999999</c:v>
                </c:pt>
                <c:pt idx="658">
                  <c:v>18.600000000000001</c:v>
                </c:pt>
                <c:pt idx="659">
                  <c:v>22.45</c:v>
                </c:pt>
                <c:pt idx="660">
                  <c:v>19.899999999999999</c:v>
                </c:pt>
                <c:pt idx="661">
                  <c:v>19.3</c:v>
                </c:pt>
                <c:pt idx="662">
                  <c:v>20.85</c:v>
                </c:pt>
                <c:pt idx="663">
                  <c:v>21.75</c:v>
                </c:pt>
                <c:pt idx="664">
                  <c:v>21.65</c:v>
                </c:pt>
                <c:pt idx="665">
                  <c:v>19</c:v>
                </c:pt>
                <c:pt idx="666">
                  <c:v>22.15</c:v>
                </c:pt>
                <c:pt idx="667">
                  <c:v>21.5</c:v>
                </c:pt>
                <c:pt idx="668">
                  <c:v>21.35</c:v>
                </c:pt>
                <c:pt idx="669">
                  <c:v>20.9</c:v>
                </c:pt>
                <c:pt idx="670">
                  <c:v>24.7</c:v>
                </c:pt>
                <c:pt idx="671">
                  <c:v>22.9</c:v>
                </c:pt>
                <c:pt idx="672">
                  <c:v>22.7</c:v>
                </c:pt>
                <c:pt idx="673">
                  <c:v>22.55</c:v>
                </c:pt>
                <c:pt idx="674">
                  <c:v>21.9</c:v>
                </c:pt>
                <c:pt idx="675">
                  <c:v>20.9</c:v>
                </c:pt>
                <c:pt idx="676">
                  <c:v>21.5</c:v>
                </c:pt>
                <c:pt idx="677">
                  <c:v>21.45</c:v>
                </c:pt>
                <c:pt idx="678">
                  <c:v>22.3</c:v>
                </c:pt>
                <c:pt idx="679">
                  <c:v>22.1</c:v>
                </c:pt>
                <c:pt idx="680">
                  <c:v>21.3</c:v>
                </c:pt>
                <c:pt idx="681">
                  <c:v>22.35</c:v>
                </c:pt>
                <c:pt idx="682">
                  <c:v>21.35</c:v>
                </c:pt>
                <c:pt idx="683">
                  <c:v>20.2</c:v>
                </c:pt>
                <c:pt idx="684">
                  <c:v>21</c:v>
                </c:pt>
                <c:pt idx="685">
                  <c:v>21.6</c:v>
                </c:pt>
                <c:pt idx="686">
                  <c:v>22.45</c:v>
                </c:pt>
                <c:pt idx="687">
                  <c:v>22.95</c:v>
                </c:pt>
                <c:pt idx="688">
                  <c:v>22.5</c:v>
                </c:pt>
                <c:pt idx="689">
                  <c:v>23.05</c:v>
                </c:pt>
                <c:pt idx="690">
                  <c:v>22.2</c:v>
                </c:pt>
                <c:pt idx="691">
                  <c:v>21.75</c:v>
                </c:pt>
                <c:pt idx="692">
                  <c:v>22.75</c:v>
                </c:pt>
                <c:pt idx="693">
                  <c:v>22.95</c:v>
                </c:pt>
                <c:pt idx="694">
                  <c:v>20.9</c:v>
                </c:pt>
                <c:pt idx="695">
                  <c:v>21.8</c:v>
                </c:pt>
                <c:pt idx="696">
                  <c:v>23.6</c:v>
                </c:pt>
                <c:pt idx="697">
                  <c:v>23.35</c:v>
                </c:pt>
                <c:pt idx="698">
                  <c:v>23.85</c:v>
                </c:pt>
                <c:pt idx="699">
                  <c:v>23.7</c:v>
                </c:pt>
                <c:pt idx="700">
                  <c:v>22.8</c:v>
                </c:pt>
                <c:pt idx="701">
                  <c:v>23.95</c:v>
                </c:pt>
                <c:pt idx="702">
                  <c:v>21.6</c:v>
                </c:pt>
                <c:pt idx="703">
                  <c:v>23.55</c:v>
                </c:pt>
                <c:pt idx="704">
                  <c:v>23.65</c:v>
                </c:pt>
                <c:pt idx="705">
                  <c:v>24.55</c:v>
                </c:pt>
                <c:pt idx="706">
                  <c:v>22.25</c:v>
                </c:pt>
                <c:pt idx="707">
                  <c:v>22.9</c:v>
                </c:pt>
                <c:pt idx="708">
                  <c:v>23.5</c:v>
                </c:pt>
                <c:pt idx="709">
                  <c:v>23.05</c:v>
                </c:pt>
                <c:pt idx="710">
                  <c:v>23.2</c:v>
                </c:pt>
                <c:pt idx="711">
                  <c:v>22.85</c:v>
                </c:pt>
                <c:pt idx="712">
                  <c:v>23.5</c:v>
                </c:pt>
                <c:pt idx="713">
                  <c:v>22.95</c:v>
                </c:pt>
                <c:pt idx="714">
                  <c:v>22.2</c:v>
                </c:pt>
                <c:pt idx="715">
                  <c:v>25.35</c:v>
                </c:pt>
                <c:pt idx="716">
                  <c:v>24.1</c:v>
                </c:pt>
                <c:pt idx="717">
                  <c:v>25.15</c:v>
                </c:pt>
                <c:pt idx="718">
                  <c:v>25.3</c:v>
                </c:pt>
                <c:pt idx="719">
                  <c:v>25.35</c:v>
                </c:pt>
                <c:pt idx="720">
                  <c:v>23.95</c:v>
                </c:pt>
                <c:pt idx="721">
                  <c:v>24</c:v>
                </c:pt>
                <c:pt idx="722">
                  <c:v>24.35</c:v>
                </c:pt>
                <c:pt idx="723">
                  <c:v>23.85</c:v>
                </c:pt>
                <c:pt idx="724">
                  <c:v>24</c:v>
                </c:pt>
                <c:pt idx="725">
                  <c:v>21.9</c:v>
                </c:pt>
                <c:pt idx="726">
                  <c:v>21.2</c:v>
                </c:pt>
                <c:pt idx="727">
                  <c:v>21.3</c:v>
                </c:pt>
                <c:pt idx="728">
                  <c:v>21.1</c:v>
                </c:pt>
                <c:pt idx="729">
                  <c:v>21.1</c:v>
                </c:pt>
                <c:pt idx="730">
                  <c:v>22.6</c:v>
                </c:pt>
                <c:pt idx="731">
                  <c:v>21.65</c:v>
                </c:pt>
                <c:pt idx="732">
                  <c:v>22.6</c:v>
                </c:pt>
                <c:pt idx="733">
                  <c:v>22.65</c:v>
                </c:pt>
                <c:pt idx="734">
                  <c:v>23.45</c:v>
                </c:pt>
                <c:pt idx="735">
                  <c:v>24.1</c:v>
                </c:pt>
                <c:pt idx="736">
                  <c:v>23.5</c:v>
                </c:pt>
                <c:pt idx="737">
                  <c:v>25.75</c:v>
                </c:pt>
                <c:pt idx="738">
                  <c:v>25.3</c:v>
                </c:pt>
                <c:pt idx="739">
                  <c:v>24</c:v>
                </c:pt>
                <c:pt idx="740">
                  <c:v>24.55</c:v>
                </c:pt>
                <c:pt idx="741">
                  <c:v>23.95</c:v>
                </c:pt>
                <c:pt idx="742">
                  <c:v>23.55</c:v>
                </c:pt>
                <c:pt idx="743">
                  <c:v>21.45</c:v>
                </c:pt>
                <c:pt idx="744">
                  <c:v>23.95</c:v>
                </c:pt>
                <c:pt idx="745">
                  <c:v>22.5</c:v>
                </c:pt>
                <c:pt idx="746">
                  <c:v>21.9</c:v>
                </c:pt>
                <c:pt idx="747">
                  <c:v>22.25</c:v>
                </c:pt>
                <c:pt idx="748">
                  <c:v>24.7</c:v>
                </c:pt>
                <c:pt idx="749">
                  <c:v>22.2</c:v>
                </c:pt>
                <c:pt idx="750">
                  <c:v>24.25</c:v>
                </c:pt>
                <c:pt idx="751">
                  <c:v>23.4</c:v>
                </c:pt>
                <c:pt idx="752">
                  <c:v>25.35</c:v>
                </c:pt>
                <c:pt idx="753">
                  <c:v>24.85</c:v>
                </c:pt>
                <c:pt idx="754">
                  <c:v>23.7</c:v>
                </c:pt>
                <c:pt idx="755">
                  <c:v>22.8</c:v>
                </c:pt>
                <c:pt idx="756">
                  <c:v>24.7</c:v>
                </c:pt>
                <c:pt idx="757">
                  <c:v>23.4</c:v>
                </c:pt>
                <c:pt idx="758">
                  <c:v>24.2</c:v>
                </c:pt>
                <c:pt idx="759">
                  <c:v>24</c:v>
                </c:pt>
                <c:pt idx="760">
                  <c:v>22.7</c:v>
                </c:pt>
                <c:pt idx="761">
                  <c:v>17.600000000000001</c:v>
                </c:pt>
                <c:pt idx="762">
                  <c:v>23.05</c:v>
                </c:pt>
                <c:pt idx="763">
                  <c:v>27.45</c:v>
                </c:pt>
                <c:pt idx="764">
                  <c:v>23.65</c:v>
                </c:pt>
                <c:pt idx="765">
                  <c:v>24.05</c:v>
                </c:pt>
                <c:pt idx="766">
                  <c:v>23.8</c:v>
                </c:pt>
                <c:pt idx="767">
                  <c:v>23.4</c:v>
                </c:pt>
                <c:pt idx="768">
                  <c:v>24.2</c:v>
                </c:pt>
                <c:pt idx="769">
                  <c:v>23.2</c:v>
                </c:pt>
                <c:pt idx="770">
                  <c:v>23.95</c:v>
                </c:pt>
                <c:pt idx="771">
                  <c:v>23.85</c:v>
                </c:pt>
                <c:pt idx="772">
                  <c:v>23.55</c:v>
                </c:pt>
                <c:pt idx="773">
                  <c:v>22.5</c:v>
                </c:pt>
                <c:pt idx="774">
                  <c:v>23.05</c:v>
                </c:pt>
                <c:pt idx="775">
                  <c:v>24.1</c:v>
                </c:pt>
                <c:pt idx="776">
                  <c:v>23.7</c:v>
                </c:pt>
                <c:pt idx="777">
                  <c:v>23.55</c:v>
                </c:pt>
                <c:pt idx="778">
                  <c:v>23.3</c:v>
                </c:pt>
                <c:pt idx="779">
                  <c:v>23.3</c:v>
                </c:pt>
                <c:pt idx="780">
                  <c:v>22.05</c:v>
                </c:pt>
                <c:pt idx="781">
                  <c:v>23.25</c:v>
                </c:pt>
                <c:pt idx="782">
                  <c:v>23.95</c:v>
                </c:pt>
                <c:pt idx="783">
                  <c:v>23</c:v>
                </c:pt>
                <c:pt idx="784">
                  <c:v>23.4</c:v>
                </c:pt>
                <c:pt idx="785">
                  <c:v>23.75</c:v>
                </c:pt>
                <c:pt idx="786">
                  <c:v>25</c:v>
                </c:pt>
                <c:pt idx="787">
                  <c:v>23.25</c:v>
                </c:pt>
                <c:pt idx="788">
                  <c:v>25</c:v>
                </c:pt>
                <c:pt idx="789">
                  <c:v>25</c:v>
                </c:pt>
                <c:pt idx="790">
                  <c:v>23.45</c:v>
                </c:pt>
                <c:pt idx="791">
                  <c:v>24.35</c:v>
                </c:pt>
                <c:pt idx="792">
                  <c:v>23.05</c:v>
                </c:pt>
                <c:pt idx="793">
                  <c:v>24.1</c:v>
                </c:pt>
                <c:pt idx="794">
                  <c:v>24.3</c:v>
                </c:pt>
                <c:pt idx="795">
                  <c:v>24.6</c:v>
                </c:pt>
                <c:pt idx="796">
                  <c:v>23.2</c:v>
                </c:pt>
                <c:pt idx="797">
                  <c:v>26.2</c:v>
                </c:pt>
                <c:pt idx="798">
                  <c:v>24.55</c:v>
                </c:pt>
                <c:pt idx="799">
                  <c:v>25</c:v>
                </c:pt>
                <c:pt idx="800">
                  <c:v>23.75</c:v>
                </c:pt>
                <c:pt idx="801">
                  <c:v>22.9</c:v>
                </c:pt>
                <c:pt idx="802">
                  <c:v>24.2</c:v>
                </c:pt>
                <c:pt idx="803">
                  <c:v>23.25</c:v>
                </c:pt>
                <c:pt idx="804">
                  <c:v>23.65</c:v>
                </c:pt>
                <c:pt idx="805">
                  <c:v>23.6</c:v>
                </c:pt>
                <c:pt idx="806">
                  <c:v>22.25</c:v>
                </c:pt>
                <c:pt idx="807">
                  <c:v>24.5</c:v>
                </c:pt>
                <c:pt idx="808">
                  <c:v>24.15</c:v>
                </c:pt>
                <c:pt idx="809">
                  <c:v>24.15</c:v>
                </c:pt>
                <c:pt idx="810">
                  <c:v>22.45</c:v>
                </c:pt>
                <c:pt idx="811">
                  <c:v>22.95</c:v>
                </c:pt>
                <c:pt idx="812">
                  <c:v>24.15</c:v>
                </c:pt>
                <c:pt idx="813">
                  <c:v>24.65</c:v>
                </c:pt>
                <c:pt idx="814">
                  <c:v>24.15</c:v>
                </c:pt>
                <c:pt idx="815">
                  <c:v>23.75</c:v>
                </c:pt>
                <c:pt idx="816">
                  <c:v>24.15</c:v>
                </c:pt>
                <c:pt idx="817">
                  <c:v>24.55</c:v>
                </c:pt>
                <c:pt idx="818">
                  <c:v>24.35</c:v>
                </c:pt>
                <c:pt idx="819">
                  <c:v>24.05</c:v>
                </c:pt>
                <c:pt idx="820">
                  <c:v>23.7</c:v>
                </c:pt>
                <c:pt idx="821">
                  <c:v>23.75</c:v>
                </c:pt>
                <c:pt idx="822">
                  <c:v>24.3</c:v>
                </c:pt>
                <c:pt idx="823">
                  <c:v>25</c:v>
                </c:pt>
                <c:pt idx="824">
                  <c:v>25.7</c:v>
                </c:pt>
                <c:pt idx="825">
                  <c:v>24.1</c:v>
                </c:pt>
                <c:pt idx="826">
                  <c:v>24.6</c:v>
                </c:pt>
                <c:pt idx="827">
                  <c:v>24.3</c:v>
                </c:pt>
                <c:pt idx="828">
                  <c:v>24.65</c:v>
                </c:pt>
                <c:pt idx="829">
                  <c:v>25.4</c:v>
                </c:pt>
                <c:pt idx="830">
                  <c:v>25.4</c:v>
                </c:pt>
                <c:pt idx="831">
                  <c:v>24.4</c:v>
                </c:pt>
                <c:pt idx="832">
                  <c:v>24.5</c:v>
                </c:pt>
                <c:pt idx="833">
                  <c:v>23.85</c:v>
                </c:pt>
                <c:pt idx="834">
                  <c:v>23.2</c:v>
                </c:pt>
                <c:pt idx="835">
                  <c:v>22.7</c:v>
                </c:pt>
                <c:pt idx="836">
                  <c:v>23.45</c:v>
                </c:pt>
                <c:pt idx="837">
                  <c:v>23.95</c:v>
                </c:pt>
                <c:pt idx="838">
                  <c:v>23</c:v>
                </c:pt>
                <c:pt idx="839">
                  <c:v>23.1</c:v>
                </c:pt>
                <c:pt idx="840">
                  <c:v>23.45</c:v>
                </c:pt>
                <c:pt idx="841">
                  <c:v>24.75</c:v>
                </c:pt>
                <c:pt idx="842">
                  <c:v>22.7</c:v>
                </c:pt>
                <c:pt idx="843">
                  <c:v>23.7</c:v>
                </c:pt>
                <c:pt idx="844">
                  <c:v>23.2</c:v>
                </c:pt>
                <c:pt idx="845">
                  <c:v>24</c:v>
                </c:pt>
                <c:pt idx="846">
                  <c:v>25.55</c:v>
                </c:pt>
                <c:pt idx="847">
                  <c:v>22.55</c:v>
                </c:pt>
                <c:pt idx="848">
                  <c:v>22.65</c:v>
                </c:pt>
                <c:pt idx="849">
                  <c:v>24.2</c:v>
                </c:pt>
                <c:pt idx="850">
                  <c:v>24</c:v>
                </c:pt>
                <c:pt idx="851">
                  <c:v>23.95</c:v>
                </c:pt>
                <c:pt idx="852">
                  <c:v>22.95</c:v>
                </c:pt>
                <c:pt idx="853">
                  <c:v>24.9</c:v>
                </c:pt>
                <c:pt idx="854">
                  <c:v>23.3</c:v>
                </c:pt>
                <c:pt idx="855">
                  <c:v>23.2</c:v>
                </c:pt>
                <c:pt idx="856">
                  <c:v>24.35</c:v>
                </c:pt>
                <c:pt idx="857">
                  <c:v>22.7</c:v>
                </c:pt>
                <c:pt idx="858">
                  <c:v>23</c:v>
                </c:pt>
                <c:pt idx="859">
                  <c:v>22.2</c:v>
                </c:pt>
                <c:pt idx="860">
                  <c:v>22.35</c:v>
                </c:pt>
                <c:pt idx="861">
                  <c:v>23.6</c:v>
                </c:pt>
                <c:pt idx="862">
                  <c:v>24.4</c:v>
                </c:pt>
                <c:pt idx="863">
                  <c:v>23.95</c:v>
                </c:pt>
                <c:pt idx="864">
                  <c:v>23.6</c:v>
                </c:pt>
                <c:pt idx="865">
                  <c:v>24.7</c:v>
                </c:pt>
                <c:pt idx="866">
                  <c:v>25.65</c:v>
                </c:pt>
                <c:pt idx="867">
                  <c:v>23.2</c:v>
                </c:pt>
                <c:pt idx="868">
                  <c:v>22.3</c:v>
                </c:pt>
                <c:pt idx="869">
                  <c:v>23.7</c:v>
                </c:pt>
                <c:pt idx="870">
                  <c:v>22.45</c:v>
                </c:pt>
                <c:pt idx="871">
                  <c:v>23.25</c:v>
                </c:pt>
                <c:pt idx="872">
                  <c:v>24.15</c:v>
                </c:pt>
                <c:pt idx="873">
                  <c:v>22.85</c:v>
                </c:pt>
                <c:pt idx="874">
                  <c:v>22.8</c:v>
                </c:pt>
                <c:pt idx="875">
                  <c:v>24.5</c:v>
                </c:pt>
                <c:pt idx="876">
                  <c:v>24.35</c:v>
                </c:pt>
                <c:pt idx="877">
                  <c:v>23.7</c:v>
                </c:pt>
                <c:pt idx="878">
                  <c:v>22.55</c:v>
                </c:pt>
                <c:pt idx="879">
                  <c:v>22.7</c:v>
                </c:pt>
                <c:pt idx="880">
                  <c:v>20.45</c:v>
                </c:pt>
                <c:pt idx="881">
                  <c:v>22.3</c:v>
                </c:pt>
                <c:pt idx="882">
                  <c:v>23.95</c:v>
                </c:pt>
                <c:pt idx="883">
                  <c:v>23.6</c:v>
                </c:pt>
                <c:pt idx="884">
                  <c:v>23.5</c:v>
                </c:pt>
                <c:pt idx="885">
                  <c:v>22.85</c:v>
                </c:pt>
                <c:pt idx="886">
                  <c:v>24.2</c:v>
                </c:pt>
                <c:pt idx="887">
                  <c:v>25</c:v>
                </c:pt>
                <c:pt idx="888">
                  <c:v>25.7</c:v>
                </c:pt>
                <c:pt idx="889">
                  <c:v>23.4</c:v>
                </c:pt>
                <c:pt idx="890">
                  <c:v>24.1</c:v>
                </c:pt>
                <c:pt idx="891">
                  <c:v>25.85</c:v>
                </c:pt>
                <c:pt idx="892">
                  <c:v>23.35</c:v>
                </c:pt>
                <c:pt idx="893">
                  <c:v>22.85</c:v>
                </c:pt>
                <c:pt idx="894">
                  <c:v>24.05</c:v>
                </c:pt>
                <c:pt idx="895">
                  <c:v>25</c:v>
                </c:pt>
                <c:pt idx="896">
                  <c:v>27.5</c:v>
                </c:pt>
                <c:pt idx="897">
                  <c:v>23.2</c:v>
                </c:pt>
                <c:pt idx="898">
                  <c:v>25.8</c:v>
                </c:pt>
                <c:pt idx="899">
                  <c:v>24.45</c:v>
                </c:pt>
                <c:pt idx="900">
                  <c:v>23.3</c:v>
                </c:pt>
                <c:pt idx="901">
                  <c:v>23.4</c:v>
                </c:pt>
                <c:pt idx="902">
                  <c:v>23.25</c:v>
                </c:pt>
                <c:pt idx="903">
                  <c:v>23.95</c:v>
                </c:pt>
                <c:pt idx="904">
                  <c:v>25.15</c:v>
                </c:pt>
                <c:pt idx="905">
                  <c:v>23.4</c:v>
                </c:pt>
                <c:pt idx="906">
                  <c:v>23.25</c:v>
                </c:pt>
                <c:pt idx="907">
                  <c:v>22.5</c:v>
                </c:pt>
                <c:pt idx="908">
                  <c:v>22.7</c:v>
                </c:pt>
                <c:pt idx="909">
                  <c:v>22.75</c:v>
                </c:pt>
                <c:pt idx="910">
                  <c:v>23.55</c:v>
                </c:pt>
                <c:pt idx="911">
                  <c:v>21.95</c:v>
                </c:pt>
                <c:pt idx="912">
                  <c:v>22.9</c:v>
                </c:pt>
                <c:pt idx="913">
                  <c:v>23.3</c:v>
                </c:pt>
                <c:pt idx="914">
                  <c:v>23.15</c:v>
                </c:pt>
                <c:pt idx="915">
                  <c:v>20.95</c:v>
                </c:pt>
                <c:pt idx="916">
                  <c:v>22.1</c:v>
                </c:pt>
                <c:pt idx="917">
                  <c:v>21.35</c:v>
                </c:pt>
                <c:pt idx="918">
                  <c:v>23.9</c:v>
                </c:pt>
                <c:pt idx="919">
                  <c:v>20.350000000000001</c:v>
                </c:pt>
                <c:pt idx="920">
                  <c:v>21.7</c:v>
                </c:pt>
                <c:pt idx="921">
                  <c:v>22</c:v>
                </c:pt>
                <c:pt idx="922">
                  <c:v>22.7</c:v>
                </c:pt>
                <c:pt idx="923">
                  <c:v>20.350000000000001</c:v>
                </c:pt>
                <c:pt idx="924">
                  <c:v>20.5</c:v>
                </c:pt>
                <c:pt idx="925">
                  <c:v>19.600000000000001</c:v>
                </c:pt>
                <c:pt idx="926">
                  <c:v>19.25</c:v>
                </c:pt>
                <c:pt idx="927">
                  <c:v>19.95</c:v>
                </c:pt>
                <c:pt idx="928">
                  <c:v>19.8</c:v>
                </c:pt>
                <c:pt idx="929">
                  <c:v>19.45</c:v>
                </c:pt>
                <c:pt idx="930">
                  <c:v>20.5</c:v>
                </c:pt>
                <c:pt idx="931">
                  <c:v>19.05</c:v>
                </c:pt>
                <c:pt idx="932">
                  <c:v>19.059999999999999</c:v>
                </c:pt>
                <c:pt idx="933">
                  <c:v>20</c:v>
                </c:pt>
                <c:pt idx="934">
                  <c:v>19.05</c:v>
                </c:pt>
                <c:pt idx="935">
                  <c:v>19.5</c:v>
                </c:pt>
                <c:pt idx="936">
                  <c:v>18.649999999999999</c:v>
                </c:pt>
                <c:pt idx="937">
                  <c:v>20.9</c:v>
                </c:pt>
                <c:pt idx="938">
                  <c:v>20.100000000000001</c:v>
                </c:pt>
                <c:pt idx="939">
                  <c:v>19.7</c:v>
                </c:pt>
                <c:pt idx="940">
                  <c:v>18.7</c:v>
                </c:pt>
                <c:pt idx="941">
                  <c:v>19.55</c:v>
                </c:pt>
                <c:pt idx="942">
                  <c:v>21.05</c:v>
                </c:pt>
                <c:pt idx="943">
                  <c:v>18.850000000000001</c:v>
                </c:pt>
                <c:pt idx="944">
                  <c:v>19.8</c:v>
                </c:pt>
                <c:pt idx="945">
                  <c:v>18.7</c:v>
                </c:pt>
                <c:pt idx="946">
                  <c:v>18.3</c:v>
                </c:pt>
                <c:pt idx="947">
                  <c:v>18.899999999999999</c:v>
                </c:pt>
                <c:pt idx="948">
                  <c:v>19.850000000000001</c:v>
                </c:pt>
                <c:pt idx="949">
                  <c:v>19.05</c:v>
                </c:pt>
                <c:pt idx="950">
                  <c:v>19.899999999999999</c:v>
                </c:pt>
                <c:pt idx="951">
                  <c:v>22.55</c:v>
                </c:pt>
                <c:pt idx="952">
                  <c:v>19.350000000000001</c:v>
                </c:pt>
                <c:pt idx="953">
                  <c:v>18.95</c:v>
                </c:pt>
                <c:pt idx="954">
                  <c:v>18.899999999999999</c:v>
                </c:pt>
                <c:pt idx="955">
                  <c:v>20.149999999999999</c:v>
                </c:pt>
                <c:pt idx="956">
                  <c:v>19.7</c:v>
                </c:pt>
                <c:pt idx="957">
                  <c:v>19.100000000000001</c:v>
                </c:pt>
                <c:pt idx="958">
                  <c:v>21.05</c:v>
                </c:pt>
                <c:pt idx="959">
                  <c:v>18.75</c:v>
                </c:pt>
                <c:pt idx="960">
                  <c:v>19.399999999999999</c:v>
                </c:pt>
                <c:pt idx="961">
                  <c:v>19.7</c:v>
                </c:pt>
                <c:pt idx="962">
                  <c:v>19.45</c:v>
                </c:pt>
                <c:pt idx="963">
                  <c:v>19.399999999999999</c:v>
                </c:pt>
                <c:pt idx="964">
                  <c:v>20.2</c:v>
                </c:pt>
                <c:pt idx="965">
                  <c:v>21.75</c:v>
                </c:pt>
                <c:pt idx="966">
                  <c:v>20.25</c:v>
                </c:pt>
                <c:pt idx="967">
                  <c:v>20.45</c:v>
                </c:pt>
                <c:pt idx="968">
                  <c:v>21.25</c:v>
                </c:pt>
                <c:pt idx="969">
                  <c:v>23.7</c:v>
                </c:pt>
                <c:pt idx="970">
                  <c:v>20.95</c:v>
                </c:pt>
                <c:pt idx="971">
                  <c:v>19.600000000000001</c:v>
                </c:pt>
                <c:pt idx="972">
                  <c:v>20.55</c:v>
                </c:pt>
                <c:pt idx="973">
                  <c:v>20.149999999999999</c:v>
                </c:pt>
                <c:pt idx="974">
                  <c:v>19.649999999999999</c:v>
                </c:pt>
                <c:pt idx="975">
                  <c:v>19</c:v>
                </c:pt>
                <c:pt idx="976">
                  <c:v>18.149999999999999</c:v>
                </c:pt>
                <c:pt idx="977">
                  <c:v>19.55</c:v>
                </c:pt>
                <c:pt idx="978">
                  <c:v>20</c:v>
                </c:pt>
                <c:pt idx="979">
                  <c:v>20.45</c:v>
                </c:pt>
                <c:pt idx="980">
                  <c:v>20.75</c:v>
                </c:pt>
                <c:pt idx="981">
                  <c:v>19.399999999999999</c:v>
                </c:pt>
                <c:pt idx="982">
                  <c:v>19.55</c:v>
                </c:pt>
                <c:pt idx="983">
                  <c:v>23.3</c:v>
                </c:pt>
                <c:pt idx="984">
                  <c:v>20.25</c:v>
                </c:pt>
                <c:pt idx="985">
                  <c:v>20.75</c:v>
                </c:pt>
                <c:pt idx="986">
                  <c:v>20.350000000000001</c:v>
                </c:pt>
                <c:pt idx="987">
                  <c:v>20.100000000000001</c:v>
                </c:pt>
                <c:pt idx="988">
                  <c:v>19.3</c:v>
                </c:pt>
                <c:pt idx="989">
                  <c:v>21.15</c:v>
                </c:pt>
                <c:pt idx="990">
                  <c:v>20.95</c:v>
                </c:pt>
                <c:pt idx="991">
                  <c:v>22.1</c:v>
                </c:pt>
                <c:pt idx="992">
                  <c:v>22.1</c:v>
                </c:pt>
                <c:pt idx="993">
                  <c:v>20.25</c:v>
                </c:pt>
                <c:pt idx="994">
                  <c:v>20.55</c:v>
                </c:pt>
                <c:pt idx="995">
                  <c:v>21.3</c:v>
                </c:pt>
                <c:pt idx="996">
                  <c:v>21.2</c:v>
                </c:pt>
                <c:pt idx="997">
                  <c:v>20.85</c:v>
                </c:pt>
                <c:pt idx="998">
                  <c:v>20.2</c:v>
                </c:pt>
                <c:pt idx="999">
                  <c:v>20.5</c:v>
                </c:pt>
                <c:pt idx="1000">
                  <c:v>20.100000000000001</c:v>
                </c:pt>
                <c:pt idx="1001">
                  <c:v>23.15</c:v>
                </c:pt>
                <c:pt idx="1002">
                  <c:v>21.45</c:v>
                </c:pt>
                <c:pt idx="1003">
                  <c:v>21.6</c:v>
                </c:pt>
                <c:pt idx="1004">
                  <c:v>21.15</c:v>
                </c:pt>
                <c:pt idx="1005">
                  <c:v>19.7</c:v>
                </c:pt>
                <c:pt idx="1006">
                  <c:v>22.6</c:v>
                </c:pt>
                <c:pt idx="1007">
                  <c:v>21.9</c:v>
                </c:pt>
                <c:pt idx="1008">
                  <c:v>21.95</c:v>
                </c:pt>
                <c:pt idx="1009">
                  <c:v>20.7</c:v>
                </c:pt>
                <c:pt idx="1010">
                  <c:v>20.95</c:v>
                </c:pt>
                <c:pt idx="1011">
                  <c:v>20.55</c:v>
                </c:pt>
                <c:pt idx="1012">
                  <c:v>20.9</c:v>
                </c:pt>
                <c:pt idx="1013">
                  <c:v>20.85</c:v>
                </c:pt>
                <c:pt idx="1014">
                  <c:v>19.5</c:v>
                </c:pt>
                <c:pt idx="1015">
                  <c:v>20</c:v>
                </c:pt>
                <c:pt idx="1016">
                  <c:v>19.55</c:v>
                </c:pt>
                <c:pt idx="1017">
                  <c:v>20.2</c:v>
                </c:pt>
                <c:pt idx="1018">
                  <c:v>20.45</c:v>
                </c:pt>
                <c:pt idx="1019">
                  <c:v>20.75</c:v>
                </c:pt>
                <c:pt idx="1020">
                  <c:v>20.9</c:v>
                </c:pt>
                <c:pt idx="1021">
                  <c:v>20.8</c:v>
                </c:pt>
                <c:pt idx="1022">
                  <c:v>20.399999999999999</c:v>
                </c:pt>
                <c:pt idx="1023">
                  <c:v>19</c:v>
                </c:pt>
                <c:pt idx="1024">
                  <c:v>20.350000000000001</c:v>
                </c:pt>
                <c:pt idx="1025">
                  <c:v>19.7</c:v>
                </c:pt>
                <c:pt idx="1026">
                  <c:v>20.6</c:v>
                </c:pt>
                <c:pt idx="1027">
                  <c:v>21.1</c:v>
                </c:pt>
                <c:pt idx="1028">
                  <c:v>21.65</c:v>
                </c:pt>
                <c:pt idx="1029">
                  <c:v>20.25</c:v>
                </c:pt>
                <c:pt idx="1030">
                  <c:v>20.100000000000001</c:v>
                </c:pt>
                <c:pt idx="1031">
                  <c:v>18.95</c:v>
                </c:pt>
                <c:pt idx="1032">
                  <c:v>20.5</c:v>
                </c:pt>
                <c:pt idx="1033">
                  <c:v>18.350000000000001</c:v>
                </c:pt>
                <c:pt idx="1034">
                  <c:v>21.25</c:v>
                </c:pt>
                <c:pt idx="1035">
                  <c:v>20.350000000000001</c:v>
                </c:pt>
                <c:pt idx="1036">
                  <c:v>20.100000000000001</c:v>
                </c:pt>
                <c:pt idx="1037">
                  <c:v>21.2</c:v>
                </c:pt>
                <c:pt idx="1038">
                  <c:v>19.7</c:v>
                </c:pt>
                <c:pt idx="1039">
                  <c:v>19.45</c:v>
                </c:pt>
                <c:pt idx="1040">
                  <c:v>22.9</c:v>
                </c:pt>
                <c:pt idx="1041">
                  <c:v>19.55</c:v>
                </c:pt>
                <c:pt idx="1042">
                  <c:v>21.25</c:v>
                </c:pt>
                <c:pt idx="1043">
                  <c:v>20.7</c:v>
                </c:pt>
                <c:pt idx="1044">
                  <c:v>21.45</c:v>
                </c:pt>
                <c:pt idx="1045">
                  <c:v>22.8</c:v>
                </c:pt>
                <c:pt idx="1046">
                  <c:v>21.4</c:v>
                </c:pt>
                <c:pt idx="1047">
                  <c:v>21.1</c:v>
                </c:pt>
                <c:pt idx="1048">
                  <c:v>22.4</c:v>
                </c:pt>
                <c:pt idx="1049">
                  <c:v>20.25</c:v>
                </c:pt>
                <c:pt idx="1050">
                  <c:v>20.9</c:v>
                </c:pt>
                <c:pt idx="1051">
                  <c:v>19.8</c:v>
                </c:pt>
                <c:pt idx="1052">
                  <c:v>19.649999999999999</c:v>
                </c:pt>
                <c:pt idx="1053">
                  <c:v>20.350000000000001</c:v>
                </c:pt>
                <c:pt idx="1054">
                  <c:v>20.3</c:v>
                </c:pt>
                <c:pt idx="1055">
                  <c:v>18.899999999999999</c:v>
                </c:pt>
                <c:pt idx="1056">
                  <c:v>20.350000000000001</c:v>
                </c:pt>
                <c:pt idx="1057">
                  <c:v>19.25</c:v>
                </c:pt>
                <c:pt idx="1058">
                  <c:v>20.45</c:v>
                </c:pt>
                <c:pt idx="1059">
                  <c:v>20.100000000000001</c:v>
                </c:pt>
                <c:pt idx="1060">
                  <c:v>20.7</c:v>
                </c:pt>
                <c:pt idx="1061">
                  <c:v>19.75</c:v>
                </c:pt>
                <c:pt idx="1062">
                  <c:v>19.7</c:v>
                </c:pt>
                <c:pt idx="1063">
                  <c:v>18.95</c:v>
                </c:pt>
                <c:pt idx="1064">
                  <c:v>19</c:v>
                </c:pt>
                <c:pt idx="1065">
                  <c:v>19.05</c:v>
                </c:pt>
                <c:pt idx="1066">
                  <c:v>20.5</c:v>
                </c:pt>
                <c:pt idx="1067">
                  <c:v>19.3</c:v>
                </c:pt>
                <c:pt idx="1068">
                  <c:v>19.8</c:v>
                </c:pt>
                <c:pt idx="1069">
                  <c:v>19.05</c:v>
                </c:pt>
                <c:pt idx="1070">
                  <c:v>18.95</c:v>
                </c:pt>
                <c:pt idx="1071">
                  <c:v>19.25</c:v>
                </c:pt>
                <c:pt idx="1072">
                  <c:v>19.5</c:v>
                </c:pt>
                <c:pt idx="1073">
                  <c:v>19.45</c:v>
                </c:pt>
                <c:pt idx="1074">
                  <c:v>20.5</c:v>
                </c:pt>
                <c:pt idx="1075">
                  <c:v>19.399999999999999</c:v>
                </c:pt>
                <c:pt idx="1076">
                  <c:v>19.399999999999999</c:v>
                </c:pt>
                <c:pt idx="1077">
                  <c:v>20.100000000000001</c:v>
                </c:pt>
                <c:pt idx="1078">
                  <c:v>19.8</c:v>
                </c:pt>
                <c:pt idx="1079">
                  <c:v>18.7</c:v>
                </c:pt>
                <c:pt idx="1080">
                  <c:v>19.7</c:v>
                </c:pt>
                <c:pt idx="1081">
                  <c:v>21</c:v>
                </c:pt>
                <c:pt idx="1082">
                  <c:v>20.55</c:v>
                </c:pt>
                <c:pt idx="1083">
                  <c:v>19.8</c:v>
                </c:pt>
                <c:pt idx="1084">
                  <c:v>19.600000000000001</c:v>
                </c:pt>
                <c:pt idx="1085">
                  <c:v>19.600000000000001</c:v>
                </c:pt>
                <c:pt idx="1086">
                  <c:v>19.25</c:v>
                </c:pt>
                <c:pt idx="1087">
                  <c:v>19.5</c:v>
                </c:pt>
                <c:pt idx="1088">
                  <c:v>19.850000000000001</c:v>
                </c:pt>
                <c:pt idx="1089">
                  <c:v>20.350000000000001</c:v>
                </c:pt>
                <c:pt idx="1090">
                  <c:v>20.25</c:v>
                </c:pt>
                <c:pt idx="1091">
                  <c:v>19.8</c:v>
                </c:pt>
                <c:pt idx="1092">
                  <c:v>18.7</c:v>
                </c:pt>
                <c:pt idx="1093">
                  <c:v>19.75</c:v>
                </c:pt>
                <c:pt idx="1094">
                  <c:v>19.899999999999999</c:v>
                </c:pt>
                <c:pt idx="1095">
                  <c:v>20.149999999999999</c:v>
                </c:pt>
                <c:pt idx="1096">
                  <c:v>21.15</c:v>
                </c:pt>
                <c:pt idx="1097">
                  <c:v>19.2</c:v>
                </c:pt>
                <c:pt idx="1098">
                  <c:v>19.8</c:v>
                </c:pt>
                <c:pt idx="1099">
                  <c:v>19.149999999999999</c:v>
                </c:pt>
                <c:pt idx="1100">
                  <c:v>20.2</c:v>
                </c:pt>
                <c:pt idx="1101">
                  <c:v>19.3</c:v>
                </c:pt>
                <c:pt idx="1102">
                  <c:v>20.3</c:v>
                </c:pt>
                <c:pt idx="1103">
                  <c:v>20.65</c:v>
                </c:pt>
                <c:pt idx="1104">
                  <c:v>19.899999999999999</c:v>
                </c:pt>
                <c:pt idx="1105">
                  <c:v>19.899999999999999</c:v>
                </c:pt>
                <c:pt idx="1106">
                  <c:v>20</c:v>
                </c:pt>
                <c:pt idx="1107">
                  <c:v>21.2</c:v>
                </c:pt>
                <c:pt idx="1108">
                  <c:v>19.75</c:v>
                </c:pt>
                <c:pt idx="1109">
                  <c:v>20.55</c:v>
                </c:pt>
                <c:pt idx="1110">
                  <c:v>19.149999999999999</c:v>
                </c:pt>
                <c:pt idx="1111">
                  <c:v>19.25</c:v>
                </c:pt>
                <c:pt idx="1112">
                  <c:v>18.649999999999999</c:v>
                </c:pt>
                <c:pt idx="1113">
                  <c:v>20.149999999999999</c:v>
                </c:pt>
                <c:pt idx="1114">
                  <c:v>19.8</c:v>
                </c:pt>
                <c:pt idx="1115">
                  <c:v>19.95</c:v>
                </c:pt>
                <c:pt idx="1116">
                  <c:v>19.149999999999999</c:v>
                </c:pt>
                <c:pt idx="1117">
                  <c:v>19.8</c:v>
                </c:pt>
                <c:pt idx="1118">
                  <c:v>19.45</c:v>
                </c:pt>
                <c:pt idx="1119">
                  <c:v>20.149999999999999</c:v>
                </c:pt>
                <c:pt idx="1120">
                  <c:v>20.350000000000001</c:v>
                </c:pt>
                <c:pt idx="1121">
                  <c:v>20.65</c:v>
                </c:pt>
                <c:pt idx="1122">
                  <c:v>21.3</c:v>
                </c:pt>
                <c:pt idx="1123">
                  <c:v>21.15</c:v>
                </c:pt>
                <c:pt idx="1124">
                  <c:v>20.100000000000001</c:v>
                </c:pt>
                <c:pt idx="1125">
                  <c:v>19.25</c:v>
                </c:pt>
                <c:pt idx="1126">
                  <c:v>20.07</c:v>
                </c:pt>
                <c:pt idx="1127">
                  <c:v>20.05</c:v>
                </c:pt>
                <c:pt idx="1128">
                  <c:v>19.850000000000001</c:v>
                </c:pt>
                <c:pt idx="1129">
                  <c:v>20.05</c:v>
                </c:pt>
                <c:pt idx="1130">
                  <c:v>20.25</c:v>
                </c:pt>
                <c:pt idx="1131">
                  <c:v>20.100000000000001</c:v>
                </c:pt>
                <c:pt idx="1132">
                  <c:v>20.3</c:v>
                </c:pt>
                <c:pt idx="1133">
                  <c:v>20.45</c:v>
                </c:pt>
                <c:pt idx="1134">
                  <c:v>22.2</c:v>
                </c:pt>
                <c:pt idx="1135">
                  <c:v>20.100000000000001</c:v>
                </c:pt>
                <c:pt idx="1136">
                  <c:v>19.75</c:v>
                </c:pt>
                <c:pt idx="1137">
                  <c:v>19.95</c:v>
                </c:pt>
                <c:pt idx="1138">
                  <c:v>19.7</c:v>
                </c:pt>
                <c:pt idx="1139">
                  <c:v>20.149999999999999</c:v>
                </c:pt>
                <c:pt idx="1140">
                  <c:v>20.25</c:v>
                </c:pt>
                <c:pt idx="1141">
                  <c:v>21.05</c:v>
                </c:pt>
                <c:pt idx="1142">
                  <c:v>20.149999999999999</c:v>
                </c:pt>
                <c:pt idx="1143">
                  <c:v>19.8</c:v>
                </c:pt>
                <c:pt idx="1144">
                  <c:v>20.3</c:v>
                </c:pt>
                <c:pt idx="1145">
                  <c:v>20.2</c:v>
                </c:pt>
                <c:pt idx="1146">
                  <c:v>21.45</c:v>
                </c:pt>
                <c:pt idx="1147">
                  <c:v>20.399999999999999</c:v>
                </c:pt>
                <c:pt idx="1148">
                  <c:v>20.75</c:v>
                </c:pt>
                <c:pt idx="1149">
                  <c:v>20.75</c:v>
                </c:pt>
                <c:pt idx="1150">
                  <c:v>20.65</c:v>
                </c:pt>
                <c:pt idx="1151">
                  <c:v>20.9</c:v>
                </c:pt>
                <c:pt idx="1152">
                  <c:v>20.5</c:v>
                </c:pt>
                <c:pt idx="1153">
                  <c:v>21.1</c:v>
                </c:pt>
                <c:pt idx="1154">
                  <c:v>21.25</c:v>
                </c:pt>
                <c:pt idx="1155">
                  <c:v>21.45</c:v>
                </c:pt>
                <c:pt idx="1156">
                  <c:v>20.7</c:v>
                </c:pt>
                <c:pt idx="1157">
                  <c:v>20.65</c:v>
                </c:pt>
                <c:pt idx="1158">
                  <c:v>20.95</c:v>
                </c:pt>
                <c:pt idx="1159">
                  <c:v>20.55</c:v>
                </c:pt>
                <c:pt idx="1160">
                  <c:v>20.55</c:v>
                </c:pt>
                <c:pt idx="1161">
                  <c:v>19.600000000000001</c:v>
                </c:pt>
                <c:pt idx="1162">
                  <c:v>20.55</c:v>
                </c:pt>
                <c:pt idx="1163">
                  <c:v>20.399999999999999</c:v>
                </c:pt>
                <c:pt idx="1164">
                  <c:v>19.75</c:v>
                </c:pt>
                <c:pt idx="1165">
                  <c:v>19.850000000000001</c:v>
                </c:pt>
                <c:pt idx="1166">
                  <c:v>19.75</c:v>
                </c:pt>
                <c:pt idx="1167">
                  <c:v>19.3</c:v>
                </c:pt>
                <c:pt idx="1168">
                  <c:v>21</c:v>
                </c:pt>
                <c:pt idx="1169">
                  <c:v>21.05</c:v>
                </c:pt>
                <c:pt idx="1170">
                  <c:v>20.149999999999999</c:v>
                </c:pt>
                <c:pt idx="1171">
                  <c:v>20.149999999999999</c:v>
                </c:pt>
                <c:pt idx="1172">
                  <c:v>20.6</c:v>
                </c:pt>
                <c:pt idx="1173">
                  <c:v>19.5</c:v>
                </c:pt>
                <c:pt idx="1174">
                  <c:v>20.6</c:v>
                </c:pt>
                <c:pt idx="1175">
                  <c:v>19.600000000000001</c:v>
                </c:pt>
                <c:pt idx="1176">
                  <c:v>20.6</c:v>
                </c:pt>
                <c:pt idx="1177">
                  <c:v>19.899999999999999</c:v>
                </c:pt>
                <c:pt idx="1178">
                  <c:v>20.399999999999999</c:v>
                </c:pt>
                <c:pt idx="1179">
                  <c:v>20.2</c:v>
                </c:pt>
                <c:pt idx="1180">
                  <c:v>20.2</c:v>
                </c:pt>
                <c:pt idx="1181">
                  <c:v>21.8</c:v>
                </c:pt>
                <c:pt idx="1182">
                  <c:v>22.55</c:v>
                </c:pt>
                <c:pt idx="1183">
                  <c:v>21.85</c:v>
                </c:pt>
                <c:pt idx="1184">
                  <c:v>20.75</c:v>
                </c:pt>
                <c:pt idx="1185">
                  <c:v>20.100000000000001</c:v>
                </c:pt>
                <c:pt idx="1186">
                  <c:v>20.5</c:v>
                </c:pt>
                <c:pt idx="1187">
                  <c:v>20.85</c:v>
                </c:pt>
                <c:pt idx="1188">
                  <c:v>21.45</c:v>
                </c:pt>
                <c:pt idx="1189">
                  <c:v>20.2</c:v>
                </c:pt>
                <c:pt idx="1190">
                  <c:v>22.65</c:v>
                </c:pt>
                <c:pt idx="1191">
                  <c:v>21.2</c:v>
                </c:pt>
                <c:pt idx="1192">
                  <c:v>21.1</c:v>
                </c:pt>
                <c:pt idx="1193">
                  <c:v>19.7</c:v>
                </c:pt>
                <c:pt idx="1194">
                  <c:v>21.35</c:v>
                </c:pt>
                <c:pt idx="1195">
                  <c:v>20.25</c:v>
                </c:pt>
                <c:pt idx="1196">
                  <c:v>20.6</c:v>
                </c:pt>
                <c:pt idx="1197">
                  <c:v>22.6</c:v>
                </c:pt>
                <c:pt idx="1198">
                  <c:v>21.65</c:v>
                </c:pt>
                <c:pt idx="1199">
                  <c:v>22.55</c:v>
                </c:pt>
                <c:pt idx="1200">
                  <c:v>19.899999999999999</c:v>
                </c:pt>
                <c:pt idx="1201">
                  <c:v>19.649999999999999</c:v>
                </c:pt>
                <c:pt idx="1202">
                  <c:v>19.850000000000001</c:v>
                </c:pt>
                <c:pt idx="1203">
                  <c:v>20.45</c:v>
                </c:pt>
                <c:pt idx="1204">
                  <c:v>20.6</c:v>
                </c:pt>
                <c:pt idx="1205">
                  <c:v>22.1</c:v>
                </c:pt>
                <c:pt idx="1206">
                  <c:v>18.399999999999999</c:v>
                </c:pt>
                <c:pt idx="1207">
                  <c:v>21.8</c:v>
                </c:pt>
                <c:pt idx="1208">
                  <c:v>21.9</c:v>
                </c:pt>
                <c:pt idx="1209">
                  <c:v>18.95</c:v>
                </c:pt>
                <c:pt idx="1210">
                  <c:v>21.75</c:v>
                </c:pt>
                <c:pt idx="1211">
                  <c:v>21.05</c:v>
                </c:pt>
                <c:pt idx="1212">
                  <c:v>21.15</c:v>
                </c:pt>
                <c:pt idx="1213">
                  <c:v>20.65</c:v>
                </c:pt>
                <c:pt idx="1214">
                  <c:v>20</c:v>
                </c:pt>
                <c:pt idx="1215">
                  <c:v>20.7</c:v>
                </c:pt>
                <c:pt idx="1216">
                  <c:v>20.2</c:v>
                </c:pt>
                <c:pt idx="1217">
                  <c:v>20.05</c:v>
                </c:pt>
                <c:pt idx="1218">
                  <c:v>20.25</c:v>
                </c:pt>
                <c:pt idx="1219">
                  <c:v>20.3</c:v>
                </c:pt>
                <c:pt idx="1220">
                  <c:v>21.6</c:v>
                </c:pt>
                <c:pt idx="1221">
                  <c:v>20.85</c:v>
                </c:pt>
                <c:pt idx="1222">
                  <c:v>19.8</c:v>
                </c:pt>
                <c:pt idx="1223">
                  <c:v>22.9</c:v>
                </c:pt>
                <c:pt idx="1224">
                  <c:v>20.399999999999999</c:v>
                </c:pt>
                <c:pt idx="1225">
                  <c:v>22.05</c:v>
                </c:pt>
                <c:pt idx="1226">
                  <c:v>20.8</c:v>
                </c:pt>
                <c:pt idx="1227">
                  <c:v>20.95</c:v>
                </c:pt>
                <c:pt idx="1228">
                  <c:v>19.95</c:v>
                </c:pt>
                <c:pt idx="1229">
                  <c:v>21.55</c:v>
                </c:pt>
                <c:pt idx="1230">
                  <c:v>20.7</c:v>
                </c:pt>
                <c:pt idx="1231">
                  <c:v>21.65</c:v>
                </c:pt>
                <c:pt idx="1232">
                  <c:v>20.05</c:v>
                </c:pt>
                <c:pt idx="1233">
                  <c:v>20.55</c:v>
                </c:pt>
                <c:pt idx="1234">
                  <c:v>20</c:v>
                </c:pt>
                <c:pt idx="1235">
                  <c:v>20.95</c:v>
                </c:pt>
                <c:pt idx="1236">
                  <c:v>19.55</c:v>
                </c:pt>
                <c:pt idx="1237">
                  <c:v>20.75</c:v>
                </c:pt>
                <c:pt idx="1238">
                  <c:v>20.5</c:v>
                </c:pt>
                <c:pt idx="1239">
                  <c:v>19.5</c:v>
                </c:pt>
                <c:pt idx="1240">
                  <c:v>21.35</c:v>
                </c:pt>
                <c:pt idx="1241">
                  <c:v>20.399999999999999</c:v>
                </c:pt>
                <c:pt idx="1242">
                  <c:v>22.2</c:v>
                </c:pt>
                <c:pt idx="1243">
                  <c:v>22.4</c:v>
                </c:pt>
                <c:pt idx="1244">
                  <c:v>21.55</c:v>
                </c:pt>
                <c:pt idx="1245">
                  <c:v>22.25</c:v>
                </c:pt>
                <c:pt idx="1246">
                  <c:v>22.15</c:v>
                </c:pt>
                <c:pt idx="1247">
                  <c:v>20.9</c:v>
                </c:pt>
                <c:pt idx="1248">
                  <c:v>20.9</c:v>
                </c:pt>
                <c:pt idx="1249">
                  <c:v>21.9</c:v>
                </c:pt>
                <c:pt idx="1250">
                  <c:v>20.100000000000001</c:v>
                </c:pt>
                <c:pt idx="1251">
                  <c:v>22</c:v>
                </c:pt>
                <c:pt idx="1252">
                  <c:v>21.2</c:v>
                </c:pt>
                <c:pt idx="1253">
                  <c:v>20.65</c:v>
                </c:pt>
                <c:pt idx="1254">
                  <c:v>22.65</c:v>
                </c:pt>
                <c:pt idx="1255">
                  <c:v>20.95</c:v>
                </c:pt>
                <c:pt idx="1256">
                  <c:v>23.25</c:v>
                </c:pt>
                <c:pt idx="1257">
                  <c:v>21.4</c:v>
                </c:pt>
                <c:pt idx="1258">
                  <c:v>21.35</c:v>
                </c:pt>
                <c:pt idx="1259">
                  <c:v>21.3</c:v>
                </c:pt>
                <c:pt idx="1260">
                  <c:v>21.4</c:v>
                </c:pt>
                <c:pt idx="1261">
                  <c:v>21.9</c:v>
                </c:pt>
                <c:pt idx="1262">
                  <c:v>22.4</c:v>
                </c:pt>
                <c:pt idx="1263">
                  <c:v>20.2</c:v>
                </c:pt>
                <c:pt idx="1264">
                  <c:v>19.899999999999999</c:v>
                </c:pt>
                <c:pt idx="1265">
                  <c:v>20.5</c:v>
                </c:pt>
                <c:pt idx="1266">
                  <c:v>19.850000000000001</c:v>
                </c:pt>
                <c:pt idx="1267">
                  <c:v>20.6</c:v>
                </c:pt>
                <c:pt idx="1268">
                  <c:v>20.399999999999999</c:v>
                </c:pt>
                <c:pt idx="1269">
                  <c:v>20.05</c:v>
                </c:pt>
                <c:pt idx="1270">
                  <c:v>21.75</c:v>
                </c:pt>
                <c:pt idx="1271">
                  <c:v>19.5</c:v>
                </c:pt>
                <c:pt idx="1272">
                  <c:v>21.1</c:v>
                </c:pt>
                <c:pt idx="1273">
                  <c:v>21.4</c:v>
                </c:pt>
                <c:pt idx="1274">
                  <c:v>21.6</c:v>
                </c:pt>
                <c:pt idx="1275">
                  <c:v>21</c:v>
                </c:pt>
                <c:pt idx="1276">
                  <c:v>20.7</c:v>
                </c:pt>
                <c:pt idx="1277">
                  <c:v>19.600000000000001</c:v>
                </c:pt>
                <c:pt idx="1278">
                  <c:v>22.95</c:v>
                </c:pt>
                <c:pt idx="1279">
                  <c:v>22.05</c:v>
                </c:pt>
                <c:pt idx="1280">
                  <c:v>20.6</c:v>
                </c:pt>
                <c:pt idx="1281">
                  <c:v>21</c:v>
                </c:pt>
                <c:pt idx="1282">
                  <c:v>21.7</c:v>
                </c:pt>
                <c:pt idx="1283">
                  <c:v>20.05</c:v>
                </c:pt>
                <c:pt idx="1284">
                  <c:v>20.9</c:v>
                </c:pt>
                <c:pt idx="1285">
                  <c:v>21.35</c:v>
                </c:pt>
                <c:pt idx="1286">
                  <c:v>20.100000000000001</c:v>
                </c:pt>
                <c:pt idx="1287">
                  <c:v>21.15</c:v>
                </c:pt>
                <c:pt idx="1288">
                  <c:v>22.25</c:v>
                </c:pt>
                <c:pt idx="1289">
                  <c:v>20.85</c:v>
                </c:pt>
                <c:pt idx="1290">
                  <c:v>20.5</c:v>
                </c:pt>
                <c:pt idx="1291">
                  <c:v>19.3</c:v>
                </c:pt>
                <c:pt idx="1292">
                  <c:v>19.95</c:v>
                </c:pt>
                <c:pt idx="1293">
                  <c:v>22.3</c:v>
                </c:pt>
                <c:pt idx="1294">
                  <c:v>21.15</c:v>
                </c:pt>
                <c:pt idx="1295">
                  <c:v>22.15</c:v>
                </c:pt>
                <c:pt idx="1296">
                  <c:v>20.2</c:v>
                </c:pt>
                <c:pt idx="1297">
                  <c:v>20.100000000000001</c:v>
                </c:pt>
                <c:pt idx="1298">
                  <c:v>20.85</c:v>
                </c:pt>
                <c:pt idx="1299">
                  <c:v>21.25</c:v>
                </c:pt>
                <c:pt idx="1300">
                  <c:v>19.899999999999999</c:v>
                </c:pt>
                <c:pt idx="1301">
                  <c:v>21.1</c:v>
                </c:pt>
                <c:pt idx="1302">
                  <c:v>20.05</c:v>
                </c:pt>
                <c:pt idx="1303">
                  <c:v>20.65</c:v>
                </c:pt>
                <c:pt idx="1304">
                  <c:v>19.899999999999999</c:v>
                </c:pt>
                <c:pt idx="1305">
                  <c:v>21.1</c:v>
                </c:pt>
                <c:pt idx="1306">
                  <c:v>21.6</c:v>
                </c:pt>
                <c:pt idx="1307">
                  <c:v>21.55</c:v>
                </c:pt>
                <c:pt idx="1308">
                  <c:v>19.850000000000001</c:v>
                </c:pt>
                <c:pt idx="1309">
                  <c:v>20.3</c:v>
                </c:pt>
                <c:pt idx="1310">
                  <c:v>21</c:v>
                </c:pt>
                <c:pt idx="1311">
                  <c:v>19.899999999999999</c:v>
                </c:pt>
                <c:pt idx="1312">
                  <c:v>21.65</c:v>
                </c:pt>
                <c:pt idx="1313">
                  <c:v>22.05</c:v>
                </c:pt>
                <c:pt idx="1314">
                  <c:v>22</c:v>
                </c:pt>
                <c:pt idx="1315">
                  <c:v>21.45</c:v>
                </c:pt>
                <c:pt idx="1316">
                  <c:v>21.5</c:v>
                </c:pt>
                <c:pt idx="1317">
                  <c:v>20.7</c:v>
                </c:pt>
                <c:pt idx="1318">
                  <c:v>21</c:v>
                </c:pt>
                <c:pt idx="1319">
                  <c:v>20.75</c:v>
                </c:pt>
                <c:pt idx="1320">
                  <c:v>20.100000000000001</c:v>
                </c:pt>
                <c:pt idx="1321">
                  <c:v>19.649999999999999</c:v>
                </c:pt>
                <c:pt idx="1322">
                  <c:v>20.65</c:v>
                </c:pt>
                <c:pt idx="1323">
                  <c:v>19.850000000000001</c:v>
                </c:pt>
                <c:pt idx="1324">
                  <c:v>21.3</c:v>
                </c:pt>
                <c:pt idx="1325">
                  <c:v>19.850000000000001</c:v>
                </c:pt>
                <c:pt idx="1326">
                  <c:v>19.95</c:v>
                </c:pt>
                <c:pt idx="1327">
                  <c:v>20.3</c:v>
                </c:pt>
                <c:pt idx="1328">
                  <c:v>20.5</c:v>
                </c:pt>
                <c:pt idx="1329">
                  <c:v>21.1</c:v>
                </c:pt>
                <c:pt idx="1330">
                  <c:v>19.850000000000001</c:v>
                </c:pt>
                <c:pt idx="1331">
                  <c:v>20.399999999999999</c:v>
                </c:pt>
                <c:pt idx="1332">
                  <c:v>19.7</c:v>
                </c:pt>
                <c:pt idx="1333">
                  <c:v>20.399999999999999</c:v>
                </c:pt>
                <c:pt idx="1334">
                  <c:v>20</c:v>
                </c:pt>
                <c:pt idx="1335">
                  <c:v>20.25</c:v>
                </c:pt>
                <c:pt idx="1336">
                  <c:v>21.35</c:v>
                </c:pt>
                <c:pt idx="1337">
                  <c:v>19</c:v>
                </c:pt>
                <c:pt idx="1338">
                  <c:v>18.899999999999999</c:v>
                </c:pt>
                <c:pt idx="1339">
                  <c:v>20.9</c:v>
                </c:pt>
                <c:pt idx="1340">
                  <c:v>18.7</c:v>
                </c:pt>
                <c:pt idx="1341">
                  <c:v>19.850000000000001</c:v>
                </c:pt>
                <c:pt idx="1342">
                  <c:v>19.7</c:v>
                </c:pt>
                <c:pt idx="1343">
                  <c:v>20.399999999999999</c:v>
                </c:pt>
                <c:pt idx="1344">
                  <c:v>19.55</c:v>
                </c:pt>
                <c:pt idx="1345">
                  <c:v>21.1</c:v>
                </c:pt>
                <c:pt idx="1346">
                  <c:v>20.75</c:v>
                </c:pt>
                <c:pt idx="1347">
                  <c:v>19.850000000000001</c:v>
                </c:pt>
                <c:pt idx="1348">
                  <c:v>19.25</c:v>
                </c:pt>
                <c:pt idx="1349">
                  <c:v>19.600000000000001</c:v>
                </c:pt>
                <c:pt idx="1350">
                  <c:v>18.850000000000001</c:v>
                </c:pt>
                <c:pt idx="1351">
                  <c:v>19.45</c:v>
                </c:pt>
                <c:pt idx="1352">
                  <c:v>19.5</c:v>
                </c:pt>
                <c:pt idx="1353">
                  <c:v>20</c:v>
                </c:pt>
                <c:pt idx="1354">
                  <c:v>20.34</c:v>
                </c:pt>
                <c:pt idx="1355">
                  <c:v>19.8</c:v>
                </c:pt>
                <c:pt idx="1356">
                  <c:v>19.95</c:v>
                </c:pt>
                <c:pt idx="1357">
                  <c:v>18.75</c:v>
                </c:pt>
                <c:pt idx="1358">
                  <c:v>19</c:v>
                </c:pt>
                <c:pt idx="1359">
                  <c:v>20</c:v>
                </c:pt>
                <c:pt idx="1360">
                  <c:v>20.9</c:v>
                </c:pt>
                <c:pt idx="1361">
                  <c:v>20.75</c:v>
                </c:pt>
                <c:pt idx="1362">
                  <c:v>19.399999999999999</c:v>
                </c:pt>
                <c:pt idx="1363">
                  <c:v>19.2</c:v>
                </c:pt>
                <c:pt idx="1364">
                  <c:v>19.399999999999999</c:v>
                </c:pt>
                <c:pt idx="1365">
                  <c:v>20</c:v>
                </c:pt>
                <c:pt idx="1366">
                  <c:v>19.149999999999999</c:v>
                </c:pt>
                <c:pt idx="1367">
                  <c:v>19.149999999999999</c:v>
                </c:pt>
                <c:pt idx="1368">
                  <c:v>19.399999999999999</c:v>
                </c:pt>
                <c:pt idx="1369">
                  <c:v>20.149999999999999</c:v>
                </c:pt>
                <c:pt idx="1370">
                  <c:v>21.5</c:v>
                </c:pt>
                <c:pt idx="1371">
                  <c:v>19.5</c:v>
                </c:pt>
                <c:pt idx="1372">
                  <c:v>19.55</c:v>
                </c:pt>
                <c:pt idx="1373">
                  <c:v>20.3</c:v>
                </c:pt>
                <c:pt idx="1374">
                  <c:v>19.850000000000001</c:v>
                </c:pt>
                <c:pt idx="1375">
                  <c:v>19</c:v>
                </c:pt>
                <c:pt idx="1376">
                  <c:v>19.7</c:v>
                </c:pt>
                <c:pt idx="1377">
                  <c:v>20.55</c:v>
                </c:pt>
                <c:pt idx="1378">
                  <c:v>21.05</c:v>
                </c:pt>
                <c:pt idx="1379">
                  <c:v>20</c:v>
                </c:pt>
                <c:pt idx="1380">
                  <c:v>19.649999999999999</c:v>
                </c:pt>
                <c:pt idx="1381">
                  <c:v>20.05</c:v>
                </c:pt>
                <c:pt idx="1382">
                  <c:v>20.5</c:v>
                </c:pt>
                <c:pt idx="1383">
                  <c:v>20.85</c:v>
                </c:pt>
                <c:pt idx="1384">
                  <c:v>19.7</c:v>
                </c:pt>
                <c:pt idx="1385">
                  <c:v>20</c:v>
                </c:pt>
                <c:pt idx="1386">
                  <c:v>20.05</c:v>
                </c:pt>
                <c:pt idx="1387">
                  <c:v>20.100000000000001</c:v>
                </c:pt>
                <c:pt idx="1388">
                  <c:v>20</c:v>
                </c:pt>
                <c:pt idx="1389">
                  <c:v>21.3</c:v>
                </c:pt>
                <c:pt idx="1390">
                  <c:v>19.600000000000001</c:v>
                </c:pt>
                <c:pt idx="1391">
                  <c:v>19.850000000000001</c:v>
                </c:pt>
                <c:pt idx="1392">
                  <c:v>20.3</c:v>
                </c:pt>
                <c:pt idx="1393">
                  <c:v>19.649999999999999</c:v>
                </c:pt>
                <c:pt idx="1394">
                  <c:v>19.8</c:v>
                </c:pt>
                <c:pt idx="1395">
                  <c:v>20.25</c:v>
                </c:pt>
                <c:pt idx="1396">
                  <c:v>19.95</c:v>
                </c:pt>
                <c:pt idx="1397">
                  <c:v>19.350000000000001</c:v>
                </c:pt>
                <c:pt idx="1398">
                  <c:v>19.8</c:v>
                </c:pt>
                <c:pt idx="1399">
                  <c:v>20.3</c:v>
                </c:pt>
                <c:pt idx="1400">
                  <c:v>21.4</c:v>
                </c:pt>
                <c:pt idx="1401">
                  <c:v>21.65</c:v>
                </c:pt>
                <c:pt idx="1402">
                  <c:v>21</c:v>
                </c:pt>
                <c:pt idx="1403">
                  <c:v>20.6</c:v>
                </c:pt>
                <c:pt idx="1404">
                  <c:v>20.45</c:v>
                </c:pt>
                <c:pt idx="1405">
                  <c:v>20.8</c:v>
                </c:pt>
                <c:pt idx="1406">
                  <c:v>21.9</c:v>
                </c:pt>
                <c:pt idx="1407">
                  <c:v>20.9</c:v>
                </c:pt>
                <c:pt idx="1408">
                  <c:v>19.8</c:v>
                </c:pt>
                <c:pt idx="1409">
                  <c:v>19.8</c:v>
                </c:pt>
                <c:pt idx="1410">
                  <c:v>21.35</c:v>
                </c:pt>
                <c:pt idx="1411">
                  <c:v>20.9</c:v>
                </c:pt>
                <c:pt idx="1412">
                  <c:v>21.25</c:v>
                </c:pt>
                <c:pt idx="1413">
                  <c:v>20.65</c:v>
                </c:pt>
                <c:pt idx="1414">
                  <c:v>22.05</c:v>
                </c:pt>
                <c:pt idx="1415">
                  <c:v>21.95</c:v>
                </c:pt>
                <c:pt idx="1416">
                  <c:v>21.35</c:v>
                </c:pt>
                <c:pt idx="1417">
                  <c:v>21.75</c:v>
                </c:pt>
                <c:pt idx="1418">
                  <c:v>19.649999999999999</c:v>
                </c:pt>
                <c:pt idx="1419">
                  <c:v>20</c:v>
                </c:pt>
                <c:pt idx="1420">
                  <c:v>21.9</c:v>
                </c:pt>
                <c:pt idx="1421">
                  <c:v>19.75</c:v>
                </c:pt>
                <c:pt idx="1422">
                  <c:v>20.7</c:v>
                </c:pt>
                <c:pt idx="1423">
                  <c:v>20.100000000000001</c:v>
                </c:pt>
                <c:pt idx="1424">
                  <c:v>20.2</c:v>
                </c:pt>
                <c:pt idx="1425">
                  <c:v>20.7</c:v>
                </c:pt>
                <c:pt idx="1426">
                  <c:v>19.55</c:v>
                </c:pt>
                <c:pt idx="1427">
                  <c:v>19.600000000000001</c:v>
                </c:pt>
                <c:pt idx="1428">
                  <c:v>21.9</c:v>
                </c:pt>
                <c:pt idx="1429">
                  <c:v>20.75</c:v>
                </c:pt>
                <c:pt idx="1430">
                  <c:v>20</c:v>
                </c:pt>
                <c:pt idx="1431">
                  <c:v>20.3</c:v>
                </c:pt>
                <c:pt idx="1432">
                  <c:v>22.5</c:v>
                </c:pt>
                <c:pt idx="1433">
                  <c:v>21</c:v>
                </c:pt>
                <c:pt idx="1434">
                  <c:v>21.45</c:v>
                </c:pt>
                <c:pt idx="1435">
                  <c:v>21.95</c:v>
                </c:pt>
                <c:pt idx="1436">
                  <c:v>20.8</c:v>
                </c:pt>
                <c:pt idx="1437">
                  <c:v>21</c:v>
                </c:pt>
                <c:pt idx="1438">
                  <c:v>19.7</c:v>
                </c:pt>
                <c:pt idx="1439">
                  <c:v>20.5</c:v>
                </c:pt>
                <c:pt idx="1440">
                  <c:v>19.3</c:v>
                </c:pt>
                <c:pt idx="1441">
                  <c:v>20.5</c:v>
                </c:pt>
                <c:pt idx="1442">
                  <c:v>20.55</c:v>
                </c:pt>
                <c:pt idx="1443">
                  <c:v>20.75</c:v>
                </c:pt>
                <c:pt idx="1444">
                  <c:v>20.2</c:v>
                </c:pt>
                <c:pt idx="1445">
                  <c:v>21.25</c:v>
                </c:pt>
                <c:pt idx="1446">
                  <c:v>20.3</c:v>
                </c:pt>
                <c:pt idx="1447">
                  <c:v>18.95</c:v>
                </c:pt>
                <c:pt idx="1448">
                  <c:v>18.5</c:v>
                </c:pt>
                <c:pt idx="1449">
                  <c:v>20.55</c:v>
                </c:pt>
                <c:pt idx="1450">
                  <c:v>18.600000000000001</c:v>
                </c:pt>
                <c:pt idx="1451">
                  <c:v>20.05</c:v>
                </c:pt>
                <c:pt idx="1452">
                  <c:v>19.05</c:v>
                </c:pt>
                <c:pt idx="1453">
                  <c:v>20.5</c:v>
                </c:pt>
                <c:pt idx="1454">
                  <c:v>19.95</c:v>
                </c:pt>
                <c:pt idx="1455">
                  <c:v>19.3</c:v>
                </c:pt>
                <c:pt idx="1456">
                  <c:v>20.7</c:v>
                </c:pt>
                <c:pt idx="1457">
                  <c:v>19.2</c:v>
                </c:pt>
                <c:pt idx="1458">
                  <c:v>22.1</c:v>
                </c:pt>
                <c:pt idx="1459">
                  <c:v>21.25</c:v>
                </c:pt>
                <c:pt idx="1460">
                  <c:v>23</c:v>
                </c:pt>
                <c:pt idx="1461">
                  <c:v>20.65</c:v>
                </c:pt>
                <c:pt idx="1462">
                  <c:v>20.5</c:v>
                </c:pt>
                <c:pt idx="1463">
                  <c:v>19.75</c:v>
                </c:pt>
                <c:pt idx="1464">
                  <c:v>19.7</c:v>
                </c:pt>
                <c:pt idx="1465">
                  <c:v>21.6</c:v>
                </c:pt>
                <c:pt idx="1466">
                  <c:v>20.8</c:v>
                </c:pt>
                <c:pt idx="1467">
                  <c:v>19.95</c:v>
                </c:pt>
                <c:pt idx="1468">
                  <c:v>20.100000000000001</c:v>
                </c:pt>
                <c:pt idx="1469">
                  <c:v>19.600000000000001</c:v>
                </c:pt>
                <c:pt idx="1470">
                  <c:v>19.75</c:v>
                </c:pt>
                <c:pt idx="1471">
                  <c:v>20.2</c:v>
                </c:pt>
                <c:pt idx="1472">
                  <c:v>20.2</c:v>
                </c:pt>
                <c:pt idx="1473">
                  <c:v>20.85</c:v>
                </c:pt>
                <c:pt idx="1474">
                  <c:v>19.7</c:v>
                </c:pt>
                <c:pt idx="1475">
                  <c:v>19.8</c:v>
                </c:pt>
                <c:pt idx="1476">
                  <c:v>18.899999999999999</c:v>
                </c:pt>
                <c:pt idx="1477">
                  <c:v>19.25</c:v>
                </c:pt>
                <c:pt idx="1478">
                  <c:v>20.7</c:v>
                </c:pt>
                <c:pt idx="1479">
                  <c:v>20.25</c:v>
                </c:pt>
                <c:pt idx="1480">
                  <c:v>20.399999999999999</c:v>
                </c:pt>
                <c:pt idx="1481">
                  <c:v>19.75</c:v>
                </c:pt>
                <c:pt idx="1482">
                  <c:v>21.9</c:v>
                </c:pt>
                <c:pt idx="1483">
                  <c:v>20.350000000000001</c:v>
                </c:pt>
                <c:pt idx="1484">
                  <c:v>19.649999999999999</c:v>
                </c:pt>
                <c:pt idx="1485">
                  <c:v>20</c:v>
                </c:pt>
                <c:pt idx="1486">
                  <c:v>21.2</c:v>
                </c:pt>
                <c:pt idx="1487">
                  <c:v>19.850000000000001</c:v>
                </c:pt>
                <c:pt idx="1488">
                  <c:v>20.05</c:v>
                </c:pt>
                <c:pt idx="1489">
                  <c:v>20.2</c:v>
                </c:pt>
                <c:pt idx="1490">
                  <c:v>19.100000000000001</c:v>
                </c:pt>
                <c:pt idx="1491">
                  <c:v>20.149999999999999</c:v>
                </c:pt>
                <c:pt idx="1492">
                  <c:v>20.55</c:v>
                </c:pt>
                <c:pt idx="1493">
                  <c:v>21.6</c:v>
                </c:pt>
                <c:pt idx="1494">
                  <c:v>19.55</c:v>
                </c:pt>
                <c:pt idx="1495">
                  <c:v>20</c:v>
                </c:pt>
                <c:pt idx="1496">
                  <c:v>20.55</c:v>
                </c:pt>
                <c:pt idx="1497">
                  <c:v>20.5</c:v>
                </c:pt>
                <c:pt idx="1498">
                  <c:v>20.399999999999999</c:v>
                </c:pt>
                <c:pt idx="1499">
                  <c:v>20.399999999999999</c:v>
                </c:pt>
                <c:pt idx="1500">
                  <c:v>20.45</c:v>
                </c:pt>
                <c:pt idx="1501">
                  <c:v>19.5</c:v>
                </c:pt>
                <c:pt idx="1502">
                  <c:v>21.2</c:v>
                </c:pt>
                <c:pt idx="1503">
                  <c:v>20</c:v>
                </c:pt>
                <c:pt idx="1504">
                  <c:v>20.100000000000001</c:v>
                </c:pt>
                <c:pt idx="1505">
                  <c:v>19.7</c:v>
                </c:pt>
                <c:pt idx="1506">
                  <c:v>20.45</c:v>
                </c:pt>
                <c:pt idx="1507">
                  <c:v>20.100000000000001</c:v>
                </c:pt>
                <c:pt idx="1508">
                  <c:v>19.95</c:v>
                </c:pt>
                <c:pt idx="1509">
                  <c:v>19.8</c:v>
                </c:pt>
                <c:pt idx="1510">
                  <c:v>19.45</c:v>
                </c:pt>
                <c:pt idx="1511">
                  <c:v>20.9</c:v>
                </c:pt>
                <c:pt idx="1512">
                  <c:v>20.5</c:v>
                </c:pt>
                <c:pt idx="1513">
                  <c:v>19.75</c:v>
                </c:pt>
                <c:pt idx="1514">
                  <c:v>21</c:v>
                </c:pt>
                <c:pt idx="1515">
                  <c:v>20.7</c:v>
                </c:pt>
                <c:pt idx="1516">
                  <c:v>20.9</c:v>
                </c:pt>
                <c:pt idx="1517">
                  <c:v>19.75</c:v>
                </c:pt>
                <c:pt idx="1518">
                  <c:v>20</c:v>
                </c:pt>
                <c:pt idx="1519">
                  <c:v>21.35</c:v>
                </c:pt>
                <c:pt idx="1520">
                  <c:v>19.95</c:v>
                </c:pt>
                <c:pt idx="1521">
                  <c:v>19.8</c:v>
                </c:pt>
                <c:pt idx="1522">
                  <c:v>20.350000000000001</c:v>
                </c:pt>
                <c:pt idx="1523">
                  <c:v>19.899999999999999</c:v>
                </c:pt>
                <c:pt idx="1524">
                  <c:v>20.05</c:v>
                </c:pt>
                <c:pt idx="1525">
                  <c:v>20.75</c:v>
                </c:pt>
                <c:pt idx="1526">
                  <c:v>20.5</c:v>
                </c:pt>
                <c:pt idx="1527">
                  <c:v>20.5</c:v>
                </c:pt>
                <c:pt idx="1528">
                  <c:v>20.5</c:v>
                </c:pt>
                <c:pt idx="1529">
                  <c:v>20.5</c:v>
                </c:pt>
                <c:pt idx="1530">
                  <c:v>20.5</c:v>
                </c:pt>
                <c:pt idx="1531">
                  <c:v>20.5</c:v>
                </c:pt>
                <c:pt idx="1532">
                  <c:v>20.5</c:v>
                </c:pt>
                <c:pt idx="1533">
                  <c:v>20.5</c:v>
                </c:pt>
                <c:pt idx="1534">
                  <c:v>20.5</c:v>
                </c:pt>
                <c:pt idx="1535">
                  <c:v>20.5</c:v>
                </c:pt>
                <c:pt idx="1536">
                  <c:v>20.5</c:v>
                </c:pt>
                <c:pt idx="1537">
                  <c:v>20.5</c:v>
                </c:pt>
                <c:pt idx="1538">
                  <c:v>20.5</c:v>
                </c:pt>
                <c:pt idx="1539">
                  <c:v>20.5</c:v>
                </c:pt>
                <c:pt idx="1540">
                  <c:v>20.5</c:v>
                </c:pt>
                <c:pt idx="1541">
                  <c:v>20.5</c:v>
                </c:pt>
                <c:pt idx="1542">
                  <c:v>20.5</c:v>
                </c:pt>
                <c:pt idx="1543">
                  <c:v>20.5</c:v>
                </c:pt>
                <c:pt idx="1544">
                  <c:v>20.5</c:v>
                </c:pt>
                <c:pt idx="1545">
                  <c:v>20.5</c:v>
                </c:pt>
                <c:pt idx="1546">
                  <c:v>20.5</c:v>
                </c:pt>
                <c:pt idx="1547">
                  <c:v>20.5</c:v>
                </c:pt>
                <c:pt idx="1548">
                  <c:v>20.5</c:v>
                </c:pt>
                <c:pt idx="1549">
                  <c:v>20.5</c:v>
                </c:pt>
                <c:pt idx="1550">
                  <c:v>20.5</c:v>
                </c:pt>
                <c:pt idx="1551">
                  <c:v>20.5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E-42D3-B13F-2191D344628B}"/>
            </c:ext>
          </c:extLst>
        </c:ser>
        <c:ser>
          <c:idx val="1"/>
          <c:order val="1"/>
          <c:tx>
            <c:strRef>
              <c:f>'Hist AS _ RC'!$C$2</c:f>
              <c:strCache>
                <c:ptCount val="1"/>
                <c:pt idx="0">
                  <c:v>RC RTC 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'Hist AS _ RC'!$A$3:$A$2969</c:f>
              <c:numCache>
                <c:formatCode>m/d/yyyy</c:formatCode>
                <c:ptCount val="2967"/>
                <c:pt idx="0">
                  <c:v>42739</c:v>
                </c:pt>
                <c:pt idx="1">
                  <c:v>42740</c:v>
                </c:pt>
                <c:pt idx="2">
                  <c:v>42744</c:v>
                </c:pt>
                <c:pt idx="3">
                  <c:v>42745</c:v>
                </c:pt>
                <c:pt idx="4">
                  <c:v>42747</c:v>
                </c:pt>
                <c:pt idx="5">
                  <c:v>42748</c:v>
                </c:pt>
                <c:pt idx="6">
                  <c:v>42753</c:v>
                </c:pt>
                <c:pt idx="7">
                  <c:v>42754</c:v>
                </c:pt>
                <c:pt idx="8">
                  <c:v>42755</c:v>
                </c:pt>
                <c:pt idx="9">
                  <c:v>42758</c:v>
                </c:pt>
                <c:pt idx="10">
                  <c:v>42759</c:v>
                </c:pt>
                <c:pt idx="11">
                  <c:v>42760</c:v>
                </c:pt>
                <c:pt idx="12">
                  <c:v>42761</c:v>
                </c:pt>
                <c:pt idx="13">
                  <c:v>42762</c:v>
                </c:pt>
                <c:pt idx="14">
                  <c:v>42765</c:v>
                </c:pt>
                <c:pt idx="15">
                  <c:v>42766</c:v>
                </c:pt>
                <c:pt idx="16">
                  <c:v>42767</c:v>
                </c:pt>
                <c:pt idx="17">
                  <c:v>42768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42776</c:v>
                </c:pt>
                <c:pt idx="23">
                  <c:v>42779</c:v>
                </c:pt>
                <c:pt idx="24">
                  <c:v>42780</c:v>
                </c:pt>
                <c:pt idx="25">
                  <c:v>42781</c:v>
                </c:pt>
                <c:pt idx="26">
                  <c:v>42782</c:v>
                </c:pt>
                <c:pt idx="27">
                  <c:v>42783</c:v>
                </c:pt>
                <c:pt idx="28">
                  <c:v>42786</c:v>
                </c:pt>
                <c:pt idx="29">
                  <c:v>42787</c:v>
                </c:pt>
                <c:pt idx="30">
                  <c:v>42788</c:v>
                </c:pt>
                <c:pt idx="31">
                  <c:v>42789</c:v>
                </c:pt>
                <c:pt idx="32">
                  <c:v>42790</c:v>
                </c:pt>
                <c:pt idx="33">
                  <c:v>42793</c:v>
                </c:pt>
                <c:pt idx="34">
                  <c:v>42794</c:v>
                </c:pt>
                <c:pt idx="35">
                  <c:v>42795</c:v>
                </c:pt>
                <c:pt idx="36">
                  <c:v>42796</c:v>
                </c:pt>
                <c:pt idx="37">
                  <c:v>42797</c:v>
                </c:pt>
                <c:pt idx="38">
                  <c:v>42800</c:v>
                </c:pt>
                <c:pt idx="39">
                  <c:v>42801</c:v>
                </c:pt>
                <c:pt idx="40">
                  <c:v>42802</c:v>
                </c:pt>
                <c:pt idx="41">
                  <c:v>42803</c:v>
                </c:pt>
                <c:pt idx="42">
                  <c:v>42804</c:v>
                </c:pt>
                <c:pt idx="43">
                  <c:v>42807</c:v>
                </c:pt>
                <c:pt idx="44">
                  <c:v>42808</c:v>
                </c:pt>
                <c:pt idx="45">
                  <c:v>42809</c:v>
                </c:pt>
                <c:pt idx="46">
                  <c:v>42810</c:v>
                </c:pt>
                <c:pt idx="47">
                  <c:v>42811</c:v>
                </c:pt>
                <c:pt idx="48">
                  <c:v>42814</c:v>
                </c:pt>
                <c:pt idx="49">
                  <c:v>42815</c:v>
                </c:pt>
                <c:pt idx="50">
                  <c:v>42816</c:v>
                </c:pt>
                <c:pt idx="51">
                  <c:v>42817</c:v>
                </c:pt>
                <c:pt idx="52">
                  <c:v>42818</c:v>
                </c:pt>
                <c:pt idx="53">
                  <c:v>42821</c:v>
                </c:pt>
                <c:pt idx="54">
                  <c:v>42822</c:v>
                </c:pt>
                <c:pt idx="55">
                  <c:v>42823</c:v>
                </c:pt>
                <c:pt idx="56">
                  <c:v>42824</c:v>
                </c:pt>
                <c:pt idx="57">
                  <c:v>42825</c:v>
                </c:pt>
                <c:pt idx="58">
                  <c:v>42828</c:v>
                </c:pt>
                <c:pt idx="59">
                  <c:v>42829</c:v>
                </c:pt>
                <c:pt idx="60">
                  <c:v>42830</c:v>
                </c:pt>
                <c:pt idx="61">
                  <c:v>42831</c:v>
                </c:pt>
                <c:pt idx="62">
                  <c:v>42832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42838</c:v>
                </c:pt>
                <c:pt idx="67">
                  <c:v>42839</c:v>
                </c:pt>
                <c:pt idx="68">
                  <c:v>42844</c:v>
                </c:pt>
                <c:pt idx="69">
                  <c:v>42845</c:v>
                </c:pt>
                <c:pt idx="70">
                  <c:v>42846</c:v>
                </c:pt>
                <c:pt idx="71">
                  <c:v>42850</c:v>
                </c:pt>
                <c:pt idx="72">
                  <c:v>42851</c:v>
                </c:pt>
                <c:pt idx="73">
                  <c:v>42852</c:v>
                </c:pt>
                <c:pt idx="74">
                  <c:v>42853</c:v>
                </c:pt>
                <c:pt idx="75">
                  <c:v>42857</c:v>
                </c:pt>
                <c:pt idx="76">
                  <c:v>42859</c:v>
                </c:pt>
                <c:pt idx="77">
                  <c:v>42860</c:v>
                </c:pt>
                <c:pt idx="78">
                  <c:v>42864</c:v>
                </c:pt>
                <c:pt idx="79">
                  <c:v>42865</c:v>
                </c:pt>
                <c:pt idx="80">
                  <c:v>42866</c:v>
                </c:pt>
                <c:pt idx="81">
                  <c:v>42867</c:v>
                </c:pt>
                <c:pt idx="82">
                  <c:v>42870</c:v>
                </c:pt>
                <c:pt idx="83">
                  <c:v>42871</c:v>
                </c:pt>
                <c:pt idx="84">
                  <c:v>42872</c:v>
                </c:pt>
                <c:pt idx="85">
                  <c:v>42873</c:v>
                </c:pt>
                <c:pt idx="86">
                  <c:v>42874</c:v>
                </c:pt>
                <c:pt idx="87">
                  <c:v>42877</c:v>
                </c:pt>
                <c:pt idx="88">
                  <c:v>42878</c:v>
                </c:pt>
                <c:pt idx="89">
                  <c:v>42879</c:v>
                </c:pt>
                <c:pt idx="90">
                  <c:v>42885</c:v>
                </c:pt>
                <c:pt idx="91">
                  <c:v>42886</c:v>
                </c:pt>
                <c:pt idx="92">
                  <c:v>42887</c:v>
                </c:pt>
                <c:pt idx="93">
                  <c:v>42888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42899</c:v>
                </c:pt>
                <c:pt idx="99">
                  <c:v>42900</c:v>
                </c:pt>
                <c:pt idx="100">
                  <c:v>42901</c:v>
                </c:pt>
                <c:pt idx="101">
                  <c:v>42902</c:v>
                </c:pt>
                <c:pt idx="102">
                  <c:v>42905</c:v>
                </c:pt>
                <c:pt idx="103">
                  <c:v>42906</c:v>
                </c:pt>
                <c:pt idx="104">
                  <c:v>42907</c:v>
                </c:pt>
                <c:pt idx="105">
                  <c:v>42908</c:v>
                </c:pt>
                <c:pt idx="106">
                  <c:v>42909</c:v>
                </c:pt>
                <c:pt idx="107">
                  <c:v>42912</c:v>
                </c:pt>
                <c:pt idx="108">
                  <c:v>42914</c:v>
                </c:pt>
                <c:pt idx="109">
                  <c:v>42915</c:v>
                </c:pt>
                <c:pt idx="110">
                  <c:v>42916</c:v>
                </c:pt>
                <c:pt idx="111">
                  <c:v>42919</c:v>
                </c:pt>
                <c:pt idx="112">
                  <c:v>42920</c:v>
                </c:pt>
                <c:pt idx="113">
                  <c:v>42921</c:v>
                </c:pt>
                <c:pt idx="114">
                  <c:v>42922</c:v>
                </c:pt>
                <c:pt idx="115">
                  <c:v>42923</c:v>
                </c:pt>
                <c:pt idx="116">
                  <c:v>42926</c:v>
                </c:pt>
                <c:pt idx="117">
                  <c:v>42927</c:v>
                </c:pt>
                <c:pt idx="118">
                  <c:v>42928</c:v>
                </c:pt>
                <c:pt idx="119">
                  <c:v>42929</c:v>
                </c:pt>
                <c:pt idx="120">
                  <c:v>42933</c:v>
                </c:pt>
                <c:pt idx="121">
                  <c:v>42934</c:v>
                </c:pt>
                <c:pt idx="122">
                  <c:v>42935</c:v>
                </c:pt>
                <c:pt idx="123">
                  <c:v>42936</c:v>
                </c:pt>
                <c:pt idx="124">
                  <c:v>42937</c:v>
                </c:pt>
                <c:pt idx="125">
                  <c:v>42940</c:v>
                </c:pt>
                <c:pt idx="126">
                  <c:v>42941</c:v>
                </c:pt>
                <c:pt idx="127">
                  <c:v>42942</c:v>
                </c:pt>
                <c:pt idx="128">
                  <c:v>42943</c:v>
                </c:pt>
                <c:pt idx="129">
                  <c:v>42944</c:v>
                </c:pt>
                <c:pt idx="130">
                  <c:v>42947</c:v>
                </c:pt>
                <c:pt idx="131">
                  <c:v>42948</c:v>
                </c:pt>
                <c:pt idx="132">
                  <c:v>42949</c:v>
                </c:pt>
                <c:pt idx="133">
                  <c:v>42975</c:v>
                </c:pt>
                <c:pt idx="134">
                  <c:v>42976</c:v>
                </c:pt>
                <c:pt idx="135">
                  <c:v>42977</c:v>
                </c:pt>
                <c:pt idx="136">
                  <c:v>42978</c:v>
                </c:pt>
                <c:pt idx="137">
                  <c:v>42979</c:v>
                </c:pt>
                <c:pt idx="138">
                  <c:v>42982</c:v>
                </c:pt>
                <c:pt idx="139">
                  <c:v>42983</c:v>
                </c:pt>
                <c:pt idx="140">
                  <c:v>42984</c:v>
                </c:pt>
                <c:pt idx="141">
                  <c:v>42985</c:v>
                </c:pt>
                <c:pt idx="142">
                  <c:v>42986</c:v>
                </c:pt>
                <c:pt idx="143">
                  <c:v>42989</c:v>
                </c:pt>
                <c:pt idx="144">
                  <c:v>42991</c:v>
                </c:pt>
                <c:pt idx="145">
                  <c:v>42992</c:v>
                </c:pt>
                <c:pt idx="146">
                  <c:v>42993</c:v>
                </c:pt>
                <c:pt idx="147">
                  <c:v>42994</c:v>
                </c:pt>
                <c:pt idx="148">
                  <c:v>42996</c:v>
                </c:pt>
                <c:pt idx="149">
                  <c:v>42997</c:v>
                </c:pt>
                <c:pt idx="150">
                  <c:v>42998</c:v>
                </c:pt>
                <c:pt idx="151">
                  <c:v>42999</c:v>
                </c:pt>
                <c:pt idx="152">
                  <c:v>43000</c:v>
                </c:pt>
                <c:pt idx="153">
                  <c:v>43003</c:v>
                </c:pt>
                <c:pt idx="154">
                  <c:v>43004</c:v>
                </c:pt>
                <c:pt idx="155">
                  <c:v>43005</c:v>
                </c:pt>
                <c:pt idx="156">
                  <c:v>43006</c:v>
                </c:pt>
                <c:pt idx="157">
                  <c:v>43007</c:v>
                </c:pt>
                <c:pt idx="158">
                  <c:v>43010</c:v>
                </c:pt>
                <c:pt idx="159">
                  <c:v>43011</c:v>
                </c:pt>
                <c:pt idx="160">
                  <c:v>43012</c:v>
                </c:pt>
                <c:pt idx="161">
                  <c:v>43013</c:v>
                </c:pt>
                <c:pt idx="162">
                  <c:v>43014</c:v>
                </c:pt>
                <c:pt idx="163">
                  <c:v>43017</c:v>
                </c:pt>
                <c:pt idx="164">
                  <c:v>43018</c:v>
                </c:pt>
                <c:pt idx="165">
                  <c:v>43019</c:v>
                </c:pt>
                <c:pt idx="166">
                  <c:v>43020</c:v>
                </c:pt>
                <c:pt idx="167">
                  <c:v>43021</c:v>
                </c:pt>
                <c:pt idx="168">
                  <c:v>43024</c:v>
                </c:pt>
                <c:pt idx="169">
                  <c:v>43025</c:v>
                </c:pt>
                <c:pt idx="170">
                  <c:v>43026</c:v>
                </c:pt>
                <c:pt idx="171">
                  <c:v>43027</c:v>
                </c:pt>
                <c:pt idx="172">
                  <c:v>43028</c:v>
                </c:pt>
                <c:pt idx="173">
                  <c:v>43031</c:v>
                </c:pt>
                <c:pt idx="174">
                  <c:v>43032</c:v>
                </c:pt>
                <c:pt idx="175">
                  <c:v>43033</c:v>
                </c:pt>
                <c:pt idx="176">
                  <c:v>43034</c:v>
                </c:pt>
                <c:pt idx="177">
                  <c:v>43035</c:v>
                </c:pt>
                <c:pt idx="178">
                  <c:v>43036</c:v>
                </c:pt>
                <c:pt idx="179">
                  <c:v>43038</c:v>
                </c:pt>
                <c:pt idx="180">
                  <c:v>43039</c:v>
                </c:pt>
                <c:pt idx="181">
                  <c:v>43041</c:v>
                </c:pt>
                <c:pt idx="182">
                  <c:v>43042</c:v>
                </c:pt>
                <c:pt idx="183">
                  <c:v>43045</c:v>
                </c:pt>
                <c:pt idx="184">
                  <c:v>43046</c:v>
                </c:pt>
                <c:pt idx="185">
                  <c:v>43047</c:v>
                </c:pt>
                <c:pt idx="186">
                  <c:v>43048</c:v>
                </c:pt>
                <c:pt idx="187">
                  <c:v>43049</c:v>
                </c:pt>
                <c:pt idx="188">
                  <c:v>43052</c:v>
                </c:pt>
                <c:pt idx="189">
                  <c:v>43053</c:v>
                </c:pt>
                <c:pt idx="190">
                  <c:v>43054</c:v>
                </c:pt>
                <c:pt idx="191">
                  <c:v>43055</c:v>
                </c:pt>
                <c:pt idx="192">
                  <c:v>43056</c:v>
                </c:pt>
                <c:pt idx="193">
                  <c:v>43059</c:v>
                </c:pt>
                <c:pt idx="194">
                  <c:v>43060</c:v>
                </c:pt>
                <c:pt idx="195">
                  <c:v>43061</c:v>
                </c:pt>
                <c:pt idx="196">
                  <c:v>43062</c:v>
                </c:pt>
                <c:pt idx="197">
                  <c:v>43063</c:v>
                </c:pt>
                <c:pt idx="198">
                  <c:v>43066</c:v>
                </c:pt>
                <c:pt idx="199">
                  <c:v>43067</c:v>
                </c:pt>
                <c:pt idx="200">
                  <c:v>43068</c:v>
                </c:pt>
                <c:pt idx="201">
                  <c:v>43069</c:v>
                </c:pt>
                <c:pt idx="202">
                  <c:v>43070</c:v>
                </c:pt>
                <c:pt idx="203">
                  <c:v>43073</c:v>
                </c:pt>
                <c:pt idx="204">
                  <c:v>43074</c:v>
                </c:pt>
                <c:pt idx="205">
                  <c:v>43075</c:v>
                </c:pt>
                <c:pt idx="206">
                  <c:v>43076</c:v>
                </c:pt>
                <c:pt idx="207">
                  <c:v>43077</c:v>
                </c:pt>
                <c:pt idx="208">
                  <c:v>43080</c:v>
                </c:pt>
                <c:pt idx="209">
                  <c:v>43081</c:v>
                </c:pt>
                <c:pt idx="210">
                  <c:v>43082</c:v>
                </c:pt>
                <c:pt idx="211">
                  <c:v>43083</c:v>
                </c:pt>
                <c:pt idx="212">
                  <c:v>43084</c:v>
                </c:pt>
                <c:pt idx="213">
                  <c:v>43087</c:v>
                </c:pt>
                <c:pt idx="214">
                  <c:v>43088</c:v>
                </c:pt>
                <c:pt idx="215">
                  <c:v>43089</c:v>
                </c:pt>
                <c:pt idx="216">
                  <c:v>43103</c:v>
                </c:pt>
                <c:pt idx="217">
                  <c:v>43104</c:v>
                </c:pt>
                <c:pt idx="218">
                  <c:v>43108</c:v>
                </c:pt>
                <c:pt idx="219">
                  <c:v>43109</c:v>
                </c:pt>
                <c:pt idx="220">
                  <c:v>43110</c:v>
                </c:pt>
                <c:pt idx="221">
                  <c:v>43111</c:v>
                </c:pt>
                <c:pt idx="222">
                  <c:v>43112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43122</c:v>
                </c:pt>
                <c:pt idx="229">
                  <c:v>43123</c:v>
                </c:pt>
                <c:pt idx="230">
                  <c:v>43124</c:v>
                </c:pt>
                <c:pt idx="231">
                  <c:v>43129</c:v>
                </c:pt>
                <c:pt idx="232">
                  <c:v>43130</c:v>
                </c:pt>
                <c:pt idx="233">
                  <c:v>43131</c:v>
                </c:pt>
                <c:pt idx="234">
                  <c:v>43132</c:v>
                </c:pt>
                <c:pt idx="235">
                  <c:v>43133</c:v>
                </c:pt>
                <c:pt idx="236">
                  <c:v>43136</c:v>
                </c:pt>
                <c:pt idx="237">
                  <c:v>43137</c:v>
                </c:pt>
                <c:pt idx="238">
                  <c:v>43138</c:v>
                </c:pt>
                <c:pt idx="239">
                  <c:v>43139</c:v>
                </c:pt>
                <c:pt idx="240">
                  <c:v>43140</c:v>
                </c:pt>
                <c:pt idx="241">
                  <c:v>43143</c:v>
                </c:pt>
                <c:pt idx="242">
                  <c:v>43144</c:v>
                </c:pt>
                <c:pt idx="243">
                  <c:v>43145</c:v>
                </c:pt>
                <c:pt idx="244">
                  <c:v>43146</c:v>
                </c:pt>
                <c:pt idx="245">
                  <c:v>43147</c:v>
                </c:pt>
                <c:pt idx="246">
                  <c:v>43150</c:v>
                </c:pt>
                <c:pt idx="247">
                  <c:v>43151</c:v>
                </c:pt>
                <c:pt idx="248">
                  <c:v>43152</c:v>
                </c:pt>
                <c:pt idx="249">
                  <c:v>43153</c:v>
                </c:pt>
                <c:pt idx="250">
                  <c:v>43154</c:v>
                </c:pt>
                <c:pt idx="251">
                  <c:v>43157</c:v>
                </c:pt>
                <c:pt idx="252">
                  <c:v>43158</c:v>
                </c:pt>
                <c:pt idx="253">
                  <c:v>43159</c:v>
                </c:pt>
                <c:pt idx="254">
                  <c:v>43160</c:v>
                </c:pt>
                <c:pt idx="255">
                  <c:v>43161</c:v>
                </c:pt>
                <c:pt idx="256">
                  <c:v>43164</c:v>
                </c:pt>
                <c:pt idx="257">
                  <c:v>43165</c:v>
                </c:pt>
                <c:pt idx="258">
                  <c:v>43166</c:v>
                </c:pt>
                <c:pt idx="259">
                  <c:v>43167</c:v>
                </c:pt>
                <c:pt idx="260">
                  <c:v>43168</c:v>
                </c:pt>
                <c:pt idx="261">
                  <c:v>43171</c:v>
                </c:pt>
                <c:pt idx="262">
                  <c:v>43172</c:v>
                </c:pt>
                <c:pt idx="263">
                  <c:v>43173</c:v>
                </c:pt>
                <c:pt idx="264">
                  <c:v>43174</c:v>
                </c:pt>
                <c:pt idx="265">
                  <c:v>43175</c:v>
                </c:pt>
                <c:pt idx="266">
                  <c:v>43178</c:v>
                </c:pt>
                <c:pt idx="267">
                  <c:v>43179</c:v>
                </c:pt>
                <c:pt idx="268">
                  <c:v>43180</c:v>
                </c:pt>
                <c:pt idx="269">
                  <c:v>43181</c:v>
                </c:pt>
                <c:pt idx="270">
                  <c:v>43182</c:v>
                </c:pt>
                <c:pt idx="271">
                  <c:v>43185</c:v>
                </c:pt>
                <c:pt idx="272">
                  <c:v>43186</c:v>
                </c:pt>
                <c:pt idx="273">
                  <c:v>43187</c:v>
                </c:pt>
                <c:pt idx="274">
                  <c:v>43188</c:v>
                </c:pt>
                <c:pt idx="275">
                  <c:v>43189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43199</c:v>
                </c:pt>
                <c:pt idx="281">
                  <c:v>43200</c:v>
                </c:pt>
                <c:pt idx="282">
                  <c:v>43201</c:v>
                </c:pt>
                <c:pt idx="283">
                  <c:v>43202</c:v>
                </c:pt>
                <c:pt idx="284">
                  <c:v>43203</c:v>
                </c:pt>
                <c:pt idx="285">
                  <c:v>43206</c:v>
                </c:pt>
                <c:pt idx="286">
                  <c:v>43207</c:v>
                </c:pt>
                <c:pt idx="287">
                  <c:v>43208</c:v>
                </c:pt>
                <c:pt idx="288">
                  <c:v>43209</c:v>
                </c:pt>
                <c:pt idx="289">
                  <c:v>43210</c:v>
                </c:pt>
                <c:pt idx="290">
                  <c:v>43213</c:v>
                </c:pt>
                <c:pt idx="291">
                  <c:v>43214</c:v>
                </c:pt>
                <c:pt idx="292">
                  <c:v>43215</c:v>
                </c:pt>
                <c:pt idx="293">
                  <c:v>43216</c:v>
                </c:pt>
                <c:pt idx="294">
                  <c:v>43217</c:v>
                </c:pt>
                <c:pt idx="295">
                  <c:v>43222</c:v>
                </c:pt>
                <c:pt idx="296">
                  <c:v>43223</c:v>
                </c:pt>
                <c:pt idx="297">
                  <c:v>43224</c:v>
                </c:pt>
                <c:pt idx="298">
                  <c:v>43234</c:v>
                </c:pt>
                <c:pt idx="299">
                  <c:v>43235</c:v>
                </c:pt>
                <c:pt idx="300">
                  <c:v>43236</c:v>
                </c:pt>
                <c:pt idx="301">
                  <c:v>43237</c:v>
                </c:pt>
                <c:pt idx="302">
                  <c:v>43238</c:v>
                </c:pt>
                <c:pt idx="303">
                  <c:v>43242</c:v>
                </c:pt>
                <c:pt idx="304">
                  <c:v>43243</c:v>
                </c:pt>
                <c:pt idx="305">
                  <c:v>43244</c:v>
                </c:pt>
                <c:pt idx="306">
                  <c:v>43245</c:v>
                </c:pt>
                <c:pt idx="307">
                  <c:v>43249</c:v>
                </c:pt>
                <c:pt idx="308">
                  <c:v>43250</c:v>
                </c:pt>
                <c:pt idx="309">
                  <c:v>43251</c:v>
                </c:pt>
                <c:pt idx="310">
                  <c:v>43252</c:v>
                </c:pt>
                <c:pt idx="311">
                  <c:v>43255</c:v>
                </c:pt>
                <c:pt idx="312">
                  <c:v>43256</c:v>
                </c:pt>
                <c:pt idx="313">
                  <c:v>43257</c:v>
                </c:pt>
                <c:pt idx="314">
                  <c:v>43258</c:v>
                </c:pt>
                <c:pt idx="315">
                  <c:v>43259</c:v>
                </c:pt>
                <c:pt idx="316">
                  <c:v>43262</c:v>
                </c:pt>
                <c:pt idx="317">
                  <c:v>43263</c:v>
                </c:pt>
                <c:pt idx="318">
                  <c:v>43264</c:v>
                </c:pt>
                <c:pt idx="319">
                  <c:v>43265</c:v>
                </c:pt>
                <c:pt idx="320">
                  <c:v>43266</c:v>
                </c:pt>
                <c:pt idx="321">
                  <c:v>43269</c:v>
                </c:pt>
                <c:pt idx="322">
                  <c:v>43270</c:v>
                </c:pt>
                <c:pt idx="323">
                  <c:v>43271</c:v>
                </c:pt>
                <c:pt idx="324">
                  <c:v>43272</c:v>
                </c:pt>
                <c:pt idx="325">
                  <c:v>43273</c:v>
                </c:pt>
                <c:pt idx="326">
                  <c:v>43276</c:v>
                </c:pt>
                <c:pt idx="327">
                  <c:v>43277</c:v>
                </c:pt>
                <c:pt idx="328">
                  <c:v>43278</c:v>
                </c:pt>
                <c:pt idx="329">
                  <c:v>43279</c:v>
                </c:pt>
                <c:pt idx="330">
                  <c:v>43280</c:v>
                </c:pt>
                <c:pt idx="331">
                  <c:v>43283</c:v>
                </c:pt>
                <c:pt idx="332">
                  <c:v>43284</c:v>
                </c:pt>
                <c:pt idx="333">
                  <c:v>43285</c:v>
                </c:pt>
                <c:pt idx="334">
                  <c:v>43286</c:v>
                </c:pt>
                <c:pt idx="335">
                  <c:v>43287</c:v>
                </c:pt>
                <c:pt idx="336">
                  <c:v>43290</c:v>
                </c:pt>
                <c:pt idx="337">
                  <c:v>43291</c:v>
                </c:pt>
                <c:pt idx="338">
                  <c:v>43292</c:v>
                </c:pt>
                <c:pt idx="339">
                  <c:v>43293</c:v>
                </c:pt>
                <c:pt idx="340">
                  <c:v>43294</c:v>
                </c:pt>
                <c:pt idx="341">
                  <c:v>43297</c:v>
                </c:pt>
                <c:pt idx="342">
                  <c:v>43298</c:v>
                </c:pt>
                <c:pt idx="343">
                  <c:v>43299</c:v>
                </c:pt>
                <c:pt idx="344">
                  <c:v>43300</c:v>
                </c:pt>
                <c:pt idx="345">
                  <c:v>43301</c:v>
                </c:pt>
                <c:pt idx="346">
                  <c:v>43304</c:v>
                </c:pt>
                <c:pt idx="347">
                  <c:v>43305</c:v>
                </c:pt>
                <c:pt idx="348">
                  <c:v>43306</c:v>
                </c:pt>
                <c:pt idx="349">
                  <c:v>43307</c:v>
                </c:pt>
                <c:pt idx="350">
                  <c:v>43308</c:v>
                </c:pt>
                <c:pt idx="351">
                  <c:v>43311</c:v>
                </c:pt>
                <c:pt idx="352">
                  <c:v>43312</c:v>
                </c:pt>
                <c:pt idx="353">
                  <c:v>43313</c:v>
                </c:pt>
                <c:pt idx="354">
                  <c:v>43314</c:v>
                </c:pt>
                <c:pt idx="355">
                  <c:v>43315</c:v>
                </c:pt>
                <c:pt idx="356">
                  <c:v>43339</c:v>
                </c:pt>
                <c:pt idx="357">
                  <c:v>43340</c:v>
                </c:pt>
                <c:pt idx="358">
                  <c:v>43341</c:v>
                </c:pt>
                <c:pt idx="359">
                  <c:v>43346</c:v>
                </c:pt>
                <c:pt idx="360">
                  <c:v>43347</c:v>
                </c:pt>
                <c:pt idx="361">
                  <c:v>43348</c:v>
                </c:pt>
                <c:pt idx="362">
                  <c:v>43349</c:v>
                </c:pt>
                <c:pt idx="363">
                  <c:v>43350</c:v>
                </c:pt>
                <c:pt idx="364">
                  <c:v>43353</c:v>
                </c:pt>
                <c:pt idx="365">
                  <c:v>43354</c:v>
                </c:pt>
                <c:pt idx="366">
                  <c:v>43355</c:v>
                </c:pt>
                <c:pt idx="367">
                  <c:v>43356</c:v>
                </c:pt>
                <c:pt idx="368">
                  <c:v>43357</c:v>
                </c:pt>
                <c:pt idx="369">
                  <c:v>43360</c:v>
                </c:pt>
                <c:pt idx="370">
                  <c:v>43361</c:v>
                </c:pt>
                <c:pt idx="371">
                  <c:v>43362</c:v>
                </c:pt>
                <c:pt idx="372">
                  <c:v>43363</c:v>
                </c:pt>
                <c:pt idx="373">
                  <c:v>43364</c:v>
                </c:pt>
                <c:pt idx="374">
                  <c:v>43367</c:v>
                </c:pt>
                <c:pt idx="375">
                  <c:v>43368</c:v>
                </c:pt>
                <c:pt idx="376">
                  <c:v>43369</c:v>
                </c:pt>
                <c:pt idx="377">
                  <c:v>43370</c:v>
                </c:pt>
                <c:pt idx="378">
                  <c:v>43371</c:v>
                </c:pt>
                <c:pt idx="379">
                  <c:v>43374</c:v>
                </c:pt>
                <c:pt idx="380">
                  <c:v>43375</c:v>
                </c:pt>
                <c:pt idx="381">
                  <c:v>43376</c:v>
                </c:pt>
                <c:pt idx="382">
                  <c:v>43377</c:v>
                </c:pt>
                <c:pt idx="383">
                  <c:v>43378</c:v>
                </c:pt>
                <c:pt idx="384">
                  <c:v>43381</c:v>
                </c:pt>
                <c:pt idx="385">
                  <c:v>43382</c:v>
                </c:pt>
                <c:pt idx="386">
                  <c:v>43384</c:v>
                </c:pt>
                <c:pt idx="387">
                  <c:v>43385</c:v>
                </c:pt>
                <c:pt idx="388">
                  <c:v>43388</c:v>
                </c:pt>
                <c:pt idx="389">
                  <c:v>43389</c:v>
                </c:pt>
                <c:pt idx="390">
                  <c:v>43390</c:v>
                </c:pt>
                <c:pt idx="391">
                  <c:v>43391</c:v>
                </c:pt>
                <c:pt idx="392">
                  <c:v>43392</c:v>
                </c:pt>
                <c:pt idx="393">
                  <c:v>43395</c:v>
                </c:pt>
                <c:pt idx="394">
                  <c:v>43396</c:v>
                </c:pt>
                <c:pt idx="395">
                  <c:v>43398</c:v>
                </c:pt>
                <c:pt idx="396">
                  <c:v>43399</c:v>
                </c:pt>
                <c:pt idx="397">
                  <c:v>43402</c:v>
                </c:pt>
                <c:pt idx="398">
                  <c:v>43403</c:v>
                </c:pt>
                <c:pt idx="399">
                  <c:v>43404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43416</c:v>
                </c:pt>
                <c:pt idx="406">
                  <c:v>43417</c:v>
                </c:pt>
                <c:pt idx="407">
                  <c:v>43418</c:v>
                </c:pt>
                <c:pt idx="408">
                  <c:v>43419</c:v>
                </c:pt>
                <c:pt idx="409">
                  <c:v>43420</c:v>
                </c:pt>
                <c:pt idx="410">
                  <c:v>43423</c:v>
                </c:pt>
                <c:pt idx="411">
                  <c:v>43424</c:v>
                </c:pt>
                <c:pt idx="412">
                  <c:v>43425</c:v>
                </c:pt>
                <c:pt idx="413">
                  <c:v>43426</c:v>
                </c:pt>
                <c:pt idx="414">
                  <c:v>43427</c:v>
                </c:pt>
                <c:pt idx="415">
                  <c:v>43430</c:v>
                </c:pt>
                <c:pt idx="416">
                  <c:v>43431</c:v>
                </c:pt>
                <c:pt idx="417">
                  <c:v>43432</c:v>
                </c:pt>
                <c:pt idx="418">
                  <c:v>43433</c:v>
                </c:pt>
                <c:pt idx="419">
                  <c:v>43434</c:v>
                </c:pt>
                <c:pt idx="420">
                  <c:v>43437</c:v>
                </c:pt>
                <c:pt idx="421">
                  <c:v>43439</c:v>
                </c:pt>
                <c:pt idx="422">
                  <c:v>43440</c:v>
                </c:pt>
                <c:pt idx="423">
                  <c:v>43441</c:v>
                </c:pt>
                <c:pt idx="424">
                  <c:v>43444</c:v>
                </c:pt>
                <c:pt idx="425">
                  <c:v>43446</c:v>
                </c:pt>
                <c:pt idx="426">
                  <c:v>43447</c:v>
                </c:pt>
                <c:pt idx="427">
                  <c:v>43448</c:v>
                </c:pt>
                <c:pt idx="428">
                  <c:v>43451</c:v>
                </c:pt>
                <c:pt idx="429">
                  <c:v>43452</c:v>
                </c:pt>
                <c:pt idx="430">
                  <c:v>43453</c:v>
                </c:pt>
                <c:pt idx="431">
                  <c:v>43454</c:v>
                </c:pt>
                <c:pt idx="432">
                  <c:v>43468</c:v>
                </c:pt>
                <c:pt idx="433">
                  <c:v>43469</c:v>
                </c:pt>
                <c:pt idx="434">
                  <c:v>43472</c:v>
                </c:pt>
                <c:pt idx="435">
                  <c:v>43473</c:v>
                </c:pt>
                <c:pt idx="436">
                  <c:v>43474</c:v>
                </c:pt>
                <c:pt idx="437">
                  <c:v>43475</c:v>
                </c:pt>
                <c:pt idx="438">
                  <c:v>43476</c:v>
                </c:pt>
                <c:pt idx="439">
                  <c:v>43479</c:v>
                </c:pt>
                <c:pt idx="440">
                  <c:v>43480</c:v>
                </c:pt>
                <c:pt idx="441">
                  <c:v>43481</c:v>
                </c:pt>
                <c:pt idx="442">
                  <c:v>43482</c:v>
                </c:pt>
                <c:pt idx="443">
                  <c:v>43483</c:v>
                </c:pt>
                <c:pt idx="444">
                  <c:v>43486</c:v>
                </c:pt>
                <c:pt idx="445">
                  <c:v>43487</c:v>
                </c:pt>
                <c:pt idx="446">
                  <c:v>43488</c:v>
                </c:pt>
                <c:pt idx="447">
                  <c:v>43489</c:v>
                </c:pt>
                <c:pt idx="448">
                  <c:v>43490</c:v>
                </c:pt>
                <c:pt idx="449">
                  <c:v>43493</c:v>
                </c:pt>
                <c:pt idx="450">
                  <c:v>43494</c:v>
                </c:pt>
                <c:pt idx="451">
                  <c:v>43495</c:v>
                </c:pt>
                <c:pt idx="452">
                  <c:v>43496</c:v>
                </c:pt>
                <c:pt idx="453">
                  <c:v>43497</c:v>
                </c:pt>
                <c:pt idx="454">
                  <c:v>43500</c:v>
                </c:pt>
                <c:pt idx="455">
                  <c:v>43501</c:v>
                </c:pt>
                <c:pt idx="456">
                  <c:v>43502</c:v>
                </c:pt>
                <c:pt idx="457">
                  <c:v>43503</c:v>
                </c:pt>
                <c:pt idx="458">
                  <c:v>43504</c:v>
                </c:pt>
                <c:pt idx="459">
                  <c:v>43507</c:v>
                </c:pt>
                <c:pt idx="460">
                  <c:v>43508</c:v>
                </c:pt>
                <c:pt idx="461">
                  <c:v>43509</c:v>
                </c:pt>
                <c:pt idx="462">
                  <c:v>43510</c:v>
                </c:pt>
                <c:pt idx="463">
                  <c:v>43511</c:v>
                </c:pt>
                <c:pt idx="464">
                  <c:v>43514</c:v>
                </c:pt>
                <c:pt idx="465">
                  <c:v>43515</c:v>
                </c:pt>
                <c:pt idx="466">
                  <c:v>43516</c:v>
                </c:pt>
                <c:pt idx="467">
                  <c:v>43517</c:v>
                </c:pt>
                <c:pt idx="468">
                  <c:v>43518</c:v>
                </c:pt>
                <c:pt idx="469">
                  <c:v>43521</c:v>
                </c:pt>
                <c:pt idx="470">
                  <c:v>43522</c:v>
                </c:pt>
                <c:pt idx="471">
                  <c:v>43523</c:v>
                </c:pt>
                <c:pt idx="472">
                  <c:v>43524</c:v>
                </c:pt>
                <c:pt idx="473">
                  <c:v>43525</c:v>
                </c:pt>
                <c:pt idx="474">
                  <c:v>43528</c:v>
                </c:pt>
                <c:pt idx="475">
                  <c:v>43529</c:v>
                </c:pt>
                <c:pt idx="476">
                  <c:v>43530</c:v>
                </c:pt>
                <c:pt idx="477">
                  <c:v>43531</c:v>
                </c:pt>
                <c:pt idx="478">
                  <c:v>43532</c:v>
                </c:pt>
                <c:pt idx="479">
                  <c:v>43536</c:v>
                </c:pt>
                <c:pt idx="480">
                  <c:v>43537</c:v>
                </c:pt>
                <c:pt idx="481">
                  <c:v>43538</c:v>
                </c:pt>
                <c:pt idx="482">
                  <c:v>43539</c:v>
                </c:pt>
                <c:pt idx="483">
                  <c:v>43542</c:v>
                </c:pt>
                <c:pt idx="484">
                  <c:v>43543</c:v>
                </c:pt>
                <c:pt idx="485">
                  <c:v>43544</c:v>
                </c:pt>
                <c:pt idx="486">
                  <c:v>43545</c:v>
                </c:pt>
                <c:pt idx="487">
                  <c:v>43546</c:v>
                </c:pt>
                <c:pt idx="488">
                  <c:v>43549</c:v>
                </c:pt>
                <c:pt idx="489">
                  <c:v>43550</c:v>
                </c:pt>
                <c:pt idx="490">
                  <c:v>43551</c:v>
                </c:pt>
                <c:pt idx="491">
                  <c:v>43552</c:v>
                </c:pt>
                <c:pt idx="492">
                  <c:v>43553</c:v>
                </c:pt>
                <c:pt idx="493">
                  <c:v>43556</c:v>
                </c:pt>
                <c:pt idx="494">
                  <c:v>43557</c:v>
                </c:pt>
                <c:pt idx="495">
                  <c:v>43558</c:v>
                </c:pt>
                <c:pt idx="496">
                  <c:v>43559</c:v>
                </c:pt>
                <c:pt idx="497">
                  <c:v>43560</c:v>
                </c:pt>
                <c:pt idx="498">
                  <c:v>43563</c:v>
                </c:pt>
                <c:pt idx="499">
                  <c:v>43564</c:v>
                </c:pt>
                <c:pt idx="500">
                  <c:v>43565</c:v>
                </c:pt>
                <c:pt idx="501">
                  <c:v>43566</c:v>
                </c:pt>
                <c:pt idx="502">
                  <c:v>43567</c:v>
                </c:pt>
                <c:pt idx="503">
                  <c:v>43570</c:v>
                </c:pt>
                <c:pt idx="504">
                  <c:v>43571</c:v>
                </c:pt>
                <c:pt idx="505">
                  <c:v>43572</c:v>
                </c:pt>
                <c:pt idx="506">
                  <c:v>43573</c:v>
                </c:pt>
                <c:pt idx="507">
                  <c:v>43574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43584</c:v>
                </c:pt>
                <c:pt idx="512">
                  <c:v>43585</c:v>
                </c:pt>
                <c:pt idx="513">
                  <c:v>43587</c:v>
                </c:pt>
                <c:pt idx="514">
                  <c:v>43588</c:v>
                </c:pt>
                <c:pt idx="515">
                  <c:v>43594</c:v>
                </c:pt>
                <c:pt idx="516">
                  <c:v>43595</c:v>
                </c:pt>
                <c:pt idx="517">
                  <c:v>43598</c:v>
                </c:pt>
                <c:pt idx="518">
                  <c:v>43599</c:v>
                </c:pt>
                <c:pt idx="519">
                  <c:v>43600</c:v>
                </c:pt>
                <c:pt idx="520">
                  <c:v>43605</c:v>
                </c:pt>
                <c:pt idx="521">
                  <c:v>43606</c:v>
                </c:pt>
                <c:pt idx="522">
                  <c:v>43607</c:v>
                </c:pt>
                <c:pt idx="523">
                  <c:v>43608</c:v>
                </c:pt>
                <c:pt idx="524">
                  <c:v>43609</c:v>
                </c:pt>
                <c:pt idx="525">
                  <c:v>43612</c:v>
                </c:pt>
                <c:pt idx="526">
                  <c:v>43613</c:v>
                </c:pt>
                <c:pt idx="527">
                  <c:v>43614</c:v>
                </c:pt>
                <c:pt idx="528">
                  <c:v>43619</c:v>
                </c:pt>
                <c:pt idx="529">
                  <c:v>43620</c:v>
                </c:pt>
                <c:pt idx="530">
                  <c:v>43621</c:v>
                </c:pt>
                <c:pt idx="531">
                  <c:v>43622</c:v>
                </c:pt>
                <c:pt idx="532">
                  <c:v>43623</c:v>
                </c:pt>
                <c:pt idx="533">
                  <c:v>43627</c:v>
                </c:pt>
                <c:pt idx="534">
                  <c:v>43628</c:v>
                </c:pt>
                <c:pt idx="535">
                  <c:v>43629</c:v>
                </c:pt>
                <c:pt idx="536">
                  <c:v>43630</c:v>
                </c:pt>
                <c:pt idx="537">
                  <c:v>43633</c:v>
                </c:pt>
                <c:pt idx="538">
                  <c:v>43634</c:v>
                </c:pt>
                <c:pt idx="539">
                  <c:v>43635</c:v>
                </c:pt>
                <c:pt idx="540">
                  <c:v>43636</c:v>
                </c:pt>
                <c:pt idx="541">
                  <c:v>43637</c:v>
                </c:pt>
                <c:pt idx="542">
                  <c:v>43640</c:v>
                </c:pt>
                <c:pt idx="543">
                  <c:v>43641</c:v>
                </c:pt>
                <c:pt idx="544">
                  <c:v>43642</c:v>
                </c:pt>
                <c:pt idx="545">
                  <c:v>43643</c:v>
                </c:pt>
                <c:pt idx="546">
                  <c:v>43644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43654</c:v>
                </c:pt>
                <c:pt idx="553">
                  <c:v>43655</c:v>
                </c:pt>
                <c:pt idx="554">
                  <c:v>43656</c:v>
                </c:pt>
                <c:pt idx="555">
                  <c:v>43657</c:v>
                </c:pt>
                <c:pt idx="556">
                  <c:v>43658</c:v>
                </c:pt>
                <c:pt idx="557">
                  <c:v>43661</c:v>
                </c:pt>
                <c:pt idx="558">
                  <c:v>43662</c:v>
                </c:pt>
                <c:pt idx="559">
                  <c:v>43663</c:v>
                </c:pt>
                <c:pt idx="560">
                  <c:v>43664</c:v>
                </c:pt>
                <c:pt idx="561">
                  <c:v>43665</c:v>
                </c:pt>
                <c:pt idx="562">
                  <c:v>43668</c:v>
                </c:pt>
                <c:pt idx="563">
                  <c:v>43669</c:v>
                </c:pt>
                <c:pt idx="564">
                  <c:v>43670</c:v>
                </c:pt>
                <c:pt idx="565">
                  <c:v>43671</c:v>
                </c:pt>
                <c:pt idx="566">
                  <c:v>43672</c:v>
                </c:pt>
                <c:pt idx="567">
                  <c:v>43675</c:v>
                </c:pt>
                <c:pt idx="568">
                  <c:v>43676</c:v>
                </c:pt>
                <c:pt idx="569">
                  <c:v>43677</c:v>
                </c:pt>
                <c:pt idx="570">
                  <c:v>43678</c:v>
                </c:pt>
                <c:pt idx="571">
                  <c:v>43679</c:v>
                </c:pt>
                <c:pt idx="572">
                  <c:v>43703</c:v>
                </c:pt>
                <c:pt idx="573">
                  <c:v>43704</c:v>
                </c:pt>
                <c:pt idx="574">
                  <c:v>43705</c:v>
                </c:pt>
                <c:pt idx="575">
                  <c:v>43706</c:v>
                </c:pt>
                <c:pt idx="576">
                  <c:v>43707</c:v>
                </c:pt>
                <c:pt idx="577">
                  <c:v>43711</c:v>
                </c:pt>
                <c:pt idx="578">
                  <c:v>43712</c:v>
                </c:pt>
                <c:pt idx="579">
                  <c:v>43713</c:v>
                </c:pt>
                <c:pt idx="580">
                  <c:v>43714</c:v>
                </c:pt>
                <c:pt idx="581">
                  <c:v>43717</c:v>
                </c:pt>
                <c:pt idx="582">
                  <c:v>43718</c:v>
                </c:pt>
                <c:pt idx="583">
                  <c:v>43719</c:v>
                </c:pt>
                <c:pt idx="584">
                  <c:v>43720</c:v>
                </c:pt>
                <c:pt idx="585">
                  <c:v>43721</c:v>
                </c:pt>
                <c:pt idx="586">
                  <c:v>43724</c:v>
                </c:pt>
                <c:pt idx="587">
                  <c:v>43725</c:v>
                </c:pt>
                <c:pt idx="588">
                  <c:v>43726</c:v>
                </c:pt>
                <c:pt idx="589">
                  <c:v>43727</c:v>
                </c:pt>
                <c:pt idx="590">
                  <c:v>43728</c:v>
                </c:pt>
                <c:pt idx="591">
                  <c:v>43731</c:v>
                </c:pt>
                <c:pt idx="592">
                  <c:v>43732</c:v>
                </c:pt>
                <c:pt idx="593">
                  <c:v>43733</c:v>
                </c:pt>
                <c:pt idx="594">
                  <c:v>43734</c:v>
                </c:pt>
                <c:pt idx="595">
                  <c:v>43735</c:v>
                </c:pt>
                <c:pt idx="596">
                  <c:v>43738</c:v>
                </c:pt>
                <c:pt idx="597">
                  <c:v>43739</c:v>
                </c:pt>
                <c:pt idx="598">
                  <c:v>43740</c:v>
                </c:pt>
                <c:pt idx="599">
                  <c:v>43741</c:v>
                </c:pt>
                <c:pt idx="600">
                  <c:v>43742</c:v>
                </c:pt>
                <c:pt idx="601">
                  <c:v>43745</c:v>
                </c:pt>
                <c:pt idx="602">
                  <c:v>43746</c:v>
                </c:pt>
                <c:pt idx="603">
                  <c:v>43747</c:v>
                </c:pt>
                <c:pt idx="604">
                  <c:v>43748</c:v>
                </c:pt>
                <c:pt idx="605">
                  <c:v>43749</c:v>
                </c:pt>
                <c:pt idx="606">
                  <c:v>43752</c:v>
                </c:pt>
                <c:pt idx="607">
                  <c:v>43753</c:v>
                </c:pt>
                <c:pt idx="608">
                  <c:v>43754</c:v>
                </c:pt>
                <c:pt idx="609">
                  <c:v>43755</c:v>
                </c:pt>
                <c:pt idx="610">
                  <c:v>43756</c:v>
                </c:pt>
                <c:pt idx="611">
                  <c:v>43759</c:v>
                </c:pt>
                <c:pt idx="612">
                  <c:v>43760</c:v>
                </c:pt>
                <c:pt idx="613">
                  <c:v>43761</c:v>
                </c:pt>
                <c:pt idx="614">
                  <c:v>43762</c:v>
                </c:pt>
                <c:pt idx="615">
                  <c:v>43763</c:v>
                </c:pt>
                <c:pt idx="616">
                  <c:v>43766</c:v>
                </c:pt>
                <c:pt idx="617">
                  <c:v>43767</c:v>
                </c:pt>
                <c:pt idx="618">
                  <c:v>43768</c:v>
                </c:pt>
                <c:pt idx="619">
                  <c:v>43769</c:v>
                </c:pt>
                <c:pt idx="620">
                  <c:v>43773</c:v>
                </c:pt>
                <c:pt idx="621">
                  <c:v>43774</c:v>
                </c:pt>
                <c:pt idx="622">
                  <c:v>43775</c:v>
                </c:pt>
                <c:pt idx="623">
                  <c:v>43776</c:v>
                </c:pt>
                <c:pt idx="624">
                  <c:v>43777</c:v>
                </c:pt>
                <c:pt idx="625">
                  <c:v>43781</c:v>
                </c:pt>
                <c:pt idx="626">
                  <c:v>43782</c:v>
                </c:pt>
                <c:pt idx="627">
                  <c:v>43783</c:v>
                </c:pt>
                <c:pt idx="628">
                  <c:v>43784</c:v>
                </c:pt>
                <c:pt idx="629">
                  <c:v>43787</c:v>
                </c:pt>
                <c:pt idx="630">
                  <c:v>43788</c:v>
                </c:pt>
                <c:pt idx="631">
                  <c:v>43789</c:v>
                </c:pt>
                <c:pt idx="632">
                  <c:v>43790</c:v>
                </c:pt>
                <c:pt idx="633">
                  <c:v>43791</c:v>
                </c:pt>
                <c:pt idx="634">
                  <c:v>43794</c:v>
                </c:pt>
                <c:pt idx="635">
                  <c:v>43795</c:v>
                </c:pt>
                <c:pt idx="636">
                  <c:v>43796</c:v>
                </c:pt>
                <c:pt idx="637">
                  <c:v>43797</c:v>
                </c:pt>
                <c:pt idx="638">
                  <c:v>43798</c:v>
                </c:pt>
                <c:pt idx="639">
                  <c:v>43801</c:v>
                </c:pt>
                <c:pt idx="640">
                  <c:v>43802</c:v>
                </c:pt>
                <c:pt idx="641">
                  <c:v>43803</c:v>
                </c:pt>
                <c:pt idx="642">
                  <c:v>43804</c:v>
                </c:pt>
                <c:pt idx="643">
                  <c:v>43805</c:v>
                </c:pt>
                <c:pt idx="644">
                  <c:v>43808</c:v>
                </c:pt>
                <c:pt idx="645">
                  <c:v>43809</c:v>
                </c:pt>
                <c:pt idx="646">
                  <c:v>43810</c:v>
                </c:pt>
                <c:pt idx="647">
                  <c:v>43811</c:v>
                </c:pt>
                <c:pt idx="648">
                  <c:v>43812</c:v>
                </c:pt>
                <c:pt idx="649">
                  <c:v>43815</c:v>
                </c:pt>
                <c:pt idx="650">
                  <c:v>43816</c:v>
                </c:pt>
                <c:pt idx="651">
                  <c:v>43817</c:v>
                </c:pt>
                <c:pt idx="652">
                  <c:v>43818</c:v>
                </c:pt>
                <c:pt idx="653">
                  <c:v>43837</c:v>
                </c:pt>
                <c:pt idx="654">
                  <c:v>43838</c:v>
                </c:pt>
                <c:pt idx="655">
                  <c:v>43839</c:v>
                </c:pt>
                <c:pt idx="656">
                  <c:v>43840</c:v>
                </c:pt>
                <c:pt idx="657">
                  <c:v>43843</c:v>
                </c:pt>
                <c:pt idx="658">
                  <c:v>43844</c:v>
                </c:pt>
                <c:pt idx="659">
                  <c:v>43845</c:v>
                </c:pt>
                <c:pt idx="660">
                  <c:v>43846</c:v>
                </c:pt>
                <c:pt idx="661">
                  <c:v>43847</c:v>
                </c:pt>
                <c:pt idx="662">
                  <c:v>43850</c:v>
                </c:pt>
                <c:pt idx="663">
                  <c:v>43851</c:v>
                </c:pt>
                <c:pt idx="664">
                  <c:v>43852</c:v>
                </c:pt>
                <c:pt idx="665">
                  <c:v>43853</c:v>
                </c:pt>
                <c:pt idx="666">
                  <c:v>43854</c:v>
                </c:pt>
                <c:pt idx="667">
                  <c:v>43857</c:v>
                </c:pt>
                <c:pt idx="668">
                  <c:v>43858</c:v>
                </c:pt>
                <c:pt idx="669">
                  <c:v>43859</c:v>
                </c:pt>
                <c:pt idx="670">
                  <c:v>43860</c:v>
                </c:pt>
                <c:pt idx="671">
                  <c:v>43864</c:v>
                </c:pt>
                <c:pt idx="672">
                  <c:v>43865</c:v>
                </c:pt>
                <c:pt idx="673">
                  <c:v>43866</c:v>
                </c:pt>
                <c:pt idx="674">
                  <c:v>43868</c:v>
                </c:pt>
                <c:pt idx="675">
                  <c:v>43871</c:v>
                </c:pt>
                <c:pt idx="676">
                  <c:v>43872</c:v>
                </c:pt>
                <c:pt idx="677">
                  <c:v>43873</c:v>
                </c:pt>
                <c:pt idx="678">
                  <c:v>43874</c:v>
                </c:pt>
                <c:pt idx="679">
                  <c:v>43875</c:v>
                </c:pt>
                <c:pt idx="680">
                  <c:v>43878</c:v>
                </c:pt>
                <c:pt idx="681">
                  <c:v>43879</c:v>
                </c:pt>
                <c:pt idx="682">
                  <c:v>43880</c:v>
                </c:pt>
                <c:pt idx="683">
                  <c:v>43881</c:v>
                </c:pt>
                <c:pt idx="684">
                  <c:v>43882</c:v>
                </c:pt>
                <c:pt idx="685">
                  <c:v>43885</c:v>
                </c:pt>
                <c:pt idx="686">
                  <c:v>43886</c:v>
                </c:pt>
                <c:pt idx="687">
                  <c:v>43887</c:v>
                </c:pt>
                <c:pt idx="688">
                  <c:v>43888</c:v>
                </c:pt>
                <c:pt idx="689">
                  <c:v>43889</c:v>
                </c:pt>
                <c:pt idx="690">
                  <c:v>43892</c:v>
                </c:pt>
                <c:pt idx="691">
                  <c:v>43893</c:v>
                </c:pt>
                <c:pt idx="692">
                  <c:v>43894</c:v>
                </c:pt>
                <c:pt idx="693">
                  <c:v>43895</c:v>
                </c:pt>
                <c:pt idx="694">
                  <c:v>43896</c:v>
                </c:pt>
                <c:pt idx="695">
                  <c:v>43899</c:v>
                </c:pt>
                <c:pt idx="696">
                  <c:v>43900</c:v>
                </c:pt>
                <c:pt idx="697">
                  <c:v>43901</c:v>
                </c:pt>
                <c:pt idx="698">
                  <c:v>43902</c:v>
                </c:pt>
                <c:pt idx="699">
                  <c:v>43903</c:v>
                </c:pt>
                <c:pt idx="700">
                  <c:v>43906</c:v>
                </c:pt>
                <c:pt idx="701">
                  <c:v>43907</c:v>
                </c:pt>
                <c:pt idx="702">
                  <c:v>43908</c:v>
                </c:pt>
                <c:pt idx="703">
                  <c:v>43909</c:v>
                </c:pt>
                <c:pt idx="704">
                  <c:v>43910</c:v>
                </c:pt>
                <c:pt idx="705">
                  <c:v>43913</c:v>
                </c:pt>
                <c:pt idx="706">
                  <c:v>43914</c:v>
                </c:pt>
                <c:pt idx="707">
                  <c:v>43915</c:v>
                </c:pt>
                <c:pt idx="708">
                  <c:v>43916</c:v>
                </c:pt>
                <c:pt idx="709">
                  <c:v>43917</c:v>
                </c:pt>
                <c:pt idx="710">
                  <c:v>43920</c:v>
                </c:pt>
                <c:pt idx="711">
                  <c:v>43921</c:v>
                </c:pt>
                <c:pt idx="712">
                  <c:v>43922</c:v>
                </c:pt>
                <c:pt idx="713">
                  <c:v>43923</c:v>
                </c:pt>
                <c:pt idx="714">
                  <c:v>43924</c:v>
                </c:pt>
                <c:pt idx="715">
                  <c:v>43942</c:v>
                </c:pt>
                <c:pt idx="716">
                  <c:v>43943</c:v>
                </c:pt>
                <c:pt idx="717">
                  <c:v>43944</c:v>
                </c:pt>
                <c:pt idx="718">
                  <c:v>43945</c:v>
                </c:pt>
                <c:pt idx="719">
                  <c:v>43948</c:v>
                </c:pt>
                <c:pt idx="720">
                  <c:v>43949</c:v>
                </c:pt>
                <c:pt idx="721">
                  <c:v>43950</c:v>
                </c:pt>
                <c:pt idx="722">
                  <c:v>43951</c:v>
                </c:pt>
                <c:pt idx="723">
                  <c:v>43955</c:v>
                </c:pt>
                <c:pt idx="724">
                  <c:v>43956</c:v>
                </c:pt>
                <c:pt idx="725">
                  <c:v>43957</c:v>
                </c:pt>
                <c:pt idx="726">
                  <c:v>43958</c:v>
                </c:pt>
                <c:pt idx="727">
                  <c:v>43962</c:v>
                </c:pt>
                <c:pt idx="728">
                  <c:v>43963</c:v>
                </c:pt>
                <c:pt idx="729">
                  <c:v>43964</c:v>
                </c:pt>
                <c:pt idx="730">
                  <c:v>43965</c:v>
                </c:pt>
                <c:pt idx="731">
                  <c:v>43966</c:v>
                </c:pt>
                <c:pt idx="732">
                  <c:v>43969</c:v>
                </c:pt>
                <c:pt idx="733">
                  <c:v>43970</c:v>
                </c:pt>
                <c:pt idx="734">
                  <c:v>43971</c:v>
                </c:pt>
                <c:pt idx="735">
                  <c:v>43976</c:v>
                </c:pt>
                <c:pt idx="736">
                  <c:v>43977</c:v>
                </c:pt>
                <c:pt idx="737">
                  <c:v>43978</c:v>
                </c:pt>
                <c:pt idx="738">
                  <c:v>43979</c:v>
                </c:pt>
                <c:pt idx="739">
                  <c:v>43980</c:v>
                </c:pt>
                <c:pt idx="740">
                  <c:v>43985</c:v>
                </c:pt>
                <c:pt idx="741">
                  <c:v>43986</c:v>
                </c:pt>
                <c:pt idx="742">
                  <c:v>43987</c:v>
                </c:pt>
                <c:pt idx="743">
                  <c:v>43991</c:v>
                </c:pt>
                <c:pt idx="744">
                  <c:v>43992</c:v>
                </c:pt>
                <c:pt idx="745">
                  <c:v>43993</c:v>
                </c:pt>
                <c:pt idx="746">
                  <c:v>43994</c:v>
                </c:pt>
                <c:pt idx="747">
                  <c:v>43998</c:v>
                </c:pt>
                <c:pt idx="748">
                  <c:v>43999</c:v>
                </c:pt>
                <c:pt idx="749">
                  <c:v>44000</c:v>
                </c:pt>
                <c:pt idx="750">
                  <c:v>44001</c:v>
                </c:pt>
                <c:pt idx="751">
                  <c:v>44005</c:v>
                </c:pt>
                <c:pt idx="752">
                  <c:v>44006</c:v>
                </c:pt>
                <c:pt idx="753">
                  <c:v>44007</c:v>
                </c:pt>
                <c:pt idx="754">
                  <c:v>44008</c:v>
                </c:pt>
                <c:pt idx="755">
                  <c:v>44012</c:v>
                </c:pt>
                <c:pt idx="756">
                  <c:v>44013</c:v>
                </c:pt>
                <c:pt idx="757">
                  <c:v>44014</c:v>
                </c:pt>
                <c:pt idx="758">
                  <c:v>44015</c:v>
                </c:pt>
                <c:pt idx="759">
                  <c:v>44019</c:v>
                </c:pt>
                <c:pt idx="760">
                  <c:v>44020</c:v>
                </c:pt>
                <c:pt idx="761">
                  <c:v>44021</c:v>
                </c:pt>
                <c:pt idx="762">
                  <c:v>44022</c:v>
                </c:pt>
                <c:pt idx="763">
                  <c:v>44027</c:v>
                </c:pt>
                <c:pt idx="764">
                  <c:v>44028</c:v>
                </c:pt>
                <c:pt idx="765">
                  <c:v>44029</c:v>
                </c:pt>
                <c:pt idx="766">
                  <c:v>44032</c:v>
                </c:pt>
                <c:pt idx="767">
                  <c:v>44033</c:v>
                </c:pt>
                <c:pt idx="768">
                  <c:v>44034</c:v>
                </c:pt>
                <c:pt idx="769">
                  <c:v>44035</c:v>
                </c:pt>
                <c:pt idx="770">
                  <c:v>44036</c:v>
                </c:pt>
                <c:pt idx="771">
                  <c:v>44039</c:v>
                </c:pt>
                <c:pt idx="772">
                  <c:v>44040</c:v>
                </c:pt>
                <c:pt idx="773">
                  <c:v>44041</c:v>
                </c:pt>
                <c:pt idx="774">
                  <c:v>44042</c:v>
                </c:pt>
                <c:pt idx="775">
                  <c:v>44043</c:v>
                </c:pt>
                <c:pt idx="776">
                  <c:v>44069</c:v>
                </c:pt>
                <c:pt idx="777">
                  <c:v>44070</c:v>
                </c:pt>
                <c:pt idx="778">
                  <c:v>44074</c:v>
                </c:pt>
                <c:pt idx="779">
                  <c:v>44075</c:v>
                </c:pt>
                <c:pt idx="780">
                  <c:v>44076</c:v>
                </c:pt>
                <c:pt idx="781">
                  <c:v>44077</c:v>
                </c:pt>
                <c:pt idx="782">
                  <c:v>44078</c:v>
                </c:pt>
                <c:pt idx="783">
                  <c:v>44081</c:v>
                </c:pt>
                <c:pt idx="784">
                  <c:v>44082</c:v>
                </c:pt>
                <c:pt idx="785">
                  <c:v>44083</c:v>
                </c:pt>
                <c:pt idx="786">
                  <c:v>44084</c:v>
                </c:pt>
                <c:pt idx="787">
                  <c:v>44085</c:v>
                </c:pt>
                <c:pt idx="788">
                  <c:v>44088</c:v>
                </c:pt>
                <c:pt idx="789">
                  <c:v>44090</c:v>
                </c:pt>
                <c:pt idx="790">
                  <c:v>44091</c:v>
                </c:pt>
                <c:pt idx="791">
                  <c:v>44092</c:v>
                </c:pt>
                <c:pt idx="792">
                  <c:v>44096</c:v>
                </c:pt>
                <c:pt idx="793">
                  <c:v>44097</c:v>
                </c:pt>
                <c:pt idx="794">
                  <c:v>44098</c:v>
                </c:pt>
                <c:pt idx="795">
                  <c:v>44099</c:v>
                </c:pt>
                <c:pt idx="796">
                  <c:v>44103</c:v>
                </c:pt>
                <c:pt idx="797">
                  <c:v>44104</c:v>
                </c:pt>
                <c:pt idx="798">
                  <c:v>44105</c:v>
                </c:pt>
                <c:pt idx="799">
                  <c:v>44106</c:v>
                </c:pt>
                <c:pt idx="800">
                  <c:v>44109</c:v>
                </c:pt>
                <c:pt idx="801">
                  <c:v>44110</c:v>
                </c:pt>
                <c:pt idx="802">
                  <c:v>44111</c:v>
                </c:pt>
                <c:pt idx="803">
                  <c:v>44112</c:v>
                </c:pt>
                <c:pt idx="804">
                  <c:v>44113</c:v>
                </c:pt>
                <c:pt idx="805">
                  <c:v>44116</c:v>
                </c:pt>
                <c:pt idx="806">
                  <c:v>44117</c:v>
                </c:pt>
                <c:pt idx="807">
                  <c:v>44118</c:v>
                </c:pt>
                <c:pt idx="808">
                  <c:v>44119</c:v>
                </c:pt>
                <c:pt idx="809">
                  <c:v>44120</c:v>
                </c:pt>
                <c:pt idx="810">
                  <c:v>44123</c:v>
                </c:pt>
                <c:pt idx="811">
                  <c:v>44124</c:v>
                </c:pt>
                <c:pt idx="812">
                  <c:v>44125</c:v>
                </c:pt>
                <c:pt idx="813">
                  <c:v>44126</c:v>
                </c:pt>
                <c:pt idx="814">
                  <c:v>44127</c:v>
                </c:pt>
                <c:pt idx="815">
                  <c:v>44130</c:v>
                </c:pt>
                <c:pt idx="816">
                  <c:v>44131</c:v>
                </c:pt>
                <c:pt idx="817">
                  <c:v>44132</c:v>
                </c:pt>
                <c:pt idx="818">
                  <c:v>44133</c:v>
                </c:pt>
                <c:pt idx="819">
                  <c:v>44134</c:v>
                </c:pt>
                <c:pt idx="820">
                  <c:v>44137</c:v>
                </c:pt>
                <c:pt idx="821">
                  <c:v>44138</c:v>
                </c:pt>
                <c:pt idx="822">
                  <c:v>44139</c:v>
                </c:pt>
                <c:pt idx="823">
                  <c:v>44140</c:v>
                </c:pt>
                <c:pt idx="824">
                  <c:v>44141</c:v>
                </c:pt>
                <c:pt idx="825">
                  <c:v>44144</c:v>
                </c:pt>
                <c:pt idx="826">
                  <c:v>44145</c:v>
                </c:pt>
                <c:pt idx="827">
                  <c:v>44147</c:v>
                </c:pt>
                <c:pt idx="828">
                  <c:v>44148</c:v>
                </c:pt>
                <c:pt idx="829">
                  <c:v>44151</c:v>
                </c:pt>
                <c:pt idx="830">
                  <c:v>44152</c:v>
                </c:pt>
                <c:pt idx="831">
                  <c:v>44153</c:v>
                </c:pt>
                <c:pt idx="832">
                  <c:v>44154</c:v>
                </c:pt>
                <c:pt idx="833">
                  <c:v>44155</c:v>
                </c:pt>
                <c:pt idx="834">
                  <c:v>44158</c:v>
                </c:pt>
                <c:pt idx="835">
                  <c:v>44159</c:v>
                </c:pt>
                <c:pt idx="836">
                  <c:v>44160</c:v>
                </c:pt>
                <c:pt idx="837">
                  <c:v>44161</c:v>
                </c:pt>
                <c:pt idx="838">
                  <c:v>44162</c:v>
                </c:pt>
                <c:pt idx="839">
                  <c:v>44165</c:v>
                </c:pt>
                <c:pt idx="840">
                  <c:v>44166</c:v>
                </c:pt>
                <c:pt idx="841">
                  <c:v>44167</c:v>
                </c:pt>
                <c:pt idx="842">
                  <c:v>44168</c:v>
                </c:pt>
                <c:pt idx="843">
                  <c:v>44169</c:v>
                </c:pt>
                <c:pt idx="844">
                  <c:v>44172</c:v>
                </c:pt>
                <c:pt idx="845">
                  <c:v>44174</c:v>
                </c:pt>
                <c:pt idx="846">
                  <c:v>44175</c:v>
                </c:pt>
                <c:pt idx="847">
                  <c:v>44176</c:v>
                </c:pt>
                <c:pt idx="848">
                  <c:v>44179</c:v>
                </c:pt>
                <c:pt idx="849">
                  <c:v>44180</c:v>
                </c:pt>
                <c:pt idx="850">
                  <c:v>44181</c:v>
                </c:pt>
                <c:pt idx="851">
                  <c:v>44182</c:v>
                </c:pt>
                <c:pt idx="852">
                  <c:v>44183</c:v>
                </c:pt>
                <c:pt idx="853">
                  <c:v>44186</c:v>
                </c:pt>
                <c:pt idx="854">
                  <c:v>44187</c:v>
                </c:pt>
                <c:pt idx="855">
                  <c:v>44200</c:v>
                </c:pt>
                <c:pt idx="856">
                  <c:v>44201</c:v>
                </c:pt>
                <c:pt idx="857">
                  <c:v>44202</c:v>
                </c:pt>
                <c:pt idx="858">
                  <c:v>44203</c:v>
                </c:pt>
                <c:pt idx="859">
                  <c:v>44204</c:v>
                </c:pt>
                <c:pt idx="860">
                  <c:v>44207</c:v>
                </c:pt>
                <c:pt idx="861">
                  <c:v>44208</c:v>
                </c:pt>
                <c:pt idx="862">
                  <c:v>44209</c:v>
                </c:pt>
                <c:pt idx="863">
                  <c:v>44210</c:v>
                </c:pt>
                <c:pt idx="864">
                  <c:v>44211</c:v>
                </c:pt>
                <c:pt idx="865">
                  <c:v>44214</c:v>
                </c:pt>
                <c:pt idx="866">
                  <c:v>44215</c:v>
                </c:pt>
                <c:pt idx="867">
                  <c:v>44216</c:v>
                </c:pt>
                <c:pt idx="868">
                  <c:v>44217</c:v>
                </c:pt>
                <c:pt idx="869">
                  <c:v>44218</c:v>
                </c:pt>
                <c:pt idx="870">
                  <c:v>44221</c:v>
                </c:pt>
                <c:pt idx="871">
                  <c:v>44222</c:v>
                </c:pt>
                <c:pt idx="872">
                  <c:v>44223</c:v>
                </c:pt>
                <c:pt idx="873">
                  <c:v>44224</c:v>
                </c:pt>
                <c:pt idx="874">
                  <c:v>44225</c:v>
                </c:pt>
                <c:pt idx="875">
                  <c:v>44228</c:v>
                </c:pt>
                <c:pt idx="876">
                  <c:v>44229</c:v>
                </c:pt>
                <c:pt idx="877">
                  <c:v>44230</c:v>
                </c:pt>
                <c:pt idx="878">
                  <c:v>44231</c:v>
                </c:pt>
                <c:pt idx="879">
                  <c:v>44232</c:v>
                </c:pt>
                <c:pt idx="880">
                  <c:v>44235</c:v>
                </c:pt>
                <c:pt idx="881">
                  <c:v>44236</c:v>
                </c:pt>
                <c:pt idx="882">
                  <c:v>44237</c:v>
                </c:pt>
                <c:pt idx="883">
                  <c:v>44238</c:v>
                </c:pt>
                <c:pt idx="884">
                  <c:v>44239</c:v>
                </c:pt>
                <c:pt idx="885">
                  <c:v>44242</c:v>
                </c:pt>
                <c:pt idx="886">
                  <c:v>44243</c:v>
                </c:pt>
                <c:pt idx="887">
                  <c:v>44244</c:v>
                </c:pt>
                <c:pt idx="888">
                  <c:v>44245</c:v>
                </c:pt>
                <c:pt idx="889">
                  <c:v>44246</c:v>
                </c:pt>
                <c:pt idx="890">
                  <c:v>44249</c:v>
                </c:pt>
                <c:pt idx="891">
                  <c:v>44250</c:v>
                </c:pt>
                <c:pt idx="892">
                  <c:v>44251</c:v>
                </c:pt>
                <c:pt idx="893">
                  <c:v>44252</c:v>
                </c:pt>
                <c:pt idx="894">
                  <c:v>44253</c:v>
                </c:pt>
                <c:pt idx="895">
                  <c:v>44256</c:v>
                </c:pt>
                <c:pt idx="896">
                  <c:v>44257</c:v>
                </c:pt>
                <c:pt idx="897">
                  <c:v>44258</c:v>
                </c:pt>
                <c:pt idx="898">
                  <c:v>44259</c:v>
                </c:pt>
                <c:pt idx="899">
                  <c:v>44260</c:v>
                </c:pt>
                <c:pt idx="900">
                  <c:v>44263</c:v>
                </c:pt>
                <c:pt idx="901">
                  <c:v>44264</c:v>
                </c:pt>
                <c:pt idx="902">
                  <c:v>44265</c:v>
                </c:pt>
                <c:pt idx="903">
                  <c:v>44266</c:v>
                </c:pt>
                <c:pt idx="904">
                  <c:v>44267</c:v>
                </c:pt>
                <c:pt idx="905">
                  <c:v>44270</c:v>
                </c:pt>
                <c:pt idx="906">
                  <c:v>44271</c:v>
                </c:pt>
                <c:pt idx="907">
                  <c:v>44272</c:v>
                </c:pt>
                <c:pt idx="908">
                  <c:v>44273</c:v>
                </c:pt>
                <c:pt idx="909">
                  <c:v>44274</c:v>
                </c:pt>
                <c:pt idx="910">
                  <c:v>44277</c:v>
                </c:pt>
                <c:pt idx="911">
                  <c:v>44278</c:v>
                </c:pt>
                <c:pt idx="912">
                  <c:v>44279</c:v>
                </c:pt>
                <c:pt idx="913">
                  <c:v>44280</c:v>
                </c:pt>
                <c:pt idx="914">
                  <c:v>44281</c:v>
                </c:pt>
                <c:pt idx="915">
                  <c:v>44284</c:v>
                </c:pt>
                <c:pt idx="916">
                  <c:v>44285</c:v>
                </c:pt>
                <c:pt idx="917">
                  <c:v>44286</c:v>
                </c:pt>
                <c:pt idx="918">
                  <c:v>44287</c:v>
                </c:pt>
                <c:pt idx="919">
                  <c:v>44292</c:v>
                </c:pt>
                <c:pt idx="920">
                  <c:v>44293</c:v>
                </c:pt>
                <c:pt idx="921">
                  <c:v>44294</c:v>
                </c:pt>
                <c:pt idx="922">
                  <c:v>44295</c:v>
                </c:pt>
                <c:pt idx="923">
                  <c:v>44298</c:v>
                </c:pt>
                <c:pt idx="924">
                  <c:v>44299</c:v>
                </c:pt>
                <c:pt idx="925">
                  <c:v>44300</c:v>
                </c:pt>
                <c:pt idx="926">
                  <c:v>44301</c:v>
                </c:pt>
                <c:pt idx="927">
                  <c:v>44302</c:v>
                </c:pt>
                <c:pt idx="928">
                  <c:v>44305</c:v>
                </c:pt>
                <c:pt idx="929">
                  <c:v>44306</c:v>
                </c:pt>
                <c:pt idx="930">
                  <c:v>44307</c:v>
                </c:pt>
                <c:pt idx="931">
                  <c:v>44308</c:v>
                </c:pt>
                <c:pt idx="932">
                  <c:v>44309</c:v>
                </c:pt>
                <c:pt idx="933">
                  <c:v>44312</c:v>
                </c:pt>
                <c:pt idx="934">
                  <c:v>44313</c:v>
                </c:pt>
                <c:pt idx="935">
                  <c:v>44314</c:v>
                </c:pt>
                <c:pt idx="936">
                  <c:v>44315</c:v>
                </c:pt>
                <c:pt idx="937">
                  <c:v>44316</c:v>
                </c:pt>
                <c:pt idx="938">
                  <c:v>44319</c:v>
                </c:pt>
                <c:pt idx="939">
                  <c:v>44320</c:v>
                </c:pt>
                <c:pt idx="940">
                  <c:v>44321</c:v>
                </c:pt>
                <c:pt idx="941">
                  <c:v>44322</c:v>
                </c:pt>
                <c:pt idx="942">
                  <c:v>44323</c:v>
                </c:pt>
                <c:pt idx="943">
                  <c:v>44326</c:v>
                </c:pt>
                <c:pt idx="944">
                  <c:v>44327</c:v>
                </c:pt>
                <c:pt idx="945">
                  <c:v>44328</c:v>
                </c:pt>
                <c:pt idx="946">
                  <c:v>44333</c:v>
                </c:pt>
                <c:pt idx="947">
                  <c:v>44334</c:v>
                </c:pt>
                <c:pt idx="948">
                  <c:v>44335</c:v>
                </c:pt>
                <c:pt idx="949">
                  <c:v>44336</c:v>
                </c:pt>
                <c:pt idx="950">
                  <c:v>44337</c:v>
                </c:pt>
                <c:pt idx="951">
                  <c:v>44340</c:v>
                </c:pt>
                <c:pt idx="952">
                  <c:v>44341</c:v>
                </c:pt>
                <c:pt idx="953">
                  <c:v>44342</c:v>
                </c:pt>
                <c:pt idx="954">
                  <c:v>44343</c:v>
                </c:pt>
                <c:pt idx="955">
                  <c:v>44344</c:v>
                </c:pt>
                <c:pt idx="956">
                  <c:v>44347</c:v>
                </c:pt>
                <c:pt idx="957">
                  <c:v>44348</c:v>
                </c:pt>
                <c:pt idx="958">
                  <c:v>44349</c:v>
                </c:pt>
                <c:pt idx="959">
                  <c:v>44350</c:v>
                </c:pt>
                <c:pt idx="960">
                  <c:v>44351</c:v>
                </c:pt>
                <c:pt idx="961">
                  <c:v>44354</c:v>
                </c:pt>
                <c:pt idx="962">
                  <c:v>44355</c:v>
                </c:pt>
                <c:pt idx="963">
                  <c:v>44356</c:v>
                </c:pt>
                <c:pt idx="964">
                  <c:v>44357</c:v>
                </c:pt>
                <c:pt idx="965">
                  <c:v>44361</c:v>
                </c:pt>
                <c:pt idx="966">
                  <c:v>44362</c:v>
                </c:pt>
                <c:pt idx="967">
                  <c:v>44363</c:v>
                </c:pt>
                <c:pt idx="968">
                  <c:v>44364</c:v>
                </c:pt>
                <c:pt idx="969">
                  <c:v>44365</c:v>
                </c:pt>
                <c:pt idx="970">
                  <c:v>44368</c:v>
                </c:pt>
                <c:pt idx="971">
                  <c:v>44369</c:v>
                </c:pt>
                <c:pt idx="972">
                  <c:v>44370</c:v>
                </c:pt>
                <c:pt idx="973">
                  <c:v>44371</c:v>
                </c:pt>
                <c:pt idx="974">
                  <c:v>44372</c:v>
                </c:pt>
                <c:pt idx="975">
                  <c:v>44375</c:v>
                </c:pt>
                <c:pt idx="976">
                  <c:v>44376</c:v>
                </c:pt>
                <c:pt idx="977">
                  <c:v>44377</c:v>
                </c:pt>
                <c:pt idx="978">
                  <c:v>44378</c:v>
                </c:pt>
                <c:pt idx="979">
                  <c:v>44379</c:v>
                </c:pt>
                <c:pt idx="980">
                  <c:v>44382</c:v>
                </c:pt>
                <c:pt idx="981">
                  <c:v>44383</c:v>
                </c:pt>
                <c:pt idx="982">
                  <c:v>44384</c:v>
                </c:pt>
                <c:pt idx="983">
                  <c:v>44385</c:v>
                </c:pt>
                <c:pt idx="984">
                  <c:v>44386</c:v>
                </c:pt>
                <c:pt idx="985">
                  <c:v>44389</c:v>
                </c:pt>
                <c:pt idx="986">
                  <c:v>44390</c:v>
                </c:pt>
                <c:pt idx="987">
                  <c:v>44392</c:v>
                </c:pt>
                <c:pt idx="988">
                  <c:v>44393</c:v>
                </c:pt>
                <c:pt idx="989">
                  <c:v>44397</c:v>
                </c:pt>
                <c:pt idx="990">
                  <c:v>44398</c:v>
                </c:pt>
                <c:pt idx="991">
                  <c:v>44399</c:v>
                </c:pt>
                <c:pt idx="992">
                  <c:v>44400</c:v>
                </c:pt>
                <c:pt idx="993">
                  <c:v>44403</c:v>
                </c:pt>
                <c:pt idx="994">
                  <c:v>44404</c:v>
                </c:pt>
                <c:pt idx="995">
                  <c:v>44405</c:v>
                </c:pt>
                <c:pt idx="996">
                  <c:v>44406</c:v>
                </c:pt>
                <c:pt idx="997">
                  <c:v>44407</c:v>
                </c:pt>
                <c:pt idx="998">
                  <c:v>44410</c:v>
                </c:pt>
                <c:pt idx="999">
                  <c:v>44411</c:v>
                </c:pt>
                <c:pt idx="1000">
                  <c:v>44438</c:v>
                </c:pt>
                <c:pt idx="1001">
                  <c:v>44439</c:v>
                </c:pt>
                <c:pt idx="1002">
                  <c:v>44440</c:v>
                </c:pt>
                <c:pt idx="1003">
                  <c:v>44441</c:v>
                </c:pt>
                <c:pt idx="1004">
                  <c:v>44442</c:v>
                </c:pt>
                <c:pt idx="1005">
                  <c:v>44445</c:v>
                </c:pt>
                <c:pt idx="1006">
                  <c:v>44446</c:v>
                </c:pt>
                <c:pt idx="1007">
                  <c:v>44447</c:v>
                </c:pt>
                <c:pt idx="1008">
                  <c:v>44448</c:v>
                </c:pt>
                <c:pt idx="1009">
                  <c:v>44449</c:v>
                </c:pt>
                <c:pt idx="1010">
                  <c:v>44452</c:v>
                </c:pt>
                <c:pt idx="1011">
                  <c:v>44453</c:v>
                </c:pt>
                <c:pt idx="1012">
                  <c:v>44454</c:v>
                </c:pt>
                <c:pt idx="1013">
                  <c:v>44455</c:v>
                </c:pt>
                <c:pt idx="1014">
                  <c:v>44456</c:v>
                </c:pt>
                <c:pt idx="1015">
                  <c:v>44459</c:v>
                </c:pt>
                <c:pt idx="1016">
                  <c:v>44460</c:v>
                </c:pt>
                <c:pt idx="1017">
                  <c:v>44461</c:v>
                </c:pt>
                <c:pt idx="1018">
                  <c:v>44462</c:v>
                </c:pt>
                <c:pt idx="1019">
                  <c:v>44463</c:v>
                </c:pt>
                <c:pt idx="1020">
                  <c:v>44466</c:v>
                </c:pt>
                <c:pt idx="1021">
                  <c:v>44467</c:v>
                </c:pt>
                <c:pt idx="1022">
                  <c:v>44468</c:v>
                </c:pt>
                <c:pt idx="1023">
                  <c:v>44469</c:v>
                </c:pt>
                <c:pt idx="1024">
                  <c:v>44470</c:v>
                </c:pt>
                <c:pt idx="1025">
                  <c:v>44473</c:v>
                </c:pt>
                <c:pt idx="1026">
                  <c:v>44474</c:v>
                </c:pt>
                <c:pt idx="1027">
                  <c:v>44475</c:v>
                </c:pt>
                <c:pt idx="1028">
                  <c:v>44476</c:v>
                </c:pt>
                <c:pt idx="1029">
                  <c:v>44477</c:v>
                </c:pt>
                <c:pt idx="1030">
                  <c:v>44480</c:v>
                </c:pt>
                <c:pt idx="1031">
                  <c:v>44481</c:v>
                </c:pt>
                <c:pt idx="1032">
                  <c:v>44482</c:v>
                </c:pt>
                <c:pt idx="1033">
                  <c:v>44483</c:v>
                </c:pt>
                <c:pt idx="1034">
                  <c:v>44484</c:v>
                </c:pt>
                <c:pt idx="1035">
                  <c:v>44487</c:v>
                </c:pt>
                <c:pt idx="1036">
                  <c:v>44488</c:v>
                </c:pt>
                <c:pt idx="1037">
                  <c:v>44489</c:v>
                </c:pt>
                <c:pt idx="1038">
                  <c:v>44490</c:v>
                </c:pt>
                <c:pt idx="1039">
                  <c:v>44491</c:v>
                </c:pt>
                <c:pt idx="1040">
                  <c:v>44494</c:v>
                </c:pt>
                <c:pt idx="1041">
                  <c:v>44495</c:v>
                </c:pt>
                <c:pt idx="1042">
                  <c:v>44496</c:v>
                </c:pt>
                <c:pt idx="1043">
                  <c:v>44497</c:v>
                </c:pt>
                <c:pt idx="1044">
                  <c:v>44498</c:v>
                </c:pt>
                <c:pt idx="1045">
                  <c:v>44502</c:v>
                </c:pt>
                <c:pt idx="1046">
                  <c:v>44503</c:v>
                </c:pt>
                <c:pt idx="1047">
                  <c:v>44504</c:v>
                </c:pt>
                <c:pt idx="1048">
                  <c:v>44505</c:v>
                </c:pt>
                <c:pt idx="1049">
                  <c:v>44508</c:v>
                </c:pt>
                <c:pt idx="1050">
                  <c:v>44509</c:v>
                </c:pt>
                <c:pt idx="1051">
                  <c:v>44510</c:v>
                </c:pt>
                <c:pt idx="1052">
                  <c:v>44515</c:v>
                </c:pt>
                <c:pt idx="1053">
                  <c:v>44516</c:v>
                </c:pt>
                <c:pt idx="1054">
                  <c:v>44517</c:v>
                </c:pt>
                <c:pt idx="1055">
                  <c:v>44518</c:v>
                </c:pt>
                <c:pt idx="1056">
                  <c:v>44519</c:v>
                </c:pt>
                <c:pt idx="1057">
                  <c:v>44522</c:v>
                </c:pt>
                <c:pt idx="1058">
                  <c:v>44523</c:v>
                </c:pt>
                <c:pt idx="1059">
                  <c:v>44525</c:v>
                </c:pt>
                <c:pt idx="1060">
                  <c:v>44526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44536</c:v>
                </c:pt>
                <c:pt idx="1067">
                  <c:v>44537</c:v>
                </c:pt>
                <c:pt idx="1068">
                  <c:v>44538</c:v>
                </c:pt>
                <c:pt idx="1069">
                  <c:v>44539</c:v>
                </c:pt>
                <c:pt idx="1070">
                  <c:v>44540</c:v>
                </c:pt>
                <c:pt idx="1071">
                  <c:v>44543</c:v>
                </c:pt>
                <c:pt idx="1072">
                  <c:v>44544</c:v>
                </c:pt>
                <c:pt idx="1073">
                  <c:v>44545</c:v>
                </c:pt>
                <c:pt idx="1074">
                  <c:v>44546</c:v>
                </c:pt>
                <c:pt idx="1075">
                  <c:v>44547</c:v>
                </c:pt>
                <c:pt idx="1076">
                  <c:v>44550</c:v>
                </c:pt>
                <c:pt idx="1077">
                  <c:v>44551</c:v>
                </c:pt>
                <c:pt idx="1078">
                  <c:v>44552</c:v>
                </c:pt>
                <c:pt idx="1079">
                  <c:v>44564</c:v>
                </c:pt>
                <c:pt idx="1080">
                  <c:v>44565</c:v>
                </c:pt>
                <c:pt idx="1081">
                  <c:v>44566</c:v>
                </c:pt>
                <c:pt idx="1082">
                  <c:v>44567</c:v>
                </c:pt>
                <c:pt idx="1083">
                  <c:v>44568</c:v>
                </c:pt>
                <c:pt idx="1084">
                  <c:v>44571</c:v>
                </c:pt>
                <c:pt idx="1085">
                  <c:v>44572</c:v>
                </c:pt>
                <c:pt idx="1086">
                  <c:v>44573</c:v>
                </c:pt>
                <c:pt idx="1087">
                  <c:v>44574</c:v>
                </c:pt>
                <c:pt idx="1088">
                  <c:v>44575</c:v>
                </c:pt>
                <c:pt idx="1089">
                  <c:v>44578</c:v>
                </c:pt>
                <c:pt idx="1090">
                  <c:v>44579</c:v>
                </c:pt>
                <c:pt idx="1091">
                  <c:v>44580</c:v>
                </c:pt>
                <c:pt idx="1092">
                  <c:v>44581</c:v>
                </c:pt>
                <c:pt idx="1093">
                  <c:v>44582</c:v>
                </c:pt>
                <c:pt idx="1094">
                  <c:v>44585</c:v>
                </c:pt>
                <c:pt idx="1095">
                  <c:v>44586</c:v>
                </c:pt>
                <c:pt idx="1096">
                  <c:v>44587</c:v>
                </c:pt>
                <c:pt idx="1097">
                  <c:v>44588</c:v>
                </c:pt>
                <c:pt idx="1098">
                  <c:v>44589</c:v>
                </c:pt>
                <c:pt idx="1099">
                  <c:v>44592</c:v>
                </c:pt>
                <c:pt idx="1100">
                  <c:v>44593</c:v>
                </c:pt>
                <c:pt idx="1101">
                  <c:v>44594</c:v>
                </c:pt>
                <c:pt idx="1102">
                  <c:v>44595</c:v>
                </c:pt>
                <c:pt idx="1103">
                  <c:v>44596</c:v>
                </c:pt>
                <c:pt idx="1104">
                  <c:v>44599</c:v>
                </c:pt>
                <c:pt idx="1105">
                  <c:v>44600</c:v>
                </c:pt>
                <c:pt idx="1106">
                  <c:v>44601</c:v>
                </c:pt>
                <c:pt idx="1107">
                  <c:v>44602</c:v>
                </c:pt>
                <c:pt idx="1108">
                  <c:v>44603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44613</c:v>
                </c:pt>
                <c:pt idx="1115">
                  <c:v>44614</c:v>
                </c:pt>
                <c:pt idx="1116">
                  <c:v>44615</c:v>
                </c:pt>
                <c:pt idx="1117">
                  <c:v>44616</c:v>
                </c:pt>
                <c:pt idx="1118">
                  <c:v>44617</c:v>
                </c:pt>
                <c:pt idx="1119">
                  <c:v>44620</c:v>
                </c:pt>
                <c:pt idx="1120">
                  <c:v>44621</c:v>
                </c:pt>
                <c:pt idx="1121">
                  <c:v>44622</c:v>
                </c:pt>
                <c:pt idx="1122">
                  <c:v>44623</c:v>
                </c:pt>
                <c:pt idx="1123">
                  <c:v>44624</c:v>
                </c:pt>
                <c:pt idx="1124">
                  <c:v>44627</c:v>
                </c:pt>
                <c:pt idx="1125">
                  <c:v>44628</c:v>
                </c:pt>
                <c:pt idx="1126">
                  <c:v>44629</c:v>
                </c:pt>
                <c:pt idx="1127">
                  <c:v>44630</c:v>
                </c:pt>
                <c:pt idx="1128">
                  <c:v>44631</c:v>
                </c:pt>
                <c:pt idx="1129">
                  <c:v>44634</c:v>
                </c:pt>
                <c:pt idx="1130">
                  <c:v>44635</c:v>
                </c:pt>
                <c:pt idx="1131">
                  <c:v>44636</c:v>
                </c:pt>
                <c:pt idx="1132">
                  <c:v>44637</c:v>
                </c:pt>
                <c:pt idx="1133">
                  <c:v>44638</c:v>
                </c:pt>
                <c:pt idx="1134">
                  <c:v>44641</c:v>
                </c:pt>
                <c:pt idx="1135">
                  <c:v>44642</c:v>
                </c:pt>
                <c:pt idx="1136">
                  <c:v>44643</c:v>
                </c:pt>
                <c:pt idx="1137">
                  <c:v>44644</c:v>
                </c:pt>
                <c:pt idx="1138">
                  <c:v>44645</c:v>
                </c:pt>
                <c:pt idx="1139">
                  <c:v>44648</c:v>
                </c:pt>
                <c:pt idx="1140">
                  <c:v>44649</c:v>
                </c:pt>
                <c:pt idx="1141">
                  <c:v>44650</c:v>
                </c:pt>
                <c:pt idx="1142">
                  <c:v>44651</c:v>
                </c:pt>
                <c:pt idx="1143">
                  <c:v>44652</c:v>
                </c:pt>
                <c:pt idx="1144">
                  <c:v>44655</c:v>
                </c:pt>
                <c:pt idx="1145">
                  <c:v>44656</c:v>
                </c:pt>
                <c:pt idx="1146">
                  <c:v>44657</c:v>
                </c:pt>
                <c:pt idx="1147">
                  <c:v>44658</c:v>
                </c:pt>
                <c:pt idx="1148">
                  <c:v>44659</c:v>
                </c:pt>
                <c:pt idx="1149">
                  <c:v>44662</c:v>
                </c:pt>
                <c:pt idx="1150">
                  <c:v>44670</c:v>
                </c:pt>
                <c:pt idx="1151">
                  <c:v>44671</c:v>
                </c:pt>
                <c:pt idx="1152">
                  <c:v>44672</c:v>
                </c:pt>
                <c:pt idx="1153">
                  <c:v>44673</c:v>
                </c:pt>
                <c:pt idx="1154">
                  <c:v>44676</c:v>
                </c:pt>
                <c:pt idx="1155">
                  <c:v>44677</c:v>
                </c:pt>
                <c:pt idx="1156">
                  <c:v>44678</c:v>
                </c:pt>
                <c:pt idx="1157">
                  <c:v>44679</c:v>
                </c:pt>
                <c:pt idx="1158">
                  <c:v>44680</c:v>
                </c:pt>
                <c:pt idx="1159">
                  <c:v>44683</c:v>
                </c:pt>
                <c:pt idx="1160">
                  <c:v>44684</c:v>
                </c:pt>
                <c:pt idx="1161">
                  <c:v>44685</c:v>
                </c:pt>
                <c:pt idx="1162">
                  <c:v>44686</c:v>
                </c:pt>
                <c:pt idx="1163">
                  <c:v>44687</c:v>
                </c:pt>
                <c:pt idx="1164">
                  <c:v>44690</c:v>
                </c:pt>
                <c:pt idx="1165">
                  <c:v>44691</c:v>
                </c:pt>
                <c:pt idx="1166">
                  <c:v>44692</c:v>
                </c:pt>
                <c:pt idx="1167">
                  <c:v>44693</c:v>
                </c:pt>
                <c:pt idx="1168">
                  <c:v>44694</c:v>
                </c:pt>
                <c:pt idx="1169">
                  <c:v>44697</c:v>
                </c:pt>
                <c:pt idx="1170">
                  <c:v>44698</c:v>
                </c:pt>
                <c:pt idx="1171">
                  <c:v>44699</c:v>
                </c:pt>
                <c:pt idx="1172">
                  <c:v>44700</c:v>
                </c:pt>
                <c:pt idx="1173">
                  <c:v>44701</c:v>
                </c:pt>
                <c:pt idx="1174">
                  <c:v>44704</c:v>
                </c:pt>
                <c:pt idx="1175">
                  <c:v>44705</c:v>
                </c:pt>
                <c:pt idx="1176">
                  <c:v>44706</c:v>
                </c:pt>
                <c:pt idx="1177">
                  <c:v>44711</c:v>
                </c:pt>
                <c:pt idx="1178">
                  <c:v>44712</c:v>
                </c:pt>
                <c:pt idx="1179">
                  <c:v>44713</c:v>
                </c:pt>
                <c:pt idx="1180">
                  <c:v>44714</c:v>
                </c:pt>
                <c:pt idx="1181">
                  <c:v>44715</c:v>
                </c:pt>
                <c:pt idx="1182">
                  <c:v>44719</c:v>
                </c:pt>
                <c:pt idx="1183">
                  <c:v>44720</c:v>
                </c:pt>
                <c:pt idx="1184">
                  <c:v>44721</c:v>
                </c:pt>
                <c:pt idx="1185">
                  <c:v>44722</c:v>
                </c:pt>
                <c:pt idx="1186">
                  <c:v>44725</c:v>
                </c:pt>
                <c:pt idx="1187">
                  <c:v>44726</c:v>
                </c:pt>
                <c:pt idx="1188">
                  <c:v>44727</c:v>
                </c:pt>
                <c:pt idx="1189">
                  <c:v>44728</c:v>
                </c:pt>
                <c:pt idx="1190">
                  <c:v>44729</c:v>
                </c:pt>
                <c:pt idx="1191">
                  <c:v>44732</c:v>
                </c:pt>
                <c:pt idx="1192">
                  <c:v>44733</c:v>
                </c:pt>
                <c:pt idx="1193">
                  <c:v>44734</c:v>
                </c:pt>
                <c:pt idx="1194">
                  <c:v>44735</c:v>
                </c:pt>
                <c:pt idx="1195">
                  <c:v>44736</c:v>
                </c:pt>
                <c:pt idx="1196">
                  <c:v>44739</c:v>
                </c:pt>
                <c:pt idx="1197">
                  <c:v>44740</c:v>
                </c:pt>
                <c:pt idx="1198">
                  <c:v>44741</c:v>
                </c:pt>
                <c:pt idx="1199">
                  <c:v>44742</c:v>
                </c:pt>
                <c:pt idx="1200">
                  <c:v>44743</c:v>
                </c:pt>
                <c:pt idx="1201">
                  <c:v>44746</c:v>
                </c:pt>
                <c:pt idx="1202">
                  <c:v>44747</c:v>
                </c:pt>
                <c:pt idx="1203">
                  <c:v>44748</c:v>
                </c:pt>
                <c:pt idx="1204">
                  <c:v>44749</c:v>
                </c:pt>
                <c:pt idx="1205">
                  <c:v>44750</c:v>
                </c:pt>
                <c:pt idx="1206">
                  <c:v>44753</c:v>
                </c:pt>
                <c:pt idx="1207">
                  <c:v>44754</c:v>
                </c:pt>
                <c:pt idx="1208">
                  <c:v>44755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44767</c:v>
                </c:pt>
                <c:pt idx="1215">
                  <c:v>44768</c:v>
                </c:pt>
                <c:pt idx="1216">
                  <c:v>44769</c:v>
                </c:pt>
                <c:pt idx="1217">
                  <c:v>44770</c:v>
                </c:pt>
                <c:pt idx="1218">
                  <c:v>44771</c:v>
                </c:pt>
                <c:pt idx="1219">
                  <c:v>44802</c:v>
                </c:pt>
                <c:pt idx="1220">
                  <c:v>44803</c:v>
                </c:pt>
                <c:pt idx="1221">
                  <c:v>44804</c:v>
                </c:pt>
                <c:pt idx="1222">
                  <c:v>44805</c:v>
                </c:pt>
                <c:pt idx="1223">
                  <c:v>44806</c:v>
                </c:pt>
                <c:pt idx="1224">
                  <c:v>44809</c:v>
                </c:pt>
                <c:pt idx="1225">
                  <c:v>44810</c:v>
                </c:pt>
                <c:pt idx="1226">
                  <c:v>44811</c:v>
                </c:pt>
                <c:pt idx="1227">
                  <c:v>44812</c:v>
                </c:pt>
                <c:pt idx="1228">
                  <c:v>44813</c:v>
                </c:pt>
                <c:pt idx="1229">
                  <c:v>44816</c:v>
                </c:pt>
                <c:pt idx="1230">
                  <c:v>44817</c:v>
                </c:pt>
                <c:pt idx="1231">
                  <c:v>44818</c:v>
                </c:pt>
                <c:pt idx="1232">
                  <c:v>44819</c:v>
                </c:pt>
                <c:pt idx="1233">
                  <c:v>44820</c:v>
                </c:pt>
                <c:pt idx="1234">
                  <c:v>44823</c:v>
                </c:pt>
                <c:pt idx="1235">
                  <c:v>44824</c:v>
                </c:pt>
                <c:pt idx="1236">
                  <c:v>44825</c:v>
                </c:pt>
                <c:pt idx="1237">
                  <c:v>44826</c:v>
                </c:pt>
                <c:pt idx="1238">
                  <c:v>44830</c:v>
                </c:pt>
                <c:pt idx="1239">
                  <c:v>44831</c:v>
                </c:pt>
                <c:pt idx="1240">
                  <c:v>44832</c:v>
                </c:pt>
                <c:pt idx="1241">
                  <c:v>44833</c:v>
                </c:pt>
                <c:pt idx="1242">
                  <c:v>44834</c:v>
                </c:pt>
                <c:pt idx="1243">
                  <c:v>44837</c:v>
                </c:pt>
                <c:pt idx="1244">
                  <c:v>44838</c:v>
                </c:pt>
                <c:pt idx="1245">
                  <c:v>44839</c:v>
                </c:pt>
                <c:pt idx="1246">
                  <c:v>44840</c:v>
                </c:pt>
                <c:pt idx="1247">
                  <c:v>44841</c:v>
                </c:pt>
                <c:pt idx="1248">
                  <c:v>44844</c:v>
                </c:pt>
                <c:pt idx="1249">
                  <c:v>44845</c:v>
                </c:pt>
                <c:pt idx="1250">
                  <c:v>44846</c:v>
                </c:pt>
                <c:pt idx="1251">
                  <c:v>44847</c:v>
                </c:pt>
                <c:pt idx="1252">
                  <c:v>44848</c:v>
                </c:pt>
                <c:pt idx="1253">
                  <c:v>44851</c:v>
                </c:pt>
                <c:pt idx="1254">
                  <c:v>44852</c:v>
                </c:pt>
                <c:pt idx="1255">
                  <c:v>44853</c:v>
                </c:pt>
                <c:pt idx="1256">
                  <c:v>44854</c:v>
                </c:pt>
                <c:pt idx="1257">
                  <c:v>44855</c:v>
                </c:pt>
                <c:pt idx="1258">
                  <c:v>44858</c:v>
                </c:pt>
                <c:pt idx="1259">
                  <c:v>44859</c:v>
                </c:pt>
                <c:pt idx="1260">
                  <c:v>44860</c:v>
                </c:pt>
                <c:pt idx="1261">
                  <c:v>44861</c:v>
                </c:pt>
                <c:pt idx="1262">
                  <c:v>44862</c:v>
                </c:pt>
                <c:pt idx="1263">
                  <c:v>44867</c:v>
                </c:pt>
                <c:pt idx="1264">
                  <c:v>44868</c:v>
                </c:pt>
                <c:pt idx="1265">
                  <c:v>44869</c:v>
                </c:pt>
                <c:pt idx="1266">
                  <c:v>44872</c:v>
                </c:pt>
                <c:pt idx="1267">
                  <c:v>44873</c:v>
                </c:pt>
                <c:pt idx="1268">
                  <c:v>44874</c:v>
                </c:pt>
                <c:pt idx="1269">
                  <c:v>44875</c:v>
                </c:pt>
                <c:pt idx="1270">
                  <c:v>44879</c:v>
                </c:pt>
                <c:pt idx="1271">
                  <c:v>44880</c:v>
                </c:pt>
                <c:pt idx="1272">
                  <c:v>44881</c:v>
                </c:pt>
                <c:pt idx="1273">
                  <c:v>44882</c:v>
                </c:pt>
                <c:pt idx="1274">
                  <c:v>44883</c:v>
                </c:pt>
                <c:pt idx="1275">
                  <c:v>44886</c:v>
                </c:pt>
                <c:pt idx="1276">
                  <c:v>44887</c:v>
                </c:pt>
                <c:pt idx="1277">
                  <c:v>44888</c:v>
                </c:pt>
                <c:pt idx="1278">
                  <c:v>44889</c:v>
                </c:pt>
                <c:pt idx="1279">
                  <c:v>44890</c:v>
                </c:pt>
                <c:pt idx="1280">
                  <c:v>44893</c:v>
                </c:pt>
                <c:pt idx="1281">
                  <c:v>44894</c:v>
                </c:pt>
                <c:pt idx="1282">
                  <c:v>44895</c:v>
                </c:pt>
                <c:pt idx="1283">
                  <c:v>44896</c:v>
                </c:pt>
                <c:pt idx="1284">
                  <c:v>44897</c:v>
                </c:pt>
                <c:pt idx="1285">
                  <c:v>44900</c:v>
                </c:pt>
                <c:pt idx="1286">
                  <c:v>44901</c:v>
                </c:pt>
                <c:pt idx="1287">
                  <c:v>44902</c:v>
                </c:pt>
                <c:pt idx="1288">
                  <c:v>44903</c:v>
                </c:pt>
                <c:pt idx="1289">
                  <c:v>44904</c:v>
                </c:pt>
                <c:pt idx="1290">
                  <c:v>44907</c:v>
                </c:pt>
                <c:pt idx="1291">
                  <c:v>44908</c:v>
                </c:pt>
                <c:pt idx="1292">
                  <c:v>44909</c:v>
                </c:pt>
                <c:pt idx="1293">
                  <c:v>44910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44929</c:v>
                </c:pt>
                <c:pt idx="1299">
                  <c:v>44930</c:v>
                </c:pt>
                <c:pt idx="1300">
                  <c:v>44931</c:v>
                </c:pt>
                <c:pt idx="1301">
                  <c:v>44932</c:v>
                </c:pt>
                <c:pt idx="1302">
                  <c:v>44935</c:v>
                </c:pt>
                <c:pt idx="1303">
                  <c:v>44936</c:v>
                </c:pt>
                <c:pt idx="1304">
                  <c:v>44937</c:v>
                </c:pt>
                <c:pt idx="1305">
                  <c:v>44938</c:v>
                </c:pt>
                <c:pt idx="1306">
                  <c:v>44939</c:v>
                </c:pt>
                <c:pt idx="1307">
                  <c:v>44942</c:v>
                </c:pt>
                <c:pt idx="1308">
                  <c:v>44943</c:v>
                </c:pt>
                <c:pt idx="1309">
                  <c:v>44944</c:v>
                </c:pt>
                <c:pt idx="1310">
                  <c:v>44945</c:v>
                </c:pt>
                <c:pt idx="1311">
                  <c:v>44946</c:v>
                </c:pt>
                <c:pt idx="1312">
                  <c:v>44949</c:v>
                </c:pt>
                <c:pt idx="1313">
                  <c:v>44950</c:v>
                </c:pt>
                <c:pt idx="1314">
                  <c:v>44951</c:v>
                </c:pt>
                <c:pt idx="1315">
                  <c:v>44952</c:v>
                </c:pt>
                <c:pt idx="1316">
                  <c:v>44953</c:v>
                </c:pt>
                <c:pt idx="1317">
                  <c:v>44956</c:v>
                </c:pt>
                <c:pt idx="1318">
                  <c:v>44957</c:v>
                </c:pt>
                <c:pt idx="1319">
                  <c:v>44958</c:v>
                </c:pt>
                <c:pt idx="1320">
                  <c:v>44959</c:v>
                </c:pt>
                <c:pt idx="1321">
                  <c:v>44960</c:v>
                </c:pt>
                <c:pt idx="1322">
                  <c:v>44963</c:v>
                </c:pt>
                <c:pt idx="1323">
                  <c:v>44964</c:v>
                </c:pt>
                <c:pt idx="1324">
                  <c:v>44965</c:v>
                </c:pt>
                <c:pt idx="1325">
                  <c:v>44966</c:v>
                </c:pt>
                <c:pt idx="1326">
                  <c:v>44967</c:v>
                </c:pt>
                <c:pt idx="1327">
                  <c:v>44970</c:v>
                </c:pt>
                <c:pt idx="1328">
                  <c:v>44971</c:v>
                </c:pt>
                <c:pt idx="1329">
                  <c:v>44972</c:v>
                </c:pt>
                <c:pt idx="1330">
                  <c:v>44973</c:v>
                </c:pt>
                <c:pt idx="1331">
                  <c:v>44974</c:v>
                </c:pt>
                <c:pt idx="1332">
                  <c:v>44977</c:v>
                </c:pt>
                <c:pt idx="1333">
                  <c:v>44978</c:v>
                </c:pt>
                <c:pt idx="1334">
                  <c:v>44979</c:v>
                </c:pt>
                <c:pt idx="1335">
                  <c:v>44980</c:v>
                </c:pt>
                <c:pt idx="1336">
                  <c:v>44981</c:v>
                </c:pt>
                <c:pt idx="1337">
                  <c:v>44984</c:v>
                </c:pt>
                <c:pt idx="1338">
                  <c:v>44985</c:v>
                </c:pt>
                <c:pt idx="1339">
                  <c:v>44986</c:v>
                </c:pt>
                <c:pt idx="1340">
                  <c:v>44987</c:v>
                </c:pt>
                <c:pt idx="1341">
                  <c:v>44988</c:v>
                </c:pt>
                <c:pt idx="1342">
                  <c:v>44991</c:v>
                </c:pt>
                <c:pt idx="1343">
                  <c:v>44992</c:v>
                </c:pt>
                <c:pt idx="1344">
                  <c:v>44993</c:v>
                </c:pt>
                <c:pt idx="1345">
                  <c:v>44994</c:v>
                </c:pt>
                <c:pt idx="1346">
                  <c:v>44995</c:v>
                </c:pt>
                <c:pt idx="1347">
                  <c:v>44998</c:v>
                </c:pt>
                <c:pt idx="1348">
                  <c:v>44999</c:v>
                </c:pt>
                <c:pt idx="1349">
                  <c:v>45000</c:v>
                </c:pt>
                <c:pt idx="1350">
                  <c:v>45001</c:v>
                </c:pt>
                <c:pt idx="1351">
                  <c:v>45002</c:v>
                </c:pt>
                <c:pt idx="1352">
                  <c:v>45005</c:v>
                </c:pt>
                <c:pt idx="1353">
                  <c:v>45006</c:v>
                </c:pt>
                <c:pt idx="1354">
                  <c:v>45007</c:v>
                </c:pt>
                <c:pt idx="1355">
                  <c:v>45008</c:v>
                </c:pt>
                <c:pt idx="1356">
                  <c:v>45009</c:v>
                </c:pt>
                <c:pt idx="1357">
                  <c:v>45012</c:v>
                </c:pt>
                <c:pt idx="1358">
                  <c:v>45013</c:v>
                </c:pt>
                <c:pt idx="1359">
                  <c:v>45014</c:v>
                </c:pt>
                <c:pt idx="1360">
                  <c:v>45015</c:v>
                </c:pt>
                <c:pt idx="1361">
                  <c:v>45016</c:v>
                </c:pt>
                <c:pt idx="1362">
                  <c:v>45019</c:v>
                </c:pt>
                <c:pt idx="1363">
                  <c:v>45020</c:v>
                </c:pt>
                <c:pt idx="1364">
                  <c:v>45021</c:v>
                </c:pt>
                <c:pt idx="1365">
                  <c:v>45022</c:v>
                </c:pt>
                <c:pt idx="1366">
                  <c:v>45023</c:v>
                </c:pt>
                <c:pt idx="1367">
                  <c:v>45027</c:v>
                </c:pt>
                <c:pt idx="1368">
                  <c:v>45028</c:v>
                </c:pt>
                <c:pt idx="1369">
                  <c:v>45029</c:v>
                </c:pt>
                <c:pt idx="1370">
                  <c:v>45030</c:v>
                </c:pt>
                <c:pt idx="1371">
                  <c:v>45033</c:v>
                </c:pt>
                <c:pt idx="1372">
                  <c:v>45034</c:v>
                </c:pt>
                <c:pt idx="1373">
                  <c:v>45035</c:v>
                </c:pt>
                <c:pt idx="1374">
                  <c:v>45036</c:v>
                </c:pt>
                <c:pt idx="1375">
                  <c:v>45037</c:v>
                </c:pt>
                <c:pt idx="1376">
                  <c:v>45040</c:v>
                </c:pt>
                <c:pt idx="1377">
                  <c:v>45041</c:v>
                </c:pt>
                <c:pt idx="1378">
                  <c:v>45042</c:v>
                </c:pt>
                <c:pt idx="1379">
                  <c:v>45043</c:v>
                </c:pt>
                <c:pt idx="1380">
                  <c:v>45048</c:v>
                </c:pt>
                <c:pt idx="1381">
                  <c:v>45049</c:v>
                </c:pt>
                <c:pt idx="1382">
                  <c:v>45050</c:v>
                </c:pt>
                <c:pt idx="1383">
                  <c:v>45051</c:v>
                </c:pt>
                <c:pt idx="1384">
                  <c:v>45055</c:v>
                </c:pt>
                <c:pt idx="1385">
                  <c:v>45056</c:v>
                </c:pt>
                <c:pt idx="1386">
                  <c:v>45057</c:v>
                </c:pt>
                <c:pt idx="1387">
                  <c:v>45058</c:v>
                </c:pt>
                <c:pt idx="1388">
                  <c:v>45068</c:v>
                </c:pt>
                <c:pt idx="1389">
                  <c:v>45069</c:v>
                </c:pt>
                <c:pt idx="1390">
                  <c:v>45070</c:v>
                </c:pt>
                <c:pt idx="1391">
                  <c:v>45071</c:v>
                </c:pt>
                <c:pt idx="1392">
                  <c:v>45072</c:v>
                </c:pt>
                <c:pt idx="1393">
                  <c:v>45076</c:v>
                </c:pt>
                <c:pt idx="1394">
                  <c:v>45077</c:v>
                </c:pt>
                <c:pt idx="1395">
                  <c:v>45078</c:v>
                </c:pt>
                <c:pt idx="1396">
                  <c:v>45082</c:v>
                </c:pt>
                <c:pt idx="1397">
                  <c:v>45083</c:v>
                </c:pt>
                <c:pt idx="1398">
                  <c:v>45084</c:v>
                </c:pt>
                <c:pt idx="1399">
                  <c:v>45085</c:v>
                </c:pt>
                <c:pt idx="1400">
                  <c:v>45091</c:v>
                </c:pt>
                <c:pt idx="1401">
                  <c:v>45092</c:v>
                </c:pt>
                <c:pt idx="1402">
                  <c:v>45093</c:v>
                </c:pt>
                <c:pt idx="1403">
                  <c:v>45096</c:v>
                </c:pt>
                <c:pt idx="1404">
                  <c:v>45097</c:v>
                </c:pt>
                <c:pt idx="1405">
                  <c:v>45098</c:v>
                </c:pt>
                <c:pt idx="1406">
                  <c:v>45099</c:v>
                </c:pt>
                <c:pt idx="1407">
                  <c:v>45100</c:v>
                </c:pt>
                <c:pt idx="1408">
                  <c:v>45103</c:v>
                </c:pt>
                <c:pt idx="1409">
                  <c:v>45104</c:v>
                </c:pt>
                <c:pt idx="1410">
                  <c:v>45105</c:v>
                </c:pt>
                <c:pt idx="1411">
                  <c:v>45106</c:v>
                </c:pt>
                <c:pt idx="1412">
                  <c:v>45107</c:v>
                </c:pt>
                <c:pt idx="1413">
                  <c:v>45110</c:v>
                </c:pt>
                <c:pt idx="1414">
                  <c:v>45111</c:v>
                </c:pt>
                <c:pt idx="1415">
                  <c:v>45112</c:v>
                </c:pt>
                <c:pt idx="1416">
                  <c:v>45113</c:v>
                </c:pt>
                <c:pt idx="1417">
                  <c:v>45114</c:v>
                </c:pt>
                <c:pt idx="1418">
                  <c:v>45117</c:v>
                </c:pt>
                <c:pt idx="1419">
                  <c:v>45118</c:v>
                </c:pt>
                <c:pt idx="1420">
                  <c:v>45119</c:v>
                </c:pt>
                <c:pt idx="1421">
                  <c:v>45120</c:v>
                </c:pt>
                <c:pt idx="1422">
                  <c:v>45124</c:v>
                </c:pt>
                <c:pt idx="1423">
                  <c:v>45125</c:v>
                </c:pt>
                <c:pt idx="1424">
                  <c:v>45126</c:v>
                </c:pt>
                <c:pt idx="1425">
                  <c:v>45127</c:v>
                </c:pt>
                <c:pt idx="1426">
                  <c:v>45128</c:v>
                </c:pt>
                <c:pt idx="1427">
                  <c:v>45131</c:v>
                </c:pt>
                <c:pt idx="1428">
                  <c:v>45132</c:v>
                </c:pt>
                <c:pt idx="1429">
                  <c:v>45133</c:v>
                </c:pt>
                <c:pt idx="1430">
                  <c:v>45134</c:v>
                </c:pt>
                <c:pt idx="1431">
                  <c:v>45135</c:v>
                </c:pt>
                <c:pt idx="1432">
                  <c:v>45159</c:v>
                </c:pt>
                <c:pt idx="1433">
                  <c:v>45160</c:v>
                </c:pt>
                <c:pt idx="1434">
                  <c:v>45161</c:v>
                </c:pt>
                <c:pt idx="1435">
                  <c:v>45162</c:v>
                </c:pt>
                <c:pt idx="1436">
                  <c:v>45163</c:v>
                </c:pt>
                <c:pt idx="1437">
                  <c:v>45166</c:v>
                </c:pt>
                <c:pt idx="1438">
                  <c:v>45167</c:v>
                </c:pt>
                <c:pt idx="1439">
                  <c:v>45168</c:v>
                </c:pt>
                <c:pt idx="1440">
                  <c:v>45169</c:v>
                </c:pt>
                <c:pt idx="1441">
                  <c:v>45170</c:v>
                </c:pt>
                <c:pt idx="1442">
                  <c:v>45173</c:v>
                </c:pt>
                <c:pt idx="1443">
                  <c:v>45174</c:v>
                </c:pt>
                <c:pt idx="1444">
                  <c:v>45175</c:v>
                </c:pt>
                <c:pt idx="1445">
                  <c:v>45176</c:v>
                </c:pt>
                <c:pt idx="1446">
                  <c:v>45177</c:v>
                </c:pt>
                <c:pt idx="1447">
                  <c:v>45180</c:v>
                </c:pt>
                <c:pt idx="1448">
                  <c:v>45181</c:v>
                </c:pt>
                <c:pt idx="1449">
                  <c:v>45182</c:v>
                </c:pt>
                <c:pt idx="1450">
                  <c:v>45183</c:v>
                </c:pt>
                <c:pt idx="1451">
                  <c:v>45187</c:v>
                </c:pt>
                <c:pt idx="1452">
                  <c:v>45188</c:v>
                </c:pt>
                <c:pt idx="1453">
                  <c:v>45189</c:v>
                </c:pt>
                <c:pt idx="1454">
                  <c:v>45190</c:v>
                </c:pt>
                <c:pt idx="1455">
                  <c:v>45194</c:v>
                </c:pt>
                <c:pt idx="1456">
                  <c:v>45195</c:v>
                </c:pt>
                <c:pt idx="1457">
                  <c:v>45196</c:v>
                </c:pt>
                <c:pt idx="1458">
                  <c:v>45197</c:v>
                </c:pt>
                <c:pt idx="1459">
                  <c:v>45201</c:v>
                </c:pt>
                <c:pt idx="1460">
                  <c:v>45202</c:v>
                </c:pt>
                <c:pt idx="1461">
                  <c:v>45203</c:v>
                </c:pt>
                <c:pt idx="1462">
                  <c:v>45204</c:v>
                </c:pt>
                <c:pt idx="1463">
                  <c:v>45205</c:v>
                </c:pt>
                <c:pt idx="1464">
                  <c:v>45208</c:v>
                </c:pt>
                <c:pt idx="1465">
                  <c:v>45209</c:v>
                </c:pt>
                <c:pt idx="1466">
                  <c:v>45210</c:v>
                </c:pt>
                <c:pt idx="1467">
                  <c:v>45211</c:v>
                </c:pt>
                <c:pt idx="1468">
                  <c:v>45212</c:v>
                </c:pt>
                <c:pt idx="1469">
                  <c:v>45215</c:v>
                </c:pt>
                <c:pt idx="1470">
                  <c:v>45216</c:v>
                </c:pt>
                <c:pt idx="1471">
                  <c:v>45217</c:v>
                </c:pt>
                <c:pt idx="1472">
                  <c:v>45218</c:v>
                </c:pt>
                <c:pt idx="1473">
                  <c:v>45222</c:v>
                </c:pt>
                <c:pt idx="1474">
                  <c:v>45223</c:v>
                </c:pt>
                <c:pt idx="1475">
                  <c:v>45224</c:v>
                </c:pt>
                <c:pt idx="1476">
                  <c:v>45225</c:v>
                </c:pt>
                <c:pt idx="1477">
                  <c:v>45236</c:v>
                </c:pt>
                <c:pt idx="1478">
                  <c:v>45237</c:v>
                </c:pt>
                <c:pt idx="1479">
                  <c:v>45238</c:v>
                </c:pt>
                <c:pt idx="1480">
                  <c:v>45239</c:v>
                </c:pt>
                <c:pt idx="1481">
                  <c:v>45240</c:v>
                </c:pt>
                <c:pt idx="1482">
                  <c:v>45243</c:v>
                </c:pt>
                <c:pt idx="1483">
                  <c:v>45244</c:v>
                </c:pt>
                <c:pt idx="1484">
                  <c:v>45245</c:v>
                </c:pt>
                <c:pt idx="1485">
                  <c:v>45246</c:v>
                </c:pt>
                <c:pt idx="1486">
                  <c:v>45250</c:v>
                </c:pt>
                <c:pt idx="1487">
                  <c:v>45251</c:v>
                </c:pt>
                <c:pt idx="1488">
                  <c:v>45252</c:v>
                </c:pt>
                <c:pt idx="1489">
                  <c:v>45253</c:v>
                </c:pt>
                <c:pt idx="1490">
                  <c:v>45257</c:v>
                </c:pt>
                <c:pt idx="1491">
                  <c:v>45258</c:v>
                </c:pt>
                <c:pt idx="1492">
                  <c:v>45259</c:v>
                </c:pt>
                <c:pt idx="1493">
                  <c:v>45260</c:v>
                </c:pt>
                <c:pt idx="1494">
                  <c:v>45264</c:v>
                </c:pt>
                <c:pt idx="1495">
                  <c:v>45265</c:v>
                </c:pt>
                <c:pt idx="1496">
                  <c:v>45266</c:v>
                </c:pt>
                <c:pt idx="1497">
                  <c:v>45267</c:v>
                </c:pt>
                <c:pt idx="1498">
                  <c:v>45268</c:v>
                </c:pt>
                <c:pt idx="1499">
                  <c:v>45271</c:v>
                </c:pt>
                <c:pt idx="1500">
                  <c:v>45272</c:v>
                </c:pt>
                <c:pt idx="1501">
                  <c:v>45273</c:v>
                </c:pt>
                <c:pt idx="1502">
                  <c:v>45274</c:v>
                </c:pt>
                <c:pt idx="1503">
                  <c:v>45278</c:v>
                </c:pt>
                <c:pt idx="1504">
                  <c:v>45279</c:v>
                </c:pt>
                <c:pt idx="1505">
                  <c:v>45280</c:v>
                </c:pt>
                <c:pt idx="1506">
                  <c:v>45294</c:v>
                </c:pt>
                <c:pt idx="1507">
                  <c:v>45295</c:v>
                </c:pt>
                <c:pt idx="1508">
                  <c:v>45296</c:v>
                </c:pt>
                <c:pt idx="1509">
                  <c:v>45299</c:v>
                </c:pt>
                <c:pt idx="1510">
                  <c:v>45300</c:v>
                </c:pt>
                <c:pt idx="1511">
                  <c:v>45301</c:v>
                </c:pt>
                <c:pt idx="1512">
                  <c:v>45302</c:v>
                </c:pt>
                <c:pt idx="1513">
                  <c:v>45303</c:v>
                </c:pt>
                <c:pt idx="1514">
                  <c:v>45306</c:v>
                </c:pt>
                <c:pt idx="1515">
                  <c:v>45307</c:v>
                </c:pt>
                <c:pt idx="1516">
                  <c:v>45308</c:v>
                </c:pt>
                <c:pt idx="1517">
                  <c:v>45309</c:v>
                </c:pt>
                <c:pt idx="1518">
                  <c:v>45310</c:v>
                </c:pt>
                <c:pt idx="1519">
                  <c:v>45313</c:v>
                </c:pt>
                <c:pt idx="1520">
                  <c:v>45314</c:v>
                </c:pt>
                <c:pt idx="1521">
                  <c:v>45315</c:v>
                </c:pt>
                <c:pt idx="1522">
                  <c:v>45316</c:v>
                </c:pt>
                <c:pt idx="1523">
                  <c:v>45317</c:v>
                </c:pt>
                <c:pt idx="1524">
                  <c:v>45320</c:v>
                </c:pt>
                <c:pt idx="1525">
                  <c:v>45321</c:v>
                </c:pt>
                <c:pt idx="1526">
                  <c:v>45322</c:v>
                </c:pt>
                <c:pt idx="1527">
                  <c:v>45323</c:v>
                </c:pt>
                <c:pt idx="1528">
                  <c:v>45324</c:v>
                </c:pt>
                <c:pt idx="1529">
                  <c:v>45327</c:v>
                </c:pt>
                <c:pt idx="1530">
                  <c:v>45328</c:v>
                </c:pt>
                <c:pt idx="1531">
                  <c:v>45329</c:v>
                </c:pt>
                <c:pt idx="1532">
                  <c:v>45330</c:v>
                </c:pt>
                <c:pt idx="1533">
                  <c:v>45331</c:v>
                </c:pt>
                <c:pt idx="1534">
                  <c:v>45334</c:v>
                </c:pt>
                <c:pt idx="1535">
                  <c:v>45335</c:v>
                </c:pt>
                <c:pt idx="1536">
                  <c:v>45336</c:v>
                </c:pt>
                <c:pt idx="1537">
                  <c:v>45337</c:v>
                </c:pt>
                <c:pt idx="1538">
                  <c:v>45338</c:v>
                </c:pt>
                <c:pt idx="1539">
                  <c:v>45341</c:v>
                </c:pt>
                <c:pt idx="1540">
                  <c:v>45342</c:v>
                </c:pt>
                <c:pt idx="1541">
                  <c:v>45343</c:v>
                </c:pt>
                <c:pt idx="1542">
                  <c:v>45344</c:v>
                </c:pt>
                <c:pt idx="1543">
                  <c:v>45345</c:v>
                </c:pt>
                <c:pt idx="1544">
                  <c:v>45348</c:v>
                </c:pt>
                <c:pt idx="1545">
                  <c:v>45349</c:v>
                </c:pt>
                <c:pt idx="1546">
                  <c:v>45350</c:v>
                </c:pt>
                <c:pt idx="1547">
                  <c:v>45351</c:v>
                </c:pt>
                <c:pt idx="1548">
                  <c:v>45352</c:v>
                </c:pt>
                <c:pt idx="1549">
                  <c:v>45355</c:v>
                </c:pt>
                <c:pt idx="1550">
                  <c:v>45356</c:v>
                </c:pt>
                <c:pt idx="1551">
                  <c:v>45357</c:v>
                </c:pt>
                <c:pt idx="1552">
                  <c:v>45358</c:v>
                </c:pt>
                <c:pt idx="1553">
                  <c:v>45359</c:v>
                </c:pt>
                <c:pt idx="1554">
                  <c:v>45362</c:v>
                </c:pt>
                <c:pt idx="1555">
                  <c:v>45363</c:v>
                </c:pt>
                <c:pt idx="1556">
                  <c:v>45364</c:v>
                </c:pt>
                <c:pt idx="1557">
                  <c:v>45365</c:v>
                </c:pt>
                <c:pt idx="1558">
                  <c:v>45366</c:v>
                </c:pt>
                <c:pt idx="1559">
                  <c:v>45369</c:v>
                </c:pt>
                <c:pt idx="1560">
                  <c:v>45370</c:v>
                </c:pt>
                <c:pt idx="1561">
                  <c:v>45371</c:v>
                </c:pt>
                <c:pt idx="1562">
                  <c:v>45372</c:v>
                </c:pt>
                <c:pt idx="1563">
                  <c:v>45373</c:v>
                </c:pt>
                <c:pt idx="1564">
                  <c:v>45376</c:v>
                </c:pt>
                <c:pt idx="1565">
                  <c:v>45377</c:v>
                </c:pt>
                <c:pt idx="1566">
                  <c:v>45378</c:v>
                </c:pt>
                <c:pt idx="1567">
                  <c:v>45379</c:v>
                </c:pt>
                <c:pt idx="1568">
                  <c:v>45380</c:v>
                </c:pt>
                <c:pt idx="1569">
                  <c:v>45383</c:v>
                </c:pt>
                <c:pt idx="1570">
                  <c:v>45384</c:v>
                </c:pt>
                <c:pt idx="1571">
                  <c:v>45385</c:v>
                </c:pt>
                <c:pt idx="1572">
                  <c:v>45386</c:v>
                </c:pt>
                <c:pt idx="1573">
                  <c:v>45387</c:v>
                </c:pt>
                <c:pt idx="1574">
                  <c:v>45390</c:v>
                </c:pt>
                <c:pt idx="1575">
                  <c:v>45391</c:v>
                </c:pt>
                <c:pt idx="1576">
                  <c:v>45392</c:v>
                </c:pt>
                <c:pt idx="1577">
                  <c:v>45393</c:v>
                </c:pt>
                <c:pt idx="1578">
                  <c:v>45394</c:v>
                </c:pt>
                <c:pt idx="1579">
                  <c:v>45397</c:v>
                </c:pt>
                <c:pt idx="1580">
                  <c:v>45398</c:v>
                </c:pt>
                <c:pt idx="1581">
                  <c:v>45399</c:v>
                </c:pt>
                <c:pt idx="1582">
                  <c:v>45400</c:v>
                </c:pt>
                <c:pt idx="1583">
                  <c:v>45401</c:v>
                </c:pt>
                <c:pt idx="1584">
                  <c:v>45404</c:v>
                </c:pt>
                <c:pt idx="1585">
                  <c:v>45405</c:v>
                </c:pt>
                <c:pt idx="1586">
                  <c:v>45406</c:v>
                </c:pt>
                <c:pt idx="1587">
                  <c:v>45407</c:v>
                </c:pt>
                <c:pt idx="1588">
                  <c:v>45408</c:v>
                </c:pt>
                <c:pt idx="1589">
                  <c:v>45411</c:v>
                </c:pt>
                <c:pt idx="1590">
                  <c:v>45412</c:v>
                </c:pt>
                <c:pt idx="1591">
                  <c:v>45413</c:v>
                </c:pt>
                <c:pt idx="1592">
                  <c:v>45414</c:v>
                </c:pt>
                <c:pt idx="1593">
                  <c:v>45415</c:v>
                </c:pt>
                <c:pt idx="1594">
                  <c:v>45418</c:v>
                </c:pt>
                <c:pt idx="1595">
                  <c:v>45419</c:v>
                </c:pt>
                <c:pt idx="1596">
                  <c:v>45420</c:v>
                </c:pt>
                <c:pt idx="1597">
                  <c:v>45421</c:v>
                </c:pt>
                <c:pt idx="1598">
                  <c:v>45422</c:v>
                </c:pt>
                <c:pt idx="1599">
                  <c:v>45425</c:v>
                </c:pt>
                <c:pt idx="1600">
                  <c:v>45426</c:v>
                </c:pt>
                <c:pt idx="1601">
                  <c:v>45427</c:v>
                </c:pt>
                <c:pt idx="1602">
                  <c:v>45428</c:v>
                </c:pt>
                <c:pt idx="1603">
                  <c:v>45429</c:v>
                </c:pt>
                <c:pt idx="1604">
                  <c:v>45432</c:v>
                </c:pt>
                <c:pt idx="1605">
                  <c:v>45433</c:v>
                </c:pt>
                <c:pt idx="1606">
                  <c:v>45434</c:v>
                </c:pt>
                <c:pt idx="1607">
                  <c:v>45435</c:v>
                </c:pt>
                <c:pt idx="1608">
                  <c:v>45436</c:v>
                </c:pt>
                <c:pt idx="1609">
                  <c:v>45439</c:v>
                </c:pt>
                <c:pt idx="1610">
                  <c:v>45440</c:v>
                </c:pt>
                <c:pt idx="1611">
                  <c:v>45441</c:v>
                </c:pt>
                <c:pt idx="1612">
                  <c:v>45442</c:v>
                </c:pt>
                <c:pt idx="1613">
                  <c:v>45443</c:v>
                </c:pt>
                <c:pt idx="1614">
                  <c:v>45446</c:v>
                </c:pt>
                <c:pt idx="1615">
                  <c:v>45447</c:v>
                </c:pt>
                <c:pt idx="1616">
                  <c:v>45448</c:v>
                </c:pt>
                <c:pt idx="1617">
                  <c:v>45449</c:v>
                </c:pt>
                <c:pt idx="1618">
                  <c:v>45450</c:v>
                </c:pt>
                <c:pt idx="1619">
                  <c:v>45453</c:v>
                </c:pt>
                <c:pt idx="1620">
                  <c:v>45454</c:v>
                </c:pt>
                <c:pt idx="1621">
                  <c:v>45455</c:v>
                </c:pt>
                <c:pt idx="1622">
                  <c:v>45456</c:v>
                </c:pt>
                <c:pt idx="1623">
                  <c:v>45457</c:v>
                </c:pt>
                <c:pt idx="1624">
                  <c:v>45460</c:v>
                </c:pt>
                <c:pt idx="1625">
                  <c:v>45461</c:v>
                </c:pt>
                <c:pt idx="1626">
                  <c:v>45462</c:v>
                </c:pt>
                <c:pt idx="1627">
                  <c:v>45463</c:v>
                </c:pt>
                <c:pt idx="1628">
                  <c:v>45464</c:v>
                </c:pt>
                <c:pt idx="1629">
                  <c:v>45467</c:v>
                </c:pt>
                <c:pt idx="1630">
                  <c:v>45468</c:v>
                </c:pt>
                <c:pt idx="1631">
                  <c:v>45469</c:v>
                </c:pt>
                <c:pt idx="1632">
                  <c:v>45470</c:v>
                </c:pt>
                <c:pt idx="1633">
                  <c:v>45471</c:v>
                </c:pt>
                <c:pt idx="1634">
                  <c:v>45474</c:v>
                </c:pt>
                <c:pt idx="1635">
                  <c:v>45475</c:v>
                </c:pt>
                <c:pt idx="1636">
                  <c:v>45476</c:v>
                </c:pt>
                <c:pt idx="1637">
                  <c:v>45477</c:v>
                </c:pt>
                <c:pt idx="1638">
                  <c:v>45478</c:v>
                </c:pt>
                <c:pt idx="1639">
                  <c:v>45481</c:v>
                </c:pt>
                <c:pt idx="1640">
                  <c:v>45482</c:v>
                </c:pt>
                <c:pt idx="1641">
                  <c:v>45483</c:v>
                </c:pt>
                <c:pt idx="1642">
                  <c:v>45484</c:v>
                </c:pt>
                <c:pt idx="1643">
                  <c:v>45485</c:v>
                </c:pt>
                <c:pt idx="1644">
                  <c:v>45488</c:v>
                </c:pt>
                <c:pt idx="1645">
                  <c:v>45489</c:v>
                </c:pt>
                <c:pt idx="1646">
                  <c:v>45490</c:v>
                </c:pt>
                <c:pt idx="1647">
                  <c:v>45491</c:v>
                </c:pt>
                <c:pt idx="1648">
                  <c:v>45492</c:v>
                </c:pt>
                <c:pt idx="1649">
                  <c:v>45495</c:v>
                </c:pt>
                <c:pt idx="1650">
                  <c:v>45496</c:v>
                </c:pt>
                <c:pt idx="1651">
                  <c:v>45497</c:v>
                </c:pt>
                <c:pt idx="1652">
                  <c:v>45498</c:v>
                </c:pt>
                <c:pt idx="1653">
                  <c:v>45499</c:v>
                </c:pt>
                <c:pt idx="1654">
                  <c:v>45502</c:v>
                </c:pt>
                <c:pt idx="1655">
                  <c:v>45503</c:v>
                </c:pt>
                <c:pt idx="1656">
                  <c:v>45504</c:v>
                </c:pt>
                <c:pt idx="1657">
                  <c:v>45505</c:v>
                </c:pt>
                <c:pt idx="1658">
                  <c:v>45506</c:v>
                </c:pt>
              </c:numCache>
            </c:numRef>
          </c:cat>
          <c:val>
            <c:numRef>
              <c:f>'Hist AS _ RC'!$C$3:$C$2969</c:f>
              <c:numCache>
                <c:formatCode>General</c:formatCode>
                <c:ptCount val="2967"/>
                <c:pt idx="2">
                  <c:v>19.899999999999999</c:v>
                </c:pt>
                <c:pt idx="4">
                  <c:v>22.7</c:v>
                </c:pt>
                <c:pt idx="5">
                  <c:v>20.399999999999999</c:v>
                </c:pt>
                <c:pt idx="6">
                  <c:v>18.8</c:v>
                </c:pt>
                <c:pt idx="8">
                  <c:v>21.3</c:v>
                </c:pt>
                <c:pt idx="9">
                  <c:v>20.100000000000001</c:v>
                </c:pt>
                <c:pt idx="10">
                  <c:v>21.8</c:v>
                </c:pt>
                <c:pt idx="11">
                  <c:v>22.4</c:v>
                </c:pt>
                <c:pt idx="12">
                  <c:v>19.899999999999999</c:v>
                </c:pt>
                <c:pt idx="13">
                  <c:v>22.2</c:v>
                </c:pt>
                <c:pt idx="14">
                  <c:v>21.7</c:v>
                </c:pt>
                <c:pt idx="15">
                  <c:v>21.9</c:v>
                </c:pt>
                <c:pt idx="16">
                  <c:v>20.8</c:v>
                </c:pt>
                <c:pt idx="17">
                  <c:v>21.9</c:v>
                </c:pt>
                <c:pt idx="18">
                  <c:v>21.9</c:v>
                </c:pt>
                <c:pt idx="19">
                  <c:v>22.1</c:v>
                </c:pt>
                <c:pt idx="20">
                  <c:v>20.8</c:v>
                </c:pt>
                <c:pt idx="21">
                  <c:v>21.1</c:v>
                </c:pt>
                <c:pt idx="22">
                  <c:v>20.3</c:v>
                </c:pt>
                <c:pt idx="23">
                  <c:v>21.5</c:v>
                </c:pt>
                <c:pt idx="24">
                  <c:v>19</c:v>
                </c:pt>
                <c:pt idx="25">
                  <c:v>20.8</c:v>
                </c:pt>
                <c:pt idx="26">
                  <c:v>21.2</c:v>
                </c:pt>
                <c:pt idx="27">
                  <c:v>22.2</c:v>
                </c:pt>
                <c:pt idx="28">
                  <c:v>21</c:v>
                </c:pt>
                <c:pt idx="29">
                  <c:v>19.899999999999999</c:v>
                </c:pt>
                <c:pt idx="30">
                  <c:v>21</c:v>
                </c:pt>
                <c:pt idx="31">
                  <c:v>21</c:v>
                </c:pt>
                <c:pt idx="32">
                  <c:v>20.7</c:v>
                </c:pt>
                <c:pt idx="33">
                  <c:v>20.9</c:v>
                </c:pt>
                <c:pt idx="34">
                  <c:v>21</c:v>
                </c:pt>
                <c:pt idx="35">
                  <c:v>21.3</c:v>
                </c:pt>
                <c:pt idx="36">
                  <c:v>22.9</c:v>
                </c:pt>
                <c:pt idx="37">
                  <c:v>21.2</c:v>
                </c:pt>
                <c:pt idx="38">
                  <c:v>21</c:v>
                </c:pt>
                <c:pt idx="39">
                  <c:v>21.4</c:v>
                </c:pt>
                <c:pt idx="40">
                  <c:v>20.399999999999999</c:v>
                </c:pt>
                <c:pt idx="41">
                  <c:v>20.8</c:v>
                </c:pt>
                <c:pt idx="42">
                  <c:v>20.8</c:v>
                </c:pt>
                <c:pt idx="43">
                  <c:v>20.100000000000001</c:v>
                </c:pt>
                <c:pt idx="44">
                  <c:v>20.7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20.7</c:v>
                </c:pt>
                <c:pt idx="48">
                  <c:v>20.3</c:v>
                </c:pt>
                <c:pt idx="49">
                  <c:v>20.5</c:v>
                </c:pt>
                <c:pt idx="50">
                  <c:v>20.100000000000001</c:v>
                </c:pt>
                <c:pt idx="51">
                  <c:v>20.5</c:v>
                </c:pt>
                <c:pt idx="52">
                  <c:v>20.8</c:v>
                </c:pt>
                <c:pt idx="53">
                  <c:v>19.899999999999999</c:v>
                </c:pt>
                <c:pt idx="54">
                  <c:v>20.5</c:v>
                </c:pt>
                <c:pt idx="55">
                  <c:v>20.8</c:v>
                </c:pt>
                <c:pt idx="56">
                  <c:v>21.7</c:v>
                </c:pt>
                <c:pt idx="57">
                  <c:v>21.4</c:v>
                </c:pt>
                <c:pt idx="58">
                  <c:v>19.7</c:v>
                </c:pt>
                <c:pt idx="59">
                  <c:v>20.8</c:v>
                </c:pt>
                <c:pt idx="60">
                  <c:v>20.5</c:v>
                </c:pt>
                <c:pt idx="61">
                  <c:v>21.8</c:v>
                </c:pt>
                <c:pt idx="62">
                  <c:v>21.1</c:v>
                </c:pt>
                <c:pt idx="63">
                  <c:v>21.4</c:v>
                </c:pt>
                <c:pt idx="64">
                  <c:v>21.2</c:v>
                </c:pt>
                <c:pt idx="65">
                  <c:v>21.7</c:v>
                </c:pt>
                <c:pt idx="66">
                  <c:v>22.7</c:v>
                </c:pt>
                <c:pt idx="67">
                  <c:v>21.7</c:v>
                </c:pt>
                <c:pt idx="68">
                  <c:v>20.100000000000001</c:v>
                </c:pt>
                <c:pt idx="69">
                  <c:v>21.6</c:v>
                </c:pt>
                <c:pt idx="70">
                  <c:v>20.9</c:v>
                </c:pt>
                <c:pt idx="71">
                  <c:v>23.1</c:v>
                </c:pt>
                <c:pt idx="72">
                  <c:v>21.2</c:v>
                </c:pt>
                <c:pt idx="73">
                  <c:v>21</c:v>
                </c:pt>
                <c:pt idx="74">
                  <c:v>21.9</c:v>
                </c:pt>
                <c:pt idx="75">
                  <c:v>21.4</c:v>
                </c:pt>
                <c:pt idx="76">
                  <c:v>21.6</c:v>
                </c:pt>
                <c:pt idx="77">
                  <c:v>21.1</c:v>
                </c:pt>
                <c:pt idx="78">
                  <c:v>21</c:v>
                </c:pt>
                <c:pt idx="79">
                  <c:v>21</c:v>
                </c:pt>
                <c:pt idx="80">
                  <c:v>21.2</c:v>
                </c:pt>
                <c:pt idx="81">
                  <c:v>20.5</c:v>
                </c:pt>
                <c:pt idx="82">
                  <c:v>20.8</c:v>
                </c:pt>
                <c:pt idx="83">
                  <c:v>20.3</c:v>
                </c:pt>
                <c:pt idx="84">
                  <c:v>21</c:v>
                </c:pt>
                <c:pt idx="85">
                  <c:v>21.4</c:v>
                </c:pt>
                <c:pt idx="86">
                  <c:v>20.7</c:v>
                </c:pt>
                <c:pt idx="87">
                  <c:v>20.5</c:v>
                </c:pt>
                <c:pt idx="88">
                  <c:v>20.100000000000001</c:v>
                </c:pt>
                <c:pt idx="89">
                  <c:v>20.8</c:v>
                </c:pt>
                <c:pt idx="90">
                  <c:v>19.399999999999999</c:v>
                </c:pt>
                <c:pt idx="91">
                  <c:v>20.7</c:v>
                </c:pt>
                <c:pt idx="92">
                  <c:v>19.899999999999999</c:v>
                </c:pt>
                <c:pt idx="93">
                  <c:v>21.4</c:v>
                </c:pt>
                <c:pt idx="94">
                  <c:v>21</c:v>
                </c:pt>
                <c:pt idx="95">
                  <c:v>21.4</c:v>
                </c:pt>
                <c:pt idx="96">
                  <c:v>21.1</c:v>
                </c:pt>
                <c:pt idx="97">
                  <c:v>20.8</c:v>
                </c:pt>
                <c:pt idx="98">
                  <c:v>20</c:v>
                </c:pt>
                <c:pt idx="99">
                  <c:v>20.6</c:v>
                </c:pt>
                <c:pt idx="100">
                  <c:v>20.3</c:v>
                </c:pt>
                <c:pt idx="101">
                  <c:v>19.8</c:v>
                </c:pt>
                <c:pt idx="102">
                  <c:v>20.9</c:v>
                </c:pt>
                <c:pt idx="103">
                  <c:v>20</c:v>
                </c:pt>
                <c:pt idx="104">
                  <c:v>20.399999999999999</c:v>
                </c:pt>
                <c:pt idx="105">
                  <c:v>21.1</c:v>
                </c:pt>
                <c:pt idx="106">
                  <c:v>20.2</c:v>
                </c:pt>
                <c:pt idx="107">
                  <c:v>19.2</c:v>
                </c:pt>
                <c:pt idx="108">
                  <c:v>20.3</c:v>
                </c:pt>
                <c:pt idx="109">
                  <c:v>20.5</c:v>
                </c:pt>
                <c:pt idx="110">
                  <c:v>20</c:v>
                </c:pt>
                <c:pt idx="111">
                  <c:v>19.600000000000001</c:v>
                </c:pt>
                <c:pt idx="112">
                  <c:v>21.6</c:v>
                </c:pt>
                <c:pt idx="113">
                  <c:v>20.399999999999999</c:v>
                </c:pt>
                <c:pt idx="114">
                  <c:v>20.8</c:v>
                </c:pt>
                <c:pt idx="115">
                  <c:v>21.9</c:v>
                </c:pt>
                <c:pt idx="116">
                  <c:v>20.9</c:v>
                </c:pt>
                <c:pt idx="117">
                  <c:v>21.2</c:v>
                </c:pt>
                <c:pt idx="118">
                  <c:v>20.100000000000001</c:v>
                </c:pt>
                <c:pt idx="119">
                  <c:v>20</c:v>
                </c:pt>
                <c:pt idx="120">
                  <c:v>20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19.3</c:v>
                </c:pt>
                <c:pt idx="124">
                  <c:v>19.399999999999999</c:v>
                </c:pt>
                <c:pt idx="125">
                  <c:v>20.6</c:v>
                </c:pt>
                <c:pt idx="126">
                  <c:v>21</c:v>
                </c:pt>
                <c:pt idx="127">
                  <c:v>20.3</c:v>
                </c:pt>
                <c:pt idx="128">
                  <c:v>19.7</c:v>
                </c:pt>
                <c:pt idx="129">
                  <c:v>20.399999999999999</c:v>
                </c:pt>
                <c:pt idx="130">
                  <c:v>21.6</c:v>
                </c:pt>
                <c:pt idx="131">
                  <c:v>19.8</c:v>
                </c:pt>
                <c:pt idx="132">
                  <c:v>20.9</c:v>
                </c:pt>
                <c:pt idx="133">
                  <c:v>19.2</c:v>
                </c:pt>
                <c:pt idx="134">
                  <c:v>20</c:v>
                </c:pt>
                <c:pt idx="135">
                  <c:v>19.600000000000001</c:v>
                </c:pt>
                <c:pt idx="136">
                  <c:v>20.8</c:v>
                </c:pt>
                <c:pt idx="137">
                  <c:v>19.7</c:v>
                </c:pt>
                <c:pt idx="138">
                  <c:v>20.6</c:v>
                </c:pt>
                <c:pt idx="139">
                  <c:v>20.9</c:v>
                </c:pt>
                <c:pt idx="140">
                  <c:v>20</c:v>
                </c:pt>
                <c:pt idx="141">
                  <c:v>20.2</c:v>
                </c:pt>
                <c:pt idx="142">
                  <c:v>21.4</c:v>
                </c:pt>
                <c:pt idx="143">
                  <c:v>19.7</c:v>
                </c:pt>
                <c:pt idx="144">
                  <c:v>20.2</c:v>
                </c:pt>
                <c:pt idx="145">
                  <c:v>20.3</c:v>
                </c:pt>
                <c:pt idx="146">
                  <c:v>20.399999999999999</c:v>
                </c:pt>
                <c:pt idx="147">
                  <c:v>20.6</c:v>
                </c:pt>
                <c:pt idx="148">
                  <c:v>20.8</c:v>
                </c:pt>
                <c:pt idx="149">
                  <c:v>20.399999999999999</c:v>
                </c:pt>
                <c:pt idx="150">
                  <c:v>20.399999999999999</c:v>
                </c:pt>
                <c:pt idx="151">
                  <c:v>20</c:v>
                </c:pt>
                <c:pt idx="152">
                  <c:v>20.5</c:v>
                </c:pt>
                <c:pt idx="153">
                  <c:v>20.8</c:v>
                </c:pt>
                <c:pt idx="154">
                  <c:v>19.3</c:v>
                </c:pt>
                <c:pt idx="155">
                  <c:v>20.7</c:v>
                </c:pt>
                <c:pt idx="156">
                  <c:v>20.9</c:v>
                </c:pt>
                <c:pt idx="157">
                  <c:v>20.2</c:v>
                </c:pt>
                <c:pt idx="158">
                  <c:v>20.7</c:v>
                </c:pt>
                <c:pt idx="159">
                  <c:v>21.1</c:v>
                </c:pt>
                <c:pt idx="160">
                  <c:v>20.6</c:v>
                </c:pt>
                <c:pt idx="161">
                  <c:v>21.1</c:v>
                </c:pt>
                <c:pt idx="162">
                  <c:v>20.5</c:v>
                </c:pt>
                <c:pt idx="163">
                  <c:v>21.2</c:v>
                </c:pt>
                <c:pt idx="164">
                  <c:v>19.899999999999999</c:v>
                </c:pt>
                <c:pt idx="165">
                  <c:v>19.899999999999999</c:v>
                </c:pt>
                <c:pt idx="166">
                  <c:v>20.2</c:v>
                </c:pt>
                <c:pt idx="167">
                  <c:v>19.100000000000001</c:v>
                </c:pt>
                <c:pt idx="168">
                  <c:v>21</c:v>
                </c:pt>
                <c:pt idx="169">
                  <c:v>20.5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20.7</c:v>
                </c:pt>
                <c:pt idx="173">
                  <c:v>20.7</c:v>
                </c:pt>
                <c:pt idx="174">
                  <c:v>20.9</c:v>
                </c:pt>
                <c:pt idx="175">
                  <c:v>20.3</c:v>
                </c:pt>
                <c:pt idx="176">
                  <c:v>20.3</c:v>
                </c:pt>
                <c:pt idx="177">
                  <c:v>19.399999999999999</c:v>
                </c:pt>
                <c:pt idx="178">
                  <c:v>21.4</c:v>
                </c:pt>
                <c:pt idx="179">
                  <c:v>20.8</c:v>
                </c:pt>
                <c:pt idx="180">
                  <c:v>20.5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20.3</c:v>
                </c:pt>
                <c:pt idx="187">
                  <c:v>20.7</c:v>
                </c:pt>
                <c:pt idx="188">
                  <c:v>20.3</c:v>
                </c:pt>
                <c:pt idx="189">
                  <c:v>21.1</c:v>
                </c:pt>
                <c:pt idx="190">
                  <c:v>20.8</c:v>
                </c:pt>
                <c:pt idx="191">
                  <c:v>19.5</c:v>
                </c:pt>
                <c:pt idx="192">
                  <c:v>20.6</c:v>
                </c:pt>
                <c:pt idx="193">
                  <c:v>21.2</c:v>
                </c:pt>
                <c:pt idx="194">
                  <c:v>19.899999999999999</c:v>
                </c:pt>
                <c:pt idx="195">
                  <c:v>20.6</c:v>
                </c:pt>
                <c:pt idx="196">
                  <c:v>20.7</c:v>
                </c:pt>
                <c:pt idx="197">
                  <c:v>20.7</c:v>
                </c:pt>
                <c:pt idx="198">
                  <c:v>19.7</c:v>
                </c:pt>
                <c:pt idx="199">
                  <c:v>19.899999999999999</c:v>
                </c:pt>
                <c:pt idx="200">
                  <c:v>19.8</c:v>
                </c:pt>
                <c:pt idx="201">
                  <c:v>20.2</c:v>
                </c:pt>
                <c:pt idx="202">
                  <c:v>20.2</c:v>
                </c:pt>
                <c:pt idx="203">
                  <c:v>20.100000000000001</c:v>
                </c:pt>
                <c:pt idx="204">
                  <c:v>19.8</c:v>
                </c:pt>
                <c:pt idx="205">
                  <c:v>19.600000000000001</c:v>
                </c:pt>
                <c:pt idx="206">
                  <c:v>20.5</c:v>
                </c:pt>
                <c:pt idx="207">
                  <c:v>20</c:v>
                </c:pt>
                <c:pt idx="208">
                  <c:v>20.7</c:v>
                </c:pt>
                <c:pt idx="209">
                  <c:v>20.6</c:v>
                </c:pt>
                <c:pt idx="210">
                  <c:v>20.7</c:v>
                </c:pt>
                <c:pt idx="211">
                  <c:v>20.5</c:v>
                </c:pt>
                <c:pt idx="212">
                  <c:v>20.7</c:v>
                </c:pt>
                <c:pt idx="213">
                  <c:v>20.8</c:v>
                </c:pt>
                <c:pt idx="214">
                  <c:v>20</c:v>
                </c:pt>
                <c:pt idx="215">
                  <c:v>19.600000000000001</c:v>
                </c:pt>
                <c:pt idx="216">
                  <c:v>20.399999999999999</c:v>
                </c:pt>
                <c:pt idx="217">
                  <c:v>19.8</c:v>
                </c:pt>
                <c:pt idx="218">
                  <c:v>19.7</c:v>
                </c:pt>
                <c:pt idx="219">
                  <c:v>18.7</c:v>
                </c:pt>
                <c:pt idx="220">
                  <c:v>19.3</c:v>
                </c:pt>
                <c:pt idx="221">
                  <c:v>19.7</c:v>
                </c:pt>
                <c:pt idx="222">
                  <c:v>19.7</c:v>
                </c:pt>
                <c:pt idx="223">
                  <c:v>19.899999999999999</c:v>
                </c:pt>
                <c:pt idx="224">
                  <c:v>19</c:v>
                </c:pt>
                <c:pt idx="225">
                  <c:v>19.600000000000001</c:v>
                </c:pt>
                <c:pt idx="226">
                  <c:v>19.2</c:v>
                </c:pt>
                <c:pt idx="227">
                  <c:v>19.7</c:v>
                </c:pt>
                <c:pt idx="228">
                  <c:v>20.100000000000001</c:v>
                </c:pt>
                <c:pt idx="229">
                  <c:v>19.2</c:v>
                </c:pt>
                <c:pt idx="230">
                  <c:v>19.7</c:v>
                </c:pt>
                <c:pt idx="231">
                  <c:v>19.899999999999999</c:v>
                </c:pt>
                <c:pt idx="232">
                  <c:v>20.3</c:v>
                </c:pt>
                <c:pt idx="233">
                  <c:v>20.3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</c:v>
                </c:pt>
                <c:pt idx="237">
                  <c:v>19.3</c:v>
                </c:pt>
                <c:pt idx="238">
                  <c:v>19.8</c:v>
                </c:pt>
                <c:pt idx="239">
                  <c:v>19.600000000000001</c:v>
                </c:pt>
                <c:pt idx="240">
                  <c:v>20.3</c:v>
                </c:pt>
                <c:pt idx="241">
                  <c:v>19.600000000000001</c:v>
                </c:pt>
                <c:pt idx="242">
                  <c:v>19.7</c:v>
                </c:pt>
                <c:pt idx="243">
                  <c:v>20.2</c:v>
                </c:pt>
                <c:pt idx="244">
                  <c:v>19.600000000000001</c:v>
                </c:pt>
                <c:pt idx="245">
                  <c:v>19.100000000000001</c:v>
                </c:pt>
                <c:pt idx="246">
                  <c:v>18.899999999999999</c:v>
                </c:pt>
                <c:pt idx="247">
                  <c:v>20.100000000000001</c:v>
                </c:pt>
                <c:pt idx="248">
                  <c:v>19.5</c:v>
                </c:pt>
                <c:pt idx="249">
                  <c:v>20.399999999999999</c:v>
                </c:pt>
                <c:pt idx="250">
                  <c:v>20</c:v>
                </c:pt>
                <c:pt idx="251">
                  <c:v>19.899999999999999</c:v>
                </c:pt>
                <c:pt idx="252">
                  <c:v>19.8</c:v>
                </c:pt>
                <c:pt idx="253">
                  <c:v>20.3</c:v>
                </c:pt>
                <c:pt idx="254">
                  <c:v>19.899999999999999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19.7</c:v>
                </c:pt>
                <c:pt idx="259">
                  <c:v>20.3</c:v>
                </c:pt>
                <c:pt idx="260">
                  <c:v>19.399999999999999</c:v>
                </c:pt>
                <c:pt idx="261">
                  <c:v>19.899999999999999</c:v>
                </c:pt>
                <c:pt idx="262">
                  <c:v>19.399999999999999</c:v>
                </c:pt>
                <c:pt idx="263">
                  <c:v>20.399999999999999</c:v>
                </c:pt>
                <c:pt idx="264">
                  <c:v>19.5</c:v>
                </c:pt>
                <c:pt idx="265">
                  <c:v>19.3</c:v>
                </c:pt>
                <c:pt idx="266">
                  <c:v>20</c:v>
                </c:pt>
                <c:pt idx="267">
                  <c:v>20</c:v>
                </c:pt>
                <c:pt idx="268">
                  <c:v>20.100000000000001</c:v>
                </c:pt>
                <c:pt idx="269">
                  <c:v>19.8</c:v>
                </c:pt>
                <c:pt idx="270">
                  <c:v>18.100000000000001</c:v>
                </c:pt>
                <c:pt idx="271">
                  <c:v>18.399999999999999</c:v>
                </c:pt>
                <c:pt idx="272">
                  <c:v>18.5</c:v>
                </c:pt>
                <c:pt idx="273">
                  <c:v>17</c:v>
                </c:pt>
                <c:pt idx="274">
                  <c:v>17.399999999999999</c:v>
                </c:pt>
                <c:pt idx="275">
                  <c:v>18.5</c:v>
                </c:pt>
                <c:pt idx="276">
                  <c:v>19</c:v>
                </c:pt>
                <c:pt idx="277">
                  <c:v>14.8</c:v>
                </c:pt>
                <c:pt idx="278">
                  <c:v>19.399999999999999</c:v>
                </c:pt>
                <c:pt idx="279">
                  <c:v>19</c:v>
                </c:pt>
                <c:pt idx="280">
                  <c:v>19.2</c:v>
                </c:pt>
                <c:pt idx="281">
                  <c:v>20</c:v>
                </c:pt>
                <c:pt idx="282">
                  <c:v>18.399999999999999</c:v>
                </c:pt>
                <c:pt idx="283">
                  <c:v>18.399999999999999</c:v>
                </c:pt>
                <c:pt idx="284">
                  <c:v>18.5</c:v>
                </c:pt>
                <c:pt idx="285">
                  <c:v>17.3</c:v>
                </c:pt>
                <c:pt idx="286">
                  <c:v>18.399999999999999</c:v>
                </c:pt>
                <c:pt idx="287">
                  <c:v>18.8</c:v>
                </c:pt>
                <c:pt idx="288">
                  <c:v>19</c:v>
                </c:pt>
                <c:pt idx="289">
                  <c:v>19.399999999999999</c:v>
                </c:pt>
                <c:pt idx="290">
                  <c:v>19</c:v>
                </c:pt>
                <c:pt idx="291">
                  <c:v>19.399999999999999</c:v>
                </c:pt>
                <c:pt idx="292">
                  <c:v>19.3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19.2</c:v>
                </c:pt>
                <c:pt idx="296">
                  <c:v>19.600000000000001</c:v>
                </c:pt>
                <c:pt idx="297">
                  <c:v>19.2</c:v>
                </c:pt>
                <c:pt idx="298">
                  <c:v>19.7</c:v>
                </c:pt>
                <c:pt idx="299">
                  <c:v>19.8</c:v>
                </c:pt>
                <c:pt idx="300">
                  <c:v>19.899999999999999</c:v>
                </c:pt>
                <c:pt idx="301">
                  <c:v>19.7</c:v>
                </c:pt>
                <c:pt idx="302">
                  <c:v>16.149999999999999</c:v>
                </c:pt>
                <c:pt idx="303">
                  <c:v>19.3</c:v>
                </c:pt>
                <c:pt idx="304">
                  <c:v>18.8</c:v>
                </c:pt>
                <c:pt idx="305">
                  <c:v>19</c:v>
                </c:pt>
                <c:pt idx="306">
                  <c:v>19.3</c:v>
                </c:pt>
                <c:pt idx="307">
                  <c:v>20.6</c:v>
                </c:pt>
                <c:pt idx="308">
                  <c:v>19.2</c:v>
                </c:pt>
                <c:pt idx="309">
                  <c:v>19.5</c:v>
                </c:pt>
                <c:pt idx="310">
                  <c:v>19.399999999999999</c:v>
                </c:pt>
                <c:pt idx="311">
                  <c:v>19.899999999999999</c:v>
                </c:pt>
                <c:pt idx="312">
                  <c:v>20.9</c:v>
                </c:pt>
                <c:pt idx="313">
                  <c:v>19.7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20.100000000000001</c:v>
                </c:pt>
                <c:pt idx="317">
                  <c:v>19.899999999999999</c:v>
                </c:pt>
                <c:pt idx="318">
                  <c:v>21.3</c:v>
                </c:pt>
                <c:pt idx="319">
                  <c:v>20.7</c:v>
                </c:pt>
                <c:pt idx="320">
                  <c:v>19</c:v>
                </c:pt>
                <c:pt idx="321">
                  <c:v>19.8</c:v>
                </c:pt>
                <c:pt idx="322">
                  <c:v>20.7</c:v>
                </c:pt>
                <c:pt idx="323">
                  <c:v>19.7</c:v>
                </c:pt>
                <c:pt idx="324">
                  <c:v>20.100000000000001</c:v>
                </c:pt>
                <c:pt idx="325">
                  <c:v>20.399999999999999</c:v>
                </c:pt>
                <c:pt idx="326">
                  <c:v>19.2</c:v>
                </c:pt>
                <c:pt idx="327">
                  <c:v>19.399999999999999</c:v>
                </c:pt>
                <c:pt idx="328">
                  <c:v>19.399999999999999</c:v>
                </c:pt>
                <c:pt idx="329">
                  <c:v>19.899999999999999</c:v>
                </c:pt>
                <c:pt idx="330">
                  <c:v>18.899999999999999</c:v>
                </c:pt>
                <c:pt idx="331">
                  <c:v>20.2</c:v>
                </c:pt>
                <c:pt idx="332">
                  <c:v>20.399999999999999</c:v>
                </c:pt>
                <c:pt idx="333">
                  <c:v>19.5</c:v>
                </c:pt>
                <c:pt idx="334">
                  <c:v>19.8</c:v>
                </c:pt>
                <c:pt idx="335">
                  <c:v>19.5</c:v>
                </c:pt>
                <c:pt idx="336">
                  <c:v>20</c:v>
                </c:pt>
                <c:pt idx="337">
                  <c:v>19.5</c:v>
                </c:pt>
                <c:pt idx="338">
                  <c:v>18.5</c:v>
                </c:pt>
                <c:pt idx="339">
                  <c:v>19.2</c:v>
                </c:pt>
                <c:pt idx="340">
                  <c:v>18.600000000000001</c:v>
                </c:pt>
                <c:pt idx="341">
                  <c:v>19.600000000000001</c:v>
                </c:pt>
                <c:pt idx="342">
                  <c:v>19.399999999999999</c:v>
                </c:pt>
                <c:pt idx="343">
                  <c:v>18</c:v>
                </c:pt>
                <c:pt idx="344">
                  <c:v>20.100000000000001</c:v>
                </c:pt>
                <c:pt idx="345">
                  <c:v>20.399999999999999</c:v>
                </c:pt>
                <c:pt idx="346">
                  <c:v>19.3</c:v>
                </c:pt>
                <c:pt idx="347">
                  <c:v>18.7</c:v>
                </c:pt>
                <c:pt idx="348">
                  <c:v>19</c:v>
                </c:pt>
                <c:pt idx="349">
                  <c:v>19.899999999999999</c:v>
                </c:pt>
                <c:pt idx="350">
                  <c:v>18.899999999999999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19.399999999999999</c:v>
                </c:pt>
                <c:pt idx="354">
                  <c:v>18.399999999999999</c:v>
                </c:pt>
                <c:pt idx="355">
                  <c:v>18.7</c:v>
                </c:pt>
                <c:pt idx="356">
                  <c:v>19.600000000000001</c:v>
                </c:pt>
                <c:pt idx="357">
                  <c:v>19.399999999999999</c:v>
                </c:pt>
                <c:pt idx="358">
                  <c:v>18.2</c:v>
                </c:pt>
                <c:pt idx="359">
                  <c:v>19.899999999999999</c:v>
                </c:pt>
                <c:pt idx="360">
                  <c:v>20.3</c:v>
                </c:pt>
                <c:pt idx="361">
                  <c:v>19.600000000000001</c:v>
                </c:pt>
                <c:pt idx="362">
                  <c:v>20.2</c:v>
                </c:pt>
                <c:pt idx="363">
                  <c:v>20.3</c:v>
                </c:pt>
                <c:pt idx="364">
                  <c:v>18.899999999999999</c:v>
                </c:pt>
                <c:pt idx="365">
                  <c:v>19.600000000000001</c:v>
                </c:pt>
                <c:pt idx="366">
                  <c:v>20.7</c:v>
                </c:pt>
                <c:pt idx="367">
                  <c:v>20.2</c:v>
                </c:pt>
                <c:pt idx="368">
                  <c:v>19.3</c:v>
                </c:pt>
                <c:pt idx="369">
                  <c:v>20.399999999999999</c:v>
                </c:pt>
                <c:pt idx="370">
                  <c:v>19</c:v>
                </c:pt>
                <c:pt idx="371">
                  <c:v>20.6</c:v>
                </c:pt>
                <c:pt idx="372">
                  <c:v>19.2</c:v>
                </c:pt>
                <c:pt idx="373">
                  <c:v>21.3</c:v>
                </c:pt>
                <c:pt idx="374">
                  <c:v>20.399999999999999</c:v>
                </c:pt>
                <c:pt idx="375">
                  <c:v>20</c:v>
                </c:pt>
                <c:pt idx="376">
                  <c:v>19.399999999999999</c:v>
                </c:pt>
                <c:pt idx="377">
                  <c:v>20.8</c:v>
                </c:pt>
                <c:pt idx="378">
                  <c:v>20.399999999999999</c:v>
                </c:pt>
                <c:pt idx="379">
                  <c:v>20.3</c:v>
                </c:pt>
                <c:pt idx="380">
                  <c:v>20.2</c:v>
                </c:pt>
                <c:pt idx="381">
                  <c:v>20.3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20</c:v>
                </c:pt>
                <c:pt idx="385">
                  <c:v>20.2</c:v>
                </c:pt>
                <c:pt idx="386">
                  <c:v>20.3</c:v>
                </c:pt>
                <c:pt idx="387">
                  <c:v>19.399999999999999</c:v>
                </c:pt>
                <c:pt idx="388">
                  <c:v>20.2</c:v>
                </c:pt>
                <c:pt idx="389">
                  <c:v>20.6</c:v>
                </c:pt>
                <c:pt idx="390">
                  <c:v>20.9</c:v>
                </c:pt>
                <c:pt idx="391">
                  <c:v>21</c:v>
                </c:pt>
                <c:pt idx="392">
                  <c:v>21.2</c:v>
                </c:pt>
                <c:pt idx="393">
                  <c:v>21.1</c:v>
                </c:pt>
                <c:pt idx="394">
                  <c:v>20.7</c:v>
                </c:pt>
                <c:pt idx="395">
                  <c:v>20.6</c:v>
                </c:pt>
                <c:pt idx="396">
                  <c:v>20.6</c:v>
                </c:pt>
                <c:pt idx="397">
                  <c:v>20.5</c:v>
                </c:pt>
                <c:pt idx="398">
                  <c:v>20.8</c:v>
                </c:pt>
                <c:pt idx="399">
                  <c:v>19.7</c:v>
                </c:pt>
                <c:pt idx="400">
                  <c:v>20.7</c:v>
                </c:pt>
                <c:pt idx="401">
                  <c:v>21.1</c:v>
                </c:pt>
                <c:pt idx="402">
                  <c:v>20.6</c:v>
                </c:pt>
                <c:pt idx="403">
                  <c:v>20.9</c:v>
                </c:pt>
                <c:pt idx="404">
                  <c:v>19.7</c:v>
                </c:pt>
                <c:pt idx="405">
                  <c:v>20</c:v>
                </c:pt>
                <c:pt idx="406">
                  <c:v>19.7</c:v>
                </c:pt>
                <c:pt idx="407">
                  <c:v>20.6</c:v>
                </c:pt>
                <c:pt idx="408">
                  <c:v>21.3</c:v>
                </c:pt>
                <c:pt idx="409">
                  <c:v>19.600000000000001</c:v>
                </c:pt>
                <c:pt idx="410">
                  <c:v>20.3</c:v>
                </c:pt>
                <c:pt idx="411">
                  <c:v>20.399999999999999</c:v>
                </c:pt>
                <c:pt idx="412">
                  <c:v>20.7</c:v>
                </c:pt>
                <c:pt idx="413">
                  <c:v>20</c:v>
                </c:pt>
                <c:pt idx="414">
                  <c:v>19.100000000000001</c:v>
                </c:pt>
                <c:pt idx="415">
                  <c:v>20.8</c:v>
                </c:pt>
                <c:pt idx="416">
                  <c:v>19.7</c:v>
                </c:pt>
                <c:pt idx="417">
                  <c:v>20.2</c:v>
                </c:pt>
                <c:pt idx="418">
                  <c:v>19.8</c:v>
                </c:pt>
                <c:pt idx="419">
                  <c:v>19.899999999999999</c:v>
                </c:pt>
                <c:pt idx="420">
                  <c:v>19.5</c:v>
                </c:pt>
                <c:pt idx="421">
                  <c:v>20.6</c:v>
                </c:pt>
                <c:pt idx="422">
                  <c:v>20.3</c:v>
                </c:pt>
                <c:pt idx="423">
                  <c:v>20.399999999999999</c:v>
                </c:pt>
                <c:pt idx="424">
                  <c:v>21.1</c:v>
                </c:pt>
                <c:pt idx="425">
                  <c:v>20.399999999999999</c:v>
                </c:pt>
                <c:pt idx="426">
                  <c:v>20.5</c:v>
                </c:pt>
                <c:pt idx="427">
                  <c:v>20.6</c:v>
                </c:pt>
                <c:pt idx="428">
                  <c:v>19.899999999999999</c:v>
                </c:pt>
                <c:pt idx="429">
                  <c:v>20.5</c:v>
                </c:pt>
                <c:pt idx="430">
                  <c:v>20.6</c:v>
                </c:pt>
                <c:pt idx="431">
                  <c:v>20.9</c:v>
                </c:pt>
                <c:pt idx="432">
                  <c:v>20.9</c:v>
                </c:pt>
                <c:pt idx="433">
                  <c:v>21.6</c:v>
                </c:pt>
                <c:pt idx="434">
                  <c:v>20.2</c:v>
                </c:pt>
                <c:pt idx="435">
                  <c:v>21.1</c:v>
                </c:pt>
                <c:pt idx="436">
                  <c:v>20.7</c:v>
                </c:pt>
                <c:pt idx="437">
                  <c:v>21.9</c:v>
                </c:pt>
                <c:pt idx="438">
                  <c:v>21.3</c:v>
                </c:pt>
                <c:pt idx="439">
                  <c:v>20.399999999999999</c:v>
                </c:pt>
                <c:pt idx="440">
                  <c:v>20.399999999999999</c:v>
                </c:pt>
                <c:pt idx="441">
                  <c:v>21</c:v>
                </c:pt>
                <c:pt idx="442">
                  <c:v>21.2</c:v>
                </c:pt>
                <c:pt idx="443">
                  <c:v>21.2</c:v>
                </c:pt>
                <c:pt idx="444">
                  <c:v>21.5</c:v>
                </c:pt>
                <c:pt idx="445">
                  <c:v>21.4</c:v>
                </c:pt>
                <c:pt idx="446">
                  <c:v>21.2</c:v>
                </c:pt>
                <c:pt idx="447">
                  <c:v>20</c:v>
                </c:pt>
                <c:pt idx="448">
                  <c:v>20.6</c:v>
                </c:pt>
                <c:pt idx="449">
                  <c:v>20.7</c:v>
                </c:pt>
                <c:pt idx="450">
                  <c:v>20.3</c:v>
                </c:pt>
                <c:pt idx="451">
                  <c:v>20.399999999999999</c:v>
                </c:pt>
                <c:pt idx="452">
                  <c:v>21.2</c:v>
                </c:pt>
                <c:pt idx="453">
                  <c:v>21</c:v>
                </c:pt>
                <c:pt idx="454">
                  <c:v>20.9</c:v>
                </c:pt>
                <c:pt idx="455">
                  <c:v>21.3</c:v>
                </c:pt>
                <c:pt idx="456">
                  <c:v>21</c:v>
                </c:pt>
                <c:pt idx="457">
                  <c:v>21.5</c:v>
                </c:pt>
                <c:pt idx="458">
                  <c:v>21.1</c:v>
                </c:pt>
                <c:pt idx="459">
                  <c:v>21.3</c:v>
                </c:pt>
                <c:pt idx="460">
                  <c:v>20.7</c:v>
                </c:pt>
                <c:pt idx="461">
                  <c:v>20.7</c:v>
                </c:pt>
                <c:pt idx="462">
                  <c:v>21.4</c:v>
                </c:pt>
                <c:pt idx="463">
                  <c:v>19.8</c:v>
                </c:pt>
                <c:pt idx="464">
                  <c:v>21.5</c:v>
                </c:pt>
                <c:pt idx="465">
                  <c:v>21.9</c:v>
                </c:pt>
                <c:pt idx="466">
                  <c:v>20.9</c:v>
                </c:pt>
                <c:pt idx="467">
                  <c:v>21.5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20.9</c:v>
                </c:pt>
                <c:pt idx="472">
                  <c:v>20</c:v>
                </c:pt>
                <c:pt idx="473">
                  <c:v>22.5</c:v>
                </c:pt>
                <c:pt idx="474">
                  <c:v>22.1</c:v>
                </c:pt>
                <c:pt idx="475">
                  <c:v>21.1</c:v>
                </c:pt>
                <c:pt idx="476">
                  <c:v>22</c:v>
                </c:pt>
                <c:pt idx="477">
                  <c:v>21.4</c:v>
                </c:pt>
                <c:pt idx="478">
                  <c:v>21.8</c:v>
                </c:pt>
                <c:pt idx="479">
                  <c:v>22.3</c:v>
                </c:pt>
                <c:pt idx="480">
                  <c:v>21.5</c:v>
                </c:pt>
                <c:pt idx="481">
                  <c:v>21.5</c:v>
                </c:pt>
                <c:pt idx="482">
                  <c:v>21.3</c:v>
                </c:pt>
                <c:pt idx="483">
                  <c:v>21.7</c:v>
                </c:pt>
                <c:pt idx="484">
                  <c:v>21.2</c:v>
                </c:pt>
                <c:pt idx="485">
                  <c:v>21.8</c:v>
                </c:pt>
                <c:pt idx="486">
                  <c:v>21.4</c:v>
                </c:pt>
                <c:pt idx="487">
                  <c:v>21.6</c:v>
                </c:pt>
                <c:pt idx="488">
                  <c:v>20.3</c:v>
                </c:pt>
                <c:pt idx="489">
                  <c:v>21.7</c:v>
                </c:pt>
                <c:pt idx="490">
                  <c:v>20.8</c:v>
                </c:pt>
                <c:pt idx="491">
                  <c:v>22</c:v>
                </c:pt>
                <c:pt idx="492">
                  <c:v>20.7</c:v>
                </c:pt>
                <c:pt idx="493">
                  <c:v>22.1</c:v>
                </c:pt>
                <c:pt idx="494">
                  <c:v>20.6</c:v>
                </c:pt>
                <c:pt idx="495">
                  <c:v>21.3</c:v>
                </c:pt>
                <c:pt idx="496">
                  <c:v>21.8</c:v>
                </c:pt>
                <c:pt idx="497">
                  <c:v>22.2</c:v>
                </c:pt>
                <c:pt idx="498">
                  <c:v>20.8</c:v>
                </c:pt>
                <c:pt idx="499">
                  <c:v>21.5</c:v>
                </c:pt>
                <c:pt idx="500">
                  <c:v>21.3</c:v>
                </c:pt>
                <c:pt idx="501">
                  <c:v>22</c:v>
                </c:pt>
                <c:pt idx="502">
                  <c:v>21</c:v>
                </c:pt>
                <c:pt idx="503">
                  <c:v>22.1</c:v>
                </c:pt>
                <c:pt idx="504">
                  <c:v>22.7</c:v>
                </c:pt>
                <c:pt idx="505">
                  <c:v>22.2</c:v>
                </c:pt>
                <c:pt idx="506">
                  <c:v>21.5</c:v>
                </c:pt>
                <c:pt idx="507">
                  <c:v>22.1</c:v>
                </c:pt>
                <c:pt idx="508">
                  <c:v>21</c:v>
                </c:pt>
                <c:pt idx="509">
                  <c:v>22.2</c:v>
                </c:pt>
                <c:pt idx="510">
                  <c:v>21.1</c:v>
                </c:pt>
                <c:pt idx="511">
                  <c:v>22.4</c:v>
                </c:pt>
                <c:pt idx="512">
                  <c:v>23</c:v>
                </c:pt>
                <c:pt idx="513">
                  <c:v>21.6</c:v>
                </c:pt>
                <c:pt idx="514">
                  <c:v>21.1</c:v>
                </c:pt>
                <c:pt idx="515">
                  <c:v>20.6</c:v>
                </c:pt>
                <c:pt idx="516">
                  <c:v>22.1</c:v>
                </c:pt>
                <c:pt idx="517">
                  <c:v>21</c:v>
                </c:pt>
                <c:pt idx="518">
                  <c:v>21.7</c:v>
                </c:pt>
                <c:pt idx="519">
                  <c:v>21.6</c:v>
                </c:pt>
                <c:pt idx="520">
                  <c:v>22.2</c:v>
                </c:pt>
                <c:pt idx="521">
                  <c:v>21.5</c:v>
                </c:pt>
                <c:pt idx="522">
                  <c:v>22</c:v>
                </c:pt>
                <c:pt idx="523">
                  <c:v>22.2</c:v>
                </c:pt>
                <c:pt idx="524">
                  <c:v>21.5</c:v>
                </c:pt>
                <c:pt idx="525">
                  <c:v>21.8</c:v>
                </c:pt>
                <c:pt idx="526">
                  <c:v>21.6</c:v>
                </c:pt>
                <c:pt idx="527">
                  <c:v>22.3</c:v>
                </c:pt>
                <c:pt idx="528">
                  <c:v>21</c:v>
                </c:pt>
                <c:pt idx="529">
                  <c:v>21.4</c:v>
                </c:pt>
                <c:pt idx="530">
                  <c:v>21.2</c:v>
                </c:pt>
                <c:pt idx="531">
                  <c:v>21.7</c:v>
                </c:pt>
                <c:pt idx="532">
                  <c:v>21.2</c:v>
                </c:pt>
                <c:pt idx="533">
                  <c:v>21.5</c:v>
                </c:pt>
                <c:pt idx="534">
                  <c:v>21.4</c:v>
                </c:pt>
                <c:pt idx="535">
                  <c:v>20.100000000000001</c:v>
                </c:pt>
                <c:pt idx="536">
                  <c:v>22.2</c:v>
                </c:pt>
                <c:pt idx="537">
                  <c:v>22.6</c:v>
                </c:pt>
                <c:pt idx="538">
                  <c:v>21.8</c:v>
                </c:pt>
                <c:pt idx="539">
                  <c:v>21.3</c:v>
                </c:pt>
                <c:pt idx="540">
                  <c:v>21.9</c:v>
                </c:pt>
                <c:pt idx="541">
                  <c:v>24.1</c:v>
                </c:pt>
                <c:pt idx="542">
                  <c:v>22.1</c:v>
                </c:pt>
                <c:pt idx="543">
                  <c:v>22.2</c:v>
                </c:pt>
                <c:pt idx="544">
                  <c:v>21.8</c:v>
                </c:pt>
                <c:pt idx="545">
                  <c:v>20.7</c:v>
                </c:pt>
                <c:pt idx="546">
                  <c:v>21.6</c:v>
                </c:pt>
                <c:pt idx="547">
                  <c:v>22</c:v>
                </c:pt>
                <c:pt idx="548">
                  <c:v>21</c:v>
                </c:pt>
                <c:pt idx="549">
                  <c:v>21.6</c:v>
                </c:pt>
                <c:pt idx="550">
                  <c:v>21.2</c:v>
                </c:pt>
                <c:pt idx="551">
                  <c:v>22.6</c:v>
                </c:pt>
                <c:pt idx="552">
                  <c:v>21.2</c:v>
                </c:pt>
                <c:pt idx="553">
                  <c:v>20.5</c:v>
                </c:pt>
                <c:pt idx="554">
                  <c:v>20.6</c:v>
                </c:pt>
                <c:pt idx="555">
                  <c:v>21.6</c:v>
                </c:pt>
                <c:pt idx="556">
                  <c:v>21.7</c:v>
                </c:pt>
                <c:pt idx="557">
                  <c:v>21.2</c:v>
                </c:pt>
                <c:pt idx="558">
                  <c:v>20.9</c:v>
                </c:pt>
                <c:pt idx="559">
                  <c:v>21.2</c:v>
                </c:pt>
                <c:pt idx="560">
                  <c:v>21.2</c:v>
                </c:pt>
                <c:pt idx="561">
                  <c:v>22.3</c:v>
                </c:pt>
                <c:pt idx="562">
                  <c:v>21.6</c:v>
                </c:pt>
                <c:pt idx="563">
                  <c:v>20.7</c:v>
                </c:pt>
                <c:pt idx="564">
                  <c:v>21.2</c:v>
                </c:pt>
                <c:pt idx="565">
                  <c:v>23</c:v>
                </c:pt>
                <c:pt idx="566">
                  <c:v>21.9</c:v>
                </c:pt>
                <c:pt idx="567">
                  <c:v>22.1</c:v>
                </c:pt>
                <c:pt idx="568">
                  <c:v>21.5</c:v>
                </c:pt>
                <c:pt idx="569">
                  <c:v>21.9</c:v>
                </c:pt>
                <c:pt idx="570">
                  <c:v>20.9</c:v>
                </c:pt>
                <c:pt idx="571">
                  <c:v>21.4</c:v>
                </c:pt>
                <c:pt idx="572">
                  <c:v>23.8</c:v>
                </c:pt>
                <c:pt idx="573">
                  <c:v>23.6</c:v>
                </c:pt>
                <c:pt idx="574">
                  <c:v>23.1</c:v>
                </c:pt>
                <c:pt idx="575">
                  <c:v>22.9</c:v>
                </c:pt>
                <c:pt idx="576">
                  <c:v>24.1</c:v>
                </c:pt>
                <c:pt idx="577">
                  <c:v>23.2</c:v>
                </c:pt>
                <c:pt idx="578">
                  <c:v>22</c:v>
                </c:pt>
                <c:pt idx="579">
                  <c:v>20.3</c:v>
                </c:pt>
                <c:pt idx="580">
                  <c:v>22.2</c:v>
                </c:pt>
                <c:pt idx="581">
                  <c:v>21.7</c:v>
                </c:pt>
                <c:pt idx="582">
                  <c:v>23.8</c:v>
                </c:pt>
                <c:pt idx="583">
                  <c:v>21.5</c:v>
                </c:pt>
                <c:pt idx="584">
                  <c:v>22.5</c:v>
                </c:pt>
                <c:pt idx="585">
                  <c:v>22.2</c:v>
                </c:pt>
                <c:pt idx="586">
                  <c:v>24</c:v>
                </c:pt>
                <c:pt idx="587">
                  <c:v>22.6</c:v>
                </c:pt>
                <c:pt idx="588">
                  <c:v>23</c:v>
                </c:pt>
                <c:pt idx="589">
                  <c:v>21.9</c:v>
                </c:pt>
                <c:pt idx="590">
                  <c:v>22.5</c:v>
                </c:pt>
                <c:pt idx="591">
                  <c:v>23</c:v>
                </c:pt>
                <c:pt idx="592">
                  <c:v>22.3</c:v>
                </c:pt>
                <c:pt idx="593">
                  <c:v>22.4</c:v>
                </c:pt>
                <c:pt idx="594">
                  <c:v>23</c:v>
                </c:pt>
                <c:pt idx="595">
                  <c:v>21.9</c:v>
                </c:pt>
                <c:pt idx="596">
                  <c:v>22</c:v>
                </c:pt>
                <c:pt idx="597">
                  <c:v>22.5</c:v>
                </c:pt>
                <c:pt idx="598">
                  <c:v>19.5</c:v>
                </c:pt>
                <c:pt idx="599">
                  <c:v>22.5</c:v>
                </c:pt>
                <c:pt idx="600">
                  <c:v>21.4</c:v>
                </c:pt>
                <c:pt idx="601">
                  <c:v>20.9</c:v>
                </c:pt>
                <c:pt idx="602">
                  <c:v>21.4</c:v>
                </c:pt>
                <c:pt idx="603">
                  <c:v>21.9</c:v>
                </c:pt>
                <c:pt idx="604">
                  <c:v>21.3</c:v>
                </c:pt>
                <c:pt idx="605">
                  <c:v>21.8</c:v>
                </c:pt>
                <c:pt idx="606">
                  <c:v>20.9</c:v>
                </c:pt>
                <c:pt idx="607">
                  <c:v>21.6</c:v>
                </c:pt>
                <c:pt idx="608">
                  <c:v>21.8</c:v>
                </c:pt>
                <c:pt idx="609">
                  <c:v>22.1</c:v>
                </c:pt>
                <c:pt idx="610">
                  <c:v>23</c:v>
                </c:pt>
                <c:pt idx="611">
                  <c:v>23</c:v>
                </c:pt>
                <c:pt idx="612">
                  <c:v>22</c:v>
                </c:pt>
                <c:pt idx="613">
                  <c:v>23</c:v>
                </c:pt>
                <c:pt idx="614">
                  <c:v>21.2</c:v>
                </c:pt>
                <c:pt idx="615">
                  <c:v>20.9</c:v>
                </c:pt>
                <c:pt idx="616">
                  <c:v>22.2</c:v>
                </c:pt>
                <c:pt idx="617">
                  <c:v>21.5</c:v>
                </c:pt>
                <c:pt idx="618">
                  <c:v>22.1</c:v>
                </c:pt>
                <c:pt idx="619">
                  <c:v>22</c:v>
                </c:pt>
                <c:pt idx="620">
                  <c:v>21.1</c:v>
                </c:pt>
                <c:pt idx="621">
                  <c:v>22.8</c:v>
                </c:pt>
                <c:pt idx="622">
                  <c:v>22.1</c:v>
                </c:pt>
                <c:pt idx="623">
                  <c:v>22.5</c:v>
                </c:pt>
                <c:pt idx="624">
                  <c:v>23.1</c:v>
                </c:pt>
                <c:pt idx="625">
                  <c:v>21.7</c:v>
                </c:pt>
                <c:pt idx="626">
                  <c:v>21.8</c:v>
                </c:pt>
                <c:pt idx="627">
                  <c:v>23.3</c:v>
                </c:pt>
                <c:pt idx="628">
                  <c:v>22.4</c:v>
                </c:pt>
                <c:pt idx="629">
                  <c:v>21</c:v>
                </c:pt>
                <c:pt idx="630">
                  <c:v>22.4</c:v>
                </c:pt>
                <c:pt idx="631">
                  <c:v>22.4</c:v>
                </c:pt>
                <c:pt idx="632">
                  <c:v>22.6</c:v>
                </c:pt>
                <c:pt idx="633">
                  <c:v>22.3</c:v>
                </c:pt>
                <c:pt idx="634">
                  <c:v>19.8</c:v>
                </c:pt>
                <c:pt idx="635">
                  <c:v>22.1</c:v>
                </c:pt>
                <c:pt idx="636">
                  <c:v>22.3</c:v>
                </c:pt>
                <c:pt idx="637">
                  <c:v>20.8</c:v>
                </c:pt>
                <c:pt idx="638">
                  <c:v>21.5</c:v>
                </c:pt>
                <c:pt idx="639">
                  <c:v>21</c:v>
                </c:pt>
                <c:pt idx="640">
                  <c:v>21.7</c:v>
                </c:pt>
                <c:pt idx="641">
                  <c:v>21.3</c:v>
                </c:pt>
                <c:pt idx="642">
                  <c:v>21.8</c:v>
                </c:pt>
                <c:pt idx="643">
                  <c:v>21.8</c:v>
                </c:pt>
                <c:pt idx="644">
                  <c:v>21.2</c:v>
                </c:pt>
                <c:pt idx="645">
                  <c:v>23.3</c:v>
                </c:pt>
                <c:pt idx="646">
                  <c:v>22.9</c:v>
                </c:pt>
                <c:pt idx="647">
                  <c:v>22.8</c:v>
                </c:pt>
                <c:pt idx="648">
                  <c:v>23.1</c:v>
                </c:pt>
                <c:pt idx="649">
                  <c:v>21.1</c:v>
                </c:pt>
                <c:pt idx="650">
                  <c:v>21.9</c:v>
                </c:pt>
                <c:pt idx="651">
                  <c:v>21.8</c:v>
                </c:pt>
                <c:pt idx="652">
                  <c:v>22.6</c:v>
                </c:pt>
                <c:pt idx="653">
                  <c:v>21.9</c:v>
                </c:pt>
                <c:pt idx="654">
                  <c:v>22.2</c:v>
                </c:pt>
                <c:pt idx="655">
                  <c:v>21.8</c:v>
                </c:pt>
                <c:pt idx="656">
                  <c:v>21.4</c:v>
                </c:pt>
                <c:pt idx="657">
                  <c:v>22.4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21.8</c:v>
                </c:pt>
                <c:pt idx="662">
                  <c:v>21.9</c:v>
                </c:pt>
                <c:pt idx="663">
                  <c:v>22.4</c:v>
                </c:pt>
                <c:pt idx="664">
                  <c:v>21.8</c:v>
                </c:pt>
                <c:pt idx="665">
                  <c:v>22.5</c:v>
                </c:pt>
                <c:pt idx="666">
                  <c:v>22.8</c:v>
                </c:pt>
                <c:pt idx="667">
                  <c:v>23.1</c:v>
                </c:pt>
                <c:pt idx="668">
                  <c:v>23.7</c:v>
                </c:pt>
                <c:pt idx="669">
                  <c:v>23.3</c:v>
                </c:pt>
                <c:pt idx="670">
                  <c:v>22.9</c:v>
                </c:pt>
                <c:pt idx="671">
                  <c:v>23.9</c:v>
                </c:pt>
                <c:pt idx="672">
                  <c:v>23.1</c:v>
                </c:pt>
                <c:pt idx="673">
                  <c:v>23.6</c:v>
                </c:pt>
                <c:pt idx="674">
                  <c:v>23.3</c:v>
                </c:pt>
                <c:pt idx="675">
                  <c:v>23.8</c:v>
                </c:pt>
                <c:pt idx="676">
                  <c:v>23.5</c:v>
                </c:pt>
                <c:pt idx="677">
                  <c:v>22.2</c:v>
                </c:pt>
                <c:pt idx="678">
                  <c:v>22.1</c:v>
                </c:pt>
                <c:pt idx="679">
                  <c:v>22.8</c:v>
                </c:pt>
                <c:pt idx="680">
                  <c:v>23.9</c:v>
                </c:pt>
                <c:pt idx="681">
                  <c:v>22.9</c:v>
                </c:pt>
                <c:pt idx="682">
                  <c:v>22.4</c:v>
                </c:pt>
                <c:pt idx="683">
                  <c:v>22.6</c:v>
                </c:pt>
                <c:pt idx="684">
                  <c:v>23.4</c:v>
                </c:pt>
                <c:pt idx="685">
                  <c:v>22.9</c:v>
                </c:pt>
                <c:pt idx="686">
                  <c:v>24</c:v>
                </c:pt>
                <c:pt idx="687">
                  <c:v>22.4</c:v>
                </c:pt>
                <c:pt idx="688">
                  <c:v>23.6</c:v>
                </c:pt>
                <c:pt idx="689">
                  <c:v>22.9</c:v>
                </c:pt>
                <c:pt idx="690">
                  <c:v>23.2</c:v>
                </c:pt>
                <c:pt idx="691">
                  <c:v>24</c:v>
                </c:pt>
                <c:pt idx="692">
                  <c:v>23.7</c:v>
                </c:pt>
                <c:pt idx="693">
                  <c:v>23.1</c:v>
                </c:pt>
                <c:pt idx="694">
                  <c:v>24.6</c:v>
                </c:pt>
                <c:pt idx="695">
                  <c:v>22.4</c:v>
                </c:pt>
                <c:pt idx="696">
                  <c:v>23.1</c:v>
                </c:pt>
                <c:pt idx="697">
                  <c:v>22.7</c:v>
                </c:pt>
                <c:pt idx="698">
                  <c:v>23.4</c:v>
                </c:pt>
                <c:pt idx="699">
                  <c:v>23.7</c:v>
                </c:pt>
                <c:pt idx="700">
                  <c:v>24.3</c:v>
                </c:pt>
                <c:pt idx="701">
                  <c:v>23.2</c:v>
                </c:pt>
                <c:pt idx="702">
                  <c:v>23.7</c:v>
                </c:pt>
                <c:pt idx="703">
                  <c:v>23.4</c:v>
                </c:pt>
                <c:pt idx="704">
                  <c:v>24.4</c:v>
                </c:pt>
                <c:pt idx="705">
                  <c:v>22</c:v>
                </c:pt>
                <c:pt idx="706">
                  <c:v>22.5</c:v>
                </c:pt>
                <c:pt idx="707">
                  <c:v>22</c:v>
                </c:pt>
                <c:pt idx="708">
                  <c:v>23</c:v>
                </c:pt>
                <c:pt idx="709">
                  <c:v>21.3</c:v>
                </c:pt>
                <c:pt idx="710">
                  <c:v>24.5</c:v>
                </c:pt>
                <c:pt idx="711">
                  <c:v>22.6</c:v>
                </c:pt>
                <c:pt idx="712">
                  <c:v>21.7</c:v>
                </c:pt>
                <c:pt idx="713">
                  <c:v>23.5</c:v>
                </c:pt>
                <c:pt idx="714">
                  <c:v>23.4</c:v>
                </c:pt>
                <c:pt idx="715">
                  <c:v>21.2</c:v>
                </c:pt>
                <c:pt idx="716">
                  <c:v>24.1</c:v>
                </c:pt>
                <c:pt idx="717">
                  <c:v>24.4</c:v>
                </c:pt>
                <c:pt idx="718">
                  <c:v>24.1</c:v>
                </c:pt>
                <c:pt idx="719">
                  <c:v>22.8</c:v>
                </c:pt>
                <c:pt idx="720">
                  <c:v>22.4</c:v>
                </c:pt>
                <c:pt idx="721">
                  <c:v>23.4</c:v>
                </c:pt>
                <c:pt idx="722">
                  <c:v>23</c:v>
                </c:pt>
                <c:pt idx="723">
                  <c:v>22.3</c:v>
                </c:pt>
                <c:pt idx="724">
                  <c:v>22.7</c:v>
                </c:pt>
                <c:pt idx="725">
                  <c:v>22.9</c:v>
                </c:pt>
                <c:pt idx="726">
                  <c:v>23.2</c:v>
                </c:pt>
                <c:pt idx="727">
                  <c:v>23.6</c:v>
                </c:pt>
                <c:pt idx="728">
                  <c:v>23.1</c:v>
                </c:pt>
                <c:pt idx="729">
                  <c:v>23.1</c:v>
                </c:pt>
                <c:pt idx="730">
                  <c:v>22.7</c:v>
                </c:pt>
                <c:pt idx="731">
                  <c:v>21.9</c:v>
                </c:pt>
                <c:pt idx="732">
                  <c:v>23.5</c:v>
                </c:pt>
                <c:pt idx="733">
                  <c:v>22.8</c:v>
                </c:pt>
                <c:pt idx="734">
                  <c:v>21.9</c:v>
                </c:pt>
                <c:pt idx="735">
                  <c:v>22.6</c:v>
                </c:pt>
                <c:pt idx="736">
                  <c:v>22.5</c:v>
                </c:pt>
                <c:pt idx="737">
                  <c:v>23.9</c:v>
                </c:pt>
                <c:pt idx="738">
                  <c:v>23.8</c:v>
                </c:pt>
                <c:pt idx="739">
                  <c:v>23.3</c:v>
                </c:pt>
                <c:pt idx="740">
                  <c:v>23</c:v>
                </c:pt>
                <c:pt idx="741">
                  <c:v>22</c:v>
                </c:pt>
                <c:pt idx="742">
                  <c:v>23.2</c:v>
                </c:pt>
                <c:pt idx="743">
                  <c:v>22.9</c:v>
                </c:pt>
                <c:pt idx="744">
                  <c:v>22.6</c:v>
                </c:pt>
                <c:pt idx="745">
                  <c:v>22</c:v>
                </c:pt>
                <c:pt idx="746">
                  <c:v>21.2</c:v>
                </c:pt>
                <c:pt idx="747">
                  <c:v>22.7</c:v>
                </c:pt>
                <c:pt idx="748">
                  <c:v>22.4</c:v>
                </c:pt>
                <c:pt idx="749">
                  <c:v>22.3</c:v>
                </c:pt>
                <c:pt idx="750">
                  <c:v>22.4</c:v>
                </c:pt>
                <c:pt idx="751">
                  <c:v>22.2</c:v>
                </c:pt>
                <c:pt idx="752">
                  <c:v>22.1</c:v>
                </c:pt>
                <c:pt idx="753">
                  <c:v>23.4</c:v>
                </c:pt>
                <c:pt idx="754">
                  <c:v>23</c:v>
                </c:pt>
                <c:pt idx="755">
                  <c:v>21.9</c:v>
                </c:pt>
                <c:pt idx="756">
                  <c:v>22.7</c:v>
                </c:pt>
                <c:pt idx="757">
                  <c:v>22.3</c:v>
                </c:pt>
                <c:pt idx="758">
                  <c:v>23.3</c:v>
                </c:pt>
                <c:pt idx="759">
                  <c:v>23.4</c:v>
                </c:pt>
                <c:pt idx="760">
                  <c:v>23.1</c:v>
                </c:pt>
                <c:pt idx="761">
                  <c:v>23.9</c:v>
                </c:pt>
                <c:pt idx="762">
                  <c:v>23.8</c:v>
                </c:pt>
                <c:pt idx="763">
                  <c:v>22.5</c:v>
                </c:pt>
                <c:pt idx="764">
                  <c:v>23.7</c:v>
                </c:pt>
                <c:pt idx="765">
                  <c:v>23.2</c:v>
                </c:pt>
                <c:pt idx="766">
                  <c:v>22.9</c:v>
                </c:pt>
                <c:pt idx="767">
                  <c:v>22.6</c:v>
                </c:pt>
                <c:pt idx="768">
                  <c:v>24.2</c:v>
                </c:pt>
                <c:pt idx="769">
                  <c:v>23.4</c:v>
                </c:pt>
                <c:pt idx="770">
                  <c:v>23.4</c:v>
                </c:pt>
                <c:pt idx="771">
                  <c:v>22</c:v>
                </c:pt>
                <c:pt idx="772">
                  <c:v>22.3</c:v>
                </c:pt>
                <c:pt idx="773">
                  <c:v>23.2</c:v>
                </c:pt>
                <c:pt idx="774">
                  <c:v>23.5</c:v>
                </c:pt>
                <c:pt idx="775">
                  <c:v>23.2</c:v>
                </c:pt>
                <c:pt idx="776">
                  <c:v>22.6</c:v>
                </c:pt>
                <c:pt idx="777">
                  <c:v>22</c:v>
                </c:pt>
                <c:pt idx="778">
                  <c:v>23.7</c:v>
                </c:pt>
                <c:pt idx="779">
                  <c:v>23.7</c:v>
                </c:pt>
                <c:pt idx="780">
                  <c:v>23.3</c:v>
                </c:pt>
                <c:pt idx="781">
                  <c:v>23.3</c:v>
                </c:pt>
                <c:pt idx="782">
                  <c:v>23.4</c:v>
                </c:pt>
                <c:pt idx="783">
                  <c:v>23</c:v>
                </c:pt>
                <c:pt idx="784">
                  <c:v>22.6</c:v>
                </c:pt>
                <c:pt idx="785">
                  <c:v>23.7</c:v>
                </c:pt>
                <c:pt idx="786">
                  <c:v>22.7</c:v>
                </c:pt>
                <c:pt idx="787">
                  <c:v>23</c:v>
                </c:pt>
                <c:pt idx="788">
                  <c:v>23.6</c:v>
                </c:pt>
                <c:pt idx="789">
                  <c:v>23.1</c:v>
                </c:pt>
                <c:pt idx="790">
                  <c:v>23</c:v>
                </c:pt>
                <c:pt idx="791">
                  <c:v>23.6</c:v>
                </c:pt>
                <c:pt idx="792">
                  <c:v>23.9</c:v>
                </c:pt>
                <c:pt idx="793">
                  <c:v>24.4</c:v>
                </c:pt>
                <c:pt idx="794">
                  <c:v>23</c:v>
                </c:pt>
                <c:pt idx="795">
                  <c:v>23.9</c:v>
                </c:pt>
                <c:pt idx="796">
                  <c:v>22.9</c:v>
                </c:pt>
                <c:pt idx="797">
                  <c:v>23.4</c:v>
                </c:pt>
                <c:pt idx="798">
                  <c:v>23.7</c:v>
                </c:pt>
                <c:pt idx="799">
                  <c:v>23</c:v>
                </c:pt>
                <c:pt idx="800">
                  <c:v>23.5</c:v>
                </c:pt>
                <c:pt idx="801">
                  <c:v>23.5</c:v>
                </c:pt>
                <c:pt idx="802">
                  <c:v>23.5</c:v>
                </c:pt>
                <c:pt idx="803">
                  <c:v>23.7</c:v>
                </c:pt>
                <c:pt idx="804">
                  <c:v>23.7</c:v>
                </c:pt>
                <c:pt idx="805">
                  <c:v>24.2</c:v>
                </c:pt>
                <c:pt idx="806">
                  <c:v>23.8</c:v>
                </c:pt>
                <c:pt idx="807">
                  <c:v>23.3</c:v>
                </c:pt>
                <c:pt idx="808">
                  <c:v>23</c:v>
                </c:pt>
                <c:pt idx="809">
                  <c:v>23.5</c:v>
                </c:pt>
                <c:pt idx="810">
                  <c:v>24.1</c:v>
                </c:pt>
                <c:pt idx="811">
                  <c:v>25</c:v>
                </c:pt>
                <c:pt idx="812">
                  <c:v>22.9</c:v>
                </c:pt>
                <c:pt idx="813">
                  <c:v>23.7</c:v>
                </c:pt>
                <c:pt idx="814">
                  <c:v>24.1</c:v>
                </c:pt>
                <c:pt idx="815">
                  <c:v>23.2</c:v>
                </c:pt>
                <c:pt idx="816">
                  <c:v>25.2</c:v>
                </c:pt>
                <c:pt idx="817">
                  <c:v>24</c:v>
                </c:pt>
                <c:pt idx="818">
                  <c:v>23.9</c:v>
                </c:pt>
                <c:pt idx="819">
                  <c:v>24.2</c:v>
                </c:pt>
                <c:pt idx="820">
                  <c:v>24.3</c:v>
                </c:pt>
                <c:pt idx="821">
                  <c:v>24.4</c:v>
                </c:pt>
                <c:pt idx="822">
                  <c:v>24.2</c:v>
                </c:pt>
                <c:pt idx="823">
                  <c:v>23.5</c:v>
                </c:pt>
                <c:pt idx="824">
                  <c:v>24.7</c:v>
                </c:pt>
                <c:pt idx="825">
                  <c:v>24.4</c:v>
                </c:pt>
                <c:pt idx="826">
                  <c:v>24.4</c:v>
                </c:pt>
                <c:pt idx="827">
                  <c:v>25</c:v>
                </c:pt>
                <c:pt idx="828">
                  <c:v>25.2</c:v>
                </c:pt>
                <c:pt idx="829">
                  <c:v>24.5</c:v>
                </c:pt>
                <c:pt idx="830">
                  <c:v>23.9</c:v>
                </c:pt>
                <c:pt idx="831">
                  <c:v>26.1</c:v>
                </c:pt>
                <c:pt idx="832">
                  <c:v>25.3</c:v>
                </c:pt>
                <c:pt idx="833">
                  <c:v>24</c:v>
                </c:pt>
                <c:pt idx="834">
                  <c:v>24.4</c:v>
                </c:pt>
                <c:pt idx="835">
                  <c:v>24.3</c:v>
                </c:pt>
                <c:pt idx="836">
                  <c:v>24.2</c:v>
                </c:pt>
                <c:pt idx="837">
                  <c:v>25</c:v>
                </c:pt>
                <c:pt idx="838">
                  <c:v>23.6</c:v>
                </c:pt>
                <c:pt idx="839">
                  <c:v>24.1</c:v>
                </c:pt>
                <c:pt idx="840">
                  <c:v>24.7</c:v>
                </c:pt>
                <c:pt idx="841">
                  <c:v>23.5</c:v>
                </c:pt>
                <c:pt idx="842">
                  <c:v>24.2</c:v>
                </c:pt>
                <c:pt idx="843">
                  <c:v>24.6</c:v>
                </c:pt>
                <c:pt idx="844">
                  <c:v>24.1</c:v>
                </c:pt>
                <c:pt idx="845">
                  <c:v>25.4</c:v>
                </c:pt>
                <c:pt idx="846">
                  <c:v>23.4</c:v>
                </c:pt>
                <c:pt idx="847">
                  <c:v>24.4</c:v>
                </c:pt>
                <c:pt idx="848">
                  <c:v>23.4</c:v>
                </c:pt>
                <c:pt idx="849">
                  <c:v>24</c:v>
                </c:pt>
                <c:pt idx="850">
                  <c:v>24.7</c:v>
                </c:pt>
                <c:pt idx="851">
                  <c:v>24.5</c:v>
                </c:pt>
                <c:pt idx="852">
                  <c:v>23.5</c:v>
                </c:pt>
                <c:pt idx="853">
                  <c:v>24.4</c:v>
                </c:pt>
                <c:pt idx="854">
                  <c:v>22.9</c:v>
                </c:pt>
                <c:pt idx="855">
                  <c:v>24</c:v>
                </c:pt>
                <c:pt idx="856">
                  <c:v>24.2</c:v>
                </c:pt>
                <c:pt idx="857">
                  <c:v>22.8</c:v>
                </c:pt>
                <c:pt idx="858">
                  <c:v>24.1</c:v>
                </c:pt>
                <c:pt idx="859">
                  <c:v>23.1</c:v>
                </c:pt>
                <c:pt idx="860">
                  <c:v>22.7</c:v>
                </c:pt>
                <c:pt idx="861">
                  <c:v>23.8</c:v>
                </c:pt>
                <c:pt idx="862">
                  <c:v>23.33</c:v>
                </c:pt>
                <c:pt idx="863">
                  <c:v>24.6</c:v>
                </c:pt>
                <c:pt idx="864">
                  <c:v>24.5</c:v>
                </c:pt>
                <c:pt idx="865">
                  <c:v>23.3</c:v>
                </c:pt>
                <c:pt idx="866">
                  <c:v>23.1</c:v>
                </c:pt>
                <c:pt idx="867">
                  <c:v>23.5</c:v>
                </c:pt>
                <c:pt idx="868">
                  <c:v>22.7</c:v>
                </c:pt>
                <c:pt idx="869">
                  <c:v>22.9</c:v>
                </c:pt>
                <c:pt idx="870">
                  <c:v>23.3</c:v>
                </c:pt>
                <c:pt idx="871">
                  <c:v>23.8</c:v>
                </c:pt>
                <c:pt idx="872">
                  <c:v>22.1</c:v>
                </c:pt>
                <c:pt idx="873">
                  <c:v>22.6</c:v>
                </c:pt>
                <c:pt idx="874">
                  <c:v>22.3</c:v>
                </c:pt>
                <c:pt idx="875">
                  <c:v>22.5</c:v>
                </c:pt>
                <c:pt idx="876">
                  <c:v>23.3</c:v>
                </c:pt>
                <c:pt idx="877">
                  <c:v>23.4</c:v>
                </c:pt>
                <c:pt idx="878">
                  <c:v>22</c:v>
                </c:pt>
                <c:pt idx="879">
                  <c:v>22.6</c:v>
                </c:pt>
                <c:pt idx="880">
                  <c:v>23.2</c:v>
                </c:pt>
                <c:pt idx="881">
                  <c:v>23.1</c:v>
                </c:pt>
                <c:pt idx="882">
                  <c:v>22.9</c:v>
                </c:pt>
                <c:pt idx="883">
                  <c:v>22.7</c:v>
                </c:pt>
                <c:pt idx="884">
                  <c:v>23.5</c:v>
                </c:pt>
                <c:pt idx="885">
                  <c:v>22.9</c:v>
                </c:pt>
                <c:pt idx="886">
                  <c:v>22.1</c:v>
                </c:pt>
                <c:pt idx="887">
                  <c:v>22.8</c:v>
                </c:pt>
                <c:pt idx="888">
                  <c:v>23.9</c:v>
                </c:pt>
                <c:pt idx="889">
                  <c:v>22.9</c:v>
                </c:pt>
                <c:pt idx="890">
                  <c:v>22.4</c:v>
                </c:pt>
                <c:pt idx="891">
                  <c:v>23</c:v>
                </c:pt>
                <c:pt idx="892">
                  <c:v>23.6</c:v>
                </c:pt>
                <c:pt idx="893">
                  <c:v>23.6</c:v>
                </c:pt>
                <c:pt idx="894">
                  <c:v>23.6</c:v>
                </c:pt>
                <c:pt idx="895">
                  <c:v>23.4</c:v>
                </c:pt>
                <c:pt idx="896">
                  <c:v>20.9</c:v>
                </c:pt>
                <c:pt idx="897">
                  <c:v>22</c:v>
                </c:pt>
                <c:pt idx="898">
                  <c:v>21.1</c:v>
                </c:pt>
                <c:pt idx="899">
                  <c:v>21.9</c:v>
                </c:pt>
                <c:pt idx="900">
                  <c:v>21.7</c:v>
                </c:pt>
                <c:pt idx="901">
                  <c:v>20.399999999999999</c:v>
                </c:pt>
                <c:pt idx="902">
                  <c:v>21.2</c:v>
                </c:pt>
                <c:pt idx="903">
                  <c:v>21.4</c:v>
                </c:pt>
                <c:pt idx="904">
                  <c:v>19.899999999999999</c:v>
                </c:pt>
                <c:pt idx="905">
                  <c:v>20.9</c:v>
                </c:pt>
                <c:pt idx="906">
                  <c:v>21</c:v>
                </c:pt>
                <c:pt idx="907">
                  <c:v>21.3</c:v>
                </c:pt>
                <c:pt idx="908">
                  <c:v>21.1</c:v>
                </c:pt>
                <c:pt idx="909">
                  <c:v>20.8</c:v>
                </c:pt>
                <c:pt idx="910">
                  <c:v>21.2</c:v>
                </c:pt>
                <c:pt idx="911">
                  <c:v>22.3</c:v>
                </c:pt>
                <c:pt idx="912">
                  <c:v>22.9</c:v>
                </c:pt>
                <c:pt idx="913">
                  <c:v>21.8</c:v>
                </c:pt>
                <c:pt idx="914">
                  <c:v>21.6</c:v>
                </c:pt>
                <c:pt idx="915">
                  <c:v>20.5</c:v>
                </c:pt>
                <c:pt idx="916">
                  <c:v>20.7</c:v>
                </c:pt>
                <c:pt idx="917">
                  <c:v>20.9</c:v>
                </c:pt>
                <c:pt idx="918">
                  <c:v>21.8</c:v>
                </c:pt>
                <c:pt idx="919">
                  <c:v>20.6</c:v>
                </c:pt>
                <c:pt idx="920">
                  <c:v>20.5</c:v>
                </c:pt>
                <c:pt idx="921">
                  <c:v>21.2</c:v>
                </c:pt>
                <c:pt idx="922">
                  <c:v>21.6</c:v>
                </c:pt>
                <c:pt idx="923">
                  <c:v>22.2</c:v>
                </c:pt>
                <c:pt idx="924">
                  <c:v>21.4</c:v>
                </c:pt>
                <c:pt idx="925">
                  <c:v>20.2</c:v>
                </c:pt>
                <c:pt idx="926">
                  <c:v>21.3</c:v>
                </c:pt>
                <c:pt idx="927">
                  <c:v>20.8</c:v>
                </c:pt>
                <c:pt idx="928">
                  <c:v>21.5</c:v>
                </c:pt>
                <c:pt idx="929">
                  <c:v>21</c:v>
                </c:pt>
                <c:pt idx="930">
                  <c:v>21.1</c:v>
                </c:pt>
                <c:pt idx="931">
                  <c:v>21</c:v>
                </c:pt>
                <c:pt idx="932">
                  <c:v>20.5</c:v>
                </c:pt>
                <c:pt idx="933">
                  <c:v>21.2</c:v>
                </c:pt>
                <c:pt idx="934">
                  <c:v>20.5</c:v>
                </c:pt>
                <c:pt idx="935">
                  <c:v>21.8</c:v>
                </c:pt>
                <c:pt idx="936">
                  <c:v>22.5</c:v>
                </c:pt>
                <c:pt idx="937">
                  <c:v>19.8</c:v>
                </c:pt>
                <c:pt idx="938">
                  <c:v>21</c:v>
                </c:pt>
                <c:pt idx="939">
                  <c:v>21.9</c:v>
                </c:pt>
                <c:pt idx="940">
                  <c:v>22.1</c:v>
                </c:pt>
                <c:pt idx="941">
                  <c:v>21.7</c:v>
                </c:pt>
                <c:pt idx="942">
                  <c:v>21.4</c:v>
                </c:pt>
                <c:pt idx="943">
                  <c:v>20.3</c:v>
                </c:pt>
                <c:pt idx="944">
                  <c:v>22.5</c:v>
                </c:pt>
                <c:pt idx="945">
                  <c:v>20.6</c:v>
                </c:pt>
                <c:pt idx="946">
                  <c:v>19.7</c:v>
                </c:pt>
                <c:pt idx="947">
                  <c:v>21.3</c:v>
                </c:pt>
                <c:pt idx="948">
                  <c:v>20.7</c:v>
                </c:pt>
                <c:pt idx="949">
                  <c:v>21.3</c:v>
                </c:pt>
                <c:pt idx="950">
                  <c:v>21.9</c:v>
                </c:pt>
                <c:pt idx="951">
                  <c:v>21.6</c:v>
                </c:pt>
                <c:pt idx="952">
                  <c:v>21.8</c:v>
                </c:pt>
                <c:pt idx="953">
                  <c:v>21.5</c:v>
                </c:pt>
                <c:pt idx="954">
                  <c:v>20.6</c:v>
                </c:pt>
                <c:pt idx="955">
                  <c:v>20.9</c:v>
                </c:pt>
                <c:pt idx="956">
                  <c:v>21.3</c:v>
                </c:pt>
                <c:pt idx="957">
                  <c:v>21.1</c:v>
                </c:pt>
                <c:pt idx="958">
                  <c:v>20.5</c:v>
                </c:pt>
                <c:pt idx="959">
                  <c:v>21.6</c:v>
                </c:pt>
                <c:pt idx="960">
                  <c:v>20.8</c:v>
                </c:pt>
                <c:pt idx="961">
                  <c:v>21.3</c:v>
                </c:pt>
                <c:pt idx="962">
                  <c:v>21.9</c:v>
                </c:pt>
                <c:pt idx="963">
                  <c:v>21.2</c:v>
                </c:pt>
                <c:pt idx="964">
                  <c:v>21.4</c:v>
                </c:pt>
                <c:pt idx="965">
                  <c:v>21.1</c:v>
                </c:pt>
                <c:pt idx="966">
                  <c:v>21.6</c:v>
                </c:pt>
                <c:pt idx="967">
                  <c:v>22</c:v>
                </c:pt>
                <c:pt idx="968">
                  <c:v>21.1</c:v>
                </c:pt>
                <c:pt idx="969">
                  <c:v>21.6</c:v>
                </c:pt>
                <c:pt idx="970">
                  <c:v>21.5</c:v>
                </c:pt>
                <c:pt idx="971">
                  <c:v>21.9</c:v>
                </c:pt>
                <c:pt idx="972">
                  <c:v>19.899999999999999</c:v>
                </c:pt>
                <c:pt idx="973">
                  <c:v>21</c:v>
                </c:pt>
                <c:pt idx="974">
                  <c:v>20.6</c:v>
                </c:pt>
                <c:pt idx="975">
                  <c:v>22.2</c:v>
                </c:pt>
                <c:pt idx="976">
                  <c:v>21.7</c:v>
                </c:pt>
                <c:pt idx="977">
                  <c:v>21.7</c:v>
                </c:pt>
                <c:pt idx="978">
                  <c:v>21.8</c:v>
                </c:pt>
                <c:pt idx="979">
                  <c:v>21.4</c:v>
                </c:pt>
                <c:pt idx="980">
                  <c:v>21.1</c:v>
                </c:pt>
                <c:pt idx="981">
                  <c:v>20.399999999999999</c:v>
                </c:pt>
                <c:pt idx="982">
                  <c:v>21.9</c:v>
                </c:pt>
                <c:pt idx="983">
                  <c:v>20.5</c:v>
                </c:pt>
                <c:pt idx="984">
                  <c:v>21.4</c:v>
                </c:pt>
                <c:pt idx="985">
                  <c:v>19.600000000000001</c:v>
                </c:pt>
                <c:pt idx="986">
                  <c:v>21.1</c:v>
                </c:pt>
                <c:pt idx="987">
                  <c:v>20.5</c:v>
                </c:pt>
                <c:pt idx="988">
                  <c:v>20.5</c:v>
                </c:pt>
                <c:pt idx="989">
                  <c:v>20.3</c:v>
                </c:pt>
                <c:pt idx="990">
                  <c:v>20.8</c:v>
                </c:pt>
                <c:pt idx="991">
                  <c:v>19.600000000000001</c:v>
                </c:pt>
                <c:pt idx="992">
                  <c:v>21.8</c:v>
                </c:pt>
                <c:pt idx="993">
                  <c:v>20.100000000000001</c:v>
                </c:pt>
                <c:pt idx="994">
                  <c:v>21.4</c:v>
                </c:pt>
                <c:pt idx="995">
                  <c:v>20.2</c:v>
                </c:pt>
                <c:pt idx="996">
                  <c:v>20.8</c:v>
                </c:pt>
                <c:pt idx="997">
                  <c:v>21.3</c:v>
                </c:pt>
                <c:pt idx="998">
                  <c:v>20.6</c:v>
                </c:pt>
                <c:pt idx="999">
                  <c:v>20.5</c:v>
                </c:pt>
                <c:pt idx="1000">
                  <c:v>20.100000000000001</c:v>
                </c:pt>
                <c:pt idx="1001">
                  <c:v>23.1</c:v>
                </c:pt>
                <c:pt idx="1002">
                  <c:v>21.8</c:v>
                </c:pt>
                <c:pt idx="1003">
                  <c:v>20.9</c:v>
                </c:pt>
                <c:pt idx="1004">
                  <c:v>20.2</c:v>
                </c:pt>
                <c:pt idx="1005">
                  <c:v>21.3</c:v>
                </c:pt>
                <c:pt idx="1006">
                  <c:v>20.9</c:v>
                </c:pt>
                <c:pt idx="1007">
                  <c:v>21</c:v>
                </c:pt>
                <c:pt idx="1008">
                  <c:v>21.3</c:v>
                </c:pt>
                <c:pt idx="1009">
                  <c:v>21.4</c:v>
                </c:pt>
                <c:pt idx="1010">
                  <c:v>23.3</c:v>
                </c:pt>
                <c:pt idx="1011">
                  <c:v>21.9</c:v>
                </c:pt>
                <c:pt idx="1012">
                  <c:v>22.2</c:v>
                </c:pt>
                <c:pt idx="1013">
                  <c:v>21.5</c:v>
                </c:pt>
                <c:pt idx="1014">
                  <c:v>22.1</c:v>
                </c:pt>
                <c:pt idx="1015">
                  <c:v>22.2</c:v>
                </c:pt>
                <c:pt idx="1016">
                  <c:v>22.1</c:v>
                </c:pt>
                <c:pt idx="1017">
                  <c:v>22.3</c:v>
                </c:pt>
                <c:pt idx="1018">
                  <c:v>23</c:v>
                </c:pt>
                <c:pt idx="1019">
                  <c:v>21.3</c:v>
                </c:pt>
                <c:pt idx="1020">
                  <c:v>22</c:v>
                </c:pt>
                <c:pt idx="1021">
                  <c:v>20.6</c:v>
                </c:pt>
                <c:pt idx="1022">
                  <c:v>22.3</c:v>
                </c:pt>
                <c:pt idx="1023">
                  <c:v>22.1</c:v>
                </c:pt>
                <c:pt idx="1024">
                  <c:v>21.6</c:v>
                </c:pt>
                <c:pt idx="1025">
                  <c:v>22.4</c:v>
                </c:pt>
                <c:pt idx="1026">
                  <c:v>21.2</c:v>
                </c:pt>
                <c:pt idx="1027">
                  <c:v>21.1</c:v>
                </c:pt>
                <c:pt idx="1028">
                  <c:v>20.3</c:v>
                </c:pt>
                <c:pt idx="1029">
                  <c:v>20.9</c:v>
                </c:pt>
                <c:pt idx="1030">
                  <c:v>20.9</c:v>
                </c:pt>
                <c:pt idx="1031">
                  <c:v>21.9</c:v>
                </c:pt>
                <c:pt idx="1032">
                  <c:v>21.7</c:v>
                </c:pt>
                <c:pt idx="1033">
                  <c:v>20.8</c:v>
                </c:pt>
                <c:pt idx="1034">
                  <c:v>22.1</c:v>
                </c:pt>
                <c:pt idx="1035">
                  <c:v>21.1</c:v>
                </c:pt>
                <c:pt idx="1036">
                  <c:v>20.8</c:v>
                </c:pt>
                <c:pt idx="1037">
                  <c:v>22.7</c:v>
                </c:pt>
                <c:pt idx="1038">
                  <c:v>21</c:v>
                </c:pt>
                <c:pt idx="1039">
                  <c:v>20.9</c:v>
                </c:pt>
                <c:pt idx="1040">
                  <c:v>22.5</c:v>
                </c:pt>
                <c:pt idx="1041">
                  <c:v>20.8</c:v>
                </c:pt>
                <c:pt idx="1042">
                  <c:v>22.2</c:v>
                </c:pt>
                <c:pt idx="1043">
                  <c:v>21.5</c:v>
                </c:pt>
                <c:pt idx="1044">
                  <c:v>21.8</c:v>
                </c:pt>
                <c:pt idx="1045">
                  <c:v>22.6</c:v>
                </c:pt>
                <c:pt idx="1046">
                  <c:v>20.5</c:v>
                </c:pt>
                <c:pt idx="1047">
                  <c:v>21.2</c:v>
                </c:pt>
                <c:pt idx="1048">
                  <c:v>21.9</c:v>
                </c:pt>
                <c:pt idx="1049">
                  <c:v>22.9</c:v>
                </c:pt>
                <c:pt idx="1050">
                  <c:v>23</c:v>
                </c:pt>
                <c:pt idx="1051">
                  <c:v>23.6</c:v>
                </c:pt>
                <c:pt idx="1052">
                  <c:v>23.3</c:v>
                </c:pt>
                <c:pt idx="1053">
                  <c:v>22.8</c:v>
                </c:pt>
                <c:pt idx="1054">
                  <c:v>22.6</c:v>
                </c:pt>
                <c:pt idx="1055">
                  <c:v>24.2</c:v>
                </c:pt>
                <c:pt idx="1056">
                  <c:v>23.4</c:v>
                </c:pt>
                <c:pt idx="1057">
                  <c:v>23.5</c:v>
                </c:pt>
                <c:pt idx="1058">
                  <c:v>23.6</c:v>
                </c:pt>
                <c:pt idx="1059">
                  <c:v>22.9</c:v>
                </c:pt>
                <c:pt idx="1060">
                  <c:v>23.1</c:v>
                </c:pt>
                <c:pt idx="1061">
                  <c:v>22.6</c:v>
                </c:pt>
                <c:pt idx="1062">
                  <c:v>20.5</c:v>
                </c:pt>
                <c:pt idx="1063">
                  <c:v>22.9</c:v>
                </c:pt>
                <c:pt idx="1064">
                  <c:v>22.6</c:v>
                </c:pt>
                <c:pt idx="1065">
                  <c:v>23.5</c:v>
                </c:pt>
                <c:pt idx="1066">
                  <c:v>22.7</c:v>
                </c:pt>
                <c:pt idx="1067">
                  <c:v>22.6</c:v>
                </c:pt>
                <c:pt idx="1068">
                  <c:v>22.1</c:v>
                </c:pt>
                <c:pt idx="1069">
                  <c:v>22.6</c:v>
                </c:pt>
                <c:pt idx="1070">
                  <c:v>22.1</c:v>
                </c:pt>
                <c:pt idx="1071">
                  <c:v>22.1</c:v>
                </c:pt>
                <c:pt idx="1072">
                  <c:v>21.5</c:v>
                </c:pt>
                <c:pt idx="1073">
                  <c:v>22.5</c:v>
                </c:pt>
                <c:pt idx="1074">
                  <c:v>22.4</c:v>
                </c:pt>
                <c:pt idx="1075">
                  <c:v>22.6</c:v>
                </c:pt>
                <c:pt idx="1076">
                  <c:v>22.1</c:v>
                </c:pt>
                <c:pt idx="1077">
                  <c:v>22.9</c:v>
                </c:pt>
                <c:pt idx="1078">
                  <c:v>23</c:v>
                </c:pt>
                <c:pt idx="1079">
                  <c:v>22.5</c:v>
                </c:pt>
                <c:pt idx="1080">
                  <c:v>22.5</c:v>
                </c:pt>
                <c:pt idx="1081">
                  <c:v>22.5</c:v>
                </c:pt>
                <c:pt idx="1082">
                  <c:v>22.4</c:v>
                </c:pt>
                <c:pt idx="1083">
                  <c:v>21.8</c:v>
                </c:pt>
                <c:pt idx="1084">
                  <c:v>22.3</c:v>
                </c:pt>
                <c:pt idx="1085">
                  <c:v>22</c:v>
                </c:pt>
                <c:pt idx="1086">
                  <c:v>21.7</c:v>
                </c:pt>
                <c:pt idx="1087">
                  <c:v>22.6</c:v>
                </c:pt>
                <c:pt idx="1088">
                  <c:v>22.5</c:v>
                </c:pt>
                <c:pt idx="1089">
                  <c:v>22.7</c:v>
                </c:pt>
                <c:pt idx="1090">
                  <c:v>22.5</c:v>
                </c:pt>
                <c:pt idx="1091">
                  <c:v>23.1</c:v>
                </c:pt>
                <c:pt idx="1092">
                  <c:v>21.3</c:v>
                </c:pt>
                <c:pt idx="1093">
                  <c:v>22.5</c:v>
                </c:pt>
                <c:pt idx="1094">
                  <c:v>22.3</c:v>
                </c:pt>
                <c:pt idx="1095">
                  <c:v>22.1</c:v>
                </c:pt>
                <c:pt idx="1096">
                  <c:v>22.5</c:v>
                </c:pt>
                <c:pt idx="1097">
                  <c:v>23.1</c:v>
                </c:pt>
                <c:pt idx="1098">
                  <c:v>22.6</c:v>
                </c:pt>
                <c:pt idx="1099">
                  <c:v>21.6</c:v>
                </c:pt>
                <c:pt idx="1100">
                  <c:v>22.3</c:v>
                </c:pt>
                <c:pt idx="1101">
                  <c:v>22.2</c:v>
                </c:pt>
                <c:pt idx="1102">
                  <c:v>23</c:v>
                </c:pt>
                <c:pt idx="1103">
                  <c:v>21.9</c:v>
                </c:pt>
                <c:pt idx="1104">
                  <c:v>22.3</c:v>
                </c:pt>
                <c:pt idx="1105">
                  <c:v>23.1</c:v>
                </c:pt>
                <c:pt idx="1106">
                  <c:v>22.9</c:v>
                </c:pt>
                <c:pt idx="1107">
                  <c:v>23</c:v>
                </c:pt>
                <c:pt idx="1108">
                  <c:v>23.2</c:v>
                </c:pt>
                <c:pt idx="1109">
                  <c:v>23.1</c:v>
                </c:pt>
                <c:pt idx="1110">
                  <c:v>23.2</c:v>
                </c:pt>
                <c:pt idx="1111">
                  <c:v>21.9</c:v>
                </c:pt>
                <c:pt idx="1112">
                  <c:v>22.9</c:v>
                </c:pt>
                <c:pt idx="1113">
                  <c:v>22.5</c:v>
                </c:pt>
                <c:pt idx="1114">
                  <c:v>23</c:v>
                </c:pt>
                <c:pt idx="1115">
                  <c:v>22.3</c:v>
                </c:pt>
                <c:pt idx="1116">
                  <c:v>22.9</c:v>
                </c:pt>
                <c:pt idx="1117">
                  <c:v>22.1</c:v>
                </c:pt>
                <c:pt idx="1118">
                  <c:v>22.8</c:v>
                </c:pt>
                <c:pt idx="1119">
                  <c:v>22.8</c:v>
                </c:pt>
                <c:pt idx="1120">
                  <c:v>22.1</c:v>
                </c:pt>
                <c:pt idx="1121">
                  <c:v>22.8</c:v>
                </c:pt>
                <c:pt idx="1122">
                  <c:v>21.9</c:v>
                </c:pt>
                <c:pt idx="1123">
                  <c:v>22.5</c:v>
                </c:pt>
                <c:pt idx="1124">
                  <c:v>22.4</c:v>
                </c:pt>
                <c:pt idx="1125">
                  <c:v>22.5</c:v>
                </c:pt>
                <c:pt idx="1126">
                  <c:v>21.5</c:v>
                </c:pt>
                <c:pt idx="1127">
                  <c:v>22.7</c:v>
                </c:pt>
                <c:pt idx="1128">
                  <c:v>22.6</c:v>
                </c:pt>
                <c:pt idx="1129">
                  <c:v>22.4</c:v>
                </c:pt>
                <c:pt idx="1130">
                  <c:v>22</c:v>
                </c:pt>
                <c:pt idx="1131">
                  <c:v>22.8</c:v>
                </c:pt>
                <c:pt idx="1132">
                  <c:v>22.3</c:v>
                </c:pt>
                <c:pt idx="1133">
                  <c:v>23.5</c:v>
                </c:pt>
                <c:pt idx="1134">
                  <c:v>22</c:v>
                </c:pt>
                <c:pt idx="1135">
                  <c:v>24.5</c:v>
                </c:pt>
                <c:pt idx="1136">
                  <c:v>23.2</c:v>
                </c:pt>
                <c:pt idx="1137">
                  <c:v>22.7</c:v>
                </c:pt>
                <c:pt idx="1138">
                  <c:v>23.2</c:v>
                </c:pt>
                <c:pt idx="1139">
                  <c:v>23.7</c:v>
                </c:pt>
                <c:pt idx="1140">
                  <c:v>23.7</c:v>
                </c:pt>
                <c:pt idx="1141">
                  <c:v>22.9</c:v>
                </c:pt>
                <c:pt idx="1142">
                  <c:v>22.5</c:v>
                </c:pt>
                <c:pt idx="1143">
                  <c:v>23.8</c:v>
                </c:pt>
                <c:pt idx="1144">
                  <c:v>24.1</c:v>
                </c:pt>
                <c:pt idx="1145">
                  <c:v>23.5</c:v>
                </c:pt>
                <c:pt idx="1146">
                  <c:v>23.2</c:v>
                </c:pt>
                <c:pt idx="1147">
                  <c:v>23.3</c:v>
                </c:pt>
                <c:pt idx="1148">
                  <c:v>23.8</c:v>
                </c:pt>
                <c:pt idx="1149">
                  <c:v>23.3</c:v>
                </c:pt>
                <c:pt idx="1150">
                  <c:v>23.4</c:v>
                </c:pt>
                <c:pt idx="1151">
                  <c:v>22.3</c:v>
                </c:pt>
                <c:pt idx="1152">
                  <c:v>22.7</c:v>
                </c:pt>
                <c:pt idx="1153">
                  <c:v>23.8</c:v>
                </c:pt>
                <c:pt idx="1154">
                  <c:v>23</c:v>
                </c:pt>
                <c:pt idx="1155">
                  <c:v>22.1</c:v>
                </c:pt>
                <c:pt idx="1156">
                  <c:v>23.3</c:v>
                </c:pt>
                <c:pt idx="1157">
                  <c:v>22.8</c:v>
                </c:pt>
                <c:pt idx="1158">
                  <c:v>22</c:v>
                </c:pt>
                <c:pt idx="1159">
                  <c:v>24.3</c:v>
                </c:pt>
                <c:pt idx="1160">
                  <c:v>22.6</c:v>
                </c:pt>
                <c:pt idx="1161">
                  <c:v>23.4</c:v>
                </c:pt>
                <c:pt idx="1162">
                  <c:v>22.9</c:v>
                </c:pt>
                <c:pt idx="1163">
                  <c:v>22.3</c:v>
                </c:pt>
                <c:pt idx="1164">
                  <c:v>22.8</c:v>
                </c:pt>
                <c:pt idx="1165">
                  <c:v>23.5</c:v>
                </c:pt>
                <c:pt idx="1166">
                  <c:v>22.2</c:v>
                </c:pt>
                <c:pt idx="1167">
                  <c:v>22.7</c:v>
                </c:pt>
                <c:pt idx="1168">
                  <c:v>22.3</c:v>
                </c:pt>
                <c:pt idx="1169">
                  <c:v>22.3</c:v>
                </c:pt>
                <c:pt idx="1170">
                  <c:v>21.8</c:v>
                </c:pt>
                <c:pt idx="1171">
                  <c:v>22.5</c:v>
                </c:pt>
                <c:pt idx="1172">
                  <c:v>22.6</c:v>
                </c:pt>
                <c:pt idx="1173">
                  <c:v>23</c:v>
                </c:pt>
                <c:pt idx="1174">
                  <c:v>22.8</c:v>
                </c:pt>
                <c:pt idx="1175">
                  <c:v>23.4</c:v>
                </c:pt>
                <c:pt idx="1176">
                  <c:v>22.9</c:v>
                </c:pt>
                <c:pt idx="1177">
                  <c:v>22.2</c:v>
                </c:pt>
                <c:pt idx="1178">
                  <c:v>22.7</c:v>
                </c:pt>
                <c:pt idx="1179">
                  <c:v>22.8</c:v>
                </c:pt>
                <c:pt idx="1180">
                  <c:v>22.3</c:v>
                </c:pt>
                <c:pt idx="1181">
                  <c:v>22.4</c:v>
                </c:pt>
                <c:pt idx="1182">
                  <c:v>2.1800000000000002</c:v>
                </c:pt>
                <c:pt idx="1183">
                  <c:v>22</c:v>
                </c:pt>
                <c:pt idx="1184">
                  <c:v>23</c:v>
                </c:pt>
                <c:pt idx="1185">
                  <c:v>22.8</c:v>
                </c:pt>
                <c:pt idx="1186">
                  <c:v>22.2</c:v>
                </c:pt>
                <c:pt idx="1187">
                  <c:v>22.5</c:v>
                </c:pt>
                <c:pt idx="1188">
                  <c:v>21.4</c:v>
                </c:pt>
                <c:pt idx="1189">
                  <c:v>22.5</c:v>
                </c:pt>
                <c:pt idx="1190">
                  <c:v>20.8</c:v>
                </c:pt>
                <c:pt idx="1191">
                  <c:v>22.1</c:v>
                </c:pt>
                <c:pt idx="1192">
                  <c:v>22.7</c:v>
                </c:pt>
                <c:pt idx="1193">
                  <c:v>22.8</c:v>
                </c:pt>
                <c:pt idx="1194">
                  <c:v>22.2</c:v>
                </c:pt>
                <c:pt idx="1195">
                  <c:v>22.4</c:v>
                </c:pt>
                <c:pt idx="1196">
                  <c:v>21.5</c:v>
                </c:pt>
                <c:pt idx="1197">
                  <c:v>22.7</c:v>
                </c:pt>
                <c:pt idx="1198">
                  <c:v>21.06</c:v>
                </c:pt>
                <c:pt idx="1199">
                  <c:v>22.5</c:v>
                </c:pt>
                <c:pt idx="1200">
                  <c:v>22.1</c:v>
                </c:pt>
                <c:pt idx="1201">
                  <c:v>21.8</c:v>
                </c:pt>
                <c:pt idx="1202">
                  <c:v>24</c:v>
                </c:pt>
                <c:pt idx="1203">
                  <c:v>22.5</c:v>
                </c:pt>
                <c:pt idx="1204">
                  <c:v>21.8</c:v>
                </c:pt>
                <c:pt idx="1205">
                  <c:v>21.5</c:v>
                </c:pt>
                <c:pt idx="1206">
                  <c:v>21.9</c:v>
                </c:pt>
                <c:pt idx="1207">
                  <c:v>23.1</c:v>
                </c:pt>
                <c:pt idx="1208">
                  <c:v>21.2</c:v>
                </c:pt>
                <c:pt idx="1209">
                  <c:v>21.8</c:v>
                </c:pt>
                <c:pt idx="1210">
                  <c:v>22.1</c:v>
                </c:pt>
                <c:pt idx="1211">
                  <c:v>21.9</c:v>
                </c:pt>
                <c:pt idx="1212">
                  <c:v>22.6</c:v>
                </c:pt>
                <c:pt idx="1213">
                  <c:v>21.5</c:v>
                </c:pt>
                <c:pt idx="1214">
                  <c:v>22.2</c:v>
                </c:pt>
                <c:pt idx="1215">
                  <c:v>21</c:v>
                </c:pt>
                <c:pt idx="1216">
                  <c:v>21.4</c:v>
                </c:pt>
                <c:pt idx="1217">
                  <c:v>21.5</c:v>
                </c:pt>
                <c:pt idx="1218">
                  <c:v>22.8</c:v>
                </c:pt>
                <c:pt idx="1219">
                  <c:v>21.8</c:v>
                </c:pt>
                <c:pt idx="1220">
                  <c:v>20.7</c:v>
                </c:pt>
                <c:pt idx="1221">
                  <c:v>21.6</c:v>
                </c:pt>
                <c:pt idx="1222">
                  <c:v>20.9</c:v>
                </c:pt>
                <c:pt idx="1223">
                  <c:v>21.1</c:v>
                </c:pt>
                <c:pt idx="1224">
                  <c:v>21.1</c:v>
                </c:pt>
                <c:pt idx="1225">
                  <c:v>21.6</c:v>
                </c:pt>
                <c:pt idx="1226">
                  <c:v>20.8</c:v>
                </c:pt>
                <c:pt idx="1227">
                  <c:v>20.9</c:v>
                </c:pt>
                <c:pt idx="1228">
                  <c:v>22.4</c:v>
                </c:pt>
                <c:pt idx="1229">
                  <c:v>21.3</c:v>
                </c:pt>
                <c:pt idx="1230">
                  <c:v>21.6</c:v>
                </c:pt>
                <c:pt idx="1231">
                  <c:v>21.1</c:v>
                </c:pt>
                <c:pt idx="1232">
                  <c:v>20.9</c:v>
                </c:pt>
                <c:pt idx="1233">
                  <c:v>21.7</c:v>
                </c:pt>
                <c:pt idx="1234">
                  <c:v>20.5</c:v>
                </c:pt>
                <c:pt idx="1235">
                  <c:v>20.100000000000001</c:v>
                </c:pt>
                <c:pt idx="1236">
                  <c:v>20.7</c:v>
                </c:pt>
                <c:pt idx="1237">
                  <c:v>22.3</c:v>
                </c:pt>
                <c:pt idx="1238">
                  <c:v>20.6</c:v>
                </c:pt>
                <c:pt idx="1239">
                  <c:v>20.9</c:v>
                </c:pt>
                <c:pt idx="1240">
                  <c:v>20</c:v>
                </c:pt>
                <c:pt idx="1241">
                  <c:v>20.8</c:v>
                </c:pt>
                <c:pt idx="1242">
                  <c:v>21.9</c:v>
                </c:pt>
                <c:pt idx="1243">
                  <c:v>21.6</c:v>
                </c:pt>
                <c:pt idx="1244">
                  <c:v>22.2</c:v>
                </c:pt>
                <c:pt idx="1245">
                  <c:v>21.8</c:v>
                </c:pt>
                <c:pt idx="1246">
                  <c:v>22.2</c:v>
                </c:pt>
                <c:pt idx="1247">
                  <c:v>21.8</c:v>
                </c:pt>
                <c:pt idx="1248">
                  <c:v>22.4</c:v>
                </c:pt>
                <c:pt idx="1249">
                  <c:v>21.3</c:v>
                </c:pt>
                <c:pt idx="1250">
                  <c:v>21</c:v>
                </c:pt>
                <c:pt idx="1251">
                  <c:v>22.3</c:v>
                </c:pt>
                <c:pt idx="1252">
                  <c:v>19.2</c:v>
                </c:pt>
                <c:pt idx="1253">
                  <c:v>21.2</c:v>
                </c:pt>
                <c:pt idx="1254">
                  <c:v>21.5</c:v>
                </c:pt>
                <c:pt idx="1255">
                  <c:v>21.5</c:v>
                </c:pt>
                <c:pt idx="1256">
                  <c:v>21.8</c:v>
                </c:pt>
                <c:pt idx="1257">
                  <c:v>22</c:v>
                </c:pt>
                <c:pt idx="1258">
                  <c:v>21.7</c:v>
                </c:pt>
                <c:pt idx="1259">
                  <c:v>20.8</c:v>
                </c:pt>
                <c:pt idx="1260">
                  <c:v>21.8</c:v>
                </c:pt>
                <c:pt idx="1261">
                  <c:v>20.399999999999999</c:v>
                </c:pt>
                <c:pt idx="1262">
                  <c:v>21.3</c:v>
                </c:pt>
                <c:pt idx="1263">
                  <c:v>23.3</c:v>
                </c:pt>
                <c:pt idx="1264">
                  <c:v>22.3</c:v>
                </c:pt>
                <c:pt idx="1265">
                  <c:v>23</c:v>
                </c:pt>
                <c:pt idx="1266">
                  <c:v>23</c:v>
                </c:pt>
                <c:pt idx="1267">
                  <c:v>22.5</c:v>
                </c:pt>
                <c:pt idx="1268">
                  <c:v>24.1</c:v>
                </c:pt>
                <c:pt idx="1269">
                  <c:v>21.8</c:v>
                </c:pt>
                <c:pt idx="1270">
                  <c:v>22.8</c:v>
                </c:pt>
                <c:pt idx="1271">
                  <c:v>22.8</c:v>
                </c:pt>
                <c:pt idx="1272">
                  <c:v>22.5</c:v>
                </c:pt>
                <c:pt idx="1273">
                  <c:v>23.7</c:v>
                </c:pt>
                <c:pt idx="1274">
                  <c:v>23.7</c:v>
                </c:pt>
                <c:pt idx="1275">
                  <c:v>23.5</c:v>
                </c:pt>
                <c:pt idx="1276">
                  <c:v>22.6</c:v>
                </c:pt>
                <c:pt idx="1277">
                  <c:v>21</c:v>
                </c:pt>
                <c:pt idx="1278">
                  <c:v>21.5</c:v>
                </c:pt>
                <c:pt idx="1279">
                  <c:v>21</c:v>
                </c:pt>
                <c:pt idx="1280">
                  <c:v>22.4</c:v>
                </c:pt>
                <c:pt idx="1281">
                  <c:v>22</c:v>
                </c:pt>
                <c:pt idx="1282">
                  <c:v>21.4</c:v>
                </c:pt>
                <c:pt idx="1283">
                  <c:v>20.3</c:v>
                </c:pt>
                <c:pt idx="1284">
                  <c:v>21.7</c:v>
                </c:pt>
                <c:pt idx="1285">
                  <c:v>21.5</c:v>
                </c:pt>
                <c:pt idx="1286">
                  <c:v>20.9</c:v>
                </c:pt>
                <c:pt idx="1287">
                  <c:v>21</c:v>
                </c:pt>
                <c:pt idx="1288">
                  <c:v>21.2</c:v>
                </c:pt>
                <c:pt idx="1289">
                  <c:v>20.6</c:v>
                </c:pt>
                <c:pt idx="1290">
                  <c:v>21.9</c:v>
                </c:pt>
                <c:pt idx="1291">
                  <c:v>22</c:v>
                </c:pt>
                <c:pt idx="1292">
                  <c:v>20.9</c:v>
                </c:pt>
                <c:pt idx="1293">
                  <c:v>21.6</c:v>
                </c:pt>
                <c:pt idx="1294">
                  <c:v>21.1</c:v>
                </c:pt>
                <c:pt idx="1295">
                  <c:v>20.8</c:v>
                </c:pt>
                <c:pt idx="1296">
                  <c:v>21</c:v>
                </c:pt>
                <c:pt idx="1297">
                  <c:v>20.8</c:v>
                </c:pt>
                <c:pt idx="1298">
                  <c:v>21.8</c:v>
                </c:pt>
                <c:pt idx="1299">
                  <c:v>21.4</c:v>
                </c:pt>
                <c:pt idx="1300">
                  <c:v>20.6</c:v>
                </c:pt>
                <c:pt idx="1301">
                  <c:v>20.6</c:v>
                </c:pt>
                <c:pt idx="1302">
                  <c:v>21.9</c:v>
                </c:pt>
                <c:pt idx="1303">
                  <c:v>21.7</c:v>
                </c:pt>
                <c:pt idx="1304">
                  <c:v>21.6</c:v>
                </c:pt>
                <c:pt idx="1305">
                  <c:v>21</c:v>
                </c:pt>
                <c:pt idx="1306">
                  <c:v>20.6</c:v>
                </c:pt>
                <c:pt idx="1307">
                  <c:v>21.8</c:v>
                </c:pt>
                <c:pt idx="1308">
                  <c:v>22.5</c:v>
                </c:pt>
                <c:pt idx="1309">
                  <c:v>21.5</c:v>
                </c:pt>
                <c:pt idx="1310">
                  <c:v>22.2</c:v>
                </c:pt>
                <c:pt idx="1311">
                  <c:v>21.2</c:v>
                </c:pt>
                <c:pt idx="1312">
                  <c:v>20.2</c:v>
                </c:pt>
                <c:pt idx="1313">
                  <c:v>22.5</c:v>
                </c:pt>
                <c:pt idx="1314">
                  <c:v>21.5</c:v>
                </c:pt>
                <c:pt idx="1315">
                  <c:v>21.5</c:v>
                </c:pt>
                <c:pt idx="1316">
                  <c:v>20.2</c:v>
                </c:pt>
                <c:pt idx="1317">
                  <c:v>20.8</c:v>
                </c:pt>
                <c:pt idx="1318">
                  <c:v>21.8</c:v>
                </c:pt>
                <c:pt idx="1319">
                  <c:v>21.7</c:v>
                </c:pt>
                <c:pt idx="1320">
                  <c:v>19.899999999999999</c:v>
                </c:pt>
                <c:pt idx="1321">
                  <c:v>20.6</c:v>
                </c:pt>
                <c:pt idx="1322">
                  <c:v>21.3</c:v>
                </c:pt>
                <c:pt idx="1323">
                  <c:v>20.8</c:v>
                </c:pt>
                <c:pt idx="1324">
                  <c:v>20.5</c:v>
                </c:pt>
                <c:pt idx="1325">
                  <c:v>20.8</c:v>
                </c:pt>
                <c:pt idx="1326">
                  <c:v>19.899999999999999</c:v>
                </c:pt>
                <c:pt idx="1327">
                  <c:v>20.8</c:v>
                </c:pt>
                <c:pt idx="1328">
                  <c:v>20.399999999999999</c:v>
                </c:pt>
                <c:pt idx="1329">
                  <c:v>21.3</c:v>
                </c:pt>
                <c:pt idx="1330">
                  <c:v>20.8</c:v>
                </c:pt>
                <c:pt idx="1331">
                  <c:v>20.2</c:v>
                </c:pt>
                <c:pt idx="1332">
                  <c:v>20.9</c:v>
                </c:pt>
                <c:pt idx="1333">
                  <c:v>19.3</c:v>
                </c:pt>
                <c:pt idx="1334">
                  <c:v>21.2</c:v>
                </c:pt>
                <c:pt idx="1335">
                  <c:v>20.2</c:v>
                </c:pt>
                <c:pt idx="1336">
                  <c:v>19.2</c:v>
                </c:pt>
                <c:pt idx="1337">
                  <c:v>21</c:v>
                </c:pt>
                <c:pt idx="1338">
                  <c:v>20.6</c:v>
                </c:pt>
                <c:pt idx="1339">
                  <c:v>20.5</c:v>
                </c:pt>
                <c:pt idx="1340">
                  <c:v>21</c:v>
                </c:pt>
                <c:pt idx="1341">
                  <c:v>19.399999999999999</c:v>
                </c:pt>
                <c:pt idx="1342">
                  <c:v>19.399999999999999</c:v>
                </c:pt>
                <c:pt idx="1343">
                  <c:v>19.8</c:v>
                </c:pt>
                <c:pt idx="1344">
                  <c:v>19.899999999999999</c:v>
                </c:pt>
                <c:pt idx="1345">
                  <c:v>20.6</c:v>
                </c:pt>
                <c:pt idx="1346">
                  <c:v>20.3</c:v>
                </c:pt>
                <c:pt idx="1347">
                  <c:v>19.3</c:v>
                </c:pt>
                <c:pt idx="1348">
                  <c:v>20.399999999999999</c:v>
                </c:pt>
                <c:pt idx="1349">
                  <c:v>20.100000000000001</c:v>
                </c:pt>
                <c:pt idx="1350">
                  <c:v>20.3</c:v>
                </c:pt>
                <c:pt idx="1351">
                  <c:v>19.899999999999999</c:v>
                </c:pt>
                <c:pt idx="1352">
                  <c:v>21.1</c:v>
                </c:pt>
                <c:pt idx="1353">
                  <c:v>20</c:v>
                </c:pt>
                <c:pt idx="1354">
                  <c:v>20.399999999999999</c:v>
                </c:pt>
                <c:pt idx="1355">
                  <c:v>19.899999999999999</c:v>
                </c:pt>
                <c:pt idx="1356">
                  <c:v>20.399999999999999</c:v>
                </c:pt>
                <c:pt idx="1357">
                  <c:v>20</c:v>
                </c:pt>
                <c:pt idx="1358">
                  <c:v>19.600000000000001</c:v>
                </c:pt>
                <c:pt idx="1359">
                  <c:v>20.100000000000001</c:v>
                </c:pt>
                <c:pt idx="1360">
                  <c:v>20.2</c:v>
                </c:pt>
                <c:pt idx="1361">
                  <c:v>20.3</c:v>
                </c:pt>
                <c:pt idx="1362">
                  <c:v>20.6</c:v>
                </c:pt>
                <c:pt idx="1363">
                  <c:v>20.9</c:v>
                </c:pt>
                <c:pt idx="1364">
                  <c:v>21.2</c:v>
                </c:pt>
                <c:pt idx="1365">
                  <c:v>21</c:v>
                </c:pt>
                <c:pt idx="1366">
                  <c:v>21.3</c:v>
                </c:pt>
                <c:pt idx="1367">
                  <c:v>19.899999999999999</c:v>
                </c:pt>
                <c:pt idx="1368">
                  <c:v>20.9</c:v>
                </c:pt>
                <c:pt idx="1369">
                  <c:v>20.399999999999999</c:v>
                </c:pt>
                <c:pt idx="1370">
                  <c:v>20.9</c:v>
                </c:pt>
                <c:pt idx="1371">
                  <c:v>19.7</c:v>
                </c:pt>
                <c:pt idx="1372">
                  <c:v>20.399999999999999</c:v>
                </c:pt>
                <c:pt idx="1373">
                  <c:v>21.2</c:v>
                </c:pt>
                <c:pt idx="1374">
                  <c:v>19.899999999999999</c:v>
                </c:pt>
                <c:pt idx="1375">
                  <c:v>20.100000000000001</c:v>
                </c:pt>
                <c:pt idx="1376">
                  <c:v>20.3</c:v>
                </c:pt>
                <c:pt idx="1377">
                  <c:v>22.1</c:v>
                </c:pt>
                <c:pt idx="1378">
                  <c:v>20.3</c:v>
                </c:pt>
                <c:pt idx="1379">
                  <c:v>20.8</c:v>
                </c:pt>
                <c:pt idx="1380">
                  <c:v>20.6</c:v>
                </c:pt>
                <c:pt idx="1381">
                  <c:v>20.6</c:v>
                </c:pt>
                <c:pt idx="1382">
                  <c:v>20.5</c:v>
                </c:pt>
                <c:pt idx="1383">
                  <c:v>21.5</c:v>
                </c:pt>
                <c:pt idx="1384">
                  <c:v>20.9</c:v>
                </c:pt>
                <c:pt idx="1385">
                  <c:v>21.2</c:v>
                </c:pt>
                <c:pt idx="1386">
                  <c:v>19.5</c:v>
                </c:pt>
                <c:pt idx="1387">
                  <c:v>20.7</c:v>
                </c:pt>
                <c:pt idx="1388">
                  <c:v>20</c:v>
                </c:pt>
                <c:pt idx="1389">
                  <c:v>21.3</c:v>
                </c:pt>
                <c:pt idx="1390">
                  <c:v>20.399999999999999</c:v>
                </c:pt>
                <c:pt idx="1391">
                  <c:v>20.6</c:v>
                </c:pt>
                <c:pt idx="1392">
                  <c:v>20.8</c:v>
                </c:pt>
                <c:pt idx="1393">
                  <c:v>20.2</c:v>
                </c:pt>
                <c:pt idx="1394">
                  <c:v>20.2</c:v>
                </c:pt>
                <c:pt idx="1395">
                  <c:v>20.8</c:v>
                </c:pt>
                <c:pt idx="1396">
                  <c:v>19.5</c:v>
                </c:pt>
                <c:pt idx="1397">
                  <c:v>19.8</c:v>
                </c:pt>
                <c:pt idx="1398">
                  <c:v>20.100000000000001</c:v>
                </c:pt>
                <c:pt idx="1399">
                  <c:v>20.399999999999999</c:v>
                </c:pt>
                <c:pt idx="1400">
                  <c:v>20.399999999999999</c:v>
                </c:pt>
                <c:pt idx="1401">
                  <c:v>21.4</c:v>
                </c:pt>
                <c:pt idx="1402">
                  <c:v>20.7</c:v>
                </c:pt>
                <c:pt idx="1403">
                  <c:v>20.399999999999999</c:v>
                </c:pt>
                <c:pt idx="1404">
                  <c:v>21</c:v>
                </c:pt>
                <c:pt idx="1405">
                  <c:v>20.6</c:v>
                </c:pt>
                <c:pt idx="1406">
                  <c:v>19.899999999999999</c:v>
                </c:pt>
                <c:pt idx="1407">
                  <c:v>20.5</c:v>
                </c:pt>
                <c:pt idx="1408">
                  <c:v>20.399999999999999</c:v>
                </c:pt>
                <c:pt idx="1409">
                  <c:v>20.3</c:v>
                </c:pt>
                <c:pt idx="1410">
                  <c:v>20.3</c:v>
                </c:pt>
                <c:pt idx="1411">
                  <c:v>21</c:v>
                </c:pt>
                <c:pt idx="1412">
                  <c:v>20.5</c:v>
                </c:pt>
                <c:pt idx="1413">
                  <c:v>18.7</c:v>
                </c:pt>
                <c:pt idx="1414">
                  <c:v>20</c:v>
                </c:pt>
                <c:pt idx="1415">
                  <c:v>19.600000000000001</c:v>
                </c:pt>
                <c:pt idx="1416">
                  <c:v>20.7</c:v>
                </c:pt>
                <c:pt idx="1417">
                  <c:v>20.9</c:v>
                </c:pt>
                <c:pt idx="1418">
                  <c:v>20.6</c:v>
                </c:pt>
                <c:pt idx="1419">
                  <c:v>20.9</c:v>
                </c:pt>
                <c:pt idx="1420">
                  <c:v>19.5</c:v>
                </c:pt>
                <c:pt idx="1421">
                  <c:v>20.2</c:v>
                </c:pt>
                <c:pt idx="1422">
                  <c:v>19.899999999999999</c:v>
                </c:pt>
                <c:pt idx="1423">
                  <c:v>20.3</c:v>
                </c:pt>
                <c:pt idx="1424">
                  <c:v>20.7</c:v>
                </c:pt>
                <c:pt idx="1425">
                  <c:v>20.8</c:v>
                </c:pt>
                <c:pt idx="1426">
                  <c:v>20.399999999999999</c:v>
                </c:pt>
                <c:pt idx="1427">
                  <c:v>19.399999999999999</c:v>
                </c:pt>
                <c:pt idx="1428">
                  <c:v>21</c:v>
                </c:pt>
                <c:pt idx="1429">
                  <c:v>19.899999999999999</c:v>
                </c:pt>
                <c:pt idx="1430">
                  <c:v>19.8</c:v>
                </c:pt>
                <c:pt idx="1431">
                  <c:v>19.899999999999999</c:v>
                </c:pt>
                <c:pt idx="1432">
                  <c:v>20.3</c:v>
                </c:pt>
                <c:pt idx="1433">
                  <c:v>19.7</c:v>
                </c:pt>
                <c:pt idx="1434">
                  <c:v>19.5</c:v>
                </c:pt>
                <c:pt idx="1435">
                  <c:v>20.6</c:v>
                </c:pt>
                <c:pt idx="1436">
                  <c:v>20.9</c:v>
                </c:pt>
                <c:pt idx="1437">
                  <c:v>20.6</c:v>
                </c:pt>
                <c:pt idx="1438">
                  <c:v>21</c:v>
                </c:pt>
                <c:pt idx="1439">
                  <c:v>20.9</c:v>
                </c:pt>
                <c:pt idx="1440">
                  <c:v>20.8</c:v>
                </c:pt>
                <c:pt idx="1441">
                  <c:v>21.6</c:v>
                </c:pt>
                <c:pt idx="1442">
                  <c:v>21.3</c:v>
                </c:pt>
                <c:pt idx="1443">
                  <c:v>21.9</c:v>
                </c:pt>
                <c:pt idx="1444">
                  <c:v>20.7</c:v>
                </c:pt>
                <c:pt idx="1445">
                  <c:v>21.5</c:v>
                </c:pt>
                <c:pt idx="1446">
                  <c:v>21.7</c:v>
                </c:pt>
                <c:pt idx="1447">
                  <c:v>22.2</c:v>
                </c:pt>
                <c:pt idx="1448">
                  <c:v>21.6</c:v>
                </c:pt>
                <c:pt idx="1449">
                  <c:v>21.2</c:v>
                </c:pt>
                <c:pt idx="1450">
                  <c:v>21.9</c:v>
                </c:pt>
                <c:pt idx="1451">
                  <c:v>21</c:v>
                </c:pt>
                <c:pt idx="1452">
                  <c:v>21.3</c:v>
                </c:pt>
                <c:pt idx="1453">
                  <c:v>22.2</c:v>
                </c:pt>
                <c:pt idx="1454">
                  <c:v>23</c:v>
                </c:pt>
                <c:pt idx="1455">
                  <c:v>20.8</c:v>
                </c:pt>
                <c:pt idx="1456">
                  <c:v>20.9</c:v>
                </c:pt>
                <c:pt idx="1457">
                  <c:v>22.1</c:v>
                </c:pt>
                <c:pt idx="1458">
                  <c:v>21.6</c:v>
                </c:pt>
                <c:pt idx="1459">
                  <c:v>21.2</c:v>
                </c:pt>
                <c:pt idx="1460">
                  <c:v>22</c:v>
                </c:pt>
                <c:pt idx="1461">
                  <c:v>21.4</c:v>
                </c:pt>
                <c:pt idx="1462">
                  <c:v>20.7</c:v>
                </c:pt>
                <c:pt idx="1463">
                  <c:v>21.5</c:v>
                </c:pt>
                <c:pt idx="1464">
                  <c:v>21.8</c:v>
                </c:pt>
                <c:pt idx="1465">
                  <c:v>21.3</c:v>
                </c:pt>
                <c:pt idx="1466">
                  <c:v>21.1</c:v>
                </c:pt>
                <c:pt idx="1467">
                  <c:v>21.6</c:v>
                </c:pt>
                <c:pt idx="1468">
                  <c:v>21.4</c:v>
                </c:pt>
                <c:pt idx="1469">
                  <c:v>20.78</c:v>
                </c:pt>
                <c:pt idx="1470">
                  <c:v>19.8</c:v>
                </c:pt>
                <c:pt idx="1471">
                  <c:v>21.3</c:v>
                </c:pt>
                <c:pt idx="1472">
                  <c:v>21.3</c:v>
                </c:pt>
                <c:pt idx="1473">
                  <c:v>21.6</c:v>
                </c:pt>
                <c:pt idx="1474">
                  <c:v>21.5</c:v>
                </c:pt>
                <c:pt idx="1475">
                  <c:v>21.2</c:v>
                </c:pt>
                <c:pt idx="1476">
                  <c:v>19.7</c:v>
                </c:pt>
                <c:pt idx="1477">
                  <c:v>20.399999999999999</c:v>
                </c:pt>
                <c:pt idx="1478">
                  <c:v>21.2</c:v>
                </c:pt>
                <c:pt idx="1479">
                  <c:v>21.4</c:v>
                </c:pt>
                <c:pt idx="1480">
                  <c:v>20.5</c:v>
                </c:pt>
                <c:pt idx="1481">
                  <c:v>21.3</c:v>
                </c:pt>
                <c:pt idx="1482">
                  <c:v>21.1</c:v>
                </c:pt>
                <c:pt idx="1483">
                  <c:v>21.7</c:v>
                </c:pt>
                <c:pt idx="1484">
                  <c:v>21.7</c:v>
                </c:pt>
                <c:pt idx="1485">
                  <c:v>21.3</c:v>
                </c:pt>
                <c:pt idx="1486">
                  <c:v>21.4</c:v>
                </c:pt>
                <c:pt idx="1487">
                  <c:v>20.6</c:v>
                </c:pt>
                <c:pt idx="1488">
                  <c:v>20.6</c:v>
                </c:pt>
                <c:pt idx="1489">
                  <c:v>20.3</c:v>
                </c:pt>
                <c:pt idx="1490">
                  <c:v>20.8</c:v>
                </c:pt>
                <c:pt idx="1491">
                  <c:v>20.8</c:v>
                </c:pt>
                <c:pt idx="1492">
                  <c:v>20.3</c:v>
                </c:pt>
                <c:pt idx="1493">
                  <c:v>20.7</c:v>
                </c:pt>
                <c:pt idx="1494">
                  <c:v>21</c:v>
                </c:pt>
                <c:pt idx="1495">
                  <c:v>20.8</c:v>
                </c:pt>
                <c:pt idx="1496">
                  <c:v>21</c:v>
                </c:pt>
                <c:pt idx="1497">
                  <c:v>21.5</c:v>
                </c:pt>
                <c:pt idx="1498">
                  <c:v>20.8</c:v>
                </c:pt>
                <c:pt idx="1499">
                  <c:v>20.100000000000001</c:v>
                </c:pt>
                <c:pt idx="1500">
                  <c:v>20.7</c:v>
                </c:pt>
                <c:pt idx="1501">
                  <c:v>21.3</c:v>
                </c:pt>
                <c:pt idx="1502">
                  <c:v>21.3</c:v>
                </c:pt>
                <c:pt idx="1503">
                  <c:v>20.5</c:v>
                </c:pt>
                <c:pt idx="1504">
                  <c:v>20.399999999999999</c:v>
                </c:pt>
                <c:pt idx="1505">
                  <c:v>21.8</c:v>
                </c:pt>
                <c:pt idx="1506">
                  <c:v>20.6</c:v>
                </c:pt>
                <c:pt idx="1507">
                  <c:v>20.8</c:v>
                </c:pt>
                <c:pt idx="1508">
                  <c:v>21.5</c:v>
                </c:pt>
                <c:pt idx="1509">
                  <c:v>20.8</c:v>
                </c:pt>
                <c:pt idx="1510">
                  <c:v>21.8</c:v>
                </c:pt>
                <c:pt idx="1511">
                  <c:v>21.5</c:v>
                </c:pt>
                <c:pt idx="1512">
                  <c:v>22.2</c:v>
                </c:pt>
                <c:pt idx="1513">
                  <c:v>21.1</c:v>
                </c:pt>
                <c:pt idx="1514">
                  <c:v>21.9</c:v>
                </c:pt>
                <c:pt idx="1515">
                  <c:v>21</c:v>
                </c:pt>
                <c:pt idx="1516">
                  <c:v>21.8</c:v>
                </c:pt>
                <c:pt idx="1517">
                  <c:v>21.4</c:v>
                </c:pt>
                <c:pt idx="1518">
                  <c:v>22</c:v>
                </c:pt>
                <c:pt idx="1519">
                  <c:v>20.9</c:v>
                </c:pt>
                <c:pt idx="1520">
                  <c:v>22</c:v>
                </c:pt>
                <c:pt idx="1521">
                  <c:v>21</c:v>
                </c:pt>
                <c:pt idx="1522">
                  <c:v>22.3</c:v>
                </c:pt>
                <c:pt idx="1523">
                  <c:v>20.8</c:v>
                </c:pt>
                <c:pt idx="1524">
                  <c:v>21.4</c:v>
                </c:pt>
                <c:pt idx="1525">
                  <c:v>21.5</c:v>
                </c:pt>
                <c:pt idx="1526">
                  <c:v>21.2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B7E-42D3-B13F-2191D344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  <c:extLst/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27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N/Cm²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07515119339722"/>
          <c:y val="2.3424949239835586E-2"/>
          <c:w val="0.48494165268359285"/>
          <c:h val="0.12454775917515427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/>
              <a:t>Aptitude</a:t>
            </a:r>
            <a:r>
              <a:rPr lang="fr-FR" sz="2000" b="1" baseline="0"/>
              <a:t> au serrage </a:t>
            </a:r>
            <a:endParaRPr lang="fr-FR" sz="2000" b="1"/>
          </a:p>
        </c:rich>
      </c:tx>
      <c:layout>
        <c:manualLayout>
          <c:xMode val="edge"/>
          <c:yMode val="edge"/>
          <c:x val="0.14874746982333806"/>
          <c:y val="3.434604403124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335608367098973E-2"/>
          <c:y val="0.12604099368464816"/>
          <c:w val="0.87052434379309063"/>
          <c:h val="0.72765613871400114"/>
        </c:manualLayout>
      </c:layout>
      <c:lineChart>
        <c:grouping val="standard"/>
        <c:varyColors val="0"/>
        <c:ser>
          <c:idx val="0"/>
          <c:order val="0"/>
          <c:tx>
            <c:strRef>
              <c:f>'Hist AS _ RC'!$D$2</c:f>
              <c:strCache>
                <c:ptCount val="1"/>
                <c:pt idx="0">
                  <c:v>AS Labo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6"/>
            <c:dispRSqr val="0"/>
            <c:dispEq val="0"/>
          </c:trendline>
          <c:cat>
            <c:numRef>
              <c:f>'Hist AS _ RC'!$A$3:$A$2969</c:f>
              <c:numCache>
                <c:formatCode>m/d/yyyy</c:formatCode>
                <c:ptCount val="2967"/>
                <c:pt idx="0">
                  <c:v>42739</c:v>
                </c:pt>
                <c:pt idx="1">
                  <c:v>42740</c:v>
                </c:pt>
                <c:pt idx="2">
                  <c:v>42744</c:v>
                </c:pt>
                <c:pt idx="3">
                  <c:v>42745</c:v>
                </c:pt>
                <c:pt idx="4">
                  <c:v>42747</c:v>
                </c:pt>
                <c:pt idx="5">
                  <c:v>42748</c:v>
                </c:pt>
                <c:pt idx="6">
                  <c:v>42753</c:v>
                </c:pt>
                <c:pt idx="7">
                  <c:v>42754</c:v>
                </c:pt>
                <c:pt idx="8">
                  <c:v>42755</c:v>
                </c:pt>
                <c:pt idx="9">
                  <c:v>42758</c:v>
                </c:pt>
                <c:pt idx="10">
                  <c:v>42759</c:v>
                </c:pt>
                <c:pt idx="11">
                  <c:v>42760</c:v>
                </c:pt>
                <c:pt idx="12">
                  <c:v>42761</c:v>
                </c:pt>
                <c:pt idx="13">
                  <c:v>42762</c:v>
                </c:pt>
                <c:pt idx="14">
                  <c:v>42765</c:v>
                </c:pt>
                <c:pt idx="15">
                  <c:v>42766</c:v>
                </c:pt>
                <c:pt idx="16">
                  <c:v>42767</c:v>
                </c:pt>
                <c:pt idx="17">
                  <c:v>42768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42776</c:v>
                </c:pt>
                <c:pt idx="23">
                  <c:v>42779</c:v>
                </c:pt>
                <c:pt idx="24">
                  <c:v>42780</c:v>
                </c:pt>
                <c:pt idx="25">
                  <c:v>42781</c:v>
                </c:pt>
                <c:pt idx="26">
                  <c:v>42782</c:v>
                </c:pt>
                <c:pt idx="27">
                  <c:v>42783</c:v>
                </c:pt>
                <c:pt idx="28">
                  <c:v>42786</c:v>
                </c:pt>
                <c:pt idx="29">
                  <c:v>42787</c:v>
                </c:pt>
                <c:pt idx="30">
                  <c:v>42788</c:v>
                </c:pt>
                <c:pt idx="31">
                  <c:v>42789</c:v>
                </c:pt>
                <c:pt idx="32">
                  <c:v>42790</c:v>
                </c:pt>
                <c:pt idx="33">
                  <c:v>42793</c:v>
                </c:pt>
                <c:pt idx="34">
                  <c:v>42794</c:v>
                </c:pt>
                <c:pt idx="35">
                  <c:v>42795</c:v>
                </c:pt>
                <c:pt idx="36">
                  <c:v>42796</c:v>
                </c:pt>
                <c:pt idx="37">
                  <c:v>42797</c:v>
                </c:pt>
                <c:pt idx="38">
                  <c:v>42800</c:v>
                </c:pt>
                <c:pt idx="39">
                  <c:v>42801</c:v>
                </c:pt>
                <c:pt idx="40">
                  <c:v>42802</c:v>
                </c:pt>
                <c:pt idx="41">
                  <c:v>42803</c:v>
                </c:pt>
                <c:pt idx="42">
                  <c:v>42804</c:v>
                </c:pt>
                <c:pt idx="43">
                  <c:v>42807</c:v>
                </c:pt>
                <c:pt idx="44">
                  <c:v>42808</c:v>
                </c:pt>
                <c:pt idx="45">
                  <c:v>42809</c:v>
                </c:pt>
                <c:pt idx="46">
                  <c:v>42810</c:v>
                </c:pt>
                <c:pt idx="47">
                  <c:v>42811</c:v>
                </c:pt>
                <c:pt idx="48">
                  <c:v>42814</c:v>
                </c:pt>
                <c:pt idx="49">
                  <c:v>42815</c:v>
                </c:pt>
                <c:pt idx="50">
                  <c:v>42816</c:v>
                </c:pt>
                <c:pt idx="51">
                  <c:v>42817</c:v>
                </c:pt>
                <c:pt idx="52">
                  <c:v>42818</c:v>
                </c:pt>
                <c:pt idx="53">
                  <c:v>42821</c:v>
                </c:pt>
                <c:pt idx="54">
                  <c:v>42822</c:v>
                </c:pt>
                <c:pt idx="55">
                  <c:v>42823</c:v>
                </c:pt>
                <c:pt idx="56">
                  <c:v>42824</c:v>
                </c:pt>
                <c:pt idx="57">
                  <c:v>42825</c:v>
                </c:pt>
                <c:pt idx="58">
                  <c:v>42828</c:v>
                </c:pt>
                <c:pt idx="59">
                  <c:v>42829</c:v>
                </c:pt>
                <c:pt idx="60">
                  <c:v>42830</c:v>
                </c:pt>
                <c:pt idx="61">
                  <c:v>42831</c:v>
                </c:pt>
                <c:pt idx="62">
                  <c:v>42832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42838</c:v>
                </c:pt>
                <c:pt idx="67">
                  <c:v>42839</c:v>
                </c:pt>
                <c:pt idx="68">
                  <c:v>42844</c:v>
                </c:pt>
                <c:pt idx="69">
                  <c:v>42845</c:v>
                </c:pt>
                <c:pt idx="70">
                  <c:v>42846</c:v>
                </c:pt>
                <c:pt idx="71">
                  <c:v>42850</c:v>
                </c:pt>
                <c:pt idx="72">
                  <c:v>42851</c:v>
                </c:pt>
                <c:pt idx="73">
                  <c:v>42852</c:v>
                </c:pt>
                <c:pt idx="74">
                  <c:v>42853</c:v>
                </c:pt>
                <c:pt idx="75">
                  <c:v>42857</c:v>
                </c:pt>
                <c:pt idx="76">
                  <c:v>42859</c:v>
                </c:pt>
                <c:pt idx="77">
                  <c:v>42860</c:v>
                </c:pt>
                <c:pt idx="78">
                  <c:v>42864</c:v>
                </c:pt>
                <c:pt idx="79">
                  <c:v>42865</c:v>
                </c:pt>
                <c:pt idx="80">
                  <c:v>42866</c:v>
                </c:pt>
                <c:pt idx="81">
                  <c:v>42867</c:v>
                </c:pt>
                <c:pt idx="82">
                  <c:v>42870</c:v>
                </c:pt>
                <c:pt idx="83">
                  <c:v>42871</c:v>
                </c:pt>
                <c:pt idx="84">
                  <c:v>42872</c:v>
                </c:pt>
                <c:pt idx="85">
                  <c:v>42873</c:v>
                </c:pt>
                <c:pt idx="86">
                  <c:v>42874</c:v>
                </c:pt>
                <c:pt idx="87">
                  <c:v>42877</c:v>
                </c:pt>
                <c:pt idx="88">
                  <c:v>42878</c:v>
                </c:pt>
                <c:pt idx="89">
                  <c:v>42879</c:v>
                </c:pt>
                <c:pt idx="90">
                  <c:v>42885</c:v>
                </c:pt>
                <c:pt idx="91">
                  <c:v>42886</c:v>
                </c:pt>
                <c:pt idx="92">
                  <c:v>42887</c:v>
                </c:pt>
                <c:pt idx="93">
                  <c:v>42888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42899</c:v>
                </c:pt>
                <c:pt idx="99">
                  <c:v>42900</c:v>
                </c:pt>
                <c:pt idx="100">
                  <c:v>42901</c:v>
                </c:pt>
                <c:pt idx="101">
                  <c:v>42902</c:v>
                </c:pt>
                <c:pt idx="102">
                  <c:v>42905</c:v>
                </c:pt>
                <c:pt idx="103">
                  <c:v>42906</c:v>
                </c:pt>
                <c:pt idx="104">
                  <c:v>42907</c:v>
                </c:pt>
                <c:pt idx="105">
                  <c:v>42908</c:v>
                </c:pt>
                <c:pt idx="106">
                  <c:v>42909</c:v>
                </c:pt>
                <c:pt idx="107">
                  <c:v>42912</c:v>
                </c:pt>
                <c:pt idx="108">
                  <c:v>42914</c:v>
                </c:pt>
                <c:pt idx="109">
                  <c:v>42915</c:v>
                </c:pt>
                <c:pt idx="110">
                  <c:v>42916</c:v>
                </c:pt>
                <c:pt idx="111">
                  <c:v>42919</c:v>
                </c:pt>
                <c:pt idx="112">
                  <c:v>42920</c:v>
                </c:pt>
                <c:pt idx="113">
                  <c:v>42921</c:v>
                </c:pt>
                <c:pt idx="114">
                  <c:v>42922</c:v>
                </c:pt>
                <c:pt idx="115">
                  <c:v>42923</c:v>
                </c:pt>
                <c:pt idx="116">
                  <c:v>42926</c:v>
                </c:pt>
                <c:pt idx="117">
                  <c:v>42927</c:v>
                </c:pt>
                <c:pt idx="118">
                  <c:v>42928</c:v>
                </c:pt>
                <c:pt idx="119">
                  <c:v>42929</c:v>
                </c:pt>
                <c:pt idx="120">
                  <c:v>42933</c:v>
                </c:pt>
                <c:pt idx="121">
                  <c:v>42934</c:v>
                </c:pt>
                <c:pt idx="122">
                  <c:v>42935</c:v>
                </c:pt>
                <c:pt idx="123">
                  <c:v>42936</c:v>
                </c:pt>
                <c:pt idx="124">
                  <c:v>42937</c:v>
                </c:pt>
                <c:pt idx="125">
                  <c:v>42940</c:v>
                </c:pt>
                <c:pt idx="126">
                  <c:v>42941</c:v>
                </c:pt>
                <c:pt idx="127">
                  <c:v>42942</c:v>
                </c:pt>
                <c:pt idx="128">
                  <c:v>42943</c:v>
                </c:pt>
                <c:pt idx="129">
                  <c:v>42944</c:v>
                </c:pt>
                <c:pt idx="130">
                  <c:v>42947</c:v>
                </c:pt>
                <c:pt idx="131">
                  <c:v>42948</c:v>
                </c:pt>
                <c:pt idx="132">
                  <c:v>42949</c:v>
                </c:pt>
                <c:pt idx="133">
                  <c:v>42975</c:v>
                </c:pt>
                <c:pt idx="134">
                  <c:v>42976</c:v>
                </c:pt>
                <c:pt idx="135">
                  <c:v>42977</c:v>
                </c:pt>
                <c:pt idx="136">
                  <c:v>42978</c:v>
                </c:pt>
                <c:pt idx="137">
                  <c:v>42979</c:v>
                </c:pt>
                <c:pt idx="138">
                  <c:v>42982</c:v>
                </c:pt>
                <c:pt idx="139">
                  <c:v>42983</c:v>
                </c:pt>
                <c:pt idx="140">
                  <c:v>42984</c:v>
                </c:pt>
                <c:pt idx="141">
                  <c:v>42985</c:v>
                </c:pt>
                <c:pt idx="142">
                  <c:v>42986</c:v>
                </c:pt>
                <c:pt idx="143">
                  <c:v>42989</c:v>
                </c:pt>
                <c:pt idx="144">
                  <c:v>42991</c:v>
                </c:pt>
                <c:pt idx="145">
                  <c:v>42992</c:v>
                </c:pt>
                <c:pt idx="146">
                  <c:v>42993</c:v>
                </c:pt>
                <c:pt idx="147">
                  <c:v>42994</c:v>
                </c:pt>
                <c:pt idx="148">
                  <c:v>42996</c:v>
                </c:pt>
                <c:pt idx="149">
                  <c:v>42997</c:v>
                </c:pt>
                <c:pt idx="150">
                  <c:v>42998</c:v>
                </c:pt>
                <c:pt idx="151">
                  <c:v>42999</c:v>
                </c:pt>
                <c:pt idx="152">
                  <c:v>43000</c:v>
                </c:pt>
                <c:pt idx="153">
                  <c:v>43003</c:v>
                </c:pt>
                <c:pt idx="154">
                  <c:v>43004</c:v>
                </c:pt>
                <c:pt idx="155">
                  <c:v>43005</c:v>
                </c:pt>
                <c:pt idx="156">
                  <c:v>43006</c:v>
                </c:pt>
                <c:pt idx="157">
                  <c:v>43007</c:v>
                </c:pt>
                <c:pt idx="158">
                  <c:v>43010</c:v>
                </c:pt>
                <c:pt idx="159">
                  <c:v>43011</c:v>
                </c:pt>
                <c:pt idx="160">
                  <c:v>43012</c:v>
                </c:pt>
                <c:pt idx="161">
                  <c:v>43013</c:v>
                </c:pt>
                <c:pt idx="162">
                  <c:v>43014</c:v>
                </c:pt>
                <c:pt idx="163">
                  <c:v>43017</c:v>
                </c:pt>
                <c:pt idx="164">
                  <c:v>43018</c:v>
                </c:pt>
                <c:pt idx="165">
                  <c:v>43019</c:v>
                </c:pt>
                <c:pt idx="166">
                  <c:v>43020</c:v>
                </c:pt>
                <c:pt idx="167">
                  <c:v>43021</c:v>
                </c:pt>
                <c:pt idx="168">
                  <c:v>43024</c:v>
                </c:pt>
                <c:pt idx="169">
                  <c:v>43025</c:v>
                </c:pt>
                <c:pt idx="170">
                  <c:v>43026</c:v>
                </c:pt>
                <c:pt idx="171">
                  <c:v>43027</c:v>
                </c:pt>
                <c:pt idx="172">
                  <c:v>43028</c:v>
                </c:pt>
                <c:pt idx="173">
                  <c:v>43031</c:v>
                </c:pt>
                <c:pt idx="174">
                  <c:v>43032</c:v>
                </c:pt>
                <c:pt idx="175">
                  <c:v>43033</c:v>
                </c:pt>
                <c:pt idx="176">
                  <c:v>43034</c:v>
                </c:pt>
                <c:pt idx="177">
                  <c:v>43035</c:v>
                </c:pt>
                <c:pt idx="178">
                  <c:v>43036</c:v>
                </c:pt>
                <c:pt idx="179">
                  <c:v>43038</c:v>
                </c:pt>
                <c:pt idx="180">
                  <c:v>43039</c:v>
                </c:pt>
                <c:pt idx="181">
                  <c:v>43041</c:v>
                </c:pt>
                <c:pt idx="182">
                  <c:v>43042</c:v>
                </c:pt>
                <c:pt idx="183">
                  <c:v>43045</c:v>
                </c:pt>
                <c:pt idx="184">
                  <c:v>43046</c:v>
                </c:pt>
                <c:pt idx="185">
                  <c:v>43047</c:v>
                </c:pt>
                <c:pt idx="186">
                  <c:v>43048</c:v>
                </c:pt>
                <c:pt idx="187">
                  <c:v>43049</c:v>
                </c:pt>
                <c:pt idx="188">
                  <c:v>43052</c:v>
                </c:pt>
                <c:pt idx="189">
                  <c:v>43053</c:v>
                </c:pt>
                <c:pt idx="190">
                  <c:v>43054</c:v>
                </c:pt>
                <c:pt idx="191">
                  <c:v>43055</c:v>
                </c:pt>
                <c:pt idx="192">
                  <c:v>43056</c:v>
                </c:pt>
                <c:pt idx="193">
                  <c:v>43059</c:v>
                </c:pt>
                <c:pt idx="194">
                  <c:v>43060</c:v>
                </c:pt>
                <c:pt idx="195">
                  <c:v>43061</c:v>
                </c:pt>
                <c:pt idx="196">
                  <c:v>43062</c:v>
                </c:pt>
                <c:pt idx="197">
                  <c:v>43063</c:v>
                </c:pt>
                <c:pt idx="198">
                  <c:v>43066</c:v>
                </c:pt>
                <c:pt idx="199">
                  <c:v>43067</c:v>
                </c:pt>
                <c:pt idx="200">
                  <c:v>43068</c:v>
                </c:pt>
                <c:pt idx="201">
                  <c:v>43069</c:v>
                </c:pt>
                <c:pt idx="202">
                  <c:v>43070</c:v>
                </c:pt>
                <c:pt idx="203">
                  <c:v>43073</c:v>
                </c:pt>
                <c:pt idx="204">
                  <c:v>43074</c:v>
                </c:pt>
                <c:pt idx="205">
                  <c:v>43075</c:v>
                </c:pt>
                <c:pt idx="206">
                  <c:v>43076</c:v>
                </c:pt>
                <c:pt idx="207">
                  <c:v>43077</c:v>
                </c:pt>
                <c:pt idx="208">
                  <c:v>43080</c:v>
                </c:pt>
                <c:pt idx="209">
                  <c:v>43081</c:v>
                </c:pt>
                <c:pt idx="210">
                  <c:v>43082</c:v>
                </c:pt>
                <c:pt idx="211">
                  <c:v>43083</c:v>
                </c:pt>
                <c:pt idx="212">
                  <c:v>43084</c:v>
                </c:pt>
                <c:pt idx="213">
                  <c:v>43087</c:v>
                </c:pt>
                <c:pt idx="214">
                  <c:v>43088</c:v>
                </c:pt>
                <c:pt idx="215">
                  <c:v>43089</c:v>
                </c:pt>
                <c:pt idx="216">
                  <c:v>43103</c:v>
                </c:pt>
                <c:pt idx="217">
                  <c:v>43104</c:v>
                </c:pt>
                <c:pt idx="218">
                  <c:v>43108</c:v>
                </c:pt>
                <c:pt idx="219">
                  <c:v>43109</c:v>
                </c:pt>
                <c:pt idx="220">
                  <c:v>43110</c:v>
                </c:pt>
                <c:pt idx="221">
                  <c:v>43111</c:v>
                </c:pt>
                <c:pt idx="222">
                  <c:v>43112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43122</c:v>
                </c:pt>
                <c:pt idx="229">
                  <c:v>43123</c:v>
                </c:pt>
                <c:pt idx="230">
                  <c:v>43124</c:v>
                </c:pt>
                <c:pt idx="231">
                  <c:v>43129</c:v>
                </c:pt>
                <c:pt idx="232">
                  <c:v>43130</c:v>
                </c:pt>
                <c:pt idx="233">
                  <c:v>43131</c:v>
                </c:pt>
                <c:pt idx="234">
                  <c:v>43132</c:v>
                </c:pt>
                <c:pt idx="235">
                  <c:v>43133</c:v>
                </c:pt>
                <c:pt idx="236">
                  <c:v>43136</c:v>
                </c:pt>
                <c:pt idx="237">
                  <c:v>43137</c:v>
                </c:pt>
                <c:pt idx="238">
                  <c:v>43138</c:v>
                </c:pt>
                <c:pt idx="239">
                  <c:v>43139</c:v>
                </c:pt>
                <c:pt idx="240">
                  <c:v>43140</c:v>
                </c:pt>
                <c:pt idx="241">
                  <c:v>43143</c:v>
                </c:pt>
                <c:pt idx="242">
                  <c:v>43144</c:v>
                </c:pt>
                <c:pt idx="243">
                  <c:v>43145</c:v>
                </c:pt>
                <c:pt idx="244">
                  <c:v>43146</c:v>
                </c:pt>
                <c:pt idx="245">
                  <c:v>43147</c:v>
                </c:pt>
                <c:pt idx="246">
                  <c:v>43150</c:v>
                </c:pt>
                <c:pt idx="247">
                  <c:v>43151</c:v>
                </c:pt>
                <c:pt idx="248">
                  <c:v>43152</c:v>
                </c:pt>
                <c:pt idx="249">
                  <c:v>43153</c:v>
                </c:pt>
                <c:pt idx="250">
                  <c:v>43154</c:v>
                </c:pt>
                <c:pt idx="251">
                  <c:v>43157</c:v>
                </c:pt>
                <c:pt idx="252">
                  <c:v>43158</c:v>
                </c:pt>
                <c:pt idx="253">
                  <c:v>43159</c:v>
                </c:pt>
                <c:pt idx="254">
                  <c:v>43160</c:v>
                </c:pt>
                <c:pt idx="255">
                  <c:v>43161</c:v>
                </c:pt>
                <c:pt idx="256">
                  <c:v>43164</c:v>
                </c:pt>
                <c:pt idx="257">
                  <c:v>43165</c:v>
                </c:pt>
                <c:pt idx="258">
                  <c:v>43166</c:v>
                </c:pt>
                <c:pt idx="259">
                  <c:v>43167</c:v>
                </c:pt>
                <c:pt idx="260">
                  <c:v>43168</c:v>
                </c:pt>
                <c:pt idx="261">
                  <c:v>43171</c:v>
                </c:pt>
                <c:pt idx="262">
                  <c:v>43172</c:v>
                </c:pt>
                <c:pt idx="263">
                  <c:v>43173</c:v>
                </c:pt>
                <c:pt idx="264">
                  <c:v>43174</c:v>
                </c:pt>
                <c:pt idx="265">
                  <c:v>43175</c:v>
                </c:pt>
                <c:pt idx="266">
                  <c:v>43178</c:v>
                </c:pt>
                <c:pt idx="267">
                  <c:v>43179</c:v>
                </c:pt>
                <c:pt idx="268">
                  <c:v>43180</c:v>
                </c:pt>
                <c:pt idx="269">
                  <c:v>43181</c:v>
                </c:pt>
                <c:pt idx="270">
                  <c:v>43182</c:v>
                </c:pt>
                <c:pt idx="271">
                  <c:v>43185</c:v>
                </c:pt>
                <c:pt idx="272">
                  <c:v>43186</c:v>
                </c:pt>
                <c:pt idx="273">
                  <c:v>43187</c:v>
                </c:pt>
                <c:pt idx="274">
                  <c:v>43188</c:v>
                </c:pt>
                <c:pt idx="275">
                  <c:v>43189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43199</c:v>
                </c:pt>
                <c:pt idx="281">
                  <c:v>43200</c:v>
                </c:pt>
                <c:pt idx="282">
                  <c:v>43201</c:v>
                </c:pt>
                <c:pt idx="283">
                  <c:v>43202</c:v>
                </c:pt>
                <c:pt idx="284">
                  <c:v>43203</c:v>
                </c:pt>
                <c:pt idx="285">
                  <c:v>43206</c:v>
                </c:pt>
                <c:pt idx="286">
                  <c:v>43207</c:v>
                </c:pt>
                <c:pt idx="287">
                  <c:v>43208</c:v>
                </c:pt>
                <c:pt idx="288">
                  <c:v>43209</c:v>
                </c:pt>
                <c:pt idx="289">
                  <c:v>43210</c:v>
                </c:pt>
                <c:pt idx="290">
                  <c:v>43213</c:v>
                </c:pt>
                <c:pt idx="291">
                  <c:v>43214</c:v>
                </c:pt>
                <c:pt idx="292">
                  <c:v>43215</c:v>
                </c:pt>
                <c:pt idx="293">
                  <c:v>43216</c:v>
                </c:pt>
                <c:pt idx="294">
                  <c:v>43217</c:v>
                </c:pt>
                <c:pt idx="295">
                  <c:v>43222</c:v>
                </c:pt>
                <c:pt idx="296">
                  <c:v>43223</c:v>
                </c:pt>
                <c:pt idx="297">
                  <c:v>43224</c:v>
                </c:pt>
                <c:pt idx="298">
                  <c:v>43234</c:v>
                </c:pt>
                <c:pt idx="299">
                  <c:v>43235</c:v>
                </c:pt>
                <c:pt idx="300">
                  <c:v>43236</c:v>
                </c:pt>
                <c:pt idx="301">
                  <c:v>43237</c:v>
                </c:pt>
                <c:pt idx="302">
                  <c:v>43238</c:v>
                </c:pt>
                <c:pt idx="303">
                  <c:v>43242</c:v>
                </c:pt>
                <c:pt idx="304">
                  <c:v>43243</c:v>
                </c:pt>
                <c:pt idx="305">
                  <c:v>43244</c:v>
                </c:pt>
                <c:pt idx="306">
                  <c:v>43245</c:v>
                </c:pt>
                <c:pt idx="307">
                  <c:v>43249</c:v>
                </c:pt>
                <c:pt idx="308">
                  <c:v>43250</c:v>
                </c:pt>
                <c:pt idx="309">
                  <c:v>43251</c:v>
                </c:pt>
                <c:pt idx="310">
                  <c:v>43252</c:v>
                </c:pt>
                <c:pt idx="311">
                  <c:v>43255</c:v>
                </c:pt>
                <c:pt idx="312">
                  <c:v>43256</c:v>
                </c:pt>
                <c:pt idx="313">
                  <c:v>43257</c:v>
                </c:pt>
                <c:pt idx="314">
                  <c:v>43258</c:v>
                </c:pt>
                <c:pt idx="315">
                  <c:v>43259</c:v>
                </c:pt>
                <c:pt idx="316">
                  <c:v>43262</c:v>
                </c:pt>
                <c:pt idx="317">
                  <c:v>43263</c:v>
                </c:pt>
                <c:pt idx="318">
                  <c:v>43264</c:v>
                </c:pt>
                <c:pt idx="319">
                  <c:v>43265</c:v>
                </c:pt>
                <c:pt idx="320">
                  <c:v>43266</c:v>
                </c:pt>
                <c:pt idx="321">
                  <c:v>43269</c:v>
                </c:pt>
                <c:pt idx="322">
                  <c:v>43270</c:v>
                </c:pt>
                <c:pt idx="323">
                  <c:v>43271</c:v>
                </c:pt>
                <c:pt idx="324">
                  <c:v>43272</c:v>
                </c:pt>
                <c:pt idx="325">
                  <c:v>43273</c:v>
                </c:pt>
                <c:pt idx="326">
                  <c:v>43276</c:v>
                </c:pt>
                <c:pt idx="327">
                  <c:v>43277</c:v>
                </c:pt>
                <c:pt idx="328">
                  <c:v>43278</c:v>
                </c:pt>
                <c:pt idx="329">
                  <c:v>43279</c:v>
                </c:pt>
                <c:pt idx="330">
                  <c:v>43280</c:v>
                </c:pt>
                <c:pt idx="331">
                  <c:v>43283</c:v>
                </c:pt>
                <c:pt idx="332">
                  <c:v>43284</c:v>
                </c:pt>
                <c:pt idx="333">
                  <c:v>43285</c:v>
                </c:pt>
                <c:pt idx="334">
                  <c:v>43286</c:v>
                </c:pt>
                <c:pt idx="335">
                  <c:v>43287</c:v>
                </c:pt>
                <c:pt idx="336">
                  <c:v>43290</c:v>
                </c:pt>
                <c:pt idx="337">
                  <c:v>43291</c:v>
                </c:pt>
                <c:pt idx="338">
                  <c:v>43292</c:v>
                </c:pt>
                <c:pt idx="339">
                  <c:v>43293</c:v>
                </c:pt>
                <c:pt idx="340">
                  <c:v>43294</c:v>
                </c:pt>
                <c:pt idx="341">
                  <c:v>43297</c:v>
                </c:pt>
                <c:pt idx="342">
                  <c:v>43298</c:v>
                </c:pt>
                <c:pt idx="343">
                  <c:v>43299</c:v>
                </c:pt>
                <c:pt idx="344">
                  <c:v>43300</c:v>
                </c:pt>
                <c:pt idx="345">
                  <c:v>43301</c:v>
                </c:pt>
                <c:pt idx="346">
                  <c:v>43304</c:v>
                </c:pt>
                <c:pt idx="347">
                  <c:v>43305</c:v>
                </c:pt>
                <c:pt idx="348">
                  <c:v>43306</c:v>
                </c:pt>
                <c:pt idx="349">
                  <c:v>43307</c:v>
                </c:pt>
                <c:pt idx="350">
                  <c:v>43308</c:v>
                </c:pt>
                <c:pt idx="351">
                  <c:v>43311</c:v>
                </c:pt>
                <c:pt idx="352">
                  <c:v>43312</c:v>
                </c:pt>
                <c:pt idx="353">
                  <c:v>43313</c:v>
                </c:pt>
                <c:pt idx="354">
                  <c:v>43314</c:v>
                </c:pt>
                <c:pt idx="355">
                  <c:v>43315</c:v>
                </c:pt>
                <c:pt idx="356">
                  <c:v>43339</c:v>
                </c:pt>
                <c:pt idx="357">
                  <c:v>43340</c:v>
                </c:pt>
                <c:pt idx="358">
                  <c:v>43341</c:v>
                </c:pt>
                <c:pt idx="359">
                  <c:v>43346</c:v>
                </c:pt>
                <c:pt idx="360">
                  <c:v>43347</c:v>
                </c:pt>
                <c:pt idx="361">
                  <c:v>43348</c:v>
                </c:pt>
                <c:pt idx="362">
                  <c:v>43349</c:v>
                </c:pt>
                <c:pt idx="363">
                  <c:v>43350</c:v>
                </c:pt>
                <c:pt idx="364">
                  <c:v>43353</c:v>
                </c:pt>
                <c:pt idx="365">
                  <c:v>43354</c:v>
                </c:pt>
                <c:pt idx="366">
                  <c:v>43355</c:v>
                </c:pt>
                <c:pt idx="367">
                  <c:v>43356</c:v>
                </c:pt>
                <c:pt idx="368">
                  <c:v>43357</c:v>
                </c:pt>
                <c:pt idx="369">
                  <c:v>43360</c:v>
                </c:pt>
                <c:pt idx="370">
                  <c:v>43361</c:v>
                </c:pt>
                <c:pt idx="371">
                  <c:v>43362</c:v>
                </c:pt>
                <c:pt idx="372">
                  <c:v>43363</c:v>
                </c:pt>
                <c:pt idx="373">
                  <c:v>43364</c:v>
                </c:pt>
                <c:pt idx="374">
                  <c:v>43367</c:v>
                </c:pt>
                <c:pt idx="375">
                  <c:v>43368</c:v>
                </c:pt>
                <c:pt idx="376">
                  <c:v>43369</c:v>
                </c:pt>
                <c:pt idx="377">
                  <c:v>43370</c:v>
                </c:pt>
                <c:pt idx="378">
                  <c:v>43371</c:v>
                </c:pt>
                <c:pt idx="379">
                  <c:v>43374</c:v>
                </c:pt>
                <c:pt idx="380">
                  <c:v>43375</c:v>
                </c:pt>
                <c:pt idx="381">
                  <c:v>43376</c:v>
                </c:pt>
                <c:pt idx="382">
                  <c:v>43377</c:v>
                </c:pt>
                <c:pt idx="383">
                  <c:v>43378</c:v>
                </c:pt>
                <c:pt idx="384">
                  <c:v>43381</c:v>
                </c:pt>
                <c:pt idx="385">
                  <c:v>43382</c:v>
                </c:pt>
                <c:pt idx="386">
                  <c:v>43384</c:v>
                </c:pt>
                <c:pt idx="387">
                  <c:v>43385</c:v>
                </c:pt>
                <c:pt idx="388">
                  <c:v>43388</c:v>
                </c:pt>
                <c:pt idx="389">
                  <c:v>43389</c:v>
                </c:pt>
                <c:pt idx="390">
                  <c:v>43390</c:v>
                </c:pt>
                <c:pt idx="391">
                  <c:v>43391</c:v>
                </c:pt>
                <c:pt idx="392">
                  <c:v>43392</c:v>
                </c:pt>
                <c:pt idx="393">
                  <c:v>43395</c:v>
                </c:pt>
                <c:pt idx="394">
                  <c:v>43396</c:v>
                </c:pt>
                <c:pt idx="395">
                  <c:v>43398</c:v>
                </c:pt>
                <c:pt idx="396">
                  <c:v>43399</c:v>
                </c:pt>
                <c:pt idx="397">
                  <c:v>43402</c:v>
                </c:pt>
                <c:pt idx="398">
                  <c:v>43403</c:v>
                </c:pt>
                <c:pt idx="399">
                  <c:v>43404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43416</c:v>
                </c:pt>
                <c:pt idx="406">
                  <c:v>43417</c:v>
                </c:pt>
                <c:pt idx="407">
                  <c:v>43418</c:v>
                </c:pt>
                <c:pt idx="408">
                  <c:v>43419</c:v>
                </c:pt>
                <c:pt idx="409">
                  <c:v>43420</c:v>
                </c:pt>
                <c:pt idx="410">
                  <c:v>43423</c:v>
                </c:pt>
                <c:pt idx="411">
                  <c:v>43424</c:v>
                </c:pt>
                <c:pt idx="412">
                  <c:v>43425</c:v>
                </c:pt>
                <c:pt idx="413">
                  <c:v>43426</c:v>
                </c:pt>
                <c:pt idx="414">
                  <c:v>43427</c:v>
                </c:pt>
                <c:pt idx="415">
                  <c:v>43430</c:v>
                </c:pt>
                <c:pt idx="416">
                  <c:v>43431</c:v>
                </c:pt>
                <c:pt idx="417">
                  <c:v>43432</c:v>
                </c:pt>
                <c:pt idx="418">
                  <c:v>43433</c:v>
                </c:pt>
                <c:pt idx="419">
                  <c:v>43434</c:v>
                </c:pt>
                <c:pt idx="420">
                  <c:v>43437</c:v>
                </c:pt>
                <c:pt idx="421">
                  <c:v>43439</c:v>
                </c:pt>
                <c:pt idx="422">
                  <c:v>43440</c:v>
                </c:pt>
                <c:pt idx="423">
                  <c:v>43441</c:v>
                </c:pt>
                <c:pt idx="424">
                  <c:v>43444</c:v>
                </c:pt>
                <c:pt idx="425">
                  <c:v>43446</c:v>
                </c:pt>
                <c:pt idx="426">
                  <c:v>43447</c:v>
                </c:pt>
                <c:pt idx="427">
                  <c:v>43448</c:v>
                </c:pt>
                <c:pt idx="428">
                  <c:v>43451</c:v>
                </c:pt>
                <c:pt idx="429">
                  <c:v>43452</c:v>
                </c:pt>
                <c:pt idx="430">
                  <c:v>43453</c:v>
                </c:pt>
                <c:pt idx="431">
                  <c:v>43454</c:v>
                </c:pt>
                <c:pt idx="432">
                  <c:v>43468</c:v>
                </c:pt>
                <c:pt idx="433">
                  <c:v>43469</c:v>
                </c:pt>
                <c:pt idx="434">
                  <c:v>43472</c:v>
                </c:pt>
                <c:pt idx="435">
                  <c:v>43473</c:v>
                </c:pt>
                <c:pt idx="436">
                  <c:v>43474</c:v>
                </c:pt>
                <c:pt idx="437">
                  <c:v>43475</c:v>
                </c:pt>
                <c:pt idx="438">
                  <c:v>43476</c:v>
                </c:pt>
                <c:pt idx="439">
                  <c:v>43479</c:v>
                </c:pt>
                <c:pt idx="440">
                  <c:v>43480</c:v>
                </c:pt>
                <c:pt idx="441">
                  <c:v>43481</c:v>
                </c:pt>
                <c:pt idx="442">
                  <c:v>43482</c:v>
                </c:pt>
                <c:pt idx="443">
                  <c:v>43483</c:v>
                </c:pt>
                <c:pt idx="444">
                  <c:v>43486</c:v>
                </c:pt>
                <c:pt idx="445">
                  <c:v>43487</c:v>
                </c:pt>
                <c:pt idx="446">
                  <c:v>43488</c:v>
                </c:pt>
                <c:pt idx="447">
                  <c:v>43489</c:v>
                </c:pt>
                <c:pt idx="448">
                  <c:v>43490</c:v>
                </c:pt>
                <c:pt idx="449">
                  <c:v>43493</c:v>
                </c:pt>
                <c:pt idx="450">
                  <c:v>43494</c:v>
                </c:pt>
                <c:pt idx="451">
                  <c:v>43495</c:v>
                </c:pt>
                <c:pt idx="452">
                  <c:v>43496</c:v>
                </c:pt>
                <c:pt idx="453">
                  <c:v>43497</c:v>
                </c:pt>
                <c:pt idx="454">
                  <c:v>43500</c:v>
                </c:pt>
                <c:pt idx="455">
                  <c:v>43501</c:v>
                </c:pt>
                <c:pt idx="456">
                  <c:v>43502</c:v>
                </c:pt>
                <c:pt idx="457">
                  <c:v>43503</c:v>
                </c:pt>
                <c:pt idx="458">
                  <c:v>43504</c:v>
                </c:pt>
                <c:pt idx="459">
                  <c:v>43507</c:v>
                </c:pt>
                <c:pt idx="460">
                  <c:v>43508</c:v>
                </c:pt>
                <c:pt idx="461">
                  <c:v>43509</c:v>
                </c:pt>
                <c:pt idx="462">
                  <c:v>43510</c:v>
                </c:pt>
                <c:pt idx="463">
                  <c:v>43511</c:v>
                </c:pt>
                <c:pt idx="464">
                  <c:v>43514</c:v>
                </c:pt>
                <c:pt idx="465">
                  <c:v>43515</c:v>
                </c:pt>
                <c:pt idx="466">
                  <c:v>43516</c:v>
                </c:pt>
                <c:pt idx="467">
                  <c:v>43517</c:v>
                </c:pt>
                <c:pt idx="468">
                  <c:v>43518</c:v>
                </c:pt>
                <c:pt idx="469">
                  <c:v>43521</c:v>
                </c:pt>
                <c:pt idx="470">
                  <c:v>43522</c:v>
                </c:pt>
                <c:pt idx="471">
                  <c:v>43523</c:v>
                </c:pt>
                <c:pt idx="472">
                  <c:v>43524</c:v>
                </c:pt>
                <c:pt idx="473">
                  <c:v>43525</c:v>
                </c:pt>
                <c:pt idx="474">
                  <c:v>43528</c:v>
                </c:pt>
                <c:pt idx="475">
                  <c:v>43529</c:v>
                </c:pt>
                <c:pt idx="476">
                  <c:v>43530</c:v>
                </c:pt>
                <c:pt idx="477">
                  <c:v>43531</c:v>
                </c:pt>
                <c:pt idx="478">
                  <c:v>43532</c:v>
                </c:pt>
                <c:pt idx="479">
                  <c:v>43536</c:v>
                </c:pt>
                <c:pt idx="480">
                  <c:v>43537</c:v>
                </c:pt>
                <c:pt idx="481">
                  <c:v>43538</c:v>
                </c:pt>
                <c:pt idx="482">
                  <c:v>43539</c:v>
                </c:pt>
                <c:pt idx="483">
                  <c:v>43542</c:v>
                </c:pt>
                <c:pt idx="484">
                  <c:v>43543</c:v>
                </c:pt>
                <c:pt idx="485">
                  <c:v>43544</c:v>
                </c:pt>
                <c:pt idx="486">
                  <c:v>43545</c:v>
                </c:pt>
                <c:pt idx="487">
                  <c:v>43546</c:v>
                </c:pt>
                <c:pt idx="488">
                  <c:v>43549</c:v>
                </c:pt>
                <c:pt idx="489">
                  <c:v>43550</c:v>
                </c:pt>
                <c:pt idx="490">
                  <c:v>43551</c:v>
                </c:pt>
                <c:pt idx="491">
                  <c:v>43552</c:v>
                </c:pt>
                <c:pt idx="492">
                  <c:v>43553</c:v>
                </c:pt>
                <c:pt idx="493">
                  <c:v>43556</c:v>
                </c:pt>
                <c:pt idx="494">
                  <c:v>43557</c:v>
                </c:pt>
                <c:pt idx="495">
                  <c:v>43558</c:v>
                </c:pt>
                <c:pt idx="496">
                  <c:v>43559</c:v>
                </c:pt>
                <c:pt idx="497">
                  <c:v>43560</c:v>
                </c:pt>
                <c:pt idx="498">
                  <c:v>43563</c:v>
                </c:pt>
                <c:pt idx="499">
                  <c:v>43564</c:v>
                </c:pt>
                <c:pt idx="500">
                  <c:v>43565</c:v>
                </c:pt>
                <c:pt idx="501">
                  <c:v>43566</c:v>
                </c:pt>
                <c:pt idx="502">
                  <c:v>43567</c:v>
                </c:pt>
                <c:pt idx="503">
                  <c:v>43570</c:v>
                </c:pt>
                <c:pt idx="504">
                  <c:v>43571</c:v>
                </c:pt>
                <c:pt idx="505">
                  <c:v>43572</c:v>
                </c:pt>
                <c:pt idx="506">
                  <c:v>43573</c:v>
                </c:pt>
                <c:pt idx="507">
                  <c:v>43574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43584</c:v>
                </c:pt>
                <c:pt idx="512">
                  <c:v>43585</c:v>
                </c:pt>
                <c:pt idx="513">
                  <c:v>43587</c:v>
                </c:pt>
                <c:pt idx="514">
                  <c:v>43588</c:v>
                </c:pt>
                <c:pt idx="515">
                  <c:v>43594</c:v>
                </c:pt>
                <c:pt idx="516">
                  <c:v>43595</c:v>
                </c:pt>
                <c:pt idx="517">
                  <c:v>43598</c:v>
                </c:pt>
                <c:pt idx="518">
                  <c:v>43599</c:v>
                </c:pt>
                <c:pt idx="519">
                  <c:v>43600</c:v>
                </c:pt>
                <c:pt idx="520">
                  <c:v>43605</c:v>
                </c:pt>
                <c:pt idx="521">
                  <c:v>43606</c:v>
                </c:pt>
                <c:pt idx="522">
                  <c:v>43607</c:v>
                </c:pt>
                <c:pt idx="523">
                  <c:v>43608</c:v>
                </c:pt>
                <c:pt idx="524">
                  <c:v>43609</c:v>
                </c:pt>
                <c:pt idx="525">
                  <c:v>43612</c:v>
                </c:pt>
                <c:pt idx="526">
                  <c:v>43613</c:v>
                </c:pt>
                <c:pt idx="527">
                  <c:v>43614</c:v>
                </c:pt>
                <c:pt idx="528">
                  <c:v>43619</c:v>
                </c:pt>
                <c:pt idx="529">
                  <c:v>43620</c:v>
                </c:pt>
                <c:pt idx="530">
                  <c:v>43621</c:v>
                </c:pt>
                <c:pt idx="531">
                  <c:v>43622</c:v>
                </c:pt>
                <c:pt idx="532">
                  <c:v>43623</c:v>
                </c:pt>
                <c:pt idx="533">
                  <c:v>43627</c:v>
                </c:pt>
                <c:pt idx="534">
                  <c:v>43628</c:v>
                </c:pt>
                <c:pt idx="535">
                  <c:v>43629</c:v>
                </c:pt>
                <c:pt idx="536">
                  <c:v>43630</c:v>
                </c:pt>
                <c:pt idx="537">
                  <c:v>43633</c:v>
                </c:pt>
                <c:pt idx="538">
                  <c:v>43634</c:v>
                </c:pt>
                <c:pt idx="539">
                  <c:v>43635</c:v>
                </c:pt>
                <c:pt idx="540">
                  <c:v>43636</c:v>
                </c:pt>
                <c:pt idx="541">
                  <c:v>43637</c:v>
                </c:pt>
                <c:pt idx="542">
                  <c:v>43640</c:v>
                </c:pt>
                <c:pt idx="543">
                  <c:v>43641</c:v>
                </c:pt>
                <c:pt idx="544">
                  <c:v>43642</c:v>
                </c:pt>
                <c:pt idx="545">
                  <c:v>43643</c:v>
                </c:pt>
                <c:pt idx="546">
                  <c:v>43644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43654</c:v>
                </c:pt>
                <c:pt idx="553">
                  <c:v>43655</c:v>
                </c:pt>
                <c:pt idx="554">
                  <c:v>43656</c:v>
                </c:pt>
                <c:pt idx="555">
                  <c:v>43657</c:v>
                </c:pt>
                <c:pt idx="556">
                  <c:v>43658</c:v>
                </c:pt>
                <c:pt idx="557">
                  <c:v>43661</c:v>
                </c:pt>
                <c:pt idx="558">
                  <c:v>43662</c:v>
                </c:pt>
                <c:pt idx="559">
                  <c:v>43663</c:v>
                </c:pt>
                <c:pt idx="560">
                  <c:v>43664</c:v>
                </c:pt>
                <c:pt idx="561">
                  <c:v>43665</c:v>
                </c:pt>
                <c:pt idx="562">
                  <c:v>43668</c:v>
                </c:pt>
                <c:pt idx="563">
                  <c:v>43669</c:v>
                </c:pt>
                <c:pt idx="564">
                  <c:v>43670</c:v>
                </c:pt>
                <c:pt idx="565">
                  <c:v>43671</c:v>
                </c:pt>
                <c:pt idx="566">
                  <c:v>43672</c:v>
                </c:pt>
                <c:pt idx="567">
                  <c:v>43675</c:v>
                </c:pt>
                <c:pt idx="568">
                  <c:v>43676</c:v>
                </c:pt>
                <c:pt idx="569">
                  <c:v>43677</c:v>
                </c:pt>
                <c:pt idx="570">
                  <c:v>43678</c:v>
                </c:pt>
                <c:pt idx="571">
                  <c:v>43679</c:v>
                </c:pt>
                <c:pt idx="572">
                  <c:v>43703</c:v>
                </c:pt>
                <c:pt idx="573">
                  <c:v>43704</c:v>
                </c:pt>
                <c:pt idx="574">
                  <c:v>43705</c:v>
                </c:pt>
                <c:pt idx="575">
                  <c:v>43706</c:v>
                </c:pt>
                <c:pt idx="576">
                  <c:v>43707</c:v>
                </c:pt>
                <c:pt idx="577">
                  <c:v>43711</c:v>
                </c:pt>
                <c:pt idx="578">
                  <c:v>43712</c:v>
                </c:pt>
                <c:pt idx="579">
                  <c:v>43713</c:v>
                </c:pt>
                <c:pt idx="580">
                  <c:v>43714</c:v>
                </c:pt>
                <c:pt idx="581">
                  <c:v>43717</c:v>
                </c:pt>
                <c:pt idx="582">
                  <c:v>43718</c:v>
                </c:pt>
                <c:pt idx="583">
                  <c:v>43719</c:v>
                </c:pt>
                <c:pt idx="584">
                  <c:v>43720</c:v>
                </c:pt>
                <c:pt idx="585">
                  <c:v>43721</c:v>
                </c:pt>
                <c:pt idx="586">
                  <c:v>43724</c:v>
                </c:pt>
                <c:pt idx="587">
                  <c:v>43725</c:v>
                </c:pt>
                <c:pt idx="588">
                  <c:v>43726</c:v>
                </c:pt>
                <c:pt idx="589">
                  <c:v>43727</c:v>
                </c:pt>
                <c:pt idx="590">
                  <c:v>43728</c:v>
                </c:pt>
                <c:pt idx="591">
                  <c:v>43731</c:v>
                </c:pt>
                <c:pt idx="592">
                  <c:v>43732</c:v>
                </c:pt>
                <c:pt idx="593">
                  <c:v>43733</c:v>
                </c:pt>
                <c:pt idx="594">
                  <c:v>43734</c:v>
                </c:pt>
                <c:pt idx="595">
                  <c:v>43735</c:v>
                </c:pt>
                <c:pt idx="596">
                  <c:v>43738</c:v>
                </c:pt>
                <c:pt idx="597">
                  <c:v>43739</c:v>
                </c:pt>
                <c:pt idx="598">
                  <c:v>43740</c:v>
                </c:pt>
                <c:pt idx="599">
                  <c:v>43741</c:v>
                </c:pt>
                <c:pt idx="600">
                  <c:v>43742</c:v>
                </c:pt>
                <c:pt idx="601">
                  <c:v>43745</c:v>
                </c:pt>
                <c:pt idx="602">
                  <c:v>43746</c:v>
                </c:pt>
                <c:pt idx="603">
                  <c:v>43747</c:v>
                </c:pt>
                <c:pt idx="604">
                  <c:v>43748</c:v>
                </c:pt>
                <c:pt idx="605">
                  <c:v>43749</c:v>
                </c:pt>
                <c:pt idx="606">
                  <c:v>43752</c:v>
                </c:pt>
                <c:pt idx="607">
                  <c:v>43753</c:v>
                </c:pt>
                <c:pt idx="608">
                  <c:v>43754</c:v>
                </c:pt>
                <c:pt idx="609">
                  <c:v>43755</c:v>
                </c:pt>
                <c:pt idx="610">
                  <c:v>43756</c:v>
                </c:pt>
                <c:pt idx="611">
                  <c:v>43759</c:v>
                </c:pt>
                <c:pt idx="612">
                  <c:v>43760</c:v>
                </c:pt>
                <c:pt idx="613">
                  <c:v>43761</c:v>
                </c:pt>
                <c:pt idx="614">
                  <c:v>43762</c:v>
                </c:pt>
                <c:pt idx="615">
                  <c:v>43763</c:v>
                </c:pt>
                <c:pt idx="616">
                  <c:v>43766</c:v>
                </c:pt>
                <c:pt idx="617">
                  <c:v>43767</c:v>
                </c:pt>
                <c:pt idx="618">
                  <c:v>43768</c:v>
                </c:pt>
                <c:pt idx="619">
                  <c:v>43769</c:v>
                </c:pt>
                <c:pt idx="620">
                  <c:v>43773</c:v>
                </c:pt>
                <c:pt idx="621">
                  <c:v>43774</c:v>
                </c:pt>
                <c:pt idx="622">
                  <c:v>43775</c:v>
                </c:pt>
                <c:pt idx="623">
                  <c:v>43776</c:v>
                </c:pt>
                <c:pt idx="624">
                  <c:v>43777</c:v>
                </c:pt>
                <c:pt idx="625">
                  <c:v>43781</c:v>
                </c:pt>
                <c:pt idx="626">
                  <c:v>43782</c:v>
                </c:pt>
                <c:pt idx="627">
                  <c:v>43783</c:v>
                </c:pt>
                <c:pt idx="628">
                  <c:v>43784</c:v>
                </c:pt>
                <c:pt idx="629">
                  <c:v>43787</c:v>
                </c:pt>
                <c:pt idx="630">
                  <c:v>43788</c:v>
                </c:pt>
                <c:pt idx="631">
                  <c:v>43789</c:v>
                </c:pt>
                <c:pt idx="632">
                  <c:v>43790</c:v>
                </c:pt>
                <c:pt idx="633">
                  <c:v>43791</c:v>
                </c:pt>
                <c:pt idx="634">
                  <c:v>43794</c:v>
                </c:pt>
                <c:pt idx="635">
                  <c:v>43795</c:v>
                </c:pt>
                <c:pt idx="636">
                  <c:v>43796</c:v>
                </c:pt>
                <c:pt idx="637">
                  <c:v>43797</c:v>
                </c:pt>
                <c:pt idx="638">
                  <c:v>43798</c:v>
                </c:pt>
                <c:pt idx="639">
                  <c:v>43801</c:v>
                </c:pt>
                <c:pt idx="640">
                  <c:v>43802</c:v>
                </c:pt>
                <c:pt idx="641">
                  <c:v>43803</c:v>
                </c:pt>
                <c:pt idx="642">
                  <c:v>43804</c:v>
                </c:pt>
                <c:pt idx="643">
                  <c:v>43805</c:v>
                </c:pt>
                <c:pt idx="644">
                  <c:v>43808</c:v>
                </c:pt>
                <c:pt idx="645">
                  <c:v>43809</c:v>
                </c:pt>
                <c:pt idx="646">
                  <c:v>43810</c:v>
                </c:pt>
                <c:pt idx="647">
                  <c:v>43811</c:v>
                </c:pt>
                <c:pt idx="648">
                  <c:v>43812</c:v>
                </c:pt>
                <c:pt idx="649">
                  <c:v>43815</c:v>
                </c:pt>
                <c:pt idx="650">
                  <c:v>43816</c:v>
                </c:pt>
                <c:pt idx="651">
                  <c:v>43817</c:v>
                </c:pt>
                <c:pt idx="652">
                  <c:v>43818</c:v>
                </c:pt>
                <c:pt idx="653">
                  <c:v>43837</c:v>
                </c:pt>
                <c:pt idx="654">
                  <c:v>43838</c:v>
                </c:pt>
                <c:pt idx="655">
                  <c:v>43839</c:v>
                </c:pt>
                <c:pt idx="656">
                  <c:v>43840</c:v>
                </c:pt>
                <c:pt idx="657">
                  <c:v>43843</c:v>
                </c:pt>
                <c:pt idx="658">
                  <c:v>43844</c:v>
                </c:pt>
                <c:pt idx="659">
                  <c:v>43845</c:v>
                </c:pt>
                <c:pt idx="660">
                  <c:v>43846</c:v>
                </c:pt>
                <c:pt idx="661">
                  <c:v>43847</c:v>
                </c:pt>
                <c:pt idx="662">
                  <c:v>43850</c:v>
                </c:pt>
                <c:pt idx="663">
                  <c:v>43851</c:v>
                </c:pt>
                <c:pt idx="664">
                  <c:v>43852</c:v>
                </c:pt>
                <c:pt idx="665">
                  <c:v>43853</c:v>
                </c:pt>
                <c:pt idx="666">
                  <c:v>43854</c:v>
                </c:pt>
                <c:pt idx="667">
                  <c:v>43857</c:v>
                </c:pt>
                <c:pt idx="668">
                  <c:v>43858</c:v>
                </c:pt>
                <c:pt idx="669">
                  <c:v>43859</c:v>
                </c:pt>
                <c:pt idx="670">
                  <c:v>43860</c:v>
                </c:pt>
                <c:pt idx="671">
                  <c:v>43864</c:v>
                </c:pt>
                <c:pt idx="672">
                  <c:v>43865</c:v>
                </c:pt>
                <c:pt idx="673">
                  <c:v>43866</c:v>
                </c:pt>
                <c:pt idx="674">
                  <c:v>43868</c:v>
                </c:pt>
                <c:pt idx="675">
                  <c:v>43871</c:v>
                </c:pt>
                <c:pt idx="676">
                  <c:v>43872</c:v>
                </c:pt>
                <c:pt idx="677">
                  <c:v>43873</c:v>
                </c:pt>
                <c:pt idx="678">
                  <c:v>43874</c:v>
                </c:pt>
                <c:pt idx="679">
                  <c:v>43875</c:v>
                </c:pt>
                <c:pt idx="680">
                  <c:v>43878</c:v>
                </c:pt>
                <c:pt idx="681">
                  <c:v>43879</c:v>
                </c:pt>
                <c:pt idx="682">
                  <c:v>43880</c:v>
                </c:pt>
                <c:pt idx="683">
                  <c:v>43881</c:v>
                </c:pt>
                <c:pt idx="684">
                  <c:v>43882</c:v>
                </c:pt>
                <c:pt idx="685">
                  <c:v>43885</c:v>
                </c:pt>
                <c:pt idx="686">
                  <c:v>43886</c:v>
                </c:pt>
                <c:pt idx="687">
                  <c:v>43887</c:v>
                </c:pt>
                <c:pt idx="688">
                  <c:v>43888</c:v>
                </c:pt>
                <c:pt idx="689">
                  <c:v>43889</c:v>
                </c:pt>
                <c:pt idx="690">
                  <c:v>43892</c:v>
                </c:pt>
                <c:pt idx="691">
                  <c:v>43893</c:v>
                </c:pt>
                <c:pt idx="692">
                  <c:v>43894</c:v>
                </c:pt>
                <c:pt idx="693">
                  <c:v>43895</c:v>
                </c:pt>
                <c:pt idx="694">
                  <c:v>43896</c:v>
                </c:pt>
                <c:pt idx="695">
                  <c:v>43899</c:v>
                </c:pt>
                <c:pt idx="696">
                  <c:v>43900</c:v>
                </c:pt>
                <c:pt idx="697">
                  <c:v>43901</c:v>
                </c:pt>
                <c:pt idx="698">
                  <c:v>43902</c:v>
                </c:pt>
                <c:pt idx="699">
                  <c:v>43903</c:v>
                </c:pt>
                <c:pt idx="700">
                  <c:v>43906</c:v>
                </c:pt>
                <c:pt idx="701">
                  <c:v>43907</c:v>
                </c:pt>
                <c:pt idx="702">
                  <c:v>43908</c:v>
                </c:pt>
                <c:pt idx="703">
                  <c:v>43909</c:v>
                </c:pt>
                <c:pt idx="704">
                  <c:v>43910</c:v>
                </c:pt>
                <c:pt idx="705">
                  <c:v>43913</c:v>
                </c:pt>
                <c:pt idx="706">
                  <c:v>43914</c:v>
                </c:pt>
                <c:pt idx="707">
                  <c:v>43915</c:v>
                </c:pt>
                <c:pt idx="708">
                  <c:v>43916</c:v>
                </c:pt>
                <c:pt idx="709">
                  <c:v>43917</c:v>
                </c:pt>
                <c:pt idx="710">
                  <c:v>43920</c:v>
                </c:pt>
                <c:pt idx="711">
                  <c:v>43921</c:v>
                </c:pt>
                <c:pt idx="712">
                  <c:v>43922</c:v>
                </c:pt>
                <c:pt idx="713">
                  <c:v>43923</c:v>
                </c:pt>
                <c:pt idx="714">
                  <c:v>43924</c:v>
                </c:pt>
                <c:pt idx="715">
                  <c:v>43942</c:v>
                </c:pt>
                <c:pt idx="716">
                  <c:v>43943</c:v>
                </c:pt>
                <c:pt idx="717">
                  <c:v>43944</c:v>
                </c:pt>
                <c:pt idx="718">
                  <c:v>43945</c:v>
                </c:pt>
                <c:pt idx="719">
                  <c:v>43948</c:v>
                </c:pt>
                <c:pt idx="720">
                  <c:v>43949</c:v>
                </c:pt>
                <c:pt idx="721">
                  <c:v>43950</c:v>
                </c:pt>
                <c:pt idx="722">
                  <c:v>43951</c:v>
                </c:pt>
                <c:pt idx="723">
                  <c:v>43955</c:v>
                </c:pt>
                <c:pt idx="724">
                  <c:v>43956</c:v>
                </c:pt>
                <c:pt idx="725">
                  <c:v>43957</c:v>
                </c:pt>
                <c:pt idx="726">
                  <c:v>43958</c:v>
                </c:pt>
                <c:pt idx="727">
                  <c:v>43962</c:v>
                </c:pt>
                <c:pt idx="728">
                  <c:v>43963</c:v>
                </c:pt>
                <c:pt idx="729">
                  <c:v>43964</c:v>
                </c:pt>
                <c:pt idx="730">
                  <c:v>43965</c:v>
                </c:pt>
                <c:pt idx="731">
                  <c:v>43966</c:v>
                </c:pt>
                <c:pt idx="732">
                  <c:v>43969</c:v>
                </c:pt>
                <c:pt idx="733">
                  <c:v>43970</c:v>
                </c:pt>
                <c:pt idx="734">
                  <c:v>43971</c:v>
                </c:pt>
                <c:pt idx="735">
                  <c:v>43976</c:v>
                </c:pt>
                <c:pt idx="736">
                  <c:v>43977</c:v>
                </c:pt>
                <c:pt idx="737">
                  <c:v>43978</c:v>
                </c:pt>
                <c:pt idx="738">
                  <c:v>43979</c:v>
                </c:pt>
                <c:pt idx="739">
                  <c:v>43980</c:v>
                </c:pt>
                <c:pt idx="740">
                  <c:v>43985</c:v>
                </c:pt>
                <c:pt idx="741">
                  <c:v>43986</c:v>
                </c:pt>
                <c:pt idx="742">
                  <c:v>43987</c:v>
                </c:pt>
                <c:pt idx="743">
                  <c:v>43991</c:v>
                </c:pt>
                <c:pt idx="744">
                  <c:v>43992</c:v>
                </c:pt>
                <c:pt idx="745">
                  <c:v>43993</c:v>
                </c:pt>
                <c:pt idx="746">
                  <c:v>43994</c:v>
                </c:pt>
                <c:pt idx="747">
                  <c:v>43998</c:v>
                </c:pt>
                <c:pt idx="748">
                  <c:v>43999</c:v>
                </c:pt>
                <c:pt idx="749">
                  <c:v>44000</c:v>
                </c:pt>
                <c:pt idx="750">
                  <c:v>44001</c:v>
                </c:pt>
                <c:pt idx="751">
                  <c:v>44005</c:v>
                </c:pt>
                <c:pt idx="752">
                  <c:v>44006</c:v>
                </c:pt>
                <c:pt idx="753">
                  <c:v>44007</c:v>
                </c:pt>
                <c:pt idx="754">
                  <c:v>44008</c:v>
                </c:pt>
                <c:pt idx="755">
                  <c:v>44012</c:v>
                </c:pt>
                <c:pt idx="756">
                  <c:v>44013</c:v>
                </c:pt>
                <c:pt idx="757">
                  <c:v>44014</c:v>
                </c:pt>
                <c:pt idx="758">
                  <c:v>44015</c:v>
                </c:pt>
                <c:pt idx="759">
                  <c:v>44019</c:v>
                </c:pt>
                <c:pt idx="760">
                  <c:v>44020</c:v>
                </c:pt>
                <c:pt idx="761">
                  <c:v>44021</c:v>
                </c:pt>
                <c:pt idx="762">
                  <c:v>44022</c:v>
                </c:pt>
                <c:pt idx="763">
                  <c:v>44027</c:v>
                </c:pt>
                <c:pt idx="764">
                  <c:v>44028</c:v>
                </c:pt>
                <c:pt idx="765">
                  <c:v>44029</c:v>
                </c:pt>
                <c:pt idx="766">
                  <c:v>44032</c:v>
                </c:pt>
                <c:pt idx="767">
                  <c:v>44033</c:v>
                </c:pt>
                <c:pt idx="768">
                  <c:v>44034</c:v>
                </c:pt>
                <c:pt idx="769">
                  <c:v>44035</c:v>
                </c:pt>
                <c:pt idx="770">
                  <c:v>44036</c:v>
                </c:pt>
                <c:pt idx="771">
                  <c:v>44039</c:v>
                </c:pt>
                <c:pt idx="772">
                  <c:v>44040</c:v>
                </c:pt>
                <c:pt idx="773">
                  <c:v>44041</c:v>
                </c:pt>
                <c:pt idx="774">
                  <c:v>44042</c:v>
                </c:pt>
                <c:pt idx="775">
                  <c:v>44043</c:v>
                </c:pt>
                <c:pt idx="776">
                  <c:v>44069</c:v>
                </c:pt>
                <c:pt idx="777">
                  <c:v>44070</c:v>
                </c:pt>
                <c:pt idx="778">
                  <c:v>44074</c:v>
                </c:pt>
                <c:pt idx="779">
                  <c:v>44075</c:v>
                </c:pt>
                <c:pt idx="780">
                  <c:v>44076</c:v>
                </c:pt>
                <c:pt idx="781">
                  <c:v>44077</c:v>
                </c:pt>
                <c:pt idx="782">
                  <c:v>44078</c:v>
                </c:pt>
                <c:pt idx="783">
                  <c:v>44081</c:v>
                </c:pt>
                <c:pt idx="784">
                  <c:v>44082</c:v>
                </c:pt>
                <c:pt idx="785">
                  <c:v>44083</c:v>
                </c:pt>
                <c:pt idx="786">
                  <c:v>44084</c:v>
                </c:pt>
                <c:pt idx="787">
                  <c:v>44085</c:v>
                </c:pt>
                <c:pt idx="788">
                  <c:v>44088</c:v>
                </c:pt>
                <c:pt idx="789">
                  <c:v>44090</c:v>
                </c:pt>
                <c:pt idx="790">
                  <c:v>44091</c:v>
                </c:pt>
                <c:pt idx="791">
                  <c:v>44092</c:v>
                </c:pt>
                <c:pt idx="792">
                  <c:v>44096</c:v>
                </c:pt>
                <c:pt idx="793">
                  <c:v>44097</c:v>
                </c:pt>
                <c:pt idx="794">
                  <c:v>44098</c:v>
                </c:pt>
                <c:pt idx="795">
                  <c:v>44099</c:v>
                </c:pt>
                <c:pt idx="796">
                  <c:v>44103</c:v>
                </c:pt>
                <c:pt idx="797">
                  <c:v>44104</c:v>
                </c:pt>
                <c:pt idx="798">
                  <c:v>44105</c:v>
                </c:pt>
                <c:pt idx="799">
                  <c:v>44106</c:v>
                </c:pt>
                <c:pt idx="800">
                  <c:v>44109</c:v>
                </c:pt>
                <c:pt idx="801">
                  <c:v>44110</c:v>
                </c:pt>
                <c:pt idx="802">
                  <c:v>44111</c:v>
                </c:pt>
                <c:pt idx="803">
                  <c:v>44112</c:v>
                </c:pt>
                <c:pt idx="804">
                  <c:v>44113</c:v>
                </c:pt>
                <c:pt idx="805">
                  <c:v>44116</c:v>
                </c:pt>
                <c:pt idx="806">
                  <c:v>44117</c:v>
                </c:pt>
                <c:pt idx="807">
                  <c:v>44118</c:v>
                </c:pt>
                <c:pt idx="808">
                  <c:v>44119</c:v>
                </c:pt>
                <c:pt idx="809">
                  <c:v>44120</c:v>
                </c:pt>
                <c:pt idx="810">
                  <c:v>44123</c:v>
                </c:pt>
                <c:pt idx="811">
                  <c:v>44124</c:v>
                </c:pt>
                <c:pt idx="812">
                  <c:v>44125</c:v>
                </c:pt>
                <c:pt idx="813">
                  <c:v>44126</c:v>
                </c:pt>
                <c:pt idx="814">
                  <c:v>44127</c:v>
                </c:pt>
                <c:pt idx="815">
                  <c:v>44130</c:v>
                </c:pt>
                <c:pt idx="816">
                  <c:v>44131</c:v>
                </c:pt>
                <c:pt idx="817">
                  <c:v>44132</c:v>
                </c:pt>
                <c:pt idx="818">
                  <c:v>44133</c:v>
                </c:pt>
                <c:pt idx="819">
                  <c:v>44134</c:v>
                </c:pt>
                <c:pt idx="820">
                  <c:v>44137</c:v>
                </c:pt>
                <c:pt idx="821">
                  <c:v>44138</c:v>
                </c:pt>
                <c:pt idx="822">
                  <c:v>44139</c:v>
                </c:pt>
                <c:pt idx="823">
                  <c:v>44140</c:v>
                </c:pt>
                <c:pt idx="824">
                  <c:v>44141</c:v>
                </c:pt>
                <c:pt idx="825">
                  <c:v>44144</c:v>
                </c:pt>
                <c:pt idx="826">
                  <c:v>44145</c:v>
                </c:pt>
                <c:pt idx="827">
                  <c:v>44147</c:v>
                </c:pt>
                <c:pt idx="828">
                  <c:v>44148</c:v>
                </c:pt>
                <c:pt idx="829">
                  <c:v>44151</c:v>
                </c:pt>
                <c:pt idx="830">
                  <c:v>44152</c:v>
                </c:pt>
                <c:pt idx="831">
                  <c:v>44153</c:v>
                </c:pt>
                <c:pt idx="832">
                  <c:v>44154</c:v>
                </c:pt>
                <c:pt idx="833">
                  <c:v>44155</c:v>
                </c:pt>
                <c:pt idx="834">
                  <c:v>44158</c:v>
                </c:pt>
                <c:pt idx="835">
                  <c:v>44159</c:v>
                </c:pt>
                <c:pt idx="836">
                  <c:v>44160</c:v>
                </c:pt>
                <c:pt idx="837">
                  <c:v>44161</c:v>
                </c:pt>
                <c:pt idx="838">
                  <c:v>44162</c:v>
                </c:pt>
                <c:pt idx="839">
                  <c:v>44165</c:v>
                </c:pt>
                <c:pt idx="840">
                  <c:v>44166</c:v>
                </c:pt>
                <c:pt idx="841">
                  <c:v>44167</c:v>
                </c:pt>
                <c:pt idx="842">
                  <c:v>44168</c:v>
                </c:pt>
                <c:pt idx="843">
                  <c:v>44169</c:v>
                </c:pt>
                <c:pt idx="844">
                  <c:v>44172</c:v>
                </c:pt>
                <c:pt idx="845">
                  <c:v>44174</c:v>
                </c:pt>
                <c:pt idx="846">
                  <c:v>44175</c:v>
                </c:pt>
                <c:pt idx="847">
                  <c:v>44176</c:v>
                </c:pt>
                <c:pt idx="848">
                  <c:v>44179</c:v>
                </c:pt>
                <c:pt idx="849">
                  <c:v>44180</c:v>
                </c:pt>
                <c:pt idx="850">
                  <c:v>44181</c:v>
                </c:pt>
                <c:pt idx="851">
                  <c:v>44182</c:v>
                </c:pt>
                <c:pt idx="852">
                  <c:v>44183</c:v>
                </c:pt>
                <c:pt idx="853">
                  <c:v>44186</c:v>
                </c:pt>
                <c:pt idx="854">
                  <c:v>44187</c:v>
                </c:pt>
                <c:pt idx="855">
                  <c:v>44200</c:v>
                </c:pt>
                <c:pt idx="856">
                  <c:v>44201</c:v>
                </c:pt>
                <c:pt idx="857">
                  <c:v>44202</c:v>
                </c:pt>
                <c:pt idx="858">
                  <c:v>44203</c:v>
                </c:pt>
                <c:pt idx="859">
                  <c:v>44204</c:v>
                </c:pt>
                <c:pt idx="860">
                  <c:v>44207</c:v>
                </c:pt>
                <c:pt idx="861">
                  <c:v>44208</c:v>
                </c:pt>
                <c:pt idx="862">
                  <c:v>44209</c:v>
                </c:pt>
                <c:pt idx="863">
                  <c:v>44210</c:v>
                </c:pt>
                <c:pt idx="864">
                  <c:v>44211</c:v>
                </c:pt>
                <c:pt idx="865">
                  <c:v>44214</c:v>
                </c:pt>
                <c:pt idx="866">
                  <c:v>44215</c:v>
                </c:pt>
                <c:pt idx="867">
                  <c:v>44216</c:v>
                </c:pt>
                <c:pt idx="868">
                  <c:v>44217</c:v>
                </c:pt>
                <c:pt idx="869">
                  <c:v>44218</c:v>
                </c:pt>
                <c:pt idx="870">
                  <c:v>44221</c:v>
                </c:pt>
                <c:pt idx="871">
                  <c:v>44222</c:v>
                </c:pt>
                <c:pt idx="872">
                  <c:v>44223</c:v>
                </c:pt>
                <c:pt idx="873">
                  <c:v>44224</c:v>
                </c:pt>
                <c:pt idx="874">
                  <c:v>44225</c:v>
                </c:pt>
                <c:pt idx="875">
                  <c:v>44228</c:v>
                </c:pt>
                <c:pt idx="876">
                  <c:v>44229</c:v>
                </c:pt>
                <c:pt idx="877">
                  <c:v>44230</c:v>
                </c:pt>
                <c:pt idx="878">
                  <c:v>44231</c:v>
                </c:pt>
                <c:pt idx="879">
                  <c:v>44232</c:v>
                </c:pt>
                <c:pt idx="880">
                  <c:v>44235</c:v>
                </c:pt>
                <c:pt idx="881">
                  <c:v>44236</c:v>
                </c:pt>
                <c:pt idx="882">
                  <c:v>44237</c:v>
                </c:pt>
                <c:pt idx="883">
                  <c:v>44238</c:v>
                </c:pt>
                <c:pt idx="884">
                  <c:v>44239</c:v>
                </c:pt>
                <c:pt idx="885">
                  <c:v>44242</c:v>
                </c:pt>
                <c:pt idx="886">
                  <c:v>44243</c:v>
                </c:pt>
                <c:pt idx="887">
                  <c:v>44244</c:v>
                </c:pt>
                <c:pt idx="888">
                  <c:v>44245</c:v>
                </c:pt>
                <c:pt idx="889">
                  <c:v>44246</c:v>
                </c:pt>
                <c:pt idx="890">
                  <c:v>44249</c:v>
                </c:pt>
                <c:pt idx="891">
                  <c:v>44250</c:v>
                </c:pt>
                <c:pt idx="892">
                  <c:v>44251</c:v>
                </c:pt>
                <c:pt idx="893">
                  <c:v>44252</c:v>
                </c:pt>
                <c:pt idx="894">
                  <c:v>44253</c:v>
                </c:pt>
                <c:pt idx="895">
                  <c:v>44256</c:v>
                </c:pt>
                <c:pt idx="896">
                  <c:v>44257</c:v>
                </c:pt>
                <c:pt idx="897">
                  <c:v>44258</c:v>
                </c:pt>
                <c:pt idx="898">
                  <c:v>44259</c:v>
                </c:pt>
                <c:pt idx="899">
                  <c:v>44260</c:v>
                </c:pt>
                <c:pt idx="900">
                  <c:v>44263</c:v>
                </c:pt>
                <c:pt idx="901">
                  <c:v>44264</c:v>
                </c:pt>
                <c:pt idx="902">
                  <c:v>44265</c:v>
                </c:pt>
                <c:pt idx="903">
                  <c:v>44266</c:v>
                </c:pt>
                <c:pt idx="904">
                  <c:v>44267</c:v>
                </c:pt>
                <c:pt idx="905">
                  <c:v>44270</c:v>
                </c:pt>
                <c:pt idx="906">
                  <c:v>44271</c:v>
                </c:pt>
                <c:pt idx="907">
                  <c:v>44272</c:v>
                </c:pt>
                <c:pt idx="908">
                  <c:v>44273</c:v>
                </c:pt>
                <c:pt idx="909">
                  <c:v>44274</c:v>
                </c:pt>
                <c:pt idx="910">
                  <c:v>44277</c:v>
                </c:pt>
                <c:pt idx="911">
                  <c:v>44278</c:v>
                </c:pt>
                <c:pt idx="912">
                  <c:v>44279</c:v>
                </c:pt>
                <c:pt idx="913">
                  <c:v>44280</c:v>
                </c:pt>
                <c:pt idx="914">
                  <c:v>44281</c:v>
                </c:pt>
                <c:pt idx="915">
                  <c:v>44284</c:v>
                </c:pt>
                <c:pt idx="916">
                  <c:v>44285</c:v>
                </c:pt>
                <c:pt idx="917">
                  <c:v>44286</c:v>
                </c:pt>
                <c:pt idx="918">
                  <c:v>44287</c:v>
                </c:pt>
                <c:pt idx="919">
                  <c:v>44292</c:v>
                </c:pt>
                <c:pt idx="920">
                  <c:v>44293</c:v>
                </c:pt>
                <c:pt idx="921">
                  <c:v>44294</c:v>
                </c:pt>
                <c:pt idx="922">
                  <c:v>44295</c:v>
                </c:pt>
                <c:pt idx="923">
                  <c:v>44298</c:v>
                </c:pt>
                <c:pt idx="924">
                  <c:v>44299</c:v>
                </c:pt>
                <c:pt idx="925">
                  <c:v>44300</c:v>
                </c:pt>
                <c:pt idx="926">
                  <c:v>44301</c:v>
                </c:pt>
                <c:pt idx="927">
                  <c:v>44302</c:v>
                </c:pt>
                <c:pt idx="928">
                  <c:v>44305</c:v>
                </c:pt>
                <c:pt idx="929">
                  <c:v>44306</c:v>
                </c:pt>
                <c:pt idx="930">
                  <c:v>44307</c:v>
                </c:pt>
                <c:pt idx="931">
                  <c:v>44308</c:v>
                </c:pt>
                <c:pt idx="932">
                  <c:v>44309</c:v>
                </c:pt>
                <c:pt idx="933">
                  <c:v>44312</c:v>
                </c:pt>
                <c:pt idx="934">
                  <c:v>44313</c:v>
                </c:pt>
                <c:pt idx="935">
                  <c:v>44314</c:v>
                </c:pt>
                <c:pt idx="936">
                  <c:v>44315</c:v>
                </c:pt>
                <c:pt idx="937">
                  <c:v>44316</c:v>
                </c:pt>
                <c:pt idx="938">
                  <c:v>44319</c:v>
                </c:pt>
                <c:pt idx="939">
                  <c:v>44320</c:v>
                </c:pt>
                <c:pt idx="940">
                  <c:v>44321</c:v>
                </c:pt>
                <c:pt idx="941">
                  <c:v>44322</c:v>
                </c:pt>
                <c:pt idx="942">
                  <c:v>44323</c:v>
                </c:pt>
                <c:pt idx="943">
                  <c:v>44326</c:v>
                </c:pt>
                <c:pt idx="944">
                  <c:v>44327</c:v>
                </c:pt>
                <c:pt idx="945">
                  <c:v>44328</c:v>
                </c:pt>
                <c:pt idx="946">
                  <c:v>44333</c:v>
                </c:pt>
                <c:pt idx="947">
                  <c:v>44334</c:v>
                </c:pt>
                <c:pt idx="948">
                  <c:v>44335</c:v>
                </c:pt>
                <c:pt idx="949">
                  <c:v>44336</c:v>
                </c:pt>
                <c:pt idx="950">
                  <c:v>44337</c:v>
                </c:pt>
                <c:pt idx="951">
                  <c:v>44340</c:v>
                </c:pt>
                <c:pt idx="952">
                  <c:v>44341</c:v>
                </c:pt>
                <c:pt idx="953">
                  <c:v>44342</c:v>
                </c:pt>
                <c:pt idx="954">
                  <c:v>44343</c:v>
                </c:pt>
                <c:pt idx="955">
                  <c:v>44344</c:v>
                </c:pt>
                <c:pt idx="956">
                  <c:v>44347</c:v>
                </c:pt>
                <c:pt idx="957">
                  <c:v>44348</c:v>
                </c:pt>
                <c:pt idx="958">
                  <c:v>44349</c:v>
                </c:pt>
                <c:pt idx="959">
                  <c:v>44350</c:v>
                </c:pt>
                <c:pt idx="960">
                  <c:v>44351</c:v>
                </c:pt>
                <c:pt idx="961">
                  <c:v>44354</c:v>
                </c:pt>
                <c:pt idx="962">
                  <c:v>44355</c:v>
                </c:pt>
                <c:pt idx="963">
                  <c:v>44356</c:v>
                </c:pt>
                <c:pt idx="964">
                  <c:v>44357</c:v>
                </c:pt>
                <c:pt idx="965">
                  <c:v>44361</c:v>
                </c:pt>
                <c:pt idx="966">
                  <c:v>44362</c:v>
                </c:pt>
                <c:pt idx="967">
                  <c:v>44363</c:v>
                </c:pt>
                <c:pt idx="968">
                  <c:v>44364</c:v>
                </c:pt>
                <c:pt idx="969">
                  <c:v>44365</c:v>
                </c:pt>
                <c:pt idx="970">
                  <c:v>44368</c:v>
                </c:pt>
                <c:pt idx="971">
                  <c:v>44369</c:v>
                </c:pt>
                <c:pt idx="972">
                  <c:v>44370</c:v>
                </c:pt>
                <c:pt idx="973">
                  <c:v>44371</c:v>
                </c:pt>
                <c:pt idx="974">
                  <c:v>44372</c:v>
                </c:pt>
                <c:pt idx="975">
                  <c:v>44375</c:v>
                </c:pt>
                <c:pt idx="976">
                  <c:v>44376</c:v>
                </c:pt>
                <c:pt idx="977">
                  <c:v>44377</c:v>
                </c:pt>
                <c:pt idx="978">
                  <c:v>44378</c:v>
                </c:pt>
                <c:pt idx="979">
                  <c:v>44379</c:v>
                </c:pt>
                <c:pt idx="980">
                  <c:v>44382</c:v>
                </c:pt>
                <c:pt idx="981">
                  <c:v>44383</c:v>
                </c:pt>
                <c:pt idx="982">
                  <c:v>44384</c:v>
                </c:pt>
                <c:pt idx="983">
                  <c:v>44385</c:v>
                </c:pt>
                <c:pt idx="984">
                  <c:v>44386</c:v>
                </c:pt>
                <c:pt idx="985">
                  <c:v>44389</c:v>
                </c:pt>
                <c:pt idx="986">
                  <c:v>44390</c:v>
                </c:pt>
                <c:pt idx="987">
                  <c:v>44392</c:v>
                </c:pt>
                <c:pt idx="988">
                  <c:v>44393</c:v>
                </c:pt>
                <c:pt idx="989">
                  <c:v>44397</c:v>
                </c:pt>
                <c:pt idx="990">
                  <c:v>44398</c:v>
                </c:pt>
                <c:pt idx="991">
                  <c:v>44399</c:v>
                </c:pt>
                <c:pt idx="992">
                  <c:v>44400</c:v>
                </c:pt>
                <c:pt idx="993">
                  <c:v>44403</c:v>
                </c:pt>
                <c:pt idx="994">
                  <c:v>44404</c:v>
                </c:pt>
                <c:pt idx="995">
                  <c:v>44405</c:v>
                </c:pt>
                <c:pt idx="996">
                  <c:v>44406</c:v>
                </c:pt>
                <c:pt idx="997">
                  <c:v>44407</c:v>
                </c:pt>
                <c:pt idx="998">
                  <c:v>44410</c:v>
                </c:pt>
                <c:pt idx="999">
                  <c:v>44411</c:v>
                </c:pt>
                <c:pt idx="1000">
                  <c:v>44438</c:v>
                </c:pt>
                <c:pt idx="1001">
                  <c:v>44439</c:v>
                </c:pt>
                <c:pt idx="1002">
                  <c:v>44440</c:v>
                </c:pt>
                <c:pt idx="1003">
                  <c:v>44441</c:v>
                </c:pt>
                <c:pt idx="1004">
                  <c:v>44442</c:v>
                </c:pt>
                <c:pt idx="1005">
                  <c:v>44445</c:v>
                </c:pt>
                <c:pt idx="1006">
                  <c:v>44446</c:v>
                </c:pt>
                <c:pt idx="1007">
                  <c:v>44447</c:v>
                </c:pt>
                <c:pt idx="1008">
                  <c:v>44448</c:v>
                </c:pt>
                <c:pt idx="1009">
                  <c:v>44449</c:v>
                </c:pt>
                <c:pt idx="1010">
                  <c:v>44452</c:v>
                </c:pt>
                <c:pt idx="1011">
                  <c:v>44453</c:v>
                </c:pt>
                <c:pt idx="1012">
                  <c:v>44454</c:v>
                </c:pt>
                <c:pt idx="1013">
                  <c:v>44455</c:v>
                </c:pt>
                <c:pt idx="1014">
                  <c:v>44456</c:v>
                </c:pt>
                <c:pt idx="1015">
                  <c:v>44459</c:v>
                </c:pt>
                <c:pt idx="1016">
                  <c:v>44460</c:v>
                </c:pt>
                <c:pt idx="1017">
                  <c:v>44461</c:v>
                </c:pt>
                <c:pt idx="1018">
                  <c:v>44462</c:v>
                </c:pt>
                <c:pt idx="1019">
                  <c:v>44463</c:v>
                </c:pt>
                <c:pt idx="1020">
                  <c:v>44466</c:v>
                </c:pt>
                <c:pt idx="1021">
                  <c:v>44467</c:v>
                </c:pt>
                <c:pt idx="1022">
                  <c:v>44468</c:v>
                </c:pt>
                <c:pt idx="1023">
                  <c:v>44469</c:v>
                </c:pt>
                <c:pt idx="1024">
                  <c:v>44470</c:v>
                </c:pt>
                <c:pt idx="1025">
                  <c:v>44473</c:v>
                </c:pt>
                <c:pt idx="1026">
                  <c:v>44474</c:v>
                </c:pt>
                <c:pt idx="1027">
                  <c:v>44475</c:v>
                </c:pt>
                <c:pt idx="1028">
                  <c:v>44476</c:v>
                </c:pt>
                <c:pt idx="1029">
                  <c:v>44477</c:v>
                </c:pt>
                <c:pt idx="1030">
                  <c:v>44480</c:v>
                </c:pt>
                <c:pt idx="1031">
                  <c:v>44481</c:v>
                </c:pt>
                <c:pt idx="1032">
                  <c:v>44482</c:v>
                </c:pt>
                <c:pt idx="1033">
                  <c:v>44483</c:v>
                </c:pt>
                <c:pt idx="1034">
                  <c:v>44484</c:v>
                </c:pt>
                <c:pt idx="1035">
                  <c:v>44487</c:v>
                </c:pt>
                <c:pt idx="1036">
                  <c:v>44488</c:v>
                </c:pt>
                <c:pt idx="1037">
                  <c:v>44489</c:v>
                </c:pt>
                <c:pt idx="1038">
                  <c:v>44490</c:v>
                </c:pt>
                <c:pt idx="1039">
                  <c:v>44491</c:v>
                </c:pt>
                <c:pt idx="1040">
                  <c:v>44494</c:v>
                </c:pt>
                <c:pt idx="1041">
                  <c:v>44495</c:v>
                </c:pt>
                <c:pt idx="1042">
                  <c:v>44496</c:v>
                </c:pt>
                <c:pt idx="1043">
                  <c:v>44497</c:v>
                </c:pt>
                <c:pt idx="1044">
                  <c:v>44498</c:v>
                </c:pt>
                <c:pt idx="1045">
                  <c:v>44502</c:v>
                </c:pt>
                <c:pt idx="1046">
                  <c:v>44503</c:v>
                </c:pt>
                <c:pt idx="1047">
                  <c:v>44504</c:v>
                </c:pt>
                <c:pt idx="1048">
                  <c:v>44505</c:v>
                </c:pt>
                <c:pt idx="1049">
                  <c:v>44508</c:v>
                </c:pt>
                <c:pt idx="1050">
                  <c:v>44509</c:v>
                </c:pt>
                <c:pt idx="1051">
                  <c:v>44510</c:v>
                </c:pt>
                <c:pt idx="1052">
                  <c:v>44515</c:v>
                </c:pt>
                <c:pt idx="1053">
                  <c:v>44516</c:v>
                </c:pt>
                <c:pt idx="1054">
                  <c:v>44517</c:v>
                </c:pt>
                <c:pt idx="1055">
                  <c:v>44518</c:v>
                </c:pt>
                <c:pt idx="1056">
                  <c:v>44519</c:v>
                </c:pt>
                <c:pt idx="1057">
                  <c:v>44522</c:v>
                </c:pt>
                <c:pt idx="1058">
                  <c:v>44523</c:v>
                </c:pt>
                <c:pt idx="1059">
                  <c:v>44525</c:v>
                </c:pt>
                <c:pt idx="1060">
                  <c:v>44526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44536</c:v>
                </c:pt>
                <c:pt idx="1067">
                  <c:v>44537</c:v>
                </c:pt>
                <c:pt idx="1068">
                  <c:v>44538</c:v>
                </c:pt>
                <c:pt idx="1069">
                  <c:v>44539</c:v>
                </c:pt>
                <c:pt idx="1070">
                  <c:v>44540</c:v>
                </c:pt>
                <c:pt idx="1071">
                  <c:v>44543</c:v>
                </c:pt>
                <c:pt idx="1072">
                  <c:v>44544</c:v>
                </c:pt>
                <c:pt idx="1073">
                  <c:v>44545</c:v>
                </c:pt>
                <c:pt idx="1074">
                  <c:v>44546</c:v>
                </c:pt>
                <c:pt idx="1075">
                  <c:v>44547</c:v>
                </c:pt>
                <c:pt idx="1076">
                  <c:v>44550</c:v>
                </c:pt>
                <c:pt idx="1077">
                  <c:v>44551</c:v>
                </c:pt>
                <c:pt idx="1078">
                  <c:v>44552</c:v>
                </c:pt>
                <c:pt idx="1079">
                  <c:v>44564</c:v>
                </c:pt>
                <c:pt idx="1080">
                  <c:v>44565</c:v>
                </c:pt>
                <c:pt idx="1081">
                  <c:v>44566</c:v>
                </c:pt>
                <c:pt idx="1082">
                  <c:v>44567</c:v>
                </c:pt>
                <c:pt idx="1083">
                  <c:v>44568</c:v>
                </c:pt>
                <c:pt idx="1084">
                  <c:v>44571</c:v>
                </c:pt>
                <c:pt idx="1085">
                  <c:v>44572</c:v>
                </c:pt>
                <c:pt idx="1086">
                  <c:v>44573</c:v>
                </c:pt>
                <c:pt idx="1087">
                  <c:v>44574</c:v>
                </c:pt>
                <c:pt idx="1088">
                  <c:v>44575</c:v>
                </c:pt>
                <c:pt idx="1089">
                  <c:v>44578</c:v>
                </c:pt>
                <c:pt idx="1090">
                  <c:v>44579</c:v>
                </c:pt>
                <c:pt idx="1091">
                  <c:v>44580</c:v>
                </c:pt>
                <c:pt idx="1092">
                  <c:v>44581</c:v>
                </c:pt>
                <c:pt idx="1093">
                  <c:v>44582</c:v>
                </c:pt>
                <c:pt idx="1094">
                  <c:v>44585</c:v>
                </c:pt>
                <c:pt idx="1095">
                  <c:v>44586</c:v>
                </c:pt>
                <c:pt idx="1096">
                  <c:v>44587</c:v>
                </c:pt>
                <c:pt idx="1097">
                  <c:v>44588</c:v>
                </c:pt>
                <c:pt idx="1098">
                  <c:v>44589</c:v>
                </c:pt>
                <c:pt idx="1099">
                  <c:v>44592</c:v>
                </c:pt>
                <c:pt idx="1100">
                  <c:v>44593</c:v>
                </c:pt>
                <c:pt idx="1101">
                  <c:v>44594</c:v>
                </c:pt>
                <c:pt idx="1102">
                  <c:v>44595</c:v>
                </c:pt>
                <c:pt idx="1103">
                  <c:v>44596</c:v>
                </c:pt>
                <c:pt idx="1104">
                  <c:v>44599</c:v>
                </c:pt>
                <c:pt idx="1105">
                  <c:v>44600</c:v>
                </c:pt>
                <c:pt idx="1106">
                  <c:v>44601</c:v>
                </c:pt>
                <c:pt idx="1107">
                  <c:v>44602</c:v>
                </c:pt>
                <c:pt idx="1108">
                  <c:v>44603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44613</c:v>
                </c:pt>
                <c:pt idx="1115">
                  <c:v>44614</c:v>
                </c:pt>
                <c:pt idx="1116">
                  <c:v>44615</c:v>
                </c:pt>
                <c:pt idx="1117">
                  <c:v>44616</c:v>
                </c:pt>
                <c:pt idx="1118">
                  <c:v>44617</c:v>
                </c:pt>
                <c:pt idx="1119">
                  <c:v>44620</c:v>
                </c:pt>
                <c:pt idx="1120">
                  <c:v>44621</c:v>
                </c:pt>
                <c:pt idx="1121">
                  <c:v>44622</c:v>
                </c:pt>
                <c:pt idx="1122">
                  <c:v>44623</c:v>
                </c:pt>
                <c:pt idx="1123">
                  <c:v>44624</c:v>
                </c:pt>
                <c:pt idx="1124">
                  <c:v>44627</c:v>
                </c:pt>
                <c:pt idx="1125">
                  <c:v>44628</c:v>
                </c:pt>
                <c:pt idx="1126">
                  <c:v>44629</c:v>
                </c:pt>
                <c:pt idx="1127">
                  <c:v>44630</c:v>
                </c:pt>
                <c:pt idx="1128">
                  <c:v>44631</c:v>
                </c:pt>
                <c:pt idx="1129">
                  <c:v>44634</c:v>
                </c:pt>
                <c:pt idx="1130">
                  <c:v>44635</c:v>
                </c:pt>
                <c:pt idx="1131">
                  <c:v>44636</c:v>
                </c:pt>
                <c:pt idx="1132">
                  <c:v>44637</c:v>
                </c:pt>
                <c:pt idx="1133">
                  <c:v>44638</c:v>
                </c:pt>
                <c:pt idx="1134">
                  <c:v>44641</c:v>
                </c:pt>
                <c:pt idx="1135">
                  <c:v>44642</c:v>
                </c:pt>
                <c:pt idx="1136">
                  <c:v>44643</c:v>
                </c:pt>
                <c:pt idx="1137">
                  <c:v>44644</c:v>
                </c:pt>
                <c:pt idx="1138">
                  <c:v>44645</c:v>
                </c:pt>
                <c:pt idx="1139">
                  <c:v>44648</c:v>
                </c:pt>
                <c:pt idx="1140">
                  <c:v>44649</c:v>
                </c:pt>
                <c:pt idx="1141">
                  <c:v>44650</c:v>
                </c:pt>
                <c:pt idx="1142">
                  <c:v>44651</c:v>
                </c:pt>
                <c:pt idx="1143">
                  <c:v>44652</c:v>
                </c:pt>
                <c:pt idx="1144">
                  <c:v>44655</c:v>
                </c:pt>
                <c:pt idx="1145">
                  <c:v>44656</c:v>
                </c:pt>
                <c:pt idx="1146">
                  <c:v>44657</c:v>
                </c:pt>
                <c:pt idx="1147">
                  <c:v>44658</c:v>
                </c:pt>
                <c:pt idx="1148">
                  <c:v>44659</c:v>
                </c:pt>
                <c:pt idx="1149">
                  <c:v>44662</c:v>
                </c:pt>
                <c:pt idx="1150">
                  <c:v>44670</c:v>
                </c:pt>
                <c:pt idx="1151">
                  <c:v>44671</c:v>
                </c:pt>
                <c:pt idx="1152">
                  <c:v>44672</c:v>
                </c:pt>
                <c:pt idx="1153">
                  <c:v>44673</c:v>
                </c:pt>
                <c:pt idx="1154">
                  <c:v>44676</c:v>
                </c:pt>
                <c:pt idx="1155">
                  <c:v>44677</c:v>
                </c:pt>
                <c:pt idx="1156">
                  <c:v>44678</c:v>
                </c:pt>
                <c:pt idx="1157">
                  <c:v>44679</c:v>
                </c:pt>
                <c:pt idx="1158">
                  <c:v>44680</c:v>
                </c:pt>
                <c:pt idx="1159">
                  <c:v>44683</c:v>
                </c:pt>
                <c:pt idx="1160">
                  <c:v>44684</c:v>
                </c:pt>
                <c:pt idx="1161">
                  <c:v>44685</c:v>
                </c:pt>
                <c:pt idx="1162">
                  <c:v>44686</c:v>
                </c:pt>
                <c:pt idx="1163">
                  <c:v>44687</c:v>
                </c:pt>
                <c:pt idx="1164">
                  <c:v>44690</c:v>
                </c:pt>
                <c:pt idx="1165">
                  <c:v>44691</c:v>
                </c:pt>
                <c:pt idx="1166">
                  <c:v>44692</c:v>
                </c:pt>
                <c:pt idx="1167">
                  <c:v>44693</c:v>
                </c:pt>
                <c:pt idx="1168">
                  <c:v>44694</c:v>
                </c:pt>
                <c:pt idx="1169">
                  <c:v>44697</c:v>
                </c:pt>
                <c:pt idx="1170">
                  <c:v>44698</c:v>
                </c:pt>
                <c:pt idx="1171">
                  <c:v>44699</c:v>
                </c:pt>
                <c:pt idx="1172">
                  <c:v>44700</c:v>
                </c:pt>
                <c:pt idx="1173">
                  <c:v>44701</c:v>
                </c:pt>
                <c:pt idx="1174">
                  <c:v>44704</c:v>
                </c:pt>
                <c:pt idx="1175">
                  <c:v>44705</c:v>
                </c:pt>
                <c:pt idx="1176">
                  <c:v>44706</c:v>
                </c:pt>
                <c:pt idx="1177">
                  <c:v>44711</c:v>
                </c:pt>
                <c:pt idx="1178">
                  <c:v>44712</c:v>
                </c:pt>
                <c:pt idx="1179">
                  <c:v>44713</c:v>
                </c:pt>
                <c:pt idx="1180">
                  <c:v>44714</c:v>
                </c:pt>
                <c:pt idx="1181">
                  <c:v>44715</c:v>
                </c:pt>
                <c:pt idx="1182">
                  <c:v>44719</c:v>
                </c:pt>
                <c:pt idx="1183">
                  <c:v>44720</c:v>
                </c:pt>
                <c:pt idx="1184">
                  <c:v>44721</c:v>
                </c:pt>
                <c:pt idx="1185">
                  <c:v>44722</c:v>
                </c:pt>
                <c:pt idx="1186">
                  <c:v>44725</c:v>
                </c:pt>
                <c:pt idx="1187">
                  <c:v>44726</c:v>
                </c:pt>
                <c:pt idx="1188">
                  <c:v>44727</c:v>
                </c:pt>
                <c:pt idx="1189">
                  <c:v>44728</c:v>
                </c:pt>
                <c:pt idx="1190">
                  <c:v>44729</c:v>
                </c:pt>
                <c:pt idx="1191">
                  <c:v>44732</c:v>
                </c:pt>
                <c:pt idx="1192">
                  <c:v>44733</c:v>
                </c:pt>
                <c:pt idx="1193">
                  <c:v>44734</c:v>
                </c:pt>
                <c:pt idx="1194">
                  <c:v>44735</c:v>
                </c:pt>
                <c:pt idx="1195">
                  <c:v>44736</c:v>
                </c:pt>
                <c:pt idx="1196">
                  <c:v>44739</c:v>
                </c:pt>
                <c:pt idx="1197">
                  <c:v>44740</c:v>
                </c:pt>
                <c:pt idx="1198">
                  <c:v>44741</c:v>
                </c:pt>
                <c:pt idx="1199">
                  <c:v>44742</c:v>
                </c:pt>
                <c:pt idx="1200">
                  <c:v>44743</c:v>
                </c:pt>
                <c:pt idx="1201">
                  <c:v>44746</c:v>
                </c:pt>
                <c:pt idx="1202">
                  <c:v>44747</c:v>
                </c:pt>
                <c:pt idx="1203">
                  <c:v>44748</c:v>
                </c:pt>
                <c:pt idx="1204">
                  <c:v>44749</c:v>
                </c:pt>
                <c:pt idx="1205">
                  <c:v>44750</c:v>
                </c:pt>
                <c:pt idx="1206">
                  <c:v>44753</c:v>
                </c:pt>
                <c:pt idx="1207">
                  <c:v>44754</c:v>
                </c:pt>
                <c:pt idx="1208">
                  <c:v>44755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44767</c:v>
                </c:pt>
                <c:pt idx="1215">
                  <c:v>44768</c:v>
                </c:pt>
                <c:pt idx="1216">
                  <c:v>44769</c:v>
                </c:pt>
                <c:pt idx="1217">
                  <c:v>44770</c:v>
                </c:pt>
                <c:pt idx="1218">
                  <c:v>44771</c:v>
                </c:pt>
                <c:pt idx="1219">
                  <c:v>44802</c:v>
                </c:pt>
                <c:pt idx="1220">
                  <c:v>44803</c:v>
                </c:pt>
                <c:pt idx="1221">
                  <c:v>44804</c:v>
                </c:pt>
                <c:pt idx="1222">
                  <c:v>44805</c:v>
                </c:pt>
                <c:pt idx="1223">
                  <c:v>44806</c:v>
                </c:pt>
                <c:pt idx="1224">
                  <c:v>44809</c:v>
                </c:pt>
                <c:pt idx="1225">
                  <c:v>44810</c:v>
                </c:pt>
                <c:pt idx="1226">
                  <c:v>44811</c:v>
                </c:pt>
                <c:pt idx="1227">
                  <c:v>44812</c:v>
                </c:pt>
                <c:pt idx="1228">
                  <c:v>44813</c:v>
                </c:pt>
                <c:pt idx="1229">
                  <c:v>44816</c:v>
                </c:pt>
                <c:pt idx="1230">
                  <c:v>44817</c:v>
                </c:pt>
                <c:pt idx="1231">
                  <c:v>44818</c:v>
                </c:pt>
                <c:pt idx="1232">
                  <c:v>44819</c:v>
                </c:pt>
                <c:pt idx="1233">
                  <c:v>44820</c:v>
                </c:pt>
                <c:pt idx="1234">
                  <c:v>44823</c:v>
                </c:pt>
                <c:pt idx="1235">
                  <c:v>44824</c:v>
                </c:pt>
                <c:pt idx="1236">
                  <c:v>44825</c:v>
                </c:pt>
                <c:pt idx="1237">
                  <c:v>44826</c:v>
                </c:pt>
                <c:pt idx="1238">
                  <c:v>44830</c:v>
                </c:pt>
                <c:pt idx="1239">
                  <c:v>44831</c:v>
                </c:pt>
                <c:pt idx="1240">
                  <c:v>44832</c:v>
                </c:pt>
                <c:pt idx="1241">
                  <c:v>44833</c:v>
                </c:pt>
                <c:pt idx="1242">
                  <c:v>44834</c:v>
                </c:pt>
                <c:pt idx="1243">
                  <c:v>44837</c:v>
                </c:pt>
                <c:pt idx="1244">
                  <c:v>44838</c:v>
                </c:pt>
                <c:pt idx="1245">
                  <c:v>44839</c:v>
                </c:pt>
                <c:pt idx="1246">
                  <c:v>44840</c:v>
                </c:pt>
                <c:pt idx="1247">
                  <c:v>44841</c:v>
                </c:pt>
                <c:pt idx="1248">
                  <c:v>44844</c:v>
                </c:pt>
                <c:pt idx="1249">
                  <c:v>44845</c:v>
                </c:pt>
                <c:pt idx="1250">
                  <c:v>44846</c:v>
                </c:pt>
                <c:pt idx="1251">
                  <c:v>44847</c:v>
                </c:pt>
                <c:pt idx="1252">
                  <c:v>44848</c:v>
                </c:pt>
                <c:pt idx="1253">
                  <c:v>44851</c:v>
                </c:pt>
                <c:pt idx="1254">
                  <c:v>44852</c:v>
                </c:pt>
                <c:pt idx="1255">
                  <c:v>44853</c:v>
                </c:pt>
                <c:pt idx="1256">
                  <c:v>44854</c:v>
                </c:pt>
                <c:pt idx="1257">
                  <c:v>44855</c:v>
                </c:pt>
                <c:pt idx="1258">
                  <c:v>44858</c:v>
                </c:pt>
                <c:pt idx="1259">
                  <c:v>44859</c:v>
                </c:pt>
                <c:pt idx="1260">
                  <c:v>44860</c:v>
                </c:pt>
                <c:pt idx="1261">
                  <c:v>44861</c:v>
                </c:pt>
                <c:pt idx="1262">
                  <c:v>44862</c:v>
                </c:pt>
                <c:pt idx="1263">
                  <c:v>44867</c:v>
                </c:pt>
                <c:pt idx="1264">
                  <c:v>44868</c:v>
                </c:pt>
                <c:pt idx="1265">
                  <c:v>44869</c:v>
                </c:pt>
                <c:pt idx="1266">
                  <c:v>44872</c:v>
                </c:pt>
                <c:pt idx="1267">
                  <c:v>44873</c:v>
                </c:pt>
                <c:pt idx="1268">
                  <c:v>44874</c:v>
                </c:pt>
                <c:pt idx="1269">
                  <c:v>44875</c:v>
                </c:pt>
                <c:pt idx="1270">
                  <c:v>44879</c:v>
                </c:pt>
                <c:pt idx="1271">
                  <c:v>44880</c:v>
                </c:pt>
                <c:pt idx="1272">
                  <c:v>44881</c:v>
                </c:pt>
                <c:pt idx="1273">
                  <c:v>44882</c:v>
                </c:pt>
                <c:pt idx="1274">
                  <c:v>44883</c:v>
                </c:pt>
                <c:pt idx="1275">
                  <c:v>44886</c:v>
                </c:pt>
                <c:pt idx="1276">
                  <c:v>44887</c:v>
                </c:pt>
                <c:pt idx="1277">
                  <c:v>44888</c:v>
                </c:pt>
                <c:pt idx="1278">
                  <c:v>44889</c:v>
                </c:pt>
                <c:pt idx="1279">
                  <c:v>44890</c:v>
                </c:pt>
                <c:pt idx="1280">
                  <c:v>44893</c:v>
                </c:pt>
                <c:pt idx="1281">
                  <c:v>44894</c:v>
                </c:pt>
                <c:pt idx="1282">
                  <c:v>44895</c:v>
                </c:pt>
                <c:pt idx="1283">
                  <c:v>44896</c:v>
                </c:pt>
                <c:pt idx="1284">
                  <c:v>44897</c:v>
                </c:pt>
                <c:pt idx="1285">
                  <c:v>44900</c:v>
                </c:pt>
                <c:pt idx="1286">
                  <c:v>44901</c:v>
                </c:pt>
                <c:pt idx="1287">
                  <c:v>44902</c:v>
                </c:pt>
                <c:pt idx="1288">
                  <c:v>44903</c:v>
                </c:pt>
                <c:pt idx="1289">
                  <c:v>44904</c:v>
                </c:pt>
                <c:pt idx="1290">
                  <c:v>44907</c:v>
                </c:pt>
                <c:pt idx="1291">
                  <c:v>44908</c:v>
                </c:pt>
                <c:pt idx="1292">
                  <c:v>44909</c:v>
                </c:pt>
                <c:pt idx="1293">
                  <c:v>44910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44929</c:v>
                </c:pt>
                <c:pt idx="1299">
                  <c:v>44930</c:v>
                </c:pt>
                <c:pt idx="1300">
                  <c:v>44931</c:v>
                </c:pt>
                <c:pt idx="1301">
                  <c:v>44932</c:v>
                </c:pt>
                <c:pt idx="1302">
                  <c:v>44935</c:v>
                </c:pt>
                <c:pt idx="1303">
                  <c:v>44936</c:v>
                </c:pt>
                <c:pt idx="1304">
                  <c:v>44937</c:v>
                </c:pt>
                <c:pt idx="1305">
                  <c:v>44938</c:v>
                </c:pt>
                <c:pt idx="1306">
                  <c:v>44939</c:v>
                </c:pt>
                <c:pt idx="1307">
                  <c:v>44942</c:v>
                </c:pt>
                <c:pt idx="1308">
                  <c:v>44943</c:v>
                </c:pt>
                <c:pt idx="1309">
                  <c:v>44944</c:v>
                </c:pt>
                <c:pt idx="1310">
                  <c:v>44945</c:v>
                </c:pt>
                <c:pt idx="1311">
                  <c:v>44946</c:v>
                </c:pt>
                <c:pt idx="1312">
                  <c:v>44949</c:v>
                </c:pt>
                <c:pt idx="1313">
                  <c:v>44950</c:v>
                </c:pt>
                <c:pt idx="1314">
                  <c:v>44951</c:v>
                </c:pt>
                <c:pt idx="1315">
                  <c:v>44952</c:v>
                </c:pt>
                <c:pt idx="1316">
                  <c:v>44953</c:v>
                </c:pt>
                <c:pt idx="1317">
                  <c:v>44956</c:v>
                </c:pt>
                <c:pt idx="1318">
                  <c:v>44957</c:v>
                </c:pt>
                <c:pt idx="1319">
                  <c:v>44958</c:v>
                </c:pt>
                <c:pt idx="1320">
                  <c:v>44959</c:v>
                </c:pt>
                <c:pt idx="1321">
                  <c:v>44960</c:v>
                </c:pt>
                <c:pt idx="1322">
                  <c:v>44963</c:v>
                </c:pt>
                <c:pt idx="1323">
                  <c:v>44964</c:v>
                </c:pt>
                <c:pt idx="1324">
                  <c:v>44965</c:v>
                </c:pt>
                <c:pt idx="1325">
                  <c:v>44966</c:v>
                </c:pt>
                <c:pt idx="1326">
                  <c:v>44967</c:v>
                </c:pt>
                <c:pt idx="1327">
                  <c:v>44970</c:v>
                </c:pt>
                <c:pt idx="1328">
                  <c:v>44971</c:v>
                </c:pt>
                <c:pt idx="1329">
                  <c:v>44972</c:v>
                </c:pt>
                <c:pt idx="1330">
                  <c:v>44973</c:v>
                </c:pt>
                <c:pt idx="1331">
                  <c:v>44974</c:v>
                </c:pt>
                <c:pt idx="1332">
                  <c:v>44977</c:v>
                </c:pt>
                <c:pt idx="1333">
                  <c:v>44978</c:v>
                </c:pt>
                <c:pt idx="1334">
                  <c:v>44979</c:v>
                </c:pt>
                <c:pt idx="1335">
                  <c:v>44980</c:v>
                </c:pt>
                <c:pt idx="1336">
                  <c:v>44981</c:v>
                </c:pt>
                <c:pt idx="1337">
                  <c:v>44984</c:v>
                </c:pt>
                <c:pt idx="1338">
                  <c:v>44985</c:v>
                </c:pt>
                <c:pt idx="1339">
                  <c:v>44986</c:v>
                </c:pt>
                <c:pt idx="1340">
                  <c:v>44987</c:v>
                </c:pt>
                <c:pt idx="1341">
                  <c:v>44988</c:v>
                </c:pt>
                <c:pt idx="1342">
                  <c:v>44991</c:v>
                </c:pt>
                <c:pt idx="1343">
                  <c:v>44992</c:v>
                </c:pt>
                <c:pt idx="1344">
                  <c:v>44993</c:v>
                </c:pt>
                <c:pt idx="1345">
                  <c:v>44994</c:v>
                </c:pt>
                <c:pt idx="1346">
                  <c:v>44995</c:v>
                </c:pt>
                <c:pt idx="1347">
                  <c:v>44998</c:v>
                </c:pt>
                <c:pt idx="1348">
                  <c:v>44999</c:v>
                </c:pt>
                <c:pt idx="1349">
                  <c:v>45000</c:v>
                </c:pt>
                <c:pt idx="1350">
                  <c:v>45001</c:v>
                </c:pt>
                <c:pt idx="1351">
                  <c:v>45002</c:v>
                </c:pt>
                <c:pt idx="1352">
                  <c:v>45005</c:v>
                </c:pt>
                <c:pt idx="1353">
                  <c:v>45006</c:v>
                </c:pt>
                <c:pt idx="1354">
                  <c:v>45007</c:v>
                </c:pt>
                <c:pt idx="1355">
                  <c:v>45008</c:v>
                </c:pt>
                <c:pt idx="1356">
                  <c:v>45009</c:v>
                </c:pt>
                <c:pt idx="1357">
                  <c:v>45012</c:v>
                </c:pt>
                <c:pt idx="1358">
                  <c:v>45013</c:v>
                </c:pt>
                <c:pt idx="1359">
                  <c:v>45014</c:v>
                </c:pt>
                <c:pt idx="1360">
                  <c:v>45015</c:v>
                </c:pt>
                <c:pt idx="1361">
                  <c:v>45016</c:v>
                </c:pt>
                <c:pt idx="1362">
                  <c:v>45019</c:v>
                </c:pt>
                <c:pt idx="1363">
                  <c:v>45020</c:v>
                </c:pt>
                <c:pt idx="1364">
                  <c:v>45021</c:v>
                </c:pt>
                <c:pt idx="1365">
                  <c:v>45022</c:v>
                </c:pt>
                <c:pt idx="1366">
                  <c:v>45023</c:v>
                </c:pt>
                <c:pt idx="1367">
                  <c:v>45027</c:v>
                </c:pt>
                <c:pt idx="1368">
                  <c:v>45028</c:v>
                </c:pt>
                <c:pt idx="1369">
                  <c:v>45029</c:v>
                </c:pt>
                <c:pt idx="1370">
                  <c:v>45030</c:v>
                </c:pt>
                <c:pt idx="1371">
                  <c:v>45033</c:v>
                </c:pt>
                <c:pt idx="1372">
                  <c:v>45034</c:v>
                </c:pt>
                <c:pt idx="1373">
                  <c:v>45035</c:v>
                </c:pt>
                <c:pt idx="1374">
                  <c:v>45036</c:v>
                </c:pt>
                <c:pt idx="1375">
                  <c:v>45037</c:v>
                </c:pt>
                <c:pt idx="1376">
                  <c:v>45040</c:v>
                </c:pt>
                <c:pt idx="1377">
                  <c:v>45041</c:v>
                </c:pt>
                <c:pt idx="1378">
                  <c:v>45042</c:v>
                </c:pt>
                <c:pt idx="1379">
                  <c:v>45043</c:v>
                </c:pt>
                <c:pt idx="1380">
                  <c:v>45048</c:v>
                </c:pt>
                <c:pt idx="1381">
                  <c:v>45049</c:v>
                </c:pt>
                <c:pt idx="1382">
                  <c:v>45050</c:v>
                </c:pt>
                <c:pt idx="1383">
                  <c:v>45051</c:v>
                </c:pt>
                <c:pt idx="1384">
                  <c:v>45055</c:v>
                </c:pt>
                <c:pt idx="1385">
                  <c:v>45056</c:v>
                </c:pt>
                <c:pt idx="1386">
                  <c:v>45057</c:v>
                </c:pt>
                <c:pt idx="1387">
                  <c:v>45058</c:v>
                </c:pt>
                <c:pt idx="1388">
                  <c:v>45068</c:v>
                </c:pt>
                <c:pt idx="1389">
                  <c:v>45069</c:v>
                </c:pt>
                <c:pt idx="1390">
                  <c:v>45070</c:v>
                </c:pt>
                <c:pt idx="1391">
                  <c:v>45071</c:v>
                </c:pt>
                <c:pt idx="1392">
                  <c:v>45072</c:v>
                </c:pt>
                <c:pt idx="1393">
                  <c:v>45076</c:v>
                </c:pt>
                <c:pt idx="1394">
                  <c:v>45077</c:v>
                </c:pt>
                <c:pt idx="1395">
                  <c:v>45078</c:v>
                </c:pt>
                <c:pt idx="1396">
                  <c:v>45082</c:v>
                </c:pt>
                <c:pt idx="1397">
                  <c:v>45083</c:v>
                </c:pt>
                <c:pt idx="1398">
                  <c:v>45084</c:v>
                </c:pt>
                <c:pt idx="1399">
                  <c:v>45085</c:v>
                </c:pt>
                <c:pt idx="1400">
                  <c:v>45091</c:v>
                </c:pt>
                <c:pt idx="1401">
                  <c:v>45092</c:v>
                </c:pt>
                <c:pt idx="1402">
                  <c:v>45093</c:v>
                </c:pt>
                <c:pt idx="1403">
                  <c:v>45096</c:v>
                </c:pt>
                <c:pt idx="1404">
                  <c:v>45097</c:v>
                </c:pt>
                <c:pt idx="1405">
                  <c:v>45098</c:v>
                </c:pt>
                <c:pt idx="1406">
                  <c:v>45099</c:v>
                </c:pt>
                <c:pt idx="1407">
                  <c:v>45100</c:v>
                </c:pt>
                <c:pt idx="1408">
                  <c:v>45103</c:v>
                </c:pt>
                <c:pt idx="1409">
                  <c:v>45104</c:v>
                </c:pt>
                <c:pt idx="1410">
                  <c:v>45105</c:v>
                </c:pt>
                <c:pt idx="1411">
                  <c:v>45106</c:v>
                </c:pt>
                <c:pt idx="1412">
                  <c:v>45107</c:v>
                </c:pt>
                <c:pt idx="1413">
                  <c:v>45110</c:v>
                </c:pt>
                <c:pt idx="1414">
                  <c:v>45111</c:v>
                </c:pt>
                <c:pt idx="1415">
                  <c:v>45112</c:v>
                </c:pt>
                <c:pt idx="1416">
                  <c:v>45113</c:v>
                </c:pt>
                <c:pt idx="1417">
                  <c:v>45114</c:v>
                </c:pt>
                <c:pt idx="1418">
                  <c:v>45117</c:v>
                </c:pt>
                <c:pt idx="1419">
                  <c:v>45118</c:v>
                </c:pt>
                <c:pt idx="1420">
                  <c:v>45119</c:v>
                </c:pt>
                <c:pt idx="1421">
                  <c:v>45120</c:v>
                </c:pt>
                <c:pt idx="1422">
                  <c:v>45124</c:v>
                </c:pt>
                <c:pt idx="1423">
                  <c:v>45125</c:v>
                </c:pt>
                <c:pt idx="1424">
                  <c:v>45126</c:v>
                </c:pt>
                <c:pt idx="1425">
                  <c:v>45127</c:v>
                </c:pt>
                <c:pt idx="1426">
                  <c:v>45128</c:v>
                </c:pt>
                <c:pt idx="1427">
                  <c:v>45131</c:v>
                </c:pt>
                <c:pt idx="1428">
                  <c:v>45132</c:v>
                </c:pt>
                <c:pt idx="1429">
                  <c:v>45133</c:v>
                </c:pt>
                <c:pt idx="1430">
                  <c:v>45134</c:v>
                </c:pt>
                <c:pt idx="1431">
                  <c:v>45135</c:v>
                </c:pt>
                <c:pt idx="1432">
                  <c:v>45159</c:v>
                </c:pt>
                <c:pt idx="1433">
                  <c:v>45160</c:v>
                </c:pt>
                <c:pt idx="1434">
                  <c:v>45161</c:v>
                </c:pt>
                <c:pt idx="1435">
                  <c:v>45162</c:v>
                </c:pt>
                <c:pt idx="1436">
                  <c:v>45163</c:v>
                </c:pt>
                <c:pt idx="1437">
                  <c:v>45166</c:v>
                </c:pt>
                <c:pt idx="1438">
                  <c:v>45167</c:v>
                </c:pt>
                <c:pt idx="1439">
                  <c:v>45168</c:v>
                </c:pt>
                <c:pt idx="1440">
                  <c:v>45169</c:v>
                </c:pt>
                <c:pt idx="1441">
                  <c:v>45170</c:v>
                </c:pt>
                <c:pt idx="1442">
                  <c:v>45173</c:v>
                </c:pt>
                <c:pt idx="1443">
                  <c:v>45174</c:v>
                </c:pt>
                <c:pt idx="1444">
                  <c:v>45175</c:v>
                </c:pt>
                <c:pt idx="1445">
                  <c:v>45176</c:v>
                </c:pt>
                <c:pt idx="1446">
                  <c:v>45177</c:v>
                </c:pt>
                <c:pt idx="1447">
                  <c:v>45180</c:v>
                </c:pt>
                <c:pt idx="1448">
                  <c:v>45181</c:v>
                </c:pt>
                <c:pt idx="1449">
                  <c:v>45182</c:v>
                </c:pt>
                <c:pt idx="1450">
                  <c:v>45183</c:v>
                </c:pt>
                <c:pt idx="1451">
                  <c:v>45187</c:v>
                </c:pt>
                <c:pt idx="1452">
                  <c:v>45188</c:v>
                </c:pt>
                <c:pt idx="1453">
                  <c:v>45189</c:v>
                </c:pt>
                <c:pt idx="1454">
                  <c:v>45190</c:v>
                </c:pt>
                <c:pt idx="1455">
                  <c:v>45194</c:v>
                </c:pt>
                <c:pt idx="1456">
                  <c:v>45195</c:v>
                </c:pt>
                <c:pt idx="1457">
                  <c:v>45196</c:v>
                </c:pt>
                <c:pt idx="1458">
                  <c:v>45197</c:v>
                </c:pt>
                <c:pt idx="1459">
                  <c:v>45201</c:v>
                </c:pt>
                <c:pt idx="1460">
                  <c:v>45202</c:v>
                </c:pt>
                <c:pt idx="1461">
                  <c:v>45203</c:v>
                </c:pt>
                <c:pt idx="1462">
                  <c:v>45204</c:v>
                </c:pt>
                <c:pt idx="1463">
                  <c:v>45205</c:v>
                </c:pt>
                <c:pt idx="1464">
                  <c:v>45208</c:v>
                </c:pt>
                <c:pt idx="1465">
                  <c:v>45209</c:v>
                </c:pt>
                <c:pt idx="1466">
                  <c:v>45210</c:v>
                </c:pt>
                <c:pt idx="1467">
                  <c:v>45211</c:v>
                </c:pt>
                <c:pt idx="1468">
                  <c:v>45212</c:v>
                </c:pt>
                <c:pt idx="1469">
                  <c:v>45215</c:v>
                </c:pt>
                <c:pt idx="1470">
                  <c:v>45216</c:v>
                </c:pt>
                <c:pt idx="1471">
                  <c:v>45217</c:v>
                </c:pt>
                <c:pt idx="1472">
                  <c:v>45218</c:v>
                </c:pt>
                <c:pt idx="1473">
                  <c:v>45222</c:v>
                </c:pt>
                <c:pt idx="1474">
                  <c:v>45223</c:v>
                </c:pt>
                <c:pt idx="1475">
                  <c:v>45224</c:v>
                </c:pt>
                <c:pt idx="1476">
                  <c:v>45225</c:v>
                </c:pt>
                <c:pt idx="1477">
                  <c:v>45236</c:v>
                </c:pt>
                <c:pt idx="1478">
                  <c:v>45237</c:v>
                </c:pt>
                <c:pt idx="1479">
                  <c:v>45238</c:v>
                </c:pt>
                <c:pt idx="1480">
                  <c:v>45239</c:v>
                </c:pt>
                <c:pt idx="1481">
                  <c:v>45240</c:v>
                </c:pt>
                <c:pt idx="1482">
                  <c:v>45243</c:v>
                </c:pt>
                <c:pt idx="1483">
                  <c:v>45244</c:v>
                </c:pt>
                <c:pt idx="1484">
                  <c:v>45245</c:v>
                </c:pt>
                <c:pt idx="1485">
                  <c:v>45246</c:v>
                </c:pt>
                <c:pt idx="1486">
                  <c:v>45250</c:v>
                </c:pt>
                <c:pt idx="1487">
                  <c:v>45251</c:v>
                </c:pt>
                <c:pt idx="1488">
                  <c:v>45252</c:v>
                </c:pt>
                <c:pt idx="1489">
                  <c:v>45253</c:v>
                </c:pt>
                <c:pt idx="1490">
                  <c:v>45257</c:v>
                </c:pt>
                <c:pt idx="1491">
                  <c:v>45258</c:v>
                </c:pt>
                <c:pt idx="1492">
                  <c:v>45259</c:v>
                </c:pt>
                <c:pt idx="1493">
                  <c:v>45260</c:v>
                </c:pt>
                <c:pt idx="1494">
                  <c:v>45264</c:v>
                </c:pt>
                <c:pt idx="1495">
                  <c:v>45265</c:v>
                </c:pt>
                <c:pt idx="1496">
                  <c:v>45266</c:v>
                </c:pt>
                <c:pt idx="1497">
                  <c:v>45267</c:v>
                </c:pt>
                <c:pt idx="1498">
                  <c:v>45268</c:v>
                </c:pt>
                <c:pt idx="1499">
                  <c:v>45271</c:v>
                </c:pt>
                <c:pt idx="1500">
                  <c:v>45272</c:v>
                </c:pt>
                <c:pt idx="1501">
                  <c:v>45273</c:v>
                </c:pt>
                <c:pt idx="1502">
                  <c:v>45274</c:v>
                </c:pt>
                <c:pt idx="1503">
                  <c:v>45278</c:v>
                </c:pt>
                <c:pt idx="1504">
                  <c:v>45279</c:v>
                </c:pt>
                <c:pt idx="1505">
                  <c:v>45280</c:v>
                </c:pt>
                <c:pt idx="1506">
                  <c:v>45294</c:v>
                </c:pt>
                <c:pt idx="1507">
                  <c:v>45295</c:v>
                </c:pt>
                <c:pt idx="1508">
                  <c:v>45296</c:v>
                </c:pt>
                <c:pt idx="1509">
                  <c:v>45299</c:v>
                </c:pt>
                <c:pt idx="1510">
                  <c:v>45300</c:v>
                </c:pt>
                <c:pt idx="1511">
                  <c:v>45301</c:v>
                </c:pt>
                <c:pt idx="1512">
                  <c:v>45302</c:v>
                </c:pt>
                <c:pt idx="1513">
                  <c:v>45303</c:v>
                </c:pt>
                <c:pt idx="1514">
                  <c:v>45306</c:v>
                </c:pt>
                <c:pt idx="1515">
                  <c:v>45307</c:v>
                </c:pt>
                <c:pt idx="1516">
                  <c:v>45308</c:v>
                </c:pt>
                <c:pt idx="1517">
                  <c:v>45309</c:v>
                </c:pt>
                <c:pt idx="1518">
                  <c:v>45310</c:v>
                </c:pt>
                <c:pt idx="1519">
                  <c:v>45313</c:v>
                </c:pt>
                <c:pt idx="1520">
                  <c:v>45314</c:v>
                </c:pt>
                <c:pt idx="1521">
                  <c:v>45315</c:v>
                </c:pt>
                <c:pt idx="1522">
                  <c:v>45316</c:v>
                </c:pt>
                <c:pt idx="1523">
                  <c:v>45317</c:v>
                </c:pt>
                <c:pt idx="1524">
                  <c:v>45320</c:v>
                </c:pt>
                <c:pt idx="1525">
                  <c:v>45321</c:v>
                </c:pt>
                <c:pt idx="1526">
                  <c:v>45322</c:v>
                </c:pt>
                <c:pt idx="1527">
                  <c:v>45323</c:v>
                </c:pt>
                <c:pt idx="1528">
                  <c:v>45324</c:v>
                </c:pt>
                <c:pt idx="1529">
                  <c:v>45327</c:v>
                </c:pt>
                <c:pt idx="1530">
                  <c:v>45328</c:v>
                </c:pt>
                <c:pt idx="1531">
                  <c:v>45329</c:v>
                </c:pt>
                <c:pt idx="1532">
                  <c:v>45330</c:v>
                </c:pt>
                <c:pt idx="1533">
                  <c:v>45331</c:v>
                </c:pt>
                <c:pt idx="1534">
                  <c:v>45334</c:v>
                </c:pt>
                <c:pt idx="1535">
                  <c:v>45335</c:v>
                </c:pt>
                <c:pt idx="1536">
                  <c:v>45336</c:v>
                </c:pt>
                <c:pt idx="1537">
                  <c:v>45337</c:v>
                </c:pt>
                <c:pt idx="1538">
                  <c:v>45338</c:v>
                </c:pt>
                <c:pt idx="1539">
                  <c:v>45341</c:v>
                </c:pt>
                <c:pt idx="1540">
                  <c:v>45342</c:v>
                </c:pt>
                <c:pt idx="1541">
                  <c:v>45343</c:v>
                </c:pt>
                <c:pt idx="1542">
                  <c:v>45344</c:v>
                </c:pt>
                <c:pt idx="1543">
                  <c:v>45345</c:v>
                </c:pt>
                <c:pt idx="1544">
                  <c:v>45348</c:v>
                </c:pt>
                <c:pt idx="1545">
                  <c:v>45349</c:v>
                </c:pt>
                <c:pt idx="1546">
                  <c:v>45350</c:v>
                </c:pt>
                <c:pt idx="1547">
                  <c:v>45351</c:v>
                </c:pt>
                <c:pt idx="1548">
                  <c:v>45352</c:v>
                </c:pt>
                <c:pt idx="1549">
                  <c:v>45355</c:v>
                </c:pt>
                <c:pt idx="1550">
                  <c:v>45356</c:v>
                </c:pt>
                <c:pt idx="1551">
                  <c:v>45357</c:v>
                </c:pt>
                <c:pt idx="1552">
                  <c:v>45358</c:v>
                </c:pt>
                <c:pt idx="1553">
                  <c:v>45359</c:v>
                </c:pt>
                <c:pt idx="1554">
                  <c:v>45362</c:v>
                </c:pt>
                <c:pt idx="1555">
                  <c:v>45363</c:v>
                </c:pt>
                <c:pt idx="1556">
                  <c:v>45364</c:v>
                </c:pt>
                <c:pt idx="1557">
                  <c:v>45365</c:v>
                </c:pt>
                <c:pt idx="1558">
                  <c:v>45366</c:v>
                </c:pt>
                <c:pt idx="1559">
                  <c:v>45369</c:v>
                </c:pt>
                <c:pt idx="1560">
                  <c:v>45370</c:v>
                </c:pt>
                <c:pt idx="1561">
                  <c:v>45371</c:v>
                </c:pt>
                <c:pt idx="1562">
                  <c:v>45372</c:v>
                </c:pt>
                <c:pt idx="1563">
                  <c:v>45373</c:v>
                </c:pt>
                <c:pt idx="1564">
                  <c:v>45376</c:v>
                </c:pt>
                <c:pt idx="1565">
                  <c:v>45377</c:v>
                </c:pt>
                <c:pt idx="1566">
                  <c:v>45378</c:v>
                </c:pt>
                <c:pt idx="1567">
                  <c:v>45379</c:v>
                </c:pt>
                <c:pt idx="1568">
                  <c:v>45380</c:v>
                </c:pt>
                <c:pt idx="1569">
                  <c:v>45383</c:v>
                </c:pt>
                <c:pt idx="1570">
                  <c:v>45384</c:v>
                </c:pt>
                <c:pt idx="1571">
                  <c:v>45385</c:v>
                </c:pt>
                <c:pt idx="1572">
                  <c:v>45386</c:v>
                </c:pt>
                <c:pt idx="1573">
                  <c:v>45387</c:v>
                </c:pt>
                <c:pt idx="1574">
                  <c:v>45390</c:v>
                </c:pt>
                <c:pt idx="1575">
                  <c:v>45391</c:v>
                </c:pt>
                <c:pt idx="1576">
                  <c:v>45392</c:v>
                </c:pt>
                <c:pt idx="1577">
                  <c:v>45393</c:v>
                </c:pt>
                <c:pt idx="1578">
                  <c:v>45394</c:v>
                </c:pt>
                <c:pt idx="1579">
                  <c:v>45397</c:v>
                </c:pt>
                <c:pt idx="1580">
                  <c:v>45398</c:v>
                </c:pt>
                <c:pt idx="1581">
                  <c:v>45399</c:v>
                </c:pt>
                <c:pt idx="1582">
                  <c:v>45400</c:v>
                </c:pt>
                <c:pt idx="1583">
                  <c:v>45401</c:v>
                </c:pt>
                <c:pt idx="1584">
                  <c:v>45404</c:v>
                </c:pt>
                <c:pt idx="1585">
                  <c:v>45405</c:v>
                </c:pt>
                <c:pt idx="1586">
                  <c:v>45406</c:v>
                </c:pt>
                <c:pt idx="1587">
                  <c:v>45407</c:v>
                </c:pt>
                <c:pt idx="1588">
                  <c:v>45408</c:v>
                </c:pt>
                <c:pt idx="1589">
                  <c:v>45411</c:v>
                </c:pt>
                <c:pt idx="1590">
                  <c:v>45412</c:v>
                </c:pt>
                <c:pt idx="1591">
                  <c:v>45413</c:v>
                </c:pt>
                <c:pt idx="1592">
                  <c:v>45414</c:v>
                </c:pt>
                <c:pt idx="1593">
                  <c:v>45415</c:v>
                </c:pt>
                <c:pt idx="1594">
                  <c:v>45418</c:v>
                </c:pt>
                <c:pt idx="1595">
                  <c:v>45419</c:v>
                </c:pt>
                <c:pt idx="1596">
                  <c:v>45420</c:v>
                </c:pt>
                <c:pt idx="1597">
                  <c:v>45421</c:v>
                </c:pt>
                <c:pt idx="1598">
                  <c:v>45422</c:v>
                </c:pt>
                <c:pt idx="1599">
                  <c:v>45425</c:v>
                </c:pt>
                <c:pt idx="1600">
                  <c:v>45426</c:v>
                </c:pt>
                <c:pt idx="1601">
                  <c:v>45427</c:v>
                </c:pt>
                <c:pt idx="1602">
                  <c:v>45428</c:v>
                </c:pt>
                <c:pt idx="1603">
                  <c:v>45429</c:v>
                </c:pt>
                <c:pt idx="1604">
                  <c:v>45432</c:v>
                </c:pt>
                <c:pt idx="1605">
                  <c:v>45433</c:v>
                </c:pt>
                <c:pt idx="1606">
                  <c:v>45434</c:v>
                </c:pt>
                <c:pt idx="1607">
                  <c:v>45435</c:v>
                </c:pt>
                <c:pt idx="1608">
                  <c:v>45436</c:v>
                </c:pt>
                <c:pt idx="1609">
                  <c:v>45439</c:v>
                </c:pt>
                <c:pt idx="1610">
                  <c:v>45440</c:v>
                </c:pt>
                <c:pt idx="1611">
                  <c:v>45441</c:v>
                </c:pt>
                <c:pt idx="1612">
                  <c:v>45442</c:v>
                </c:pt>
                <c:pt idx="1613">
                  <c:v>45443</c:v>
                </c:pt>
                <c:pt idx="1614">
                  <c:v>45446</c:v>
                </c:pt>
                <c:pt idx="1615">
                  <c:v>45447</c:v>
                </c:pt>
                <c:pt idx="1616">
                  <c:v>45448</c:v>
                </c:pt>
                <c:pt idx="1617">
                  <c:v>45449</c:v>
                </c:pt>
                <c:pt idx="1618">
                  <c:v>45450</c:v>
                </c:pt>
                <c:pt idx="1619">
                  <c:v>45453</c:v>
                </c:pt>
                <c:pt idx="1620">
                  <c:v>45454</c:v>
                </c:pt>
                <c:pt idx="1621">
                  <c:v>45455</c:v>
                </c:pt>
                <c:pt idx="1622">
                  <c:v>45456</c:v>
                </c:pt>
                <c:pt idx="1623">
                  <c:v>45457</c:v>
                </c:pt>
                <c:pt idx="1624">
                  <c:v>45460</c:v>
                </c:pt>
                <c:pt idx="1625">
                  <c:v>45461</c:v>
                </c:pt>
                <c:pt idx="1626">
                  <c:v>45462</c:v>
                </c:pt>
                <c:pt idx="1627">
                  <c:v>45463</c:v>
                </c:pt>
                <c:pt idx="1628">
                  <c:v>45464</c:v>
                </c:pt>
                <c:pt idx="1629">
                  <c:v>45467</c:v>
                </c:pt>
                <c:pt idx="1630">
                  <c:v>45468</c:v>
                </c:pt>
                <c:pt idx="1631">
                  <c:v>45469</c:v>
                </c:pt>
                <c:pt idx="1632">
                  <c:v>45470</c:v>
                </c:pt>
                <c:pt idx="1633">
                  <c:v>45471</c:v>
                </c:pt>
                <c:pt idx="1634">
                  <c:v>45474</c:v>
                </c:pt>
                <c:pt idx="1635">
                  <c:v>45475</c:v>
                </c:pt>
                <c:pt idx="1636">
                  <c:v>45476</c:v>
                </c:pt>
                <c:pt idx="1637">
                  <c:v>45477</c:v>
                </c:pt>
                <c:pt idx="1638">
                  <c:v>45478</c:v>
                </c:pt>
                <c:pt idx="1639">
                  <c:v>45481</c:v>
                </c:pt>
                <c:pt idx="1640">
                  <c:v>45482</c:v>
                </c:pt>
                <c:pt idx="1641">
                  <c:v>45483</c:v>
                </c:pt>
                <c:pt idx="1642">
                  <c:v>45484</c:v>
                </c:pt>
                <c:pt idx="1643">
                  <c:v>45485</c:v>
                </c:pt>
                <c:pt idx="1644">
                  <c:v>45488</c:v>
                </c:pt>
                <c:pt idx="1645">
                  <c:v>45489</c:v>
                </c:pt>
                <c:pt idx="1646">
                  <c:v>45490</c:v>
                </c:pt>
                <c:pt idx="1647">
                  <c:v>45491</c:v>
                </c:pt>
                <c:pt idx="1648">
                  <c:v>45492</c:v>
                </c:pt>
                <c:pt idx="1649">
                  <c:v>45495</c:v>
                </c:pt>
                <c:pt idx="1650">
                  <c:v>45496</c:v>
                </c:pt>
                <c:pt idx="1651">
                  <c:v>45497</c:v>
                </c:pt>
                <c:pt idx="1652">
                  <c:v>45498</c:v>
                </c:pt>
                <c:pt idx="1653">
                  <c:v>45499</c:v>
                </c:pt>
                <c:pt idx="1654">
                  <c:v>45502</c:v>
                </c:pt>
                <c:pt idx="1655">
                  <c:v>45503</c:v>
                </c:pt>
                <c:pt idx="1656">
                  <c:v>45504</c:v>
                </c:pt>
                <c:pt idx="1657">
                  <c:v>45505</c:v>
                </c:pt>
                <c:pt idx="1658">
                  <c:v>45506</c:v>
                </c:pt>
              </c:numCache>
            </c:numRef>
          </c:cat>
          <c:val>
            <c:numRef>
              <c:f>'Hist AS _ RC'!$D$3:$D$2969</c:f>
              <c:numCache>
                <c:formatCode>General</c:formatCode>
                <c:ptCount val="2967"/>
                <c:pt idx="0">
                  <c:v>38</c:v>
                </c:pt>
                <c:pt idx="1">
                  <c:v>35</c:v>
                </c:pt>
                <c:pt idx="2">
                  <c:v>37</c:v>
                </c:pt>
                <c:pt idx="3">
                  <c:v>39</c:v>
                </c:pt>
                <c:pt idx="4">
                  <c:v>40</c:v>
                </c:pt>
                <c:pt idx="5">
                  <c:v>40</c:v>
                </c:pt>
                <c:pt idx="6">
                  <c:v>33</c:v>
                </c:pt>
                <c:pt idx="7">
                  <c:v>39</c:v>
                </c:pt>
                <c:pt idx="8">
                  <c:v>38</c:v>
                </c:pt>
                <c:pt idx="9">
                  <c:v>42</c:v>
                </c:pt>
                <c:pt idx="10">
                  <c:v>39</c:v>
                </c:pt>
                <c:pt idx="11">
                  <c:v>37</c:v>
                </c:pt>
                <c:pt idx="12">
                  <c:v>36</c:v>
                </c:pt>
                <c:pt idx="13">
                  <c:v>33</c:v>
                </c:pt>
                <c:pt idx="14">
                  <c:v>40</c:v>
                </c:pt>
                <c:pt idx="15">
                  <c:v>34</c:v>
                </c:pt>
                <c:pt idx="16">
                  <c:v>30</c:v>
                </c:pt>
                <c:pt idx="17">
                  <c:v>35</c:v>
                </c:pt>
                <c:pt idx="18">
                  <c:v>36</c:v>
                </c:pt>
                <c:pt idx="19">
                  <c:v>34</c:v>
                </c:pt>
                <c:pt idx="20">
                  <c:v>34</c:v>
                </c:pt>
                <c:pt idx="21">
                  <c:v>33</c:v>
                </c:pt>
                <c:pt idx="22">
                  <c:v>31</c:v>
                </c:pt>
                <c:pt idx="23">
                  <c:v>32</c:v>
                </c:pt>
                <c:pt idx="24">
                  <c:v>35</c:v>
                </c:pt>
                <c:pt idx="25">
                  <c:v>32</c:v>
                </c:pt>
                <c:pt idx="26">
                  <c:v>33</c:v>
                </c:pt>
                <c:pt idx="27">
                  <c:v>38</c:v>
                </c:pt>
                <c:pt idx="28">
                  <c:v>36</c:v>
                </c:pt>
                <c:pt idx="29">
                  <c:v>28</c:v>
                </c:pt>
                <c:pt idx="30">
                  <c:v>32</c:v>
                </c:pt>
                <c:pt idx="31">
                  <c:v>38</c:v>
                </c:pt>
                <c:pt idx="32">
                  <c:v>32</c:v>
                </c:pt>
                <c:pt idx="33">
                  <c:v>30</c:v>
                </c:pt>
                <c:pt idx="34">
                  <c:v>37</c:v>
                </c:pt>
                <c:pt idx="35">
                  <c:v>40</c:v>
                </c:pt>
                <c:pt idx="36">
                  <c:v>38</c:v>
                </c:pt>
                <c:pt idx="37">
                  <c:v>38</c:v>
                </c:pt>
                <c:pt idx="38">
                  <c:v>37</c:v>
                </c:pt>
                <c:pt idx="39">
                  <c:v>33</c:v>
                </c:pt>
                <c:pt idx="40">
                  <c:v>33</c:v>
                </c:pt>
                <c:pt idx="41">
                  <c:v>37</c:v>
                </c:pt>
                <c:pt idx="42">
                  <c:v>34</c:v>
                </c:pt>
                <c:pt idx="43">
                  <c:v>45</c:v>
                </c:pt>
                <c:pt idx="44">
                  <c:v>37</c:v>
                </c:pt>
                <c:pt idx="45">
                  <c:v>36</c:v>
                </c:pt>
                <c:pt idx="46">
                  <c:v>35</c:v>
                </c:pt>
                <c:pt idx="47">
                  <c:v>37</c:v>
                </c:pt>
                <c:pt idx="48">
                  <c:v>40</c:v>
                </c:pt>
                <c:pt idx="49">
                  <c:v>39</c:v>
                </c:pt>
                <c:pt idx="50">
                  <c:v>36</c:v>
                </c:pt>
                <c:pt idx="51">
                  <c:v>37</c:v>
                </c:pt>
                <c:pt idx="52">
                  <c:v>35</c:v>
                </c:pt>
                <c:pt idx="53">
                  <c:v>39</c:v>
                </c:pt>
                <c:pt idx="54">
                  <c:v>40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38</c:v>
                </c:pt>
                <c:pt idx="62">
                  <c:v>38</c:v>
                </c:pt>
                <c:pt idx="63">
                  <c:v>40</c:v>
                </c:pt>
                <c:pt idx="64">
                  <c:v>35</c:v>
                </c:pt>
                <c:pt idx="65">
                  <c:v>40</c:v>
                </c:pt>
                <c:pt idx="66">
                  <c:v>37</c:v>
                </c:pt>
                <c:pt idx="67">
                  <c:v>37</c:v>
                </c:pt>
                <c:pt idx="68">
                  <c:v>34</c:v>
                </c:pt>
                <c:pt idx="69">
                  <c:v>39</c:v>
                </c:pt>
                <c:pt idx="70">
                  <c:v>36</c:v>
                </c:pt>
                <c:pt idx="71">
                  <c:v>39</c:v>
                </c:pt>
                <c:pt idx="72">
                  <c:v>36</c:v>
                </c:pt>
                <c:pt idx="73">
                  <c:v>35</c:v>
                </c:pt>
                <c:pt idx="74">
                  <c:v>39</c:v>
                </c:pt>
                <c:pt idx="75">
                  <c:v>42</c:v>
                </c:pt>
                <c:pt idx="76">
                  <c:v>42</c:v>
                </c:pt>
                <c:pt idx="77">
                  <c:v>35</c:v>
                </c:pt>
                <c:pt idx="78">
                  <c:v>36</c:v>
                </c:pt>
                <c:pt idx="79">
                  <c:v>38</c:v>
                </c:pt>
                <c:pt idx="80">
                  <c:v>30</c:v>
                </c:pt>
                <c:pt idx="81">
                  <c:v>31</c:v>
                </c:pt>
                <c:pt idx="82">
                  <c:v>35</c:v>
                </c:pt>
                <c:pt idx="83">
                  <c:v>31</c:v>
                </c:pt>
                <c:pt idx="84">
                  <c:v>30</c:v>
                </c:pt>
                <c:pt idx="85">
                  <c:v>34</c:v>
                </c:pt>
                <c:pt idx="86">
                  <c:v>32</c:v>
                </c:pt>
                <c:pt idx="87">
                  <c:v>34</c:v>
                </c:pt>
                <c:pt idx="88">
                  <c:v>35</c:v>
                </c:pt>
                <c:pt idx="89">
                  <c:v>35</c:v>
                </c:pt>
                <c:pt idx="90">
                  <c:v>30</c:v>
                </c:pt>
                <c:pt idx="91">
                  <c:v>39</c:v>
                </c:pt>
                <c:pt idx="92">
                  <c:v>32</c:v>
                </c:pt>
                <c:pt idx="93">
                  <c:v>34</c:v>
                </c:pt>
                <c:pt idx="94">
                  <c:v>41</c:v>
                </c:pt>
                <c:pt idx="95">
                  <c:v>40</c:v>
                </c:pt>
                <c:pt idx="96">
                  <c:v>39</c:v>
                </c:pt>
                <c:pt idx="97">
                  <c:v>32</c:v>
                </c:pt>
                <c:pt idx="98">
                  <c:v>35</c:v>
                </c:pt>
                <c:pt idx="99">
                  <c:v>37</c:v>
                </c:pt>
                <c:pt idx="100">
                  <c:v>41</c:v>
                </c:pt>
                <c:pt idx="101">
                  <c:v>35</c:v>
                </c:pt>
                <c:pt idx="102">
                  <c:v>32</c:v>
                </c:pt>
                <c:pt idx="103">
                  <c:v>25</c:v>
                </c:pt>
                <c:pt idx="104">
                  <c:v>32</c:v>
                </c:pt>
                <c:pt idx="105">
                  <c:v>36</c:v>
                </c:pt>
                <c:pt idx="106">
                  <c:v>30</c:v>
                </c:pt>
                <c:pt idx="107">
                  <c:v>35</c:v>
                </c:pt>
                <c:pt idx="108">
                  <c:v>34</c:v>
                </c:pt>
                <c:pt idx="109">
                  <c:v>37</c:v>
                </c:pt>
                <c:pt idx="110">
                  <c:v>32</c:v>
                </c:pt>
                <c:pt idx="111">
                  <c:v>37</c:v>
                </c:pt>
                <c:pt idx="112">
                  <c:v>37</c:v>
                </c:pt>
                <c:pt idx="113">
                  <c:v>34</c:v>
                </c:pt>
                <c:pt idx="114">
                  <c:v>31</c:v>
                </c:pt>
                <c:pt idx="115">
                  <c:v>37</c:v>
                </c:pt>
                <c:pt idx="116">
                  <c:v>36</c:v>
                </c:pt>
                <c:pt idx="117">
                  <c:v>31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40</c:v>
                </c:pt>
                <c:pt idx="122">
                  <c:v>40</c:v>
                </c:pt>
                <c:pt idx="123">
                  <c:v>35</c:v>
                </c:pt>
                <c:pt idx="124">
                  <c:v>39</c:v>
                </c:pt>
                <c:pt idx="125">
                  <c:v>36</c:v>
                </c:pt>
                <c:pt idx="126">
                  <c:v>34</c:v>
                </c:pt>
                <c:pt idx="127">
                  <c:v>33</c:v>
                </c:pt>
                <c:pt idx="128">
                  <c:v>33</c:v>
                </c:pt>
                <c:pt idx="129">
                  <c:v>31</c:v>
                </c:pt>
                <c:pt idx="130">
                  <c:v>34</c:v>
                </c:pt>
                <c:pt idx="131">
                  <c:v>33</c:v>
                </c:pt>
                <c:pt idx="132">
                  <c:v>36</c:v>
                </c:pt>
                <c:pt idx="133">
                  <c:v>31</c:v>
                </c:pt>
                <c:pt idx="134">
                  <c:v>28</c:v>
                </c:pt>
                <c:pt idx="135">
                  <c:v>31</c:v>
                </c:pt>
                <c:pt idx="136">
                  <c:v>30</c:v>
                </c:pt>
                <c:pt idx="137">
                  <c:v>30</c:v>
                </c:pt>
                <c:pt idx="138">
                  <c:v>33</c:v>
                </c:pt>
                <c:pt idx="139">
                  <c:v>36</c:v>
                </c:pt>
                <c:pt idx="140">
                  <c:v>35</c:v>
                </c:pt>
                <c:pt idx="141">
                  <c:v>36</c:v>
                </c:pt>
                <c:pt idx="142">
                  <c:v>34</c:v>
                </c:pt>
                <c:pt idx="143">
                  <c:v>31</c:v>
                </c:pt>
                <c:pt idx="144">
                  <c:v>31</c:v>
                </c:pt>
                <c:pt idx="145">
                  <c:v>32</c:v>
                </c:pt>
                <c:pt idx="146">
                  <c:v>30</c:v>
                </c:pt>
                <c:pt idx="147">
                  <c:v>37</c:v>
                </c:pt>
                <c:pt idx="148">
                  <c:v>34</c:v>
                </c:pt>
                <c:pt idx="153">
                  <c:v>35</c:v>
                </c:pt>
                <c:pt idx="154">
                  <c:v>32</c:v>
                </c:pt>
                <c:pt idx="155">
                  <c:v>35</c:v>
                </c:pt>
                <c:pt idx="156">
                  <c:v>33</c:v>
                </c:pt>
                <c:pt idx="157">
                  <c:v>35</c:v>
                </c:pt>
                <c:pt idx="158">
                  <c:v>36</c:v>
                </c:pt>
                <c:pt idx="159">
                  <c:v>34</c:v>
                </c:pt>
                <c:pt idx="160">
                  <c:v>33</c:v>
                </c:pt>
                <c:pt idx="161">
                  <c:v>35</c:v>
                </c:pt>
                <c:pt idx="162">
                  <c:v>34</c:v>
                </c:pt>
                <c:pt idx="163">
                  <c:v>33</c:v>
                </c:pt>
                <c:pt idx="164">
                  <c:v>31</c:v>
                </c:pt>
                <c:pt idx="165">
                  <c:v>33</c:v>
                </c:pt>
                <c:pt idx="166">
                  <c:v>32</c:v>
                </c:pt>
                <c:pt idx="167">
                  <c:v>31</c:v>
                </c:pt>
                <c:pt idx="168">
                  <c:v>35</c:v>
                </c:pt>
                <c:pt idx="169">
                  <c:v>34</c:v>
                </c:pt>
                <c:pt idx="170">
                  <c:v>34</c:v>
                </c:pt>
                <c:pt idx="171">
                  <c:v>32</c:v>
                </c:pt>
                <c:pt idx="172">
                  <c:v>33</c:v>
                </c:pt>
                <c:pt idx="173">
                  <c:v>35</c:v>
                </c:pt>
                <c:pt idx="174">
                  <c:v>35</c:v>
                </c:pt>
                <c:pt idx="175">
                  <c:v>33</c:v>
                </c:pt>
                <c:pt idx="176">
                  <c:v>32</c:v>
                </c:pt>
                <c:pt idx="177">
                  <c:v>30</c:v>
                </c:pt>
                <c:pt idx="178">
                  <c:v>33</c:v>
                </c:pt>
                <c:pt idx="179">
                  <c:v>31</c:v>
                </c:pt>
                <c:pt idx="180">
                  <c:v>33.5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37</c:v>
                </c:pt>
                <c:pt idx="185">
                  <c:v>35</c:v>
                </c:pt>
                <c:pt idx="186">
                  <c:v>33</c:v>
                </c:pt>
                <c:pt idx="187">
                  <c:v>34</c:v>
                </c:pt>
                <c:pt idx="188">
                  <c:v>34</c:v>
                </c:pt>
                <c:pt idx="189">
                  <c:v>39</c:v>
                </c:pt>
                <c:pt idx="190">
                  <c:v>30</c:v>
                </c:pt>
                <c:pt idx="191">
                  <c:v>25</c:v>
                </c:pt>
                <c:pt idx="192">
                  <c:v>33</c:v>
                </c:pt>
                <c:pt idx="193">
                  <c:v>34</c:v>
                </c:pt>
                <c:pt idx="194">
                  <c:v>30</c:v>
                </c:pt>
                <c:pt idx="195">
                  <c:v>34</c:v>
                </c:pt>
                <c:pt idx="196">
                  <c:v>35</c:v>
                </c:pt>
                <c:pt idx="197">
                  <c:v>34</c:v>
                </c:pt>
                <c:pt idx="198">
                  <c:v>34</c:v>
                </c:pt>
                <c:pt idx="199">
                  <c:v>35</c:v>
                </c:pt>
                <c:pt idx="200">
                  <c:v>33</c:v>
                </c:pt>
                <c:pt idx="201">
                  <c:v>36</c:v>
                </c:pt>
                <c:pt idx="202">
                  <c:v>36</c:v>
                </c:pt>
                <c:pt idx="203">
                  <c:v>35</c:v>
                </c:pt>
                <c:pt idx="204">
                  <c:v>38</c:v>
                </c:pt>
                <c:pt idx="205">
                  <c:v>37</c:v>
                </c:pt>
                <c:pt idx="206">
                  <c:v>35</c:v>
                </c:pt>
                <c:pt idx="207">
                  <c:v>37</c:v>
                </c:pt>
                <c:pt idx="208">
                  <c:v>36</c:v>
                </c:pt>
                <c:pt idx="209">
                  <c:v>37</c:v>
                </c:pt>
                <c:pt idx="210">
                  <c:v>37</c:v>
                </c:pt>
                <c:pt idx="211">
                  <c:v>36</c:v>
                </c:pt>
                <c:pt idx="212">
                  <c:v>35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33</c:v>
                </c:pt>
                <c:pt idx="218">
                  <c:v>35</c:v>
                </c:pt>
                <c:pt idx="219">
                  <c:v>28</c:v>
                </c:pt>
                <c:pt idx="220">
                  <c:v>31</c:v>
                </c:pt>
                <c:pt idx="221">
                  <c:v>34</c:v>
                </c:pt>
                <c:pt idx="222">
                  <c:v>35</c:v>
                </c:pt>
                <c:pt idx="223">
                  <c:v>33</c:v>
                </c:pt>
                <c:pt idx="224">
                  <c:v>31</c:v>
                </c:pt>
                <c:pt idx="225">
                  <c:v>33</c:v>
                </c:pt>
                <c:pt idx="226">
                  <c:v>31</c:v>
                </c:pt>
                <c:pt idx="227">
                  <c:v>33</c:v>
                </c:pt>
                <c:pt idx="228">
                  <c:v>36</c:v>
                </c:pt>
                <c:pt idx="229">
                  <c:v>30</c:v>
                </c:pt>
                <c:pt idx="230">
                  <c:v>33</c:v>
                </c:pt>
                <c:pt idx="231">
                  <c:v>34</c:v>
                </c:pt>
                <c:pt idx="232">
                  <c:v>35</c:v>
                </c:pt>
                <c:pt idx="233">
                  <c:v>31</c:v>
                </c:pt>
                <c:pt idx="234">
                  <c:v>30</c:v>
                </c:pt>
                <c:pt idx="235">
                  <c:v>33</c:v>
                </c:pt>
                <c:pt idx="236">
                  <c:v>36</c:v>
                </c:pt>
                <c:pt idx="237">
                  <c:v>32</c:v>
                </c:pt>
                <c:pt idx="238">
                  <c:v>34</c:v>
                </c:pt>
                <c:pt idx="239">
                  <c:v>34</c:v>
                </c:pt>
                <c:pt idx="240">
                  <c:v>32</c:v>
                </c:pt>
                <c:pt idx="241">
                  <c:v>31</c:v>
                </c:pt>
                <c:pt idx="242">
                  <c:v>32</c:v>
                </c:pt>
                <c:pt idx="243">
                  <c:v>34</c:v>
                </c:pt>
                <c:pt idx="244">
                  <c:v>36</c:v>
                </c:pt>
                <c:pt idx="245">
                  <c:v>30</c:v>
                </c:pt>
                <c:pt idx="246">
                  <c:v>32</c:v>
                </c:pt>
                <c:pt idx="247">
                  <c:v>35</c:v>
                </c:pt>
                <c:pt idx="248">
                  <c:v>30</c:v>
                </c:pt>
                <c:pt idx="249">
                  <c:v>33</c:v>
                </c:pt>
                <c:pt idx="250">
                  <c:v>31</c:v>
                </c:pt>
                <c:pt idx="251">
                  <c:v>32</c:v>
                </c:pt>
                <c:pt idx="252">
                  <c:v>37</c:v>
                </c:pt>
                <c:pt idx="253">
                  <c:v>32</c:v>
                </c:pt>
                <c:pt idx="254">
                  <c:v>34</c:v>
                </c:pt>
                <c:pt idx="255">
                  <c:v>33</c:v>
                </c:pt>
                <c:pt idx="256">
                  <c:v>34</c:v>
                </c:pt>
                <c:pt idx="257">
                  <c:v>31</c:v>
                </c:pt>
                <c:pt idx="258">
                  <c:v>32</c:v>
                </c:pt>
                <c:pt idx="259">
                  <c:v>35</c:v>
                </c:pt>
                <c:pt idx="260">
                  <c:v>32</c:v>
                </c:pt>
                <c:pt idx="261">
                  <c:v>30</c:v>
                </c:pt>
                <c:pt idx="262">
                  <c:v>32</c:v>
                </c:pt>
                <c:pt idx="263">
                  <c:v>34</c:v>
                </c:pt>
                <c:pt idx="264">
                  <c:v>32</c:v>
                </c:pt>
                <c:pt idx="265">
                  <c:v>33</c:v>
                </c:pt>
                <c:pt idx="266">
                  <c:v>38</c:v>
                </c:pt>
                <c:pt idx="267">
                  <c:v>35</c:v>
                </c:pt>
                <c:pt idx="268">
                  <c:v>37</c:v>
                </c:pt>
                <c:pt idx="269">
                  <c:v>35</c:v>
                </c:pt>
                <c:pt idx="270">
                  <c:v>36</c:v>
                </c:pt>
                <c:pt idx="271">
                  <c:v>34.5</c:v>
                </c:pt>
                <c:pt idx="272">
                  <c:v>35</c:v>
                </c:pt>
                <c:pt idx="273">
                  <c:v>33</c:v>
                </c:pt>
                <c:pt idx="274">
                  <c:v>37</c:v>
                </c:pt>
                <c:pt idx="275">
                  <c:v>35</c:v>
                </c:pt>
                <c:pt idx="276">
                  <c:v>43</c:v>
                </c:pt>
                <c:pt idx="277">
                  <c:v>39</c:v>
                </c:pt>
                <c:pt idx="278">
                  <c:v>37</c:v>
                </c:pt>
                <c:pt idx="279">
                  <c:v>33</c:v>
                </c:pt>
                <c:pt idx="280">
                  <c:v>30</c:v>
                </c:pt>
                <c:pt idx="281">
                  <c:v>35</c:v>
                </c:pt>
                <c:pt idx="282">
                  <c:v>32</c:v>
                </c:pt>
                <c:pt idx="283">
                  <c:v>32</c:v>
                </c:pt>
                <c:pt idx="284">
                  <c:v>36</c:v>
                </c:pt>
                <c:pt idx="285">
                  <c:v>34</c:v>
                </c:pt>
                <c:pt idx="286">
                  <c:v>38</c:v>
                </c:pt>
                <c:pt idx="287">
                  <c:v>38</c:v>
                </c:pt>
                <c:pt idx="288">
                  <c:v>36</c:v>
                </c:pt>
                <c:pt idx="289">
                  <c:v>39</c:v>
                </c:pt>
                <c:pt idx="290">
                  <c:v>35</c:v>
                </c:pt>
                <c:pt idx="291">
                  <c:v>36</c:v>
                </c:pt>
                <c:pt idx="292">
                  <c:v>35</c:v>
                </c:pt>
                <c:pt idx="293">
                  <c:v>37</c:v>
                </c:pt>
                <c:pt idx="294">
                  <c:v>37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33</c:v>
                </c:pt>
                <c:pt idx="299">
                  <c:v>38</c:v>
                </c:pt>
                <c:pt idx="300">
                  <c:v>40</c:v>
                </c:pt>
                <c:pt idx="301">
                  <c:v>36</c:v>
                </c:pt>
                <c:pt idx="302">
                  <c:v>40</c:v>
                </c:pt>
                <c:pt idx="303">
                  <c:v>34</c:v>
                </c:pt>
                <c:pt idx="304">
                  <c:v>40</c:v>
                </c:pt>
                <c:pt idx="305">
                  <c:v>36</c:v>
                </c:pt>
                <c:pt idx="306">
                  <c:v>36</c:v>
                </c:pt>
                <c:pt idx="307">
                  <c:v>39</c:v>
                </c:pt>
                <c:pt idx="308">
                  <c:v>32</c:v>
                </c:pt>
                <c:pt idx="309">
                  <c:v>38</c:v>
                </c:pt>
                <c:pt idx="310">
                  <c:v>40</c:v>
                </c:pt>
                <c:pt idx="311">
                  <c:v>43</c:v>
                </c:pt>
                <c:pt idx="312">
                  <c:v>39</c:v>
                </c:pt>
                <c:pt idx="313">
                  <c:v>35</c:v>
                </c:pt>
                <c:pt idx="314">
                  <c:v>38</c:v>
                </c:pt>
                <c:pt idx="315">
                  <c:v>37</c:v>
                </c:pt>
                <c:pt idx="316">
                  <c:v>39</c:v>
                </c:pt>
                <c:pt idx="317">
                  <c:v>37</c:v>
                </c:pt>
                <c:pt idx="318">
                  <c:v>42</c:v>
                </c:pt>
                <c:pt idx="319">
                  <c:v>39</c:v>
                </c:pt>
                <c:pt idx="320">
                  <c:v>34</c:v>
                </c:pt>
                <c:pt idx="321">
                  <c:v>39</c:v>
                </c:pt>
                <c:pt idx="322">
                  <c:v>36</c:v>
                </c:pt>
                <c:pt idx="323">
                  <c:v>36</c:v>
                </c:pt>
                <c:pt idx="324">
                  <c:v>41</c:v>
                </c:pt>
                <c:pt idx="325">
                  <c:v>35</c:v>
                </c:pt>
                <c:pt idx="326">
                  <c:v>41</c:v>
                </c:pt>
                <c:pt idx="327">
                  <c:v>42</c:v>
                </c:pt>
                <c:pt idx="328">
                  <c:v>42</c:v>
                </c:pt>
                <c:pt idx="329">
                  <c:v>38</c:v>
                </c:pt>
                <c:pt idx="330">
                  <c:v>37</c:v>
                </c:pt>
                <c:pt idx="331">
                  <c:v>40</c:v>
                </c:pt>
                <c:pt idx="332">
                  <c:v>38</c:v>
                </c:pt>
                <c:pt idx="333">
                  <c:v>36</c:v>
                </c:pt>
                <c:pt idx="334">
                  <c:v>38</c:v>
                </c:pt>
                <c:pt idx="335">
                  <c:v>36</c:v>
                </c:pt>
                <c:pt idx="336">
                  <c:v>39</c:v>
                </c:pt>
                <c:pt idx="337">
                  <c:v>36</c:v>
                </c:pt>
                <c:pt idx="338">
                  <c:v>44</c:v>
                </c:pt>
                <c:pt idx="339">
                  <c:v>38</c:v>
                </c:pt>
                <c:pt idx="340">
                  <c:v>38</c:v>
                </c:pt>
                <c:pt idx="341">
                  <c:v>36</c:v>
                </c:pt>
                <c:pt idx="342">
                  <c:v>37</c:v>
                </c:pt>
                <c:pt idx="343">
                  <c:v>35</c:v>
                </c:pt>
                <c:pt idx="344">
                  <c:v>39</c:v>
                </c:pt>
                <c:pt idx="345">
                  <c:v>39</c:v>
                </c:pt>
                <c:pt idx="346">
                  <c:v>38</c:v>
                </c:pt>
                <c:pt idx="347">
                  <c:v>39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32</c:v>
                </c:pt>
                <c:pt idx="352">
                  <c:v>36</c:v>
                </c:pt>
                <c:pt idx="353">
                  <c:v>36</c:v>
                </c:pt>
                <c:pt idx="354">
                  <c:v>40</c:v>
                </c:pt>
                <c:pt idx="355">
                  <c:v>39</c:v>
                </c:pt>
                <c:pt idx="356">
                  <c:v>33</c:v>
                </c:pt>
                <c:pt idx="357">
                  <c:v>36</c:v>
                </c:pt>
                <c:pt idx="358">
                  <c:v>37</c:v>
                </c:pt>
                <c:pt idx="359">
                  <c:v>36</c:v>
                </c:pt>
                <c:pt idx="360">
                  <c:v>40</c:v>
                </c:pt>
                <c:pt idx="361">
                  <c:v>38</c:v>
                </c:pt>
                <c:pt idx="362">
                  <c:v>43</c:v>
                </c:pt>
                <c:pt idx="363">
                  <c:v>38</c:v>
                </c:pt>
                <c:pt idx="364">
                  <c:v>37</c:v>
                </c:pt>
                <c:pt idx="365">
                  <c:v>36</c:v>
                </c:pt>
                <c:pt idx="366">
                  <c:v>39</c:v>
                </c:pt>
                <c:pt idx="367">
                  <c:v>38</c:v>
                </c:pt>
                <c:pt idx="368">
                  <c:v>33</c:v>
                </c:pt>
                <c:pt idx="369">
                  <c:v>37</c:v>
                </c:pt>
                <c:pt idx="370">
                  <c:v>32</c:v>
                </c:pt>
                <c:pt idx="371">
                  <c:v>38</c:v>
                </c:pt>
                <c:pt idx="372">
                  <c:v>34</c:v>
                </c:pt>
                <c:pt idx="373">
                  <c:v>42</c:v>
                </c:pt>
                <c:pt idx="374">
                  <c:v>39</c:v>
                </c:pt>
                <c:pt idx="375">
                  <c:v>36</c:v>
                </c:pt>
                <c:pt idx="376">
                  <c:v>31</c:v>
                </c:pt>
                <c:pt idx="377">
                  <c:v>38</c:v>
                </c:pt>
                <c:pt idx="378">
                  <c:v>41</c:v>
                </c:pt>
                <c:pt idx="379">
                  <c:v>40</c:v>
                </c:pt>
                <c:pt idx="380">
                  <c:v>37</c:v>
                </c:pt>
                <c:pt idx="381">
                  <c:v>37</c:v>
                </c:pt>
                <c:pt idx="382">
                  <c:v>38</c:v>
                </c:pt>
                <c:pt idx="383">
                  <c:v>39</c:v>
                </c:pt>
                <c:pt idx="384">
                  <c:v>37</c:v>
                </c:pt>
                <c:pt idx="385">
                  <c:v>41</c:v>
                </c:pt>
                <c:pt idx="386">
                  <c:v>33</c:v>
                </c:pt>
                <c:pt idx="387">
                  <c:v>36</c:v>
                </c:pt>
                <c:pt idx="388">
                  <c:v>37</c:v>
                </c:pt>
                <c:pt idx="389">
                  <c:v>33</c:v>
                </c:pt>
                <c:pt idx="390">
                  <c:v>39</c:v>
                </c:pt>
                <c:pt idx="391">
                  <c:v>41</c:v>
                </c:pt>
                <c:pt idx="392">
                  <c:v>41</c:v>
                </c:pt>
                <c:pt idx="393">
                  <c:v>41</c:v>
                </c:pt>
                <c:pt idx="394">
                  <c:v>39</c:v>
                </c:pt>
                <c:pt idx="395">
                  <c:v>38</c:v>
                </c:pt>
                <c:pt idx="396">
                  <c:v>34</c:v>
                </c:pt>
                <c:pt idx="397">
                  <c:v>37</c:v>
                </c:pt>
                <c:pt idx="398">
                  <c:v>40</c:v>
                </c:pt>
                <c:pt idx="399">
                  <c:v>36</c:v>
                </c:pt>
                <c:pt idx="400">
                  <c:v>39</c:v>
                </c:pt>
                <c:pt idx="401">
                  <c:v>37</c:v>
                </c:pt>
                <c:pt idx="402">
                  <c:v>40</c:v>
                </c:pt>
                <c:pt idx="403">
                  <c:v>41</c:v>
                </c:pt>
                <c:pt idx="404">
                  <c:v>29</c:v>
                </c:pt>
                <c:pt idx="405">
                  <c:v>33</c:v>
                </c:pt>
                <c:pt idx="406">
                  <c:v>32</c:v>
                </c:pt>
                <c:pt idx="407">
                  <c:v>37</c:v>
                </c:pt>
                <c:pt idx="408">
                  <c:v>39</c:v>
                </c:pt>
                <c:pt idx="409">
                  <c:v>33</c:v>
                </c:pt>
                <c:pt idx="410">
                  <c:v>35</c:v>
                </c:pt>
                <c:pt idx="411">
                  <c:v>40</c:v>
                </c:pt>
                <c:pt idx="412">
                  <c:v>35</c:v>
                </c:pt>
                <c:pt idx="413">
                  <c:v>39</c:v>
                </c:pt>
                <c:pt idx="414">
                  <c:v>31</c:v>
                </c:pt>
                <c:pt idx="415">
                  <c:v>38</c:v>
                </c:pt>
                <c:pt idx="416">
                  <c:v>35</c:v>
                </c:pt>
                <c:pt idx="417">
                  <c:v>32</c:v>
                </c:pt>
                <c:pt idx="418">
                  <c:v>37</c:v>
                </c:pt>
                <c:pt idx="419">
                  <c:v>35</c:v>
                </c:pt>
                <c:pt idx="420">
                  <c:v>33</c:v>
                </c:pt>
                <c:pt idx="421">
                  <c:v>35</c:v>
                </c:pt>
                <c:pt idx="422">
                  <c:v>35</c:v>
                </c:pt>
                <c:pt idx="423">
                  <c:v>36</c:v>
                </c:pt>
                <c:pt idx="424">
                  <c:v>41</c:v>
                </c:pt>
                <c:pt idx="425">
                  <c:v>35</c:v>
                </c:pt>
                <c:pt idx="426">
                  <c:v>36</c:v>
                </c:pt>
                <c:pt idx="427">
                  <c:v>39</c:v>
                </c:pt>
                <c:pt idx="428">
                  <c:v>36</c:v>
                </c:pt>
                <c:pt idx="429">
                  <c:v>37</c:v>
                </c:pt>
                <c:pt idx="430">
                  <c:v>36</c:v>
                </c:pt>
                <c:pt idx="431">
                  <c:v>36</c:v>
                </c:pt>
                <c:pt idx="432">
                  <c:v>32</c:v>
                </c:pt>
                <c:pt idx="433">
                  <c:v>31</c:v>
                </c:pt>
                <c:pt idx="434">
                  <c:v>33</c:v>
                </c:pt>
                <c:pt idx="435">
                  <c:v>37</c:v>
                </c:pt>
                <c:pt idx="436">
                  <c:v>35</c:v>
                </c:pt>
                <c:pt idx="437">
                  <c:v>38</c:v>
                </c:pt>
                <c:pt idx="438">
                  <c:v>38</c:v>
                </c:pt>
                <c:pt idx="439">
                  <c:v>30</c:v>
                </c:pt>
                <c:pt idx="440">
                  <c:v>30</c:v>
                </c:pt>
                <c:pt idx="441">
                  <c:v>32</c:v>
                </c:pt>
                <c:pt idx="442">
                  <c:v>35</c:v>
                </c:pt>
                <c:pt idx="443">
                  <c:v>34</c:v>
                </c:pt>
                <c:pt idx="444">
                  <c:v>40</c:v>
                </c:pt>
                <c:pt idx="445">
                  <c:v>40</c:v>
                </c:pt>
                <c:pt idx="446">
                  <c:v>38</c:v>
                </c:pt>
                <c:pt idx="447">
                  <c:v>33</c:v>
                </c:pt>
                <c:pt idx="448">
                  <c:v>33</c:v>
                </c:pt>
                <c:pt idx="449">
                  <c:v>34</c:v>
                </c:pt>
                <c:pt idx="450">
                  <c:v>39</c:v>
                </c:pt>
                <c:pt idx="451">
                  <c:v>34</c:v>
                </c:pt>
                <c:pt idx="452">
                  <c:v>37</c:v>
                </c:pt>
                <c:pt idx="453">
                  <c:v>39</c:v>
                </c:pt>
                <c:pt idx="454">
                  <c:v>39</c:v>
                </c:pt>
                <c:pt idx="455">
                  <c:v>40</c:v>
                </c:pt>
                <c:pt idx="456">
                  <c:v>41</c:v>
                </c:pt>
                <c:pt idx="457">
                  <c:v>40</c:v>
                </c:pt>
                <c:pt idx="458">
                  <c:v>39</c:v>
                </c:pt>
                <c:pt idx="459">
                  <c:v>38</c:v>
                </c:pt>
                <c:pt idx="460">
                  <c:v>39</c:v>
                </c:pt>
                <c:pt idx="461">
                  <c:v>39</c:v>
                </c:pt>
                <c:pt idx="462">
                  <c:v>36</c:v>
                </c:pt>
                <c:pt idx="463">
                  <c:v>32</c:v>
                </c:pt>
                <c:pt idx="464">
                  <c:v>39</c:v>
                </c:pt>
                <c:pt idx="465">
                  <c:v>40</c:v>
                </c:pt>
                <c:pt idx="466">
                  <c:v>39</c:v>
                </c:pt>
                <c:pt idx="467">
                  <c:v>37</c:v>
                </c:pt>
                <c:pt idx="468">
                  <c:v>40</c:v>
                </c:pt>
                <c:pt idx="469">
                  <c:v>40</c:v>
                </c:pt>
                <c:pt idx="470">
                  <c:v>43</c:v>
                </c:pt>
                <c:pt idx="471">
                  <c:v>33</c:v>
                </c:pt>
                <c:pt idx="472">
                  <c:v>33</c:v>
                </c:pt>
                <c:pt idx="473">
                  <c:v>40</c:v>
                </c:pt>
                <c:pt idx="474">
                  <c:v>39</c:v>
                </c:pt>
                <c:pt idx="475">
                  <c:v>36</c:v>
                </c:pt>
                <c:pt idx="476">
                  <c:v>40</c:v>
                </c:pt>
                <c:pt idx="477">
                  <c:v>42</c:v>
                </c:pt>
                <c:pt idx="478">
                  <c:v>43</c:v>
                </c:pt>
                <c:pt idx="479">
                  <c:v>41</c:v>
                </c:pt>
                <c:pt idx="480">
                  <c:v>43</c:v>
                </c:pt>
                <c:pt idx="481">
                  <c:v>42</c:v>
                </c:pt>
                <c:pt idx="482">
                  <c:v>40</c:v>
                </c:pt>
                <c:pt idx="483">
                  <c:v>46</c:v>
                </c:pt>
                <c:pt idx="484">
                  <c:v>42</c:v>
                </c:pt>
                <c:pt idx="485">
                  <c:v>38</c:v>
                </c:pt>
                <c:pt idx="486">
                  <c:v>40</c:v>
                </c:pt>
                <c:pt idx="487">
                  <c:v>40</c:v>
                </c:pt>
                <c:pt idx="488">
                  <c:v>30</c:v>
                </c:pt>
                <c:pt idx="489">
                  <c:v>40</c:v>
                </c:pt>
                <c:pt idx="490">
                  <c:v>41</c:v>
                </c:pt>
                <c:pt idx="491">
                  <c:v>39</c:v>
                </c:pt>
                <c:pt idx="492">
                  <c:v>40</c:v>
                </c:pt>
                <c:pt idx="493">
                  <c:v>37</c:v>
                </c:pt>
                <c:pt idx="494">
                  <c:v>32</c:v>
                </c:pt>
                <c:pt idx="495">
                  <c:v>37</c:v>
                </c:pt>
                <c:pt idx="496">
                  <c:v>41</c:v>
                </c:pt>
                <c:pt idx="497">
                  <c:v>42</c:v>
                </c:pt>
                <c:pt idx="498">
                  <c:v>33</c:v>
                </c:pt>
                <c:pt idx="499">
                  <c:v>35</c:v>
                </c:pt>
                <c:pt idx="500">
                  <c:v>35</c:v>
                </c:pt>
                <c:pt idx="501">
                  <c:v>33</c:v>
                </c:pt>
                <c:pt idx="502">
                  <c:v>30</c:v>
                </c:pt>
                <c:pt idx="503">
                  <c:v>42</c:v>
                </c:pt>
                <c:pt idx="504">
                  <c:v>37</c:v>
                </c:pt>
                <c:pt idx="505">
                  <c:v>36</c:v>
                </c:pt>
                <c:pt idx="506">
                  <c:v>41</c:v>
                </c:pt>
                <c:pt idx="507">
                  <c:v>40</c:v>
                </c:pt>
                <c:pt idx="508">
                  <c:v>35</c:v>
                </c:pt>
                <c:pt idx="509">
                  <c:v>41</c:v>
                </c:pt>
                <c:pt idx="510">
                  <c:v>37</c:v>
                </c:pt>
                <c:pt idx="511">
                  <c:v>40</c:v>
                </c:pt>
                <c:pt idx="512">
                  <c:v>43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41</c:v>
                </c:pt>
                <c:pt idx="518">
                  <c:v>35</c:v>
                </c:pt>
                <c:pt idx="519">
                  <c:v>38</c:v>
                </c:pt>
                <c:pt idx="520">
                  <c:v>41</c:v>
                </c:pt>
                <c:pt idx="521">
                  <c:v>39</c:v>
                </c:pt>
                <c:pt idx="522">
                  <c:v>40</c:v>
                </c:pt>
                <c:pt idx="523">
                  <c:v>33</c:v>
                </c:pt>
                <c:pt idx="524">
                  <c:v>35</c:v>
                </c:pt>
                <c:pt idx="525">
                  <c:v>40</c:v>
                </c:pt>
                <c:pt idx="526">
                  <c:v>41</c:v>
                </c:pt>
                <c:pt idx="527">
                  <c:v>39</c:v>
                </c:pt>
                <c:pt idx="528">
                  <c:v>34</c:v>
                </c:pt>
                <c:pt idx="529">
                  <c:v>35</c:v>
                </c:pt>
                <c:pt idx="530">
                  <c:v>40</c:v>
                </c:pt>
                <c:pt idx="531">
                  <c:v>40</c:v>
                </c:pt>
                <c:pt idx="532">
                  <c:v>39</c:v>
                </c:pt>
                <c:pt idx="533">
                  <c:v>32</c:v>
                </c:pt>
                <c:pt idx="534">
                  <c:v>40</c:v>
                </c:pt>
                <c:pt idx="535">
                  <c:v>35</c:v>
                </c:pt>
                <c:pt idx="536">
                  <c:v>39</c:v>
                </c:pt>
                <c:pt idx="537">
                  <c:v>36</c:v>
                </c:pt>
                <c:pt idx="538">
                  <c:v>36</c:v>
                </c:pt>
                <c:pt idx="539">
                  <c:v>35</c:v>
                </c:pt>
                <c:pt idx="540">
                  <c:v>39</c:v>
                </c:pt>
                <c:pt idx="541">
                  <c:v>34</c:v>
                </c:pt>
                <c:pt idx="542">
                  <c:v>38</c:v>
                </c:pt>
                <c:pt idx="543">
                  <c:v>37</c:v>
                </c:pt>
                <c:pt idx="544">
                  <c:v>35</c:v>
                </c:pt>
                <c:pt idx="545">
                  <c:v>33</c:v>
                </c:pt>
                <c:pt idx="546">
                  <c:v>34</c:v>
                </c:pt>
                <c:pt idx="547">
                  <c:v>48</c:v>
                </c:pt>
                <c:pt idx="548">
                  <c:v>39</c:v>
                </c:pt>
                <c:pt idx="549">
                  <c:v>33</c:v>
                </c:pt>
                <c:pt idx="550">
                  <c:v>33</c:v>
                </c:pt>
                <c:pt idx="551">
                  <c:v>38</c:v>
                </c:pt>
                <c:pt idx="552">
                  <c:v>36</c:v>
                </c:pt>
                <c:pt idx="553">
                  <c:v>32</c:v>
                </c:pt>
                <c:pt idx="554">
                  <c:v>32</c:v>
                </c:pt>
                <c:pt idx="555">
                  <c:v>35</c:v>
                </c:pt>
                <c:pt idx="556">
                  <c:v>33</c:v>
                </c:pt>
                <c:pt idx="557">
                  <c:v>38</c:v>
                </c:pt>
                <c:pt idx="558">
                  <c:v>31</c:v>
                </c:pt>
                <c:pt idx="559">
                  <c:v>31</c:v>
                </c:pt>
                <c:pt idx="560">
                  <c:v>34</c:v>
                </c:pt>
                <c:pt idx="561">
                  <c:v>34</c:v>
                </c:pt>
                <c:pt idx="562">
                  <c:v>36</c:v>
                </c:pt>
                <c:pt idx="563">
                  <c:v>32</c:v>
                </c:pt>
                <c:pt idx="564">
                  <c:v>38</c:v>
                </c:pt>
                <c:pt idx="565">
                  <c:v>34</c:v>
                </c:pt>
                <c:pt idx="566">
                  <c:v>39</c:v>
                </c:pt>
                <c:pt idx="567">
                  <c:v>37</c:v>
                </c:pt>
                <c:pt idx="568">
                  <c:v>34</c:v>
                </c:pt>
                <c:pt idx="569">
                  <c:v>32</c:v>
                </c:pt>
                <c:pt idx="570">
                  <c:v>34</c:v>
                </c:pt>
                <c:pt idx="571">
                  <c:v>33</c:v>
                </c:pt>
                <c:pt idx="572">
                  <c:v>31</c:v>
                </c:pt>
                <c:pt idx="573">
                  <c:v>36</c:v>
                </c:pt>
                <c:pt idx="574">
                  <c:v>34</c:v>
                </c:pt>
                <c:pt idx="575">
                  <c:v>37</c:v>
                </c:pt>
                <c:pt idx="576">
                  <c:v>37</c:v>
                </c:pt>
                <c:pt idx="577">
                  <c:v>34</c:v>
                </c:pt>
                <c:pt idx="578">
                  <c:v>38</c:v>
                </c:pt>
                <c:pt idx="579">
                  <c:v>38</c:v>
                </c:pt>
                <c:pt idx="580">
                  <c:v>36</c:v>
                </c:pt>
                <c:pt idx="581">
                  <c:v>36</c:v>
                </c:pt>
                <c:pt idx="582">
                  <c:v>38</c:v>
                </c:pt>
                <c:pt idx="583">
                  <c:v>32</c:v>
                </c:pt>
                <c:pt idx="584">
                  <c:v>36</c:v>
                </c:pt>
                <c:pt idx="585">
                  <c:v>30</c:v>
                </c:pt>
                <c:pt idx="586">
                  <c:v>41</c:v>
                </c:pt>
                <c:pt idx="587">
                  <c:v>36</c:v>
                </c:pt>
                <c:pt idx="588">
                  <c:v>37</c:v>
                </c:pt>
                <c:pt idx="589">
                  <c:v>36</c:v>
                </c:pt>
                <c:pt idx="590">
                  <c:v>32</c:v>
                </c:pt>
                <c:pt idx="591">
                  <c:v>36</c:v>
                </c:pt>
                <c:pt idx="592">
                  <c:v>35</c:v>
                </c:pt>
                <c:pt idx="593">
                  <c:v>32</c:v>
                </c:pt>
                <c:pt idx="594">
                  <c:v>33</c:v>
                </c:pt>
                <c:pt idx="595">
                  <c:v>31</c:v>
                </c:pt>
                <c:pt idx="596">
                  <c:v>38</c:v>
                </c:pt>
                <c:pt idx="597">
                  <c:v>40</c:v>
                </c:pt>
                <c:pt idx="598">
                  <c:v>30</c:v>
                </c:pt>
                <c:pt idx="599">
                  <c:v>34</c:v>
                </c:pt>
                <c:pt idx="600">
                  <c:v>33</c:v>
                </c:pt>
                <c:pt idx="601">
                  <c:v>32</c:v>
                </c:pt>
                <c:pt idx="602">
                  <c:v>33</c:v>
                </c:pt>
                <c:pt idx="603">
                  <c:v>31</c:v>
                </c:pt>
                <c:pt idx="604">
                  <c:v>32</c:v>
                </c:pt>
                <c:pt idx="605">
                  <c:v>29</c:v>
                </c:pt>
                <c:pt idx="606">
                  <c:v>31</c:v>
                </c:pt>
                <c:pt idx="607">
                  <c:v>31</c:v>
                </c:pt>
                <c:pt idx="608">
                  <c:v>35</c:v>
                </c:pt>
                <c:pt idx="609">
                  <c:v>32</c:v>
                </c:pt>
                <c:pt idx="610">
                  <c:v>37</c:v>
                </c:pt>
                <c:pt idx="611">
                  <c:v>41</c:v>
                </c:pt>
                <c:pt idx="612">
                  <c:v>32</c:v>
                </c:pt>
                <c:pt idx="613">
                  <c:v>40</c:v>
                </c:pt>
                <c:pt idx="614">
                  <c:v>35</c:v>
                </c:pt>
                <c:pt idx="615">
                  <c:v>33</c:v>
                </c:pt>
                <c:pt idx="616">
                  <c:v>33</c:v>
                </c:pt>
                <c:pt idx="617">
                  <c:v>39</c:v>
                </c:pt>
                <c:pt idx="618">
                  <c:v>40</c:v>
                </c:pt>
                <c:pt idx="619">
                  <c:v>38</c:v>
                </c:pt>
                <c:pt idx="620">
                  <c:v>36</c:v>
                </c:pt>
                <c:pt idx="621">
                  <c:v>40</c:v>
                </c:pt>
                <c:pt idx="622">
                  <c:v>39</c:v>
                </c:pt>
                <c:pt idx="623">
                  <c:v>37</c:v>
                </c:pt>
                <c:pt idx="624">
                  <c:v>36</c:v>
                </c:pt>
                <c:pt idx="625">
                  <c:v>36</c:v>
                </c:pt>
                <c:pt idx="626">
                  <c:v>35</c:v>
                </c:pt>
                <c:pt idx="627">
                  <c:v>36</c:v>
                </c:pt>
                <c:pt idx="628">
                  <c:v>38</c:v>
                </c:pt>
                <c:pt idx="629">
                  <c:v>35</c:v>
                </c:pt>
                <c:pt idx="630">
                  <c:v>40</c:v>
                </c:pt>
                <c:pt idx="631">
                  <c:v>40</c:v>
                </c:pt>
                <c:pt idx="632">
                  <c:v>41</c:v>
                </c:pt>
                <c:pt idx="633">
                  <c:v>40</c:v>
                </c:pt>
                <c:pt idx="634">
                  <c:v>30</c:v>
                </c:pt>
                <c:pt idx="635">
                  <c:v>36</c:v>
                </c:pt>
                <c:pt idx="636">
                  <c:v>38</c:v>
                </c:pt>
                <c:pt idx="637">
                  <c:v>38</c:v>
                </c:pt>
                <c:pt idx="638">
                  <c:v>41</c:v>
                </c:pt>
                <c:pt idx="639">
                  <c:v>40</c:v>
                </c:pt>
                <c:pt idx="640">
                  <c:v>43</c:v>
                </c:pt>
                <c:pt idx="641">
                  <c:v>38</c:v>
                </c:pt>
                <c:pt idx="642">
                  <c:v>38</c:v>
                </c:pt>
                <c:pt idx="643">
                  <c:v>40</c:v>
                </c:pt>
                <c:pt idx="644">
                  <c:v>35</c:v>
                </c:pt>
                <c:pt idx="645">
                  <c:v>38</c:v>
                </c:pt>
                <c:pt idx="646">
                  <c:v>41</c:v>
                </c:pt>
                <c:pt idx="647">
                  <c:v>41</c:v>
                </c:pt>
                <c:pt idx="648">
                  <c:v>40</c:v>
                </c:pt>
                <c:pt idx="649">
                  <c:v>39</c:v>
                </c:pt>
                <c:pt idx="650">
                  <c:v>36</c:v>
                </c:pt>
                <c:pt idx="651">
                  <c:v>41</c:v>
                </c:pt>
                <c:pt idx="652">
                  <c:v>42</c:v>
                </c:pt>
                <c:pt idx="653">
                  <c:v>33</c:v>
                </c:pt>
                <c:pt idx="654">
                  <c:v>38</c:v>
                </c:pt>
                <c:pt idx="655">
                  <c:v>36</c:v>
                </c:pt>
                <c:pt idx="656">
                  <c:v>35</c:v>
                </c:pt>
                <c:pt idx="657">
                  <c:v>37</c:v>
                </c:pt>
                <c:pt idx="658">
                  <c:v>40</c:v>
                </c:pt>
                <c:pt idx="659">
                  <c:v>34</c:v>
                </c:pt>
                <c:pt idx="660">
                  <c:v>40</c:v>
                </c:pt>
                <c:pt idx="661">
                  <c:v>39</c:v>
                </c:pt>
                <c:pt idx="662">
                  <c:v>35</c:v>
                </c:pt>
                <c:pt idx="663">
                  <c:v>40</c:v>
                </c:pt>
                <c:pt idx="664">
                  <c:v>36</c:v>
                </c:pt>
                <c:pt idx="665">
                  <c:v>37</c:v>
                </c:pt>
                <c:pt idx="666">
                  <c:v>43</c:v>
                </c:pt>
                <c:pt idx="667">
                  <c:v>38</c:v>
                </c:pt>
                <c:pt idx="668">
                  <c:v>40</c:v>
                </c:pt>
                <c:pt idx="669">
                  <c:v>40</c:v>
                </c:pt>
                <c:pt idx="670">
                  <c:v>41</c:v>
                </c:pt>
                <c:pt idx="671">
                  <c:v>38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36</c:v>
                </c:pt>
                <c:pt idx="676">
                  <c:v>37</c:v>
                </c:pt>
                <c:pt idx="677">
                  <c:v>36</c:v>
                </c:pt>
                <c:pt idx="678">
                  <c:v>37</c:v>
                </c:pt>
                <c:pt idx="679">
                  <c:v>37</c:v>
                </c:pt>
                <c:pt idx="680">
                  <c:v>36</c:v>
                </c:pt>
                <c:pt idx="681">
                  <c:v>35</c:v>
                </c:pt>
                <c:pt idx="682">
                  <c:v>33</c:v>
                </c:pt>
                <c:pt idx="683">
                  <c:v>39</c:v>
                </c:pt>
                <c:pt idx="684">
                  <c:v>36</c:v>
                </c:pt>
                <c:pt idx="685">
                  <c:v>36</c:v>
                </c:pt>
                <c:pt idx="686">
                  <c:v>37</c:v>
                </c:pt>
                <c:pt idx="687">
                  <c:v>35</c:v>
                </c:pt>
                <c:pt idx="688">
                  <c:v>37</c:v>
                </c:pt>
                <c:pt idx="689">
                  <c:v>33</c:v>
                </c:pt>
                <c:pt idx="690">
                  <c:v>41</c:v>
                </c:pt>
                <c:pt idx="691">
                  <c:v>39</c:v>
                </c:pt>
                <c:pt idx="692">
                  <c:v>38</c:v>
                </c:pt>
                <c:pt idx="693">
                  <c:v>37</c:v>
                </c:pt>
                <c:pt idx="694">
                  <c:v>39</c:v>
                </c:pt>
                <c:pt idx="695">
                  <c:v>30</c:v>
                </c:pt>
                <c:pt idx="696">
                  <c:v>38</c:v>
                </c:pt>
                <c:pt idx="697">
                  <c:v>34</c:v>
                </c:pt>
                <c:pt idx="698">
                  <c:v>38</c:v>
                </c:pt>
                <c:pt idx="699">
                  <c:v>40</c:v>
                </c:pt>
                <c:pt idx="700">
                  <c:v>34</c:v>
                </c:pt>
                <c:pt idx="701">
                  <c:v>35</c:v>
                </c:pt>
                <c:pt idx="702">
                  <c:v>40</c:v>
                </c:pt>
                <c:pt idx="703">
                  <c:v>34</c:v>
                </c:pt>
                <c:pt idx="704">
                  <c:v>36</c:v>
                </c:pt>
                <c:pt idx="705">
                  <c:v>31</c:v>
                </c:pt>
                <c:pt idx="706">
                  <c:v>33</c:v>
                </c:pt>
                <c:pt idx="707">
                  <c:v>33</c:v>
                </c:pt>
                <c:pt idx="708">
                  <c:v>34</c:v>
                </c:pt>
                <c:pt idx="709">
                  <c:v>33</c:v>
                </c:pt>
                <c:pt idx="710">
                  <c:v>34</c:v>
                </c:pt>
                <c:pt idx="711">
                  <c:v>35</c:v>
                </c:pt>
                <c:pt idx="712">
                  <c:v>30</c:v>
                </c:pt>
                <c:pt idx="713">
                  <c:v>32</c:v>
                </c:pt>
                <c:pt idx="714">
                  <c:v>34</c:v>
                </c:pt>
                <c:pt idx="715">
                  <c:v>35</c:v>
                </c:pt>
                <c:pt idx="716">
                  <c:v>38</c:v>
                </c:pt>
                <c:pt idx="717">
                  <c:v>35</c:v>
                </c:pt>
                <c:pt idx="718">
                  <c:v>36</c:v>
                </c:pt>
                <c:pt idx="719">
                  <c:v>31</c:v>
                </c:pt>
                <c:pt idx="720">
                  <c:v>36</c:v>
                </c:pt>
                <c:pt idx="721">
                  <c:v>33</c:v>
                </c:pt>
                <c:pt idx="722">
                  <c:v>34</c:v>
                </c:pt>
                <c:pt idx="723">
                  <c:v>32</c:v>
                </c:pt>
                <c:pt idx="724">
                  <c:v>36</c:v>
                </c:pt>
                <c:pt idx="725">
                  <c:v>36</c:v>
                </c:pt>
                <c:pt idx="726">
                  <c:v>32</c:v>
                </c:pt>
                <c:pt idx="727">
                  <c:v>39</c:v>
                </c:pt>
                <c:pt idx="728">
                  <c:v>36</c:v>
                </c:pt>
                <c:pt idx="729">
                  <c:v>36</c:v>
                </c:pt>
                <c:pt idx="730">
                  <c:v>34</c:v>
                </c:pt>
                <c:pt idx="731">
                  <c:v>38</c:v>
                </c:pt>
                <c:pt idx="732">
                  <c:v>33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36</c:v>
                </c:pt>
                <c:pt idx="737">
                  <c:v>35</c:v>
                </c:pt>
                <c:pt idx="738">
                  <c:v>37</c:v>
                </c:pt>
                <c:pt idx="739">
                  <c:v>38</c:v>
                </c:pt>
                <c:pt idx="740">
                  <c:v>36</c:v>
                </c:pt>
                <c:pt idx="741">
                  <c:v>34</c:v>
                </c:pt>
                <c:pt idx="742">
                  <c:v>31</c:v>
                </c:pt>
                <c:pt idx="743">
                  <c:v>37</c:v>
                </c:pt>
                <c:pt idx="744">
                  <c:v>32</c:v>
                </c:pt>
                <c:pt idx="745">
                  <c:v>35</c:v>
                </c:pt>
                <c:pt idx="746">
                  <c:v>36</c:v>
                </c:pt>
                <c:pt idx="747">
                  <c:v>39</c:v>
                </c:pt>
                <c:pt idx="748">
                  <c:v>34</c:v>
                </c:pt>
                <c:pt idx="749">
                  <c:v>37</c:v>
                </c:pt>
                <c:pt idx="750">
                  <c:v>38</c:v>
                </c:pt>
                <c:pt idx="751">
                  <c:v>35</c:v>
                </c:pt>
                <c:pt idx="752">
                  <c:v>33</c:v>
                </c:pt>
                <c:pt idx="753">
                  <c:v>41</c:v>
                </c:pt>
                <c:pt idx="754">
                  <c:v>37</c:v>
                </c:pt>
                <c:pt idx="755">
                  <c:v>34</c:v>
                </c:pt>
                <c:pt idx="756">
                  <c:v>33</c:v>
                </c:pt>
                <c:pt idx="757">
                  <c:v>36</c:v>
                </c:pt>
                <c:pt idx="758">
                  <c:v>37</c:v>
                </c:pt>
                <c:pt idx="759">
                  <c:v>33</c:v>
                </c:pt>
                <c:pt idx="760">
                  <c:v>41</c:v>
                </c:pt>
                <c:pt idx="761">
                  <c:v>42</c:v>
                </c:pt>
                <c:pt idx="762">
                  <c:v>38</c:v>
                </c:pt>
                <c:pt idx="763">
                  <c:v>33</c:v>
                </c:pt>
                <c:pt idx="764">
                  <c:v>41</c:v>
                </c:pt>
                <c:pt idx="765">
                  <c:v>34</c:v>
                </c:pt>
                <c:pt idx="766">
                  <c:v>35</c:v>
                </c:pt>
                <c:pt idx="767">
                  <c:v>33</c:v>
                </c:pt>
                <c:pt idx="768">
                  <c:v>35</c:v>
                </c:pt>
                <c:pt idx="769">
                  <c:v>38</c:v>
                </c:pt>
                <c:pt idx="770">
                  <c:v>36</c:v>
                </c:pt>
                <c:pt idx="771">
                  <c:v>35</c:v>
                </c:pt>
                <c:pt idx="772">
                  <c:v>34</c:v>
                </c:pt>
                <c:pt idx="773">
                  <c:v>36</c:v>
                </c:pt>
                <c:pt idx="774">
                  <c:v>34</c:v>
                </c:pt>
                <c:pt idx="775">
                  <c:v>39</c:v>
                </c:pt>
                <c:pt idx="776">
                  <c:v>30</c:v>
                </c:pt>
                <c:pt idx="777">
                  <c:v>33</c:v>
                </c:pt>
                <c:pt idx="778">
                  <c:v>33</c:v>
                </c:pt>
                <c:pt idx="779">
                  <c:v>33</c:v>
                </c:pt>
                <c:pt idx="780">
                  <c:v>40</c:v>
                </c:pt>
                <c:pt idx="781">
                  <c:v>36</c:v>
                </c:pt>
                <c:pt idx="782">
                  <c:v>39</c:v>
                </c:pt>
                <c:pt idx="783">
                  <c:v>31</c:v>
                </c:pt>
                <c:pt idx="784">
                  <c:v>36</c:v>
                </c:pt>
                <c:pt idx="785">
                  <c:v>37</c:v>
                </c:pt>
                <c:pt idx="786">
                  <c:v>36</c:v>
                </c:pt>
                <c:pt idx="787">
                  <c:v>39</c:v>
                </c:pt>
                <c:pt idx="788">
                  <c:v>31</c:v>
                </c:pt>
                <c:pt idx="789">
                  <c:v>34</c:v>
                </c:pt>
                <c:pt idx="790">
                  <c:v>34</c:v>
                </c:pt>
                <c:pt idx="791">
                  <c:v>39</c:v>
                </c:pt>
                <c:pt idx="792">
                  <c:v>36</c:v>
                </c:pt>
                <c:pt idx="793">
                  <c:v>30</c:v>
                </c:pt>
                <c:pt idx="794">
                  <c:v>34</c:v>
                </c:pt>
                <c:pt idx="795">
                  <c:v>42</c:v>
                </c:pt>
                <c:pt idx="796">
                  <c:v>34</c:v>
                </c:pt>
                <c:pt idx="797">
                  <c:v>34</c:v>
                </c:pt>
                <c:pt idx="798">
                  <c:v>34</c:v>
                </c:pt>
                <c:pt idx="799">
                  <c:v>36</c:v>
                </c:pt>
                <c:pt idx="800">
                  <c:v>35</c:v>
                </c:pt>
                <c:pt idx="801">
                  <c:v>40</c:v>
                </c:pt>
                <c:pt idx="802">
                  <c:v>37</c:v>
                </c:pt>
                <c:pt idx="803">
                  <c:v>36</c:v>
                </c:pt>
                <c:pt idx="804">
                  <c:v>36</c:v>
                </c:pt>
                <c:pt idx="805">
                  <c:v>33</c:v>
                </c:pt>
                <c:pt idx="806">
                  <c:v>39</c:v>
                </c:pt>
                <c:pt idx="807">
                  <c:v>35</c:v>
                </c:pt>
                <c:pt idx="808">
                  <c:v>37</c:v>
                </c:pt>
                <c:pt idx="809">
                  <c:v>35</c:v>
                </c:pt>
                <c:pt idx="810">
                  <c:v>34</c:v>
                </c:pt>
                <c:pt idx="811">
                  <c:v>41</c:v>
                </c:pt>
                <c:pt idx="812">
                  <c:v>36</c:v>
                </c:pt>
                <c:pt idx="813">
                  <c:v>32</c:v>
                </c:pt>
                <c:pt idx="814">
                  <c:v>38</c:v>
                </c:pt>
                <c:pt idx="815">
                  <c:v>34</c:v>
                </c:pt>
                <c:pt idx="816">
                  <c:v>40</c:v>
                </c:pt>
                <c:pt idx="817">
                  <c:v>36</c:v>
                </c:pt>
                <c:pt idx="818">
                  <c:v>39</c:v>
                </c:pt>
                <c:pt idx="819">
                  <c:v>39</c:v>
                </c:pt>
                <c:pt idx="820">
                  <c:v>32</c:v>
                </c:pt>
                <c:pt idx="821">
                  <c:v>43</c:v>
                </c:pt>
                <c:pt idx="822">
                  <c:v>37</c:v>
                </c:pt>
                <c:pt idx="823">
                  <c:v>36</c:v>
                </c:pt>
                <c:pt idx="824">
                  <c:v>39</c:v>
                </c:pt>
                <c:pt idx="825">
                  <c:v>34</c:v>
                </c:pt>
                <c:pt idx="826">
                  <c:v>40</c:v>
                </c:pt>
                <c:pt idx="827">
                  <c:v>34</c:v>
                </c:pt>
                <c:pt idx="828">
                  <c:v>37</c:v>
                </c:pt>
                <c:pt idx="829">
                  <c:v>32</c:v>
                </c:pt>
                <c:pt idx="830">
                  <c:v>34</c:v>
                </c:pt>
                <c:pt idx="831">
                  <c:v>38</c:v>
                </c:pt>
                <c:pt idx="832">
                  <c:v>36</c:v>
                </c:pt>
                <c:pt idx="833">
                  <c:v>38</c:v>
                </c:pt>
                <c:pt idx="834">
                  <c:v>35</c:v>
                </c:pt>
                <c:pt idx="835">
                  <c:v>36</c:v>
                </c:pt>
                <c:pt idx="836">
                  <c:v>38</c:v>
                </c:pt>
                <c:pt idx="837">
                  <c:v>38</c:v>
                </c:pt>
                <c:pt idx="838">
                  <c:v>38</c:v>
                </c:pt>
                <c:pt idx="839">
                  <c:v>37</c:v>
                </c:pt>
                <c:pt idx="840">
                  <c:v>38</c:v>
                </c:pt>
                <c:pt idx="841">
                  <c:v>37</c:v>
                </c:pt>
                <c:pt idx="842">
                  <c:v>37</c:v>
                </c:pt>
                <c:pt idx="843">
                  <c:v>40</c:v>
                </c:pt>
                <c:pt idx="844">
                  <c:v>36</c:v>
                </c:pt>
                <c:pt idx="845">
                  <c:v>39</c:v>
                </c:pt>
                <c:pt idx="846">
                  <c:v>38</c:v>
                </c:pt>
                <c:pt idx="847">
                  <c:v>40</c:v>
                </c:pt>
                <c:pt idx="848">
                  <c:v>39</c:v>
                </c:pt>
                <c:pt idx="849">
                  <c:v>38</c:v>
                </c:pt>
                <c:pt idx="850">
                  <c:v>40</c:v>
                </c:pt>
                <c:pt idx="851">
                  <c:v>36</c:v>
                </c:pt>
                <c:pt idx="852">
                  <c:v>35</c:v>
                </c:pt>
                <c:pt idx="853">
                  <c:v>34</c:v>
                </c:pt>
                <c:pt idx="854">
                  <c:v>31</c:v>
                </c:pt>
                <c:pt idx="855">
                  <c:v>35</c:v>
                </c:pt>
                <c:pt idx="856">
                  <c:v>37</c:v>
                </c:pt>
                <c:pt idx="857">
                  <c:v>36</c:v>
                </c:pt>
                <c:pt idx="858">
                  <c:v>37</c:v>
                </c:pt>
                <c:pt idx="859">
                  <c:v>38</c:v>
                </c:pt>
                <c:pt idx="860">
                  <c:v>35</c:v>
                </c:pt>
                <c:pt idx="861">
                  <c:v>37</c:v>
                </c:pt>
                <c:pt idx="862">
                  <c:v>40</c:v>
                </c:pt>
                <c:pt idx="863">
                  <c:v>39</c:v>
                </c:pt>
                <c:pt idx="864">
                  <c:v>40</c:v>
                </c:pt>
                <c:pt idx="865">
                  <c:v>38</c:v>
                </c:pt>
                <c:pt idx="866">
                  <c:v>38</c:v>
                </c:pt>
                <c:pt idx="867">
                  <c:v>39</c:v>
                </c:pt>
                <c:pt idx="868">
                  <c:v>35</c:v>
                </c:pt>
                <c:pt idx="869">
                  <c:v>36</c:v>
                </c:pt>
                <c:pt idx="870">
                  <c:v>38</c:v>
                </c:pt>
                <c:pt idx="871">
                  <c:v>35</c:v>
                </c:pt>
                <c:pt idx="872">
                  <c:v>35</c:v>
                </c:pt>
                <c:pt idx="873">
                  <c:v>39</c:v>
                </c:pt>
                <c:pt idx="874">
                  <c:v>37</c:v>
                </c:pt>
                <c:pt idx="875">
                  <c:v>37</c:v>
                </c:pt>
                <c:pt idx="876">
                  <c:v>36</c:v>
                </c:pt>
                <c:pt idx="877">
                  <c:v>38</c:v>
                </c:pt>
                <c:pt idx="878">
                  <c:v>37</c:v>
                </c:pt>
                <c:pt idx="879">
                  <c:v>35</c:v>
                </c:pt>
                <c:pt idx="880">
                  <c:v>41</c:v>
                </c:pt>
                <c:pt idx="881">
                  <c:v>39</c:v>
                </c:pt>
                <c:pt idx="882">
                  <c:v>37</c:v>
                </c:pt>
                <c:pt idx="883">
                  <c:v>37</c:v>
                </c:pt>
                <c:pt idx="884">
                  <c:v>38</c:v>
                </c:pt>
                <c:pt idx="885">
                  <c:v>38</c:v>
                </c:pt>
                <c:pt idx="886">
                  <c:v>37</c:v>
                </c:pt>
                <c:pt idx="887">
                  <c:v>35</c:v>
                </c:pt>
                <c:pt idx="888">
                  <c:v>39</c:v>
                </c:pt>
                <c:pt idx="889">
                  <c:v>41</c:v>
                </c:pt>
                <c:pt idx="890">
                  <c:v>36</c:v>
                </c:pt>
                <c:pt idx="891">
                  <c:v>34</c:v>
                </c:pt>
                <c:pt idx="892">
                  <c:v>39</c:v>
                </c:pt>
                <c:pt idx="893">
                  <c:v>41</c:v>
                </c:pt>
                <c:pt idx="894">
                  <c:v>37</c:v>
                </c:pt>
                <c:pt idx="895">
                  <c:v>36</c:v>
                </c:pt>
                <c:pt idx="896">
                  <c:v>36</c:v>
                </c:pt>
                <c:pt idx="897">
                  <c:v>42</c:v>
                </c:pt>
                <c:pt idx="898">
                  <c:v>34</c:v>
                </c:pt>
                <c:pt idx="899">
                  <c:v>36</c:v>
                </c:pt>
                <c:pt idx="900">
                  <c:v>35</c:v>
                </c:pt>
                <c:pt idx="901">
                  <c:v>39</c:v>
                </c:pt>
                <c:pt idx="902">
                  <c:v>38</c:v>
                </c:pt>
                <c:pt idx="903">
                  <c:v>42</c:v>
                </c:pt>
                <c:pt idx="904">
                  <c:v>33</c:v>
                </c:pt>
                <c:pt idx="905">
                  <c:v>34</c:v>
                </c:pt>
                <c:pt idx="906">
                  <c:v>39</c:v>
                </c:pt>
                <c:pt idx="907">
                  <c:v>33</c:v>
                </c:pt>
                <c:pt idx="908">
                  <c:v>38</c:v>
                </c:pt>
                <c:pt idx="909">
                  <c:v>37</c:v>
                </c:pt>
                <c:pt idx="910">
                  <c:v>35</c:v>
                </c:pt>
                <c:pt idx="911">
                  <c:v>35</c:v>
                </c:pt>
                <c:pt idx="912">
                  <c:v>40</c:v>
                </c:pt>
                <c:pt idx="913">
                  <c:v>37</c:v>
                </c:pt>
                <c:pt idx="914">
                  <c:v>34</c:v>
                </c:pt>
                <c:pt idx="915">
                  <c:v>38</c:v>
                </c:pt>
                <c:pt idx="916">
                  <c:v>37</c:v>
                </c:pt>
                <c:pt idx="917">
                  <c:v>34</c:v>
                </c:pt>
                <c:pt idx="918">
                  <c:v>32</c:v>
                </c:pt>
                <c:pt idx="919">
                  <c:v>35</c:v>
                </c:pt>
                <c:pt idx="920">
                  <c:v>38</c:v>
                </c:pt>
                <c:pt idx="921">
                  <c:v>37</c:v>
                </c:pt>
                <c:pt idx="922">
                  <c:v>35</c:v>
                </c:pt>
                <c:pt idx="923">
                  <c:v>38</c:v>
                </c:pt>
                <c:pt idx="924">
                  <c:v>38</c:v>
                </c:pt>
                <c:pt idx="925">
                  <c:v>34</c:v>
                </c:pt>
                <c:pt idx="926">
                  <c:v>37</c:v>
                </c:pt>
                <c:pt idx="927">
                  <c:v>40</c:v>
                </c:pt>
                <c:pt idx="928">
                  <c:v>38</c:v>
                </c:pt>
                <c:pt idx="929">
                  <c:v>34</c:v>
                </c:pt>
                <c:pt idx="930">
                  <c:v>37</c:v>
                </c:pt>
                <c:pt idx="931">
                  <c:v>33</c:v>
                </c:pt>
                <c:pt idx="932">
                  <c:v>36</c:v>
                </c:pt>
                <c:pt idx="933">
                  <c:v>37</c:v>
                </c:pt>
                <c:pt idx="934">
                  <c:v>34</c:v>
                </c:pt>
                <c:pt idx="935">
                  <c:v>36</c:v>
                </c:pt>
                <c:pt idx="936">
                  <c:v>36</c:v>
                </c:pt>
                <c:pt idx="937">
                  <c:v>34</c:v>
                </c:pt>
                <c:pt idx="938">
                  <c:v>36</c:v>
                </c:pt>
                <c:pt idx="939">
                  <c:v>36</c:v>
                </c:pt>
                <c:pt idx="940">
                  <c:v>38</c:v>
                </c:pt>
                <c:pt idx="941">
                  <c:v>37</c:v>
                </c:pt>
                <c:pt idx="942">
                  <c:v>35</c:v>
                </c:pt>
                <c:pt idx="943">
                  <c:v>38</c:v>
                </c:pt>
                <c:pt idx="944">
                  <c:v>37</c:v>
                </c:pt>
                <c:pt idx="945">
                  <c:v>35</c:v>
                </c:pt>
                <c:pt idx="946">
                  <c:v>32</c:v>
                </c:pt>
                <c:pt idx="947">
                  <c:v>34</c:v>
                </c:pt>
                <c:pt idx="948">
                  <c:v>34</c:v>
                </c:pt>
                <c:pt idx="949">
                  <c:v>35</c:v>
                </c:pt>
                <c:pt idx="950">
                  <c:v>35</c:v>
                </c:pt>
                <c:pt idx="951">
                  <c:v>36</c:v>
                </c:pt>
                <c:pt idx="952">
                  <c:v>35</c:v>
                </c:pt>
                <c:pt idx="953">
                  <c:v>34</c:v>
                </c:pt>
                <c:pt idx="954">
                  <c:v>35</c:v>
                </c:pt>
                <c:pt idx="955">
                  <c:v>37</c:v>
                </c:pt>
                <c:pt idx="956">
                  <c:v>32</c:v>
                </c:pt>
                <c:pt idx="957">
                  <c:v>35</c:v>
                </c:pt>
                <c:pt idx="958">
                  <c:v>34</c:v>
                </c:pt>
                <c:pt idx="959">
                  <c:v>35</c:v>
                </c:pt>
                <c:pt idx="960">
                  <c:v>34</c:v>
                </c:pt>
                <c:pt idx="961">
                  <c:v>33</c:v>
                </c:pt>
                <c:pt idx="962">
                  <c:v>34</c:v>
                </c:pt>
                <c:pt idx="963">
                  <c:v>32</c:v>
                </c:pt>
                <c:pt idx="964">
                  <c:v>37</c:v>
                </c:pt>
                <c:pt idx="965">
                  <c:v>33</c:v>
                </c:pt>
                <c:pt idx="966">
                  <c:v>35</c:v>
                </c:pt>
                <c:pt idx="967">
                  <c:v>35</c:v>
                </c:pt>
                <c:pt idx="968">
                  <c:v>32</c:v>
                </c:pt>
                <c:pt idx="969">
                  <c:v>30</c:v>
                </c:pt>
                <c:pt idx="970">
                  <c:v>33</c:v>
                </c:pt>
                <c:pt idx="971">
                  <c:v>35</c:v>
                </c:pt>
                <c:pt idx="972">
                  <c:v>30</c:v>
                </c:pt>
                <c:pt idx="973">
                  <c:v>29</c:v>
                </c:pt>
                <c:pt idx="974">
                  <c:v>34</c:v>
                </c:pt>
                <c:pt idx="975">
                  <c:v>40</c:v>
                </c:pt>
                <c:pt idx="976">
                  <c:v>32</c:v>
                </c:pt>
                <c:pt idx="977">
                  <c:v>35</c:v>
                </c:pt>
                <c:pt idx="978">
                  <c:v>34</c:v>
                </c:pt>
                <c:pt idx="979">
                  <c:v>34</c:v>
                </c:pt>
                <c:pt idx="980">
                  <c:v>30</c:v>
                </c:pt>
                <c:pt idx="981">
                  <c:v>35</c:v>
                </c:pt>
                <c:pt idx="982">
                  <c:v>35</c:v>
                </c:pt>
                <c:pt idx="983">
                  <c:v>28</c:v>
                </c:pt>
                <c:pt idx="984">
                  <c:v>32</c:v>
                </c:pt>
                <c:pt idx="985">
                  <c:v>31</c:v>
                </c:pt>
                <c:pt idx="986">
                  <c:v>36</c:v>
                </c:pt>
                <c:pt idx="987">
                  <c:v>34</c:v>
                </c:pt>
                <c:pt idx="988">
                  <c:v>34</c:v>
                </c:pt>
                <c:pt idx="989">
                  <c:v>34</c:v>
                </c:pt>
                <c:pt idx="990">
                  <c:v>32</c:v>
                </c:pt>
                <c:pt idx="991">
                  <c:v>27</c:v>
                </c:pt>
                <c:pt idx="992">
                  <c:v>35</c:v>
                </c:pt>
                <c:pt idx="993">
                  <c:v>31</c:v>
                </c:pt>
                <c:pt idx="994">
                  <c:v>33</c:v>
                </c:pt>
                <c:pt idx="995">
                  <c:v>36</c:v>
                </c:pt>
                <c:pt idx="996">
                  <c:v>35</c:v>
                </c:pt>
                <c:pt idx="997">
                  <c:v>30</c:v>
                </c:pt>
                <c:pt idx="998">
                  <c:v>34</c:v>
                </c:pt>
                <c:pt idx="999">
                  <c:v>32</c:v>
                </c:pt>
                <c:pt idx="1000">
                  <c:v>30</c:v>
                </c:pt>
                <c:pt idx="1001">
                  <c:v>34</c:v>
                </c:pt>
                <c:pt idx="1002">
                  <c:v>32</c:v>
                </c:pt>
                <c:pt idx="1003">
                  <c:v>28</c:v>
                </c:pt>
                <c:pt idx="1004">
                  <c:v>30</c:v>
                </c:pt>
                <c:pt idx="1005">
                  <c:v>34</c:v>
                </c:pt>
                <c:pt idx="1006">
                  <c:v>30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29</c:v>
                </c:pt>
                <c:pt idx="1011">
                  <c:v>33</c:v>
                </c:pt>
                <c:pt idx="1012">
                  <c:v>34</c:v>
                </c:pt>
                <c:pt idx="1013">
                  <c:v>34</c:v>
                </c:pt>
                <c:pt idx="1014">
                  <c:v>31</c:v>
                </c:pt>
                <c:pt idx="1015">
                  <c:v>35</c:v>
                </c:pt>
                <c:pt idx="1016">
                  <c:v>31</c:v>
                </c:pt>
                <c:pt idx="1017">
                  <c:v>33</c:v>
                </c:pt>
                <c:pt idx="1018">
                  <c:v>35</c:v>
                </c:pt>
                <c:pt idx="1019">
                  <c:v>32</c:v>
                </c:pt>
                <c:pt idx="1020">
                  <c:v>33</c:v>
                </c:pt>
                <c:pt idx="1021">
                  <c:v>33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32</c:v>
                </c:pt>
                <c:pt idx="1026">
                  <c:v>33</c:v>
                </c:pt>
                <c:pt idx="1027">
                  <c:v>31</c:v>
                </c:pt>
                <c:pt idx="1028">
                  <c:v>32</c:v>
                </c:pt>
                <c:pt idx="1029">
                  <c:v>29</c:v>
                </c:pt>
                <c:pt idx="1030">
                  <c:v>32</c:v>
                </c:pt>
                <c:pt idx="1031">
                  <c:v>33</c:v>
                </c:pt>
                <c:pt idx="1032">
                  <c:v>33</c:v>
                </c:pt>
                <c:pt idx="1033">
                  <c:v>31</c:v>
                </c:pt>
                <c:pt idx="1034">
                  <c:v>27</c:v>
                </c:pt>
                <c:pt idx="1035">
                  <c:v>33</c:v>
                </c:pt>
                <c:pt idx="1036">
                  <c:v>31</c:v>
                </c:pt>
                <c:pt idx="1037">
                  <c:v>29</c:v>
                </c:pt>
                <c:pt idx="1038">
                  <c:v>30</c:v>
                </c:pt>
                <c:pt idx="1039">
                  <c:v>31</c:v>
                </c:pt>
                <c:pt idx="1040">
                  <c:v>28</c:v>
                </c:pt>
                <c:pt idx="1041">
                  <c:v>25</c:v>
                </c:pt>
                <c:pt idx="1042">
                  <c:v>30</c:v>
                </c:pt>
                <c:pt idx="1043">
                  <c:v>29</c:v>
                </c:pt>
                <c:pt idx="1044">
                  <c:v>30</c:v>
                </c:pt>
                <c:pt idx="1045">
                  <c:v>32</c:v>
                </c:pt>
                <c:pt idx="1046">
                  <c:v>30</c:v>
                </c:pt>
                <c:pt idx="1047">
                  <c:v>35</c:v>
                </c:pt>
                <c:pt idx="1048">
                  <c:v>34</c:v>
                </c:pt>
                <c:pt idx="1049">
                  <c:v>31</c:v>
                </c:pt>
                <c:pt idx="1050">
                  <c:v>33</c:v>
                </c:pt>
                <c:pt idx="1051">
                  <c:v>35</c:v>
                </c:pt>
                <c:pt idx="1052">
                  <c:v>33</c:v>
                </c:pt>
                <c:pt idx="1053">
                  <c:v>41</c:v>
                </c:pt>
                <c:pt idx="1054">
                  <c:v>28</c:v>
                </c:pt>
                <c:pt idx="1055">
                  <c:v>37</c:v>
                </c:pt>
                <c:pt idx="1056">
                  <c:v>36</c:v>
                </c:pt>
                <c:pt idx="1057">
                  <c:v>35</c:v>
                </c:pt>
                <c:pt idx="1058">
                  <c:v>31</c:v>
                </c:pt>
                <c:pt idx="1059">
                  <c:v>35</c:v>
                </c:pt>
                <c:pt idx="1060">
                  <c:v>36</c:v>
                </c:pt>
                <c:pt idx="1061">
                  <c:v>33</c:v>
                </c:pt>
                <c:pt idx="1062">
                  <c:v>33</c:v>
                </c:pt>
                <c:pt idx="1063">
                  <c:v>35</c:v>
                </c:pt>
                <c:pt idx="1064">
                  <c:v>39</c:v>
                </c:pt>
                <c:pt idx="1065">
                  <c:v>41</c:v>
                </c:pt>
                <c:pt idx="1066">
                  <c:v>35</c:v>
                </c:pt>
                <c:pt idx="1067">
                  <c:v>35</c:v>
                </c:pt>
                <c:pt idx="1068">
                  <c:v>32</c:v>
                </c:pt>
                <c:pt idx="1069">
                  <c:v>33</c:v>
                </c:pt>
                <c:pt idx="1070">
                  <c:v>35</c:v>
                </c:pt>
                <c:pt idx="1071">
                  <c:v>33</c:v>
                </c:pt>
                <c:pt idx="1072">
                  <c:v>33</c:v>
                </c:pt>
                <c:pt idx="1073">
                  <c:v>37</c:v>
                </c:pt>
                <c:pt idx="1074">
                  <c:v>35</c:v>
                </c:pt>
                <c:pt idx="1075">
                  <c:v>38</c:v>
                </c:pt>
                <c:pt idx="1076">
                  <c:v>37</c:v>
                </c:pt>
                <c:pt idx="1077">
                  <c:v>35</c:v>
                </c:pt>
                <c:pt idx="1078">
                  <c:v>40</c:v>
                </c:pt>
                <c:pt idx="1079">
                  <c:v>40</c:v>
                </c:pt>
                <c:pt idx="1080">
                  <c:v>37</c:v>
                </c:pt>
                <c:pt idx="1081">
                  <c:v>38</c:v>
                </c:pt>
                <c:pt idx="1082">
                  <c:v>34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36</c:v>
                </c:pt>
                <c:pt idx="1088">
                  <c:v>40</c:v>
                </c:pt>
                <c:pt idx="1089">
                  <c:v>37</c:v>
                </c:pt>
                <c:pt idx="1090">
                  <c:v>37</c:v>
                </c:pt>
                <c:pt idx="1091">
                  <c:v>36</c:v>
                </c:pt>
                <c:pt idx="1092">
                  <c:v>40</c:v>
                </c:pt>
                <c:pt idx="1093">
                  <c:v>36</c:v>
                </c:pt>
                <c:pt idx="1094">
                  <c:v>39</c:v>
                </c:pt>
                <c:pt idx="1095">
                  <c:v>34</c:v>
                </c:pt>
                <c:pt idx="1096">
                  <c:v>39</c:v>
                </c:pt>
                <c:pt idx="1097">
                  <c:v>35</c:v>
                </c:pt>
                <c:pt idx="1098">
                  <c:v>33</c:v>
                </c:pt>
                <c:pt idx="1099">
                  <c:v>32</c:v>
                </c:pt>
                <c:pt idx="1100">
                  <c:v>35</c:v>
                </c:pt>
                <c:pt idx="1101">
                  <c:v>40</c:v>
                </c:pt>
                <c:pt idx="1102">
                  <c:v>34</c:v>
                </c:pt>
                <c:pt idx="1103">
                  <c:v>32</c:v>
                </c:pt>
                <c:pt idx="1104">
                  <c:v>34</c:v>
                </c:pt>
                <c:pt idx="1105">
                  <c:v>34</c:v>
                </c:pt>
                <c:pt idx="1106">
                  <c:v>37</c:v>
                </c:pt>
                <c:pt idx="1107">
                  <c:v>34</c:v>
                </c:pt>
                <c:pt idx="1108">
                  <c:v>38</c:v>
                </c:pt>
                <c:pt idx="1109">
                  <c:v>37</c:v>
                </c:pt>
                <c:pt idx="1110">
                  <c:v>40</c:v>
                </c:pt>
                <c:pt idx="1111">
                  <c:v>39</c:v>
                </c:pt>
                <c:pt idx="1112">
                  <c:v>36</c:v>
                </c:pt>
                <c:pt idx="1113">
                  <c:v>34</c:v>
                </c:pt>
                <c:pt idx="1114">
                  <c:v>37</c:v>
                </c:pt>
                <c:pt idx="1115">
                  <c:v>37</c:v>
                </c:pt>
                <c:pt idx="1116">
                  <c:v>37</c:v>
                </c:pt>
                <c:pt idx="1117">
                  <c:v>35</c:v>
                </c:pt>
                <c:pt idx="1118">
                  <c:v>33</c:v>
                </c:pt>
                <c:pt idx="1119">
                  <c:v>34</c:v>
                </c:pt>
                <c:pt idx="1120">
                  <c:v>36</c:v>
                </c:pt>
                <c:pt idx="1121">
                  <c:v>38</c:v>
                </c:pt>
                <c:pt idx="1122">
                  <c:v>36</c:v>
                </c:pt>
                <c:pt idx="1123">
                  <c:v>40</c:v>
                </c:pt>
                <c:pt idx="1124">
                  <c:v>34</c:v>
                </c:pt>
                <c:pt idx="1125">
                  <c:v>36</c:v>
                </c:pt>
                <c:pt idx="1126">
                  <c:v>35</c:v>
                </c:pt>
                <c:pt idx="1127">
                  <c:v>37</c:v>
                </c:pt>
                <c:pt idx="1128">
                  <c:v>36</c:v>
                </c:pt>
                <c:pt idx="1129">
                  <c:v>33</c:v>
                </c:pt>
                <c:pt idx="1130">
                  <c:v>31</c:v>
                </c:pt>
                <c:pt idx="1131">
                  <c:v>35</c:v>
                </c:pt>
                <c:pt idx="1132">
                  <c:v>36</c:v>
                </c:pt>
                <c:pt idx="1133">
                  <c:v>37</c:v>
                </c:pt>
                <c:pt idx="1134">
                  <c:v>32</c:v>
                </c:pt>
                <c:pt idx="1135">
                  <c:v>35</c:v>
                </c:pt>
                <c:pt idx="1136">
                  <c:v>36</c:v>
                </c:pt>
                <c:pt idx="1137">
                  <c:v>37</c:v>
                </c:pt>
                <c:pt idx="1138">
                  <c:v>33</c:v>
                </c:pt>
                <c:pt idx="1139">
                  <c:v>35</c:v>
                </c:pt>
                <c:pt idx="1140">
                  <c:v>37</c:v>
                </c:pt>
                <c:pt idx="1141">
                  <c:v>34</c:v>
                </c:pt>
                <c:pt idx="1142">
                  <c:v>33</c:v>
                </c:pt>
                <c:pt idx="1143">
                  <c:v>36</c:v>
                </c:pt>
                <c:pt idx="1144">
                  <c:v>36</c:v>
                </c:pt>
                <c:pt idx="1145">
                  <c:v>38</c:v>
                </c:pt>
                <c:pt idx="1146">
                  <c:v>31</c:v>
                </c:pt>
                <c:pt idx="1147">
                  <c:v>33</c:v>
                </c:pt>
                <c:pt idx="1148">
                  <c:v>37</c:v>
                </c:pt>
                <c:pt idx="1149">
                  <c:v>35</c:v>
                </c:pt>
                <c:pt idx="1150">
                  <c:v>35</c:v>
                </c:pt>
                <c:pt idx="1151">
                  <c:v>27</c:v>
                </c:pt>
                <c:pt idx="1152">
                  <c:v>32</c:v>
                </c:pt>
                <c:pt idx="1153">
                  <c:v>34</c:v>
                </c:pt>
                <c:pt idx="1154">
                  <c:v>32</c:v>
                </c:pt>
                <c:pt idx="1155">
                  <c:v>35</c:v>
                </c:pt>
                <c:pt idx="1156">
                  <c:v>37</c:v>
                </c:pt>
                <c:pt idx="1157">
                  <c:v>35</c:v>
                </c:pt>
                <c:pt idx="1158">
                  <c:v>34</c:v>
                </c:pt>
                <c:pt idx="1159">
                  <c:v>34</c:v>
                </c:pt>
                <c:pt idx="1160">
                  <c:v>32</c:v>
                </c:pt>
                <c:pt idx="1161">
                  <c:v>33</c:v>
                </c:pt>
                <c:pt idx="1162">
                  <c:v>35</c:v>
                </c:pt>
                <c:pt idx="1163">
                  <c:v>29</c:v>
                </c:pt>
                <c:pt idx="1164">
                  <c:v>29</c:v>
                </c:pt>
                <c:pt idx="1165">
                  <c:v>33</c:v>
                </c:pt>
                <c:pt idx="1166">
                  <c:v>35</c:v>
                </c:pt>
                <c:pt idx="1167">
                  <c:v>29</c:v>
                </c:pt>
                <c:pt idx="1168">
                  <c:v>34</c:v>
                </c:pt>
                <c:pt idx="1169">
                  <c:v>32</c:v>
                </c:pt>
                <c:pt idx="1170">
                  <c:v>32</c:v>
                </c:pt>
                <c:pt idx="1171">
                  <c:v>35</c:v>
                </c:pt>
                <c:pt idx="1172">
                  <c:v>30</c:v>
                </c:pt>
                <c:pt idx="1173">
                  <c:v>34</c:v>
                </c:pt>
                <c:pt idx="1174">
                  <c:v>31</c:v>
                </c:pt>
                <c:pt idx="1175">
                  <c:v>35</c:v>
                </c:pt>
                <c:pt idx="1176">
                  <c:v>32</c:v>
                </c:pt>
                <c:pt idx="1177">
                  <c:v>34</c:v>
                </c:pt>
                <c:pt idx="1178">
                  <c:v>32</c:v>
                </c:pt>
                <c:pt idx="1179">
                  <c:v>31</c:v>
                </c:pt>
                <c:pt idx="1180">
                  <c:v>31</c:v>
                </c:pt>
                <c:pt idx="1181">
                  <c:v>30</c:v>
                </c:pt>
                <c:pt idx="1182">
                  <c:v>30</c:v>
                </c:pt>
                <c:pt idx="1183">
                  <c:v>36</c:v>
                </c:pt>
                <c:pt idx="1184">
                  <c:v>31</c:v>
                </c:pt>
                <c:pt idx="1185">
                  <c:v>33</c:v>
                </c:pt>
                <c:pt idx="1186">
                  <c:v>33</c:v>
                </c:pt>
                <c:pt idx="1187">
                  <c:v>32</c:v>
                </c:pt>
                <c:pt idx="1188">
                  <c:v>32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31</c:v>
                </c:pt>
                <c:pt idx="1193">
                  <c:v>35</c:v>
                </c:pt>
                <c:pt idx="1194">
                  <c:v>33</c:v>
                </c:pt>
                <c:pt idx="1195">
                  <c:v>35</c:v>
                </c:pt>
                <c:pt idx="1196">
                  <c:v>34</c:v>
                </c:pt>
                <c:pt idx="1197">
                  <c:v>30</c:v>
                </c:pt>
                <c:pt idx="1198">
                  <c:v>35</c:v>
                </c:pt>
                <c:pt idx="1199">
                  <c:v>31</c:v>
                </c:pt>
                <c:pt idx="1200">
                  <c:v>29</c:v>
                </c:pt>
                <c:pt idx="1201">
                  <c:v>31</c:v>
                </c:pt>
                <c:pt idx="1202">
                  <c:v>29</c:v>
                </c:pt>
                <c:pt idx="1203">
                  <c:v>33</c:v>
                </c:pt>
                <c:pt idx="1204">
                  <c:v>30</c:v>
                </c:pt>
                <c:pt idx="1205">
                  <c:v>35</c:v>
                </c:pt>
                <c:pt idx="1206">
                  <c:v>28</c:v>
                </c:pt>
                <c:pt idx="1207">
                  <c:v>33</c:v>
                </c:pt>
                <c:pt idx="1208">
                  <c:v>32</c:v>
                </c:pt>
                <c:pt idx="1209">
                  <c:v>32</c:v>
                </c:pt>
                <c:pt idx="1210">
                  <c:v>30</c:v>
                </c:pt>
                <c:pt idx="1211">
                  <c:v>32</c:v>
                </c:pt>
                <c:pt idx="1212">
                  <c:v>30</c:v>
                </c:pt>
                <c:pt idx="1213">
                  <c:v>29</c:v>
                </c:pt>
                <c:pt idx="1214">
                  <c:v>29</c:v>
                </c:pt>
                <c:pt idx="1215">
                  <c:v>27</c:v>
                </c:pt>
                <c:pt idx="1216">
                  <c:v>28</c:v>
                </c:pt>
                <c:pt idx="1217">
                  <c:v>28</c:v>
                </c:pt>
                <c:pt idx="1218">
                  <c:v>31</c:v>
                </c:pt>
                <c:pt idx="1219">
                  <c:v>30</c:v>
                </c:pt>
                <c:pt idx="1220">
                  <c:v>32</c:v>
                </c:pt>
                <c:pt idx="1221">
                  <c:v>31</c:v>
                </c:pt>
                <c:pt idx="1222">
                  <c:v>28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33</c:v>
                </c:pt>
                <c:pt idx="1228">
                  <c:v>33</c:v>
                </c:pt>
                <c:pt idx="1229">
                  <c:v>29</c:v>
                </c:pt>
                <c:pt idx="1230">
                  <c:v>32</c:v>
                </c:pt>
                <c:pt idx="1231">
                  <c:v>27</c:v>
                </c:pt>
                <c:pt idx="1232">
                  <c:v>28</c:v>
                </c:pt>
                <c:pt idx="1233">
                  <c:v>32</c:v>
                </c:pt>
                <c:pt idx="1234">
                  <c:v>37</c:v>
                </c:pt>
                <c:pt idx="1235">
                  <c:v>34</c:v>
                </c:pt>
                <c:pt idx="1236">
                  <c:v>32</c:v>
                </c:pt>
                <c:pt idx="1237">
                  <c:v>31</c:v>
                </c:pt>
                <c:pt idx="1238">
                  <c:v>31</c:v>
                </c:pt>
                <c:pt idx="1239">
                  <c:v>29</c:v>
                </c:pt>
                <c:pt idx="1240">
                  <c:v>29</c:v>
                </c:pt>
                <c:pt idx="1241">
                  <c:v>31</c:v>
                </c:pt>
                <c:pt idx="1242">
                  <c:v>27</c:v>
                </c:pt>
                <c:pt idx="1243">
                  <c:v>35</c:v>
                </c:pt>
                <c:pt idx="1244">
                  <c:v>31</c:v>
                </c:pt>
                <c:pt idx="1245">
                  <c:v>29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35</c:v>
                </c:pt>
                <c:pt idx="1250">
                  <c:v>28</c:v>
                </c:pt>
                <c:pt idx="1251">
                  <c:v>32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33</c:v>
                </c:pt>
                <c:pt idx="1256">
                  <c:v>29</c:v>
                </c:pt>
                <c:pt idx="1257">
                  <c:v>31</c:v>
                </c:pt>
                <c:pt idx="1258">
                  <c:v>31</c:v>
                </c:pt>
                <c:pt idx="1259">
                  <c:v>30</c:v>
                </c:pt>
                <c:pt idx="1260">
                  <c:v>30</c:v>
                </c:pt>
                <c:pt idx="1261">
                  <c:v>31</c:v>
                </c:pt>
                <c:pt idx="1262">
                  <c:v>30</c:v>
                </c:pt>
                <c:pt idx="1263">
                  <c:v>33</c:v>
                </c:pt>
                <c:pt idx="1264">
                  <c:v>31</c:v>
                </c:pt>
                <c:pt idx="1265">
                  <c:v>28</c:v>
                </c:pt>
                <c:pt idx="1266">
                  <c:v>32</c:v>
                </c:pt>
                <c:pt idx="1267">
                  <c:v>30</c:v>
                </c:pt>
                <c:pt idx="1268">
                  <c:v>32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30</c:v>
                </c:pt>
                <c:pt idx="1273">
                  <c:v>32</c:v>
                </c:pt>
                <c:pt idx="1274">
                  <c:v>31</c:v>
                </c:pt>
                <c:pt idx="1275">
                  <c:v>34</c:v>
                </c:pt>
                <c:pt idx="1276">
                  <c:v>30</c:v>
                </c:pt>
                <c:pt idx="1277">
                  <c:v>30</c:v>
                </c:pt>
                <c:pt idx="1278">
                  <c:v>31</c:v>
                </c:pt>
                <c:pt idx="1279">
                  <c:v>31</c:v>
                </c:pt>
                <c:pt idx="1280">
                  <c:v>34</c:v>
                </c:pt>
                <c:pt idx="1281">
                  <c:v>34</c:v>
                </c:pt>
                <c:pt idx="1282">
                  <c:v>29</c:v>
                </c:pt>
                <c:pt idx="1283">
                  <c:v>30</c:v>
                </c:pt>
                <c:pt idx="1284">
                  <c:v>29</c:v>
                </c:pt>
                <c:pt idx="1285">
                  <c:v>31</c:v>
                </c:pt>
                <c:pt idx="1286">
                  <c:v>33</c:v>
                </c:pt>
                <c:pt idx="1287">
                  <c:v>29</c:v>
                </c:pt>
                <c:pt idx="1288">
                  <c:v>30</c:v>
                </c:pt>
                <c:pt idx="1289">
                  <c:v>33</c:v>
                </c:pt>
                <c:pt idx="1290">
                  <c:v>33</c:v>
                </c:pt>
                <c:pt idx="1291">
                  <c:v>37</c:v>
                </c:pt>
                <c:pt idx="1292">
                  <c:v>35</c:v>
                </c:pt>
                <c:pt idx="1293">
                  <c:v>31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33</c:v>
                </c:pt>
                <c:pt idx="1298">
                  <c:v>35</c:v>
                </c:pt>
                <c:pt idx="1299">
                  <c:v>30</c:v>
                </c:pt>
                <c:pt idx="1300">
                  <c:v>32</c:v>
                </c:pt>
                <c:pt idx="1301">
                  <c:v>28</c:v>
                </c:pt>
                <c:pt idx="1302">
                  <c:v>35</c:v>
                </c:pt>
                <c:pt idx="1303">
                  <c:v>32</c:v>
                </c:pt>
                <c:pt idx="1304">
                  <c:v>33</c:v>
                </c:pt>
                <c:pt idx="1305">
                  <c:v>29</c:v>
                </c:pt>
                <c:pt idx="1306">
                  <c:v>32</c:v>
                </c:pt>
                <c:pt idx="1307">
                  <c:v>34</c:v>
                </c:pt>
                <c:pt idx="1308">
                  <c:v>30</c:v>
                </c:pt>
                <c:pt idx="1309">
                  <c:v>34</c:v>
                </c:pt>
                <c:pt idx="1310">
                  <c:v>28</c:v>
                </c:pt>
                <c:pt idx="1311">
                  <c:v>35</c:v>
                </c:pt>
                <c:pt idx="1312">
                  <c:v>31</c:v>
                </c:pt>
                <c:pt idx="1313">
                  <c:v>35</c:v>
                </c:pt>
                <c:pt idx="1314">
                  <c:v>32</c:v>
                </c:pt>
                <c:pt idx="1315">
                  <c:v>30</c:v>
                </c:pt>
                <c:pt idx="1316">
                  <c:v>29</c:v>
                </c:pt>
                <c:pt idx="1317">
                  <c:v>33</c:v>
                </c:pt>
                <c:pt idx="1318">
                  <c:v>32</c:v>
                </c:pt>
                <c:pt idx="1319">
                  <c:v>30</c:v>
                </c:pt>
                <c:pt idx="1320">
                  <c:v>32</c:v>
                </c:pt>
                <c:pt idx="1321">
                  <c:v>28</c:v>
                </c:pt>
                <c:pt idx="1322">
                  <c:v>33</c:v>
                </c:pt>
                <c:pt idx="1323">
                  <c:v>32</c:v>
                </c:pt>
                <c:pt idx="1324">
                  <c:v>33</c:v>
                </c:pt>
                <c:pt idx="1325">
                  <c:v>31</c:v>
                </c:pt>
                <c:pt idx="1326">
                  <c:v>31</c:v>
                </c:pt>
                <c:pt idx="1327">
                  <c:v>34</c:v>
                </c:pt>
                <c:pt idx="1328">
                  <c:v>31</c:v>
                </c:pt>
                <c:pt idx="1329">
                  <c:v>32</c:v>
                </c:pt>
                <c:pt idx="1330">
                  <c:v>34</c:v>
                </c:pt>
                <c:pt idx="1331">
                  <c:v>30</c:v>
                </c:pt>
                <c:pt idx="1332">
                  <c:v>29</c:v>
                </c:pt>
                <c:pt idx="1333">
                  <c:v>30</c:v>
                </c:pt>
                <c:pt idx="1334">
                  <c:v>32</c:v>
                </c:pt>
                <c:pt idx="1335">
                  <c:v>33</c:v>
                </c:pt>
                <c:pt idx="1336">
                  <c:v>35</c:v>
                </c:pt>
                <c:pt idx="1337">
                  <c:v>34</c:v>
                </c:pt>
                <c:pt idx="1338">
                  <c:v>32</c:v>
                </c:pt>
                <c:pt idx="1339">
                  <c:v>31</c:v>
                </c:pt>
                <c:pt idx="1340">
                  <c:v>34</c:v>
                </c:pt>
                <c:pt idx="1341">
                  <c:v>30</c:v>
                </c:pt>
                <c:pt idx="1342">
                  <c:v>30</c:v>
                </c:pt>
                <c:pt idx="1343">
                  <c:v>32</c:v>
                </c:pt>
                <c:pt idx="1344">
                  <c:v>33</c:v>
                </c:pt>
                <c:pt idx="1345">
                  <c:v>31</c:v>
                </c:pt>
                <c:pt idx="1346">
                  <c:v>30</c:v>
                </c:pt>
                <c:pt idx="1347">
                  <c:v>32</c:v>
                </c:pt>
                <c:pt idx="1348">
                  <c:v>31</c:v>
                </c:pt>
                <c:pt idx="1349">
                  <c:v>33</c:v>
                </c:pt>
                <c:pt idx="1350">
                  <c:v>28</c:v>
                </c:pt>
                <c:pt idx="1351">
                  <c:v>32</c:v>
                </c:pt>
                <c:pt idx="1352">
                  <c:v>36</c:v>
                </c:pt>
                <c:pt idx="1353">
                  <c:v>35</c:v>
                </c:pt>
                <c:pt idx="1354">
                  <c:v>32</c:v>
                </c:pt>
                <c:pt idx="1355">
                  <c:v>34</c:v>
                </c:pt>
                <c:pt idx="1356">
                  <c:v>31</c:v>
                </c:pt>
                <c:pt idx="1357">
                  <c:v>33</c:v>
                </c:pt>
                <c:pt idx="1358">
                  <c:v>31</c:v>
                </c:pt>
                <c:pt idx="1359">
                  <c:v>33</c:v>
                </c:pt>
                <c:pt idx="1360">
                  <c:v>34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35</c:v>
                </c:pt>
                <c:pt idx="1365">
                  <c:v>33</c:v>
                </c:pt>
                <c:pt idx="1366">
                  <c:v>36</c:v>
                </c:pt>
                <c:pt idx="1367">
                  <c:v>32</c:v>
                </c:pt>
                <c:pt idx="1368">
                  <c:v>33</c:v>
                </c:pt>
                <c:pt idx="1369">
                  <c:v>31</c:v>
                </c:pt>
                <c:pt idx="1370">
                  <c:v>32</c:v>
                </c:pt>
                <c:pt idx="1371">
                  <c:v>33</c:v>
                </c:pt>
                <c:pt idx="1372">
                  <c:v>27</c:v>
                </c:pt>
                <c:pt idx="1373">
                  <c:v>33</c:v>
                </c:pt>
                <c:pt idx="1374">
                  <c:v>30</c:v>
                </c:pt>
                <c:pt idx="1375">
                  <c:v>29</c:v>
                </c:pt>
                <c:pt idx="1376">
                  <c:v>31</c:v>
                </c:pt>
                <c:pt idx="1377">
                  <c:v>33</c:v>
                </c:pt>
                <c:pt idx="1378">
                  <c:v>35</c:v>
                </c:pt>
                <c:pt idx="1379">
                  <c:v>33</c:v>
                </c:pt>
                <c:pt idx="1380">
                  <c:v>31</c:v>
                </c:pt>
                <c:pt idx="1381">
                  <c:v>30</c:v>
                </c:pt>
                <c:pt idx="1382">
                  <c:v>31</c:v>
                </c:pt>
                <c:pt idx="1383">
                  <c:v>31</c:v>
                </c:pt>
                <c:pt idx="1384">
                  <c:v>33</c:v>
                </c:pt>
                <c:pt idx="1385">
                  <c:v>34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31</c:v>
                </c:pt>
                <c:pt idx="1390">
                  <c:v>32</c:v>
                </c:pt>
                <c:pt idx="1391">
                  <c:v>32</c:v>
                </c:pt>
                <c:pt idx="1392">
                  <c:v>34</c:v>
                </c:pt>
                <c:pt idx="1393">
                  <c:v>35</c:v>
                </c:pt>
                <c:pt idx="1394">
                  <c:v>35</c:v>
                </c:pt>
                <c:pt idx="1395">
                  <c:v>32</c:v>
                </c:pt>
                <c:pt idx="1396">
                  <c:v>28</c:v>
                </c:pt>
                <c:pt idx="1397">
                  <c:v>29</c:v>
                </c:pt>
                <c:pt idx="1398">
                  <c:v>30</c:v>
                </c:pt>
                <c:pt idx="1399">
                  <c:v>29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28</c:v>
                </c:pt>
                <c:pt idx="1407">
                  <c:v>31</c:v>
                </c:pt>
                <c:pt idx="1408">
                  <c:v>30</c:v>
                </c:pt>
                <c:pt idx="1409">
                  <c:v>32</c:v>
                </c:pt>
                <c:pt idx="1410">
                  <c:v>30</c:v>
                </c:pt>
                <c:pt idx="1411">
                  <c:v>33</c:v>
                </c:pt>
                <c:pt idx="1412">
                  <c:v>33</c:v>
                </c:pt>
                <c:pt idx="1413">
                  <c:v>29</c:v>
                </c:pt>
                <c:pt idx="1414">
                  <c:v>31</c:v>
                </c:pt>
                <c:pt idx="1415">
                  <c:v>30</c:v>
                </c:pt>
                <c:pt idx="1416">
                  <c:v>34</c:v>
                </c:pt>
                <c:pt idx="1417">
                  <c:v>32</c:v>
                </c:pt>
                <c:pt idx="1418">
                  <c:v>33</c:v>
                </c:pt>
                <c:pt idx="1419">
                  <c:v>31</c:v>
                </c:pt>
                <c:pt idx="1420">
                  <c:v>32</c:v>
                </c:pt>
                <c:pt idx="1421">
                  <c:v>34</c:v>
                </c:pt>
                <c:pt idx="1422">
                  <c:v>30</c:v>
                </c:pt>
                <c:pt idx="1423">
                  <c:v>32</c:v>
                </c:pt>
                <c:pt idx="1424">
                  <c:v>34</c:v>
                </c:pt>
                <c:pt idx="1425">
                  <c:v>31</c:v>
                </c:pt>
                <c:pt idx="1426">
                  <c:v>30</c:v>
                </c:pt>
                <c:pt idx="1427">
                  <c:v>32</c:v>
                </c:pt>
                <c:pt idx="1428">
                  <c:v>32</c:v>
                </c:pt>
                <c:pt idx="1429">
                  <c:v>33</c:v>
                </c:pt>
                <c:pt idx="1430">
                  <c:v>31</c:v>
                </c:pt>
                <c:pt idx="1431">
                  <c:v>32</c:v>
                </c:pt>
                <c:pt idx="1432">
                  <c:v>29</c:v>
                </c:pt>
                <c:pt idx="1433">
                  <c:v>31</c:v>
                </c:pt>
                <c:pt idx="1434">
                  <c:v>30</c:v>
                </c:pt>
                <c:pt idx="1435">
                  <c:v>33</c:v>
                </c:pt>
                <c:pt idx="1436">
                  <c:v>30</c:v>
                </c:pt>
                <c:pt idx="1437">
                  <c:v>33</c:v>
                </c:pt>
                <c:pt idx="1438">
                  <c:v>33</c:v>
                </c:pt>
                <c:pt idx="1439">
                  <c:v>33</c:v>
                </c:pt>
                <c:pt idx="1440">
                  <c:v>35</c:v>
                </c:pt>
                <c:pt idx="1441">
                  <c:v>31</c:v>
                </c:pt>
                <c:pt idx="1442">
                  <c:v>32</c:v>
                </c:pt>
                <c:pt idx="1443">
                  <c:v>32</c:v>
                </c:pt>
                <c:pt idx="1444">
                  <c:v>35</c:v>
                </c:pt>
                <c:pt idx="1445">
                  <c:v>30</c:v>
                </c:pt>
                <c:pt idx="1446">
                  <c:v>36</c:v>
                </c:pt>
                <c:pt idx="1447">
                  <c:v>35</c:v>
                </c:pt>
                <c:pt idx="1448">
                  <c:v>33</c:v>
                </c:pt>
                <c:pt idx="1449">
                  <c:v>32</c:v>
                </c:pt>
                <c:pt idx="1450">
                  <c:v>33</c:v>
                </c:pt>
                <c:pt idx="1451">
                  <c:v>30</c:v>
                </c:pt>
                <c:pt idx="1452">
                  <c:v>34</c:v>
                </c:pt>
                <c:pt idx="1453">
                  <c:v>31</c:v>
                </c:pt>
                <c:pt idx="1454">
                  <c:v>34</c:v>
                </c:pt>
                <c:pt idx="1455">
                  <c:v>32</c:v>
                </c:pt>
                <c:pt idx="1456">
                  <c:v>33</c:v>
                </c:pt>
                <c:pt idx="1457">
                  <c:v>40</c:v>
                </c:pt>
                <c:pt idx="1458">
                  <c:v>32</c:v>
                </c:pt>
                <c:pt idx="1459">
                  <c:v>31</c:v>
                </c:pt>
                <c:pt idx="1460">
                  <c:v>31</c:v>
                </c:pt>
                <c:pt idx="1461">
                  <c:v>32</c:v>
                </c:pt>
                <c:pt idx="1462">
                  <c:v>35</c:v>
                </c:pt>
                <c:pt idx="1463">
                  <c:v>34</c:v>
                </c:pt>
                <c:pt idx="1464">
                  <c:v>34</c:v>
                </c:pt>
                <c:pt idx="1465">
                  <c:v>33</c:v>
                </c:pt>
                <c:pt idx="1466">
                  <c:v>34</c:v>
                </c:pt>
                <c:pt idx="1467">
                  <c:v>31</c:v>
                </c:pt>
                <c:pt idx="1468">
                  <c:v>36</c:v>
                </c:pt>
                <c:pt idx="1469">
                  <c:v>29</c:v>
                </c:pt>
                <c:pt idx="1470">
                  <c:v>29</c:v>
                </c:pt>
                <c:pt idx="1471">
                  <c:v>32</c:v>
                </c:pt>
                <c:pt idx="1472">
                  <c:v>32</c:v>
                </c:pt>
                <c:pt idx="1473">
                  <c:v>33</c:v>
                </c:pt>
                <c:pt idx="1474">
                  <c:v>30</c:v>
                </c:pt>
                <c:pt idx="1475">
                  <c:v>33</c:v>
                </c:pt>
                <c:pt idx="1476">
                  <c:v>33</c:v>
                </c:pt>
                <c:pt idx="1477">
                  <c:v>35</c:v>
                </c:pt>
                <c:pt idx="1478">
                  <c:v>31</c:v>
                </c:pt>
                <c:pt idx="1479">
                  <c:v>35</c:v>
                </c:pt>
                <c:pt idx="1480">
                  <c:v>31</c:v>
                </c:pt>
                <c:pt idx="1481">
                  <c:v>34</c:v>
                </c:pt>
                <c:pt idx="1482">
                  <c:v>29</c:v>
                </c:pt>
                <c:pt idx="1483">
                  <c:v>35</c:v>
                </c:pt>
                <c:pt idx="1484">
                  <c:v>31</c:v>
                </c:pt>
                <c:pt idx="1485">
                  <c:v>30</c:v>
                </c:pt>
                <c:pt idx="1486">
                  <c:v>36</c:v>
                </c:pt>
                <c:pt idx="1487">
                  <c:v>32</c:v>
                </c:pt>
                <c:pt idx="1488">
                  <c:v>33</c:v>
                </c:pt>
                <c:pt idx="1489">
                  <c:v>30</c:v>
                </c:pt>
                <c:pt idx="1490">
                  <c:v>35</c:v>
                </c:pt>
                <c:pt idx="1491">
                  <c:v>32</c:v>
                </c:pt>
                <c:pt idx="1492">
                  <c:v>34</c:v>
                </c:pt>
                <c:pt idx="1493">
                  <c:v>32</c:v>
                </c:pt>
                <c:pt idx="1494">
                  <c:v>35</c:v>
                </c:pt>
                <c:pt idx="1495">
                  <c:v>34</c:v>
                </c:pt>
                <c:pt idx="1496">
                  <c:v>31</c:v>
                </c:pt>
                <c:pt idx="1497">
                  <c:v>33</c:v>
                </c:pt>
                <c:pt idx="1498">
                  <c:v>31</c:v>
                </c:pt>
                <c:pt idx="1499">
                  <c:v>32</c:v>
                </c:pt>
                <c:pt idx="1500">
                  <c:v>30</c:v>
                </c:pt>
                <c:pt idx="1501">
                  <c:v>31</c:v>
                </c:pt>
                <c:pt idx="1502">
                  <c:v>32</c:v>
                </c:pt>
                <c:pt idx="1503">
                  <c:v>31</c:v>
                </c:pt>
                <c:pt idx="1504">
                  <c:v>33</c:v>
                </c:pt>
                <c:pt idx="1505">
                  <c:v>33</c:v>
                </c:pt>
                <c:pt idx="1506">
                  <c:v>34</c:v>
                </c:pt>
                <c:pt idx="1507">
                  <c:v>31</c:v>
                </c:pt>
                <c:pt idx="1508">
                  <c:v>34</c:v>
                </c:pt>
                <c:pt idx="1509">
                  <c:v>30</c:v>
                </c:pt>
                <c:pt idx="1510">
                  <c:v>33</c:v>
                </c:pt>
                <c:pt idx="1511">
                  <c:v>32</c:v>
                </c:pt>
                <c:pt idx="1512">
                  <c:v>34</c:v>
                </c:pt>
                <c:pt idx="1513">
                  <c:v>35</c:v>
                </c:pt>
                <c:pt idx="1514">
                  <c:v>33</c:v>
                </c:pt>
                <c:pt idx="1515">
                  <c:v>33</c:v>
                </c:pt>
                <c:pt idx="1516">
                  <c:v>36</c:v>
                </c:pt>
                <c:pt idx="1517">
                  <c:v>34</c:v>
                </c:pt>
                <c:pt idx="1518">
                  <c:v>33</c:v>
                </c:pt>
                <c:pt idx="1519">
                  <c:v>33</c:v>
                </c:pt>
                <c:pt idx="1520">
                  <c:v>32</c:v>
                </c:pt>
                <c:pt idx="1521">
                  <c:v>33</c:v>
                </c:pt>
                <c:pt idx="1522">
                  <c:v>31</c:v>
                </c:pt>
                <c:pt idx="1523">
                  <c:v>32</c:v>
                </c:pt>
                <c:pt idx="1524">
                  <c:v>31</c:v>
                </c:pt>
                <c:pt idx="1525">
                  <c:v>32</c:v>
                </c:pt>
                <c:pt idx="1526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9-44AF-8262-B74CF4BB9DE0}"/>
            </c:ext>
          </c:extLst>
        </c:ser>
        <c:ser>
          <c:idx val="1"/>
          <c:order val="1"/>
          <c:tx>
            <c:strRef>
              <c:f>'Hist AS _ RC'!$E$2</c:f>
              <c:strCache>
                <c:ptCount val="1"/>
                <c:pt idx="0">
                  <c:v>AS RTC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ysDash"/>
              </a:ln>
              <a:effectLst/>
            </c:spPr>
            <c:trendlineType val="poly"/>
            <c:order val="6"/>
            <c:dispRSqr val="0"/>
            <c:dispEq val="0"/>
          </c:trendline>
          <c:cat>
            <c:numRef>
              <c:f>'Hist AS _ RC'!$A$3:$A$2969</c:f>
              <c:numCache>
                <c:formatCode>m/d/yyyy</c:formatCode>
                <c:ptCount val="2967"/>
                <c:pt idx="0">
                  <c:v>42739</c:v>
                </c:pt>
                <c:pt idx="1">
                  <c:v>42740</c:v>
                </c:pt>
                <c:pt idx="2">
                  <c:v>42744</c:v>
                </c:pt>
                <c:pt idx="3">
                  <c:v>42745</c:v>
                </c:pt>
                <c:pt idx="4">
                  <c:v>42747</c:v>
                </c:pt>
                <c:pt idx="5">
                  <c:v>42748</c:v>
                </c:pt>
                <c:pt idx="6">
                  <c:v>42753</c:v>
                </c:pt>
                <c:pt idx="7">
                  <c:v>42754</c:v>
                </c:pt>
                <c:pt idx="8">
                  <c:v>42755</c:v>
                </c:pt>
                <c:pt idx="9">
                  <c:v>42758</c:v>
                </c:pt>
                <c:pt idx="10">
                  <c:v>42759</c:v>
                </c:pt>
                <c:pt idx="11">
                  <c:v>42760</c:v>
                </c:pt>
                <c:pt idx="12">
                  <c:v>42761</c:v>
                </c:pt>
                <c:pt idx="13">
                  <c:v>42762</c:v>
                </c:pt>
                <c:pt idx="14">
                  <c:v>42765</c:v>
                </c:pt>
                <c:pt idx="15">
                  <c:v>42766</c:v>
                </c:pt>
                <c:pt idx="16">
                  <c:v>42767</c:v>
                </c:pt>
                <c:pt idx="17">
                  <c:v>42768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42776</c:v>
                </c:pt>
                <c:pt idx="23">
                  <c:v>42779</c:v>
                </c:pt>
                <c:pt idx="24">
                  <c:v>42780</c:v>
                </c:pt>
                <c:pt idx="25">
                  <c:v>42781</c:v>
                </c:pt>
                <c:pt idx="26">
                  <c:v>42782</c:v>
                </c:pt>
                <c:pt idx="27">
                  <c:v>42783</c:v>
                </c:pt>
                <c:pt idx="28">
                  <c:v>42786</c:v>
                </c:pt>
                <c:pt idx="29">
                  <c:v>42787</c:v>
                </c:pt>
                <c:pt idx="30">
                  <c:v>42788</c:v>
                </c:pt>
                <c:pt idx="31">
                  <c:v>42789</c:v>
                </c:pt>
                <c:pt idx="32">
                  <c:v>42790</c:v>
                </c:pt>
                <c:pt idx="33">
                  <c:v>42793</c:v>
                </c:pt>
                <c:pt idx="34">
                  <c:v>42794</c:v>
                </c:pt>
                <c:pt idx="35">
                  <c:v>42795</c:v>
                </c:pt>
                <c:pt idx="36">
                  <c:v>42796</c:v>
                </c:pt>
                <c:pt idx="37">
                  <c:v>42797</c:v>
                </c:pt>
                <c:pt idx="38">
                  <c:v>42800</c:v>
                </c:pt>
                <c:pt idx="39">
                  <c:v>42801</c:v>
                </c:pt>
                <c:pt idx="40">
                  <c:v>42802</c:v>
                </c:pt>
                <c:pt idx="41">
                  <c:v>42803</c:v>
                </c:pt>
                <c:pt idx="42">
                  <c:v>42804</c:v>
                </c:pt>
                <c:pt idx="43">
                  <c:v>42807</c:v>
                </c:pt>
                <c:pt idx="44">
                  <c:v>42808</c:v>
                </c:pt>
                <c:pt idx="45">
                  <c:v>42809</c:v>
                </c:pt>
                <c:pt idx="46">
                  <c:v>42810</c:v>
                </c:pt>
                <c:pt idx="47">
                  <c:v>42811</c:v>
                </c:pt>
                <c:pt idx="48">
                  <c:v>42814</c:v>
                </c:pt>
                <c:pt idx="49">
                  <c:v>42815</c:v>
                </c:pt>
                <c:pt idx="50">
                  <c:v>42816</c:v>
                </c:pt>
                <c:pt idx="51">
                  <c:v>42817</c:v>
                </c:pt>
                <c:pt idx="52">
                  <c:v>42818</c:v>
                </c:pt>
                <c:pt idx="53">
                  <c:v>42821</c:v>
                </c:pt>
                <c:pt idx="54">
                  <c:v>42822</c:v>
                </c:pt>
                <c:pt idx="55">
                  <c:v>42823</c:v>
                </c:pt>
                <c:pt idx="56">
                  <c:v>42824</c:v>
                </c:pt>
                <c:pt idx="57">
                  <c:v>42825</c:v>
                </c:pt>
                <c:pt idx="58">
                  <c:v>42828</c:v>
                </c:pt>
                <c:pt idx="59">
                  <c:v>42829</c:v>
                </c:pt>
                <c:pt idx="60">
                  <c:v>42830</c:v>
                </c:pt>
                <c:pt idx="61">
                  <c:v>42831</c:v>
                </c:pt>
                <c:pt idx="62">
                  <c:v>42832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42838</c:v>
                </c:pt>
                <c:pt idx="67">
                  <c:v>42839</c:v>
                </c:pt>
                <c:pt idx="68">
                  <c:v>42844</c:v>
                </c:pt>
                <c:pt idx="69">
                  <c:v>42845</c:v>
                </c:pt>
                <c:pt idx="70">
                  <c:v>42846</c:v>
                </c:pt>
                <c:pt idx="71">
                  <c:v>42850</c:v>
                </c:pt>
                <c:pt idx="72">
                  <c:v>42851</c:v>
                </c:pt>
                <c:pt idx="73">
                  <c:v>42852</c:v>
                </c:pt>
                <c:pt idx="74">
                  <c:v>42853</c:v>
                </c:pt>
                <c:pt idx="75">
                  <c:v>42857</c:v>
                </c:pt>
                <c:pt idx="76">
                  <c:v>42859</c:v>
                </c:pt>
                <c:pt idx="77">
                  <c:v>42860</c:v>
                </c:pt>
                <c:pt idx="78">
                  <c:v>42864</c:v>
                </c:pt>
                <c:pt idx="79">
                  <c:v>42865</c:v>
                </c:pt>
                <c:pt idx="80">
                  <c:v>42866</c:v>
                </c:pt>
                <c:pt idx="81">
                  <c:v>42867</c:v>
                </c:pt>
                <c:pt idx="82">
                  <c:v>42870</c:v>
                </c:pt>
                <c:pt idx="83">
                  <c:v>42871</c:v>
                </c:pt>
                <c:pt idx="84">
                  <c:v>42872</c:v>
                </c:pt>
                <c:pt idx="85">
                  <c:v>42873</c:v>
                </c:pt>
                <c:pt idx="86">
                  <c:v>42874</c:v>
                </c:pt>
                <c:pt idx="87">
                  <c:v>42877</c:v>
                </c:pt>
                <c:pt idx="88">
                  <c:v>42878</c:v>
                </c:pt>
                <c:pt idx="89">
                  <c:v>42879</c:v>
                </c:pt>
                <c:pt idx="90">
                  <c:v>42885</c:v>
                </c:pt>
                <c:pt idx="91">
                  <c:v>42886</c:v>
                </c:pt>
                <c:pt idx="92">
                  <c:v>42887</c:v>
                </c:pt>
                <c:pt idx="93">
                  <c:v>42888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42899</c:v>
                </c:pt>
                <c:pt idx="99">
                  <c:v>42900</c:v>
                </c:pt>
                <c:pt idx="100">
                  <c:v>42901</c:v>
                </c:pt>
                <c:pt idx="101">
                  <c:v>42902</c:v>
                </c:pt>
                <c:pt idx="102">
                  <c:v>42905</c:v>
                </c:pt>
                <c:pt idx="103">
                  <c:v>42906</c:v>
                </c:pt>
                <c:pt idx="104">
                  <c:v>42907</c:v>
                </c:pt>
                <c:pt idx="105">
                  <c:v>42908</c:v>
                </c:pt>
                <c:pt idx="106">
                  <c:v>42909</c:v>
                </c:pt>
                <c:pt idx="107">
                  <c:v>42912</c:v>
                </c:pt>
                <c:pt idx="108">
                  <c:v>42914</c:v>
                </c:pt>
                <c:pt idx="109">
                  <c:v>42915</c:v>
                </c:pt>
                <c:pt idx="110">
                  <c:v>42916</c:v>
                </c:pt>
                <c:pt idx="111">
                  <c:v>42919</c:v>
                </c:pt>
                <c:pt idx="112">
                  <c:v>42920</c:v>
                </c:pt>
                <c:pt idx="113">
                  <c:v>42921</c:v>
                </c:pt>
                <c:pt idx="114">
                  <c:v>42922</c:v>
                </c:pt>
                <c:pt idx="115">
                  <c:v>42923</c:v>
                </c:pt>
                <c:pt idx="116">
                  <c:v>42926</c:v>
                </c:pt>
                <c:pt idx="117">
                  <c:v>42927</c:v>
                </c:pt>
                <c:pt idx="118">
                  <c:v>42928</c:v>
                </c:pt>
                <c:pt idx="119">
                  <c:v>42929</c:v>
                </c:pt>
                <c:pt idx="120">
                  <c:v>42933</c:v>
                </c:pt>
                <c:pt idx="121">
                  <c:v>42934</c:v>
                </c:pt>
                <c:pt idx="122">
                  <c:v>42935</c:v>
                </c:pt>
                <c:pt idx="123">
                  <c:v>42936</c:v>
                </c:pt>
                <c:pt idx="124">
                  <c:v>42937</c:v>
                </c:pt>
                <c:pt idx="125">
                  <c:v>42940</c:v>
                </c:pt>
                <c:pt idx="126">
                  <c:v>42941</c:v>
                </c:pt>
                <c:pt idx="127">
                  <c:v>42942</c:v>
                </c:pt>
                <c:pt idx="128">
                  <c:v>42943</c:v>
                </c:pt>
                <c:pt idx="129">
                  <c:v>42944</c:v>
                </c:pt>
                <c:pt idx="130">
                  <c:v>42947</c:v>
                </c:pt>
                <c:pt idx="131">
                  <c:v>42948</c:v>
                </c:pt>
                <c:pt idx="132">
                  <c:v>42949</c:v>
                </c:pt>
                <c:pt idx="133">
                  <c:v>42975</c:v>
                </c:pt>
                <c:pt idx="134">
                  <c:v>42976</c:v>
                </c:pt>
                <c:pt idx="135">
                  <c:v>42977</c:v>
                </c:pt>
                <c:pt idx="136">
                  <c:v>42978</c:v>
                </c:pt>
                <c:pt idx="137">
                  <c:v>42979</c:v>
                </c:pt>
                <c:pt idx="138">
                  <c:v>42982</c:v>
                </c:pt>
                <c:pt idx="139">
                  <c:v>42983</c:v>
                </c:pt>
                <c:pt idx="140">
                  <c:v>42984</c:v>
                </c:pt>
                <c:pt idx="141">
                  <c:v>42985</c:v>
                </c:pt>
                <c:pt idx="142">
                  <c:v>42986</c:v>
                </c:pt>
                <c:pt idx="143">
                  <c:v>42989</c:v>
                </c:pt>
                <c:pt idx="144">
                  <c:v>42991</c:v>
                </c:pt>
                <c:pt idx="145">
                  <c:v>42992</c:v>
                </c:pt>
                <c:pt idx="146">
                  <c:v>42993</c:v>
                </c:pt>
                <c:pt idx="147">
                  <c:v>42994</c:v>
                </c:pt>
                <c:pt idx="148">
                  <c:v>42996</c:v>
                </c:pt>
                <c:pt idx="149">
                  <c:v>42997</c:v>
                </c:pt>
                <c:pt idx="150">
                  <c:v>42998</c:v>
                </c:pt>
                <c:pt idx="151">
                  <c:v>42999</c:v>
                </c:pt>
                <c:pt idx="152">
                  <c:v>43000</c:v>
                </c:pt>
                <c:pt idx="153">
                  <c:v>43003</c:v>
                </c:pt>
                <c:pt idx="154">
                  <c:v>43004</c:v>
                </c:pt>
                <c:pt idx="155">
                  <c:v>43005</c:v>
                </c:pt>
                <c:pt idx="156">
                  <c:v>43006</c:v>
                </c:pt>
                <c:pt idx="157">
                  <c:v>43007</c:v>
                </c:pt>
                <c:pt idx="158">
                  <c:v>43010</c:v>
                </c:pt>
                <c:pt idx="159">
                  <c:v>43011</c:v>
                </c:pt>
                <c:pt idx="160">
                  <c:v>43012</c:v>
                </c:pt>
                <c:pt idx="161">
                  <c:v>43013</c:v>
                </c:pt>
                <c:pt idx="162">
                  <c:v>43014</c:v>
                </c:pt>
                <c:pt idx="163">
                  <c:v>43017</c:v>
                </c:pt>
                <c:pt idx="164">
                  <c:v>43018</c:v>
                </c:pt>
                <c:pt idx="165">
                  <c:v>43019</c:v>
                </c:pt>
                <c:pt idx="166">
                  <c:v>43020</c:v>
                </c:pt>
                <c:pt idx="167">
                  <c:v>43021</c:v>
                </c:pt>
                <c:pt idx="168">
                  <c:v>43024</c:v>
                </c:pt>
                <c:pt idx="169">
                  <c:v>43025</c:v>
                </c:pt>
                <c:pt idx="170">
                  <c:v>43026</c:v>
                </c:pt>
                <c:pt idx="171">
                  <c:v>43027</c:v>
                </c:pt>
                <c:pt idx="172">
                  <c:v>43028</c:v>
                </c:pt>
                <c:pt idx="173">
                  <c:v>43031</c:v>
                </c:pt>
                <c:pt idx="174">
                  <c:v>43032</c:v>
                </c:pt>
                <c:pt idx="175">
                  <c:v>43033</c:v>
                </c:pt>
                <c:pt idx="176">
                  <c:v>43034</c:v>
                </c:pt>
                <c:pt idx="177">
                  <c:v>43035</c:v>
                </c:pt>
                <c:pt idx="178">
                  <c:v>43036</c:v>
                </c:pt>
                <c:pt idx="179">
                  <c:v>43038</c:v>
                </c:pt>
                <c:pt idx="180">
                  <c:v>43039</c:v>
                </c:pt>
                <c:pt idx="181">
                  <c:v>43041</c:v>
                </c:pt>
                <c:pt idx="182">
                  <c:v>43042</c:v>
                </c:pt>
                <c:pt idx="183">
                  <c:v>43045</c:v>
                </c:pt>
                <c:pt idx="184">
                  <c:v>43046</c:v>
                </c:pt>
                <c:pt idx="185">
                  <c:v>43047</c:v>
                </c:pt>
                <c:pt idx="186">
                  <c:v>43048</c:v>
                </c:pt>
                <c:pt idx="187">
                  <c:v>43049</c:v>
                </c:pt>
                <c:pt idx="188">
                  <c:v>43052</c:v>
                </c:pt>
                <c:pt idx="189">
                  <c:v>43053</c:v>
                </c:pt>
                <c:pt idx="190">
                  <c:v>43054</c:v>
                </c:pt>
                <c:pt idx="191">
                  <c:v>43055</c:v>
                </c:pt>
                <c:pt idx="192">
                  <c:v>43056</c:v>
                </c:pt>
                <c:pt idx="193">
                  <c:v>43059</c:v>
                </c:pt>
                <c:pt idx="194">
                  <c:v>43060</c:v>
                </c:pt>
                <c:pt idx="195">
                  <c:v>43061</c:v>
                </c:pt>
                <c:pt idx="196">
                  <c:v>43062</c:v>
                </c:pt>
                <c:pt idx="197">
                  <c:v>43063</c:v>
                </c:pt>
                <c:pt idx="198">
                  <c:v>43066</c:v>
                </c:pt>
                <c:pt idx="199">
                  <c:v>43067</c:v>
                </c:pt>
                <c:pt idx="200">
                  <c:v>43068</c:v>
                </c:pt>
                <c:pt idx="201">
                  <c:v>43069</c:v>
                </c:pt>
                <c:pt idx="202">
                  <c:v>43070</c:v>
                </c:pt>
                <c:pt idx="203">
                  <c:v>43073</c:v>
                </c:pt>
                <c:pt idx="204">
                  <c:v>43074</c:v>
                </c:pt>
                <c:pt idx="205">
                  <c:v>43075</c:v>
                </c:pt>
                <c:pt idx="206">
                  <c:v>43076</c:v>
                </c:pt>
                <c:pt idx="207">
                  <c:v>43077</c:v>
                </c:pt>
                <c:pt idx="208">
                  <c:v>43080</c:v>
                </c:pt>
                <c:pt idx="209">
                  <c:v>43081</c:v>
                </c:pt>
                <c:pt idx="210">
                  <c:v>43082</c:v>
                </c:pt>
                <c:pt idx="211">
                  <c:v>43083</c:v>
                </c:pt>
                <c:pt idx="212">
                  <c:v>43084</c:v>
                </c:pt>
                <c:pt idx="213">
                  <c:v>43087</c:v>
                </c:pt>
                <c:pt idx="214">
                  <c:v>43088</c:v>
                </c:pt>
                <c:pt idx="215">
                  <c:v>43089</c:v>
                </c:pt>
                <c:pt idx="216">
                  <c:v>43103</c:v>
                </c:pt>
                <c:pt idx="217">
                  <c:v>43104</c:v>
                </c:pt>
                <c:pt idx="218">
                  <c:v>43108</c:v>
                </c:pt>
                <c:pt idx="219">
                  <c:v>43109</c:v>
                </c:pt>
                <c:pt idx="220">
                  <c:v>43110</c:v>
                </c:pt>
                <c:pt idx="221">
                  <c:v>43111</c:v>
                </c:pt>
                <c:pt idx="222">
                  <c:v>43112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43122</c:v>
                </c:pt>
                <c:pt idx="229">
                  <c:v>43123</c:v>
                </c:pt>
                <c:pt idx="230">
                  <c:v>43124</c:v>
                </c:pt>
                <c:pt idx="231">
                  <c:v>43129</c:v>
                </c:pt>
                <c:pt idx="232">
                  <c:v>43130</c:v>
                </c:pt>
                <c:pt idx="233">
                  <c:v>43131</c:v>
                </c:pt>
                <c:pt idx="234">
                  <c:v>43132</c:v>
                </c:pt>
                <c:pt idx="235">
                  <c:v>43133</c:v>
                </c:pt>
                <c:pt idx="236">
                  <c:v>43136</c:v>
                </c:pt>
                <c:pt idx="237">
                  <c:v>43137</c:v>
                </c:pt>
                <c:pt idx="238">
                  <c:v>43138</c:v>
                </c:pt>
                <c:pt idx="239">
                  <c:v>43139</c:v>
                </c:pt>
                <c:pt idx="240">
                  <c:v>43140</c:v>
                </c:pt>
                <c:pt idx="241">
                  <c:v>43143</c:v>
                </c:pt>
                <c:pt idx="242">
                  <c:v>43144</c:v>
                </c:pt>
                <c:pt idx="243">
                  <c:v>43145</c:v>
                </c:pt>
                <c:pt idx="244">
                  <c:v>43146</c:v>
                </c:pt>
                <c:pt idx="245">
                  <c:v>43147</c:v>
                </c:pt>
                <c:pt idx="246">
                  <c:v>43150</c:v>
                </c:pt>
                <c:pt idx="247">
                  <c:v>43151</c:v>
                </c:pt>
                <c:pt idx="248">
                  <c:v>43152</c:v>
                </c:pt>
                <c:pt idx="249">
                  <c:v>43153</c:v>
                </c:pt>
                <c:pt idx="250">
                  <c:v>43154</c:v>
                </c:pt>
                <c:pt idx="251">
                  <c:v>43157</c:v>
                </c:pt>
                <c:pt idx="252">
                  <c:v>43158</c:v>
                </c:pt>
                <c:pt idx="253">
                  <c:v>43159</c:v>
                </c:pt>
                <c:pt idx="254">
                  <c:v>43160</c:v>
                </c:pt>
                <c:pt idx="255">
                  <c:v>43161</c:v>
                </c:pt>
                <c:pt idx="256">
                  <c:v>43164</c:v>
                </c:pt>
                <c:pt idx="257">
                  <c:v>43165</c:v>
                </c:pt>
                <c:pt idx="258">
                  <c:v>43166</c:v>
                </c:pt>
                <c:pt idx="259">
                  <c:v>43167</c:v>
                </c:pt>
                <c:pt idx="260">
                  <c:v>43168</c:v>
                </c:pt>
                <c:pt idx="261">
                  <c:v>43171</c:v>
                </c:pt>
                <c:pt idx="262">
                  <c:v>43172</c:v>
                </c:pt>
                <c:pt idx="263">
                  <c:v>43173</c:v>
                </c:pt>
                <c:pt idx="264">
                  <c:v>43174</c:v>
                </c:pt>
                <c:pt idx="265">
                  <c:v>43175</c:v>
                </c:pt>
                <c:pt idx="266">
                  <c:v>43178</c:v>
                </c:pt>
                <c:pt idx="267">
                  <c:v>43179</c:v>
                </c:pt>
                <c:pt idx="268">
                  <c:v>43180</c:v>
                </c:pt>
                <c:pt idx="269">
                  <c:v>43181</c:v>
                </c:pt>
                <c:pt idx="270">
                  <c:v>43182</c:v>
                </c:pt>
                <c:pt idx="271">
                  <c:v>43185</c:v>
                </c:pt>
                <c:pt idx="272">
                  <c:v>43186</c:v>
                </c:pt>
                <c:pt idx="273">
                  <c:v>43187</c:v>
                </c:pt>
                <c:pt idx="274">
                  <c:v>43188</c:v>
                </c:pt>
                <c:pt idx="275">
                  <c:v>43189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43199</c:v>
                </c:pt>
                <c:pt idx="281">
                  <c:v>43200</c:v>
                </c:pt>
                <c:pt idx="282">
                  <c:v>43201</c:v>
                </c:pt>
                <c:pt idx="283">
                  <c:v>43202</c:v>
                </c:pt>
                <c:pt idx="284">
                  <c:v>43203</c:v>
                </c:pt>
                <c:pt idx="285">
                  <c:v>43206</c:v>
                </c:pt>
                <c:pt idx="286">
                  <c:v>43207</c:v>
                </c:pt>
                <c:pt idx="287">
                  <c:v>43208</c:v>
                </c:pt>
                <c:pt idx="288">
                  <c:v>43209</c:v>
                </c:pt>
                <c:pt idx="289">
                  <c:v>43210</c:v>
                </c:pt>
                <c:pt idx="290">
                  <c:v>43213</c:v>
                </c:pt>
                <c:pt idx="291">
                  <c:v>43214</c:v>
                </c:pt>
                <c:pt idx="292">
                  <c:v>43215</c:v>
                </c:pt>
                <c:pt idx="293">
                  <c:v>43216</c:v>
                </c:pt>
                <c:pt idx="294">
                  <c:v>43217</c:v>
                </c:pt>
                <c:pt idx="295">
                  <c:v>43222</c:v>
                </c:pt>
                <c:pt idx="296">
                  <c:v>43223</c:v>
                </c:pt>
                <c:pt idx="297">
                  <c:v>43224</c:v>
                </c:pt>
                <c:pt idx="298">
                  <c:v>43234</c:v>
                </c:pt>
                <c:pt idx="299">
                  <c:v>43235</c:v>
                </c:pt>
                <c:pt idx="300">
                  <c:v>43236</c:v>
                </c:pt>
                <c:pt idx="301">
                  <c:v>43237</c:v>
                </c:pt>
                <c:pt idx="302">
                  <c:v>43238</c:v>
                </c:pt>
                <c:pt idx="303">
                  <c:v>43242</c:v>
                </c:pt>
                <c:pt idx="304">
                  <c:v>43243</c:v>
                </c:pt>
                <c:pt idx="305">
                  <c:v>43244</c:v>
                </c:pt>
                <c:pt idx="306">
                  <c:v>43245</c:v>
                </c:pt>
                <c:pt idx="307">
                  <c:v>43249</c:v>
                </c:pt>
                <c:pt idx="308">
                  <c:v>43250</c:v>
                </c:pt>
                <c:pt idx="309">
                  <c:v>43251</c:v>
                </c:pt>
                <c:pt idx="310">
                  <c:v>43252</c:v>
                </c:pt>
                <c:pt idx="311">
                  <c:v>43255</c:v>
                </c:pt>
                <c:pt idx="312">
                  <c:v>43256</c:v>
                </c:pt>
                <c:pt idx="313">
                  <c:v>43257</c:v>
                </c:pt>
                <c:pt idx="314">
                  <c:v>43258</c:v>
                </c:pt>
                <c:pt idx="315">
                  <c:v>43259</c:v>
                </c:pt>
                <c:pt idx="316">
                  <c:v>43262</c:v>
                </c:pt>
                <c:pt idx="317">
                  <c:v>43263</c:v>
                </c:pt>
                <c:pt idx="318">
                  <c:v>43264</c:v>
                </c:pt>
                <c:pt idx="319">
                  <c:v>43265</c:v>
                </c:pt>
                <c:pt idx="320">
                  <c:v>43266</c:v>
                </c:pt>
                <c:pt idx="321">
                  <c:v>43269</c:v>
                </c:pt>
                <c:pt idx="322">
                  <c:v>43270</c:v>
                </c:pt>
                <c:pt idx="323">
                  <c:v>43271</c:v>
                </c:pt>
                <c:pt idx="324">
                  <c:v>43272</c:v>
                </c:pt>
                <c:pt idx="325">
                  <c:v>43273</c:v>
                </c:pt>
                <c:pt idx="326">
                  <c:v>43276</c:v>
                </c:pt>
                <c:pt idx="327">
                  <c:v>43277</c:v>
                </c:pt>
                <c:pt idx="328">
                  <c:v>43278</c:v>
                </c:pt>
                <c:pt idx="329">
                  <c:v>43279</c:v>
                </c:pt>
                <c:pt idx="330">
                  <c:v>43280</c:v>
                </c:pt>
                <c:pt idx="331">
                  <c:v>43283</c:v>
                </c:pt>
                <c:pt idx="332">
                  <c:v>43284</c:v>
                </c:pt>
                <c:pt idx="333">
                  <c:v>43285</c:v>
                </c:pt>
                <c:pt idx="334">
                  <c:v>43286</c:v>
                </c:pt>
                <c:pt idx="335">
                  <c:v>43287</c:v>
                </c:pt>
                <c:pt idx="336">
                  <c:v>43290</c:v>
                </c:pt>
                <c:pt idx="337">
                  <c:v>43291</c:v>
                </c:pt>
                <c:pt idx="338">
                  <c:v>43292</c:v>
                </c:pt>
                <c:pt idx="339">
                  <c:v>43293</c:v>
                </c:pt>
                <c:pt idx="340">
                  <c:v>43294</c:v>
                </c:pt>
                <c:pt idx="341">
                  <c:v>43297</c:v>
                </c:pt>
                <c:pt idx="342">
                  <c:v>43298</c:v>
                </c:pt>
                <c:pt idx="343">
                  <c:v>43299</c:v>
                </c:pt>
                <c:pt idx="344">
                  <c:v>43300</c:v>
                </c:pt>
                <c:pt idx="345">
                  <c:v>43301</c:v>
                </c:pt>
                <c:pt idx="346">
                  <c:v>43304</c:v>
                </c:pt>
                <c:pt idx="347">
                  <c:v>43305</c:v>
                </c:pt>
                <c:pt idx="348">
                  <c:v>43306</c:v>
                </c:pt>
                <c:pt idx="349">
                  <c:v>43307</c:v>
                </c:pt>
                <c:pt idx="350">
                  <c:v>43308</c:v>
                </c:pt>
                <c:pt idx="351">
                  <c:v>43311</c:v>
                </c:pt>
                <c:pt idx="352">
                  <c:v>43312</c:v>
                </c:pt>
                <c:pt idx="353">
                  <c:v>43313</c:v>
                </c:pt>
                <c:pt idx="354">
                  <c:v>43314</c:v>
                </c:pt>
                <c:pt idx="355">
                  <c:v>43315</c:v>
                </c:pt>
                <c:pt idx="356">
                  <c:v>43339</c:v>
                </c:pt>
                <c:pt idx="357">
                  <c:v>43340</c:v>
                </c:pt>
                <c:pt idx="358">
                  <c:v>43341</c:v>
                </c:pt>
                <c:pt idx="359">
                  <c:v>43346</c:v>
                </c:pt>
                <c:pt idx="360">
                  <c:v>43347</c:v>
                </c:pt>
                <c:pt idx="361">
                  <c:v>43348</c:v>
                </c:pt>
                <c:pt idx="362">
                  <c:v>43349</c:v>
                </c:pt>
                <c:pt idx="363">
                  <c:v>43350</c:v>
                </c:pt>
                <c:pt idx="364">
                  <c:v>43353</c:v>
                </c:pt>
                <c:pt idx="365">
                  <c:v>43354</c:v>
                </c:pt>
                <c:pt idx="366">
                  <c:v>43355</c:v>
                </c:pt>
                <c:pt idx="367">
                  <c:v>43356</c:v>
                </c:pt>
                <c:pt idx="368">
                  <c:v>43357</c:v>
                </c:pt>
                <c:pt idx="369">
                  <c:v>43360</c:v>
                </c:pt>
                <c:pt idx="370">
                  <c:v>43361</c:v>
                </c:pt>
                <c:pt idx="371">
                  <c:v>43362</c:v>
                </c:pt>
                <c:pt idx="372">
                  <c:v>43363</c:v>
                </c:pt>
                <c:pt idx="373">
                  <c:v>43364</c:v>
                </c:pt>
                <c:pt idx="374">
                  <c:v>43367</c:v>
                </c:pt>
                <c:pt idx="375">
                  <c:v>43368</c:v>
                </c:pt>
                <c:pt idx="376">
                  <c:v>43369</c:v>
                </c:pt>
                <c:pt idx="377">
                  <c:v>43370</c:v>
                </c:pt>
                <c:pt idx="378">
                  <c:v>43371</c:v>
                </c:pt>
                <c:pt idx="379">
                  <c:v>43374</c:v>
                </c:pt>
                <c:pt idx="380">
                  <c:v>43375</c:v>
                </c:pt>
                <c:pt idx="381">
                  <c:v>43376</c:v>
                </c:pt>
                <c:pt idx="382">
                  <c:v>43377</c:v>
                </c:pt>
                <c:pt idx="383">
                  <c:v>43378</c:v>
                </c:pt>
                <c:pt idx="384">
                  <c:v>43381</c:v>
                </c:pt>
                <c:pt idx="385">
                  <c:v>43382</c:v>
                </c:pt>
                <c:pt idx="386">
                  <c:v>43384</c:v>
                </c:pt>
                <c:pt idx="387">
                  <c:v>43385</c:v>
                </c:pt>
                <c:pt idx="388">
                  <c:v>43388</c:v>
                </c:pt>
                <c:pt idx="389">
                  <c:v>43389</c:v>
                </c:pt>
                <c:pt idx="390">
                  <c:v>43390</c:v>
                </c:pt>
                <c:pt idx="391">
                  <c:v>43391</c:v>
                </c:pt>
                <c:pt idx="392">
                  <c:v>43392</c:v>
                </c:pt>
                <c:pt idx="393">
                  <c:v>43395</c:v>
                </c:pt>
                <c:pt idx="394">
                  <c:v>43396</c:v>
                </c:pt>
                <c:pt idx="395">
                  <c:v>43398</c:v>
                </c:pt>
                <c:pt idx="396">
                  <c:v>43399</c:v>
                </c:pt>
                <c:pt idx="397">
                  <c:v>43402</c:v>
                </c:pt>
                <c:pt idx="398">
                  <c:v>43403</c:v>
                </c:pt>
                <c:pt idx="399">
                  <c:v>43404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43416</c:v>
                </c:pt>
                <c:pt idx="406">
                  <c:v>43417</c:v>
                </c:pt>
                <c:pt idx="407">
                  <c:v>43418</c:v>
                </c:pt>
                <c:pt idx="408">
                  <c:v>43419</c:v>
                </c:pt>
                <c:pt idx="409">
                  <c:v>43420</c:v>
                </c:pt>
                <c:pt idx="410">
                  <c:v>43423</c:v>
                </c:pt>
                <c:pt idx="411">
                  <c:v>43424</c:v>
                </c:pt>
                <c:pt idx="412">
                  <c:v>43425</c:v>
                </c:pt>
                <c:pt idx="413">
                  <c:v>43426</c:v>
                </c:pt>
                <c:pt idx="414">
                  <c:v>43427</c:v>
                </c:pt>
                <c:pt idx="415">
                  <c:v>43430</c:v>
                </c:pt>
                <c:pt idx="416">
                  <c:v>43431</c:v>
                </c:pt>
                <c:pt idx="417">
                  <c:v>43432</c:v>
                </c:pt>
                <c:pt idx="418">
                  <c:v>43433</c:v>
                </c:pt>
                <c:pt idx="419">
                  <c:v>43434</c:v>
                </c:pt>
                <c:pt idx="420">
                  <c:v>43437</c:v>
                </c:pt>
                <c:pt idx="421">
                  <c:v>43439</c:v>
                </c:pt>
                <c:pt idx="422">
                  <c:v>43440</c:v>
                </c:pt>
                <c:pt idx="423">
                  <c:v>43441</c:v>
                </c:pt>
                <c:pt idx="424">
                  <c:v>43444</c:v>
                </c:pt>
                <c:pt idx="425">
                  <c:v>43446</c:v>
                </c:pt>
                <c:pt idx="426">
                  <c:v>43447</c:v>
                </c:pt>
                <c:pt idx="427">
                  <c:v>43448</c:v>
                </c:pt>
                <c:pt idx="428">
                  <c:v>43451</c:v>
                </c:pt>
                <c:pt idx="429">
                  <c:v>43452</c:v>
                </c:pt>
                <c:pt idx="430">
                  <c:v>43453</c:v>
                </c:pt>
                <c:pt idx="431">
                  <c:v>43454</c:v>
                </c:pt>
                <c:pt idx="432">
                  <c:v>43468</c:v>
                </c:pt>
                <c:pt idx="433">
                  <c:v>43469</c:v>
                </c:pt>
                <c:pt idx="434">
                  <c:v>43472</c:v>
                </c:pt>
                <c:pt idx="435">
                  <c:v>43473</c:v>
                </c:pt>
                <c:pt idx="436">
                  <c:v>43474</c:v>
                </c:pt>
                <c:pt idx="437">
                  <c:v>43475</c:v>
                </c:pt>
                <c:pt idx="438">
                  <c:v>43476</c:v>
                </c:pt>
                <c:pt idx="439">
                  <c:v>43479</c:v>
                </c:pt>
                <c:pt idx="440">
                  <c:v>43480</c:v>
                </c:pt>
                <c:pt idx="441">
                  <c:v>43481</c:v>
                </c:pt>
                <c:pt idx="442">
                  <c:v>43482</c:v>
                </c:pt>
                <c:pt idx="443">
                  <c:v>43483</c:v>
                </c:pt>
                <c:pt idx="444">
                  <c:v>43486</c:v>
                </c:pt>
                <c:pt idx="445">
                  <c:v>43487</c:v>
                </c:pt>
                <c:pt idx="446">
                  <c:v>43488</c:v>
                </c:pt>
                <c:pt idx="447">
                  <c:v>43489</c:v>
                </c:pt>
                <c:pt idx="448">
                  <c:v>43490</c:v>
                </c:pt>
                <c:pt idx="449">
                  <c:v>43493</c:v>
                </c:pt>
                <c:pt idx="450">
                  <c:v>43494</c:v>
                </c:pt>
                <c:pt idx="451">
                  <c:v>43495</c:v>
                </c:pt>
                <c:pt idx="452">
                  <c:v>43496</c:v>
                </c:pt>
                <c:pt idx="453">
                  <c:v>43497</c:v>
                </c:pt>
                <c:pt idx="454">
                  <c:v>43500</c:v>
                </c:pt>
                <c:pt idx="455">
                  <c:v>43501</c:v>
                </c:pt>
                <c:pt idx="456">
                  <c:v>43502</c:v>
                </c:pt>
                <c:pt idx="457">
                  <c:v>43503</c:v>
                </c:pt>
                <c:pt idx="458">
                  <c:v>43504</c:v>
                </c:pt>
                <c:pt idx="459">
                  <c:v>43507</c:v>
                </c:pt>
                <c:pt idx="460">
                  <c:v>43508</c:v>
                </c:pt>
                <c:pt idx="461">
                  <c:v>43509</c:v>
                </c:pt>
                <c:pt idx="462">
                  <c:v>43510</c:v>
                </c:pt>
                <c:pt idx="463">
                  <c:v>43511</c:v>
                </c:pt>
                <c:pt idx="464">
                  <c:v>43514</c:v>
                </c:pt>
                <c:pt idx="465">
                  <c:v>43515</c:v>
                </c:pt>
                <c:pt idx="466">
                  <c:v>43516</c:v>
                </c:pt>
                <c:pt idx="467">
                  <c:v>43517</c:v>
                </c:pt>
                <c:pt idx="468">
                  <c:v>43518</c:v>
                </c:pt>
                <c:pt idx="469">
                  <c:v>43521</c:v>
                </c:pt>
                <c:pt idx="470">
                  <c:v>43522</c:v>
                </c:pt>
                <c:pt idx="471">
                  <c:v>43523</c:v>
                </c:pt>
                <c:pt idx="472">
                  <c:v>43524</c:v>
                </c:pt>
                <c:pt idx="473">
                  <c:v>43525</c:v>
                </c:pt>
                <c:pt idx="474">
                  <c:v>43528</c:v>
                </c:pt>
                <c:pt idx="475">
                  <c:v>43529</c:v>
                </c:pt>
                <c:pt idx="476">
                  <c:v>43530</c:v>
                </c:pt>
                <c:pt idx="477">
                  <c:v>43531</c:v>
                </c:pt>
                <c:pt idx="478">
                  <c:v>43532</c:v>
                </c:pt>
                <c:pt idx="479">
                  <c:v>43536</c:v>
                </c:pt>
                <c:pt idx="480">
                  <c:v>43537</c:v>
                </c:pt>
                <c:pt idx="481">
                  <c:v>43538</c:v>
                </c:pt>
                <c:pt idx="482">
                  <c:v>43539</c:v>
                </c:pt>
                <c:pt idx="483">
                  <c:v>43542</c:v>
                </c:pt>
                <c:pt idx="484">
                  <c:v>43543</c:v>
                </c:pt>
                <c:pt idx="485">
                  <c:v>43544</c:v>
                </c:pt>
                <c:pt idx="486">
                  <c:v>43545</c:v>
                </c:pt>
                <c:pt idx="487">
                  <c:v>43546</c:v>
                </c:pt>
                <c:pt idx="488">
                  <c:v>43549</c:v>
                </c:pt>
                <c:pt idx="489">
                  <c:v>43550</c:v>
                </c:pt>
                <c:pt idx="490">
                  <c:v>43551</c:v>
                </c:pt>
                <c:pt idx="491">
                  <c:v>43552</c:v>
                </c:pt>
                <c:pt idx="492">
                  <c:v>43553</c:v>
                </c:pt>
                <c:pt idx="493">
                  <c:v>43556</c:v>
                </c:pt>
                <c:pt idx="494">
                  <c:v>43557</c:v>
                </c:pt>
                <c:pt idx="495">
                  <c:v>43558</c:v>
                </c:pt>
                <c:pt idx="496">
                  <c:v>43559</c:v>
                </c:pt>
                <c:pt idx="497">
                  <c:v>43560</c:v>
                </c:pt>
                <c:pt idx="498">
                  <c:v>43563</c:v>
                </c:pt>
                <c:pt idx="499">
                  <c:v>43564</c:v>
                </c:pt>
                <c:pt idx="500">
                  <c:v>43565</c:v>
                </c:pt>
                <c:pt idx="501">
                  <c:v>43566</c:v>
                </c:pt>
                <c:pt idx="502">
                  <c:v>43567</c:v>
                </c:pt>
                <c:pt idx="503">
                  <c:v>43570</c:v>
                </c:pt>
                <c:pt idx="504">
                  <c:v>43571</c:v>
                </c:pt>
                <c:pt idx="505">
                  <c:v>43572</c:v>
                </c:pt>
                <c:pt idx="506">
                  <c:v>43573</c:v>
                </c:pt>
                <c:pt idx="507">
                  <c:v>43574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43584</c:v>
                </c:pt>
                <c:pt idx="512">
                  <c:v>43585</c:v>
                </c:pt>
                <c:pt idx="513">
                  <c:v>43587</c:v>
                </c:pt>
                <c:pt idx="514">
                  <c:v>43588</c:v>
                </c:pt>
                <c:pt idx="515">
                  <c:v>43594</c:v>
                </c:pt>
                <c:pt idx="516">
                  <c:v>43595</c:v>
                </c:pt>
                <c:pt idx="517">
                  <c:v>43598</c:v>
                </c:pt>
                <c:pt idx="518">
                  <c:v>43599</c:v>
                </c:pt>
                <c:pt idx="519">
                  <c:v>43600</c:v>
                </c:pt>
                <c:pt idx="520">
                  <c:v>43605</c:v>
                </c:pt>
                <c:pt idx="521">
                  <c:v>43606</c:v>
                </c:pt>
                <c:pt idx="522">
                  <c:v>43607</c:v>
                </c:pt>
                <c:pt idx="523">
                  <c:v>43608</c:v>
                </c:pt>
                <c:pt idx="524">
                  <c:v>43609</c:v>
                </c:pt>
                <c:pt idx="525">
                  <c:v>43612</c:v>
                </c:pt>
                <c:pt idx="526">
                  <c:v>43613</c:v>
                </c:pt>
                <c:pt idx="527">
                  <c:v>43614</c:v>
                </c:pt>
                <c:pt idx="528">
                  <c:v>43619</c:v>
                </c:pt>
                <c:pt idx="529">
                  <c:v>43620</c:v>
                </c:pt>
                <c:pt idx="530">
                  <c:v>43621</c:v>
                </c:pt>
                <c:pt idx="531">
                  <c:v>43622</c:v>
                </c:pt>
                <c:pt idx="532">
                  <c:v>43623</c:v>
                </c:pt>
                <c:pt idx="533">
                  <c:v>43627</c:v>
                </c:pt>
                <c:pt idx="534">
                  <c:v>43628</c:v>
                </c:pt>
                <c:pt idx="535">
                  <c:v>43629</c:v>
                </c:pt>
                <c:pt idx="536">
                  <c:v>43630</c:v>
                </c:pt>
                <c:pt idx="537">
                  <c:v>43633</c:v>
                </c:pt>
                <c:pt idx="538">
                  <c:v>43634</c:v>
                </c:pt>
                <c:pt idx="539">
                  <c:v>43635</c:v>
                </c:pt>
                <c:pt idx="540">
                  <c:v>43636</c:v>
                </c:pt>
                <c:pt idx="541">
                  <c:v>43637</c:v>
                </c:pt>
                <c:pt idx="542">
                  <c:v>43640</c:v>
                </c:pt>
                <c:pt idx="543">
                  <c:v>43641</c:v>
                </c:pt>
                <c:pt idx="544">
                  <c:v>43642</c:v>
                </c:pt>
                <c:pt idx="545">
                  <c:v>43643</c:v>
                </c:pt>
                <c:pt idx="546">
                  <c:v>43644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43654</c:v>
                </c:pt>
                <c:pt idx="553">
                  <c:v>43655</c:v>
                </c:pt>
                <c:pt idx="554">
                  <c:v>43656</c:v>
                </c:pt>
                <c:pt idx="555">
                  <c:v>43657</c:v>
                </c:pt>
                <c:pt idx="556">
                  <c:v>43658</c:v>
                </c:pt>
                <c:pt idx="557">
                  <c:v>43661</c:v>
                </c:pt>
                <c:pt idx="558">
                  <c:v>43662</c:v>
                </c:pt>
                <c:pt idx="559">
                  <c:v>43663</c:v>
                </c:pt>
                <c:pt idx="560">
                  <c:v>43664</c:v>
                </c:pt>
                <c:pt idx="561">
                  <c:v>43665</c:v>
                </c:pt>
                <c:pt idx="562">
                  <c:v>43668</c:v>
                </c:pt>
                <c:pt idx="563">
                  <c:v>43669</c:v>
                </c:pt>
                <c:pt idx="564">
                  <c:v>43670</c:v>
                </c:pt>
                <c:pt idx="565">
                  <c:v>43671</c:v>
                </c:pt>
                <c:pt idx="566">
                  <c:v>43672</c:v>
                </c:pt>
                <c:pt idx="567">
                  <c:v>43675</c:v>
                </c:pt>
                <c:pt idx="568">
                  <c:v>43676</c:v>
                </c:pt>
                <c:pt idx="569">
                  <c:v>43677</c:v>
                </c:pt>
                <c:pt idx="570">
                  <c:v>43678</c:v>
                </c:pt>
                <c:pt idx="571">
                  <c:v>43679</c:v>
                </c:pt>
                <c:pt idx="572">
                  <c:v>43703</c:v>
                </c:pt>
                <c:pt idx="573">
                  <c:v>43704</c:v>
                </c:pt>
                <c:pt idx="574">
                  <c:v>43705</c:v>
                </c:pt>
                <c:pt idx="575">
                  <c:v>43706</c:v>
                </c:pt>
                <c:pt idx="576">
                  <c:v>43707</c:v>
                </c:pt>
                <c:pt idx="577">
                  <c:v>43711</c:v>
                </c:pt>
                <c:pt idx="578">
                  <c:v>43712</c:v>
                </c:pt>
                <c:pt idx="579">
                  <c:v>43713</c:v>
                </c:pt>
                <c:pt idx="580">
                  <c:v>43714</c:v>
                </c:pt>
                <c:pt idx="581">
                  <c:v>43717</c:v>
                </c:pt>
                <c:pt idx="582">
                  <c:v>43718</c:v>
                </c:pt>
                <c:pt idx="583">
                  <c:v>43719</c:v>
                </c:pt>
                <c:pt idx="584">
                  <c:v>43720</c:v>
                </c:pt>
                <c:pt idx="585">
                  <c:v>43721</c:v>
                </c:pt>
                <c:pt idx="586">
                  <c:v>43724</c:v>
                </c:pt>
                <c:pt idx="587">
                  <c:v>43725</c:v>
                </c:pt>
                <c:pt idx="588">
                  <c:v>43726</c:v>
                </c:pt>
                <c:pt idx="589">
                  <c:v>43727</c:v>
                </c:pt>
                <c:pt idx="590">
                  <c:v>43728</c:v>
                </c:pt>
                <c:pt idx="591">
                  <c:v>43731</c:v>
                </c:pt>
                <c:pt idx="592">
                  <c:v>43732</c:v>
                </c:pt>
                <c:pt idx="593">
                  <c:v>43733</c:v>
                </c:pt>
                <c:pt idx="594">
                  <c:v>43734</c:v>
                </c:pt>
                <c:pt idx="595">
                  <c:v>43735</c:v>
                </c:pt>
                <c:pt idx="596">
                  <c:v>43738</c:v>
                </c:pt>
                <c:pt idx="597">
                  <c:v>43739</c:v>
                </c:pt>
                <c:pt idx="598">
                  <c:v>43740</c:v>
                </c:pt>
                <c:pt idx="599">
                  <c:v>43741</c:v>
                </c:pt>
                <c:pt idx="600">
                  <c:v>43742</c:v>
                </c:pt>
                <c:pt idx="601">
                  <c:v>43745</c:v>
                </c:pt>
                <c:pt idx="602">
                  <c:v>43746</c:v>
                </c:pt>
                <c:pt idx="603">
                  <c:v>43747</c:v>
                </c:pt>
                <c:pt idx="604">
                  <c:v>43748</c:v>
                </c:pt>
                <c:pt idx="605">
                  <c:v>43749</c:v>
                </c:pt>
                <c:pt idx="606">
                  <c:v>43752</c:v>
                </c:pt>
                <c:pt idx="607">
                  <c:v>43753</c:v>
                </c:pt>
                <c:pt idx="608">
                  <c:v>43754</c:v>
                </c:pt>
                <c:pt idx="609">
                  <c:v>43755</c:v>
                </c:pt>
                <c:pt idx="610">
                  <c:v>43756</c:v>
                </c:pt>
                <c:pt idx="611">
                  <c:v>43759</c:v>
                </c:pt>
                <c:pt idx="612">
                  <c:v>43760</c:v>
                </c:pt>
                <c:pt idx="613">
                  <c:v>43761</c:v>
                </c:pt>
                <c:pt idx="614">
                  <c:v>43762</c:v>
                </c:pt>
                <c:pt idx="615">
                  <c:v>43763</c:v>
                </c:pt>
                <c:pt idx="616">
                  <c:v>43766</c:v>
                </c:pt>
                <c:pt idx="617">
                  <c:v>43767</c:v>
                </c:pt>
                <c:pt idx="618">
                  <c:v>43768</c:v>
                </c:pt>
                <c:pt idx="619">
                  <c:v>43769</c:v>
                </c:pt>
                <c:pt idx="620">
                  <c:v>43773</c:v>
                </c:pt>
                <c:pt idx="621">
                  <c:v>43774</c:v>
                </c:pt>
                <c:pt idx="622">
                  <c:v>43775</c:v>
                </c:pt>
                <c:pt idx="623">
                  <c:v>43776</c:v>
                </c:pt>
                <c:pt idx="624">
                  <c:v>43777</c:v>
                </c:pt>
                <c:pt idx="625">
                  <c:v>43781</c:v>
                </c:pt>
                <c:pt idx="626">
                  <c:v>43782</c:v>
                </c:pt>
                <c:pt idx="627">
                  <c:v>43783</c:v>
                </c:pt>
                <c:pt idx="628">
                  <c:v>43784</c:v>
                </c:pt>
                <c:pt idx="629">
                  <c:v>43787</c:v>
                </c:pt>
                <c:pt idx="630">
                  <c:v>43788</c:v>
                </c:pt>
                <c:pt idx="631">
                  <c:v>43789</c:v>
                </c:pt>
                <c:pt idx="632">
                  <c:v>43790</c:v>
                </c:pt>
                <c:pt idx="633">
                  <c:v>43791</c:v>
                </c:pt>
                <c:pt idx="634">
                  <c:v>43794</c:v>
                </c:pt>
                <c:pt idx="635">
                  <c:v>43795</c:v>
                </c:pt>
                <c:pt idx="636">
                  <c:v>43796</c:v>
                </c:pt>
                <c:pt idx="637">
                  <c:v>43797</c:v>
                </c:pt>
                <c:pt idx="638">
                  <c:v>43798</c:v>
                </c:pt>
                <c:pt idx="639">
                  <c:v>43801</c:v>
                </c:pt>
                <c:pt idx="640">
                  <c:v>43802</c:v>
                </c:pt>
                <c:pt idx="641">
                  <c:v>43803</c:v>
                </c:pt>
                <c:pt idx="642">
                  <c:v>43804</c:v>
                </c:pt>
                <c:pt idx="643">
                  <c:v>43805</c:v>
                </c:pt>
                <c:pt idx="644">
                  <c:v>43808</c:v>
                </c:pt>
                <c:pt idx="645">
                  <c:v>43809</c:v>
                </c:pt>
                <c:pt idx="646">
                  <c:v>43810</c:v>
                </c:pt>
                <c:pt idx="647">
                  <c:v>43811</c:v>
                </c:pt>
                <c:pt idx="648">
                  <c:v>43812</c:v>
                </c:pt>
                <c:pt idx="649">
                  <c:v>43815</c:v>
                </c:pt>
                <c:pt idx="650">
                  <c:v>43816</c:v>
                </c:pt>
                <c:pt idx="651">
                  <c:v>43817</c:v>
                </c:pt>
                <c:pt idx="652">
                  <c:v>43818</c:v>
                </c:pt>
                <c:pt idx="653">
                  <c:v>43837</c:v>
                </c:pt>
                <c:pt idx="654">
                  <c:v>43838</c:v>
                </c:pt>
                <c:pt idx="655">
                  <c:v>43839</c:v>
                </c:pt>
                <c:pt idx="656">
                  <c:v>43840</c:v>
                </c:pt>
                <c:pt idx="657">
                  <c:v>43843</c:v>
                </c:pt>
                <c:pt idx="658">
                  <c:v>43844</c:v>
                </c:pt>
                <c:pt idx="659">
                  <c:v>43845</c:v>
                </c:pt>
                <c:pt idx="660">
                  <c:v>43846</c:v>
                </c:pt>
                <c:pt idx="661">
                  <c:v>43847</c:v>
                </c:pt>
                <c:pt idx="662">
                  <c:v>43850</c:v>
                </c:pt>
                <c:pt idx="663">
                  <c:v>43851</c:v>
                </c:pt>
                <c:pt idx="664">
                  <c:v>43852</c:v>
                </c:pt>
                <c:pt idx="665">
                  <c:v>43853</c:v>
                </c:pt>
                <c:pt idx="666">
                  <c:v>43854</c:v>
                </c:pt>
                <c:pt idx="667">
                  <c:v>43857</c:v>
                </c:pt>
                <c:pt idx="668">
                  <c:v>43858</c:v>
                </c:pt>
                <c:pt idx="669">
                  <c:v>43859</c:v>
                </c:pt>
                <c:pt idx="670">
                  <c:v>43860</c:v>
                </c:pt>
                <c:pt idx="671">
                  <c:v>43864</c:v>
                </c:pt>
                <c:pt idx="672">
                  <c:v>43865</c:v>
                </c:pt>
                <c:pt idx="673">
                  <c:v>43866</c:v>
                </c:pt>
                <c:pt idx="674">
                  <c:v>43868</c:v>
                </c:pt>
                <c:pt idx="675">
                  <c:v>43871</c:v>
                </c:pt>
                <c:pt idx="676">
                  <c:v>43872</c:v>
                </c:pt>
                <c:pt idx="677">
                  <c:v>43873</c:v>
                </c:pt>
                <c:pt idx="678">
                  <c:v>43874</c:v>
                </c:pt>
                <c:pt idx="679">
                  <c:v>43875</c:v>
                </c:pt>
                <c:pt idx="680">
                  <c:v>43878</c:v>
                </c:pt>
                <c:pt idx="681">
                  <c:v>43879</c:v>
                </c:pt>
                <c:pt idx="682">
                  <c:v>43880</c:v>
                </c:pt>
                <c:pt idx="683">
                  <c:v>43881</c:v>
                </c:pt>
                <c:pt idx="684">
                  <c:v>43882</c:v>
                </c:pt>
                <c:pt idx="685">
                  <c:v>43885</c:v>
                </c:pt>
                <c:pt idx="686">
                  <c:v>43886</c:v>
                </c:pt>
                <c:pt idx="687">
                  <c:v>43887</c:v>
                </c:pt>
                <c:pt idx="688">
                  <c:v>43888</c:v>
                </c:pt>
                <c:pt idx="689">
                  <c:v>43889</c:v>
                </c:pt>
                <c:pt idx="690">
                  <c:v>43892</c:v>
                </c:pt>
                <c:pt idx="691">
                  <c:v>43893</c:v>
                </c:pt>
                <c:pt idx="692">
                  <c:v>43894</c:v>
                </c:pt>
                <c:pt idx="693">
                  <c:v>43895</c:v>
                </c:pt>
                <c:pt idx="694">
                  <c:v>43896</c:v>
                </c:pt>
                <c:pt idx="695">
                  <c:v>43899</c:v>
                </c:pt>
                <c:pt idx="696">
                  <c:v>43900</c:v>
                </c:pt>
                <c:pt idx="697">
                  <c:v>43901</c:v>
                </c:pt>
                <c:pt idx="698">
                  <c:v>43902</c:v>
                </c:pt>
                <c:pt idx="699">
                  <c:v>43903</c:v>
                </c:pt>
                <c:pt idx="700">
                  <c:v>43906</c:v>
                </c:pt>
                <c:pt idx="701">
                  <c:v>43907</c:v>
                </c:pt>
                <c:pt idx="702">
                  <c:v>43908</c:v>
                </c:pt>
                <c:pt idx="703">
                  <c:v>43909</c:v>
                </c:pt>
                <c:pt idx="704">
                  <c:v>43910</c:v>
                </c:pt>
                <c:pt idx="705">
                  <c:v>43913</c:v>
                </c:pt>
                <c:pt idx="706">
                  <c:v>43914</c:v>
                </c:pt>
                <c:pt idx="707">
                  <c:v>43915</c:v>
                </c:pt>
                <c:pt idx="708">
                  <c:v>43916</c:v>
                </c:pt>
                <c:pt idx="709">
                  <c:v>43917</c:v>
                </c:pt>
                <c:pt idx="710">
                  <c:v>43920</c:v>
                </c:pt>
                <c:pt idx="711">
                  <c:v>43921</c:v>
                </c:pt>
                <c:pt idx="712">
                  <c:v>43922</c:v>
                </c:pt>
                <c:pt idx="713">
                  <c:v>43923</c:v>
                </c:pt>
                <c:pt idx="714">
                  <c:v>43924</c:v>
                </c:pt>
                <c:pt idx="715">
                  <c:v>43942</c:v>
                </c:pt>
                <c:pt idx="716">
                  <c:v>43943</c:v>
                </c:pt>
                <c:pt idx="717">
                  <c:v>43944</c:v>
                </c:pt>
                <c:pt idx="718">
                  <c:v>43945</c:v>
                </c:pt>
                <c:pt idx="719">
                  <c:v>43948</c:v>
                </c:pt>
                <c:pt idx="720">
                  <c:v>43949</c:v>
                </c:pt>
                <c:pt idx="721">
                  <c:v>43950</c:v>
                </c:pt>
                <c:pt idx="722">
                  <c:v>43951</c:v>
                </c:pt>
                <c:pt idx="723">
                  <c:v>43955</c:v>
                </c:pt>
                <c:pt idx="724">
                  <c:v>43956</c:v>
                </c:pt>
                <c:pt idx="725">
                  <c:v>43957</c:v>
                </c:pt>
                <c:pt idx="726">
                  <c:v>43958</c:v>
                </c:pt>
                <c:pt idx="727">
                  <c:v>43962</c:v>
                </c:pt>
                <c:pt idx="728">
                  <c:v>43963</c:v>
                </c:pt>
                <c:pt idx="729">
                  <c:v>43964</c:v>
                </c:pt>
                <c:pt idx="730">
                  <c:v>43965</c:v>
                </c:pt>
                <c:pt idx="731">
                  <c:v>43966</c:v>
                </c:pt>
                <c:pt idx="732">
                  <c:v>43969</c:v>
                </c:pt>
                <c:pt idx="733">
                  <c:v>43970</c:v>
                </c:pt>
                <c:pt idx="734">
                  <c:v>43971</c:v>
                </c:pt>
                <c:pt idx="735">
                  <c:v>43976</c:v>
                </c:pt>
                <c:pt idx="736">
                  <c:v>43977</c:v>
                </c:pt>
                <c:pt idx="737">
                  <c:v>43978</c:v>
                </c:pt>
                <c:pt idx="738">
                  <c:v>43979</c:v>
                </c:pt>
                <c:pt idx="739">
                  <c:v>43980</c:v>
                </c:pt>
                <c:pt idx="740">
                  <c:v>43985</c:v>
                </c:pt>
                <c:pt idx="741">
                  <c:v>43986</c:v>
                </c:pt>
                <c:pt idx="742">
                  <c:v>43987</c:v>
                </c:pt>
                <c:pt idx="743">
                  <c:v>43991</c:v>
                </c:pt>
                <c:pt idx="744">
                  <c:v>43992</c:v>
                </c:pt>
                <c:pt idx="745">
                  <c:v>43993</c:v>
                </c:pt>
                <c:pt idx="746">
                  <c:v>43994</c:v>
                </c:pt>
                <c:pt idx="747">
                  <c:v>43998</c:v>
                </c:pt>
                <c:pt idx="748">
                  <c:v>43999</c:v>
                </c:pt>
                <c:pt idx="749">
                  <c:v>44000</c:v>
                </c:pt>
                <c:pt idx="750">
                  <c:v>44001</c:v>
                </c:pt>
                <c:pt idx="751">
                  <c:v>44005</c:v>
                </c:pt>
                <c:pt idx="752">
                  <c:v>44006</c:v>
                </c:pt>
                <c:pt idx="753">
                  <c:v>44007</c:v>
                </c:pt>
                <c:pt idx="754">
                  <c:v>44008</c:v>
                </c:pt>
                <c:pt idx="755">
                  <c:v>44012</c:v>
                </c:pt>
                <c:pt idx="756">
                  <c:v>44013</c:v>
                </c:pt>
                <c:pt idx="757">
                  <c:v>44014</c:v>
                </c:pt>
                <c:pt idx="758">
                  <c:v>44015</c:v>
                </c:pt>
                <c:pt idx="759">
                  <c:v>44019</c:v>
                </c:pt>
                <c:pt idx="760">
                  <c:v>44020</c:v>
                </c:pt>
                <c:pt idx="761">
                  <c:v>44021</c:v>
                </c:pt>
                <c:pt idx="762">
                  <c:v>44022</c:v>
                </c:pt>
                <c:pt idx="763">
                  <c:v>44027</c:v>
                </c:pt>
                <c:pt idx="764">
                  <c:v>44028</c:v>
                </c:pt>
                <c:pt idx="765">
                  <c:v>44029</c:v>
                </c:pt>
                <c:pt idx="766">
                  <c:v>44032</c:v>
                </c:pt>
                <c:pt idx="767">
                  <c:v>44033</c:v>
                </c:pt>
                <c:pt idx="768">
                  <c:v>44034</c:v>
                </c:pt>
                <c:pt idx="769">
                  <c:v>44035</c:v>
                </c:pt>
                <c:pt idx="770">
                  <c:v>44036</c:v>
                </c:pt>
                <c:pt idx="771">
                  <c:v>44039</c:v>
                </c:pt>
                <c:pt idx="772">
                  <c:v>44040</c:v>
                </c:pt>
                <c:pt idx="773">
                  <c:v>44041</c:v>
                </c:pt>
                <c:pt idx="774">
                  <c:v>44042</c:v>
                </c:pt>
                <c:pt idx="775">
                  <c:v>44043</c:v>
                </c:pt>
                <c:pt idx="776">
                  <c:v>44069</c:v>
                </c:pt>
                <c:pt idx="777">
                  <c:v>44070</c:v>
                </c:pt>
                <c:pt idx="778">
                  <c:v>44074</c:v>
                </c:pt>
                <c:pt idx="779">
                  <c:v>44075</c:v>
                </c:pt>
                <c:pt idx="780">
                  <c:v>44076</c:v>
                </c:pt>
                <c:pt idx="781">
                  <c:v>44077</c:v>
                </c:pt>
                <c:pt idx="782">
                  <c:v>44078</c:v>
                </c:pt>
                <c:pt idx="783">
                  <c:v>44081</c:v>
                </c:pt>
                <c:pt idx="784">
                  <c:v>44082</c:v>
                </c:pt>
                <c:pt idx="785">
                  <c:v>44083</c:v>
                </c:pt>
                <c:pt idx="786">
                  <c:v>44084</c:v>
                </c:pt>
                <c:pt idx="787">
                  <c:v>44085</c:v>
                </c:pt>
                <c:pt idx="788">
                  <c:v>44088</c:v>
                </c:pt>
                <c:pt idx="789">
                  <c:v>44090</c:v>
                </c:pt>
                <c:pt idx="790">
                  <c:v>44091</c:v>
                </c:pt>
                <c:pt idx="791">
                  <c:v>44092</c:v>
                </c:pt>
                <c:pt idx="792">
                  <c:v>44096</c:v>
                </c:pt>
                <c:pt idx="793">
                  <c:v>44097</c:v>
                </c:pt>
                <c:pt idx="794">
                  <c:v>44098</c:v>
                </c:pt>
                <c:pt idx="795">
                  <c:v>44099</c:v>
                </c:pt>
                <c:pt idx="796">
                  <c:v>44103</c:v>
                </c:pt>
                <c:pt idx="797">
                  <c:v>44104</c:v>
                </c:pt>
                <c:pt idx="798">
                  <c:v>44105</c:v>
                </c:pt>
                <c:pt idx="799">
                  <c:v>44106</c:v>
                </c:pt>
                <c:pt idx="800">
                  <c:v>44109</c:v>
                </c:pt>
                <c:pt idx="801">
                  <c:v>44110</c:v>
                </c:pt>
                <c:pt idx="802">
                  <c:v>44111</c:v>
                </c:pt>
                <c:pt idx="803">
                  <c:v>44112</c:v>
                </c:pt>
                <c:pt idx="804">
                  <c:v>44113</c:v>
                </c:pt>
                <c:pt idx="805">
                  <c:v>44116</c:v>
                </c:pt>
                <c:pt idx="806">
                  <c:v>44117</c:v>
                </c:pt>
                <c:pt idx="807">
                  <c:v>44118</c:v>
                </c:pt>
                <c:pt idx="808">
                  <c:v>44119</c:v>
                </c:pt>
                <c:pt idx="809">
                  <c:v>44120</c:v>
                </c:pt>
                <c:pt idx="810">
                  <c:v>44123</c:v>
                </c:pt>
                <c:pt idx="811">
                  <c:v>44124</c:v>
                </c:pt>
                <c:pt idx="812">
                  <c:v>44125</c:v>
                </c:pt>
                <c:pt idx="813">
                  <c:v>44126</c:v>
                </c:pt>
                <c:pt idx="814">
                  <c:v>44127</c:v>
                </c:pt>
                <c:pt idx="815">
                  <c:v>44130</c:v>
                </c:pt>
                <c:pt idx="816">
                  <c:v>44131</c:v>
                </c:pt>
                <c:pt idx="817">
                  <c:v>44132</c:v>
                </c:pt>
                <c:pt idx="818">
                  <c:v>44133</c:v>
                </c:pt>
                <c:pt idx="819">
                  <c:v>44134</c:v>
                </c:pt>
                <c:pt idx="820">
                  <c:v>44137</c:v>
                </c:pt>
                <c:pt idx="821">
                  <c:v>44138</c:v>
                </c:pt>
                <c:pt idx="822">
                  <c:v>44139</c:v>
                </c:pt>
                <c:pt idx="823">
                  <c:v>44140</c:v>
                </c:pt>
                <c:pt idx="824">
                  <c:v>44141</c:v>
                </c:pt>
                <c:pt idx="825">
                  <c:v>44144</c:v>
                </c:pt>
                <c:pt idx="826">
                  <c:v>44145</c:v>
                </c:pt>
                <c:pt idx="827">
                  <c:v>44147</c:v>
                </c:pt>
                <c:pt idx="828">
                  <c:v>44148</c:v>
                </c:pt>
                <c:pt idx="829">
                  <c:v>44151</c:v>
                </c:pt>
                <c:pt idx="830">
                  <c:v>44152</c:v>
                </c:pt>
                <c:pt idx="831">
                  <c:v>44153</c:v>
                </c:pt>
                <c:pt idx="832">
                  <c:v>44154</c:v>
                </c:pt>
                <c:pt idx="833">
                  <c:v>44155</c:v>
                </c:pt>
                <c:pt idx="834">
                  <c:v>44158</c:v>
                </c:pt>
                <c:pt idx="835">
                  <c:v>44159</c:v>
                </c:pt>
                <c:pt idx="836">
                  <c:v>44160</c:v>
                </c:pt>
                <c:pt idx="837">
                  <c:v>44161</c:v>
                </c:pt>
                <c:pt idx="838">
                  <c:v>44162</c:v>
                </c:pt>
                <c:pt idx="839">
                  <c:v>44165</c:v>
                </c:pt>
                <c:pt idx="840">
                  <c:v>44166</c:v>
                </c:pt>
                <c:pt idx="841">
                  <c:v>44167</c:v>
                </c:pt>
                <c:pt idx="842">
                  <c:v>44168</c:v>
                </c:pt>
                <c:pt idx="843">
                  <c:v>44169</c:v>
                </c:pt>
                <c:pt idx="844">
                  <c:v>44172</c:v>
                </c:pt>
                <c:pt idx="845">
                  <c:v>44174</c:v>
                </c:pt>
                <c:pt idx="846">
                  <c:v>44175</c:v>
                </c:pt>
                <c:pt idx="847">
                  <c:v>44176</c:v>
                </c:pt>
                <c:pt idx="848">
                  <c:v>44179</c:v>
                </c:pt>
                <c:pt idx="849">
                  <c:v>44180</c:v>
                </c:pt>
                <c:pt idx="850">
                  <c:v>44181</c:v>
                </c:pt>
                <c:pt idx="851">
                  <c:v>44182</c:v>
                </c:pt>
                <c:pt idx="852">
                  <c:v>44183</c:v>
                </c:pt>
                <c:pt idx="853">
                  <c:v>44186</c:v>
                </c:pt>
                <c:pt idx="854">
                  <c:v>44187</c:v>
                </c:pt>
                <c:pt idx="855">
                  <c:v>44200</c:v>
                </c:pt>
                <c:pt idx="856">
                  <c:v>44201</c:v>
                </c:pt>
                <c:pt idx="857">
                  <c:v>44202</c:v>
                </c:pt>
                <c:pt idx="858">
                  <c:v>44203</c:v>
                </c:pt>
                <c:pt idx="859">
                  <c:v>44204</c:v>
                </c:pt>
                <c:pt idx="860">
                  <c:v>44207</c:v>
                </c:pt>
                <c:pt idx="861">
                  <c:v>44208</c:v>
                </c:pt>
                <c:pt idx="862">
                  <c:v>44209</c:v>
                </c:pt>
                <c:pt idx="863">
                  <c:v>44210</c:v>
                </c:pt>
                <c:pt idx="864">
                  <c:v>44211</c:v>
                </c:pt>
                <c:pt idx="865">
                  <c:v>44214</c:v>
                </c:pt>
                <c:pt idx="866">
                  <c:v>44215</c:v>
                </c:pt>
                <c:pt idx="867">
                  <c:v>44216</c:v>
                </c:pt>
                <c:pt idx="868">
                  <c:v>44217</c:v>
                </c:pt>
                <c:pt idx="869">
                  <c:v>44218</c:v>
                </c:pt>
                <c:pt idx="870">
                  <c:v>44221</c:v>
                </c:pt>
                <c:pt idx="871">
                  <c:v>44222</c:v>
                </c:pt>
                <c:pt idx="872">
                  <c:v>44223</c:v>
                </c:pt>
                <c:pt idx="873">
                  <c:v>44224</c:v>
                </c:pt>
                <c:pt idx="874">
                  <c:v>44225</c:v>
                </c:pt>
                <c:pt idx="875">
                  <c:v>44228</c:v>
                </c:pt>
                <c:pt idx="876">
                  <c:v>44229</c:v>
                </c:pt>
                <c:pt idx="877">
                  <c:v>44230</c:v>
                </c:pt>
                <c:pt idx="878">
                  <c:v>44231</c:v>
                </c:pt>
                <c:pt idx="879">
                  <c:v>44232</c:v>
                </c:pt>
                <c:pt idx="880">
                  <c:v>44235</c:v>
                </c:pt>
                <c:pt idx="881">
                  <c:v>44236</c:v>
                </c:pt>
                <c:pt idx="882">
                  <c:v>44237</c:v>
                </c:pt>
                <c:pt idx="883">
                  <c:v>44238</c:v>
                </c:pt>
                <c:pt idx="884">
                  <c:v>44239</c:v>
                </c:pt>
                <c:pt idx="885">
                  <c:v>44242</c:v>
                </c:pt>
                <c:pt idx="886">
                  <c:v>44243</c:v>
                </c:pt>
                <c:pt idx="887">
                  <c:v>44244</c:v>
                </c:pt>
                <c:pt idx="888">
                  <c:v>44245</c:v>
                </c:pt>
                <c:pt idx="889">
                  <c:v>44246</c:v>
                </c:pt>
                <c:pt idx="890">
                  <c:v>44249</c:v>
                </c:pt>
                <c:pt idx="891">
                  <c:v>44250</c:v>
                </c:pt>
                <c:pt idx="892">
                  <c:v>44251</c:v>
                </c:pt>
                <c:pt idx="893">
                  <c:v>44252</c:v>
                </c:pt>
                <c:pt idx="894">
                  <c:v>44253</c:v>
                </c:pt>
                <c:pt idx="895">
                  <c:v>44256</c:v>
                </c:pt>
                <c:pt idx="896">
                  <c:v>44257</c:v>
                </c:pt>
                <c:pt idx="897">
                  <c:v>44258</c:v>
                </c:pt>
                <c:pt idx="898">
                  <c:v>44259</c:v>
                </c:pt>
                <c:pt idx="899">
                  <c:v>44260</c:v>
                </c:pt>
                <c:pt idx="900">
                  <c:v>44263</c:v>
                </c:pt>
                <c:pt idx="901">
                  <c:v>44264</c:v>
                </c:pt>
                <c:pt idx="902">
                  <c:v>44265</c:v>
                </c:pt>
                <c:pt idx="903">
                  <c:v>44266</c:v>
                </c:pt>
                <c:pt idx="904">
                  <c:v>44267</c:v>
                </c:pt>
                <c:pt idx="905">
                  <c:v>44270</c:v>
                </c:pt>
                <c:pt idx="906">
                  <c:v>44271</c:v>
                </c:pt>
                <c:pt idx="907">
                  <c:v>44272</c:v>
                </c:pt>
                <c:pt idx="908">
                  <c:v>44273</c:v>
                </c:pt>
                <c:pt idx="909">
                  <c:v>44274</c:v>
                </c:pt>
                <c:pt idx="910">
                  <c:v>44277</c:v>
                </c:pt>
                <c:pt idx="911">
                  <c:v>44278</c:v>
                </c:pt>
                <c:pt idx="912">
                  <c:v>44279</c:v>
                </c:pt>
                <c:pt idx="913">
                  <c:v>44280</c:v>
                </c:pt>
                <c:pt idx="914">
                  <c:v>44281</c:v>
                </c:pt>
                <c:pt idx="915">
                  <c:v>44284</c:v>
                </c:pt>
                <c:pt idx="916">
                  <c:v>44285</c:v>
                </c:pt>
                <c:pt idx="917">
                  <c:v>44286</c:v>
                </c:pt>
                <c:pt idx="918">
                  <c:v>44287</c:v>
                </c:pt>
                <c:pt idx="919">
                  <c:v>44292</c:v>
                </c:pt>
                <c:pt idx="920">
                  <c:v>44293</c:v>
                </c:pt>
                <c:pt idx="921">
                  <c:v>44294</c:v>
                </c:pt>
                <c:pt idx="922">
                  <c:v>44295</c:v>
                </c:pt>
                <c:pt idx="923">
                  <c:v>44298</c:v>
                </c:pt>
                <c:pt idx="924">
                  <c:v>44299</c:v>
                </c:pt>
                <c:pt idx="925">
                  <c:v>44300</c:v>
                </c:pt>
                <c:pt idx="926">
                  <c:v>44301</c:v>
                </c:pt>
                <c:pt idx="927">
                  <c:v>44302</c:v>
                </c:pt>
                <c:pt idx="928">
                  <c:v>44305</c:v>
                </c:pt>
                <c:pt idx="929">
                  <c:v>44306</c:v>
                </c:pt>
                <c:pt idx="930">
                  <c:v>44307</c:v>
                </c:pt>
                <c:pt idx="931">
                  <c:v>44308</c:v>
                </c:pt>
                <c:pt idx="932">
                  <c:v>44309</c:v>
                </c:pt>
                <c:pt idx="933">
                  <c:v>44312</c:v>
                </c:pt>
                <c:pt idx="934">
                  <c:v>44313</c:v>
                </c:pt>
                <c:pt idx="935">
                  <c:v>44314</c:v>
                </c:pt>
                <c:pt idx="936">
                  <c:v>44315</c:v>
                </c:pt>
                <c:pt idx="937">
                  <c:v>44316</c:v>
                </c:pt>
                <c:pt idx="938">
                  <c:v>44319</c:v>
                </c:pt>
                <c:pt idx="939">
                  <c:v>44320</c:v>
                </c:pt>
                <c:pt idx="940">
                  <c:v>44321</c:v>
                </c:pt>
                <c:pt idx="941">
                  <c:v>44322</c:v>
                </c:pt>
                <c:pt idx="942">
                  <c:v>44323</c:v>
                </c:pt>
                <c:pt idx="943">
                  <c:v>44326</c:v>
                </c:pt>
                <c:pt idx="944">
                  <c:v>44327</c:v>
                </c:pt>
                <c:pt idx="945">
                  <c:v>44328</c:v>
                </c:pt>
                <c:pt idx="946">
                  <c:v>44333</c:v>
                </c:pt>
                <c:pt idx="947">
                  <c:v>44334</c:v>
                </c:pt>
                <c:pt idx="948">
                  <c:v>44335</c:v>
                </c:pt>
                <c:pt idx="949">
                  <c:v>44336</c:v>
                </c:pt>
                <c:pt idx="950">
                  <c:v>44337</c:v>
                </c:pt>
                <c:pt idx="951">
                  <c:v>44340</c:v>
                </c:pt>
                <c:pt idx="952">
                  <c:v>44341</c:v>
                </c:pt>
                <c:pt idx="953">
                  <c:v>44342</c:v>
                </c:pt>
                <c:pt idx="954">
                  <c:v>44343</c:v>
                </c:pt>
                <c:pt idx="955">
                  <c:v>44344</c:v>
                </c:pt>
                <c:pt idx="956">
                  <c:v>44347</c:v>
                </c:pt>
                <c:pt idx="957">
                  <c:v>44348</c:v>
                </c:pt>
                <c:pt idx="958">
                  <c:v>44349</c:v>
                </c:pt>
                <c:pt idx="959">
                  <c:v>44350</c:v>
                </c:pt>
                <c:pt idx="960">
                  <c:v>44351</c:v>
                </c:pt>
                <c:pt idx="961">
                  <c:v>44354</c:v>
                </c:pt>
                <c:pt idx="962">
                  <c:v>44355</c:v>
                </c:pt>
                <c:pt idx="963">
                  <c:v>44356</c:v>
                </c:pt>
                <c:pt idx="964">
                  <c:v>44357</c:v>
                </c:pt>
                <c:pt idx="965">
                  <c:v>44361</c:v>
                </c:pt>
                <c:pt idx="966">
                  <c:v>44362</c:v>
                </c:pt>
                <c:pt idx="967">
                  <c:v>44363</c:v>
                </c:pt>
                <c:pt idx="968">
                  <c:v>44364</c:v>
                </c:pt>
                <c:pt idx="969">
                  <c:v>44365</c:v>
                </c:pt>
                <c:pt idx="970">
                  <c:v>44368</c:v>
                </c:pt>
                <c:pt idx="971">
                  <c:v>44369</c:v>
                </c:pt>
                <c:pt idx="972">
                  <c:v>44370</c:v>
                </c:pt>
                <c:pt idx="973">
                  <c:v>44371</c:v>
                </c:pt>
                <c:pt idx="974">
                  <c:v>44372</c:v>
                </c:pt>
                <c:pt idx="975">
                  <c:v>44375</c:v>
                </c:pt>
                <c:pt idx="976">
                  <c:v>44376</c:v>
                </c:pt>
                <c:pt idx="977">
                  <c:v>44377</c:v>
                </c:pt>
                <c:pt idx="978">
                  <c:v>44378</c:v>
                </c:pt>
                <c:pt idx="979">
                  <c:v>44379</c:v>
                </c:pt>
                <c:pt idx="980">
                  <c:v>44382</c:v>
                </c:pt>
                <c:pt idx="981">
                  <c:v>44383</c:v>
                </c:pt>
                <c:pt idx="982">
                  <c:v>44384</c:v>
                </c:pt>
                <c:pt idx="983">
                  <c:v>44385</c:v>
                </c:pt>
                <c:pt idx="984">
                  <c:v>44386</c:v>
                </c:pt>
                <c:pt idx="985">
                  <c:v>44389</c:v>
                </c:pt>
                <c:pt idx="986">
                  <c:v>44390</c:v>
                </c:pt>
                <c:pt idx="987">
                  <c:v>44392</c:v>
                </c:pt>
                <c:pt idx="988">
                  <c:v>44393</c:v>
                </c:pt>
                <c:pt idx="989">
                  <c:v>44397</c:v>
                </c:pt>
                <c:pt idx="990">
                  <c:v>44398</c:v>
                </c:pt>
                <c:pt idx="991">
                  <c:v>44399</c:v>
                </c:pt>
                <c:pt idx="992">
                  <c:v>44400</c:v>
                </c:pt>
                <c:pt idx="993">
                  <c:v>44403</c:v>
                </c:pt>
                <c:pt idx="994">
                  <c:v>44404</c:v>
                </c:pt>
                <c:pt idx="995">
                  <c:v>44405</c:v>
                </c:pt>
                <c:pt idx="996">
                  <c:v>44406</c:v>
                </c:pt>
                <c:pt idx="997">
                  <c:v>44407</c:v>
                </c:pt>
                <c:pt idx="998">
                  <c:v>44410</c:v>
                </c:pt>
                <c:pt idx="999">
                  <c:v>44411</c:v>
                </c:pt>
                <c:pt idx="1000">
                  <c:v>44438</c:v>
                </c:pt>
                <c:pt idx="1001">
                  <c:v>44439</c:v>
                </c:pt>
                <c:pt idx="1002">
                  <c:v>44440</c:v>
                </c:pt>
                <c:pt idx="1003">
                  <c:v>44441</c:v>
                </c:pt>
                <c:pt idx="1004">
                  <c:v>44442</c:v>
                </c:pt>
                <c:pt idx="1005">
                  <c:v>44445</c:v>
                </c:pt>
                <c:pt idx="1006">
                  <c:v>44446</c:v>
                </c:pt>
                <c:pt idx="1007">
                  <c:v>44447</c:v>
                </c:pt>
                <c:pt idx="1008">
                  <c:v>44448</c:v>
                </c:pt>
                <c:pt idx="1009">
                  <c:v>44449</c:v>
                </c:pt>
                <c:pt idx="1010">
                  <c:v>44452</c:v>
                </c:pt>
                <c:pt idx="1011">
                  <c:v>44453</c:v>
                </c:pt>
                <c:pt idx="1012">
                  <c:v>44454</c:v>
                </c:pt>
                <c:pt idx="1013">
                  <c:v>44455</c:v>
                </c:pt>
                <c:pt idx="1014">
                  <c:v>44456</c:v>
                </c:pt>
                <c:pt idx="1015">
                  <c:v>44459</c:v>
                </c:pt>
                <c:pt idx="1016">
                  <c:v>44460</c:v>
                </c:pt>
                <c:pt idx="1017">
                  <c:v>44461</c:v>
                </c:pt>
                <c:pt idx="1018">
                  <c:v>44462</c:v>
                </c:pt>
                <c:pt idx="1019">
                  <c:v>44463</c:v>
                </c:pt>
                <c:pt idx="1020">
                  <c:v>44466</c:v>
                </c:pt>
                <c:pt idx="1021">
                  <c:v>44467</c:v>
                </c:pt>
                <c:pt idx="1022">
                  <c:v>44468</c:v>
                </c:pt>
                <c:pt idx="1023">
                  <c:v>44469</c:v>
                </c:pt>
                <c:pt idx="1024">
                  <c:v>44470</c:v>
                </c:pt>
                <c:pt idx="1025">
                  <c:v>44473</c:v>
                </c:pt>
                <c:pt idx="1026">
                  <c:v>44474</c:v>
                </c:pt>
                <c:pt idx="1027">
                  <c:v>44475</c:v>
                </c:pt>
                <c:pt idx="1028">
                  <c:v>44476</c:v>
                </c:pt>
                <c:pt idx="1029">
                  <c:v>44477</c:v>
                </c:pt>
                <c:pt idx="1030">
                  <c:v>44480</c:v>
                </c:pt>
                <c:pt idx="1031">
                  <c:v>44481</c:v>
                </c:pt>
                <c:pt idx="1032">
                  <c:v>44482</c:v>
                </c:pt>
                <c:pt idx="1033">
                  <c:v>44483</c:v>
                </c:pt>
                <c:pt idx="1034">
                  <c:v>44484</c:v>
                </c:pt>
                <c:pt idx="1035">
                  <c:v>44487</c:v>
                </c:pt>
                <c:pt idx="1036">
                  <c:v>44488</c:v>
                </c:pt>
                <c:pt idx="1037">
                  <c:v>44489</c:v>
                </c:pt>
                <c:pt idx="1038">
                  <c:v>44490</c:v>
                </c:pt>
                <c:pt idx="1039">
                  <c:v>44491</c:v>
                </c:pt>
                <c:pt idx="1040">
                  <c:v>44494</c:v>
                </c:pt>
                <c:pt idx="1041">
                  <c:v>44495</c:v>
                </c:pt>
                <c:pt idx="1042">
                  <c:v>44496</c:v>
                </c:pt>
                <c:pt idx="1043">
                  <c:v>44497</c:v>
                </c:pt>
                <c:pt idx="1044">
                  <c:v>44498</c:v>
                </c:pt>
                <c:pt idx="1045">
                  <c:v>44502</c:v>
                </c:pt>
                <c:pt idx="1046">
                  <c:v>44503</c:v>
                </c:pt>
                <c:pt idx="1047">
                  <c:v>44504</c:v>
                </c:pt>
                <c:pt idx="1048">
                  <c:v>44505</c:v>
                </c:pt>
                <c:pt idx="1049">
                  <c:v>44508</c:v>
                </c:pt>
                <c:pt idx="1050">
                  <c:v>44509</c:v>
                </c:pt>
                <c:pt idx="1051">
                  <c:v>44510</c:v>
                </c:pt>
                <c:pt idx="1052">
                  <c:v>44515</c:v>
                </c:pt>
                <c:pt idx="1053">
                  <c:v>44516</c:v>
                </c:pt>
                <c:pt idx="1054">
                  <c:v>44517</c:v>
                </c:pt>
                <c:pt idx="1055">
                  <c:v>44518</c:v>
                </c:pt>
                <c:pt idx="1056">
                  <c:v>44519</c:v>
                </c:pt>
                <c:pt idx="1057">
                  <c:v>44522</c:v>
                </c:pt>
                <c:pt idx="1058">
                  <c:v>44523</c:v>
                </c:pt>
                <c:pt idx="1059">
                  <c:v>44525</c:v>
                </c:pt>
                <c:pt idx="1060">
                  <c:v>44526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44536</c:v>
                </c:pt>
                <c:pt idx="1067">
                  <c:v>44537</c:v>
                </c:pt>
                <c:pt idx="1068">
                  <c:v>44538</c:v>
                </c:pt>
                <c:pt idx="1069">
                  <c:v>44539</c:v>
                </c:pt>
                <c:pt idx="1070">
                  <c:v>44540</c:v>
                </c:pt>
                <c:pt idx="1071">
                  <c:v>44543</c:v>
                </c:pt>
                <c:pt idx="1072">
                  <c:v>44544</c:v>
                </c:pt>
                <c:pt idx="1073">
                  <c:v>44545</c:v>
                </c:pt>
                <c:pt idx="1074">
                  <c:v>44546</c:v>
                </c:pt>
                <c:pt idx="1075">
                  <c:v>44547</c:v>
                </c:pt>
                <c:pt idx="1076">
                  <c:v>44550</c:v>
                </c:pt>
                <c:pt idx="1077">
                  <c:v>44551</c:v>
                </c:pt>
                <c:pt idx="1078">
                  <c:v>44552</c:v>
                </c:pt>
                <c:pt idx="1079">
                  <c:v>44564</c:v>
                </c:pt>
                <c:pt idx="1080">
                  <c:v>44565</c:v>
                </c:pt>
                <c:pt idx="1081">
                  <c:v>44566</c:v>
                </c:pt>
                <c:pt idx="1082">
                  <c:v>44567</c:v>
                </c:pt>
                <c:pt idx="1083">
                  <c:v>44568</c:v>
                </c:pt>
                <c:pt idx="1084">
                  <c:v>44571</c:v>
                </c:pt>
                <c:pt idx="1085">
                  <c:v>44572</c:v>
                </c:pt>
                <c:pt idx="1086">
                  <c:v>44573</c:v>
                </c:pt>
                <c:pt idx="1087">
                  <c:v>44574</c:v>
                </c:pt>
                <c:pt idx="1088">
                  <c:v>44575</c:v>
                </c:pt>
                <c:pt idx="1089">
                  <c:v>44578</c:v>
                </c:pt>
                <c:pt idx="1090">
                  <c:v>44579</c:v>
                </c:pt>
                <c:pt idx="1091">
                  <c:v>44580</c:v>
                </c:pt>
                <c:pt idx="1092">
                  <c:v>44581</c:v>
                </c:pt>
                <c:pt idx="1093">
                  <c:v>44582</c:v>
                </c:pt>
                <c:pt idx="1094">
                  <c:v>44585</c:v>
                </c:pt>
                <c:pt idx="1095">
                  <c:v>44586</c:v>
                </c:pt>
                <c:pt idx="1096">
                  <c:v>44587</c:v>
                </c:pt>
                <c:pt idx="1097">
                  <c:v>44588</c:v>
                </c:pt>
                <c:pt idx="1098">
                  <c:v>44589</c:v>
                </c:pt>
                <c:pt idx="1099">
                  <c:v>44592</c:v>
                </c:pt>
                <c:pt idx="1100">
                  <c:v>44593</c:v>
                </c:pt>
                <c:pt idx="1101">
                  <c:v>44594</c:v>
                </c:pt>
                <c:pt idx="1102">
                  <c:v>44595</c:v>
                </c:pt>
                <c:pt idx="1103">
                  <c:v>44596</c:v>
                </c:pt>
                <c:pt idx="1104">
                  <c:v>44599</c:v>
                </c:pt>
                <c:pt idx="1105">
                  <c:v>44600</c:v>
                </c:pt>
                <c:pt idx="1106">
                  <c:v>44601</c:v>
                </c:pt>
                <c:pt idx="1107">
                  <c:v>44602</c:v>
                </c:pt>
                <c:pt idx="1108">
                  <c:v>44603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44613</c:v>
                </c:pt>
                <c:pt idx="1115">
                  <c:v>44614</c:v>
                </c:pt>
                <c:pt idx="1116">
                  <c:v>44615</c:v>
                </c:pt>
                <c:pt idx="1117">
                  <c:v>44616</c:v>
                </c:pt>
                <c:pt idx="1118">
                  <c:v>44617</c:v>
                </c:pt>
                <c:pt idx="1119">
                  <c:v>44620</c:v>
                </c:pt>
                <c:pt idx="1120">
                  <c:v>44621</c:v>
                </c:pt>
                <c:pt idx="1121">
                  <c:v>44622</c:v>
                </c:pt>
                <c:pt idx="1122">
                  <c:v>44623</c:v>
                </c:pt>
                <c:pt idx="1123">
                  <c:v>44624</c:v>
                </c:pt>
                <c:pt idx="1124">
                  <c:v>44627</c:v>
                </c:pt>
                <c:pt idx="1125">
                  <c:v>44628</c:v>
                </c:pt>
                <c:pt idx="1126">
                  <c:v>44629</c:v>
                </c:pt>
                <c:pt idx="1127">
                  <c:v>44630</c:v>
                </c:pt>
                <c:pt idx="1128">
                  <c:v>44631</c:v>
                </c:pt>
                <c:pt idx="1129">
                  <c:v>44634</c:v>
                </c:pt>
                <c:pt idx="1130">
                  <c:v>44635</c:v>
                </c:pt>
                <c:pt idx="1131">
                  <c:v>44636</c:v>
                </c:pt>
                <c:pt idx="1132">
                  <c:v>44637</c:v>
                </c:pt>
                <c:pt idx="1133">
                  <c:v>44638</c:v>
                </c:pt>
                <c:pt idx="1134">
                  <c:v>44641</c:v>
                </c:pt>
                <c:pt idx="1135">
                  <c:v>44642</c:v>
                </c:pt>
                <c:pt idx="1136">
                  <c:v>44643</c:v>
                </c:pt>
                <c:pt idx="1137">
                  <c:v>44644</c:v>
                </c:pt>
                <c:pt idx="1138">
                  <c:v>44645</c:v>
                </c:pt>
                <c:pt idx="1139">
                  <c:v>44648</c:v>
                </c:pt>
                <c:pt idx="1140">
                  <c:v>44649</c:v>
                </c:pt>
                <c:pt idx="1141">
                  <c:v>44650</c:v>
                </c:pt>
                <c:pt idx="1142">
                  <c:v>44651</c:v>
                </c:pt>
                <c:pt idx="1143">
                  <c:v>44652</c:v>
                </c:pt>
                <c:pt idx="1144">
                  <c:v>44655</c:v>
                </c:pt>
                <c:pt idx="1145">
                  <c:v>44656</c:v>
                </c:pt>
                <c:pt idx="1146">
                  <c:v>44657</c:v>
                </c:pt>
                <c:pt idx="1147">
                  <c:v>44658</c:v>
                </c:pt>
                <c:pt idx="1148">
                  <c:v>44659</c:v>
                </c:pt>
                <c:pt idx="1149">
                  <c:v>44662</c:v>
                </c:pt>
                <c:pt idx="1150">
                  <c:v>44670</c:v>
                </c:pt>
                <c:pt idx="1151">
                  <c:v>44671</c:v>
                </c:pt>
                <c:pt idx="1152">
                  <c:v>44672</c:v>
                </c:pt>
                <c:pt idx="1153">
                  <c:v>44673</c:v>
                </c:pt>
                <c:pt idx="1154">
                  <c:v>44676</c:v>
                </c:pt>
                <c:pt idx="1155">
                  <c:v>44677</c:v>
                </c:pt>
                <c:pt idx="1156">
                  <c:v>44678</c:v>
                </c:pt>
                <c:pt idx="1157">
                  <c:v>44679</c:v>
                </c:pt>
                <c:pt idx="1158">
                  <c:v>44680</c:v>
                </c:pt>
                <c:pt idx="1159">
                  <c:v>44683</c:v>
                </c:pt>
                <c:pt idx="1160">
                  <c:v>44684</c:v>
                </c:pt>
                <c:pt idx="1161">
                  <c:v>44685</c:v>
                </c:pt>
                <c:pt idx="1162">
                  <c:v>44686</c:v>
                </c:pt>
                <c:pt idx="1163">
                  <c:v>44687</c:v>
                </c:pt>
                <c:pt idx="1164">
                  <c:v>44690</c:v>
                </c:pt>
                <c:pt idx="1165">
                  <c:v>44691</c:v>
                </c:pt>
                <c:pt idx="1166">
                  <c:v>44692</c:v>
                </c:pt>
                <c:pt idx="1167">
                  <c:v>44693</c:v>
                </c:pt>
                <c:pt idx="1168">
                  <c:v>44694</c:v>
                </c:pt>
                <c:pt idx="1169">
                  <c:v>44697</c:v>
                </c:pt>
                <c:pt idx="1170">
                  <c:v>44698</c:v>
                </c:pt>
                <c:pt idx="1171">
                  <c:v>44699</c:v>
                </c:pt>
                <c:pt idx="1172">
                  <c:v>44700</c:v>
                </c:pt>
                <c:pt idx="1173">
                  <c:v>44701</c:v>
                </c:pt>
                <c:pt idx="1174">
                  <c:v>44704</c:v>
                </c:pt>
                <c:pt idx="1175">
                  <c:v>44705</c:v>
                </c:pt>
                <c:pt idx="1176">
                  <c:v>44706</c:v>
                </c:pt>
                <c:pt idx="1177">
                  <c:v>44711</c:v>
                </c:pt>
                <c:pt idx="1178">
                  <c:v>44712</c:v>
                </c:pt>
                <c:pt idx="1179">
                  <c:v>44713</c:v>
                </c:pt>
                <c:pt idx="1180">
                  <c:v>44714</c:v>
                </c:pt>
                <c:pt idx="1181">
                  <c:v>44715</c:v>
                </c:pt>
                <c:pt idx="1182">
                  <c:v>44719</c:v>
                </c:pt>
                <c:pt idx="1183">
                  <c:v>44720</c:v>
                </c:pt>
                <c:pt idx="1184">
                  <c:v>44721</c:v>
                </c:pt>
                <c:pt idx="1185">
                  <c:v>44722</c:v>
                </c:pt>
                <c:pt idx="1186">
                  <c:v>44725</c:v>
                </c:pt>
                <c:pt idx="1187">
                  <c:v>44726</c:v>
                </c:pt>
                <c:pt idx="1188">
                  <c:v>44727</c:v>
                </c:pt>
                <c:pt idx="1189">
                  <c:v>44728</c:v>
                </c:pt>
                <c:pt idx="1190">
                  <c:v>44729</c:v>
                </c:pt>
                <c:pt idx="1191">
                  <c:v>44732</c:v>
                </c:pt>
                <c:pt idx="1192">
                  <c:v>44733</c:v>
                </c:pt>
                <c:pt idx="1193">
                  <c:v>44734</c:v>
                </c:pt>
                <c:pt idx="1194">
                  <c:v>44735</c:v>
                </c:pt>
                <c:pt idx="1195">
                  <c:v>44736</c:v>
                </c:pt>
                <c:pt idx="1196">
                  <c:v>44739</c:v>
                </c:pt>
                <c:pt idx="1197">
                  <c:v>44740</c:v>
                </c:pt>
                <c:pt idx="1198">
                  <c:v>44741</c:v>
                </c:pt>
                <c:pt idx="1199">
                  <c:v>44742</c:v>
                </c:pt>
                <c:pt idx="1200">
                  <c:v>44743</c:v>
                </c:pt>
                <c:pt idx="1201">
                  <c:v>44746</c:v>
                </c:pt>
                <c:pt idx="1202">
                  <c:v>44747</c:v>
                </c:pt>
                <c:pt idx="1203">
                  <c:v>44748</c:v>
                </c:pt>
                <c:pt idx="1204">
                  <c:v>44749</c:v>
                </c:pt>
                <c:pt idx="1205">
                  <c:v>44750</c:v>
                </c:pt>
                <c:pt idx="1206">
                  <c:v>44753</c:v>
                </c:pt>
                <c:pt idx="1207">
                  <c:v>44754</c:v>
                </c:pt>
                <c:pt idx="1208">
                  <c:v>44755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44767</c:v>
                </c:pt>
                <c:pt idx="1215">
                  <c:v>44768</c:v>
                </c:pt>
                <c:pt idx="1216">
                  <c:v>44769</c:v>
                </c:pt>
                <c:pt idx="1217">
                  <c:v>44770</c:v>
                </c:pt>
                <c:pt idx="1218">
                  <c:v>44771</c:v>
                </c:pt>
                <c:pt idx="1219">
                  <c:v>44802</c:v>
                </c:pt>
                <c:pt idx="1220">
                  <c:v>44803</c:v>
                </c:pt>
                <c:pt idx="1221">
                  <c:v>44804</c:v>
                </c:pt>
                <c:pt idx="1222">
                  <c:v>44805</c:v>
                </c:pt>
                <c:pt idx="1223">
                  <c:v>44806</c:v>
                </c:pt>
                <c:pt idx="1224">
                  <c:v>44809</c:v>
                </c:pt>
                <c:pt idx="1225">
                  <c:v>44810</c:v>
                </c:pt>
                <c:pt idx="1226">
                  <c:v>44811</c:v>
                </c:pt>
                <c:pt idx="1227">
                  <c:v>44812</c:v>
                </c:pt>
                <c:pt idx="1228">
                  <c:v>44813</c:v>
                </c:pt>
                <c:pt idx="1229">
                  <c:v>44816</c:v>
                </c:pt>
                <c:pt idx="1230">
                  <c:v>44817</c:v>
                </c:pt>
                <c:pt idx="1231">
                  <c:v>44818</c:v>
                </c:pt>
                <c:pt idx="1232">
                  <c:v>44819</c:v>
                </c:pt>
                <c:pt idx="1233">
                  <c:v>44820</c:v>
                </c:pt>
                <c:pt idx="1234">
                  <c:v>44823</c:v>
                </c:pt>
                <c:pt idx="1235">
                  <c:v>44824</c:v>
                </c:pt>
                <c:pt idx="1236">
                  <c:v>44825</c:v>
                </c:pt>
                <c:pt idx="1237">
                  <c:v>44826</c:v>
                </c:pt>
                <c:pt idx="1238">
                  <c:v>44830</c:v>
                </c:pt>
                <c:pt idx="1239">
                  <c:v>44831</c:v>
                </c:pt>
                <c:pt idx="1240">
                  <c:v>44832</c:v>
                </c:pt>
                <c:pt idx="1241">
                  <c:v>44833</c:v>
                </c:pt>
                <c:pt idx="1242">
                  <c:v>44834</c:v>
                </c:pt>
                <c:pt idx="1243">
                  <c:v>44837</c:v>
                </c:pt>
                <c:pt idx="1244">
                  <c:v>44838</c:v>
                </c:pt>
                <c:pt idx="1245">
                  <c:v>44839</c:v>
                </c:pt>
                <c:pt idx="1246">
                  <c:v>44840</c:v>
                </c:pt>
                <c:pt idx="1247">
                  <c:v>44841</c:v>
                </c:pt>
                <c:pt idx="1248">
                  <c:v>44844</c:v>
                </c:pt>
                <c:pt idx="1249">
                  <c:v>44845</c:v>
                </c:pt>
                <c:pt idx="1250">
                  <c:v>44846</c:v>
                </c:pt>
                <c:pt idx="1251">
                  <c:v>44847</c:v>
                </c:pt>
                <c:pt idx="1252">
                  <c:v>44848</c:v>
                </c:pt>
                <c:pt idx="1253">
                  <c:v>44851</c:v>
                </c:pt>
                <c:pt idx="1254">
                  <c:v>44852</c:v>
                </c:pt>
                <c:pt idx="1255">
                  <c:v>44853</c:v>
                </c:pt>
                <c:pt idx="1256">
                  <c:v>44854</c:v>
                </c:pt>
                <c:pt idx="1257">
                  <c:v>44855</c:v>
                </c:pt>
                <c:pt idx="1258">
                  <c:v>44858</c:v>
                </c:pt>
                <c:pt idx="1259">
                  <c:v>44859</c:v>
                </c:pt>
                <c:pt idx="1260">
                  <c:v>44860</c:v>
                </c:pt>
                <c:pt idx="1261">
                  <c:v>44861</c:v>
                </c:pt>
                <c:pt idx="1262">
                  <c:v>44862</c:v>
                </c:pt>
                <c:pt idx="1263">
                  <c:v>44867</c:v>
                </c:pt>
                <c:pt idx="1264">
                  <c:v>44868</c:v>
                </c:pt>
                <c:pt idx="1265">
                  <c:v>44869</c:v>
                </c:pt>
                <c:pt idx="1266">
                  <c:v>44872</c:v>
                </c:pt>
                <c:pt idx="1267">
                  <c:v>44873</c:v>
                </c:pt>
                <c:pt idx="1268">
                  <c:v>44874</c:v>
                </c:pt>
                <c:pt idx="1269">
                  <c:v>44875</c:v>
                </c:pt>
                <c:pt idx="1270">
                  <c:v>44879</c:v>
                </c:pt>
                <c:pt idx="1271">
                  <c:v>44880</c:v>
                </c:pt>
                <c:pt idx="1272">
                  <c:v>44881</c:v>
                </c:pt>
                <c:pt idx="1273">
                  <c:v>44882</c:v>
                </c:pt>
                <c:pt idx="1274">
                  <c:v>44883</c:v>
                </c:pt>
                <c:pt idx="1275">
                  <c:v>44886</c:v>
                </c:pt>
                <c:pt idx="1276">
                  <c:v>44887</c:v>
                </c:pt>
                <c:pt idx="1277">
                  <c:v>44888</c:v>
                </c:pt>
                <c:pt idx="1278">
                  <c:v>44889</c:v>
                </c:pt>
                <c:pt idx="1279">
                  <c:v>44890</c:v>
                </c:pt>
                <c:pt idx="1280">
                  <c:v>44893</c:v>
                </c:pt>
                <c:pt idx="1281">
                  <c:v>44894</c:v>
                </c:pt>
                <c:pt idx="1282">
                  <c:v>44895</c:v>
                </c:pt>
                <c:pt idx="1283">
                  <c:v>44896</c:v>
                </c:pt>
                <c:pt idx="1284">
                  <c:v>44897</c:v>
                </c:pt>
                <c:pt idx="1285">
                  <c:v>44900</c:v>
                </c:pt>
                <c:pt idx="1286">
                  <c:v>44901</c:v>
                </c:pt>
                <c:pt idx="1287">
                  <c:v>44902</c:v>
                </c:pt>
                <c:pt idx="1288">
                  <c:v>44903</c:v>
                </c:pt>
                <c:pt idx="1289">
                  <c:v>44904</c:v>
                </c:pt>
                <c:pt idx="1290">
                  <c:v>44907</c:v>
                </c:pt>
                <c:pt idx="1291">
                  <c:v>44908</c:v>
                </c:pt>
                <c:pt idx="1292">
                  <c:v>44909</c:v>
                </c:pt>
                <c:pt idx="1293">
                  <c:v>44910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44929</c:v>
                </c:pt>
                <c:pt idx="1299">
                  <c:v>44930</c:v>
                </c:pt>
                <c:pt idx="1300">
                  <c:v>44931</c:v>
                </c:pt>
                <c:pt idx="1301">
                  <c:v>44932</c:v>
                </c:pt>
                <c:pt idx="1302">
                  <c:v>44935</c:v>
                </c:pt>
                <c:pt idx="1303">
                  <c:v>44936</c:v>
                </c:pt>
                <c:pt idx="1304">
                  <c:v>44937</c:v>
                </c:pt>
                <c:pt idx="1305">
                  <c:v>44938</c:v>
                </c:pt>
                <c:pt idx="1306">
                  <c:v>44939</c:v>
                </c:pt>
                <c:pt idx="1307">
                  <c:v>44942</c:v>
                </c:pt>
                <c:pt idx="1308">
                  <c:v>44943</c:v>
                </c:pt>
                <c:pt idx="1309">
                  <c:v>44944</c:v>
                </c:pt>
                <c:pt idx="1310">
                  <c:v>44945</c:v>
                </c:pt>
                <c:pt idx="1311">
                  <c:v>44946</c:v>
                </c:pt>
                <c:pt idx="1312">
                  <c:v>44949</c:v>
                </c:pt>
                <c:pt idx="1313">
                  <c:v>44950</c:v>
                </c:pt>
                <c:pt idx="1314">
                  <c:v>44951</c:v>
                </c:pt>
                <c:pt idx="1315">
                  <c:v>44952</c:v>
                </c:pt>
                <c:pt idx="1316">
                  <c:v>44953</c:v>
                </c:pt>
                <c:pt idx="1317">
                  <c:v>44956</c:v>
                </c:pt>
                <c:pt idx="1318">
                  <c:v>44957</c:v>
                </c:pt>
                <c:pt idx="1319">
                  <c:v>44958</c:v>
                </c:pt>
                <c:pt idx="1320">
                  <c:v>44959</c:v>
                </c:pt>
                <c:pt idx="1321">
                  <c:v>44960</c:v>
                </c:pt>
                <c:pt idx="1322">
                  <c:v>44963</c:v>
                </c:pt>
                <c:pt idx="1323">
                  <c:v>44964</c:v>
                </c:pt>
                <c:pt idx="1324">
                  <c:v>44965</c:v>
                </c:pt>
                <c:pt idx="1325">
                  <c:v>44966</c:v>
                </c:pt>
                <c:pt idx="1326">
                  <c:v>44967</c:v>
                </c:pt>
                <c:pt idx="1327">
                  <c:v>44970</c:v>
                </c:pt>
                <c:pt idx="1328">
                  <c:v>44971</c:v>
                </c:pt>
                <c:pt idx="1329">
                  <c:v>44972</c:v>
                </c:pt>
                <c:pt idx="1330">
                  <c:v>44973</c:v>
                </c:pt>
                <c:pt idx="1331">
                  <c:v>44974</c:v>
                </c:pt>
                <c:pt idx="1332">
                  <c:v>44977</c:v>
                </c:pt>
                <c:pt idx="1333">
                  <c:v>44978</c:v>
                </c:pt>
                <c:pt idx="1334">
                  <c:v>44979</c:v>
                </c:pt>
                <c:pt idx="1335">
                  <c:v>44980</c:v>
                </c:pt>
                <c:pt idx="1336">
                  <c:v>44981</c:v>
                </c:pt>
                <c:pt idx="1337">
                  <c:v>44984</c:v>
                </c:pt>
                <c:pt idx="1338">
                  <c:v>44985</c:v>
                </c:pt>
                <c:pt idx="1339">
                  <c:v>44986</c:v>
                </c:pt>
                <c:pt idx="1340">
                  <c:v>44987</c:v>
                </c:pt>
                <c:pt idx="1341">
                  <c:v>44988</c:v>
                </c:pt>
                <c:pt idx="1342">
                  <c:v>44991</c:v>
                </c:pt>
                <c:pt idx="1343">
                  <c:v>44992</c:v>
                </c:pt>
                <c:pt idx="1344">
                  <c:v>44993</c:v>
                </c:pt>
                <c:pt idx="1345">
                  <c:v>44994</c:v>
                </c:pt>
                <c:pt idx="1346">
                  <c:v>44995</c:v>
                </c:pt>
                <c:pt idx="1347">
                  <c:v>44998</c:v>
                </c:pt>
                <c:pt idx="1348">
                  <c:v>44999</c:v>
                </c:pt>
                <c:pt idx="1349">
                  <c:v>45000</c:v>
                </c:pt>
                <c:pt idx="1350">
                  <c:v>45001</c:v>
                </c:pt>
                <c:pt idx="1351">
                  <c:v>45002</c:v>
                </c:pt>
                <c:pt idx="1352">
                  <c:v>45005</c:v>
                </c:pt>
                <c:pt idx="1353">
                  <c:v>45006</c:v>
                </c:pt>
                <c:pt idx="1354">
                  <c:v>45007</c:v>
                </c:pt>
                <c:pt idx="1355">
                  <c:v>45008</c:v>
                </c:pt>
                <c:pt idx="1356">
                  <c:v>45009</c:v>
                </c:pt>
                <c:pt idx="1357">
                  <c:v>45012</c:v>
                </c:pt>
                <c:pt idx="1358">
                  <c:v>45013</c:v>
                </c:pt>
                <c:pt idx="1359">
                  <c:v>45014</c:v>
                </c:pt>
                <c:pt idx="1360">
                  <c:v>45015</c:v>
                </c:pt>
                <c:pt idx="1361">
                  <c:v>45016</c:v>
                </c:pt>
                <c:pt idx="1362">
                  <c:v>45019</c:v>
                </c:pt>
                <c:pt idx="1363">
                  <c:v>45020</c:v>
                </c:pt>
                <c:pt idx="1364">
                  <c:v>45021</c:v>
                </c:pt>
                <c:pt idx="1365">
                  <c:v>45022</c:v>
                </c:pt>
                <c:pt idx="1366">
                  <c:v>45023</c:v>
                </c:pt>
                <c:pt idx="1367">
                  <c:v>45027</c:v>
                </c:pt>
                <c:pt idx="1368">
                  <c:v>45028</c:v>
                </c:pt>
                <c:pt idx="1369">
                  <c:v>45029</c:v>
                </c:pt>
                <c:pt idx="1370">
                  <c:v>45030</c:v>
                </c:pt>
                <c:pt idx="1371">
                  <c:v>45033</c:v>
                </c:pt>
                <c:pt idx="1372">
                  <c:v>45034</c:v>
                </c:pt>
                <c:pt idx="1373">
                  <c:v>45035</c:v>
                </c:pt>
                <c:pt idx="1374">
                  <c:v>45036</c:v>
                </c:pt>
                <c:pt idx="1375">
                  <c:v>45037</c:v>
                </c:pt>
                <c:pt idx="1376">
                  <c:v>45040</c:v>
                </c:pt>
                <c:pt idx="1377">
                  <c:v>45041</c:v>
                </c:pt>
                <c:pt idx="1378">
                  <c:v>45042</c:v>
                </c:pt>
                <c:pt idx="1379">
                  <c:v>45043</c:v>
                </c:pt>
                <c:pt idx="1380">
                  <c:v>45048</c:v>
                </c:pt>
                <c:pt idx="1381">
                  <c:v>45049</c:v>
                </c:pt>
                <c:pt idx="1382">
                  <c:v>45050</c:v>
                </c:pt>
                <c:pt idx="1383">
                  <c:v>45051</c:v>
                </c:pt>
                <c:pt idx="1384">
                  <c:v>45055</c:v>
                </c:pt>
                <c:pt idx="1385">
                  <c:v>45056</c:v>
                </c:pt>
                <c:pt idx="1386">
                  <c:v>45057</c:v>
                </c:pt>
                <c:pt idx="1387">
                  <c:v>45058</c:v>
                </c:pt>
                <c:pt idx="1388">
                  <c:v>45068</c:v>
                </c:pt>
                <c:pt idx="1389">
                  <c:v>45069</c:v>
                </c:pt>
                <c:pt idx="1390">
                  <c:v>45070</c:v>
                </c:pt>
                <c:pt idx="1391">
                  <c:v>45071</c:v>
                </c:pt>
                <c:pt idx="1392">
                  <c:v>45072</c:v>
                </c:pt>
                <c:pt idx="1393">
                  <c:v>45076</c:v>
                </c:pt>
                <c:pt idx="1394">
                  <c:v>45077</c:v>
                </c:pt>
                <c:pt idx="1395">
                  <c:v>45078</c:v>
                </c:pt>
                <c:pt idx="1396">
                  <c:v>45082</c:v>
                </c:pt>
                <c:pt idx="1397">
                  <c:v>45083</c:v>
                </c:pt>
                <c:pt idx="1398">
                  <c:v>45084</c:v>
                </c:pt>
                <c:pt idx="1399">
                  <c:v>45085</c:v>
                </c:pt>
                <c:pt idx="1400">
                  <c:v>45091</c:v>
                </c:pt>
                <c:pt idx="1401">
                  <c:v>45092</c:v>
                </c:pt>
                <c:pt idx="1402">
                  <c:v>45093</c:v>
                </c:pt>
                <c:pt idx="1403">
                  <c:v>45096</c:v>
                </c:pt>
                <c:pt idx="1404">
                  <c:v>45097</c:v>
                </c:pt>
                <c:pt idx="1405">
                  <c:v>45098</c:v>
                </c:pt>
                <c:pt idx="1406">
                  <c:v>45099</c:v>
                </c:pt>
                <c:pt idx="1407">
                  <c:v>45100</c:v>
                </c:pt>
                <c:pt idx="1408">
                  <c:v>45103</c:v>
                </c:pt>
                <c:pt idx="1409">
                  <c:v>45104</c:v>
                </c:pt>
                <c:pt idx="1410">
                  <c:v>45105</c:v>
                </c:pt>
                <c:pt idx="1411">
                  <c:v>45106</c:v>
                </c:pt>
                <c:pt idx="1412">
                  <c:v>45107</c:v>
                </c:pt>
                <c:pt idx="1413">
                  <c:v>45110</c:v>
                </c:pt>
                <c:pt idx="1414">
                  <c:v>45111</c:v>
                </c:pt>
                <c:pt idx="1415">
                  <c:v>45112</c:v>
                </c:pt>
                <c:pt idx="1416">
                  <c:v>45113</c:v>
                </c:pt>
                <c:pt idx="1417">
                  <c:v>45114</c:v>
                </c:pt>
                <c:pt idx="1418">
                  <c:v>45117</c:v>
                </c:pt>
                <c:pt idx="1419">
                  <c:v>45118</c:v>
                </c:pt>
                <c:pt idx="1420">
                  <c:v>45119</c:v>
                </c:pt>
                <c:pt idx="1421">
                  <c:v>45120</c:v>
                </c:pt>
                <c:pt idx="1422">
                  <c:v>45124</c:v>
                </c:pt>
                <c:pt idx="1423">
                  <c:v>45125</c:v>
                </c:pt>
                <c:pt idx="1424">
                  <c:v>45126</c:v>
                </c:pt>
                <c:pt idx="1425">
                  <c:v>45127</c:v>
                </c:pt>
                <c:pt idx="1426">
                  <c:v>45128</c:v>
                </c:pt>
                <c:pt idx="1427">
                  <c:v>45131</c:v>
                </c:pt>
                <c:pt idx="1428">
                  <c:v>45132</c:v>
                </c:pt>
                <c:pt idx="1429">
                  <c:v>45133</c:v>
                </c:pt>
                <c:pt idx="1430">
                  <c:v>45134</c:v>
                </c:pt>
                <c:pt idx="1431">
                  <c:v>45135</c:v>
                </c:pt>
                <c:pt idx="1432">
                  <c:v>45159</c:v>
                </c:pt>
                <c:pt idx="1433">
                  <c:v>45160</c:v>
                </c:pt>
                <c:pt idx="1434">
                  <c:v>45161</c:v>
                </c:pt>
                <c:pt idx="1435">
                  <c:v>45162</c:v>
                </c:pt>
                <c:pt idx="1436">
                  <c:v>45163</c:v>
                </c:pt>
                <c:pt idx="1437">
                  <c:v>45166</c:v>
                </c:pt>
                <c:pt idx="1438">
                  <c:v>45167</c:v>
                </c:pt>
                <c:pt idx="1439">
                  <c:v>45168</c:v>
                </c:pt>
                <c:pt idx="1440">
                  <c:v>45169</c:v>
                </c:pt>
                <c:pt idx="1441">
                  <c:v>45170</c:v>
                </c:pt>
                <c:pt idx="1442">
                  <c:v>45173</c:v>
                </c:pt>
                <c:pt idx="1443">
                  <c:v>45174</c:v>
                </c:pt>
                <c:pt idx="1444">
                  <c:v>45175</c:v>
                </c:pt>
                <c:pt idx="1445">
                  <c:v>45176</c:v>
                </c:pt>
                <c:pt idx="1446">
                  <c:v>45177</c:v>
                </c:pt>
                <c:pt idx="1447">
                  <c:v>45180</c:v>
                </c:pt>
                <c:pt idx="1448">
                  <c:v>45181</c:v>
                </c:pt>
                <c:pt idx="1449">
                  <c:v>45182</c:v>
                </c:pt>
                <c:pt idx="1450">
                  <c:v>45183</c:v>
                </c:pt>
                <c:pt idx="1451">
                  <c:v>45187</c:v>
                </c:pt>
                <c:pt idx="1452">
                  <c:v>45188</c:v>
                </c:pt>
                <c:pt idx="1453">
                  <c:v>45189</c:v>
                </c:pt>
                <c:pt idx="1454">
                  <c:v>45190</c:v>
                </c:pt>
                <c:pt idx="1455">
                  <c:v>45194</c:v>
                </c:pt>
                <c:pt idx="1456">
                  <c:v>45195</c:v>
                </c:pt>
                <c:pt idx="1457">
                  <c:v>45196</c:v>
                </c:pt>
                <c:pt idx="1458">
                  <c:v>45197</c:v>
                </c:pt>
                <c:pt idx="1459">
                  <c:v>45201</c:v>
                </c:pt>
                <c:pt idx="1460">
                  <c:v>45202</c:v>
                </c:pt>
                <c:pt idx="1461">
                  <c:v>45203</c:v>
                </c:pt>
                <c:pt idx="1462">
                  <c:v>45204</c:v>
                </c:pt>
                <c:pt idx="1463">
                  <c:v>45205</c:v>
                </c:pt>
                <c:pt idx="1464">
                  <c:v>45208</c:v>
                </c:pt>
                <c:pt idx="1465">
                  <c:v>45209</c:v>
                </c:pt>
                <c:pt idx="1466">
                  <c:v>45210</c:v>
                </c:pt>
                <c:pt idx="1467">
                  <c:v>45211</c:v>
                </c:pt>
                <c:pt idx="1468">
                  <c:v>45212</c:v>
                </c:pt>
                <c:pt idx="1469">
                  <c:v>45215</c:v>
                </c:pt>
                <c:pt idx="1470">
                  <c:v>45216</c:v>
                </c:pt>
                <c:pt idx="1471">
                  <c:v>45217</c:v>
                </c:pt>
                <c:pt idx="1472">
                  <c:v>45218</c:v>
                </c:pt>
                <c:pt idx="1473">
                  <c:v>45222</c:v>
                </c:pt>
                <c:pt idx="1474">
                  <c:v>45223</c:v>
                </c:pt>
                <c:pt idx="1475">
                  <c:v>45224</c:v>
                </c:pt>
                <c:pt idx="1476">
                  <c:v>45225</c:v>
                </c:pt>
                <c:pt idx="1477">
                  <c:v>45236</c:v>
                </c:pt>
                <c:pt idx="1478">
                  <c:v>45237</c:v>
                </c:pt>
                <c:pt idx="1479">
                  <c:v>45238</c:v>
                </c:pt>
                <c:pt idx="1480">
                  <c:v>45239</c:v>
                </c:pt>
                <c:pt idx="1481">
                  <c:v>45240</c:v>
                </c:pt>
                <c:pt idx="1482">
                  <c:v>45243</c:v>
                </c:pt>
                <c:pt idx="1483">
                  <c:v>45244</c:v>
                </c:pt>
                <c:pt idx="1484">
                  <c:v>45245</c:v>
                </c:pt>
                <c:pt idx="1485">
                  <c:v>45246</c:v>
                </c:pt>
                <c:pt idx="1486">
                  <c:v>45250</c:v>
                </c:pt>
                <c:pt idx="1487">
                  <c:v>45251</c:v>
                </c:pt>
                <c:pt idx="1488">
                  <c:v>45252</c:v>
                </c:pt>
                <c:pt idx="1489">
                  <c:v>45253</c:v>
                </c:pt>
                <c:pt idx="1490">
                  <c:v>45257</c:v>
                </c:pt>
                <c:pt idx="1491">
                  <c:v>45258</c:v>
                </c:pt>
                <c:pt idx="1492">
                  <c:v>45259</c:v>
                </c:pt>
                <c:pt idx="1493">
                  <c:v>45260</c:v>
                </c:pt>
                <c:pt idx="1494">
                  <c:v>45264</c:v>
                </c:pt>
                <c:pt idx="1495">
                  <c:v>45265</c:v>
                </c:pt>
                <c:pt idx="1496">
                  <c:v>45266</c:v>
                </c:pt>
                <c:pt idx="1497">
                  <c:v>45267</c:v>
                </c:pt>
                <c:pt idx="1498">
                  <c:v>45268</c:v>
                </c:pt>
                <c:pt idx="1499">
                  <c:v>45271</c:v>
                </c:pt>
                <c:pt idx="1500">
                  <c:v>45272</c:v>
                </c:pt>
                <c:pt idx="1501">
                  <c:v>45273</c:v>
                </c:pt>
                <c:pt idx="1502">
                  <c:v>45274</c:v>
                </c:pt>
                <c:pt idx="1503">
                  <c:v>45278</c:v>
                </c:pt>
                <c:pt idx="1504">
                  <c:v>45279</c:v>
                </c:pt>
                <c:pt idx="1505">
                  <c:v>45280</c:v>
                </c:pt>
                <c:pt idx="1506">
                  <c:v>45294</c:v>
                </c:pt>
                <c:pt idx="1507">
                  <c:v>45295</c:v>
                </c:pt>
                <c:pt idx="1508">
                  <c:v>45296</c:v>
                </c:pt>
                <c:pt idx="1509">
                  <c:v>45299</c:v>
                </c:pt>
                <c:pt idx="1510">
                  <c:v>45300</c:v>
                </c:pt>
                <c:pt idx="1511">
                  <c:v>45301</c:v>
                </c:pt>
                <c:pt idx="1512">
                  <c:v>45302</c:v>
                </c:pt>
                <c:pt idx="1513">
                  <c:v>45303</c:v>
                </c:pt>
                <c:pt idx="1514">
                  <c:v>45306</c:v>
                </c:pt>
                <c:pt idx="1515">
                  <c:v>45307</c:v>
                </c:pt>
                <c:pt idx="1516">
                  <c:v>45308</c:v>
                </c:pt>
                <c:pt idx="1517">
                  <c:v>45309</c:v>
                </c:pt>
                <c:pt idx="1518">
                  <c:v>45310</c:v>
                </c:pt>
                <c:pt idx="1519">
                  <c:v>45313</c:v>
                </c:pt>
                <c:pt idx="1520">
                  <c:v>45314</c:v>
                </c:pt>
                <c:pt idx="1521">
                  <c:v>45315</c:v>
                </c:pt>
                <c:pt idx="1522">
                  <c:v>45316</c:v>
                </c:pt>
                <c:pt idx="1523">
                  <c:v>45317</c:v>
                </c:pt>
                <c:pt idx="1524">
                  <c:v>45320</c:v>
                </c:pt>
                <c:pt idx="1525">
                  <c:v>45321</c:v>
                </c:pt>
                <c:pt idx="1526">
                  <c:v>45322</c:v>
                </c:pt>
                <c:pt idx="1527">
                  <c:v>45323</c:v>
                </c:pt>
                <c:pt idx="1528">
                  <c:v>45324</c:v>
                </c:pt>
                <c:pt idx="1529">
                  <c:v>45327</c:v>
                </c:pt>
                <c:pt idx="1530">
                  <c:v>45328</c:v>
                </c:pt>
                <c:pt idx="1531">
                  <c:v>45329</c:v>
                </c:pt>
                <c:pt idx="1532">
                  <c:v>45330</c:v>
                </c:pt>
                <c:pt idx="1533">
                  <c:v>45331</c:v>
                </c:pt>
                <c:pt idx="1534">
                  <c:v>45334</c:v>
                </c:pt>
                <c:pt idx="1535">
                  <c:v>45335</c:v>
                </c:pt>
                <c:pt idx="1536">
                  <c:v>45336</c:v>
                </c:pt>
                <c:pt idx="1537">
                  <c:v>45337</c:v>
                </c:pt>
                <c:pt idx="1538">
                  <c:v>45338</c:v>
                </c:pt>
                <c:pt idx="1539">
                  <c:v>45341</c:v>
                </c:pt>
                <c:pt idx="1540">
                  <c:v>45342</c:v>
                </c:pt>
                <c:pt idx="1541">
                  <c:v>45343</c:v>
                </c:pt>
                <c:pt idx="1542">
                  <c:v>45344</c:v>
                </c:pt>
                <c:pt idx="1543">
                  <c:v>45345</c:v>
                </c:pt>
                <c:pt idx="1544">
                  <c:v>45348</c:v>
                </c:pt>
                <c:pt idx="1545">
                  <c:v>45349</c:v>
                </c:pt>
                <c:pt idx="1546">
                  <c:v>45350</c:v>
                </c:pt>
                <c:pt idx="1547">
                  <c:v>45351</c:v>
                </c:pt>
                <c:pt idx="1548">
                  <c:v>45352</c:v>
                </c:pt>
                <c:pt idx="1549">
                  <c:v>45355</c:v>
                </c:pt>
                <c:pt idx="1550">
                  <c:v>45356</c:v>
                </c:pt>
                <c:pt idx="1551">
                  <c:v>45357</c:v>
                </c:pt>
                <c:pt idx="1552">
                  <c:v>45358</c:v>
                </c:pt>
                <c:pt idx="1553">
                  <c:v>45359</c:v>
                </c:pt>
                <c:pt idx="1554">
                  <c:v>45362</c:v>
                </c:pt>
                <c:pt idx="1555">
                  <c:v>45363</c:v>
                </c:pt>
                <c:pt idx="1556">
                  <c:v>45364</c:v>
                </c:pt>
                <c:pt idx="1557">
                  <c:v>45365</c:v>
                </c:pt>
                <c:pt idx="1558">
                  <c:v>45366</c:v>
                </c:pt>
                <c:pt idx="1559">
                  <c:v>45369</c:v>
                </c:pt>
                <c:pt idx="1560">
                  <c:v>45370</c:v>
                </c:pt>
                <c:pt idx="1561">
                  <c:v>45371</c:v>
                </c:pt>
                <c:pt idx="1562">
                  <c:v>45372</c:v>
                </c:pt>
                <c:pt idx="1563">
                  <c:v>45373</c:v>
                </c:pt>
                <c:pt idx="1564">
                  <c:v>45376</c:v>
                </c:pt>
                <c:pt idx="1565">
                  <c:v>45377</c:v>
                </c:pt>
                <c:pt idx="1566">
                  <c:v>45378</c:v>
                </c:pt>
                <c:pt idx="1567">
                  <c:v>45379</c:v>
                </c:pt>
                <c:pt idx="1568">
                  <c:v>45380</c:v>
                </c:pt>
                <c:pt idx="1569">
                  <c:v>45383</c:v>
                </c:pt>
                <c:pt idx="1570">
                  <c:v>45384</c:v>
                </c:pt>
                <c:pt idx="1571">
                  <c:v>45385</c:v>
                </c:pt>
                <c:pt idx="1572">
                  <c:v>45386</c:v>
                </c:pt>
                <c:pt idx="1573">
                  <c:v>45387</c:v>
                </c:pt>
                <c:pt idx="1574">
                  <c:v>45390</c:v>
                </c:pt>
                <c:pt idx="1575">
                  <c:v>45391</c:v>
                </c:pt>
                <c:pt idx="1576">
                  <c:v>45392</c:v>
                </c:pt>
                <c:pt idx="1577">
                  <c:v>45393</c:v>
                </c:pt>
                <c:pt idx="1578">
                  <c:v>45394</c:v>
                </c:pt>
                <c:pt idx="1579">
                  <c:v>45397</c:v>
                </c:pt>
                <c:pt idx="1580">
                  <c:v>45398</c:v>
                </c:pt>
                <c:pt idx="1581">
                  <c:v>45399</c:v>
                </c:pt>
                <c:pt idx="1582">
                  <c:v>45400</c:v>
                </c:pt>
                <c:pt idx="1583">
                  <c:v>45401</c:v>
                </c:pt>
                <c:pt idx="1584">
                  <c:v>45404</c:v>
                </c:pt>
                <c:pt idx="1585">
                  <c:v>45405</c:v>
                </c:pt>
                <c:pt idx="1586">
                  <c:v>45406</c:v>
                </c:pt>
                <c:pt idx="1587">
                  <c:v>45407</c:v>
                </c:pt>
                <c:pt idx="1588">
                  <c:v>45408</c:v>
                </c:pt>
                <c:pt idx="1589">
                  <c:v>45411</c:v>
                </c:pt>
                <c:pt idx="1590">
                  <c:v>45412</c:v>
                </c:pt>
                <c:pt idx="1591">
                  <c:v>45413</c:v>
                </c:pt>
                <c:pt idx="1592">
                  <c:v>45414</c:v>
                </c:pt>
                <c:pt idx="1593">
                  <c:v>45415</c:v>
                </c:pt>
                <c:pt idx="1594">
                  <c:v>45418</c:v>
                </c:pt>
                <c:pt idx="1595">
                  <c:v>45419</c:v>
                </c:pt>
                <c:pt idx="1596">
                  <c:v>45420</c:v>
                </c:pt>
                <c:pt idx="1597">
                  <c:v>45421</c:v>
                </c:pt>
                <c:pt idx="1598">
                  <c:v>45422</c:v>
                </c:pt>
                <c:pt idx="1599">
                  <c:v>45425</c:v>
                </c:pt>
                <c:pt idx="1600">
                  <c:v>45426</c:v>
                </c:pt>
                <c:pt idx="1601">
                  <c:v>45427</c:v>
                </c:pt>
                <c:pt idx="1602">
                  <c:v>45428</c:v>
                </c:pt>
                <c:pt idx="1603">
                  <c:v>45429</c:v>
                </c:pt>
                <c:pt idx="1604">
                  <c:v>45432</c:v>
                </c:pt>
                <c:pt idx="1605">
                  <c:v>45433</c:v>
                </c:pt>
                <c:pt idx="1606">
                  <c:v>45434</c:v>
                </c:pt>
                <c:pt idx="1607">
                  <c:v>45435</c:v>
                </c:pt>
                <c:pt idx="1608">
                  <c:v>45436</c:v>
                </c:pt>
                <c:pt idx="1609">
                  <c:v>45439</c:v>
                </c:pt>
                <c:pt idx="1610">
                  <c:v>45440</c:v>
                </c:pt>
                <c:pt idx="1611">
                  <c:v>45441</c:v>
                </c:pt>
                <c:pt idx="1612">
                  <c:v>45442</c:v>
                </c:pt>
                <c:pt idx="1613">
                  <c:v>45443</c:v>
                </c:pt>
                <c:pt idx="1614">
                  <c:v>45446</c:v>
                </c:pt>
                <c:pt idx="1615">
                  <c:v>45447</c:v>
                </c:pt>
                <c:pt idx="1616">
                  <c:v>45448</c:v>
                </c:pt>
                <c:pt idx="1617">
                  <c:v>45449</c:v>
                </c:pt>
                <c:pt idx="1618">
                  <c:v>45450</c:v>
                </c:pt>
                <c:pt idx="1619">
                  <c:v>45453</c:v>
                </c:pt>
                <c:pt idx="1620">
                  <c:v>45454</c:v>
                </c:pt>
                <c:pt idx="1621">
                  <c:v>45455</c:v>
                </c:pt>
                <c:pt idx="1622">
                  <c:v>45456</c:v>
                </c:pt>
                <c:pt idx="1623">
                  <c:v>45457</c:v>
                </c:pt>
                <c:pt idx="1624">
                  <c:v>45460</c:v>
                </c:pt>
                <c:pt idx="1625">
                  <c:v>45461</c:v>
                </c:pt>
                <c:pt idx="1626">
                  <c:v>45462</c:v>
                </c:pt>
                <c:pt idx="1627">
                  <c:v>45463</c:v>
                </c:pt>
                <c:pt idx="1628">
                  <c:v>45464</c:v>
                </c:pt>
                <c:pt idx="1629">
                  <c:v>45467</c:v>
                </c:pt>
                <c:pt idx="1630">
                  <c:v>45468</c:v>
                </c:pt>
                <c:pt idx="1631">
                  <c:v>45469</c:v>
                </c:pt>
                <c:pt idx="1632">
                  <c:v>45470</c:v>
                </c:pt>
                <c:pt idx="1633">
                  <c:v>45471</c:v>
                </c:pt>
                <c:pt idx="1634">
                  <c:v>45474</c:v>
                </c:pt>
                <c:pt idx="1635">
                  <c:v>45475</c:v>
                </c:pt>
                <c:pt idx="1636">
                  <c:v>45476</c:v>
                </c:pt>
                <c:pt idx="1637">
                  <c:v>45477</c:v>
                </c:pt>
                <c:pt idx="1638">
                  <c:v>45478</c:v>
                </c:pt>
                <c:pt idx="1639">
                  <c:v>45481</c:v>
                </c:pt>
                <c:pt idx="1640">
                  <c:v>45482</c:v>
                </c:pt>
                <c:pt idx="1641">
                  <c:v>45483</c:v>
                </c:pt>
                <c:pt idx="1642">
                  <c:v>45484</c:v>
                </c:pt>
                <c:pt idx="1643">
                  <c:v>45485</c:v>
                </c:pt>
                <c:pt idx="1644">
                  <c:v>45488</c:v>
                </c:pt>
                <c:pt idx="1645">
                  <c:v>45489</c:v>
                </c:pt>
                <c:pt idx="1646">
                  <c:v>45490</c:v>
                </c:pt>
                <c:pt idx="1647">
                  <c:v>45491</c:v>
                </c:pt>
                <c:pt idx="1648">
                  <c:v>45492</c:v>
                </c:pt>
                <c:pt idx="1649">
                  <c:v>45495</c:v>
                </c:pt>
                <c:pt idx="1650">
                  <c:v>45496</c:v>
                </c:pt>
                <c:pt idx="1651">
                  <c:v>45497</c:v>
                </c:pt>
                <c:pt idx="1652">
                  <c:v>45498</c:v>
                </c:pt>
                <c:pt idx="1653">
                  <c:v>45499</c:v>
                </c:pt>
                <c:pt idx="1654">
                  <c:v>45502</c:v>
                </c:pt>
                <c:pt idx="1655">
                  <c:v>45503</c:v>
                </c:pt>
                <c:pt idx="1656">
                  <c:v>45504</c:v>
                </c:pt>
                <c:pt idx="1657">
                  <c:v>45505</c:v>
                </c:pt>
                <c:pt idx="1658">
                  <c:v>45506</c:v>
                </c:pt>
              </c:numCache>
            </c:numRef>
          </c:cat>
          <c:val>
            <c:numRef>
              <c:f>'Hist AS _ RC'!$E$3:$E$2969</c:f>
              <c:numCache>
                <c:formatCode>General</c:formatCode>
                <c:ptCount val="2967"/>
                <c:pt idx="0">
                  <c:v>42.7</c:v>
                </c:pt>
                <c:pt idx="1">
                  <c:v>40</c:v>
                </c:pt>
                <c:pt idx="2">
                  <c:v>40.299999999999997</c:v>
                </c:pt>
                <c:pt idx="4">
                  <c:v>43.4</c:v>
                </c:pt>
                <c:pt idx="5">
                  <c:v>41</c:v>
                </c:pt>
                <c:pt idx="6">
                  <c:v>38.299999999999997</c:v>
                </c:pt>
                <c:pt idx="8">
                  <c:v>37</c:v>
                </c:pt>
                <c:pt idx="9">
                  <c:v>39.799999999999997</c:v>
                </c:pt>
                <c:pt idx="10">
                  <c:v>36.799999999999997</c:v>
                </c:pt>
                <c:pt idx="11">
                  <c:v>32.799999999999997</c:v>
                </c:pt>
                <c:pt idx="12">
                  <c:v>34.4</c:v>
                </c:pt>
                <c:pt idx="13">
                  <c:v>36.6</c:v>
                </c:pt>
                <c:pt idx="14">
                  <c:v>39.299999999999997</c:v>
                </c:pt>
                <c:pt idx="15">
                  <c:v>37.1</c:v>
                </c:pt>
                <c:pt idx="16">
                  <c:v>36.799999999999997</c:v>
                </c:pt>
                <c:pt idx="17">
                  <c:v>39</c:v>
                </c:pt>
                <c:pt idx="18">
                  <c:v>35.1</c:v>
                </c:pt>
                <c:pt idx="19">
                  <c:v>40.6</c:v>
                </c:pt>
                <c:pt idx="20">
                  <c:v>36.799999999999997</c:v>
                </c:pt>
                <c:pt idx="21">
                  <c:v>39.4</c:v>
                </c:pt>
                <c:pt idx="22">
                  <c:v>35.4</c:v>
                </c:pt>
                <c:pt idx="23">
                  <c:v>40.700000000000003</c:v>
                </c:pt>
                <c:pt idx="24">
                  <c:v>36.9</c:v>
                </c:pt>
                <c:pt idx="25">
                  <c:v>35.5</c:v>
                </c:pt>
                <c:pt idx="26">
                  <c:v>36.299999999999997</c:v>
                </c:pt>
                <c:pt idx="27">
                  <c:v>39.5</c:v>
                </c:pt>
                <c:pt idx="28">
                  <c:v>36.799999999999997</c:v>
                </c:pt>
                <c:pt idx="29">
                  <c:v>38.799999999999997</c:v>
                </c:pt>
                <c:pt idx="30">
                  <c:v>39.700000000000003</c:v>
                </c:pt>
                <c:pt idx="31">
                  <c:v>37.1</c:v>
                </c:pt>
                <c:pt idx="32">
                  <c:v>36.5</c:v>
                </c:pt>
                <c:pt idx="33">
                  <c:v>36.700000000000003</c:v>
                </c:pt>
                <c:pt idx="34">
                  <c:v>39.4</c:v>
                </c:pt>
                <c:pt idx="35">
                  <c:v>38.799999999999997</c:v>
                </c:pt>
                <c:pt idx="36">
                  <c:v>42.3</c:v>
                </c:pt>
                <c:pt idx="37">
                  <c:v>42.3</c:v>
                </c:pt>
                <c:pt idx="38">
                  <c:v>39</c:v>
                </c:pt>
                <c:pt idx="39">
                  <c:v>40.700000000000003</c:v>
                </c:pt>
                <c:pt idx="40">
                  <c:v>36.9</c:v>
                </c:pt>
                <c:pt idx="41">
                  <c:v>35.5</c:v>
                </c:pt>
                <c:pt idx="42">
                  <c:v>37.5</c:v>
                </c:pt>
                <c:pt idx="43">
                  <c:v>41</c:v>
                </c:pt>
                <c:pt idx="44">
                  <c:v>38</c:v>
                </c:pt>
                <c:pt idx="45">
                  <c:v>35.9</c:v>
                </c:pt>
                <c:pt idx="46">
                  <c:v>35.799999999999997</c:v>
                </c:pt>
                <c:pt idx="47">
                  <c:v>39.9</c:v>
                </c:pt>
                <c:pt idx="48">
                  <c:v>39.799999999999997</c:v>
                </c:pt>
                <c:pt idx="49">
                  <c:v>36.200000000000003</c:v>
                </c:pt>
                <c:pt idx="50">
                  <c:v>36.1</c:v>
                </c:pt>
                <c:pt idx="51">
                  <c:v>35.200000000000003</c:v>
                </c:pt>
                <c:pt idx="52">
                  <c:v>37.799999999999997</c:v>
                </c:pt>
                <c:pt idx="53">
                  <c:v>37.700000000000003</c:v>
                </c:pt>
                <c:pt idx="54">
                  <c:v>43.1</c:v>
                </c:pt>
                <c:pt idx="55">
                  <c:v>38.200000000000003</c:v>
                </c:pt>
                <c:pt idx="56">
                  <c:v>36.1</c:v>
                </c:pt>
                <c:pt idx="57">
                  <c:v>39.700000000000003</c:v>
                </c:pt>
                <c:pt idx="58">
                  <c:v>37.5</c:v>
                </c:pt>
                <c:pt idx="59">
                  <c:v>38.200000000000003</c:v>
                </c:pt>
                <c:pt idx="60">
                  <c:v>35.9</c:v>
                </c:pt>
                <c:pt idx="61">
                  <c:v>40.6</c:v>
                </c:pt>
                <c:pt idx="62">
                  <c:v>40.4</c:v>
                </c:pt>
                <c:pt idx="63">
                  <c:v>39.200000000000003</c:v>
                </c:pt>
                <c:pt idx="64">
                  <c:v>36.6</c:v>
                </c:pt>
                <c:pt idx="65">
                  <c:v>42.6</c:v>
                </c:pt>
                <c:pt idx="66">
                  <c:v>40.799999999999997</c:v>
                </c:pt>
                <c:pt idx="67">
                  <c:v>43.8</c:v>
                </c:pt>
                <c:pt idx="68">
                  <c:v>37.1</c:v>
                </c:pt>
                <c:pt idx="69">
                  <c:v>42.9</c:v>
                </c:pt>
                <c:pt idx="70">
                  <c:v>35.299999999999997</c:v>
                </c:pt>
                <c:pt idx="71">
                  <c:v>41</c:v>
                </c:pt>
                <c:pt idx="72">
                  <c:v>36.9</c:v>
                </c:pt>
                <c:pt idx="73">
                  <c:v>39.1</c:v>
                </c:pt>
                <c:pt idx="74">
                  <c:v>43.3</c:v>
                </c:pt>
                <c:pt idx="75">
                  <c:v>43.2</c:v>
                </c:pt>
                <c:pt idx="76">
                  <c:v>44.4</c:v>
                </c:pt>
                <c:pt idx="77">
                  <c:v>39.700000000000003</c:v>
                </c:pt>
                <c:pt idx="78">
                  <c:v>38.299999999999997</c:v>
                </c:pt>
                <c:pt idx="79">
                  <c:v>39.6</c:v>
                </c:pt>
                <c:pt idx="80">
                  <c:v>37.200000000000003</c:v>
                </c:pt>
                <c:pt idx="81">
                  <c:v>36.4</c:v>
                </c:pt>
                <c:pt idx="82">
                  <c:v>40.5</c:v>
                </c:pt>
                <c:pt idx="83">
                  <c:v>38.799999999999997</c:v>
                </c:pt>
                <c:pt idx="84">
                  <c:v>37.6</c:v>
                </c:pt>
                <c:pt idx="85">
                  <c:v>40.1</c:v>
                </c:pt>
                <c:pt idx="86">
                  <c:v>37.6</c:v>
                </c:pt>
                <c:pt idx="87">
                  <c:v>36.6</c:v>
                </c:pt>
                <c:pt idx="88">
                  <c:v>38.4</c:v>
                </c:pt>
                <c:pt idx="89">
                  <c:v>38.9</c:v>
                </c:pt>
                <c:pt idx="90">
                  <c:v>35.799999999999997</c:v>
                </c:pt>
                <c:pt idx="91">
                  <c:v>40.799999999999997</c:v>
                </c:pt>
                <c:pt idx="92">
                  <c:v>35.799999999999997</c:v>
                </c:pt>
                <c:pt idx="93">
                  <c:v>42.7</c:v>
                </c:pt>
                <c:pt idx="94">
                  <c:v>43</c:v>
                </c:pt>
                <c:pt idx="95">
                  <c:v>41.9</c:v>
                </c:pt>
                <c:pt idx="96">
                  <c:v>40.1</c:v>
                </c:pt>
                <c:pt idx="97">
                  <c:v>36.700000000000003</c:v>
                </c:pt>
                <c:pt idx="98">
                  <c:v>38.4</c:v>
                </c:pt>
                <c:pt idx="99">
                  <c:v>40.6</c:v>
                </c:pt>
                <c:pt idx="100">
                  <c:v>43.3</c:v>
                </c:pt>
                <c:pt idx="101">
                  <c:v>36</c:v>
                </c:pt>
                <c:pt idx="102">
                  <c:v>36.799999999999997</c:v>
                </c:pt>
                <c:pt idx="103">
                  <c:v>39.6</c:v>
                </c:pt>
                <c:pt idx="104">
                  <c:v>44.4</c:v>
                </c:pt>
                <c:pt idx="105">
                  <c:v>41.9</c:v>
                </c:pt>
                <c:pt idx="106">
                  <c:v>45.6</c:v>
                </c:pt>
                <c:pt idx="107">
                  <c:v>41</c:v>
                </c:pt>
                <c:pt idx="108">
                  <c:v>41</c:v>
                </c:pt>
                <c:pt idx="109">
                  <c:v>43.5</c:v>
                </c:pt>
                <c:pt idx="110">
                  <c:v>39.9</c:v>
                </c:pt>
                <c:pt idx="111">
                  <c:v>40.200000000000003</c:v>
                </c:pt>
                <c:pt idx="112">
                  <c:v>42</c:v>
                </c:pt>
                <c:pt idx="113">
                  <c:v>40.5</c:v>
                </c:pt>
                <c:pt idx="114">
                  <c:v>45.4</c:v>
                </c:pt>
                <c:pt idx="115">
                  <c:v>44.3</c:v>
                </c:pt>
                <c:pt idx="116">
                  <c:v>44.4</c:v>
                </c:pt>
                <c:pt idx="117">
                  <c:v>42.9</c:v>
                </c:pt>
                <c:pt idx="118">
                  <c:v>38.4</c:v>
                </c:pt>
                <c:pt idx="119">
                  <c:v>39.4</c:v>
                </c:pt>
                <c:pt idx="120">
                  <c:v>41.4</c:v>
                </c:pt>
                <c:pt idx="121">
                  <c:v>42.7</c:v>
                </c:pt>
                <c:pt idx="122">
                  <c:v>44</c:v>
                </c:pt>
                <c:pt idx="123">
                  <c:v>37</c:v>
                </c:pt>
                <c:pt idx="124">
                  <c:v>40.200000000000003</c:v>
                </c:pt>
                <c:pt idx="125">
                  <c:v>40.5</c:v>
                </c:pt>
                <c:pt idx="126">
                  <c:v>41.9</c:v>
                </c:pt>
                <c:pt idx="127">
                  <c:v>43.2</c:v>
                </c:pt>
                <c:pt idx="128">
                  <c:v>38.299999999999997</c:v>
                </c:pt>
                <c:pt idx="129">
                  <c:v>39.6</c:v>
                </c:pt>
                <c:pt idx="130">
                  <c:v>44.4</c:v>
                </c:pt>
                <c:pt idx="131">
                  <c:v>38.700000000000003</c:v>
                </c:pt>
                <c:pt idx="132">
                  <c:v>45.4</c:v>
                </c:pt>
                <c:pt idx="133">
                  <c:v>35.4</c:v>
                </c:pt>
                <c:pt idx="134">
                  <c:v>37.4</c:v>
                </c:pt>
                <c:pt idx="135">
                  <c:v>38.200000000000003</c:v>
                </c:pt>
                <c:pt idx="136">
                  <c:v>40.799999999999997</c:v>
                </c:pt>
                <c:pt idx="137">
                  <c:v>39.4</c:v>
                </c:pt>
                <c:pt idx="138">
                  <c:v>40</c:v>
                </c:pt>
                <c:pt idx="139">
                  <c:v>40.5</c:v>
                </c:pt>
                <c:pt idx="140">
                  <c:v>37.1</c:v>
                </c:pt>
                <c:pt idx="141">
                  <c:v>39.299999999999997</c:v>
                </c:pt>
                <c:pt idx="142">
                  <c:v>38.5</c:v>
                </c:pt>
                <c:pt idx="143">
                  <c:v>35.200000000000003</c:v>
                </c:pt>
                <c:pt idx="144">
                  <c:v>35.299999999999997</c:v>
                </c:pt>
                <c:pt idx="145">
                  <c:v>36.700000000000003</c:v>
                </c:pt>
                <c:pt idx="146">
                  <c:v>42.9</c:v>
                </c:pt>
                <c:pt idx="147">
                  <c:v>42.3</c:v>
                </c:pt>
                <c:pt idx="148">
                  <c:v>37.799999999999997</c:v>
                </c:pt>
                <c:pt idx="149">
                  <c:v>38.5</c:v>
                </c:pt>
                <c:pt idx="150">
                  <c:v>38.200000000000003</c:v>
                </c:pt>
                <c:pt idx="151">
                  <c:v>39.799999999999997</c:v>
                </c:pt>
                <c:pt idx="152">
                  <c:v>41.4</c:v>
                </c:pt>
                <c:pt idx="153">
                  <c:v>39.799999999999997</c:v>
                </c:pt>
                <c:pt idx="154">
                  <c:v>38.4</c:v>
                </c:pt>
                <c:pt idx="155">
                  <c:v>38.700000000000003</c:v>
                </c:pt>
                <c:pt idx="156">
                  <c:v>38.4</c:v>
                </c:pt>
                <c:pt idx="157">
                  <c:v>39.5</c:v>
                </c:pt>
                <c:pt idx="158">
                  <c:v>40.200000000000003</c:v>
                </c:pt>
                <c:pt idx="159">
                  <c:v>39.700000000000003</c:v>
                </c:pt>
                <c:pt idx="160">
                  <c:v>38.299999999999997</c:v>
                </c:pt>
                <c:pt idx="161">
                  <c:v>40</c:v>
                </c:pt>
                <c:pt idx="162">
                  <c:v>40.299999999999997</c:v>
                </c:pt>
                <c:pt idx="163">
                  <c:v>39</c:v>
                </c:pt>
                <c:pt idx="164">
                  <c:v>35.6</c:v>
                </c:pt>
                <c:pt idx="165">
                  <c:v>40.5</c:v>
                </c:pt>
                <c:pt idx="166">
                  <c:v>37.700000000000003</c:v>
                </c:pt>
                <c:pt idx="167">
                  <c:v>39.799999999999997</c:v>
                </c:pt>
                <c:pt idx="168">
                  <c:v>41.3</c:v>
                </c:pt>
                <c:pt idx="169">
                  <c:v>39.1</c:v>
                </c:pt>
                <c:pt idx="170">
                  <c:v>38.200000000000003</c:v>
                </c:pt>
                <c:pt idx="171">
                  <c:v>39.6</c:v>
                </c:pt>
                <c:pt idx="172">
                  <c:v>38</c:v>
                </c:pt>
                <c:pt idx="173">
                  <c:v>39.799999999999997</c:v>
                </c:pt>
                <c:pt idx="174">
                  <c:v>40.9</c:v>
                </c:pt>
                <c:pt idx="175">
                  <c:v>37.299999999999997</c:v>
                </c:pt>
                <c:pt idx="176">
                  <c:v>40</c:v>
                </c:pt>
                <c:pt idx="177">
                  <c:v>40</c:v>
                </c:pt>
                <c:pt idx="178">
                  <c:v>39.700000000000003</c:v>
                </c:pt>
                <c:pt idx="179">
                  <c:v>38.1</c:v>
                </c:pt>
                <c:pt idx="180">
                  <c:v>41.3</c:v>
                </c:pt>
                <c:pt idx="181">
                  <c:v>40.4</c:v>
                </c:pt>
                <c:pt idx="182">
                  <c:v>38.5</c:v>
                </c:pt>
                <c:pt idx="183">
                  <c:v>40.5</c:v>
                </c:pt>
                <c:pt idx="184">
                  <c:v>42.5</c:v>
                </c:pt>
                <c:pt idx="185">
                  <c:v>39.6</c:v>
                </c:pt>
                <c:pt idx="186">
                  <c:v>38.9</c:v>
                </c:pt>
                <c:pt idx="187">
                  <c:v>39.799999999999997</c:v>
                </c:pt>
                <c:pt idx="188">
                  <c:v>38.200000000000003</c:v>
                </c:pt>
                <c:pt idx="189">
                  <c:v>39.9</c:v>
                </c:pt>
                <c:pt idx="190">
                  <c:v>42.2</c:v>
                </c:pt>
                <c:pt idx="191">
                  <c:v>40.5</c:v>
                </c:pt>
                <c:pt idx="192">
                  <c:v>39</c:v>
                </c:pt>
                <c:pt idx="193">
                  <c:v>38.700000000000003</c:v>
                </c:pt>
                <c:pt idx="194">
                  <c:v>38.1</c:v>
                </c:pt>
                <c:pt idx="195">
                  <c:v>37.200000000000003</c:v>
                </c:pt>
                <c:pt idx="196">
                  <c:v>41.8</c:v>
                </c:pt>
                <c:pt idx="197">
                  <c:v>40.1</c:v>
                </c:pt>
                <c:pt idx="198">
                  <c:v>38.6</c:v>
                </c:pt>
                <c:pt idx="199">
                  <c:v>40</c:v>
                </c:pt>
                <c:pt idx="200">
                  <c:v>37.4</c:v>
                </c:pt>
                <c:pt idx="201">
                  <c:v>38.200000000000003</c:v>
                </c:pt>
                <c:pt idx="202">
                  <c:v>42.6</c:v>
                </c:pt>
                <c:pt idx="203">
                  <c:v>35.6</c:v>
                </c:pt>
                <c:pt idx="204">
                  <c:v>43.1</c:v>
                </c:pt>
                <c:pt idx="205">
                  <c:v>39.1</c:v>
                </c:pt>
                <c:pt idx="206">
                  <c:v>39.700000000000003</c:v>
                </c:pt>
                <c:pt idx="207">
                  <c:v>36.700000000000003</c:v>
                </c:pt>
                <c:pt idx="208">
                  <c:v>38.5</c:v>
                </c:pt>
                <c:pt idx="209">
                  <c:v>37.4</c:v>
                </c:pt>
                <c:pt idx="210">
                  <c:v>38.6</c:v>
                </c:pt>
                <c:pt idx="211">
                  <c:v>38.1</c:v>
                </c:pt>
                <c:pt idx="212">
                  <c:v>38.4</c:v>
                </c:pt>
                <c:pt idx="213">
                  <c:v>44.6</c:v>
                </c:pt>
                <c:pt idx="214">
                  <c:v>39.6</c:v>
                </c:pt>
                <c:pt idx="215">
                  <c:v>39.4</c:v>
                </c:pt>
                <c:pt idx="216">
                  <c:v>43</c:v>
                </c:pt>
                <c:pt idx="217">
                  <c:v>39.799999999999997</c:v>
                </c:pt>
                <c:pt idx="218">
                  <c:v>41.4</c:v>
                </c:pt>
                <c:pt idx="219">
                  <c:v>35.799999999999997</c:v>
                </c:pt>
                <c:pt idx="220">
                  <c:v>37.1</c:v>
                </c:pt>
                <c:pt idx="221">
                  <c:v>40.700000000000003</c:v>
                </c:pt>
                <c:pt idx="222">
                  <c:v>44.1</c:v>
                </c:pt>
                <c:pt idx="223">
                  <c:v>39</c:v>
                </c:pt>
                <c:pt idx="224">
                  <c:v>35.799999999999997</c:v>
                </c:pt>
                <c:pt idx="225">
                  <c:v>39.799999999999997</c:v>
                </c:pt>
                <c:pt idx="226">
                  <c:v>38.299999999999997</c:v>
                </c:pt>
                <c:pt idx="227">
                  <c:v>42.3</c:v>
                </c:pt>
                <c:pt idx="228">
                  <c:v>38.299999999999997</c:v>
                </c:pt>
                <c:pt idx="229">
                  <c:v>35.6</c:v>
                </c:pt>
                <c:pt idx="230">
                  <c:v>41.6</c:v>
                </c:pt>
                <c:pt idx="231">
                  <c:v>38.299999999999997</c:v>
                </c:pt>
                <c:pt idx="232">
                  <c:v>42.3</c:v>
                </c:pt>
                <c:pt idx="233">
                  <c:v>42.5</c:v>
                </c:pt>
                <c:pt idx="234">
                  <c:v>39.299999999999997</c:v>
                </c:pt>
                <c:pt idx="235">
                  <c:v>38.700000000000003</c:v>
                </c:pt>
                <c:pt idx="236">
                  <c:v>35.200000000000003</c:v>
                </c:pt>
                <c:pt idx="237">
                  <c:v>36.6</c:v>
                </c:pt>
                <c:pt idx="238">
                  <c:v>40.700000000000003</c:v>
                </c:pt>
                <c:pt idx="239">
                  <c:v>38.299999999999997</c:v>
                </c:pt>
                <c:pt idx="240">
                  <c:v>43</c:v>
                </c:pt>
                <c:pt idx="241">
                  <c:v>36</c:v>
                </c:pt>
                <c:pt idx="242">
                  <c:v>40.1</c:v>
                </c:pt>
                <c:pt idx="243">
                  <c:v>39.700000000000003</c:v>
                </c:pt>
                <c:pt idx="244">
                  <c:v>45.7</c:v>
                </c:pt>
                <c:pt idx="245">
                  <c:v>37.200000000000003</c:v>
                </c:pt>
                <c:pt idx="246">
                  <c:v>37.299999999999997</c:v>
                </c:pt>
                <c:pt idx="247">
                  <c:v>40.9</c:v>
                </c:pt>
                <c:pt idx="248">
                  <c:v>38.299999999999997</c:v>
                </c:pt>
                <c:pt idx="249">
                  <c:v>38.200000000000003</c:v>
                </c:pt>
                <c:pt idx="250">
                  <c:v>39.299999999999997</c:v>
                </c:pt>
                <c:pt idx="251">
                  <c:v>37.1</c:v>
                </c:pt>
                <c:pt idx="252">
                  <c:v>43.3</c:v>
                </c:pt>
                <c:pt idx="253">
                  <c:v>42.3</c:v>
                </c:pt>
                <c:pt idx="254">
                  <c:v>39.700000000000003</c:v>
                </c:pt>
                <c:pt idx="255">
                  <c:v>41.4</c:v>
                </c:pt>
                <c:pt idx="256">
                  <c:v>43.6</c:v>
                </c:pt>
                <c:pt idx="257">
                  <c:v>39.799999999999997</c:v>
                </c:pt>
                <c:pt idx="258">
                  <c:v>42</c:v>
                </c:pt>
                <c:pt idx="259">
                  <c:v>41.1</c:v>
                </c:pt>
                <c:pt idx="260">
                  <c:v>38.4</c:v>
                </c:pt>
                <c:pt idx="261">
                  <c:v>41.6</c:v>
                </c:pt>
                <c:pt idx="262">
                  <c:v>40.6</c:v>
                </c:pt>
                <c:pt idx="263">
                  <c:v>39.700000000000003</c:v>
                </c:pt>
                <c:pt idx="264">
                  <c:v>37.5</c:v>
                </c:pt>
                <c:pt idx="265">
                  <c:v>37.700000000000003</c:v>
                </c:pt>
                <c:pt idx="266">
                  <c:v>40.200000000000003</c:v>
                </c:pt>
                <c:pt idx="267">
                  <c:v>39.299999999999997</c:v>
                </c:pt>
                <c:pt idx="268">
                  <c:v>41.8</c:v>
                </c:pt>
                <c:pt idx="269">
                  <c:v>43.3</c:v>
                </c:pt>
                <c:pt idx="270">
                  <c:v>43.7</c:v>
                </c:pt>
                <c:pt idx="271">
                  <c:v>42.8</c:v>
                </c:pt>
                <c:pt idx="272">
                  <c:v>44.2</c:v>
                </c:pt>
                <c:pt idx="273">
                  <c:v>42.2</c:v>
                </c:pt>
                <c:pt idx="274">
                  <c:v>44.7</c:v>
                </c:pt>
                <c:pt idx="275">
                  <c:v>42.2</c:v>
                </c:pt>
                <c:pt idx="276">
                  <c:v>44.8</c:v>
                </c:pt>
                <c:pt idx="277">
                  <c:v>44.7</c:v>
                </c:pt>
                <c:pt idx="278">
                  <c:v>44.8</c:v>
                </c:pt>
                <c:pt idx="279">
                  <c:v>40.6</c:v>
                </c:pt>
                <c:pt idx="280">
                  <c:v>46.9</c:v>
                </c:pt>
                <c:pt idx="281">
                  <c:v>43.3</c:v>
                </c:pt>
                <c:pt idx="282">
                  <c:v>39.6</c:v>
                </c:pt>
                <c:pt idx="283">
                  <c:v>39.6</c:v>
                </c:pt>
                <c:pt idx="284">
                  <c:v>42.8</c:v>
                </c:pt>
                <c:pt idx="285">
                  <c:v>36.700000000000003</c:v>
                </c:pt>
                <c:pt idx="286">
                  <c:v>42.9</c:v>
                </c:pt>
                <c:pt idx="287">
                  <c:v>45.1</c:v>
                </c:pt>
                <c:pt idx="288">
                  <c:v>42.2</c:v>
                </c:pt>
                <c:pt idx="289">
                  <c:v>42.7</c:v>
                </c:pt>
                <c:pt idx="290">
                  <c:v>39.6</c:v>
                </c:pt>
                <c:pt idx="291">
                  <c:v>43</c:v>
                </c:pt>
                <c:pt idx="292">
                  <c:v>40.6</c:v>
                </c:pt>
                <c:pt idx="293">
                  <c:v>45.1</c:v>
                </c:pt>
                <c:pt idx="294">
                  <c:v>43.4</c:v>
                </c:pt>
                <c:pt idx="295">
                  <c:v>41.2</c:v>
                </c:pt>
                <c:pt idx="296">
                  <c:v>44.1</c:v>
                </c:pt>
                <c:pt idx="297">
                  <c:v>41.3</c:v>
                </c:pt>
                <c:pt idx="298">
                  <c:v>38.1</c:v>
                </c:pt>
                <c:pt idx="299">
                  <c:v>43.5</c:v>
                </c:pt>
                <c:pt idx="300">
                  <c:v>42.9</c:v>
                </c:pt>
                <c:pt idx="301">
                  <c:v>42.8</c:v>
                </c:pt>
                <c:pt idx="302">
                  <c:v>47.5</c:v>
                </c:pt>
                <c:pt idx="303">
                  <c:v>41.8</c:v>
                </c:pt>
                <c:pt idx="304">
                  <c:v>46.6</c:v>
                </c:pt>
                <c:pt idx="305">
                  <c:v>42.2</c:v>
                </c:pt>
                <c:pt idx="306">
                  <c:v>41.7</c:v>
                </c:pt>
                <c:pt idx="307">
                  <c:v>45.1</c:v>
                </c:pt>
                <c:pt idx="308">
                  <c:v>44.1</c:v>
                </c:pt>
                <c:pt idx="309">
                  <c:v>44.6</c:v>
                </c:pt>
                <c:pt idx="310">
                  <c:v>46.6</c:v>
                </c:pt>
                <c:pt idx="311">
                  <c:v>47.8</c:v>
                </c:pt>
                <c:pt idx="312">
                  <c:v>43.5</c:v>
                </c:pt>
                <c:pt idx="313">
                  <c:v>40.6</c:v>
                </c:pt>
                <c:pt idx="314">
                  <c:v>42.6</c:v>
                </c:pt>
                <c:pt idx="315">
                  <c:v>42.6</c:v>
                </c:pt>
                <c:pt idx="316">
                  <c:v>44.2</c:v>
                </c:pt>
                <c:pt idx="317">
                  <c:v>42.3</c:v>
                </c:pt>
                <c:pt idx="318">
                  <c:v>46.7</c:v>
                </c:pt>
                <c:pt idx="319">
                  <c:v>44.3</c:v>
                </c:pt>
                <c:pt idx="320">
                  <c:v>40</c:v>
                </c:pt>
                <c:pt idx="321">
                  <c:v>42.3</c:v>
                </c:pt>
                <c:pt idx="322">
                  <c:v>44.4</c:v>
                </c:pt>
                <c:pt idx="323">
                  <c:v>42.7</c:v>
                </c:pt>
                <c:pt idx="324">
                  <c:v>44.3</c:v>
                </c:pt>
                <c:pt idx="325">
                  <c:v>40.799999999999997</c:v>
                </c:pt>
                <c:pt idx="326">
                  <c:v>45.7</c:v>
                </c:pt>
                <c:pt idx="327">
                  <c:v>47.2</c:v>
                </c:pt>
                <c:pt idx="328">
                  <c:v>42.1</c:v>
                </c:pt>
                <c:pt idx="329">
                  <c:v>42.6</c:v>
                </c:pt>
                <c:pt idx="330">
                  <c:v>43.7</c:v>
                </c:pt>
                <c:pt idx="331">
                  <c:v>46.6</c:v>
                </c:pt>
                <c:pt idx="332">
                  <c:v>42.3</c:v>
                </c:pt>
                <c:pt idx="333">
                  <c:v>42.3</c:v>
                </c:pt>
                <c:pt idx="334">
                  <c:v>46.4</c:v>
                </c:pt>
                <c:pt idx="335">
                  <c:v>39.6</c:v>
                </c:pt>
                <c:pt idx="336">
                  <c:v>43.2</c:v>
                </c:pt>
                <c:pt idx="337">
                  <c:v>43.5</c:v>
                </c:pt>
                <c:pt idx="338">
                  <c:v>47</c:v>
                </c:pt>
                <c:pt idx="339">
                  <c:v>41.7</c:v>
                </c:pt>
                <c:pt idx="340">
                  <c:v>44.5</c:v>
                </c:pt>
                <c:pt idx="341">
                  <c:v>43.7</c:v>
                </c:pt>
                <c:pt idx="342">
                  <c:v>43.7</c:v>
                </c:pt>
                <c:pt idx="343">
                  <c:v>43</c:v>
                </c:pt>
                <c:pt idx="344">
                  <c:v>42</c:v>
                </c:pt>
                <c:pt idx="345">
                  <c:v>42.9</c:v>
                </c:pt>
                <c:pt idx="346">
                  <c:v>43</c:v>
                </c:pt>
                <c:pt idx="347">
                  <c:v>45.6</c:v>
                </c:pt>
                <c:pt idx="348">
                  <c:v>43.2</c:v>
                </c:pt>
                <c:pt idx="349">
                  <c:v>43.6</c:v>
                </c:pt>
                <c:pt idx="350">
                  <c:v>48</c:v>
                </c:pt>
                <c:pt idx="351">
                  <c:v>45.9</c:v>
                </c:pt>
                <c:pt idx="352">
                  <c:v>41.9</c:v>
                </c:pt>
                <c:pt idx="353">
                  <c:v>42.6</c:v>
                </c:pt>
                <c:pt idx="354">
                  <c:v>47.9</c:v>
                </c:pt>
                <c:pt idx="355">
                  <c:v>42.4</c:v>
                </c:pt>
                <c:pt idx="356">
                  <c:v>39.5</c:v>
                </c:pt>
                <c:pt idx="357">
                  <c:v>43</c:v>
                </c:pt>
                <c:pt idx="358">
                  <c:v>43.6</c:v>
                </c:pt>
                <c:pt idx="359">
                  <c:v>42.4</c:v>
                </c:pt>
                <c:pt idx="360">
                  <c:v>44.9</c:v>
                </c:pt>
                <c:pt idx="361">
                  <c:v>43.8</c:v>
                </c:pt>
                <c:pt idx="362">
                  <c:v>45.8</c:v>
                </c:pt>
                <c:pt idx="363">
                  <c:v>45.4</c:v>
                </c:pt>
                <c:pt idx="364">
                  <c:v>39</c:v>
                </c:pt>
                <c:pt idx="365">
                  <c:v>42</c:v>
                </c:pt>
                <c:pt idx="366">
                  <c:v>45.6</c:v>
                </c:pt>
                <c:pt idx="367">
                  <c:v>45.5</c:v>
                </c:pt>
                <c:pt idx="368">
                  <c:v>45.5</c:v>
                </c:pt>
                <c:pt idx="369">
                  <c:v>44.1</c:v>
                </c:pt>
                <c:pt idx="370">
                  <c:v>44.8</c:v>
                </c:pt>
                <c:pt idx="371">
                  <c:v>41.6</c:v>
                </c:pt>
                <c:pt idx="372">
                  <c:v>44.8</c:v>
                </c:pt>
                <c:pt idx="373">
                  <c:v>47.1</c:v>
                </c:pt>
                <c:pt idx="374">
                  <c:v>43.3</c:v>
                </c:pt>
                <c:pt idx="375">
                  <c:v>42.2</c:v>
                </c:pt>
                <c:pt idx="376">
                  <c:v>45.4</c:v>
                </c:pt>
                <c:pt idx="377">
                  <c:v>42.5</c:v>
                </c:pt>
                <c:pt idx="378">
                  <c:v>47</c:v>
                </c:pt>
                <c:pt idx="379">
                  <c:v>46.6</c:v>
                </c:pt>
                <c:pt idx="380">
                  <c:v>43.1</c:v>
                </c:pt>
                <c:pt idx="381">
                  <c:v>45.8</c:v>
                </c:pt>
                <c:pt idx="382">
                  <c:v>42.6</c:v>
                </c:pt>
                <c:pt idx="383">
                  <c:v>46.6</c:v>
                </c:pt>
                <c:pt idx="384">
                  <c:v>43.9</c:v>
                </c:pt>
                <c:pt idx="385">
                  <c:v>43.3</c:v>
                </c:pt>
                <c:pt idx="386">
                  <c:v>41.7</c:v>
                </c:pt>
                <c:pt idx="387">
                  <c:v>40.799999999999997</c:v>
                </c:pt>
                <c:pt idx="388">
                  <c:v>41.3</c:v>
                </c:pt>
                <c:pt idx="389">
                  <c:v>42.3</c:v>
                </c:pt>
                <c:pt idx="390">
                  <c:v>47.1</c:v>
                </c:pt>
                <c:pt idx="391">
                  <c:v>46.2</c:v>
                </c:pt>
                <c:pt idx="392">
                  <c:v>46.1</c:v>
                </c:pt>
                <c:pt idx="393">
                  <c:v>46.3</c:v>
                </c:pt>
                <c:pt idx="394">
                  <c:v>46.2</c:v>
                </c:pt>
                <c:pt idx="395">
                  <c:v>47.1</c:v>
                </c:pt>
                <c:pt idx="396">
                  <c:v>42.6</c:v>
                </c:pt>
                <c:pt idx="397">
                  <c:v>39.6</c:v>
                </c:pt>
                <c:pt idx="398">
                  <c:v>45.9</c:v>
                </c:pt>
                <c:pt idx="399">
                  <c:v>41.8</c:v>
                </c:pt>
                <c:pt idx="400">
                  <c:v>44.3</c:v>
                </c:pt>
                <c:pt idx="401">
                  <c:v>45.6</c:v>
                </c:pt>
                <c:pt idx="402">
                  <c:v>44.7</c:v>
                </c:pt>
                <c:pt idx="403">
                  <c:v>46.3</c:v>
                </c:pt>
                <c:pt idx="404">
                  <c:v>37.9</c:v>
                </c:pt>
                <c:pt idx="405">
                  <c:v>39.6</c:v>
                </c:pt>
                <c:pt idx="406">
                  <c:v>38.9</c:v>
                </c:pt>
                <c:pt idx="407">
                  <c:v>42.8</c:v>
                </c:pt>
                <c:pt idx="408">
                  <c:v>46.3</c:v>
                </c:pt>
                <c:pt idx="409">
                  <c:v>39</c:v>
                </c:pt>
                <c:pt idx="410">
                  <c:v>40.6</c:v>
                </c:pt>
                <c:pt idx="411">
                  <c:v>47.2</c:v>
                </c:pt>
                <c:pt idx="412">
                  <c:v>42.5</c:v>
                </c:pt>
                <c:pt idx="413">
                  <c:v>43.8</c:v>
                </c:pt>
                <c:pt idx="414">
                  <c:v>36.9</c:v>
                </c:pt>
                <c:pt idx="415">
                  <c:v>43.9</c:v>
                </c:pt>
                <c:pt idx="416">
                  <c:v>44.6</c:v>
                </c:pt>
                <c:pt idx="417">
                  <c:v>46.9</c:v>
                </c:pt>
                <c:pt idx="418">
                  <c:v>43.2</c:v>
                </c:pt>
                <c:pt idx="419">
                  <c:v>41.4</c:v>
                </c:pt>
                <c:pt idx="420">
                  <c:v>37.4</c:v>
                </c:pt>
                <c:pt idx="421">
                  <c:v>44.9</c:v>
                </c:pt>
                <c:pt idx="422">
                  <c:v>42.3</c:v>
                </c:pt>
                <c:pt idx="423">
                  <c:v>43.3</c:v>
                </c:pt>
                <c:pt idx="424">
                  <c:v>46.2</c:v>
                </c:pt>
                <c:pt idx="425">
                  <c:v>42.4</c:v>
                </c:pt>
                <c:pt idx="426">
                  <c:v>42.6</c:v>
                </c:pt>
                <c:pt idx="427">
                  <c:v>42.9</c:v>
                </c:pt>
                <c:pt idx="428">
                  <c:v>43.7</c:v>
                </c:pt>
                <c:pt idx="429">
                  <c:v>44.5</c:v>
                </c:pt>
                <c:pt idx="430">
                  <c:v>43.9</c:v>
                </c:pt>
                <c:pt idx="431">
                  <c:v>47.1</c:v>
                </c:pt>
                <c:pt idx="432">
                  <c:v>36.6</c:v>
                </c:pt>
                <c:pt idx="433">
                  <c:v>43.1</c:v>
                </c:pt>
                <c:pt idx="434">
                  <c:v>42.7</c:v>
                </c:pt>
                <c:pt idx="435">
                  <c:v>43.7</c:v>
                </c:pt>
                <c:pt idx="436">
                  <c:v>44</c:v>
                </c:pt>
                <c:pt idx="437">
                  <c:v>44.9</c:v>
                </c:pt>
                <c:pt idx="438">
                  <c:v>45.4</c:v>
                </c:pt>
                <c:pt idx="439">
                  <c:v>38.299999999999997</c:v>
                </c:pt>
                <c:pt idx="440">
                  <c:v>38.299999999999997</c:v>
                </c:pt>
                <c:pt idx="441">
                  <c:v>41.8</c:v>
                </c:pt>
                <c:pt idx="442">
                  <c:v>40.1</c:v>
                </c:pt>
                <c:pt idx="443">
                  <c:v>42.1</c:v>
                </c:pt>
                <c:pt idx="444">
                  <c:v>45.2</c:v>
                </c:pt>
                <c:pt idx="445">
                  <c:v>44.7</c:v>
                </c:pt>
                <c:pt idx="446">
                  <c:v>46.2</c:v>
                </c:pt>
                <c:pt idx="447">
                  <c:v>39.200000000000003</c:v>
                </c:pt>
                <c:pt idx="448">
                  <c:v>42.2</c:v>
                </c:pt>
                <c:pt idx="449">
                  <c:v>42.6</c:v>
                </c:pt>
                <c:pt idx="450">
                  <c:v>43.2</c:v>
                </c:pt>
                <c:pt idx="451">
                  <c:v>40.700000000000003</c:v>
                </c:pt>
                <c:pt idx="452">
                  <c:v>42.9</c:v>
                </c:pt>
                <c:pt idx="453">
                  <c:v>43</c:v>
                </c:pt>
                <c:pt idx="454">
                  <c:v>43.6</c:v>
                </c:pt>
                <c:pt idx="455">
                  <c:v>42.6</c:v>
                </c:pt>
                <c:pt idx="456">
                  <c:v>44.5</c:v>
                </c:pt>
                <c:pt idx="457">
                  <c:v>42.3</c:v>
                </c:pt>
                <c:pt idx="458">
                  <c:v>44.2</c:v>
                </c:pt>
                <c:pt idx="459">
                  <c:v>42.1</c:v>
                </c:pt>
                <c:pt idx="460">
                  <c:v>42.6</c:v>
                </c:pt>
                <c:pt idx="461">
                  <c:v>45</c:v>
                </c:pt>
                <c:pt idx="462">
                  <c:v>43.2</c:v>
                </c:pt>
                <c:pt idx="463">
                  <c:v>38</c:v>
                </c:pt>
                <c:pt idx="464">
                  <c:v>44.6</c:v>
                </c:pt>
                <c:pt idx="465">
                  <c:v>43.9</c:v>
                </c:pt>
                <c:pt idx="466">
                  <c:v>43.2</c:v>
                </c:pt>
                <c:pt idx="467">
                  <c:v>41.3</c:v>
                </c:pt>
                <c:pt idx="468">
                  <c:v>46.3</c:v>
                </c:pt>
                <c:pt idx="469">
                  <c:v>44.7</c:v>
                </c:pt>
                <c:pt idx="470">
                  <c:v>46.6</c:v>
                </c:pt>
                <c:pt idx="471">
                  <c:v>38.1</c:v>
                </c:pt>
                <c:pt idx="472">
                  <c:v>39.200000000000003</c:v>
                </c:pt>
                <c:pt idx="473">
                  <c:v>46.5</c:v>
                </c:pt>
                <c:pt idx="474">
                  <c:v>42.6</c:v>
                </c:pt>
                <c:pt idx="475">
                  <c:v>42.5</c:v>
                </c:pt>
                <c:pt idx="476">
                  <c:v>43.8</c:v>
                </c:pt>
                <c:pt idx="477">
                  <c:v>45.7</c:v>
                </c:pt>
                <c:pt idx="478">
                  <c:v>47</c:v>
                </c:pt>
                <c:pt idx="479">
                  <c:v>43</c:v>
                </c:pt>
                <c:pt idx="480">
                  <c:v>43.8</c:v>
                </c:pt>
                <c:pt idx="481">
                  <c:v>46.8</c:v>
                </c:pt>
                <c:pt idx="482">
                  <c:v>45.1</c:v>
                </c:pt>
                <c:pt idx="483">
                  <c:v>50.2</c:v>
                </c:pt>
                <c:pt idx="484">
                  <c:v>44.1</c:v>
                </c:pt>
                <c:pt idx="485">
                  <c:v>44.2</c:v>
                </c:pt>
                <c:pt idx="486">
                  <c:v>45.6</c:v>
                </c:pt>
                <c:pt idx="487">
                  <c:v>43.6</c:v>
                </c:pt>
                <c:pt idx="488">
                  <c:v>39.4</c:v>
                </c:pt>
                <c:pt idx="489">
                  <c:v>44.6</c:v>
                </c:pt>
                <c:pt idx="490">
                  <c:v>43.4</c:v>
                </c:pt>
                <c:pt idx="491">
                  <c:v>45.3</c:v>
                </c:pt>
                <c:pt idx="492">
                  <c:v>45.4</c:v>
                </c:pt>
                <c:pt idx="493">
                  <c:v>43.4</c:v>
                </c:pt>
                <c:pt idx="494">
                  <c:v>40.6</c:v>
                </c:pt>
                <c:pt idx="495">
                  <c:v>42.6</c:v>
                </c:pt>
                <c:pt idx="496">
                  <c:v>45</c:v>
                </c:pt>
                <c:pt idx="497">
                  <c:v>44.8</c:v>
                </c:pt>
                <c:pt idx="498">
                  <c:v>39.5</c:v>
                </c:pt>
                <c:pt idx="499">
                  <c:v>40.700000000000003</c:v>
                </c:pt>
                <c:pt idx="500">
                  <c:v>40.4</c:v>
                </c:pt>
                <c:pt idx="501">
                  <c:v>41.5</c:v>
                </c:pt>
                <c:pt idx="502">
                  <c:v>41.9</c:v>
                </c:pt>
                <c:pt idx="503">
                  <c:v>42.9</c:v>
                </c:pt>
                <c:pt idx="504">
                  <c:v>44</c:v>
                </c:pt>
                <c:pt idx="505">
                  <c:v>45</c:v>
                </c:pt>
                <c:pt idx="506">
                  <c:v>45.3</c:v>
                </c:pt>
                <c:pt idx="507">
                  <c:v>43.7</c:v>
                </c:pt>
                <c:pt idx="508">
                  <c:v>41.4</c:v>
                </c:pt>
                <c:pt idx="509">
                  <c:v>45.2</c:v>
                </c:pt>
                <c:pt idx="510">
                  <c:v>43.2</c:v>
                </c:pt>
                <c:pt idx="511">
                  <c:v>43.6</c:v>
                </c:pt>
                <c:pt idx="512">
                  <c:v>46.1</c:v>
                </c:pt>
                <c:pt idx="513">
                  <c:v>41.6</c:v>
                </c:pt>
                <c:pt idx="514">
                  <c:v>42.4</c:v>
                </c:pt>
                <c:pt idx="515">
                  <c:v>37.799999999999997</c:v>
                </c:pt>
                <c:pt idx="516">
                  <c:v>43.7</c:v>
                </c:pt>
                <c:pt idx="517">
                  <c:v>48.4</c:v>
                </c:pt>
                <c:pt idx="518">
                  <c:v>46.1</c:v>
                </c:pt>
                <c:pt idx="519">
                  <c:v>44.5</c:v>
                </c:pt>
                <c:pt idx="520">
                  <c:v>46.8</c:v>
                </c:pt>
                <c:pt idx="521">
                  <c:v>43.9</c:v>
                </c:pt>
                <c:pt idx="522">
                  <c:v>44.4</c:v>
                </c:pt>
                <c:pt idx="523">
                  <c:v>40.6</c:v>
                </c:pt>
                <c:pt idx="524">
                  <c:v>39.6</c:v>
                </c:pt>
                <c:pt idx="525">
                  <c:v>46.3</c:v>
                </c:pt>
                <c:pt idx="526">
                  <c:v>43.2</c:v>
                </c:pt>
                <c:pt idx="527">
                  <c:v>46.7</c:v>
                </c:pt>
                <c:pt idx="528">
                  <c:v>40.799999999999997</c:v>
                </c:pt>
                <c:pt idx="529">
                  <c:v>45</c:v>
                </c:pt>
                <c:pt idx="530">
                  <c:v>48.3</c:v>
                </c:pt>
                <c:pt idx="531">
                  <c:v>46.6</c:v>
                </c:pt>
                <c:pt idx="532">
                  <c:v>44.2</c:v>
                </c:pt>
                <c:pt idx="533">
                  <c:v>44.1</c:v>
                </c:pt>
                <c:pt idx="534">
                  <c:v>45</c:v>
                </c:pt>
                <c:pt idx="535">
                  <c:v>43.3</c:v>
                </c:pt>
                <c:pt idx="536">
                  <c:v>46.2</c:v>
                </c:pt>
                <c:pt idx="537">
                  <c:v>41.6</c:v>
                </c:pt>
                <c:pt idx="538">
                  <c:v>40.9</c:v>
                </c:pt>
                <c:pt idx="539">
                  <c:v>43.4</c:v>
                </c:pt>
                <c:pt idx="540">
                  <c:v>43.2</c:v>
                </c:pt>
                <c:pt idx="541">
                  <c:v>41.2</c:v>
                </c:pt>
                <c:pt idx="542">
                  <c:v>43.9</c:v>
                </c:pt>
                <c:pt idx="543">
                  <c:v>42.3</c:v>
                </c:pt>
                <c:pt idx="544">
                  <c:v>41.7</c:v>
                </c:pt>
                <c:pt idx="545">
                  <c:v>41.1</c:v>
                </c:pt>
                <c:pt idx="546">
                  <c:v>46</c:v>
                </c:pt>
                <c:pt idx="547">
                  <c:v>47.6</c:v>
                </c:pt>
                <c:pt idx="548">
                  <c:v>40</c:v>
                </c:pt>
                <c:pt idx="549">
                  <c:v>42.6</c:v>
                </c:pt>
                <c:pt idx="550">
                  <c:v>41.5</c:v>
                </c:pt>
                <c:pt idx="551">
                  <c:v>46.8</c:v>
                </c:pt>
                <c:pt idx="552">
                  <c:v>43.4</c:v>
                </c:pt>
                <c:pt idx="553">
                  <c:v>38.6</c:v>
                </c:pt>
                <c:pt idx="554">
                  <c:v>41.2</c:v>
                </c:pt>
                <c:pt idx="555">
                  <c:v>42.6</c:v>
                </c:pt>
                <c:pt idx="556">
                  <c:v>40.799999999999997</c:v>
                </c:pt>
                <c:pt idx="557">
                  <c:v>45</c:v>
                </c:pt>
                <c:pt idx="558">
                  <c:v>38.6</c:v>
                </c:pt>
                <c:pt idx="559">
                  <c:v>40.1</c:v>
                </c:pt>
                <c:pt idx="560">
                  <c:v>42.4</c:v>
                </c:pt>
                <c:pt idx="561">
                  <c:v>43.1</c:v>
                </c:pt>
                <c:pt idx="562">
                  <c:v>42.6</c:v>
                </c:pt>
                <c:pt idx="563">
                  <c:v>42.5</c:v>
                </c:pt>
                <c:pt idx="564">
                  <c:v>45.3</c:v>
                </c:pt>
                <c:pt idx="565">
                  <c:v>46.6</c:v>
                </c:pt>
                <c:pt idx="566">
                  <c:v>46.5</c:v>
                </c:pt>
                <c:pt idx="567">
                  <c:v>43.4</c:v>
                </c:pt>
                <c:pt idx="568">
                  <c:v>43.3</c:v>
                </c:pt>
                <c:pt idx="569">
                  <c:v>45.8</c:v>
                </c:pt>
                <c:pt idx="570">
                  <c:v>43.4</c:v>
                </c:pt>
                <c:pt idx="571">
                  <c:v>45.4</c:v>
                </c:pt>
                <c:pt idx="572">
                  <c:v>43.1</c:v>
                </c:pt>
                <c:pt idx="573">
                  <c:v>47</c:v>
                </c:pt>
                <c:pt idx="574">
                  <c:v>48.8</c:v>
                </c:pt>
                <c:pt idx="575">
                  <c:v>44.4</c:v>
                </c:pt>
                <c:pt idx="576">
                  <c:v>48.9</c:v>
                </c:pt>
                <c:pt idx="577">
                  <c:v>44.1</c:v>
                </c:pt>
                <c:pt idx="578">
                  <c:v>46.2</c:v>
                </c:pt>
                <c:pt idx="579">
                  <c:v>47.8</c:v>
                </c:pt>
                <c:pt idx="580">
                  <c:v>46.3</c:v>
                </c:pt>
                <c:pt idx="581">
                  <c:v>46.3</c:v>
                </c:pt>
                <c:pt idx="582">
                  <c:v>47.4</c:v>
                </c:pt>
                <c:pt idx="583">
                  <c:v>43.2</c:v>
                </c:pt>
                <c:pt idx="584">
                  <c:v>44.9</c:v>
                </c:pt>
                <c:pt idx="585">
                  <c:v>38.4</c:v>
                </c:pt>
                <c:pt idx="586">
                  <c:v>47.4</c:v>
                </c:pt>
                <c:pt idx="587">
                  <c:v>46.2</c:v>
                </c:pt>
                <c:pt idx="588">
                  <c:v>42.6</c:v>
                </c:pt>
                <c:pt idx="589">
                  <c:v>42.2</c:v>
                </c:pt>
                <c:pt idx="590">
                  <c:v>42.5</c:v>
                </c:pt>
                <c:pt idx="591">
                  <c:v>42.3</c:v>
                </c:pt>
                <c:pt idx="592">
                  <c:v>42</c:v>
                </c:pt>
                <c:pt idx="593">
                  <c:v>39.9</c:v>
                </c:pt>
                <c:pt idx="594">
                  <c:v>41.4</c:v>
                </c:pt>
                <c:pt idx="595">
                  <c:v>38.1</c:v>
                </c:pt>
                <c:pt idx="596">
                  <c:v>43.9</c:v>
                </c:pt>
                <c:pt idx="597">
                  <c:v>47</c:v>
                </c:pt>
                <c:pt idx="598">
                  <c:v>38.9</c:v>
                </c:pt>
                <c:pt idx="599">
                  <c:v>39.299999999999997</c:v>
                </c:pt>
                <c:pt idx="600">
                  <c:v>38</c:v>
                </c:pt>
                <c:pt idx="601">
                  <c:v>36.200000000000003</c:v>
                </c:pt>
                <c:pt idx="602">
                  <c:v>40</c:v>
                </c:pt>
                <c:pt idx="603">
                  <c:v>38.799999999999997</c:v>
                </c:pt>
                <c:pt idx="604">
                  <c:v>38.299999999999997</c:v>
                </c:pt>
                <c:pt idx="605">
                  <c:v>40.1</c:v>
                </c:pt>
                <c:pt idx="606">
                  <c:v>37.700000000000003</c:v>
                </c:pt>
                <c:pt idx="607">
                  <c:v>39</c:v>
                </c:pt>
                <c:pt idx="608">
                  <c:v>42</c:v>
                </c:pt>
                <c:pt idx="609">
                  <c:v>41.7</c:v>
                </c:pt>
                <c:pt idx="610">
                  <c:v>43.9</c:v>
                </c:pt>
                <c:pt idx="611">
                  <c:v>44.6</c:v>
                </c:pt>
                <c:pt idx="612">
                  <c:v>41.7</c:v>
                </c:pt>
                <c:pt idx="613">
                  <c:v>44.4</c:v>
                </c:pt>
                <c:pt idx="614">
                  <c:v>43.2</c:v>
                </c:pt>
                <c:pt idx="615">
                  <c:v>41.4</c:v>
                </c:pt>
                <c:pt idx="616">
                  <c:v>41.5</c:v>
                </c:pt>
                <c:pt idx="617">
                  <c:v>44.4</c:v>
                </c:pt>
                <c:pt idx="618">
                  <c:v>46.4</c:v>
                </c:pt>
                <c:pt idx="619">
                  <c:v>43.7</c:v>
                </c:pt>
                <c:pt idx="620">
                  <c:v>41.1</c:v>
                </c:pt>
                <c:pt idx="621">
                  <c:v>46.3</c:v>
                </c:pt>
                <c:pt idx="622">
                  <c:v>46.1</c:v>
                </c:pt>
                <c:pt idx="623">
                  <c:v>44.6</c:v>
                </c:pt>
                <c:pt idx="624">
                  <c:v>43.3</c:v>
                </c:pt>
                <c:pt idx="625">
                  <c:v>40.299999999999997</c:v>
                </c:pt>
                <c:pt idx="626">
                  <c:v>41.5</c:v>
                </c:pt>
                <c:pt idx="627">
                  <c:v>44.4</c:v>
                </c:pt>
                <c:pt idx="628">
                  <c:v>44.1</c:v>
                </c:pt>
                <c:pt idx="629">
                  <c:v>41.4</c:v>
                </c:pt>
                <c:pt idx="630">
                  <c:v>47.8</c:v>
                </c:pt>
                <c:pt idx="631">
                  <c:v>46.6</c:v>
                </c:pt>
                <c:pt idx="632">
                  <c:v>48.6</c:v>
                </c:pt>
                <c:pt idx="633">
                  <c:v>46.6</c:v>
                </c:pt>
                <c:pt idx="634">
                  <c:v>37.799999999999997</c:v>
                </c:pt>
                <c:pt idx="635">
                  <c:v>43.6</c:v>
                </c:pt>
                <c:pt idx="636">
                  <c:v>44.6</c:v>
                </c:pt>
                <c:pt idx="637">
                  <c:v>45.6</c:v>
                </c:pt>
                <c:pt idx="638">
                  <c:v>46.1</c:v>
                </c:pt>
                <c:pt idx="639">
                  <c:v>44.7</c:v>
                </c:pt>
                <c:pt idx="640">
                  <c:v>48.1</c:v>
                </c:pt>
                <c:pt idx="641">
                  <c:v>43.9</c:v>
                </c:pt>
                <c:pt idx="642">
                  <c:v>43.9</c:v>
                </c:pt>
                <c:pt idx="643">
                  <c:v>44.9</c:v>
                </c:pt>
                <c:pt idx="644">
                  <c:v>43.6</c:v>
                </c:pt>
                <c:pt idx="645">
                  <c:v>42.8</c:v>
                </c:pt>
                <c:pt idx="646">
                  <c:v>43.7</c:v>
                </c:pt>
                <c:pt idx="647">
                  <c:v>44.9</c:v>
                </c:pt>
                <c:pt idx="648">
                  <c:v>44.2</c:v>
                </c:pt>
                <c:pt idx="649">
                  <c:v>41.7</c:v>
                </c:pt>
                <c:pt idx="650">
                  <c:v>43.6</c:v>
                </c:pt>
                <c:pt idx="651">
                  <c:v>46.3</c:v>
                </c:pt>
                <c:pt idx="652">
                  <c:v>45.2</c:v>
                </c:pt>
                <c:pt idx="653">
                  <c:v>45.7</c:v>
                </c:pt>
                <c:pt idx="654">
                  <c:v>46.4</c:v>
                </c:pt>
                <c:pt idx="655">
                  <c:v>43.1</c:v>
                </c:pt>
                <c:pt idx="656">
                  <c:v>45.2</c:v>
                </c:pt>
                <c:pt idx="657">
                  <c:v>45</c:v>
                </c:pt>
                <c:pt idx="658">
                  <c:v>46.1</c:v>
                </c:pt>
                <c:pt idx="659">
                  <c:v>43.3</c:v>
                </c:pt>
                <c:pt idx="660">
                  <c:v>45.4</c:v>
                </c:pt>
                <c:pt idx="661">
                  <c:v>47.3</c:v>
                </c:pt>
                <c:pt idx="662">
                  <c:v>42.6</c:v>
                </c:pt>
                <c:pt idx="663">
                  <c:v>47.2</c:v>
                </c:pt>
                <c:pt idx="664">
                  <c:v>44.2</c:v>
                </c:pt>
                <c:pt idx="665">
                  <c:v>44.1</c:v>
                </c:pt>
                <c:pt idx="666">
                  <c:v>46.7</c:v>
                </c:pt>
                <c:pt idx="667">
                  <c:v>44.2</c:v>
                </c:pt>
                <c:pt idx="668">
                  <c:v>43.8</c:v>
                </c:pt>
                <c:pt idx="669">
                  <c:v>45.7</c:v>
                </c:pt>
                <c:pt idx="670">
                  <c:v>45.4</c:v>
                </c:pt>
                <c:pt idx="671">
                  <c:v>43.8</c:v>
                </c:pt>
                <c:pt idx="672">
                  <c:v>45.5</c:v>
                </c:pt>
                <c:pt idx="673">
                  <c:v>43.9</c:v>
                </c:pt>
                <c:pt idx="674">
                  <c:v>42.1</c:v>
                </c:pt>
                <c:pt idx="675">
                  <c:v>42.3</c:v>
                </c:pt>
                <c:pt idx="676">
                  <c:v>44.1</c:v>
                </c:pt>
                <c:pt idx="677">
                  <c:v>44</c:v>
                </c:pt>
                <c:pt idx="678">
                  <c:v>43.9</c:v>
                </c:pt>
                <c:pt idx="679">
                  <c:v>43.9</c:v>
                </c:pt>
                <c:pt idx="680">
                  <c:v>44.1</c:v>
                </c:pt>
                <c:pt idx="681">
                  <c:v>41.9</c:v>
                </c:pt>
                <c:pt idx="682">
                  <c:v>41.3</c:v>
                </c:pt>
                <c:pt idx="683">
                  <c:v>43</c:v>
                </c:pt>
                <c:pt idx="684">
                  <c:v>41.3</c:v>
                </c:pt>
                <c:pt idx="685">
                  <c:v>43.7</c:v>
                </c:pt>
                <c:pt idx="686">
                  <c:v>43</c:v>
                </c:pt>
                <c:pt idx="687">
                  <c:v>42.7</c:v>
                </c:pt>
                <c:pt idx="688">
                  <c:v>40.5</c:v>
                </c:pt>
                <c:pt idx="689">
                  <c:v>41.6</c:v>
                </c:pt>
                <c:pt idx="690">
                  <c:v>47.3</c:v>
                </c:pt>
                <c:pt idx="691">
                  <c:v>45.6</c:v>
                </c:pt>
                <c:pt idx="692">
                  <c:v>42.3</c:v>
                </c:pt>
                <c:pt idx="693">
                  <c:v>41.7</c:v>
                </c:pt>
                <c:pt idx="694">
                  <c:v>43.5</c:v>
                </c:pt>
                <c:pt idx="695">
                  <c:v>39.4</c:v>
                </c:pt>
                <c:pt idx="696">
                  <c:v>46.9</c:v>
                </c:pt>
                <c:pt idx="697">
                  <c:v>43.1</c:v>
                </c:pt>
                <c:pt idx="698">
                  <c:v>42.1</c:v>
                </c:pt>
                <c:pt idx="699">
                  <c:v>44.3</c:v>
                </c:pt>
                <c:pt idx="700">
                  <c:v>40.5</c:v>
                </c:pt>
                <c:pt idx="701">
                  <c:v>44</c:v>
                </c:pt>
                <c:pt idx="702">
                  <c:v>45.9</c:v>
                </c:pt>
                <c:pt idx="703">
                  <c:v>37.700000000000003</c:v>
                </c:pt>
                <c:pt idx="704">
                  <c:v>42.3</c:v>
                </c:pt>
                <c:pt idx="705">
                  <c:v>39.4</c:v>
                </c:pt>
                <c:pt idx="706">
                  <c:v>42</c:v>
                </c:pt>
                <c:pt idx="707">
                  <c:v>41.6</c:v>
                </c:pt>
                <c:pt idx="708">
                  <c:v>40.1</c:v>
                </c:pt>
                <c:pt idx="709">
                  <c:v>39.5</c:v>
                </c:pt>
                <c:pt idx="710">
                  <c:v>38.799999999999997</c:v>
                </c:pt>
                <c:pt idx="711">
                  <c:v>39.799999999999997</c:v>
                </c:pt>
                <c:pt idx="712">
                  <c:v>38.700000000000003</c:v>
                </c:pt>
                <c:pt idx="713">
                  <c:v>38.700000000000003</c:v>
                </c:pt>
                <c:pt idx="714">
                  <c:v>38.200000000000003</c:v>
                </c:pt>
                <c:pt idx="715">
                  <c:v>38.5</c:v>
                </c:pt>
                <c:pt idx="716">
                  <c:v>43.8</c:v>
                </c:pt>
                <c:pt idx="717">
                  <c:v>45.4</c:v>
                </c:pt>
                <c:pt idx="718">
                  <c:v>41.9</c:v>
                </c:pt>
                <c:pt idx="719">
                  <c:v>37.1</c:v>
                </c:pt>
                <c:pt idx="720">
                  <c:v>41.2</c:v>
                </c:pt>
                <c:pt idx="721">
                  <c:v>42.2</c:v>
                </c:pt>
                <c:pt idx="722">
                  <c:v>43</c:v>
                </c:pt>
                <c:pt idx="723">
                  <c:v>38.4</c:v>
                </c:pt>
                <c:pt idx="724">
                  <c:v>42.1</c:v>
                </c:pt>
                <c:pt idx="725">
                  <c:v>42.4</c:v>
                </c:pt>
                <c:pt idx="726">
                  <c:v>41.5</c:v>
                </c:pt>
                <c:pt idx="727">
                  <c:v>42.6</c:v>
                </c:pt>
                <c:pt idx="728">
                  <c:v>42.6</c:v>
                </c:pt>
                <c:pt idx="729">
                  <c:v>42.6</c:v>
                </c:pt>
                <c:pt idx="730">
                  <c:v>42.2</c:v>
                </c:pt>
                <c:pt idx="731">
                  <c:v>41.6</c:v>
                </c:pt>
                <c:pt idx="732">
                  <c:v>40.5</c:v>
                </c:pt>
                <c:pt idx="733">
                  <c:v>45.5</c:v>
                </c:pt>
                <c:pt idx="734">
                  <c:v>41</c:v>
                </c:pt>
                <c:pt idx="735">
                  <c:v>42.1</c:v>
                </c:pt>
                <c:pt idx="736">
                  <c:v>43</c:v>
                </c:pt>
                <c:pt idx="737">
                  <c:v>42.4</c:v>
                </c:pt>
                <c:pt idx="738">
                  <c:v>44</c:v>
                </c:pt>
                <c:pt idx="739">
                  <c:v>42.5</c:v>
                </c:pt>
                <c:pt idx="740">
                  <c:v>42</c:v>
                </c:pt>
                <c:pt idx="741">
                  <c:v>42.4</c:v>
                </c:pt>
                <c:pt idx="742">
                  <c:v>39.5</c:v>
                </c:pt>
                <c:pt idx="743">
                  <c:v>43.1</c:v>
                </c:pt>
                <c:pt idx="744">
                  <c:v>44.8</c:v>
                </c:pt>
                <c:pt idx="745">
                  <c:v>44.7</c:v>
                </c:pt>
                <c:pt idx="746">
                  <c:v>42.3</c:v>
                </c:pt>
                <c:pt idx="747">
                  <c:v>44.6</c:v>
                </c:pt>
                <c:pt idx="748">
                  <c:v>43.8</c:v>
                </c:pt>
                <c:pt idx="749">
                  <c:v>44.8</c:v>
                </c:pt>
                <c:pt idx="750">
                  <c:v>42.9</c:v>
                </c:pt>
                <c:pt idx="751">
                  <c:v>44.9</c:v>
                </c:pt>
                <c:pt idx="752">
                  <c:v>41.3</c:v>
                </c:pt>
                <c:pt idx="753">
                  <c:v>45.6</c:v>
                </c:pt>
                <c:pt idx="754">
                  <c:v>43</c:v>
                </c:pt>
                <c:pt idx="755">
                  <c:v>43.8</c:v>
                </c:pt>
                <c:pt idx="756">
                  <c:v>44.2</c:v>
                </c:pt>
                <c:pt idx="757">
                  <c:v>42.4</c:v>
                </c:pt>
                <c:pt idx="758">
                  <c:v>42.7</c:v>
                </c:pt>
                <c:pt idx="759">
                  <c:v>40</c:v>
                </c:pt>
                <c:pt idx="760">
                  <c:v>43</c:v>
                </c:pt>
                <c:pt idx="761">
                  <c:v>43.5</c:v>
                </c:pt>
                <c:pt idx="762">
                  <c:v>45.2</c:v>
                </c:pt>
                <c:pt idx="763">
                  <c:v>39.5</c:v>
                </c:pt>
                <c:pt idx="764">
                  <c:v>46.3</c:v>
                </c:pt>
                <c:pt idx="765">
                  <c:v>43.6</c:v>
                </c:pt>
                <c:pt idx="766">
                  <c:v>42.5</c:v>
                </c:pt>
                <c:pt idx="767">
                  <c:v>40.6</c:v>
                </c:pt>
                <c:pt idx="768">
                  <c:v>42.8</c:v>
                </c:pt>
                <c:pt idx="769">
                  <c:v>44.6</c:v>
                </c:pt>
                <c:pt idx="770">
                  <c:v>41.6</c:v>
                </c:pt>
                <c:pt idx="771">
                  <c:v>40.5</c:v>
                </c:pt>
                <c:pt idx="772">
                  <c:v>42.7</c:v>
                </c:pt>
                <c:pt idx="773">
                  <c:v>40.9</c:v>
                </c:pt>
                <c:pt idx="774">
                  <c:v>41.8</c:v>
                </c:pt>
                <c:pt idx="775">
                  <c:v>43.1</c:v>
                </c:pt>
                <c:pt idx="776">
                  <c:v>38.200000000000003</c:v>
                </c:pt>
                <c:pt idx="777">
                  <c:v>40.200000000000003</c:v>
                </c:pt>
                <c:pt idx="778">
                  <c:v>40</c:v>
                </c:pt>
                <c:pt idx="779">
                  <c:v>40</c:v>
                </c:pt>
                <c:pt idx="780">
                  <c:v>43.9</c:v>
                </c:pt>
                <c:pt idx="781">
                  <c:v>42.9</c:v>
                </c:pt>
                <c:pt idx="782">
                  <c:v>45.1</c:v>
                </c:pt>
                <c:pt idx="783">
                  <c:v>38.299999999999997</c:v>
                </c:pt>
                <c:pt idx="784">
                  <c:v>42</c:v>
                </c:pt>
                <c:pt idx="785">
                  <c:v>42.2</c:v>
                </c:pt>
                <c:pt idx="786">
                  <c:v>43.7</c:v>
                </c:pt>
                <c:pt idx="787">
                  <c:v>46.8</c:v>
                </c:pt>
                <c:pt idx="788">
                  <c:v>38.4</c:v>
                </c:pt>
                <c:pt idx="789">
                  <c:v>42.2</c:v>
                </c:pt>
                <c:pt idx="790">
                  <c:v>40.6</c:v>
                </c:pt>
                <c:pt idx="791">
                  <c:v>45.6</c:v>
                </c:pt>
                <c:pt idx="792">
                  <c:v>41.4</c:v>
                </c:pt>
                <c:pt idx="793">
                  <c:v>42.9</c:v>
                </c:pt>
                <c:pt idx="794">
                  <c:v>40.5</c:v>
                </c:pt>
                <c:pt idx="795">
                  <c:v>45.6</c:v>
                </c:pt>
                <c:pt idx="796">
                  <c:v>41.7</c:v>
                </c:pt>
                <c:pt idx="797">
                  <c:v>44.9</c:v>
                </c:pt>
                <c:pt idx="798">
                  <c:v>40.9</c:v>
                </c:pt>
                <c:pt idx="799">
                  <c:v>39.200000000000003</c:v>
                </c:pt>
                <c:pt idx="800">
                  <c:v>38.799999999999997</c:v>
                </c:pt>
                <c:pt idx="801">
                  <c:v>42.7</c:v>
                </c:pt>
                <c:pt idx="802">
                  <c:v>40.4</c:v>
                </c:pt>
                <c:pt idx="803">
                  <c:v>43.7</c:v>
                </c:pt>
                <c:pt idx="804">
                  <c:v>42.8</c:v>
                </c:pt>
                <c:pt idx="805">
                  <c:v>36.700000000000003</c:v>
                </c:pt>
                <c:pt idx="806">
                  <c:v>45.4</c:v>
                </c:pt>
                <c:pt idx="807">
                  <c:v>40.9</c:v>
                </c:pt>
                <c:pt idx="808">
                  <c:v>41.3</c:v>
                </c:pt>
                <c:pt idx="809">
                  <c:v>40</c:v>
                </c:pt>
                <c:pt idx="810">
                  <c:v>40.1</c:v>
                </c:pt>
                <c:pt idx="811">
                  <c:v>46.1</c:v>
                </c:pt>
                <c:pt idx="812">
                  <c:v>41.1</c:v>
                </c:pt>
                <c:pt idx="813">
                  <c:v>40.299999999999997</c:v>
                </c:pt>
                <c:pt idx="814">
                  <c:v>46.4</c:v>
                </c:pt>
                <c:pt idx="815">
                  <c:v>40.200000000000003</c:v>
                </c:pt>
                <c:pt idx="816">
                  <c:v>45.1</c:v>
                </c:pt>
                <c:pt idx="817">
                  <c:v>42.4</c:v>
                </c:pt>
                <c:pt idx="818">
                  <c:v>44.8</c:v>
                </c:pt>
                <c:pt idx="819">
                  <c:v>46</c:v>
                </c:pt>
                <c:pt idx="820">
                  <c:v>39.9</c:v>
                </c:pt>
                <c:pt idx="821">
                  <c:v>46.4</c:v>
                </c:pt>
                <c:pt idx="822">
                  <c:v>42.4</c:v>
                </c:pt>
                <c:pt idx="823">
                  <c:v>41.9</c:v>
                </c:pt>
                <c:pt idx="824">
                  <c:v>44.1</c:v>
                </c:pt>
                <c:pt idx="825">
                  <c:v>37.6</c:v>
                </c:pt>
                <c:pt idx="826">
                  <c:v>45.7</c:v>
                </c:pt>
                <c:pt idx="827">
                  <c:v>40.4</c:v>
                </c:pt>
                <c:pt idx="828">
                  <c:v>43.7</c:v>
                </c:pt>
                <c:pt idx="829">
                  <c:v>39.6</c:v>
                </c:pt>
                <c:pt idx="830">
                  <c:v>43.1</c:v>
                </c:pt>
                <c:pt idx="831">
                  <c:v>41.9</c:v>
                </c:pt>
                <c:pt idx="832">
                  <c:v>41.3</c:v>
                </c:pt>
                <c:pt idx="833">
                  <c:v>41.7</c:v>
                </c:pt>
                <c:pt idx="834">
                  <c:v>42.5</c:v>
                </c:pt>
                <c:pt idx="835">
                  <c:v>41.3</c:v>
                </c:pt>
                <c:pt idx="836">
                  <c:v>44.4</c:v>
                </c:pt>
                <c:pt idx="837">
                  <c:v>41.3</c:v>
                </c:pt>
                <c:pt idx="838">
                  <c:v>44</c:v>
                </c:pt>
                <c:pt idx="839">
                  <c:v>40.9</c:v>
                </c:pt>
                <c:pt idx="840">
                  <c:v>42.5</c:v>
                </c:pt>
                <c:pt idx="841">
                  <c:v>44</c:v>
                </c:pt>
                <c:pt idx="842">
                  <c:v>42.4</c:v>
                </c:pt>
                <c:pt idx="843">
                  <c:v>46.1</c:v>
                </c:pt>
                <c:pt idx="844">
                  <c:v>43</c:v>
                </c:pt>
                <c:pt idx="845">
                  <c:v>44.2</c:v>
                </c:pt>
                <c:pt idx="846">
                  <c:v>43</c:v>
                </c:pt>
                <c:pt idx="847">
                  <c:v>46</c:v>
                </c:pt>
                <c:pt idx="848">
                  <c:v>43.5</c:v>
                </c:pt>
                <c:pt idx="849">
                  <c:v>44</c:v>
                </c:pt>
                <c:pt idx="850">
                  <c:v>44.8</c:v>
                </c:pt>
                <c:pt idx="851">
                  <c:v>44.1</c:v>
                </c:pt>
                <c:pt idx="852">
                  <c:v>45</c:v>
                </c:pt>
                <c:pt idx="853">
                  <c:v>41.1</c:v>
                </c:pt>
                <c:pt idx="854">
                  <c:v>40.6</c:v>
                </c:pt>
                <c:pt idx="855">
                  <c:v>39.5</c:v>
                </c:pt>
                <c:pt idx="856">
                  <c:v>41.2</c:v>
                </c:pt>
                <c:pt idx="857">
                  <c:v>41.6</c:v>
                </c:pt>
                <c:pt idx="858">
                  <c:v>43.3</c:v>
                </c:pt>
                <c:pt idx="859">
                  <c:v>44.1</c:v>
                </c:pt>
                <c:pt idx="860">
                  <c:v>40</c:v>
                </c:pt>
                <c:pt idx="861">
                  <c:v>42.9</c:v>
                </c:pt>
                <c:pt idx="862">
                  <c:v>44.5</c:v>
                </c:pt>
                <c:pt idx="863">
                  <c:v>44.3</c:v>
                </c:pt>
                <c:pt idx="864">
                  <c:v>45.6</c:v>
                </c:pt>
                <c:pt idx="865">
                  <c:v>42.2</c:v>
                </c:pt>
                <c:pt idx="866">
                  <c:v>42.5</c:v>
                </c:pt>
                <c:pt idx="867">
                  <c:v>42.8</c:v>
                </c:pt>
                <c:pt idx="868">
                  <c:v>42.8</c:v>
                </c:pt>
                <c:pt idx="869">
                  <c:v>41.6</c:v>
                </c:pt>
                <c:pt idx="870">
                  <c:v>41.1</c:v>
                </c:pt>
                <c:pt idx="871">
                  <c:v>40</c:v>
                </c:pt>
                <c:pt idx="872">
                  <c:v>42.4</c:v>
                </c:pt>
                <c:pt idx="873">
                  <c:v>44.4</c:v>
                </c:pt>
                <c:pt idx="874">
                  <c:v>43.8</c:v>
                </c:pt>
                <c:pt idx="875">
                  <c:v>40</c:v>
                </c:pt>
                <c:pt idx="876">
                  <c:v>42.3</c:v>
                </c:pt>
                <c:pt idx="877">
                  <c:v>43.4</c:v>
                </c:pt>
                <c:pt idx="878">
                  <c:v>43.3</c:v>
                </c:pt>
                <c:pt idx="879">
                  <c:v>42.4</c:v>
                </c:pt>
                <c:pt idx="880">
                  <c:v>45.9</c:v>
                </c:pt>
                <c:pt idx="881">
                  <c:v>43.1</c:v>
                </c:pt>
                <c:pt idx="882">
                  <c:v>43.2</c:v>
                </c:pt>
                <c:pt idx="883">
                  <c:v>42.9</c:v>
                </c:pt>
                <c:pt idx="884">
                  <c:v>41.7</c:v>
                </c:pt>
                <c:pt idx="885">
                  <c:v>41.5</c:v>
                </c:pt>
                <c:pt idx="886">
                  <c:v>42.7</c:v>
                </c:pt>
                <c:pt idx="887">
                  <c:v>43.3</c:v>
                </c:pt>
                <c:pt idx="888">
                  <c:v>44.9</c:v>
                </c:pt>
                <c:pt idx="889">
                  <c:v>43.7</c:v>
                </c:pt>
                <c:pt idx="890">
                  <c:v>40.799999999999997</c:v>
                </c:pt>
                <c:pt idx="891">
                  <c:v>41.4</c:v>
                </c:pt>
                <c:pt idx="892">
                  <c:v>44</c:v>
                </c:pt>
                <c:pt idx="893">
                  <c:v>46.1</c:v>
                </c:pt>
                <c:pt idx="894">
                  <c:v>41.7</c:v>
                </c:pt>
                <c:pt idx="895">
                  <c:v>39.9</c:v>
                </c:pt>
                <c:pt idx="896">
                  <c:v>42</c:v>
                </c:pt>
                <c:pt idx="897">
                  <c:v>47.2</c:v>
                </c:pt>
                <c:pt idx="898">
                  <c:v>41.6</c:v>
                </c:pt>
                <c:pt idx="899">
                  <c:v>41.9</c:v>
                </c:pt>
                <c:pt idx="900">
                  <c:v>41.6</c:v>
                </c:pt>
                <c:pt idx="901">
                  <c:v>42.5</c:v>
                </c:pt>
                <c:pt idx="902">
                  <c:v>44.4</c:v>
                </c:pt>
                <c:pt idx="903">
                  <c:v>47.7</c:v>
                </c:pt>
                <c:pt idx="904">
                  <c:v>42.4</c:v>
                </c:pt>
                <c:pt idx="905">
                  <c:v>40.4</c:v>
                </c:pt>
                <c:pt idx="906">
                  <c:v>41.7</c:v>
                </c:pt>
                <c:pt idx="907">
                  <c:v>43.6</c:v>
                </c:pt>
                <c:pt idx="908">
                  <c:v>45.9</c:v>
                </c:pt>
                <c:pt idx="909">
                  <c:v>41.4</c:v>
                </c:pt>
                <c:pt idx="910">
                  <c:v>40.299999999999997</c:v>
                </c:pt>
                <c:pt idx="911">
                  <c:v>42.4</c:v>
                </c:pt>
                <c:pt idx="912">
                  <c:v>45.7</c:v>
                </c:pt>
                <c:pt idx="913">
                  <c:v>41.7</c:v>
                </c:pt>
                <c:pt idx="914">
                  <c:v>44.9</c:v>
                </c:pt>
                <c:pt idx="915">
                  <c:v>42</c:v>
                </c:pt>
                <c:pt idx="916">
                  <c:v>42.2</c:v>
                </c:pt>
                <c:pt idx="917">
                  <c:v>40.5</c:v>
                </c:pt>
                <c:pt idx="918">
                  <c:v>41.8</c:v>
                </c:pt>
                <c:pt idx="919">
                  <c:v>41.3</c:v>
                </c:pt>
                <c:pt idx="920">
                  <c:v>41.3</c:v>
                </c:pt>
                <c:pt idx="921">
                  <c:v>43.5</c:v>
                </c:pt>
                <c:pt idx="922">
                  <c:v>43</c:v>
                </c:pt>
                <c:pt idx="923">
                  <c:v>45.1</c:v>
                </c:pt>
                <c:pt idx="924">
                  <c:v>46.4</c:v>
                </c:pt>
                <c:pt idx="925">
                  <c:v>38.299999999999997</c:v>
                </c:pt>
                <c:pt idx="926">
                  <c:v>43.7</c:v>
                </c:pt>
                <c:pt idx="927">
                  <c:v>42.9</c:v>
                </c:pt>
                <c:pt idx="928">
                  <c:v>41.6</c:v>
                </c:pt>
                <c:pt idx="929">
                  <c:v>43</c:v>
                </c:pt>
                <c:pt idx="930">
                  <c:v>45.4</c:v>
                </c:pt>
                <c:pt idx="931">
                  <c:v>43.2</c:v>
                </c:pt>
                <c:pt idx="932">
                  <c:v>44</c:v>
                </c:pt>
                <c:pt idx="933">
                  <c:v>42.7</c:v>
                </c:pt>
                <c:pt idx="934">
                  <c:v>38.299999999999997</c:v>
                </c:pt>
                <c:pt idx="935">
                  <c:v>43.4</c:v>
                </c:pt>
                <c:pt idx="936">
                  <c:v>41.9</c:v>
                </c:pt>
                <c:pt idx="937">
                  <c:v>39.9</c:v>
                </c:pt>
                <c:pt idx="938">
                  <c:v>43.7</c:v>
                </c:pt>
                <c:pt idx="939">
                  <c:v>41.9</c:v>
                </c:pt>
                <c:pt idx="940">
                  <c:v>41.3</c:v>
                </c:pt>
                <c:pt idx="941">
                  <c:v>42.6</c:v>
                </c:pt>
                <c:pt idx="942">
                  <c:v>41.7</c:v>
                </c:pt>
                <c:pt idx="943">
                  <c:v>41.5</c:v>
                </c:pt>
                <c:pt idx="944">
                  <c:v>41</c:v>
                </c:pt>
                <c:pt idx="945">
                  <c:v>43.4</c:v>
                </c:pt>
                <c:pt idx="946">
                  <c:v>42.4</c:v>
                </c:pt>
                <c:pt idx="947">
                  <c:v>42.7</c:v>
                </c:pt>
                <c:pt idx="948">
                  <c:v>44.6</c:v>
                </c:pt>
                <c:pt idx="949">
                  <c:v>42.9</c:v>
                </c:pt>
                <c:pt idx="950">
                  <c:v>41.4</c:v>
                </c:pt>
                <c:pt idx="951">
                  <c:v>42.5</c:v>
                </c:pt>
                <c:pt idx="952">
                  <c:v>43.2</c:v>
                </c:pt>
                <c:pt idx="953">
                  <c:v>44.2</c:v>
                </c:pt>
                <c:pt idx="954">
                  <c:v>42.3</c:v>
                </c:pt>
                <c:pt idx="955">
                  <c:v>44.6</c:v>
                </c:pt>
                <c:pt idx="956">
                  <c:v>42.1</c:v>
                </c:pt>
                <c:pt idx="957">
                  <c:v>45.3</c:v>
                </c:pt>
                <c:pt idx="958">
                  <c:v>42.2</c:v>
                </c:pt>
                <c:pt idx="959">
                  <c:v>42.5</c:v>
                </c:pt>
                <c:pt idx="960">
                  <c:v>40.700000000000003</c:v>
                </c:pt>
                <c:pt idx="961">
                  <c:v>41.5</c:v>
                </c:pt>
                <c:pt idx="962">
                  <c:v>41.4</c:v>
                </c:pt>
                <c:pt idx="963">
                  <c:v>41</c:v>
                </c:pt>
                <c:pt idx="964">
                  <c:v>45</c:v>
                </c:pt>
                <c:pt idx="965">
                  <c:v>44.3</c:v>
                </c:pt>
                <c:pt idx="966">
                  <c:v>43.5</c:v>
                </c:pt>
                <c:pt idx="967">
                  <c:v>42.1</c:v>
                </c:pt>
                <c:pt idx="968">
                  <c:v>41.6</c:v>
                </c:pt>
                <c:pt idx="969">
                  <c:v>40.9</c:v>
                </c:pt>
                <c:pt idx="970">
                  <c:v>42.6</c:v>
                </c:pt>
                <c:pt idx="971">
                  <c:v>42.6</c:v>
                </c:pt>
                <c:pt idx="972">
                  <c:v>38.799999999999997</c:v>
                </c:pt>
                <c:pt idx="973">
                  <c:v>39.4</c:v>
                </c:pt>
                <c:pt idx="974">
                  <c:v>44.9</c:v>
                </c:pt>
                <c:pt idx="975">
                  <c:v>45.5</c:v>
                </c:pt>
                <c:pt idx="976">
                  <c:v>42.6</c:v>
                </c:pt>
                <c:pt idx="977">
                  <c:v>43.8</c:v>
                </c:pt>
                <c:pt idx="978">
                  <c:v>41.4</c:v>
                </c:pt>
                <c:pt idx="979">
                  <c:v>42.3</c:v>
                </c:pt>
                <c:pt idx="980">
                  <c:v>38.700000000000003</c:v>
                </c:pt>
                <c:pt idx="981">
                  <c:v>40.799999999999997</c:v>
                </c:pt>
                <c:pt idx="982">
                  <c:v>40.9</c:v>
                </c:pt>
                <c:pt idx="983">
                  <c:v>41.6</c:v>
                </c:pt>
                <c:pt idx="984">
                  <c:v>42.2</c:v>
                </c:pt>
                <c:pt idx="985">
                  <c:v>41.6</c:v>
                </c:pt>
                <c:pt idx="986">
                  <c:v>45</c:v>
                </c:pt>
                <c:pt idx="987">
                  <c:v>43.6</c:v>
                </c:pt>
                <c:pt idx="988">
                  <c:v>42.1</c:v>
                </c:pt>
                <c:pt idx="989">
                  <c:v>42</c:v>
                </c:pt>
                <c:pt idx="990">
                  <c:v>41.1</c:v>
                </c:pt>
                <c:pt idx="991">
                  <c:v>38.6</c:v>
                </c:pt>
                <c:pt idx="992">
                  <c:v>44.1</c:v>
                </c:pt>
                <c:pt idx="993">
                  <c:v>42.3</c:v>
                </c:pt>
                <c:pt idx="994">
                  <c:v>43.8</c:v>
                </c:pt>
                <c:pt idx="995">
                  <c:v>43.4</c:v>
                </c:pt>
                <c:pt idx="996">
                  <c:v>43.4</c:v>
                </c:pt>
                <c:pt idx="997">
                  <c:v>40.700000000000003</c:v>
                </c:pt>
                <c:pt idx="998">
                  <c:v>40</c:v>
                </c:pt>
                <c:pt idx="999">
                  <c:v>40.9</c:v>
                </c:pt>
                <c:pt idx="1000">
                  <c:v>37.6</c:v>
                </c:pt>
                <c:pt idx="1001">
                  <c:v>43.2</c:v>
                </c:pt>
                <c:pt idx="1002">
                  <c:v>40.299999999999997</c:v>
                </c:pt>
                <c:pt idx="1003">
                  <c:v>38.200000000000003</c:v>
                </c:pt>
                <c:pt idx="1004">
                  <c:v>38.5</c:v>
                </c:pt>
                <c:pt idx="1005">
                  <c:v>43.6</c:v>
                </c:pt>
                <c:pt idx="1006">
                  <c:v>41.1</c:v>
                </c:pt>
                <c:pt idx="1007">
                  <c:v>40.700000000000003</c:v>
                </c:pt>
                <c:pt idx="1008">
                  <c:v>41.1</c:v>
                </c:pt>
                <c:pt idx="1009">
                  <c:v>41.9</c:v>
                </c:pt>
                <c:pt idx="1010">
                  <c:v>40.9</c:v>
                </c:pt>
                <c:pt idx="1011">
                  <c:v>43.3</c:v>
                </c:pt>
                <c:pt idx="1012">
                  <c:v>42</c:v>
                </c:pt>
                <c:pt idx="1013">
                  <c:v>38.4</c:v>
                </c:pt>
                <c:pt idx="1014">
                  <c:v>38.4</c:v>
                </c:pt>
                <c:pt idx="1015">
                  <c:v>42.1</c:v>
                </c:pt>
                <c:pt idx="1016">
                  <c:v>38.700000000000003</c:v>
                </c:pt>
                <c:pt idx="1017">
                  <c:v>42.2</c:v>
                </c:pt>
                <c:pt idx="1018">
                  <c:v>38.1</c:v>
                </c:pt>
                <c:pt idx="1019">
                  <c:v>40.5</c:v>
                </c:pt>
                <c:pt idx="1020">
                  <c:v>38.799999999999997</c:v>
                </c:pt>
                <c:pt idx="1021">
                  <c:v>40.299999999999997</c:v>
                </c:pt>
                <c:pt idx="1022">
                  <c:v>39</c:v>
                </c:pt>
                <c:pt idx="1023">
                  <c:v>41.9</c:v>
                </c:pt>
                <c:pt idx="1024">
                  <c:v>39.6</c:v>
                </c:pt>
                <c:pt idx="1025">
                  <c:v>40.299999999999997</c:v>
                </c:pt>
                <c:pt idx="1026">
                  <c:v>39.299999999999997</c:v>
                </c:pt>
                <c:pt idx="1027">
                  <c:v>40.799999999999997</c:v>
                </c:pt>
                <c:pt idx="1028">
                  <c:v>37.200000000000003</c:v>
                </c:pt>
                <c:pt idx="1029">
                  <c:v>38.700000000000003</c:v>
                </c:pt>
                <c:pt idx="1030">
                  <c:v>37.299999999999997</c:v>
                </c:pt>
                <c:pt idx="1031">
                  <c:v>40.299999999999997</c:v>
                </c:pt>
                <c:pt idx="1032">
                  <c:v>40</c:v>
                </c:pt>
                <c:pt idx="1033">
                  <c:v>43.6</c:v>
                </c:pt>
                <c:pt idx="1034">
                  <c:v>38.5</c:v>
                </c:pt>
                <c:pt idx="1035">
                  <c:v>40.799999999999997</c:v>
                </c:pt>
                <c:pt idx="1036">
                  <c:v>41.8</c:v>
                </c:pt>
                <c:pt idx="1037">
                  <c:v>42.1</c:v>
                </c:pt>
                <c:pt idx="1038">
                  <c:v>39.5</c:v>
                </c:pt>
                <c:pt idx="1039">
                  <c:v>39.6</c:v>
                </c:pt>
                <c:pt idx="1040">
                  <c:v>37.5</c:v>
                </c:pt>
                <c:pt idx="1041">
                  <c:v>38.200000000000003</c:v>
                </c:pt>
                <c:pt idx="1042">
                  <c:v>40</c:v>
                </c:pt>
                <c:pt idx="1043">
                  <c:v>43.3</c:v>
                </c:pt>
                <c:pt idx="1044">
                  <c:v>42.1</c:v>
                </c:pt>
                <c:pt idx="1045">
                  <c:v>38.1</c:v>
                </c:pt>
                <c:pt idx="1046">
                  <c:v>38.1</c:v>
                </c:pt>
                <c:pt idx="1047">
                  <c:v>41.3</c:v>
                </c:pt>
                <c:pt idx="1048">
                  <c:v>40.299999999999997</c:v>
                </c:pt>
                <c:pt idx="1049">
                  <c:v>39.4</c:v>
                </c:pt>
                <c:pt idx="1050">
                  <c:v>42.4</c:v>
                </c:pt>
                <c:pt idx="1051">
                  <c:v>42.9</c:v>
                </c:pt>
                <c:pt idx="1052">
                  <c:v>40.200000000000003</c:v>
                </c:pt>
                <c:pt idx="1053">
                  <c:v>43.6</c:v>
                </c:pt>
                <c:pt idx="1054">
                  <c:v>37.9</c:v>
                </c:pt>
                <c:pt idx="1055">
                  <c:v>44.3</c:v>
                </c:pt>
                <c:pt idx="1056">
                  <c:v>44.5</c:v>
                </c:pt>
                <c:pt idx="1057">
                  <c:v>42.8</c:v>
                </c:pt>
                <c:pt idx="1058">
                  <c:v>40.1</c:v>
                </c:pt>
                <c:pt idx="1059">
                  <c:v>42.7</c:v>
                </c:pt>
                <c:pt idx="1060">
                  <c:v>42.7</c:v>
                </c:pt>
                <c:pt idx="1061">
                  <c:v>41.8</c:v>
                </c:pt>
                <c:pt idx="1062">
                  <c:v>43.2</c:v>
                </c:pt>
                <c:pt idx="1063">
                  <c:v>41.7</c:v>
                </c:pt>
                <c:pt idx="1064">
                  <c:v>42.3</c:v>
                </c:pt>
                <c:pt idx="1065">
                  <c:v>46</c:v>
                </c:pt>
                <c:pt idx="1066">
                  <c:v>40</c:v>
                </c:pt>
                <c:pt idx="1067">
                  <c:v>44.1</c:v>
                </c:pt>
                <c:pt idx="1068">
                  <c:v>42.2</c:v>
                </c:pt>
                <c:pt idx="1069">
                  <c:v>42.9</c:v>
                </c:pt>
                <c:pt idx="1070">
                  <c:v>41.2</c:v>
                </c:pt>
                <c:pt idx="1071">
                  <c:v>44.3</c:v>
                </c:pt>
                <c:pt idx="1072">
                  <c:v>40.5</c:v>
                </c:pt>
                <c:pt idx="1073">
                  <c:v>42.8</c:v>
                </c:pt>
                <c:pt idx="1074">
                  <c:v>44.5</c:v>
                </c:pt>
                <c:pt idx="1075">
                  <c:v>45.2</c:v>
                </c:pt>
                <c:pt idx="1076">
                  <c:v>42.9</c:v>
                </c:pt>
                <c:pt idx="1077">
                  <c:v>41.8</c:v>
                </c:pt>
                <c:pt idx="1078">
                  <c:v>44.7</c:v>
                </c:pt>
                <c:pt idx="1079">
                  <c:v>43.3</c:v>
                </c:pt>
                <c:pt idx="1080">
                  <c:v>42.4</c:v>
                </c:pt>
                <c:pt idx="1081">
                  <c:v>40.299999999999997</c:v>
                </c:pt>
                <c:pt idx="1082">
                  <c:v>42.3</c:v>
                </c:pt>
                <c:pt idx="1083">
                  <c:v>41.6</c:v>
                </c:pt>
                <c:pt idx="1084">
                  <c:v>41.4</c:v>
                </c:pt>
                <c:pt idx="1085">
                  <c:v>45</c:v>
                </c:pt>
                <c:pt idx="1086">
                  <c:v>42.2</c:v>
                </c:pt>
                <c:pt idx="1087">
                  <c:v>43.2</c:v>
                </c:pt>
                <c:pt idx="1088">
                  <c:v>42.9</c:v>
                </c:pt>
                <c:pt idx="1089">
                  <c:v>40.6</c:v>
                </c:pt>
                <c:pt idx="1090">
                  <c:v>42.7</c:v>
                </c:pt>
                <c:pt idx="1091">
                  <c:v>43.4</c:v>
                </c:pt>
                <c:pt idx="1092">
                  <c:v>43.5</c:v>
                </c:pt>
                <c:pt idx="1093">
                  <c:v>42</c:v>
                </c:pt>
                <c:pt idx="1094">
                  <c:v>39.9</c:v>
                </c:pt>
                <c:pt idx="1095">
                  <c:v>42.5</c:v>
                </c:pt>
                <c:pt idx="1096">
                  <c:v>42</c:v>
                </c:pt>
                <c:pt idx="1097">
                  <c:v>42</c:v>
                </c:pt>
                <c:pt idx="1098">
                  <c:v>40.6</c:v>
                </c:pt>
                <c:pt idx="1099">
                  <c:v>43.6</c:v>
                </c:pt>
                <c:pt idx="1100">
                  <c:v>41.1</c:v>
                </c:pt>
                <c:pt idx="1101">
                  <c:v>43.1</c:v>
                </c:pt>
                <c:pt idx="1102">
                  <c:v>44.6</c:v>
                </c:pt>
                <c:pt idx="1103">
                  <c:v>42.2</c:v>
                </c:pt>
                <c:pt idx="1104">
                  <c:v>41.1</c:v>
                </c:pt>
                <c:pt idx="1105">
                  <c:v>43.9</c:v>
                </c:pt>
                <c:pt idx="1106">
                  <c:v>43.1</c:v>
                </c:pt>
                <c:pt idx="1107">
                  <c:v>41.5</c:v>
                </c:pt>
                <c:pt idx="1108">
                  <c:v>41.5</c:v>
                </c:pt>
                <c:pt idx="1109">
                  <c:v>44</c:v>
                </c:pt>
                <c:pt idx="1110">
                  <c:v>45.2</c:v>
                </c:pt>
                <c:pt idx="1111">
                  <c:v>44.1</c:v>
                </c:pt>
                <c:pt idx="1112">
                  <c:v>45.5</c:v>
                </c:pt>
                <c:pt idx="1113">
                  <c:v>41.8</c:v>
                </c:pt>
                <c:pt idx="1114">
                  <c:v>44.3</c:v>
                </c:pt>
                <c:pt idx="1115">
                  <c:v>42.7</c:v>
                </c:pt>
                <c:pt idx="1116">
                  <c:v>43</c:v>
                </c:pt>
                <c:pt idx="1117">
                  <c:v>43.2</c:v>
                </c:pt>
                <c:pt idx="1118">
                  <c:v>42.1</c:v>
                </c:pt>
                <c:pt idx="1119">
                  <c:v>41.7</c:v>
                </c:pt>
                <c:pt idx="1120">
                  <c:v>40.4</c:v>
                </c:pt>
                <c:pt idx="1121">
                  <c:v>45.1</c:v>
                </c:pt>
                <c:pt idx="1122">
                  <c:v>45.3</c:v>
                </c:pt>
                <c:pt idx="1123">
                  <c:v>42.6</c:v>
                </c:pt>
                <c:pt idx="1124">
                  <c:v>42.1</c:v>
                </c:pt>
                <c:pt idx="1125">
                  <c:v>42.3</c:v>
                </c:pt>
                <c:pt idx="1126">
                  <c:v>42</c:v>
                </c:pt>
                <c:pt idx="1127">
                  <c:v>42.9</c:v>
                </c:pt>
                <c:pt idx="1128">
                  <c:v>40.5</c:v>
                </c:pt>
                <c:pt idx="1129">
                  <c:v>41.6</c:v>
                </c:pt>
                <c:pt idx="1130">
                  <c:v>41.3</c:v>
                </c:pt>
                <c:pt idx="1131">
                  <c:v>41.7</c:v>
                </c:pt>
                <c:pt idx="1132">
                  <c:v>43</c:v>
                </c:pt>
                <c:pt idx="1133">
                  <c:v>44.8</c:v>
                </c:pt>
                <c:pt idx="1134">
                  <c:v>41</c:v>
                </c:pt>
                <c:pt idx="1135">
                  <c:v>40.5</c:v>
                </c:pt>
                <c:pt idx="1136">
                  <c:v>43.5</c:v>
                </c:pt>
                <c:pt idx="1137">
                  <c:v>40.5</c:v>
                </c:pt>
                <c:pt idx="1138">
                  <c:v>43.8</c:v>
                </c:pt>
                <c:pt idx="1139">
                  <c:v>42.7</c:v>
                </c:pt>
                <c:pt idx="1140">
                  <c:v>44.9</c:v>
                </c:pt>
                <c:pt idx="1141">
                  <c:v>41.4</c:v>
                </c:pt>
                <c:pt idx="1142">
                  <c:v>43.4</c:v>
                </c:pt>
                <c:pt idx="1143">
                  <c:v>42.7</c:v>
                </c:pt>
                <c:pt idx="1144">
                  <c:v>43.1</c:v>
                </c:pt>
                <c:pt idx="1145">
                  <c:v>44.1</c:v>
                </c:pt>
                <c:pt idx="1146">
                  <c:v>42.6</c:v>
                </c:pt>
                <c:pt idx="1147">
                  <c:v>42.6</c:v>
                </c:pt>
                <c:pt idx="1148">
                  <c:v>45.1</c:v>
                </c:pt>
                <c:pt idx="1149">
                  <c:v>43.6</c:v>
                </c:pt>
                <c:pt idx="1150">
                  <c:v>43</c:v>
                </c:pt>
                <c:pt idx="1151">
                  <c:v>41.3</c:v>
                </c:pt>
                <c:pt idx="1152">
                  <c:v>41.5</c:v>
                </c:pt>
                <c:pt idx="1153">
                  <c:v>43.1</c:v>
                </c:pt>
                <c:pt idx="1154">
                  <c:v>40.299999999999997</c:v>
                </c:pt>
                <c:pt idx="1155">
                  <c:v>41.4</c:v>
                </c:pt>
                <c:pt idx="1156">
                  <c:v>44.5</c:v>
                </c:pt>
                <c:pt idx="1157">
                  <c:v>43.9</c:v>
                </c:pt>
                <c:pt idx="1158">
                  <c:v>45.3</c:v>
                </c:pt>
                <c:pt idx="1159">
                  <c:v>43.5</c:v>
                </c:pt>
                <c:pt idx="1160">
                  <c:v>40.4</c:v>
                </c:pt>
                <c:pt idx="1161">
                  <c:v>43.2</c:v>
                </c:pt>
                <c:pt idx="1162">
                  <c:v>43</c:v>
                </c:pt>
                <c:pt idx="1163">
                  <c:v>40.9</c:v>
                </c:pt>
                <c:pt idx="1164">
                  <c:v>43.6</c:v>
                </c:pt>
                <c:pt idx="1165">
                  <c:v>42.4</c:v>
                </c:pt>
                <c:pt idx="1166">
                  <c:v>45.4</c:v>
                </c:pt>
                <c:pt idx="1167">
                  <c:v>43.4</c:v>
                </c:pt>
                <c:pt idx="1168">
                  <c:v>39.4</c:v>
                </c:pt>
                <c:pt idx="1169">
                  <c:v>43.6</c:v>
                </c:pt>
                <c:pt idx="1170">
                  <c:v>43.2</c:v>
                </c:pt>
                <c:pt idx="1171">
                  <c:v>43.8</c:v>
                </c:pt>
                <c:pt idx="1172">
                  <c:v>41.1</c:v>
                </c:pt>
                <c:pt idx="1173">
                  <c:v>44.1</c:v>
                </c:pt>
                <c:pt idx="1174">
                  <c:v>42.7</c:v>
                </c:pt>
                <c:pt idx="1175">
                  <c:v>44.3</c:v>
                </c:pt>
                <c:pt idx="1176">
                  <c:v>43.2</c:v>
                </c:pt>
                <c:pt idx="1177">
                  <c:v>43.5</c:v>
                </c:pt>
                <c:pt idx="1178">
                  <c:v>42</c:v>
                </c:pt>
                <c:pt idx="1179">
                  <c:v>42.8</c:v>
                </c:pt>
                <c:pt idx="1180">
                  <c:v>40.9</c:v>
                </c:pt>
                <c:pt idx="1181">
                  <c:v>41.2</c:v>
                </c:pt>
                <c:pt idx="1182">
                  <c:v>41.9</c:v>
                </c:pt>
                <c:pt idx="1183">
                  <c:v>42</c:v>
                </c:pt>
                <c:pt idx="1184">
                  <c:v>41.3</c:v>
                </c:pt>
                <c:pt idx="1185">
                  <c:v>41.8</c:v>
                </c:pt>
                <c:pt idx="1186">
                  <c:v>40.4</c:v>
                </c:pt>
                <c:pt idx="1187">
                  <c:v>41</c:v>
                </c:pt>
                <c:pt idx="1188">
                  <c:v>42.8</c:v>
                </c:pt>
                <c:pt idx="1189">
                  <c:v>40.700000000000003</c:v>
                </c:pt>
                <c:pt idx="1190">
                  <c:v>41.3</c:v>
                </c:pt>
                <c:pt idx="1191">
                  <c:v>40.6</c:v>
                </c:pt>
                <c:pt idx="1192">
                  <c:v>41</c:v>
                </c:pt>
                <c:pt idx="1193">
                  <c:v>43.9</c:v>
                </c:pt>
                <c:pt idx="1194">
                  <c:v>41</c:v>
                </c:pt>
                <c:pt idx="1195">
                  <c:v>44.8</c:v>
                </c:pt>
                <c:pt idx="1196">
                  <c:v>43.3</c:v>
                </c:pt>
                <c:pt idx="1197">
                  <c:v>42.1</c:v>
                </c:pt>
                <c:pt idx="1198">
                  <c:v>41.4</c:v>
                </c:pt>
                <c:pt idx="1199">
                  <c:v>41.6</c:v>
                </c:pt>
                <c:pt idx="1200">
                  <c:v>40.4</c:v>
                </c:pt>
                <c:pt idx="1201">
                  <c:v>42.6</c:v>
                </c:pt>
                <c:pt idx="1202">
                  <c:v>41.3</c:v>
                </c:pt>
                <c:pt idx="1203">
                  <c:v>43.2</c:v>
                </c:pt>
                <c:pt idx="1204">
                  <c:v>41.8</c:v>
                </c:pt>
                <c:pt idx="1205">
                  <c:v>41.6</c:v>
                </c:pt>
                <c:pt idx="1206">
                  <c:v>40.6</c:v>
                </c:pt>
                <c:pt idx="1207">
                  <c:v>43.4</c:v>
                </c:pt>
                <c:pt idx="1208">
                  <c:v>42</c:v>
                </c:pt>
                <c:pt idx="1209">
                  <c:v>43.4</c:v>
                </c:pt>
                <c:pt idx="1210">
                  <c:v>41.5</c:v>
                </c:pt>
                <c:pt idx="1211">
                  <c:v>41.4</c:v>
                </c:pt>
                <c:pt idx="1212">
                  <c:v>40.799999999999997</c:v>
                </c:pt>
                <c:pt idx="1213">
                  <c:v>42</c:v>
                </c:pt>
                <c:pt idx="1214">
                  <c:v>42.2</c:v>
                </c:pt>
                <c:pt idx="1215">
                  <c:v>41</c:v>
                </c:pt>
                <c:pt idx="1216">
                  <c:v>41.3</c:v>
                </c:pt>
                <c:pt idx="1217">
                  <c:v>42.7</c:v>
                </c:pt>
                <c:pt idx="1218">
                  <c:v>41</c:v>
                </c:pt>
                <c:pt idx="1219">
                  <c:v>41.8</c:v>
                </c:pt>
                <c:pt idx="1220">
                  <c:v>39</c:v>
                </c:pt>
                <c:pt idx="1221">
                  <c:v>42</c:v>
                </c:pt>
                <c:pt idx="1222">
                  <c:v>39.4</c:v>
                </c:pt>
                <c:pt idx="1223">
                  <c:v>41.6</c:v>
                </c:pt>
                <c:pt idx="1224">
                  <c:v>41.1</c:v>
                </c:pt>
                <c:pt idx="1225">
                  <c:v>42.5</c:v>
                </c:pt>
                <c:pt idx="1226">
                  <c:v>40.200000000000003</c:v>
                </c:pt>
                <c:pt idx="1227">
                  <c:v>41.9</c:v>
                </c:pt>
                <c:pt idx="1228">
                  <c:v>41</c:v>
                </c:pt>
                <c:pt idx="1229">
                  <c:v>39.299999999999997</c:v>
                </c:pt>
                <c:pt idx="1230">
                  <c:v>41.8</c:v>
                </c:pt>
                <c:pt idx="1231">
                  <c:v>40.700000000000003</c:v>
                </c:pt>
                <c:pt idx="1232">
                  <c:v>40.1</c:v>
                </c:pt>
                <c:pt idx="1233">
                  <c:v>41.1</c:v>
                </c:pt>
                <c:pt idx="1234">
                  <c:v>37.6</c:v>
                </c:pt>
                <c:pt idx="1235">
                  <c:v>39.799999999999997</c:v>
                </c:pt>
                <c:pt idx="1236">
                  <c:v>37.799999999999997</c:v>
                </c:pt>
                <c:pt idx="1237">
                  <c:v>41.6</c:v>
                </c:pt>
                <c:pt idx="1238">
                  <c:v>40.6</c:v>
                </c:pt>
                <c:pt idx="1239">
                  <c:v>38.700000000000003</c:v>
                </c:pt>
                <c:pt idx="1240">
                  <c:v>40.4</c:v>
                </c:pt>
                <c:pt idx="1241">
                  <c:v>39.6</c:v>
                </c:pt>
                <c:pt idx="1242">
                  <c:v>38.700000000000003</c:v>
                </c:pt>
                <c:pt idx="1243">
                  <c:v>42.3</c:v>
                </c:pt>
                <c:pt idx="1244">
                  <c:v>41.6</c:v>
                </c:pt>
                <c:pt idx="1245">
                  <c:v>41.9</c:v>
                </c:pt>
                <c:pt idx="1246">
                  <c:v>39.9</c:v>
                </c:pt>
                <c:pt idx="1247">
                  <c:v>42.6</c:v>
                </c:pt>
                <c:pt idx="1248">
                  <c:v>40.1</c:v>
                </c:pt>
                <c:pt idx="1249">
                  <c:v>41.1</c:v>
                </c:pt>
                <c:pt idx="1250">
                  <c:v>40.1</c:v>
                </c:pt>
                <c:pt idx="1251">
                  <c:v>41.4</c:v>
                </c:pt>
                <c:pt idx="1252">
                  <c:v>40.200000000000003</c:v>
                </c:pt>
                <c:pt idx="1253">
                  <c:v>39.5</c:v>
                </c:pt>
                <c:pt idx="1254">
                  <c:v>38.799999999999997</c:v>
                </c:pt>
                <c:pt idx="1255">
                  <c:v>41.1</c:v>
                </c:pt>
                <c:pt idx="1256">
                  <c:v>42.8</c:v>
                </c:pt>
                <c:pt idx="1257">
                  <c:v>39.200000000000003</c:v>
                </c:pt>
                <c:pt idx="1258">
                  <c:v>43.4</c:v>
                </c:pt>
                <c:pt idx="1259">
                  <c:v>38</c:v>
                </c:pt>
                <c:pt idx="1260">
                  <c:v>42</c:v>
                </c:pt>
                <c:pt idx="1261">
                  <c:v>38.5</c:v>
                </c:pt>
                <c:pt idx="1262">
                  <c:v>40.9</c:v>
                </c:pt>
                <c:pt idx="1263">
                  <c:v>38.9</c:v>
                </c:pt>
                <c:pt idx="1264">
                  <c:v>39.6</c:v>
                </c:pt>
                <c:pt idx="1265">
                  <c:v>41</c:v>
                </c:pt>
                <c:pt idx="1266">
                  <c:v>41</c:v>
                </c:pt>
                <c:pt idx="1267">
                  <c:v>41.4</c:v>
                </c:pt>
                <c:pt idx="1268">
                  <c:v>39.5</c:v>
                </c:pt>
                <c:pt idx="1269">
                  <c:v>41.6</c:v>
                </c:pt>
                <c:pt idx="1270">
                  <c:v>39.700000000000003</c:v>
                </c:pt>
                <c:pt idx="1271">
                  <c:v>43.5</c:v>
                </c:pt>
                <c:pt idx="1272">
                  <c:v>38.5</c:v>
                </c:pt>
                <c:pt idx="1273">
                  <c:v>41</c:v>
                </c:pt>
                <c:pt idx="1274">
                  <c:v>40.9</c:v>
                </c:pt>
                <c:pt idx="1275">
                  <c:v>42.4</c:v>
                </c:pt>
                <c:pt idx="1276">
                  <c:v>39.5</c:v>
                </c:pt>
                <c:pt idx="1277">
                  <c:v>39.6</c:v>
                </c:pt>
                <c:pt idx="1278">
                  <c:v>41.3</c:v>
                </c:pt>
                <c:pt idx="1279">
                  <c:v>41.1</c:v>
                </c:pt>
                <c:pt idx="1280">
                  <c:v>42.1</c:v>
                </c:pt>
                <c:pt idx="1281">
                  <c:v>41.3</c:v>
                </c:pt>
                <c:pt idx="1282">
                  <c:v>41.3</c:v>
                </c:pt>
                <c:pt idx="1283">
                  <c:v>40.5</c:v>
                </c:pt>
                <c:pt idx="1284">
                  <c:v>40.5</c:v>
                </c:pt>
                <c:pt idx="1285">
                  <c:v>38.299999999999997</c:v>
                </c:pt>
                <c:pt idx="1286">
                  <c:v>40.4</c:v>
                </c:pt>
                <c:pt idx="1287">
                  <c:v>40.1</c:v>
                </c:pt>
                <c:pt idx="1288">
                  <c:v>39.700000000000003</c:v>
                </c:pt>
                <c:pt idx="1289">
                  <c:v>42.7</c:v>
                </c:pt>
                <c:pt idx="1290">
                  <c:v>43.7</c:v>
                </c:pt>
                <c:pt idx="1291">
                  <c:v>43.2</c:v>
                </c:pt>
                <c:pt idx="1292">
                  <c:v>41.2</c:v>
                </c:pt>
                <c:pt idx="1293">
                  <c:v>41.8</c:v>
                </c:pt>
                <c:pt idx="1294">
                  <c:v>39.6</c:v>
                </c:pt>
                <c:pt idx="1295">
                  <c:v>40.700000000000003</c:v>
                </c:pt>
                <c:pt idx="1296">
                  <c:v>37.9</c:v>
                </c:pt>
                <c:pt idx="1297">
                  <c:v>42</c:v>
                </c:pt>
                <c:pt idx="1298">
                  <c:v>40.6</c:v>
                </c:pt>
                <c:pt idx="1299">
                  <c:v>41</c:v>
                </c:pt>
                <c:pt idx="1300">
                  <c:v>43.1</c:v>
                </c:pt>
                <c:pt idx="1301">
                  <c:v>39.4</c:v>
                </c:pt>
                <c:pt idx="1302">
                  <c:v>40.1</c:v>
                </c:pt>
                <c:pt idx="1303">
                  <c:v>41.2</c:v>
                </c:pt>
                <c:pt idx="1304">
                  <c:v>42.2</c:v>
                </c:pt>
                <c:pt idx="1305">
                  <c:v>42</c:v>
                </c:pt>
                <c:pt idx="1306">
                  <c:v>41.9</c:v>
                </c:pt>
                <c:pt idx="1307">
                  <c:v>42.5</c:v>
                </c:pt>
                <c:pt idx="1308">
                  <c:v>41.8</c:v>
                </c:pt>
                <c:pt idx="1309">
                  <c:v>41.9</c:v>
                </c:pt>
                <c:pt idx="1310">
                  <c:v>38.4</c:v>
                </c:pt>
                <c:pt idx="1311">
                  <c:v>39.6</c:v>
                </c:pt>
                <c:pt idx="1312">
                  <c:v>39.4</c:v>
                </c:pt>
                <c:pt idx="1313">
                  <c:v>42.2</c:v>
                </c:pt>
                <c:pt idx="1314">
                  <c:v>41.4</c:v>
                </c:pt>
                <c:pt idx="1315">
                  <c:v>41.6</c:v>
                </c:pt>
                <c:pt idx="1316">
                  <c:v>41.8</c:v>
                </c:pt>
                <c:pt idx="1317">
                  <c:v>40.4</c:v>
                </c:pt>
                <c:pt idx="1318">
                  <c:v>42.3</c:v>
                </c:pt>
                <c:pt idx="1319">
                  <c:v>39.799999999999997</c:v>
                </c:pt>
                <c:pt idx="1320">
                  <c:v>38.700000000000003</c:v>
                </c:pt>
                <c:pt idx="1321">
                  <c:v>39.700000000000003</c:v>
                </c:pt>
                <c:pt idx="1322">
                  <c:v>41.2</c:v>
                </c:pt>
                <c:pt idx="1323">
                  <c:v>41.2</c:v>
                </c:pt>
                <c:pt idx="1324">
                  <c:v>40.1</c:v>
                </c:pt>
                <c:pt idx="1325">
                  <c:v>40.1</c:v>
                </c:pt>
                <c:pt idx="1326">
                  <c:v>38.700000000000003</c:v>
                </c:pt>
                <c:pt idx="1327">
                  <c:v>41.4</c:v>
                </c:pt>
                <c:pt idx="1328">
                  <c:v>41</c:v>
                </c:pt>
                <c:pt idx="1329">
                  <c:v>44</c:v>
                </c:pt>
                <c:pt idx="1330">
                  <c:v>42.4</c:v>
                </c:pt>
                <c:pt idx="1331">
                  <c:v>39.799999999999997</c:v>
                </c:pt>
                <c:pt idx="1332">
                  <c:v>38.1</c:v>
                </c:pt>
                <c:pt idx="1333">
                  <c:v>41.1</c:v>
                </c:pt>
                <c:pt idx="1334">
                  <c:v>43.6</c:v>
                </c:pt>
                <c:pt idx="1335">
                  <c:v>42.6</c:v>
                </c:pt>
                <c:pt idx="1336">
                  <c:v>40.9</c:v>
                </c:pt>
                <c:pt idx="1337">
                  <c:v>43.2</c:v>
                </c:pt>
                <c:pt idx="1338">
                  <c:v>43.8</c:v>
                </c:pt>
                <c:pt idx="1339">
                  <c:v>43.6</c:v>
                </c:pt>
                <c:pt idx="1340">
                  <c:v>42.9</c:v>
                </c:pt>
                <c:pt idx="1341">
                  <c:v>39.9</c:v>
                </c:pt>
                <c:pt idx="1342">
                  <c:v>39</c:v>
                </c:pt>
                <c:pt idx="1343">
                  <c:v>39.4</c:v>
                </c:pt>
                <c:pt idx="1344">
                  <c:v>40.1</c:v>
                </c:pt>
                <c:pt idx="1345">
                  <c:v>41</c:v>
                </c:pt>
                <c:pt idx="1346">
                  <c:v>41.3</c:v>
                </c:pt>
                <c:pt idx="1347">
                  <c:v>38.200000000000003</c:v>
                </c:pt>
                <c:pt idx="1348">
                  <c:v>40.1</c:v>
                </c:pt>
                <c:pt idx="1349">
                  <c:v>39.6</c:v>
                </c:pt>
                <c:pt idx="1350">
                  <c:v>39.6</c:v>
                </c:pt>
                <c:pt idx="1351">
                  <c:v>40.299999999999997</c:v>
                </c:pt>
                <c:pt idx="1352">
                  <c:v>43</c:v>
                </c:pt>
                <c:pt idx="1353">
                  <c:v>41</c:v>
                </c:pt>
                <c:pt idx="1354">
                  <c:v>40.299999999999997</c:v>
                </c:pt>
                <c:pt idx="1355">
                  <c:v>42.6</c:v>
                </c:pt>
                <c:pt idx="1356">
                  <c:v>41.9</c:v>
                </c:pt>
                <c:pt idx="1357">
                  <c:v>40.4</c:v>
                </c:pt>
                <c:pt idx="1358">
                  <c:v>42.7</c:v>
                </c:pt>
                <c:pt idx="1359">
                  <c:v>41.7</c:v>
                </c:pt>
                <c:pt idx="1360">
                  <c:v>41.3</c:v>
                </c:pt>
                <c:pt idx="1361">
                  <c:v>40.5</c:v>
                </c:pt>
                <c:pt idx="1362">
                  <c:v>43.5</c:v>
                </c:pt>
                <c:pt idx="1363">
                  <c:v>42.5</c:v>
                </c:pt>
                <c:pt idx="1364">
                  <c:v>42.9</c:v>
                </c:pt>
                <c:pt idx="1365">
                  <c:v>45.4</c:v>
                </c:pt>
                <c:pt idx="1366">
                  <c:v>44.2</c:v>
                </c:pt>
                <c:pt idx="1367">
                  <c:v>41.3</c:v>
                </c:pt>
                <c:pt idx="1368">
                  <c:v>43.5</c:v>
                </c:pt>
                <c:pt idx="1369">
                  <c:v>40.1</c:v>
                </c:pt>
                <c:pt idx="1370">
                  <c:v>41.7</c:v>
                </c:pt>
                <c:pt idx="1371">
                  <c:v>40.700000000000003</c:v>
                </c:pt>
                <c:pt idx="1372">
                  <c:v>44.6</c:v>
                </c:pt>
                <c:pt idx="1373">
                  <c:v>44.9</c:v>
                </c:pt>
                <c:pt idx="1374">
                  <c:v>41.1</c:v>
                </c:pt>
                <c:pt idx="1375">
                  <c:v>42.7</c:v>
                </c:pt>
                <c:pt idx="1376">
                  <c:v>40.700000000000003</c:v>
                </c:pt>
                <c:pt idx="1377">
                  <c:v>40</c:v>
                </c:pt>
                <c:pt idx="1378">
                  <c:v>41</c:v>
                </c:pt>
                <c:pt idx="1379">
                  <c:v>40.200000000000003</c:v>
                </c:pt>
                <c:pt idx="1380">
                  <c:v>41.7</c:v>
                </c:pt>
                <c:pt idx="1381">
                  <c:v>43.6</c:v>
                </c:pt>
                <c:pt idx="1382">
                  <c:v>44.9</c:v>
                </c:pt>
                <c:pt idx="1383">
                  <c:v>43.7</c:v>
                </c:pt>
                <c:pt idx="1384">
                  <c:v>42.5</c:v>
                </c:pt>
                <c:pt idx="1385">
                  <c:v>43</c:v>
                </c:pt>
                <c:pt idx="1386">
                  <c:v>40.5</c:v>
                </c:pt>
                <c:pt idx="1387">
                  <c:v>43.2</c:v>
                </c:pt>
                <c:pt idx="1388">
                  <c:v>39.4</c:v>
                </c:pt>
                <c:pt idx="1389">
                  <c:v>43.5</c:v>
                </c:pt>
                <c:pt idx="1390">
                  <c:v>41.2</c:v>
                </c:pt>
                <c:pt idx="1391">
                  <c:v>43</c:v>
                </c:pt>
                <c:pt idx="1392">
                  <c:v>42.4</c:v>
                </c:pt>
                <c:pt idx="1393">
                  <c:v>40.700000000000003</c:v>
                </c:pt>
                <c:pt idx="1394">
                  <c:v>40.1</c:v>
                </c:pt>
                <c:pt idx="1395">
                  <c:v>42.8</c:v>
                </c:pt>
                <c:pt idx="1396">
                  <c:v>41.1</c:v>
                </c:pt>
                <c:pt idx="1397">
                  <c:v>41.4</c:v>
                </c:pt>
                <c:pt idx="1398">
                  <c:v>41.1</c:v>
                </c:pt>
                <c:pt idx="1399">
                  <c:v>40.799999999999997</c:v>
                </c:pt>
                <c:pt idx="1400">
                  <c:v>40.700000000000003</c:v>
                </c:pt>
                <c:pt idx="1401">
                  <c:v>42.5</c:v>
                </c:pt>
                <c:pt idx="1402">
                  <c:v>41.8</c:v>
                </c:pt>
                <c:pt idx="1403">
                  <c:v>41.7</c:v>
                </c:pt>
                <c:pt idx="1404">
                  <c:v>42.5</c:v>
                </c:pt>
                <c:pt idx="1405">
                  <c:v>41.4</c:v>
                </c:pt>
                <c:pt idx="1406">
                  <c:v>40.6</c:v>
                </c:pt>
                <c:pt idx="1407">
                  <c:v>42.4</c:v>
                </c:pt>
                <c:pt idx="1408">
                  <c:v>40.799999999999997</c:v>
                </c:pt>
                <c:pt idx="1409">
                  <c:v>41.4</c:v>
                </c:pt>
                <c:pt idx="1410">
                  <c:v>40</c:v>
                </c:pt>
                <c:pt idx="1411">
                  <c:v>42.6</c:v>
                </c:pt>
                <c:pt idx="1412">
                  <c:v>41.9</c:v>
                </c:pt>
                <c:pt idx="1413">
                  <c:v>39.700000000000003</c:v>
                </c:pt>
                <c:pt idx="1414">
                  <c:v>41.8</c:v>
                </c:pt>
                <c:pt idx="1415">
                  <c:v>40.799999999999997</c:v>
                </c:pt>
                <c:pt idx="1416">
                  <c:v>40.700000000000003</c:v>
                </c:pt>
                <c:pt idx="1417">
                  <c:v>41.8</c:v>
                </c:pt>
                <c:pt idx="1418">
                  <c:v>43.6</c:v>
                </c:pt>
                <c:pt idx="1419">
                  <c:v>42.8</c:v>
                </c:pt>
                <c:pt idx="1420">
                  <c:v>39.6</c:v>
                </c:pt>
                <c:pt idx="1421">
                  <c:v>41.7</c:v>
                </c:pt>
                <c:pt idx="1422">
                  <c:v>42.6</c:v>
                </c:pt>
                <c:pt idx="1423">
                  <c:v>41.1</c:v>
                </c:pt>
                <c:pt idx="1424">
                  <c:v>44.6</c:v>
                </c:pt>
                <c:pt idx="1425">
                  <c:v>42.7</c:v>
                </c:pt>
                <c:pt idx="1426">
                  <c:v>41.9</c:v>
                </c:pt>
                <c:pt idx="1427">
                  <c:v>38.700000000000003</c:v>
                </c:pt>
                <c:pt idx="1428">
                  <c:v>43.6</c:v>
                </c:pt>
                <c:pt idx="1429">
                  <c:v>39.299999999999997</c:v>
                </c:pt>
                <c:pt idx="1430">
                  <c:v>40.5</c:v>
                </c:pt>
                <c:pt idx="1431">
                  <c:v>40.700000000000003</c:v>
                </c:pt>
                <c:pt idx="1432">
                  <c:v>36.200000000000003</c:v>
                </c:pt>
                <c:pt idx="1433">
                  <c:v>39.6</c:v>
                </c:pt>
                <c:pt idx="1434">
                  <c:v>38.9</c:v>
                </c:pt>
                <c:pt idx="1435">
                  <c:v>39.9</c:v>
                </c:pt>
                <c:pt idx="1436">
                  <c:v>41.3</c:v>
                </c:pt>
                <c:pt idx="1437">
                  <c:v>40.799999999999997</c:v>
                </c:pt>
                <c:pt idx="1438">
                  <c:v>44.8</c:v>
                </c:pt>
                <c:pt idx="1439">
                  <c:v>41.6</c:v>
                </c:pt>
                <c:pt idx="1440">
                  <c:v>44</c:v>
                </c:pt>
                <c:pt idx="1441">
                  <c:v>40.799999999999997</c:v>
                </c:pt>
                <c:pt idx="1442">
                  <c:v>42.5</c:v>
                </c:pt>
                <c:pt idx="1443">
                  <c:v>43.2</c:v>
                </c:pt>
                <c:pt idx="1444">
                  <c:v>44.2</c:v>
                </c:pt>
                <c:pt idx="1445">
                  <c:v>41.9</c:v>
                </c:pt>
                <c:pt idx="1446">
                  <c:v>42.2</c:v>
                </c:pt>
                <c:pt idx="1447">
                  <c:v>42.1</c:v>
                </c:pt>
                <c:pt idx="1448">
                  <c:v>40.700000000000003</c:v>
                </c:pt>
                <c:pt idx="1449">
                  <c:v>40.6</c:v>
                </c:pt>
                <c:pt idx="1450">
                  <c:v>43.8</c:v>
                </c:pt>
                <c:pt idx="1451">
                  <c:v>40.299999999999997</c:v>
                </c:pt>
                <c:pt idx="1452">
                  <c:v>41.3</c:v>
                </c:pt>
                <c:pt idx="1453">
                  <c:v>39.200000000000003</c:v>
                </c:pt>
                <c:pt idx="1454">
                  <c:v>44.7</c:v>
                </c:pt>
                <c:pt idx="1455">
                  <c:v>38.200000000000003</c:v>
                </c:pt>
                <c:pt idx="1456">
                  <c:v>39.9</c:v>
                </c:pt>
                <c:pt idx="1457">
                  <c:v>43.2</c:v>
                </c:pt>
                <c:pt idx="1458">
                  <c:v>39.700000000000003</c:v>
                </c:pt>
                <c:pt idx="1459">
                  <c:v>40.6</c:v>
                </c:pt>
                <c:pt idx="1460">
                  <c:v>41.5</c:v>
                </c:pt>
                <c:pt idx="1461">
                  <c:v>41.9</c:v>
                </c:pt>
                <c:pt idx="1462">
                  <c:v>42.6</c:v>
                </c:pt>
                <c:pt idx="1463">
                  <c:v>41.7</c:v>
                </c:pt>
                <c:pt idx="1464">
                  <c:v>42.2</c:v>
                </c:pt>
                <c:pt idx="1465">
                  <c:v>38.200000000000003</c:v>
                </c:pt>
                <c:pt idx="1466">
                  <c:v>39</c:v>
                </c:pt>
                <c:pt idx="1467">
                  <c:v>43.5</c:v>
                </c:pt>
                <c:pt idx="1468">
                  <c:v>45.7</c:v>
                </c:pt>
                <c:pt idx="1469">
                  <c:v>40.799999999999997</c:v>
                </c:pt>
                <c:pt idx="1470">
                  <c:v>39.799999999999997</c:v>
                </c:pt>
                <c:pt idx="1471">
                  <c:v>40.1</c:v>
                </c:pt>
                <c:pt idx="1472">
                  <c:v>44.7</c:v>
                </c:pt>
                <c:pt idx="1473">
                  <c:v>41</c:v>
                </c:pt>
                <c:pt idx="1474">
                  <c:v>44.1</c:v>
                </c:pt>
                <c:pt idx="1475">
                  <c:v>40.299999999999997</c:v>
                </c:pt>
                <c:pt idx="1476">
                  <c:v>44.5</c:v>
                </c:pt>
                <c:pt idx="1477">
                  <c:v>38.1</c:v>
                </c:pt>
                <c:pt idx="1478">
                  <c:v>40.4</c:v>
                </c:pt>
                <c:pt idx="1479">
                  <c:v>42.1</c:v>
                </c:pt>
                <c:pt idx="1480">
                  <c:v>40.1</c:v>
                </c:pt>
                <c:pt idx="1481">
                  <c:v>39.799999999999997</c:v>
                </c:pt>
                <c:pt idx="1482">
                  <c:v>39</c:v>
                </c:pt>
                <c:pt idx="1483">
                  <c:v>41.5</c:v>
                </c:pt>
                <c:pt idx="1484">
                  <c:v>41.7</c:v>
                </c:pt>
                <c:pt idx="1485">
                  <c:v>37</c:v>
                </c:pt>
                <c:pt idx="1486">
                  <c:v>38.5</c:v>
                </c:pt>
                <c:pt idx="1487">
                  <c:v>42.6</c:v>
                </c:pt>
                <c:pt idx="1488">
                  <c:v>39.299999999999997</c:v>
                </c:pt>
                <c:pt idx="1489">
                  <c:v>41</c:v>
                </c:pt>
                <c:pt idx="1490">
                  <c:v>40.200000000000003</c:v>
                </c:pt>
                <c:pt idx="1491">
                  <c:v>37.4</c:v>
                </c:pt>
                <c:pt idx="1492">
                  <c:v>39.4</c:v>
                </c:pt>
                <c:pt idx="1493">
                  <c:v>39.1</c:v>
                </c:pt>
                <c:pt idx="1494">
                  <c:v>41.1</c:v>
                </c:pt>
                <c:pt idx="1495">
                  <c:v>41.3</c:v>
                </c:pt>
                <c:pt idx="1496">
                  <c:v>38.700000000000003</c:v>
                </c:pt>
                <c:pt idx="1497">
                  <c:v>43</c:v>
                </c:pt>
                <c:pt idx="1498">
                  <c:v>39.799999999999997</c:v>
                </c:pt>
                <c:pt idx="1499">
                  <c:v>39.799999999999997</c:v>
                </c:pt>
                <c:pt idx="1500">
                  <c:v>39.700000000000003</c:v>
                </c:pt>
                <c:pt idx="1501">
                  <c:v>43.3</c:v>
                </c:pt>
                <c:pt idx="1502">
                  <c:v>40.4</c:v>
                </c:pt>
                <c:pt idx="1503">
                  <c:v>39.5</c:v>
                </c:pt>
                <c:pt idx="1504">
                  <c:v>40.5</c:v>
                </c:pt>
                <c:pt idx="1505">
                  <c:v>43.1</c:v>
                </c:pt>
                <c:pt idx="1506">
                  <c:v>40.5</c:v>
                </c:pt>
                <c:pt idx="1507">
                  <c:v>41.1</c:v>
                </c:pt>
                <c:pt idx="1508">
                  <c:v>43</c:v>
                </c:pt>
                <c:pt idx="1509">
                  <c:v>41.6</c:v>
                </c:pt>
                <c:pt idx="1510">
                  <c:v>40.1</c:v>
                </c:pt>
                <c:pt idx="1511">
                  <c:v>42.9</c:v>
                </c:pt>
                <c:pt idx="1512">
                  <c:v>40.700000000000003</c:v>
                </c:pt>
                <c:pt idx="1513">
                  <c:v>37.700000000000003</c:v>
                </c:pt>
                <c:pt idx="1514">
                  <c:v>37.4</c:v>
                </c:pt>
                <c:pt idx="1515">
                  <c:v>42.3</c:v>
                </c:pt>
                <c:pt idx="1516">
                  <c:v>41.9</c:v>
                </c:pt>
                <c:pt idx="1517">
                  <c:v>44.4</c:v>
                </c:pt>
                <c:pt idx="1518">
                  <c:v>42</c:v>
                </c:pt>
                <c:pt idx="1519">
                  <c:v>38</c:v>
                </c:pt>
                <c:pt idx="1520">
                  <c:v>42</c:v>
                </c:pt>
                <c:pt idx="1521">
                  <c:v>42.4</c:v>
                </c:pt>
                <c:pt idx="1522">
                  <c:v>40.5</c:v>
                </c:pt>
                <c:pt idx="1523">
                  <c:v>41.9</c:v>
                </c:pt>
                <c:pt idx="1524">
                  <c:v>36.9</c:v>
                </c:pt>
                <c:pt idx="1525">
                  <c:v>42.2</c:v>
                </c:pt>
                <c:pt idx="1526">
                  <c:v>43.1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C9-44AF-8262-B74CF4BB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55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822892932461506"/>
          <c:y val="2.4965784468814988E-2"/>
          <c:w val="0.40726161585118148"/>
          <c:h val="0.1339367116356505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&amp;L&amp;D&amp;C&amp;F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/>
              <a:t> Ecar</a:t>
            </a:r>
            <a:r>
              <a:rPr lang="fr-FR" sz="2000" b="1" baseline="0"/>
              <a:t>t AS RTC /AS labo </a:t>
            </a:r>
            <a:endParaRPr lang="fr-FR" sz="2000" b="1"/>
          </a:p>
        </c:rich>
      </c:tx>
      <c:layout>
        <c:manualLayout>
          <c:xMode val="edge"/>
          <c:yMode val="edge"/>
          <c:x val="0.14322177530478888"/>
          <c:y val="3.4346168735147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335608367098973E-2"/>
          <c:y val="0.12604099368464816"/>
          <c:w val="0.87052434379309063"/>
          <c:h val="0.70573575507862985"/>
        </c:manualLayout>
      </c:layout>
      <c:lineChart>
        <c:grouping val="standard"/>
        <c:varyColors val="0"/>
        <c:ser>
          <c:idx val="1"/>
          <c:order val="1"/>
          <c:tx>
            <c:strRef>
              <c:f>'Hist AS _ RC'!$H$2</c:f>
              <c:strCache>
                <c:ptCount val="1"/>
                <c:pt idx="0">
                  <c:v>Moyenne Ecart AS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'Hist AS _ RC'!$A$3:$A$2969</c:f>
              <c:numCache>
                <c:formatCode>m/d/yyyy</c:formatCode>
                <c:ptCount val="2967"/>
                <c:pt idx="0">
                  <c:v>42739</c:v>
                </c:pt>
                <c:pt idx="1">
                  <c:v>42740</c:v>
                </c:pt>
                <c:pt idx="2">
                  <c:v>42744</c:v>
                </c:pt>
                <c:pt idx="3">
                  <c:v>42745</c:v>
                </c:pt>
                <c:pt idx="4">
                  <c:v>42747</c:v>
                </c:pt>
                <c:pt idx="5">
                  <c:v>42748</c:v>
                </c:pt>
                <c:pt idx="6">
                  <c:v>42753</c:v>
                </c:pt>
                <c:pt idx="7">
                  <c:v>42754</c:v>
                </c:pt>
                <c:pt idx="8">
                  <c:v>42755</c:v>
                </c:pt>
                <c:pt idx="9">
                  <c:v>42758</c:v>
                </c:pt>
                <c:pt idx="10">
                  <c:v>42759</c:v>
                </c:pt>
                <c:pt idx="11">
                  <c:v>42760</c:v>
                </c:pt>
                <c:pt idx="12">
                  <c:v>42761</c:v>
                </c:pt>
                <c:pt idx="13">
                  <c:v>42762</c:v>
                </c:pt>
                <c:pt idx="14">
                  <c:v>42765</c:v>
                </c:pt>
                <c:pt idx="15">
                  <c:v>42766</c:v>
                </c:pt>
                <c:pt idx="16">
                  <c:v>42767</c:v>
                </c:pt>
                <c:pt idx="17">
                  <c:v>42768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42776</c:v>
                </c:pt>
                <c:pt idx="23">
                  <c:v>42779</c:v>
                </c:pt>
                <c:pt idx="24">
                  <c:v>42780</c:v>
                </c:pt>
                <c:pt idx="25">
                  <c:v>42781</c:v>
                </c:pt>
                <c:pt idx="26">
                  <c:v>42782</c:v>
                </c:pt>
                <c:pt idx="27">
                  <c:v>42783</c:v>
                </c:pt>
                <c:pt idx="28">
                  <c:v>42786</c:v>
                </c:pt>
                <c:pt idx="29">
                  <c:v>42787</c:v>
                </c:pt>
                <c:pt idx="30">
                  <c:v>42788</c:v>
                </c:pt>
                <c:pt idx="31">
                  <c:v>42789</c:v>
                </c:pt>
                <c:pt idx="32">
                  <c:v>42790</c:v>
                </c:pt>
                <c:pt idx="33">
                  <c:v>42793</c:v>
                </c:pt>
                <c:pt idx="34">
                  <c:v>42794</c:v>
                </c:pt>
                <c:pt idx="35">
                  <c:v>42795</c:v>
                </c:pt>
                <c:pt idx="36">
                  <c:v>42796</c:v>
                </c:pt>
                <c:pt idx="37">
                  <c:v>42797</c:v>
                </c:pt>
                <c:pt idx="38">
                  <c:v>42800</c:v>
                </c:pt>
                <c:pt idx="39">
                  <c:v>42801</c:v>
                </c:pt>
                <c:pt idx="40">
                  <c:v>42802</c:v>
                </c:pt>
                <c:pt idx="41">
                  <c:v>42803</c:v>
                </c:pt>
                <c:pt idx="42">
                  <c:v>42804</c:v>
                </c:pt>
                <c:pt idx="43">
                  <c:v>42807</c:v>
                </c:pt>
                <c:pt idx="44">
                  <c:v>42808</c:v>
                </c:pt>
                <c:pt idx="45">
                  <c:v>42809</c:v>
                </c:pt>
                <c:pt idx="46">
                  <c:v>42810</c:v>
                </c:pt>
                <c:pt idx="47">
                  <c:v>42811</c:v>
                </c:pt>
                <c:pt idx="48">
                  <c:v>42814</c:v>
                </c:pt>
                <c:pt idx="49">
                  <c:v>42815</c:v>
                </c:pt>
                <c:pt idx="50">
                  <c:v>42816</c:v>
                </c:pt>
                <c:pt idx="51">
                  <c:v>42817</c:v>
                </c:pt>
                <c:pt idx="52">
                  <c:v>42818</c:v>
                </c:pt>
                <c:pt idx="53">
                  <c:v>42821</c:v>
                </c:pt>
                <c:pt idx="54">
                  <c:v>42822</c:v>
                </c:pt>
                <c:pt idx="55">
                  <c:v>42823</c:v>
                </c:pt>
                <c:pt idx="56">
                  <c:v>42824</c:v>
                </c:pt>
                <c:pt idx="57">
                  <c:v>42825</c:v>
                </c:pt>
                <c:pt idx="58">
                  <c:v>42828</c:v>
                </c:pt>
                <c:pt idx="59">
                  <c:v>42829</c:v>
                </c:pt>
                <c:pt idx="60">
                  <c:v>42830</c:v>
                </c:pt>
                <c:pt idx="61">
                  <c:v>42831</c:v>
                </c:pt>
                <c:pt idx="62">
                  <c:v>42832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42838</c:v>
                </c:pt>
                <c:pt idx="67">
                  <c:v>42839</c:v>
                </c:pt>
                <c:pt idx="68">
                  <c:v>42844</c:v>
                </c:pt>
                <c:pt idx="69">
                  <c:v>42845</c:v>
                </c:pt>
                <c:pt idx="70">
                  <c:v>42846</c:v>
                </c:pt>
                <c:pt idx="71">
                  <c:v>42850</c:v>
                </c:pt>
                <c:pt idx="72">
                  <c:v>42851</c:v>
                </c:pt>
                <c:pt idx="73">
                  <c:v>42852</c:v>
                </c:pt>
                <c:pt idx="74">
                  <c:v>42853</c:v>
                </c:pt>
                <c:pt idx="75">
                  <c:v>42857</c:v>
                </c:pt>
                <c:pt idx="76">
                  <c:v>42859</c:v>
                </c:pt>
                <c:pt idx="77">
                  <c:v>42860</c:v>
                </c:pt>
                <c:pt idx="78">
                  <c:v>42864</c:v>
                </c:pt>
                <c:pt idx="79">
                  <c:v>42865</c:v>
                </c:pt>
                <c:pt idx="80">
                  <c:v>42866</c:v>
                </c:pt>
                <c:pt idx="81">
                  <c:v>42867</c:v>
                </c:pt>
                <c:pt idx="82">
                  <c:v>42870</c:v>
                </c:pt>
                <c:pt idx="83">
                  <c:v>42871</c:v>
                </c:pt>
                <c:pt idx="84">
                  <c:v>42872</c:v>
                </c:pt>
                <c:pt idx="85">
                  <c:v>42873</c:v>
                </c:pt>
                <c:pt idx="86">
                  <c:v>42874</c:v>
                </c:pt>
                <c:pt idx="87">
                  <c:v>42877</c:v>
                </c:pt>
                <c:pt idx="88">
                  <c:v>42878</c:v>
                </c:pt>
                <c:pt idx="89">
                  <c:v>42879</c:v>
                </c:pt>
                <c:pt idx="90">
                  <c:v>42885</c:v>
                </c:pt>
                <c:pt idx="91">
                  <c:v>42886</c:v>
                </c:pt>
                <c:pt idx="92">
                  <c:v>42887</c:v>
                </c:pt>
                <c:pt idx="93">
                  <c:v>42888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42899</c:v>
                </c:pt>
                <c:pt idx="99">
                  <c:v>42900</c:v>
                </c:pt>
                <c:pt idx="100">
                  <c:v>42901</c:v>
                </c:pt>
                <c:pt idx="101">
                  <c:v>42902</c:v>
                </c:pt>
                <c:pt idx="102">
                  <c:v>42905</c:v>
                </c:pt>
                <c:pt idx="103">
                  <c:v>42906</c:v>
                </c:pt>
                <c:pt idx="104">
                  <c:v>42907</c:v>
                </c:pt>
                <c:pt idx="105">
                  <c:v>42908</c:v>
                </c:pt>
                <c:pt idx="106">
                  <c:v>42909</c:v>
                </c:pt>
                <c:pt idx="107">
                  <c:v>42912</c:v>
                </c:pt>
                <c:pt idx="108">
                  <c:v>42914</c:v>
                </c:pt>
                <c:pt idx="109">
                  <c:v>42915</c:v>
                </c:pt>
                <c:pt idx="110">
                  <c:v>42916</c:v>
                </c:pt>
                <c:pt idx="111">
                  <c:v>42919</c:v>
                </c:pt>
                <c:pt idx="112">
                  <c:v>42920</c:v>
                </c:pt>
                <c:pt idx="113">
                  <c:v>42921</c:v>
                </c:pt>
                <c:pt idx="114">
                  <c:v>42922</c:v>
                </c:pt>
                <c:pt idx="115">
                  <c:v>42923</c:v>
                </c:pt>
                <c:pt idx="116">
                  <c:v>42926</c:v>
                </c:pt>
                <c:pt idx="117">
                  <c:v>42927</c:v>
                </c:pt>
                <c:pt idx="118">
                  <c:v>42928</c:v>
                </c:pt>
                <c:pt idx="119">
                  <c:v>42929</c:v>
                </c:pt>
                <c:pt idx="120">
                  <c:v>42933</c:v>
                </c:pt>
                <c:pt idx="121">
                  <c:v>42934</c:v>
                </c:pt>
                <c:pt idx="122">
                  <c:v>42935</c:v>
                </c:pt>
                <c:pt idx="123">
                  <c:v>42936</c:v>
                </c:pt>
                <c:pt idx="124">
                  <c:v>42937</c:v>
                </c:pt>
                <c:pt idx="125">
                  <c:v>42940</c:v>
                </c:pt>
                <c:pt idx="126">
                  <c:v>42941</c:v>
                </c:pt>
                <c:pt idx="127">
                  <c:v>42942</c:v>
                </c:pt>
                <c:pt idx="128">
                  <c:v>42943</c:v>
                </c:pt>
                <c:pt idx="129">
                  <c:v>42944</c:v>
                </c:pt>
                <c:pt idx="130">
                  <c:v>42947</c:v>
                </c:pt>
                <c:pt idx="131">
                  <c:v>42948</c:v>
                </c:pt>
                <c:pt idx="132">
                  <c:v>42949</c:v>
                </c:pt>
                <c:pt idx="133">
                  <c:v>42975</c:v>
                </c:pt>
                <c:pt idx="134">
                  <c:v>42976</c:v>
                </c:pt>
                <c:pt idx="135">
                  <c:v>42977</c:v>
                </c:pt>
                <c:pt idx="136">
                  <c:v>42978</c:v>
                </c:pt>
                <c:pt idx="137">
                  <c:v>42979</c:v>
                </c:pt>
                <c:pt idx="138">
                  <c:v>42982</c:v>
                </c:pt>
                <c:pt idx="139">
                  <c:v>42983</c:v>
                </c:pt>
                <c:pt idx="140">
                  <c:v>42984</c:v>
                </c:pt>
                <c:pt idx="141">
                  <c:v>42985</c:v>
                </c:pt>
                <c:pt idx="142">
                  <c:v>42986</c:v>
                </c:pt>
                <c:pt idx="143">
                  <c:v>42989</c:v>
                </c:pt>
                <c:pt idx="144">
                  <c:v>42991</c:v>
                </c:pt>
                <c:pt idx="145">
                  <c:v>42992</c:v>
                </c:pt>
                <c:pt idx="146">
                  <c:v>42993</c:v>
                </c:pt>
                <c:pt idx="147">
                  <c:v>42994</c:v>
                </c:pt>
                <c:pt idx="148">
                  <c:v>42996</c:v>
                </c:pt>
                <c:pt idx="149">
                  <c:v>42997</c:v>
                </c:pt>
                <c:pt idx="150">
                  <c:v>42998</c:v>
                </c:pt>
                <c:pt idx="151">
                  <c:v>42999</c:v>
                </c:pt>
                <c:pt idx="152">
                  <c:v>43000</c:v>
                </c:pt>
                <c:pt idx="153">
                  <c:v>43003</c:v>
                </c:pt>
                <c:pt idx="154">
                  <c:v>43004</c:v>
                </c:pt>
                <c:pt idx="155">
                  <c:v>43005</c:v>
                </c:pt>
                <c:pt idx="156">
                  <c:v>43006</c:v>
                </c:pt>
                <c:pt idx="157">
                  <c:v>43007</c:v>
                </c:pt>
                <c:pt idx="158">
                  <c:v>43010</c:v>
                </c:pt>
                <c:pt idx="159">
                  <c:v>43011</c:v>
                </c:pt>
                <c:pt idx="160">
                  <c:v>43012</c:v>
                </c:pt>
                <c:pt idx="161">
                  <c:v>43013</c:v>
                </c:pt>
                <c:pt idx="162">
                  <c:v>43014</c:v>
                </c:pt>
                <c:pt idx="163">
                  <c:v>43017</c:v>
                </c:pt>
                <c:pt idx="164">
                  <c:v>43018</c:v>
                </c:pt>
                <c:pt idx="165">
                  <c:v>43019</c:v>
                </c:pt>
                <c:pt idx="166">
                  <c:v>43020</c:v>
                </c:pt>
                <c:pt idx="167">
                  <c:v>43021</c:v>
                </c:pt>
                <c:pt idx="168">
                  <c:v>43024</c:v>
                </c:pt>
                <c:pt idx="169">
                  <c:v>43025</c:v>
                </c:pt>
                <c:pt idx="170">
                  <c:v>43026</c:v>
                </c:pt>
                <c:pt idx="171">
                  <c:v>43027</c:v>
                </c:pt>
                <c:pt idx="172">
                  <c:v>43028</c:v>
                </c:pt>
                <c:pt idx="173">
                  <c:v>43031</c:v>
                </c:pt>
                <c:pt idx="174">
                  <c:v>43032</c:v>
                </c:pt>
                <c:pt idx="175">
                  <c:v>43033</c:v>
                </c:pt>
                <c:pt idx="176">
                  <c:v>43034</c:v>
                </c:pt>
                <c:pt idx="177">
                  <c:v>43035</c:v>
                </c:pt>
                <c:pt idx="178">
                  <c:v>43036</c:v>
                </c:pt>
                <c:pt idx="179">
                  <c:v>43038</c:v>
                </c:pt>
                <c:pt idx="180">
                  <c:v>43039</c:v>
                </c:pt>
                <c:pt idx="181">
                  <c:v>43041</c:v>
                </c:pt>
                <c:pt idx="182">
                  <c:v>43042</c:v>
                </c:pt>
                <c:pt idx="183">
                  <c:v>43045</c:v>
                </c:pt>
                <c:pt idx="184">
                  <c:v>43046</c:v>
                </c:pt>
                <c:pt idx="185">
                  <c:v>43047</c:v>
                </c:pt>
                <c:pt idx="186">
                  <c:v>43048</c:v>
                </c:pt>
                <c:pt idx="187">
                  <c:v>43049</c:v>
                </c:pt>
                <c:pt idx="188">
                  <c:v>43052</c:v>
                </c:pt>
                <c:pt idx="189">
                  <c:v>43053</c:v>
                </c:pt>
                <c:pt idx="190">
                  <c:v>43054</c:v>
                </c:pt>
                <c:pt idx="191">
                  <c:v>43055</c:v>
                </c:pt>
                <c:pt idx="192">
                  <c:v>43056</c:v>
                </c:pt>
                <c:pt idx="193">
                  <c:v>43059</c:v>
                </c:pt>
                <c:pt idx="194">
                  <c:v>43060</c:v>
                </c:pt>
                <c:pt idx="195">
                  <c:v>43061</c:v>
                </c:pt>
                <c:pt idx="196">
                  <c:v>43062</c:v>
                </c:pt>
                <c:pt idx="197">
                  <c:v>43063</c:v>
                </c:pt>
                <c:pt idx="198">
                  <c:v>43066</c:v>
                </c:pt>
                <c:pt idx="199">
                  <c:v>43067</c:v>
                </c:pt>
                <c:pt idx="200">
                  <c:v>43068</c:v>
                </c:pt>
                <c:pt idx="201">
                  <c:v>43069</c:v>
                </c:pt>
                <c:pt idx="202">
                  <c:v>43070</c:v>
                </c:pt>
                <c:pt idx="203">
                  <c:v>43073</c:v>
                </c:pt>
                <c:pt idx="204">
                  <c:v>43074</c:v>
                </c:pt>
                <c:pt idx="205">
                  <c:v>43075</c:v>
                </c:pt>
                <c:pt idx="206">
                  <c:v>43076</c:v>
                </c:pt>
                <c:pt idx="207">
                  <c:v>43077</c:v>
                </c:pt>
                <c:pt idx="208">
                  <c:v>43080</c:v>
                </c:pt>
                <c:pt idx="209">
                  <c:v>43081</c:v>
                </c:pt>
                <c:pt idx="210">
                  <c:v>43082</c:v>
                </c:pt>
                <c:pt idx="211">
                  <c:v>43083</c:v>
                </c:pt>
                <c:pt idx="212">
                  <c:v>43084</c:v>
                </c:pt>
                <c:pt idx="213">
                  <c:v>43087</c:v>
                </c:pt>
                <c:pt idx="214">
                  <c:v>43088</c:v>
                </c:pt>
                <c:pt idx="215">
                  <c:v>43089</c:v>
                </c:pt>
                <c:pt idx="216">
                  <c:v>43103</c:v>
                </c:pt>
                <c:pt idx="217">
                  <c:v>43104</c:v>
                </c:pt>
                <c:pt idx="218">
                  <c:v>43108</c:v>
                </c:pt>
                <c:pt idx="219">
                  <c:v>43109</c:v>
                </c:pt>
                <c:pt idx="220">
                  <c:v>43110</c:v>
                </c:pt>
                <c:pt idx="221">
                  <c:v>43111</c:v>
                </c:pt>
                <c:pt idx="222">
                  <c:v>43112</c:v>
                </c:pt>
                <c:pt idx="223">
                  <c:v>43115</c:v>
                </c:pt>
                <c:pt idx="224">
                  <c:v>43116</c:v>
                </c:pt>
                <c:pt idx="225">
                  <c:v>43117</c:v>
                </c:pt>
                <c:pt idx="226">
                  <c:v>43118</c:v>
                </c:pt>
                <c:pt idx="227">
                  <c:v>43119</c:v>
                </c:pt>
                <c:pt idx="228">
                  <c:v>43122</c:v>
                </c:pt>
                <c:pt idx="229">
                  <c:v>43123</c:v>
                </c:pt>
                <c:pt idx="230">
                  <c:v>43124</c:v>
                </c:pt>
                <c:pt idx="231">
                  <c:v>43129</c:v>
                </c:pt>
                <c:pt idx="232">
                  <c:v>43130</c:v>
                </c:pt>
                <c:pt idx="233">
                  <c:v>43131</c:v>
                </c:pt>
                <c:pt idx="234">
                  <c:v>43132</c:v>
                </c:pt>
                <c:pt idx="235">
                  <c:v>43133</c:v>
                </c:pt>
                <c:pt idx="236">
                  <c:v>43136</c:v>
                </c:pt>
                <c:pt idx="237">
                  <c:v>43137</c:v>
                </c:pt>
                <c:pt idx="238">
                  <c:v>43138</c:v>
                </c:pt>
                <c:pt idx="239">
                  <c:v>43139</c:v>
                </c:pt>
                <c:pt idx="240">
                  <c:v>43140</c:v>
                </c:pt>
                <c:pt idx="241">
                  <c:v>43143</c:v>
                </c:pt>
                <c:pt idx="242">
                  <c:v>43144</c:v>
                </c:pt>
                <c:pt idx="243">
                  <c:v>43145</c:v>
                </c:pt>
                <c:pt idx="244">
                  <c:v>43146</c:v>
                </c:pt>
                <c:pt idx="245">
                  <c:v>43147</c:v>
                </c:pt>
                <c:pt idx="246">
                  <c:v>43150</c:v>
                </c:pt>
                <c:pt idx="247">
                  <c:v>43151</c:v>
                </c:pt>
                <c:pt idx="248">
                  <c:v>43152</c:v>
                </c:pt>
                <c:pt idx="249">
                  <c:v>43153</c:v>
                </c:pt>
                <c:pt idx="250">
                  <c:v>43154</c:v>
                </c:pt>
                <c:pt idx="251">
                  <c:v>43157</c:v>
                </c:pt>
                <c:pt idx="252">
                  <c:v>43158</c:v>
                </c:pt>
                <c:pt idx="253">
                  <c:v>43159</c:v>
                </c:pt>
                <c:pt idx="254">
                  <c:v>43160</c:v>
                </c:pt>
                <c:pt idx="255">
                  <c:v>43161</c:v>
                </c:pt>
                <c:pt idx="256">
                  <c:v>43164</c:v>
                </c:pt>
                <c:pt idx="257">
                  <c:v>43165</c:v>
                </c:pt>
                <c:pt idx="258">
                  <c:v>43166</c:v>
                </c:pt>
                <c:pt idx="259">
                  <c:v>43167</c:v>
                </c:pt>
                <c:pt idx="260">
                  <c:v>43168</c:v>
                </c:pt>
                <c:pt idx="261">
                  <c:v>43171</c:v>
                </c:pt>
                <c:pt idx="262">
                  <c:v>43172</c:v>
                </c:pt>
                <c:pt idx="263">
                  <c:v>43173</c:v>
                </c:pt>
                <c:pt idx="264">
                  <c:v>43174</c:v>
                </c:pt>
                <c:pt idx="265">
                  <c:v>43175</c:v>
                </c:pt>
                <c:pt idx="266">
                  <c:v>43178</c:v>
                </c:pt>
                <c:pt idx="267">
                  <c:v>43179</c:v>
                </c:pt>
                <c:pt idx="268">
                  <c:v>43180</c:v>
                </c:pt>
                <c:pt idx="269">
                  <c:v>43181</c:v>
                </c:pt>
                <c:pt idx="270">
                  <c:v>43182</c:v>
                </c:pt>
                <c:pt idx="271">
                  <c:v>43185</c:v>
                </c:pt>
                <c:pt idx="272">
                  <c:v>43186</c:v>
                </c:pt>
                <c:pt idx="273">
                  <c:v>43187</c:v>
                </c:pt>
                <c:pt idx="274">
                  <c:v>43188</c:v>
                </c:pt>
                <c:pt idx="275">
                  <c:v>43189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43199</c:v>
                </c:pt>
                <c:pt idx="281">
                  <c:v>43200</c:v>
                </c:pt>
                <c:pt idx="282">
                  <c:v>43201</c:v>
                </c:pt>
                <c:pt idx="283">
                  <c:v>43202</c:v>
                </c:pt>
                <c:pt idx="284">
                  <c:v>43203</c:v>
                </c:pt>
                <c:pt idx="285">
                  <c:v>43206</c:v>
                </c:pt>
                <c:pt idx="286">
                  <c:v>43207</c:v>
                </c:pt>
                <c:pt idx="287">
                  <c:v>43208</c:v>
                </c:pt>
                <c:pt idx="288">
                  <c:v>43209</c:v>
                </c:pt>
                <c:pt idx="289">
                  <c:v>43210</c:v>
                </c:pt>
                <c:pt idx="290">
                  <c:v>43213</c:v>
                </c:pt>
                <c:pt idx="291">
                  <c:v>43214</c:v>
                </c:pt>
                <c:pt idx="292">
                  <c:v>43215</c:v>
                </c:pt>
                <c:pt idx="293">
                  <c:v>43216</c:v>
                </c:pt>
                <c:pt idx="294">
                  <c:v>43217</c:v>
                </c:pt>
                <c:pt idx="295">
                  <c:v>43222</c:v>
                </c:pt>
                <c:pt idx="296">
                  <c:v>43223</c:v>
                </c:pt>
                <c:pt idx="297">
                  <c:v>43224</c:v>
                </c:pt>
                <c:pt idx="298">
                  <c:v>43234</c:v>
                </c:pt>
                <c:pt idx="299">
                  <c:v>43235</c:v>
                </c:pt>
                <c:pt idx="300">
                  <c:v>43236</c:v>
                </c:pt>
                <c:pt idx="301">
                  <c:v>43237</c:v>
                </c:pt>
                <c:pt idx="302">
                  <c:v>43238</c:v>
                </c:pt>
                <c:pt idx="303">
                  <c:v>43242</c:v>
                </c:pt>
                <c:pt idx="304">
                  <c:v>43243</c:v>
                </c:pt>
                <c:pt idx="305">
                  <c:v>43244</c:v>
                </c:pt>
                <c:pt idx="306">
                  <c:v>43245</c:v>
                </c:pt>
                <c:pt idx="307">
                  <c:v>43249</c:v>
                </c:pt>
                <c:pt idx="308">
                  <c:v>43250</c:v>
                </c:pt>
                <c:pt idx="309">
                  <c:v>43251</c:v>
                </c:pt>
                <c:pt idx="310">
                  <c:v>43252</c:v>
                </c:pt>
                <c:pt idx="311">
                  <c:v>43255</c:v>
                </c:pt>
                <c:pt idx="312">
                  <c:v>43256</c:v>
                </c:pt>
                <c:pt idx="313">
                  <c:v>43257</c:v>
                </c:pt>
                <c:pt idx="314">
                  <c:v>43258</c:v>
                </c:pt>
                <c:pt idx="315">
                  <c:v>43259</c:v>
                </c:pt>
                <c:pt idx="316">
                  <c:v>43262</c:v>
                </c:pt>
                <c:pt idx="317">
                  <c:v>43263</c:v>
                </c:pt>
                <c:pt idx="318">
                  <c:v>43264</c:v>
                </c:pt>
                <c:pt idx="319">
                  <c:v>43265</c:v>
                </c:pt>
                <c:pt idx="320">
                  <c:v>43266</c:v>
                </c:pt>
                <c:pt idx="321">
                  <c:v>43269</c:v>
                </c:pt>
                <c:pt idx="322">
                  <c:v>43270</c:v>
                </c:pt>
                <c:pt idx="323">
                  <c:v>43271</c:v>
                </c:pt>
                <c:pt idx="324">
                  <c:v>43272</c:v>
                </c:pt>
                <c:pt idx="325">
                  <c:v>43273</c:v>
                </c:pt>
                <c:pt idx="326">
                  <c:v>43276</c:v>
                </c:pt>
                <c:pt idx="327">
                  <c:v>43277</c:v>
                </c:pt>
                <c:pt idx="328">
                  <c:v>43278</c:v>
                </c:pt>
                <c:pt idx="329">
                  <c:v>43279</c:v>
                </c:pt>
                <c:pt idx="330">
                  <c:v>43280</c:v>
                </c:pt>
                <c:pt idx="331">
                  <c:v>43283</c:v>
                </c:pt>
                <c:pt idx="332">
                  <c:v>43284</c:v>
                </c:pt>
                <c:pt idx="333">
                  <c:v>43285</c:v>
                </c:pt>
                <c:pt idx="334">
                  <c:v>43286</c:v>
                </c:pt>
                <c:pt idx="335">
                  <c:v>43287</c:v>
                </c:pt>
                <c:pt idx="336">
                  <c:v>43290</c:v>
                </c:pt>
                <c:pt idx="337">
                  <c:v>43291</c:v>
                </c:pt>
                <c:pt idx="338">
                  <c:v>43292</c:v>
                </c:pt>
                <c:pt idx="339">
                  <c:v>43293</c:v>
                </c:pt>
                <c:pt idx="340">
                  <c:v>43294</c:v>
                </c:pt>
                <c:pt idx="341">
                  <c:v>43297</c:v>
                </c:pt>
                <c:pt idx="342">
                  <c:v>43298</c:v>
                </c:pt>
                <c:pt idx="343">
                  <c:v>43299</c:v>
                </c:pt>
                <c:pt idx="344">
                  <c:v>43300</c:v>
                </c:pt>
                <c:pt idx="345">
                  <c:v>43301</c:v>
                </c:pt>
                <c:pt idx="346">
                  <c:v>43304</c:v>
                </c:pt>
                <c:pt idx="347">
                  <c:v>43305</c:v>
                </c:pt>
                <c:pt idx="348">
                  <c:v>43306</c:v>
                </c:pt>
                <c:pt idx="349">
                  <c:v>43307</c:v>
                </c:pt>
                <c:pt idx="350">
                  <c:v>43308</c:v>
                </c:pt>
                <c:pt idx="351">
                  <c:v>43311</c:v>
                </c:pt>
                <c:pt idx="352">
                  <c:v>43312</c:v>
                </c:pt>
                <c:pt idx="353">
                  <c:v>43313</c:v>
                </c:pt>
                <c:pt idx="354">
                  <c:v>43314</c:v>
                </c:pt>
                <c:pt idx="355">
                  <c:v>43315</c:v>
                </c:pt>
                <c:pt idx="356">
                  <c:v>43339</c:v>
                </c:pt>
                <c:pt idx="357">
                  <c:v>43340</c:v>
                </c:pt>
                <c:pt idx="358">
                  <c:v>43341</c:v>
                </c:pt>
                <c:pt idx="359">
                  <c:v>43346</c:v>
                </c:pt>
                <c:pt idx="360">
                  <c:v>43347</c:v>
                </c:pt>
                <c:pt idx="361">
                  <c:v>43348</c:v>
                </c:pt>
                <c:pt idx="362">
                  <c:v>43349</c:v>
                </c:pt>
                <c:pt idx="363">
                  <c:v>43350</c:v>
                </c:pt>
                <c:pt idx="364">
                  <c:v>43353</c:v>
                </c:pt>
                <c:pt idx="365">
                  <c:v>43354</c:v>
                </c:pt>
                <c:pt idx="366">
                  <c:v>43355</c:v>
                </c:pt>
                <c:pt idx="367">
                  <c:v>43356</c:v>
                </c:pt>
                <c:pt idx="368">
                  <c:v>43357</c:v>
                </c:pt>
                <c:pt idx="369">
                  <c:v>43360</c:v>
                </c:pt>
                <c:pt idx="370">
                  <c:v>43361</c:v>
                </c:pt>
                <c:pt idx="371">
                  <c:v>43362</c:v>
                </c:pt>
                <c:pt idx="372">
                  <c:v>43363</c:v>
                </c:pt>
                <c:pt idx="373">
                  <c:v>43364</c:v>
                </c:pt>
                <c:pt idx="374">
                  <c:v>43367</c:v>
                </c:pt>
                <c:pt idx="375">
                  <c:v>43368</c:v>
                </c:pt>
                <c:pt idx="376">
                  <c:v>43369</c:v>
                </c:pt>
                <c:pt idx="377">
                  <c:v>43370</c:v>
                </c:pt>
                <c:pt idx="378">
                  <c:v>43371</c:v>
                </c:pt>
                <c:pt idx="379">
                  <c:v>43374</c:v>
                </c:pt>
                <c:pt idx="380">
                  <c:v>43375</c:v>
                </c:pt>
                <c:pt idx="381">
                  <c:v>43376</c:v>
                </c:pt>
                <c:pt idx="382">
                  <c:v>43377</c:v>
                </c:pt>
                <c:pt idx="383">
                  <c:v>43378</c:v>
                </c:pt>
                <c:pt idx="384">
                  <c:v>43381</c:v>
                </c:pt>
                <c:pt idx="385">
                  <c:v>43382</c:v>
                </c:pt>
                <c:pt idx="386">
                  <c:v>43384</c:v>
                </c:pt>
                <c:pt idx="387">
                  <c:v>43385</c:v>
                </c:pt>
                <c:pt idx="388">
                  <c:v>43388</c:v>
                </c:pt>
                <c:pt idx="389">
                  <c:v>43389</c:v>
                </c:pt>
                <c:pt idx="390">
                  <c:v>43390</c:v>
                </c:pt>
                <c:pt idx="391">
                  <c:v>43391</c:v>
                </c:pt>
                <c:pt idx="392">
                  <c:v>43392</c:v>
                </c:pt>
                <c:pt idx="393">
                  <c:v>43395</c:v>
                </c:pt>
                <c:pt idx="394">
                  <c:v>43396</c:v>
                </c:pt>
                <c:pt idx="395">
                  <c:v>43398</c:v>
                </c:pt>
                <c:pt idx="396">
                  <c:v>43399</c:v>
                </c:pt>
                <c:pt idx="397">
                  <c:v>43402</c:v>
                </c:pt>
                <c:pt idx="398">
                  <c:v>43403</c:v>
                </c:pt>
                <c:pt idx="399">
                  <c:v>43404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43416</c:v>
                </c:pt>
                <c:pt idx="406">
                  <c:v>43417</c:v>
                </c:pt>
                <c:pt idx="407">
                  <c:v>43418</c:v>
                </c:pt>
                <c:pt idx="408">
                  <c:v>43419</c:v>
                </c:pt>
                <c:pt idx="409">
                  <c:v>43420</c:v>
                </c:pt>
                <c:pt idx="410">
                  <c:v>43423</c:v>
                </c:pt>
                <c:pt idx="411">
                  <c:v>43424</c:v>
                </c:pt>
                <c:pt idx="412">
                  <c:v>43425</c:v>
                </c:pt>
                <c:pt idx="413">
                  <c:v>43426</c:v>
                </c:pt>
                <c:pt idx="414">
                  <c:v>43427</c:v>
                </c:pt>
                <c:pt idx="415">
                  <c:v>43430</c:v>
                </c:pt>
                <c:pt idx="416">
                  <c:v>43431</c:v>
                </c:pt>
                <c:pt idx="417">
                  <c:v>43432</c:v>
                </c:pt>
                <c:pt idx="418">
                  <c:v>43433</c:v>
                </c:pt>
                <c:pt idx="419">
                  <c:v>43434</c:v>
                </c:pt>
                <c:pt idx="420">
                  <c:v>43437</c:v>
                </c:pt>
                <c:pt idx="421">
                  <c:v>43439</c:v>
                </c:pt>
                <c:pt idx="422">
                  <c:v>43440</c:v>
                </c:pt>
                <c:pt idx="423">
                  <c:v>43441</c:v>
                </c:pt>
                <c:pt idx="424">
                  <c:v>43444</c:v>
                </c:pt>
                <c:pt idx="425">
                  <c:v>43446</c:v>
                </c:pt>
                <c:pt idx="426">
                  <c:v>43447</c:v>
                </c:pt>
                <c:pt idx="427">
                  <c:v>43448</c:v>
                </c:pt>
                <c:pt idx="428">
                  <c:v>43451</c:v>
                </c:pt>
                <c:pt idx="429">
                  <c:v>43452</c:v>
                </c:pt>
                <c:pt idx="430">
                  <c:v>43453</c:v>
                </c:pt>
                <c:pt idx="431">
                  <c:v>43454</c:v>
                </c:pt>
                <c:pt idx="432">
                  <c:v>43468</c:v>
                </c:pt>
                <c:pt idx="433">
                  <c:v>43469</c:v>
                </c:pt>
                <c:pt idx="434">
                  <c:v>43472</c:v>
                </c:pt>
                <c:pt idx="435">
                  <c:v>43473</c:v>
                </c:pt>
                <c:pt idx="436">
                  <c:v>43474</c:v>
                </c:pt>
                <c:pt idx="437">
                  <c:v>43475</c:v>
                </c:pt>
                <c:pt idx="438">
                  <c:v>43476</c:v>
                </c:pt>
                <c:pt idx="439">
                  <c:v>43479</c:v>
                </c:pt>
                <c:pt idx="440">
                  <c:v>43480</c:v>
                </c:pt>
                <c:pt idx="441">
                  <c:v>43481</c:v>
                </c:pt>
                <c:pt idx="442">
                  <c:v>43482</c:v>
                </c:pt>
                <c:pt idx="443">
                  <c:v>43483</c:v>
                </c:pt>
                <c:pt idx="444">
                  <c:v>43486</c:v>
                </c:pt>
                <c:pt idx="445">
                  <c:v>43487</c:v>
                </c:pt>
                <c:pt idx="446">
                  <c:v>43488</c:v>
                </c:pt>
                <c:pt idx="447">
                  <c:v>43489</c:v>
                </c:pt>
                <c:pt idx="448">
                  <c:v>43490</c:v>
                </c:pt>
                <c:pt idx="449">
                  <c:v>43493</c:v>
                </c:pt>
                <c:pt idx="450">
                  <c:v>43494</c:v>
                </c:pt>
                <c:pt idx="451">
                  <c:v>43495</c:v>
                </c:pt>
                <c:pt idx="452">
                  <c:v>43496</c:v>
                </c:pt>
                <c:pt idx="453">
                  <c:v>43497</c:v>
                </c:pt>
                <c:pt idx="454">
                  <c:v>43500</c:v>
                </c:pt>
                <c:pt idx="455">
                  <c:v>43501</c:v>
                </c:pt>
                <c:pt idx="456">
                  <c:v>43502</c:v>
                </c:pt>
                <c:pt idx="457">
                  <c:v>43503</c:v>
                </c:pt>
                <c:pt idx="458">
                  <c:v>43504</c:v>
                </c:pt>
                <c:pt idx="459">
                  <c:v>43507</c:v>
                </c:pt>
                <c:pt idx="460">
                  <c:v>43508</c:v>
                </c:pt>
                <c:pt idx="461">
                  <c:v>43509</c:v>
                </c:pt>
                <c:pt idx="462">
                  <c:v>43510</c:v>
                </c:pt>
                <c:pt idx="463">
                  <c:v>43511</c:v>
                </c:pt>
                <c:pt idx="464">
                  <c:v>43514</c:v>
                </c:pt>
                <c:pt idx="465">
                  <c:v>43515</c:v>
                </c:pt>
                <c:pt idx="466">
                  <c:v>43516</c:v>
                </c:pt>
                <c:pt idx="467">
                  <c:v>43517</c:v>
                </c:pt>
                <c:pt idx="468">
                  <c:v>43518</c:v>
                </c:pt>
                <c:pt idx="469">
                  <c:v>43521</c:v>
                </c:pt>
                <c:pt idx="470">
                  <c:v>43522</c:v>
                </c:pt>
                <c:pt idx="471">
                  <c:v>43523</c:v>
                </c:pt>
                <c:pt idx="472">
                  <c:v>43524</c:v>
                </c:pt>
                <c:pt idx="473">
                  <c:v>43525</c:v>
                </c:pt>
                <c:pt idx="474">
                  <c:v>43528</c:v>
                </c:pt>
                <c:pt idx="475">
                  <c:v>43529</c:v>
                </c:pt>
                <c:pt idx="476">
                  <c:v>43530</c:v>
                </c:pt>
                <c:pt idx="477">
                  <c:v>43531</c:v>
                </c:pt>
                <c:pt idx="478">
                  <c:v>43532</c:v>
                </c:pt>
                <c:pt idx="479">
                  <c:v>43536</c:v>
                </c:pt>
                <c:pt idx="480">
                  <c:v>43537</c:v>
                </c:pt>
                <c:pt idx="481">
                  <c:v>43538</c:v>
                </c:pt>
                <c:pt idx="482">
                  <c:v>43539</c:v>
                </c:pt>
                <c:pt idx="483">
                  <c:v>43542</c:v>
                </c:pt>
                <c:pt idx="484">
                  <c:v>43543</c:v>
                </c:pt>
                <c:pt idx="485">
                  <c:v>43544</c:v>
                </c:pt>
                <c:pt idx="486">
                  <c:v>43545</c:v>
                </c:pt>
                <c:pt idx="487">
                  <c:v>43546</c:v>
                </c:pt>
                <c:pt idx="488">
                  <c:v>43549</c:v>
                </c:pt>
                <c:pt idx="489">
                  <c:v>43550</c:v>
                </c:pt>
                <c:pt idx="490">
                  <c:v>43551</c:v>
                </c:pt>
                <c:pt idx="491">
                  <c:v>43552</c:v>
                </c:pt>
                <c:pt idx="492">
                  <c:v>43553</c:v>
                </c:pt>
                <c:pt idx="493">
                  <c:v>43556</c:v>
                </c:pt>
                <c:pt idx="494">
                  <c:v>43557</c:v>
                </c:pt>
                <c:pt idx="495">
                  <c:v>43558</c:v>
                </c:pt>
                <c:pt idx="496">
                  <c:v>43559</c:v>
                </c:pt>
                <c:pt idx="497">
                  <c:v>43560</c:v>
                </c:pt>
                <c:pt idx="498">
                  <c:v>43563</c:v>
                </c:pt>
                <c:pt idx="499">
                  <c:v>43564</c:v>
                </c:pt>
                <c:pt idx="500">
                  <c:v>43565</c:v>
                </c:pt>
                <c:pt idx="501">
                  <c:v>43566</c:v>
                </c:pt>
                <c:pt idx="502">
                  <c:v>43567</c:v>
                </c:pt>
                <c:pt idx="503">
                  <c:v>43570</c:v>
                </c:pt>
                <c:pt idx="504">
                  <c:v>43571</c:v>
                </c:pt>
                <c:pt idx="505">
                  <c:v>43572</c:v>
                </c:pt>
                <c:pt idx="506">
                  <c:v>43573</c:v>
                </c:pt>
                <c:pt idx="507">
                  <c:v>43574</c:v>
                </c:pt>
                <c:pt idx="508">
                  <c:v>43578</c:v>
                </c:pt>
                <c:pt idx="509">
                  <c:v>43579</c:v>
                </c:pt>
                <c:pt idx="510">
                  <c:v>43580</c:v>
                </c:pt>
                <c:pt idx="511">
                  <c:v>43584</c:v>
                </c:pt>
                <c:pt idx="512">
                  <c:v>43585</c:v>
                </c:pt>
                <c:pt idx="513">
                  <c:v>43587</c:v>
                </c:pt>
                <c:pt idx="514">
                  <c:v>43588</c:v>
                </c:pt>
                <c:pt idx="515">
                  <c:v>43594</c:v>
                </c:pt>
                <c:pt idx="516">
                  <c:v>43595</c:v>
                </c:pt>
                <c:pt idx="517">
                  <c:v>43598</c:v>
                </c:pt>
                <c:pt idx="518">
                  <c:v>43599</c:v>
                </c:pt>
                <c:pt idx="519">
                  <c:v>43600</c:v>
                </c:pt>
                <c:pt idx="520">
                  <c:v>43605</c:v>
                </c:pt>
                <c:pt idx="521">
                  <c:v>43606</c:v>
                </c:pt>
                <c:pt idx="522">
                  <c:v>43607</c:v>
                </c:pt>
                <c:pt idx="523">
                  <c:v>43608</c:v>
                </c:pt>
                <c:pt idx="524">
                  <c:v>43609</c:v>
                </c:pt>
                <c:pt idx="525">
                  <c:v>43612</c:v>
                </c:pt>
                <c:pt idx="526">
                  <c:v>43613</c:v>
                </c:pt>
                <c:pt idx="527">
                  <c:v>43614</c:v>
                </c:pt>
                <c:pt idx="528">
                  <c:v>43619</c:v>
                </c:pt>
                <c:pt idx="529">
                  <c:v>43620</c:v>
                </c:pt>
                <c:pt idx="530">
                  <c:v>43621</c:v>
                </c:pt>
                <c:pt idx="531">
                  <c:v>43622</c:v>
                </c:pt>
                <c:pt idx="532">
                  <c:v>43623</c:v>
                </c:pt>
                <c:pt idx="533">
                  <c:v>43627</c:v>
                </c:pt>
                <c:pt idx="534">
                  <c:v>43628</c:v>
                </c:pt>
                <c:pt idx="535">
                  <c:v>43629</c:v>
                </c:pt>
                <c:pt idx="536">
                  <c:v>43630</c:v>
                </c:pt>
                <c:pt idx="537">
                  <c:v>43633</c:v>
                </c:pt>
                <c:pt idx="538">
                  <c:v>43634</c:v>
                </c:pt>
                <c:pt idx="539">
                  <c:v>43635</c:v>
                </c:pt>
                <c:pt idx="540">
                  <c:v>43636</c:v>
                </c:pt>
                <c:pt idx="541">
                  <c:v>43637</c:v>
                </c:pt>
                <c:pt idx="542">
                  <c:v>43640</c:v>
                </c:pt>
                <c:pt idx="543">
                  <c:v>43641</c:v>
                </c:pt>
                <c:pt idx="544">
                  <c:v>43642</c:v>
                </c:pt>
                <c:pt idx="545">
                  <c:v>43643</c:v>
                </c:pt>
                <c:pt idx="546">
                  <c:v>43644</c:v>
                </c:pt>
                <c:pt idx="547">
                  <c:v>43647</c:v>
                </c:pt>
                <c:pt idx="548">
                  <c:v>43648</c:v>
                </c:pt>
                <c:pt idx="549">
                  <c:v>43649</c:v>
                </c:pt>
                <c:pt idx="550">
                  <c:v>43650</c:v>
                </c:pt>
                <c:pt idx="551">
                  <c:v>43651</c:v>
                </c:pt>
                <c:pt idx="552">
                  <c:v>43654</c:v>
                </c:pt>
                <c:pt idx="553">
                  <c:v>43655</c:v>
                </c:pt>
                <c:pt idx="554">
                  <c:v>43656</c:v>
                </c:pt>
                <c:pt idx="555">
                  <c:v>43657</c:v>
                </c:pt>
                <c:pt idx="556">
                  <c:v>43658</c:v>
                </c:pt>
                <c:pt idx="557">
                  <c:v>43661</c:v>
                </c:pt>
                <c:pt idx="558">
                  <c:v>43662</c:v>
                </c:pt>
                <c:pt idx="559">
                  <c:v>43663</c:v>
                </c:pt>
                <c:pt idx="560">
                  <c:v>43664</c:v>
                </c:pt>
                <c:pt idx="561">
                  <c:v>43665</c:v>
                </c:pt>
                <c:pt idx="562">
                  <c:v>43668</c:v>
                </c:pt>
                <c:pt idx="563">
                  <c:v>43669</c:v>
                </c:pt>
                <c:pt idx="564">
                  <c:v>43670</c:v>
                </c:pt>
                <c:pt idx="565">
                  <c:v>43671</c:v>
                </c:pt>
                <c:pt idx="566">
                  <c:v>43672</c:v>
                </c:pt>
                <c:pt idx="567">
                  <c:v>43675</c:v>
                </c:pt>
                <c:pt idx="568">
                  <c:v>43676</c:v>
                </c:pt>
                <c:pt idx="569">
                  <c:v>43677</c:v>
                </c:pt>
                <c:pt idx="570">
                  <c:v>43678</c:v>
                </c:pt>
                <c:pt idx="571">
                  <c:v>43679</c:v>
                </c:pt>
                <c:pt idx="572">
                  <c:v>43703</c:v>
                </c:pt>
                <c:pt idx="573">
                  <c:v>43704</c:v>
                </c:pt>
                <c:pt idx="574">
                  <c:v>43705</c:v>
                </c:pt>
                <c:pt idx="575">
                  <c:v>43706</c:v>
                </c:pt>
                <c:pt idx="576">
                  <c:v>43707</c:v>
                </c:pt>
                <c:pt idx="577">
                  <c:v>43711</c:v>
                </c:pt>
                <c:pt idx="578">
                  <c:v>43712</c:v>
                </c:pt>
                <c:pt idx="579">
                  <c:v>43713</c:v>
                </c:pt>
                <c:pt idx="580">
                  <c:v>43714</c:v>
                </c:pt>
                <c:pt idx="581">
                  <c:v>43717</c:v>
                </c:pt>
                <c:pt idx="582">
                  <c:v>43718</c:v>
                </c:pt>
                <c:pt idx="583">
                  <c:v>43719</c:v>
                </c:pt>
                <c:pt idx="584">
                  <c:v>43720</c:v>
                </c:pt>
                <c:pt idx="585">
                  <c:v>43721</c:v>
                </c:pt>
                <c:pt idx="586">
                  <c:v>43724</c:v>
                </c:pt>
                <c:pt idx="587">
                  <c:v>43725</c:v>
                </c:pt>
                <c:pt idx="588">
                  <c:v>43726</c:v>
                </c:pt>
                <c:pt idx="589">
                  <c:v>43727</c:v>
                </c:pt>
                <c:pt idx="590">
                  <c:v>43728</c:v>
                </c:pt>
                <c:pt idx="591">
                  <c:v>43731</c:v>
                </c:pt>
                <c:pt idx="592">
                  <c:v>43732</c:v>
                </c:pt>
                <c:pt idx="593">
                  <c:v>43733</c:v>
                </c:pt>
                <c:pt idx="594">
                  <c:v>43734</c:v>
                </c:pt>
                <c:pt idx="595">
                  <c:v>43735</c:v>
                </c:pt>
                <c:pt idx="596">
                  <c:v>43738</c:v>
                </c:pt>
                <c:pt idx="597">
                  <c:v>43739</c:v>
                </c:pt>
                <c:pt idx="598">
                  <c:v>43740</c:v>
                </c:pt>
                <c:pt idx="599">
                  <c:v>43741</c:v>
                </c:pt>
                <c:pt idx="600">
                  <c:v>43742</c:v>
                </c:pt>
                <c:pt idx="601">
                  <c:v>43745</c:v>
                </c:pt>
                <c:pt idx="602">
                  <c:v>43746</c:v>
                </c:pt>
                <c:pt idx="603">
                  <c:v>43747</c:v>
                </c:pt>
                <c:pt idx="604">
                  <c:v>43748</c:v>
                </c:pt>
                <c:pt idx="605">
                  <c:v>43749</c:v>
                </c:pt>
                <c:pt idx="606">
                  <c:v>43752</c:v>
                </c:pt>
                <c:pt idx="607">
                  <c:v>43753</c:v>
                </c:pt>
                <c:pt idx="608">
                  <c:v>43754</c:v>
                </c:pt>
                <c:pt idx="609">
                  <c:v>43755</c:v>
                </c:pt>
                <c:pt idx="610">
                  <c:v>43756</c:v>
                </c:pt>
                <c:pt idx="611">
                  <c:v>43759</c:v>
                </c:pt>
                <c:pt idx="612">
                  <c:v>43760</c:v>
                </c:pt>
                <c:pt idx="613">
                  <c:v>43761</c:v>
                </c:pt>
                <c:pt idx="614">
                  <c:v>43762</c:v>
                </c:pt>
                <c:pt idx="615">
                  <c:v>43763</c:v>
                </c:pt>
                <c:pt idx="616">
                  <c:v>43766</c:v>
                </c:pt>
                <c:pt idx="617">
                  <c:v>43767</c:v>
                </c:pt>
                <c:pt idx="618">
                  <c:v>43768</c:v>
                </c:pt>
                <c:pt idx="619">
                  <c:v>43769</c:v>
                </c:pt>
                <c:pt idx="620">
                  <c:v>43773</c:v>
                </c:pt>
                <c:pt idx="621">
                  <c:v>43774</c:v>
                </c:pt>
                <c:pt idx="622">
                  <c:v>43775</c:v>
                </c:pt>
                <c:pt idx="623">
                  <c:v>43776</c:v>
                </c:pt>
                <c:pt idx="624">
                  <c:v>43777</c:v>
                </c:pt>
                <c:pt idx="625">
                  <c:v>43781</c:v>
                </c:pt>
                <c:pt idx="626">
                  <c:v>43782</c:v>
                </c:pt>
                <c:pt idx="627">
                  <c:v>43783</c:v>
                </c:pt>
                <c:pt idx="628">
                  <c:v>43784</c:v>
                </c:pt>
                <c:pt idx="629">
                  <c:v>43787</c:v>
                </c:pt>
                <c:pt idx="630">
                  <c:v>43788</c:v>
                </c:pt>
                <c:pt idx="631">
                  <c:v>43789</c:v>
                </c:pt>
                <c:pt idx="632">
                  <c:v>43790</c:v>
                </c:pt>
                <c:pt idx="633">
                  <c:v>43791</c:v>
                </c:pt>
                <c:pt idx="634">
                  <c:v>43794</c:v>
                </c:pt>
                <c:pt idx="635">
                  <c:v>43795</c:v>
                </c:pt>
                <c:pt idx="636">
                  <c:v>43796</c:v>
                </c:pt>
                <c:pt idx="637">
                  <c:v>43797</c:v>
                </c:pt>
                <c:pt idx="638">
                  <c:v>43798</c:v>
                </c:pt>
                <c:pt idx="639">
                  <c:v>43801</c:v>
                </c:pt>
                <c:pt idx="640">
                  <c:v>43802</c:v>
                </c:pt>
                <c:pt idx="641">
                  <c:v>43803</c:v>
                </c:pt>
                <c:pt idx="642">
                  <c:v>43804</c:v>
                </c:pt>
                <c:pt idx="643">
                  <c:v>43805</c:v>
                </c:pt>
                <c:pt idx="644">
                  <c:v>43808</c:v>
                </c:pt>
                <c:pt idx="645">
                  <c:v>43809</c:v>
                </c:pt>
                <c:pt idx="646">
                  <c:v>43810</c:v>
                </c:pt>
                <c:pt idx="647">
                  <c:v>43811</c:v>
                </c:pt>
                <c:pt idx="648">
                  <c:v>43812</c:v>
                </c:pt>
                <c:pt idx="649">
                  <c:v>43815</c:v>
                </c:pt>
                <c:pt idx="650">
                  <c:v>43816</c:v>
                </c:pt>
                <c:pt idx="651">
                  <c:v>43817</c:v>
                </c:pt>
                <c:pt idx="652">
                  <c:v>43818</c:v>
                </c:pt>
                <c:pt idx="653">
                  <c:v>43837</c:v>
                </c:pt>
                <c:pt idx="654">
                  <c:v>43838</c:v>
                </c:pt>
                <c:pt idx="655">
                  <c:v>43839</c:v>
                </c:pt>
                <c:pt idx="656">
                  <c:v>43840</c:v>
                </c:pt>
                <c:pt idx="657">
                  <c:v>43843</c:v>
                </c:pt>
                <c:pt idx="658">
                  <c:v>43844</c:v>
                </c:pt>
                <c:pt idx="659">
                  <c:v>43845</c:v>
                </c:pt>
                <c:pt idx="660">
                  <c:v>43846</c:v>
                </c:pt>
                <c:pt idx="661">
                  <c:v>43847</c:v>
                </c:pt>
                <c:pt idx="662">
                  <c:v>43850</c:v>
                </c:pt>
                <c:pt idx="663">
                  <c:v>43851</c:v>
                </c:pt>
                <c:pt idx="664">
                  <c:v>43852</c:v>
                </c:pt>
                <c:pt idx="665">
                  <c:v>43853</c:v>
                </c:pt>
                <c:pt idx="666">
                  <c:v>43854</c:v>
                </c:pt>
                <c:pt idx="667">
                  <c:v>43857</c:v>
                </c:pt>
                <c:pt idx="668">
                  <c:v>43858</c:v>
                </c:pt>
                <c:pt idx="669">
                  <c:v>43859</c:v>
                </c:pt>
                <c:pt idx="670">
                  <c:v>43860</c:v>
                </c:pt>
                <c:pt idx="671">
                  <c:v>43864</c:v>
                </c:pt>
                <c:pt idx="672">
                  <c:v>43865</c:v>
                </c:pt>
                <c:pt idx="673">
                  <c:v>43866</c:v>
                </c:pt>
                <c:pt idx="674">
                  <c:v>43868</c:v>
                </c:pt>
                <c:pt idx="675">
                  <c:v>43871</c:v>
                </c:pt>
                <c:pt idx="676">
                  <c:v>43872</c:v>
                </c:pt>
                <c:pt idx="677">
                  <c:v>43873</c:v>
                </c:pt>
                <c:pt idx="678">
                  <c:v>43874</c:v>
                </c:pt>
                <c:pt idx="679">
                  <c:v>43875</c:v>
                </c:pt>
                <c:pt idx="680">
                  <c:v>43878</c:v>
                </c:pt>
                <c:pt idx="681">
                  <c:v>43879</c:v>
                </c:pt>
                <c:pt idx="682">
                  <c:v>43880</c:v>
                </c:pt>
                <c:pt idx="683">
                  <c:v>43881</c:v>
                </c:pt>
                <c:pt idx="684">
                  <c:v>43882</c:v>
                </c:pt>
                <c:pt idx="685">
                  <c:v>43885</c:v>
                </c:pt>
                <c:pt idx="686">
                  <c:v>43886</c:v>
                </c:pt>
                <c:pt idx="687">
                  <c:v>43887</c:v>
                </c:pt>
                <c:pt idx="688">
                  <c:v>43888</c:v>
                </c:pt>
                <c:pt idx="689">
                  <c:v>43889</c:v>
                </c:pt>
                <c:pt idx="690">
                  <c:v>43892</c:v>
                </c:pt>
                <c:pt idx="691">
                  <c:v>43893</c:v>
                </c:pt>
                <c:pt idx="692">
                  <c:v>43894</c:v>
                </c:pt>
                <c:pt idx="693">
                  <c:v>43895</c:v>
                </c:pt>
                <c:pt idx="694">
                  <c:v>43896</c:v>
                </c:pt>
                <c:pt idx="695">
                  <c:v>43899</c:v>
                </c:pt>
                <c:pt idx="696">
                  <c:v>43900</c:v>
                </c:pt>
                <c:pt idx="697">
                  <c:v>43901</c:v>
                </c:pt>
                <c:pt idx="698">
                  <c:v>43902</c:v>
                </c:pt>
                <c:pt idx="699">
                  <c:v>43903</c:v>
                </c:pt>
                <c:pt idx="700">
                  <c:v>43906</c:v>
                </c:pt>
                <c:pt idx="701">
                  <c:v>43907</c:v>
                </c:pt>
                <c:pt idx="702">
                  <c:v>43908</c:v>
                </c:pt>
                <c:pt idx="703">
                  <c:v>43909</c:v>
                </c:pt>
                <c:pt idx="704">
                  <c:v>43910</c:v>
                </c:pt>
                <c:pt idx="705">
                  <c:v>43913</c:v>
                </c:pt>
                <c:pt idx="706">
                  <c:v>43914</c:v>
                </c:pt>
                <c:pt idx="707">
                  <c:v>43915</c:v>
                </c:pt>
                <c:pt idx="708">
                  <c:v>43916</c:v>
                </c:pt>
                <c:pt idx="709">
                  <c:v>43917</c:v>
                </c:pt>
                <c:pt idx="710">
                  <c:v>43920</c:v>
                </c:pt>
                <c:pt idx="711">
                  <c:v>43921</c:v>
                </c:pt>
                <c:pt idx="712">
                  <c:v>43922</c:v>
                </c:pt>
                <c:pt idx="713">
                  <c:v>43923</c:v>
                </c:pt>
                <c:pt idx="714">
                  <c:v>43924</c:v>
                </c:pt>
                <c:pt idx="715">
                  <c:v>43942</c:v>
                </c:pt>
                <c:pt idx="716">
                  <c:v>43943</c:v>
                </c:pt>
                <c:pt idx="717">
                  <c:v>43944</c:v>
                </c:pt>
                <c:pt idx="718">
                  <c:v>43945</c:v>
                </c:pt>
                <c:pt idx="719">
                  <c:v>43948</c:v>
                </c:pt>
                <c:pt idx="720">
                  <c:v>43949</c:v>
                </c:pt>
                <c:pt idx="721">
                  <c:v>43950</c:v>
                </c:pt>
                <c:pt idx="722">
                  <c:v>43951</c:v>
                </c:pt>
                <c:pt idx="723">
                  <c:v>43955</c:v>
                </c:pt>
                <c:pt idx="724">
                  <c:v>43956</c:v>
                </c:pt>
                <c:pt idx="725">
                  <c:v>43957</c:v>
                </c:pt>
                <c:pt idx="726">
                  <c:v>43958</c:v>
                </c:pt>
                <c:pt idx="727">
                  <c:v>43962</c:v>
                </c:pt>
                <c:pt idx="728">
                  <c:v>43963</c:v>
                </c:pt>
                <c:pt idx="729">
                  <c:v>43964</c:v>
                </c:pt>
                <c:pt idx="730">
                  <c:v>43965</c:v>
                </c:pt>
                <c:pt idx="731">
                  <c:v>43966</c:v>
                </c:pt>
                <c:pt idx="732">
                  <c:v>43969</c:v>
                </c:pt>
                <c:pt idx="733">
                  <c:v>43970</c:v>
                </c:pt>
                <c:pt idx="734">
                  <c:v>43971</c:v>
                </c:pt>
                <c:pt idx="735">
                  <c:v>43976</c:v>
                </c:pt>
                <c:pt idx="736">
                  <c:v>43977</c:v>
                </c:pt>
                <c:pt idx="737">
                  <c:v>43978</c:v>
                </c:pt>
                <c:pt idx="738">
                  <c:v>43979</c:v>
                </c:pt>
                <c:pt idx="739">
                  <c:v>43980</c:v>
                </c:pt>
                <c:pt idx="740">
                  <c:v>43985</c:v>
                </c:pt>
                <c:pt idx="741">
                  <c:v>43986</c:v>
                </c:pt>
                <c:pt idx="742">
                  <c:v>43987</c:v>
                </c:pt>
                <c:pt idx="743">
                  <c:v>43991</c:v>
                </c:pt>
                <c:pt idx="744">
                  <c:v>43992</c:v>
                </c:pt>
                <c:pt idx="745">
                  <c:v>43993</c:v>
                </c:pt>
                <c:pt idx="746">
                  <c:v>43994</c:v>
                </c:pt>
                <c:pt idx="747">
                  <c:v>43998</c:v>
                </c:pt>
                <c:pt idx="748">
                  <c:v>43999</c:v>
                </c:pt>
                <c:pt idx="749">
                  <c:v>44000</c:v>
                </c:pt>
                <c:pt idx="750">
                  <c:v>44001</c:v>
                </c:pt>
                <c:pt idx="751">
                  <c:v>44005</c:v>
                </c:pt>
                <c:pt idx="752">
                  <c:v>44006</c:v>
                </c:pt>
                <c:pt idx="753">
                  <c:v>44007</c:v>
                </c:pt>
                <c:pt idx="754">
                  <c:v>44008</c:v>
                </c:pt>
                <c:pt idx="755">
                  <c:v>44012</c:v>
                </c:pt>
                <c:pt idx="756">
                  <c:v>44013</c:v>
                </c:pt>
                <c:pt idx="757">
                  <c:v>44014</c:v>
                </c:pt>
                <c:pt idx="758">
                  <c:v>44015</c:v>
                </c:pt>
                <c:pt idx="759">
                  <c:v>44019</c:v>
                </c:pt>
                <c:pt idx="760">
                  <c:v>44020</c:v>
                </c:pt>
                <c:pt idx="761">
                  <c:v>44021</c:v>
                </c:pt>
                <c:pt idx="762">
                  <c:v>44022</c:v>
                </c:pt>
                <c:pt idx="763">
                  <c:v>44027</c:v>
                </c:pt>
                <c:pt idx="764">
                  <c:v>44028</c:v>
                </c:pt>
                <c:pt idx="765">
                  <c:v>44029</c:v>
                </c:pt>
                <c:pt idx="766">
                  <c:v>44032</c:v>
                </c:pt>
                <c:pt idx="767">
                  <c:v>44033</c:v>
                </c:pt>
                <c:pt idx="768">
                  <c:v>44034</c:v>
                </c:pt>
                <c:pt idx="769">
                  <c:v>44035</c:v>
                </c:pt>
                <c:pt idx="770">
                  <c:v>44036</c:v>
                </c:pt>
                <c:pt idx="771">
                  <c:v>44039</c:v>
                </c:pt>
                <c:pt idx="772">
                  <c:v>44040</c:v>
                </c:pt>
                <c:pt idx="773">
                  <c:v>44041</c:v>
                </c:pt>
                <c:pt idx="774">
                  <c:v>44042</c:v>
                </c:pt>
                <c:pt idx="775">
                  <c:v>44043</c:v>
                </c:pt>
                <c:pt idx="776">
                  <c:v>44069</c:v>
                </c:pt>
                <c:pt idx="777">
                  <c:v>44070</c:v>
                </c:pt>
                <c:pt idx="778">
                  <c:v>44074</c:v>
                </c:pt>
                <c:pt idx="779">
                  <c:v>44075</c:v>
                </c:pt>
                <c:pt idx="780">
                  <c:v>44076</c:v>
                </c:pt>
                <c:pt idx="781">
                  <c:v>44077</c:v>
                </c:pt>
                <c:pt idx="782">
                  <c:v>44078</c:v>
                </c:pt>
                <c:pt idx="783">
                  <c:v>44081</c:v>
                </c:pt>
                <c:pt idx="784">
                  <c:v>44082</c:v>
                </c:pt>
                <c:pt idx="785">
                  <c:v>44083</c:v>
                </c:pt>
                <c:pt idx="786">
                  <c:v>44084</c:v>
                </c:pt>
                <c:pt idx="787">
                  <c:v>44085</c:v>
                </c:pt>
                <c:pt idx="788">
                  <c:v>44088</c:v>
                </c:pt>
                <c:pt idx="789">
                  <c:v>44090</c:v>
                </c:pt>
                <c:pt idx="790">
                  <c:v>44091</c:v>
                </c:pt>
                <c:pt idx="791">
                  <c:v>44092</c:v>
                </c:pt>
                <c:pt idx="792">
                  <c:v>44096</c:v>
                </c:pt>
                <c:pt idx="793">
                  <c:v>44097</c:v>
                </c:pt>
                <c:pt idx="794">
                  <c:v>44098</c:v>
                </c:pt>
                <c:pt idx="795">
                  <c:v>44099</c:v>
                </c:pt>
                <c:pt idx="796">
                  <c:v>44103</c:v>
                </c:pt>
                <c:pt idx="797">
                  <c:v>44104</c:v>
                </c:pt>
                <c:pt idx="798">
                  <c:v>44105</c:v>
                </c:pt>
                <c:pt idx="799">
                  <c:v>44106</c:v>
                </c:pt>
                <c:pt idx="800">
                  <c:v>44109</c:v>
                </c:pt>
                <c:pt idx="801">
                  <c:v>44110</c:v>
                </c:pt>
                <c:pt idx="802">
                  <c:v>44111</c:v>
                </c:pt>
                <c:pt idx="803">
                  <c:v>44112</c:v>
                </c:pt>
                <c:pt idx="804">
                  <c:v>44113</c:v>
                </c:pt>
                <c:pt idx="805">
                  <c:v>44116</c:v>
                </c:pt>
                <c:pt idx="806">
                  <c:v>44117</c:v>
                </c:pt>
                <c:pt idx="807">
                  <c:v>44118</c:v>
                </c:pt>
                <c:pt idx="808">
                  <c:v>44119</c:v>
                </c:pt>
                <c:pt idx="809">
                  <c:v>44120</c:v>
                </c:pt>
                <c:pt idx="810">
                  <c:v>44123</c:v>
                </c:pt>
                <c:pt idx="811">
                  <c:v>44124</c:v>
                </c:pt>
                <c:pt idx="812">
                  <c:v>44125</c:v>
                </c:pt>
                <c:pt idx="813">
                  <c:v>44126</c:v>
                </c:pt>
                <c:pt idx="814">
                  <c:v>44127</c:v>
                </c:pt>
                <c:pt idx="815">
                  <c:v>44130</c:v>
                </c:pt>
                <c:pt idx="816">
                  <c:v>44131</c:v>
                </c:pt>
                <c:pt idx="817">
                  <c:v>44132</c:v>
                </c:pt>
                <c:pt idx="818">
                  <c:v>44133</c:v>
                </c:pt>
                <c:pt idx="819">
                  <c:v>44134</c:v>
                </c:pt>
                <c:pt idx="820">
                  <c:v>44137</c:v>
                </c:pt>
                <c:pt idx="821">
                  <c:v>44138</c:v>
                </c:pt>
                <c:pt idx="822">
                  <c:v>44139</c:v>
                </c:pt>
                <c:pt idx="823">
                  <c:v>44140</c:v>
                </c:pt>
                <c:pt idx="824">
                  <c:v>44141</c:v>
                </c:pt>
                <c:pt idx="825">
                  <c:v>44144</c:v>
                </c:pt>
                <c:pt idx="826">
                  <c:v>44145</c:v>
                </c:pt>
                <c:pt idx="827">
                  <c:v>44147</c:v>
                </c:pt>
                <c:pt idx="828">
                  <c:v>44148</c:v>
                </c:pt>
                <c:pt idx="829">
                  <c:v>44151</c:v>
                </c:pt>
                <c:pt idx="830">
                  <c:v>44152</c:v>
                </c:pt>
                <c:pt idx="831">
                  <c:v>44153</c:v>
                </c:pt>
                <c:pt idx="832">
                  <c:v>44154</c:v>
                </c:pt>
                <c:pt idx="833">
                  <c:v>44155</c:v>
                </c:pt>
                <c:pt idx="834">
                  <c:v>44158</c:v>
                </c:pt>
                <c:pt idx="835">
                  <c:v>44159</c:v>
                </c:pt>
                <c:pt idx="836">
                  <c:v>44160</c:v>
                </c:pt>
                <c:pt idx="837">
                  <c:v>44161</c:v>
                </c:pt>
                <c:pt idx="838">
                  <c:v>44162</c:v>
                </c:pt>
                <c:pt idx="839">
                  <c:v>44165</c:v>
                </c:pt>
                <c:pt idx="840">
                  <c:v>44166</c:v>
                </c:pt>
                <c:pt idx="841">
                  <c:v>44167</c:v>
                </c:pt>
                <c:pt idx="842">
                  <c:v>44168</c:v>
                </c:pt>
                <c:pt idx="843">
                  <c:v>44169</c:v>
                </c:pt>
                <c:pt idx="844">
                  <c:v>44172</c:v>
                </c:pt>
                <c:pt idx="845">
                  <c:v>44174</c:v>
                </c:pt>
                <c:pt idx="846">
                  <c:v>44175</c:v>
                </c:pt>
                <c:pt idx="847">
                  <c:v>44176</c:v>
                </c:pt>
                <c:pt idx="848">
                  <c:v>44179</c:v>
                </c:pt>
                <c:pt idx="849">
                  <c:v>44180</c:v>
                </c:pt>
                <c:pt idx="850">
                  <c:v>44181</c:v>
                </c:pt>
                <c:pt idx="851">
                  <c:v>44182</c:v>
                </c:pt>
                <c:pt idx="852">
                  <c:v>44183</c:v>
                </c:pt>
                <c:pt idx="853">
                  <c:v>44186</c:v>
                </c:pt>
                <c:pt idx="854">
                  <c:v>44187</c:v>
                </c:pt>
                <c:pt idx="855">
                  <c:v>44200</c:v>
                </c:pt>
                <c:pt idx="856">
                  <c:v>44201</c:v>
                </c:pt>
                <c:pt idx="857">
                  <c:v>44202</c:v>
                </c:pt>
                <c:pt idx="858">
                  <c:v>44203</c:v>
                </c:pt>
                <c:pt idx="859">
                  <c:v>44204</c:v>
                </c:pt>
                <c:pt idx="860">
                  <c:v>44207</c:v>
                </c:pt>
                <c:pt idx="861">
                  <c:v>44208</c:v>
                </c:pt>
                <c:pt idx="862">
                  <c:v>44209</c:v>
                </c:pt>
                <c:pt idx="863">
                  <c:v>44210</c:v>
                </c:pt>
                <c:pt idx="864">
                  <c:v>44211</c:v>
                </c:pt>
                <c:pt idx="865">
                  <c:v>44214</c:v>
                </c:pt>
                <c:pt idx="866">
                  <c:v>44215</c:v>
                </c:pt>
                <c:pt idx="867">
                  <c:v>44216</c:v>
                </c:pt>
                <c:pt idx="868">
                  <c:v>44217</c:v>
                </c:pt>
                <c:pt idx="869">
                  <c:v>44218</c:v>
                </c:pt>
                <c:pt idx="870">
                  <c:v>44221</c:v>
                </c:pt>
                <c:pt idx="871">
                  <c:v>44222</c:v>
                </c:pt>
                <c:pt idx="872">
                  <c:v>44223</c:v>
                </c:pt>
                <c:pt idx="873">
                  <c:v>44224</c:v>
                </c:pt>
                <c:pt idx="874">
                  <c:v>44225</c:v>
                </c:pt>
                <c:pt idx="875">
                  <c:v>44228</c:v>
                </c:pt>
                <c:pt idx="876">
                  <c:v>44229</c:v>
                </c:pt>
                <c:pt idx="877">
                  <c:v>44230</c:v>
                </c:pt>
                <c:pt idx="878">
                  <c:v>44231</c:v>
                </c:pt>
                <c:pt idx="879">
                  <c:v>44232</c:v>
                </c:pt>
                <c:pt idx="880">
                  <c:v>44235</c:v>
                </c:pt>
                <c:pt idx="881">
                  <c:v>44236</c:v>
                </c:pt>
                <c:pt idx="882">
                  <c:v>44237</c:v>
                </c:pt>
                <c:pt idx="883">
                  <c:v>44238</c:v>
                </c:pt>
                <c:pt idx="884">
                  <c:v>44239</c:v>
                </c:pt>
                <c:pt idx="885">
                  <c:v>44242</c:v>
                </c:pt>
                <c:pt idx="886">
                  <c:v>44243</c:v>
                </c:pt>
                <c:pt idx="887">
                  <c:v>44244</c:v>
                </c:pt>
                <c:pt idx="888">
                  <c:v>44245</c:v>
                </c:pt>
                <c:pt idx="889">
                  <c:v>44246</c:v>
                </c:pt>
                <c:pt idx="890">
                  <c:v>44249</c:v>
                </c:pt>
                <c:pt idx="891">
                  <c:v>44250</c:v>
                </c:pt>
                <c:pt idx="892">
                  <c:v>44251</c:v>
                </c:pt>
                <c:pt idx="893">
                  <c:v>44252</c:v>
                </c:pt>
                <c:pt idx="894">
                  <c:v>44253</c:v>
                </c:pt>
                <c:pt idx="895">
                  <c:v>44256</c:v>
                </c:pt>
                <c:pt idx="896">
                  <c:v>44257</c:v>
                </c:pt>
                <c:pt idx="897">
                  <c:v>44258</c:v>
                </c:pt>
                <c:pt idx="898">
                  <c:v>44259</c:v>
                </c:pt>
                <c:pt idx="899">
                  <c:v>44260</c:v>
                </c:pt>
                <c:pt idx="900">
                  <c:v>44263</c:v>
                </c:pt>
                <c:pt idx="901">
                  <c:v>44264</c:v>
                </c:pt>
                <c:pt idx="902">
                  <c:v>44265</c:v>
                </c:pt>
                <c:pt idx="903">
                  <c:v>44266</c:v>
                </c:pt>
                <c:pt idx="904">
                  <c:v>44267</c:v>
                </c:pt>
                <c:pt idx="905">
                  <c:v>44270</c:v>
                </c:pt>
                <c:pt idx="906">
                  <c:v>44271</c:v>
                </c:pt>
                <c:pt idx="907">
                  <c:v>44272</c:v>
                </c:pt>
                <c:pt idx="908">
                  <c:v>44273</c:v>
                </c:pt>
                <c:pt idx="909">
                  <c:v>44274</c:v>
                </c:pt>
                <c:pt idx="910">
                  <c:v>44277</c:v>
                </c:pt>
                <c:pt idx="911">
                  <c:v>44278</c:v>
                </c:pt>
                <c:pt idx="912">
                  <c:v>44279</c:v>
                </c:pt>
                <c:pt idx="913">
                  <c:v>44280</c:v>
                </c:pt>
                <c:pt idx="914">
                  <c:v>44281</c:v>
                </c:pt>
                <c:pt idx="915">
                  <c:v>44284</c:v>
                </c:pt>
                <c:pt idx="916">
                  <c:v>44285</c:v>
                </c:pt>
                <c:pt idx="917">
                  <c:v>44286</c:v>
                </c:pt>
                <c:pt idx="918">
                  <c:v>44287</c:v>
                </c:pt>
                <c:pt idx="919">
                  <c:v>44292</c:v>
                </c:pt>
                <c:pt idx="920">
                  <c:v>44293</c:v>
                </c:pt>
                <c:pt idx="921">
                  <c:v>44294</c:v>
                </c:pt>
                <c:pt idx="922">
                  <c:v>44295</c:v>
                </c:pt>
                <c:pt idx="923">
                  <c:v>44298</c:v>
                </c:pt>
                <c:pt idx="924">
                  <c:v>44299</c:v>
                </c:pt>
                <c:pt idx="925">
                  <c:v>44300</c:v>
                </c:pt>
                <c:pt idx="926">
                  <c:v>44301</c:v>
                </c:pt>
                <c:pt idx="927">
                  <c:v>44302</c:v>
                </c:pt>
                <c:pt idx="928">
                  <c:v>44305</c:v>
                </c:pt>
                <c:pt idx="929">
                  <c:v>44306</c:v>
                </c:pt>
                <c:pt idx="930">
                  <c:v>44307</c:v>
                </c:pt>
                <c:pt idx="931">
                  <c:v>44308</c:v>
                </c:pt>
                <c:pt idx="932">
                  <c:v>44309</c:v>
                </c:pt>
                <c:pt idx="933">
                  <c:v>44312</c:v>
                </c:pt>
                <c:pt idx="934">
                  <c:v>44313</c:v>
                </c:pt>
                <c:pt idx="935">
                  <c:v>44314</c:v>
                </c:pt>
                <c:pt idx="936">
                  <c:v>44315</c:v>
                </c:pt>
                <c:pt idx="937">
                  <c:v>44316</c:v>
                </c:pt>
                <c:pt idx="938">
                  <c:v>44319</c:v>
                </c:pt>
                <c:pt idx="939">
                  <c:v>44320</c:v>
                </c:pt>
                <c:pt idx="940">
                  <c:v>44321</c:v>
                </c:pt>
                <c:pt idx="941">
                  <c:v>44322</c:v>
                </c:pt>
                <c:pt idx="942">
                  <c:v>44323</c:v>
                </c:pt>
                <c:pt idx="943">
                  <c:v>44326</c:v>
                </c:pt>
                <c:pt idx="944">
                  <c:v>44327</c:v>
                </c:pt>
                <c:pt idx="945">
                  <c:v>44328</c:v>
                </c:pt>
                <c:pt idx="946">
                  <c:v>44333</c:v>
                </c:pt>
                <c:pt idx="947">
                  <c:v>44334</c:v>
                </c:pt>
                <c:pt idx="948">
                  <c:v>44335</c:v>
                </c:pt>
                <c:pt idx="949">
                  <c:v>44336</c:v>
                </c:pt>
                <c:pt idx="950">
                  <c:v>44337</c:v>
                </c:pt>
                <c:pt idx="951">
                  <c:v>44340</c:v>
                </c:pt>
                <c:pt idx="952">
                  <c:v>44341</c:v>
                </c:pt>
                <c:pt idx="953">
                  <c:v>44342</c:v>
                </c:pt>
                <c:pt idx="954">
                  <c:v>44343</c:v>
                </c:pt>
                <c:pt idx="955">
                  <c:v>44344</c:v>
                </c:pt>
                <c:pt idx="956">
                  <c:v>44347</c:v>
                </c:pt>
                <c:pt idx="957">
                  <c:v>44348</c:v>
                </c:pt>
                <c:pt idx="958">
                  <c:v>44349</c:v>
                </c:pt>
                <c:pt idx="959">
                  <c:v>44350</c:v>
                </c:pt>
                <c:pt idx="960">
                  <c:v>44351</c:v>
                </c:pt>
                <c:pt idx="961">
                  <c:v>44354</c:v>
                </c:pt>
                <c:pt idx="962">
                  <c:v>44355</c:v>
                </c:pt>
                <c:pt idx="963">
                  <c:v>44356</c:v>
                </c:pt>
                <c:pt idx="964">
                  <c:v>44357</c:v>
                </c:pt>
                <c:pt idx="965">
                  <c:v>44361</c:v>
                </c:pt>
                <c:pt idx="966">
                  <c:v>44362</c:v>
                </c:pt>
                <c:pt idx="967">
                  <c:v>44363</c:v>
                </c:pt>
                <c:pt idx="968">
                  <c:v>44364</c:v>
                </c:pt>
                <c:pt idx="969">
                  <c:v>44365</c:v>
                </c:pt>
                <c:pt idx="970">
                  <c:v>44368</c:v>
                </c:pt>
                <c:pt idx="971">
                  <c:v>44369</c:v>
                </c:pt>
                <c:pt idx="972">
                  <c:v>44370</c:v>
                </c:pt>
                <c:pt idx="973">
                  <c:v>44371</c:v>
                </c:pt>
                <c:pt idx="974">
                  <c:v>44372</c:v>
                </c:pt>
                <c:pt idx="975">
                  <c:v>44375</c:v>
                </c:pt>
                <c:pt idx="976">
                  <c:v>44376</c:v>
                </c:pt>
                <c:pt idx="977">
                  <c:v>44377</c:v>
                </c:pt>
                <c:pt idx="978">
                  <c:v>44378</c:v>
                </c:pt>
                <c:pt idx="979">
                  <c:v>44379</c:v>
                </c:pt>
                <c:pt idx="980">
                  <c:v>44382</c:v>
                </c:pt>
                <c:pt idx="981">
                  <c:v>44383</c:v>
                </c:pt>
                <c:pt idx="982">
                  <c:v>44384</c:v>
                </c:pt>
                <c:pt idx="983">
                  <c:v>44385</c:v>
                </c:pt>
                <c:pt idx="984">
                  <c:v>44386</c:v>
                </c:pt>
                <c:pt idx="985">
                  <c:v>44389</c:v>
                </c:pt>
                <c:pt idx="986">
                  <c:v>44390</c:v>
                </c:pt>
                <c:pt idx="987">
                  <c:v>44392</c:v>
                </c:pt>
                <c:pt idx="988">
                  <c:v>44393</c:v>
                </c:pt>
                <c:pt idx="989">
                  <c:v>44397</c:v>
                </c:pt>
                <c:pt idx="990">
                  <c:v>44398</c:v>
                </c:pt>
                <c:pt idx="991">
                  <c:v>44399</c:v>
                </c:pt>
                <c:pt idx="992">
                  <c:v>44400</c:v>
                </c:pt>
                <c:pt idx="993">
                  <c:v>44403</c:v>
                </c:pt>
                <c:pt idx="994">
                  <c:v>44404</c:v>
                </c:pt>
                <c:pt idx="995">
                  <c:v>44405</c:v>
                </c:pt>
                <c:pt idx="996">
                  <c:v>44406</c:v>
                </c:pt>
                <c:pt idx="997">
                  <c:v>44407</c:v>
                </c:pt>
                <c:pt idx="998">
                  <c:v>44410</c:v>
                </c:pt>
                <c:pt idx="999">
                  <c:v>44411</c:v>
                </c:pt>
                <c:pt idx="1000">
                  <c:v>44438</c:v>
                </c:pt>
                <c:pt idx="1001">
                  <c:v>44439</c:v>
                </c:pt>
                <c:pt idx="1002">
                  <c:v>44440</c:v>
                </c:pt>
                <c:pt idx="1003">
                  <c:v>44441</c:v>
                </c:pt>
                <c:pt idx="1004">
                  <c:v>44442</c:v>
                </c:pt>
                <c:pt idx="1005">
                  <c:v>44445</c:v>
                </c:pt>
                <c:pt idx="1006">
                  <c:v>44446</c:v>
                </c:pt>
                <c:pt idx="1007">
                  <c:v>44447</c:v>
                </c:pt>
                <c:pt idx="1008">
                  <c:v>44448</c:v>
                </c:pt>
                <c:pt idx="1009">
                  <c:v>44449</c:v>
                </c:pt>
                <c:pt idx="1010">
                  <c:v>44452</c:v>
                </c:pt>
                <c:pt idx="1011">
                  <c:v>44453</c:v>
                </c:pt>
                <c:pt idx="1012">
                  <c:v>44454</c:v>
                </c:pt>
                <c:pt idx="1013">
                  <c:v>44455</c:v>
                </c:pt>
                <c:pt idx="1014">
                  <c:v>44456</c:v>
                </c:pt>
                <c:pt idx="1015">
                  <c:v>44459</c:v>
                </c:pt>
                <c:pt idx="1016">
                  <c:v>44460</c:v>
                </c:pt>
                <c:pt idx="1017">
                  <c:v>44461</c:v>
                </c:pt>
                <c:pt idx="1018">
                  <c:v>44462</c:v>
                </c:pt>
                <c:pt idx="1019">
                  <c:v>44463</c:v>
                </c:pt>
                <c:pt idx="1020">
                  <c:v>44466</c:v>
                </c:pt>
                <c:pt idx="1021">
                  <c:v>44467</c:v>
                </c:pt>
                <c:pt idx="1022">
                  <c:v>44468</c:v>
                </c:pt>
                <c:pt idx="1023">
                  <c:v>44469</c:v>
                </c:pt>
                <c:pt idx="1024">
                  <c:v>44470</c:v>
                </c:pt>
                <c:pt idx="1025">
                  <c:v>44473</c:v>
                </c:pt>
                <c:pt idx="1026">
                  <c:v>44474</c:v>
                </c:pt>
                <c:pt idx="1027">
                  <c:v>44475</c:v>
                </c:pt>
                <c:pt idx="1028">
                  <c:v>44476</c:v>
                </c:pt>
                <c:pt idx="1029">
                  <c:v>44477</c:v>
                </c:pt>
                <c:pt idx="1030">
                  <c:v>44480</c:v>
                </c:pt>
                <c:pt idx="1031">
                  <c:v>44481</c:v>
                </c:pt>
                <c:pt idx="1032">
                  <c:v>44482</c:v>
                </c:pt>
                <c:pt idx="1033">
                  <c:v>44483</c:v>
                </c:pt>
                <c:pt idx="1034">
                  <c:v>44484</c:v>
                </c:pt>
                <c:pt idx="1035">
                  <c:v>44487</c:v>
                </c:pt>
                <c:pt idx="1036">
                  <c:v>44488</c:v>
                </c:pt>
                <c:pt idx="1037">
                  <c:v>44489</c:v>
                </c:pt>
                <c:pt idx="1038">
                  <c:v>44490</c:v>
                </c:pt>
                <c:pt idx="1039">
                  <c:v>44491</c:v>
                </c:pt>
                <c:pt idx="1040">
                  <c:v>44494</c:v>
                </c:pt>
                <c:pt idx="1041">
                  <c:v>44495</c:v>
                </c:pt>
                <c:pt idx="1042">
                  <c:v>44496</c:v>
                </c:pt>
                <c:pt idx="1043">
                  <c:v>44497</c:v>
                </c:pt>
                <c:pt idx="1044">
                  <c:v>44498</c:v>
                </c:pt>
                <c:pt idx="1045">
                  <c:v>44502</c:v>
                </c:pt>
                <c:pt idx="1046">
                  <c:v>44503</c:v>
                </c:pt>
                <c:pt idx="1047">
                  <c:v>44504</c:v>
                </c:pt>
                <c:pt idx="1048">
                  <c:v>44505</c:v>
                </c:pt>
                <c:pt idx="1049">
                  <c:v>44508</c:v>
                </c:pt>
                <c:pt idx="1050">
                  <c:v>44509</c:v>
                </c:pt>
                <c:pt idx="1051">
                  <c:v>44510</c:v>
                </c:pt>
                <c:pt idx="1052">
                  <c:v>44515</c:v>
                </c:pt>
                <c:pt idx="1053">
                  <c:v>44516</c:v>
                </c:pt>
                <c:pt idx="1054">
                  <c:v>44517</c:v>
                </c:pt>
                <c:pt idx="1055">
                  <c:v>44518</c:v>
                </c:pt>
                <c:pt idx="1056">
                  <c:v>44519</c:v>
                </c:pt>
                <c:pt idx="1057">
                  <c:v>44522</c:v>
                </c:pt>
                <c:pt idx="1058">
                  <c:v>44523</c:v>
                </c:pt>
                <c:pt idx="1059">
                  <c:v>44525</c:v>
                </c:pt>
                <c:pt idx="1060">
                  <c:v>44526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44536</c:v>
                </c:pt>
                <c:pt idx="1067">
                  <c:v>44537</c:v>
                </c:pt>
                <c:pt idx="1068">
                  <c:v>44538</c:v>
                </c:pt>
                <c:pt idx="1069">
                  <c:v>44539</c:v>
                </c:pt>
                <c:pt idx="1070">
                  <c:v>44540</c:v>
                </c:pt>
                <c:pt idx="1071">
                  <c:v>44543</c:v>
                </c:pt>
                <c:pt idx="1072">
                  <c:v>44544</c:v>
                </c:pt>
                <c:pt idx="1073">
                  <c:v>44545</c:v>
                </c:pt>
                <c:pt idx="1074">
                  <c:v>44546</c:v>
                </c:pt>
                <c:pt idx="1075">
                  <c:v>44547</c:v>
                </c:pt>
                <c:pt idx="1076">
                  <c:v>44550</c:v>
                </c:pt>
                <c:pt idx="1077">
                  <c:v>44551</c:v>
                </c:pt>
                <c:pt idx="1078">
                  <c:v>44552</c:v>
                </c:pt>
                <c:pt idx="1079">
                  <c:v>44564</c:v>
                </c:pt>
                <c:pt idx="1080">
                  <c:v>44565</c:v>
                </c:pt>
                <c:pt idx="1081">
                  <c:v>44566</c:v>
                </c:pt>
                <c:pt idx="1082">
                  <c:v>44567</c:v>
                </c:pt>
                <c:pt idx="1083">
                  <c:v>44568</c:v>
                </c:pt>
                <c:pt idx="1084">
                  <c:v>44571</c:v>
                </c:pt>
                <c:pt idx="1085">
                  <c:v>44572</c:v>
                </c:pt>
                <c:pt idx="1086">
                  <c:v>44573</c:v>
                </c:pt>
                <c:pt idx="1087">
                  <c:v>44574</c:v>
                </c:pt>
                <c:pt idx="1088">
                  <c:v>44575</c:v>
                </c:pt>
                <c:pt idx="1089">
                  <c:v>44578</c:v>
                </c:pt>
                <c:pt idx="1090">
                  <c:v>44579</c:v>
                </c:pt>
                <c:pt idx="1091">
                  <c:v>44580</c:v>
                </c:pt>
                <c:pt idx="1092">
                  <c:v>44581</c:v>
                </c:pt>
                <c:pt idx="1093">
                  <c:v>44582</c:v>
                </c:pt>
                <c:pt idx="1094">
                  <c:v>44585</c:v>
                </c:pt>
                <c:pt idx="1095">
                  <c:v>44586</c:v>
                </c:pt>
                <c:pt idx="1096">
                  <c:v>44587</c:v>
                </c:pt>
                <c:pt idx="1097">
                  <c:v>44588</c:v>
                </c:pt>
                <c:pt idx="1098">
                  <c:v>44589</c:v>
                </c:pt>
                <c:pt idx="1099">
                  <c:v>44592</c:v>
                </c:pt>
                <c:pt idx="1100">
                  <c:v>44593</c:v>
                </c:pt>
                <c:pt idx="1101">
                  <c:v>44594</c:v>
                </c:pt>
                <c:pt idx="1102">
                  <c:v>44595</c:v>
                </c:pt>
                <c:pt idx="1103">
                  <c:v>44596</c:v>
                </c:pt>
                <c:pt idx="1104">
                  <c:v>44599</c:v>
                </c:pt>
                <c:pt idx="1105">
                  <c:v>44600</c:v>
                </c:pt>
                <c:pt idx="1106">
                  <c:v>44601</c:v>
                </c:pt>
                <c:pt idx="1107">
                  <c:v>44602</c:v>
                </c:pt>
                <c:pt idx="1108">
                  <c:v>44603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44613</c:v>
                </c:pt>
                <c:pt idx="1115">
                  <c:v>44614</c:v>
                </c:pt>
                <c:pt idx="1116">
                  <c:v>44615</c:v>
                </c:pt>
                <c:pt idx="1117">
                  <c:v>44616</c:v>
                </c:pt>
                <c:pt idx="1118">
                  <c:v>44617</c:v>
                </c:pt>
                <c:pt idx="1119">
                  <c:v>44620</c:v>
                </c:pt>
                <c:pt idx="1120">
                  <c:v>44621</c:v>
                </c:pt>
                <c:pt idx="1121">
                  <c:v>44622</c:v>
                </c:pt>
                <c:pt idx="1122">
                  <c:v>44623</c:v>
                </c:pt>
                <c:pt idx="1123">
                  <c:v>44624</c:v>
                </c:pt>
                <c:pt idx="1124">
                  <c:v>44627</c:v>
                </c:pt>
                <c:pt idx="1125">
                  <c:v>44628</c:v>
                </c:pt>
                <c:pt idx="1126">
                  <c:v>44629</c:v>
                </c:pt>
                <c:pt idx="1127">
                  <c:v>44630</c:v>
                </c:pt>
                <c:pt idx="1128">
                  <c:v>44631</c:v>
                </c:pt>
                <c:pt idx="1129">
                  <c:v>44634</c:v>
                </c:pt>
                <c:pt idx="1130">
                  <c:v>44635</c:v>
                </c:pt>
                <c:pt idx="1131">
                  <c:v>44636</c:v>
                </c:pt>
                <c:pt idx="1132">
                  <c:v>44637</c:v>
                </c:pt>
                <c:pt idx="1133">
                  <c:v>44638</c:v>
                </c:pt>
                <c:pt idx="1134">
                  <c:v>44641</c:v>
                </c:pt>
                <c:pt idx="1135">
                  <c:v>44642</c:v>
                </c:pt>
                <c:pt idx="1136">
                  <c:v>44643</c:v>
                </c:pt>
                <c:pt idx="1137">
                  <c:v>44644</c:v>
                </c:pt>
                <c:pt idx="1138">
                  <c:v>44645</c:v>
                </c:pt>
                <c:pt idx="1139">
                  <c:v>44648</c:v>
                </c:pt>
                <c:pt idx="1140">
                  <c:v>44649</c:v>
                </c:pt>
                <c:pt idx="1141">
                  <c:v>44650</c:v>
                </c:pt>
                <c:pt idx="1142">
                  <c:v>44651</c:v>
                </c:pt>
                <c:pt idx="1143">
                  <c:v>44652</c:v>
                </c:pt>
                <c:pt idx="1144">
                  <c:v>44655</c:v>
                </c:pt>
                <c:pt idx="1145">
                  <c:v>44656</c:v>
                </c:pt>
                <c:pt idx="1146">
                  <c:v>44657</c:v>
                </c:pt>
                <c:pt idx="1147">
                  <c:v>44658</c:v>
                </c:pt>
                <c:pt idx="1148">
                  <c:v>44659</c:v>
                </c:pt>
                <c:pt idx="1149">
                  <c:v>44662</c:v>
                </c:pt>
                <c:pt idx="1150">
                  <c:v>44670</c:v>
                </c:pt>
                <c:pt idx="1151">
                  <c:v>44671</c:v>
                </c:pt>
                <c:pt idx="1152">
                  <c:v>44672</c:v>
                </c:pt>
                <c:pt idx="1153">
                  <c:v>44673</c:v>
                </c:pt>
                <c:pt idx="1154">
                  <c:v>44676</c:v>
                </c:pt>
                <c:pt idx="1155">
                  <c:v>44677</c:v>
                </c:pt>
                <c:pt idx="1156">
                  <c:v>44678</c:v>
                </c:pt>
                <c:pt idx="1157">
                  <c:v>44679</c:v>
                </c:pt>
                <c:pt idx="1158">
                  <c:v>44680</c:v>
                </c:pt>
                <c:pt idx="1159">
                  <c:v>44683</c:v>
                </c:pt>
                <c:pt idx="1160">
                  <c:v>44684</c:v>
                </c:pt>
                <c:pt idx="1161">
                  <c:v>44685</c:v>
                </c:pt>
                <c:pt idx="1162">
                  <c:v>44686</c:v>
                </c:pt>
                <c:pt idx="1163">
                  <c:v>44687</c:v>
                </c:pt>
                <c:pt idx="1164">
                  <c:v>44690</c:v>
                </c:pt>
                <c:pt idx="1165">
                  <c:v>44691</c:v>
                </c:pt>
                <c:pt idx="1166">
                  <c:v>44692</c:v>
                </c:pt>
                <c:pt idx="1167">
                  <c:v>44693</c:v>
                </c:pt>
                <c:pt idx="1168">
                  <c:v>44694</c:v>
                </c:pt>
                <c:pt idx="1169">
                  <c:v>44697</c:v>
                </c:pt>
                <c:pt idx="1170">
                  <c:v>44698</c:v>
                </c:pt>
                <c:pt idx="1171">
                  <c:v>44699</c:v>
                </c:pt>
                <c:pt idx="1172">
                  <c:v>44700</c:v>
                </c:pt>
                <c:pt idx="1173">
                  <c:v>44701</c:v>
                </c:pt>
                <c:pt idx="1174">
                  <c:v>44704</c:v>
                </c:pt>
                <c:pt idx="1175">
                  <c:v>44705</c:v>
                </c:pt>
                <c:pt idx="1176">
                  <c:v>44706</c:v>
                </c:pt>
                <c:pt idx="1177">
                  <c:v>44711</c:v>
                </c:pt>
                <c:pt idx="1178">
                  <c:v>44712</c:v>
                </c:pt>
                <c:pt idx="1179">
                  <c:v>44713</c:v>
                </c:pt>
                <c:pt idx="1180">
                  <c:v>44714</c:v>
                </c:pt>
                <c:pt idx="1181">
                  <c:v>44715</c:v>
                </c:pt>
                <c:pt idx="1182">
                  <c:v>44719</c:v>
                </c:pt>
                <c:pt idx="1183">
                  <c:v>44720</c:v>
                </c:pt>
                <c:pt idx="1184">
                  <c:v>44721</c:v>
                </c:pt>
                <c:pt idx="1185">
                  <c:v>44722</c:v>
                </c:pt>
                <c:pt idx="1186">
                  <c:v>44725</c:v>
                </c:pt>
                <c:pt idx="1187">
                  <c:v>44726</c:v>
                </c:pt>
                <c:pt idx="1188">
                  <c:v>44727</c:v>
                </c:pt>
                <c:pt idx="1189">
                  <c:v>44728</c:v>
                </c:pt>
                <c:pt idx="1190">
                  <c:v>44729</c:v>
                </c:pt>
                <c:pt idx="1191">
                  <c:v>44732</c:v>
                </c:pt>
                <c:pt idx="1192">
                  <c:v>44733</c:v>
                </c:pt>
                <c:pt idx="1193">
                  <c:v>44734</c:v>
                </c:pt>
                <c:pt idx="1194">
                  <c:v>44735</c:v>
                </c:pt>
                <c:pt idx="1195">
                  <c:v>44736</c:v>
                </c:pt>
                <c:pt idx="1196">
                  <c:v>44739</c:v>
                </c:pt>
                <c:pt idx="1197">
                  <c:v>44740</c:v>
                </c:pt>
                <c:pt idx="1198">
                  <c:v>44741</c:v>
                </c:pt>
                <c:pt idx="1199">
                  <c:v>44742</c:v>
                </c:pt>
                <c:pt idx="1200">
                  <c:v>44743</c:v>
                </c:pt>
                <c:pt idx="1201">
                  <c:v>44746</c:v>
                </c:pt>
                <c:pt idx="1202">
                  <c:v>44747</c:v>
                </c:pt>
                <c:pt idx="1203">
                  <c:v>44748</c:v>
                </c:pt>
                <c:pt idx="1204">
                  <c:v>44749</c:v>
                </c:pt>
                <c:pt idx="1205">
                  <c:v>44750</c:v>
                </c:pt>
                <c:pt idx="1206">
                  <c:v>44753</c:v>
                </c:pt>
                <c:pt idx="1207">
                  <c:v>44754</c:v>
                </c:pt>
                <c:pt idx="1208">
                  <c:v>44755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44767</c:v>
                </c:pt>
                <c:pt idx="1215">
                  <c:v>44768</c:v>
                </c:pt>
                <c:pt idx="1216">
                  <c:v>44769</c:v>
                </c:pt>
                <c:pt idx="1217">
                  <c:v>44770</c:v>
                </c:pt>
                <c:pt idx="1218">
                  <c:v>44771</c:v>
                </c:pt>
                <c:pt idx="1219">
                  <c:v>44802</c:v>
                </c:pt>
                <c:pt idx="1220">
                  <c:v>44803</c:v>
                </c:pt>
                <c:pt idx="1221">
                  <c:v>44804</c:v>
                </c:pt>
                <c:pt idx="1222">
                  <c:v>44805</c:v>
                </c:pt>
                <c:pt idx="1223">
                  <c:v>44806</c:v>
                </c:pt>
                <c:pt idx="1224">
                  <c:v>44809</c:v>
                </c:pt>
                <c:pt idx="1225">
                  <c:v>44810</c:v>
                </c:pt>
                <c:pt idx="1226">
                  <c:v>44811</c:v>
                </c:pt>
                <c:pt idx="1227">
                  <c:v>44812</c:v>
                </c:pt>
                <c:pt idx="1228">
                  <c:v>44813</c:v>
                </c:pt>
                <c:pt idx="1229">
                  <c:v>44816</c:v>
                </c:pt>
                <c:pt idx="1230">
                  <c:v>44817</c:v>
                </c:pt>
                <c:pt idx="1231">
                  <c:v>44818</c:v>
                </c:pt>
                <c:pt idx="1232">
                  <c:v>44819</c:v>
                </c:pt>
                <c:pt idx="1233">
                  <c:v>44820</c:v>
                </c:pt>
                <c:pt idx="1234">
                  <c:v>44823</c:v>
                </c:pt>
                <c:pt idx="1235">
                  <c:v>44824</c:v>
                </c:pt>
                <c:pt idx="1236">
                  <c:v>44825</c:v>
                </c:pt>
                <c:pt idx="1237">
                  <c:v>44826</c:v>
                </c:pt>
                <c:pt idx="1238">
                  <c:v>44830</c:v>
                </c:pt>
                <c:pt idx="1239">
                  <c:v>44831</c:v>
                </c:pt>
                <c:pt idx="1240">
                  <c:v>44832</c:v>
                </c:pt>
                <c:pt idx="1241">
                  <c:v>44833</c:v>
                </c:pt>
                <c:pt idx="1242">
                  <c:v>44834</c:v>
                </c:pt>
                <c:pt idx="1243">
                  <c:v>44837</c:v>
                </c:pt>
                <c:pt idx="1244">
                  <c:v>44838</c:v>
                </c:pt>
                <c:pt idx="1245">
                  <c:v>44839</c:v>
                </c:pt>
                <c:pt idx="1246">
                  <c:v>44840</c:v>
                </c:pt>
                <c:pt idx="1247">
                  <c:v>44841</c:v>
                </c:pt>
                <c:pt idx="1248">
                  <c:v>44844</c:v>
                </c:pt>
                <c:pt idx="1249">
                  <c:v>44845</c:v>
                </c:pt>
                <c:pt idx="1250">
                  <c:v>44846</c:v>
                </c:pt>
                <c:pt idx="1251">
                  <c:v>44847</c:v>
                </c:pt>
                <c:pt idx="1252">
                  <c:v>44848</c:v>
                </c:pt>
                <c:pt idx="1253">
                  <c:v>44851</c:v>
                </c:pt>
                <c:pt idx="1254">
                  <c:v>44852</c:v>
                </c:pt>
                <c:pt idx="1255">
                  <c:v>44853</c:v>
                </c:pt>
                <c:pt idx="1256">
                  <c:v>44854</c:v>
                </c:pt>
                <c:pt idx="1257">
                  <c:v>44855</c:v>
                </c:pt>
                <c:pt idx="1258">
                  <c:v>44858</c:v>
                </c:pt>
                <c:pt idx="1259">
                  <c:v>44859</c:v>
                </c:pt>
                <c:pt idx="1260">
                  <c:v>44860</c:v>
                </c:pt>
                <c:pt idx="1261">
                  <c:v>44861</c:v>
                </c:pt>
                <c:pt idx="1262">
                  <c:v>44862</c:v>
                </c:pt>
                <c:pt idx="1263">
                  <c:v>44867</c:v>
                </c:pt>
                <c:pt idx="1264">
                  <c:v>44868</c:v>
                </c:pt>
                <c:pt idx="1265">
                  <c:v>44869</c:v>
                </c:pt>
                <c:pt idx="1266">
                  <c:v>44872</c:v>
                </c:pt>
                <c:pt idx="1267">
                  <c:v>44873</c:v>
                </c:pt>
                <c:pt idx="1268">
                  <c:v>44874</c:v>
                </c:pt>
                <c:pt idx="1269">
                  <c:v>44875</c:v>
                </c:pt>
                <c:pt idx="1270">
                  <c:v>44879</c:v>
                </c:pt>
                <c:pt idx="1271">
                  <c:v>44880</c:v>
                </c:pt>
                <c:pt idx="1272">
                  <c:v>44881</c:v>
                </c:pt>
                <c:pt idx="1273">
                  <c:v>44882</c:v>
                </c:pt>
                <c:pt idx="1274">
                  <c:v>44883</c:v>
                </c:pt>
                <c:pt idx="1275">
                  <c:v>44886</c:v>
                </c:pt>
                <c:pt idx="1276">
                  <c:v>44887</c:v>
                </c:pt>
                <c:pt idx="1277">
                  <c:v>44888</c:v>
                </c:pt>
                <c:pt idx="1278">
                  <c:v>44889</c:v>
                </c:pt>
                <c:pt idx="1279">
                  <c:v>44890</c:v>
                </c:pt>
                <c:pt idx="1280">
                  <c:v>44893</c:v>
                </c:pt>
                <c:pt idx="1281">
                  <c:v>44894</c:v>
                </c:pt>
                <c:pt idx="1282">
                  <c:v>44895</c:v>
                </c:pt>
                <c:pt idx="1283">
                  <c:v>44896</c:v>
                </c:pt>
                <c:pt idx="1284">
                  <c:v>44897</c:v>
                </c:pt>
                <c:pt idx="1285">
                  <c:v>44900</c:v>
                </c:pt>
                <c:pt idx="1286">
                  <c:v>44901</c:v>
                </c:pt>
                <c:pt idx="1287">
                  <c:v>44902</c:v>
                </c:pt>
                <c:pt idx="1288">
                  <c:v>44903</c:v>
                </c:pt>
                <c:pt idx="1289">
                  <c:v>44904</c:v>
                </c:pt>
                <c:pt idx="1290">
                  <c:v>44907</c:v>
                </c:pt>
                <c:pt idx="1291">
                  <c:v>44908</c:v>
                </c:pt>
                <c:pt idx="1292">
                  <c:v>44909</c:v>
                </c:pt>
                <c:pt idx="1293">
                  <c:v>44910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44929</c:v>
                </c:pt>
                <c:pt idx="1299">
                  <c:v>44930</c:v>
                </c:pt>
                <c:pt idx="1300">
                  <c:v>44931</c:v>
                </c:pt>
                <c:pt idx="1301">
                  <c:v>44932</c:v>
                </c:pt>
                <c:pt idx="1302">
                  <c:v>44935</c:v>
                </c:pt>
                <c:pt idx="1303">
                  <c:v>44936</c:v>
                </c:pt>
                <c:pt idx="1304">
                  <c:v>44937</c:v>
                </c:pt>
                <c:pt idx="1305">
                  <c:v>44938</c:v>
                </c:pt>
                <c:pt idx="1306">
                  <c:v>44939</c:v>
                </c:pt>
                <c:pt idx="1307">
                  <c:v>44942</c:v>
                </c:pt>
                <c:pt idx="1308">
                  <c:v>44943</c:v>
                </c:pt>
                <c:pt idx="1309">
                  <c:v>44944</c:v>
                </c:pt>
                <c:pt idx="1310">
                  <c:v>44945</c:v>
                </c:pt>
                <c:pt idx="1311">
                  <c:v>44946</c:v>
                </c:pt>
                <c:pt idx="1312">
                  <c:v>44949</c:v>
                </c:pt>
                <c:pt idx="1313">
                  <c:v>44950</c:v>
                </c:pt>
                <c:pt idx="1314">
                  <c:v>44951</c:v>
                </c:pt>
                <c:pt idx="1315">
                  <c:v>44952</c:v>
                </c:pt>
                <c:pt idx="1316">
                  <c:v>44953</c:v>
                </c:pt>
                <c:pt idx="1317">
                  <c:v>44956</c:v>
                </c:pt>
                <c:pt idx="1318">
                  <c:v>44957</c:v>
                </c:pt>
                <c:pt idx="1319">
                  <c:v>44958</c:v>
                </c:pt>
                <c:pt idx="1320">
                  <c:v>44959</c:v>
                </c:pt>
                <c:pt idx="1321">
                  <c:v>44960</c:v>
                </c:pt>
                <c:pt idx="1322">
                  <c:v>44963</c:v>
                </c:pt>
                <c:pt idx="1323">
                  <c:v>44964</c:v>
                </c:pt>
                <c:pt idx="1324">
                  <c:v>44965</c:v>
                </c:pt>
                <c:pt idx="1325">
                  <c:v>44966</c:v>
                </c:pt>
                <c:pt idx="1326">
                  <c:v>44967</c:v>
                </c:pt>
                <c:pt idx="1327">
                  <c:v>44970</c:v>
                </c:pt>
                <c:pt idx="1328">
                  <c:v>44971</c:v>
                </c:pt>
                <c:pt idx="1329">
                  <c:v>44972</c:v>
                </c:pt>
                <c:pt idx="1330">
                  <c:v>44973</c:v>
                </c:pt>
                <c:pt idx="1331">
                  <c:v>44974</c:v>
                </c:pt>
                <c:pt idx="1332">
                  <c:v>44977</c:v>
                </c:pt>
                <c:pt idx="1333">
                  <c:v>44978</c:v>
                </c:pt>
                <c:pt idx="1334">
                  <c:v>44979</c:v>
                </c:pt>
                <c:pt idx="1335">
                  <c:v>44980</c:v>
                </c:pt>
                <c:pt idx="1336">
                  <c:v>44981</c:v>
                </c:pt>
                <c:pt idx="1337">
                  <c:v>44984</c:v>
                </c:pt>
                <c:pt idx="1338">
                  <c:v>44985</c:v>
                </c:pt>
                <c:pt idx="1339">
                  <c:v>44986</c:v>
                </c:pt>
                <c:pt idx="1340">
                  <c:v>44987</c:v>
                </c:pt>
                <c:pt idx="1341">
                  <c:v>44988</c:v>
                </c:pt>
                <c:pt idx="1342">
                  <c:v>44991</c:v>
                </c:pt>
                <c:pt idx="1343">
                  <c:v>44992</c:v>
                </c:pt>
                <c:pt idx="1344">
                  <c:v>44993</c:v>
                </c:pt>
                <c:pt idx="1345">
                  <c:v>44994</c:v>
                </c:pt>
                <c:pt idx="1346">
                  <c:v>44995</c:v>
                </c:pt>
                <c:pt idx="1347">
                  <c:v>44998</c:v>
                </c:pt>
                <c:pt idx="1348">
                  <c:v>44999</c:v>
                </c:pt>
                <c:pt idx="1349">
                  <c:v>45000</c:v>
                </c:pt>
                <c:pt idx="1350">
                  <c:v>45001</c:v>
                </c:pt>
                <c:pt idx="1351">
                  <c:v>45002</c:v>
                </c:pt>
                <c:pt idx="1352">
                  <c:v>45005</c:v>
                </c:pt>
                <c:pt idx="1353">
                  <c:v>45006</c:v>
                </c:pt>
                <c:pt idx="1354">
                  <c:v>45007</c:v>
                </c:pt>
                <c:pt idx="1355">
                  <c:v>45008</c:v>
                </c:pt>
                <c:pt idx="1356">
                  <c:v>45009</c:v>
                </c:pt>
                <c:pt idx="1357">
                  <c:v>45012</c:v>
                </c:pt>
                <c:pt idx="1358">
                  <c:v>45013</c:v>
                </c:pt>
                <c:pt idx="1359">
                  <c:v>45014</c:v>
                </c:pt>
                <c:pt idx="1360">
                  <c:v>45015</c:v>
                </c:pt>
                <c:pt idx="1361">
                  <c:v>45016</c:v>
                </c:pt>
                <c:pt idx="1362">
                  <c:v>45019</c:v>
                </c:pt>
                <c:pt idx="1363">
                  <c:v>45020</c:v>
                </c:pt>
                <c:pt idx="1364">
                  <c:v>45021</c:v>
                </c:pt>
                <c:pt idx="1365">
                  <c:v>45022</c:v>
                </c:pt>
                <c:pt idx="1366">
                  <c:v>45023</c:v>
                </c:pt>
                <c:pt idx="1367">
                  <c:v>45027</c:v>
                </c:pt>
                <c:pt idx="1368">
                  <c:v>45028</c:v>
                </c:pt>
                <c:pt idx="1369">
                  <c:v>45029</c:v>
                </c:pt>
                <c:pt idx="1370">
                  <c:v>45030</c:v>
                </c:pt>
                <c:pt idx="1371">
                  <c:v>45033</c:v>
                </c:pt>
                <c:pt idx="1372">
                  <c:v>45034</c:v>
                </c:pt>
                <c:pt idx="1373">
                  <c:v>45035</c:v>
                </c:pt>
                <c:pt idx="1374">
                  <c:v>45036</c:v>
                </c:pt>
                <c:pt idx="1375">
                  <c:v>45037</c:v>
                </c:pt>
                <c:pt idx="1376">
                  <c:v>45040</c:v>
                </c:pt>
                <c:pt idx="1377">
                  <c:v>45041</c:v>
                </c:pt>
                <c:pt idx="1378">
                  <c:v>45042</c:v>
                </c:pt>
                <c:pt idx="1379">
                  <c:v>45043</c:v>
                </c:pt>
                <c:pt idx="1380">
                  <c:v>45048</c:v>
                </c:pt>
                <c:pt idx="1381">
                  <c:v>45049</c:v>
                </c:pt>
                <c:pt idx="1382">
                  <c:v>45050</c:v>
                </c:pt>
                <c:pt idx="1383">
                  <c:v>45051</c:v>
                </c:pt>
                <c:pt idx="1384">
                  <c:v>45055</c:v>
                </c:pt>
                <c:pt idx="1385">
                  <c:v>45056</c:v>
                </c:pt>
                <c:pt idx="1386">
                  <c:v>45057</c:v>
                </c:pt>
                <c:pt idx="1387">
                  <c:v>45058</c:v>
                </c:pt>
                <c:pt idx="1388">
                  <c:v>45068</c:v>
                </c:pt>
                <c:pt idx="1389">
                  <c:v>45069</c:v>
                </c:pt>
                <c:pt idx="1390">
                  <c:v>45070</c:v>
                </c:pt>
                <c:pt idx="1391">
                  <c:v>45071</c:v>
                </c:pt>
                <c:pt idx="1392">
                  <c:v>45072</c:v>
                </c:pt>
                <c:pt idx="1393">
                  <c:v>45076</c:v>
                </c:pt>
                <c:pt idx="1394">
                  <c:v>45077</c:v>
                </c:pt>
                <c:pt idx="1395">
                  <c:v>45078</c:v>
                </c:pt>
                <c:pt idx="1396">
                  <c:v>45082</c:v>
                </c:pt>
                <c:pt idx="1397">
                  <c:v>45083</c:v>
                </c:pt>
                <c:pt idx="1398">
                  <c:v>45084</c:v>
                </c:pt>
                <c:pt idx="1399">
                  <c:v>45085</c:v>
                </c:pt>
                <c:pt idx="1400">
                  <c:v>45091</c:v>
                </c:pt>
                <c:pt idx="1401">
                  <c:v>45092</c:v>
                </c:pt>
                <c:pt idx="1402">
                  <c:v>45093</c:v>
                </c:pt>
                <c:pt idx="1403">
                  <c:v>45096</c:v>
                </c:pt>
                <c:pt idx="1404">
                  <c:v>45097</c:v>
                </c:pt>
                <c:pt idx="1405">
                  <c:v>45098</c:v>
                </c:pt>
                <c:pt idx="1406">
                  <c:v>45099</c:v>
                </c:pt>
                <c:pt idx="1407">
                  <c:v>45100</c:v>
                </c:pt>
                <c:pt idx="1408">
                  <c:v>45103</c:v>
                </c:pt>
                <c:pt idx="1409">
                  <c:v>45104</c:v>
                </c:pt>
                <c:pt idx="1410">
                  <c:v>45105</c:v>
                </c:pt>
                <c:pt idx="1411">
                  <c:v>45106</c:v>
                </c:pt>
                <c:pt idx="1412">
                  <c:v>45107</c:v>
                </c:pt>
                <c:pt idx="1413">
                  <c:v>45110</c:v>
                </c:pt>
                <c:pt idx="1414">
                  <c:v>45111</c:v>
                </c:pt>
                <c:pt idx="1415">
                  <c:v>45112</c:v>
                </c:pt>
                <c:pt idx="1416">
                  <c:v>45113</c:v>
                </c:pt>
                <c:pt idx="1417">
                  <c:v>45114</c:v>
                </c:pt>
                <c:pt idx="1418">
                  <c:v>45117</c:v>
                </c:pt>
                <c:pt idx="1419">
                  <c:v>45118</c:v>
                </c:pt>
                <c:pt idx="1420">
                  <c:v>45119</c:v>
                </c:pt>
                <c:pt idx="1421">
                  <c:v>45120</c:v>
                </c:pt>
                <c:pt idx="1422">
                  <c:v>45124</c:v>
                </c:pt>
                <c:pt idx="1423">
                  <c:v>45125</c:v>
                </c:pt>
                <c:pt idx="1424">
                  <c:v>45126</c:v>
                </c:pt>
                <c:pt idx="1425">
                  <c:v>45127</c:v>
                </c:pt>
                <c:pt idx="1426">
                  <c:v>45128</c:v>
                </c:pt>
                <c:pt idx="1427">
                  <c:v>45131</c:v>
                </c:pt>
                <c:pt idx="1428">
                  <c:v>45132</c:v>
                </c:pt>
                <c:pt idx="1429">
                  <c:v>45133</c:v>
                </c:pt>
                <c:pt idx="1430">
                  <c:v>45134</c:v>
                </c:pt>
                <c:pt idx="1431">
                  <c:v>45135</c:v>
                </c:pt>
                <c:pt idx="1432">
                  <c:v>45159</c:v>
                </c:pt>
                <c:pt idx="1433">
                  <c:v>45160</c:v>
                </c:pt>
                <c:pt idx="1434">
                  <c:v>45161</c:v>
                </c:pt>
                <c:pt idx="1435">
                  <c:v>45162</c:v>
                </c:pt>
                <c:pt idx="1436">
                  <c:v>45163</c:v>
                </c:pt>
                <c:pt idx="1437">
                  <c:v>45166</c:v>
                </c:pt>
                <c:pt idx="1438">
                  <c:v>45167</c:v>
                </c:pt>
                <c:pt idx="1439">
                  <c:v>45168</c:v>
                </c:pt>
                <c:pt idx="1440">
                  <c:v>45169</c:v>
                </c:pt>
                <c:pt idx="1441">
                  <c:v>45170</c:v>
                </c:pt>
                <c:pt idx="1442">
                  <c:v>45173</c:v>
                </c:pt>
                <c:pt idx="1443">
                  <c:v>45174</c:v>
                </c:pt>
                <c:pt idx="1444">
                  <c:v>45175</c:v>
                </c:pt>
                <c:pt idx="1445">
                  <c:v>45176</c:v>
                </c:pt>
                <c:pt idx="1446">
                  <c:v>45177</c:v>
                </c:pt>
                <c:pt idx="1447">
                  <c:v>45180</c:v>
                </c:pt>
                <c:pt idx="1448">
                  <c:v>45181</c:v>
                </c:pt>
                <c:pt idx="1449">
                  <c:v>45182</c:v>
                </c:pt>
                <c:pt idx="1450">
                  <c:v>45183</c:v>
                </c:pt>
                <c:pt idx="1451">
                  <c:v>45187</c:v>
                </c:pt>
                <c:pt idx="1452">
                  <c:v>45188</c:v>
                </c:pt>
                <c:pt idx="1453">
                  <c:v>45189</c:v>
                </c:pt>
                <c:pt idx="1454">
                  <c:v>45190</c:v>
                </c:pt>
                <c:pt idx="1455">
                  <c:v>45194</c:v>
                </c:pt>
                <c:pt idx="1456">
                  <c:v>45195</c:v>
                </c:pt>
                <c:pt idx="1457">
                  <c:v>45196</c:v>
                </c:pt>
                <c:pt idx="1458">
                  <c:v>45197</c:v>
                </c:pt>
                <c:pt idx="1459">
                  <c:v>45201</c:v>
                </c:pt>
                <c:pt idx="1460">
                  <c:v>45202</c:v>
                </c:pt>
                <c:pt idx="1461">
                  <c:v>45203</c:v>
                </c:pt>
                <c:pt idx="1462">
                  <c:v>45204</c:v>
                </c:pt>
                <c:pt idx="1463">
                  <c:v>45205</c:v>
                </c:pt>
                <c:pt idx="1464">
                  <c:v>45208</c:v>
                </c:pt>
                <c:pt idx="1465">
                  <c:v>45209</c:v>
                </c:pt>
                <c:pt idx="1466">
                  <c:v>45210</c:v>
                </c:pt>
                <c:pt idx="1467">
                  <c:v>45211</c:v>
                </c:pt>
                <c:pt idx="1468">
                  <c:v>45212</c:v>
                </c:pt>
                <c:pt idx="1469">
                  <c:v>45215</c:v>
                </c:pt>
                <c:pt idx="1470">
                  <c:v>45216</c:v>
                </c:pt>
                <c:pt idx="1471">
                  <c:v>45217</c:v>
                </c:pt>
                <c:pt idx="1472">
                  <c:v>45218</c:v>
                </c:pt>
                <c:pt idx="1473">
                  <c:v>45222</c:v>
                </c:pt>
                <c:pt idx="1474">
                  <c:v>45223</c:v>
                </c:pt>
                <c:pt idx="1475">
                  <c:v>45224</c:v>
                </c:pt>
                <c:pt idx="1476">
                  <c:v>45225</c:v>
                </c:pt>
                <c:pt idx="1477">
                  <c:v>45236</c:v>
                </c:pt>
                <c:pt idx="1478">
                  <c:v>45237</c:v>
                </c:pt>
                <c:pt idx="1479">
                  <c:v>45238</c:v>
                </c:pt>
                <c:pt idx="1480">
                  <c:v>45239</c:v>
                </c:pt>
                <c:pt idx="1481">
                  <c:v>45240</c:v>
                </c:pt>
                <c:pt idx="1482">
                  <c:v>45243</c:v>
                </c:pt>
                <c:pt idx="1483">
                  <c:v>45244</c:v>
                </c:pt>
                <c:pt idx="1484">
                  <c:v>45245</c:v>
                </c:pt>
                <c:pt idx="1485">
                  <c:v>45246</c:v>
                </c:pt>
                <c:pt idx="1486">
                  <c:v>45250</c:v>
                </c:pt>
                <c:pt idx="1487">
                  <c:v>45251</c:v>
                </c:pt>
                <c:pt idx="1488">
                  <c:v>45252</c:v>
                </c:pt>
                <c:pt idx="1489">
                  <c:v>45253</c:v>
                </c:pt>
                <c:pt idx="1490">
                  <c:v>45257</c:v>
                </c:pt>
                <c:pt idx="1491">
                  <c:v>45258</c:v>
                </c:pt>
                <c:pt idx="1492">
                  <c:v>45259</c:v>
                </c:pt>
                <c:pt idx="1493">
                  <c:v>45260</c:v>
                </c:pt>
                <c:pt idx="1494">
                  <c:v>45264</c:v>
                </c:pt>
                <c:pt idx="1495">
                  <c:v>45265</c:v>
                </c:pt>
                <c:pt idx="1496">
                  <c:v>45266</c:v>
                </c:pt>
                <c:pt idx="1497">
                  <c:v>45267</c:v>
                </c:pt>
                <c:pt idx="1498">
                  <c:v>45268</c:v>
                </c:pt>
                <c:pt idx="1499">
                  <c:v>45271</c:v>
                </c:pt>
                <c:pt idx="1500">
                  <c:v>45272</c:v>
                </c:pt>
                <c:pt idx="1501">
                  <c:v>45273</c:v>
                </c:pt>
                <c:pt idx="1502">
                  <c:v>45274</c:v>
                </c:pt>
                <c:pt idx="1503">
                  <c:v>45278</c:v>
                </c:pt>
                <c:pt idx="1504">
                  <c:v>45279</c:v>
                </c:pt>
                <c:pt idx="1505">
                  <c:v>45280</c:v>
                </c:pt>
                <c:pt idx="1506">
                  <c:v>45294</c:v>
                </c:pt>
                <c:pt idx="1507">
                  <c:v>45295</c:v>
                </c:pt>
                <c:pt idx="1508">
                  <c:v>45296</c:v>
                </c:pt>
                <c:pt idx="1509">
                  <c:v>45299</c:v>
                </c:pt>
                <c:pt idx="1510">
                  <c:v>45300</c:v>
                </c:pt>
                <c:pt idx="1511">
                  <c:v>45301</c:v>
                </c:pt>
                <c:pt idx="1512">
                  <c:v>45302</c:v>
                </c:pt>
                <c:pt idx="1513">
                  <c:v>45303</c:v>
                </c:pt>
                <c:pt idx="1514">
                  <c:v>45306</c:v>
                </c:pt>
                <c:pt idx="1515">
                  <c:v>45307</c:v>
                </c:pt>
                <c:pt idx="1516">
                  <c:v>45308</c:v>
                </c:pt>
                <c:pt idx="1517">
                  <c:v>45309</c:v>
                </c:pt>
                <c:pt idx="1518">
                  <c:v>45310</c:v>
                </c:pt>
                <c:pt idx="1519">
                  <c:v>45313</c:v>
                </c:pt>
                <c:pt idx="1520">
                  <c:v>45314</c:v>
                </c:pt>
                <c:pt idx="1521">
                  <c:v>45315</c:v>
                </c:pt>
                <c:pt idx="1522">
                  <c:v>45316</c:v>
                </c:pt>
                <c:pt idx="1523">
                  <c:v>45317</c:v>
                </c:pt>
                <c:pt idx="1524">
                  <c:v>45320</c:v>
                </c:pt>
                <c:pt idx="1525">
                  <c:v>45321</c:v>
                </c:pt>
                <c:pt idx="1526">
                  <c:v>45322</c:v>
                </c:pt>
                <c:pt idx="1527">
                  <c:v>45323</c:v>
                </c:pt>
                <c:pt idx="1528">
                  <c:v>45324</c:v>
                </c:pt>
                <c:pt idx="1529">
                  <c:v>45327</c:v>
                </c:pt>
                <c:pt idx="1530">
                  <c:v>45328</c:v>
                </c:pt>
                <c:pt idx="1531">
                  <c:v>45329</c:v>
                </c:pt>
                <c:pt idx="1532">
                  <c:v>45330</c:v>
                </c:pt>
                <c:pt idx="1533">
                  <c:v>45331</c:v>
                </c:pt>
                <c:pt idx="1534">
                  <c:v>45334</c:v>
                </c:pt>
                <c:pt idx="1535">
                  <c:v>45335</c:v>
                </c:pt>
                <c:pt idx="1536">
                  <c:v>45336</c:v>
                </c:pt>
                <c:pt idx="1537">
                  <c:v>45337</c:v>
                </c:pt>
                <c:pt idx="1538">
                  <c:v>45338</c:v>
                </c:pt>
                <c:pt idx="1539">
                  <c:v>45341</c:v>
                </c:pt>
                <c:pt idx="1540">
                  <c:v>45342</c:v>
                </c:pt>
                <c:pt idx="1541">
                  <c:v>45343</c:v>
                </c:pt>
                <c:pt idx="1542">
                  <c:v>45344</c:v>
                </c:pt>
                <c:pt idx="1543">
                  <c:v>45345</c:v>
                </c:pt>
                <c:pt idx="1544">
                  <c:v>45348</c:v>
                </c:pt>
                <c:pt idx="1545">
                  <c:v>45349</c:v>
                </c:pt>
                <c:pt idx="1546">
                  <c:v>45350</c:v>
                </c:pt>
                <c:pt idx="1547">
                  <c:v>45351</c:v>
                </c:pt>
                <c:pt idx="1548">
                  <c:v>45352</c:v>
                </c:pt>
                <c:pt idx="1549">
                  <c:v>45355</c:v>
                </c:pt>
                <c:pt idx="1550">
                  <c:v>45356</c:v>
                </c:pt>
                <c:pt idx="1551">
                  <c:v>45357</c:v>
                </c:pt>
                <c:pt idx="1552">
                  <c:v>45358</c:v>
                </c:pt>
                <c:pt idx="1553">
                  <c:v>45359</c:v>
                </c:pt>
                <c:pt idx="1554">
                  <c:v>45362</c:v>
                </c:pt>
                <c:pt idx="1555">
                  <c:v>45363</c:v>
                </c:pt>
                <c:pt idx="1556">
                  <c:v>45364</c:v>
                </c:pt>
                <c:pt idx="1557">
                  <c:v>45365</c:v>
                </c:pt>
                <c:pt idx="1558">
                  <c:v>45366</c:v>
                </c:pt>
                <c:pt idx="1559">
                  <c:v>45369</c:v>
                </c:pt>
                <c:pt idx="1560">
                  <c:v>45370</c:v>
                </c:pt>
                <c:pt idx="1561">
                  <c:v>45371</c:v>
                </c:pt>
                <c:pt idx="1562">
                  <c:v>45372</c:v>
                </c:pt>
                <c:pt idx="1563">
                  <c:v>45373</c:v>
                </c:pt>
                <c:pt idx="1564">
                  <c:v>45376</c:v>
                </c:pt>
                <c:pt idx="1565">
                  <c:v>45377</c:v>
                </c:pt>
                <c:pt idx="1566">
                  <c:v>45378</c:v>
                </c:pt>
                <c:pt idx="1567">
                  <c:v>45379</c:v>
                </c:pt>
                <c:pt idx="1568">
                  <c:v>45380</c:v>
                </c:pt>
                <c:pt idx="1569">
                  <c:v>45383</c:v>
                </c:pt>
                <c:pt idx="1570">
                  <c:v>45384</c:v>
                </c:pt>
                <c:pt idx="1571">
                  <c:v>45385</c:v>
                </c:pt>
                <c:pt idx="1572">
                  <c:v>45386</c:v>
                </c:pt>
                <c:pt idx="1573">
                  <c:v>45387</c:v>
                </c:pt>
                <c:pt idx="1574">
                  <c:v>45390</c:v>
                </c:pt>
                <c:pt idx="1575">
                  <c:v>45391</c:v>
                </c:pt>
                <c:pt idx="1576">
                  <c:v>45392</c:v>
                </c:pt>
                <c:pt idx="1577">
                  <c:v>45393</c:v>
                </c:pt>
                <c:pt idx="1578">
                  <c:v>45394</c:v>
                </c:pt>
                <c:pt idx="1579">
                  <c:v>45397</c:v>
                </c:pt>
                <c:pt idx="1580">
                  <c:v>45398</c:v>
                </c:pt>
                <c:pt idx="1581">
                  <c:v>45399</c:v>
                </c:pt>
                <c:pt idx="1582">
                  <c:v>45400</c:v>
                </c:pt>
                <c:pt idx="1583">
                  <c:v>45401</c:v>
                </c:pt>
                <c:pt idx="1584">
                  <c:v>45404</c:v>
                </c:pt>
                <c:pt idx="1585">
                  <c:v>45405</c:v>
                </c:pt>
                <c:pt idx="1586">
                  <c:v>45406</c:v>
                </c:pt>
                <c:pt idx="1587">
                  <c:v>45407</c:v>
                </c:pt>
                <c:pt idx="1588">
                  <c:v>45408</c:v>
                </c:pt>
                <c:pt idx="1589">
                  <c:v>45411</c:v>
                </c:pt>
                <c:pt idx="1590">
                  <c:v>45412</c:v>
                </c:pt>
                <c:pt idx="1591">
                  <c:v>45413</c:v>
                </c:pt>
                <c:pt idx="1592">
                  <c:v>45414</c:v>
                </c:pt>
                <c:pt idx="1593">
                  <c:v>45415</c:v>
                </c:pt>
                <c:pt idx="1594">
                  <c:v>45418</c:v>
                </c:pt>
                <c:pt idx="1595">
                  <c:v>45419</c:v>
                </c:pt>
                <c:pt idx="1596">
                  <c:v>45420</c:v>
                </c:pt>
                <c:pt idx="1597">
                  <c:v>45421</c:v>
                </c:pt>
                <c:pt idx="1598">
                  <c:v>45422</c:v>
                </c:pt>
                <c:pt idx="1599">
                  <c:v>45425</c:v>
                </c:pt>
                <c:pt idx="1600">
                  <c:v>45426</c:v>
                </c:pt>
                <c:pt idx="1601">
                  <c:v>45427</c:v>
                </c:pt>
                <c:pt idx="1602">
                  <c:v>45428</c:v>
                </c:pt>
                <c:pt idx="1603">
                  <c:v>45429</c:v>
                </c:pt>
                <c:pt idx="1604">
                  <c:v>45432</c:v>
                </c:pt>
                <c:pt idx="1605">
                  <c:v>45433</c:v>
                </c:pt>
                <c:pt idx="1606">
                  <c:v>45434</c:v>
                </c:pt>
                <c:pt idx="1607">
                  <c:v>45435</c:v>
                </c:pt>
                <c:pt idx="1608">
                  <c:v>45436</c:v>
                </c:pt>
                <c:pt idx="1609">
                  <c:v>45439</c:v>
                </c:pt>
                <c:pt idx="1610">
                  <c:v>45440</c:v>
                </c:pt>
                <c:pt idx="1611">
                  <c:v>45441</c:v>
                </c:pt>
                <c:pt idx="1612">
                  <c:v>45442</c:v>
                </c:pt>
                <c:pt idx="1613">
                  <c:v>45443</c:v>
                </c:pt>
                <c:pt idx="1614">
                  <c:v>45446</c:v>
                </c:pt>
                <c:pt idx="1615">
                  <c:v>45447</c:v>
                </c:pt>
                <c:pt idx="1616">
                  <c:v>45448</c:v>
                </c:pt>
                <c:pt idx="1617">
                  <c:v>45449</c:v>
                </c:pt>
                <c:pt idx="1618">
                  <c:v>45450</c:v>
                </c:pt>
                <c:pt idx="1619">
                  <c:v>45453</c:v>
                </c:pt>
                <c:pt idx="1620">
                  <c:v>45454</c:v>
                </c:pt>
                <c:pt idx="1621">
                  <c:v>45455</c:v>
                </c:pt>
                <c:pt idx="1622">
                  <c:v>45456</c:v>
                </c:pt>
                <c:pt idx="1623">
                  <c:v>45457</c:v>
                </c:pt>
                <c:pt idx="1624">
                  <c:v>45460</c:v>
                </c:pt>
                <c:pt idx="1625">
                  <c:v>45461</c:v>
                </c:pt>
                <c:pt idx="1626">
                  <c:v>45462</c:v>
                </c:pt>
                <c:pt idx="1627">
                  <c:v>45463</c:v>
                </c:pt>
                <c:pt idx="1628">
                  <c:v>45464</c:v>
                </c:pt>
                <c:pt idx="1629">
                  <c:v>45467</c:v>
                </c:pt>
                <c:pt idx="1630">
                  <c:v>45468</c:v>
                </c:pt>
                <c:pt idx="1631">
                  <c:v>45469</c:v>
                </c:pt>
                <c:pt idx="1632">
                  <c:v>45470</c:v>
                </c:pt>
                <c:pt idx="1633">
                  <c:v>45471</c:v>
                </c:pt>
                <c:pt idx="1634">
                  <c:v>45474</c:v>
                </c:pt>
                <c:pt idx="1635">
                  <c:v>45475</c:v>
                </c:pt>
                <c:pt idx="1636">
                  <c:v>45476</c:v>
                </c:pt>
                <c:pt idx="1637">
                  <c:v>45477</c:v>
                </c:pt>
                <c:pt idx="1638">
                  <c:v>45478</c:v>
                </c:pt>
                <c:pt idx="1639">
                  <c:v>45481</c:v>
                </c:pt>
                <c:pt idx="1640">
                  <c:v>45482</c:v>
                </c:pt>
                <c:pt idx="1641">
                  <c:v>45483</c:v>
                </c:pt>
                <c:pt idx="1642">
                  <c:v>45484</c:v>
                </c:pt>
                <c:pt idx="1643">
                  <c:v>45485</c:v>
                </c:pt>
                <c:pt idx="1644">
                  <c:v>45488</c:v>
                </c:pt>
                <c:pt idx="1645">
                  <c:v>45489</c:v>
                </c:pt>
                <c:pt idx="1646">
                  <c:v>45490</c:v>
                </c:pt>
                <c:pt idx="1647">
                  <c:v>45491</c:v>
                </c:pt>
                <c:pt idx="1648">
                  <c:v>45492</c:v>
                </c:pt>
                <c:pt idx="1649">
                  <c:v>45495</c:v>
                </c:pt>
                <c:pt idx="1650">
                  <c:v>45496</c:v>
                </c:pt>
                <c:pt idx="1651">
                  <c:v>45497</c:v>
                </c:pt>
                <c:pt idx="1652">
                  <c:v>45498</c:v>
                </c:pt>
                <c:pt idx="1653">
                  <c:v>45499</c:v>
                </c:pt>
                <c:pt idx="1654">
                  <c:v>45502</c:v>
                </c:pt>
                <c:pt idx="1655">
                  <c:v>45503</c:v>
                </c:pt>
                <c:pt idx="1656">
                  <c:v>45504</c:v>
                </c:pt>
                <c:pt idx="1657">
                  <c:v>45505</c:v>
                </c:pt>
                <c:pt idx="1658">
                  <c:v>45506</c:v>
                </c:pt>
              </c:numCache>
            </c:numRef>
          </c:cat>
          <c:val>
            <c:numRef>
              <c:f>'Hist AS _ RC'!$H$3:$H$2969</c:f>
              <c:numCache>
                <c:formatCode>General</c:formatCode>
                <c:ptCount val="2967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89-40BC-86B6-1040CE6E35F1}"/>
            </c:ext>
          </c:extLst>
        </c:ser>
        <c:ser>
          <c:idx val="2"/>
          <c:order val="2"/>
          <c:tx>
            <c:strRef>
              <c:f>'Hist AS _ RC'!$I$2</c:f>
              <c:strCache>
                <c:ptCount val="1"/>
                <c:pt idx="0">
                  <c:v>Moyenne  AS Mensuelle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'Hist AS _ RC'!$I$3:$I$1508</c:f>
              <c:numCache>
                <c:formatCode>0.00</c:formatCode>
                <c:ptCount val="1506"/>
                <c:pt idx="0">
                  <c:v>-3.78125</c:v>
                </c:pt>
                <c:pt idx="1">
                  <c:v>-3.78125</c:v>
                </c:pt>
                <c:pt idx="2">
                  <c:v>-3.78125</c:v>
                </c:pt>
                <c:pt idx="3">
                  <c:v>-3.78125</c:v>
                </c:pt>
                <c:pt idx="4">
                  <c:v>-3.78125</c:v>
                </c:pt>
                <c:pt idx="5">
                  <c:v>-3.78125</c:v>
                </c:pt>
                <c:pt idx="6">
                  <c:v>-3.78125</c:v>
                </c:pt>
                <c:pt idx="7">
                  <c:v>-3.78125</c:v>
                </c:pt>
                <c:pt idx="8">
                  <c:v>-3.78125</c:v>
                </c:pt>
                <c:pt idx="9">
                  <c:v>-3.78125</c:v>
                </c:pt>
                <c:pt idx="10">
                  <c:v>-3.78125</c:v>
                </c:pt>
                <c:pt idx="11">
                  <c:v>-3.78125</c:v>
                </c:pt>
                <c:pt idx="12">
                  <c:v>-3.78125</c:v>
                </c:pt>
                <c:pt idx="13">
                  <c:v>-3.78125</c:v>
                </c:pt>
                <c:pt idx="14">
                  <c:v>-3.78125</c:v>
                </c:pt>
                <c:pt idx="15">
                  <c:v>-3.78125</c:v>
                </c:pt>
                <c:pt idx="16">
                  <c:v>4.2631578947368407</c:v>
                </c:pt>
                <c:pt idx="17">
                  <c:v>4.2631578947368407</c:v>
                </c:pt>
                <c:pt idx="18">
                  <c:v>4.2631578947368407</c:v>
                </c:pt>
                <c:pt idx="19">
                  <c:v>4.2631578947368407</c:v>
                </c:pt>
                <c:pt idx="20">
                  <c:v>4.2631578947368407</c:v>
                </c:pt>
                <c:pt idx="21">
                  <c:v>4.2631578947368407</c:v>
                </c:pt>
                <c:pt idx="22">
                  <c:v>4.2631578947368407</c:v>
                </c:pt>
                <c:pt idx="23">
                  <c:v>4.2631578947368407</c:v>
                </c:pt>
                <c:pt idx="24">
                  <c:v>4.2631578947368407</c:v>
                </c:pt>
                <c:pt idx="25">
                  <c:v>4.2631578947368407</c:v>
                </c:pt>
                <c:pt idx="26">
                  <c:v>4.2631578947368407</c:v>
                </c:pt>
                <c:pt idx="27">
                  <c:v>4.2631578947368407</c:v>
                </c:pt>
                <c:pt idx="28">
                  <c:v>4.2631578947368407</c:v>
                </c:pt>
                <c:pt idx="29">
                  <c:v>4.2631578947368407</c:v>
                </c:pt>
                <c:pt idx="30">
                  <c:v>4.2631578947368407</c:v>
                </c:pt>
                <c:pt idx="31">
                  <c:v>4.2631578947368407</c:v>
                </c:pt>
                <c:pt idx="32">
                  <c:v>4.2631578947368407</c:v>
                </c:pt>
                <c:pt idx="33">
                  <c:v>4.2631578947368407</c:v>
                </c:pt>
                <c:pt idx="34">
                  <c:v>4.2631578947368407</c:v>
                </c:pt>
                <c:pt idx="35">
                  <c:v>1.4565217391304348</c:v>
                </c:pt>
                <c:pt idx="36">
                  <c:v>1.4565217391304348</c:v>
                </c:pt>
                <c:pt idx="37">
                  <c:v>1.4565217391304348</c:v>
                </c:pt>
                <c:pt idx="38">
                  <c:v>1.4565217391304348</c:v>
                </c:pt>
                <c:pt idx="39">
                  <c:v>1.4565217391304348</c:v>
                </c:pt>
                <c:pt idx="40">
                  <c:v>1.4565217391304348</c:v>
                </c:pt>
                <c:pt idx="41">
                  <c:v>1.4565217391304348</c:v>
                </c:pt>
                <c:pt idx="42">
                  <c:v>1.4565217391304348</c:v>
                </c:pt>
                <c:pt idx="43">
                  <c:v>1.4565217391304348</c:v>
                </c:pt>
                <c:pt idx="44">
                  <c:v>1.4565217391304348</c:v>
                </c:pt>
                <c:pt idx="45">
                  <c:v>1.4565217391304348</c:v>
                </c:pt>
                <c:pt idx="46">
                  <c:v>1.4565217391304348</c:v>
                </c:pt>
                <c:pt idx="47">
                  <c:v>1.4565217391304348</c:v>
                </c:pt>
                <c:pt idx="48">
                  <c:v>1.4565217391304348</c:v>
                </c:pt>
                <c:pt idx="49">
                  <c:v>1.4565217391304348</c:v>
                </c:pt>
                <c:pt idx="50">
                  <c:v>1.4565217391304348</c:v>
                </c:pt>
                <c:pt idx="51">
                  <c:v>1.4565217391304348</c:v>
                </c:pt>
                <c:pt idx="52">
                  <c:v>1.4565217391304348</c:v>
                </c:pt>
                <c:pt idx="53">
                  <c:v>1.4565217391304348</c:v>
                </c:pt>
                <c:pt idx="54">
                  <c:v>1.4565217391304348</c:v>
                </c:pt>
                <c:pt idx="55">
                  <c:v>1.4565217391304348</c:v>
                </c:pt>
                <c:pt idx="56">
                  <c:v>1.4565217391304348</c:v>
                </c:pt>
                <c:pt idx="57">
                  <c:v>1.4565217391304348</c:v>
                </c:pt>
                <c:pt idx="58">
                  <c:v>2.7176470588235291</c:v>
                </c:pt>
                <c:pt idx="59">
                  <c:v>2.7176470588235291</c:v>
                </c:pt>
                <c:pt idx="60">
                  <c:v>2.7176470588235291</c:v>
                </c:pt>
                <c:pt idx="61">
                  <c:v>2.7176470588235291</c:v>
                </c:pt>
                <c:pt idx="62">
                  <c:v>2.7176470588235291</c:v>
                </c:pt>
                <c:pt idx="63">
                  <c:v>2.7176470588235291</c:v>
                </c:pt>
                <c:pt idx="64">
                  <c:v>2.7176470588235291</c:v>
                </c:pt>
                <c:pt idx="65">
                  <c:v>2.7176470588235291</c:v>
                </c:pt>
                <c:pt idx="66">
                  <c:v>2.7176470588235291</c:v>
                </c:pt>
                <c:pt idx="67">
                  <c:v>2.7176470588235291</c:v>
                </c:pt>
                <c:pt idx="68">
                  <c:v>2.7176470588235291</c:v>
                </c:pt>
                <c:pt idx="69">
                  <c:v>2.7176470588235291</c:v>
                </c:pt>
                <c:pt idx="70">
                  <c:v>2.7176470588235291</c:v>
                </c:pt>
                <c:pt idx="71">
                  <c:v>2.7176470588235291</c:v>
                </c:pt>
                <c:pt idx="72">
                  <c:v>2.7176470588235291</c:v>
                </c:pt>
                <c:pt idx="73">
                  <c:v>2.7176470588235291</c:v>
                </c:pt>
                <c:pt idx="74">
                  <c:v>2.7176470588235291</c:v>
                </c:pt>
                <c:pt idx="75">
                  <c:v>4.4058823529411768</c:v>
                </c:pt>
                <c:pt idx="76">
                  <c:v>4.4058823529411768</c:v>
                </c:pt>
                <c:pt idx="77">
                  <c:v>4.4058823529411768</c:v>
                </c:pt>
                <c:pt idx="78">
                  <c:v>4.4058823529411768</c:v>
                </c:pt>
                <c:pt idx="79">
                  <c:v>4.4058823529411768</c:v>
                </c:pt>
                <c:pt idx="80">
                  <c:v>4.4058823529411768</c:v>
                </c:pt>
                <c:pt idx="81">
                  <c:v>4.4058823529411768</c:v>
                </c:pt>
                <c:pt idx="82">
                  <c:v>4.4058823529411768</c:v>
                </c:pt>
                <c:pt idx="83">
                  <c:v>4.4058823529411768</c:v>
                </c:pt>
                <c:pt idx="84">
                  <c:v>4.4058823529411768</c:v>
                </c:pt>
                <c:pt idx="85">
                  <c:v>4.4058823529411768</c:v>
                </c:pt>
                <c:pt idx="86">
                  <c:v>4.4058823529411768</c:v>
                </c:pt>
                <c:pt idx="87">
                  <c:v>4.4058823529411768</c:v>
                </c:pt>
                <c:pt idx="88">
                  <c:v>4.4058823529411768</c:v>
                </c:pt>
                <c:pt idx="89">
                  <c:v>4.4058823529411768</c:v>
                </c:pt>
                <c:pt idx="90">
                  <c:v>4.4058823529411768</c:v>
                </c:pt>
                <c:pt idx="91">
                  <c:v>4.4058823529411768</c:v>
                </c:pt>
                <c:pt idx="92">
                  <c:v>5.9578947368421042</c:v>
                </c:pt>
                <c:pt idx="93">
                  <c:v>5.9578947368421042</c:v>
                </c:pt>
                <c:pt idx="94">
                  <c:v>5.9578947368421042</c:v>
                </c:pt>
                <c:pt idx="95">
                  <c:v>5.9578947368421042</c:v>
                </c:pt>
                <c:pt idx="96">
                  <c:v>5.9578947368421042</c:v>
                </c:pt>
                <c:pt idx="97">
                  <c:v>5.9578947368421042</c:v>
                </c:pt>
                <c:pt idx="98">
                  <c:v>5.9578947368421042</c:v>
                </c:pt>
                <c:pt idx="99">
                  <c:v>5.9578947368421042</c:v>
                </c:pt>
                <c:pt idx="100">
                  <c:v>5.9578947368421042</c:v>
                </c:pt>
                <c:pt idx="101">
                  <c:v>5.9578947368421042</c:v>
                </c:pt>
                <c:pt idx="102">
                  <c:v>5.9578947368421042</c:v>
                </c:pt>
                <c:pt idx="103">
                  <c:v>5.9578947368421042</c:v>
                </c:pt>
                <c:pt idx="104">
                  <c:v>5.9578947368421042</c:v>
                </c:pt>
                <c:pt idx="105">
                  <c:v>5.9578947368421042</c:v>
                </c:pt>
                <c:pt idx="106">
                  <c:v>5.9578947368421042</c:v>
                </c:pt>
                <c:pt idx="107">
                  <c:v>5.9578947368421042</c:v>
                </c:pt>
                <c:pt idx="108">
                  <c:v>5.9578947368421042</c:v>
                </c:pt>
                <c:pt idx="109">
                  <c:v>5.9578947368421042</c:v>
                </c:pt>
                <c:pt idx="110">
                  <c:v>5.9578947368421042</c:v>
                </c:pt>
                <c:pt idx="111">
                  <c:v>6.1349999999999998</c:v>
                </c:pt>
                <c:pt idx="112">
                  <c:v>6.1349999999999998</c:v>
                </c:pt>
                <c:pt idx="113">
                  <c:v>6.1349999999999998</c:v>
                </c:pt>
                <c:pt idx="114">
                  <c:v>6.1349999999999998</c:v>
                </c:pt>
                <c:pt idx="115">
                  <c:v>6.1349999999999998</c:v>
                </c:pt>
                <c:pt idx="116">
                  <c:v>6.1349999999999998</c:v>
                </c:pt>
                <c:pt idx="117">
                  <c:v>6.1349999999999998</c:v>
                </c:pt>
                <c:pt idx="118">
                  <c:v>6.1349999999999998</c:v>
                </c:pt>
                <c:pt idx="119">
                  <c:v>6.1349999999999998</c:v>
                </c:pt>
                <c:pt idx="120">
                  <c:v>6.1349999999999998</c:v>
                </c:pt>
                <c:pt idx="121">
                  <c:v>6.1349999999999998</c:v>
                </c:pt>
                <c:pt idx="122">
                  <c:v>6.1349999999999998</c:v>
                </c:pt>
                <c:pt idx="123">
                  <c:v>6.1349999999999998</c:v>
                </c:pt>
                <c:pt idx="124">
                  <c:v>6.1349999999999998</c:v>
                </c:pt>
                <c:pt idx="125">
                  <c:v>6.1349999999999998</c:v>
                </c:pt>
                <c:pt idx="126">
                  <c:v>6.1349999999999998</c:v>
                </c:pt>
                <c:pt idx="127">
                  <c:v>6.1349999999999998</c:v>
                </c:pt>
                <c:pt idx="128">
                  <c:v>6.1349999999999998</c:v>
                </c:pt>
                <c:pt idx="129">
                  <c:v>6.1349999999999998</c:v>
                </c:pt>
                <c:pt idx="130">
                  <c:v>6.1349999999999998</c:v>
                </c:pt>
                <c:pt idx="131">
                  <c:v>7.8166666666666664</c:v>
                </c:pt>
                <c:pt idx="132">
                  <c:v>7.8166666666666664</c:v>
                </c:pt>
                <c:pt idx="133">
                  <c:v>7.8166666666666664</c:v>
                </c:pt>
                <c:pt idx="134">
                  <c:v>7.8166666666666664</c:v>
                </c:pt>
                <c:pt idx="135">
                  <c:v>7.8166666666666664</c:v>
                </c:pt>
                <c:pt idx="136">
                  <c:v>7.8166666666666664</c:v>
                </c:pt>
                <c:pt idx="137">
                  <c:v>5.3411764705882341</c:v>
                </c:pt>
                <c:pt idx="138">
                  <c:v>5.3411764705882341</c:v>
                </c:pt>
                <c:pt idx="139">
                  <c:v>5.3411764705882341</c:v>
                </c:pt>
                <c:pt idx="140">
                  <c:v>5.3411764705882341</c:v>
                </c:pt>
                <c:pt idx="141">
                  <c:v>5.3411764705882341</c:v>
                </c:pt>
                <c:pt idx="142">
                  <c:v>5.3411764705882341</c:v>
                </c:pt>
                <c:pt idx="143">
                  <c:v>5.3411764705882341</c:v>
                </c:pt>
                <c:pt idx="144">
                  <c:v>5.3411764705882341</c:v>
                </c:pt>
                <c:pt idx="145">
                  <c:v>5.3411764705882341</c:v>
                </c:pt>
                <c:pt idx="146">
                  <c:v>5.3411764705882341</c:v>
                </c:pt>
                <c:pt idx="147">
                  <c:v>5.3411764705882341</c:v>
                </c:pt>
                <c:pt idx="148">
                  <c:v>5.3411764705882341</c:v>
                </c:pt>
                <c:pt idx="149">
                  <c:v>5.3411764705882341</c:v>
                </c:pt>
                <c:pt idx="150">
                  <c:v>5.3411764705882341</c:v>
                </c:pt>
                <c:pt idx="151">
                  <c:v>5.3411764705882341</c:v>
                </c:pt>
                <c:pt idx="152">
                  <c:v>5.3411764705882341</c:v>
                </c:pt>
                <c:pt idx="153">
                  <c:v>5.3411764705882341</c:v>
                </c:pt>
                <c:pt idx="154">
                  <c:v>5.3411764705882341</c:v>
                </c:pt>
                <c:pt idx="155">
                  <c:v>5.3411764705882341</c:v>
                </c:pt>
                <c:pt idx="156">
                  <c:v>5.3411764705882341</c:v>
                </c:pt>
                <c:pt idx="157">
                  <c:v>5.3411764705882341</c:v>
                </c:pt>
                <c:pt idx="158">
                  <c:v>6.1695652173913036</c:v>
                </c:pt>
                <c:pt idx="159">
                  <c:v>6.1695652173913036</c:v>
                </c:pt>
                <c:pt idx="160">
                  <c:v>6.1695652173913036</c:v>
                </c:pt>
                <c:pt idx="161">
                  <c:v>6.1695652173913036</c:v>
                </c:pt>
                <c:pt idx="162">
                  <c:v>6.1695652173913036</c:v>
                </c:pt>
                <c:pt idx="163">
                  <c:v>6.1695652173913036</c:v>
                </c:pt>
                <c:pt idx="164">
                  <c:v>6.1695652173913036</c:v>
                </c:pt>
                <c:pt idx="165">
                  <c:v>6.1695652173913036</c:v>
                </c:pt>
                <c:pt idx="166">
                  <c:v>6.1695652173913036</c:v>
                </c:pt>
                <c:pt idx="167">
                  <c:v>6.1695652173913036</c:v>
                </c:pt>
                <c:pt idx="168">
                  <c:v>6.1695652173913036</c:v>
                </c:pt>
                <c:pt idx="169">
                  <c:v>6.1695652173913036</c:v>
                </c:pt>
                <c:pt idx="170">
                  <c:v>6.1695652173913036</c:v>
                </c:pt>
                <c:pt idx="171">
                  <c:v>6.1695652173913036</c:v>
                </c:pt>
                <c:pt idx="172">
                  <c:v>6.1695652173913036</c:v>
                </c:pt>
                <c:pt idx="173">
                  <c:v>6.1695652173913036</c:v>
                </c:pt>
                <c:pt idx="174">
                  <c:v>6.1695652173913036</c:v>
                </c:pt>
                <c:pt idx="175">
                  <c:v>6.1695652173913036</c:v>
                </c:pt>
                <c:pt idx="176">
                  <c:v>6.1695652173913036</c:v>
                </c:pt>
                <c:pt idx="177">
                  <c:v>6.1695652173913036</c:v>
                </c:pt>
                <c:pt idx="178">
                  <c:v>6.1695652173913036</c:v>
                </c:pt>
                <c:pt idx="179">
                  <c:v>6.1695652173913036</c:v>
                </c:pt>
                <c:pt idx="180">
                  <c:v>6.1695652173913036</c:v>
                </c:pt>
                <c:pt idx="181">
                  <c:v>6.0047619047619047</c:v>
                </c:pt>
                <c:pt idx="182">
                  <c:v>6.0047619047619047</c:v>
                </c:pt>
                <c:pt idx="183">
                  <c:v>6.0047619047619047</c:v>
                </c:pt>
                <c:pt idx="184">
                  <c:v>6.0047619047619047</c:v>
                </c:pt>
                <c:pt idx="185">
                  <c:v>6.0047619047619047</c:v>
                </c:pt>
                <c:pt idx="186">
                  <c:v>6.0047619047619047</c:v>
                </c:pt>
                <c:pt idx="187">
                  <c:v>6.0047619047619047</c:v>
                </c:pt>
                <c:pt idx="188">
                  <c:v>6.0047619047619047</c:v>
                </c:pt>
                <c:pt idx="189">
                  <c:v>6.0047619047619047</c:v>
                </c:pt>
                <c:pt idx="190">
                  <c:v>6.0047619047619047</c:v>
                </c:pt>
                <c:pt idx="191">
                  <c:v>6.0047619047619047</c:v>
                </c:pt>
                <c:pt idx="192">
                  <c:v>6.0047619047619047</c:v>
                </c:pt>
                <c:pt idx="193">
                  <c:v>6.0047619047619047</c:v>
                </c:pt>
                <c:pt idx="194">
                  <c:v>6.0047619047619047</c:v>
                </c:pt>
                <c:pt idx="195">
                  <c:v>6.0047619047619047</c:v>
                </c:pt>
                <c:pt idx="196">
                  <c:v>6.0047619047619047</c:v>
                </c:pt>
                <c:pt idx="197">
                  <c:v>6.0047619047619047</c:v>
                </c:pt>
                <c:pt idx="198">
                  <c:v>6.0047619047619047</c:v>
                </c:pt>
                <c:pt idx="199">
                  <c:v>6.0047619047619047</c:v>
                </c:pt>
                <c:pt idx="200">
                  <c:v>6.0047619047619047</c:v>
                </c:pt>
                <c:pt idx="201">
                  <c:v>6.0047619047619047</c:v>
                </c:pt>
                <c:pt idx="202">
                  <c:v>3.600000000000001</c:v>
                </c:pt>
                <c:pt idx="203">
                  <c:v>3.600000000000001</c:v>
                </c:pt>
                <c:pt idx="204">
                  <c:v>3.600000000000001</c:v>
                </c:pt>
                <c:pt idx="205">
                  <c:v>3.600000000000001</c:v>
                </c:pt>
                <c:pt idx="206">
                  <c:v>3.600000000000001</c:v>
                </c:pt>
                <c:pt idx="207">
                  <c:v>3.600000000000001</c:v>
                </c:pt>
                <c:pt idx="208">
                  <c:v>3.600000000000001</c:v>
                </c:pt>
                <c:pt idx="209">
                  <c:v>3.600000000000001</c:v>
                </c:pt>
                <c:pt idx="210">
                  <c:v>3.600000000000001</c:v>
                </c:pt>
                <c:pt idx="211">
                  <c:v>3.600000000000001</c:v>
                </c:pt>
                <c:pt idx="212">
                  <c:v>3.600000000000001</c:v>
                </c:pt>
                <c:pt idx="213">
                  <c:v>3.600000000000001</c:v>
                </c:pt>
                <c:pt idx="214">
                  <c:v>3.600000000000001</c:v>
                </c:pt>
                <c:pt idx="215">
                  <c:v>3.600000000000001</c:v>
                </c:pt>
                <c:pt idx="216">
                  <c:v>6.8722222222222218</c:v>
                </c:pt>
                <c:pt idx="217">
                  <c:v>6.8722222222222218</c:v>
                </c:pt>
                <c:pt idx="218">
                  <c:v>6.8722222222222218</c:v>
                </c:pt>
                <c:pt idx="219">
                  <c:v>6.8722222222222218</c:v>
                </c:pt>
                <c:pt idx="220">
                  <c:v>6.8722222222222218</c:v>
                </c:pt>
                <c:pt idx="221">
                  <c:v>6.8722222222222218</c:v>
                </c:pt>
                <c:pt idx="222">
                  <c:v>6.8722222222222218</c:v>
                </c:pt>
                <c:pt idx="223">
                  <c:v>6.8722222222222218</c:v>
                </c:pt>
                <c:pt idx="224">
                  <c:v>6.8722222222222218</c:v>
                </c:pt>
                <c:pt idx="225">
                  <c:v>6.8722222222222218</c:v>
                </c:pt>
                <c:pt idx="226">
                  <c:v>6.8722222222222218</c:v>
                </c:pt>
                <c:pt idx="227">
                  <c:v>6.8722222222222218</c:v>
                </c:pt>
                <c:pt idx="228">
                  <c:v>6.8722222222222218</c:v>
                </c:pt>
                <c:pt idx="229">
                  <c:v>6.8722222222222218</c:v>
                </c:pt>
                <c:pt idx="230">
                  <c:v>6.8722222222222218</c:v>
                </c:pt>
                <c:pt idx="231">
                  <c:v>6.8722222222222218</c:v>
                </c:pt>
                <c:pt idx="232">
                  <c:v>6.8722222222222218</c:v>
                </c:pt>
                <c:pt idx="233">
                  <c:v>6.8722222222222218</c:v>
                </c:pt>
                <c:pt idx="234">
                  <c:v>6.5600000000000005</c:v>
                </c:pt>
                <c:pt idx="235">
                  <c:v>6.5600000000000005</c:v>
                </c:pt>
                <c:pt idx="236">
                  <c:v>6.5600000000000005</c:v>
                </c:pt>
                <c:pt idx="237">
                  <c:v>6.5600000000000005</c:v>
                </c:pt>
                <c:pt idx="238">
                  <c:v>6.5600000000000005</c:v>
                </c:pt>
                <c:pt idx="239">
                  <c:v>6.5600000000000005</c:v>
                </c:pt>
                <c:pt idx="240">
                  <c:v>6.5600000000000005</c:v>
                </c:pt>
                <c:pt idx="241">
                  <c:v>6.5600000000000005</c:v>
                </c:pt>
                <c:pt idx="242">
                  <c:v>6.5600000000000005</c:v>
                </c:pt>
                <c:pt idx="243">
                  <c:v>6.5600000000000005</c:v>
                </c:pt>
                <c:pt idx="244">
                  <c:v>6.5600000000000005</c:v>
                </c:pt>
                <c:pt idx="245">
                  <c:v>6.5600000000000005</c:v>
                </c:pt>
                <c:pt idx="246">
                  <c:v>6.5600000000000005</c:v>
                </c:pt>
                <c:pt idx="247">
                  <c:v>6.5600000000000005</c:v>
                </c:pt>
                <c:pt idx="248">
                  <c:v>6.5600000000000005</c:v>
                </c:pt>
                <c:pt idx="249">
                  <c:v>6.5600000000000005</c:v>
                </c:pt>
                <c:pt idx="250">
                  <c:v>6.5600000000000005</c:v>
                </c:pt>
                <c:pt idx="251">
                  <c:v>6.5600000000000005</c:v>
                </c:pt>
                <c:pt idx="252">
                  <c:v>6.5600000000000005</c:v>
                </c:pt>
                <c:pt idx="253">
                  <c:v>6.5600000000000005</c:v>
                </c:pt>
                <c:pt idx="254">
                  <c:v>7.2727272727272698</c:v>
                </c:pt>
                <c:pt idx="255">
                  <c:v>7.2727272727272698</c:v>
                </c:pt>
                <c:pt idx="256">
                  <c:v>7.2727272727272698</c:v>
                </c:pt>
                <c:pt idx="257">
                  <c:v>7.2727272727272698</c:v>
                </c:pt>
                <c:pt idx="258">
                  <c:v>7.2727272727272698</c:v>
                </c:pt>
                <c:pt idx="259">
                  <c:v>7.2727272727272698</c:v>
                </c:pt>
                <c:pt idx="260">
                  <c:v>7.2727272727272698</c:v>
                </c:pt>
                <c:pt idx="261">
                  <c:v>7.2727272727272698</c:v>
                </c:pt>
                <c:pt idx="262">
                  <c:v>7.2727272727272698</c:v>
                </c:pt>
                <c:pt idx="263">
                  <c:v>7.2727272727272698</c:v>
                </c:pt>
                <c:pt idx="264">
                  <c:v>7.2727272727272698</c:v>
                </c:pt>
                <c:pt idx="265">
                  <c:v>7.2727272727272698</c:v>
                </c:pt>
                <c:pt idx="266">
                  <c:v>7.2727272727272698</c:v>
                </c:pt>
                <c:pt idx="267">
                  <c:v>7.2727272727272698</c:v>
                </c:pt>
                <c:pt idx="268">
                  <c:v>7.2727272727272698</c:v>
                </c:pt>
                <c:pt idx="269">
                  <c:v>7.2727272727272698</c:v>
                </c:pt>
                <c:pt idx="270">
                  <c:v>7.2727272727272698</c:v>
                </c:pt>
                <c:pt idx="271">
                  <c:v>7.2727272727272698</c:v>
                </c:pt>
                <c:pt idx="272">
                  <c:v>7.2727272727272698</c:v>
                </c:pt>
                <c:pt idx="273">
                  <c:v>7.2727272727272698</c:v>
                </c:pt>
                <c:pt idx="274">
                  <c:v>7.2727272727272698</c:v>
                </c:pt>
                <c:pt idx="275">
                  <c:v>7.2727272727272698</c:v>
                </c:pt>
                <c:pt idx="276">
                  <c:v>6.6526315789473669</c:v>
                </c:pt>
                <c:pt idx="277">
                  <c:v>6.6526315789473669</c:v>
                </c:pt>
                <c:pt idx="278">
                  <c:v>6.6526315789473669</c:v>
                </c:pt>
                <c:pt idx="279">
                  <c:v>6.6526315789473669</c:v>
                </c:pt>
                <c:pt idx="280">
                  <c:v>6.6526315789473669</c:v>
                </c:pt>
                <c:pt idx="281">
                  <c:v>6.6526315789473669</c:v>
                </c:pt>
                <c:pt idx="282">
                  <c:v>6.6526315789473669</c:v>
                </c:pt>
                <c:pt idx="283">
                  <c:v>6.6526315789473669</c:v>
                </c:pt>
                <c:pt idx="284">
                  <c:v>6.6526315789473669</c:v>
                </c:pt>
                <c:pt idx="285">
                  <c:v>6.6526315789473669</c:v>
                </c:pt>
                <c:pt idx="286">
                  <c:v>6.6526315789473669</c:v>
                </c:pt>
                <c:pt idx="287">
                  <c:v>6.6526315789473669</c:v>
                </c:pt>
                <c:pt idx="288">
                  <c:v>6.6526315789473669</c:v>
                </c:pt>
                <c:pt idx="289">
                  <c:v>6.6526315789473669</c:v>
                </c:pt>
                <c:pt idx="290">
                  <c:v>6.6526315789473669</c:v>
                </c:pt>
                <c:pt idx="291">
                  <c:v>6.6526315789473669</c:v>
                </c:pt>
                <c:pt idx="292">
                  <c:v>6.6526315789473669</c:v>
                </c:pt>
                <c:pt idx="293">
                  <c:v>6.6526315789473669</c:v>
                </c:pt>
                <c:pt idx="294">
                  <c:v>6.6526315789473669</c:v>
                </c:pt>
                <c:pt idx="295">
                  <c:v>6.7</c:v>
                </c:pt>
                <c:pt idx="296">
                  <c:v>6.7</c:v>
                </c:pt>
                <c:pt idx="297">
                  <c:v>6.7</c:v>
                </c:pt>
                <c:pt idx="298">
                  <c:v>6.7</c:v>
                </c:pt>
                <c:pt idx="299">
                  <c:v>6.7</c:v>
                </c:pt>
                <c:pt idx="300">
                  <c:v>6.7</c:v>
                </c:pt>
                <c:pt idx="301">
                  <c:v>6.7</c:v>
                </c:pt>
                <c:pt idx="302">
                  <c:v>6.7</c:v>
                </c:pt>
                <c:pt idx="303">
                  <c:v>6.7</c:v>
                </c:pt>
                <c:pt idx="304">
                  <c:v>6.7</c:v>
                </c:pt>
                <c:pt idx="305">
                  <c:v>6.7</c:v>
                </c:pt>
                <c:pt idx="306">
                  <c:v>6.7</c:v>
                </c:pt>
                <c:pt idx="307">
                  <c:v>6.7</c:v>
                </c:pt>
                <c:pt idx="308">
                  <c:v>6.7</c:v>
                </c:pt>
                <c:pt idx="309">
                  <c:v>6.7</c:v>
                </c:pt>
                <c:pt idx="310">
                  <c:v>5.0952380952380958</c:v>
                </c:pt>
                <c:pt idx="311">
                  <c:v>5.0952380952380958</c:v>
                </c:pt>
                <c:pt idx="312">
                  <c:v>5.0952380952380958</c:v>
                </c:pt>
                <c:pt idx="313">
                  <c:v>5.0952380952380958</c:v>
                </c:pt>
                <c:pt idx="314">
                  <c:v>5.0952380952380958</c:v>
                </c:pt>
                <c:pt idx="315">
                  <c:v>5.0952380952380958</c:v>
                </c:pt>
                <c:pt idx="316">
                  <c:v>5.0952380952380958</c:v>
                </c:pt>
                <c:pt idx="317">
                  <c:v>5.0952380952380958</c:v>
                </c:pt>
                <c:pt idx="318">
                  <c:v>5.0952380952380958</c:v>
                </c:pt>
                <c:pt idx="319">
                  <c:v>5.0952380952380958</c:v>
                </c:pt>
                <c:pt idx="320">
                  <c:v>5.0952380952380958</c:v>
                </c:pt>
                <c:pt idx="321">
                  <c:v>5.0952380952380958</c:v>
                </c:pt>
                <c:pt idx="322">
                  <c:v>5.0952380952380958</c:v>
                </c:pt>
                <c:pt idx="323">
                  <c:v>5.0952380952380958</c:v>
                </c:pt>
                <c:pt idx="324">
                  <c:v>5.0952380952380958</c:v>
                </c:pt>
                <c:pt idx="325">
                  <c:v>5.0952380952380958</c:v>
                </c:pt>
                <c:pt idx="326">
                  <c:v>5.0952380952380958</c:v>
                </c:pt>
                <c:pt idx="327">
                  <c:v>5.0952380952380958</c:v>
                </c:pt>
                <c:pt idx="328">
                  <c:v>5.0952380952380958</c:v>
                </c:pt>
                <c:pt idx="329">
                  <c:v>5.0952380952380958</c:v>
                </c:pt>
                <c:pt idx="330">
                  <c:v>5.0952380952380958</c:v>
                </c:pt>
                <c:pt idx="331">
                  <c:v>6.4363636363636374</c:v>
                </c:pt>
                <c:pt idx="332">
                  <c:v>6.4363636363636374</c:v>
                </c:pt>
                <c:pt idx="333">
                  <c:v>6.4363636363636374</c:v>
                </c:pt>
                <c:pt idx="334">
                  <c:v>6.4363636363636374</c:v>
                </c:pt>
                <c:pt idx="335">
                  <c:v>6.4363636363636374</c:v>
                </c:pt>
                <c:pt idx="336">
                  <c:v>6.4363636363636374</c:v>
                </c:pt>
                <c:pt idx="337">
                  <c:v>6.4363636363636374</c:v>
                </c:pt>
                <c:pt idx="338">
                  <c:v>6.4363636363636374</c:v>
                </c:pt>
                <c:pt idx="339">
                  <c:v>6.4363636363636374</c:v>
                </c:pt>
                <c:pt idx="340">
                  <c:v>6.4363636363636374</c:v>
                </c:pt>
                <c:pt idx="341">
                  <c:v>6.4363636363636374</c:v>
                </c:pt>
                <c:pt idx="342">
                  <c:v>6.4363636363636374</c:v>
                </c:pt>
                <c:pt idx="343">
                  <c:v>6.4363636363636374</c:v>
                </c:pt>
                <c:pt idx="344">
                  <c:v>6.4363636363636374</c:v>
                </c:pt>
                <c:pt idx="345">
                  <c:v>6.4363636363636374</c:v>
                </c:pt>
                <c:pt idx="346">
                  <c:v>6.4363636363636374</c:v>
                </c:pt>
                <c:pt idx="347">
                  <c:v>6.4363636363636374</c:v>
                </c:pt>
                <c:pt idx="348">
                  <c:v>6.4363636363636374</c:v>
                </c:pt>
                <c:pt idx="349">
                  <c:v>6.4363636363636374</c:v>
                </c:pt>
                <c:pt idx="350">
                  <c:v>6.4363636363636374</c:v>
                </c:pt>
                <c:pt idx="351">
                  <c:v>6.4363636363636374</c:v>
                </c:pt>
                <c:pt idx="352">
                  <c:v>6.4363636363636374</c:v>
                </c:pt>
                <c:pt idx="353">
                  <c:v>6.333333333333333</c:v>
                </c:pt>
                <c:pt idx="354">
                  <c:v>6.333333333333333</c:v>
                </c:pt>
                <c:pt idx="355">
                  <c:v>6.333333333333333</c:v>
                </c:pt>
                <c:pt idx="356">
                  <c:v>6.333333333333333</c:v>
                </c:pt>
                <c:pt idx="357">
                  <c:v>6.333333333333333</c:v>
                </c:pt>
                <c:pt idx="358">
                  <c:v>6.333333333333333</c:v>
                </c:pt>
                <c:pt idx="359">
                  <c:v>6.8350000000000009</c:v>
                </c:pt>
                <c:pt idx="360">
                  <c:v>6.8350000000000009</c:v>
                </c:pt>
                <c:pt idx="361">
                  <c:v>6.8350000000000009</c:v>
                </c:pt>
                <c:pt idx="362">
                  <c:v>6.8350000000000009</c:v>
                </c:pt>
                <c:pt idx="363">
                  <c:v>6.8350000000000009</c:v>
                </c:pt>
                <c:pt idx="364">
                  <c:v>6.8350000000000009</c:v>
                </c:pt>
                <c:pt idx="365">
                  <c:v>6.8350000000000009</c:v>
                </c:pt>
                <c:pt idx="366">
                  <c:v>6.8350000000000009</c:v>
                </c:pt>
                <c:pt idx="367">
                  <c:v>6.8350000000000009</c:v>
                </c:pt>
                <c:pt idx="368">
                  <c:v>6.8350000000000009</c:v>
                </c:pt>
                <c:pt idx="369">
                  <c:v>6.8350000000000009</c:v>
                </c:pt>
                <c:pt idx="370">
                  <c:v>6.8350000000000009</c:v>
                </c:pt>
                <c:pt idx="371">
                  <c:v>6.8350000000000009</c:v>
                </c:pt>
                <c:pt idx="372">
                  <c:v>6.8350000000000009</c:v>
                </c:pt>
                <c:pt idx="373">
                  <c:v>6.8350000000000009</c:v>
                </c:pt>
                <c:pt idx="374">
                  <c:v>6.8350000000000009</c:v>
                </c:pt>
                <c:pt idx="375">
                  <c:v>6.8350000000000009</c:v>
                </c:pt>
                <c:pt idx="376">
                  <c:v>6.8350000000000009</c:v>
                </c:pt>
                <c:pt idx="377">
                  <c:v>6.8350000000000009</c:v>
                </c:pt>
                <c:pt idx="378">
                  <c:v>6.8350000000000009</c:v>
                </c:pt>
                <c:pt idx="379">
                  <c:v>6.3285714285714274</c:v>
                </c:pt>
                <c:pt idx="380">
                  <c:v>6.3285714285714274</c:v>
                </c:pt>
                <c:pt idx="381">
                  <c:v>6.3285714285714274</c:v>
                </c:pt>
                <c:pt idx="382">
                  <c:v>6.3285714285714274</c:v>
                </c:pt>
                <c:pt idx="383">
                  <c:v>6.3285714285714274</c:v>
                </c:pt>
                <c:pt idx="384">
                  <c:v>6.3285714285714274</c:v>
                </c:pt>
                <c:pt idx="385">
                  <c:v>6.3285714285714274</c:v>
                </c:pt>
                <c:pt idx="386">
                  <c:v>6.3285714285714274</c:v>
                </c:pt>
                <c:pt idx="387">
                  <c:v>6.3285714285714274</c:v>
                </c:pt>
                <c:pt idx="388">
                  <c:v>6.3285714285714274</c:v>
                </c:pt>
                <c:pt idx="389">
                  <c:v>6.3285714285714274</c:v>
                </c:pt>
                <c:pt idx="390">
                  <c:v>6.3285714285714274</c:v>
                </c:pt>
                <c:pt idx="391">
                  <c:v>6.3285714285714274</c:v>
                </c:pt>
                <c:pt idx="392">
                  <c:v>6.3285714285714274</c:v>
                </c:pt>
                <c:pt idx="393">
                  <c:v>6.3285714285714274</c:v>
                </c:pt>
                <c:pt idx="394">
                  <c:v>6.3285714285714274</c:v>
                </c:pt>
                <c:pt idx="395">
                  <c:v>6.3285714285714274</c:v>
                </c:pt>
                <c:pt idx="396">
                  <c:v>6.3285714285714274</c:v>
                </c:pt>
                <c:pt idx="397">
                  <c:v>6.3285714285714274</c:v>
                </c:pt>
                <c:pt idx="398">
                  <c:v>6.3285714285714274</c:v>
                </c:pt>
                <c:pt idx="399">
                  <c:v>6.3285714285714274</c:v>
                </c:pt>
                <c:pt idx="400">
                  <c:v>6.9700000000000006</c:v>
                </c:pt>
                <c:pt idx="401">
                  <c:v>6.9700000000000006</c:v>
                </c:pt>
                <c:pt idx="402">
                  <c:v>6.9700000000000006</c:v>
                </c:pt>
                <c:pt idx="403">
                  <c:v>6.9700000000000006</c:v>
                </c:pt>
                <c:pt idx="404">
                  <c:v>6.9700000000000006</c:v>
                </c:pt>
                <c:pt idx="405">
                  <c:v>6.9700000000000006</c:v>
                </c:pt>
                <c:pt idx="406">
                  <c:v>6.9700000000000006</c:v>
                </c:pt>
                <c:pt idx="407">
                  <c:v>6.9700000000000006</c:v>
                </c:pt>
                <c:pt idx="408">
                  <c:v>6.9700000000000006</c:v>
                </c:pt>
                <c:pt idx="409">
                  <c:v>6.9700000000000006</c:v>
                </c:pt>
                <c:pt idx="410">
                  <c:v>6.9700000000000006</c:v>
                </c:pt>
                <c:pt idx="411">
                  <c:v>6.9700000000000006</c:v>
                </c:pt>
                <c:pt idx="412">
                  <c:v>6.9700000000000006</c:v>
                </c:pt>
                <c:pt idx="413">
                  <c:v>6.9700000000000006</c:v>
                </c:pt>
                <c:pt idx="414">
                  <c:v>6.9700000000000006</c:v>
                </c:pt>
                <c:pt idx="415">
                  <c:v>6.9700000000000006</c:v>
                </c:pt>
                <c:pt idx="416">
                  <c:v>6.9700000000000006</c:v>
                </c:pt>
                <c:pt idx="417">
                  <c:v>6.9700000000000006</c:v>
                </c:pt>
                <c:pt idx="418">
                  <c:v>6.9700000000000006</c:v>
                </c:pt>
                <c:pt idx="419">
                  <c:v>6.9700000000000006</c:v>
                </c:pt>
                <c:pt idx="420">
                  <c:v>7.1833333333333327</c:v>
                </c:pt>
                <c:pt idx="421">
                  <c:v>7.1833333333333327</c:v>
                </c:pt>
                <c:pt idx="422">
                  <c:v>7.1833333333333327</c:v>
                </c:pt>
                <c:pt idx="423">
                  <c:v>7.1833333333333327</c:v>
                </c:pt>
                <c:pt idx="424">
                  <c:v>7.1833333333333327</c:v>
                </c:pt>
                <c:pt idx="425">
                  <c:v>7.1833333333333327</c:v>
                </c:pt>
                <c:pt idx="426">
                  <c:v>7.1833333333333327</c:v>
                </c:pt>
                <c:pt idx="427">
                  <c:v>7.1833333333333327</c:v>
                </c:pt>
                <c:pt idx="428">
                  <c:v>7.1833333333333327</c:v>
                </c:pt>
                <c:pt idx="429">
                  <c:v>7.1833333333333327</c:v>
                </c:pt>
                <c:pt idx="430">
                  <c:v>7.1833333333333327</c:v>
                </c:pt>
                <c:pt idx="431">
                  <c:v>7.1833333333333327</c:v>
                </c:pt>
                <c:pt idx="432">
                  <c:v>7.3761904761904766</c:v>
                </c:pt>
                <c:pt idx="433">
                  <c:v>7.3761904761904766</c:v>
                </c:pt>
                <c:pt idx="434">
                  <c:v>7.3761904761904766</c:v>
                </c:pt>
                <c:pt idx="435">
                  <c:v>7.3761904761904766</c:v>
                </c:pt>
                <c:pt idx="436">
                  <c:v>7.3761904761904766</c:v>
                </c:pt>
                <c:pt idx="437">
                  <c:v>7.3761904761904766</c:v>
                </c:pt>
                <c:pt idx="438">
                  <c:v>7.3761904761904766</c:v>
                </c:pt>
                <c:pt idx="439">
                  <c:v>7.3761904761904766</c:v>
                </c:pt>
                <c:pt idx="440">
                  <c:v>7.3761904761904766</c:v>
                </c:pt>
                <c:pt idx="441">
                  <c:v>7.3761904761904766</c:v>
                </c:pt>
                <c:pt idx="442">
                  <c:v>7.3761904761904766</c:v>
                </c:pt>
                <c:pt idx="443">
                  <c:v>7.3761904761904766</c:v>
                </c:pt>
                <c:pt idx="444">
                  <c:v>7.3761904761904766</c:v>
                </c:pt>
                <c:pt idx="445">
                  <c:v>7.3761904761904766</c:v>
                </c:pt>
                <c:pt idx="446">
                  <c:v>7.3761904761904766</c:v>
                </c:pt>
                <c:pt idx="447">
                  <c:v>7.3761904761904766</c:v>
                </c:pt>
                <c:pt idx="448">
                  <c:v>7.3761904761904766</c:v>
                </c:pt>
                <c:pt idx="449">
                  <c:v>7.3761904761904766</c:v>
                </c:pt>
                <c:pt idx="450">
                  <c:v>7.3761904761904766</c:v>
                </c:pt>
                <c:pt idx="451">
                  <c:v>7.3761904761904766</c:v>
                </c:pt>
                <c:pt idx="452">
                  <c:v>7.3761904761904766</c:v>
                </c:pt>
                <c:pt idx="453">
                  <c:v>4.6500000000000004</c:v>
                </c:pt>
                <c:pt idx="454">
                  <c:v>4.6500000000000004</c:v>
                </c:pt>
                <c:pt idx="455">
                  <c:v>4.6500000000000004</c:v>
                </c:pt>
                <c:pt idx="456">
                  <c:v>4.6500000000000004</c:v>
                </c:pt>
                <c:pt idx="457">
                  <c:v>4.6500000000000004</c:v>
                </c:pt>
                <c:pt idx="458">
                  <c:v>4.6500000000000004</c:v>
                </c:pt>
                <c:pt idx="459">
                  <c:v>4.6500000000000004</c:v>
                </c:pt>
                <c:pt idx="460">
                  <c:v>4.6500000000000004</c:v>
                </c:pt>
                <c:pt idx="461">
                  <c:v>4.6500000000000004</c:v>
                </c:pt>
                <c:pt idx="462">
                  <c:v>4.6500000000000004</c:v>
                </c:pt>
                <c:pt idx="463">
                  <c:v>4.6500000000000004</c:v>
                </c:pt>
                <c:pt idx="464">
                  <c:v>4.6500000000000004</c:v>
                </c:pt>
                <c:pt idx="465">
                  <c:v>4.6500000000000004</c:v>
                </c:pt>
                <c:pt idx="466">
                  <c:v>4.6500000000000004</c:v>
                </c:pt>
                <c:pt idx="467">
                  <c:v>4.6500000000000004</c:v>
                </c:pt>
                <c:pt idx="468">
                  <c:v>4.6500000000000004</c:v>
                </c:pt>
                <c:pt idx="469">
                  <c:v>4.6500000000000004</c:v>
                </c:pt>
                <c:pt idx="470">
                  <c:v>4.6500000000000004</c:v>
                </c:pt>
                <c:pt idx="471">
                  <c:v>4.6500000000000004</c:v>
                </c:pt>
                <c:pt idx="472">
                  <c:v>4.6500000000000004</c:v>
                </c:pt>
                <c:pt idx="473">
                  <c:v>4.5299999999999994</c:v>
                </c:pt>
                <c:pt idx="474">
                  <c:v>4.5299999999999994</c:v>
                </c:pt>
                <c:pt idx="475">
                  <c:v>4.5299999999999994</c:v>
                </c:pt>
                <c:pt idx="476">
                  <c:v>4.5299999999999994</c:v>
                </c:pt>
                <c:pt idx="477">
                  <c:v>4.5299999999999994</c:v>
                </c:pt>
                <c:pt idx="478">
                  <c:v>4.5299999999999994</c:v>
                </c:pt>
                <c:pt idx="479">
                  <c:v>4.5299999999999994</c:v>
                </c:pt>
                <c:pt idx="480">
                  <c:v>4.5299999999999994</c:v>
                </c:pt>
                <c:pt idx="481">
                  <c:v>4.5299999999999994</c:v>
                </c:pt>
                <c:pt idx="482">
                  <c:v>4.5299999999999994</c:v>
                </c:pt>
                <c:pt idx="483">
                  <c:v>4.5299999999999994</c:v>
                </c:pt>
                <c:pt idx="484">
                  <c:v>4.5299999999999994</c:v>
                </c:pt>
                <c:pt idx="485">
                  <c:v>4.5299999999999994</c:v>
                </c:pt>
                <c:pt idx="486">
                  <c:v>4.5299999999999994</c:v>
                </c:pt>
                <c:pt idx="487">
                  <c:v>4.5299999999999994</c:v>
                </c:pt>
                <c:pt idx="488">
                  <c:v>4.5299999999999994</c:v>
                </c:pt>
                <c:pt idx="489">
                  <c:v>4.5299999999999994</c:v>
                </c:pt>
                <c:pt idx="490">
                  <c:v>4.5299999999999994</c:v>
                </c:pt>
                <c:pt idx="491">
                  <c:v>4.5299999999999994</c:v>
                </c:pt>
                <c:pt idx="492">
                  <c:v>4.5299999999999994</c:v>
                </c:pt>
                <c:pt idx="493">
                  <c:v>5.69</c:v>
                </c:pt>
                <c:pt idx="494">
                  <c:v>5.69</c:v>
                </c:pt>
                <c:pt idx="495">
                  <c:v>5.69</c:v>
                </c:pt>
                <c:pt idx="496">
                  <c:v>5.69</c:v>
                </c:pt>
                <c:pt idx="497">
                  <c:v>5.69</c:v>
                </c:pt>
                <c:pt idx="498">
                  <c:v>5.69</c:v>
                </c:pt>
                <c:pt idx="499">
                  <c:v>5.69</c:v>
                </c:pt>
                <c:pt idx="500">
                  <c:v>5.69</c:v>
                </c:pt>
                <c:pt idx="501">
                  <c:v>5.69</c:v>
                </c:pt>
                <c:pt idx="502">
                  <c:v>5.69</c:v>
                </c:pt>
                <c:pt idx="503">
                  <c:v>5.69</c:v>
                </c:pt>
                <c:pt idx="504">
                  <c:v>5.69</c:v>
                </c:pt>
                <c:pt idx="505">
                  <c:v>5.69</c:v>
                </c:pt>
                <c:pt idx="506">
                  <c:v>5.69</c:v>
                </c:pt>
                <c:pt idx="507">
                  <c:v>5.69</c:v>
                </c:pt>
                <c:pt idx="508">
                  <c:v>5.69</c:v>
                </c:pt>
                <c:pt idx="509">
                  <c:v>5.69</c:v>
                </c:pt>
                <c:pt idx="510">
                  <c:v>5.69</c:v>
                </c:pt>
                <c:pt idx="511">
                  <c:v>5.69</c:v>
                </c:pt>
                <c:pt idx="512">
                  <c:v>5.69</c:v>
                </c:pt>
                <c:pt idx="513">
                  <c:v>5.9999999999999991</c:v>
                </c:pt>
                <c:pt idx="514">
                  <c:v>5.9999999999999991</c:v>
                </c:pt>
                <c:pt idx="515">
                  <c:v>5.9999999999999991</c:v>
                </c:pt>
                <c:pt idx="516">
                  <c:v>5.9999999999999991</c:v>
                </c:pt>
                <c:pt idx="517">
                  <c:v>5.9999999999999991</c:v>
                </c:pt>
                <c:pt idx="518">
                  <c:v>5.9999999999999991</c:v>
                </c:pt>
                <c:pt idx="519">
                  <c:v>5.9999999999999991</c:v>
                </c:pt>
                <c:pt idx="520">
                  <c:v>5.9999999999999991</c:v>
                </c:pt>
                <c:pt idx="521">
                  <c:v>5.9999999999999991</c:v>
                </c:pt>
                <c:pt idx="522">
                  <c:v>5.9999999999999991</c:v>
                </c:pt>
                <c:pt idx="523">
                  <c:v>5.9999999999999991</c:v>
                </c:pt>
                <c:pt idx="524">
                  <c:v>5.9999999999999991</c:v>
                </c:pt>
                <c:pt idx="525">
                  <c:v>5.9999999999999991</c:v>
                </c:pt>
                <c:pt idx="526">
                  <c:v>5.9999999999999991</c:v>
                </c:pt>
                <c:pt idx="527">
                  <c:v>5.9999999999999991</c:v>
                </c:pt>
                <c:pt idx="528">
                  <c:v>7.2526315789473692</c:v>
                </c:pt>
                <c:pt idx="529">
                  <c:v>7.2526315789473692</c:v>
                </c:pt>
                <c:pt idx="530">
                  <c:v>7.2526315789473692</c:v>
                </c:pt>
                <c:pt idx="531">
                  <c:v>7.2526315789473692</c:v>
                </c:pt>
                <c:pt idx="532">
                  <c:v>7.2526315789473692</c:v>
                </c:pt>
                <c:pt idx="533">
                  <c:v>7.2526315789473692</c:v>
                </c:pt>
                <c:pt idx="534">
                  <c:v>7.2526315789473692</c:v>
                </c:pt>
                <c:pt idx="535">
                  <c:v>7.2526315789473692</c:v>
                </c:pt>
                <c:pt idx="536">
                  <c:v>7.2526315789473692</c:v>
                </c:pt>
                <c:pt idx="537">
                  <c:v>7.2526315789473692</c:v>
                </c:pt>
                <c:pt idx="538">
                  <c:v>7.2526315789473692</c:v>
                </c:pt>
                <c:pt idx="539">
                  <c:v>7.2526315789473692</c:v>
                </c:pt>
                <c:pt idx="540">
                  <c:v>7.2526315789473692</c:v>
                </c:pt>
                <c:pt idx="541">
                  <c:v>7.2526315789473692</c:v>
                </c:pt>
                <c:pt idx="542">
                  <c:v>7.2526315789473692</c:v>
                </c:pt>
                <c:pt idx="543">
                  <c:v>7.2526315789473692</c:v>
                </c:pt>
                <c:pt idx="544">
                  <c:v>7.2526315789473692</c:v>
                </c:pt>
                <c:pt idx="545">
                  <c:v>7.2526315789473692</c:v>
                </c:pt>
                <c:pt idx="546">
                  <c:v>7.2526315789473692</c:v>
                </c:pt>
                <c:pt idx="547">
                  <c:v>7.8826086956521744</c:v>
                </c:pt>
                <c:pt idx="548">
                  <c:v>7.8826086956521744</c:v>
                </c:pt>
                <c:pt idx="549">
                  <c:v>7.8826086956521744</c:v>
                </c:pt>
                <c:pt idx="550">
                  <c:v>7.8826086956521744</c:v>
                </c:pt>
                <c:pt idx="551">
                  <c:v>7.8826086956521744</c:v>
                </c:pt>
                <c:pt idx="552">
                  <c:v>7.8826086956521744</c:v>
                </c:pt>
                <c:pt idx="553">
                  <c:v>7.8826086956521744</c:v>
                </c:pt>
                <c:pt idx="554">
                  <c:v>7.8826086956521744</c:v>
                </c:pt>
                <c:pt idx="555">
                  <c:v>7.8826086956521744</c:v>
                </c:pt>
                <c:pt idx="556">
                  <c:v>7.8826086956521744</c:v>
                </c:pt>
                <c:pt idx="557">
                  <c:v>7.8826086956521744</c:v>
                </c:pt>
                <c:pt idx="558">
                  <c:v>7.8826086956521744</c:v>
                </c:pt>
                <c:pt idx="559">
                  <c:v>7.8826086956521744</c:v>
                </c:pt>
                <c:pt idx="560">
                  <c:v>7.8826086956521744</c:v>
                </c:pt>
                <c:pt idx="561">
                  <c:v>7.8826086956521744</c:v>
                </c:pt>
                <c:pt idx="562">
                  <c:v>7.8826086956521744</c:v>
                </c:pt>
                <c:pt idx="563">
                  <c:v>7.8826086956521744</c:v>
                </c:pt>
                <c:pt idx="564">
                  <c:v>7.8826086956521744</c:v>
                </c:pt>
                <c:pt idx="565">
                  <c:v>7.8826086956521744</c:v>
                </c:pt>
                <c:pt idx="566">
                  <c:v>7.8826086956521744</c:v>
                </c:pt>
                <c:pt idx="567">
                  <c:v>7.8826086956521744</c:v>
                </c:pt>
                <c:pt idx="568">
                  <c:v>7.8826086956521744</c:v>
                </c:pt>
                <c:pt idx="569">
                  <c:v>7.8826086956521744</c:v>
                </c:pt>
                <c:pt idx="570">
                  <c:v>11.285714285714286</c:v>
                </c:pt>
                <c:pt idx="571">
                  <c:v>11.285714285714286</c:v>
                </c:pt>
                <c:pt idx="572">
                  <c:v>11.285714285714286</c:v>
                </c:pt>
                <c:pt idx="573">
                  <c:v>11.285714285714286</c:v>
                </c:pt>
                <c:pt idx="574">
                  <c:v>11.285714285714286</c:v>
                </c:pt>
                <c:pt idx="575">
                  <c:v>11.285714285714286</c:v>
                </c:pt>
                <c:pt idx="576">
                  <c:v>11.285714285714286</c:v>
                </c:pt>
                <c:pt idx="577">
                  <c:v>8.4050000000000011</c:v>
                </c:pt>
                <c:pt idx="578">
                  <c:v>8.4050000000000011</c:v>
                </c:pt>
                <c:pt idx="579">
                  <c:v>8.4050000000000011</c:v>
                </c:pt>
                <c:pt idx="580">
                  <c:v>8.4050000000000011</c:v>
                </c:pt>
                <c:pt idx="581">
                  <c:v>8.4050000000000011</c:v>
                </c:pt>
                <c:pt idx="582">
                  <c:v>8.4050000000000011</c:v>
                </c:pt>
                <c:pt idx="583">
                  <c:v>8.4050000000000011</c:v>
                </c:pt>
                <c:pt idx="584">
                  <c:v>8.4050000000000011</c:v>
                </c:pt>
                <c:pt idx="585">
                  <c:v>8.4050000000000011</c:v>
                </c:pt>
                <c:pt idx="586">
                  <c:v>8.4050000000000011</c:v>
                </c:pt>
                <c:pt idx="587">
                  <c:v>8.4050000000000011</c:v>
                </c:pt>
                <c:pt idx="588">
                  <c:v>8.4050000000000011</c:v>
                </c:pt>
                <c:pt idx="589">
                  <c:v>8.4050000000000011</c:v>
                </c:pt>
                <c:pt idx="590">
                  <c:v>8.4050000000000011</c:v>
                </c:pt>
                <c:pt idx="591">
                  <c:v>8.4050000000000011</c:v>
                </c:pt>
                <c:pt idx="592">
                  <c:v>8.4050000000000011</c:v>
                </c:pt>
                <c:pt idx="593">
                  <c:v>8.4050000000000011</c:v>
                </c:pt>
                <c:pt idx="594">
                  <c:v>8.4050000000000011</c:v>
                </c:pt>
                <c:pt idx="595">
                  <c:v>8.4050000000000011</c:v>
                </c:pt>
                <c:pt idx="596">
                  <c:v>8.4050000000000011</c:v>
                </c:pt>
                <c:pt idx="597">
                  <c:v>7.0086956521739125</c:v>
                </c:pt>
                <c:pt idx="598">
                  <c:v>7.0086956521739125</c:v>
                </c:pt>
                <c:pt idx="599">
                  <c:v>7.0086956521739125</c:v>
                </c:pt>
                <c:pt idx="600">
                  <c:v>7.0086956521739125</c:v>
                </c:pt>
                <c:pt idx="601">
                  <c:v>7.0086956521739125</c:v>
                </c:pt>
                <c:pt idx="602">
                  <c:v>7.0086956521739125</c:v>
                </c:pt>
                <c:pt idx="603">
                  <c:v>7.0086956521739125</c:v>
                </c:pt>
                <c:pt idx="604">
                  <c:v>7.0086956521739125</c:v>
                </c:pt>
                <c:pt idx="605">
                  <c:v>7.0086956521739125</c:v>
                </c:pt>
                <c:pt idx="606">
                  <c:v>7.0086956521739125</c:v>
                </c:pt>
                <c:pt idx="607">
                  <c:v>7.0086956521739125</c:v>
                </c:pt>
                <c:pt idx="608">
                  <c:v>7.0086956521739125</c:v>
                </c:pt>
                <c:pt idx="609">
                  <c:v>7.0086956521739125</c:v>
                </c:pt>
                <c:pt idx="610">
                  <c:v>7.0086956521739125</c:v>
                </c:pt>
                <c:pt idx="611">
                  <c:v>7.0086956521739125</c:v>
                </c:pt>
                <c:pt idx="612">
                  <c:v>7.0086956521739125</c:v>
                </c:pt>
                <c:pt idx="613">
                  <c:v>7.0086956521739125</c:v>
                </c:pt>
                <c:pt idx="614">
                  <c:v>7.0086956521739125</c:v>
                </c:pt>
                <c:pt idx="615">
                  <c:v>7.0086956521739125</c:v>
                </c:pt>
                <c:pt idx="616">
                  <c:v>7.0086956521739125</c:v>
                </c:pt>
                <c:pt idx="617">
                  <c:v>7.0086956521739125</c:v>
                </c:pt>
                <c:pt idx="618">
                  <c:v>7.0086956521739125</c:v>
                </c:pt>
                <c:pt idx="619">
                  <c:v>7.0086956521739125</c:v>
                </c:pt>
                <c:pt idx="620">
                  <c:v>6.7578947368421041</c:v>
                </c:pt>
                <c:pt idx="621">
                  <c:v>6.7578947368421041</c:v>
                </c:pt>
                <c:pt idx="622">
                  <c:v>6.7578947368421041</c:v>
                </c:pt>
                <c:pt idx="623">
                  <c:v>6.7578947368421041</c:v>
                </c:pt>
                <c:pt idx="624">
                  <c:v>6.7578947368421041</c:v>
                </c:pt>
                <c:pt idx="625">
                  <c:v>6.7578947368421041</c:v>
                </c:pt>
                <c:pt idx="626">
                  <c:v>6.7578947368421041</c:v>
                </c:pt>
                <c:pt idx="627">
                  <c:v>6.7578947368421041</c:v>
                </c:pt>
                <c:pt idx="628">
                  <c:v>6.7578947368421041</c:v>
                </c:pt>
                <c:pt idx="629">
                  <c:v>6.7578947368421041</c:v>
                </c:pt>
                <c:pt idx="630">
                  <c:v>6.7578947368421041</c:v>
                </c:pt>
                <c:pt idx="631">
                  <c:v>6.7578947368421041</c:v>
                </c:pt>
                <c:pt idx="632">
                  <c:v>6.7578947368421041</c:v>
                </c:pt>
                <c:pt idx="633">
                  <c:v>6.7578947368421041</c:v>
                </c:pt>
                <c:pt idx="634">
                  <c:v>6.7578947368421041</c:v>
                </c:pt>
                <c:pt idx="635">
                  <c:v>6.7578947368421041</c:v>
                </c:pt>
                <c:pt idx="636">
                  <c:v>6.7578947368421041</c:v>
                </c:pt>
                <c:pt idx="637">
                  <c:v>6.7578947368421041</c:v>
                </c:pt>
                <c:pt idx="638">
                  <c:v>6.7578947368421041</c:v>
                </c:pt>
                <c:pt idx="639">
                  <c:v>4.9642857142857153</c:v>
                </c:pt>
                <c:pt idx="640">
                  <c:v>4.9642857142857153</c:v>
                </c:pt>
                <c:pt idx="641">
                  <c:v>4.9642857142857153</c:v>
                </c:pt>
                <c:pt idx="642">
                  <c:v>4.9642857142857153</c:v>
                </c:pt>
                <c:pt idx="643">
                  <c:v>4.9642857142857153</c:v>
                </c:pt>
                <c:pt idx="644">
                  <c:v>4.9642857142857153</c:v>
                </c:pt>
                <c:pt idx="645">
                  <c:v>4.9642857142857153</c:v>
                </c:pt>
                <c:pt idx="646">
                  <c:v>4.9642857142857153</c:v>
                </c:pt>
                <c:pt idx="647">
                  <c:v>4.9642857142857153</c:v>
                </c:pt>
                <c:pt idx="648">
                  <c:v>4.9642857142857153</c:v>
                </c:pt>
                <c:pt idx="649">
                  <c:v>4.9642857142857153</c:v>
                </c:pt>
                <c:pt idx="650">
                  <c:v>4.9642857142857153</c:v>
                </c:pt>
                <c:pt idx="651">
                  <c:v>4.9642857142857153</c:v>
                </c:pt>
                <c:pt idx="652">
                  <c:v>4.9642857142857153</c:v>
                </c:pt>
                <c:pt idx="653">
                  <c:v>7.1888888888888891</c:v>
                </c:pt>
                <c:pt idx="654">
                  <c:v>7.1888888888888891</c:v>
                </c:pt>
                <c:pt idx="655">
                  <c:v>7.1888888888888891</c:v>
                </c:pt>
                <c:pt idx="656">
                  <c:v>7.1888888888888891</c:v>
                </c:pt>
                <c:pt idx="657">
                  <c:v>7.1888888888888891</c:v>
                </c:pt>
                <c:pt idx="658">
                  <c:v>7.1888888888888891</c:v>
                </c:pt>
                <c:pt idx="659">
                  <c:v>7.1888888888888891</c:v>
                </c:pt>
                <c:pt idx="660">
                  <c:v>7.1888888888888891</c:v>
                </c:pt>
                <c:pt idx="661">
                  <c:v>7.1888888888888891</c:v>
                </c:pt>
                <c:pt idx="662">
                  <c:v>7.1888888888888891</c:v>
                </c:pt>
                <c:pt idx="663">
                  <c:v>7.1888888888888891</c:v>
                </c:pt>
                <c:pt idx="664">
                  <c:v>7.1888888888888891</c:v>
                </c:pt>
                <c:pt idx="665">
                  <c:v>7.1888888888888891</c:v>
                </c:pt>
                <c:pt idx="666">
                  <c:v>7.1888888888888891</c:v>
                </c:pt>
                <c:pt idx="667">
                  <c:v>7.1888888888888891</c:v>
                </c:pt>
                <c:pt idx="668">
                  <c:v>7.1888888888888891</c:v>
                </c:pt>
                <c:pt idx="669">
                  <c:v>7.1888888888888891</c:v>
                </c:pt>
                <c:pt idx="670">
                  <c:v>7.1888888888888891</c:v>
                </c:pt>
                <c:pt idx="671">
                  <c:v>6.3473684210526313</c:v>
                </c:pt>
                <c:pt idx="672">
                  <c:v>7.1888888888888891</c:v>
                </c:pt>
                <c:pt idx="673">
                  <c:v>7.1888888888888891</c:v>
                </c:pt>
                <c:pt idx="674">
                  <c:v>7.1888888888888891</c:v>
                </c:pt>
                <c:pt idx="675">
                  <c:v>7.1888888888888891</c:v>
                </c:pt>
                <c:pt idx="676">
                  <c:v>7.1888888888888891</c:v>
                </c:pt>
                <c:pt idx="677">
                  <c:v>7.1888888888888891</c:v>
                </c:pt>
                <c:pt idx="678">
                  <c:v>7.1888888888888891</c:v>
                </c:pt>
                <c:pt idx="679">
                  <c:v>7.1888888888888891</c:v>
                </c:pt>
                <c:pt idx="680">
                  <c:v>7.1888888888888891</c:v>
                </c:pt>
                <c:pt idx="681">
                  <c:v>7.1888888888888891</c:v>
                </c:pt>
                <c:pt idx="682">
                  <c:v>7.1888888888888891</c:v>
                </c:pt>
                <c:pt idx="683">
                  <c:v>7.1888888888888891</c:v>
                </c:pt>
                <c:pt idx="684">
                  <c:v>7.1888888888888891</c:v>
                </c:pt>
                <c:pt idx="685">
                  <c:v>7.1888888888888891</c:v>
                </c:pt>
                <c:pt idx="686">
                  <c:v>7.1888888888888891</c:v>
                </c:pt>
                <c:pt idx="687">
                  <c:v>7.1888888888888891</c:v>
                </c:pt>
                <c:pt idx="688">
                  <c:v>7.1888888888888891</c:v>
                </c:pt>
                <c:pt idx="689">
                  <c:v>7.1888888888888891</c:v>
                </c:pt>
                <c:pt idx="690">
                  <c:v>6.4454545454545462</c:v>
                </c:pt>
                <c:pt idx="691">
                  <c:v>6.4454545454545462</c:v>
                </c:pt>
                <c:pt idx="692">
                  <c:v>6.4454545454545462</c:v>
                </c:pt>
                <c:pt idx="693">
                  <c:v>6.4454545454545462</c:v>
                </c:pt>
                <c:pt idx="694">
                  <c:v>6.4454545454545462</c:v>
                </c:pt>
                <c:pt idx="695">
                  <c:v>6.4454545454545462</c:v>
                </c:pt>
                <c:pt idx="696">
                  <c:v>6.4454545454545462</c:v>
                </c:pt>
                <c:pt idx="697">
                  <c:v>6.4454545454545462</c:v>
                </c:pt>
                <c:pt idx="698">
                  <c:v>6.4454545454545462</c:v>
                </c:pt>
                <c:pt idx="699">
                  <c:v>6.4454545454545462</c:v>
                </c:pt>
                <c:pt idx="700">
                  <c:v>6.4454545454545462</c:v>
                </c:pt>
                <c:pt idx="701">
                  <c:v>6.4454545454545462</c:v>
                </c:pt>
                <c:pt idx="702">
                  <c:v>6.4454545454545462</c:v>
                </c:pt>
                <c:pt idx="703">
                  <c:v>6.4454545454545462</c:v>
                </c:pt>
                <c:pt idx="704">
                  <c:v>6.4454545454545462</c:v>
                </c:pt>
                <c:pt idx="705">
                  <c:v>6.4454545454545462</c:v>
                </c:pt>
                <c:pt idx="706">
                  <c:v>6.4454545454545462</c:v>
                </c:pt>
                <c:pt idx="707">
                  <c:v>6.4454545454545462</c:v>
                </c:pt>
                <c:pt idx="708">
                  <c:v>6.4454545454545462</c:v>
                </c:pt>
                <c:pt idx="709">
                  <c:v>6.4454545454545462</c:v>
                </c:pt>
                <c:pt idx="710">
                  <c:v>6.4454545454545462</c:v>
                </c:pt>
                <c:pt idx="711">
                  <c:v>6.4454545454545462</c:v>
                </c:pt>
                <c:pt idx="712">
                  <c:v>6.7909090909090928</c:v>
                </c:pt>
                <c:pt idx="713">
                  <c:v>6.7909090909090928</c:v>
                </c:pt>
                <c:pt idx="714">
                  <c:v>6.7909090909090928</c:v>
                </c:pt>
                <c:pt idx="715">
                  <c:v>6.7909090909090928</c:v>
                </c:pt>
                <c:pt idx="716">
                  <c:v>6.7909090909090928</c:v>
                </c:pt>
                <c:pt idx="717">
                  <c:v>6.7909090909090928</c:v>
                </c:pt>
                <c:pt idx="718">
                  <c:v>6.7909090909090928</c:v>
                </c:pt>
                <c:pt idx="719">
                  <c:v>6.7909090909090928</c:v>
                </c:pt>
                <c:pt idx="720">
                  <c:v>6.7909090909090928</c:v>
                </c:pt>
                <c:pt idx="721">
                  <c:v>6.7909090909090928</c:v>
                </c:pt>
                <c:pt idx="722">
                  <c:v>6.7909090909090928</c:v>
                </c:pt>
                <c:pt idx="723">
                  <c:v>6.7647058823529411</c:v>
                </c:pt>
                <c:pt idx="724">
                  <c:v>6.7647058823529411</c:v>
                </c:pt>
                <c:pt idx="725">
                  <c:v>6.7647058823529411</c:v>
                </c:pt>
                <c:pt idx="726">
                  <c:v>6.7647058823529411</c:v>
                </c:pt>
                <c:pt idx="727">
                  <c:v>6.7647058823529411</c:v>
                </c:pt>
                <c:pt idx="728">
                  <c:v>6.7647058823529411</c:v>
                </c:pt>
                <c:pt idx="729">
                  <c:v>6.7647058823529411</c:v>
                </c:pt>
                <c:pt idx="730">
                  <c:v>6.7647058823529411</c:v>
                </c:pt>
                <c:pt idx="731">
                  <c:v>6.7647058823529411</c:v>
                </c:pt>
                <c:pt idx="732">
                  <c:v>6.7647058823529411</c:v>
                </c:pt>
                <c:pt idx="733">
                  <c:v>6.7647058823529411</c:v>
                </c:pt>
                <c:pt idx="734">
                  <c:v>6.7647058823529411</c:v>
                </c:pt>
                <c:pt idx="735">
                  <c:v>6.7647058823529411</c:v>
                </c:pt>
                <c:pt idx="736">
                  <c:v>6.7647058823529411</c:v>
                </c:pt>
                <c:pt idx="737">
                  <c:v>6.7647058823529411</c:v>
                </c:pt>
                <c:pt idx="738">
                  <c:v>6.7647058823529411</c:v>
                </c:pt>
                <c:pt idx="739">
                  <c:v>6.7647058823529411</c:v>
                </c:pt>
                <c:pt idx="740">
                  <c:v>7.7812499999999991</c:v>
                </c:pt>
                <c:pt idx="741">
                  <c:v>7.7812499999999991</c:v>
                </c:pt>
                <c:pt idx="742">
                  <c:v>7.7812499999999991</c:v>
                </c:pt>
                <c:pt idx="743">
                  <c:v>7.7812499999999991</c:v>
                </c:pt>
                <c:pt idx="744">
                  <c:v>7.7812499999999991</c:v>
                </c:pt>
                <c:pt idx="745">
                  <c:v>7.7812499999999991</c:v>
                </c:pt>
                <c:pt idx="746">
                  <c:v>7.7812499999999991</c:v>
                </c:pt>
                <c:pt idx="747">
                  <c:v>7.7812499999999991</c:v>
                </c:pt>
                <c:pt idx="748">
                  <c:v>7.7812499999999991</c:v>
                </c:pt>
                <c:pt idx="749">
                  <c:v>7.7812499999999991</c:v>
                </c:pt>
                <c:pt idx="750">
                  <c:v>7.7812499999999991</c:v>
                </c:pt>
                <c:pt idx="751">
                  <c:v>7.7812499999999991</c:v>
                </c:pt>
                <c:pt idx="752">
                  <c:v>7.7812499999999991</c:v>
                </c:pt>
                <c:pt idx="753">
                  <c:v>7.7812499999999991</c:v>
                </c:pt>
                <c:pt idx="754">
                  <c:v>7.7812499999999991</c:v>
                </c:pt>
                <c:pt idx="755">
                  <c:v>7.7812499999999991</c:v>
                </c:pt>
                <c:pt idx="756">
                  <c:v>6.4249999999999998</c:v>
                </c:pt>
                <c:pt idx="757">
                  <c:v>6.4249999999999998</c:v>
                </c:pt>
                <c:pt idx="758">
                  <c:v>6.4249999999999998</c:v>
                </c:pt>
                <c:pt idx="759">
                  <c:v>6.4249999999999998</c:v>
                </c:pt>
                <c:pt idx="760">
                  <c:v>6.4249999999999998</c:v>
                </c:pt>
                <c:pt idx="761">
                  <c:v>6.4249999999999998</c:v>
                </c:pt>
                <c:pt idx="762">
                  <c:v>6.4249999999999998</c:v>
                </c:pt>
                <c:pt idx="763">
                  <c:v>6.4249999999999998</c:v>
                </c:pt>
                <c:pt idx="764">
                  <c:v>6.4249999999999998</c:v>
                </c:pt>
                <c:pt idx="765">
                  <c:v>6.4249999999999998</c:v>
                </c:pt>
                <c:pt idx="766">
                  <c:v>6.4249999999999998</c:v>
                </c:pt>
                <c:pt idx="767">
                  <c:v>6.4249999999999998</c:v>
                </c:pt>
                <c:pt idx="768">
                  <c:v>6.4249999999999998</c:v>
                </c:pt>
                <c:pt idx="769">
                  <c:v>6.4249999999999998</c:v>
                </c:pt>
                <c:pt idx="770">
                  <c:v>6.4249999999999998</c:v>
                </c:pt>
                <c:pt idx="771">
                  <c:v>6.4249999999999998</c:v>
                </c:pt>
                <c:pt idx="772">
                  <c:v>6.4249999999999998</c:v>
                </c:pt>
                <c:pt idx="773">
                  <c:v>6.4249999999999998</c:v>
                </c:pt>
                <c:pt idx="774">
                  <c:v>6.4249999999999998</c:v>
                </c:pt>
                <c:pt idx="775">
                  <c:v>6.4249999999999998</c:v>
                </c:pt>
                <c:pt idx="776">
                  <c:v>7.4666666666666686</c:v>
                </c:pt>
                <c:pt idx="777">
                  <c:v>7.4666666666666686</c:v>
                </c:pt>
                <c:pt idx="778">
                  <c:v>7.4666666666666686</c:v>
                </c:pt>
                <c:pt idx="779">
                  <c:v>7.0368421052631573</c:v>
                </c:pt>
                <c:pt idx="780">
                  <c:v>7.0368421052631573</c:v>
                </c:pt>
                <c:pt idx="781">
                  <c:v>7.0368421052631573</c:v>
                </c:pt>
                <c:pt idx="782">
                  <c:v>7.0368421052631573</c:v>
                </c:pt>
                <c:pt idx="783">
                  <c:v>7.0368421052631573</c:v>
                </c:pt>
                <c:pt idx="784">
                  <c:v>7.0368421052631573</c:v>
                </c:pt>
                <c:pt idx="785">
                  <c:v>7.0368421052631573</c:v>
                </c:pt>
                <c:pt idx="786">
                  <c:v>7.0368421052631573</c:v>
                </c:pt>
                <c:pt idx="787">
                  <c:v>7.0368421052631573</c:v>
                </c:pt>
                <c:pt idx="788">
                  <c:v>7.0368421052631573</c:v>
                </c:pt>
                <c:pt idx="789">
                  <c:v>7.0368421052631573</c:v>
                </c:pt>
                <c:pt idx="790">
                  <c:v>7.0368421052631573</c:v>
                </c:pt>
                <c:pt idx="791">
                  <c:v>7.0368421052631573</c:v>
                </c:pt>
                <c:pt idx="792">
                  <c:v>7.0368421052631573</c:v>
                </c:pt>
                <c:pt idx="793">
                  <c:v>7.0368421052631573</c:v>
                </c:pt>
                <c:pt idx="794">
                  <c:v>7.0368421052631573</c:v>
                </c:pt>
                <c:pt idx="795">
                  <c:v>7.0368421052631573</c:v>
                </c:pt>
                <c:pt idx="796">
                  <c:v>7.0368421052631573</c:v>
                </c:pt>
                <c:pt idx="797">
                  <c:v>7.0368421052631573</c:v>
                </c:pt>
                <c:pt idx="798">
                  <c:v>5.6045454545454545</c:v>
                </c:pt>
                <c:pt idx="799">
                  <c:v>5.6045454545454545</c:v>
                </c:pt>
                <c:pt idx="800">
                  <c:v>5.6045454545454545</c:v>
                </c:pt>
                <c:pt idx="801">
                  <c:v>5.6045454545454545</c:v>
                </c:pt>
                <c:pt idx="802">
                  <c:v>5.6045454545454545</c:v>
                </c:pt>
                <c:pt idx="803">
                  <c:v>5.6045454545454545</c:v>
                </c:pt>
                <c:pt idx="804">
                  <c:v>5.6045454545454545</c:v>
                </c:pt>
                <c:pt idx="805">
                  <c:v>5.6045454545454545</c:v>
                </c:pt>
                <c:pt idx="806">
                  <c:v>5.6045454545454545</c:v>
                </c:pt>
                <c:pt idx="807">
                  <c:v>5.6045454545454545</c:v>
                </c:pt>
                <c:pt idx="808">
                  <c:v>5.6045454545454545</c:v>
                </c:pt>
                <c:pt idx="809">
                  <c:v>5.6045454545454545</c:v>
                </c:pt>
                <c:pt idx="810">
                  <c:v>5.6045454545454545</c:v>
                </c:pt>
                <c:pt idx="811">
                  <c:v>5.6045454545454545</c:v>
                </c:pt>
                <c:pt idx="812">
                  <c:v>5.6045454545454545</c:v>
                </c:pt>
                <c:pt idx="813">
                  <c:v>5.6045454545454545</c:v>
                </c:pt>
                <c:pt idx="814">
                  <c:v>5.6045454545454545</c:v>
                </c:pt>
                <c:pt idx="815">
                  <c:v>5.6045454545454545</c:v>
                </c:pt>
                <c:pt idx="816">
                  <c:v>5.6045454545454545</c:v>
                </c:pt>
                <c:pt idx="817">
                  <c:v>5.6045454545454545</c:v>
                </c:pt>
                <c:pt idx="818">
                  <c:v>5.6045454545454545</c:v>
                </c:pt>
                <c:pt idx="819">
                  <c:v>5.6045454545454545</c:v>
                </c:pt>
                <c:pt idx="820">
                  <c:v>5.6049999999999995</c:v>
                </c:pt>
                <c:pt idx="821">
                  <c:v>5.6049999999999995</c:v>
                </c:pt>
                <c:pt idx="822">
                  <c:v>5.6049999999999995</c:v>
                </c:pt>
                <c:pt idx="823">
                  <c:v>5.6049999999999995</c:v>
                </c:pt>
                <c:pt idx="824">
                  <c:v>5.6049999999999995</c:v>
                </c:pt>
                <c:pt idx="825">
                  <c:v>5.6049999999999995</c:v>
                </c:pt>
                <c:pt idx="826">
                  <c:v>5.6049999999999995</c:v>
                </c:pt>
                <c:pt idx="827">
                  <c:v>5.6049999999999995</c:v>
                </c:pt>
                <c:pt idx="828">
                  <c:v>5.6049999999999995</c:v>
                </c:pt>
                <c:pt idx="829">
                  <c:v>5.6049999999999995</c:v>
                </c:pt>
                <c:pt idx="830">
                  <c:v>5.6049999999999995</c:v>
                </c:pt>
                <c:pt idx="831">
                  <c:v>5.6049999999999995</c:v>
                </c:pt>
                <c:pt idx="832">
                  <c:v>5.6049999999999995</c:v>
                </c:pt>
                <c:pt idx="833">
                  <c:v>5.6049999999999995</c:v>
                </c:pt>
                <c:pt idx="834">
                  <c:v>5.6049999999999995</c:v>
                </c:pt>
                <c:pt idx="835">
                  <c:v>5.6049999999999995</c:v>
                </c:pt>
                <c:pt idx="836">
                  <c:v>5.6049999999999995</c:v>
                </c:pt>
                <c:pt idx="837">
                  <c:v>5.6049999999999995</c:v>
                </c:pt>
                <c:pt idx="838">
                  <c:v>5.6049999999999995</c:v>
                </c:pt>
                <c:pt idx="839">
                  <c:v>5.6049999999999995</c:v>
                </c:pt>
                <c:pt idx="840">
                  <c:v>6.419999999999999</c:v>
                </c:pt>
                <c:pt idx="841">
                  <c:v>6.419999999999999</c:v>
                </c:pt>
                <c:pt idx="842">
                  <c:v>6.419999999999999</c:v>
                </c:pt>
                <c:pt idx="843">
                  <c:v>6.419999999999999</c:v>
                </c:pt>
                <c:pt idx="844">
                  <c:v>6.419999999999999</c:v>
                </c:pt>
                <c:pt idx="845">
                  <c:v>6.419999999999999</c:v>
                </c:pt>
                <c:pt idx="846">
                  <c:v>6.419999999999999</c:v>
                </c:pt>
                <c:pt idx="847">
                  <c:v>6.419999999999999</c:v>
                </c:pt>
                <c:pt idx="848">
                  <c:v>6.419999999999999</c:v>
                </c:pt>
                <c:pt idx="849">
                  <c:v>6.419999999999999</c:v>
                </c:pt>
                <c:pt idx="850">
                  <c:v>6.419999999999999</c:v>
                </c:pt>
                <c:pt idx="851">
                  <c:v>6.419999999999999</c:v>
                </c:pt>
                <c:pt idx="852">
                  <c:v>6.419999999999999</c:v>
                </c:pt>
                <c:pt idx="853">
                  <c:v>6.419999999999999</c:v>
                </c:pt>
                <c:pt idx="854">
                  <c:v>6.419999999999999</c:v>
                </c:pt>
                <c:pt idx="855">
                  <c:v>5.33</c:v>
                </c:pt>
                <c:pt idx="856">
                  <c:v>5.33</c:v>
                </c:pt>
                <c:pt idx="857">
                  <c:v>5.33</c:v>
                </c:pt>
                <c:pt idx="858">
                  <c:v>5.33</c:v>
                </c:pt>
                <c:pt idx="859">
                  <c:v>5.33</c:v>
                </c:pt>
                <c:pt idx="860">
                  <c:v>5.33</c:v>
                </c:pt>
                <c:pt idx="861">
                  <c:v>5.33</c:v>
                </c:pt>
                <c:pt idx="862">
                  <c:v>5.33</c:v>
                </c:pt>
                <c:pt idx="863">
                  <c:v>5.33</c:v>
                </c:pt>
                <c:pt idx="864">
                  <c:v>5.33</c:v>
                </c:pt>
                <c:pt idx="865">
                  <c:v>5.33</c:v>
                </c:pt>
                <c:pt idx="866">
                  <c:v>5.33</c:v>
                </c:pt>
                <c:pt idx="867">
                  <c:v>5.33</c:v>
                </c:pt>
                <c:pt idx="868">
                  <c:v>5.33</c:v>
                </c:pt>
                <c:pt idx="869">
                  <c:v>5.33</c:v>
                </c:pt>
                <c:pt idx="870">
                  <c:v>5.33</c:v>
                </c:pt>
                <c:pt idx="871">
                  <c:v>5.33</c:v>
                </c:pt>
                <c:pt idx="872">
                  <c:v>5.33</c:v>
                </c:pt>
                <c:pt idx="873">
                  <c:v>5.33</c:v>
                </c:pt>
                <c:pt idx="874">
                  <c:v>5.33</c:v>
                </c:pt>
                <c:pt idx="875">
                  <c:v>5.3149999999999995</c:v>
                </c:pt>
                <c:pt idx="876">
                  <c:v>5.3149999999999995</c:v>
                </c:pt>
                <c:pt idx="877">
                  <c:v>5.3149999999999995</c:v>
                </c:pt>
                <c:pt idx="878">
                  <c:v>5.3149999999999995</c:v>
                </c:pt>
                <c:pt idx="879">
                  <c:v>5.3149999999999995</c:v>
                </c:pt>
                <c:pt idx="880">
                  <c:v>5.3149999999999995</c:v>
                </c:pt>
                <c:pt idx="881">
                  <c:v>5.3149999999999995</c:v>
                </c:pt>
                <c:pt idx="882">
                  <c:v>5.3149999999999995</c:v>
                </c:pt>
                <c:pt idx="883">
                  <c:v>5.3149999999999995</c:v>
                </c:pt>
                <c:pt idx="884">
                  <c:v>5.3149999999999995</c:v>
                </c:pt>
                <c:pt idx="885">
                  <c:v>5.3149999999999995</c:v>
                </c:pt>
                <c:pt idx="886">
                  <c:v>5.3149999999999995</c:v>
                </c:pt>
                <c:pt idx="887">
                  <c:v>5.3149999999999995</c:v>
                </c:pt>
                <c:pt idx="888">
                  <c:v>5.3149999999999995</c:v>
                </c:pt>
                <c:pt idx="889">
                  <c:v>5.3149999999999995</c:v>
                </c:pt>
                <c:pt idx="890">
                  <c:v>5.3149999999999995</c:v>
                </c:pt>
                <c:pt idx="891">
                  <c:v>5.3149999999999995</c:v>
                </c:pt>
                <c:pt idx="892">
                  <c:v>5.3149999999999995</c:v>
                </c:pt>
                <c:pt idx="893">
                  <c:v>5.3149999999999995</c:v>
                </c:pt>
                <c:pt idx="894">
                  <c:v>5.3149999999999995</c:v>
                </c:pt>
                <c:pt idx="895">
                  <c:v>6.1695652173913063</c:v>
                </c:pt>
                <c:pt idx="896">
                  <c:v>6.1695652173913063</c:v>
                </c:pt>
                <c:pt idx="897">
                  <c:v>6.1695652173913063</c:v>
                </c:pt>
                <c:pt idx="898">
                  <c:v>6.1695652173913063</c:v>
                </c:pt>
                <c:pt idx="899">
                  <c:v>6.1695652173913063</c:v>
                </c:pt>
                <c:pt idx="900">
                  <c:v>6.1695652173913063</c:v>
                </c:pt>
                <c:pt idx="901">
                  <c:v>6.1695652173913063</c:v>
                </c:pt>
                <c:pt idx="902">
                  <c:v>6.1695652173913063</c:v>
                </c:pt>
                <c:pt idx="903">
                  <c:v>6.1695652173913063</c:v>
                </c:pt>
                <c:pt idx="904">
                  <c:v>6.1695652173913063</c:v>
                </c:pt>
                <c:pt idx="905">
                  <c:v>6.1695652173913063</c:v>
                </c:pt>
                <c:pt idx="906">
                  <c:v>6.1695652173913063</c:v>
                </c:pt>
                <c:pt idx="907">
                  <c:v>6.1695652173913063</c:v>
                </c:pt>
                <c:pt idx="908">
                  <c:v>6.1695652173913063</c:v>
                </c:pt>
                <c:pt idx="909">
                  <c:v>6.1695652173913063</c:v>
                </c:pt>
                <c:pt idx="910">
                  <c:v>6.1695652173913063</c:v>
                </c:pt>
                <c:pt idx="911">
                  <c:v>6.1695652173913063</c:v>
                </c:pt>
                <c:pt idx="912">
                  <c:v>6.1695652173913063</c:v>
                </c:pt>
                <c:pt idx="913">
                  <c:v>6.1695652173913063</c:v>
                </c:pt>
                <c:pt idx="914">
                  <c:v>6.1695652173913063</c:v>
                </c:pt>
                <c:pt idx="915">
                  <c:v>6.1695652173913063</c:v>
                </c:pt>
                <c:pt idx="916">
                  <c:v>6.1695652173913063</c:v>
                </c:pt>
                <c:pt idx="917">
                  <c:v>6.1695652173913063</c:v>
                </c:pt>
                <c:pt idx="918">
                  <c:v>6.5849999999999991</c:v>
                </c:pt>
                <c:pt idx="919">
                  <c:v>6.5849999999999991</c:v>
                </c:pt>
                <c:pt idx="920">
                  <c:v>6.5849999999999991</c:v>
                </c:pt>
                <c:pt idx="921">
                  <c:v>6.5849999999999991</c:v>
                </c:pt>
                <c:pt idx="922">
                  <c:v>6.5849999999999991</c:v>
                </c:pt>
                <c:pt idx="923">
                  <c:v>6.5849999999999991</c:v>
                </c:pt>
                <c:pt idx="924">
                  <c:v>6.5849999999999991</c:v>
                </c:pt>
                <c:pt idx="925">
                  <c:v>6.5849999999999991</c:v>
                </c:pt>
                <c:pt idx="926">
                  <c:v>6.5849999999999991</c:v>
                </c:pt>
                <c:pt idx="927">
                  <c:v>6.5849999999999991</c:v>
                </c:pt>
                <c:pt idx="928">
                  <c:v>6.5849999999999991</c:v>
                </c:pt>
                <c:pt idx="929">
                  <c:v>6.5849999999999991</c:v>
                </c:pt>
                <c:pt idx="930">
                  <c:v>6.5849999999999991</c:v>
                </c:pt>
                <c:pt idx="931">
                  <c:v>6.5849999999999991</c:v>
                </c:pt>
                <c:pt idx="932">
                  <c:v>6.5849999999999991</c:v>
                </c:pt>
                <c:pt idx="933">
                  <c:v>6.5849999999999991</c:v>
                </c:pt>
                <c:pt idx="934">
                  <c:v>6.5849999999999991</c:v>
                </c:pt>
                <c:pt idx="935">
                  <c:v>6.5849999999999991</c:v>
                </c:pt>
                <c:pt idx="936">
                  <c:v>6.5849999999999991</c:v>
                </c:pt>
                <c:pt idx="937">
                  <c:v>6.5849999999999991</c:v>
                </c:pt>
                <c:pt idx="938">
                  <c:v>7.3157894736842124</c:v>
                </c:pt>
                <c:pt idx="939">
                  <c:v>7.3157894736842124</c:v>
                </c:pt>
                <c:pt idx="940">
                  <c:v>7.3157894736842124</c:v>
                </c:pt>
                <c:pt idx="941">
                  <c:v>7.3157894736842124</c:v>
                </c:pt>
                <c:pt idx="942">
                  <c:v>7.3157894736842124</c:v>
                </c:pt>
                <c:pt idx="943">
                  <c:v>7.3157894736842124</c:v>
                </c:pt>
                <c:pt idx="944">
                  <c:v>7.3157894736842124</c:v>
                </c:pt>
                <c:pt idx="945">
                  <c:v>7.3157894736842124</c:v>
                </c:pt>
                <c:pt idx="946">
                  <c:v>7.3157894736842124</c:v>
                </c:pt>
                <c:pt idx="947">
                  <c:v>7.3157894736842124</c:v>
                </c:pt>
                <c:pt idx="948">
                  <c:v>7.3157894736842124</c:v>
                </c:pt>
                <c:pt idx="949">
                  <c:v>7.3157894736842124</c:v>
                </c:pt>
                <c:pt idx="950">
                  <c:v>7.3157894736842124</c:v>
                </c:pt>
                <c:pt idx="951">
                  <c:v>7.3157894736842124</c:v>
                </c:pt>
                <c:pt idx="952">
                  <c:v>7.3157894736842124</c:v>
                </c:pt>
                <c:pt idx="953">
                  <c:v>7.3157894736842124</c:v>
                </c:pt>
                <c:pt idx="954">
                  <c:v>7.3157894736842124</c:v>
                </c:pt>
                <c:pt idx="955">
                  <c:v>7.3157894736842124</c:v>
                </c:pt>
                <c:pt idx="956">
                  <c:v>7.3157894736842124</c:v>
                </c:pt>
                <c:pt idx="957">
                  <c:v>8.8190476190476179</c:v>
                </c:pt>
                <c:pt idx="958">
                  <c:v>8.8190476190476179</c:v>
                </c:pt>
                <c:pt idx="959">
                  <c:v>8.8190476190476179</c:v>
                </c:pt>
                <c:pt idx="960">
                  <c:v>8.8190476190476179</c:v>
                </c:pt>
                <c:pt idx="961">
                  <c:v>8.8190476190476179</c:v>
                </c:pt>
                <c:pt idx="962">
                  <c:v>8.8190476190476179</c:v>
                </c:pt>
                <c:pt idx="963">
                  <c:v>8.8190476190476179</c:v>
                </c:pt>
                <c:pt idx="964">
                  <c:v>8.8190476190476179</c:v>
                </c:pt>
                <c:pt idx="965">
                  <c:v>8.8190476190476179</c:v>
                </c:pt>
                <c:pt idx="966">
                  <c:v>8.8190476190476179</c:v>
                </c:pt>
                <c:pt idx="967">
                  <c:v>8.8190476190476179</c:v>
                </c:pt>
                <c:pt idx="968">
                  <c:v>8.8190476190476179</c:v>
                </c:pt>
                <c:pt idx="969">
                  <c:v>8.8190476190476179</c:v>
                </c:pt>
                <c:pt idx="970">
                  <c:v>8.8190476190476179</c:v>
                </c:pt>
                <c:pt idx="971">
                  <c:v>8.8190476190476179</c:v>
                </c:pt>
                <c:pt idx="972">
                  <c:v>8.8190476190476179</c:v>
                </c:pt>
                <c:pt idx="973">
                  <c:v>8.8190476190476179</c:v>
                </c:pt>
                <c:pt idx="974">
                  <c:v>8.8190476190476179</c:v>
                </c:pt>
                <c:pt idx="975">
                  <c:v>8.8190476190476179</c:v>
                </c:pt>
                <c:pt idx="976">
                  <c:v>8.8190476190476179</c:v>
                </c:pt>
                <c:pt idx="977">
                  <c:v>8.8190476190476179</c:v>
                </c:pt>
                <c:pt idx="978">
                  <c:v>9.1799999999999979</c:v>
                </c:pt>
                <c:pt idx="979">
                  <c:v>9.1799999999999979</c:v>
                </c:pt>
                <c:pt idx="980">
                  <c:v>9.1799999999999979</c:v>
                </c:pt>
                <c:pt idx="981">
                  <c:v>9.1799999999999979</c:v>
                </c:pt>
                <c:pt idx="982">
                  <c:v>9.1799999999999979</c:v>
                </c:pt>
                <c:pt idx="983">
                  <c:v>9.1799999999999979</c:v>
                </c:pt>
                <c:pt idx="984">
                  <c:v>9.1799999999999979</c:v>
                </c:pt>
                <c:pt idx="985">
                  <c:v>9.1799999999999979</c:v>
                </c:pt>
                <c:pt idx="986">
                  <c:v>9.1799999999999979</c:v>
                </c:pt>
                <c:pt idx="987">
                  <c:v>9.1799999999999979</c:v>
                </c:pt>
                <c:pt idx="988">
                  <c:v>9.1799999999999979</c:v>
                </c:pt>
                <c:pt idx="989">
                  <c:v>9.1799999999999979</c:v>
                </c:pt>
                <c:pt idx="990">
                  <c:v>9.1799999999999979</c:v>
                </c:pt>
                <c:pt idx="991">
                  <c:v>9.1799999999999979</c:v>
                </c:pt>
                <c:pt idx="992">
                  <c:v>9.1799999999999979</c:v>
                </c:pt>
                <c:pt idx="993">
                  <c:v>9.1799999999999979</c:v>
                </c:pt>
                <c:pt idx="994">
                  <c:v>9.1799999999999979</c:v>
                </c:pt>
                <c:pt idx="995">
                  <c:v>9.1799999999999979</c:v>
                </c:pt>
                <c:pt idx="996">
                  <c:v>9.1799999999999979</c:v>
                </c:pt>
                <c:pt idx="997">
                  <c:v>9.1799999999999979</c:v>
                </c:pt>
                <c:pt idx="998">
                  <c:v>7.9250000000000007</c:v>
                </c:pt>
                <c:pt idx="999">
                  <c:v>7.9250000000000007</c:v>
                </c:pt>
                <c:pt idx="1000">
                  <c:v>7.9250000000000007</c:v>
                </c:pt>
                <c:pt idx="1001">
                  <c:v>7.9250000000000007</c:v>
                </c:pt>
                <c:pt idx="1002">
                  <c:v>8.545454545454545</c:v>
                </c:pt>
                <c:pt idx="1003">
                  <c:v>8.545454545454545</c:v>
                </c:pt>
                <c:pt idx="1004">
                  <c:v>8.545454545454545</c:v>
                </c:pt>
                <c:pt idx="1005">
                  <c:v>8.545454545454545</c:v>
                </c:pt>
                <c:pt idx="1006">
                  <c:v>8.545454545454545</c:v>
                </c:pt>
                <c:pt idx="1007">
                  <c:v>8.545454545454545</c:v>
                </c:pt>
                <c:pt idx="1008">
                  <c:v>8.545454545454545</c:v>
                </c:pt>
                <c:pt idx="1009">
                  <c:v>8.545454545454545</c:v>
                </c:pt>
                <c:pt idx="1010">
                  <c:v>8.545454545454545</c:v>
                </c:pt>
                <c:pt idx="1011">
                  <c:v>8.545454545454545</c:v>
                </c:pt>
                <c:pt idx="1012">
                  <c:v>8.545454545454545</c:v>
                </c:pt>
                <c:pt idx="1013">
                  <c:v>8.545454545454545</c:v>
                </c:pt>
                <c:pt idx="1014">
                  <c:v>8.545454545454545</c:v>
                </c:pt>
                <c:pt idx="1015">
                  <c:v>8.545454545454545</c:v>
                </c:pt>
                <c:pt idx="1016">
                  <c:v>8.545454545454545</c:v>
                </c:pt>
                <c:pt idx="1017">
                  <c:v>8.545454545454545</c:v>
                </c:pt>
                <c:pt idx="1018">
                  <c:v>8.545454545454545</c:v>
                </c:pt>
                <c:pt idx="1019">
                  <c:v>8.545454545454545</c:v>
                </c:pt>
                <c:pt idx="1020">
                  <c:v>8.545454545454545</c:v>
                </c:pt>
                <c:pt idx="1021">
                  <c:v>8.545454545454545</c:v>
                </c:pt>
                <c:pt idx="1022">
                  <c:v>8.545454545454545</c:v>
                </c:pt>
                <c:pt idx="1023">
                  <c:v>8.545454545454545</c:v>
                </c:pt>
                <c:pt idx="1024">
                  <c:v>9.5952380952380931</c:v>
                </c:pt>
                <c:pt idx="1025">
                  <c:v>9.5952380952380931</c:v>
                </c:pt>
                <c:pt idx="1026">
                  <c:v>9.5952380952380931</c:v>
                </c:pt>
                <c:pt idx="1027">
                  <c:v>9.5952380952380931</c:v>
                </c:pt>
                <c:pt idx="1028">
                  <c:v>9.5952380952380931</c:v>
                </c:pt>
                <c:pt idx="1029">
                  <c:v>9.5952380952380931</c:v>
                </c:pt>
                <c:pt idx="1030">
                  <c:v>9.5952380952380931</c:v>
                </c:pt>
                <c:pt idx="1031">
                  <c:v>9.5952380952380931</c:v>
                </c:pt>
                <c:pt idx="1032">
                  <c:v>9.5952380952380931</c:v>
                </c:pt>
                <c:pt idx="1033">
                  <c:v>9.5952380952380931</c:v>
                </c:pt>
                <c:pt idx="1034">
                  <c:v>9.5952380952380931</c:v>
                </c:pt>
                <c:pt idx="1035">
                  <c:v>9.5952380952380931</c:v>
                </c:pt>
                <c:pt idx="1036">
                  <c:v>9.5952380952380931</c:v>
                </c:pt>
                <c:pt idx="1037">
                  <c:v>9.5952380952380931</c:v>
                </c:pt>
                <c:pt idx="1038">
                  <c:v>9.5952380952380931</c:v>
                </c:pt>
                <c:pt idx="1039">
                  <c:v>9.5952380952380931</c:v>
                </c:pt>
                <c:pt idx="1040">
                  <c:v>9.5952380952380931</c:v>
                </c:pt>
                <c:pt idx="1041">
                  <c:v>9.5952380952380931</c:v>
                </c:pt>
                <c:pt idx="1042">
                  <c:v>9.5952380952380931</c:v>
                </c:pt>
                <c:pt idx="1043">
                  <c:v>9.5952380952380931</c:v>
                </c:pt>
                <c:pt idx="1044">
                  <c:v>9.5952380952380931</c:v>
                </c:pt>
                <c:pt idx="1045">
                  <c:v>7.6833333333333309</c:v>
                </c:pt>
                <c:pt idx="1046">
                  <c:v>7.6833333333333309</c:v>
                </c:pt>
                <c:pt idx="1047">
                  <c:v>7.6833333333333309</c:v>
                </c:pt>
                <c:pt idx="1048">
                  <c:v>7.6833333333333309</c:v>
                </c:pt>
                <c:pt idx="1049">
                  <c:v>7.6833333333333309</c:v>
                </c:pt>
                <c:pt idx="1050">
                  <c:v>7.6833333333333309</c:v>
                </c:pt>
                <c:pt idx="1051">
                  <c:v>7.6833333333333309</c:v>
                </c:pt>
                <c:pt idx="1052">
                  <c:v>7.6833333333333309</c:v>
                </c:pt>
                <c:pt idx="1053">
                  <c:v>7.6833333333333309</c:v>
                </c:pt>
                <c:pt idx="1054">
                  <c:v>7.6833333333333309</c:v>
                </c:pt>
                <c:pt idx="1055">
                  <c:v>7.6833333333333309</c:v>
                </c:pt>
                <c:pt idx="1056">
                  <c:v>7.6833333333333309</c:v>
                </c:pt>
                <c:pt idx="1057">
                  <c:v>7.6833333333333309</c:v>
                </c:pt>
                <c:pt idx="1058">
                  <c:v>7.6833333333333309</c:v>
                </c:pt>
                <c:pt idx="1059">
                  <c:v>7.6833333333333309</c:v>
                </c:pt>
                <c:pt idx="1060">
                  <c:v>7.6833333333333309</c:v>
                </c:pt>
                <c:pt idx="1061">
                  <c:v>7.6833333333333309</c:v>
                </c:pt>
                <c:pt idx="1062">
                  <c:v>7.6833333333333309</c:v>
                </c:pt>
                <c:pt idx="1063">
                  <c:v>7.1312499999999996</c:v>
                </c:pt>
                <c:pt idx="1064">
                  <c:v>7.1312499999999996</c:v>
                </c:pt>
                <c:pt idx="1065">
                  <c:v>7.1312499999999996</c:v>
                </c:pt>
                <c:pt idx="1066">
                  <c:v>7.1312499999999996</c:v>
                </c:pt>
                <c:pt idx="1067">
                  <c:v>7.1312499999999996</c:v>
                </c:pt>
                <c:pt idx="1068">
                  <c:v>7.1312499999999996</c:v>
                </c:pt>
                <c:pt idx="1069">
                  <c:v>7.1312499999999996</c:v>
                </c:pt>
                <c:pt idx="1070">
                  <c:v>7.1312499999999996</c:v>
                </c:pt>
                <c:pt idx="1071">
                  <c:v>7.1312499999999996</c:v>
                </c:pt>
                <c:pt idx="1072">
                  <c:v>7.1312499999999996</c:v>
                </c:pt>
                <c:pt idx="1073">
                  <c:v>7.1312499999999996</c:v>
                </c:pt>
                <c:pt idx="1074">
                  <c:v>7.1312499999999996</c:v>
                </c:pt>
                <c:pt idx="1075">
                  <c:v>7.1312499999999996</c:v>
                </c:pt>
                <c:pt idx="1076">
                  <c:v>7.1312499999999996</c:v>
                </c:pt>
                <c:pt idx="1077">
                  <c:v>7.1312499999999996</c:v>
                </c:pt>
                <c:pt idx="1078">
                  <c:v>7.1312499999999996</c:v>
                </c:pt>
                <c:pt idx="1079">
                  <c:v>5.9238095238095241</c:v>
                </c:pt>
                <c:pt idx="1080">
                  <c:v>5.9238095238095241</c:v>
                </c:pt>
                <c:pt idx="1081">
                  <c:v>5.9238095238095241</c:v>
                </c:pt>
                <c:pt idx="1082">
                  <c:v>5.9238095238095241</c:v>
                </c:pt>
                <c:pt idx="1083">
                  <c:v>5.9238095238095241</c:v>
                </c:pt>
                <c:pt idx="1084">
                  <c:v>5.9238095238095241</c:v>
                </c:pt>
                <c:pt idx="1085">
                  <c:v>5.9238095238095241</c:v>
                </c:pt>
                <c:pt idx="1086">
                  <c:v>5.9238095238095241</c:v>
                </c:pt>
                <c:pt idx="1087">
                  <c:v>5.9238095238095241</c:v>
                </c:pt>
                <c:pt idx="1088">
                  <c:v>5.9238095238095241</c:v>
                </c:pt>
                <c:pt idx="1089">
                  <c:v>5.9238095238095241</c:v>
                </c:pt>
                <c:pt idx="1090">
                  <c:v>5.9238095238095241</c:v>
                </c:pt>
                <c:pt idx="1091">
                  <c:v>5.9238095238095241</c:v>
                </c:pt>
                <c:pt idx="1092">
                  <c:v>5.9238095238095241</c:v>
                </c:pt>
                <c:pt idx="1093">
                  <c:v>5.9238095238095241</c:v>
                </c:pt>
                <c:pt idx="1094">
                  <c:v>5.9238095238095241</c:v>
                </c:pt>
                <c:pt idx="1095">
                  <c:v>5.9238095238095241</c:v>
                </c:pt>
                <c:pt idx="1096">
                  <c:v>5.9238095238095241</c:v>
                </c:pt>
                <c:pt idx="1097">
                  <c:v>5.9238095238095241</c:v>
                </c:pt>
                <c:pt idx="1098">
                  <c:v>5.9238095238095241</c:v>
                </c:pt>
                <c:pt idx="1099">
                  <c:v>5.9238095238095241</c:v>
                </c:pt>
                <c:pt idx="1100">
                  <c:v>7.1349999999999998</c:v>
                </c:pt>
                <c:pt idx="1101">
                  <c:v>7.1349999999999998</c:v>
                </c:pt>
                <c:pt idx="1102">
                  <c:v>7.1349999999999998</c:v>
                </c:pt>
                <c:pt idx="1103">
                  <c:v>7.1349999999999998</c:v>
                </c:pt>
                <c:pt idx="1104">
                  <c:v>7.1349999999999998</c:v>
                </c:pt>
                <c:pt idx="1105">
                  <c:v>7.1349999999999998</c:v>
                </c:pt>
                <c:pt idx="1106">
                  <c:v>7.1349999999999998</c:v>
                </c:pt>
                <c:pt idx="1107">
                  <c:v>7.1349999999999998</c:v>
                </c:pt>
                <c:pt idx="1108">
                  <c:v>7.1349999999999998</c:v>
                </c:pt>
                <c:pt idx="1109">
                  <c:v>7.1349999999999998</c:v>
                </c:pt>
                <c:pt idx="1110">
                  <c:v>7.1349999999999998</c:v>
                </c:pt>
                <c:pt idx="1111">
                  <c:v>7.1349999999999998</c:v>
                </c:pt>
                <c:pt idx="1112">
                  <c:v>7.1349999999999998</c:v>
                </c:pt>
                <c:pt idx="1113">
                  <c:v>7.1349999999999998</c:v>
                </c:pt>
                <c:pt idx="1114">
                  <c:v>7.1349999999999998</c:v>
                </c:pt>
                <c:pt idx="1115">
                  <c:v>7.1349999999999998</c:v>
                </c:pt>
                <c:pt idx="1116">
                  <c:v>7.1349999999999998</c:v>
                </c:pt>
                <c:pt idx="1117">
                  <c:v>7.1349999999999998</c:v>
                </c:pt>
                <c:pt idx="1118">
                  <c:v>7.1349999999999998</c:v>
                </c:pt>
                <c:pt idx="1119">
                  <c:v>7.1349999999999998</c:v>
                </c:pt>
                <c:pt idx="1120">
                  <c:v>7.1869565217391296</c:v>
                </c:pt>
                <c:pt idx="1121">
                  <c:v>7.1869565217391296</c:v>
                </c:pt>
                <c:pt idx="1122">
                  <c:v>7.1869565217391296</c:v>
                </c:pt>
                <c:pt idx="1123">
                  <c:v>7.1869565217391296</c:v>
                </c:pt>
                <c:pt idx="1124">
                  <c:v>7.1869565217391296</c:v>
                </c:pt>
                <c:pt idx="1125">
                  <c:v>7.1869565217391296</c:v>
                </c:pt>
                <c:pt idx="1126">
                  <c:v>7.1869565217391296</c:v>
                </c:pt>
                <c:pt idx="1127">
                  <c:v>7.1869565217391296</c:v>
                </c:pt>
                <c:pt idx="1128">
                  <c:v>7.1869565217391296</c:v>
                </c:pt>
                <c:pt idx="1129">
                  <c:v>7.1869565217391296</c:v>
                </c:pt>
                <c:pt idx="1130">
                  <c:v>7.1869565217391296</c:v>
                </c:pt>
                <c:pt idx="1131">
                  <c:v>7.1869565217391296</c:v>
                </c:pt>
                <c:pt idx="1132">
                  <c:v>7.1869565217391296</c:v>
                </c:pt>
                <c:pt idx="1133">
                  <c:v>7.1869565217391296</c:v>
                </c:pt>
                <c:pt idx="1134">
                  <c:v>7.1869565217391296</c:v>
                </c:pt>
                <c:pt idx="1135">
                  <c:v>7.1869565217391296</c:v>
                </c:pt>
                <c:pt idx="1136">
                  <c:v>7.1869565217391296</c:v>
                </c:pt>
                <c:pt idx="1137">
                  <c:v>7.1869565217391296</c:v>
                </c:pt>
                <c:pt idx="1138">
                  <c:v>7.1869565217391296</c:v>
                </c:pt>
                <c:pt idx="1139">
                  <c:v>7.1869565217391296</c:v>
                </c:pt>
                <c:pt idx="1140">
                  <c:v>7.1869565217391296</c:v>
                </c:pt>
                <c:pt idx="1141">
                  <c:v>7.1869565217391296</c:v>
                </c:pt>
                <c:pt idx="1142">
                  <c:v>7.1869565217391296</c:v>
                </c:pt>
                <c:pt idx="1143">
                  <c:v>8.8187500000000014</c:v>
                </c:pt>
                <c:pt idx="1144">
                  <c:v>8.8187500000000014</c:v>
                </c:pt>
                <c:pt idx="1145">
                  <c:v>8.8187500000000014</c:v>
                </c:pt>
                <c:pt idx="1146">
                  <c:v>8.8187500000000014</c:v>
                </c:pt>
                <c:pt idx="1147">
                  <c:v>8.8187500000000014</c:v>
                </c:pt>
                <c:pt idx="1148">
                  <c:v>8.8187500000000014</c:v>
                </c:pt>
                <c:pt idx="1149">
                  <c:v>8.8187500000000014</c:v>
                </c:pt>
                <c:pt idx="1150">
                  <c:v>8.8187500000000014</c:v>
                </c:pt>
                <c:pt idx="1151">
                  <c:v>8.8187500000000014</c:v>
                </c:pt>
                <c:pt idx="1152">
                  <c:v>8.8187500000000014</c:v>
                </c:pt>
                <c:pt idx="1153">
                  <c:v>8.8187500000000014</c:v>
                </c:pt>
                <c:pt idx="1154">
                  <c:v>8.8187500000000014</c:v>
                </c:pt>
                <c:pt idx="1155">
                  <c:v>8.8187500000000014</c:v>
                </c:pt>
                <c:pt idx="1156">
                  <c:v>8.8187500000000014</c:v>
                </c:pt>
                <c:pt idx="1157">
                  <c:v>8.8187500000000014</c:v>
                </c:pt>
                <c:pt idx="1158">
                  <c:v>8.8187500000000014</c:v>
                </c:pt>
                <c:pt idx="1159">
                  <c:v>10.334999999999999</c:v>
                </c:pt>
                <c:pt idx="1160">
                  <c:v>10.334999999999999</c:v>
                </c:pt>
                <c:pt idx="1161">
                  <c:v>10.334999999999999</c:v>
                </c:pt>
                <c:pt idx="1162">
                  <c:v>10.334999999999999</c:v>
                </c:pt>
                <c:pt idx="1163">
                  <c:v>10.334999999999999</c:v>
                </c:pt>
                <c:pt idx="1164">
                  <c:v>10.334999999999999</c:v>
                </c:pt>
                <c:pt idx="1165">
                  <c:v>10.334999999999999</c:v>
                </c:pt>
                <c:pt idx="1166">
                  <c:v>10.334999999999999</c:v>
                </c:pt>
                <c:pt idx="1167">
                  <c:v>10.334999999999999</c:v>
                </c:pt>
                <c:pt idx="1168">
                  <c:v>10.334999999999999</c:v>
                </c:pt>
                <c:pt idx="1169">
                  <c:v>10.334999999999999</c:v>
                </c:pt>
                <c:pt idx="1170">
                  <c:v>10.334999999999999</c:v>
                </c:pt>
                <c:pt idx="1171">
                  <c:v>10.334999999999999</c:v>
                </c:pt>
                <c:pt idx="1172">
                  <c:v>10.334999999999999</c:v>
                </c:pt>
                <c:pt idx="1173">
                  <c:v>10.334999999999999</c:v>
                </c:pt>
                <c:pt idx="1174">
                  <c:v>10.334999999999999</c:v>
                </c:pt>
                <c:pt idx="1175">
                  <c:v>10.334999999999999</c:v>
                </c:pt>
                <c:pt idx="1176">
                  <c:v>10.334999999999999</c:v>
                </c:pt>
                <c:pt idx="1177">
                  <c:v>10.334999999999999</c:v>
                </c:pt>
                <c:pt idx="1178">
                  <c:v>10.334999999999999</c:v>
                </c:pt>
                <c:pt idx="1179">
                  <c:v>9.7523809523809515</c:v>
                </c:pt>
                <c:pt idx="1180">
                  <c:v>9.7523809523809515</c:v>
                </c:pt>
                <c:pt idx="1181">
                  <c:v>9.7523809523809515</c:v>
                </c:pt>
                <c:pt idx="1182">
                  <c:v>9.7523809523809515</c:v>
                </c:pt>
                <c:pt idx="1183">
                  <c:v>9.7523809523809515</c:v>
                </c:pt>
                <c:pt idx="1184">
                  <c:v>9.7523809523809515</c:v>
                </c:pt>
                <c:pt idx="1185">
                  <c:v>9.7523809523809515</c:v>
                </c:pt>
                <c:pt idx="1186">
                  <c:v>9.7523809523809515</c:v>
                </c:pt>
                <c:pt idx="1187">
                  <c:v>9.7523809523809515</c:v>
                </c:pt>
                <c:pt idx="1188">
                  <c:v>9.7523809523809515</c:v>
                </c:pt>
                <c:pt idx="1189">
                  <c:v>9.7523809523809515</c:v>
                </c:pt>
                <c:pt idx="1190">
                  <c:v>9.7523809523809515</c:v>
                </c:pt>
                <c:pt idx="1191">
                  <c:v>9.7523809523809515</c:v>
                </c:pt>
                <c:pt idx="1192">
                  <c:v>9.7523809523809515</c:v>
                </c:pt>
                <c:pt idx="1193">
                  <c:v>9.7523809523809515</c:v>
                </c:pt>
                <c:pt idx="1194">
                  <c:v>9.7523809523809515</c:v>
                </c:pt>
                <c:pt idx="1195">
                  <c:v>9.7523809523809515</c:v>
                </c:pt>
                <c:pt idx="1196">
                  <c:v>9.7523809523809515</c:v>
                </c:pt>
                <c:pt idx="1197">
                  <c:v>9.7523809523809515</c:v>
                </c:pt>
                <c:pt idx="1198">
                  <c:v>9.7523809523809515</c:v>
                </c:pt>
                <c:pt idx="1199">
                  <c:v>9.7523809523809515</c:v>
                </c:pt>
                <c:pt idx="1200">
                  <c:v>11.484210526315788</c:v>
                </c:pt>
                <c:pt idx="1201">
                  <c:v>11.484210526315788</c:v>
                </c:pt>
                <c:pt idx="1202">
                  <c:v>11.484210526315788</c:v>
                </c:pt>
                <c:pt idx="1203">
                  <c:v>11.484210526315788</c:v>
                </c:pt>
                <c:pt idx="1204">
                  <c:v>11.484210526315788</c:v>
                </c:pt>
                <c:pt idx="1205">
                  <c:v>11.484210526315788</c:v>
                </c:pt>
                <c:pt idx="1206">
                  <c:v>11.484210526315788</c:v>
                </c:pt>
                <c:pt idx="1207">
                  <c:v>11.484210526315788</c:v>
                </c:pt>
                <c:pt idx="1208">
                  <c:v>11.484210526315788</c:v>
                </c:pt>
                <c:pt idx="1209">
                  <c:v>11.484210526315788</c:v>
                </c:pt>
                <c:pt idx="1210">
                  <c:v>11.484210526315788</c:v>
                </c:pt>
                <c:pt idx="1211">
                  <c:v>11.484210526315788</c:v>
                </c:pt>
                <c:pt idx="1212">
                  <c:v>11.484210526315788</c:v>
                </c:pt>
                <c:pt idx="1213">
                  <c:v>11.484210526315788</c:v>
                </c:pt>
                <c:pt idx="1214">
                  <c:v>11.484210526315788</c:v>
                </c:pt>
                <c:pt idx="1215">
                  <c:v>11.484210526315788</c:v>
                </c:pt>
                <c:pt idx="1216">
                  <c:v>11.484210526315788</c:v>
                </c:pt>
                <c:pt idx="1217">
                  <c:v>11.484210526315788</c:v>
                </c:pt>
                <c:pt idx="1218">
                  <c:v>11.484210526315788</c:v>
                </c:pt>
                <c:pt idx="1219">
                  <c:v>9.9333333333333318</c:v>
                </c:pt>
                <c:pt idx="1220">
                  <c:v>9.9333333333333318</c:v>
                </c:pt>
                <c:pt idx="1221">
                  <c:v>9.9333333333333318</c:v>
                </c:pt>
                <c:pt idx="1222">
                  <c:v>9.452380952380949</c:v>
                </c:pt>
                <c:pt idx="1223">
                  <c:v>9.452380952380949</c:v>
                </c:pt>
                <c:pt idx="1224">
                  <c:v>9.452380952380949</c:v>
                </c:pt>
                <c:pt idx="1225">
                  <c:v>9.452380952380949</c:v>
                </c:pt>
                <c:pt idx="1226">
                  <c:v>9.452380952380949</c:v>
                </c:pt>
                <c:pt idx="1227">
                  <c:v>9.452380952380949</c:v>
                </c:pt>
                <c:pt idx="1228">
                  <c:v>9.452380952380949</c:v>
                </c:pt>
                <c:pt idx="1229">
                  <c:v>9.452380952380949</c:v>
                </c:pt>
                <c:pt idx="1230">
                  <c:v>9.452380952380949</c:v>
                </c:pt>
                <c:pt idx="1231">
                  <c:v>9.452380952380949</c:v>
                </c:pt>
                <c:pt idx="1232">
                  <c:v>9.452380952380949</c:v>
                </c:pt>
                <c:pt idx="1233">
                  <c:v>9.452380952380949</c:v>
                </c:pt>
                <c:pt idx="1234">
                  <c:v>9.452380952380949</c:v>
                </c:pt>
                <c:pt idx="1235">
                  <c:v>9.452380952380949</c:v>
                </c:pt>
                <c:pt idx="1236">
                  <c:v>9.452380952380949</c:v>
                </c:pt>
                <c:pt idx="1237">
                  <c:v>9.452380952380949</c:v>
                </c:pt>
                <c:pt idx="1238">
                  <c:v>9.452380952380949</c:v>
                </c:pt>
                <c:pt idx="1239">
                  <c:v>9.452380952380949</c:v>
                </c:pt>
                <c:pt idx="1240">
                  <c:v>9.452380952380949</c:v>
                </c:pt>
                <c:pt idx="1241">
                  <c:v>9.452380952380949</c:v>
                </c:pt>
                <c:pt idx="1242">
                  <c:v>9.452380952380949</c:v>
                </c:pt>
                <c:pt idx="1243">
                  <c:v>9.5699999999999985</c:v>
                </c:pt>
                <c:pt idx="1244">
                  <c:v>9.5699999999999985</c:v>
                </c:pt>
                <c:pt idx="1245">
                  <c:v>9.5699999999999985</c:v>
                </c:pt>
                <c:pt idx="1246">
                  <c:v>9.5699999999999985</c:v>
                </c:pt>
                <c:pt idx="1247">
                  <c:v>9.5699999999999985</c:v>
                </c:pt>
                <c:pt idx="1248">
                  <c:v>9.5699999999999985</c:v>
                </c:pt>
                <c:pt idx="1249">
                  <c:v>9.5699999999999985</c:v>
                </c:pt>
                <c:pt idx="1250">
                  <c:v>9.5699999999999985</c:v>
                </c:pt>
                <c:pt idx="1251">
                  <c:v>9.5699999999999985</c:v>
                </c:pt>
                <c:pt idx="1252">
                  <c:v>9.5699999999999985</c:v>
                </c:pt>
                <c:pt idx="1253">
                  <c:v>9.5699999999999985</c:v>
                </c:pt>
                <c:pt idx="1254">
                  <c:v>9.5699999999999985</c:v>
                </c:pt>
                <c:pt idx="1255">
                  <c:v>9.5699999999999985</c:v>
                </c:pt>
                <c:pt idx="1256">
                  <c:v>9.5699999999999985</c:v>
                </c:pt>
                <c:pt idx="1257">
                  <c:v>9.5699999999999985</c:v>
                </c:pt>
                <c:pt idx="1258">
                  <c:v>9.5699999999999985</c:v>
                </c:pt>
                <c:pt idx="1259">
                  <c:v>9.5699999999999985</c:v>
                </c:pt>
                <c:pt idx="1260">
                  <c:v>9.5699999999999985</c:v>
                </c:pt>
                <c:pt idx="1261">
                  <c:v>9.5699999999999985</c:v>
                </c:pt>
                <c:pt idx="1262">
                  <c:v>9.5699999999999985</c:v>
                </c:pt>
                <c:pt idx="1263">
                  <c:v>9.51</c:v>
                </c:pt>
                <c:pt idx="1264">
                  <c:v>9.51</c:v>
                </c:pt>
                <c:pt idx="1265">
                  <c:v>9.51</c:v>
                </c:pt>
                <c:pt idx="1266">
                  <c:v>9.51</c:v>
                </c:pt>
                <c:pt idx="1267">
                  <c:v>9.51</c:v>
                </c:pt>
                <c:pt idx="1268">
                  <c:v>9.51</c:v>
                </c:pt>
                <c:pt idx="1269">
                  <c:v>9.51</c:v>
                </c:pt>
                <c:pt idx="1270">
                  <c:v>9.51</c:v>
                </c:pt>
                <c:pt idx="1271">
                  <c:v>9.51</c:v>
                </c:pt>
                <c:pt idx="1272">
                  <c:v>9.51</c:v>
                </c:pt>
                <c:pt idx="1273">
                  <c:v>9.51</c:v>
                </c:pt>
                <c:pt idx="1274">
                  <c:v>9.51</c:v>
                </c:pt>
                <c:pt idx="1275">
                  <c:v>9.51</c:v>
                </c:pt>
                <c:pt idx="1276">
                  <c:v>9.51</c:v>
                </c:pt>
                <c:pt idx="1277">
                  <c:v>9.51</c:v>
                </c:pt>
                <c:pt idx="1278">
                  <c:v>9.51</c:v>
                </c:pt>
                <c:pt idx="1279">
                  <c:v>9.51</c:v>
                </c:pt>
                <c:pt idx="1280">
                  <c:v>9.51</c:v>
                </c:pt>
                <c:pt idx="1281">
                  <c:v>9.51</c:v>
                </c:pt>
                <c:pt idx="1282">
                  <c:v>9.51</c:v>
                </c:pt>
                <c:pt idx="1283">
                  <c:v>9.2200000000000006</c:v>
                </c:pt>
                <c:pt idx="1284">
                  <c:v>9.2200000000000006</c:v>
                </c:pt>
                <c:pt idx="1285">
                  <c:v>9.2200000000000006</c:v>
                </c:pt>
                <c:pt idx="1286">
                  <c:v>9.2200000000000006</c:v>
                </c:pt>
                <c:pt idx="1287">
                  <c:v>9.2200000000000006</c:v>
                </c:pt>
                <c:pt idx="1288">
                  <c:v>9.2200000000000006</c:v>
                </c:pt>
                <c:pt idx="1289">
                  <c:v>9.2200000000000006</c:v>
                </c:pt>
                <c:pt idx="1290">
                  <c:v>9.2200000000000006</c:v>
                </c:pt>
                <c:pt idx="1291">
                  <c:v>9.2200000000000006</c:v>
                </c:pt>
                <c:pt idx="1292">
                  <c:v>9.2200000000000006</c:v>
                </c:pt>
                <c:pt idx="1293">
                  <c:v>9.2200000000000006</c:v>
                </c:pt>
                <c:pt idx="1294">
                  <c:v>9.2200000000000006</c:v>
                </c:pt>
                <c:pt idx="1295">
                  <c:v>9.2200000000000006</c:v>
                </c:pt>
                <c:pt idx="1296">
                  <c:v>9.2200000000000006</c:v>
                </c:pt>
                <c:pt idx="1297">
                  <c:v>9.2200000000000006</c:v>
                </c:pt>
                <c:pt idx="1298">
                  <c:v>9.3238095238095244</c:v>
                </c:pt>
                <c:pt idx="1299">
                  <c:v>9.3238095238095244</c:v>
                </c:pt>
                <c:pt idx="1300">
                  <c:v>9.3238095238095244</c:v>
                </c:pt>
                <c:pt idx="1301">
                  <c:v>9.3238095238095244</c:v>
                </c:pt>
                <c:pt idx="1302">
                  <c:v>9.3238095238095244</c:v>
                </c:pt>
                <c:pt idx="1303">
                  <c:v>9.3238095238095244</c:v>
                </c:pt>
                <c:pt idx="1304">
                  <c:v>9.3238095238095244</c:v>
                </c:pt>
                <c:pt idx="1305">
                  <c:v>9.3238095238095244</c:v>
                </c:pt>
                <c:pt idx="1306">
                  <c:v>9.3238095238095244</c:v>
                </c:pt>
                <c:pt idx="1307">
                  <c:v>9.3238095238095244</c:v>
                </c:pt>
                <c:pt idx="1308">
                  <c:v>9.3238095238095244</c:v>
                </c:pt>
                <c:pt idx="1309">
                  <c:v>9.3238095238095244</c:v>
                </c:pt>
                <c:pt idx="1310">
                  <c:v>9.3238095238095244</c:v>
                </c:pt>
                <c:pt idx="1311">
                  <c:v>9.3238095238095244</c:v>
                </c:pt>
                <c:pt idx="1312">
                  <c:v>9.3238095238095244</c:v>
                </c:pt>
                <c:pt idx="1313">
                  <c:v>9.3238095238095244</c:v>
                </c:pt>
                <c:pt idx="1314">
                  <c:v>9.3238095238095244</c:v>
                </c:pt>
                <c:pt idx="1315">
                  <c:v>9.3238095238095244</c:v>
                </c:pt>
                <c:pt idx="1316">
                  <c:v>9.3238095238095244</c:v>
                </c:pt>
                <c:pt idx="1317">
                  <c:v>9.3238095238095244</c:v>
                </c:pt>
                <c:pt idx="1318">
                  <c:v>9.3238095238095244</c:v>
                </c:pt>
                <c:pt idx="1319">
                  <c:v>9.2700000000000014</c:v>
                </c:pt>
                <c:pt idx="1320">
                  <c:v>9.2700000000000014</c:v>
                </c:pt>
                <c:pt idx="1321">
                  <c:v>9.2700000000000014</c:v>
                </c:pt>
                <c:pt idx="1322">
                  <c:v>9.2700000000000014</c:v>
                </c:pt>
                <c:pt idx="1323">
                  <c:v>9.2700000000000014</c:v>
                </c:pt>
                <c:pt idx="1324">
                  <c:v>9.2700000000000014</c:v>
                </c:pt>
                <c:pt idx="1325">
                  <c:v>9.2700000000000014</c:v>
                </c:pt>
                <c:pt idx="1326">
                  <c:v>9.2700000000000014</c:v>
                </c:pt>
                <c:pt idx="1327">
                  <c:v>9.2700000000000014</c:v>
                </c:pt>
                <c:pt idx="1328">
                  <c:v>9.2700000000000014</c:v>
                </c:pt>
                <c:pt idx="1329">
                  <c:v>9.2700000000000014</c:v>
                </c:pt>
                <c:pt idx="1330">
                  <c:v>9.2700000000000014</c:v>
                </c:pt>
                <c:pt idx="1331">
                  <c:v>9.2700000000000014</c:v>
                </c:pt>
                <c:pt idx="1332">
                  <c:v>9.2700000000000014</c:v>
                </c:pt>
                <c:pt idx="1333">
                  <c:v>9.2700000000000014</c:v>
                </c:pt>
                <c:pt idx="1334">
                  <c:v>9.2700000000000014</c:v>
                </c:pt>
                <c:pt idx="1335">
                  <c:v>9.2700000000000014</c:v>
                </c:pt>
                <c:pt idx="1336">
                  <c:v>9.2700000000000014</c:v>
                </c:pt>
                <c:pt idx="1337">
                  <c:v>9.2700000000000014</c:v>
                </c:pt>
                <c:pt idx="1338">
                  <c:v>9.2700000000000014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8.8000000000000007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10.055555555555555</c:v>
                </c:pt>
                <c:pt idx="1363">
                  <c:v>10.055555555555555</c:v>
                </c:pt>
                <c:pt idx="1364">
                  <c:v>10.055555555555555</c:v>
                </c:pt>
                <c:pt idx="1365">
                  <c:v>10.055555555555555</c:v>
                </c:pt>
                <c:pt idx="1366">
                  <c:v>10.055555555555555</c:v>
                </c:pt>
                <c:pt idx="1367">
                  <c:v>10.055555555555555</c:v>
                </c:pt>
                <c:pt idx="1368">
                  <c:v>10.055555555555555</c:v>
                </c:pt>
                <c:pt idx="1369">
                  <c:v>10.055555555555555</c:v>
                </c:pt>
                <c:pt idx="1370">
                  <c:v>10.055555555555555</c:v>
                </c:pt>
                <c:pt idx="1371">
                  <c:v>10.055555555555555</c:v>
                </c:pt>
                <c:pt idx="1372">
                  <c:v>10.055555555555555</c:v>
                </c:pt>
                <c:pt idx="1373">
                  <c:v>10.055555555555555</c:v>
                </c:pt>
                <c:pt idx="1374">
                  <c:v>10.055555555555555</c:v>
                </c:pt>
                <c:pt idx="1375">
                  <c:v>10.055555555555555</c:v>
                </c:pt>
                <c:pt idx="1376">
                  <c:v>10.055555555555555</c:v>
                </c:pt>
                <c:pt idx="1377">
                  <c:v>10.055555555555555</c:v>
                </c:pt>
                <c:pt idx="1378">
                  <c:v>10.055555555555555</c:v>
                </c:pt>
                <c:pt idx="1379">
                  <c:v>10.055555555555555</c:v>
                </c:pt>
                <c:pt idx="1380">
                  <c:v>10.293333333333333</c:v>
                </c:pt>
                <c:pt idx="1381">
                  <c:v>10.293333333333333</c:v>
                </c:pt>
                <c:pt idx="1382">
                  <c:v>10.293333333333333</c:v>
                </c:pt>
                <c:pt idx="1383">
                  <c:v>10.293333333333333</c:v>
                </c:pt>
                <c:pt idx="1384">
                  <c:v>10.293333333333333</c:v>
                </c:pt>
                <c:pt idx="1385">
                  <c:v>10.293333333333333</c:v>
                </c:pt>
                <c:pt idx="1386">
                  <c:v>10.293333333333333</c:v>
                </c:pt>
                <c:pt idx="1387">
                  <c:v>10.293333333333333</c:v>
                </c:pt>
                <c:pt idx="1388">
                  <c:v>10.293333333333333</c:v>
                </c:pt>
                <c:pt idx="1389">
                  <c:v>10.293333333333333</c:v>
                </c:pt>
                <c:pt idx="1390">
                  <c:v>10.293333333333333</c:v>
                </c:pt>
                <c:pt idx="1391">
                  <c:v>10.293333333333333</c:v>
                </c:pt>
                <c:pt idx="1392">
                  <c:v>10.293333333333333</c:v>
                </c:pt>
                <c:pt idx="1393">
                  <c:v>10.293333333333333</c:v>
                </c:pt>
                <c:pt idx="1394">
                  <c:v>10.293333333333333</c:v>
                </c:pt>
                <c:pt idx="1395">
                  <c:v>10.916666666666668</c:v>
                </c:pt>
                <c:pt idx="1396">
                  <c:v>10.916666666666668</c:v>
                </c:pt>
                <c:pt idx="1397">
                  <c:v>10.916666666666668</c:v>
                </c:pt>
                <c:pt idx="1398">
                  <c:v>10.916666666666668</c:v>
                </c:pt>
                <c:pt idx="1399">
                  <c:v>10.916666666666668</c:v>
                </c:pt>
                <c:pt idx="1400">
                  <c:v>10.916666666666668</c:v>
                </c:pt>
                <c:pt idx="1401">
                  <c:v>10.916666666666668</c:v>
                </c:pt>
                <c:pt idx="1402">
                  <c:v>10.916666666666668</c:v>
                </c:pt>
                <c:pt idx="1403">
                  <c:v>10.916666666666668</c:v>
                </c:pt>
                <c:pt idx="1404">
                  <c:v>10.916666666666668</c:v>
                </c:pt>
                <c:pt idx="1405">
                  <c:v>10.916666666666668</c:v>
                </c:pt>
                <c:pt idx="1406">
                  <c:v>10.916666666666668</c:v>
                </c:pt>
                <c:pt idx="1407">
                  <c:v>10.916666666666668</c:v>
                </c:pt>
                <c:pt idx="1408">
                  <c:v>10.916666666666668</c:v>
                </c:pt>
                <c:pt idx="1409">
                  <c:v>10.916666666666668</c:v>
                </c:pt>
                <c:pt idx="1410">
                  <c:v>10.916666666666668</c:v>
                </c:pt>
                <c:pt idx="1411">
                  <c:v>10.916666666666668</c:v>
                </c:pt>
                <c:pt idx="1412">
                  <c:v>10.916666666666668</c:v>
                </c:pt>
                <c:pt idx="1413">
                  <c:v>9.7473684210526308</c:v>
                </c:pt>
                <c:pt idx="1414">
                  <c:v>9.7473684210526308</c:v>
                </c:pt>
                <c:pt idx="1415">
                  <c:v>9.7473684210526308</c:v>
                </c:pt>
                <c:pt idx="1416">
                  <c:v>9.7473684210526308</c:v>
                </c:pt>
                <c:pt idx="1417">
                  <c:v>9.7473684210526308</c:v>
                </c:pt>
                <c:pt idx="1418">
                  <c:v>9.7473684210526308</c:v>
                </c:pt>
                <c:pt idx="1419">
                  <c:v>9.7473684210526308</c:v>
                </c:pt>
                <c:pt idx="1420">
                  <c:v>9.7473684210526308</c:v>
                </c:pt>
                <c:pt idx="1421">
                  <c:v>9.7473684210526308</c:v>
                </c:pt>
                <c:pt idx="1422">
                  <c:v>9.7473684210526308</c:v>
                </c:pt>
                <c:pt idx="1423">
                  <c:v>9.7473684210526308</c:v>
                </c:pt>
                <c:pt idx="1424">
                  <c:v>9.7473684210526308</c:v>
                </c:pt>
                <c:pt idx="1425">
                  <c:v>9.7473684210526308</c:v>
                </c:pt>
                <c:pt idx="1426">
                  <c:v>9.7473684210526308</c:v>
                </c:pt>
                <c:pt idx="1427">
                  <c:v>9.7473684210526308</c:v>
                </c:pt>
                <c:pt idx="1428">
                  <c:v>9.7473684210526308</c:v>
                </c:pt>
                <c:pt idx="1429">
                  <c:v>9.7473684210526308</c:v>
                </c:pt>
                <c:pt idx="1430">
                  <c:v>9.7473684210526308</c:v>
                </c:pt>
                <c:pt idx="1431">
                  <c:v>9.7473684210526308</c:v>
                </c:pt>
                <c:pt idx="1432">
                  <c:v>8.8999999999999986</c:v>
                </c:pt>
                <c:pt idx="1433">
                  <c:v>8.8999999999999986</c:v>
                </c:pt>
                <c:pt idx="1434">
                  <c:v>8.8999999999999986</c:v>
                </c:pt>
                <c:pt idx="1435">
                  <c:v>8.8999999999999986</c:v>
                </c:pt>
                <c:pt idx="1436">
                  <c:v>8.8999999999999986</c:v>
                </c:pt>
                <c:pt idx="1437">
                  <c:v>8.8999999999999986</c:v>
                </c:pt>
                <c:pt idx="1438">
                  <c:v>8.8999999999999986</c:v>
                </c:pt>
                <c:pt idx="1439">
                  <c:v>8.8999999999999986</c:v>
                </c:pt>
                <c:pt idx="1440">
                  <c:v>8.8999999999999986</c:v>
                </c:pt>
                <c:pt idx="1441">
                  <c:v>8.5277777777777786</c:v>
                </c:pt>
                <c:pt idx="1442">
                  <c:v>8.5277777777777786</c:v>
                </c:pt>
                <c:pt idx="1443">
                  <c:v>8.5277777777777786</c:v>
                </c:pt>
                <c:pt idx="1444">
                  <c:v>8.5277777777777786</c:v>
                </c:pt>
                <c:pt idx="1445">
                  <c:v>8.5277777777777786</c:v>
                </c:pt>
                <c:pt idx="1446">
                  <c:v>8.5277777777777786</c:v>
                </c:pt>
                <c:pt idx="1447">
                  <c:v>8.5277777777777786</c:v>
                </c:pt>
                <c:pt idx="1448">
                  <c:v>8.5277777777777786</c:v>
                </c:pt>
                <c:pt idx="1449">
                  <c:v>8.5277777777777786</c:v>
                </c:pt>
                <c:pt idx="1450">
                  <c:v>8.5277777777777786</c:v>
                </c:pt>
                <c:pt idx="1451">
                  <c:v>8.5277777777777786</c:v>
                </c:pt>
                <c:pt idx="1452">
                  <c:v>8.5277777777777786</c:v>
                </c:pt>
                <c:pt idx="1453">
                  <c:v>8.5277777777777786</c:v>
                </c:pt>
                <c:pt idx="1454">
                  <c:v>8.5277777777777786</c:v>
                </c:pt>
                <c:pt idx="1455">
                  <c:v>8.5277777777777786</c:v>
                </c:pt>
                <c:pt idx="1456">
                  <c:v>8.5277777777777786</c:v>
                </c:pt>
                <c:pt idx="1457">
                  <c:v>8.5277777777777786</c:v>
                </c:pt>
                <c:pt idx="1458">
                  <c:v>8.5277777777777786</c:v>
                </c:pt>
                <c:pt idx="1459">
                  <c:v>9.4555555555555557</c:v>
                </c:pt>
                <c:pt idx="1460">
                  <c:v>9.4555555555555557</c:v>
                </c:pt>
                <c:pt idx="1461">
                  <c:v>9.4555555555555557</c:v>
                </c:pt>
                <c:pt idx="1462">
                  <c:v>9.4555555555555557</c:v>
                </c:pt>
                <c:pt idx="1463">
                  <c:v>9.4555555555555557</c:v>
                </c:pt>
                <c:pt idx="1464">
                  <c:v>9.4555555555555557</c:v>
                </c:pt>
                <c:pt idx="1465">
                  <c:v>9.4555555555555557</c:v>
                </c:pt>
                <c:pt idx="1466">
                  <c:v>9.4555555555555557</c:v>
                </c:pt>
                <c:pt idx="1467">
                  <c:v>9.4555555555555557</c:v>
                </c:pt>
                <c:pt idx="1468">
                  <c:v>9.4555555555555557</c:v>
                </c:pt>
                <c:pt idx="1469">
                  <c:v>9.4555555555555557</c:v>
                </c:pt>
                <c:pt idx="1470">
                  <c:v>9.4555555555555557</c:v>
                </c:pt>
                <c:pt idx="1471">
                  <c:v>9.4555555555555557</c:v>
                </c:pt>
                <c:pt idx="1472">
                  <c:v>9.4555555555555557</c:v>
                </c:pt>
                <c:pt idx="1473">
                  <c:v>9.4555555555555557</c:v>
                </c:pt>
                <c:pt idx="1474">
                  <c:v>9.4555555555555557</c:v>
                </c:pt>
                <c:pt idx="1475">
                  <c:v>9.4555555555555557</c:v>
                </c:pt>
                <c:pt idx="1476">
                  <c:v>9.4555555555555557</c:v>
                </c:pt>
                <c:pt idx="1477">
                  <c:v>7.1882352941176482</c:v>
                </c:pt>
                <c:pt idx="1478">
                  <c:v>7.1882352941176482</c:v>
                </c:pt>
                <c:pt idx="1479">
                  <c:v>7.1882352941176482</c:v>
                </c:pt>
                <c:pt idx="1480">
                  <c:v>7.1882352941176482</c:v>
                </c:pt>
                <c:pt idx="1481">
                  <c:v>7.1882352941176482</c:v>
                </c:pt>
                <c:pt idx="1482">
                  <c:v>7.1882352941176482</c:v>
                </c:pt>
                <c:pt idx="1483">
                  <c:v>7.1882352941176482</c:v>
                </c:pt>
                <c:pt idx="1484">
                  <c:v>7.1882352941176482</c:v>
                </c:pt>
                <c:pt idx="1485">
                  <c:v>7.1882352941176482</c:v>
                </c:pt>
                <c:pt idx="1486">
                  <c:v>7.1882352941176482</c:v>
                </c:pt>
                <c:pt idx="1487">
                  <c:v>7.1882352941176482</c:v>
                </c:pt>
                <c:pt idx="1488">
                  <c:v>7.1882352941176482</c:v>
                </c:pt>
                <c:pt idx="1489">
                  <c:v>7.1882352941176482</c:v>
                </c:pt>
                <c:pt idx="1490">
                  <c:v>7.1882352941176482</c:v>
                </c:pt>
                <c:pt idx="1491">
                  <c:v>7.1882352941176482</c:v>
                </c:pt>
                <c:pt idx="1492">
                  <c:v>7.1882352941176482</c:v>
                </c:pt>
                <c:pt idx="1493">
                  <c:v>7.1882352941176482</c:v>
                </c:pt>
                <c:pt idx="1494">
                  <c:v>8.6833333333333318</c:v>
                </c:pt>
                <c:pt idx="1495">
                  <c:v>8.6833333333333318</c:v>
                </c:pt>
                <c:pt idx="1496">
                  <c:v>8.6833333333333318</c:v>
                </c:pt>
                <c:pt idx="1497">
                  <c:v>8.6833333333333318</c:v>
                </c:pt>
                <c:pt idx="1498">
                  <c:v>8.6833333333333318</c:v>
                </c:pt>
                <c:pt idx="1499">
                  <c:v>8.6833333333333318</c:v>
                </c:pt>
                <c:pt idx="1500">
                  <c:v>8.6833333333333318</c:v>
                </c:pt>
                <c:pt idx="1501">
                  <c:v>8.6833333333333318</c:v>
                </c:pt>
                <c:pt idx="1502">
                  <c:v>8.6833333333333318</c:v>
                </c:pt>
                <c:pt idx="1503">
                  <c:v>8.6833333333333318</c:v>
                </c:pt>
                <c:pt idx="1504">
                  <c:v>8.6833333333333318</c:v>
                </c:pt>
                <c:pt idx="1505">
                  <c:v>8.6833333333333318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C-40CF-B3FB-8BF14EEB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'Hist AS _ RC'!$G$2</c15:sqref>
                        </c15:formulaRef>
                      </c:ext>
                    </c:extLst>
                    <c:strCache>
                      <c:ptCount val="1"/>
                      <c:pt idx="0">
                        <c:v>Ecart AS RTC_ AS labo </c:v>
                      </c:pt>
                    </c:strCache>
                  </c:strRef>
                </c:tx>
                <c:spPr>
                  <a:ln w="95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28575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poly"/>
                  <c:order val="6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'Hist AS _ RC'!$A$3:$A$2969</c15:sqref>
                        </c15:formulaRef>
                      </c:ext>
                    </c:extLst>
                    <c:numCache>
                      <c:formatCode>m/d/yyyy</c:formatCode>
                      <c:ptCount val="2967"/>
                      <c:pt idx="0">
                        <c:v>42739</c:v>
                      </c:pt>
                      <c:pt idx="1">
                        <c:v>42740</c:v>
                      </c:pt>
                      <c:pt idx="2">
                        <c:v>42744</c:v>
                      </c:pt>
                      <c:pt idx="3">
                        <c:v>42745</c:v>
                      </c:pt>
                      <c:pt idx="4">
                        <c:v>42747</c:v>
                      </c:pt>
                      <c:pt idx="5">
                        <c:v>42748</c:v>
                      </c:pt>
                      <c:pt idx="6">
                        <c:v>42753</c:v>
                      </c:pt>
                      <c:pt idx="7">
                        <c:v>42754</c:v>
                      </c:pt>
                      <c:pt idx="8">
                        <c:v>42755</c:v>
                      </c:pt>
                      <c:pt idx="9">
                        <c:v>42758</c:v>
                      </c:pt>
                      <c:pt idx="10">
                        <c:v>42759</c:v>
                      </c:pt>
                      <c:pt idx="11">
                        <c:v>42760</c:v>
                      </c:pt>
                      <c:pt idx="12">
                        <c:v>42761</c:v>
                      </c:pt>
                      <c:pt idx="13">
                        <c:v>42762</c:v>
                      </c:pt>
                      <c:pt idx="14">
                        <c:v>42765</c:v>
                      </c:pt>
                      <c:pt idx="15">
                        <c:v>42766</c:v>
                      </c:pt>
                      <c:pt idx="16">
                        <c:v>42767</c:v>
                      </c:pt>
                      <c:pt idx="17">
                        <c:v>42768</c:v>
                      </c:pt>
                      <c:pt idx="18">
                        <c:v>42769</c:v>
                      </c:pt>
                      <c:pt idx="19">
                        <c:v>42772</c:v>
                      </c:pt>
                      <c:pt idx="20">
                        <c:v>42773</c:v>
                      </c:pt>
                      <c:pt idx="21">
                        <c:v>42774</c:v>
                      </c:pt>
                      <c:pt idx="22">
                        <c:v>42776</c:v>
                      </c:pt>
                      <c:pt idx="23">
                        <c:v>42779</c:v>
                      </c:pt>
                      <c:pt idx="24">
                        <c:v>42780</c:v>
                      </c:pt>
                      <c:pt idx="25">
                        <c:v>42781</c:v>
                      </c:pt>
                      <c:pt idx="26">
                        <c:v>42782</c:v>
                      </c:pt>
                      <c:pt idx="27">
                        <c:v>42783</c:v>
                      </c:pt>
                      <c:pt idx="28">
                        <c:v>42786</c:v>
                      </c:pt>
                      <c:pt idx="29">
                        <c:v>42787</c:v>
                      </c:pt>
                      <c:pt idx="30">
                        <c:v>42788</c:v>
                      </c:pt>
                      <c:pt idx="31">
                        <c:v>42789</c:v>
                      </c:pt>
                      <c:pt idx="32">
                        <c:v>42790</c:v>
                      </c:pt>
                      <c:pt idx="33">
                        <c:v>42793</c:v>
                      </c:pt>
                      <c:pt idx="34">
                        <c:v>42794</c:v>
                      </c:pt>
                      <c:pt idx="35">
                        <c:v>42795</c:v>
                      </c:pt>
                      <c:pt idx="36">
                        <c:v>42796</c:v>
                      </c:pt>
                      <c:pt idx="37">
                        <c:v>42797</c:v>
                      </c:pt>
                      <c:pt idx="38">
                        <c:v>42800</c:v>
                      </c:pt>
                      <c:pt idx="39">
                        <c:v>42801</c:v>
                      </c:pt>
                      <c:pt idx="40">
                        <c:v>42802</c:v>
                      </c:pt>
                      <c:pt idx="41">
                        <c:v>42803</c:v>
                      </c:pt>
                      <c:pt idx="42">
                        <c:v>42804</c:v>
                      </c:pt>
                      <c:pt idx="43">
                        <c:v>42807</c:v>
                      </c:pt>
                      <c:pt idx="44">
                        <c:v>42808</c:v>
                      </c:pt>
                      <c:pt idx="45">
                        <c:v>42809</c:v>
                      </c:pt>
                      <c:pt idx="46">
                        <c:v>42810</c:v>
                      </c:pt>
                      <c:pt idx="47">
                        <c:v>42811</c:v>
                      </c:pt>
                      <c:pt idx="48">
                        <c:v>42814</c:v>
                      </c:pt>
                      <c:pt idx="49">
                        <c:v>42815</c:v>
                      </c:pt>
                      <c:pt idx="50">
                        <c:v>42816</c:v>
                      </c:pt>
                      <c:pt idx="51">
                        <c:v>42817</c:v>
                      </c:pt>
                      <c:pt idx="52">
                        <c:v>42818</c:v>
                      </c:pt>
                      <c:pt idx="53">
                        <c:v>42821</c:v>
                      </c:pt>
                      <c:pt idx="54">
                        <c:v>42822</c:v>
                      </c:pt>
                      <c:pt idx="55">
                        <c:v>42823</c:v>
                      </c:pt>
                      <c:pt idx="56">
                        <c:v>42824</c:v>
                      </c:pt>
                      <c:pt idx="57">
                        <c:v>42825</c:v>
                      </c:pt>
                      <c:pt idx="58">
                        <c:v>42828</c:v>
                      </c:pt>
                      <c:pt idx="59">
                        <c:v>42829</c:v>
                      </c:pt>
                      <c:pt idx="60">
                        <c:v>42830</c:v>
                      </c:pt>
                      <c:pt idx="61">
                        <c:v>42831</c:v>
                      </c:pt>
                      <c:pt idx="62">
                        <c:v>42832</c:v>
                      </c:pt>
                      <c:pt idx="63">
                        <c:v>42835</c:v>
                      </c:pt>
                      <c:pt idx="64">
                        <c:v>42836</c:v>
                      </c:pt>
                      <c:pt idx="65">
                        <c:v>42837</c:v>
                      </c:pt>
                      <c:pt idx="66">
                        <c:v>42838</c:v>
                      </c:pt>
                      <c:pt idx="67">
                        <c:v>42839</c:v>
                      </c:pt>
                      <c:pt idx="68">
                        <c:v>42844</c:v>
                      </c:pt>
                      <c:pt idx="69">
                        <c:v>42845</c:v>
                      </c:pt>
                      <c:pt idx="70">
                        <c:v>42846</c:v>
                      </c:pt>
                      <c:pt idx="71">
                        <c:v>42850</c:v>
                      </c:pt>
                      <c:pt idx="72">
                        <c:v>42851</c:v>
                      </c:pt>
                      <c:pt idx="73">
                        <c:v>42852</c:v>
                      </c:pt>
                      <c:pt idx="74">
                        <c:v>42853</c:v>
                      </c:pt>
                      <c:pt idx="75">
                        <c:v>42857</c:v>
                      </c:pt>
                      <c:pt idx="76">
                        <c:v>42859</c:v>
                      </c:pt>
                      <c:pt idx="77">
                        <c:v>42860</c:v>
                      </c:pt>
                      <c:pt idx="78">
                        <c:v>42864</c:v>
                      </c:pt>
                      <c:pt idx="79">
                        <c:v>42865</c:v>
                      </c:pt>
                      <c:pt idx="80">
                        <c:v>42866</c:v>
                      </c:pt>
                      <c:pt idx="81">
                        <c:v>42867</c:v>
                      </c:pt>
                      <c:pt idx="82">
                        <c:v>42870</c:v>
                      </c:pt>
                      <c:pt idx="83">
                        <c:v>42871</c:v>
                      </c:pt>
                      <c:pt idx="84">
                        <c:v>42872</c:v>
                      </c:pt>
                      <c:pt idx="85">
                        <c:v>42873</c:v>
                      </c:pt>
                      <c:pt idx="86">
                        <c:v>42874</c:v>
                      </c:pt>
                      <c:pt idx="87">
                        <c:v>42877</c:v>
                      </c:pt>
                      <c:pt idx="88">
                        <c:v>42878</c:v>
                      </c:pt>
                      <c:pt idx="89">
                        <c:v>42879</c:v>
                      </c:pt>
                      <c:pt idx="90">
                        <c:v>42885</c:v>
                      </c:pt>
                      <c:pt idx="91">
                        <c:v>42886</c:v>
                      </c:pt>
                      <c:pt idx="92">
                        <c:v>42887</c:v>
                      </c:pt>
                      <c:pt idx="93">
                        <c:v>42888</c:v>
                      </c:pt>
                      <c:pt idx="94">
                        <c:v>42892</c:v>
                      </c:pt>
                      <c:pt idx="95">
                        <c:v>42893</c:v>
                      </c:pt>
                      <c:pt idx="96">
                        <c:v>42894</c:v>
                      </c:pt>
                      <c:pt idx="97">
                        <c:v>42895</c:v>
                      </c:pt>
                      <c:pt idx="98">
                        <c:v>42899</c:v>
                      </c:pt>
                      <c:pt idx="99">
                        <c:v>42900</c:v>
                      </c:pt>
                      <c:pt idx="100">
                        <c:v>42901</c:v>
                      </c:pt>
                      <c:pt idx="101">
                        <c:v>42902</c:v>
                      </c:pt>
                      <c:pt idx="102">
                        <c:v>42905</c:v>
                      </c:pt>
                      <c:pt idx="103">
                        <c:v>42906</c:v>
                      </c:pt>
                      <c:pt idx="104">
                        <c:v>42907</c:v>
                      </c:pt>
                      <c:pt idx="105">
                        <c:v>42908</c:v>
                      </c:pt>
                      <c:pt idx="106">
                        <c:v>42909</c:v>
                      </c:pt>
                      <c:pt idx="107">
                        <c:v>42912</c:v>
                      </c:pt>
                      <c:pt idx="108">
                        <c:v>42914</c:v>
                      </c:pt>
                      <c:pt idx="109">
                        <c:v>42915</c:v>
                      </c:pt>
                      <c:pt idx="110">
                        <c:v>42916</c:v>
                      </c:pt>
                      <c:pt idx="111">
                        <c:v>42919</c:v>
                      </c:pt>
                      <c:pt idx="112">
                        <c:v>42920</c:v>
                      </c:pt>
                      <c:pt idx="113">
                        <c:v>42921</c:v>
                      </c:pt>
                      <c:pt idx="114">
                        <c:v>42922</c:v>
                      </c:pt>
                      <c:pt idx="115">
                        <c:v>42923</c:v>
                      </c:pt>
                      <c:pt idx="116">
                        <c:v>42926</c:v>
                      </c:pt>
                      <c:pt idx="117">
                        <c:v>42927</c:v>
                      </c:pt>
                      <c:pt idx="118">
                        <c:v>42928</c:v>
                      </c:pt>
                      <c:pt idx="119">
                        <c:v>42929</c:v>
                      </c:pt>
                      <c:pt idx="120">
                        <c:v>42933</c:v>
                      </c:pt>
                      <c:pt idx="121">
                        <c:v>42934</c:v>
                      </c:pt>
                      <c:pt idx="122">
                        <c:v>42935</c:v>
                      </c:pt>
                      <c:pt idx="123">
                        <c:v>42936</c:v>
                      </c:pt>
                      <c:pt idx="124">
                        <c:v>42937</c:v>
                      </c:pt>
                      <c:pt idx="125">
                        <c:v>42940</c:v>
                      </c:pt>
                      <c:pt idx="126">
                        <c:v>42941</c:v>
                      </c:pt>
                      <c:pt idx="127">
                        <c:v>42942</c:v>
                      </c:pt>
                      <c:pt idx="128">
                        <c:v>42943</c:v>
                      </c:pt>
                      <c:pt idx="129">
                        <c:v>42944</c:v>
                      </c:pt>
                      <c:pt idx="130">
                        <c:v>42947</c:v>
                      </c:pt>
                      <c:pt idx="131">
                        <c:v>42948</c:v>
                      </c:pt>
                      <c:pt idx="132">
                        <c:v>42949</c:v>
                      </c:pt>
                      <c:pt idx="133">
                        <c:v>42975</c:v>
                      </c:pt>
                      <c:pt idx="134">
                        <c:v>42976</c:v>
                      </c:pt>
                      <c:pt idx="135">
                        <c:v>42977</c:v>
                      </c:pt>
                      <c:pt idx="136">
                        <c:v>42978</c:v>
                      </c:pt>
                      <c:pt idx="137">
                        <c:v>42979</c:v>
                      </c:pt>
                      <c:pt idx="138">
                        <c:v>42982</c:v>
                      </c:pt>
                      <c:pt idx="139">
                        <c:v>42983</c:v>
                      </c:pt>
                      <c:pt idx="140">
                        <c:v>42984</c:v>
                      </c:pt>
                      <c:pt idx="141">
                        <c:v>42985</c:v>
                      </c:pt>
                      <c:pt idx="142">
                        <c:v>42986</c:v>
                      </c:pt>
                      <c:pt idx="143">
                        <c:v>42989</c:v>
                      </c:pt>
                      <c:pt idx="144">
                        <c:v>42991</c:v>
                      </c:pt>
                      <c:pt idx="145">
                        <c:v>42992</c:v>
                      </c:pt>
                      <c:pt idx="146">
                        <c:v>42993</c:v>
                      </c:pt>
                      <c:pt idx="147">
                        <c:v>42994</c:v>
                      </c:pt>
                      <c:pt idx="148">
                        <c:v>42996</c:v>
                      </c:pt>
                      <c:pt idx="149">
                        <c:v>42997</c:v>
                      </c:pt>
                      <c:pt idx="150">
                        <c:v>42998</c:v>
                      </c:pt>
                      <c:pt idx="151">
                        <c:v>42999</c:v>
                      </c:pt>
                      <c:pt idx="152">
                        <c:v>43000</c:v>
                      </c:pt>
                      <c:pt idx="153">
                        <c:v>43003</c:v>
                      </c:pt>
                      <c:pt idx="154">
                        <c:v>43004</c:v>
                      </c:pt>
                      <c:pt idx="155">
                        <c:v>43005</c:v>
                      </c:pt>
                      <c:pt idx="156">
                        <c:v>43006</c:v>
                      </c:pt>
                      <c:pt idx="157">
                        <c:v>43007</c:v>
                      </c:pt>
                      <c:pt idx="158">
                        <c:v>43010</c:v>
                      </c:pt>
                      <c:pt idx="159">
                        <c:v>43011</c:v>
                      </c:pt>
                      <c:pt idx="160">
                        <c:v>43012</c:v>
                      </c:pt>
                      <c:pt idx="161">
                        <c:v>43013</c:v>
                      </c:pt>
                      <c:pt idx="162">
                        <c:v>43014</c:v>
                      </c:pt>
                      <c:pt idx="163">
                        <c:v>43017</c:v>
                      </c:pt>
                      <c:pt idx="164">
                        <c:v>43018</c:v>
                      </c:pt>
                      <c:pt idx="165">
                        <c:v>43019</c:v>
                      </c:pt>
                      <c:pt idx="166">
                        <c:v>43020</c:v>
                      </c:pt>
                      <c:pt idx="167">
                        <c:v>43021</c:v>
                      </c:pt>
                      <c:pt idx="168">
                        <c:v>43024</c:v>
                      </c:pt>
                      <c:pt idx="169">
                        <c:v>43025</c:v>
                      </c:pt>
                      <c:pt idx="170">
                        <c:v>43026</c:v>
                      </c:pt>
                      <c:pt idx="171">
                        <c:v>43027</c:v>
                      </c:pt>
                      <c:pt idx="172">
                        <c:v>43028</c:v>
                      </c:pt>
                      <c:pt idx="173">
                        <c:v>43031</c:v>
                      </c:pt>
                      <c:pt idx="174">
                        <c:v>43032</c:v>
                      </c:pt>
                      <c:pt idx="175">
                        <c:v>43033</c:v>
                      </c:pt>
                      <c:pt idx="176">
                        <c:v>43034</c:v>
                      </c:pt>
                      <c:pt idx="177">
                        <c:v>43035</c:v>
                      </c:pt>
                      <c:pt idx="178">
                        <c:v>43036</c:v>
                      </c:pt>
                      <c:pt idx="179">
                        <c:v>43038</c:v>
                      </c:pt>
                      <c:pt idx="180">
                        <c:v>43039</c:v>
                      </c:pt>
                      <c:pt idx="181">
                        <c:v>43041</c:v>
                      </c:pt>
                      <c:pt idx="182">
                        <c:v>43042</c:v>
                      </c:pt>
                      <c:pt idx="183">
                        <c:v>43045</c:v>
                      </c:pt>
                      <c:pt idx="184">
                        <c:v>43046</c:v>
                      </c:pt>
                      <c:pt idx="185">
                        <c:v>43047</c:v>
                      </c:pt>
                      <c:pt idx="186">
                        <c:v>43048</c:v>
                      </c:pt>
                      <c:pt idx="187">
                        <c:v>43049</c:v>
                      </c:pt>
                      <c:pt idx="188">
                        <c:v>43052</c:v>
                      </c:pt>
                      <c:pt idx="189">
                        <c:v>43053</c:v>
                      </c:pt>
                      <c:pt idx="190">
                        <c:v>43054</c:v>
                      </c:pt>
                      <c:pt idx="191">
                        <c:v>43055</c:v>
                      </c:pt>
                      <c:pt idx="192">
                        <c:v>43056</c:v>
                      </c:pt>
                      <c:pt idx="193">
                        <c:v>43059</c:v>
                      </c:pt>
                      <c:pt idx="194">
                        <c:v>43060</c:v>
                      </c:pt>
                      <c:pt idx="195">
                        <c:v>43061</c:v>
                      </c:pt>
                      <c:pt idx="196">
                        <c:v>43062</c:v>
                      </c:pt>
                      <c:pt idx="197">
                        <c:v>43063</c:v>
                      </c:pt>
                      <c:pt idx="198">
                        <c:v>43066</c:v>
                      </c:pt>
                      <c:pt idx="199">
                        <c:v>43067</c:v>
                      </c:pt>
                      <c:pt idx="200">
                        <c:v>43068</c:v>
                      </c:pt>
                      <c:pt idx="201">
                        <c:v>43069</c:v>
                      </c:pt>
                      <c:pt idx="202">
                        <c:v>43070</c:v>
                      </c:pt>
                      <c:pt idx="203">
                        <c:v>43073</c:v>
                      </c:pt>
                      <c:pt idx="204">
                        <c:v>43074</c:v>
                      </c:pt>
                      <c:pt idx="205">
                        <c:v>43075</c:v>
                      </c:pt>
                      <c:pt idx="206">
                        <c:v>43076</c:v>
                      </c:pt>
                      <c:pt idx="207">
                        <c:v>43077</c:v>
                      </c:pt>
                      <c:pt idx="208">
                        <c:v>43080</c:v>
                      </c:pt>
                      <c:pt idx="209">
                        <c:v>43081</c:v>
                      </c:pt>
                      <c:pt idx="210">
                        <c:v>43082</c:v>
                      </c:pt>
                      <c:pt idx="211">
                        <c:v>43083</c:v>
                      </c:pt>
                      <c:pt idx="212">
                        <c:v>43084</c:v>
                      </c:pt>
                      <c:pt idx="213">
                        <c:v>43087</c:v>
                      </c:pt>
                      <c:pt idx="214">
                        <c:v>43088</c:v>
                      </c:pt>
                      <c:pt idx="215">
                        <c:v>43089</c:v>
                      </c:pt>
                      <c:pt idx="216">
                        <c:v>43103</c:v>
                      </c:pt>
                      <c:pt idx="217">
                        <c:v>43104</c:v>
                      </c:pt>
                      <c:pt idx="218">
                        <c:v>43108</c:v>
                      </c:pt>
                      <c:pt idx="219">
                        <c:v>43109</c:v>
                      </c:pt>
                      <c:pt idx="220">
                        <c:v>43110</c:v>
                      </c:pt>
                      <c:pt idx="221">
                        <c:v>43111</c:v>
                      </c:pt>
                      <c:pt idx="222">
                        <c:v>43112</c:v>
                      </c:pt>
                      <c:pt idx="223">
                        <c:v>43115</c:v>
                      </c:pt>
                      <c:pt idx="224">
                        <c:v>43116</c:v>
                      </c:pt>
                      <c:pt idx="225">
                        <c:v>43117</c:v>
                      </c:pt>
                      <c:pt idx="226">
                        <c:v>43118</c:v>
                      </c:pt>
                      <c:pt idx="227">
                        <c:v>43119</c:v>
                      </c:pt>
                      <c:pt idx="228">
                        <c:v>43122</c:v>
                      </c:pt>
                      <c:pt idx="229">
                        <c:v>43123</c:v>
                      </c:pt>
                      <c:pt idx="230">
                        <c:v>43124</c:v>
                      </c:pt>
                      <c:pt idx="231">
                        <c:v>43129</c:v>
                      </c:pt>
                      <c:pt idx="232">
                        <c:v>43130</c:v>
                      </c:pt>
                      <c:pt idx="233">
                        <c:v>43131</c:v>
                      </c:pt>
                      <c:pt idx="234">
                        <c:v>43132</c:v>
                      </c:pt>
                      <c:pt idx="235">
                        <c:v>43133</c:v>
                      </c:pt>
                      <c:pt idx="236">
                        <c:v>43136</c:v>
                      </c:pt>
                      <c:pt idx="237">
                        <c:v>43137</c:v>
                      </c:pt>
                      <c:pt idx="238">
                        <c:v>43138</c:v>
                      </c:pt>
                      <c:pt idx="239">
                        <c:v>43139</c:v>
                      </c:pt>
                      <c:pt idx="240">
                        <c:v>43140</c:v>
                      </c:pt>
                      <c:pt idx="241">
                        <c:v>43143</c:v>
                      </c:pt>
                      <c:pt idx="242">
                        <c:v>43144</c:v>
                      </c:pt>
                      <c:pt idx="243">
                        <c:v>43145</c:v>
                      </c:pt>
                      <c:pt idx="244">
                        <c:v>43146</c:v>
                      </c:pt>
                      <c:pt idx="245">
                        <c:v>43147</c:v>
                      </c:pt>
                      <c:pt idx="246">
                        <c:v>43150</c:v>
                      </c:pt>
                      <c:pt idx="247">
                        <c:v>43151</c:v>
                      </c:pt>
                      <c:pt idx="248">
                        <c:v>43152</c:v>
                      </c:pt>
                      <c:pt idx="249">
                        <c:v>43153</c:v>
                      </c:pt>
                      <c:pt idx="250">
                        <c:v>43154</c:v>
                      </c:pt>
                      <c:pt idx="251">
                        <c:v>43157</c:v>
                      </c:pt>
                      <c:pt idx="252">
                        <c:v>43158</c:v>
                      </c:pt>
                      <c:pt idx="253">
                        <c:v>43159</c:v>
                      </c:pt>
                      <c:pt idx="254">
                        <c:v>43160</c:v>
                      </c:pt>
                      <c:pt idx="255">
                        <c:v>43161</c:v>
                      </c:pt>
                      <c:pt idx="256">
                        <c:v>43164</c:v>
                      </c:pt>
                      <c:pt idx="257">
                        <c:v>43165</c:v>
                      </c:pt>
                      <c:pt idx="258">
                        <c:v>43166</c:v>
                      </c:pt>
                      <c:pt idx="259">
                        <c:v>43167</c:v>
                      </c:pt>
                      <c:pt idx="260">
                        <c:v>43168</c:v>
                      </c:pt>
                      <c:pt idx="261">
                        <c:v>43171</c:v>
                      </c:pt>
                      <c:pt idx="262">
                        <c:v>43172</c:v>
                      </c:pt>
                      <c:pt idx="263">
                        <c:v>43173</c:v>
                      </c:pt>
                      <c:pt idx="264">
                        <c:v>43174</c:v>
                      </c:pt>
                      <c:pt idx="265">
                        <c:v>43175</c:v>
                      </c:pt>
                      <c:pt idx="266">
                        <c:v>43178</c:v>
                      </c:pt>
                      <c:pt idx="267">
                        <c:v>43179</c:v>
                      </c:pt>
                      <c:pt idx="268">
                        <c:v>43180</c:v>
                      </c:pt>
                      <c:pt idx="269">
                        <c:v>43181</c:v>
                      </c:pt>
                      <c:pt idx="270">
                        <c:v>43182</c:v>
                      </c:pt>
                      <c:pt idx="271">
                        <c:v>43185</c:v>
                      </c:pt>
                      <c:pt idx="272">
                        <c:v>43186</c:v>
                      </c:pt>
                      <c:pt idx="273">
                        <c:v>43187</c:v>
                      </c:pt>
                      <c:pt idx="274">
                        <c:v>43188</c:v>
                      </c:pt>
                      <c:pt idx="275">
                        <c:v>43189</c:v>
                      </c:pt>
                      <c:pt idx="276">
                        <c:v>43193</c:v>
                      </c:pt>
                      <c:pt idx="277">
                        <c:v>43194</c:v>
                      </c:pt>
                      <c:pt idx="278">
                        <c:v>43195</c:v>
                      </c:pt>
                      <c:pt idx="279">
                        <c:v>43196</c:v>
                      </c:pt>
                      <c:pt idx="280">
                        <c:v>43199</c:v>
                      </c:pt>
                      <c:pt idx="281">
                        <c:v>43200</c:v>
                      </c:pt>
                      <c:pt idx="282">
                        <c:v>43201</c:v>
                      </c:pt>
                      <c:pt idx="283">
                        <c:v>43202</c:v>
                      </c:pt>
                      <c:pt idx="284">
                        <c:v>43203</c:v>
                      </c:pt>
                      <c:pt idx="285">
                        <c:v>43206</c:v>
                      </c:pt>
                      <c:pt idx="286">
                        <c:v>43207</c:v>
                      </c:pt>
                      <c:pt idx="287">
                        <c:v>43208</c:v>
                      </c:pt>
                      <c:pt idx="288">
                        <c:v>43209</c:v>
                      </c:pt>
                      <c:pt idx="289">
                        <c:v>43210</c:v>
                      </c:pt>
                      <c:pt idx="290">
                        <c:v>43213</c:v>
                      </c:pt>
                      <c:pt idx="291">
                        <c:v>43214</c:v>
                      </c:pt>
                      <c:pt idx="292">
                        <c:v>43215</c:v>
                      </c:pt>
                      <c:pt idx="293">
                        <c:v>43216</c:v>
                      </c:pt>
                      <c:pt idx="294">
                        <c:v>43217</c:v>
                      </c:pt>
                      <c:pt idx="295">
                        <c:v>43222</c:v>
                      </c:pt>
                      <c:pt idx="296">
                        <c:v>43223</c:v>
                      </c:pt>
                      <c:pt idx="297">
                        <c:v>43224</c:v>
                      </c:pt>
                      <c:pt idx="298">
                        <c:v>43234</c:v>
                      </c:pt>
                      <c:pt idx="299">
                        <c:v>43235</c:v>
                      </c:pt>
                      <c:pt idx="300">
                        <c:v>43236</c:v>
                      </c:pt>
                      <c:pt idx="301">
                        <c:v>43237</c:v>
                      </c:pt>
                      <c:pt idx="302">
                        <c:v>43238</c:v>
                      </c:pt>
                      <c:pt idx="303">
                        <c:v>43242</c:v>
                      </c:pt>
                      <c:pt idx="304">
                        <c:v>43243</c:v>
                      </c:pt>
                      <c:pt idx="305">
                        <c:v>43244</c:v>
                      </c:pt>
                      <c:pt idx="306">
                        <c:v>43245</c:v>
                      </c:pt>
                      <c:pt idx="307">
                        <c:v>43249</c:v>
                      </c:pt>
                      <c:pt idx="308">
                        <c:v>43250</c:v>
                      </c:pt>
                      <c:pt idx="309">
                        <c:v>43251</c:v>
                      </c:pt>
                      <c:pt idx="310">
                        <c:v>43252</c:v>
                      </c:pt>
                      <c:pt idx="311">
                        <c:v>43255</c:v>
                      </c:pt>
                      <c:pt idx="312">
                        <c:v>43256</c:v>
                      </c:pt>
                      <c:pt idx="313">
                        <c:v>43257</c:v>
                      </c:pt>
                      <c:pt idx="314">
                        <c:v>43258</c:v>
                      </c:pt>
                      <c:pt idx="315">
                        <c:v>43259</c:v>
                      </c:pt>
                      <c:pt idx="316">
                        <c:v>43262</c:v>
                      </c:pt>
                      <c:pt idx="317">
                        <c:v>43263</c:v>
                      </c:pt>
                      <c:pt idx="318">
                        <c:v>43264</c:v>
                      </c:pt>
                      <c:pt idx="319">
                        <c:v>43265</c:v>
                      </c:pt>
                      <c:pt idx="320">
                        <c:v>43266</c:v>
                      </c:pt>
                      <c:pt idx="321">
                        <c:v>43269</c:v>
                      </c:pt>
                      <c:pt idx="322">
                        <c:v>43270</c:v>
                      </c:pt>
                      <c:pt idx="323">
                        <c:v>43271</c:v>
                      </c:pt>
                      <c:pt idx="324">
                        <c:v>43272</c:v>
                      </c:pt>
                      <c:pt idx="325">
                        <c:v>43273</c:v>
                      </c:pt>
                      <c:pt idx="326">
                        <c:v>43276</c:v>
                      </c:pt>
                      <c:pt idx="327">
                        <c:v>43277</c:v>
                      </c:pt>
                      <c:pt idx="328">
                        <c:v>43278</c:v>
                      </c:pt>
                      <c:pt idx="329">
                        <c:v>43279</c:v>
                      </c:pt>
                      <c:pt idx="330">
                        <c:v>43280</c:v>
                      </c:pt>
                      <c:pt idx="331">
                        <c:v>43283</c:v>
                      </c:pt>
                      <c:pt idx="332">
                        <c:v>43284</c:v>
                      </c:pt>
                      <c:pt idx="333">
                        <c:v>43285</c:v>
                      </c:pt>
                      <c:pt idx="334">
                        <c:v>43286</c:v>
                      </c:pt>
                      <c:pt idx="335">
                        <c:v>43287</c:v>
                      </c:pt>
                      <c:pt idx="336">
                        <c:v>43290</c:v>
                      </c:pt>
                      <c:pt idx="337">
                        <c:v>43291</c:v>
                      </c:pt>
                      <c:pt idx="338">
                        <c:v>43292</c:v>
                      </c:pt>
                      <c:pt idx="339">
                        <c:v>43293</c:v>
                      </c:pt>
                      <c:pt idx="340">
                        <c:v>43294</c:v>
                      </c:pt>
                      <c:pt idx="341">
                        <c:v>43297</c:v>
                      </c:pt>
                      <c:pt idx="342">
                        <c:v>43298</c:v>
                      </c:pt>
                      <c:pt idx="343">
                        <c:v>43299</c:v>
                      </c:pt>
                      <c:pt idx="344">
                        <c:v>43300</c:v>
                      </c:pt>
                      <c:pt idx="345">
                        <c:v>43301</c:v>
                      </c:pt>
                      <c:pt idx="346">
                        <c:v>43304</c:v>
                      </c:pt>
                      <c:pt idx="347">
                        <c:v>43305</c:v>
                      </c:pt>
                      <c:pt idx="348">
                        <c:v>43306</c:v>
                      </c:pt>
                      <c:pt idx="349">
                        <c:v>43307</c:v>
                      </c:pt>
                      <c:pt idx="350">
                        <c:v>43308</c:v>
                      </c:pt>
                      <c:pt idx="351">
                        <c:v>43311</c:v>
                      </c:pt>
                      <c:pt idx="352">
                        <c:v>43312</c:v>
                      </c:pt>
                      <c:pt idx="353">
                        <c:v>43313</c:v>
                      </c:pt>
                      <c:pt idx="354">
                        <c:v>43314</c:v>
                      </c:pt>
                      <c:pt idx="355">
                        <c:v>43315</c:v>
                      </c:pt>
                      <c:pt idx="356">
                        <c:v>43339</c:v>
                      </c:pt>
                      <c:pt idx="357">
                        <c:v>43340</c:v>
                      </c:pt>
                      <c:pt idx="358">
                        <c:v>43341</c:v>
                      </c:pt>
                      <c:pt idx="359">
                        <c:v>43346</c:v>
                      </c:pt>
                      <c:pt idx="360">
                        <c:v>43347</c:v>
                      </c:pt>
                      <c:pt idx="361">
                        <c:v>43348</c:v>
                      </c:pt>
                      <c:pt idx="362">
                        <c:v>43349</c:v>
                      </c:pt>
                      <c:pt idx="363">
                        <c:v>43350</c:v>
                      </c:pt>
                      <c:pt idx="364">
                        <c:v>43353</c:v>
                      </c:pt>
                      <c:pt idx="365">
                        <c:v>43354</c:v>
                      </c:pt>
                      <c:pt idx="366">
                        <c:v>43355</c:v>
                      </c:pt>
                      <c:pt idx="367">
                        <c:v>43356</c:v>
                      </c:pt>
                      <c:pt idx="368">
                        <c:v>43357</c:v>
                      </c:pt>
                      <c:pt idx="369">
                        <c:v>43360</c:v>
                      </c:pt>
                      <c:pt idx="370">
                        <c:v>43361</c:v>
                      </c:pt>
                      <c:pt idx="371">
                        <c:v>43362</c:v>
                      </c:pt>
                      <c:pt idx="372">
                        <c:v>43363</c:v>
                      </c:pt>
                      <c:pt idx="373">
                        <c:v>43364</c:v>
                      </c:pt>
                      <c:pt idx="374">
                        <c:v>43367</c:v>
                      </c:pt>
                      <c:pt idx="375">
                        <c:v>43368</c:v>
                      </c:pt>
                      <c:pt idx="376">
                        <c:v>43369</c:v>
                      </c:pt>
                      <c:pt idx="377">
                        <c:v>43370</c:v>
                      </c:pt>
                      <c:pt idx="378">
                        <c:v>43371</c:v>
                      </c:pt>
                      <c:pt idx="379">
                        <c:v>43374</c:v>
                      </c:pt>
                      <c:pt idx="380">
                        <c:v>43375</c:v>
                      </c:pt>
                      <c:pt idx="381">
                        <c:v>43376</c:v>
                      </c:pt>
                      <c:pt idx="382">
                        <c:v>43377</c:v>
                      </c:pt>
                      <c:pt idx="383">
                        <c:v>43378</c:v>
                      </c:pt>
                      <c:pt idx="384">
                        <c:v>43381</c:v>
                      </c:pt>
                      <c:pt idx="385">
                        <c:v>43382</c:v>
                      </c:pt>
                      <c:pt idx="386">
                        <c:v>43384</c:v>
                      </c:pt>
                      <c:pt idx="387">
                        <c:v>43385</c:v>
                      </c:pt>
                      <c:pt idx="388">
                        <c:v>43388</c:v>
                      </c:pt>
                      <c:pt idx="389">
                        <c:v>43389</c:v>
                      </c:pt>
                      <c:pt idx="390">
                        <c:v>43390</c:v>
                      </c:pt>
                      <c:pt idx="391">
                        <c:v>43391</c:v>
                      </c:pt>
                      <c:pt idx="392">
                        <c:v>43392</c:v>
                      </c:pt>
                      <c:pt idx="393">
                        <c:v>43395</c:v>
                      </c:pt>
                      <c:pt idx="394">
                        <c:v>43396</c:v>
                      </c:pt>
                      <c:pt idx="395">
                        <c:v>43398</c:v>
                      </c:pt>
                      <c:pt idx="396">
                        <c:v>43399</c:v>
                      </c:pt>
                      <c:pt idx="397">
                        <c:v>43402</c:v>
                      </c:pt>
                      <c:pt idx="398">
                        <c:v>43403</c:v>
                      </c:pt>
                      <c:pt idx="399">
                        <c:v>43404</c:v>
                      </c:pt>
                      <c:pt idx="400">
                        <c:v>43409</c:v>
                      </c:pt>
                      <c:pt idx="401">
                        <c:v>43410</c:v>
                      </c:pt>
                      <c:pt idx="402">
                        <c:v>43411</c:v>
                      </c:pt>
                      <c:pt idx="403">
                        <c:v>43412</c:v>
                      </c:pt>
                      <c:pt idx="404">
                        <c:v>43413</c:v>
                      </c:pt>
                      <c:pt idx="405">
                        <c:v>43416</c:v>
                      </c:pt>
                      <c:pt idx="406">
                        <c:v>43417</c:v>
                      </c:pt>
                      <c:pt idx="407">
                        <c:v>43418</c:v>
                      </c:pt>
                      <c:pt idx="408">
                        <c:v>43419</c:v>
                      </c:pt>
                      <c:pt idx="409">
                        <c:v>43420</c:v>
                      </c:pt>
                      <c:pt idx="410">
                        <c:v>43423</c:v>
                      </c:pt>
                      <c:pt idx="411">
                        <c:v>43424</c:v>
                      </c:pt>
                      <c:pt idx="412">
                        <c:v>43425</c:v>
                      </c:pt>
                      <c:pt idx="413">
                        <c:v>43426</c:v>
                      </c:pt>
                      <c:pt idx="414">
                        <c:v>43427</c:v>
                      </c:pt>
                      <c:pt idx="415">
                        <c:v>43430</c:v>
                      </c:pt>
                      <c:pt idx="416">
                        <c:v>43431</c:v>
                      </c:pt>
                      <c:pt idx="417">
                        <c:v>43432</c:v>
                      </c:pt>
                      <c:pt idx="418">
                        <c:v>43433</c:v>
                      </c:pt>
                      <c:pt idx="419">
                        <c:v>43434</c:v>
                      </c:pt>
                      <c:pt idx="420">
                        <c:v>43437</c:v>
                      </c:pt>
                      <c:pt idx="421">
                        <c:v>43439</c:v>
                      </c:pt>
                      <c:pt idx="422">
                        <c:v>43440</c:v>
                      </c:pt>
                      <c:pt idx="423">
                        <c:v>43441</c:v>
                      </c:pt>
                      <c:pt idx="424">
                        <c:v>43444</c:v>
                      </c:pt>
                      <c:pt idx="425">
                        <c:v>43446</c:v>
                      </c:pt>
                      <c:pt idx="426">
                        <c:v>43447</c:v>
                      </c:pt>
                      <c:pt idx="427">
                        <c:v>43448</c:v>
                      </c:pt>
                      <c:pt idx="428">
                        <c:v>43451</c:v>
                      </c:pt>
                      <c:pt idx="429">
                        <c:v>43452</c:v>
                      </c:pt>
                      <c:pt idx="430">
                        <c:v>43453</c:v>
                      </c:pt>
                      <c:pt idx="431">
                        <c:v>43454</c:v>
                      </c:pt>
                      <c:pt idx="432">
                        <c:v>43468</c:v>
                      </c:pt>
                      <c:pt idx="433">
                        <c:v>43469</c:v>
                      </c:pt>
                      <c:pt idx="434">
                        <c:v>43472</c:v>
                      </c:pt>
                      <c:pt idx="435">
                        <c:v>43473</c:v>
                      </c:pt>
                      <c:pt idx="436">
                        <c:v>43474</c:v>
                      </c:pt>
                      <c:pt idx="437">
                        <c:v>43475</c:v>
                      </c:pt>
                      <c:pt idx="438">
                        <c:v>43476</c:v>
                      </c:pt>
                      <c:pt idx="439">
                        <c:v>43479</c:v>
                      </c:pt>
                      <c:pt idx="440">
                        <c:v>43480</c:v>
                      </c:pt>
                      <c:pt idx="441">
                        <c:v>43481</c:v>
                      </c:pt>
                      <c:pt idx="442">
                        <c:v>43482</c:v>
                      </c:pt>
                      <c:pt idx="443">
                        <c:v>43483</c:v>
                      </c:pt>
                      <c:pt idx="444">
                        <c:v>43486</c:v>
                      </c:pt>
                      <c:pt idx="445">
                        <c:v>43487</c:v>
                      </c:pt>
                      <c:pt idx="446">
                        <c:v>43488</c:v>
                      </c:pt>
                      <c:pt idx="447">
                        <c:v>43489</c:v>
                      </c:pt>
                      <c:pt idx="448">
                        <c:v>43490</c:v>
                      </c:pt>
                      <c:pt idx="449">
                        <c:v>43493</c:v>
                      </c:pt>
                      <c:pt idx="450">
                        <c:v>43494</c:v>
                      </c:pt>
                      <c:pt idx="451">
                        <c:v>43495</c:v>
                      </c:pt>
                      <c:pt idx="452">
                        <c:v>43496</c:v>
                      </c:pt>
                      <c:pt idx="453">
                        <c:v>43497</c:v>
                      </c:pt>
                      <c:pt idx="454">
                        <c:v>43500</c:v>
                      </c:pt>
                      <c:pt idx="455">
                        <c:v>43501</c:v>
                      </c:pt>
                      <c:pt idx="456">
                        <c:v>43502</c:v>
                      </c:pt>
                      <c:pt idx="457">
                        <c:v>43503</c:v>
                      </c:pt>
                      <c:pt idx="458">
                        <c:v>43504</c:v>
                      </c:pt>
                      <c:pt idx="459">
                        <c:v>43507</c:v>
                      </c:pt>
                      <c:pt idx="460">
                        <c:v>43508</c:v>
                      </c:pt>
                      <c:pt idx="461">
                        <c:v>43509</c:v>
                      </c:pt>
                      <c:pt idx="462">
                        <c:v>43510</c:v>
                      </c:pt>
                      <c:pt idx="463">
                        <c:v>43511</c:v>
                      </c:pt>
                      <c:pt idx="464">
                        <c:v>43514</c:v>
                      </c:pt>
                      <c:pt idx="465">
                        <c:v>43515</c:v>
                      </c:pt>
                      <c:pt idx="466">
                        <c:v>43516</c:v>
                      </c:pt>
                      <c:pt idx="467">
                        <c:v>43517</c:v>
                      </c:pt>
                      <c:pt idx="468">
                        <c:v>43518</c:v>
                      </c:pt>
                      <c:pt idx="469">
                        <c:v>43521</c:v>
                      </c:pt>
                      <c:pt idx="470">
                        <c:v>43522</c:v>
                      </c:pt>
                      <c:pt idx="471">
                        <c:v>43523</c:v>
                      </c:pt>
                      <c:pt idx="472">
                        <c:v>43524</c:v>
                      </c:pt>
                      <c:pt idx="473">
                        <c:v>43525</c:v>
                      </c:pt>
                      <c:pt idx="474">
                        <c:v>43528</c:v>
                      </c:pt>
                      <c:pt idx="475">
                        <c:v>43529</c:v>
                      </c:pt>
                      <c:pt idx="476">
                        <c:v>43530</c:v>
                      </c:pt>
                      <c:pt idx="477">
                        <c:v>43531</c:v>
                      </c:pt>
                      <c:pt idx="478">
                        <c:v>43532</c:v>
                      </c:pt>
                      <c:pt idx="479">
                        <c:v>43536</c:v>
                      </c:pt>
                      <c:pt idx="480">
                        <c:v>43537</c:v>
                      </c:pt>
                      <c:pt idx="481">
                        <c:v>43538</c:v>
                      </c:pt>
                      <c:pt idx="482">
                        <c:v>43539</c:v>
                      </c:pt>
                      <c:pt idx="483">
                        <c:v>43542</c:v>
                      </c:pt>
                      <c:pt idx="484">
                        <c:v>43543</c:v>
                      </c:pt>
                      <c:pt idx="485">
                        <c:v>43544</c:v>
                      </c:pt>
                      <c:pt idx="486">
                        <c:v>43545</c:v>
                      </c:pt>
                      <c:pt idx="487">
                        <c:v>43546</c:v>
                      </c:pt>
                      <c:pt idx="488">
                        <c:v>43549</c:v>
                      </c:pt>
                      <c:pt idx="489">
                        <c:v>43550</c:v>
                      </c:pt>
                      <c:pt idx="490">
                        <c:v>43551</c:v>
                      </c:pt>
                      <c:pt idx="491">
                        <c:v>43552</c:v>
                      </c:pt>
                      <c:pt idx="492">
                        <c:v>43553</c:v>
                      </c:pt>
                      <c:pt idx="493">
                        <c:v>43556</c:v>
                      </c:pt>
                      <c:pt idx="494">
                        <c:v>43557</c:v>
                      </c:pt>
                      <c:pt idx="495">
                        <c:v>43558</c:v>
                      </c:pt>
                      <c:pt idx="496">
                        <c:v>43559</c:v>
                      </c:pt>
                      <c:pt idx="497">
                        <c:v>43560</c:v>
                      </c:pt>
                      <c:pt idx="498">
                        <c:v>43563</c:v>
                      </c:pt>
                      <c:pt idx="499">
                        <c:v>43564</c:v>
                      </c:pt>
                      <c:pt idx="500">
                        <c:v>43565</c:v>
                      </c:pt>
                      <c:pt idx="501">
                        <c:v>43566</c:v>
                      </c:pt>
                      <c:pt idx="502">
                        <c:v>43567</c:v>
                      </c:pt>
                      <c:pt idx="503">
                        <c:v>43570</c:v>
                      </c:pt>
                      <c:pt idx="504">
                        <c:v>43571</c:v>
                      </c:pt>
                      <c:pt idx="505">
                        <c:v>43572</c:v>
                      </c:pt>
                      <c:pt idx="506">
                        <c:v>43573</c:v>
                      </c:pt>
                      <c:pt idx="507">
                        <c:v>43574</c:v>
                      </c:pt>
                      <c:pt idx="508">
                        <c:v>43578</c:v>
                      </c:pt>
                      <c:pt idx="509">
                        <c:v>43579</c:v>
                      </c:pt>
                      <c:pt idx="510">
                        <c:v>43580</c:v>
                      </c:pt>
                      <c:pt idx="511">
                        <c:v>43584</c:v>
                      </c:pt>
                      <c:pt idx="512">
                        <c:v>43585</c:v>
                      </c:pt>
                      <c:pt idx="513">
                        <c:v>43587</c:v>
                      </c:pt>
                      <c:pt idx="514">
                        <c:v>43588</c:v>
                      </c:pt>
                      <c:pt idx="515">
                        <c:v>43594</c:v>
                      </c:pt>
                      <c:pt idx="516">
                        <c:v>43595</c:v>
                      </c:pt>
                      <c:pt idx="517">
                        <c:v>43598</c:v>
                      </c:pt>
                      <c:pt idx="518">
                        <c:v>43599</c:v>
                      </c:pt>
                      <c:pt idx="519">
                        <c:v>43600</c:v>
                      </c:pt>
                      <c:pt idx="520">
                        <c:v>43605</c:v>
                      </c:pt>
                      <c:pt idx="521">
                        <c:v>43606</c:v>
                      </c:pt>
                      <c:pt idx="522">
                        <c:v>43607</c:v>
                      </c:pt>
                      <c:pt idx="523">
                        <c:v>43608</c:v>
                      </c:pt>
                      <c:pt idx="524">
                        <c:v>43609</c:v>
                      </c:pt>
                      <c:pt idx="525">
                        <c:v>43612</c:v>
                      </c:pt>
                      <c:pt idx="526">
                        <c:v>43613</c:v>
                      </c:pt>
                      <c:pt idx="527">
                        <c:v>43614</c:v>
                      </c:pt>
                      <c:pt idx="528">
                        <c:v>43619</c:v>
                      </c:pt>
                      <c:pt idx="529">
                        <c:v>43620</c:v>
                      </c:pt>
                      <c:pt idx="530">
                        <c:v>43621</c:v>
                      </c:pt>
                      <c:pt idx="531">
                        <c:v>43622</c:v>
                      </c:pt>
                      <c:pt idx="532">
                        <c:v>43623</c:v>
                      </c:pt>
                      <c:pt idx="533">
                        <c:v>43627</c:v>
                      </c:pt>
                      <c:pt idx="534">
                        <c:v>43628</c:v>
                      </c:pt>
                      <c:pt idx="535">
                        <c:v>43629</c:v>
                      </c:pt>
                      <c:pt idx="536">
                        <c:v>43630</c:v>
                      </c:pt>
                      <c:pt idx="537">
                        <c:v>43633</c:v>
                      </c:pt>
                      <c:pt idx="538">
                        <c:v>43634</c:v>
                      </c:pt>
                      <c:pt idx="539">
                        <c:v>43635</c:v>
                      </c:pt>
                      <c:pt idx="540">
                        <c:v>43636</c:v>
                      </c:pt>
                      <c:pt idx="541">
                        <c:v>43637</c:v>
                      </c:pt>
                      <c:pt idx="542">
                        <c:v>43640</c:v>
                      </c:pt>
                      <c:pt idx="543">
                        <c:v>43641</c:v>
                      </c:pt>
                      <c:pt idx="544">
                        <c:v>43642</c:v>
                      </c:pt>
                      <c:pt idx="545">
                        <c:v>43643</c:v>
                      </c:pt>
                      <c:pt idx="546">
                        <c:v>43644</c:v>
                      </c:pt>
                      <c:pt idx="547">
                        <c:v>43647</c:v>
                      </c:pt>
                      <c:pt idx="548">
                        <c:v>43648</c:v>
                      </c:pt>
                      <c:pt idx="549">
                        <c:v>43649</c:v>
                      </c:pt>
                      <c:pt idx="550">
                        <c:v>43650</c:v>
                      </c:pt>
                      <c:pt idx="551">
                        <c:v>43651</c:v>
                      </c:pt>
                      <c:pt idx="552">
                        <c:v>43654</c:v>
                      </c:pt>
                      <c:pt idx="553">
                        <c:v>43655</c:v>
                      </c:pt>
                      <c:pt idx="554">
                        <c:v>43656</c:v>
                      </c:pt>
                      <c:pt idx="555">
                        <c:v>43657</c:v>
                      </c:pt>
                      <c:pt idx="556">
                        <c:v>43658</c:v>
                      </c:pt>
                      <c:pt idx="557">
                        <c:v>43661</c:v>
                      </c:pt>
                      <c:pt idx="558">
                        <c:v>43662</c:v>
                      </c:pt>
                      <c:pt idx="559">
                        <c:v>43663</c:v>
                      </c:pt>
                      <c:pt idx="560">
                        <c:v>43664</c:v>
                      </c:pt>
                      <c:pt idx="561">
                        <c:v>43665</c:v>
                      </c:pt>
                      <c:pt idx="562">
                        <c:v>43668</c:v>
                      </c:pt>
                      <c:pt idx="563">
                        <c:v>43669</c:v>
                      </c:pt>
                      <c:pt idx="564">
                        <c:v>43670</c:v>
                      </c:pt>
                      <c:pt idx="565">
                        <c:v>43671</c:v>
                      </c:pt>
                      <c:pt idx="566">
                        <c:v>43672</c:v>
                      </c:pt>
                      <c:pt idx="567">
                        <c:v>43675</c:v>
                      </c:pt>
                      <c:pt idx="568">
                        <c:v>43676</c:v>
                      </c:pt>
                      <c:pt idx="569">
                        <c:v>43677</c:v>
                      </c:pt>
                      <c:pt idx="570">
                        <c:v>43678</c:v>
                      </c:pt>
                      <c:pt idx="571">
                        <c:v>43679</c:v>
                      </c:pt>
                      <c:pt idx="572">
                        <c:v>43703</c:v>
                      </c:pt>
                      <c:pt idx="573">
                        <c:v>43704</c:v>
                      </c:pt>
                      <c:pt idx="574">
                        <c:v>43705</c:v>
                      </c:pt>
                      <c:pt idx="575">
                        <c:v>43706</c:v>
                      </c:pt>
                      <c:pt idx="576">
                        <c:v>43707</c:v>
                      </c:pt>
                      <c:pt idx="577">
                        <c:v>43711</c:v>
                      </c:pt>
                      <c:pt idx="578">
                        <c:v>43712</c:v>
                      </c:pt>
                      <c:pt idx="579">
                        <c:v>43713</c:v>
                      </c:pt>
                      <c:pt idx="580">
                        <c:v>43714</c:v>
                      </c:pt>
                      <c:pt idx="581">
                        <c:v>43717</c:v>
                      </c:pt>
                      <c:pt idx="582">
                        <c:v>43718</c:v>
                      </c:pt>
                      <c:pt idx="583">
                        <c:v>43719</c:v>
                      </c:pt>
                      <c:pt idx="584">
                        <c:v>43720</c:v>
                      </c:pt>
                      <c:pt idx="585">
                        <c:v>43721</c:v>
                      </c:pt>
                      <c:pt idx="586">
                        <c:v>43724</c:v>
                      </c:pt>
                      <c:pt idx="587">
                        <c:v>43725</c:v>
                      </c:pt>
                      <c:pt idx="588">
                        <c:v>43726</c:v>
                      </c:pt>
                      <c:pt idx="589">
                        <c:v>43727</c:v>
                      </c:pt>
                      <c:pt idx="590">
                        <c:v>43728</c:v>
                      </c:pt>
                      <c:pt idx="591">
                        <c:v>43731</c:v>
                      </c:pt>
                      <c:pt idx="592">
                        <c:v>43732</c:v>
                      </c:pt>
                      <c:pt idx="593">
                        <c:v>43733</c:v>
                      </c:pt>
                      <c:pt idx="594">
                        <c:v>43734</c:v>
                      </c:pt>
                      <c:pt idx="595">
                        <c:v>43735</c:v>
                      </c:pt>
                      <c:pt idx="596">
                        <c:v>43738</c:v>
                      </c:pt>
                      <c:pt idx="597">
                        <c:v>43739</c:v>
                      </c:pt>
                      <c:pt idx="598">
                        <c:v>43740</c:v>
                      </c:pt>
                      <c:pt idx="599">
                        <c:v>43741</c:v>
                      </c:pt>
                      <c:pt idx="600">
                        <c:v>43742</c:v>
                      </c:pt>
                      <c:pt idx="601">
                        <c:v>43745</c:v>
                      </c:pt>
                      <c:pt idx="602">
                        <c:v>43746</c:v>
                      </c:pt>
                      <c:pt idx="603">
                        <c:v>43747</c:v>
                      </c:pt>
                      <c:pt idx="604">
                        <c:v>43748</c:v>
                      </c:pt>
                      <c:pt idx="605">
                        <c:v>43749</c:v>
                      </c:pt>
                      <c:pt idx="606">
                        <c:v>43752</c:v>
                      </c:pt>
                      <c:pt idx="607">
                        <c:v>43753</c:v>
                      </c:pt>
                      <c:pt idx="608">
                        <c:v>43754</c:v>
                      </c:pt>
                      <c:pt idx="609">
                        <c:v>43755</c:v>
                      </c:pt>
                      <c:pt idx="610">
                        <c:v>43756</c:v>
                      </c:pt>
                      <c:pt idx="611">
                        <c:v>43759</c:v>
                      </c:pt>
                      <c:pt idx="612">
                        <c:v>43760</c:v>
                      </c:pt>
                      <c:pt idx="613">
                        <c:v>43761</c:v>
                      </c:pt>
                      <c:pt idx="614">
                        <c:v>43762</c:v>
                      </c:pt>
                      <c:pt idx="615">
                        <c:v>43763</c:v>
                      </c:pt>
                      <c:pt idx="616">
                        <c:v>43766</c:v>
                      </c:pt>
                      <c:pt idx="617">
                        <c:v>43767</c:v>
                      </c:pt>
                      <c:pt idx="618">
                        <c:v>43768</c:v>
                      </c:pt>
                      <c:pt idx="619">
                        <c:v>43769</c:v>
                      </c:pt>
                      <c:pt idx="620">
                        <c:v>43773</c:v>
                      </c:pt>
                      <c:pt idx="621">
                        <c:v>43774</c:v>
                      </c:pt>
                      <c:pt idx="622">
                        <c:v>43775</c:v>
                      </c:pt>
                      <c:pt idx="623">
                        <c:v>43776</c:v>
                      </c:pt>
                      <c:pt idx="624">
                        <c:v>43777</c:v>
                      </c:pt>
                      <c:pt idx="625">
                        <c:v>43781</c:v>
                      </c:pt>
                      <c:pt idx="626">
                        <c:v>43782</c:v>
                      </c:pt>
                      <c:pt idx="627">
                        <c:v>43783</c:v>
                      </c:pt>
                      <c:pt idx="628">
                        <c:v>43784</c:v>
                      </c:pt>
                      <c:pt idx="629">
                        <c:v>43787</c:v>
                      </c:pt>
                      <c:pt idx="630">
                        <c:v>43788</c:v>
                      </c:pt>
                      <c:pt idx="631">
                        <c:v>43789</c:v>
                      </c:pt>
                      <c:pt idx="632">
                        <c:v>43790</c:v>
                      </c:pt>
                      <c:pt idx="633">
                        <c:v>43791</c:v>
                      </c:pt>
                      <c:pt idx="634">
                        <c:v>43794</c:v>
                      </c:pt>
                      <c:pt idx="635">
                        <c:v>43795</c:v>
                      </c:pt>
                      <c:pt idx="636">
                        <c:v>43796</c:v>
                      </c:pt>
                      <c:pt idx="637">
                        <c:v>43797</c:v>
                      </c:pt>
                      <c:pt idx="638">
                        <c:v>43798</c:v>
                      </c:pt>
                      <c:pt idx="639">
                        <c:v>43801</c:v>
                      </c:pt>
                      <c:pt idx="640">
                        <c:v>43802</c:v>
                      </c:pt>
                      <c:pt idx="641">
                        <c:v>43803</c:v>
                      </c:pt>
                      <c:pt idx="642">
                        <c:v>43804</c:v>
                      </c:pt>
                      <c:pt idx="643">
                        <c:v>43805</c:v>
                      </c:pt>
                      <c:pt idx="644">
                        <c:v>43808</c:v>
                      </c:pt>
                      <c:pt idx="645">
                        <c:v>43809</c:v>
                      </c:pt>
                      <c:pt idx="646">
                        <c:v>43810</c:v>
                      </c:pt>
                      <c:pt idx="647">
                        <c:v>43811</c:v>
                      </c:pt>
                      <c:pt idx="648">
                        <c:v>43812</c:v>
                      </c:pt>
                      <c:pt idx="649">
                        <c:v>43815</c:v>
                      </c:pt>
                      <c:pt idx="650">
                        <c:v>43816</c:v>
                      </c:pt>
                      <c:pt idx="651">
                        <c:v>43817</c:v>
                      </c:pt>
                      <c:pt idx="652">
                        <c:v>43818</c:v>
                      </c:pt>
                      <c:pt idx="653">
                        <c:v>43837</c:v>
                      </c:pt>
                      <c:pt idx="654">
                        <c:v>43838</c:v>
                      </c:pt>
                      <c:pt idx="655">
                        <c:v>43839</c:v>
                      </c:pt>
                      <c:pt idx="656">
                        <c:v>43840</c:v>
                      </c:pt>
                      <c:pt idx="657">
                        <c:v>43843</c:v>
                      </c:pt>
                      <c:pt idx="658">
                        <c:v>43844</c:v>
                      </c:pt>
                      <c:pt idx="659">
                        <c:v>43845</c:v>
                      </c:pt>
                      <c:pt idx="660">
                        <c:v>43846</c:v>
                      </c:pt>
                      <c:pt idx="661">
                        <c:v>43847</c:v>
                      </c:pt>
                      <c:pt idx="662">
                        <c:v>43850</c:v>
                      </c:pt>
                      <c:pt idx="663">
                        <c:v>43851</c:v>
                      </c:pt>
                      <c:pt idx="664">
                        <c:v>43852</c:v>
                      </c:pt>
                      <c:pt idx="665">
                        <c:v>43853</c:v>
                      </c:pt>
                      <c:pt idx="666">
                        <c:v>43854</c:v>
                      </c:pt>
                      <c:pt idx="667">
                        <c:v>43857</c:v>
                      </c:pt>
                      <c:pt idx="668">
                        <c:v>43858</c:v>
                      </c:pt>
                      <c:pt idx="669">
                        <c:v>43859</c:v>
                      </c:pt>
                      <c:pt idx="670">
                        <c:v>43860</c:v>
                      </c:pt>
                      <c:pt idx="671">
                        <c:v>43864</c:v>
                      </c:pt>
                      <c:pt idx="672">
                        <c:v>43865</c:v>
                      </c:pt>
                      <c:pt idx="673">
                        <c:v>43866</c:v>
                      </c:pt>
                      <c:pt idx="674">
                        <c:v>43868</c:v>
                      </c:pt>
                      <c:pt idx="675">
                        <c:v>43871</c:v>
                      </c:pt>
                      <c:pt idx="676">
                        <c:v>43872</c:v>
                      </c:pt>
                      <c:pt idx="677">
                        <c:v>43873</c:v>
                      </c:pt>
                      <c:pt idx="678">
                        <c:v>43874</c:v>
                      </c:pt>
                      <c:pt idx="679">
                        <c:v>43875</c:v>
                      </c:pt>
                      <c:pt idx="680">
                        <c:v>43878</c:v>
                      </c:pt>
                      <c:pt idx="681">
                        <c:v>43879</c:v>
                      </c:pt>
                      <c:pt idx="682">
                        <c:v>43880</c:v>
                      </c:pt>
                      <c:pt idx="683">
                        <c:v>43881</c:v>
                      </c:pt>
                      <c:pt idx="684">
                        <c:v>43882</c:v>
                      </c:pt>
                      <c:pt idx="685">
                        <c:v>43885</c:v>
                      </c:pt>
                      <c:pt idx="686">
                        <c:v>43886</c:v>
                      </c:pt>
                      <c:pt idx="687">
                        <c:v>43887</c:v>
                      </c:pt>
                      <c:pt idx="688">
                        <c:v>43888</c:v>
                      </c:pt>
                      <c:pt idx="689">
                        <c:v>43889</c:v>
                      </c:pt>
                      <c:pt idx="690">
                        <c:v>43892</c:v>
                      </c:pt>
                      <c:pt idx="691">
                        <c:v>43893</c:v>
                      </c:pt>
                      <c:pt idx="692">
                        <c:v>43894</c:v>
                      </c:pt>
                      <c:pt idx="693">
                        <c:v>43895</c:v>
                      </c:pt>
                      <c:pt idx="694">
                        <c:v>43896</c:v>
                      </c:pt>
                      <c:pt idx="695">
                        <c:v>43899</c:v>
                      </c:pt>
                      <c:pt idx="696">
                        <c:v>43900</c:v>
                      </c:pt>
                      <c:pt idx="697">
                        <c:v>43901</c:v>
                      </c:pt>
                      <c:pt idx="698">
                        <c:v>43902</c:v>
                      </c:pt>
                      <c:pt idx="699">
                        <c:v>43903</c:v>
                      </c:pt>
                      <c:pt idx="700">
                        <c:v>43906</c:v>
                      </c:pt>
                      <c:pt idx="701">
                        <c:v>43907</c:v>
                      </c:pt>
                      <c:pt idx="702">
                        <c:v>43908</c:v>
                      </c:pt>
                      <c:pt idx="703">
                        <c:v>43909</c:v>
                      </c:pt>
                      <c:pt idx="704">
                        <c:v>43910</c:v>
                      </c:pt>
                      <c:pt idx="705">
                        <c:v>43913</c:v>
                      </c:pt>
                      <c:pt idx="706">
                        <c:v>43914</c:v>
                      </c:pt>
                      <c:pt idx="707">
                        <c:v>43915</c:v>
                      </c:pt>
                      <c:pt idx="708">
                        <c:v>43916</c:v>
                      </c:pt>
                      <c:pt idx="709">
                        <c:v>43917</c:v>
                      </c:pt>
                      <c:pt idx="710">
                        <c:v>43920</c:v>
                      </c:pt>
                      <c:pt idx="711">
                        <c:v>43921</c:v>
                      </c:pt>
                      <c:pt idx="712">
                        <c:v>43922</c:v>
                      </c:pt>
                      <c:pt idx="713">
                        <c:v>43923</c:v>
                      </c:pt>
                      <c:pt idx="714">
                        <c:v>43924</c:v>
                      </c:pt>
                      <c:pt idx="715">
                        <c:v>43942</c:v>
                      </c:pt>
                      <c:pt idx="716">
                        <c:v>43943</c:v>
                      </c:pt>
                      <c:pt idx="717">
                        <c:v>43944</c:v>
                      </c:pt>
                      <c:pt idx="718">
                        <c:v>43945</c:v>
                      </c:pt>
                      <c:pt idx="719">
                        <c:v>43948</c:v>
                      </c:pt>
                      <c:pt idx="720">
                        <c:v>43949</c:v>
                      </c:pt>
                      <c:pt idx="721">
                        <c:v>43950</c:v>
                      </c:pt>
                      <c:pt idx="722">
                        <c:v>43951</c:v>
                      </c:pt>
                      <c:pt idx="723">
                        <c:v>43955</c:v>
                      </c:pt>
                      <c:pt idx="724">
                        <c:v>43956</c:v>
                      </c:pt>
                      <c:pt idx="725">
                        <c:v>43957</c:v>
                      </c:pt>
                      <c:pt idx="726">
                        <c:v>43958</c:v>
                      </c:pt>
                      <c:pt idx="727">
                        <c:v>43962</c:v>
                      </c:pt>
                      <c:pt idx="728">
                        <c:v>43963</c:v>
                      </c:pt>
                      <c:pt idx="729">
                        <c:v>43964</c:v>
                      </c:pt>
                      <c:pt idx="730">
                        <c:v>43965</c:v>
                      </c:pt>
                      <c:pt idx="731">
                        <c:v>43966</c:v>
                      </c:pt>
                      <c:pt idx="732">
                        <c:v>43969</c:v>
                      </c:pt>
                      <c:pt idx="733">
                        <c:v>43970</c:v>
                      </c:pt>
                      <c:pt idx="734">
                        <c:v>43971</c:v>
                      </c:pt>
                      <c:pt idx="735">
                        <c:v>43976</c:v>
                      </c:pt>
                      <c:pt idx="736">
                        <c:v>43977</c:v>
                      </c:pt>
                      <c:pt idx="737">
                        <c:v>43978</c:v>
                      </c:pt>
                      <c:pt idx="738">
                        <c:v>43979</c:v>
                      </c:pt>
                      <c:pt idx="739">
                        <c:v>43980</c:v>
                      </c:pt>
                      <c:pt idx="740">
                        <c:v>43985</c:v>
                      </c:pt>
                      <c:pt idx="741">
                        <c:v>43986</c:v>
                      </c:pt>
                      <c:pt idx="742">
                        <c:v>43987</c:v>
                      </c:pt>
                      <c:pt idx="743">
                        <c:v>43991</c:v>
                      </c:pt>
                      <c:pt idx="744">
                        <c:v>43992</c:v>
                      </c:pt>
                      <c:pt idx="745">
                        <c:v>43993</c:v>
                      </c:pt>
                      <c:pt idx="746">
                        <c:v>43994</c:v>
                      </c:pt>
                      <c:pt idx="747">
                        <c:v>43998</c:v>
                      </c:pt>
                      <c:pt idx="748">
                        <c:v>43999</c:v>
                      </c:pt>
                      <c:pt idx="749">
                        <c:v>44000</c:v>
                      </c:pt>
                      <c:pt idx="750">
                        <c:v>44001</c:v>
                      </c:pt>
                      <c:pt idx="751">
                        <c:v>44005</c:v>
                      </c:pt>
                      <c:pt idx="752">
                        <c:v>44006</c:v>
                      </c:pt>
                      <c:pt idx="753">
                        <c:v>44007</c:v>
                      </c:pt>
                      <c:pt idx="754">
                        <c:v>44008</c:v>
                      </c:pt>
                      <c:pt idx="755">
                        <c:v>44012</c:v>
                      </c:pt>
                      <c:pt idx="756">
                        <c:v>44013</c:v>
                      </c:pt>
                      <c:pt idx="757">
                        <c:v>44014</c:v>
                      </c:pt>
                      <c:pt idx="758">
                        <c:v>44015</c:v>
                      </c:pt>
                      <c:pt idx="759">
                        <c:v>44019</c:v>
                      </c:pt>
                      <c:pt idx="760">
                        <c:v>44020</c:v>
                      </c:pt>
                      <c:pt idx="761">
                        <c:v>44021</c:v>
                      </c:pt>
                      <c:pt idx="762">
                        <c:v>44022</c:v>
                      </c:pt>
                      <c:pt idx="763">
                        <c:v>44027</c:v>
                      </c:pt>
                      <c:pt idx="764">
                        <c:v>44028</c:v>
                      </c:pt>
                      <c:pt idx="765">
                        <c:v>44029</c:v>
                      </c:pt>
                      <c:pt idx="766">
                        <c:v>44032</c:v>
                      </c:pt>
                      <c:pt idx="767">
                        <c:v>44033</c:v>
                      </c:pt>
                      <c:pt idx="768">
                        <c:v>44034</c:v>
                      </c:pt>
                      <c:pt idx="769">
                        <c:v>44035</c:v>
                      </c:pt>
                      <c:pt idx="770">
                        <c:v>44036</c:v>
                      </c:pt>
                      <c:pt idx="771">
                        <c:v>44039</c:v>
                      </c:pt>
                      <c:pt idx="772">
                        <c:v>44040</c:v>
                      </c:pt>
                      <c:pt idx="773">
                        <c:v>44041</c:v>
                      </c:pt>
                      <c:pt idx="774">
                        <c:v>44042</c:v>
                      </c:pt>
                      <c:pt idx="775">
                        <c:v>44043</c:v>
                      </c:pt>
                      <c:pt idx="776">
                        <c:v>44069</c:v>
                      </c:pt>
                      <c:pt idx="777">
                        <c:v>44070</c:v>
                      </c:pt>
                      <c:pt idx="778">
                        <c:v>44074</c:v>
                      </c:pt>
                      <c:pt idx="779">
                        <c:v>44075</c:v>
                      </c:pt>
                      <c:pt idx="780">
                        <c:v>44076</c:v>
                      </c:pt>
                      <c:pt idx="781">
                        <c:v>44077</c:v>
                      </c:pt>
                      <c:pt idx="782">
                        <c:v>44078</c:v>
                      </c:pt>
                      <c:pt idx="783">
                        <c:v>44081</c:v>
                      </c:pt>
                      <c:pt idx="784">
                        <c:v>44082</c:v>
                      </c:pt>
                      <c:pt idx="785">
                        <c:v>44083</c:v>
                      </c:pt>
                      <c:pt idx="786">
                        <c:v>44084</c:v>
                      </c:pt>
                      <c:pt idx="787">
                        <c:v>44085</c:v>
                      </c:pt>
                      <c:pt idx="788">
                        <c:v>44088</c:v>
                      </c:pt>
                      <c:pt idx="789">
                        <c:v>44090</c:v>
                      </c:pt>
                      <c:pt idx="790">
                        <c:v>44091</c:v>
                      </c:pt>
                      <c:pt idx="791">
                        <c:v>44092</c:v>
                      </c:pt>
                      <c:pt idx="792">
                        <c:v>44096</c:v>
                      </c:pt>
                      <c:pt idx="793">
                        <c:v>44097</c:v>
                      </c:pt>
                      <c:pt idx="794">
                        <c:v>44098</c:v>
                      </c:pt>
                      <c:pt idx="795">
                        <c:v>44099</c:v>
                      </c:pt>
                      <c:pt idx="796">
                        <c:v>44103</c:v>
                      </c:pt>
                      <c:pt idx="797">
                        <c:v>44104</c:v>
                      </c:pt>
                      <c:pt idx="798">
                        <c:v>44105</c:v>
                      </c:pt>
                      <c:pt idx="799">
                        <c:v>44106</c:v>
                      </c:pt>
                      <c:pt idx="800">
                        <c:v>44109</c:v>
                      </c:pt>
                      <c:pt idx="801">
                        <c:v>44110</c:v>
                      </c:pt>
                      <c:pt idx="802">
                        <c:v>44111</c:v>
                      </c:pt>
                      <c:pt idx="803">
                        <c:v>44112</c:v>
                      </c:pt>
                      <c:pt idx="804">
                        <c:v>44113</c:v>
                      </c:pt>
                      <c:pt idx="805">
                        <c:v>44116</c:v>
                      </c:pt>
                      <c:pt idx="806">
                        <c:v>44117</c:v>
                      </c:pt>
                      <c:pt idx="807">
                        <c:v>44118</c:v>
                      </c:pt>
                      <c:pt idx="808">
                        <c:v>44119</c:v>
                      </c:pt>
                      <c:pt idx="809">
                        <c:v>44120</c:v>
                      </c:pt>
                      <c:pt idx="810">
                        <c:v>44123</c:v>
                      </c:pt>
                      <c:pt idx="811">
                        <c:v>44124</c:v>
                      </c:pt>
                      <c:pt idx="812">
                        <c:v>44125</c:v>
                      </c:pt>
                      <c:pt idx="813">
                        <c:v>44126</c:v>
                      </c:pt>
                      <c:pt idx="814">
                        <c:v>44127</c:v>
                      </c:pt>
                      <c:pt idx="815">
                        <c:v>44130</c:v>
                      </c:pt>
                      <c:pt idx="816">
                        <c:v>44131</c:v>
                      </c:pt>
                      <c:pt idx="817">
                        <c:v>44132</c:v>
                      </c:pt>
                      <c:pt idx="818">
                        <c:v>44133</c:v>
                      </c:pt>
                      <c:pt idx="819">
                        <c:v>44134</c:v>
                      </c:pt>
                      <c:pt idx="820">
                        <c:v>44137</c:v>
                      </c:pt>
                      <c:pt idx="821">
                        <c:v>44138</c:v>
                      </c:pt>
                      <c:pt idx="822">
                        <c:v>44139</c:v>
                      </c:pt>
                      <c:pt idx="823">
                        <c:v>44140</c:v>
                      </c:pt>
                      <c:pt idx="824">
                        <c:v>44141</c:v>
                      </c:pt>
                      <c:pt idx="825">
                        <c:v>44144</c:v>
                      </c:pt>
                      <c:pt idx="826">
                        <c:v>44145</c:v>
                      </c:pt>
                      <c:pt idx="827">
                        <c:v>44147</c:v>
                      </c:pt>
                      <c:pt idx="828">
                        <c:v>44148</c:v>
                      </c:pt>
                      <c:pt idx="829">
                        <c:v>44151</c:v>
                      </c:pt>
                      <c:pt idx="830">
                        <c:v>44152</c:v>
                      </c:pt>
                      <c:pt idx="831">
                        <c:v>44153</c:v>
                      </c:pt>
                      <c:pt idx="832">
                        <c:v>44154</c:v>
                      </c:pt>
                      <c:pt idx="833">
                        <c:v>44155</c:v>
                      </c:pt>
                      <c:pt idx="834">
                        <c:v>44158</c:v>
                      </c:pt>
                      <c:pt idx="835">
                        <c:v>44159</c:v>
                      </c:pt>
                      <c:pt idx="836">
                        <c:v>44160</c:v>
                      </c:pt>
                      <c:pt idx="837">
                        <c:v>44161</c:v>
                      </c:pt>
                      <c:pt idx="838">
                        <c:v>44162</c:v>
                      </c:pt>
                      <c:pt idx="839">
                        <c:v>44165</c:v>
                      </c:pt>
                      <c:pt idx="840">
                        <c:v>44166</c:v>
                      </c:pt>
                      <c:pt idx="841">
                        <c:v>44167</c:v>
                      </c:pt>
                      <c:pt idx="842">
                        <c:v>44168</c:v>
                      </c:pt>
                      <c:pt idx="843">
                        <c:v>44169</c:v>
                      </c:pt>
                      <c:pt idx="844">
                        <c:v>44172</c:v>
                      </c:pt>
                      <c:pt idx="845">
                        <c:v>44174</c:v>
                      </c:pt>
                      <c:pt idx="846">
                        <c:v>44175</c:v>
                      </c:pt>
                      <c:pt idx="847">
                        <c:v>44176</c:v>
                      </c:pt>
                      <c:pt idx="848">
                        <c:v>44179</c:v>
                      </c:pt>
                      <c:pt idx="849">
                        <c:v>44180</c:v>
                      </c:pt>
                      <c:pt idx="850">
                        <c:v>44181</c:v>
                      </c:pt>
                      <c:pt idx="851">
                        <c:v>44182</c:v>
                      </c:pt>
                      <c:pt idx="852">
                        <c:v>44183</c:v>
                      </c:pt>
                      <c:pt idx="853">
                        <c:v>44186</c:v>
                      </c:pt>
                      <c:pt idx="854">
                        <c:v>44187</c:v>
                      </c:pt>
                      <c:pt idx="855">
                        <c:v>44200</c:v>
                      </c:pt>
                      <c:pt idx="856">
                        <c:v>44201</c:v>
                      </c:pt>
                      <c:pt idx="857">
                        <c:v>44202</c:v>
                      </c:pt>
                      <c:pt idx="858">
                        <c:v>44203</c:v>
                      </c:pt>
                      <c:pt idx="859">
                        <c:v>44204</c:v>
                      </c:pt>
                      <c:pt idx="860">
                        <c:v>44207</c:v>
                      </c:pt>
                      <c:pt idx="861">
                        <c:v>44208</c:v>
                      </c:pt>
                      <c:pt idx="862">
                        <c:v>44209</c:v>
                      </c:pt>
                      <c:pt idx="863">
                        <c:v>44210</c:v>
                      </c:pt>
                      <c:pt idx="864">
                        <c:v>44211</c:v>
                      </c:pt>
                      <c:pt idx="865">
                        <c:v>44214</c:v>
                      </c:pt>
                      <c:pt idx="866">
                        <c:v>44215</c:v>
                      </c:pt>
                      <c:pt idx="867">
                        <c:v>44216</c:v>
                      </c:pt>
                      <c:pt idx="868">
                        <c:v>44217</c:v>
                      </c:pt>
                      <c:pt idx="869">
                        <c:v>44218</c:v>
                      </c:pt>
                      <c:pt idx="870">
                        <c:v>44221</c:v>
                      </c:pt>
                      <c:pt idx="871">
                        <c:v>44222</c:v>
                      </c:pt>
                      <c:pt idx="872">
                        <c:v>44223</c:v>
                      </c:pt>
                      <c:pt idx="873">
                        <c:v>44224</c:v>
                      </c:pt>
                      <c:pt idx="874">
                        <c:v>44225</c:v>
                      </c:pt>
                      <c:pt idx="875">
                        <c:v>44228</c:v>
                      </c:pt>
                      <c:pt idx="876">
                        <c:v>44229</c:v>
                      </c:pt>
                      <c:pt idx="877">
                        <c:v>44230</c:v>
                      </c:pt>
                      <c:pt idx="878">
                        <c:v>44231</c:v>
                      </c:pt>
                      <c:pt idx="879">
                        <c:v>44232</c:v>
                      </c:pt>
                      <c:pt idx="880">
                        <c:v>44235</c:v>
                      </c:pt>
                      <c:pt idx="881">
                        <c:v>44236</c:v>
                      </c:pt>
                      <c:pt idx="882">
                        <c:v>44237</c:v>
                      </c:pt>
                      <c:pt idx="883">
                        <c:v>44238</c:v>
                      </c:pt>
                      <c:pt idx="884">
                        <c:v>44239</c:v>
                      </c:pt>
                      <c:pt idx="885">
                        <c:v>44242</c:v>
                      </c:pt>
                      <c:pt idx="886">
                        <c:v>44243</c:v>
                      </c:pt>
                      <c:pt idx="887">
                        <c:v>44244</c:v>
                      </c:pt>
                      <c:pt idx="888">
                        <c:v>44245</c:v>
                      </c:pt>
                      <c:pt idx="889">
                        <c:v>44246</c:v>
                      </c:pt>
                      <c:pt idx="890">
                        <c:v>44249</c:v>
                      </c:pt>
                      <c:pt idx="891">
                        <c:v>44250</c:v>
                      </c:pt>
                      <c:pt idx="892">
                        <c:v>44251</c:v>
                      </c:pt>
                      <c:pt idx="893">
                        <c:v>44252</c:v>
                      </c:pt>
                      <c:pt idx="894">
                        <c:v>44253</c:v>
                      </c:pt>
                      <c:pt idx="895">
                        <c:v>44256</c:v>
                      </c:pt>
                      <c:pt idx="896">
                        <c:v>44257</c:v>
                      </c:pt>
                      <c:pt idx="897">
                        <c:v>44258</c:v>
                      </c:pt>
                      <c:pt idx="898">
                        <c:v>44259</c:v>
                      </c:pt>
                      <c:pt idx="899">
                        <c:v>44260</c:v>
                      </c:pt>
                      <c:pt idx="900">
                        <c:v>44263</c:v>
                      </c:pt>
                      <c:pt idx="901">
                        <c:v>44264</c:v>
                      </c:pt>
                      <c:pt idx="902">
                        <c:v>44265</c:v>
                      </c:pt>
                      <c:pt idx="903">
                        <c:v>44266</c:v>
                      </c:pt>
                      <c:pt idx="904">
                        <c:v>44267</c:v>
                      </c:pt>
                      <c:pt idx="905">
                        <c:v>44270</c:v>
                      </c:pt>
                      <c:pt idx="906">
                        <c:v>44271</c:v>
                      </c:pt>
                      <c:pt idx="907">
                        <c:v>44272</c:v>
                      </c:pt>
                      <c:pt idx="908">
                        <c:v>44273</c:v>
                      </c:pt>
                      <c:pt idx="909">
                        <c:v>44274</c:v>
                      </c:pt>
                      <c:pt idx="910">
                        <c:v>44277</c:v>
                      </c:pt>
                      <c:pt idx="911">
                        <c:v>44278</c:v>
                      </c:pt>
                      <c:pt idx="912">
                        <c:v>44279</c:v>
                      </c:pt>
                      <c:pt idx="913">
                        <c:v>44280</c:v>
                      </c:pt>
                      <c:pt idx="914">
                        <c:v>44281</c:v>
                      </c:pt>
                      <c:pt idx="915">
                        <c:v>44284</c:v>
                      </c:pt>
                      <c:pt idx="916">
                        <c:v>44285</c:v>
                      </c:pt>
                      <c:pt idx="917">
                        <c:v>44286</c:v>
                      </c:pt>
                      <c:pt idx="918">
                        <c:v>44287</c:v>
                      </c:pt>
                      <c:pt idx="919">
                        <c:v>44292</c:v>
                      </c:pt>
                      <c:pt idx="920">
                        <c:v>44293</c:v>
                      </c:pt>
                      <c:pt idx="921">
                        <c:v>44294</c:v>
                      </c:pt>
                      <c:pt idx="922">
                        <c:v>44295</c:v>
                      </c:pt>
                      <c:pt idx="923">
                        <c:v>44298</c:v>
                      </c:pt>
                      <c:pt idx="924">
                        <c:v>44299</c:v>
                      </c:pt>
                      <c:pt idx="925">
                        <c:v>44300</c:v>
                      </c:pt>
                      <c:pt idx="926">
                        <c:v>44301</c:v>
                      </c:pt>
                      <c:pt idx="927">
                        <c:v>44302</c:v>
                      </c:pt>
                      <c:pt idx="928">
                        <c:v>44305</c:v>
                      </c:pt>
                      <c:pt idx="929">
                        <c:v>44306</c:v>
                      </c:pt>
                      <c:pt idx="930">
                        <c:v>44307</c:v>
                      </c:pt>
                      <c:pt idx="931">
                        <c:v>44308</c:v>
                      </c:pt>
                      <c:pt idx="932">
                        <c:v>44309</c:v>
                      </c:pt>
                      <c:pt idx="933">
                        <c:v>44312</c:v>
                      </c:pt>
                      <c:pt idx="934">
                        <c:v>44313</c:v>
                      </c:pt>
                      <c:pt idx="935">
                        <c:v>44314</c:v>
                      </c:pt>
                      <c:pt idx="936">
                        <c:v>44315</c:v>
                      </c:pt>
                      <c:pt idx="937">
                        <c:v>44316</c:v>
                      </c:pt>
                      <c:pt idx="938">
                        <c:v>44319</c:v>
                      </c:pt>
                      <c:pt idx="939">
                        <c:v>44320</c:v>
                      </c:pt>
                      <c:pt idx="940">
                        <c:v>44321</c:v>
                      </c:pt>
                      <c:pt idx="941">
                        <c:v>44322</c:v>
                      </c:pt>
                      <c:pt idx="942">
                        <c:v>44323</c:v>
                      </c:pt>
                      <c:pt idx="943">
                        <c:v>44326</c:v>
                      </c:pt>
                      <c:pt idx="944">
                        <c:v>44327</c:v>
                      </c:pt>
                      <c:pt idx="945">
                        <c:v>44328</c:v>
                      </c:pt>
                      <c:pt idx="946">
                        <c:v>44333</c:v>
                      </c:pt>
                      <c:pt idx="947">
                        <c:v>44334</c:v>
                      </c:pt>
                      <c:pt idx="948">
                        <c:v>44335</c:v>
                      </c:pt>
                      <c:pt idx="949">
                        <c:v>44336</c:v>
                      </c:pt>
                      <c:pt idx="950">
                        <c:v>44337</c:v>
                      </c:pt>
                      <c:pt idx="951">
                        <c:v>44340</c:v>
                      </c:pt>
                      <c:pt idx="952">
                        <c:v>44341</c:v>
                      </c:pt>
                      <c:pt idx="953">
                        <c:v>44342</c:v>
                      </c:pt>
                      <c:pt idx="954">
                        <c:v>44343</c:v>
                      </c:pt>
                      <c:pt idx="955">
                        <c:v>44344</c:v>
                      </c:pt>
                      <c:pt idx="956">
                        <c:v>44347</c:v>
                      </c:pt>
                      <c:pt idx="957">
                        <c:v>44348</c:v>
                      </c:pt>
                      <c:pt idx="958">
                        <c:v>44349</c:v>
                      </c:pt>
                      <c:pt idx="959">
                        <c:v>44350</c:v>
                      </c:pt>
                      <c:pt idx="960">
                        <c:v>44351</c:v>
                      </c:pt>
                      <c:pt idx="961">
                        <c:v>44354</c:v>
                      </c:pt>
                      <c:pt idx="962">
                        <c:v>44355</c:v>
                      </c:pt>
                      <c:pt idx="963">
                        <c:v>44356</c:v>
                      </c:pt>
                      <c:pt idx="964">
                        <c:v>44357</c:v>
                      </c:pt>
                      <c:pt idx="965">
                        <c:v>44361</c:v>
                      </c:pt>
                      <c:pt idx="966">
                        <c:v>44362</c:v>
                      </c:pt>
                      <c:pt idx="967">
                        <c:v>44363</c:v>
                      </c:pt>
                      <c:pt idx="968">
                        <c:v>44364</c:v>
                      </c:pt>
                      <c:pt idx="969">
                        <c:v>44365</c:v>
                      </c:pt>
                      <c:pt idx="970">
                        <c:v>44368</c:v>
                      </c:pt>
                      <c:pt idx="971">
                        <c:v>44369</c:v>
                      </c:pt>
                      <c:pt idx="972">
                        <c:v>44370</c:v>
                      </c:pt>
                      <c:pt idx="973">
                        <c:v>44371</c:v>
                      </c:pt>
                      <c:pt idx="974">
                        <c:v>44372</c:v>
                      </c:pt>
                      <c:pt idx="975">
                        <c:v>44375</c:v>
                      </c:pt>
                      <c:pt idx="976">
                        <c:v>44376</c:v>
                      </c:pt>
                      <c:pt idx="977">
                        <c:v>44377</c:v>
                      </c:pt>
                      <c:pt idx="978">
                        <c:v>44378</c:v>
                      </c:pt>
                      <c:pt idx="979">
                        <c:v>44379</c:v>
                      </c:pt>
                      <c:pt idx="980">
                        <c:v>44382</c:v>
                      </c:pt>
                      <c:pt idx="981">
                        <c:v>44383</c:v>
                      </c:pt>
                      <c:pt idx="982">
                        <c:v>44384</c:v>
                      </c:pt>
                      <c:pt idx="983">
                        <c:v>44385</c:v>
                      </c:pt>
                      <c:pt idx="984">
                        <c:v>44386</c:v>
                      </c:pt>
                      <c:pt idx="985">
                        <c:v>44389</c:v>
                      </c:pt>
                      <c:pt idx="986">
                        <c:v>44390</c:v>
                      </c:pt>
                      <c:pt idx="987">
                        <c:v>44392</c:v>
                      </c:pt>
                      <c:pt idx="988">
                        <c:v>44393</c:v>
                      </c:pt>
                      <c:pt idx="989">
                        <c:v>44397</c:v>
                      </c:pt>
                      <c:pt idx="990">
                        <c:v>44398</c:v>
                      </c:pt>
                      <c:pt idx="991">
                        <c:v>44399</c:v>
                      </c:pt>
                      <c:pt idx="992">
                        <c:v>44400</c:v>
                      </c:pt>
                      <c:pt idx="993">
                        <c:v>44403</c:v>
                      </c:pt>
                      <c:pt idx="994">
                        <c:v>44404</c:v>
                      </c:pt>
                      <c:pt idx="995">
                        <c:v>44405</c:v>
                      </c:pt>
                      <c:pt idx="996">
                        <c:v>44406</c:v>
                      </c:pt>
                      <c:pt idx="997">
                        <c:v>44407</c:v>
                      </c:pt>
                      <c:pt idx="998">
                        <c:v>44410</c:v>
                      </c:pt>
                      <c:pt idx="999">
                        <c:v>44411</c:v>
                      </c:pt>
                      <c:pt idx="1000">
                        <c:v>44438</c:v>
                      </c:pt>
                      <c:pt idx="1001">
                        <c:v>44439</c:v>
                      </c:pt>
                      <c:pt idx="1002">
                        <c:v>44440</c:v>
                      </c:pt>
                      <c:pt idx="1003">
                        <c:v>44441</c:v>
                      </c:pt>
                      <c:pt idx="1004">
                        <c:v>44442</c:v>
                      </c:pt>
                      <c:pt idx="1005">
                        <c:v>44445</c:v>
                      </c:pt>
                      <c:pt idx="1006">
                        <c:v>44446</c:v>
                      </c:pt>
                      <c:pt idx="1007">
                        <c:v>44447</c:v>
                      </c:pt>
                      <c:pt idx="1008">
                        <c:v>44448</c:v>
                      </c:pt>
                      <c:pt idx="1009">
                        <c:v>44449</c:v>
                      </c:pt>
                      <c:pt idx="1010">
                        <c:v>44452</c:v>
                      </c:pt>
                      <c:pt idx="1011">
                        <c:v>44453</c:v>
                      </c:pt>
                      <c:pt idx="1012">
                        <c:v>44454</c:v>
                      </c:pt>
                      <c:pt idx="1013">
                        <c:v>44455</c:v>
                      </c:pt>
                      <c:pt idx="1014">
                        <c:v>44456</c:v>
                      </c:pt>
                      <c:pt idx="1015">
                        <c:v>44459</c:v>
                      </c:pt>
                      <c:pt idx="1016">
                        <c:v>44460</c:v>
                      </c:pt>
                      <c:pt idx="1017">
                        <c:v>44461</c:v>
                      </c:pt>
                      <c:pt idx="1018">
                        <c:v>44462</c:v>
                      </c:pt>
                      <c:pt idx="1019">
                        <c:v>44463</c:v>
                      </c:pt>
                      <c:pt idx="1020">
                        <c:v>44466</c:v>
                      </c:pt>
                      <c:pt idx="1021">
                        <c:v>44467</c:v>
                      </c:pt>
                      <c:pt idx="1022">
                        <c:v>44468</c:v>
                      </c:pt>
                      <c:pt idx="1023">
                        <c:v>44469</c:v>
                      </c:pt>
                      <c:pt idx="1024">
                        <c:v>44470</c:v>
                      </c:pt>
                      <c:pt idx="1025">
                        <c:v>44473</c:v>
                      </c:pt>
                      <c:pt idx="1026">
                        <c:v>44474</c:v>
                      </c:pt>
                      <c:pt idx="1027">
                        <c:v>44475</c:v>
                      </c:pt>
                      <c:pt idx="1028">
                        <c:v>44476</c:v>
                      </c:pt>
                      <c:pt idx="1029">
                        <c:v>44477</c:v>
                      </c:pt>
                      <c:pt idx="1030">
                        <c:v>44480</c:v>
                      </c:pt>
                      <c:pt idx="1031">
                        <c:v>44481</c:v>
                      </c:pt>
                      <c:pt idx="1032">
                        <c:v>44482</c:v>
                      </c:pt>
                      <c:pt idx="1033">
                        <c:v>44483</c:v>
                      </c:pt>
                      <c:pt idx="1034">
                        <c:v>44484</c:v>
                      </c:pt>
                      <c:pt idx="1035">
                        <c:v>44487</c:v>
                      </c:pt>
                      <c:pt idx="1036">
                        <c:v>44488</c:v>
                      </c:pt>
                      <c:pt idx="1037">
                        <c:v>44489</c:v>
                      </c:pt>
                      <c:pt idx="1038">
                        <c:v>44490</c:v>
                      </c:pt>
                      <c:pt idx="1039">
                        <c:v>44491</c:v>
                      </c:pt>
                      <c:pt idx="1040">
                        <c:v>44494</c:v>
                      </c:pt>
                      <c:pt idx="1041">
                        <c:v>44495</c:v>
                      </c:pt>
                      <c:pt idx="1042">
                        <c:v>44496</c:v>
                      </c:pt>
                      <c:pt idx="1043">
                        <c:v>44497</c:v>
                      </c:pt>
                      <c:pt idx="1044">
                        <c:v>44498</c:v>
                      </c:pt>
                      <c:pt idx="1045">
                        <c:v>44502</c:v>
                      </c:pt>
                      <c:pt idx="1046">
                        <c:v>44503</c:v>
                      </c:pt>
                      <c:pt idx="1047">
                        <c:v>44504</c:v>
                      </c:pt>
                      <c:pt idx="1048">
                        <c:v>44505</c:v>
                      </c:pt>
                      <c:pt idx="1049">
                        <c:v>44508</c:v>
                      </c:pt>
                      <c:pt idx="1050">
                        <c:v>44509</c:v>
                      </c:pt>
                      <c:pt idx="1051">
                        <c:v>44510</c:v>
                      </c:pt>
                      <c:pt idx="1052">
                        <c:v>44515</c:v>
                      </c:pt>
                      <c:pt idx="1053">
                        <c:v>44516</c:v>
                      </c:pt>
                      <c:pt idx="1054">
                        <c:v>44517</c:v>
                      </c:pt>
                      <c:pt idx="1055">
                        <c:v>44518</c:v>
                      </c:pt>
                      <c:pt idx="1056">
                        <c:v>44519</c:v>
                      </c:pt>
                      <c:pt idx="1057">
                        <c:v>44522</c:v>
                      </c:pt>
                      <c:pt idx="1058">
                        <c:v>44523</c:v>
                      </c:pt>
                      <c:pt idx="1059">
                        <c:v>44525</c:v>
                      </c:pt>
                      <c:pt idx="1060">
                        <c:v>44526</c:v>
                      </c:pt>
                      <c:pt idx="1061">
                        <c:v>44529</c:v>
                      </c:pt>
                      <c:pt idx="1062">
                        <c:v>44530</c:v>
                      </c:pt>
                      <c:pt idx="1063">
                        <c:v>44531</c:v>
                      </c:pt>
                      <c:pt idx="1064">
                        <c:v>44532</c:v>
                      </c:pt>
                      <c:pt idx="1065">
                        <c:v>44533</c:v>
                      </c:pt>
                      <c:pt idx="1066">
                        <c:v>44536</c:v>
                      </c:pt>
                      <c:pt idx="1067">
                        <c:v>44537</c:v>
                      </c:pt>
                      <c:pt idx="1068">
                        <c:v>44538</c:v>
                      </c:pt>
                      <c:pt idx="1069">
                        <c:v>44539</c:v>
                      </c:pt>
                      <c:pt idx="1070">
                        <c:v>44540</c:v>
                      </c:pt>
                      <c:pt idx="1071">
                        <c:v>44543</c:v>
                      </c:pt>
                      <c:pt idx="1072">
                        <c:v>44544</c:v>
                      </c:pt>
                      <c:pt idx="1073">
                        <c:v>44545</c:v>
                      </c:pt>
                      <c:pt idx="1074">
                        <c:v>44546</c:v>
                      </c:pt>
                      <c:pt idx="1075">
                        <c:v>44547</c:v>
                      </c:pt>
                      <c:pt idx="1076">
                        <c:v>44550</c:v>
                      </c:pt>
                      <c:pt idx="1077">
                        <c:v>44551</c:v>
                      </c:pt>
                      <c:pt idx="1078">
                        <c:v>44552</c:v>
                      </c:pt>
                      <c:pt idx="1079">
                        <c:v>44564</c:v>
                      </c:pt>
                      <c:pt idx="1080">
                        <c:v>44565</c:v>
                      </c:pt>
                      <c:pt idx="1081">
                        <c:v>44566</c:v>
                      </c:pt>
                      <c:pt idx="1082">
                        <c:v>44567</c:v>
                      </c:pt>
                      <c:pt idx="1083">
                        <c:v>44568</c:v>
                      </c:pt>
                      <c:pt idx="1084">
                        <c:v>44571</c:v>
                      </c:pt>
                      <c:pt idx="1085">
                        <c:v>44572</c:v>
                      </c:pt>
                      <c:pt idx="1086">
                        <c:v>44573</c:v>
                      </c:pt>
                      <c:pt idx="1087">
                        <c:v>44574</c:v>
                      </c:pt>
                      <c:pt idx="1088">
                        <c:v>44575</c:v>
                      </c:pt>
                      <c:pt idx="1089">
                        <c:v>44578</c:v>
                      </c:pt>
                      <c:pt idx="1090">
                        <c:v>44579</c:v>
                      </c:pt>
                      <c:pt idx="1091">
                        <c:v>44580</c:v>
                      </c:pt>
                      <c:pt idx="1092">
                        <c:v>44581</c:v>
                      </c:pt>
                      <c:pt idx="1093">
                        <c:v>44582</c:v>
                      </c:pt>
                      <c:pt idx="1094">
                        <c:v>44585</c:v>
                      </c:pt>
                      <c:pt idx="1095">
                        <c:v>44586</c:v>
                      </c:pt>
                      <c:pt idx="1096">
                        <c:v>44587</c:v>
                      </c:pt>
                      <c:pt idx="1097">
                        <c:v>44588</c:v>
                      </c:pt>
                      <c:pt idx="1098">
                        <c:v>44589</c:v>
                      </c:pt>
                      <c:pt idx="1099">
                        <c:v>44592</c:v>
                      </c:pt>
                      <c:pt idx="1100">
                        <c:v>44593</c:v>
                      </c:pt>
                      <c:pt idx="1101">
                        <c:v>44594</c:v>
                      </c:pt>
                      <c:pt idx="1102">
                        <c:v>44595</c:v>
                      </c:pt>
                      <c:pt idx="1103">
                        <c:v>44596</c:v>
                      </c:pt>
                      <c:pt idx="1104">
                        <c:v>44599</c:v>
                      </c:pt>
                      <c:pt idx="1105">
                        <c:v>44600</c:v>
                      </c:pt>
                      <c:pt idx="1106">
                        <c:v>44601</c:v>
                      </c:pt>
                      <c:pt idx="1107">
                        <c:v>44602</c:v>
                      </c:pt>
                      <c:pt idx="1108">
                        <c:v>44603</c:v>
                      </c:pt>
                      <c:pt idx="1109">
                        <c:v>44606</c:v>
                      </c:pt>
                      <c:pt idx="1110">
                        <c:v>44607</c:v>
                      </c:pt>
                      <c:pt idx="1111">
                        <c:v>44608</c:v>
                      </c:pt>
                      <c:pt idx="1112">
                        <c:v>44609</c:v>
                      </c:pt>
                      <c:pt idx="1113">
                        <c:v>44610</c:v>
                      </c:pt>
                      <c:pt idx="1114">
                        <c:v>44613</c:v>
                      </c:pt>
                      <c:pt idx="1115">
                        <c:v>44614</c:v>
                      </c:pt>
                      <c:pt idx="1116">
                        <c:v>44615</c:v>
                      </c:pt>
                      <c:pt idx="1117">
                        <c:v>44616</c:v>
                      </c:pt>
                      <c:pt idx="1118">
                        <c:v>44617</c:v>
                      </c:pt>
                      <c:pt idx="1119">
                        <c:v>44620</c:v>
                      </c:pt>
                      <c:pt idx="1120">
                        <c:v>44621</c:v>
                      </c:pt>
                      <c:pt idx="1121">
                        <c:v>44622</c:v>
                      </c:pt>
                      <c:pt idx="1122">
                        <c:v>44623</c:v>
                      </c:pt>
                      <c:pt idx="1123">
                        <c:v>44624</c:v>
                      </c:pt>
                      <c:pt idx="1124">
                        <c:v>44627</c:v>
                      </c:pt>
                      <c:pt idx="1125">
                        <c:v>44628</c:v>
                      </c:pt>
                      <c:pt idx="1126">
                        <c:v>44629</c:v>
                      </c:pt>
                      <c:pt idx="1127">
                        <c:v>44630</c:v>
                      </c:pt>
                      <c:pt idx="1128">
                        <c:v>44631</c:v>
                      </c:pt>
                      <c:pt idx="1129">
                        <c:v>44634</c:v>
                      </c:pt>
                      <c:pt idx="1130">
                        <c:v>44635</c:v>
                      </c:pt>
                      <c:pt idx="1131">
                        <c:v>44636</c:v>
                      </c:pt>
                      <c:pt idx="1132">
                        <c:v>44637</c:v>
                      </c:pt>
                      <c:pt idx="1133">
                        <c:v>44638</c:v>
                      </c:pt>
                      <c:pt idx="1134">
                        <c:v>44641</c:v>
                      </c:pt>
                      <c:pt idx="1135">
                        <c:v>44642</c:v>
                      </c:pt>
                      <c:pt idx="1136">
                        <c:v>44643</c:v>
                      </c:pt>
                      <c:pt idx="1137">
                        <c:v>44644</c:v>
                      </c:pt>
                      <c:pt idx="1138">
                        <c:v>44645</c:v>
                      </c:pt>
                      <c:pt idx="1139">
                        <c:v>44648</c:v>
                      </c:pt>
                      <c:pt idx="1140">
                        <c:v>44649</c:v>
                      </c:pt>
                      <c:pt idx="1141">
                        <c:v>44650</c:v>
                      </c:pt>
                      <c:pt idx="1142">
                        <c:v>44651</c:v>
                      </c:pt>
                      <c:pt idx="1143">
                        <c:v>44652</c:v>
                      </c:pt>
                      <c:pt idx="1144">
                        <c:v>44655</c:v>
                      </c:pt>
                      <c:pt idx="1145">
                        <c:v>44656</c:v>
                      </c:pt>
                      <c:pt idx="1146">
                        <c:v>44657</c:v>
                      </c:pt>
                      <c:pt idx="1147">
                        <c:v>44658</c:v>
                      </c:pt>
                      <c:pt idx="1148">
                        <c:v>44659</c:v>
                      </c:pt>
                      <c:pt idx="1149">
                        <c:v>44662</c:v>
                      </c:pt>
                      <c:pt idx="1150">
                        <c:v>44670</c:v>
                      </c:pt>
                      <c:pt idx="1151">
                        <c:v>44671</c:v>
                      </c:pt>
                      <c:pt idx="1152">
                        <c:v>44672</c:v>
                      </c:pt>
                      <c:pt idx="1153">
                        <c:v>44673</c:v>
                      </c:pt>
                      <c:pt idx="1154">
                        <c:v>44676</c:v>
                      </c:pt>
                      <c:pt idx="1155">
                        <c:v>44677</c:v>
                      </c:pt>
                      <c:pt idx="1156">
                        <c:v>44678</c:v>
                      </c:pt>
                      <c:pt idx="1157">
                        <c:v>44679</c:v>
                      </c:pt>
                      <c:pt idx="1158">
                        <c:v>44680</c:v>
                      </c:pt>
                      <c:pt idx="1159">
                        <c:v>44683</c:v>
                      </c:pt>
                      <c:pt idx="1160">
                        <c:v>44684</c:v>
                      </c:pt>
                      <c:pt idx="1161">
                        <c:v>44685</c:v>
                      </c:pt>
                      <c:pt idx="1162">
                        <c:v>44686</c:v>
                      </c:pt>
                      <c:pt idx="1163">
                        <c:v>44687</c:v>
                      </c:pt>
                      <c:pt idx="1164">
                        <c:v>44690</c:v>
                      </c:pt>
                      <c:pt idx="1165">
                        <c:v>44691</c:v>
                      </c:pt>
                      <c:pt idx="1166">
                        <c:v>44692</c:v>
                      </c:pt>
                      <c:pt idx="1167">
                        <c:v>44693</c:v>
                      </c:pt>
                      <c:pt idx="1168">
                        <c:v>44694</c:v>
                      </c:pt>
                      <c:pt idx="1169">
                        <c:v>44697</c:v>
                      </c:pt>
                      <c:pt idx="1170">
                        <c:v>44698</c:v>
                      </c:pt>
                      <c:pt idx="1171">
                        <c:v>44699</c:v>
                      </c:pt>
                      <c:pt idx="1172">
                        <c:v>44700</c:v>
                      </c:pt>
                      <c:pt idx="1173">
                        <c:v>44701</c:v>
                      </c:pt>
                      <c:pt idx="1174">
                        <c:v>44704</c:v>
                      </c:pt>
                      <c:pt idx="1175">
                        <c:v>44705</c:v>
                      </c:pt>
                      <c:pt idx="1176">
                        <c:v>44706</c:v>
                      </c:pt>
                      <c:pt idx="1177">
                        <c:v>44711</c:v>
                      </c:pt>
                      <c:pt idx="1178">
                        <c:v>44712</c:v>
                      </c:pt>
                      <c:pt idx="1179">
                        <c:v>44713</c:v>
                      </c:pt>
                      <c:pt idx="1180">
                        <c:v>44714</c:v>
                      </c:pt>
                      <c:pt idx="1181">
                        <c:v>44715</c:v>
                      </c:pt>
                      <c:pt idx="1182">
                        <c:v>44719</c:v>
                      </c:pt>
                      <c:pt idx="1183">
                        <c:v>44720</c:v>
                      </c:pt>
                      <c:pt idx="1184">
                        <c:v>44721</c:v>
                      </c:pt>
                      <c:pt idx="1185">
                        <c:v>44722</c:v>
                      </c:pt>
                      <c:pt idx="1186">
                        <c:v>44725</c:v>
                      </c:pt>
                      <c:pt idx="1187">
                        <c:v>44726</c:v>
                      </c:pt>
                      <c:pt idx="1188">
                        <c:v>44727</c:v>
                      </c:pt>
                      <c:pt idx="1189">
                        <c:v>44728</c:v>
                      </c:pt>
                      <c:pt idx="1190">
                        <c:v>44729</c:v>
                      </c:pt>
                      <c:pt idx="1191">
                        <c:v>44732</c:v>
                      </c:pt>
                      <c:pt idx="1192">
                        <c:v>44733</c:v>
                      </c:pt>
                      <c:pt idx="1193">
                        <c:v>44734</c:v>
                      </c:pt>
                      <c:pt idx="1194">
                        <c:v>44735</c:v>
                      </c:pt>
                      <c:pt idx="1195">
                        <c:v>44736</c:v>
                      </c:pt>
                      <c:pt idx="1196">
                        <c:v>44739</c:v>
                      </c:pt>
                      <c:pt idx="1197">
                        <c:v>44740</c:v>
                      </c:pt>
                      <c:pt idx="1198">
                        <c:v>44741</c:v>
                      </c:pt>
                      <c:pt idx="1199">
                        <c:v>44742</c:v>
                      </c:pt>
                      <c:pt idx="1200">
                        <c:v>44743</c:v>
                      </c:pt>
                      <c:pt idx="1201">
                        <c:v>44746</c:v>
                      </c:pt>
                      <c:pt idx="1202">
                        <c:v>44747</c:v>
                      </c:pt>
                      <c:pt idx="1203">
                        <c:v>44748</c:v>
                      </c:pt>
                      <c:pt idx="1204">
                        <c:v>44749</c:v>
                      </c:pt>
                      <c:pt idx="1205">
                        <c:v>44750</c:v>
                      </c:pt>
                      <c:pt idx="1206">
                        <c:v>44753</c:v>
                      </c:pt>
                      <c:pt idx="1207">
                        <c:v>44754</c:v>
                      </c:pt>
                      <c:pt idx="1208">
                        <c:v>44755</c:v>
                      </c:pt>
                      <c:pt idx="1209">
                        <c:v>44760</c:v>
                      </c:pt>
                      <c:pt idx="1210">
                        <c:v>44761</c:v>
                      </c:pt>
                      <c:pt idx="1211">
                        <c:v>44762</c:v>
                      </c:pt>
                      <c:pt idx="1212">
                        <c:v>44763</c:v>
                      </c:pt>
                      <c:pt idx="1213">
                        <c:v>44764</c:v>
                      </c:pt>
                      <c:pt idx="1214">
                        <c:v>44767</c:v>
                      </c:pt>
                      <c:pt idx="1215">
                        <c:v>44768</c:v>
                      </c:pt>
                      <c:pt idx="1216">
                        <c:v>44769</c:v>
                      </c:pt>
                      <c:pt idx="1217">
                        <c:v>44770</c:v>
                      </c:pt>
                      <c:pt idx="1218">
                        <c:v>44771</c:v>
                      </c:pt>
                      <c:pt idx="1219">
                        <c:v>44802</c:v>
                      </c:pt>
                      <c:pt idx="1220">
                        <c:v>44803</c:v>
                      </c:pt>
                      <c:pt idx="1221">
                        <c:v>44804</c:v>
                      </c:pt>
                      <c:pt idx="1222">
                        <c:v>44805</c:v>
                      </c:pt>
                      <c:pt idx="1223">
                        <c:v>44806</c:v>
                      </c:pt>
                      <c:pt idx="1224">
                        <c:v>44809</c:v>
                      </c:pt>
                      <c:pt idx="1225">
                        <c:v>44810</c:v>
                      </c:pt>
                      <c:pt idx="1226">
                        <c:v>44811</c:v>
                      </c:pt>
                      <c:pt idx="1227">
                        <c:v>44812</c:v>
                      </c:pt>
                      <c:pt idx="1228">
                        <c:v>44813</c:v>
                      </c:pt>
                      <c:pt idx="1229">
                        <c:v>44816</c:v>
                      </c:pt>
                      <c:pt idx="1230">
                        <c:v>44817</c:v>
                      </c:pt>
                      <c:pt idx="1231">
                        <c:v>44818</c:v>
                      </c:pt>
                      <c:pt idx="1232">
                        <c:v>44819</c:v>
                      </c:pt>
                      <c:pt idx="1233">
                        <c:v>44820</c:v>
                      </c:pt>
                      <c:pt idx="1234">
                        <c:v>44823</c:v>
                      </c:pt>
                      <c:pt idx="1235">
                        <c:v>44824</c:v>
                      </c:pt>
                      <c:pt idx="1236">
                        <c:v>44825</c:v>
                      </c:pt>
                      <c:pt idx="1237">
                        <c:v>44826</c:v>
                      </c:pt>
                      <c:pt idx="1238">
                        <c:v>44830</c:v>
                      </c:pt>
                      <c:pt idx="1239">
                        <c:v>44831</c:v>
                      </c:pt>
                      <c:pt idx="1240">
                        <c:v>44832</c:v>
                      </c:pt>
                      <c:pt idx="1241">
                        <c:v>44833</c:v>
                      </c:pt>
                      <c:pt idx="1242">
                        <c:v>44834</c:v>
                      </c:pt>
                      <c:pt idx="1243">
                        <c:v>44837</c:v>
                      </c:pt>
                      <c:pt idx="1244">
                        <c:v>44838</c:v>
                      </c:pt>
                      <c:pt idx="1245">
                        <c:v>44839</c:v>
                      </c:pt>
                      <c:pt idx="1246">
                        <c:v>44840</c:v>
                      </c:pt>
                      <c:pt idx="1247">
                        <c:v>44841</c:v>
                      </c:pt>
                      <c:pt idx="1248">
                        <c:v>44844</c:v>
                      </c:pt>
                      <c:pt idx="1249">
                        <c:v>44845</c:v>
                      </c:pt>
                      <c:pt idx="1250">
                        <c:v>44846</c:v>
                      </c:pt>
                      <c:pt idx="1251">
                        <c:v>44847</c:v>
                      </c:pt>
                      <c:pt idx="1252">
                        <c:v>44848</c:v>
                      </c:pt>
                      <c:pt idx="1253">
                        <c:v>44851</c:v>
                      </c:pt>
                      <c:pt idx="1254">
                        <c:v>44852</c:v>
                      </c:pt>
                      <c:pt idx="1255">
                        <c:v>44853</c:v>
                      </c:pt>
                      <c:pt idx="1256">
                        <c:v>44854</c:v>
                      </c:pt>
                      <c:pt idx="1257">
                        <c:v>44855</c:v>
                      </c:pt>
                      <c:pt idx="1258">
                        <c:v>44858</c:v>
                      </c:pt>
                      <c:pt idx="1259">
                        <c:v>44859</c:v>
                      </c:pt>
                      <c:pt idx="1260">
                        <c:v>44860</c:v>
                      </c:pt>
                      <c:pt idx="1261">
                        <c:v>44861</c:v>
                      </c:pt>
                      <c:pt idx="1262">
                        <c:v>44862</c:v>
                      </c:pt>
                      <c:pt idx="1263">
                        <c:v>44867</c:v>
                      </c:pt>
                      <c:pt idx="1264">
                        <c:v>44868</c:v>
                      </c:pt>
                      <c:pt idx="1265">
                        <c:v>44869</c:v>
                      </c:pt>
                      <c:pt idx="1266">
                        <c:v>44872</c:v>
                      </c:pt>
                      <c:pt idx="1267">
                        <c:v>44873</c:v>
                      </c:pt>
                      <c:pt idx="1268">
                        <c:v>44874</c:v>
                      </c:pt>
                      <c:pt idx="1269">
                        <c:v>44875</c:v>
                      </c:pt>
                      <c:pt idx="1270">
                        <c:v>44879</c:v>
                      </c:pt>
                      <c:pt idx="1271">
                        <c:v>44880</c:v>
                      </c:pt>
                      <c:pt idx="1272">
                        <c:v>44881</c:v>
                      </c:pt>
                      <c:pt idx="1273">
                        <c:v>44882</c:v>
                      </c:pt>
                      <c:pt idx="1274">
                        <c:v>44883</c:v>
                      </c:pt>
                      <c:pt idx="1275">
                        <c:v>44886</c:v>
                      </c:pt>
                      <c:pt idx="1276">
                        <c:v>44887</c:v>
                      </c:pt>
                      <c:pt idx="1277">
                        <c:v>44888</c:v>
                      </c:pt>
                      <c:pt idx="1278">
                        <c:v>44889</c:v>
                      </c:pt>
                      <c:pt idx="1279">
                        <c:v>44890</c:v>
                      </c:pt>
                      <c:pt idx="1280">
                        <c:v>44893</c:v>
                      </c:pt>
                      <c:pt idx="1281">
                        <c:v>44894</c:v>
                      </c:pt>
                      <c:pt idx="1282">
                        <c:v>44895</c:v>
                      </c:pt>
                      <c:pt idx="1283">
                        <c:v>44896</c:v>
                      </c:pt>
                      <c:pt idx="1284">
                        <c:v>44897</c:v>
                      </c:pt>
                      <c:pt idx="1285">
                        <c:v>44900</c:v>
                      </c:pt>
                      <c:pt idx="1286">
                        <c:v>44901</c:v>
                      </c:pt>
                      <c:pt idx="1287">
                        <c:v>44902</c:v>
                      </c:pt>
                      <c:pt idx="1288">
                        <c:v>44903</c:v>
                      </c:pt>
                      <c:pt idx="1289">
                        <c:v>44904</c:v>
                      </c:pt>
                      <c:pt idx="1290">
                        <c:v>44907</c:v>
                      </c:pt>
                      <c:pt idx="1291">
                        <c:v>44908</c:v>
                      </c:pt>
                      <c:pt idx="1292">
                        <c:v>44909</c:v>
                      </c:pt>
                      <c:pt idx="1293">
                        <c:v>44910</c:v>
                      </c:pt>
                      <c:pt idx="1294">
                        <c:v>44914</c:v>
                      </c:pt>
                      <c:pt idx="1295">
                        <c:v>44915</c:v>
                      </c:pt>
                      <c:pt idx="1296">
                        <c:v>44916</c:v>
                      </c:pt>
                      <c:pt idx="1297">
                        <c:v>44917</c:v>
                      </c:pt>
                      <c:pt idx="1298">
                        <c:v>44929</c:v>
                      </c:pt>
                      <c:pt idx="1299">
                        <c:v>44930</c:v>
                      </c:pt>
                      <c:pt idx="1300">
                        <c:v>44931</c:v>
                      </c:pt>
                      <c:pt idx="1301">
                        <c:v>44932</c:v>
                      </c:pt>
                      <c:pt idx="1302">
                        <c:v>44935</c:v>
                      </c:pt>
                      <c:pt idx="1303">
                        <c:v>44936</c:v>
                      </c:pt>
                      <c:pt idx="1304">
                        <c:v>44937</c:v>
                      </c:pt>
                      <c:pt idx="1305">
                        <c:v>44938</c:v>
                      </c:pt>
                      <c:pt idx="1306">
                        <c:v>44939</c:v>
                      </c:pt>
                      <c:pt idx="1307">
                        <c:v>44942</c:v>
                      </c:pt>
                      <c:pt idx="1308">
                        <c:v>44943</c:v>
                      </c:pt>
                      <c:pt idx="1309">
                        <c:v>44944</c:v>
                      </c:pt>
                      <c:pt idx="1310">
                        <c:v>44945</c:v>
                      </c:pt>
                      <c:pt idx="1311">
                        <c:v>44946</c:v>
                      </c:pt>
                      <c:pt idx="1312">
                        <c:v>44949</c:v>
                      </c:pt>
                      <c:pt idx="1313">
                        <c:v>44950</c:v>
                      </c:pt>
                      <c:pt idx="1314">
                        <c:v>44951</c:v>
                      </c:pt>
                      <c:pt idx="1315">
                        <c:v>44952</c:v>
                      </c:pt>
                      <c:pt idx="1316">
                        <c:v>44953</c:v>
                      </c:pt>
                      <c:pt idx="1317">
                        <c:v>44956</c:v>
                      </c:pt>
                      <c:pt idx="1318">
                        <c:v>44957</c:v>
                      </c:pt>
                      <c:pt idx="1319">
                        <c:v>44958</c:v>
                      </c:pt>
                      <c:pt idx="1320">
                        <c:v>44959</c:v>
                      </c:pt>
                      <c:pt idx="1321">
                        <c:v>44960</c:v>
                      </c:pt>
                      <c:pt idx="1322">
                        <c:v>44963</c:v>
                      </c:pt>
                      <c:pt idx="1323">
                        <c:v>44964</c:v>
                      </c:pt>
                      <c:pt idx="1324">
                        <c:v>44965</c:v>
                      </c:pt>
                      <c:pt idx="1325">
                        <c:v>44966</c:v>
                      </c:pt>
                      <c:pt idx="1326">
                        <c:v>44967</c:v>
                      </c:pt>
                      <c:pt idx="1327">
                        <c:v>44970</c:v>
                      </c:pt>
                      <c:pt idx="1328">
                        <c:v>44971</c:v>
                      </c:pt>
                      <c:pt idx="1329">
                        <c:v>44972</c:v>
                      </c:pt>
                      <c:pt idx="1330">
                        <c:v>44973</c:v>
                      </c:pt>
                      <c:pt idx="1331">
                        <c:v>44974</c:v>
                      </c:pt>
                      <c:pt idx="1332">
                        <c:v>44977</c:v>
                      </c:pt>
                      <c:pt idx="1333">
                        <c:v>44978</c:v>
                      </c:pt>
                      <c:pt idx="1334">
                        <c:v>44979</c:v>
                      </c:pt>
                      <c:pt idx="1335">
                        <c:v>44980</c:v>
                      </c:pt>
                      <c:pt idx="1336">
                        <c:v>44981</c:v>
                      </c:pt>
                      <c:pt idx="1337">
                        <c:v>44984</c:v>
                      </c:pt>
                      <c:pt idx="1338">
                        <c:v>44985</c:v>
                      </c:pt>
                      <c:pt idx="1339">
                        <c:v>44986</c:v>
                      </c:pt>
                      <c:pt idx="1340">
                        <c:v>44987</c:v>
                      </c:pt>
                      <c:pt idx="1341">
                        <c:v>44988</c:v>
                      </c:pt>
                      <c:pt idx="1342">
                        <c:v>44991</c:v>
                      </c:pt>
                      <c:pt idx="1343">
                        <c:v>44992</c:v>
                      </c:pt>
                      <c:pt idx="1344">
                        <c:v>44993</c:v>
                      </c:pt>
                      <c:pt idx="1345">
                        <c:v>44994</c:v>
                      </c:pt>
                      <c:pt idx="1346">
                        <c:v>44995</c:v>
                      </c:pt>
                      <c:pt idx="1347">
                        <c:v>44998</c:v>
                      </c:pt>
                      <c:pt idx="1348">
                        <c:v>44999</c:v>
                      </c:pt>
                      <c:pt idx="1349">
                        <c:v>45000</c:v>
                      </c:pt>
                      <c:pt idx="1350">
                        <c:v>45001</c:v>
                      </c:pt>
                      <c:pt idx="1351">
                        <c:v>45002</c:v>
                      </c:pt>
                      <c:pt idx="1352">
                        <c:v>45005</c:v>
                      </c:pt>
                      <c:pt idx="1353">
                        <c:v>45006</c:v>
                      </c:pt>
                      <c:pt idx="1354">
                        <c:v>45007</c:v>
                      </c:pt>
                      <c:pt idx="1355">
                        <c:v>45008</c:v>
                      </c:pt>
                      <c:pt idx="1356">
                        <c:v>45009</c:v>
                      </c:pt>
                      <c:pt idx="1357">
                        <c:v>45012</c:v>
                      </c:pt>
                      <c:pt idx="1358">
                        <c:v>45013</c:v>
                      </c:pt>
                      <c:pt idx="1359">
                        <c:v>45014</c:v>
                      </c:pt>
                      <c:pt idx="1360">
                        <c:v>45015</c:v>
                      </c:pt>
                      <c:pt idx="1361">
                        <c:v>45016</c:v>
                      </c:pt>
                      <c:pt idx="1362">
                        <c:v>45019</c:v>
                      </c:pt>
                      <c:pt idx="1363">
                        <c:v>45020</c:v>
                      </c:pt>
                      <c:pt idx="1364">
                        <c:v>45021</c:v>
                      </c:pt>
                      <c:pt idx="1365">
                        <c:v>45022</c:v>
                      </c:pt>
                      <c:pt idx="1366">
                        <c:v>45023</c:v>
                      </c:pt>
                      <c:pt idx="1367">
                        <c:v>45027</c:v>
                      </c:pt>
                      <c:pt idx="1368">
                        <c:v>45028</c:v>
                      </c:pt>
                      <c:pt idx="1369">
                        <c:v>45029</c:v>
                      </c:pt>
                      <c:pt idx="1370">
                        <c:v>45030</c:v>
                      </c:pt>
                      <c:pt idx="1371">
                        <c:v>45033</c:v>
                      </c:pt>
                      <c:pt idx="1372">
                        <c:v>45034</c:v>
                      </c:pt>
                      <c:pt idx="1373">
                        <c:v>45035</c:v>
                      </c:pt>
                      <c:pt idx="1374">
                        <c:v>45036</c:v>
                      </c:pt>
                      <c:pt idx="1375">
                        <c:v>45037</c:v>
                      </c:pt>
                      <c:pt idx="1376">
                        <c:v>45040</c:v>
                      </c:pt>
                      <c:pt idx="1377">
                        <c:v>45041</c:v>
                      </c:pt>
                      <c:pt idx="1378">
                        <c:v>45042</c:v>
                      </c:pt>
                      <c:pt idx="1379">
                        <c:v>45043</c:v>
                      </c:pt>
                      <c:pt idx="1380">
                        <c:v>45048</c:v>
                      </c:pt>
                      <c:pt idx="1381">
                        <c:v>45049</c:v>
                      </c:pt>
                      <c:pt idx="1382">
                        <c:v>45050</c:v>
                      </c:pt>
                      <c:pt idx="1383">
                        <c:v>45051</c:v>
                      </c:pt>
                      <c:pt idx="1384">
                        <c:v>45055</c:v>
                      </c:pt>
                      <c:pt idx="1385">
                        <c:v>45056</c:v>
                      </c:pt>
                      <c:pt idx="1386">
                        <c:v>45057</c:v>
                      </c:pt>
                      <c:pt idx="1387">
                        <c:v>45058</c:v>
                      </c:pt>
                      <c:pt idx="1388">
                        <c:v>45068</c:v>
                      </c:pt>
                      <c:pt idx="1389">
                        <c:v>45069</c:v>
                      </c:pt>
                      <c:pt idx="1390">
                        <c:v>45070</c:v>
                      </c:pt>
                      <c:pt idx="1391">
                        <c:v>45071</c:v>
                      </c:pt>
                      <c:pt idx="1392">
                        <c:v>45072</c:v>
                      </c:pt>
                      <c:pt idx="1393">
                        <c:v>45076</c:v>
                      </c:pt>
                      <c:pt idx="1394">
                        <c:v>45077</c:v>
                      </c:pt>
                      <c:pt idx="1395">
                        <c:v>45078</c:v>
                      </c:pt>
                      <c:pt idx="1396">
                        <c:v>45082</c:v>
                      </c:pt>
                      <c:pt idx="1397">
                        <c:v>45083</c:v>
                      </c:pt>
                      <c:pt idx="1398">
                        <c:v>45084</c:v>
                      </c:pt>
                      <c:pt idx="1399">
                        <c:v>45085</c:v>
                      </c:pt>
                      <c:pt idx="1400">
                        <c:v>45091</c:v>
                      </c:pt>
                      <c:pt idx="1401">
                        <c:v>45092</c:v>
                      </c:pt>
                      <c:pt idx="1402">
                        <c:v>45093</c:v>
                      </c:pt>
                      <c:pt idx="1403">
                        <c:v>45096</c:v>
                      </c:pt>
                      <c:pt idx="1404">
                        <c:v>45097</c:v>
                      </c:pt>
                      <c:pt idx="1405">
                        <c:v>45098</c:v>
                      </c:pt>
                      <c:pt idx="1406">
                        <c:v>45099</c:v>
                      </c:pt>
                      <c:pt idx="1407">
                        <c:v>45100</c:v>
                      </c:pt>
                      <c:pt idx="1408">
                        <c:v>45103</c:v>
                      </c:pt>
                      <c:pt idx="1409">
                        <c:v>45104</c:v>
                      </c:pt>
                      <c:pt idx="1410">
                        <c:v>45105</c:v>
                      </c:pt>
                      <c:pt idx="1411">
                        <c:v>45106</c:v>
                      </c:pt>
                      <c:pt idx="1412">
                        <c:v>45107</c:v>
                      </c:pt>
                      <c:pt idx="1413">
                        <c:v>45110</c:v>
                      </c:pt>
                      <c:pt idx="1414">
                        <c:v>45111</c:v>
                      </c:pt>
                      <c:pt idx="1415">
                        <c:v>45112</c:v>
                      </c:pt>
                      <c:pt idx="1416">
                        <c:v>45113</c:v>
                      </c:pt>
                      <c:pt idx="1417">
                        <c:v>45114</c:v>
                      </c:pt>
                      <c:pt idx="1418">
                        <c:v>45117</c:v>
                      </c:pt>
                      <c:pt idx="1419">
                        <c:v>45118</c:v>
                      </c:pt>
                      <c:pt idx="1420">
                        <c:v>45119</c:v>
                      </c:pt>
                      <c:pt idx="1421">
                        <c:v>45120</c:v>
                      </c:pt>
                      <c:pt idx="1422">
                        <c:v>45124</c:v>
                      </c:pt>
                      <c:pt idx="1423">
                        <c:v>45125</c:v>
                      </c:pt>
                      <c:pt idx="1424">
                        <c:v>45126</c:v>
                      </c:pt>
                      <c:pt idx="1425">
                        <c:v>45127</c:v>
                      </c:pt>
                      <c:pt idx="1426">
                        <c:v>45128</c:v>
                      </c:pt>
                      <c:pt idx="1427">
                        <c:v>45131</c:v>
                      </c:pt>
                      <c:pt idx="1428">
                        <c:v>45132</c:v>
                      </c:pt>
                      <c:pt idx="1429">
                        <c:v>45133</c:v>
                      </c:pt>
                      <c:pt idx="1430">
                        <c:v>45134</c:v>
                      </c:pt>
                      <c:pt idx="1431">
                        <c:v>45135</c:v>
                      </c:pt>
                      <c:pt idx="1432">
                        <c:v>45159</c:v>
                      </c:pt>
                      <c:pt idx="1433">
                        <c:v>45160</c:v>
                      </c:pt>
                      <c:pt idx="1434">
                        <c:v>45161</c:v>
                      </c:pt>
                      <c:pt idx="1435">
                        <c:v>45162</c:v>
                      </c:pt>
                      <c:pt idx="1436">
                        <c:v>45163</c:v>
                      </c:pt>
                      <c:pt idx="1437">
                        <c:v>45166</c:v>
                      </c:pt>
                      <c:pt idx="1438">
                        <c:v>45167</c:v>
                      </c:pt>
                      <c:pt idx="1439">
                        <c:v>45168</c:v>
                      </c:pt>
                      <c:pt idx="1440">
                        <c:v>45169</c:v>
                      </c:pt>
                      <c:pt idx="1441">
                        <c:v>45170</c:v>
                      </c:pt>
                      <c:pt idx="1442">
                        <c:v>45173</c:v>
                      </c:pt>
                      <c:pt idx="1443">
                        <c:v>45174</c:v>
                      </c:pt>
                      <c:pt idx="1444">
                        <c:v>45175</c:v>
                      </c:pt>
                      <c:pt idx="1445">
                        <c:v>45176</c:v>
                      </c:pt>
                      <c:pt idx="1446">
                        <c:v>45177</c:v>
                      </c:pt>
                      <c:pt idx="1447">
                        <c:v>45180</c:v>
                      </c:pt>
                      <c:pt idx="1448">
                        <c:v>45181</c:v>
                      </c:pt>
                      <c:pt idx="1449">
                        <c:v>45182</c:v>
                      </c:pt>
                      <c:pt idx="1450">
                        <c:v>45183</c:v>
                      </c:pt>
                      <c:pt idx="1451">
                        <c:v>45187</c:v>
                      </c:pt>
                      <c:pt idx="1452">
                        <c:v>45188</c:v>
                      </c:pt>
                      <c:pt idx="1453">
                        <c:v>45189</c:v>
                      </c:pt>
                      <c:pt idx="1454">
                        <c:v>45190</c:v>
                      </c:pt>
                      <c:pt idx="1455">
                        <c:v>45194</c:v>
                      </c:pt>
                      <c:pt idx="1456">
                        <c:v>45195</c:v>
                      </c:pt>
                      <c:pt idx="1457">
                        <c:v>45196</c:v>
                      </c:pt>
                      <c:pt idx="1458">
                        <c:v>45197</c:v>
                      </c:pt>
                      <c:pt idx="1459">
                        <c:v>45201</c:v>
                      </c:pt>
                      <c:pt idx="1460">
                        <c:v>45202</c:v>
                      </c:pt>
                      <c:pt idx="1461">
                        <c:v>45203</c:v>
                      </c:pt>
                      <c:pt idx="1462">
                        <c:v>45204</c:v>
                      </c:pt>
                      <c:pt idx="1463">
                        <c:v>45205</c:v>
                      </c:pt>
                      <c:pt idx="1464">
                        <c:v>45208</c:v>
                      </c:pt>
                      <c:pt idx="1465">
                        <c:v>45209</c:v>
                      </c:pt>
                      <c:pt idx="1466">
                        <c:v>45210</c:v>
                      </c:pt>
                      <c:pt idx="1467">
                        <c:v>45211</c:v>
                      </c:pt>
                      <c:pt idx="1468">
                        <c:v>45212</c:v>
                      </c:pt>
                      <c:pt idx="1469">
                        <c:v>45215</c:v>
                      </c:pt>
                      <c:pt idx="1470">
                        <c:v>45216</c:v>
                      </c:pt>
                      <c:pt idx="1471">
                        <c:v>45217</c:v>
                      </c:pt>
                      <c:pt idx="1472">
                        <c:v>45218</c:v>
                      </c:pt>
                      <c:pt idx="1473">
                        <c:v>45222</c:v>
                      </c:pt>
                      <c:pt idx="1474">
                        <c:v>45223</c:v>
                      </c:pt>
                      <c:pt idx="1475">
                        <c:v>45224</c:v>
                      </c:pt>
                      <c:pt idx="1476">
                        <c:v>45225</c:v>
                      </c:pt>
                      <c:pt idx="1477">
                        <c:v>45236</c:v>
                      </c:pt>
                      <c:pt idx="1478">
                        <c:v>45237</c:v>
                      </c:pt>
                      <c:pt idx="1479">
                        <c:v>45238</c:v>
                      </c:pt>
                      <c:pt idx="1480">
                        <c:v>45239</c:v>
                      </c:pt>
                      <c:pt idx="1481">
                        <c:v>45240</c:v>
                      </c:pt>
                      <c:pt idx="1482">
                        <c:v>45243</c:v>
                      </c:pt>
                      <c:pt idx="1483">
                        <c:v>45244</c:v>
                      </c:pt>
                      <c:pt idx="1484">
                        <c:v>45245</c:v>
                      </c:pt>
                      <c:pt idx="1485">
                        <c:v>45246</c:v>
                      </c:pt>
                      <c:pt idx="1486">
                        <c:v>45250</c:v>
                      </c:pt>
                      <c:pt idx="1487">
                        <c:v>45251</c:v>
                      </c:pt>
                      <c:pt idx="1488">
                        <c:v>45252</c:v>
                      </c:pt>
                      <c:pt idx="1489">
                        <c:v>45253</c:v>
                      </c:pt>
                      <c:pt idx="1490">
                        <c:v>45257</c:v>
                      </c:pt>
                      <c:pt idx="1491">
                        <c:v>45258</c:v>
                      </c:pt>
                      <c:pt idx="1492">
                        <c:v>45259</c:v>
                      </c:pt>
                      <c:pt idx="1493">
                        <c:v>45260</c:v>
                      </c:pt>
                      <c:pt idx="1494">
                        <c:v>45264</c:v>
                      </c:pt>
                      <c:pt idx="1495">
                        <c:v>45265</c:v>
                      </c:pt>
                      <c:pt idx="1496">
                        <c:v>45266</c:v>
                      </c:pt>
                      <c:pt idx="1497">
                        <c:v>45267</c:v>
                      </c:pt>
                      <c:pt idx="1498">
                        <c:v>45268</c:v>
                      </c:pt>
                      <c:pt idx="1499">
                        <c:v>45271</c:v>
                      </c:pt>
                      <c:pt idx="1500">
                        <c:v>45272</c:v>
                      </c:pt>
                      <c:pt idx="1501">
                        <c:v>45273</c:v>
                      </c:pt>
                      <c:pt idx="1502">
                        <c:v>45274</c:v>
                      </c:pt>
                      <c:pt idx="1503">
                        <c:v>45278</c:v>
                      </c:pt>
                      <c:pt idx="1504">
                        <c:v>45279</c:v>
                      </c:pt>
                      <c:pt idx="1505">
                        <c:v>45280</c:v>
                      </c:pt>
                      <c:pt idx="1506">
                        <c:v>45294</c:v>
                      </c:pt>
                      <c:pt idx="1507">
                        <c:v>45295</c:v>
                      </c:pt>
                      <c:pt idx="1508">
                        <c:v>45296</c:v>
                      </c:pt>
                      <c:pt idx="1509">
                        <c:v>45299</c:v>
                      </c:pt>
                      <c:pt idx="1510">
                        <c:v>45300</c:v>
                      </c:pt>
                      <c:pt idx="1511">
                        <c:v>45301</c:v>
                      </c:pt>
                      <c:pt idx="1512">
                        <c:v>45302</c:v>
                      </c:pt>
                      <c:pt idx="1513">
                        <c:v>45303</c:v>
                      </c:pt>
                      <c:pt idx="1514">
                        <c:v>45306</c:v>
                      </c:pt>
                      <c:pt idx="1515">
                        <c:v>45307</c:v>
                      </c:pt>
                      <c:pt idx="1516">
                        <c:v>45308</c:v>
                      </c:pt>
                      <c:pt idx="1517">
                        <c:v>45309</c:v>
                      </c:pt>
                      <c:pt idx="1518">
                        <c:v>45310</c:v>
                      </c:pt>
                      <c:pt idx="1519">
                        <c:v>45313</c:v>
                      </c:pt>
                      <c:pt idx="1520">
                        <c:v>45314</c:v>
                      </c:pt>
                      <c:pt idx="1521">
                        <c:v>45315</c:v>
                      </c:pt>
                      <c:pt idx="1522">
                        <c:v>45316</c:v>
                      </c:pt>
                      <c:pt idx="1523">
                        <c:v>45317</c:v>
                      </c:pt>
                      <c:pt idx="1524">
                        <c:v>45320</c:v>
                      </c:pt>
                      <c:pt idx="1525">
                        <c:v>45321</c:v>
                      </c:pt>
                      <c:pt idx="1526">
                        <c:v>45322</c:v>
                      </c:pt>
                      <c:pt idx="1527">
                        <c:v>45323</c:v>
                      </c:pt>
                      <c:pt idx="1528">
                        <c:v>45324</c:v>
                      </c:pt>
                      <c:pt idx="1529">
                        <c:v>45327</c:v>
                      </c:pt>
                      <c:pt idx="1530">
                        <c:v>45328</c:v>
                      </c:pt>
                      <c:pt idx="1531">
                        <c:v>45329</c:v>
                      </c:pt>
                      <c:pt idx="1532">
                        <c:v>45330</c:v>
                      </c:pt>
                      <c:pt idx="1533">
                        <c:v>45331</c:v>
                      </c:pt>
                      <c:pt idx="1534">
                        <c:v>45334</c:v>
                      </c:pt>
                      <c:pt idx="1535">
                        <c:v>45335</c:v>
                      </c:pt>
                      <c:pt idx="1536">
                        <c:v>45336</c:v>
                      </c:pt>
                      <c:pt idx="1537">
                        <c:v>45337</c:v>
                      </c:pt>
                      <c:pt idx="1538">
                        <c:v>45338</c:v>
                      </c:pt>
                      <c:pt idx="1539">
                        <c:v>45341</c:v>
                      </c:pt>
                      <c:pt idx="1540">
                        <c:v>45342</c:v>
                      </c:pt>
                      <c:pt idx="1541">
                        <c:v>45343</c:v>
                      </c:pt>
                      <c:pt idx="1542">
                        <c:v>45344</c:v>
                      </c:pt>
                      <c:pt idx="1543">
                        <c:v>45345</c:v>
                      </c:pt>
                      <c:pt idx="1544">
                        <c:v>45348</c:v>
                      </c:pt>
                      <c:pt idx="1545">
                        <c:v>45349</c:v>
                      </c:pt>
                      <c:pt idx="1546">
                        <c:v>45350</c:v>
                      </c:pt>
                      <c:pt idx="1547">
                        <c:v>45351</c:v>
                      </c:pt>
                      <c:pt idx="1548">
                        <c:v>45352</c:v>
                      </c:pt>
                      <c:pt idx="1549">
                        <c:v>45355</c:v>
                      </c:pt>
                      <c:pt idx="1550">
                        <c:v>45356</c:v>
                      </c:pt>
                      <c:pt idx="1551">
                        <c:v>45357</c:v>
                      </c:pt>
                      <c:pt idx="1552">
                        <c:v>45358</c:v>
                      </c:pt>
                      <c:pt idx="1553">
                        <c:v>45359</c:v>
                      </c:pt>
                      <c:pt idx="1554">
                        <c:v>45362</c:v>
                      </c:pt>
                      <c:pt idx="1555">
                        <c:v>45363</c:v>
                      </c:pt>
                      <c:pt idx="1556">
                        <c:v>45364</c:v>
                      </c:pt>
                      <c:pt idx="1557">
                        <c:v>45365</c:v>
                      </c:pt>
                      <c:pt idx="1558">
                        <c:v>45366</c:v>
                      </c:pt>
                      <c:pt idx="1559">
                        <c:v>45369</c:v>
                      </c:pt>
                      <c:pt idx="1560">
                        <c:v>45370</c:v>
                      </c:pt>
                      <c:pt idx="1561">
                        <c:v>45371</c:v>
                      </c:pt>
                      <c:pt idx="1562">
                        <c:v>45372</c:v>
                      </c:pt>
                      <c:pt idx="1563">
                        <c:v>45373</c:v>
                      </c:pt>
                      <c:pt idx="1564">
                        <c:v>45376</c:v>
                      </c:pt>
                      <c:pt idx="1565">
                        <c:v>45377</c:v>
                      </c:pt>
                      <c:pt idx="1566">
                        <c:v>45378</c:v>
                      </c:pt>
                      <c:pt idx="1567">
                        <c:v>45379</c:v>
                      </c:pt>
                      <c:pt idx="1568">
                        <c:v>45380</c:v>
                      </c:pt>
                      <c:pt idx="1569">
                        <c:v>45383</c:v>
                      </c:pt>
                      <c:pt idx="1570">
                        <c:v>45384</c:v>
                      </c:pt>
                      <c:pt idx="1571">
                        <c:v>45385</c:v>
                      </c:pt>
                      <c:pt idx="1572">
                        <c:v>45386</c:v>
                      </c:pt>
                      <c:pt idx="1573">
                        <c:v>45387</c:v>
                      </c:pt>
                      <c:pt idx="1574">
                        <c:v>45390</c:v>
                      </c:pt>
                      <c:pt idx="1575">
                        <c:v>45391</c:v>
                      </c:pt>
                      <c:pt idx="1576">
                        <c:v>45392</c:v>
                      </c:pt>
                      <c:pt idx="1577">
                        <c:v>45393</c:v>
                      </c:pt>
                      <c:pt idx="1578">
                        <c:v>45394</c:v>
                      </c:pt>
                      <c:pt idx="1579">
                        <c:v>45397</c:v>
                      </c:pt>
                      <c:pt idx="1580">
                        <c:v>45398</c:v>
                      </c:pt>
                      <c:pt idx="1581">
                        <c:v>45399</c:v>
                      </c:pt>
                      <c:pt idx="1582">
                        <c:v>45400</c:v>
                      </c:pt>
                      <c:pt idx="1583">
                        <c:v>45401</c:v>
                      </c:pt>
                      <c:pt idx="1584">
                        <c:v>45404</c:v>
                      </c:pt>
                      <c:pt idx="1585">
                        <c:v>45405</c:v>
                      </c:pt>
                      <c:pt idx="1586">
                        <c:v>45406</c:v>
                      </c:pt>
                      <c:pt idx="1587">
                        <c:v>45407</c:v>
                      </c:pt>
                      <c:pt idx="1588">
                        <c:v>45408</c:v>
                      </c:pt>
                      <c:pt idx="1589">
                        <c:v>45411</c:v>
                      </c:pt>
                      <c:pt idx="1590">
                        <c:v>45412</c:v>
                      </c:pt>
                      <c:pt idx="1591">
                        <c:v>45413</c:v>
                      </c:pt>
                      <c:pt idx="1592">
                        <c:v>45414</c:v>
                      </c:pt>
                      <c:pt idx="1593">
                        <c:v>45415</c:v>
                      </c:pt>
                      <c:pt idx="1594">
                        <c:v>45418</c:v>
                      </c:pt>
                      <c:pt idx="1595">
                        <c:v>45419</c:v>
                      </c:pt>
                      <c:pt idx="1596">
                        <c:v>45420</c:v>
                      </c:pt>
                      <c:pt idx="1597">
                        <c:v>45421</c:v>
                      </c:pt>
                      <c:pt idx="1598">
                        <c:v>45422</c:v>
                      </c:pt>
                      <c:pt idx="1599">
                        <c:v>45425</c:v>
                      </c:pt>
                      <c:pt idx="1600">
                        <c:v>45426</c:v>
                      </c:pt>
                      <c:pt idx="1601">
                        <c:v>45427</c:v>
                      </c:pt>
                      <c:pt idx="1602">
                        <c:v>45428</c:v>
                      </c:pt>
                      <c:pt idx="1603">
                        <c:v>45429</c:v>
                      </c:pt>
                      <c:pt idx="1604">
                        <c:v>45432</c:v>
                      </c:pt>
                      <c:pt idx="1605">
                        <c:v>45433</c:v>
                      </c:pt>
                      <c:pt idx="1606">
                        <c:v>45434</c:v>
                      </c:pt>
                      <c:pt idx="1607">
                        <c:v>45435</c:v>
                      </c:pt>
                      <c:pt idx="1608">
                        <c:v>45436</c:v>
                      </c:pt>
                      <c:pt idx="1609">
                        <c:v>45439</c:v>
                      </c:pt>
                      <c:pt idx="1610">
                        <c:v>45440</c:v>
                      </c:pt>
                      <c:pt idx="1611">
                        <c:v>45441</c:v>
                      </c:pt>
                      <c:pt idx="1612">
                        <c:v>45442</c:v>
                      </c:pt>
                      <c:pt idx="1613">
                        <c:v>45443</c:v>
                      </c:pt>
                      <c:pt idx="1614">
                        <c:v>45446</c:v>
                      </c:pt>
                      <c:pt idx="1615">
                        <c:v>45447</c:v>
                      </c:pt>
                      <c:pt idx="1616">
                        <c:v>45448</c:v>
                      </c:pt>
                      <c:pt idx="1617">
                        <c:v>45449</c:v>
                      </c:pt>
                      <c:pt idx="1618">
                        <c:v>45450</c:v>
                      </c:pt>
                      <c:pt idx="1619">
                        <c:v>45453</c:v>
                      </c:pt>
                      <c:pt idx="1620">
                        <c:v>45454</c:v>
                      </c:pt>
                      <c:pt idx="1621">
                        <c:v>45455</c:v>
                      </c:pt>
                      <c:pt idx="1622">
                        <c:v>45456</c:v>
                      </c:pt>
                      <c:pt idx="1623">
                        <c:v>45457</c:v>
                      </c:pt>
                      <c:pt idx="1624">
                        <c:v>45460</c:v>
                      </c:pt>
                      <c:pt idx="1625">
                        <c:v>45461</c:v>
                      </c:pt>
                      <c:pt idx="1626">
                        <c:v>45462</c:v>
                      </c:pt>
                      <c:pt idx="1627">
                        <c:v>45463</c:v>
                      </c:pt>
                      <c:pt idx="1628">
                        <c:v>45464</c:v>
                      </c:pt>
                      <c:pt idx="1629">
                        <c:v>45467</c:v>
                      </c:pt>
                      <c:pt idx="1630">
                        <c:v>45468</c:v>
                      </c:pt>
                      <c:pt idx="1631">
                        <c:v>45469</c:v>
                      </c:pt>
                      <c:pt idx="1632">
                        <c:v>45470</c:v>
                      </c:pt>
                      <c:pt idx="1633">
                        <c:v>45471</c:v>
                      </c:pt>
                      <c:pt idx="1634">
                        <c:v>45474</c:v>
                      </c:pt>
                      <c:pt idx="1635">
                        <c:v>45475</c:v>
                      </c:pt>
                      <c:pt idx="1636">
                        <c:v>45476</c:v>
                      </c:pt>
                      <c:pt idx="1637">
                        <c:v>45477</c:v>
                      </c:pt>
                      <c:pt idx="1638">
                        <c:v>45478</c:v>
                      </c:pt>
                      <c:pt idx="1639">
                        <c:v>45481</c:v>
                      </c:pt>
                      <c:pt idx="1640">
                        <c:v>45482</c:v>
                      </c:pt>
                      <c:pt idx="1641">
                        <c:v>45483</c:v>
                      </c:pt>
                      <c:pt idx="1642">
                        <c:v>45484</c:v>
                      </c:pt>
                      <c:pt idx="1643">
                        <c:v>45485</c:v>
                      </c:pt>
                      <c:pt idx="1644">
                        <c:v>45488</c:v>
                      </c:pt>
                      <c:pt idx="1645">
                        <c:v>45489</c:v>
                      </c:pt>
                      <c:pt idx="1646">
                        <c:v>45490</c:v>
                      </c:pt>
                      <c:pt idx="1647">
                        <c:v>45491</c:v>
                      </c:pt>
                      <c:pt idx="1648">
                        <c:v>45492</c:v>
                      </c:pt>
                      <c:pt idx="1649">
                        <c:v>45495</c:v>
                      </c:pt>
                      <c:pt idx="1650">
                        <c:v>45496</c:v>
                      </c:pt>
                      <c:pt idx="1651">
                        <c:v>45497</c:v>
                      </c:pt>
                      <c:pt idx="1652">
                        <c:v>45498</c:v>
                      </c:pt>
                      <c:pt idx="1653">
                        <c:v>45499</c:v>
                      </c:pt>
                      <c:pt idx="1654">
                        <c:v>45502</c:v>
                      </c:pt>
                      <c:pt idx="1655">
                        <c:v>45503</c:v>
                      </c:pt>
                      <c:pt idx="1656">
                        <c:v>45504</c:v>
                      </c:pt>
                      <c:pt idx="1657">
                        <c:v>45505</c:v>
                      </c:pt>
                      <c:pt idx="1658">
                        <c:v>45506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'Hist AS _ RC'!$G$3:$G$2969</c15:sqref>
                        </c15:formulaRef>
                      </c:ext>
                    </c:extLst>
                    <c:numCache>
                      <c:formatCode>General</c:formatCode>
                      <c:ptCount val="2967"/>
                      <c:pt idx="0">
                        <c:v>4.7000000000000028</c:v>
                      </c:pt>
                      <c:pt idx="1">
                        <c:v>5</c:v>
                      </c:pt>
                      <c:pt idx="2">
                        <c:v>3.2999999999999972</c:v>
                      </c:pt>
                      <c:pt idx="3">
                        <c:v>-39</c:v>
                      </c:pt>
                      <c:pt idx="4">
                        <c:v>3.3999999999999986</c:v>
                      </c:pt>
                      <c:pt idx="5">
                        <c:v>1</c:v>
                      </c:pt>
                      <c:pt idx="6">
                        <c:v>5.2999999999999972</c:v>
                      </c:pt>
                      <c:pt idx="7">
                        <c:v>-39</c:v>
                      </c:pt>
                      <c:pt idx="8">
                        <c:v>-1</c:v>
                      </c:pt>
                      <c:pt idx="9">
                        <c:v>-2.2000000000000028</c:v>
                      </c:pt>
                      <c:pt idx="10">
                        <c:v>-2.2000000000000028</c:v>
                      </c:pt>
                      <c:pt idx="11">
                        <c:v>-4.2000000000000028</c:v>
                      </c:pt>
                      <c:pt idx="12">
                        <c:v>-1.6000000000000014</c:v>
                      </c:pt>
                      <c:pt idx="13">
                        <c:v>3.6000000000000014</c:v>
                      </c:pt>
                      <c:pt idx="14">
                        <c:v>-0.70000000000000284</c:v>
                      </c:pt>
                      <c:pt idx="15">
                        <c:v>3.1000000000000014</c:v>
                      </c:pt>
                      <c:pt idx="16">
                        <c:v>6.7999999999999972</c:v>
                      </c:pt>
                      <c:pt idx="17">
                        <c:v>4</c:v>
                      </c:pt>
                      <c:pt idx="18">
                        <c:v>-0.89999999999999858</c:v>
                      </c:pt>
                      <c:pt idx="19">
                        <c:v>6.6000000000000014</c:v>
                      </c:pt>
                      <c:pt idx="20">
                        <c:v>2.7999999999999972</c:v>
                      </c:pt>
                      <c:pt idx="21">
                        <c:v>6.3999999999999986</c:v>
                      </c:pt>
                      <c:pt idx="22">
                        <c:v>4.3999999999999986</c:v>
                      </c:pt>
                      <c:pt idx="23">
                        <c:v>8.7000000000000028</c:v>
                      </c:pt>
                      <c:pt idx="24">
                        <c:v>1.8999999999999986</c:v>
                      </c:pt>
                      <c:pt idx="25">
                        <c:v>3.5</c:v>
                      </c:pt>
                      <c:pt idx="26">
                        <c:v>3.2999999999999972</c:v>
                      </c:pt>
                      <c:pt idx="27">
                        <c:v>1.5</c:v>
                      </c:pt>
                      <c:pt idx="28">
                        <c:v>0.79999999999999716</c:v>
                      </c:pt>
                      <c:pt idx="29">
                        <c:v>10.799999999999997</c:v>
                      </c:pt>
                      <c:pt idx="30">
                        <c:v>7.7000000000000028</c:v>
                      </c:pt>
                      <c:pt idx="31">
                        <c:v>-0.89999999999999858</c:v>
                      </c:pt>
                      <c:pt idx="32">
                        <c:v>4.5</c:v>
                      </c:pt>
                      <c:pt idx="33">
                        <c:v>6.7000000000000028</c:v>
                      </c:pt>
                      <c:pt idx="34">
                        <c:v>2.3999999999999986</c:v>
                      </c:pt>
                      <c:pt idx="35">
                        <c:v>-1.2000000000000028</c:v>
                      </c:pt>
                      <c:pt idx="36">
                        <c:v>4.2999999999999972</c:v>
                      </c:pt>
                      <c:pt idx="37">
                        <c:v>4.2999999999999972</c:v>
                      </c:pt>
                      <c:pt idx="38">
                        <c:v>2</c:v>
                      </c:pt>
                      <c:pt idx="39">
                        <c:v>7.7000000000000028</c:v>
                      </c:pt>
                      <c:pt idx="40">
                        <c:v>3.8999999999999986</c:v>
                      </c:pt>
                      <c:pt idx="41">
                        <c:v>-1.5</c:v>
                      </c:pt>
                      <c:pt idx="42">
                        <c:v>3.5</c:v>
                      </c:pt>
                      <c:pt idx="43">
                        <c:v>-4</c:v>
                      </c:pt>
                      <c:pt idx="44">
                        <c:v>1</c:v>
                      </c:pt>
                      <c:pt idx="45">
                        <c:v>-0.10000000000000142</c:v>
                      </c:pt>
                      <c:pt idx="46">
                        <c:v>0.79999999999999716</c:v>
                      </c:pt>
                      <c:pt idx="47">
                        <c:v>2.8999999999999986</c:v>
                      </c:pt>
                      <c:pt idx="48">
                        <c:v>-0.20000000000000284</c:v>
                      </c:pt>
                      <c:pt idx="49">
                        <c:v>-2.7999999999999972</c:v>
                      </c:pt>
                      <c:pt idx="50">
                        <c:v>0.10000000000000142</c:v>
                      </c:pt>
                      <c:pt idx="51">
                        <c:v>-1.7999999999999972</c:v>
                      </c:pt>
                      <c:pt idx="52">
                        <c:v>2.7999999999999972</c:v>
                      </c:pt>
                      <c:pt idx="53">
                        <c:v>-1.2999999999999972</c:v>
                      </c:pt>
                      <c:pt idx="54">
                        <c:v>3.1000000000000014</c:v>
                      </c:pt>
                      <c:pt idx="55">
                        <c:v>4.2000000000000028</c:v>
                      </c:pt>
                      <c:pt idx="56">
                        <c:v>1.1000000000000014</c:v>
                      </c:pt>
                      <c:pt idx="57">
                        <c:v>4.7000000000000028</c:v>
                      </c:pt>
                      <c:pt idx="58">
                        <c:v>2.5</c:v>
                      </c:pt>
                      <c:pt idx="59">
                        <c:v>4.2000000000000028</c:v>
                      </c:pt>
                      <c:pt idx="60">
                        <c:v>2.8999999999999986</c:v>
                      </c:pt>
                      <c:pt idx="61">
                        <c:v>2.6000000000000014</c:v>
                      </c:pt>
                      <c:pt idx="62">
                        <c:v>2.3999999999999986</c:v>
                      </c:pt>
                      <c:pt idx="63">
                        <c:v>-0.79999999999999716</c:v>
                      </c:pt>
                      <c:pt idx="64">
                        <c:v>1.6000000000000014</c:v>
                      </c:pt>
                      <c:pt idx="65">
                        <c:v>2.6000000000000014</c:v>
                      </c:pt>
                      <c:pt idx="66">
                        <c:v>3.7999999999999972</c:v>
                      </c:pt>
                      <c:pt idx="67">
                        <c:v>6.7999999999999972</c:v>
                      </c:pt>
                      <c:pt idx="68">
                        <c:v>3.1000000000000014</c:v>
                      </c:pt>
                      <c:pt idx="69">
                        <c:v>3.8999999999999986</c:v>
                      </c:pt>
                      <c:pt idx="70">
                        <c:v>-0.70000000000000284</c:v>
                      </c:pt>
                      <c:pt idx="71">
                        <c:v>2</c:v>
                      </c:pt>
                      <c:pt idx="72">
                        <c:v>0.89999999999999858</c:v>
                      </c:pt>
                      <c:pt idx="73">
                        <c:v>4.1000000000000014</c:v>
                      </c:pt>
                      <c:pt idx="74">
                        <c:v>4.2999999999999972</c:v>
                      </c:pt>
                      <c:pt idx="75">
                        <c:v>1.2000000000000028</c:v>
                      </c:pt>
                      <c:pt idx="76">
                        <c:v>2.3999999999999986</c:v>
                      </c:pt>
                      <c:pt idx="77">
                        <c:v>4.7000000000000028</c:v>
                      </c:pt>
                      <c:pt idx="78">
                        <c:v>2.2999999999999972</c:v>
                      </c:pt>
                      <c:pt idx="79">
                        <c:v>1.6000000000000014</c:v>
                      </c:pt>
                      <c:pt idx="80">
                        <c:v>7.2000000000000028</c:v>
                      </c:pt>
                      <c:pt idx="81">
                        <c:v>5.3999999999999986</c:v>
                      </c:pt>
                      <c:pt idx="82">
                        <c:v>5.5</c:v>
                      </c:pt>
                      <c:pt idx="83">
                        <c:v>7.7999999999999972</c:v>
                      </c:pt>
                      <c:pt idx="84">
                        <c:v>7.6000000000000014</c:v>
                      </c:pt>
                      <c:pt idx="85">
                        <c:v>6.1000000000000014</c:v>
                      </c:pt>
                      <c:pt idx="86">
                        <c:v>5.6000000000000014</c:v>
                      </c:pt>
                      <c:pt idx="87">
                        <c:v>2.6000000000000014</c:v>
                      </c:pt>
                      <c:pt idx="88">
                        <c:v>3.3999999999999986</c:v>
                      </c:pt>
                      <c:pt idx="89">
                        <c:v>3.8999999999999986</c:v>
                      </c:pt>
                      <c:pt idx="90">
                        <c:v>5.7999999999999972</c:v>
                      </c:pt>
                      <c:pt idx="91">
                        <c:v>1.7999999999999972</c:v>
                      </c:pt>
                      <c:pt idx="92">
                        <c:v>3.7999999999999972</c:v>
                      </c:pt>
                      <c:pt idx="93">
                        <c:v>8.7000000000000028</c:v>
                      </c:pt>
                      <c:pt idx="94">
                        <c:v>2</c:v>
                      </c:pt>
                      <c:pt idx="95">
                        <c:v>1.8999999999999986</c:v>
                      </c:pt>
                      <c:pt idx="96">
                        <c:v>1.1000000000000014</c:v>
                      </c:pt>
                      <c:pt idx="97">
                        <c:v>4.7000000000000028</c:v>
                      </c:pt>
                      <c:pt idx="98">
                        <c:v>3.3999999999999986</c:v>
                      </c:pt>
                      <c:pt idx="99">
                        <c:v>3.6000000000000014</c:v>
                      </c:pt>
                      <c:pt idx="100">
                        <c:v>2.2999999999999972</c:v>
                      </c:pt>
                      <c:pt idx="101">
                        <c:v>1</c:v>
                      </c:pt>
                      <c:pt idx="102">
                        <c:v>4.7999999999999972</c:v>
                      </c:pt>
                      <c:pt idx="103">
                        <c:v>14.600000000000001</c:v>
                      </c:pt>
                      <c:pt idx="104">
                        <c:v>12.399999999999999</c:v>
                      </c:pt>
                      <c:pt idx="105">
                        <c:v>5.8999999999999986</c:v>
                      </c:pt>
                      <c:pt idx="106">
                        <c:v>15.600000000000001</c:v>
                      </c:pt>
                      <c:pt idx="107">
                        <c:v>6</c:v>
                      </c:pt>
                      <c:pt idx="108">
                        <c:v>7</c:v>
                      </c:pt>
                      <c:pt idx="109">
                        <c:v>6.5</c:v>
                      </c:pt>
                      <c:pt idx="110">
                        <c:v>7.8999999999999986</c:v>
                      </c:pt>
                      <c:pt idx="111">
                        <c:v>3.2000000000000028</c:v>
                      </c:pt>
                      <c:pt idx="112">
                        <c:v>5</c:v>
                      </c:pt>
                      <c:pt idx="113">
                        <c:v>6.5</c:v>
                      </c:pt>
                      <c:pt idx="114">
                        <c:v>14.399999999999999</c:v>
                      </c:pt>
                      <c:pt idx="115">
                        <c:v>7.2999999999999972</c:v>
                      </c:pt>
                      <c:pt idx="116">
                        <c:v>8.3999999999999986</c:v>
                      </c:pt>
                      <c:pt idx="117">
                        <c:v>11.899999999999999</c:v>
                      </c:pt>
                      <c:pt idx="118">
                        <c:v>1.3999999999999986</c:v>
                      </c:pt>
                      <c:pt idx="119">
                        <c:v>1.3999999999999986</c:v>
                      </c:pt>
                      <c:pt idx="120">
                        <c:v>6.3999999999999986</c:v>
                      </c:pt>
                      <c:pt idx="121">
                        <c:v>2.7000000000000028</c:v>
                      </c:pt>
                      <c:pt idx="122">
                        <c:v>4</c:v>
                      </c:pt>
                      <c:pt idx="123">
                        <c:v>2</c:v>
                      </c:pt>
                      <c:pt idx="124">
                        <c:v>1.2000000000000028</c:v>
                      </c:pt>
                      <c:pt idx="125">
                        <c:v>4.5</c:v>
                      </c:pt>
                      <c:pt idx="126">
                        <c:v>7.8999999999999986</c:v>
                      </c:pt>
                      <c:pt idx="127">
                        <c:v>10.200000000000003</c:v>
                      </c:pt>
                      <c:pt idx="128">
                        <c:v>5.2999999999999972</c:v>
                      </c:pt>
                      <c:pt idx="129">
                        <c:v>8.6000000000000014</c:v>
                      </c:pt>
                      <c:pt idx="130">
                        <c:v>10.399999999999999</c:v>
                      </c:pt>
                      <c:pt idx="131">
                        <c:v>5.7000000000000028</c:v>
                      </c:pt>
                      <c:pt idx="132">
                        <c:v>9.3999999999999986</c:v>
                      </c:pt>
                      <c:pt idx="133">
                        <c:v>4.3999999999999986</c:v>
                      </c:pt>
                      <c:pt idx="134">
                        <c:v>9.3999999999999986</c:v>
                      </c:pt>
                      <c:pt idx="135">
                        <c:v>7.2000000000000028</c:v>
                      </c:pt>
                      <c:pt idx="136">
                        <c:v>10.799999999999997</c:v>
                      </c:pt>
                      <c:pt idx="137">
                        <c:v>9.3999999999999986</c:v>
                      </c:pt>
                      <c:pt idx="138">
                        <c:v>7</c:v>
                      </c:pt>
                      <c:pt idx="139">
                        <c:v>4.5</c:v>
                      </c:pt>
                      <c:pt idx="140">
                        <c:v>2.1000000000000014</c:v>
                      </c:pt>
                      <c:pt idx="141">
                        <c:v>3.2999999999999972</c:v>
                      </c:pt>
                      <c:pt idx="142">
                        <c:v>4.5</c:v>
                      </c:pt>
                      <c:pt idx="143">
                        <c:v>4.2000000000000028</c:v>
                      </c:pt>
                      <c:pt idx="144">
                        <c:v>4.2999999999999972</c:v>
                      </c:pt>
                      <c:pt idx="145">
                        <c:v>4.7000000000000028</c:v>
                      </c:pt>
                      <c:pt idx="146">
                        <c:v>12.899999999999999</c:v>
                      </c:pt>
                      <c:pt idx="147">
                        <c:v>5.2999999999999972</c:v>
                      </c:pt>
                      <c:pt idx="148">
                        <c:v>3.7999999999999972</c:v>
                      </c:pt>
                      <c:pt idx="153">
                        <c:v>4.7999999999999972</c:v>
                      </c:pt>
                      <c:pt idx="154">
                        <c:v>6.3999999999999986</c:v>
                      </c:pt>
                      <c:pt idx="155">
                        <c:v>3.7000000000000028</c:v>
                      </c:pt>
                      <c:pt idx="156">
                        <c:v>5.3999999999999986</c:v>
                      </c:pt>
                      <c:pt idx="157">
                        <c:v>4.5</c:v>
                      </c:pt>
                      <c:pt idx="158">
                        <c:v>4.2000000000000028</c:v>
                      </c:pt>
                      <c:pt idx="159">
                        <c:v>5.7000000000000028</c:v>
                      </c:pt>
                      <c:pt idx="160">
                        <c:v>5.2999999999999972</c:v>
                      </c:pt>
                      <c:pt idx="161">
                        <c:v>5</c:v>
                      </c:pt>
                      <c:pt idx="162">
                        <c:v>6.2999999999999972</c:v>
                      </c:pt>
                      <c:pt idx="163">
                        <c:v>6</c:v>
                      </c:pt>
                      <c:pt idx="164">
                        <c:v>4.6000000000000014</c:v>
                      </c:pt>
                      <c:pt idx="165">
                        <c:v>7.5</c:v>
                      </c:pt>
                      <c:pt idx="166">
                        <c:v>5.7000000000000028</c:v>
                      </c:pt>
                      <c:pt idx="167">
                        <c:v>8.7999999999999972</c:v>
                      </c:pt>
                      <c:pt idx="168">
                        <c:v>6.2999999999999972</c:v>
                      </c:pt>
                      <c:pt idx="169">
                        <c:v>5.1000000000000014</c:v>
                      </c:pt>
                      <c:pt idx="170">
                        <c:v>4.2000000000000028</c:v>
                      </c:pt>
                      <c:pt idx="171">
                        <c:v>7.6000000000000014</c:v>
                      </c:pt>
                      <c:pt idx="172">
                        <c:v>5</c:v>
                      </c:pt>
                      <c:pt idx="173">
                        <c:v>4.7999999999999972</c:v>
                      </c:pt>
                      <c:pt idx="174">
                        <c:v>5.8999999999999986</c:v>
                      </c:pt>
                      <c:pt idx="175">
                        <c:v>4.2999999999999972</c:v>
                      </c:pt>
                      <c:pt idx="176">
                        <c:v>8</c:v>
                      </c:pt>
                      <c:pt idx="177">
                        <c:v>10</c:v>
                      </c:pt>
                      <c:pt idx="178">
                        <c:v>6.7000000000000028</c:v>
                      </c:pt>
                      <c:pt idx="179">
                        <c:v>7.1000000000000014</c:v>
                      </c:pt>
                      <c:pt idx="180">
                        <c:v>7.7999999999999972</c:v>
                      </c:pt>
                      <c:pt idx="181">
                        <c:v>7.3999999999999986</c:v>
                      </c:pt>
                      <c:pt idx="182">
                        <c:v>5.5</c:v>
                      </c:pt>
                      <c:pt idx="183">
                        <c:v>7.5</c:v>
                      </c:pt>
                      <c:pt idx="184">
                        <c:v>5.5</c:v>
                      </c:pt>
                      <c:pt idx="185">
                        <c:v>4.6000000000000014</c:v>
                      </c:pt>
                      <c:pt idx="186">
                        <c:v>5.8999999999999986</c:v>
                      </c:pt>
                      <c:pt idx="187">
                        <c:v>5.7999999999999972</c:v>
                      </c:pt>
                      <c:pt idx="188">
                        <c:v>4.2000000000000028</c:v>
                      </c:pt>
                      <c:pt idx="189">
                        <c:v>0.89999999999999858</c:v>
                      </c:pt>
                      <c:pt idx="190">
                        <c:v>12.200000000000003</c:v>
                      </c:pt>
                      <c:pt idx="191">
                        <c:v>15.5</c:v>
                      </c:pt>
                      <c:pt idx="192">
                        <c:v>6</c:v>
                      </c:pt>
                      <c:pt idx="193">
                        <c:v>4.7000000000000028</c:v>
                      </c:pt>
                      <c:pt idx="194">
                        <c:v>8.1000000000000014</c:v>
                      </c:pt>
                      <c:pt idx="195">
                        <c:v>3.2000000000000028</c:v>
                      </c:pt>
                      <c:pt idx="196">
                        <c:v>6.7999999999999972</c:v>
                      </c:pt>
                      <c:pt idx="197">
                        <c:v>6.1000000000000014</c:v>
                      </c:pt>
                      <c:pt idx="198">
                        <c:v>4.6000000000000014</c:v>
                      </c:pt>
                      <c:pt idx="199">
                        <c:v>5</c:v>
                      </c:pt>
                      <c:pt idx="200">
                        <c:v>4.3999999999999986</c:v>
                      </c:pt>
                      <c:pt idx="201">
                        <c:v>2.2000000000000028</c:v>
                      </c:pt>
                      <c:pt idx="202">
                        <c:v>6.6000000000000014</c:v>
                      </c:pt>
                      <c:pt idx="203">
                        <c:v>0.60000000000000142</c:v>
                      </c:pt>
                      <c:pt idx="204">
                        <c:v>5.1000000000000014</c:v>
                      </c:pt>
                      <c:pt idx="205">
                        <c:v>2.1000000000000014</c:v>
                      </c:pt>
                      <c:pt idx="206">
                        <c:v>4.7000000000000028</c:v>
                      </c:pt>
                      <c:pt idx="207">
                        <c:v>-0.29999999999999716</c:v>
                      </c:pt>
                      <c:pt idx="208">
                        <c:v>2.5</c:v>
                      </c:pt>
                      <c:pt idx="209">
                        <c:v>0.39999999999999858</c:v>
                      </c:pt>
                      <c:pt idx="210">
                        <c:v>1.6000000000000014</c:v>
                      </c:pt>
                      <c:pt idx="211">
                        <c:v>2.1000000000000014</c:v>
                      </c:pt>
                      <c:pt idx="212">
                        <c:v>3.3999999999999986</c:v>
                      </c:pt>
                      <c:pt idx="213">
                        <c:v>11.600000000000001</c:v>
                      </c:pt>
                      <c:pt idx="214">
                        <c:v>5.6000000000000014</c:v>
                      </c:pt>
                      <c:pt idx="215">
                        <c:v>4.3999999999999986</c:v>
                      </c:pt>
                      <c:pt idx="216">
                        <c:v>7</c:v>
                      </c:pt>
                      <c:pt idx="217">
                        <c:v>6.7999999999999972</c:v>
                      </c:pt>
                      <c:pt idx="218">
                        <c:v>6.3999999999999986</c:v>
                      </c:pt>
                      <c:pt idx="219">
                        <c:v>7.7999999999999972</c:v>
                      </c:pt>
                      <c:pt idx="220">
                        <c:v>6.1000000000000014</c:v>
                      </c:pt>
                      <c:pt idx="221">
                        <c:v>6.7000000000000028</c:v>
                      </c:pt>
                      <c:pt idx="222">
                        <c:v>9.1000000000000014</c:v>
                      </c:pt>
                      <c:pt idx="223">
                        <c:v>6</c:v>
                      </c:pt>
                      <c:pt idx="224">
                        <c:v>4.7999999999999972</c:v>
                      </c:pt>
                      <c:pt idx="225">
                        <c:v>6.7999999999999972</c:v>
                      </c:pt>
                      <c:pt idx="226">
                        <c:v>7.2999999999999972</c:v>
                      </c:pt>
                      <c:pt idx="227">
                        <c:v>9.2999999999999972</c:v>
                      </c:pt>
                      <c:pt idx="228">
                        <c:v>2.2999999999999972</c:v>
                      </c:pt>
                      <c:pt idx="229">
                        <c:v>5.6000000000000014</c:v>
                      </c:pt>
                      <c:pt idx="230">
                        <c:v>8.6000000000000014</c:v>
                      </c:pt>
                      <c:pt idx="231">
                        <c:v>4.2999999999999972</c:v>
                      </c:pt>
                      <c:pt idx="232">
                        <c:v>7.2999999999999972</c:v>
                      </c:pt>
                      <c:pt idx="233">
                        <c:v>11.5</c:v>
                      </c:pt>
                      <c:pt idx="234">
                        <c:v>9.2999999999999972</c:v>
                      </c:pt>
                      <c:pt idx="235">
                        <c:v>5.7000000000000028</c:v>
                      </c:pt>
                      <c:pt idx="236">
                        <c:v>-0.79999999999999716</c:v>
                      </c:pt>
                      <c:pt idx="237">
                        <c:v>4.6000000000000014</c:v>
                      </c:pt>
                      <c:pt idx="238">
                        <c:v>6.7000000000000028</c:v>
                      </c:pt>
                      <c:pt idx="239">
                        <c:v>4.2999999999999972</c:v>
                      </c:pt>
                      <c:pt idx="240">
                        <c:v>11</c:v>
                      </c:pt>
                      <c:pt idx="241">
                        <c:v>5</c:v>
                      </c:pt>
                      <c:pt idx="242">
                        <c:v>8.1000000000000014</c:v>
                      </c:pt>
                      <c:pt idx="243">
                        <c:v>5.7000000000000028</c:v>
                      </c:pt>
                      <c:pt idx="244">
                        <c:v>9.7000000000000028</c:v>
                      </c:pt>
                      <c:pt idx="245">
                        <c:v>7.2000000000000028</c:v>
                      </c:pt>
                      <c:pt idx="246">
                        <c:v>5.2999999999999972</c:v>
                      </c:pt>
                      <c:pt idx="247">
                        <c:v>5.8999999999999986</c:v>
                      </c:pt>
                      <c:pt idx="248">
                        <c:v>8.2999999999999972</c:v>
                      </c:pt>
                      <c:pt idx="249">
                        <c:v>5.2000000000000028</c:v>
                      </c:pt>
                      <c:pt idx="250">
                        <c:v>8.2999999999999972</c:v>
                      </c:pt>
                      <c:pt idx="251">
                        <c:v>5.1000000000000014</c:v>
                      </c:pt>
                      <c:pt idx="252">
                        <c:v>6.2999999999999972</c:v>
                      </c:pt>
                      <c:pt idx="253">
                        <c:v>10.299999999999997</c:v>
                      </c:pt>
                      <c:pt idx="254">
                        <c:v>5.7000000000000028</c:v>
                      </c:pt>
                      <c:pt idx="255">
                        <c:v>8.3999999999999986</c:v>
                      </c:pt>
                      <c:pt idx="256">
                        <c:v>9.6000000000000014</c:v>
                      </c:pt>
                      <c:pt idx="257">
                        <c:v>8.7999999999999972</c:v>
                      </c:pt>
                      <c:pt idx="258">
                        <c:v>10</c:v>
                      </c:pt>
                      <c:pt idx="259">
                        <c:v>6.1000000000000014</c:v>
                      </c:pt>
                      <c:pt idx="260">
                        <c:v>6.3999999999999986</c:v>
                      </c:pt>
                      <c:pt idx="261">
                        <c:v>11.600000000000001</c:v>
                      </c:pt>
                      <c:pt idx="262">
                        <c:v>8.6000000000000014</c:v>
                      </c:pt>
                      <c:pt idx="263">
                        <c:v>5.7000000000000028</c:v>
                      </c:pt>
                      <c:pt idx="264">
                        <c:v>5.5</c:v>
                      </c:pt>
                      <c:pt idx="265">
                        <c:v>4.7000000000000028</c:v>
                      </c:pt>
                      <c:pt idx="266">
                        <c:v>2.2000000000000028</c:v>
                      </c:pt>
                      <c:pt idx="267">
                        <c:v>4.2999999999999972</c:v>
                      </c:pt>
                      <c:pt idx="268">
                        <c:v>4.7999999999999972</c:v>
                      </c:pt>
                      <c:pt idx="269">
                        <c:v>8.2999999999999972</c:v>
                      </c:pt>
                      <c:pt idx="270">
                        <c:v>7.7000000000000028</c:v>
                      </c:pt>
                      <c:pt idx="271">
                        <c:v>8.2999999999999972</c:v>
                      </c:pt>
                      <c:pt idx="272">
                        <c:v>9.2000000000000028</c:v>
                      </c:pt>
                      <c:pt idx="273">
                        <c:v>9.2000000000000028</c:v>
                      </c:pt>
                      <c:pt idx="274">
                        <c:v>7.7000000000000028</c:v>
                      </c:pt>
                      <c:pt idx="275">
                        <c:v>7.2000000000000028</c:v>
                      </c:pt>
                      <c:pt idx="276">
                        <c:v>1.7999999999999972</c:v>
                      </c:pt>
                      <c:pt idx="277">
                        <c:v>5.7000000000000028</c:v>
                      </c:pt>
                      <c:pt idx="278">
                        <c:v>7.7999999999999972</c:v>
                      </c:pt>
                      <c:pt idx="279">
                        <c:v>7.6000000000000014</c:v>
                      </c:pt>
                      <c:pt idx="280">
                        <c:v>16.899999999999999</c:v>
                      </c:pt>
                      <c:pt idx="281">
                        <c:v>8.2999999999999972</c:v>
                      </c:pt>
                      <c:pt idx="282">
                        <c:v>7.6000000000000014</c:v>
                      </c:pt>
                      <c:pt idx="283">
                        <c:v>7.6000000000000014</c:v>
                      </c:pt>
                      <c:pt idx="284">
                        <c:v>6.7999999999999972</c:v>
                      </c:pt>
                      <c:pt idx="285">
                        <c:v>2.7000000000000028</c:v>
                      </c:pt>
                      <c:pt idx="286">
                        <c:v>4.8999999999999986</c:v>
                      </c:pt>
                      <c:pt idx="287">
                        <c:v>7.1000000000000014</c:v>
                      </c:pt>
                      <c:pt idx="288">
                        <c:v>6.2000000000000028</c:v>
                      </c:pt>
                      <c:pt idx="289">
                        <c:v>3.7000000000000028</c:v>
                      </c:pt>
                      <c:pt idx="290">
                        <c:v>4.6000000000000014</c:v>
                      </c:pt>
                      <c:pt idx="291">
                        <c:v>7</c:v>
                      </c:pt>
                      <c:pt idx="292">
                        <c:v>5.6000000000000014</c:v>
                      </c:pt>
                      <c:pt idx="293">
                        <c:v>8.1000000000000014</c:v>
                      </c:pt>
                      <c:pt idx="294">
                        <c:v>6.3999999999999986</c:v>
                      </c:pt>
                      <c:pt idx="295">
                        <c:v>6.2000000000000028</c:v>
                      </c:pt>
                      <c:pt idx="296">
                        <c:v>9.1000000000000014</c:v>
                      </c:pt>
                      <c:pt idx="297">
                        <c:v>6.2999999999999972</c:v>
                      </c:pt>
                      <c:pt idx="298">
                        <c:v>5.1000000000000014</c:v>
                      </c:pt>
                      <c:pt idx="299">
                        <c:v>5.5</c:v>
                      </c:pt>
                      <c:pt idx="300">
                        <c:v>2.8999999999999986</c:v>
                      </c:pt>
                      <c:pt idx="301">
                        <c:v>6.7999999999999972</c:v>
                      </c:pt>
                      <c:pt idx="302">
                        <c:v>7.5</c:v>
                      </c:pt>
                      <c:pt idx="303">
                        <c:v>7.7999999999999972</c:v>
                      </c:pt>
                      <c:pt idx="304">
                        <c:v>6.6000000000000014</c:v>
                      </c:pt>
                      <c:pt idx="305">
                        <c:v>6.2000000000000028</c:v>
                      </c:pt>
                      <c:pt idx="306">
                        <c:v>5.7000000000000028</c:v>
                      </c:pt>
                      <c:pt idx="307">
                        <c:v>6.1000000000000014</c:v>
                      </c:pt>
                      <c:pt idx="308">
                        <c:v>12.100000000000001</c:v>
                      </c:pt>
                      <c:pt idx="309">
                        <c:v>6.6000000000000014</c:v>
                      </c:pt>
                      <c:pt idx="310">
                        <c:v>6.6000000000000014</c:v>
                      </c:pt>
                      <c:pt idx="311">
                        <c:v>4.7999999999999972</c:v>
                      </c:pt>
                      <c:pt idx="312">
                        <c:v>4.5</c:v>
                      </c:pt>
                      <c:pt idx="313">
                        <c:v>5.6000000000000014</c:v>
                      </c:pt>
                      <c:pt idx="314">
                        <c:v>4.6000000000000014</c:v>
                      </c:pt>
                      <c:pt idx="315">
                        <c:v>5.6000000000000014</c:v>
                      </c:pt>
                      <c:pt idx="316">
                        <c:v>5.2000000000000028</c:v>
                      </c:pt>
                      <c:pt idx="317">
                        <c:v>5.2999999999999972</c:v>
                      </c:pt>
                      <c:pt idx="318">
                        <c:v>4.7000000000000028</c:v>
                      </c:pt>
                      <c:pt idx="319">
                        <c:v>5.2999999999999972</c:v>
                      </c:pt>
                      <c:pt idx="320">
                        <c:v>6</c:v>
                      </c:pt>
                      <c:pt idx="321">
                        <c:v>3.2999999999999972</c:v>
                      </c:pt>
                      <c:pt idx="322">
                        <c:v>8.3999999999999986</c:v>
                      </c:pt>
                      <c:pt idx="323">
                        <c:v>6.7000000000000028</c:v>
                      </c:pt>
                      <c:pt idx="324">
                        <c:v>3.2999999999999972</c:v>
                      </c:pt>
                      <c:pt idx="325">
                        <c:v>5.7999999999999972</c:v>
                      </c:pt>
                      <c:pt idx="326">
                        <c:v>4.7000000000000028</c:v>
                      </c:pt>
                      <c:pt idx="327">
                        <c:v>5.2000000000000028</c:v>
                      </c:pt>
                      <c:pt idx="328">
                        <c:v>0.10000000000000142</c:v>
                      </c:pt>
                      <c:pt idx="329">
                        <c:v>4.6000000000000014</c:v>
                      </c:pt>
                      <c:pt idx="330">
                        <c:v>6.7000000000000028</c:v>
                      </c:pt>
                      <c:pt idx="331">
                        <c:v>6.6000000000000014</c:v>
                      </c:pt>
                      <c:pt idx="332">
                        <c:v>4.2999999999999972</c:v>
                      </c:pt>
                      <c:pt idx="333">
                        <c:v>6.2999999999999972</c:v>
                      </c:pt>
                      <c:pt idx="334">
                        <c:v>8.3999999999999986</c:v>
                      </c:pt>
                      <c:pt idx="335">
                        <c:v>3.6000000000000014</c:v>
                      </c:pt>
                      <c:pt idx="336">
                        <c:v>4.2000000000000028</c:v>
                      </c:pt>
                      <c:pt idx="337">
                        <c:v>7.5</c:v>
                      </c:pt>
                      <c:pt idx="338">
                        <c:v>3</c:v>
                      </c:pt>
                      <c:pt idx="339">
                        <c:v>3.7000000000000028</c:v>
                      </c:pt>
                      <c:pt idx="340">
                        <c:v>6.5</c:v>
                      </c:pt>
                      <c:pt idx="341">
                        <c:v>7.7000000000000028</c:v>
                      </c:pt>
                      <c:pt idx="342">
                        <c:v>6.7000000000000028</c:v>
                      </c:pt>
                      <c:pt idx="343">
                        <c:v>8</c:v>
                      </c:pt>
                      <c:pt idx="344">
                        <c:v>3</c:v>
                      </c:pt>
                      <c:pt idx="345">
                        <c:v>3.8999999999999986</c:v>
                      </c:pt>
                      <c:pt idx="346">
                        <c:v>5</c:v>
                      </c:pt>
                      <c:pt idx="347">
                        <c:v>6.6000000000000014</c:v>
                      </c:pt>
                      <c:pt idx="348">
                        <c:v>7.2000000000000028</c:v>
                      </c:pt>
                      <c:pt idx="349">
                        <c:v>7.6000000000000014</c:v>
                      </c:pt>
                      <c:pt idx="350">
                        <c:v>12</c:v>
                      </c:pt>
                      <c:pt idx="351">
                        <c:v>13.899999999999999</c:v>
                      </c:pt>
                      <c:pt idx="352">
                        <c:v>5.8999999999999986</c:v>
                      </c:pt>
                      <c:pt idx="353">
                        <c:v>6.6000000000000014</c:v>
                      </c:pt>
                      <c:pt idx="354">
                        <c:v>7.8999999999999986</c:v>
                      </c:pt>
                      <c:pt idx="355">
                        <c:v>3.3999999999999986</c:v>
                      </c:pt>
                      <c:pt idx="356">
                        <c:v>6.5</c:v>
                      </c:pt>
                      <c:pt idx="357">
                        <c:v>7</c:v>
                      </c:pt>
                      <c:pt idx="358">
                        <c:v>6.6000000000000014</c:v>
                      </c:pt>
                      <c:pt idx="359">
                        <c:v>6.3999999999999986</c:v>
                      </c:pt>
                      <c:pt idx="360">
                        <c:v>4.8999999999999986</c:v>
                      </c:pt>
                      <c:pt idx="361">
                        <c:v>5.7999999999999972</c:v>
                      </c:pt>
                      <c:pt idx="362">
                        <c:v>2.7999999999999972</c:v>
                      </c:pt>
                      <c:pt idx="363">
                        <c:v>7.3999999999999986</c:v>
                      </c:pt>
                      <c:pt idx="364">
                        <c:v>2</c:v>
                      </c:pt>
                      <c:pt idx="365">
                        <c:v>6</c:v>
                      </c:pt>
                      <c:pt idx="366">
                        <c:v>6.6000000000000014</c:v>
                      </c:pt>
                      <c:pt idx="367">
                        <c:v>7.5</c:v>
                      </c:pt>
                      <c:pt idx="368">
                        <c:v>12.5</c:v>
                      </c:pt>
                      <c:pt idx="369">
                        <c:v>7.1000000000000014</c:v>
                      </c:pt>
                      <c:pt idx="370">
                        <c:v>12.799999999999997</c:v>
                      </c:pt>
                      <c:pt idx="371">
                        <c:v>3.6000000000000014</c:v>
                      </c:pt>
                      <c:pt idx="372">
                        <c:v>10.799999999999997</c:v>
                      </c:pt>
                      <c:pt idx="373">
                        <c:v>5.1000000000000014</c:v>
                      </c:pt>
                      <c:pt idx="374">
                        <c:v>4.2999999999999972</c:v>
                      </c:pt>
                      <c:pt idx="375">
                        <c:v>6.2000000000000028</c:v>
                      </c:pt>
                      <c:pt idx="376">
                        <c:v>14.399999999999999</c:v>
                      </c:pt>
                      <c:pt idx="377">
                        <c:v>4.5</c:v>
                      </c:pt>
                      <c:pt idx="378">
                        <c:v>6</c:v>
                      </c:pt>
                      <c:pt idx="379">
                        <c:v>6.6000000000000014</c:v>
                      </c:pt>
                      <c:pt idx="380">
                        <c:v>6.1000000000000014</c:v>
                      </c:pt>
                      <c:pt idx="381">
                        <c:v>8.7999999999999972</c:v>
                      </c:pt>
                      <c:pt idx="382">
                        <c:v>4.6000000000000014</c:v>
                      </c:pt>
                      <c:pt idx="383">
                        <c:v>7.6000000000000014</c:v>
                      </c:pt>
                      <c:pt idx="384">
                        <c:v>6.8999999999999986</c:v>
                      </c:pt>
                      <c:pt idx="385">
                        <c:v>2.2999999999999972</c:v>
                      </c:pt>
                      <c:pt idx="386">
                        <c:v>8.7000000000000028</c:v>
                      </c:pt>
                      <c:pt idx="387">
                        <c:v>4.7999999999999972</c:v>
                      </c:pt>
                      <c:pt idx="388">
                        <c:v>4.2999999999999972</c:v>
                      </c:pt>
                      <c:pt idx="389">
                        <c:v>9.2999999999999972</c:v>
                      </c:pt>
                      <c:pt idx="390">
                        <c:v>8.1000000000000014</c:v>
                      </c:pt>
                      <c:pt idx="391">
                        <c:v>5.2000000000000028</c:v>
                      </c:pt>
                      <c:pt idx="392">
                        <c:v>5.1000000000000014</c:v>
                      </c:pt>
                      <c:pt idx="393">
                        <c:v>5.2999999999999972</c:v>
                      </c:pt>
                      <c:pt idx="394">
                        <c:v>7.2000000000000028</c:v>
                      </c:pt>
                      <c:pt idx="395">
                        <c:v>9.1000000000000014</c:v>
                      </c:pt>
                      <c:pt idx="396">
                        <c:v>8.6000000000000014</c:v>
                      </c:pt>
                      <c:pt idx="397">
                        <c:v>2.6000000000000014</c:v>
                      </c:pt>
                      <c:pt idx="398">
                        <c:v>5.8999999999999986</c:v>
                      </c:pt>
                      <c:pt idx="399">
                        <c:v>5.7999999999999972</c:v>
                      </c:pt>
                      <c:pt idx="400">
                        <c:v>5.2999999999999972</c:v>
                      </c:pt>
                      <c:pt idx="401">
                        <c:v>8.6000000000000014</c:v>
                      </c:pt>
                      <c:pt idx="402">
                        <c:v>4.7000000000000028</c:v>
                      </c:pt>
                      <c:pt idx="403">
                        <c:v>5.2999999999999972</c:v>
                      </c:pt>
                      <c:pt idx="404">
                        <c:v>8.8999999999999986</c:v>
                      </c:pt>
                      <c:pt idx="405">
                        <c:v>6.6000000000000014</c:v>
                      </c:pt>
                      <c:pt idx="406">
                        <c:v>6.8999999999999986</c:v>
                      </c:pt>
                      <c:pt idx="407">
                        <c:v>5.7999999999999972</c:v>
                      </c:pt>
                      <c:pt idx="408">
                        <c:v>7.2999999999999972</c:v>
                      </c:pt>
                      <c:pt idx="409">
                        <c:v>6</c:v>
                      </c:pt>
                      <c:pt idx="410">
                        <c:v>5.6000000000000014</c:v>
                      </c:pt>
                      <c:pt idx="411">
                        <c:v>7.2000000000000028</c:v>
                      </c:pt>
                      <c:pt idx="412">
                        <c:v>7.5</c:v>
                      </c:pt>
                      <c:pt idx="413">
                        <c:v>4.7999999999999972</c:v>
                      </c:pt>
                      <c:pt idx="414">
                        <c:v>5.8999999999999986</c:v>
                      </c:pt>
                      <c:pt idx="415">
                        <c:v>5.8999999999999986</c:v>
                      </c:pt>
                      <c:pt idx="416">
                        <c:v>9.6000000000000014</c:v>
                      </c:pt>
                      <c:pt idx="417">
                        <c:v>14.899999999999999</c:v>
                      </c:pt>
                      <c:pt idx="418">
                        <c:v>6.2000000000000028</c:v>
                      </c:pt>
                      <c:pt idx="419">
                        <c:v>6.3999999999999986</c:v>
                      </c:pt>
                      <c:pt idx="420">
                        <c:v>4.3999999999999986</c:v>
                      </c:pt>
                      <c:pt idx="421">
                        <c:v>9.8999999999999986</c:v>
                      </c:pt>
                      <c:pt idx="422">
                        <c:v>7.2999999999999972</c:v>
                      </c:pt>
                      <c:pt idx="423">
                        <c:v>7.2999999999999972</c:v>
                      </c:pt>
                      <c:pt idx="424">
                        <c:v>5.2000000000000028</c:v>
                      </c:pt>
                      <c:pt idx="425">
                        <c:v>7.3999999999999986</c:v>
                      </c:pt>
                      <c:pt idx="426">
                        <c:v>6.6000000000000014</c:v>
                      </c:pt>
                      <c:pt idx="427">
                        <c:v>3.8999999999999986</c:v>
                      </c:pt>
                      <c:pt idx="428">
                        <c:v>7.7000000000000028</c:v>
                      </c:pt>
                      <c:pt idx="429">
                        <c:v>7.5</c:v>
                      </c:pt>
                      <c:pt idx="430">
                        <c:v>7.8999999999999986</c:v>
                      </c:pt>
                      <c:pt idx="431">
                        <c:v>11.100000000000001</c:v>
                      </c:pt>
                      <c:pt idx="432">
                        <c:v>4.6000000000000014</c:v>
                      </c:pt>
                      <c:pt idx="433">
                        <c:v>12.100000000000001</c:v>
                      </c:pt>
                      <c:pt idx="434">
                        <c:v>9.7000000000000028</c:v>
                      </c:pt>
                      <c:pt idx="435">
                        <c:v>6.7000000000000028</c:v>
                      </c:pt>
                      <c:pt idx="436">
                        <c:v>9</c:v>
                      </c:pt>
                      <c:pt idx="437">
                        <c:v>6.8999999999999986</c:v>
                      </c:pt>
                      <c:pt idx="438">
                        <c:v>7.3999999999999986</c:v>
                      </c:pt>
                      <c:pt idx="439">
                        <c:v>8.2999999999999972</c:v>
                      </c:pt>
                      <c:pt idx="440">
                        <c:v>8.2999999999999972</c:v>
                      </c:pt>
                      <c:pt idx="441">
                        <c:v>9.7999999999999972</c:v>
                      </c:pt>
                      <c:pt idx="442">
                        <c:v>5.1000000000000014</c:v>
                      </c:pt>
                      <c:pt idx="443">
                        <c:v>8.1000000000000014</c:v>
                      </c:pt>
                      <c:pt idx="444">
                        <c:v>5.2000000000000028</c:v>
                      </c:pt>
                      <c:pt idx="445">
                        <c:v>4.7000000000000028</c:v>
                      </c:pt>
                      <c:pt idx="446">
                        <c:v>8.2000000000000028</c:v>
                      </c:pt>
                      <c:pt idx="447">
                        <c:v>6.2000000000000028</c:v>
                      </c:pt>
                      <c:pt idx="448">
                        <c:v>9.2000000000000028</c:v>
                      </c:pt>
                      <c:pt idx="449">
                        <c:v>8.6000000000000014</c:v>
                      </c:pt>
                      <c:pt idx="450">
                        <c:v>4.2000000000000028</c:v>
                      </c:pt>
                      <c:pt idx="451">
                        <c:v>6.7000000000000028</c:v>
                      </c:pt>
                      <c:pt idx="452">
                        <c:v>5.8999999999999986</c:v>
                      </c:pt>
                      <c:pt idx="453">
                        <c:v>4</c:v>
                      </c:pt>
                      <c:pt idx="454">
                        <c:v>4.6000000000000014</c:v>
                      </c:pt>
                      <c:pt idx="455">
                        <c:v>2.6000000000000014</c:v>
                      </c:pt>
                      <c:pt idx="456">
                        <c:v>3.5</c:v>
                      </c:pt>
                      <c:pt idx="457">
                        <c:v>2.2999999999999972</c:v>
                      </c:pt>
                      <c:pt idx="458">
                        <c:v>5.2000000000000028</c:v>
                      </c:pt>
                      <c:pt idx="459">
                        <c:v>4.1000000000000014</c:v>
                      </c:pt>
                      <c:pt idx="460">
                        <c:v>3.6000000000000014</c:v>
                      </c:pt>
                      <c:pt idx="461">
                        <c:v>6</c:v>
                      </c:pt>
                      <c:pt idx="462">
                        <c:v>7.2000000000000028</c:v>
                      </c:pt>
                      <c:pt idx="463">
                        <c:v>6</c:v>
                      </c:pt>
                      <c:pt idx="464">
                        <c:v>5.6000000000000014</c:v>
                      </c:pt>
                      <c:pt idx="465">
                        <c:v>3.8999999999999986</c:v>
                      </c:pt>
                      <c:pt idx="466">
                        <c:v>4.2000000000000028</c:v>
                      </c:pt>
                      <c:pt idx="467">
                        <c:v>4.2999999999999972</c:v>
                      </c:pt>
                      <c:pt idx="468">
                        <c:v>6.2999999999999972</c:v>
                      </c:pt>
                      <c:pt idx="469">
                        <c:v>4.7000000000000028</c:v>
                      </c:pt>
                      <c:pt idx="470">
                        <c:v>3.6000000000000014</c:v>
                      </c:pt>
                      <c:pt idx="471">
                        <c:v>5.1000000000000014</c:v>
                      </c:pt>
                      <c:pt idx="472">
                        <c:v>6.2000000000000028</c:v>
                      </c:pt>
                      <c:pt idx="473">
                        <c:v>6.5</c:v>
                      </c:pt>
                      <c:pt idx="474">
                        <c:v>3.6000000000000014</c:v>
                      </c:pt>
                      <c:pt idx="475">
                        <c:v>6.5</c:v>
                      </c:pt>
                      <c:pt idx="476">
                        <c:v>3.7999999999999972</c:v>
                      </c:pt>
                      <c:pt idx="477">
                        <c:v>3.7000000000000028</c:v>
                      </c:pt>
                      <c:pt idx="478">
                        <c:v>4</c:v>
                      </c:pt>
                      <c:pt idx="479">
                        <c:v>2</c:v>
                      </c:pt>
                      <c:pt idx="480">
                        <c:v>0.79999999999999716</c:v>
                      </c:pt>
                      <c:pt idx="481">
                        <c:v>4.7999999999999972</c:v>
                      </c:pt>
                      <c:pt idx="482">
                        <c:v>5.1000000000000014</c:v>
                      </c:pt>
                      <c:pt idx="483">
                        <c:v>4.2000000000000028</c:v>
                      </c:pt>
                      <c:pt idx="484">
                        <c:v>2.1000000000000014</c:v>
                      </c:pt>
                      <c:pt idx="485">
                        <c:v>6.2000000000000028</c:v>
                      </c:pt>
                      <c:pt idx="486">
                        <c:v>5.6000000000000014</c:v>
                      </c:pt>
                      <c:pt idx="487">
                        <c:v>3.6000000000000014</c:v>
                      </c:pt>
                      <c:pt idx="488">
                        <c:v>9.3999999999999986</c:v>
                      </c:pt>
                      <c:pt idx="489">
                        <c:v>4.6000000000000014</c:v>
                      </c:pt>
                      <c:pt idx="490">
                        <c:v>2.3999999999999986</c:v>
                      </c:pt>
                      <c:pt idx="491">
                        <c:v>6.2999999999999972</c:v>
                      </c:pt>
                      <c:pt idx="492">
                        <c:v>5.3999999999999986</c:v>
                      </c:pt>
                      <c:pt idx="493">
                        <c:v>6.3999999999999986</c:v>
                      </c:pt>
                      <c:pt idx="494">
                        <c:v>8.6000000000000014</c:v>
                      </c:pt>
                      <c:pt idx="495">
                        <c:v>5.6000000000000014</c:v>
                      </c:pt>
                      <c:pt idx="496">
                        <c:v>4</c:v>
                      </c:pt>
                      <c:pt idx="497">
                        <c:v>2.7999999999999972</c:v>
                      </c:pt>
                      <c:pt idx="498">
                        <c:v>6.5</c:v>
                      </c:pt>
                      <c:pt idx="499">
                        <c:v>5.7000000000000028</c:v>
                      </c:pt>
                      <c:pt idx="500">
                        <c:v>5.3999999999999986</c:v>
                      </c:pt>
                      <c:pt idx="501">
                        <c:v>8.5</c:v>
                      </c:pt>
                      <c:pt idx="502">
                        <c:v>11.899999999999999</c:v>
                      </c:pt>
                      <c:pt idx="503">
                        <c:v>0.89999999999999858</c:v>
                      </c:pt>
                      <c:pt idx="504">
                        <c:v>7</c:v>
                      </c:pt>
                      <c:pt idx="505">
                        <c:v>9</c:v>
                      </c:pt>
                      <c:pt idx="506">
                        <c:v>4.2999999999999972</c:v>
                      </c:pt>
                      <c:pt idx="507">
                        <c:v>3.7000000000000028</c:v>
                      </c:pt>
                      <c:pt idx="508">
                        <c:v>6.3999999999999986</c:v>
                      </c:pt>
                      <c:pt idx="509">
                        <c:v>4.2000000000000028</c:v>
                      </c:pt>
                      <c:pt idx="510">
                        <c:v>6.2000000000000028</c:v>
                      </c:pt>
                      <c:pt idx="511">
                        <c:v>3.6000000000000014</c:v>
                      </c:pt>
                      <c:pt idx="512">
                        <c:v>3.1000000000000014</c:v>
                      </c:pt>
                      <c:pt idx="513">
                        <c:v>5.6000000000000014</c:v>
                      </c:pt>
                      <c:pt idx="514">
                        <c:v>6.3999999999999986</c:v>
                      </c:pt>
                      <c:pt idx="515">
                        <c:v>1.7999999999999972</c:v>
                      </c:pt>
                      <c:pt idx="516">
                        <c:v>7.7000000000000028</c:v>
                      </c:pt>
                      <c:pt idx="517">
                        <c:v>7.3999999999999986</c:v>
                      </c:pt>
                      <c:pt idx="518">
                        <c:v>11.100000000000001</c:v>
                      </c:pt>
                      <c:pt idx="519">
                        <c:v>6.5</c:v>
                      </c:pt>
                      <c:pt idx="520">
                        <c:v>5.7999999999999972</c:v>
                      </c:pt>
                      <c:pt idx="521">
                        <c:v>4.8999999999999986</c:v>
                      </c:pt>
                      <c:pt idx="522">
                        <c:v>4.3999999999999986</c:v>
                      </c:pt>
                      <c:pt idx="523">
                        <c:v>7.6000000000000014</c:v>
                      </c:pt>
                      <c:pt idx="524">
                        <c:v>4.6000000000000014</c:v>
                      </c:pt>
                      <c:pt idx="525">
                        <c:v>6.2999999999999972</c:v>
                      </c:pt>
                      <c:pt idx="526">
                        <c:v>2.2000000000000028</c:v>
                      </c:pt>
                      <c:pt idx="527">
                        <c:v>7.7000000000000028</c:v>
                      </c:pt>
                      <c:pt idx="528">
                        <c:v>6.7999999999999972</c:v>
                      </c:pt>
                      <c:pt idx="529">
                        <c:v>10</c:v>
                      </c:pt>
                      <c:pt idx="530">
                        <c:v>8.2999999999999972</c:v>
                      </c:pt>
                      <c:pt idx="531">
                        <c:v>6.6000000000000014</c:v>
                      </c:pt>
                      <c:pt idx="532">
                        <c:v>5.2000000000000028</c:v>
                      </c:pt>
                      <c:pt idx="533">
                        <c:v>12.100000000000001</c:v>
                      </c:pt>
                      <c:pt idx="534">
                        <c:v>5</c:v>
                      </c:pt>
                      <c:pt idx="535">
                        <c:v>8.2999999999999972</c:v>
                      </c:pt>
                      <c:pt idx="536">
                        <c:v>7.2000000000000028</c:v>
                      </c:pt>
                      <c:pt idx="537">
                        <c:v>5.6000000000000014</c:v>
                      </c:pt>
                      <c:pt idx="538">
                        <c:v>4.8999999999999986</c:v>
                      </c:pt>
                      <c:pt idx="539">
                        <c:v>8.3999999999999986</c:v>
                      </c:pt>
                      <c:pt idx="540">
                        <c:v>4.2000000000000028</c:v>
                      </c:pt>
                      <c:pt idx="541">
                        <c:v>7.2000000000000028</c:v>
                      </c:pt>
                      <c:pt idx="542">
                        <c:v>5.8999999999999986</c:v>
                      </c:pt>
                      <c:pt idx="543">
                        <c:v>5.2999999999999972</c:v>
                      </c:pt>
                      <c:pt idx="544">
                        <c:v>6.7000000000000028</c:v>
                      </c:pt>
                      <c:pt idx="545">
                        <c:v>8.1000000000000014</c:v>
                      </c:pt>
                      <c:pt idx="546">
                        <c:v>12</c:v>
                      </c:pt>
                      <c:pt idx="547">
                        <c:v>-0.39999999999999858</c:v>
                      </c:pt>
                      <c:pt idx="548">
                        <c:v>1</c:v>
                      </c:pt>
                      <c:pt idx="549">
                        <c:v>9.6000000000000014</c:v>
                      </c:pt>
                      <c:pt idx="550">
                        <c:v>8.5</c:v>
                      </c:pt>
                      <c:pt idx="551">
                        <c:v>8.7999999999999972</c:v>
                      </c:pt>
                      <c:pt idx="552">
                        <c:v>7.3999999999999986</c:v>
                      </c:pt>
                      <c:pt idx="553">
                        <c:v>6.6000000000000014</c:v>
                      </c:pt>
                      <c:pt idx="554">
                        <c:v>9.2000000000000028</c:v>
                      </c:pt>
                      <c:pt idx="555">
                        <c:v>7.6000000000000014</c:v>
                      </c:pt>
                      <c:pt idx="556">
                        <c:v>7.7999999999999972</c:v>
                      </c:pt>
                      <c:pt idx="557">
                        <c:v>7</c:v>
                      </c:pt>
                      <c:pt idx="558">
                        <c:v>7.6000000000000014</c:v>
                      </c:pt>
                      <c:pt idx="559">
                        <c:v>9.1000000000000014</c:v>
                      </c:pt>
                      <c:pt idx="560">
                        <c:v>8.3999999999999986</c:v>
                      </c:pt>
                      <c:pt idx="561">
                        <c:v>9.1000000000000014</c:v>
                      </c:pt>
                      <c:pt idx="562">
                        <c:v>6.6000000000000014</c:v>
                      </c:pt>
                      <c:pt idx="563">
                        <c:v>10.5</c:v>
                      </c:pt>
                      <c:pt idx="564">
                        <c:v>7.2999999999999972</c:v>
                      </c:pt>
                      <c:pt idx="565">
                        <c:v>12.600000000000001</c:v>
                      </c:pt>
                      <c:pt idx="566">
                        <c:v>7.5</c:v>
                      </c:pt>
                      <c:pt idx="567">
                        <c:v>6.3999999999999986</c:v>
                      </c:pt>
                      <c:pt idx="568">
                        <c:v>9.2999999999999972</c:v>
                      </c:pt>
                      <c:pt idx="569">
                        <c:v>13.799999999999997</c:v>
                      </c:pt>
                      <c:pt idx="570">
                        <c:v>9.3999999999999986</c:v>
                      </c:pt>
                      <c:pt idx="571">
                        <c:v>12.399999999999999</c:v>
                      </c:pt>
                      <c:pt idx="572">
                        <c:v>12.100000000000001</c:v>
                      </c:pt>
                      <c:pt idx="573">
                        <c:v>11</c:v>
                      </c:pt>
                      <c:pt idx="574">
                        <c:v>14.799999999999997</c:v>
                      </c:pt>
                      <c:pt idx="575">
                        <c:v>7.3999999999999986</c:v>
                      </c:pt>
                      <c:pt idx="576">
                        <c:v>11.899999999999999</c:v>
                      </c:pt>
                      <c:pt idx="577">
                        <c:v>10.100000000000001</c:v>
                      </c:pt>
                      <c:pt idx="578">
                        <c:v>8.2000000000000028</c:v>
                      </c:pt>
                      <c:pt idx="579">
                        <c:v>9.7999999999999972</c:v>
                      </c:pt>
                      <c:pt idx="580">
                        <c:v>10.299999999999997</c:v>
                      </c:pt>
                      <c:pt idx="581">
                        <c:v>10.299999999999997</c:v>
                      </c:pt>
                      <c:pt idx="582">
                        <c:v>9.3999999999999986</c:v>
                      </c:pt>
                      <c:pt idx="583">
                        <c:v>11.200000000000003</c:v>
                      </c:pt>
                      <c:pt idx="584">
                        <c:v>8.8999999999999986</c:v>
                      </c:pt>
                      <c:pt idx="585">
                        <c:v>8.3999999999999986</c:v>
                      </c:pt>
                      <c:pt idx="586">
                        <c:v>6.3999999999999986</c:v>
                      </c:pt>
                      <c:pt idx="587">
                        <c:v>10.200000000000003</c:v>
                      </c:pt>
                      <c:pt idx="588">
                        <c:v>5.6000000000000014</c:v>
                      </c:pt>
                      <c:pt idx="589">
                        <c:v>6.2000000000000028</c:v>
                      </c:pt>
                      <c:pt idx="590">
                        <c:v>10.5</c:v>
                      </c:pt>
                      <c:pt idx="591">
                        <c:v>6.2999999999999972</c:v>
                      </c:pt>
                      <c:pt idx="592">
                        <c:v>7</c:v>
                      </c:pt>
                      <c:pt idx="593">
                        <c:v>7.8999999999999986</c:v>
                      </c:pt>
                      <c:pt idx="594">
                        <c:v>8.3999999999999986</c:v>
                      </c:pt>
                      <c:pt idx="595">
                        <c:v>7.1000000000000014</c:v>
                      </c:pt>
                      <c:pt idx="596">
                        <c:v>5.8999999999999986</c:v>
                      </c:pt>
                      <c:pt idx="597">
                        <c:v>7</c:v>
                      </c:pt>
                      <c:pt idx="598">
                        <c:v>8.8999999999999986</c:v>
                      </c:pt>
                      <c:pt idx="599">
                        <c:v>5.2999999999999972</c:v>
                      </c:pt>
                      <c:pt idx="600">
                        <c:v>5</c:v>
                      </c:pt>
                      <c:pt idx="601">
                        <c:v>4.2000000000000028</c:v>
                      </c:pt>
                      <c:pt idx="602">
                        <c:v>7</c:v>
                      </c:pt>
                      <c:pt idx="603">
                        <c:v>7.7999999999999972</c:v>
                      </c:pt>
                      <c:pt idx="604">
                        <c:v>6.2999999999999972</c:v>
                      </c:pt>
                      <c:pt idx="605">
                        <c:v>11.100000000000001</c:v>
                      </c:pt>
                      <c:pt idx="606">
                        <c:v>6.7000000000000028</c:v>
                      </c:pt>
                      <c:pt idx="607">
                        <c:v>8</c:v>
                      </c:pt>
                      <c:pt idx="608">
                        <c:v>7</c:v>
                      </c:pt>
                      <c:pt idx="609">
                        <c:v>9.7000000000000028</c:v>
                      </c:pt>
                      <c:pt idx="610">
                        <c:v>6.8999999999999986</c:v>
                      </c:pt>
                      <c:pt idx="611">
                        <c:v>3.6000000000000014</c:v>
                      </c:pt>
                      <c:pt idx="612">
                        <c:v>9.7000000000000028</c:v>
                      </c:pt>
                      <c:pt idx="613">
                        <c:v>4.3999999999999986</c:v>
                      </c:pt>
                      <c:pt idx="614">
                        <c:v>8.2000000000000028</c:v>
                      </c:pt>
                      <c:pt idx="615">
                        <c:v>8.3999999999999986</c:v>
                      </c:pt>
                      <c:pt idx="616">
                        <c:v>8.5</c:v>
                      </c:pt>
                      <c:pt idx="617">
                        <c:v>5.3999999999999986</c:v>
                      </c:pt>
                      <c:pt idx="618">
                        <c:v>6.3999999999999986</c:v>
                      </c:pt>
                      <c:pt idx="619">
                        <c:v>5.7000000000000028</c:v>
                      </c:pt>
                      <c:pt idx="620">
                        <c:v>5.1000000000000014</c:v>
                      </c:pt>
                      <c:pt idx="621">
                        <c:v>6.2999999999999972</c:v>
                      </c:pt>
                      <c:pt idx="622">
                        <c:v>7.1000000000000014</c:v>
                      </c:pt>
                      <c:pt idx="623">
                        <c:v>7.6000000000000014</c:v>
                      </c:pt>
                      <c:pt idx="624">
                        <c:v>7.2999999999999972</c:v>
                      </c:pt>
                      <c:pt idx="625">
                        <c:v>4.2999999999999972</c:v>
                      </c:pt>
                      <c:pt idx="626">
                        <c:v>6.5</c:v>
                      </c:pt>
                      <c:pt idx="627">
                        <c:v>8.3999999999999986</c:v>
                      </c:pt>
                      <c:pt idx="628">
                        <c:v>6.1000000000000014</c:v>
                      </c:pt>
                      <c:pt idx="629">
                        <c:v>6.3999999999999986</c:v>
                      </c:pt>
                      <c:pt idx="630">
                        <c:v>7.7999999999999972</c:v>
                      </c:pt>
                      <c:pt idx="631">
                        <c:v>6.6000000000000014</c:v>
                      </c:pt>
                      <c:pt idx="632">
                        <c:v>7.6000000000000014</c:v>
                      </c:pt>
                      <c:pt idx="633">
                        <c:v>6.6000000000000014</c:v>
                      </c:pt>
                      <c:pt idx="634">
                        <c:v>7.7999999999999972</c:v>
                      </c:pt>
                      <c:pt idx="635">
                        <c:v>7.6000000000000014</c:v>
                      </c:pt>
                      <c:pt idx="636">
                        <c:v>6.6000000000000014</c:v>
                      </c:pt>
                      <c:pt idx="637">
                        <c:v>7.6000000000000014</c:v>
                      </c:pt>
                      <c:pt idx="638">
                        <c:v>5.1000000000000014</c:v>
                      </c:pt>
                      <c:pt idx="639">
                        <c:v>4.7000000000000028</c:v>
                      </c:pt>
                      <c:pt idx="640">
                        <c:v>5.1000000000000014</c:v>
                      </c:pt>
                      <c:pt idx="641">
                        <c:v>5.8999999999999986</c:v>
                      </c:pt>
                      <c:pt idx="642">
                        <c:v>5.8999999999999986</c:v>
                      </c:pt>
                      <c:pt idx="643">
                        <c:v>4.8999999999999986</c:v>
                      </c:pt>
                      <c:pt idx="644">
                        <c:v>8.6000000000000014</c:v>
                      </c:pt>
                      <c:pt idx="645">
                        <c:v>4.7999999999999972</c:v>
                      </c:pt>
                      <c:pt idx="646">
                        <c:v>2.7000000000000028</c:v>
                      </c:pt>
                      <c:pt idx="647">
                        <c:v>3.8999999999999986</c:v>
                      </c:pt>
                      <c:pt idx="648">
                        <c:v>4.2000000000000028</c:v>
                      </c:pt>
                      <c:pt idx="649">
                        <c:v>2.7000000000000028</c:v>
                      </c:pt>
                      <c:pt idx="650">
                        <c:v>7.6000000000000014</c:v>
                      </c:pt>
                      <c:pt idx="651">
                        <c:v>5.2999999999999972</c:v>
                      </c:pt>
                      <c:pt idx="652">
                        <c:v>3.2000000000000028</c:v>
                      </c:pt>
                      <c:pt idx="653">
                        <c:v>12.700000000000003</c:v>
                      </c:pt>
                      <c:pt idx="654">
                        <c:v>8.3999999999999986</c:v>
                      </c:pt>
                      <c:pt idx="655">
                        <c:v>7.1000000000000014</c:v>
                      </c:pt>
                      <c:pt idx="656">
                        <c:v>10.200000000000003</c:v>
                      </c:pt>
                      <c:pt idx="657">
                        <c:v>8</c:v>
                      </c:pt>
                      <c:pt idx="658">
                        <c:v>6.1000000000000014</c:v>
                      </c:pt>
                      <c:pt idx="659">
                        <c:v>9.2999999999999972</c:v>
                      </c:pt>
                      <c:pt idx="660">
                        <c:v>5.3999999999999986</c:v>
                      </c:pt>
                      <c:pt idx="661">
                        <c:v>8.2999999999999972</c:v>
                      </c:pt>
                      <c:pt idx="662">
                        <c:v>7.6000000000000014</c:v>
                      </c:pt>
                      <c:pt idx="663">
                        <c:v>7.2000000000000028</c:v>
                      </c:pt>
                      <c:pt idx="664">
                        <c:v>8.2000000000000028</c:v>
                      </c:pt>
                      <c:pt idx="665">
                        <c:v>7.1000000000000014</c:v>
                      </c:pt>
                      <c:pt idx="666">
                        <c:v>3.7000000000000028</c:v>
                      </c:pt>
                      <c:pt idx="667">
                        <c:v>6.2000000000000028</c:v>
                      </c:pt>
                      <c:pt idx="668">
                        <c:v>3.7999999999999972</c:v>
                      </c:pt>
                      <c:pt idx="669">
                        <c:v>5.7000000000000028</c:v>
                      </c:pt>
                      <c:pt idx="670">
                        <c:v>4.3999999999999986</c:v>
                      </c:pt>
                      <c:pt idx="671">
                        <c:v>5.7999999999999972</c:v>
                      </c:pt>
                      <c:pt idx="672">
                        <c:v>6.5</c:v>
                      </c:pt>
                      <c:pt idx="673">
                        <c:v>4.8999999999999986</c:v>
                      </c:pt>
                      <c:pt idx="674">
                        <c:v>2.1000000000000014</c:v>
                      </c:pt>
                      <c:pt idx="675">
                        <c:v>6.2999999999999972</c:v>
                      </c:pt>
                      <c:pt idx="676">
                        <c:v>7.1000000000000014</c:v>
                      </c:pt>
                      <c:pt idx="677">
                        <c:v>8</c:v>
                      </c:pt>
                      <c:pt idx="678">
                        <c:v>6.8999999999999986</c:v>
                      </c:pt>
                      <c:pt idx="679">
                        <c:v>6.8999999999999986</c:v>
                      </c:pt>
                      <c:pt idx="680">
                        <c:v>8.1000000000000014</c:v>
                      </c:pt>
                      <c:pt idx="681">
                        <c:v>6.8999999999999986</c:v>
                      </c:pt>
                      <c:pt idx="682">
                        <c:v>8.2999999999999972</c:v>
                      </c:pt>
                      <c:pt idx="683">
                        <c:v>4</c:v>
                      </c:pt>
                      <c:pt idx="684">
                        <c:v>5.2999999999999972</c:v>
                      </c:pt>
                      <c:pt idx="685">
                        <c:v>7.7000000000000028</c:v>
                      </c:pt>
                      <c:pt idx="686">
                        <c:v>6</c:v>
                      </c:pt>
                      <c:pt idx="687">
                        <c:v>7.7000000000000028</c:v>
                      </c:pt>
                      <c:pt idx="688">
                        <c:v>3.5</c:v>
                      </c:pt>
                      <c:pt idx="689">
                        <c:v>8.6000000000000014</c:v>
                      </c:pt>
                      <c:pt idx="690">
                        <c:v>6.2999999999999972</c:v>
                      </c:pt>
                      <c:pt idx="691">
                        <c:v>6.6000000000000014</c:v>
                      </c:pt>
                      <c:pt idx="692">
                        <c:v>4.2999999999999972</c:v>
                      </c:pt>
                      <c:pt idx="693">
                        <c:v>4.7000000000000028</c:v>
                      </c:pt>
                      <c:pt idx="694">
                        <c:v>4.5</c:v>
                      </c:pt>
                      <c:pt idx="695">
                        <c:v>9.3999999999999986</c:v>
                      </c:pt>
                      <c:pt idx="696">
                        <c:v>8.8999999999999986</c:v>
                      </c:pt>
                      <c:pt idx="697">
                        <c:v>9.1000000000000014</c:v>
                      </c:pt>
                      <c:pt idx="698">
                        <c:v>4.1000000000000014</c:v>
                      </c:pt>
                      <c:pt idx="699">
                        <c:v>4.2999999999999972</c:v>
                      </c:pt>
                      <c:pt idx="700">
                        <c:v>6.5</c:v>
                      </c:pt>
                      <c:pt idx="701">
                        <c:v>9</c:v>
                      </c:pt>
                      <c:pt idx="702">
                        <c:v>5.8999999999999986</c:v>
                      </c:pt>
                      <c:pt idx="703">
                        <c:v>3.7000000000000028</c:v>
                      </c:pt>
                      <c:pt idx="704">
                        <c:v>6.2999999999999972</c:v>
                      </c:pt>
                      <c:pt idx="705">
                        <c:v>8.3999999999999986</c:v>
                      </c:pt>
                      <c:pt idx="706">
                        <c:v>9</c:v>
                      </c:pt>
                      <c:pt idx="707">
                        <c:v>8.6000000000000014</c:v>
                      </c:pt>
                      <c:pt idx="708">
                        <c:v>6.1000000000000014</c:v>
                      </c:pt>
                      <c:pt idx="709">
                        <c:v>6.5</c:v>
                      </c:pt>
                      <c:pt idx="710">
                        <c:v>4.7999999999999972</c:v>
                      </c:pt>
                      <c:pt idx="711">
                        <c:v>4.7999999999999972</c:v>
                      </c:pt>
                      <c:pt idx="712">
                        <c:v>8.7000000000000028</c:v>
                      </c:pt>
                      <c:pt idx="713">
                        <c:v>6.7000000000000028</c:v>
                      </c:pt>
                      <c:pt idx="714">
                        <c:v>4.2000000000000028</c:v>
                      </c:pt>
                      <c:pt idx="715">
                        <c:v>3.5</c:v>
                      </c:pt>
                      <c:pt idx="716">
                        <c:v>5.7999999999999972</c:v>
                      </c:pt>
                      <c:pt idx="717">
                        <c:v>10.399999999999999</c:v>
                      </c:pt>
                      <c:pt idx="718">
                        <c:v>5.8999999999999986</c:v>
                      </c:pt>
                      <c:pt idx="719">
                        <c:v>6.1000000000000014</c:v>
                      </c:pt>
                      <c:pt idx="720">
                        <c:v>5.2000000000000028</c:v>
                      </c:pt>
                      <c:pt idx="721">
                        <c:v>9.2000000000000028</c:v>
                      </c:pt>
                      <c:pt idx="722">
                        <c:v>9</c:v>
                      </c:pt>
                      <c:pt idx="723">
                        <c:v>6.3999999999999986</c:v>
                      </c:pt>
                      <c:pt idx="724">
                        <c:v>6.1000000000000014</c:v>
                      </c:pt>
                      <c:pt idx="725">
                        <c:v>6.3999999999999986</c:v>
                      </c:pt>
                      <c:pt idx="726">
                        <c:v>9.5</c:v>
                      </c:pt>
                      <c:pt idx="727">
                        <c:v>3.6000000000000014</c:v>
                      </c:pt>
                      <c:pt idx="728">
                        <c:v>6.6000000000000014</c:v>
                      </c:pt>
                      <c:pt idx="729">
                        <c:v>6.6000000000000014</c:v>
                      </c:pt>
                      <c:pt idx="730">
                        <c:v>8.2000000000000028</c:v>
                      </c:pt>
                      <c:pt idx="731">
                        <c:v>3.6000000000000014</c:v>
                      </c:pt>
                      <c:pt idx="732">
                        <c:v>7.5</c:v>
                      </c:pt>
                      <c:pt idx="733">
                        <c:v>10.5</c:v>
                      </c:pt>
                      <c:pt idx="734">
                        <c:v>7</c:v>
                      </c:pt>
                      <c:pt idx="735">
                        <c:v>7.1000000000000014</c:v>
                      </c:pt>
                      <c:pt idx="736">
                        <c:v>7</c:v>
                      </c:pt>
                      <c:pt idx="737">
                        <c:v>7.3999999999999986</c:v>
                      </c:pt>
                      <c:pt idx="738">
                        <c:v>7</c:v>
                      </c:pt>
                      <c:pt idx="739">
                        <c:v>4.5</c:v>
                      </c:pt>
                      <c:pt idx="740">
                        <c:v>6</c:v>
                      </c:pt>
                      <c:pt idx="741">
                        <c:v>8.3999999999999986</c:v>
                      </c:pt>
                      <c:pt idx="742">
                        <c:v>8.5</c:v>
                      </c:pt>
                      <c:pt idx="743">
                        <c:v>6.1000000000000014</c:v>
                      </c:pt>
                      <c:pt idx="744">
                        <c:v>12.799999999999997</c:v>
                      </c:pt>
                      <c:pt idx="745">
                        <c:v>9.7000000000000028</c:v>
                      </c:pt>
                      <c:pt idx="746">
                        <c:v>6.2999999999999972</c:v>
                      </c:pt>
                      <c:pt idx="747">
                        <c:v>5.6000000000000014</c:v>
                      </c:pt>
                      <c:pt idx="748">
                        <c:v>9.7999999999999972</c:v>
                      </c:pt>
                      <c:pt idx="749">
                        <c:v>7.7999999999999972</c:v>
                      </c:pt>
                      <c:pt idx="750">
                        <c:v>4.8999999999999986</c:v>
                      </c:pt>
                      <c:pt idx="751">
                        <c:v>9.8999999999999986</c:v>
                      </c:pt>
                      <c:pt idx="752">
                        <c:v>8.2999999999999972</c:v>
                      </c:pt>
                      <c:pt idx="753">
                        <c:v>4.6000000000000014</c:v>
                      </c:pt>
                      <c:pt idx="754">
                        <c:v>6</c:v>
                      </c:pt>
                      <c:pt idx="755">
                        <c:v>9.7999999999999972</c:v>
                      </c:pt>
                      <c:pt idx="756">
                        <c:v>11.200000000000003</c:v>
                      </c:pt>
                      <c:pt idx="757">
                        <c:v>6.3999999999999986</c:v>
                      </c:pt>
                      <c:pt idx="758">
                        <c:v>5.7000000000000028</c:v>
                      </c:pt>
                      <c:pt idx="759">
                        <c:v>7</c:v>
                      </c:pt>
                      <c:pt idx="760">
                        <c:v>2</c:v>
                      </c:pt>
                      <c:pt idx="761">
                        <c:v>1.5</c:v>
                      </c:pt>
                      <c:pt idx="762">
                        <c:v>7.2000000000000028</c:v>
                      </c:pt>
                      <c:pt idx="763">
                        <c:v>6.5</c:v>
                      </c:pt>
                      <c:pt idx="764">
                        <c:v>5.2999999999999972</c:v>
                      </c:pt>
                      <c:pt idx="765">
                        <c:v>9.6000000000000014</c:v>
                      </c:pt>
                      <c:pt idx="766">
                        <c:v>7.5</c:v>
                      </c:pt>
                      <c:pt idx="767">
                        <c:v>7.6000000000000014</c:v>
                      </c:pt>
                      <c:pt idx="768">
                        <c:v>7.7999999999999972</c:v>
                      </c:pt>
                      <c:pt idx="769">
                        <c:v>6.6000000000000014</c:v>
                      </c:pt>
                      <c:pt idx="770">
                        <c:v>5.6000000000000014</c:v>
                      </c:pt>
                      <c:pt idx="771">
                        <c:v>5.5</c:v>
                      </c:pt>
                      <c:pt idx="772">
                        <c:v>8.7000000000000028</c:v>
                      </c:pt>
                      <c:pt idx="773">
                        <c:v>4.8999999999999986</c:v>
                      </c:pt>
                      <c:pt idx="774">
                        <c:v>7.7999999999999972</c:v>
                      </c:pt>
                      <c:pt idx="775">
                        <c:v>4.1000000000000014</c:v>
                      </c:pt>
                      <c:pt idx="776">
                        <c:v>8.2000000000000028</c:v>
                      </c:pt>
                      <c:pt idx="777">
                        <c:v>7.2000000000000028</c:v>
                      </c:pt>
                      <c:pt idx="778">
                        <c:v>7</c:v>
                      </c:pt>
                      <c:pt idx="779">
                        <c:v>7</c:v>
                      </c:pt>
                      <c:pt idx="780">
                        <c:v>3.8999999999999986</c:v>
                      </c:pt>
                      <c:pt idx="781">
                        <c:v>6.8999999999999986</c:v>
                      </c:pt>
                      <c:pt idx="782">
                        <c:v>6.1000000000000014</c:v>
                      </c:pt>
                      <c:pt idx="783">
                        <c:v>7.2999999999999972</c:v>
                      </c:pt>
                      <c:pt idx="784">
                        <c:v>6</c:v>
                      </c:pt>
                      <c:pt idx="785">
                        <c:v>5.2000000000000028</c:v>
                      </c:pt>
                      <c:pt idx="786">
                        <c:v>7.7000000000000028</c:v>
                      </c:pt>
                      <c:pt idx="787">
                        <c:v>7.7999999999999972</c:v>
                      </c:pt>
                      <c:pt idx="788">
                        <c:v>7.3999999999999986</c:v>
                      </c:pt>
                      <c:pt idx="789">
                        <c:v>8.2000000000000028</c:v>
                      </c:pt>
                      <c:pt idx="790">
                        <c:v>6.6000000000000014</c:v>
                      </c:pt>
                      <c:pt idx="791">
                        <c:v>6.6000000000000014</c:v>
                      </c:pt>
                      <c:pt idx="792">
                        <c:v>5.3999999999999986</c:v>
                      </c:pt>
                      <c:pt idx="793">
                        <c:v>12.899999999999999</c:v>
                      </c:pt>
                      <c:pt idx="794">
                        <c:v>6.5</c:v>
                      </c:pt>
                      <c:pt idx="795">
                        <c:v>3.6000000000000014</c:v>
                      </c:pt>
                      <c:pt idx="796">
                        <c:v>7.7000000000000028</c:v>
                      </c:pt>
                      <c:pt idx="797">
                        <c:v>10.899999999999999</c:v>
                      </c:pt>
                      <c:pt idx="798">
                        <c:v>6.8999999999999986</c:v>
                      </c:pt>
                      <c:pt idx="799">
                        <c:v>3.2000000000000028</c:v>
                      </c:pt>
                      <c:pt idx="800">
                        <c:v>3.7999999999999972</c:v>
                      </c:pt>
                      <c:pt idx="801">
                        <c:v>2.7000000000000028</c:v>
                      </c:pt>
                      <c:pt idx="802">
                        <c:v>3.3999999999999986</c:v>
                      </c:pt>
                      <c:pt idx="803">
                        <c:v>7.7000000000000028</c:v>
                      </c:pt>
                      <c:pt idx="804">
                        <c:v>6.7999999999999972</c:v>
                      </c:pt>
                      <c:pt idx="805">
                        <c:v>3.7000000000000028</c:v>
                      </c:pt>
                      <c:pt idx="806">
                        <c:v>6.3999999999999986</c:v>
                      </c:pt>
                      <c:pt idx="807">
                        <c:v>5.8999999999999986</c:v>
                      </c:pt>
                      <c:pt idx="808">
                        <c:v>4.2999999999999972</c:v>
                      </c:pt>
                      <c:pt idx="809">
                        <c:v>5</c:v>
                      </c:pt>
                      <c:pt idx="810">
                        <c:v>6.1000000000000014</c:v>
                      </c:pt>
                      <c:pt idx="811">
                        <c:v>5.1000000000000014</c:v>
                      </c:pt>
                      <c:pt idx="812">
                        <c:v>5.1000000000000014</c:v>
                      </c:pt>
                      <c:pt idx="813">
                        <c:v>8.2999999999999972</c:v>
                      </c:pt>
                      <c:pt idx="814">
                        <c:v>8.3999999999999986</c:v>
                      </c:pt>
                      <c:pt idx="815">
                        <c:v>6.2000000000000028</c:v>
                      </c:pt>
                      <c:pt idx="816">
                        <c:v>5.1000000000000014</c:v>
                      </c:pt>
                      <c:pt idx="817">
                        <c:v>6.3999999999999986</c:v>
                      </c:pt>
                      <c:pt idx="818">
                        <c:v>5.7999999999999972</c:v>
                      </c:pt>
                      <c:pt idx="819">
                        <c:v>7</c:v>
                      </c:pt>
                      <c:pt idx="820">
                        <c:v>7.8999999999999986</c:v>
                      </c:pt>
                      <c:pt idx="821">
                        <c:v>3.3999999999999986</c:v>
                      </c:pt>
                      <c:pt idx="822">
                        <c:v>5.3999999999999986</c:v>
                      </c:pt>
                      <c:pt idx="823">
                        <c:v>5.8999999999999986</c:v>
                      </c:pt>
                      <c:pt idx="824">
                        <c:v>5.1000000000000014</c:v>
                      </c:pt>
                      <c:pt idx="825">
                        <c:v>3.6000000000000014</c:v>
                      </c:pt>
                      <c:pt idx="826">
                        <c:v>5.7000000000000028</c:v>
                      </c:pt>
                      <c:pt idx="827">
                        <c:v>6.3999999999999986</c:v>
                      </c:pt>
                      <c:pt idx="828">
                        <c:v>6.7000000000000028</c:v>
                      </c:pt>
                      <c:pt idx="829">
                        <c:v>7.6000000000000014</c:v>
                      </c:pt>
                      <c:pt idx="830">
                        <c:v>9.1000000000000014</c:v>
                      </c:pt>
                      <c:pt idx="831">
                        <c:v>3.8999999999999986</c:v>
                      </c:pt>
                      <c:pt idx="832">
                        <c:v>5.2999999999999972</c:v>
                      </c:pt>
                      <c:pt idx="833">
                        <c:v>3.7000000000000028</c:v>
                      </c:pt>
                      <c:pt idx="834">
                        <c:v>7.5</c:v>
                      </c:pt>
                      <c:pt idx="835">
                        <c:v>5.2999999999999972</c:v>
                      </c:pt>
                      <c:pt idx="836">
                        <c:v>6.3999999999999986</c:v>
                      </c:pt>
                      <c:pt idx="837">
                        <c:v>3.2999999999999972</c:v>
                      </c:pt>
                      <c:pt idx="838">
                        <c:v>6</c:v>
                      </c:pt>
                      <c:pt idx="839">
                        <c:v>3.8999999999999986</c:v>
                      </c:pt>
                      <c:pt idx="840">
                        <c:v>4.5</c:v>
                      </c:pt>
                      <c:pt idx="841">
                        <c:v>7</c:v>
                      </c:pt>
                      <c:pt idx="842">
                        <c:v>5.3999999999999986</c:v>
                      </c:pt>
                      <c:pt idx="843">
                        <c:v>6.1000000000000014</c:v>
                      </c:pt>
                      <c:pt idx="844">
                        <c:v>7</c:v>
                      </c:pt>
                      <c:pt idx="845">
                        <c:v>5.2000000000000028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4.5</c:v>
                      </c:pt>
                      <c:pt idx="849">
                        <c:v>6</c:v>
                      </c:pt>
                      <c:pt idx="850">
                        <c:v>4.7999999999999972</c:v>
                      </c:pt>
                      <c:pt idx="851">
                        <c:v>8.1000000000000014</c:v>
                      </c:pt>
                      <c:pt idx="852">
                        <c:v>10</c:v>
                      </c:pt>
                      <c:pt idx="853">
                        <c:v>7.1000000000000014</c:v>
                      </c:pt>
                      <c:pt idx="854">
                        <c:v>9.6000000000000014</c:v>
                      </c:pt>
                      <c:pt idx="855">
                        <c:v>4.5</c:v>
                      </c:pt>
                      <c:pt idx="856">
                        <c:v>4.2000000000000028</c:v>
                      </c:pt>
                      <c:pt idx="857">
                        <c:v>5.6000000000000014</c:v>
                      </c:pt>
                      <c:pt idx="858">
                        <c:v>6.2999999999999972</c:v>
                      </c:pt>
                      <c:pt idx="859">
                        <c:v>6.1000000000000014</c:v>
                      </c:pt>
                      <c:pt idx="860">
                        <c:v>5</c:v>
                      </c:pt>
                      <c:pt idx="861">
                        <c:v>5.8999999999999986</c:v>
                      </c:pt>
                      <c:pt idx="862">
                        <c:v>4.5</c:v>
                      </c:pt>
                      <c:pt idx="863">
                        <c:v>5.2999999999999972</c:v>
                      </c:pt>
                      <c:pt idx="864">
                        <c:v>5.6000000000000014</c:v>
                      </c:pt>
                      <c:pt idx="865">
                        <c:v>4.2000000000000028</c:v>
                      </c:pt>
                      <c:pt idx="866">
                        <c:v>4.5</c:v>
                      </c:pt>
                      <c:pt idx="867">
                        <c:v>3.7999999999999972</c:v>
                      </c:pt>
                      <c:pt idx="868">
                        <c:v>7.7999999999999972</c:v>
                      </c:pt>
                      <c:pt idx="869">
                        <c:v>5.6000000000000014</c:v>
                      </c:pt>
                      <c:pt idx="870">
                        <c:v>3.1000000000000014</c:v>
                      </c:pt>
                      <c:pt idx="871">
                        <c:v>5</c:v>
                      </c:pt>
                      <c:pt idx="872">
                        <c:v>7.3999999999999986</c:v>
                      </c:pt>
                      <c:pt idx="873">
                        <c:v>5.3999999999999986</c:v>
                      </c:pt>
                      <c:pt idx="874">
                        <c:v>6.7999999999999972</c:v>
                      </c:pt>
                      <c:pt idx="875">
                        <c:v>3</c:v>
                      </c:pt>
                      <c:pt idx="876">
                        <c:v>6.2999999999999972</c:v>
                      </c:pt>
                      <c:pt idx="877">
                        <c:v>5.3999999999999986</c:v>
                      </c:pt>
                      <c:pt idx="878">
                        <c:v>6.2999999999999972</c:v>
                      </c:pt>
                      <c:pt idx="879">
                        <c:v>7.3999999999999986</c:v>
                      </c:pt>
                      <c:pt idx="880">
                        <c:v>4.8999999999999986</c:v>
                      </c:pt>
                      <c:pt idx="881">
                        <c:v>4.1000000000000014</c:v>
                      </c:pt>
                      <c:pt idx="882">
                        <c:v>6.2000000000000028</c:v>
                      </c:pt>
                      <c:pt idx="883">
                        <c:v>5.8999999999999986</c:v>
                      </c:pt>
                      <c:pt idx="884">
                        <c:v>3.7000000000000028</c:v>
                      </c:pt>
                      <c:pt idx="885">
                        <c:v>3.5</c:v>
                      </c:pt>
                      <c:pt idx="886">
                        <c:v>5.7000000000000028</c:v>
                      </c:pt>
                      <c:pt idx="887">
                        <c:v>8.2999999999999972</c:v>
                      </c:pt>
                      <c:pt idx="888">
                        <c:v>5.8999999999999986</c:v>
                      </c:pt>
                      <c:pt idx="889">
                        <c:v>2.7000000000000028</c:v>
                      </c:pt>
                      <c:pt idx="890">
                        <c:v>4.7999999999999972</c:v>
                      </c:pt>
                      <c:pt idx="891">
                        <c:v>7.3999999999999986</c:v>
                      </c:pt>
                      <c:pt idx="892">
                        <c:v>5</c:v>
                      </c:pt>
                      <c:pt idx="893">
                        <c:v>5.1000000000000014</c:v>
                      </c:pt>
                      <c:pt idx="894">
                        <c:v>4.7000000000000028</c:v>
                      </c:pt>
                      <c:pt idx="895">
                        <c:v>3.8999999999999986</c:v>
                      </c:pt>
                      <c:pt idx="896">
                        <c:v>6</c:v>
                      </c:pt>
                      <c:pt idx="897">
                        <c:v>5.2000000000000028</c:v>
                      </c:pt>
                      <c:pt idx="898">
                        <c:v>7.6000000000000014</c:v>
                      </c:pt>
                      <c:pt idx="899">
                        <c:v>5.8999999999999986</c:v>
                      </c:pt>
                      <c:pt idx="900">
                        <c:v>6.6000000000000014</c:v>
                      </c:pt>
                      <c:pt idx="901">
                        <c:v>3.5</c:v>
                      </c:pt>
                      <c:pt idx="902">
                        <c:v>6.3999999999999986</c:v>
                      </c:pt>
                      <c:pt idx="903">
                        <c:v>5.7000000000000028</c:v>
                      </c:pt>
                      <c:pt idx="904">
                        <c:v>9.3999999999999986</c:v>
                      </c:pt>
                      <c:pt idx="905">
                        <c:v>6.3999999999999986</c:v>
                      </c:pt>
                      <c:pt idx="906">
                        <c:v>2.7000000000000028</c:v>
                      </c:pt>
                      <c:pt idx="907">
                        <c:v>10.600000000000001</c:v>
                      </c:pt>
                      <c:pt idx="908">
                        <c:v>7.8999999999999986</c:v>
                      </c:pt>
                      <c:pt idx="909">
                        <c:v>4.3999999999999986</c:v>
                      </c:pt>
                      <c:pt idx="910">
                        <c:v>5.2999999999999972</c:v>
                      </c:pt>
                      <c:pt idx="911">
                        <c:v>7.3999999999999986</c:v>
                      </c:pt>
                      <c:pt idx="912">
                        <c:v>5.7000000000000028</c:v>
                      </c:pt>
                      <c:pt idx="913">
                        <c:v>4.7000000000000028</c:v>
                      </c:pt>
                      <c:pt idx="914">
                        <c:v>10.899999999999999</c:v>
                      </c:pt>
                      <c:pt idx="915">
                        <c:v>4</c:v>
                      </c:pt>
                      <c:pt idx="916">
                        <c:v>5.2000000000000028</c:v>
                      </c:pt>
                      <c:pt idx="917">
                        <c:v>6.5</c:v>
                      </c:pt>
                      <c:pt idx="918">
                        <c:v>9.7999999999999972</c:v>
                      </c:pt>
                      <c:pt idx="919">
                        <c:v>6.2999999999999972</c:v>
                      </c:pt>
                      <c:pt idx="920">
                        <c:v>3.2999999999999972</c:v>
                      </c:pt>
                      <c:pt idx="921">
                        <c:v>6.5</c:v>
                      </c:pt>
                      <c:pt idx="922">
                        <c:v>8</c:v>
                      </c:pt>
                      <c:pt idx="923">
                        <c:v>7.1000000000000014</c:v>
                      </c:pt>
                      <c:pt idx="924">
                        <c:v>8.3999999999999986</c:v>
                      </c:pt>
                      <c:pt idx="925">
                        <c:v>4.2999999999999972</c:v>
                      </c:pt>
                      <c:pt idx="926">
                        <c:v>6.7000000000000028</c:v>
                      </c:pt>
                      <c:pt idx="927">
                        <c:v>2.8999999999999986</c:v>
                      </c:pt>
                      <c:pt idx="928">
                        <c:v>3.6000000000000014</c:v>
                      </c:pt>
                      <c:pt idx="929">
                        <c:v>9</c:v>
                      </c:pt>
                      <c:pt idx="930">
                        <c:v>8.3999999999999986</c:v>
                      </c:pt>
                      <c:pt idx="931">
                        <c:v>10.200000000000003</c:v>
                      </c:pt>
                      <c:pt idx="932">
                        <c:v>8</c:v>
                      </c:pt>
                      <c:pt idx="933">
                        <c:v>5.7000000000000028</c:v>
                      </c:pt>
                      <c:pt idx="934">
                        <c:v>4.2999999999999972</c:v>
                      </c:pt>
                      <c:pt idx="935">
                        <c:v>7.3999999999999986</c:v>
                      </c:pt>
                      <c:pt idx="936">
                        <c:v>5.8999999999999986</c:v>
                      </c:pt>
                      <c:pt idx="937">
                        <c:v>5.8999999999999986</c:v>
                      </c:pt>
                      <c:pt idx="938">
                        <c:v>7.7000000000000028</c:v>
                      </c:pt>
                      <c:pt idx="939">
                        <c:v>5.8999999999999986</c:v>
                      </c:pt>
                      <c:pt idx="940">
                        <c:v>3.2999999999999972</c:v>
                      </c:pt>
                      <c:pt idx="941">
                        <c:v>5.6000000000000014</c:v>
                      </c:pt>
                      <c:pt idx="942">
                        <c:v>6.7000000000000028</c:v>
                      </c:pt>
                      <c:pt idx="943">
                        <c:v>3.5</c:v>
                      </c:pt>
                      <c:pt idx="944">
                        <c:v>4</c:v>
                      </c:pt>
                      <c:pt idx="945">
                        <c:v>8.3999999999999986</c:v>
                      </c:pt>
                      <c:pt idx="946">
                        <c:v>10.399999999999999</c:v>
                      </c:pt>
                      <c:pt idx="947">
                        <c:v>8.7000000000000028</c:v>
                      </c:pt>
                      <c:pt idx="948">
                        <c:v>10.600000000000001</c:v>
                      </c:pt>
                      <c:pt idx="949">
                        <c:v>7.8999999999999986</c:v>
                      </c:pt>
                      <c:pt idx="950">
                        <c:v>6.3999999999999986</c:v>
                      </c:pt>
                      <c:pt idx="951">
                        <c:v>6.5</c:v>
                      </c:pt>
                      <c:pt idx="952">
                        <c:v>8.2000000000000028</c:v>
                      </c:pt>
                      <c:pt idx="953">
                        <c:v>10.200000000000003</c:v>
                      </c:pt>
                      <c:pt idx="954">
                        <c:v>7.2999999999999972</c:v>
                      </c:pt>
                      <c:pt idx="955">
                        <c:v>7.6000000000000014</c:v>
                      </c:pt>
                      <c:pt idx="956">
                        <c:v>10.100000000000001</c:v>
                      </c:pt>
                      <c:pt idx="957">
                        <c:v>10.299999999999997</c:v>
                      </c:pt>
                      <c:pt idx="958">
                        <c:v>8.2000000000000028</c:v>
                      </c:pt>
                      <c:pt idx="959">
                        <c:v>7.5</c:v>
                      </c:pt>
                      <c:pt idx="960">
                        <c:v>6.7000000000000028</c:v>
                      </c:pt>
                      <c:pt idx="961">
                        <c:v>8.5</c:v>
                      </c:pt>
                      <c:pt idx="962">
                        <c:v>7.3999999999999986</c:v>
                      </c:pt>
                      <c:pt idx="963">
                        <c:v>9</c:v>
                      </c:pt>
                      <c:pt idx="964">
                        <c:v>8</c:v>
                      </c:pt>
                      <c:pt idx="965">
                        <c:v>11.299999999999997</c:v>
                      </c:pt>
                      <c:pt idx="966">
                        <c:v>8.5</c:v>
                      </c:pt>
                      <c:pt idx="967">
                        <c:v>7.1000000000000014</c:v>
                      </c:pt>
                      <c:pt idx="968">
                        <c:v>9.6000000000000014</c:v>
                      </c:pt>
                      <c:pt idx="969">
                        <c:v>10.899999999999999</c:v>
                      </c:pt>
                      <c:pt idx="970">
                        <c:v>9.6000000000000014</c:v>
                      </c:pt>
                      <c:pt idx="971">
                        <c:v>7.6000000000000014</c:v>
                      </c:pt>
                      <c:pt idx="972">
                        <c:v>8.7999999999999972</c:v>
                      </c:pt>
                      <c:pt idx="973">
                        <c:v>10.399999999999999</c:v>
                      </c:pt>
                      <c:pt idx="974">
                        <c:v>10.899999999999999</c:v>
                      </c:pt>
                      <c:pt idx="975">
                        <c:v>5.5</c:v>
                      </c:pt>
                      <c:pt idx="976">
                        <c:v>10.600000000000001</c:v>
                      </c:pt>
                      <c:pt idx="977">
                        <c:v>8.7999999999999972</c:v>
                      </c:pt>
                      <c:pt idx="978">
                        <c:v>7.3999999999999986</c:v>
                      </c:pt>
                      <c:pt idx="979">
                        <c:v>8.2999999999999972</c:v>
                      </c:pt>
                      <c:pt idx="980">
                        <c:v>8.7000000000000028</c:v>
                      </c:pt>
                      <c:pt idx="981">
                        <c:v>5.7999999999999972</c:v>
                      </c:pt>
                      <c:pt idx="982">
                        <c:v>5.8999999999999986</c:v>
                      </c:pt>
                      <c:pt idx="983">
                        <c:v>13.600000000000001</c:v>
                      </c:pt>
                      <c:pt idx="984">
                        <c:v>10.200000000000003</c:v>
                      </c:pt>
                      <c:pt idx="985">
                        <c:v>10.600000000000001</c:v>
                      </c:pt>
                      <c:pt idx="986">
                        <c:v>9</c:v>
                      </c:pt>
                      <c:pt idx="987">
                        <c:v>9.6000000000000014</c:v>
                      </c:pt>
                      <c:pt idx="988">
                        <c:v>8.1000000000000014</c:v>
                      </c:pt>
                      <c:pt idx="989">
                        <c:v>8</c:v>
                      </c:pt>
                      <c:pt idx="990">
                        <c:v>9.1000000000000014</c:v>
                      </c:pt>
                      <c:pt idx="991">
                        <c:v>11.600000000000001</c:v>
                      </c:pt>
                      <c:pt idx="992">
                        <c:v>9.1000000000000014</c:v>
                      </c:pt>
                      <c:pt idx="993">
                        <c:v>11.299999999999997</c:v>
                      </c:pt>
                      <c:pt idx="994">
                        <c:v>10.799999999999997</c:v>
                      </c:pt>
                      <c:pt idx="995">
                        <c:v>7.3999999999999986</c:v>
                      </c:pt>
                      <c:pt idx="996">
                        <c:v>8.3999999999999986</c:v>
                      </c:pt>
                      <c:pt idx="997">
                        <c:v>10.700000000000003</c:v>
                      </c:pt>
                      <c:pt idx="998">
                        <c:v>6</c:v>
                      </c:pt>
                      <c:pt idx="999">
                        <c:v>8.8999999999999986</c:v>
                      </c:pt>
                      <c:pt idx="1000">
                        <c:v>7.6000000000000014</c:v>
                      </c:pt>
                      <c:pt idx="1001">
                        <c:v>9.2000000000000028</c:v>
                      </c:pt>
                      <c:pt idx="1002">
                        <c:v>8.2999999999999972</c:v>
                      </c:pt>
                      <c:pt idx="1003">
                        <c:v>10.200000000000003</c:v>
                      </c:pt>
                      <c:pt idx="1004">
                        <c:v>8.5</c:v>
                      </c:pt>
                      <c:pt idx="1005">
                        <c:v>9.6000000000000014</c:v>
                      </c:pt>
                      <c:pt idx="1006">
                        <c:v>11.100000000000001</c:v>
                      </c:pt>
                      <c:pt idx="1007">
                        <c:v>8.7000000000000028</c:v>
                      </c:pt>
                      <c:pt idx="1008">
                        <c:v>10.100000000000001</c:v>
                      </c:pt>
                      <c:pt idx="1009">
                        <c:v>10.899999999999999</c:v>
                      </c:pt>
                      <c:pt idx="1010">
                        <c:v>11.899999999999999</c:v>
                      </c:pt>
                      <c:pt idx="1011">
                        <c:v>10.299999999999997</c:v>
                      </c:pt>
                      <c:pt idx="1012">
                        <c:v>8</c:v>
                      </c:pt>
                      <c:pt idx="1013">
                        <c:v>4.3999999999999986</c:v>
                      </c:pt>
                      <c:pt idx="1014">
                        <c:v>7.3999999999999986</c:v>
                      </c:pt>
                      <c:pt idx="1015">
                        <c:v>7.1000000000000014</c:v>
                      </c:pt>
                      <c:pt idx="1016">
                        <c:v>7.7000000000000028</c:v>
                      </c:pt>
                      <c:pt idx="1017">
                        <c:v>9.2000000000000028</c:v>
                      </c:pt>
                      <c:pt idx="1018">
                        <c:v>3.1000000000000014</c:v>
                      </c:pt>
                      <c:pt idx="1019">
                        <c:v>8.5</c:v>
                      </c:pt>
                      <c:pt idx="1020">
                        <c:v>5.7999999999999972</c:v>
                      </c:pt>
                      <c:pt idx="1021">
                        <c:v>7.2999999999999972</c:v>
                      </c:pt>
                      <c:pt idx="1022">
                        <c:v>8</c:v>
                      </c:pt>
                      <c:pt idx="1023">
                        <c:v>11.899999999999999</c:v>
                      </c:pt>
                      <c:pt idx="1024">
                        <c:v>9.6000000000000014</c:v>
                      </c:pt>
                      <c:pt idx="1025">
                        <c:v>8.2999999999999972</c:v>
                      </c:pt>
                      <c:pt idx="1026">
                        <c:v>6.2999999999999972</c:v>
                      </c:pt>
                      <c:pt idx="1027">
                        <c:v>9.7999999999999972</c:v>
                      </c:pt>
                      <c:pt idx="1028">
                        <c:v>5.2000000000000028</c:v>
                      </c:pt>
                      <c:pt idx="1029">
                        <c:v>9.7000000000000028</c:v>
                      </c:pt>
                      <c:pt idx="1030">
                        <c:v>5.2999999999999972</c:v>
                      </c:pt>
                      <c:pt idx="1031">
                        <c:v>7.2999999999999972</c:v>
                      </c:pt>
                      <c:pt idx="1032">
                        <c:v>7</c:v>
                      </c:pt>
                      <c:pt idx="1033">
                        <c:v>12.600000000000001</c:v>
                      </c:pt>
                      <c:pt idx="1034">
                        <c:v>11.5</c:v>
                      </c:pt>
                      <c:pt idx="1035">
                        <c:v>7.7999999999999972</c:v>
                      </c:pt>
                      <c:pt idx="1036">
                        <c:v>10.799999999999997</c:v>
                      </c:pt>
                      <c:pt idx="1037">
                        <c:v>13.100000000000001</c:v>
                      </c:pt>
                      <c:pt idx="1038">
                        <c:v>9.5</c:v>
                      </c:pt>
                      <c:pt idx="1039">
                        <c:v>8.6000000000000014</c:v>
                      </c:pt>
                      <c:pt idx="1040">
                        <c:v>9.5</c:v>
                      </c:pt>
                      <c:pt idx="1041">
                        <c:v>13.200000000000003</c:v>
                      </c:pt>
                      <c:pt idx="1042">
                        <c:v>10</c:v>
                      </c:pt>
                      <c:pt idx="1043">
                        <c:v>14.299999999999997</c:v>
                      </c:pt>
                      <c:pt idx="1044">
                        <c:v>12.100000000000001</c:v>
                      </c:pt>
                      <c:pt idx="1045">
                        <c:v>6.1000000000000014</c:v>
                      </c:pt>
                      <c:pt idx="1046">
                        <c:v>8.1000000000000014</c:v>
                      </c:pt>
                      <c:pt idx="1047">
                        <c:v>6.2999999999999972</c:v>
                      </c:pt>
                      <c:pt idx="1048">
                        <c:v>6.2999999999999972</c:v>
                      </c:pt>
                      <c:pt idx="1049">
                        <c:v>8.3999999999999986</c:v>
                      </c:pt>
                      <c:pt idx="1050">
                        <c:v>9.3999999999999986</c:v>
                      </c:pt>
                      <c:pt idx="1051">
                        <c:v>7.8999999999999986</c:v>
                      </c:pt>
                      <c:pt idx="1052">
                        <c:v>7.2000000000000028</c:v>
                      </c:pt>
                      <c:pt idx="1053">
                        <c:v>2.6000000000000014</c:v>
                      </c:pt>
                      <c:pt idx="1054">
                        <c:v>9.8999999999999986</c:v>
                      </c:pt>
                      <c:pt idx="1055">
                        <c:v>7.2999999999999972</c:v>
                      </c:pt>
                      <c:pt idx="1056">
                        <c:v>8.5</c:v>
                      </c:pt>
                      <c:pt idx="1057">
                        <c:v>7.7999999999999972</c:v>
                      </c:pt>
                      <c:pt idx="1058">
                        <c:v>9.1000000000000014</c:v>
                      </c:pt>
                      <c:pt idx="1059">
                        <c:v>7.7000000000000028</c:v>
                      </c:pt>
                      <c:pt idx="1060">
                        <c:v>6.7000000000000028</c:v>
                      </c:pt>
                      <c:pt idx="1061">
                        <c:v>8.7999999999999972</c:v>
                      </c:pt>
                      <c:pt idx="1062">
                        <c:v>10.200000000000003</c:v>
                      </c:pt>
                      <c:pt idx="1063">
                        <c:v>6.7000000000000028</c:v>
                      </c:pt>
                      <c:pt idx="1064">
                        <c:v>3.2999999999999972</c:v>
                      </c:pt>
                      <c:pt idx="1065">
                        <c:v>5</c:v>
                      </c:pt>
                      <c:pt idx="1066">
                        <c:v>5</c:v>
                      </c:pt>
                      <c:pt idx="1067">
                        <c:v>9.1000000000000014</c:v>
                      </c:pt>
                      <c:pt idx="1068">
                        <c:v>10.200000000000003</c:v>
                      </c:pt>
                      <c:pt idx="1069">
                        <c:v>9.8999999999999986</c:v>
                      </c:pt>
                      <c:pt idx="1070">
                        <c:v>6.2000000000000028</c:v>
                      </c:pt>
                      <c:pt idx="1071">
                        <c:v>11.299999999999997</c:v>
                      </c:pt>
                      <c:pt idx="1072">
                        <c:v>7.5</c:v>
                      </c:pt>
                      <c:pt idx="1073">
                        <c:v>5.7999999999999972</c:v>
                      </c:pt>
                      <c:pt idx="1074">
                        <c:v>9.5</c:v>
                      </c:pt>
                      <c:pt idx="1075">
                        <c:v>7.2000000000000028</c:v>
                      </c:pt>
                      <c:pt idx="1076">
                        <c:v>5.8999999999999986</c:v>
                      </c:pt>
                      <c:pt idx="1077">
                        <c:v>6.7999999999999972</c:v>
                      </c:pt>
                      <c:pt idx="1078">
                        <c:v>4.7000000000000028</c:v>
                      </c:pt>
                      <c:pt idx="1079">
                        <c:v>3.2999999999999972</c:v>
                      </c:pt>
                      <c:pt idx="1080">
                        <c:v>5.3999999999999986</c:v>
                      </c:pt>
                      <c:pt idx="1081">
                        <c:v>2.2999999999999972</c:v>
                      </c:pt>
                      <c:pt idx="1082">
                        <c:v>8.2999999999999972</c:v>
                      </c:pt>
                      <c:pt idx="1083">
                        <c:v>6.6000000000000014</c:v>
                      </c:pt>
                      <c:pt idx="1084">
                        <c:v>6.3999999999999986</c:v>
                      </c:pt>
                      <c:pt idx="1085">
                        <c:v>10</c:v>
                      </c:pt>
                      <c:pt idx="1086">
                        <c:v>7.2000000000000028</c:v>
                      </c:pt>
                      <c:pt idx="1087">
                        <c:v>7.2000000000000028</c:v>
                      </c:pt>
                      <c:pt idx="1088">
                        <c:v>2.8999999999999986</c:v>
                      </c:pt>
                      <c:pt idx="1089">
                        <c:v>3.6000000000000014</c:v>
                      </c:pt>
                      <c:pt idx="1090">
                        <c:v>5.7000000000000028</c:v>
                      </c:pt>
                      <c:pt idx="1091">
                        <c:v>7.3999999999999986</c:v>
                      </c:pt>
                      <c:pt idx="1092">
                        <c:v>3.5</c:v>
                      </c:pt>
                      <c:pt idx="1093">
                        <c:v>6</c:v>
                      </c:pt>
                      <c:pt idx="1094">
                        <c:v>0.89999999999999858</c:v>
                      </c:pt>
                      <c:pt idx="1095">
                        <c:v>8.5</c:v>
                      </c:pt>
                      <c:pt idx="1096">
                        <c:v>3</c:v>
                      </c:pt>
                      <c:pt idx="1097">
                        <c:v>7</c:v>
                      </c:pt>
                      <c:pt idx="1098">
                        <c:v>7.6000000000000014</c:v>
                      </c:pt>
                      <c:pt idx="1099">
                        <c:v>11.600000000000001</c:v>
                      </c:pt>
                      <c:pt idx="1100">
                        <c:v>6.1000000000000014</c:v>
                      </c:pt>
                      <c:pt idx="1101">
                        <c:v>3.1000000000000014</c:v>
                      </c:pt>
                      <c:pt idx="1102">
                        <c:v>10.600000000000001</c:v>
                      </c:pt>
                      <c:pt idx="1103">
                        <c:v>10.200000000000003</c:v>
                      </c:pt>
                      <c:pt idx="1104">
                        <c:v>7.1000000000000014</c:v>
                      </c:pt>
                      <c:pt idx="1105">
                        <c:v>9.8999999999999986</c:v>
                      </c:pt>
                      <c:pt idx="1106">
                        <c:v>6.1000000000000014</c:v>
                      </c:pt>
                      <c:pt idx="1107">
                        <c:v>7.5</c:v>
                      </c:pt>
                      <c:pt idx="1108">
                        <c:v>3.5</c:v>
                      </c:pt>
                      <c:pt idx="1109">
                        <c:v>7</c:v>
                      </c:pt>
                      <c:pt idx="1110">
                        <c:v>5.2000000000000028</c:v>
                      </c:pt>
                      <c:pt idx="1111">
                        <c:v>5.1000000000000014</c:v>
                      </c:pt>
                      <c:pt idx="1112">
                        <c:v>9.5</c:v>
                      </c:pt>
                      <c:pt idx="1113">
                        <c:v>7.7999999999999972</c:v>
                      </c:pt>
                      <c:pt idx="1114">
                        <c:v>7.2999999999999972</c:v>
                      </c:pt>
                      <c:pt idx="1115">
                        <c:v>5.7000000000000028</c:v>
                      </c:pt>
                      <c:pt idx="1116">
                        <c:v>6</c:v>
                      </c:pt>
                      <c:pt idx="1117">
                        <c:v>8.2000000000000028</c:v>
                      </c:pt>
                      <c:pt idx="1118">
                        <c:v>9.1000000000000014</c:v>
                      </c:pt>
                      <c:pt idx="1119">
                        <c:v>7.7000000000000028</c:v>
                      </c:pt>
                      <c:pt idx="1120">
                        <c:v>4.3999999999999986</c:v>
                      </c:pt>
                      <c:pt idx="1121">
                        <c:v>7.1000000000000014</c:v>
                      </c:pt>
                      <c:pt idx="1122">
                        <c:v>9.2999999999999972</c:v>
                      </c:pt>
                      <c:pt idx="1123">
                        <c:v>2.6000000000000014</c:v>
                      </c:pt>
                      <c:pt idx="1124">
                        <c:v>8.1000000000000014</c:v>
                      </c:pt>
                      <c:pt idx="1125">
                        <c:v>6.2999999999999972</c:v>
                      </c:pt>
                      <c:pt idx="1126">
                        <c:v>7</c:v>
                      </c:pt>
                      <c:pt idx="1127">
                        <c:v>5.8999999999999986</c:v>
                      </c:pt>
                      <c:pt idx="1128">
                        <c:v>4.5</c:v>
                      </c:pt>
                      <c:pt idx="1129">
                        <c:v>8.6000000000000014</c:v>
                      </c:pt>
                      <c:pt idx="1130">
                        <c:v>10.299999999999997</c:v>
                      </c:pt>
                      <c:pt idx="1131">
                        <c:v>6.7000000000000028</c:v>
                      </c:pt>
                      <c:pt idx="1132">
                        <c:v>7</c:v>
                      </c:pt>
                      <c:pt idx="1133">
                        <c:v>7.7999999999999972</c:v>
                      </c:pt>
                      <c:pt idx="1134">
                        <c:v>9</c:v>
                      </c:pt>
                      <c:pt idx="1135">
                        <c:v>5.5</c:v>
                      </c:pt>
                      <c:pt idx="1136">
                        <c:v>7.5</c:v>
                      </c:pt>
                      <c:pt idx="1137">
                        <c:v>3.5</c:v>
                      </c:pt>
                      <c:pt idx="1138">
                        <c:v>10.799999999999997</c:v>
                      </c:pt>
                      <c:pt idx="1139">
                        <c:v>7.7000000000000028</c:v>
                      </c:pt>
                      <c:pt idx="1140">
                        <c:v>7.8999999999999986</c:v>
                      </c:pt>
                      <c:pt idx="1141">
                        <c:v>7.3999999999999986</c:v>
                      </c:pt>
                      <c:pt idx="1142">
                        <c:v>10.399999999999999</c:v>
                      </c:pt>
                      <c:pt idx="1143">
                        <c:v>6.7000000000000028</c:v>
                      </c:pt>
                      <c:pt idx="1144">
                        <c:v>7.1000000000000014</c:v>
                      </c:pt>
                      <c:pt idx="1145">
                        <c:v>6.1000000000000014</c:v>
                      </c:pt>
                      <c:pt idx="1146">
                        <c:v>11.600000000000001</c:v>
                      </c:pt>
                      <c:pt idx="1147">
                        <c:v>9.6000000000000014</c:v>
                      </c:pt>
                      <c:pt idx="1148">
                        <c:v>8.1000000000000014</c:v>
                      </c:pt>
                      <c:pt idx="1149">
                        <c:v>8.6000000000000014</c:v>
                      </c:pt>
                      <c:pt idx="1150">
                        <c:v>8</c:v>
                      </c:pt>
                      <c:pt idx="1151">
                        <c:v>14.299999999999997</c:v>
                      </c:pt>
                      <c:pt idx="1152">
                        <c:v>9.5</c:v>
                      </c:pt>
                      <c:pt idx="1153">
                        <c:v>9.1000000000000014</c:v>
                      </c:pt>
                      <c:pt idx="1154">
                        <c:v>8.2999999999999972</c:v>
                      </c:pt>
                      <c:pt idx="1155">
                        <c:v>6.3999999999999986</c:v>
                      </c:pt>
                      <c:pt idx="1156">
                        <c:v>7.5</c:v>
                      </c:pt>
                      <c:pt idx="1157">
                        <c:v>8.8999999999999986</c:v>
                      </c:pt>
                      <c:pt idx="1158">
                        <c:v>11.299999999999997</c:v>
                      </c:pt>
                      <c:pt idx="1159">
                        <c:v>9.5</c:v>
                      </c:pt>
                      <c:pt idx="1160">
                        <c:v>8.3999999999999986</c:v>
                      </c:pt>
                      <c:pt idx="1161">
                        <c:v>10.200000000000003</c:v>
                      </c:pt>
                      <c:pt idx="1162">
                        <c:v>8</c:v>
                      </c:pt>
                      <c:pt idx="1163">
                        <c:v>11.899999999999999</c:v>
                      </c:pt>
                      <c:pt idx="1164">
                        <c:v>14.600000000000001</c:v>
                      </c:pt>
                      <c:pt idx="1165">
                        <c:v>9.3999999999999986</c:v>
                      </c:pt>
                      <c:pt idx="1166">
                        <c:v>10.399999999999999</c:v>
                      </c:pt>
                      <c:pt idx="1167">
                        <c:v>14.399999999999999</c:v>
                      </c:pt>
                      <c:pt idx="1168">
                        <c:v>5.3999999999999986</c:v>
                      </c:pt>
                      <c:pt idx="1169">
                        <c:v>11.600000000000001</c:v>
                      </c:pt>
                      <c:pt idx="1170">
                        <c:v>11.200000000000003</c:v>
                      </c:pt>
                      <c:pt idx="1171">
                        <c:v>8.7999999999999972</c:v>
                      </c:pt>
                      <c:pt idx="1172">
                        <c:v>11.100000000000001</c:v>
                      </c:pt>
                      <c:pt idx="1173">
                        <c:v>10.100000000000001</c:v>
                      </c:pt>
                      <c:pt idx="1174">
                        <c:v>11.700000000000003</c:v>
                      </c:pt>
                      <c:pt idx="1175">
                        <c:v>9.2999999999999972</c:v>
                      </c:pt>
                      <c:pt idx="1176">
                        <c:v>11.200000000000003</c:v>
                      </c:pt>
                      <c:pt idx="1177">
                        <c:v>9.5</c:v>
                      </c:pt>
                      <c:pt idx="1178">
                        <c:v>10</c:v>
                      </c:pt>
                      <c:pt idx="1179">
                        <c:v>11.799999999999997</c:v>
                      </c:pt>
                      <c:pt idx="1180">
                        <c:v>9.8999999999999986</c:v>
                      </c:pt>
                      <c:pt idx="1181">
                        <c:v>11.200000000000003</c:v>
                      </c:pt>
                      <c:pt idx="1182">
                        <c:v>11.899999999999999</c:v>
                      </c:pt>
                      <c:pt idx="1183">
                        <c:v>6</c:v>
                      </c:pt>
                      <c:pt idx="1184">
                        <c:v>10.299999999999997</c:v>
                      </c:pt>
                      <c:pt idx="1185">
                        <c:v>8.7999999999999972</c:v>
                      </c:pt>
                      <c:pt idx="1186">
                        <c:v>7.3999999999999986</c:v>
                      </c:pt>
                      <c:pt idx="1187">
                        <c:v>9</c:v>
                      </c:pt>
                      <c:pt idx="1188">
                        <c:v>10.799999999999997</c:v>
                      </c:pt>
                      <c:pt idx="1189">
                        <c:v>10.700000000000003</c:v>
                      </c:pt>
                      <c:pt idx="1190">
                        <c:v>11.299999999999997</c:v>
                      </c:pt>
                      <c:pt idx="1191">
                        <c:v>10.600000000000001</c:v>
                      </c:pt>
                      <c:pt idx="1192">
                        <c:v>10</c:v>
                      </c:pt>
                      <c:pt idx="1193">
                        <c:v>8.8999999999999986</c:v>
                      </c:pt>
                      <c:pt idx="1194">
                        <c:v>8</c:v>
                      </c:pt>
                      <c:pt idx="1195">
                        <c:v>9.7999999999999972</c:v>
                      </c:pt>
                      <c:pt idx="1196">
                        <c:v>9.2999999999999972</c:v>
                      </c:pt>
                      <c:pt idx="1197">
                        <c:v>12.100000000000001</c:v>
                      </c:pt>
                      <c:pt idx="1198">
                        <c:v>6.3999999999999986</c:v>
                      </c:pt>
                      <c:pt idx="1199">
                        <c:v>10.600000000000001</c:v>
                      </c:pt>
                      <c:pt idx="1200">
                        <c:v>11.399999999999999</c:v>
                      </c:pt>
                      <c:pt idx="1201">
                        <c:v>11.600000000000001</c:v>
                      </c:pt>
                      <c:pt idx="1202">
                        <c:v>12.299999999999997</c:v>
                      </c:pt>
                      <c:pt idx="1203">
                        <c:v>10.200000000000003</c:v>
                      </c:pt>
                      <c:pt idx="1204">
                        <c:v>11.799999999999997</c:v>
                      </c:pt>
                      <c:pt idx="1205">
                        <c:v>6.6000000000000014</c:v>
                      </c:pt>
                      <c:pt idx="1206">
                        <c:v>12.600000000000001</c:v>
                      </c:pt>
                      <c:pt idx="1207">
                        <c:v>10.399999999999999</c:v>
                      </c:pt>
                      <c:pt idx="1208">
                        <c:v>10</c:v>
                      </c:pt>
                      <c:pt idx="1209">
                        <c:v>11.399999999999999</c:v>
                      </c:pt>
                      <c:pt idx="1210">
                        <c:v>11.5</c:v>
                      </c:pt>
                      <c:pt idx="1211">
                        <c:v>9.3999999999999986</c:v>
                      </c:pt>
                      <c:pt idx="1212">
                        <c:v>10.799999999999997</c:v>
                      </c:pt>
                      <c:pt idx="1213">
                        <c:v>13</c:v>
                      </c:pt>
                      <c:pt idx="1214">
                        <c:v>13.200000000000003</c:v>
                      </c:pt>
                      <c:pt idx="1215">
                        <c:v>14</c:v>
                      </c:pt>
                      <c:pt idx="1216">
                        <c:v>13.299999999999997</c:v>
                      </c:pt>
                      <c:pt idx="1217">
                        <c:v>14.700000000000003</c:v>
                      </c:pt>
                      <c:pt idx="1218">
                        <c:v>10</c:v>
                      </c:pt>
                      <c:pt idx="1219">
                        <c:v>11.799999999999997</c:v>
                      </c:pt>
                      <c:pt idx="1220">
                        <c:v>7</c:v>
                      </c:pt>
                      <c:pt idx="1221">
                        <c:v>11</c:v>
                      </c:pt>
                      <c:pt idx="1222">
                        <c:v>11.399999999999999</c:v>
                      </c:pt>
                      <c:pt idx="1223">
                        <c:v>10.600000000000001</c:v>
                      </c:pt>
                      <c:pt idx="1224">
                        <c:v>10.100000000000001</c:v>
                      </c:pt>
                      <c:pt idx="1225">
                        <c:v>11.5</c:v>
                      </c:pt>
                      <c:pt idx="1226">
                        <c:v>9.2000000000000028</c:v>
                      </c:pt>
                      <c:pt idx="1227">
                        <c:v>8.8999999999999986</c:v>
                      </c:pt>
                      <c:pt idx="1228">
                        <c:v>8</c:v>
                      </c:pt>
                      <c:pt idx="1229">
                        <c:v>10.299999999999997</c:v>
                      </c:pt>
                      <c:pt idx="1230">
                        <c:v>9.7999999999999972</c:v>
                      </c:pt>
                      <c:pt idx="1231">
                        <c:v>13.700000000000003</c:v>
                      </c:pt>
                      <c:pt idx="1232">
                        <c:v>12.100000000000001</c:v>
                      </c:pt>
                      <c:pt idx="1233">
                        <c:v>9.1000000000000014</c:v>
                      </c:pt>
                      <c:pt idx="1234">
                        <c:v>0.60000000000000142</c:v>
                      </c:pt>
                      <c:pt idx="1235">
                        <c:v>5.7999999999999972</c:v>
                      </c:pt>
                      <c:pt idx="1236">
                        <c:v>5.7999999999999972</c:v>
                      </c:pt>
                      <c:pt idx="1237">
                        <c:v>10.600000000000001</c:v>
                      </c:pt>
                      <c:pt idx="1238">
                        <c:v>9.6000000000000014</c:v>
                      </c:pt>
                      <c:pt idx="1239">
                        <c:v>9.7000000000000028</c:v>
                      </c:pt>
                      <c:pt idx="1240">
                        <c:v>11.399999999999999</c:v>
                      </c:pt>
                      <c:pt idx="1241">
                        <c:v>8.6000000000000014</c:v>
                      </c:pt>
                      <c:pt idx="1242">
                        <c:v>11.700000000000003</c:v>
                      </c:pt>
                      <c:pt idx="1243">
                        <c:v>7.2999999999999972</c:v>
                      </c:pt>
                      <c:pt idx="1244">
                        <c:v>10.600000000000001</c:v>
                      </c:pt>
                      <c:pt idx="1245">
                        <c:v>12.899999999999999</c:v>
                      </c:pt>
                      <c:pt idx="1246">
                        <c:v>6.8999999999999986</c:v>
                      </c:pt>
                      <c:pt idx="1247">
                        <c:v>9.6000000000000014</c:v>
                      </c:pt>
                      <c:pt idx="1248">
                        <c:v>7.1000000000000014</c:v>
                      </c:pt>
                      <c:pt idx="1249">
                        <c:v>6.1000000000000014</c:v>
                      </c:pt>
                      <c:pt idx="1250">
                        <c:v>12.100000000000001</c:v>
                      </c:pt>
                      <c:pt idx="1251">
                        <c:v>9.3999999999999986</c:v>
                      </c:pt>
                      <c:pt idx="1252">
                        <c:v>10.200000000000003</c:v>
                      </c:pt>
                      <c:pt idx="1253">
                        <c:v>9.5</c:v>
                      </c:pt>
                      <c:pt idx="1254">
                        <c:v>8.7999999999999972</c:v>
                      </c:pt>
                      <c:pt idx="1255">
                        <c:v>8.1000000000000014</c:v>
                      </c:pt>
                      <c:pt idx="1256">
                        <c:v>13.799999999999997</c:v>
                      </c:pt>
                      <c:pt idx="1257">
                        <c:v>8.2000000000000028</c:v>
                      </c:pt>
                      <c:pt idx="1258">
                        <c:v>12.399999999999999</c:v>
                      </c:pt>
                      <c:pt idx="1259">
                        <c:v>8</c:v>
                      </c:pt>
                      <c:pt idx="1260">
                        <c:v>12</c:v>
                      </c:pt>
                      <c:pt idx="1261">
                        <c:v>7.5</c:v>
                      </c:pt>
                      <c:pt idx="1262">
                        <c:v>10.899999999999999</c:v>
                      </c:pt>
                      <c:pt idx="1263">
                        <c:v>5.8999999999999986</c:v>
                      </c:pt>
                      <c:pt idx="1264">
                        <c:v>8.6000000000000014</c:v>
                      </c:pt>
                      <c:pt idx="1265">
                        <c:v>13</c:v>
                      </c:pt>
                      <c:pt idx="1266">
                        <c:v>9</c:v>
                      </c:pt>
                      <c:pt idx="1267">
                        <c:v>11.399999999999999</c:v>
                      </c:pt>
                      <c:pt idx="1268">
                        <c:v>7.5</c:v>
                      </c:pt>
                      <c:pt idx="1269">
                        <c:v>10.600000000000001</c:v>
                      </c:pt>
                      <c:pt idx="1270">
                        <c:v>8.7000000000000028</c:v>
                      </c:pt>
                      <c:pt idx="1271">
                        <c:v>12.5</c:v>
                      </c:pt>
                      <c:pt idx="1272">
                        <c:v>8.5</c:v>
                      </c:pt>
                      <c:pt idx="1273">
                        <c:v>9</c:v>
                      </c:pt>
                      <c:pt idx="1274">
                        <c:v>9.8999999999999986</c:v>
                      </c:pt>
                      <c:pt idx="1275">
                        <c:v>8.3999999999999986</c:v>
                      </c:pt>
                      <c:pt idx="1276">
                        <c:v>9.5</c:v>
                      </c:pt>
                      <c:pt idx="1277">
                        <c:v>9.6000000000000014</c:v>
                      </c:pt>
                      <c:pt idx="1278">
                        <c:v>10.299999999999997</c:v>
                      </c:pt>
                      <c:pt idx="1279">
                        <c:v>10.100000000000001</c:v>
                      </c:pt>
                      <c:pt idx="1280">
                        <c:v>8.1000000000000014</c:v>
                      </c:pt>
                      <c:pt idx="1281">
                        <c:v>7.2999999999999972</c:v>
                      </c:pt>
                      <c:pt idx="1282">
                        <c:v>12.299999999999997</c:v>
                      </c:pt>
                      <c:pt idx="1283">
                        <c:v>10.5</c:v>
                      </c:pt>
                      <c:pt idx="1284">
                        <c:v>11.5</c:v>
                      </c:pt>
                      <c:pt idx="1285">
                        <c:v>7.2999999999999972</c:v>
                      </c:pt>
                      <c:pt idx="1286">
                        <c:v>7.3999999999999986</c:v>
                      </c:pt>
                      <c:pt idx="1287">
                        <c:v>11.100000000000001</c:v>
                      </c:pt>
                      <c:pt idx="1288">
                        <c:v>9.7000000000000028</c:v>
                      </c:pt>
                      <c:pt idx="1289">
                        <c:v>9.7000000000000028</c:v>
                      </c:pt>
                      <c:pt idx="1290">
                        <c:v>10.700000000000003</c:v>
                      </c:pt>
                      <c:pt idx="1291">
                        <c:v>6.2000000000000028</c:v>
                      </c:pt>
                      <c:pt idx="1292">
                        <c:v>6.2000000000000028</c:v>
                      </c:pt>
                      <c:pt idx="1293">
                        <c:v>10.799999999999997</c:v>
                      </c:pt>
                      <c:pt idx="1294">
                        <c:v>9.6000000000000014</c:v>
                      </c:pt>
                      <c:pt idx="1295">
                        <c:v>10.700000000000003</c:v>
                      </c:pt>
                      <c:pt idx="1296">
                        <c:v>7.8999999999999986</c:v>
                      </c:pt>
                      <c:pt idx="1297">
                        <c:v>9</c:v>
                      </c:pt>
                      <c:pt idx="1298">
                        <c:v>5.6000000000000014</c:v>
                      </c:pt>
                      <c:pt idx="1299">
                        <c:v>11</c:v>
                      </c:pt>
                      <c:pt idx="1300">
                        <c:v>11.100000000000001</c:v>
                      </c:pt>
                      <c:pt idx="1301">
                        <c:v>11.399999999999999</c:v>
                      </c:pt>
                      <c:pt idx="1302">
                        <c:v>5.1000000000000014</c:v>
                      </c:pt>
                      <c:pt idx="1303">
                        <c:v>9.2000000000000028</c:v>
                      </c:pt>
                      <c:pt idx="1304">
                        <c:v>9.2000000000000028</c:v>
                      </c:pt>
                      <c:pt idx="1305">
                        <c:v>13</c:v>
                      </c:pt>
                      <c:pt idx="1306">
                        <c:v>9.8999999999999986</c:v>
                      </c:pt>
                      <c:pt idx="1307">
                        <c:v>8.5</c:v>
                      </c:pt>
                      <c:pt idx="1308">
                        <c:v>11.799999999999997</c:v>
                      </c:pt>
                      <c:pt idx="1309">
                        <c:v>7.8999999999999986</c:v>
                      </c:pt>
                      <c:pt idx="1310">
                        <c:v>10.399999999999999</c:v>
                      </c:pt>
                      <c:pt idx="1311">
                        <c:v>4.6000000000000014</c:v>
                      </c:pt>
                      <c:pt idx="1312">
                        <c:v>8.3999999999999986</c:v>
                      </c:pt>
                      <c:pt idx="1313">
                        <c:v>7.2000000000000028</c:v>
                      </c:pt>
                      <c:pt idx="1314">
                        <c:v>9.3999999999999986</c:v>
                      </c:pt>
                      <c:pt idx="1315">
                        <c:v>11.600000000000001</c:v>
                      </c:pt>
                      <c:pt idx="1316">
                        <c:v>12.799999999999997</c:v>
                      </c:pt>
                      <c:pt idx="1317">
                        <c:v>7.3999999999999986</c:v>
                      </c:pt>
                      <c:pt idx="1318">
                        <c:v>10.299999999999997</c:v>
                      </c:pt>
                      <c:pt idx="1319">
                        <c:v>9.7999999999999972</c:v>
                      </c:pt>
                      <c:pt idx="1320">
                        <c:v>6.7000000000000028</c:v>
                      </c:pt>
                      <c:pt idx="1321">
                        <c:v>11.700000000000003</c:v>
                      </c:pt>
                      <c:pt idx="1322">
                        <c:v>8.2000000000000028</c:v>
                      </c:pt>
                      <c:pt idx="1323">
                        <c:v>9.2000000000000028</c:v>
                      </c:pt>
                      <c:pt idx="1324">
                        <c:v>7.1000000000000014</c:v>
                      </c:pt>
                      <c:pt idx="1325">
                        <c:v>9.1000000000000014</c:v>
                      </c:pt>
                      <c:pt idx="1326">
                        <c:v>7.7000000000000028</c:v>
                      </c:pt>
                      <c:pt idx="1327">
                        <c:v>7.3999999999999986</c:v>
                      </c:pt>
                      <c:pt idx="1328">
                        <c:v>10</c:v>
                      </c:pt>
                      <c:pt idx="1329">
                        <c:v>12</c:v>
                      </c:pt>
                      <c:pt idx="1330">
                        <c:v>8.3999999999999986</c:v>
                      </c:pt>
                      <c:pt idx="1331">
                        <c:v>9.7999999999999972</c:v>
                      </c:pt>
                      <c:pt idx="1332">
                        <c:v>9.1000000000000014</c:v>
                      </c:pt>
                      <c:pt idx="1333">
                        <c:v>11.100000000000001</c:v>
                      </c:pt>
                      <c:pt idx="1334">
                        <c:v>11.600000000000001</c:v>
                      </c:pt>
                      <c:pt idx="1335">
                        <c:v>9.6000000000000014</c:v>
                      </c:pt>
                      <c:pt idx="1336">
                        <c:v>5.8999999999999986</c:v>
                      </c:pt>
                      <c:pt idx="1337">
                        <c:v>9.2000000000000028</c:v>
                      </c:pt>
                      <c:pt idx="1338">
                        <c:v>11.799999999999997</c:v>
                      </c:pt>
                      <c:pt idx="1339">
                        <c:v>12.600000000000001</c:v>
                      </c:pt>
                      <c:pt idx="1340">
                        <c:v>8.8999999999999986</c:v>
                      </c:pt>
                      <c:pt idx="1341">
                        <c:v>9.8999999999999986</c:v>
                      </c:pt>
                      <c:pt idx="1342">
                        <c:v>9</c:v>
                      </c:pt>
                      <c:pt idx="1343">
                        <c:v>7.3999999999999986</c:v>
                      </c:pt>
                      <c:pt idx="1344">
                        <c:v>7.1000000000000014</c:v>
                      </c:pt>
                      <c:pt idx="1345">
                        <c:v>10</c:v>
                      </c:pt>
                      <c:pt idx="1346">
                        <c:v>11.299999999999997</c:v>
                      </c:pt>
                      <c:pt idx="1347">
                        <c:v>6.2000000000000028</c:v>
                      </c:pt>
                      <c:pt idx="1348">
                        <c:v>9.1000000000000014</c:v>
                      </c:pt>
                      <c:pt idx="1349">
                        <c:v>6.6000000000000014</c:v>
                      </c:pt>
                      <c:pt idx="1350">
                        <c:v>11.600000000000001</c:v>
                      </c:pt>
                      <c:pt idx="1351">
                        <c:v>8.2999999999999972</c:v>
                      </c:pt>
                      <c:pt idx="1352">
                        <c:v>7</c:v>
                      </c:pt>
                      <c:pt idx="1353">
                        <c:v>6</c:v>
                      </c:pt>
                      <c:pt idx="1354">
                        <c:v>8.2999999999999972</c:v>
                      </c:pt>
                      <c:pt idx="1355">
                        <c:v>8.6000000000000014</c:v>
                      </c:pt>
                      <c:pt idx="1356">
                        <c:v>10.899999999999999</c:v>
                      </c:pt>
                      <c:pt idx="1357">
                        <c:v>7.3999999999999986</c:v>
                      </c:pt>
                      <c:pt idx="1358">
                        <c:v>11.700000000000003</c:v>
                      </c:pt>
                      <c:pt idx="1359">
                        <c:v>8.7000000000000028</c:v>
                      </c:pt>
                      <c:pt idx="1360">
                        <c:v>7.2999999999999972</c:v>
                      </c:pt>
                      <c:pt idx="1361">
                        <c:v>8.5</c:v>
                      </c:pt>
                      <c:pt idx="1362">
                        <c:v>11.5</c:v>
                      </c:pt>
                      <c:pt idx="1363">
                        <c:v>10.5</c:v>
                      </c:pt>
                      <c:pt idx="1364">
                        <c:v>7.8999999999999986</c:v>
                      </c:pt>
                      <c:pt idx="1365">
                        <c:v>12.399999999999999</c:v>
                      </c:pt>
                      <c:pt idx="1366">
                        <c:v>8.2000000000000028</c:v>
                      </c:pt>
                      <c:pt idx="1367">
                        <c:v>9.2999999999999972</c:v>
                      </c:pt>
                      <c:pt idx="1368">
                        <c:v>10.5</c:v>
                      </c:pt>
                      <c:pt idx="1369">
                        <c:v>9.1000000000000014</c:v>
                      </c:pt>
                      <c:pt idx="1370">
                        <c:v>9.7000000000000028</c:v>
                      </c:pt>
                      <c:pt idx="1371">
                        <c:v>7.7000000000000028</c:v>
                      </c:pt>
                      <c:pt idx="1372">
                        <c:v>17.600000000000001</c:v>
                      </c:pt>
                      <c:pt idx="1373">
                        <c:v>11.899999999999999</c:v>
                      </c:pt>
                      <c:pt idx="1374">
                        <c:v>11.100000000000001</c:v>
                      </c:pt>
                      <c:pt idx="1375">
                        <c:v>13.700000000000003</c:v>
                      </c:pt>
                      <c:pt idx="1376">
                        <c:v>9.7000000000000028</c:v>
                      </c:pt>
                      <c:pt idx="1377">
                        <c:v>7</c:v>
                      </c:pt>
                      <c:pt idx="1378">
                        <c:v>6</c:v>
                      </c:pt>
                      <c:pt idx="1379">
                        <c:v>7.2000000000000028</c:v>
                      </c:pt>
                      <c:pt idx="1380">
                        <c:v>10.700000000000003</c:v>
                      </c:pt>
                      <c:pt idx="1381">
                        <c:v>13.600000000000001</c:v>
                      </c:pt>
                      <c:pt idx="1382">
                        <c:v>13.899999999999999</c:v>
                      </c:pt>
                      <c:pt idx="1383">
                        <c:v>12.700000000000003</c:v>
                      </c:pt>
                      <c:pt idx="1384">
                        <c:v>9.5</c:v>
                      </c:pt>
                      <c:pt idx="1385">
                        <c:v>9</c:v>
                      </c:pt>
                      <c:pt idx="1386">
                        <c:v>10.5</c:v>
                      </c:pt>
                      <c:pt idx="1387">
                        <c:v>13.200000000000003</c:v>
                      </c:pt>
                      <c:pt idx="1388">
                        <c:v>9.3999999999999986</c:v>
                      </c:pt>
                      <c:pt idx="1389">
                        <c:v>12.5</c:v>
                      </c:pt>
                      <c:pt idx="1390">
                        <c:v>9.2000000000000028</c:v>
                      </c:pt>
                      <c:pt idx="1391">
                        <c:v>11</c:v>
                      </c:pt>
                      <c:pt idx="1392">
                        <c:v>8.3999999999999986</c:v>
                      </c:pt>
                      <c:pt idx="1393">
                        <c:v>5.7000000000000028</c:v>
                      </c:pt>
                      <c:pt idx="1394">
                        <c:v>5.1000000000000014</c:v>
                      </c:pt>
                      <c:pt idx="1395">
                        <c:v>10.799999999999997</c:v>
                      </c:pt>
                      <c:pt idx="1396">
                        <c:v>13.100000000000001</c:v>
                      </c:pt>
                      <c:pt idx="1397">
                        <c:v>12.399999999999999</c:v>
                      </c:pt>
                      <c:pt idx="1398">
                        <c:v>11.100000000000001</c:v>
                      </c:pt>
                      <c:pt idx="1399">
                        <c:v>11.799999999999997</c:v>
                      </c:pt>
                      <c:pt idx="1400">
                        <c:v>9.7000000000000028</c:v>
                      </c:pt>
                      <c:pt idx="1401">
                        <c:v>11.5</c:v>
                      </c:pt>
                      <c:pt idx="1402">
                        <c:v>10.799999999999997</c:v>
                      </c:pt>
                      <c:pt idx="1403">
                        <c:v>10.700000000000003</c:v>
                      </c:pt>
                      <c:pt idx="1404">
                        <c:v>11.5</c:v>
                      </c:pt>
                      <c:pt idx="1405">
                        <c:v>10.399999999999999</c:v>
                      </c:pt>
                      <c:pt idx="1406">
                        <c:v>12.600000000000001</c:v>
                      </c:pt>
                      <c:pt idx="1407">
                        <c:v>11.399999999999999</c:v>
                      </c:pt>
                      <c:pt idx="1408">
                        <c:v>10.799999999999997</c:v>
                      </c:pt>
                      <c:pt idx="1409">
                        <c:v>9.3999999999999986</c:v>
                      </c:pt>
                      <c:pt idx="1410">
                        <c:v>10</c:v>
                      </c:pt>
                      <c:pt idx="1411">
                        <c:v>9.6000000000000014</c:v>
                      </c:pt>
                      <c:pt idx="1412">
                        <c:v>8.8999999999999986</c:v>
                      </c:pt>
                      <c:pt idx="1413">
                        <c:v>10.700000000000003</c:v>
                      </c:pt>
                      <c:pt idx="1414">
                        <c:v>10.799999999999997</c:v>
                      </c:pt>
                      <c:pt idx="1415">
                        <c:v>10.799999999999997</c:v>
                      </c:pt>
                      <c:pt idx="1416">
                        <c:v>6.7000000000000028</c:v>
                      </c:pt>
                      <c:pt idx="1417">
                        <c:v>9.7999999999999972</c:v>
                      </c:pt>
                      <c:pt idx="1418">
                        <c:v>10.600000000000001</c:v>
                      </c:pt>
                      <c:pt idx="1419">
                        <c:v>11.799999999999997</c:v>
                      </c:pt>
                      <c:pt idx="1420">
                        <c:v>7.6000000000000014</c:v>
                      </c:pt>
                      <c:pt idx="1421">
                        <c:v>7.7000000000000028</c:v>
                      </c:pt>
                      <c:pt idx="1422">
                        <c:v>12.600000000000001</c:v>
                      </c:pt>
                      <c:pt idx="1423">
                        <c:v>9.1000000000000014</c:v>
                      </c:pt>
                      <c:pt idx="1424">
                        <c:v>10.600000000000001</c:v>
                      </c:pt>
                      <c:pt idx="1425">
                        <c:v>11.700000000000003</c:v>
                      </c:pt>
                      <c:pt idx="1426">
                        <c:v>11.899999999999999</c:v>
                      </c:pt>
                      <c:pt idx="1427">
                        <c:v>6.7000000000000028</c:v>
                      </c:pt>
                      <c:pt idx="1428">
                        <c:v>11.600000000000001</c:v>
                      </c:pt>
                      <c:pt idx="1429">
                        <c:v>6.2999999999999972</c:v>
                      </c:pt>
                      <c:pt idx="1430">
                        <c:v>9.5</c:v>
                      </c:pt>
                      <c:pt idx="1431">
                        <c:v>8.7000000000000028</c:v>
                      </c:pt>
                      <c:pt idx="1432">
                        <c:v>7.2000000000000028</c:v>
                      </c:pt>
                      <c:pt idx="1433">
                        <c:v>8.6000000000000014</c:v>
                      </c:pt>
                      <c:pt idx="1434">
                        <c:v>8.8999999999999986</c:v>
                      </c:pt>
                      <c:pt idx="1435">
                        <c:v>6.8999999999999986</c:v>
                      </c:pt>
                      <c:pt idx="1436">
                        <c:v>11.299999999999997</c:v>
                      </c:pt>
                      <c:pt idx="1437">
                        <c:v>7.7999999999999972</c:v>
                      </c:pt>
                      <c:pt idx="1438">
                        <c:v>11.799999999999997</c:v>
                      </c:pt>
                      <c:pt idx="1439">
                        <c:v>8.6000000000000014</c:v>
                      </c:pt>
                      <c:pt idx="1440">
                        <c:v>9</c:v>
                      </c:pt>
                      <c:pt idx="1441">
                        <c:v>9.7999999999999972</c:v>
                      </c:pt>
                      <c:pt idx="1442">
                        <c:v>10.5</c:v>
                      </c:pt>
                      <c:pt idx="1443">
                        <c:v>11.200000000000003</c:v>
                      </c:pt>
                      <c:pt idx="1444">
                        <c:v>9.2000000000000028</c:v>
                      </c:pt>
                      <c:pt idx="1445">
                        <c:v>11.899999999999999</c:v>
                      </c:pt>
                      <c:pt idx="1446">
                        <c:v>6.2000000000000028</c:v>
                      </c:pt>
                      <c:pt idx="1447">
                        <c:v>7.1000000000000014</c:v>
                      </c:pt>
                      <c:pt idx="1448">
                        <c:v>7.7000000000000028</c:v>
                      </c:pt>
                      <c:pt idx="1449">
                        <c:v>8.6000000000000014</c:v>
                      </c:pt>
                      <c:pt idx="1450">
                        <c:v>10.799999999999997</c:v>
                      </c:pt>
                      <c:pt idx="1451">
                        <c:v>10.299999999999997</c:v>
                      </c:pt>
                      <c:pt idx="1452">
                        <c:v>7.2999999999999972</c:v>
                      </c:pt>
                      <c:pt idx="1453">
                        <c:v>8.2000000000000028</c:v>
                      </c:pt>
                      <c:pt idx="1454">
                        <c:v>10.700000000000003</c:v>
                      </c:pt>
                      <c:pt idx="1455">
                        <c:v>6.2000000000000028</c:v>
                      </c:pt>
                      <c:pt idx="1456">
                        <c:v>6.8999999999999986</c:v>
                      </c:pt>
                      <c:pt idx="1457">
                        <c:v>3.2000000000000028</c:v>
                      </c:pt>
                      <c:pt idx="1458">
                        <c:v>7.7000000000000028</c:v>
                      </c:pt>
                      <c:pt idx="1459">
                        <c:v>9.6000000000000014</c:v>
                      </c:pt>
                      <c:pt idx="1460">
                        <c:v>10.5</c:v>
                      </c:pt>
                      <c:pt idx="1461">
                        <c:v>9.8999999999999986</c:v>
                      </c:pt>
                      <c:pt idx="1462">
                        <c:v>7.6000000000000014</c:v>
                      </c:pt>
                      <c:pt idx="1463">
                        <c:v>7.7000000000000028</c:v>
                      </c:pt>
                      <c:pt idx="1464">
                        <c:v>8.2000000000000028</c:v>
                      </c:pt>
                      <c:pt idx="1465">
                        <c:v>5.2000000000000028</c:v>
                      </c:pt>
                      <c:pt idx="1466">
                        <c:v>5</c:v>
                      </c:pt>
                      <c:pt idx="1467">
                        <c:v>12.5</c:v>
                      </c:pt>
                      <c:pt idx="1468">
                        <c:v>9.7000000000000028</c:v>
                      </c:pt>
                      <c:pt idx="1469">
                        <c:v>11.799999999999997</c:v>
                      </c:pt>
                      <c:pt idx="1470">
                        <c:v>10.799999999999997</c:v>
                      </c:pt>
                      <c:pt idx="1471">
                        <c:v>8.1000000000000014</c:v>
                      </c:pt>
                      <c:pt idx="1472">
                        <c:v>12.700000000000003</c:v>
                      </c:pt>
                      <c:pt idx="1473">
                        <c:v>8</c:v>
                      </c:pt>
                      <c:pt idx="1474">
                        <c:v>14.100000000000001</c:v>
                      </c:pt>
                      <c:pt idx="1475">
                        <c:v>7.2999999999999972</c:v>
                      </c:pt>
                      <c:pt idx="1476">
                        <c:v>11.5</c:v>
                      </c:pt>
                      <c:pt idx="1477">
                        <c:v>3.1000000000000014</c:v>
                      </c:pt>
                      <c:pt idx="1478">
                        <c:v>9.3999999999999986</c:v>
                      </c:pt>
                      <c:pt idx="1479">
                        <c:v>7.1000000000000014</c:v>
                      </c:pt>
                      <c:pt idx="1480">
                        <c:v>9.1000000000000014</c:v>
                      </c:pt>
                      <c:pt idx="1481">
                        <c:v>5.7999999999999972</c:v>
                      </c:pt>
                      <c:pt idx="1482">
                        <c:v>10</c:v>
                      </c:pt>
                      <c:pt idx="1483">
                        <c:v>6.5</c:v>
                      </c:pt>
                      <c:pt idx="1484">
                        <c:v>10.700000000000003</c:v>
                      </c:pt>
                      <c:pt idx="1485">
                        <c:v>7</c:v>
                      </c:pt>
                      <c:pt idx="1486">
                        <c:v>2.5</c:v>
                      </c:pt>
                      <c:pt idx="1487">
                        <c:v>10.600000000000001</c:v>
                      </c:pt>
                      <c:pt idx="1488">
                        <c:v>6.2999999999999972</c:v>
                      </c:pt>
                      <c:pt idx="1489">
                        <c:v>11</c:v>
                      </c:pt>
                      <c:pt idx="1490">
                        <c:v>5.2000000000000028</c:v>
                      </c:pt>
                      <c:pt idx="1491">
                        <c:v>5.3999999999999986</c:v>
                      </c:pt>
                      <c:pt idx="1492">
                        <c:v>5.3999999999999986</c:v>
                      </c:pt>
                      <c:pt idx="1493">
                        <c:v>7.1000000000000014</c:v>
                      </c:pt>
                      <c:pt idx="1494">
                        <c:v>6.1000000000000014</c:v>
                      </c:pt>
                      <c:pt idx="1495">
                        <c:v>7.2999999999999972</c:v>
                      </c:pt>
                      <c:pt idx="1496">
                        <c:v>7.7000000000000028</c:v>
                      </c:pt>
                      <c:pt idx="1497">
                        <c:v>10</c:v>
                      </c:pt>
                      <c:pt idx="1498">
                        <c:v>8.7999999999999972</c:v>
                      </c:pt>
                      <c:pt idx="1499">
                        <c:v>7.7999999999999972</c:v>
                      </c:pt>
                      <c:pt idx="1500">
                        <c:v>9.7000000000000028</c:v>
                      </c:pt>
                      <c:pt idx="1501">
                        <c:v>12.299999999999997</c:v>
                      </c:pt>
                      <c:pt idx="1502">
                        <c:v>8.3999999999999986</c:v>
                      </c:pt>
                      <c:pt idx="1503">
                        <c:v>8.5</c:v>
                      </c:pt>
                      <c:pt idx="1504">
                        <c:v>7.5</c:v>
                      </c:pt>
                      <c:pt idx="1505">
                        <c:v>10.100000000000001</c:v>
                      </c:pt>
                      <c:pt idx="1506">
                        <c:v>6.5</c:v>
                      </c:pt>
                      <c:pt idx="1507">
                        <c:v>10.100000000000001</c:v>
                      </c:pt>
                      <c:pt idx="1508">
                        <c:v>9</c:v>
                      </c:pt>
                      <c:pt idx="1509">
                        <c:v>11.600000000000001</c:v>
                      </c:pt>
                      <c:pt idx="1510">
                        <c:v>7.1000000000000014</c:v>
                      </c:pt>
                      <c:pt idx="1511">
                        <c:v>10.899999999999999</c:v>
                      </c:pt>
                      <c:pt idx="1512">
                        <c:v>6.7000000000000028</c:v>
                      </c:pt>
                      <c:pt idx="1513">
                        <c:v>2.7000000000000028</c:v>
                      </c:pt>
                      <c:pt idx="1514">
                        <c:v>4.3999999999999986</c:v>
                      </c:pt>
                      <c:pt idx="1515">
                        <c:v>9.2999999999999972</c:v>
                      </c:pt>
                      <c:pt idx="1516">
                        <c:v>5.8999999999999986</c:v>
                      </c:pt>
                      <c:pt idx="1517">
                        <c:v>10.399999999999999</c:v>
                      </c:pt>
                      <c:pt idx="1518">
                        <c:v>9</c:v>
                      </c:pt>
                      <c:pt idx="1519">
                        <c:v>5</c:v>
                      </c:pt>
                      <c:pt idx="1520">
                        <c:v>10</c:v>
                      </c:pt>
                      <c:pt idx="1521">
                        <c:v>9.3999999999999986</c:v>
                      </c:pt>
                      <c:pt idx="1522">
                        <c:v>9.5</c:v>
                      </c:pt>
                      <c:pt idx="1523">
                        <c:v>9.8999999999999986</c:v>
                      </c:pt>
                      <c:pt idx="1524">
                        <c:v>5.8999999999999986</c:v>
                      </c:pt>
                      <c:pt idx="1525">
                        <c:v>10.200000000000003</c:v>
                      </c:pt>
                      <c:pt idx="1526">
                        <c:v>11.100000000000001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07-410E-9111-75C9245E2065}"/>
                  </c:ext>
                </c:extLst>
              </c15:ser>
            </c15:filteredLineSeries>
          </c:ext>
        </c:extLst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1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822892932461506"/>
          <c:y val="2.4965784468814988E-2"/>
          <c:w val="0.12089513382513389"/>
          <c:h val="8.307702147825187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&amp;L&amp;D&amp;C&amp;F</c:oddHeader>
      <c:oddFooter>&amp;R&amp;8&amp;Z&amp;F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% part T Noyaux remmoulés/T Sable préparé_ 2024  </a:t>
            </a:r>
          </a:p>
        </c:rich>
      </c:tx>
      <c:layout>
        <c:manualLayout>
          <c:xMode val="edge"/>
          <c:yMode val="edge"/>
          <c:x val="0.134019286995117"/>
          <c:y val="2.721505605485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3435549164688372E-2"/>
          <c:y val="0.15570531735591694"/>
          <c:w val="0.85907301171248029"/>
          <c:h val="0.66317296040440565"/>
        </c:manualLayout>
      </c:layout>
      <c:lineChart>
        <c:grouping val="standard"/>
        <c:varyColors val="0"/>
        <c:ser>
          <c:idx val="1"/>
          <c:order val="0"/>
          <c:tx>
            <c:strRef>
              <c:f>'Sable Nx '!$D$3</c:f>
              <c:strCache>
                <c:ptCount val="1"/>
                <c:pt idx="0">
                  <c:v>% part Nx/T sable préparé 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'Sable Nx '!$A$2270:$A$2993</c:f>
              <c:numCache>
                <c:formatCode>m/d/yyyy</c:formatCode>
                <c:ptCount val="724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'Sable Nx '!$D$2270:$D$2993</c:f>
              <c:numCache>
                <c:formatCode>0.00</c:formatCode>
                <c:ptCount val="724"/>
                <c:pt idx="0">
                  <c:v>2.0494641384995882</c:v>
                </c:pt>
                <c:pt idx="1">
                  <c:v>1.5091071230152513</c:v>
                </c:pt>
                <c:pt idx="2">
                  <c:v>1.4802573137069033</c:v>
                </c:pt>
                <c:pt idx="3">
                  <c:v>2.0729492424094746</c:v>
                </c:pt>
                <c:pt idx="4">
                  <c:v>1.9351608761764858</c:v>
                </c:pt>
                <c:pt idx="5">
                  <c:v>2.7571415207960617</c:v>
                </c:pt>
                <c:pt idx="6">
                  <c:v>1.0179788007653976</c:v>
                </c:pt>
                <c:pt idx="7">
                  <c:v>3.0884366243776098</c:v>
                </c:pt>
                <c:pt idx="8">
                  <c:v>1.8291075445731997</c:v>
                </c:pt>
                <c:pt idx="9">
                  <c:v>2.1091618357947883</c:v>
                </c:pt>
                <c:pt idx="10">
                  <c:v>2.8007644515621717</c:v>
                </c:pt>
                <c:pt idx="11">
                  <c:v>2.4107875697800192</c:v>
                </c:pt>
                <c:pt idx="12">
                  <c:v>1.5092240949811522</c:v>
                </c:pt>
                <c:pt idx="13">
                  <c:v>2.6190573630720961</c:v>
                </c:pt>
                <c:pt idx="14">
                  <c:v>2.8886497906503283</c:v>
                </c:pt>
                <c:pt idx="15">
                  <c:v>1.1898150254535895</c:v>
                </c:pt>
                <c:pt idx="16">
                  <c:v>1.8125043862994887</c:v>
                </c:pt>
                <c:pt idx="17">
                  <c:v>1.9565244125613062</c:v>
                </c:pt>
                <c:pt idx="18">
                  <c:v>1.4599875634874886</c:v>
                </c:pt>
                <c:pt idx="19">
                  <c:v>0.29984561667835485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04D-491B-9584-5F75E10DBB1F}"/>
            </c:ext>
          </c:extLst>
        </c:ser>
        <c:ser>
          <c:idx val="3"/>
          <c:order val="3"/>
          <c:tx>
            <c:strRef>
              <c:f>'Sable Nx '!$W$3</c:f>
              <c:strCache>
                <c:ptCount val="1"/>
                <c:pt idx="0">
                  <c:v>Moy Mensuelle corrigée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42"/>
            <c:marker>
              <c:symbol val="none"/>
            </c:marker>
            <c:bubble3D val="0"/>
            <c:spPr>
              <a:ln w="12700" cap="rnd">
                <a:solidFill>
                  <a:schemeClr val="accent4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75C-4B68-BA84-ABCECB0D603D}"/>
              </c:ext>
            </c:extLst>
          </c:dPt>
          <c:cat>
            <c:numRef>
              <c:f>'Sable Nx '!$A$2270:$A$2993</c:f>
              <c:numCache>
                <c:formatCode>m/d/yyyy</c:formatCode>
                <c:ptCount val="724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'Sable Nx '!$W$2270:$W$2993</c:f>
              <c:numCache>
                <c:formatCode>0.00</c:formatCode>
                <c:ptCount val="724"/>
                <c:pt idx="0">
                  <c:v>1.9645515169320795</c:v>
                </c:pt>
                <c:pt idx="1">
                  <c:v>1.9397962647320379</c:v>
                </c:pt>
                <c:pt idx="2">
                  <c:v>1.9397962647320379</c:v>
                </c:pt>
                <c:pt idx="3">
                  <c:v>1.9397962647320379</c:v>
                </c:pt>
                <c:pt idx="4">
                  <c:v>1.9397962647320379</c:v>
                </c:pt>
                <c:pt idx="5">
                  <c:v>1.9397962647320379</c:v>
                </c:pt>
                <c:pt idx="6">
                  <c:v>1.9397962647320379</c:v>
                </c:pt>
                <c:pt idx="7">
                  <c:v>1.9397962647320379</c:v>
                </c:pt>
                <c:pt idx="8">
                  <c:v>1.9397962647320379</c:v>
                </c:pt>
                <c:pt idx="9">
                  <c:v>1.9397962647320379</c:v>
                </c:pt>
                <c:pt idx="10">
                  <c:v>1.9397962647320379</c:v>
                </c:pt>
                <c:pt idx="11">
                  <c:v>1.9397962647320379</c:v>
                </c:pt>
                <c:pt idx="12">
                  <c:v>1.9397962647320379</c:v>
                </c:pt>
                <c:pt idx="13">
                  <c:v>1.9397962647320379</c:v>
                </c:pt>
                <c:pt idx="14">
                  <c:v>1.9397962647320379</c:v>
                </c:pt>
                <c:pt idx="15">
                  <c:v>1.9397962647320379</c:v>
                </c:pt>
                <c:pt idx="16">
                  <c:v>1.9397962647320379</c:v>
                </c:pt>
                <c:pt idx="17">
                  <c:v>1.9397962647320379</c:v>
                </c:pt>
                <c:pt idx="18">
                  <c:v>1.9397962647320379</c:v>
                </c:pt>
                <c:pt idx="19">
                  <c:v>1.9397962647320379</c:v>
                </c:pt>
                <c:pt idx="20">
                  <c:v>1.9397962647320379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5C-4B68-BA84-ABCECB0D603D}"/>
            </c:ext>
          </c:extLst>
        </c:ser>
        <c:ser>
          <c:idx val="4"/>
          <c:order val="4"/>
          <c:tx>
            <c:strRef>
              <c:f>'Sable Nx '!$X$3</c:f>
              <c:strCache>
                <c:ptCount val="1"/>
                <c:pt idx="0">
                  <c:v>Moy Annuelle corrigée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'Sable Nx '!$A$2270:$A$2993</c:f>
              <c:numCache>
                <c:formatCode>m/d/yyyy</c:formatCode>
                <c:ptCount val="724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'Sable Nx '!$X$2270:$X$2993</c:f>
              <c:numCache>
                <c:formatCode>0.00</c:formatCode>
                <c:ptCount val="724"/>
                <c:pt idx="0">
                  <c:v>1.9645515169320795</c:v>
                </c:pt>
                <c:pt idx="1">
                  <c:v>1.9645515169320795</c:v>
                </c:pt>
                <c:pt idx="2">
                  <c:v>1.9645515169320795</c:v>
                </c:pt>
                <c:pt idx="3">
                  <c:v>1.9645515169320795</c:v>
                </c:pt>
                <c:pt idx="4">
                  <c:v>1.9645515169320795</c:v>
                </c:pt>
                <c:pt idx="5">
                  <c:v>1.9645515169320795</c:v>
                </c:pt>
                <c:pt idx="6">
                  <c:v>1.9645515169320795</c:v>
                </c:pt>
                <c:pt idx="7">
                  <c:v>1.9645515169320795</c:v>
                </c:pt>
                <c:pt idx="8">
                  <c:v>1.9645515169320795</c:v>
                </c:pt>
                <c:pt idx="9">
                  <c:v>1.9645515169320795</c:v>
                </c:pt>
                <c:pt idx="10">
                  <c:v>1.9645515169320795</c:v>
                </c:pt>
                <c:pt idx="11">
                  <c:v>1.9645515169320795</c:v>
                </c:pt>
                <c:pt idx="12">
                  <c:v>1.9645515169320795</c:v>
                </c:pt>
                <c:pt idx="13">
                  <c:v>1.9645515169320795</c:v>
                </c:pt>
                <c:pt idx="14">
                  <c:v>1.9645515169320795</c:v>
                </c:pt>
                <c:pt idx="15">
                  <c:v>1.9645515169320795</c:v>
                </c:pt>
                <c:pt idx="16">
                  <c:v>1.9645515169320795</c:v>
                </c:pt>
                <c:pt idx="17">
                  <c:v>1.9645515169320795</c:v>
                </c:pt>
                <c:pt idx="18">
                  <c:v>1.9645515169320795</c:v>
                </c:pt>
                <c:pt idx="19">
                  <c:v>1.9645515169320795</c:v>
                </c:pt>
                <c:pt idx="20">
                  <c:v>1.9645515169320795</c:v>
                </c:pt>
                <c:pt idx="21">
                  <c:v>1.9645515169320795</c:v>
                </c:pt>
                <c:pt idx="22">
                  <c:v>1.9645515169320795</c:v>
                </c:pt>
                <c:pt idx="23">
                  <c:v>1.9645515169320795</c:v>
                </c:pt>
                <c:pt idx="24">
                  <c:v>1.9645515169320795</c:v>
                </c:pt>
                <c:pt idx="25">
                  <c:v>1.9645515169320795</c:v>
                </c:pt>
                <c:pt idx="26">
                  <c:v>1.9645515169320795</c:v>
                </c:pt>
                <c:pt idx="27">
                  <c:v>1.9645515169320795</c:v>
                </c:pt>
                <c:pt idx="28">
                  <c:v>1.9645515169320795</c:v>
                </c:pt>
                <c:pt idx="29">
                  <c:v>1.9645515169320795</c:v>
                </c:pt>
                <c:pt idx="30">
                  <c:v>1.9645515169320795</c:v>
                </c:pt>
                <c:pt idx="31">
                  <c:v>1.9645515169320795</c:v>
                </c:pt>
                <c:pt idx="32">
                  <c:v>1.9645515169320795</c:v>
                </c:pt>
                <c:pt idx="33">
                  <c:v>1.9645515169320795</c:v>
                </c:pt>
                <c:pt idx="34">
                  <c:v>1.9645515169320795</c:v>
                </c:pt>
                <c:pt idx="35">
                  <c:v>1.9645515169320795</c:v>
                </c:pt>
                <c:pt idx="36">
                  <c:v>1.9645515169320795</c:v>
                </c:pt>
                <c:pt idx="37">
                  <c:v>1.9645515169320795</c:v>
                </c:pt>
                <c:pt idx="38">
                  <c:v>1.9645515169320795</c:v>
                </c:pt>
                <c:pt idx="39">
                  <c:v>1.9645515169320795</c:v>
                </c:pt>
                <c:pt idx="40">
                  <c:v>1.9645515169320795</c:v>
                </c:pt>
                <c:pt idx="41">
                  <c:v>1.9645515169320795</c:v>
                </c:pt>
                <c:pt idx="42">
                  <c:v>1.9645515169320795</c:v>
                </c:pt>
                <c:pt idx="43">
                  <c:v>1.9645515169320795</c:v>
                </c:pt>
                <c:pt idx="44">
                  <c:v>1.9645515169320795</c:v>
                </c:pt>
                <c:pt idx="45">
                  <c:v>1.9645515169320795</c:v>
                </c:pt>
                <c:pt idx="46">
                  <c:v>1.9645515169320795</c:v>
                </c:pt>
                <c:pt idx="47">
                  <c:v>1.9645515169320795</c:v>
                </c:pt>
                <c:pt idx="48">
                  <c:v>1.9645515169320795</c:v>
                </c:pt>
                <c:pt idx="49">
                  <c:v>1.9645515169320795</c:v>
                </c:pt>
                <c:pt idx="50">
                  <c:v>1.9645515169320795</c:v>
                </c:pt>
                <c:pt idx="51">
                  <c:v>1.9645515169320795</c:v>
                </c:pt>
                <c:pt idx="52">
                  <c:v>1.9645515169320795</c:v>
                </c:pt>
                <c:pt idx="53">
                  <c:v>1.9645515169320795</c:v>
                </c:pt>
                <c:pt idx="54">
                  <c:v>1.9645515169320795</c:v>
                </c:pt>
                <c:pt idx="55">
                  <c:v>1.9645515169320795</c:v>
                </c:pt>
                <c:pt idx="56">
                  <c:v>1.9645515169320795</c:v>
                </c:pt>
                <c:pt idx="57">
                  <c:v>1.9645515169320795</c:v>
                </c:pt>
                <c:pt idx="58">
                  <c:v>1.9645515169320795</c:v>
                </c:pt>
                <c:pt idx="59">
                  <c:v>1.9645515169320795</c:v>
                </c:pt>
                <c:pt idx="60">
                  <c:v>1.9645515169320795</c:v>
                </c:pt>
                <c:pt idx="61">
                  <c:v>1.9645515169320795</c:v>
                </c:pt>
                <c:pt idx="62">
                  <c:v>1.9645515169320795</c:v>
                </c:pt>
                <c:pt idx="63">
                  <c:v>1.9645515169320795</c:v>
                </c:pt>
                <c:pt idx="64">
                  <c:v>1.9645515169320795</c:v>
                </c:pt>
                <c:pt idx="65">
                  <c:v>1.9645515169320795</c:v>
                </c:pt>
                <c:pt idx="66">
                  <c:v>1.9645515169320795</c:v>
                </c:pt>
                <c:pt idx="67">
                  <c:v>1.9645515169320795</c:v>
                </c:pt>
                <c:pt idx="68">
                  <c:v>1.9645515169320795</c:v>
                </c:pt>
                <c:pt idx="69">
                  <c:v>1.9645515169320795</c:v>
                </c:pt>
                <c:pt idx="70">
                  <c:v>1.9645515169320795</c:v>
                </c:pt>
                <c:pt idx="71">
                  <c:v>1.9645515169320795</c:v>
                </c:pt>
                <c:pt idx="72">
                  <c:v>1.9645515169320795</c:v>
                </c:pt>
                <c:pt idx="73">
                  <c:v>1.9645515169320795</c:v>
                </c:pt>
                <c:pt idx="74">
                  <c:v>1.9645515169320795</c:v>
                </c:pt>
                <c:pt idx="75">
                  <c:v>1.9645515169320795</c:v>
                </c:pt>
                <c:pt idx="76">
                  <c:v>1.9645515169320795</c:v>
                </c:pt>
                <c:pt idx="77">
                  <c:v>1.9645515169320795</c:v>
                </c:pt>
                <c:pt idx="78">
                  <c:v>1.9645515169320795</c:v>
                </c:pt>
                <c:pt idx="79">
                  <c:v>1.9645515169320795</c:v>
                </c:pt>
                <c:pt idx="80">
                  <c:v>1.9645515169320795</c:v>
                </c:pt>
                <c:pt idx="81">
                  <c:v>1.9645515169320795</c:v>
                </c:pt>
                <c:pt idx="82">
                  <c:v>1.9645515169320795</c:v>
                </c:pt>
                <c:pt idx="83">
                  <c:v>1.9645515169320795</c:v>
                </c:pt>
                <c:pt idx="84">
                  <c:v>1.9645515169320795</c:v>
                </c:pt>
                <c:pt idx="85">
                  <c:v>1.9645515169320795</c:v>
                </c:pt>
                <c:pt idx="86">
                  <c:v>1.9645515169320795</c:v>
                </c:pt>
                <c:pt idx="87">
                  <c:v>1.9645515169320795</c:v>
                </c:pt>
                <c:pt idx="88">
                  <c:v>1.9645515169320795</c:v>
                </c:pt>
                <c:pt idx="89">
                  <c:v>1.9645515169320795</c:v>
                </c:pt>
                <c:pt idx="90">
                  <c:v>1.9645515169320795</c:v>
                </c:pt>
                <c:pt idx="91">
                  <c:v>1.9645515169320795</c:v>
                </c:pt>
                <c:pt idx="92">
                  <c:v>1.9645515169320795</c:v>
                </c:pt>
                <c:pt idx="93">
                  <c:v>1.9645515169320795</c:v>
                </c:pt>
                <c:pt idx="94">
                  <c:v>1.9645515169320795</c:v>
                </c:pt>
                <c:pt idx="95">
                  <c:v>1.9645515169320795</c:v>
                </c:pt>
                <c:pt idx="96">
                  <c:v>1.9645515169320795</c:v>
                </c:pt>
                <c:pt idx="97">
                  <c:v>1.9645515169320795</c:v>
                </c:pt>
                <c:pt idx="98">
                  <c:v>1.9645515169320795</c:v>
                </c:pt>
                <c:pt idx="99">
                  <c:v>1.9645515169320795</c:v>
                </c:pt>
                <c:pt idx="100">
                  <c:v>1.9645515169320795</c:v>
                </c:pt>
                <c:pt idx="101">
                  <c:v>1.9645515169320795</c:v>
                </c:pt>
                <c:pt idx="102">
                  <c:v>1.9645515169320795</c:v>
                </c:pt>
                <c:pt idx="103">
                  <c:v>1.9645515169320795</c:v>
                </c:pt>
                <c:pt idx="104">
                  <c:v>1.9645515169320795</c:v>
                </c:pt>
                <c:pt idx="105">
                  <c:v>1.9645515169320795</c:v>
                </c:pt>
                <c:pt idx="106">
                  <c:v>1.9645515169320795</c:v>
                </c:pt>
                <c:pt idx="107">
                  <c:v>1.9645515169320795</c:v>
                </c:pt>
                <c:pt idx="108">
                  <c:v>1.9645515169320795</c:v>
                </c:pt>
                <c:pt idx="109">
                  <c:v>1.9645515169320795</c:v>
                </c:pt>
                <c:pt idx="110">
                  <c:v>1.9645515169320795</c:v>
                </c:pt>
                <c:pt idx="111">
                  <c:v>1.9645515169320795</c:v>
                </c:pt>
                <c:pt idx="112">
                  <c:v>1.9645515169320795</c:v>
                </c:pt>
                <c:pt idx="113">
                  <c:v>1.9645515169320795</c:v>
                </c:pt>
                <c:pt idx="114">
                  <c:v>1.9645515169320795</c:v>
                </c:pt>
                <c:pt idx="115">
                  <c:v>1.9645515169320795</c:v>
                </c:pt>
                <c:pt idx="116">
                  <c:v>1.9645515169320795</c:v>
                </c:pt>
                <c:pt idx="117">
                  <c:v>1.9645515169320795</c:v>
                </c:pt>
                <c:pt idx="118">
                  <c:v>1.9645515169320795</c:v>
                </c:pt>
                <c:pt idx="119">
                  <c:v>1.9645515169320795</c:v>
                </c:pt>
                <c:pt idx="120">
                  <c:v>1.9645515169320795</c:v>
                </c:pt>
                <c:pt idx="121">
                  <c:v>1.9645515169320795</c:v>
                </c:pt>
                <c:pt idx="122">
                  <c:v>1.9645515169320795</c:v>
                </c:pt>
                <c:pt idx="123">
                  <c:v>1.9645515169320795</c:v>
                </c:pt>
                <c:pt idx="124">
                  <c:v>1.9645515169320795</c:v>
                </c:pt>
                <c:pt idx="125">
                  <c:v>1.9645515169320795</c:v>
                </c:pt>
                <c:pt idx="126">
                  <c:v>1.9645515169320795</c:v>
                </c:pt>
                <c:pt idx="127">
                  <c:v>1.9645515169320795</c:v>
                </c:pt>
                <c:pt idx="128">
                  <c:v>1.9645515169320795</c:v>
                </c:pt>
                <c:pt idx="129">
                  <c:v>1.9645515169320795</c:v>
                </c:pt>
                <c:pt idx="130">
                  <c:v>1.9645515169320795</c:v>
                </c:pt>
                <c:pt idx="131">
                  <c:v>1.9645515169320795</c:v>
                </c:pt>
                <c:pt idx="132">
                  <c:v>1.9645515169320795</c:v>
                </c:pt>
                <c:pt idx="133">
                  <c:v>1.9645515169320795</c:v>
                </c:pt>
                <c:pt idx="134">
                  <c:v>1.9645515169320795</c:v>
                </c:pt>
                <c:pt idx="135">
                  <c:v>1.9645515169320795</c:v>
                </c:pt>
                <c:pt idx="136">
                  <c:v>1.9645515169320795</c:v>
                </c:pt>
                <c:pt idx="137">
                  <c:v>1.9645515169320795</c:v>
                </c:pt>
                <c:pt idx="138">
                  <c:v>1.9645515169320795</c:v>
                </c:pt>
                <c:pt idx="139">
                  <c:v>1.9645515169320795</c:v>
                </c:pt>
                <c:pt idx="140">
                  <c:v>1.9645515169320795</c:v>
                </c:pt>
                <c:pt idx="141">
                  <c:v>1.9645515169320795</c:v>
                </c:pt>
                <c:pt idx="142">
                  <c:v>1.9645515169320795</c:v>
                </c:pt>
                <c:pt idx="143">
                  <c:v>1.9645515169320795</c:v>
                </c:pt>
                <c:pt idx="144">
                  <c:v>1.9645515169320795</c:v>
                </c:pt>
                <c:pt idx="145">
                  <c:v>1.9645515169320795</c:v>
                </c:pt>
                <c:pt idx="146">
                  <c:v>1.9645515169320795</c:v>
                </c:pt>
                <c:pt idx="147">
                  <c:v>1.9645515169320795</c:v>
                </c:pt>
                <c:pt idx="148">
                  <c:v>1.9645515169320795</c:v>
                </c:pt>
                <c:pt idx="149">
                  <c:v>1.9645515169320795</c:v>
                </c:pt>
                <c:pt idx="150">
                  <c:v>1.9645515169320795</c:v>
                </c:pt>
                <c:pt idx="151">
                  <c:v>1.9645515169320795</c:v>
                </c:pt>
                <c:pt idx="152">
                  <c:v>1.9645515169320795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5C-4B68-BA84-ABCECB0D603D}"/>
            </c:ext>
          </c:extLst>
        </c:ser>
        <c:ser>
          <c:idx val="5"/>
          <c:order val="5"/>
          <c:tx>
            <c:strRef>
              <c:f>'Sable Nx '!$V$3</c:f>
              <c:strCache>
                <c:ptCount val="1"/>
                <c:pt idx="0">
                  <c:v>% part Nx/T sable préparé  corrigé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'Sable Nx '!$A$2270:$A$2993</c:f>
              <c:numCache>
                <c:formatCode>m/d/yyyy</c:formatCode>
                <c:ptCount val="724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'Sable Nx '!$V$2270:$V$2993</c:f>
              <c:numCache>
                <c:formatCode>0.00</c:formatCode>
                <c:ptCount val="724"/>
                <c:pt idx="0">
                  <c:v>2.3059959974248354</c:v>
                </c:pt>
                <c:pt idx="1">
                  <c:v>1.5094490140716661</c:v>
                </c:pt>
                <c:pt idx="2">
                  <c:v>1.823433671370571</c:v>
                </c:pt>
                <c:pt idx="3">
                  <c:v>2.0729659508937646</c:v>
                </c:pt>
                <c:pt idx="4">
                  <c:v>1.9011949240766428</c:v>
                </c:pt>
                <c:pt idx="5">
                  <c:v>2.6946597911624046</c:v>
                </c:pt>
                <c:pt idx="6">
                  <c:v>1.1293300760370903</c:v>
                </c:pt>
                <c:pt idx="7">
                  <c:v>2.7479875705799359</c:v>
                </c:pt>
                <c:pt idx="8">
                  <c:v>1.7475196457277475</c:v>
                </c:pt>
                <c:pt idx="9">
                  <c:v>2.3802982037589668</c:v>
                </c:pt>
                <c:pt idx="10">
                  <c:v>2.5260889978310774</c:v>
                </c:pt>
                <c:pt idx="11">
                  <c:v>2.1329448663104511</c:v>
                </c:pt>
                <c:pt idx="12">
                  <c:v>1.7465853222910537</c:v>
                </c:pt>
                <c:pt idx="13">
                  <c:v>2.6191937794147737</c:v>
                </c:pt>
                <c:pt idx="14">
                  <c:v>2.8905619790266202</c:v>
                </c:pt>
                <c:pt idx="15">
                  <c:v>0.95394088296404145</c:v>
                </c:pt>
                <c:pt idx="16">
                  <c:v>1.8128003661606531</c:v>
                </c:pt>
                <c:pt idx="17">
                  <c:v>1.9134763194495279</c:v>
                </c:pt>
                <c:pt idx="18">
                  <c:v>1.4724104593793546</c:v>
                </c:pt>
                <c:pt idx="19">
                  <c:v>0.91019252071041101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5C-4B68-BA84-ABCECB0D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'Sable Nx '!$E$3</c15:sqref>
                        </c15:formulaRef>
                      </c:ext>
                    </c:extLst>
                    <c:strCache>
                      <c:ptCount val="1"/>
                      <c:pt idx="0">
                        <c:v>Moy Mensuelle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'Sable Nx '!$A$2270:$A$2993</c15:sqref>
                        </c15:formulaRef>
                      </c:ext>
                    </c:extLst>
                    <c:numCache>
                      <c:formatCode>m/d/yyyy</c:formatCode>
                      <c:ptCount val="724"/>
                      <c:pt idx="0">
                        <c:v>45294</c:v>
                      </c:pt>
                      <c:pt idx="1">
                        <c:v>45295</c:v>
                      </c:pt>
                      <c:pt idx="2">
                        <c:v>45296</c:v>
                      </c:pt>
                      <c:pt idx="3">
                        <c:v>45299</c:v>
                      </c:pt>
                      <c:pt idx="4">
                        <c:v>45300</c:v>
                      </c:pt>
                      <c:pt idx="5">
                        <c:v>45301</c:v>
                      </c:pt>
                      <c:pt idx="6">
                        <c:v>45302</c:v>
                      </c:pt>
                      <c:pt idx="7">
                        <c:v>45303</c:v>
                      </c:pt>
                      <c:pt idx="8">
                        <c:v>45306</c:v>
                      </c:pt>
                      <c:pt idx="9">
                        <c:v>45307</c:v>
                      </c:pt>
                      <c:pt idx="10">
                        <c:v>45308</c:v>
                      </c:pt>
                      <c:pt idx="11">
                        <c:v>45309</c:v>
                      </c:pt>
                      <c:pt idx="12">
                        <c:v>45310</c:v>
                      </c:pt>
                      <c:pt idx="13">
                        <c:v>45313</c:v>
                      </c:pt>
                      <c:pt idx="14">
                        <c:v>45314</c:v>
                      </c:pt>
                      <c:pt idx="15">
                        <c:v>45315</c:v>
                      </c:pt>
                      <c:pt idx="16">
                        <c:v>45316</c:v>
                      </c:pt>
                      <c:pt idx="17">
                        <c:v>45317</c:v>
                      </c:pt>
                      <c:pt idx="18">
                        <c:v>45320</c:v>
                      </c:pt>
                      <c:pt idx="19">
                        <c:v>45321</c:v>
                      </c:pt>
                      <c:pt idx="20">
                        <c:v>45322</c:v>
                      </c:pt>
                      <c:pt idx="21">
                        <c:v>45323</c:v>
                      </c:pt>
                      <c:pt idx="22">
                        <c:v>45324</c:v>
                      </c:pt>
                      <c:pt idx="23">
                        <c:v>45327</c:v>
                      </c:pt>
                      <c:pt idx="24">
                        <c:v>45328</c:v>
                      </c:pt>
                      <c:pt idx="25">
                        <c:v>45329</c:v>
                      </c:pt>
                      <c:pt idx="26">
                        <c:v>45330</c:v>
                      </c:pt>
                      <c:pt idx="27">
                        <c:v>45331</c:v>
                      </c:pt>
                      <c:pt idx="28">
                        <c:v>45334</c:v>
                      </c:pt>
                      <c:pt idx="29">
                        <c:v>45335</c:v>
                      </c:pt>
                      <c:pt idx="30">
                        <c:v>45336</c:v>
                      </c:pt>
                      <c:pt idx="31">
                        <c:v>45337</c:v>
                      </c:pt>
                      <c:pt idx="32">
                        <c:v>45338</c:v>
                      </c:pt>
                      <c:pt idx="33">
                        <c:v>45341</c:v>
                      </c:pt>
                      <c:pt idx="34">
                        <c:v>45342</c:v>
                      </c:pt>
                      <c:pt idx="35">
                        <c:v>45343</c:v>
                      </c:pt>
                      <c:pt idx="36">
                        <c:v>45344</c:v>
                      </c:pt>
                      <c:pt idx="37">
                        <c:v>45345</c:v>
                      </c:pt>
                      <c:pt idx="38">
                        <c:v>45348</c:v>
                      </c:pt>
                      <c:pt idx="39">
                        <c:v>45349</c:v>
                      </c:pt>
                      <c:pt idx="40">
                        <c:v>45350</c:v>
                      </c:pt>
                      <c:pt idx="41">
                        <c:v>45351</c:v>
                      </c:pt>
                      <c:pt idx="42">
                        <c:v>45352</c:v>
                      </c:pt>
                      <c:pt idx="43">
                        <c:v>45355</c:v>
                      </c:pt>
                      <c:pt idx="44">
                        <c:v>45356</c:v>
                      </c:pt>
                      <c:pt idx="45">
                        <c:v>45357</c:v>
                      </c:pt>
                      <c:pt idx="46">
                        <c:v>45358</c:v>
                      </c:pt>
                      <c:pt idx="47">
                        <c:v>45359</c:v>
                      </c:pt>
                      <c:pt idx="48">
                        <c:v>45362</c:v>
                      </c:pt>
                      <c:pt idx="49">
                        <c:v>45363</c:v>
                      </c:pt>
                      <c:pt idx="50">
                        <c:v>45364</c:v>
                      </c:pt>
                      <c:pt idx="51">
                        <c:v>45365</c:v>
                      </c:pt>
                      <c:pt idx="52">
                        <c:v>45366</c:v>
                      </c:pt>
                      <c:pt idx="53">
                        <c:v>45369</c:v>
                      </c:pt>
                      <c:pt idx="54">
                        <c:v>45370</c:v>
                      </c:pt>
                      <c:pt idx="55">
                        <c:v>45371</c:v>
                      </c:pt>
                      <c:pt idx="56">
                        <c:v>45372</c:v>
                      </c:pt>
                      <c:pt idx="57">
                        <c:v>45373</c:v>
                      </c:pt>
                      <c:pt idx="58">
                        <c:v>45376</c:v>
                      </c:pt>
                      <c:pt idx="59">
                        <c:v>45377</c:v>
                      </c:pt>
                      <c:pt idx="60">
                        <c:v>45378</c:v>
                      </c:pt>
                      <c:pt idx="61">
                        <c:v>45379</c:v>
                      </c:pt>
                      <c:pt idx="62">
                        <c:v>45380</c:v>
                      </c:pt>
                      <c:pt idx="63">
                        <c:v>45383</c:v>
                      </c:pt>
                      <c:pt idx="64">
                        <c:v>45384</c:v>
                      </c:pt>
                      <c:pt idx="65">
                        <c:v>45385</c:v>
                      </c:pt>
                      <c:pt idx="66">
                        <c:v>45386</c:v>
                      </c:pt>
                      <c:pt idx="67">
                        <c:v>45387</c:v>
                      </c:pt>
                      <c:pt idx="68">
                        <c:v>45390</c:v>
                      </c:pt>
                      <c:pt idx="69">
                        <c:v>45391</c:v>
                      </c:pt>
                      <c:pt idx="70">
                        <c:v>45392</c:v>
                      </c:pt>
                      <c:pt idx="71">
                        <c:v>45393</c:v>
                      </c:pt>
                      <c:pt idx="72">
                        <c:v>45394</c:v>
                      </c:pt>
                      <c:pt idx="73">
                        <c:v>45397</c:v>
                      </c:pt>
                      <c:pt idx="74">
                        <c:v>45398</c:v>
                      </c:pt>
                      <c:pt idx="75">
                        <c:v>45399</c:v>
                      </c:pt>
                      <c:pt idx="76">
                        <c:v>45400</c:v>
                      </c:pt>
                      <c:pt idx="77">
                        <c:v>45401</c:v>
                      </c:pt>
                      <c:pt idx="78">
                        <c:v>45404</c:v>
                      </c:pt>
                      <c:pt idx="79">
                        <c:v>45405</c:v>
                      </c:pt>
                      <c:pt idx="80">
                        <c:v>45406</c:v>
                      </c:pt>
                      <c:pt idx="81">
                        <c:v>45407</c:v>
                      </c:pt>
                      <c:pt idx="82">
                        <c:v>45408</c:v>
                      </c:pt>
                      <c:pt idx="83">
                        <c:v>45411</c:v>
                      </c:pt>
                      <c:pt idx="84">
                        <c:v>45412</c:v>
                      </c:pt>
                      <c:pt idx="85">
                        <c:v>45413</c:v>
                      </c:pt>
                      <c:pt idx="86">
                        <c:v>45414</c:v>
                      </c:pt>
                      <c:pt idx="87">
                        <c:v>45415</c:v>
                      </c:pt>
                      <c:pt idx="88">
                        <c:v>45418</c:v>
                      </c:pt>
                      <c:pt idx="89">
                        <c:v>45419</c:v>
                      </c:pt>
                      <c:pt idx="90">
                        <c:v>45420</c:v>
                      </c:pt>
                      <c:pt idx="91">
                        <c:v>45421</c:v>
                      </c:pt>
                      <c:pt idx="92">
                        <c:v>45422</c:v>
                      </c:pt>
                      <c:pt idx="93">
                        <c:v>45425</c:v>
                      </c:pt>
                      <c:pt idx="94">
                        <c:v>45426</c:v>
                      </c:pt>
                      <c:pt idx="95">
                        <c:v>45427</c:v>
                      </c:pt>
                      <c:pt idx="96">
                        <c:v>45428</c:v>
                      </c:pt>
                      <c:pt idx="97">
                        <c:v>45429</c:v>
                      </c:pt>
                      <c:pt idx="98">
                        <c:v>45432</c:v>
                      </c:pt>
                      <c:pt idx="99">
                        <c:v>45433</c:v>
                      </c:pt>
                      <c:pt idx="100">
                        <c:v>45434</c:v>
                      </c:pt>
                      <c:pt idx="101">
                        <c:v>45435</c:v>
                      </c:pt>
                      <c:pt idx="102">
                        <c:v>45436</c:v>
                      </c:pt>
                      <c:pt idx="103">
                        <c:v>45439</c:v>
                      </c:pt>
                      <c:pt idx="104">
                        <c:v>45440</c:v>
                      </c:pt>
                      <c:pt idx="105">
                        <c:v>45441</c:v>
                      </c:pt>
                      <c:pt idx="106">
                        <c:v>45442</c:v>
                      </c:pt>
                      <c:pt idx="107">
                        <c:v>45443</c:v>
                      </c:pt>
                      <c:pt idx="108">
                        <c:v>45446</c:v>
                      </c:pt>
                      <c:pt idx="109">
                        <c:v>45447</c:v>
                      </c:pt>
                      <c:pt idx="110">
                        <c:v>45448</c:v>
                      </c:pt>
                      <c:pt idx="111">
                        <c:v>45449</c:v>
                      </c:pt>
                      <c:pt idx="112">
                        <c:v>45450</c:v>
                      </c:pt>
                      <c:pt idx="113">
                        <c:v>45453</c:v>
                      </c:pt>
                      <c:pt idx="114">
                        <c:v>45454</c:v>
                      </c:pt>
                      <c:pt idx="115">
                        <c:v>45455</c:v>
                      </c:pt>
                      <c:pt idx="116">
                        <c:v>45456</c:v>
                      </c:pt>
                      <c:pt idx="117">
                        <c:v>45457</c:v>
                      </c:pt>
                      <c:pt idx="118">
                        <c:v>45460</c:v>
                      </c:pt>
                      <c:pt idx="119">
                        <c:v>45461</c:v>
                      </c:pt>
                      <c:pt idx="120">
                        <c:v>45462</c:v>
                      </c:pt>
                      <c:pt idx="121">
                        <c:v>45463</c:v>
                      </c:pt>
                      <c:pt idx="122">
                        <c:v>45464</c:v>
                      </c:pt>
                      <c:pt idx="123">
                        <c:v>45467</c:v>
                      </c:pt>
                      <c:pt idx="124">
                        <c:v>45468</c:v>
                      </c:pt>
                      <c:pt idx="125">
                        <c:v>45469</c:v>
                      </c:pt>
                      <c:pt idx="126">
                        <c:v>45470</c:v>
                      </c:pt>
                      <c:pt idx="127">
                        <c:v>45471</c:v>
                      </c:pt>
                      <c:pt idx="128">
                        <c:v>45474</c:v>
                      </c:pt>
                      <c:pt idx="129">
                        <c:v>45475</c:v>
                      </c:pt>
                      <c:pt idx="130">
                        <c:v>45476</c:v>
                      </c:pt>
                      <c:pt idx="131">
                        <c:v>45477</c:v>
                      </c:pt>
                      <c:pt idx="132">
                        <c:v>45478</c:v>
                      </c:pt>
                      <c:pt idx="133">
                        <c:v>45481</c:v>
                      </c:pt>
                      <c:pt idx="134">
                        <c:v>45482</c:v>
                      </c:pt>
                      <c:pt idx="135">
                        <c:v>45483</c:v>
                      </c:pt>
                      <c:pt idx="136">
                        <c:v>45484</c:v>
                      </c:pt>
                      <c:pt idx="137">
                        <c:v>45485</c:v>
                      </c:pt>
                      <c:pt idx="138">
                        <c:v>45488</c:v>
                      </c:pt>
                      <c:pt idx="139">
                        <c:v>45489</c:v>
                      </c:pt>
                      <c:pt idx="140">
                        <c:v>45490</c:v>
                      </c:pt>
                      <c:pt idx="141">
                        <c:v>45491</c:v>
                      </c:pt>
                      <c:pt idx="142">
                        <c:v>45492</c:v>
                      </c:pt>
                      <c:pt idx="143">
                        <c:v>45495</c:v>
                      </c:pt>
                      <c:pt idx="144">
                        <c:v>45496</c:v>
                      </c:pt>
                      <c:pt idx="145">
                        <c:v>45497</c:v>
                      </c:pt>
                      <c:pt idx="146">
                        <c:v>45498</c:v>
                      </c:pt>
                      <c:pt idx="147">
                        <c:v>45499</c:v>
                      </c:pt>
                      <c:pt idx="148">
                        <c:v>45502</c:v>
                      </c:pt>
                      <c:pt idx="149">
                        <c:v>45503</c:v>
                      </c:pt>
                      <c:pt idx="150">
                        <c:v>45504</c:v>
                      </c:pt>
                      <c:pt idx="151">
                        <c:v>45505</c:v>
                      </c:pt>
                      <c:pt idx="152">
                        <c:v>45506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'Sable Nx '!$E$2270:$E$2993</c15:sqref>
                        </c15:formulaRef>
                      </c:ext>
                    </c:extLst>
                    <c:numCache>
                      <c:formatCode>0.00</c:formatCode>
                      <c:ptCount val="724"/>
                      <c:pt idx="0">
                        <c:v>1.9397962647320379</c:v>
                      </c:pt>
                      <c:pt idx="1">
                        <c:v>1.9397962647320379</c:v>
                      </c:pt>
                      <c:pt idx="2">
                        <c:v>1.9397962647320379</c:v>
                      </c:pt>
                      <c:pt idx="3">
                        <c:v>1.9397962647320379</c:v>
                      </c:pt>
                      <c:pt idx="4">
                        <c:v>1.9397962647320379</c:v>
                      </c:pt>
                      <c:pt idx="5">
                        <c:v>1.9397962647320379</c:v>
                      </c:pt>
                      <c:pt idx="6">
                        <c:v>1.9397962647320379</c:v>
                      </c:pt>
                      <c:pt idx="7">
                        <c:v>1.9397962647320379</c:v>
                      </c:pt>
                      <c:pt idx="8">
                        <c:v>1.9397962647320379</c:v>
                      </c:pt>
                      <c:pt idx="9">
                        <c:v>1.9397962647320379</c:v>
                      </c:pt>
                      <c:pt idx="10">
                        <c:v>1.9397962647320379</c:v>
                      </c:pt>
                      <c:pt idx="11">
                        <c:v>1.9397962647320379</c:v>
                      </c:pt>
                      <c:pt idx="12">
                        <c:v>1.9397962647320379</c:v>
                      </c:pt>
                      <c:pt idx="13">
                        <c:v>1.9397962647320379</c:v>
                      </c:pt>
                      <c:pt idx="14">
                        <c:v>1.9397962647320379</c:v>
                      </c:pt>
                      <c:pt idx="15">
                        <c:v>1.9397962647320379</c:v>
                      </c:pt>
                      <c:pt idx="16">
                        <c:v>1.9397962647320379</c:v>
                      </c:pt>
                      <c:pt idx="17">
                        <c:v>1.9397962647320379</c:v>
                      </c:pt>
                      <c:pt idx="18">
                        <c:v>1.9397962647320379</c:v>
                      </c:pt>
                      <c:pt idx="19">
                        <c:v>1.9397962647320379</c:v>
                      </c:pt>
                      <c:pt idx="20">
                        <c:v>1.9397962647320379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54E-4A1B-8737-999F9B5C7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'Sable Nx '!$F$3</c15:sqref>
                        </c15:formulaRef>
                      </c:ext>
                    </c:extLst>
                    <c:strCache>
                      <c:ptCount val="1"/>
                      <c:pt idx="0">
                        <c:v>Moy Annuelle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'Sable Nx '!$A$2270:$A$2993</c15:sqref>
                        </c15:formulaRef>
                      </c:ext>
                    </c:extLst>
                    <c:numCache>
                      <c:formatCode>m/d/yyyy</c:formatCode>
                      <c:ptCount val="724"/>
                      <c:pt idx="0">
                        <c:v>45294</c:v>
                      </c:pt>
                      <c:pt idx="1">
                        <c:v>45295</c:v>
                      </c:pt>
                      <c:pt idx="2">
                        <c:v>45296</c:v>
                      </c:pt>
                      <c:pt idx="3">
                        <c:v>45299</c:v>
                      </c:pt>
                      <c:pt idx="4">
                        <c:v>45300</c:v>
                      </c:pt>
                      <c:pt idx="5">
                        <c:v>45301</c:v>
                      </c:pt>
                      <c:pt idx="6">
                        <c:v>45302</c:v>
                      </c:pt>
                      <c:pt idx="7">
                        <c:v>45303</c:v>
                      </c:pt>
                      <c:pt idx="8">
                        <c:v>45306</c:v>
                      </c:pt>
                      <c:pt idx="9">
                        <c:v>45307</c:v>
                      </c:pt>
                      <c:pt idx="10">
                        <c:v>45308</c:v>
                      </c:pt>
                      <c:pt idx="11">
                        <c:v>45309</c:v>
                      </c:pt>
                      <c:pt idx="12">
                        <c:v>45310</c:v>
                      </c:pt>
                      <c:pt idx="13">
                        <c:v>45313</c:v>
                      </c:pt>
                      <c:pt idx="14">
                        <c:v>45314</c:v>
                      </c:pt>
                      <c:pt idx="15">
                        <c:v>45315</c:v>
                      </c:pt>
                      <c:pt idx="16">
                        <c:v>45316</c:v>
                      </c:pt>
                      <c:pt idx="17">
                        <c:v>45317</c:v>
                      </c:pt>
                      <c:pt idx="18">
                        <c:v>45320</c:v>
                      </c:pt>
                      <c:pt idx="19">
                        <c:v>45321</c:v>
                      </c:pt>
                      <c:pt idx="20">
                        <c:v>45322</c:v>
                      </c:pt>
                      <c:pt idx="21">
                        <c:v>45323</c:v>
                      </c:pt>
                      <c:pt idx="22">
                        <c:v>45324</c:v>
                      </c:pt>
                      <c:pt idx="23">
                        <c:v>45327</c:v>
                      </c:pt>
                      <c:pt idx="24">
                        <c:v>45328</c:v>
                      </c:pt>
                      <c:pt idx="25">
                        <c:v>45329</c:v>
                      </c:pt>
                      <c:pt idx="26">
                        <c:v>45330</c:v>
                      </c:pt>
                      <c:pt idx="27">
                        <c:v>45331</c:v>
                      </c:pt>
                      <c:pt idx="28">
                        <c:v>45334</c:v>
                      </c:pt>
                      <c:pt idx="29">
                        <c:v>45335</c:v>
                      </c:pt>
                      <c:pt idx="30">
                        <c:v>45336</c:v>
                      </c:pt>
                      <c:pt idx="31">
                        <c:v>45337</c:v>
                      </c:pt>
                      <c:pt idx="32">
                        <c:v>45338</c:v>
                      </c:pt>
                      <c:pt idx="33">
                        <c:v>45341</c:v>
                      </c:pt>
                      <c:pt idx="34">
                        <c:v>45342</c:v>
                      </c:pt>
                      <c:pt idx="35">
                        <c:v>45343</c:v>
                      </c:pt>
                      <c:pt idx="36">
                        <c:v>45344</c:v>
                      </c:pt>
                      <c:pt idx="37">
                        <c:v>45345</c:v>
                      </c:pt>
                      <c:pt idx="38">
                        <c:v>45348</c:v>
                      </c:pt>
                      <c:pt idx="39">
                        <c:v>45349</c:v>
                      </c:pt>
                      <c:pt idx="40">
                        <c:v>45350</c:v>
                      </c:pt>
                      <c:pt idx="41">
                        <c:v>45351</c:v>
                      </c:pt>
                      <c:pt idx="42">
                        <c:v>45352</c:v>
                      </c:pt>
                      <c:pt idx="43">
                        <c:v>45355</c:v>
                      </c:pt>
                      <c:pt idx="44">
                        <c:v>45356</c:v>
                      </c:pt>
                      <c:pt idx="45">
                        <c:v>45357</c:v>
                      </c:pt>
                      <c:pt idx="46">
                        <c:v>45358</c:v>
                      </c:pt>
                      <c:pt idx="47">
                        <c:v>45359</c:v>
                      </c:pt>
                      <c:pt idx="48">
                        <c:v>45362</c:v>
                      </c:pt>
                      <c:pt idx="49">
                        <c:v>45363</c:v>
                      </c:pt>
                      <c:pt idx="50">
                        <c:v>45364</c:v>
                      </c:pt>
                      <c:pt idx="51">
                        <c:v>45365</c:v>
                      </c:pt>
                      <c:pt idx="52">
                        <c:v>45366</c:v>
                      </c:pt>
                      <c:pt idx="53">
                        <c:v>45369</c:v>
                      </c:pt>
                      <c:pt idx="54">
                        <c:v>45370</c:v>
                      </c:pt>
                      <c:pt idx="55">
                        <c:v>45371</c:v>
                      </c:pt>
                      <c:pt idx="56">
                        <c:v>45372</c:v>
                      </c:pt>
                      <c:pt idx="57">
                        <c:v>45373</c:v>
                      </c:pt>
                      <c:pt idx="58">
                        <c:v>45376</c:v>
                      </c:pt>
                      <c:pt idx="59">
                        <c:v>45377</c:v>
                      </c:pt>
                      <c:pt idx="60">
                        <c:v>45378</c:v>
                      </c:pt>
                      <c:pt idx="61">
                        <c:v>45379</c:v>
                      </c:pt>
                      <c:pt idx="62">
                        <c:v>45380</c:v>
                      </c:pt>
                      <c:pt idx="63">
                        <c:v>45383</c:v>
                      </c:pt>
                      <c:pt idx="64">
                        <c:v>45384</c:v>
                      </c:pt>
                      <c:pt idx="65">
                        <c:v>45385</c:v>
                      </c:pt>
                      <c:pt idx="66">
                        <c:v>45386</c:v>
                      </c:pt>
                      <c:pt idx="67">
                        <c:v>45387</c:v>
                      </c:pt>
                      <c:pt idx="68">
                        <c:v>45390</c:v>
                      </c:pt>
                      <c:pt idx="69">
                        <c:v>45391</c:v>
                      </c:pt>
                      <c:pt idx="70">
                        <c:v>45392</c:v>
                      </c:pt>
                      <c:pt idx="71">
                        <c:v>45393</c:v>
                      </c:pt>
                      <c:pt idx="72">
                        <c:v>45394</c:v>
                      </c:pt>
                      <c:pt idx="73">
                        <c:v>45397</c:v>
                      </c:pt>
                      <c:pt idx="74">
                        <c:v>45398</c:v>
                      </c:pt>
                      <c:pt idx="75">
                        <c:v>45399</c:v>
                      </c:pt>
                      <c:pt idx="76">
                        <c:v>45400</c:v>
                      </c:pt>
                      <c:pt idx="77">
                        <c:v>45401</c:v>
                      </c:pt>
                      <c:pt idx="78">
                        <c:v>45404</c:v>
                      </c:pt>
                      <c:pt idx="79">
                        <c:v>45405</c:v>
                      </c:pt>
                      <c:pt idx="80">
                        <c:v>45406</c:v>
                      </c:pt>
                      <c:pt idx="81">
                        <c:v>45407</c:v>
                      </c:pt>
                      <c:pt idx="82">
                        <c:v>45408</c:v>
                      </c:pt>
                      <c:pt idx="83">
                        <c:v>45411</c:v>
                      </c:pt>
                      <c:pt idx="84">
                        <c:v>45412</c:v>
                      </c:pt>
                      <c:pt idx="85">
                        <c:v>45413</c:v>
                      </c:pt>
                      <c:pt idx="86">
                        <c:v>45414</c:v>
                      </c:pt>
                      <c:pt idx="87">
                        <c:v>45415</c:v>
                      </c:pt>
                      <c:pt idx="88">
                        <c:v>45418</c:v>
                      </c:pt>
                      <c:pt idx="89">
                        <c:v>45419</c:v>
                      </c:pt>
                      <c:pt idx="90">
                        <c:v>45420</c:v>
                      </c:pt>
                      <c:pt idx="91">
                        <c:v>45421</c:v>
                      </c:pt>
                      <c:pt idx="92">
                        <c:v>45422</c:v>
                      </c:pt>
                      <c:pt idx="93">
                        <c:v>45425</c:v>
                      </c:pt>
                      <c:pt idx="94">
                        <c:v>45426</c:v>
                      </c:pt>
                      <c:pt idx="95">
                        <c:v>45427</c:v>
                      </c:pt>
                      <c:pt idx="96">
                        <c:v>45428</c:v>
                      </c:pt>
                      <c:pt idx="97">
                        <c:v>45429</c:v>
                      </c:pt>
                      <c:pt idx="98">
                        <c:v>45432</c:v>
                      </c:pt>
                      <c:pt idx="99">
                        <c:v>45433</c:v>
                      </c:pt>
                      <c:pt idx="100">
                        <c:v>45434</c:v>
                      </c:pt>
                      <c:pt idx="101">
                        <c:v>45435</c:v>
                      </c:pt>
                      <c:pt idx="102">
                        <c:v>45436</c:v>
                      </c:pt>
                      <c:pt idx="103">
                        <c:v>45439</c:v>
                      </c:pt>
                      <c:pt idx="104">
                        <c:v>45440</c:v>
                      </c:pt>
                      <c:pt idx="105">
                        <c:v>45441</c:v>
                      </c:pt>
                      <c:pt idx="106">
                        <c:v>45442</c:v>
                      </c:pt>
                      <c:pt idx="107">
                        <c:v>45443</c:v>
                      </c:pt>
                      <c:pt idx="108">
                        <c:v>45446</c:v>
                      </c:pt>
                      <c:pt idx="109">
                        <c:v>45447</c:v>
                      </c:pt>
                      <c:pt idx="110">
                        <c:v>45448</c:v>
                      </c:pt>
                      <c:pt idx="111">
                        <c:v>45449</c:v>
                      </c:pt>
                      <c:pt idx="112">
                        <c:v>45450</c:v>
                      </c:pt>
                      <c:pt idx="113">
                        <c:v>45453</c:v>
                      </c:pt>
                      <c:pt idx="114">
                        <c:v>45454</c:v>
                      </c:pt>
                      <c:pt idx="115">
                        <c:v>45455</c:v>
                      </c:pt>
                      <c:pt idx="116">
                        <c:v>45456</c:v>
                      </c:pt>
                      <c:pt idx="117">
                        <c:v>45457</c:v>
                      </c:pt>
                      <c:pt idx="118">
                        <c:v>45460</c:v>
                      </c:pt>
                      <c:pt idx="119">
                        <c:v>45461</c:v>
                      </c:pt>
                      <c:pt idx="120">
                        <c:v>45462</c:v>
                      </c:pt>
                      <c:pt idx="121">
                        <c:v>45463</c:v>
                      </c:pt>
                      <c:pt idx="122">
                        <c:v>45464</c:v>
                      </c:pt>
                      <c:pt idx="123">
                        <c:v>45467</c:v>
                      </c:pt>
                      <c:pt idx="124">
                        <c:v>45468</c:v>
                      </c:pt>
                      <c:pt idx="125">
                        <c:v>45469</c:v>
                      </c:pt>
                      <c:pt idx="126">
                        <c:v>45470</c:v>
                      </c:pt>
                      <c:pt idx="127">
                        <c:v>45471</c:v>
                      </c:pt>
                      <c:pt idx="128">
                        <c:v>45474</c:v>
                      </c:pt>
                      <c:pt idx="129">
                        <c:v>45475</c:v>
                      </c:pt>
                      <c:pt idx="130">
                        <c:v>45476</c:v>
                      </c:pt>
                      <c:pt idx="131">
                        <c:v>45477</c:v>
                      </c:pt>
                      <c:pt idx="132">
                        <c:v>45478</c:v>
                      </c:pt>
                      <c:pt idx="133">
                        <c:v>45481</c:v>
                      </c:pt>
                      <c:pt idx="134">
                        <c:v>45482</c:v>
                      </c:pt>
                      <c:pt idx="135">
                        <c:v>45483</c:v>
                      </c:pt>
                      <c:pt idx="136">
                        <c:v>45484</c:v>
                      </c:pt>
                      <c:pt idx="137">
                        <c:v>45485</c:v>
                      </c:pt>
                      <c:pt idx="138">
                        <c:v>45488</c:v>
                      </c:pt>
                      <c:pt idx="139">
                        <c:v>45489</c:v>
                      </c:pt>
                      <c:pt idx="140">
                        <c:v>45490</c:v>
                      </c:pt>
                      <c:pt idx="141">
                        <c:v>45491</c:v>
                      </c:pt>
                      <c:pt idx="142">
                        <c:v>45492</c:v>
                      </c:pt>
                      <c:pt idx="143">
                        <c:v>45495</c:v>
                      </c:pt>
                      <c:pt idx="144">
                        <c:v>45496</c:v>
                      </c:pt>
                      <c:pt idx="145">
                        <c:v>45497</c:v>
                      </c:pt>
                      <c:pt idx="146">
                        <c:v>45498</c:v>
                      </c:pt>
                      <c:pt idx="147">
                        <c:v>45499</c:v>
                      </c:pt>
                      <c:pt idx="148">
                        <c:v>45502</c:v>
                      </c:pt>
                      <c:pt idx="149">
                        <c:v>45503</c:v>
                      </c:pt>
                      <c:pt idx="150">
                        <c:v>45504</c:v>
                      </c:pt>
                      <c:pt idx="151">
                        <c:v>45505</c:v>
                      </c:pt>
                      <c:pt idx="152">
                        <c:v>45506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'Sable Nx '!$F$2270:$F$2993</c15:sqref>
                        </c15:formulaRef>
                      </c:ext>
                    </c:extLst>
                    <c:numCache>
                      <c:formatCode>0.00</c:formatCode>
                      <c:ptCount val="724"/>
                      <c:pt idx="0">
                        <c:v>1.9397962647320379</c:v>
                      </c:pt>
                      <c:pt idx="1">
                        <c:v>1.9397962647320379</c:v>
                      </c:pt>
                      <c:pt idx="2">
                        <c:v>1.9397962647320379</c:v>
                      </c:pt>
                      <c:pt idx="3">
                        <c:v>1.9397962647320379</c:v>
                      </c:pt>
                      <c:pt idx="4">
                        <c:v>1.9397962647320379</c:v>
                      </c:pt>
                      <c:pt idx="5">
                        <c:v>1.9397962647320379</c:v>
                      </c:pt>
                      <c:pt idx="6">
                        <c:v>1.9397962647320379</c:v>
                      </c:pt>
                      <c:pt idx="7">
                        <c:v>1.9397962647320379</c:v>
                      </c:pt>
                      <c:pt idx="8">
                        <c:v>1.9397962647320379</c:v>
                      </c:pt>
                      <c:pt idx="9">
                        <c:v>1.9397962647320379</c:v>
                      </c:pt>
                      <c:pt idx="10">
                        <c:v>1.9397962647320379</c:v>
                      </c:pt>
                      <c:pt idx="11">
                        <c:v>1.9397962647320379</c:v>
                      </c:pt>
                      <c:pt idx="12">
                        <c:v>1.9397962647320379</c:v>
                      </c:pt>
                      <c:pt idx="13">
                        <c:v>1.9397962647320379</c:v>
                      </c:pt>
                      <c:pt idx="14">
                        <c:v>1.9397962647320379</c:v>
                      </c:pt>
                      <c:pt idx="15">
                        <c:v>1.9397962647320379</c:v>
                      </c:pt>
                      <c:pt idx="16">
                        <c:v>1.9397962647320379</c:v>
                      </c:pt>
                      <c:pt idx="17">
                        <c:v>1.9397962647320379</c:v>
                      </c:pt>
                      <c:pt idx="18">
                        <c:v>1.9397962647320379</c:v>
                      </c:pt>
                      <c:pt idx="19">
                        <c:v>1.9397962647320379</c:v>
                      </c:pt>
                      <c:pt idx="20">
                        <c:v>1.9397962647320379</c:v>
                      </c:pt>
                      <c:pt idx="21">
                        <c:v>1.9397962647320379</c:v>
                      </c:pt>
                      <c:pt idx="22">
                        <c:v>1.9397962647320379</c:v>
                      </c:pt>
                      <c:pt idx="23">
                        <c:v>1.9397962647320379</c:v>
                      </c:pt>
                      <c:pt idx="24">
                        <c:v>1.9397962647320379</c:v>
                      </c:pt>
                      <c:pt idx="25">
                        <c:v>1.9397962647320379</c:v>
                      </c:pt>
                      <c:pt idx="26">
                        <c:v>1.9397962647320379</c:v>
                      </c:pt>
                      <c:pt idx="27">
                        <c:v>1.9397962647320379</c:v>
                      </c:pt>
                      <c:pt idx="28">
                        <c:v>1.9397962647320379</c:v>
                      </c:pt>
                      <c:pt idx="29">
                        <c:v>1.9397962647320379</c:v>
                      </c:pt>
                      <c:pt idx="30">
                        <c:v>1.9397962647320379</c:v>
                      </c:pt>
                      <c:pt idx="31">
                        <c:v>1.9397962647320379</c:v>
                      </c:pt>
                      <c:pt idx="32">
                        <c:v>1.9397962647320379</c:v>
                      </c:pt>
                      <c:pt idx="33">
                        <c:v>1.9397962647320379</c:v>
                      </c:pt>
                      <c:pt idx="34">
                        <c:v>1.9397962647320379</c:v>
                      </c:pt>
                      <c:pt idx="35">
                        <c:v>1.9397962647320379</c:v>
                      </c:pt>
                      <c:pt idx="36">
                        <c:v>1.9397962647320379</c:v>
                      </c:pt>
                      <c:pt idx="37">
                        <c:v>1.9397962647320379</c:v>
                      </c:pt>
                      <c:pt idx="38">
                        <c:v>1.9397962647320379</c:v>
                      </c:pt>
                      <c:pt idx="39">
                        <c:v>1.9397962647320379</c:v>
                      </c:pt>
                      <c:pt idx="40">
                        <c:v>1.9397962647320379</c:v>
                      </c:pt>
                      <c:pt idx="41">
                        <c:v>1.9397962647320379</c:v>
                      </c:pt>
                      <c:pt idx="42">
                        <c:v>1.9397962647320379</c:v>
                      </c:pt>
                      <c:pt idx="43">
                        <c:v>1.9397962647320379</c:v>
                      </c:pt>
                      <c:pt idx="44">
                        <c:v>1.9397962647320379</c:v>
                      </c:pt>
                      <c:pt idx="45">
                        <c:v>1.9397962647320379</c:v>
                      </c:pt>
                      <c:pt idx="46">
                        <c:v>1.9397962647320379</c:v>
                      </c:pt>
                      <c:pt idx="47">
                        <c:v>1.9397962647320379</c:v>
                      </c:pt>
                      <c:pt idx="48">
                        <c:v>1.9397962647320379</c:v>
                      </c:pt>
                      <c:pt idx="49">
                        <c:v>1.9397962647320379</c:v>
                      </c:pt>
                      <c:pt idx="50">
                        <c:v>1.9397962647320379</c:v>
                      </c:pt>
                      <c:pt idx="51">
                        <c:v>1.9397962647320379</c:v>
                      </c:pt>
                      <c:pt idx="52">
                        <c:v>1.9397962647320379</c:v>
                      </c:pt>
                      <c:pt idx="53">
                        <c:v>1.9397962647320379</c:v>
                      </c:pt>
                      <c:pt idx="54">
                        <c:v>1.9397962647320379</c:v>
                      </c:pt>
                      <c:pt idx="55">
                        <c:v>1.9397962647320379</c:v>
                      </c:pt>
                      <c:pt idx="56">
                        <c:v>1.9397962647320379</c:v>
                      </c:pt>
                      <c:pt idx="57">
                        <c:v>1.9397962647320379</c:v>
                      </c:pt>
                      <c:pt idx="58">
                        <c:v>1.9397962647320379</c:v>
                      </c:pt>
                      <c:pt idx="59">
                        <c:v>1.9397962647320379</c:v>
                      </c:pt>
                      <c:pt idx="60">
                        <c:v>1.9397962647320379</c:v>
                      </c:pt>
                      <c:pt idx="61">
                        <c:v>1.9397962647320379</c:v>
                      </c:pt>
                      <c:pt idx="62">
                        <c:v>1.9397962647320379</c:v>
                      </c:pt>
                      <c:pt idx="63">
                        <c:v>1.9397962647320379</c:v>
                      </c:pt>
                      <c:pt idx="64">
                        <c:v>1.9397962647320379</c:v>
                      </c:pt>
                      <c:pt idx="65">
                        <c:v>1.9397962647320379</c:v>
                      </c:pt>
                      <c:pt idx="66">
                        <c:v>1.9397962647320379</c:v>
                      </c:pt>
                      <c:pt idx="67">
                        <c:v>1.9397962647320379</c:v>
                      </c:pt>
                      <c:pt idx="68">
                        <c:v>1.9397962647320379</c:v>
                      </c:pt>
                      <c:pt idx="69">
                        <c:v>1.9397962647320379</c:v>
                      </c:pt>
                      <c:pt idx="70">
                        <c:v>1.9397962647320379</c:v>
                      </c:pt>
                      <c:pt idx="71">
                        <c:v>1.9397962647320379</c:v>
                      </c:pt>
                      <c:pt idx="72">
                        <c:v>1.9397962647320379</c:v>
                      </c:pt>
                      <c:pt idx="73">
                        <c:v>1.9397962647320379</c:v>
                      </c:pt>
                      <c:pt idx="74">
                        <c:v>1.9397962647320379</c:v>
                      </c:pt>
                      <c:pt idx="75">
                        <c:v>1.9397962647320379</c:v>
                      </c:pt>
                      <c:pt idx="76">
                        <c:v>1.9397962647320379</c:v>
                      </c:pt>
                      <c:pt idx="77">
                        <c:v>1.9397962647320379</c:v>
                      </c:pt>
                      <c:pt idx="78">
                        <c:v>1.9397962647320379</c:v>
                      </c:pt>
                      <c:pt idx="79">
                        <c:v>1.9397962647320379</c:v>
                      </c:pt>
                      <c:pt idx="80">
                        <c:v>1.9397962647320379</c:v>
                      </c:pt>
                      <c:pt idx="81">
                        <c:v>1.9397962647320379</c:v>
                      </c:pt>
                      <c:pt idx="82">
                        <c:v>1.9397962647320379</c:v>
                      </c:pt>
                      <c:pt idx="83">
                        <c:v>1.9397962647320379</c:v>
                      </c:pt>
                      <c:pt idx="84">
                        <c:v>1.9397962647320379</c:v>
                      </c:pt>
                      <c:pt idx="85">
                        <c:v>1.9397962647320379</c:v>
                      </c:pt>
                      <c:pt idx="86">
                        <c:v>1.9397962647320379</c:v>
                      </c:pt>
                      <c:pt idx="87">
                        <c:v>1.9397962647320379</c:v>
                      </c:pt>
                      <c:pt idx="88">
                        <c:v>1.9397962647320379</c:v>
                      </c:pt>
                      <c:pt idx="89">
                        <c:v>1.9397962647320379</c:v>
                      </c:pt>
                      <c:pt idx="90">
                        <c:v>1.9397962647320379</c:v>
                      </c:pt>
                      <c:pt idx="91">
                        <c:v>1.9397962647320379</c:v>
                      </c:pt>
                      <c:pt idx="92">
                        <c:v>1.9397962647320379</c:v>
                      </c:pt>
                      <c:pt idx="93">
                        <c:v>1.9397962647320379</c:v>
                      </c:pt>
                      <c:pt idx="94">
                        <c:v>1.9397962647320379</c:v>
                      </c:pt>
                      <c:pt idx="95">
                        <c:v>1.9397962647320379</c:v>
                      </c:pt>
                      <c:pt idx="96">
                        <c:v>1.9397962647320379</c:v>
                      </c:pt>
                      <c:pt idx="97">
                        <c:v>1.9397962647320379</c:v>
                      </c:pt>
                      <c:pt idx="98">
                        <c:v>1.9397962647320379</c:v>
                      </c:pt>
                      <c:pt idx="99">
                        <c:v>1.9397962647320379</c:v>
                      </c:pt>
                      <c:pt idx="100">
                        <c:v>1.9397962647320379</c:v>
                      </c:pt>
                      <c:pt idx="101">
                        <c:v>1.9397962647320379</c:v>
                      </c:pt>
                      <c:pt idx="102">
                        <c:v>1.9397962647320379</c:v>
                      </c:pt>
                      <c:pt idx="103">
                        <c:v>1.9397962647320379</c:v>
                      </c:pt>
                      <c:pt idx="104">
                        <c:v>1.9397962647320379</c:v>
                      </c:pt>
                      <c:pt idx="105">
                        <c:v>1.9397962647320379</c:v>
                      </c:pt>
                      <c:pt idx="106">
                        <c:v>1.9397962647320379</c:v>
                      </c:pt>
                      <c:pt idx="107">
                        <c:v>1.9397962647320379</c:v>
                      </c:pt>
                      <c:pt idx="108">
                        <c:v>1.9397962647320379</c:v>
                      </c:pt>
                      <c:pt idx="109">
                        <c:v>1.9397962647320379</c:v>
                      </c:pt>
                      <c:pt idx="110">
                        <c:v>1.9397962647320379</c:v>
                      </c:pt>
                      <c:pt idx="111">
                        <c:v>1.9397962647320379</c:v>
                      </c:pt>
                      <c:pt idx="112">
                        <c:v>1.9397962647320379</c:v>
                      </c:pt>
                      <c:pt idx="113">
                        <c:v>1.9397962647320379</c:v>
                      </c:pt>
                      <c:pt idx="114">
                        <c:v>1.9397962647320379</c:v>
                      </c:pt>
                      <c:pt idx="115">
                        <c:v>1.9397962647320379</c:v>
                      </c:pt>
                      <c:pt idx="116">
                        <c:v>1.9397962647320379</c:v>
                      </c:pt>
                      <c:pt idx="117">
                        <c:v>1.9397962647320379</c:v>
                      </c:pt>
                      <c:pt idx="118">
                        <c:v>1.9397962647320379</c:v>
                      </c:pt>
                      <c:pt idx="119">
                        <c:v>1.9397962647320379</c:v>
                      </c:pt>
                      <c:pt idx="120">
                        <c:v>1.9397962647320379</c:v>
                      </c:pt>
                      <c:pt idx="121">
                        <c:v>1.9397962647320379</c:v>
                      </c:pt>
                      <c:pt idx="122">
                        <c:v>1.9397962647320379</c:v>
                      </c:pt>
                      <c:pt idx="123">
                        <c:v>1.9397962647320379</c:v>
                      </c:pt>
                      <c:pt idx="124">
                        <c:v>1.9397962647320379</c:v>
                      </c:pt>
                      <c:pt idx="125">
                        <c:v>1.9397962647320379</c:v>
                      </c:pt>
                      <c:pt idx="126">
                        <c:v>1.9397962647320379</c:v>
                      </c:pt>
                      <c:pt idx="127">
                        <c:v>1.9397962647320379</c:v>
                      </c:pt>
                      <c:pt idx="128">
                        <c:v>1.9397962647320379</c:v>
                      </c:pt>
                      <c:pt idx="129">
                        <c:v>1.9397962647320379</c:v>
                      </c:pt>
                      <c:pt idx="130">
                        <c:v>1.9397962647320379</c:v>
                      </c:pt>
                      <c:pt idx="131">
                        <c:v>1.9397962647320379</c:v>
                      </c:pt>
                      <c:pt idx="132">
                        <c:v>1.9397962647320379</c:v>
                      </c:pt>
                      <c:pt idx="133">
                        <c:v>1.9397962647320379</c:v>
                      </c:pt>
                      <c:pt idx="134">
                        <c:v>1.9397962647320379</c:v>
                      </c:pt>
                      <c:pt idx="135">
                        <c:v>1.9397962647320379</c:v>
                      </c:pt>
                      <c:pt idx="136">
                        <c:v>1.9397962647320379</c:v>
                      </c:pt>
                      <c:pt idx="137">
                        <c:v>1.9397962647320379</c:v>
                      </c:pt>
                      <c:pt idx="138">
                        <c:v>1.9397962647320379</c:v>
                      </c:pt>
                      <c:pt idx="139">
                        <c:v>1.9397962647320379</c:v>
                      </c:pt>
                      <c:pt idx="140">
                        <c:v>1.9397962647320379</c:v>
                      </c:pt>
                      <c:pt idx="141">
                        <c:v>1.9397962647320379</c:v>
                      </c:pt>
                      <c:pt idx="142">
                        <c:v>1.9397962647320379</c:v>
                      </c:pt>
                      <c:pt idx="143">
                        <c:v>1.9397962647320379</c:v>
                      </c:pt>
                      <c:pt idx="144">
                        <c:v>1.9397962647320379</c:v>
                      </c:pt>
                      <c:pt idx="145">
                        <c:v>1.9397962647320379</c:v>
                      </c:pt>
                      <c:pt idx="146">
                        <c:v>1.9397962647320379</c:v>
                      </c:pt>
                      <c:pt idx="147">
                        <c:v>1.9397962647320379</c:v>
                      </c:pt>
                      <c:pt idx="148">
                        <c:v>1.9397962647320379</c:v>
                      </c:pt>
                      <c:pt idx="149">
                        <c:v>1.9397962647320379</c:v>
                      </c:pt>
                      <c:pt idx="150">
                        <c:v>1.9397962647320379</c:v>
                      </c:pt>
                      <c:pt idx="151">
                        <c:v>1.9397962647320379</c:v>
                      </c:pt>
                      <c:pt idx="152">
                        <c:v>1.9397962647320379</c:v>
                      </c:pt>
                      <c:pt idx="153">
                        <c:v>1.9397962647320379</c:v>
                      </c:pt>
                      <c:pt idx="154">
                        <c:v>1.9397962647320379</c:v>
                      </c:pt>
                      <c:pt idx="155">
                        <c:v>1.9397962647320379</c:v>
                      </c:pt>
                      <c:pt idx="156">
                        <c:v>1.9397962647320379</c:v>
                      </c:pt>
                      <c:pt idx="157">
                        <c:v>1.9397962647320379</c:v>
                      </c:pt>
                      <c:pt idx="158">
                        <c:v>1.9397962647320379</c:v>
                      </c:pt>
                      <c:pt idx="159">
                        <c:v>1.9397962647320379</c:v>
                      </c:pt>
                      <c:pt idx="160">
                        <c:v>1.9397962647320379</c:v>
                      </c:pt>
                      <c:pt idx="161">
                        <c:v>1.9397962647320379</c:v>
                      </c:pt>
                      <c:pt idx="162">
                        <c:v>1.9397962647320379</c:v>
                      </c:pt>
                      <c:pt idx="163">
                        <c:v>1.9397962647320379</c:v>
                      </c:pt>
                      <c:pt idx="164">
                        <c:v>1.9397962647320379</c:v>
                      </c:pt>
                      <c:pt idx="165">
                        <c:v>1.9397962647320379</c:v>
                      </c:pt>
                      <c:pt idx="166">
                        <c:v>1.9397962647320379</c:v>
                      </c:pt>
                      <c:pt idx="167">
                        <c:v>1.9397962647320379</c:v>
                      </c:pt>
                      <c:pt idx="168">
                        <c:v>1.9397962647320379</c:v>
                      </c:pt>
                      <c:pt idx="169">
                        <c:v>1.9397962647320379</c:v>
                      </c:pt>
                      <c:pt idx="170">
                        <c:v>1.9397962647320379</c:v>
                      </c:pt>
                      <c:pt idx="171">
                        <c:v>1.9397962647320379</c:v>
                      </c:pt>
                      <c:pt idx="172">
                        <c:v>1.9397962647320379</c:v>
                      </c:pt>
                      <c:pt idx="173">
                        <c:v>1.9397962647320379</c:v>
                      </c:pt>
                      <c:pt idx="174">
                        <c:v>1.9397962647320379</c:v>
                      </c:pt>
                      <c:pt idx="175">
                        <c:v>1.9397962647320379</c:v>
                      </c:pt>
                      <c:pt idx="176">
                        <c:v>1.9397962647320379</c:v>
                      </c:pt>
                      <c:pt idx="177">
                        <c:v>1.9397962647320379</c:v>
                      </c:pt>
                      <c:pt idx="178">
                        <c:v>1.9397962647320379</c:v>
                      </c:pt>
                      <c:pt idx="179">
                        <c:v>1.9397962647320379</c:v>
                      </c:pt>
                      <c:pt idx="180">
                        <c:v>1.9397962647320379</c:v>
                      </c:pt>
                      <c:pt idx="181">
                        <c:v>1.9397962647320379</c:v>
                      </c:pt>
                      <c:pt idx="182">
                        <c:v>1.9397962647320379</c:v>
                      </c:pt>
                      <c:pt idx="183">
                        <c:v>1.9397962647320379</c:v>
                      </c:pt>
                      <c:pt idx="184">
                        <c:v>1.9397962647320379</c:v>
                      </c:pt>
                      <c:pt idx="185">
                        <c:v>1.9397962647320379</c:v>
                      </c:pt>
                      <c:pt idx="186">
                        <c:v>1.9397962647320379</c:v>
                      </c:pt>
                      <c:pt idx="187">
                        <c:v>1.9397962647320379</c:v>
                      </c:pt>
                      <c:pt idx="188">
                        <c:v>1.9397962647320379</c:v>
                      </c:pt>
                      <c:pt idx="189">
                        <c:v>1.9397962647320379</c:v>
                      </c:pt>
                      <c:pt idx="190">
                        <c:v>1.9397962647320379</c:v>
                      </c:pt>
                      <c:pt idx="191">
                        <c:v>1.9397962647320379</c:v>
                      </c:pt>
                      <c:pt idx="192">
                        <c:v>1.9397962647320379</c:v>
                      </c:pt>
                      <c:pt idx="193">
                        <c:v>1.9397962647320379</c:v>
                      </c:pt>
                      <c:pt idx="194">
                        <c:v>1.9397962647320379</c:v>
                      </c:pt>
                      <c:pt idx="195">
                        <c:v>1.9397962647320379</c:v>
                      </c:pt>
                      <c:pt idx="196">
                        <c:v>1.9397962647320379</c:v>
                      </c:pt>
                      <c:pt idx="197">
                        <c:v>1.9397962647320379</c:v>
                      </c:pt>
                      <c:pt idx="198">
                        <c:v>1.9397962647320379</c:v>
                      </c:pt>
                      <c:pt idx="199">
                        <c:v>1.9397962647320379</c:v>
                      </c:pt>
                      <c:pt idx="200">
                        <c:v>1.9397962647320379</c:v>
                      </c:pt>
                      <c:pt idx="201">
                        <c:v>1.9397962647320379</c:v>
                      </c:pt>
                      <c:pt idx="202">
                        <c:v>1.9397962647320379</c:v>
                      </c:pt>
                      <c:pt idx="203">
                        <c:v>1.9397962647320379</c:v>
                      </c:pt>
                      <c:pt idx="204">
                        <c:v>1.9397962647320379</c:v>
                      </c:pt>
                      <c:pt idx="205">
                        <c:v>1.9397962647320379</c:v>
                      </c:pt>
                      <c:pt idx="206">
                        <c:v>1.9397962647320379</c:v>
                      </c:pt>
                      <c:pt idx="207">
                        <c:v>1.9397962647320379</c:v>
                      </c:pt>
                      <c:pt idx="208">
                        <c:v>1.9397962647320379</c:v>
                      </c:pt>
                      <c:pt idx="209">
                        <c:v>1.9397962647320379</c:v>
                      </c:pt>
                      <c:pt idx="210">
                        <c:v>1.9397962647320379</c:v>
                      </c:pt>
                      <c:pt idx="211">
                        <c:v>1.9397962647320379</c:v>
                      </c:pt>
                      <c:pt idx="212">
                        <c:v>1.9397962647320379</c:v>
                      </c:pt>
                      <c:pt idx="213">
                        <c:v>1.9397962647320379</c:v>
                      </c:pt>
                      <c:pt idx="214">
                        <c:v>1.9397962647320379</c:v>
                      </c:pt>
                      <c:pt idx="215">
                        <c:v>1.9397962647320379</c:v>
                      </c:pt>
                      <c:pt idx="216">
                        <c:v>1.9397962647320379</c:v>
                      </c:pt>
                      <c:pt idx="217">
                        <c:v>1.9397962647320379</c:v>
                      </c:pt>
                      <c:pt idx="218">
                        <c:v>1.9397962647320379</c:v>
                      </c:pt>
                      <c:pt idx="219">
                        <c:v>1.9397962647320379</c:v>
                      </c:pt>
                      <c:pt idx="220">
                        <c:v>1.9397962647320379</c:v>
                      </c:pt>
                      <c:pt idx="221">
                        <c:v>1.9397962647320379</c:v>
                      </c:pt>
                      <c:pt idx="222">
                        <c:v>1.9397962647320379</c:v>
                      </c:pt>
                      <c:pt idx="223">
                        <c:v>1.9397962647320379</c:v>
                      </c:pt>
                      <c:pt idx="224">
                        <c:v>1.9397962647320379</c:v>
                      </c:pt>
                      <c:pt idx="225">
                        <c:v>1.9397962647320379</c:v>
                      </c:pt>
                      <c:pt idx="226">
                        <c:v>1.9397962647320379</c:v>
                      </c:pt>
                      <c:pt idx="227">
                        <c:v>1.9397962647320379</c:v>
                      </c:pt>
                      <c:pt idx="228">
                        <c:v>1.9397962647320379</c:v>
                      </c:pt>
                      <c:pt idx="229">
                        <c:v>1.9397962647320379</c:v>
                      </c:pt>
                      <c:pt idx="230">
                        <c:v>1.9397962647320379</c:v>
                      </c:pt>
                      <c:pt idx="231">
                        <c:v>1.9397962647320379</c:v>
                      </c:pt>
                      <c:pt idx="232">
                        <c:v>1.9397962647320379</c:v>
                      </c:pt>
                      <c:pt idx="233">
                        <c:v>1.9397962647320379</c:v>
                      </c:pt>
                      <c:pt idx="234">
                        <c:v>1.9397962647320379</c:v>
                      </c:pt>
                      <c:pt idx="235">
                        <c:v>1.9397962647320379</c:v>
                      </c:pt>
                      <c:pt idx="236">
                        <c:v>1.9397962647320379</c:v>
                      </c:pt>
                      <c:pt idx="237">
                        <c:v>1.9397962647320379</c:v>
                      </c:pt>
                      <c:pt idx="238">
                        <c:v>1.9397962647320379</c:v>
                      </c:pt>
                      <c:pt idx="239">
                        <c:v>1.9397962647320379</c:v>
                      </c:pt>
                      <c:pt idx="240">
                        <c:v>1.9397962647320379</c:v>
                      </c:pt>
                      <c:pt idx="241">
                        <c:v>1.9397962647320379</c:v>
                      </c:pt>
                      <c:pt idx="242">
                        <c:v>1.9397962647320379</c:v>
                      </c:pt>
                      <c:pt idx="243">
                        <c:v>1.9397962647320379</c:v>
                      </c:pt>
                      <c:pt idx="244">
                        <c:v>1.9397962647320379</c:v>
                      </c:pt>
                      <c:pt idx="245">
                        <c:v>1.9397962647320379</c:v>
                      </c:pt>
                      <c:pt idx="246">
                        <c:v>1.9397962647320379</c:v>
                      </c:pt>
                      <c:pt idx="247">
                        <c:v>1.9397962647320379</c:v>
                      </c:pt>
                      <c:pt idx="248">
                        <c:v>1.9397962647320379</c:v>
                      </c:pt>
                      <c:pt idx="249">
                        <c:v>1.9397962647320379</c:v>
                      </c:pt>
                      <c:pt idx="250">
                        <c:v>1.9397962647320379</c:v>
                      </c:pt>
                      <c:pt idx="251">
                        <c:v>1.9397962647320379</c:v>
                      </c:pt>
                      <c:pt idx="252">
                        <c:v>1.9397962647320379</c:v>
                      </c:pt>
                      <c:pt idx="253">
                        <c:v>1.9397962647320379</c:v>
                      </c:pt>
                      <c:pt idx="254">
                        <c:v>1.9397962647320379</c:v>
                      </c:pt>
                      <c:pt idx="255">
                        <c:v>1.9397962647320379</c:v>
                      </c:pt>
                      <c:pt idx="256">
                        <c:v>1.9397962647320379</c:v>
                      </c:pt>
                      <c:pt idx="257">
                        <c:v>1.9397962647320379</c:v>
                      </c:pt>
                      <c:pt idx="258">
                        <c:v>1.9397962647320379</c:v>
                      </c:pt>
                      <c:pt idx="259">
                        <c:v>1.9397962647320379</c:v>
                      </c:pt>
                      <c:pt idx="260">
                        <c:v>1.9397962647320379</c:v>
                      </c:pt>
                      <c:pt idx="261">
                        <c:v>1.9397962647320379</c:v>
                      </c:pt>
                      <c:pt idx="262">
                        <c:v>1.9397962647320379</c:v>
                      </c:pt>
                      <c:pt idx="263">
                        <c:v>1.9397962647320379</c:v>
                      </c:pt>
                      <c:pt idx="264">
                        <c:v>1.9397962647320379</c:v>
                      </c:pt>
                      <c:pt idx="265">
                        <c:v>1.9397962647320379</c:v>
                      </c:pt>
                      <c:pt idx="266">
                        <c:v>1.9397962647320379</c:v>
                      </c:pt>
                      <c:pt idx="267">
                        <c:v>1.9397962647320379</c:v>
                      </c:pt>
                      <c:pt idx="268">
                        <c:v>1.9397962647320379</c:v>
                      </c:pt>
                      <c:pt idx="269">
                        <c:v>1.9397962647320379</c:v>
                      </c:pt>
                      <c:pt idx="270">
                        <c:v>1.9397962647320379</c:v>
                      </c:pt>
                      <c:pt idx="271">
                        <c:v>1.9397962647320379</c:v>
                      </c:pt>
                      <c:pt idx="272">
                        <c:v>1.9397962647320379</c:v>
                      </c:pt>
                      <c:pt idx="273">
                        <c:v>1.9397962647320379</c:v>
                      </c:pt>
                      <c:pt idx="274">
                        <c:v>1.9397962647320379</c:v>
                      </c:pt>
                      <c:pt idx="275">
                        <c:v>1.9397962647320379</c:v>
                      </c:pt>
                      <c:pt idx="276">
                        <c:v>1.9397962647320379</c:v>
                      </c:pt>
                      <c:pt idx="277">
                        <c:v>1.9397962647320379</c:v>
                      </c:pt>
                      <c:pt idx="278">
                        <c:v>1.9397962647320379</c:v>
                      </c:pt>
                      <c:pt idx="279">
                        <c:v>1.9397962647320379</c:v>
                      </c:pt>
                      <c:pt idx="280">
                        <c:v>1.9397962647320379</c:v>
                      </c:pt>
                      <c:pt idx="281">
                        <c:v>1.9397962647320379</c:v>
                      </c:pt>
                      <c:pt idx="282">
                        <c:v>1.9397962647320379</c:v>
                      </c:pt>
                      <c:pt idx="283">
                        <c:v>1.9397962647320379</c:v>
                      </c:pt>
                      <c:pt idx="284">
                        <c:v>1.9397962647320379</c:v>
                      </c:pt>
                      <c:pt idx="285">
                        <c:v>1.9397962647320379</c:v>
                      </c:pt>
                      <c:pt idx="286">
                        <c:v>1.9397962647320379</c:v>
                      </c:pt>
                      <c:pt idx="287">
                        <c:v>1.9397962647320379</c:v>
                      </c:pt>
                      <c:pt idx="288">
                        <c:v>1.9397962647320379</c:v>
                      </c:pt>
                      <c:pt idx="289">
                        <c:v>1.9397962647320379</c:v>
                      </c:pt>
                      <c:pt idx="290">
                        <c:v>1.9397962647320379</c:v>
                      </c:pt>
                      <c:pt idx="291">
                        <c:v>1.9397962647320379</c:v>
                      </c:pt>
                      <c:pt idx="292">
                        <c:v>1.9397962647320379</c:v>
                      </c:pt>
                      <c:pt idx="293">
                        <c:v>1.9397962647320379</c:v>
                      </c:pt>
                      <c:pt idx="294">
                        <c:v>1.9397962647320379</c:v>
                      </c:pt>
                      <c:pt idx="295">
                        <c:v>1.9397962647320379</c:v>
                      </c:pt>
                      <c:pt idx="296">
                        <c:v>1.9397962647320379</c:v>
                      </c:pt>
                      <c:pt idx="297">
                        <c:v>1.9397962647320379</c:v>
                      </c:pt>
                      <c:pt idx="298">
                        <c:v>1.9397962647320379</c:v>
                      </c:pt>
                      <c:pt idx="299">
                        <c:v>1.9397962647320379</c:v>
                      </c:pt>
                      <c:pt idx="300">
                        <c:v>1.9397962647320379</c:v>
                      </c:pt>
                      <c:pt idx="301">
                        <c:v>1.9397962647320379</c:v>
                      </c:pt>
                      <c:pt idx="302">
                        <c:v>1.9397962647320379</c:v>
                      </c:pt>
                      <c:pt idx="303">
                        <c:v>1.9397962647320379</c:v>
                      </c:pt>
                      <c:pt idx="304">
                        <c:v>1.9397962647320379</c:v>
                      </c:pt>
                      <c:pt idx="305">
                        <c:v>1.9397962647320379</c:v>
                      </c:pt>
                      <c:pt idx="306">
                        <c:v>1.9397962647320379</c:v>
                      </c:pt>
                      <c:pt idx="307">
                        <c:v>1.9397962647320379</c:v>
                      </c:pt>
                      <c:pt idx="308">
                        <c:v>1.9397962647320379</c:v>
                      </c:pt>
                      <c:pt idx="309">
                        <c:v>1.9397962647320379</c:v>
                      </c:pt>
                      <c:pt idx="310">
                        <c:v>1.9397962647320379</c:v>
                      </c:pt>
                      <c:pt idx="311">
                        <c:v>1.9397962647320379</c:v>
                      </c:pt>
                      <c:pt idx="312">
                        <c:v>1.9397962647320379</c:v>
                      </c:pt>
                      <c:pt idx="313">
                        <c:v>1.9397962647320379</c:v>
                      </c:pt>
                      <c:pt idx="314">
                        <c:v>1.9397962647320379</c:v>
                      </c:pt>
                      <c:pt idx="315">
                        <c:v>1.9397962647320379</c:v>
                      </c:pt>
                      <c:pt idx="316">
                        <c:v>1.9397962647320379</c:v>
                      </c:pt>
                      <c:pt idx="317">
                        <c:v>1.9397962647320379</c:v>
                      </c:pt>
                      <c:pt idx="318">
                        <c:v>1.9397962647320379</c:v>
                      </c:pt>
                      <c:pt idx="319">
                        <c:v>1.9397962647320379</c:v>
                      </c:pt>
                      <c:pt idx="320">
                        <c:v>1.9397962647320379</c:v>
                      </c:pt>
                      <c:pt idx="321">
                        <c:v>1.9397962647320379</c:v>
                      </c:pt>
                      <c:pt idx="322">
                        <c:v>1.9397962647320379</c:v>
                      </c:pt>
                      <c:pt idx="323">
                        <c:v>1.9397962647320379</c:v>
                      </c:pt>
                      <c:pt idx="324">
                        <c:v>1.9397962647320379</c:v>
                      </c:pt>
                      <c:pt idx="325">
                        <c:v>1.9397962647320379</c:v>
                      </c:pt>
                      <c:pt idx="326">
                        <c:v>1.9397962647320379</c:v>
                      </c:pt>
                      <c:pt idx="327">
                        <c:v>1.9397962647320379</c:v>
                      </c:pt>
                      <c:pt idx="328">
                        <c:v>1.9397962647320379</c:v>
                      </c:pt>
                      <c:pt idx="329">
                        <c:v>1.9397962647320379</c:v>
                      </c:pt>
                      <c:pt idx="330">
                        <c:v>1.9397962647320379</c:v>
                      </c:pt>
                      <c:pt idx="331">
                        <c:v>1.9397962647320379</c:v>
                      </c:pt>
                      <c:pt idx="332">
                        <c:v>1.9397962647320379</c:v>
                      </c:pt>
                      <c:pt idx="333">
                        <c:v>1.9397962647320379</c:v>
                      </c:pt>
                      <c:pt idx="334">
                        <c:v>1.9397962647320379</c:v>
                      </c:pt>
                      <c:pt idx="335">
                        <c:v>1.9397962647320379</c:v>
                      </c:pt>
                      <c:pt idx="336">
                        <c:v>1.9397962647320379</c:v>
                      </c:pt>
                      <c:pt idx="337">
                        <c:v>1.9397962647320379</c:v>
                      </c:pt>
                      <c:pt idx="338">
                        <c:v>1.9397962647320379</c:v>
                      </c:pt>
                      <c:pt idx="339">
                        <c:v>1.9397962647320379</c:v>
                      </c:pt>
                      <c:pt idx="340">
                        <c:v>1.9397962647320379</c:v>
                      </c:pt>
                      <c:pt idx="341">
                        <c:v>1.9397962647320379</c:v>
                      </c:pt>
                      <c:pt idx="342">
                        <c:v>1.9397962647320379</c:v>
                      </c:pt>
                      <c:pt idx="343">
                        <c:v>1.9397962647320379</c:v>
                      </c:pt>
                      <c:pt idx="344">
                        <c:v>1.9397962647320379</c:v>
                      </c:pt>
                      <c:pt idx="345">
                        <c:v>1.9397962647320379</c:v>
                      </c:pt>
                      <c:pt idx="346">
                        <c:v>1.9397962647320379</c:v>
                      </c:pt>
                      <c:pt idx="347">
                        <c:v>1.9397962647320379</c:v>
                      </c:pt>
                      <c:pt idx="348">
                        <c:v>1.9397962647320379</c:v>
                      </c:pt>
                      <c:pt idx="349">
                        <c:v>1.9397962647320379</c:v>
                      </c:pt>
                      <c:pt idx="350">
                        <c:v>1.9397962647320379</c:v>
                      </c:pt>
                      <c:pt idx="351">
                        <c:v>1.9397962647320379</c:v>
                      </c:pt>
                      <c:pt idx="352">
                        <c:v>1.9397962647320379</c:v>
                      </c:pt>
                      <c:pt idx="353">
                        <c:v>1.9397962647320379</c:v>
                      </c:pt>
                      <c:pt idx="354">
                        <c:v>1.9397962647320379</c:v>
                      </c:pt>
                      <c:pt idx="355">
                        <c:v>1.9397962647320379</c:v>
                      </c:pt>
                      <c:pt idx="356">
                        <c:v>1.9397962647320379</c:v>
                      </c:pt>
                      <c:pt idx="357">
                        <c:v>1.9397962647320379</c:v>
                      </c:pt>
                      <c:pt idx="358">
                        <c:v>1.9397962647320379</c:v>
                      </c:pt>
                      <c:pt idx="359">
                        <c:v>1.9397962647320379</c:v>
                      </c:pt>
                      <c:pt idx="360">
                        <c:v>1.9397962647320379</c:v>
                      </c:pt>
                      <c:pt idx="361">
                        <c:v>1.9397962647320379</c:v>
                      </c:pt>
                      <c:pt idx="362">
                        <c:v>1.9397962647320379</c:v>
                      </c:pt>
                      <c:pt idx="363">
                        <c:v>1.9397962647320379</c:v>
                      </c:pt>
                      <c:pt idx="364">
                        <c:v>1.9397962647320379</c:v>
                      </c:pt>
                      <c:pt idx="365">
                        <c:v>1.9397962647320379</c:v>
                      </c:pt>
                      <c:pt idx="366">
                        <c:v>1.9397962647320379</c:v>
                      </c:pt>
                      <c:pt idx="367">
                        <c:v>1.9397962647320379</c:v>
                      </c:pt>
                      <c:pt idx="368">
                        <c:v>1.9397962647320379</c:v>
                      </c:pt>
                      <c:pt idx="369">
                        <c:v>1.9397962647320379</c:v>
                      </c:pt>
                      <c:pt idx="370">
                        <c:v>1.9397962647320379</c:v>
                      </c:pt>
                      <c:pt idx="371">
                        <c:v>1.9397962647320379</c:v>
                      </c:pt>
                      <c:pt idx="372">
                        <c:v>1.9397962647320379</c:v>
                      </c:pt>
                      <c:pt idx="373">
                        <c:v>1.9397962647320379</c:v>
                      </c:pt>
                      <c:pt idx="374">
                        <c:v>1.9397962647320379</c:v>
                      </c:pt>
                      <c:pt idx="375">
                        <c:v>1.9397962647320379</c:v>
                      </c:pt>
                      <c:pt idx="376">
                        <c:v>1.9397962647320379</c:v>
                      </c:pt>
                      <c:pt idx="377">
                        <c:v>1.9397962647320379</c:v>
                      </c:pt>
                      <c:pt idx="378">
                        <c:v>1.9397962647320379</c:v>
                      </c:pt>
                      <c:pt idx="379">
                        <c:v>1.9397962647320379</c:v>
                      </c:pt>
                      <c:pt idx="380">
                        <c:v>1.9397962647320379</c:v>
                      </c:pt>
                      <c:pt idx="381">
                        <c:v>1.9397962647320379</c:v>
                      </c:pt>
                      <c:pt idx="382">
                        <c:v>1.9397962647320379</c:v>
                      </c:pt>
                      <c:pt idx="383">
                        <c:v>1.9397962647320379</c:v>
                      </c:pt>
                      <c:pt idx="384">
                        <c:v>1.9397962647320379</c:v>
                      </c:pt>
                      <c:pt idx="385">
                        <c:v>1.9397962647320379</c:v>
                      </c:pt>
                      <c:pt idx="386">
                        <c:v>1.9397962647320379</c:v>
                      </c:pt>
                      <c:pt idx="387">
                        <c:v>1.9397962647320379</c:v>
                      </c:pt>
                      <c:pt idx="388">
                        <c:v>1.9397962647320379</c:v>
                      </c:pt>
                      <c:pt idx="389">
                        <c:v>1.9397962647320379</c:v>
                      </c:pt>
                      <c:pt idx="390">
                        <c:v>1.9397962647320379</c:v>
                      </c:pt>
                      <c:pt idx="391">
                        <c:v>1.9397962647320379</c:v>
                      </c:pt>
                      <c:pt idx="392">
                        <c:v>1.9397962647320379</c:v>
                      </c:pt>
                      <c:pt idx="393">
                        <c:v>1.9397962647320379</c:v>
                      </c:pt>
                      <c:pt idx="394">
                        <c:v>1.9397962647320379</c:v>
                      </c:pt>
                      <c:pt idx="395">
                        <c:v>1.9397962647320379</c:v>
                      </c:pt>
                      <c:pt idx="396">
                        <c:v>1.9397962647320379</c:v>
                      </c:pt>
                      <c:pt idx="397">
                        <c:v>1.9397962647320379</c:v>
                      </c:pt>
                      <c:pt idx="398">
                        <c:v>1.9397962647320379</c:v>
                      </c:pt>
                      <c:pt idx="399">
                        <c:v>1.9397962647320379</c:v>
                      </c:pt>
                      <c:pt idx="400">
                        <c:v>1.9397962647320379</c:v>
                      </c:pt>
                      <c:pt idx="401">
                        <c:v>1.9397962647320379</c:v>
                      </c:pt>
                      <c:pt idx="402">
                        <c:v>1.9397962647320379</c:v>
                      </c:pt>
                      <c:pt idx="403">
                        <c:v>1.9397962647320379</c:v>
                      </c:pt>
                      <c:pt idx="404">
                        <c:v>1.9397962647320379</c:v>
                      </c:pt>
                      <c:pt idx="405">
                        <c:v>1.9397962647320379</c:v>
                      </c:pt>
                      <c:pt idx="406">
                        <c:v>1.9397962647320379</c:v>
                      </c:pt>
                      <c:pt idx="407">
                        <c:v>1.9397962647320379</c:v>
                      </c:pt>
                      <c:pt idx="408">
                        <c:v>1.9397962647320379</c:v>
                      </c:pt>
                      <c:pt idx="409">
                        <c:v>1.9397962647320379</c:v>
                      </c:pt>
                      <c:pt idx="410">
                        <c:v>1.9397962647320379</c:v>
                      </c:pt>
                      <c:pt idx="411">
                        <c:v>1.9397962647320379</c:v>
                      </c:pt>
                      <c:pt idx="412">
                        <c:v>1.9397962647320379</c:v>
                      </c:pt>
                      <c:pt idx="413">
                        <c:v>1.9397962647320379</c:v>
                      </c:pt>
                      <c:pt idx="414">
                        <c:v>1.9397962647320379</c:v>
                      </c:pt>
                      <c:pt idx="415">
                        <c:v>1.9397962647320379</c:v>
                      </c:pt>
                      <c:pt idx="416">
                        <c:v>1.9397962647320379</c:v>
                      </c:pt>
                      <c:pt idx="417">
                        <c:v>1.9397962647320379</c:v>
                      </c:pt>
                      <c:pt idx="418">
                        <c:v>1.9397962647320379</c:v>
                      </c:pt>
                      <c:pt idx="419">
                        <c:v>1.9397962647320379</c:v>
                      </c:pt>
                      <c:pt idx="420">
                        <c:v>1.9397962647320379</c:v>
                      </c:pt>
                      <c:pt idx="421">
                        <c:v>1.9397962647320379</c:v>
                      </c:pt>
                      <c:pt idx="422">
                        <c:v>1.9397962647320379</c:v>
                      </c:pt>
                      <c:pt idx="423">
                        <c:v>1.9397962647320379</c:v>
                      </c:pt>
                      <c:pt idx="424">
                        <c:v>1.9397962647320379</c:v>
                      </c:pt>
                      <c:pt idx="425">
                        <c:v>1.9397962647320379</c:v>
                      </c:pt>
                      <c:pt idx="426">
                        <c:v>1.9397962647320379</c:v>
                      </c:pt>
                      <c:pt idx="427">
                        <c:v>1.9397962647320379</c:v>
                      </c:pt>
                      <c:pt idx="428">
                        <c:v>1.9397962647320379</c:v>
                      </c:pt>
                      <c:pt idx="429">
                        <c:v>1.9397962647320379</c:v>
                      </c:pt>
                      <c:pt idx="430">
                        <c:v>1.9397962647320379</c:v>
                      </c:pt>
                      <c:pt idx="431">
                        <c:v>1.9397962647320379</c:v>
                      </c:pt>
                      <c:pt idx="432">
                        <c:v>1.9397962647320379</c:v>
                      </c:pt>
                      <c:pt idx="433">
                        <c:v>1.9397962647320379</c:v>
                      </c:pt>
                      <c:pt idx="434">
                        <c:v>1.9397962647320379</c:v>
                      </c:pt>
                      <c:pt idx="435">
                        <c:v>1.9397962647320379</c:v>
                      </c:pt>
                      <c:pt idx="436">
                        <c:v>1.9397962647320379</c:v>
                      </c:pt>
                      <c:pt idx="437">
                        <c:v>1.9397962647320379</c:v>
                      </c:pt>
                      <c:pt idx="438">
                        <c:v>1.9397962647320379</c:v>
                      </c:pt>
                      <c:pt idx="439">
                        <c:v>1.9397962647320379</c:v>
                      </c:pt>
                      <c:pt idx="440">
                        <c:v>1.9397962647320379</c:v>
                      </c:pt>
                      <c:pt idx="441">
                        <c:v>1.9397962647320379</c:v>
                      </c:pt>
                      <c:pt idx="442">
                        <c:v>1.9397962647320379</c:v>
                      </c:pt>
                      <c:pt idx="443">
                        <c:v>1.9397962647320379</c:v>
                      </c:pt>
                      <c:pt idx="444">
                        <c:v>1.9397962647320379</c:v>
                      </c:pt>
                      <c:pt idx="445">
                        <c:v>1.9397962647320379</c:v>
                      </c:pt>
                      <c:pt idx="446">
                        <c:v>1.9397962647320379</c:v>
                      </c:pt>
                      <c:pt idx="447">
                        <c:v>1.9397962647320379</c:v>
                      </c:pt>
                      <c:pt idx="448">
                        <c:v>1.9397962647320379</c:v>
                      </c:pt>
                      <c:pt idx="449">
                        <c:v>1.9397962647320379</c:v>
                      </c:pt>
                      <c:pt idx="450">
                        <c:v>1.9397962647320379</c:v>
                      </c:pt>
                      <c:pt idx="451">
                        <c:v>1.9397962647320379</c:v>
                      </c:pt>
                      <c:pt idx="452">
                        <c:v>1.9397962647320379</c:v>
                      </c:pt>
                      <c:pt idx="453">
                        <c:v>1.9397962647320379</c:v>
                      </c:pt>
                      <c:pt idx="454">
                        <c:v>1.9397962647320379</c:v>
                      </c:pt>
                      <c:pt idx="455">
                        <c:v>1.9397962647320379</c:v>
                      </c:pt>
                      <c:pt idx="456">
                        <c:v>1.9397962647320379</c:v>
                      </c:pt>
                      <c:pt idx="457">
                        <c:v>1.9397962647320379</c:v>
                      </c:pt>
                      <c:pt idx="458">
                        <c:v>1.9397962647320379</c:v>
                      </c:pt>
                      <c:pt idx="459">
                        <c:v>1.9397962647320379</c:v>
                      </c:pt>
                      <c:pt idx="460">
                        <c:v>1.9397962647320379</c:v>
                      </c:pt>
                      <c:pt idx="461">
                        <c:v>1.9397962647320379</c:v>
                      </c:pt>
                      <c:pt idx="462">
                        <c:v>1.9397962647320379</c:v>
                      </c:pt>
                      <c:pt idx="463">
                        <c:v>1.9397962647320379</c:v>
                      </c:pt>
                      <c:pt idx="464">
                        <c:v>1.9397962647320379</c:v>
                      </c:pt>
                      <c:pt idx="465">
                        <c:v>1.9397962647320379</c:v>
                      </c:pt>
                      <c:pt idx="466">
                        <c:v>1.9397962647320379</c:v>
                      </c:pt>
                      <c:pt idx="467">
                        <c:v>1.9397962647320379</c:v>
                      </c:pt>
                      <c:pt idx="468">
                        <c:v>1.9397962647320379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B98-44B7-9522-051779A5F4EA}"/>
                  </c:ext>
                </c:extLst>
              </c15:ser>
            </c15:filteredLineSeries>
          </c:ext>
        </c:extLst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 % Nx</a:t>
                </a:r>
              </a:p>
            </c:rich>
          </c:tx>
          <c:layout>
            <c:manualLayout>
              <c:xMode val="edge"/>
              <c:yMode val="edge"/>
              <c:x val="1.7687639847169621E-2"/>
              <c:y val="0.37226762855760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03789079442002"/>
          <c:y val="0.1380188377779403"/>
          <c:w val="0.27485029126296229"/>
          <c:h val="0.13052184031577763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Janvier 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'!$AA$1817</c:f>
              <c:numCache>
                <c:formatCode>0.0%</c:formatCode>
                <c:ptCount val="1"/>
                <c:pt idx="0">
                  <c:v>0.81414811003107768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80-4360-B752-8FA73074C92C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'!$AB$1817</c:f>
              <c:numCache>
                <c:formatCode>0.0%</c:formatCode>
                <c:ptCount val="1"/>
                <c:pt idx="0">
                  <c:v>0.17155571920046486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80-4360-B752-8FA73074C92C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'!$AC$1817</c:f>
              <c:numCache>
                <c:formatCode>0.0%</c:formatCode>
                <c:ptCount val="1"/>
                <c:pt idx="0">
                  <c:v>1.4296170768457369E-2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80-4360-B752-8FA73074C92C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'!$AD$1817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80-4360-B752-8FA73074C92C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'!$AE$1817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80-4360-B752-8FA73074C9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Février</a:t>
            </a:r>
            <a:r>
              <a:rPr lang="fr-FR" baseline="0"/>
              <a:t> </a:t>
            </a:r>
            <a:r>
              <a:rPr lang="fr-FR"/>
              <a:t> 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'!$AA$1838</c:f>
              <c:numCache>
                <c:formatCode>0.0%</c:formatCode>
                <c:ptCount val="1"/>
                <c:pt idx="0">
                  <c:v>0.81131132635031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AB3-BA11-C8868EE3F411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'!$AB$1838</c:f>
              <c:numCache>
                <c:formatCode>0.0%</c:formatCode>
                <c:ptCount val="1"/>
                <c:pt idx="0">
                  <c:v>0.15924290134192925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AB3-BA11-C8868EE3F411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'!$AC$1838</c:f>
              <c:numCache>
                <c:formatCode>0.0%</c:formatCode>
                <c:ptCount val="1"/>
                <c:pt idx="0">
                  <c:v>2.9445772307760708E-2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AB3-BA11-C8868EE3F411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'!$AD$1838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AB3-BA11-C8868EE3F411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'!$AE$1838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AB3-BA11-C8868EE3F4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Mars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'!$AA$1858</c:f>
              <c:numCache>
                <c:formatCode>0.0%</c:formatCode>
                <c:ptCount val="1"/>
                <c:pt idx="0">
                  <c:v>0.79998670563621566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1-49A4-905B-178EDD3F42E0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'!$AB$1858</c:f>
              <c:numCache>
                <c:formatCode>0.0%</c:formatCode>
                <c:ptCount val="1"/>
                <c:pt idx="0">
                  <c:v>0.16780119008972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1-49A4-905B-178EDD3F42E0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'!$AC$1858</c:f>
              <c:numCache>
                <c:formatCode>0.0%</c:formatCode>
                <c:ptCount val="1"/>
                <c:pt idx="0">
                  <c:v>3.206130618795338E-2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51-49A4-905B-178EDD3F42E0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'!$AD$1858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51-49A4-905B-178EDD3F42E0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'!$AE$1858</c:f>
              <c:numCache>
                <c:formatCode>0.0%</c:formatCode>
                <c:ptCount val="1"/>
                <c:pt idx="0">
                  <c:v>1.50798086110876E-4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51-49A4-905B-178EDD3F42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Avril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'!$AA$1881</c:f>
              <c:numCache>
                <c:formatCode>0.0%</c:formatCode>
                <c:ptCount val="1"/>
                <c:pt idx="0">
                  <c:v>0.75586890450583322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9-4746-812D-24E5CBC47125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'!$AB$1881</c:f>
              <c:numCache>
                <c:formatCode>0.0%</c:formatCode>
                <c:ptCount val="1"/>
                <c:pt idx="0">
                  <c:v>0.19184165519972735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9-4746-812D-24E5CBC47125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'!$AC$1881</c:f>
              <c:numCache>
                <c:formatCode>0.0%</c:formatCode>
                <c:ptCount val="1"/>
                <c:pt idx="0">
                  <c:v>5.2048455944246737E-2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9-4746-812D-24E5CBC47125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'!$AD$1881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9-4746-812D-24E5CBC47125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'!$AE$1881</c:f>
              <c:numCache>
                <c:formatCode>0.0%</c:formatCode>
                <c:ptCount val="1"/>
                <c:pt idx="0">
                  <c:v>2.4098435019278747E-4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99-4746-812D-24E5CBC471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Mai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'!$AA$1901</c:f>
              <c:numCache>
                <c:formatCode>0.0%</c:formatCode>
                <c:ptCount val="1"/>
                <c:pt idx="0">
                  <c:v>0.78647393190333026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5-4903-B07B-334CB1A5D7CB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'!$AB$1901</c:f>
              <c:numCache>
                <c:formatCode>0.0%</c:formatCode>
                <c:ptCount val="1"/>
                <c:pt idx="0">
                  <c:v>0.17136025768642424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C5-4903-B07B-334CB1A5D7CB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'!$AC$1901</c:f>
              <c:numCache>
                <c:formatCode>0.0%</c:formatCode>
                <c:ptCount val="1"/>
                <c:pt idx="0">
                  <c:v>4.1811200481167335E-2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C5-4903-B07B-334CB1A5D7CB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'!$AD$1901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5-4903-B07B-334CB1A5D7CB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'!$AE$1901</c:f>
              <c:numCache>
                <c:formatCode>0.0%</c:formatCode>
                <c:ptCount val="1"/>
                <c:pt idx="0">
                  <c:v>3.5460992907801415E-4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C5-4903-B07B-334CB1A5D7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Juin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'!$AA$1921</c:f>
              <c:numCache>
                <c:formatCode>0.0%</c:formatCode>
                <c:ptCount val="1"/>
                <c:pt idx="0">
                  <c:v>0.85077288906036908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9-4639-BC8C-11F06C5FFCCE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'!$AB$1921</c:f>
              <c:numCache>
                <c:formatCode>0.0%</c:formatCode>
                <c:ptCount val="1"/>
                <c:pt idx="0">
                  <c:v>0.11875006836740407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9-4639-BC8C-11F06C5FFCCE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'!$AC$1921</c:f>
              <c:numCache>
                <c:formatCode>0.0%</c:formatCode>
                <c:ptCount val="1"/>
                <c:pt idx="0">
                  <c:v>3.0477042572227005E-2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9-4639-BC8C-11F06C5FFCCE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'!$AD$1921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E9-4639-BC8C-11F06C5FFCCE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'!$AE$1921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E9-4639-BC8C-11F06C5FFC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Juillet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'!$AA$1942</c:f>
              <c:numCache>
                <c:formatCode>0.0%</c:formatCode>
                <c:ptCount val="1"/>
                <c:pt idx="0">
                  <c:v>0.74092995318607358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2-44C3-B1D6-CD61A601D24B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'!$AB$1942</c:f>
              <c:numCache>
                <c:formatCode>0.0%</c:formatCode>
                <c:ptCount val="1"/>
                <c:pt idx="0">
                  <c:v>0.1979816748840669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2-44C3-B1D6-CD61A601D24B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'!$AC$1942</c:f>
              <c:numCache>
                <c:formatCode>0.0%</c:formatCode>
                <c:ptCount val="1"/>
                <c:pt idx="0">
                  <c:v>6.1088371929859477E-2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2-44C3-B1D6-CD61A601D24B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'!$AD$1942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D2-44C3-B1D6-CD61A601D24B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'!$AE$1942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D2-44C3-B1D6-CD61A601D2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Septembre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'!$AA$1964</c:f>
              <c:numCache>
                <c:formatCode>0.0%</c:formatCode>
                <c:ptCount val="1"/>
                <c:pt idx="0">
                  <c:v>0.80920122123012028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5-4655-B110-3EEA806880CA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'!$AB$1964</c:f>
              <c:numCache>
                <c:formatCode>0.0%</c:formatCode>
                <c:ptCount val="1"/>
                <c:pt idx="0">
                  <c:v>0.15838867400416651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5-4655-B110-3EEA806880CA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'!$AC$1964</c:f>
              <c:numCache>
                <c:formatCode>0.0%</c:formatCode>
                <c:ptCount val="1"/>
                <c:pt idx="0">
                  <c:v>3.1371026636434818E-2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5-4655-B110-3EEA806880CA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'!$AD$1964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5-4655-B110-3EEA806880CA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'!$AE$1964</c:f>
              <c:numCache>
                <c:formatCode>0.0%</c:formatCode>
                <c:ptCount val="1"/>
                <c:pt idx="0">
                  <c:v>1.0390781292780973E-3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E5-4655-B110-3EEA806880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Octobre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'!$AA$1986</c:f>
              <c:numCache>
                <c:formatCode>0.0%</c:formatCode>
                <c:ptCount val="1"/>
                <c:pt idx="0">
                  <c:v>0.75285017158326306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1-4149-904C-166B9299617F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'!$AB$1986</c:f>
              <c:numCache>
                <c:formatCode>0.0%</c:formatCode>
                <c:ptCount val="1"/>
                <c:pt idx="0">
                  <c:v>0.21182468211260574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1-4149-904C-166B9299617F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'!$AC$1986</c:f>
              <c:numCache>
                <c:formatCode>0.0%</c:formatCode>
                <c:ptCount val="1"/>
                <c:pt idx="0">
                  <c:v>3.5325146304131069E-2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1-4149-904C-166B9299617F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'!$AD$1986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1-4149-904C-166B9299617F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'!$AE$1986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B1-4149-904C-166B92996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Novembre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'!$AA$2006</c:f>
              <c:numCache>
                <c:formatCode>0.0%</c:formatCode>
                <c:ptCount val="1"/>
                <c:pt idx="0">
                  <c:v>0.76873162538499051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4-46C9-9A5E-9080CEF2D3BE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'!$AB$2006</c:f>
              <c:numCache>
                <c:formatCode>0.0%</c:formatCode>
                <c:ptCount val="1"/>
                <c:pt idx="0">
                  <c:v>0.20079982312065572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4-46C9-9A5E-9080CEF2D3BE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'!$AC$2006</c:f>
              <c:numCache>
                <c:formatCode>0.0%</c:formatCode>
                <c:ptCount val="1"/>
                <c:pt idx="0">
                  <c:v>3.0468551494353839E-2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4-46C9-9A5E-9080CEF2D3BE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'!$AD$2006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4-46C9-9A5E-9080CEF2D3BE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'!$AE$2006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B4-46C9-9A5E-9080CEF2D3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Décembre</a:t>
            </a:r>
            <a:r>
              <a:rPr lang="fr-FR" baseline="0"/>
              <a:t> </a:t>
            </a:r>
            <a:r>
              <a:rPr lang="fr-FR"/>
              <a:t>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'!$AA$2025</c:f>
              <c:numCache>
                <c:formatCode>0.0%</c:formatCode>
                <c:ptCount val="1"/>
                <c:pt idx="0">
                  <c:v>0.76132950785959774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D-4BD2-9251-2FE18268D129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'!$AB$2025</c:f>
              <c:numCache>
                <c:formatCode>0.0%</c:formatCode>
                <c:ptCount val="1"/>
                <c:pt idx="0">
                  <c:v>0.20232246062852674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7D-4BD2-9251-2FE18268D129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'!$AC$2025</c:f>
              <c:numCache>
                <c:formatCode>0.0%</c:formatCode>
                <c:ptCount val="1"/>
                <c:pt idx="0">
                  <c:v>3.5728076256950091E-2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7D-4BD2-9251-2FE18268D129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'!$AD$2025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7D-4BD2-9251-2FE18268D129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'!$AE$2025</c:f>
              <c:numCache>
                <c:formatCode>0.0%</c:formatCode>
                <c:ptCount val="1"/>
                <c:pt idx="0">
                  <c:v>7.8330617871913769E-4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7D-4BD2-9251-2FE18268D1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Janvier 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'!$AA$2041</c:f>
              <c:numCache>
                <c:formatCode>0.0%</c:formatCode>
                <c:ptCount val="1"/>
                <c:pt idx="0">
                  <c:v>0.74928063318334326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A-4E2A-88A4-8DEB6E27860C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'!$AB$2041</c:f>
              <c:numCache>
                <c:formatCode>0.0%</c:formatCode>
                <c:ptCount val="1"/>
                <c:pt idx="0">
                  <c:v>0.22246650548700103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A-4E2A-88A4-8DEB6E27860C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'!$AC$2041</c:f>
              <c:numCache>
                <c:formatCode>0.0%</c:formatCode>
                <c:ptCount val="1"/>
                <c:pt idx="0">
                  <c:v>2.7752970451031644E-2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A-4E2A-88A4-8DEB6E27860C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'!$AD$2041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CA-4E2A-88A4-8DEB6E27860C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'!$AE$2041</c:f>
              <c:numCache>
                <c:formatCode>0.0%</c:formatCode>
                <c:ptCount val="1"/>
                <c:pt idx="0">
                  <c:v>4.9989087862411662E-4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A-4E2A-88A4-8DEB6E2786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Fevrier 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'!$AA$2062</c:f>
              <c:numCache>
                <c:formatCode>0.0%</c:formatCode>
                <c:ptCount val="1"/>
                <c:pt idx="0">
                  <c:v>0.74930453535807129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6-410F-9A86-E0875B99B886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'!$AB$2062</c:f>
              <c:numCache>
                <c:formatCode>0.0%</c:formatCode>
                <c:ptCount val="1"/>
                <c:pt idx="0">
                  <c:v>0.21735858492177956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6-410F-9A86-E0875B99B886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'!$AC$2062</c:f>
              <c:numCache>
                <c:formatCode>0.0%</c:formatCode>
                <c:ptCount val="1"/>
                <c:pt idx="0">
                  <c:v>3.2281365503160644E-2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6-410F-9A86-E0875B99B886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'!$AD$2062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D6-410F-9A86-E0875B99B886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'!$AE$2062</c:f>
              <c:numCache>
                <c:formatCode>0.0%</c:formatCode>
                <c:ptCount val="1"/>
                <c:pt idx="0">
                  <c:v>1.0555142169883832E-3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D6-410F-9A86-E0875B99B8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Mars 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'!$AA$2082</c:f>
              <c:numCache>
                <c:formatCode>0.0%</c:formatCode>
                <c:ptCount val="1"/>
                <c:pt idx="0">
                  <c:v>0.78460129326675421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9-4C43-8924-7672F04077AF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'!$AB$2082</c:f>
              <c:numCache>
                <c:formatCode>0.0%</c:formatCode>
                <c:ptCount val="1"/>
                <c:pt idx="0">
                  <c:v>0.15455656610025581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9-4C43-8924-7672F04077AF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'!$AC$2082</c:f>
              <c:numCache>
                <c:formatCode>0.0%</c:formatCode>
                <c:ptCount val="1"/>
                <c:pt idx="0">
                  <c:v>3.3295209688030104E-2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9-4C43-8924-7672F04077AF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'!$AD$2082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9-4C43-8924-7672F04077AF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'!$AE$2082</c:f>
              <c:numCache>
                <c:formatCode>0.0%</c:formatCode>
                <c:ptCount val="1"/>
                <c:pt idx="0">
                  <c:v>7.540361129438378E-4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D9-4C43-8924-7672F04077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Avril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'!$AA$2105</c:f>
              <c:numCache>
                <c:formatCode>0.0%</c:formatCode>
                <c:ptCount val="1"/>
                <c:pt idx="0">
                  <c:v>0.79386797550502819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70D-BE21-D7A54F5954C3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'!$AB$2105</c:f>
              <c:numCache>
                <c:formatCode>0.0%</c:formatCode>
                <c:ptCount val="1"/>
                <c:pt idx="0">
                  <c:v>0.12347284736543879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70D-BE21-D7A54F5954C3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'!$AC$2105</c:f>
              <c:numCache>
                <c:formatCode>0.0%</c:formatCode>
                <c:ptCount val="1"/>
                <c:pt idx="0">
                  <c:v>4.1780343911974036E-2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70D-BE21-D7A54F5954C3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'!$AD$2105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70D-BE21-D7A54F5954C3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'!$AE$2105</c:f>
              <c:numCache>
                <c:formatCode>0.0%</c:formatCode>
                <c:ptCount val="1"/>
                <c:pt idx="0">
                  <c:v>6.181431540283216E-4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70D-BE21-D7A54F5954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Mai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'!$AA$2123</c:f>
              <c:numCache>
                <c:formatCode>0.0%</c:formatCode>
                <c:ptCount val="1"/>
                <c:pt idx="0">
                  <c:v>0.77161301762582279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9-486B-91C5-5B6DE83FEB11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'!$AB$2123</c:f>
              <c:numCache>
                <c:formatCode>0.0%</c:formatCode>
                <c:ptCount val="1"/>
                <c:pt idx="0">
                  <c:v>0.15417325769546089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9-486B-91C5-5B6DE83FEB11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'!$AC$2123</c:f>
              <c:numCache>
                <c:formatCode>0.0%</c:formatCode>
                <c:ptCount val="1"/>
                <c:pt idx="0">
                  <c:v>2.9563226888945318E-2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9-486B-91C5-5B6DE83FEB11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'!$AD$2123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9-486B-91C5-5B6DE83FEB11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'!$AE$2123</c:f>
              <c:numCache>
                <c:formatCode>0.0%</c:formatCode>
                <c:ptCount val="1"/>
                <c:pt idx="0">
                  <c:v>7.1847269281594241E-3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B9-486B-91C5-5B6DE83FEB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Juin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'!$AA$2141</c:f>
              <c:numCache>
                <c:formatCode>0.0%</c:formatCode>
                <c:ptCount val="1"/>
                <c:pt idx="0">
                  <c:v>0.79092911796400955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D-4628-9C41-1C1A7C419D86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'!$AB$2141</c:f>
              <c:numCache>
                <c:formatCode>0.0%</c:formatCode>
                <c:ptCount val="1"/>
                <c:pt idx="0">
                  <c:v>0.17499274081609786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9D-4628-9C41-1C1A7C419D86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'!$AC$2141</c:f>
              <c:numCache>
                <c:formatCode>0.0%</c:formatCode>
                <c:ptCount val="1"/>
                <c:pt idx="0">
                  <c:v>4.7831595827226035E-2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9D-4628-9C41-1C1A7C419D86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'!$AD$2141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9D-4628-9C41-1C1A7C419D86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'!$AE$2141</c:f>
              <c:numCache>
                <c:formatCode>0.0%</c:formatCode>
                <c:ptCount val="1"/>
                <c:pt idx="0">
                  <c:v>9.253663877263724E-3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9D-4628-9C41-1C1A7C419D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Juillet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074906120875124"/>
          <c:y val="0.18844197873324087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'!$AA$2164</c:f>
              <c:numCache>
                <c:formatCode>0.0%</c:formatCode>
                <c:ptCount val="1"/>
                <c:pt idx="0">
                  <c:v>0.7771049857854061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C-4BDF-9ED7-6AC90DB272D9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'!$AB$2164</c:f>
              <c:numCache>
                <c:formatCode>0.0%</c:formatCode>
                <c:ptCount val="1"/>
                <c:pt idx="0">
                  <c:v>0.16881207944776735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C-4BDF-9ED7-6AC90DB272D9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'!$AC$2164</c:f>
              <c:numCache>
                <c:formatCode>0.0%</c:formatCode>
                <c:ptCount val="1"/>
                <c:pt idx="0">
                  <c:v>4.1397095632426252E-2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C-4BDF-9ED7-6AC90DB272D9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'!$AD$2164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C-4BDF-9ED7-6AC90DB272D9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'!$AE$2164</c:f>
              <c:numCache>
                <c:formatCode>0.0%</c:formatCode>
                <c:ptCount val="1"/>
                <c:pt idx="0">
                  <c:v>1.2685839134400424E-2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EC-4BDF-9ED7-6AC90DB272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Septembre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'!$AA$2192</c:f>
              <c:numCache>
                <c:formatCode>0.0%</c:formatCode>
                <c:ptCount val="1"/>
                <c:pt idx="0">
                  <c:v>0.78799867085369213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8-46BB-91A4-E6430649DA96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'!$AB$2192</c:f>
              <c:numCache>
                <c:formatCode>0.0%</c:formatCode>
                <c:ptCount val="1"/>
                <c:pt idx="0">
                  <c:v>0.16209843455944359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8-46BB-91A4-E6430649DA96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'!$AC$2192</c:f>
              <c:numCache>
                <c:formatCode>0.0%</c:formatCode>
                <c:ptCount val="1"/>
                <c:pt idx="0">
                  <c:v>3.8279480627139068E-2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8-46BB-91A4-E6430649DA96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'!$AD$2192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E8-46BB-91A4-E6430649DA96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'!$AE$2192</c:f>
              <c:numCache>
                <c:formatCode>0.0%</c:formatCode>
                <c:ptCount val="1"/>
                <c:pt idx="0">
                  <c:v>1.1623413959725061E-2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E8-46BB-91A4-E6430649DA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Octobre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layout>
        <c:manualLayout>
          <c:xMode val="edge"/>
          <c:yMode val="edge"/>
          <c:x val="0.45714278792395746"/>
          <c:y val="3.529785740460305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'!$AA$2213</c:f>
              <c:numCache>
                <c:formatCode>0.0%</c:formatCode>
                <c:ptCount val="1"/>
                <c:pt idx="0">
                  <c:v>0.80974127473169633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2-4092-875B-61FEE5DE93E4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'!$AB$2213</c:f>
              <c:numCache>
                <c:formatCode>0.0%</c:formatCode>
                <c:ptCount val="1"/>
                <c:pt idx="0">
                  <c:v>0.11381788424597618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2-4092-875B-61FEE5DE93E4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'!$AC$2213</c:f>
              <c:numCache>
                <c:formatCode>0.0%</c:formatCode>
                <c:ptCount val="1"/>
                <c:pt idx="0">
                  <c:v>5.5591627049369916E-2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2-4092-875B-61FEE5DE93E4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'!$AD$2213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2-4092-875B-61FEE5DE93E4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'!$AE$2213</c:f>
              <c:numCache>
                <c:formatCode>0.0%</c:formatCode>
                <c:ptCount val="1"/>
                <c:pt idx="0">
                  <c:v>2.0849213972957661E-2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E2-4092-875B-61FEE5DE93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% part T Noyaux remmoulés/T Sable préparé  </a:t>
            </a:r>
          </a:p>
        </c:rich>
      </c:tx>
      <c:layout>
        <c:manualLayout>
          <c:xMode val="edge"/>
          <c:yMode val="edge"/>
          <c:x val="0.134019286995117"/>
          <c:y val="2.721505605485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3435549164688372E-2"/>
          <c:y val="0.15570531735591694"/>
          <c:w val="0.85907301171248029"/>
          <c:h val="0.66317296040440565"/>
        </c:manualLayout>
      </c:layout>
      <c:lineChart>
        <c:grouping val="standard"/>
        <c:varyColors val="0"/>
        <c:ser>
          <c:idx val="1"/>
          <c:order val="0"/>
          <c:tx>
            <c:strRef>
              <c:f>'Sable Nx '!$D$3</c:f>
              <c:strCache>
                <c:ptCount val="1"/>
                <c:pt idx="0">
                  <c:v>% part Nx/T sable préparé 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'Sable Nx '!$A$4:$A$2993</c:f>
              <c:numCache>
                <c:formatCode>m/d/yyyy</c:formatCode>
                <c:ptCount val="2990"/>
                <c:pt idx="0">
                  <c:v>41645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41652</c:v>
                </c:pt>
                <c:pt idx="6">
                  <c:v>41653</c:v>
                </c:pt>
                <c:pt idx="7">
                  <c:v>41654</c:v>
                </c:pt>
                <c:pt idx="8">
                  <c:v>41655</c:v>
                </c:pt>
                <c:pt idx="9">
                  <c:v>41656</c:v>
                </c:pt>
                <c:pt idx="10">
                  <c:v>41659</c:v>
                </c:pt>
                <c:pt idx="11">
                  <c:v>41660</c:v>
                </c:pt>
                <c:pt idx="12">
                  <c:v>41661</c:v>
                </c:pt>
                <c:pt idx="13">
                  <c:v>41662</c:v>
                </c:pt>
                <c:pt idx="14">
                  <c:v>41663</c:v>
                </c:pt>
                <c:pt idx="15">
                  <c:v>41666</c:v>
                </c:pt>
                <c:pt idx="16">
                  <c:v>41667</c:v>
                </c:pt>
                <c:pt idx="17">
                  <c:v>41668</c:v>
                </c:pt>
                <c:pt idx="18">
                  <c:v>41669</c:v>
                </c:pt>
                <c:pt idx="19">
                  <c:v>41670</c:v>
                </c:pt>
                <c:pt idx="20">
                  <c:v>41673</c:v>
                </c:pt>
                <c:pt idx="21">
                  <c:v>41674</c:v>
                </c:pt>
                <c:pt idx="22">
                  <c:v>41675</c:v>
                </c:pt>
                <c:pt idx="23">
                  <c:v>41676</c:v>
                </c:pt>
                <c:pt idx="24">
                  <c:v>41677</c:v>
                </c:pt>
                <c:pt idx="25">
                  <c:v>41680</c:v>
                </c:pt>
                <c:pt idx="26">
                  <c:v>41681</c:v>
                </c:pt>
                <c:pt idx="27">
                  <c:v>41682</c:v>
                </c:pt>
                <c:pt idx="28">
                  <c:v>41683</c:v>
                </c:pt>
                <c:pt idx="29">
                  <c:v>41684</c:v>
                </c:pt>
                <c:pt idx="30">
                  <c:v>41687</c:v>
                </c:pt>
                <c:pt idx="31">
                  <c:v>41688</c:v>
                </c:pt>
                <c:pt idx="32">
                  <c:v>41689</c:v>
                </c:pt>
                <c:pt idx="33">
                  <c:v>41690</c:v>
                </c:pt>
                <c:pt idx="34">
                  <c:v>41691</c:v>
                </c:pt>
                <c:pt idx="35">
                  <c:v>41694</c:v>
                </c:pt>
                <c:pt idx="36">
                  <c:v>41695</c:v>
                </c:pt>
                <c:pt idx="37">
                  <c:v>41696</c:v>
                </c:pt>
                <c:pt idx="38">
                  <c:v>41697</c:v>
                </c:pt>
                <c:pt idx="39">
                  <c:v>41698</c:v>
                </c:pt>
                <c:pt idx="40">
                  <c:v>41701</c:v>
                </c:pt>
                <c:pt idx="41">
                  <c:v>41702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41734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41747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41764</c:v>
                </c:pt>
                <c:pt idx="84">
                  <c:v>41765</c:v>
                </c:pt>
                <c:pt idx="85">
                  <c:v>41766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41792</c:v>
                </c:pt>
                <c:pt idx="100">
                  <c:v>41793</c:v>
                </c:pt>
                <c:pt idx="101">
                  <c:v>41794</c:v>
                </c:pt>
                <c:pt idx="102">
                  <c:v>41795</c:v>
                </c:pt>
                <c:pt idx="103">
                  <c:v>41796</c:v>
                </c:pt>
                <c:pt idx="104">
                  <c:v>41800</c:v>
                </c:pt>
                <c:pt idx="105">
                  <c:v>41801</c:v>
                </c:pt>
                <c:pt idx="106">
                  <c:v>41802</c:v>
                </c:pt>
                <c:pt idx="107">
                  <c:v>41803</c:v>
                </c:pt>
                <c:pt idx="108">
                  <c:v>41806</c:v>
                </c:pt>
                <c:pt idx="109">
                  <c:v>41807</c:v>
                </c:pt>
                <c:pt idx="110">
                  <c:v>41808</c:v>
                </c:pt>
                <c:pt idx="111">
                  <c:v>41809</c:v>
                </c:pt>
                <c:pt idx="112">
                  <c:v>41810</c:v>
                </c:pt>
                <c:pt idx="113">
                  <c:v>41813</c:v>
                </c:pt>
                <c:pt idx="114">
                  <c:v>41814</c:v>
                </c:pt>
                <c:pt idx="115">
                  <c:v>41815</c:v>
                </c:pt>
                <c:pt idx="116">
                  <c:v>41816</c:v>
                </c:pt>
                <c:pt idx="117">
                  <c:v>41817</c:v>
                </c:pt>
                <c:pt idx="118">
                  <c:v>41820</c:v>
                </c:pt>
                <c:pt idx="119">
                  <c:v>41821</c:v>
                </c:pt>
                <c:pt idx="120">
                  <c:v>41822</c:v>
                </c:pt>
                <c:pt idx="121">
                  <c:v>41823</c:v>
                </c:pt>
                <c:pt idx="122">
                  <c:v>41824</c:v>
                </c:pt>
                <c:pt idx="123">
                  <c:v>41827</c:v>
                </c:pt>
                <c:pt idx="124">
                  <c:v>41828</c:v>
                </c:pt>
                <c:pt idx="125">
                  <c:v>41829</c:v>
                </c:pt>
                <c:pt idx="126">
                  <c:v>41830</c:v>
                </c:pt>
                <c:pt idx="127">
                  <c:v>41831</c:v>
                </c:pt>
                <c:pt idx="128">
                  <c:v>41835</c:v>
                </c:pt>
                <c:pt idx="129">
                  <c:v>41836</c:v>
                </c:pt>
                <c:pt idx="130">
                  <c:v>41837</c:v>
                </c:pt>
                <c:pt idx="131">
                  <c:v>41838</c:v>
                </c:pt>
                <c:pt idx="132">
                  <c:v>41841</c:v>
                </c:pt>
                <c:pt idx="133">
                  <c:v>41842</c:v>
                </c:pt>
                <c:pt idx="134">
                  <c:v>41843</c:v>
                </c:pt>
                <c:pt idx="135">
                  <c:v>41844</c:v>
                </c:pt>
                <c:pt idx="136">
                  <c:v>41845</c:v>
                </c:pt>
                <c:pt idx="137">
                  <c:v>41848</c:v>
                </c:pt>
                <c:pt idx="138">
                  <c:v>41849</c:v>
                </c:pt>
                <c:pt idx="139">
                  <c:v>41850</c:v>
                </c:pt>
                <c:pt idx="140">
                  <c:v>41851</c:v>
                </c:pt>
                <c:pt idx="141">
                  <c:v>41852</c:v>
                </c:pt>
                <c:pt idx="142">
                  <c:v>41878</c:v>
                </c:pt>
                <c:pt idx="143">
                  <c:v>41879</c:v>
                </c:pt>
                <c:pt idx="144">
                  <c:v>41880</c:v>
                </c:pt>
                <c:pt idx="145">
                  <c:v>41883</c:v>
                </c:pt>
                <c:pt idx="146">
                  <c:v>41884</c:v>
                </c:pt>
                <c:pt idx="147">
                  <c:v>41885</c:v>
                </c:pt>
                <c:pt idx="148">
                  <c:v>41886</c:v>
                </c:pt>
                <c:pt idx="149">
                  <c:v>41887</c:v>
                </c:pt>
                <c:pt idx="150">
                  <c:v>41890</c:v>
                </c:pt>
                <c:pt idx="151">
                  <c:v>41891</c:v>
                </c:pt>
                <c:pt idx="152">
                  <c:v>41892</c:v>
                </c:pt>
                <c:pt idx="153">
                  <c:v>41893</c:v>
                </c:pt>
                <c:pt idx="154">
                  <c:v>41894</c:v>
                </c:pt>
                <c:pt idx="155">
                  <c:v>41897</c:v>
                </c:pt>
                <c:pt idx="156">
                  <c:v>41898</c:v>
                </c:pt>
                <c:pt idx="157">
                  <c:v>41899</c:v>
                </c:pt>
                <c:pt idx="158">
                  <c:v>41900</c:v>
                </c:pt>
                <c:pt idx="159">
                  <c:v>41901</c:v>
                </c:pt>
                <c:pt idx="160">
                  <c:v>41904</c:v>
                </c:pt>
                <c:pt idx="161">
                  <c:v>41905</c:v>
                </c:pt>
                <c:pt idx="162">
                  <c:v>41906</c:v>
                </c:pt>
                <c:pt idx="163">
                  <c:v>41907</c:v>
                </c:pt>
                <c:pt idx="164">
                  <c:v>41908</c:v>
                </c:pt>
                <c:pt idx="165">
                  <c:v>41911</c:v>
                </c:pt>
                <c:pt idx="166">
                  <c:v>41912</c:v>
                </c:pt>
                <c:pt idx="167">
                  <c:v>41913</c:v>
                </c:pt>
                <c:pt idx="168">
                  <c:v>41914</c:v>
                </c:pt>
                <c:pt idx="169">
                  <c:v>41915</c:v>
                </c:pt>
                <c:pt idx="170">
                  <c:v>41918</c:v>
                </c:pt>
                <c:pt idx="171">
                  <c:v>41919</c:v>
                </c:pt>
                <c:pt idx="172">
                  <c:v>41920</c:v>
                </c:pt>
                <c:pt idx="173">
                  <c:v>41921</c:v>
                </c:pt>
                <c:pt idx="174">
                  <c:v>41922</c:v>
                </c:pt>
                <c:pt idx="175">
                  <c:v>41925</c:v>
                </c:pt>
                <c:pt idx="176">
                  <c:v>41926</c:v>
                </c:pt>
                <c:pt idx="177">
                  <c:v>41927</c:v>
                </c:pt>
                <c:pt idx="178">
                  <c:v>41928</c:v>
                </c:pt>
                <c:pt idx="179">
                  <c:v>41929</c:v>
                </c:pt>
                <c:pt idx="180">
                  <c:v>41932</c:v>
                </c:pt>
                <c:pt idx="181">
                  <c:v>41933</c:v>
                </c:pt>
                <c:pt idx="182">
                  <c:v>41934</c:v>
                </c:pt>
                <c:pt idx="183">
                  <c:v>41935</c:v>
                </c:pt>
                <c:pt idx="184">
                  <c:v>41936</c:v>
                </c:pt>
                <c:pt idx="185">
                  <c:v>41939</c:v>
                </c:pt>
                <c:pt idx="186">
                  <c:v>41940</c:v>
                </c:pt>
                <c:pt idx="187">
                  <c:v>41941</c:v>
                </c:pt>
                <c:pt idx="188">
                  <c:v>41942</c:v>
                </c:pt>
                <c:pt idx="189">
                  <c:v>41943</c:v>
                </c:pt>
                <c:pt idx="190">
                  <c:v>41946</c:v>
                </c:pt>
                <c:pt idx="191">
                  <c:v>41947</c:v>
                </c:pt>
                <c:pt idx="192">
                  <c:v>41948</c:v>
                </c:pt>
                <c:pt idx="193">
                  <c:v>41949</c:v>
                </c:pt>
                <c:pt idx="194">
                  <c:v>41950</c:v>
                </c:pt>
                <c:pt idx="195">
                  <c:v>41955</c:v>
                </c:pt>
                <c:pt idx="196">
                  <c:v>41956</c:v>
                </c:pt>
                <c:pt idx="197">
                  <c:v>41957</c:v>
                </c:pt>
                <c:pt idx="198">
                  <c:v>41960</c:v>
                </c:pt>
                <c:pt idx="199">
                  <c:v>41961</c:v>
                </c:pt>
                <c:pt idx="200">
                  <c:v>41962</c:v>
                </c:pt>
                <c:pt idx="201">
                  <c:v>41963</c:v>
                </c:pt>
                <c:pt idx="202">
                  <c:v>41964</c:v>
                </c:pt>
                <c:pt idx="203">
                  <c:v>41967</c:v>
                </c:pt>
                <c:pt idx="204">
                  <c:v>41968</c:v>
                </c:pt>
                <c:pt idx="205">
                  <c:v>41969</c:v>
                </c:pt>
                <c:pt idx="206">
                  <c:v>41970</c:v>
                </c:pt>
                <c:pt idx="207">
                  <c:v>41971</c:v>
                </c:pt>
                <c:pt idx="208">
                  <c:v>41974</c:v>
                </c:pt>
                <c:pt idx="209">
                  <c:v>41975</c:v>
                </c:pt>
                <c:pt idx="210">
                  <c:v>41976</c:v>
                </c:pt>
                <c:pt idx="211">
                  <c:v>41977</c:v>
                </c:pt>
                <c:pt idx="212">
                  <c:v>41978</c:v>
                </c:pt>
                <c:pt idx="213">
                  <c:v>41981</c:v>
                </c:pt>
                <c:pt idx="214">
                  <c:v>41982</c:v>
                </c:pt>
                <c:pt idx="215">
                  <c:v>41983</c:v>
                </c:pt>
                <c:pt idx="216">
                  <c:v>41984</c:v>
                </c:pt>
                <c:pt idx="217">
                  <c:v>12</c:v>
                </c:pt>
                <c:pt idx="218">
                  <c:v>41988</c:v>
                </c:pt>
                <c:pt idx="219">
                  <c:v>41989</c:v>
                </c:pt>
                <c:pt idx="220">
                  <c:v>41990</c:v>
                </c:pt>
                <c:pt idx="221">
                  <c:v>42009</c:v>
                </c:pt>
                <c:pt idx="222">
                  <c:v>42010</c:v>
                </c:pt>
                <c:pt idx="223">
                  <c:v>42011</c:v>
                </c:pt>
                <c:pt idx="224">
                  <c:v>42012</c:v>
                </c:pt>
                <c:pt idx="225">
                  <c:v>42013</c:v>
                </c:pt>
                <c:pt idx="226">
                  <c:v>42016</c:v>
                </c:pt>
                <c:pt idx="227">
                  <c:v>42017</c:v>
                </c:pt>
                <c:pt idx="228">
                  <c:v>42018</c:v>
                </c:pt>
                <c:pt idx="229">
                  <c:v>42019</c:v>
                </c:pt>
                <c:pt idx="230">
                  <c:v>42020</c:v>
                </c:pt>
                <c:pt idx="231">
                  <c:v>42023</c:v>
                </c:pt>
                <c:pt idx="232">
                  <c:v>42024</c:v>
                </c:pt>
                <c:pt idx="233">
                  <c:v>42025</c:v>
                </c:pt>
                <c:pt idx="234">
                  <c:v>42026</c:v>
                </c:pt>
                <c:pt idx="235">
                  <c:v>42027</c:v>
                </c:pt>
                <c:pt idx="236">
                  <c:v>42030</c:v>
                </c:pt>
                <c:pt idx="237">
                  <c:v>42031</c:v>
                </c:pt>
                <c:pt idx="238">
                  <c:v>42032</c:v>
                </c:pt>
                <c:pt idx="239">
                  <c:v>42033</c:v>
                </c:pt>
                <c:pt idx="240">
                  <c:v>42034</c:v>
                </c:pt>
                <c:pt idx="241">
                  <c:v>42037</c:v>
                </c:pt>
                <c:pt idx="242">
                  <c:v>42038</c:v>
                </c:pt>
                <c:pt idx="243">
                  <c:v>42039</c:v>
                </c:pt>
                <c:pt idx="244">
                  <c:v>42040</c:v>
                </c:pt>
                <c:pt idx="245">
                  <c:v>42041</c:v>
                </c:pt>
                <c:pt idx="246">
                  <c:v>42044</c:v>
                </c:pt>
                <c:pt idx="247">
                  <c:v>42045</c:v>
                </c:pt>
                <c:pt idx="248">
                  <c:v>42046</c:v>
                </c:pt>
                <c:pt idx="249">
                  <c:v>42047</c:v>
                </c:pt>
                <c:pt idx="250">
                  <c:v>42048</c:v>
                </c:pt>
                <c:pt idx="251">
                  <c:v>42051</c:v>
                </c:pt>
                <c:pt idx="252">
                  <c:v>42052</c:v>
                </c:pt>
                <c:pt idx="253">
                  <c:v>42053</c:v>
                </c:pt>
                <c:pt idx="254">
                  <c:v>42054</c:v>
                </c:pt>
                <c:pt idx="255">
                  <c:v>42055</c:v>
                </c:pt>
                <c:pt idx="256">
                  <c:v>42058</c:v>
                </c:pt>
                <c:pt idx="257">
                  <c:v>42059</c:v>
                </c:pt>
                <c:pt idx="258">
                  <c:v>42060</c:v>
                </c:pt>
                <c:pt idx="259">
                  <c:v>42061</c:v>
                </c:pt>
                <c:pt idx="260">
                  <c:v>42062</c:v>
                </c:pt>
                <c:pt idx="261">
                  <c:v>42065</c:v>
                </c:pt>
                <c:pt idx="262">
                  <c:v>41702</c:v>
                </c:pt>
                <c:pt idx="263">
                  <c:v>42067</c:v>
                </c:pt>
                <c:pt idx="264">
                  <c:v>42068</c:v>
                </c:pt>
                <c:pt idx="265">
                  <c:v>42069</c:v>
                </c:pt>
                <c:pt idx="266">
                  <c:v>42072</c:v>
                </c:pt>
                <c:pt idx="267">
                  <c:v>42073</c:v>
                </c:pt>
                <c:pt idx="268">
                  <c:v>42074</c:v>
                </c:pt>
                <c:pt idx="269">
                  <c:v>42075</c:v>
                </c:pt>
                <c:pt idx="270">
                  <c:v>42076</c:v>
                </c:pt>
                <c:pt idx="271">
                  <c:v>42079</c:v>
                </c:pt>
                <c:pt idx="272">
                  <c:v>42080</c:v>
                </c:pt>
                <c:pt idx="273">
                  <c:v>42081</c:v>
                </c:pt>
                <c:pt idx="274">
                  <c:v>42082</c:v>
                </c:pt>
                <c:pt idx="275">
                  <c:v>42083</c:v>
                </c:pt>
                <c:pt idx="276">
                  <c:v>42086</c:v>
                </c:pt>
                <c:pt idx="277">
                  <c:v>42087</c:v>
                </c:pt>
                <c:pt idx="278">
                  <c:v>42088</c:v>
                </c:pt>
                <c:pt idx="279">
                  <c:v>42089</c:v>
                </c:pt>
                <c:pt idx="280">
                  <c:v>42093</c:v>
                </c:pt>
                <c:pt idx="281">
                  <c:v>42094</c:v>
                </c:pt>
                <c:pt idx="282">
                  <c:v>42095</c:v>
                </c:pt>
                <c:pt idx="283">
                  <c:v>42096</c:v>
                </c:pt>
                <c:pt idx="284">
                  <c:v>42097</c:v>
                </c:pt>
                <c:pt idx="285">
                  <c:v>42101</c:v>
                </c:pt>
                <c:pt idx="286">
                  <c:v>42102</c:v>
                </c:pt>
                <c:pt idx="287">
                  <c:v>42103</c:v>
                </c:pt>
                <c:pt idx="288">
                  <c:v>42104</c:v>
                </c:pt>
                <c:pt idx="289">
                  <c:v>42107</c:v>
                </c:pt>
                <c:pt idx="290">
                  <c:v>42108</c:v>
                </c:pt>
                <c:pt idx="291">
                  <c:v>42109</c:v>
                </c:pt>
                <c:pt idx="292">
                  <c:v>42110</c:v>
                </c:pt>
                <c:pt idx="293">
                  <c:v>42111</c:v>
                </c:pt>
                <c:pt idx="294">
                  <c:v>42114</c:v>
                </c:pt>
                <c:pt idx="295">
                  <c:v>42115</c:v>
                </c:pt>
                <c:pt idx="296">
                  <c:v>42116</c:v>
                </c:pt>
                <c:pt idx="297">
                  <c:v>42117</c:v>
                </c:pt>
                <c:pt idx="298">
                  <c:v>42118</c:v>
                </c:pt>
                <c:pt idx="299">
                  <c:v>42121</c:v>
                </c:pt>
                <c:pt idx="300">
                  <c:v>42122</c:v>
                </c:pt>
                <c:pt idx="301">
                  <c:v>42123</c:v>
                </c:pt>
                <c:pt idx="302">
                  <c:v>42124</c:v>
                </c:pt>
                <c:pt idx="303">
                  <c:v>42128</c:v>
                </c:pt>
                <c:pt idx="304">
                  <c:v>42129</c:v>
                </c:pt>
                <c:pt idx="305">
                  <c:v>42130</c:v>
                </c:pt>
                <c:pt idx="306">
                  <c:v>42131</c:v>
                </c:pt>
                <c:pt idx="307">
                  <c:v>42135</c:v>
                </c:pt>
                <c:pt idx="308">
                  <c:v>42136</c:v>
                </c:pt>
                <c:pt idx="309">
                  <c:v>42137</c:v>
                </c:pt>
                <c:pt idx="310">
                  <c:v>42142</c:v>
                </c:pt>
                <c:pt idx="311">
                  <c:v>42143</c:v>
                </c:pt>
                <c:pt idx="312">
                  <c:v>42144</c:v>
                </c:pt>
                <c:pt idx="313">
                  <c:v>42145</c:v>
                </c:pt>
                <c:pt idx="314">
                  <c:v>42146</c:v>
                </c:pt>
                <c:pt idx="315">
                  <c:v>42150</c:v>
                </c:pt>
                <c:pt idx="316">
                  <c:v>42151</c:v>
                </c:pt>
                <c:pt idx="317">
                  <c:v>42152</c:v>
                </c:pt>
                <c:pt idx="318">
                  <c:v>42153</c:v>
                </c:pt>
                <c:pt idx="319">
                  <c:v>42156</c:v>
                </c:pt>
                <c:pt idx="320">
                  <c:v>42157</c:v>
                </c:pt>
                <c:pt idx="321">
                  <c:v>42158</c:v>
                </c:pt>
                <c:pt idx="322">
                  <c:v>42159</c:v>
                </c:pt>
                <c:pt idx="323">
                  <c:v>42160</c:v>
                </c:pt>
                <c:pt idx="324">
                  <c:v>42163</c:v>
                </c:pt>
                <c:pt idx="325">
                  <c:v>42164</c:v>
                </c:pt>
                <c:pt idx="326">
                  <c:v>42165</c:v>
                </c:pt>
                <c:pt idx="327">
                  <c:v>42166</c:v>
                </c:pt>
                <c:pt idx="328">
                  <c:v>42167</c:v>
                </c:pt>
                <c:pt idx="329">
                  <c:v>42170</c:v>
                </c:pt>
                <c:pt idx="330">
                  <c:v>42171</c:v>
                </c:pt>
                <c:pt idx="331">
                  <c:v>42172</c:v>
                </c:pt>
                <c:pt idx="332">
                  <c:v>42173</c:v>
                </c:pt>
                <c:pt idx="333">
                  <c:v>42174</c:v>
                </c:pt>
                <c:pt idx="334">
                  <c:v>42177</c:v>
                </c:pt>
                <c:pt idx="335">
                  <c:v>42178</c:v>
                </c:pt>
                <c:pt idx="336">
                  <c:v>42179</c:v>
                </c:pt>
                <c:pt idx="337">
                  <c:v>42180</c:v>
                </c:pt>
                <c:pt idx="338">
                  <c:v>42181</c:v>
                </c:pt>
                <c:pt idx="339">
                  <c:v>42184</c:v>
                </c:pt>
                <c:pt idx="340">
                  <c:v>41821</c:v>
                </c:pt>
                <c:pt idx="341">
                  <c:v>41822</c:v>
                </c:pt>
                <c:pt idx="342">
                  <c:v>41823</c:v>
                </c:pt>
                <c:pt idx="343">
                  <c:v>42191</c:v>
                </c:pt>
                <c:pt idx="344">
                  <c:v>42192</c:v>
                </c:pt>
                <c:pt idx="345">
                  <c:v>42193</c:v>
                </c:pt>
                <c:pt idx="346">
                  <c:v>42194</c:v>
                </c:pt>
                <c:pt idx="347">
                  <c:v>42195</c:v>
                </c:pt>
                <c:pt idx="348">
                  <c:v>42200</c:v>
                </c:pt>
                <c:pt idx="349">
                  <c:v>42201</c:v>
                </c:pt>
                <c:pt idx="350">
                  <c:v>42202</c:v>
                </c:pt>
                <c:pt idx="351">
                  <c:v>42205</c:v>
                </c:pt>
                <c:pt idx="352">
                  <c:v>42206</c:v>
                </c:pt>
                <c:pt idx="353">
                  <c:v>42207</c:v>
                </c:pt>
                <c:pt idx="354">
                  <c:v>42208</c:v>
                </c:pt>
                <c:pt idx="355">
                  <c:v>42209</c:v>
                </c:pt>
                <c:pt idx="356">
                  <c:v>42212</c:v>
                </c:pt>
                <c:pt idx="357">
                  <c:v>42213</c:v>
                </c:pt>
                <c:pt idx="358">
                  <c:v>42214</c:v>
                </c:pt>
                <c:pt idx="359">
                  <c:v>42215</c:v>
                </c:pt>
                <c:pt idx="360">
                  <c:v>42216</c:v>
                </c:pt>
                <c:pt idx="361">
                  <c:v>42243</c:v>
                </c:pt>
                <c:pt idx="362">
                  <c:v>42244</c:v>
                </c:pt>
                <c:pt idx="363">
                  <c:v>42247</c:v>
                </c:pt>
                <c:pt idx="364">
                  <c:v>42248</c:v>
                </c:pt>
                <c:pt idx="365">
                  <c:v>42249</c:v>
                </c:pt>
                <c:pt idx="366">
                  <c:v>42250</c:v>
                </c:pt>
                <c:pt idx="367">
                  <c:v>42251</c:v>
                </c:pt>
                <c:pt idx="368">
                  <c:v>42254</c:v>
                </c:pt>
                <c:pt idx="369">
                  <c:v>42255</c:v>
                </c:pt>
                <c:pt idx="370">
                  <c:v>42256</c:v>
                </c:pt>
                <c:pt idx="371">
                  <c:v>42257</c:v>
                </c:pt>
                <c:pt idx="372">
                  <c:v>42258</c:v>
                </c:pt>
                <c:pt idx="373">
                  <c:v>42261</c:v>
                </c:pt>
                <c:pt idx="374">
                  <c:v>42262</c:v>
                </c:pt>
                <c:pt idx="375">
                  <c:v>42263</c:v>
                </c:pt>
                <c:pt idx="376">
                  <c:v>42264</c:v>
                </c:pt>
                <c:pt idx="377">
                  <c:v>42265</c:v>
                </c:pt>
                <c:pt idx="378">
                  <c:v>42268</c:v>
                </c:pt>
                <c:pt idx="379">
                  <c:v>42269</c:v>
                </c:pt>
                <c:pt idx="380">
                  <c:v>42270</c:v>
                </c:pt>
                <c:pt idx="381">
                  <c:v>42271</c:v>
                </c:pt>
                <c:pt idx="382">
                  <c:v>42272</c:v>
                </c:pt>
                <c:pt idx="383">
                  <c:v>42275</c:v>
                </c:pt>
                <c:pt idx="384">
                  <c:v>42276</c:v>
                </c:pt>
                <c:pt idx="385">
                  <c:v>42277</c:v>
                </c:pt>
                <c:pt idx="386">
                  <c:v>42278</c:v>
                </c:pt>
                <c:pt idx="387">
                  <c:v>42279</c:v>
                </c:pt>
                <c:pt idx="388">
                  <c:v>42282</c:v>
                </c:pt>
                <c:pt idx="389">
                  <c:v>42283</c:v>
                </c:pt>
                <c:pt idx="390">
                  <c:v>42284</c:v>
                </c:pt>
                <c:pt idx="391">
                  <c:v>42285</c:v>
                </c:pt>
                <c:pt idx="392">
                  <c:v>42286</c:v>
                </c:pt>
                <c:pt idx="393">
                  <c:v>42289</c:v>
                </c:pt>
                <c:pt idx="394">
                  <c:v>42290</c:v>
                </c:pt>
                <c:pt idx="395">
                  <c:v>42291</c:v>
                </c:pt>
                <c:pt idx="396">
                  <c:v>42292</c:v>
                </c:pt>
                <c:pt idx="397">
                  <c:v>42293</c:v>
                </c:pt>
                <c:pt idx="398">
                  <c:v>42296</c:v>
                </c:pt>
                <c:pt idx="399">
                  <c:v>42297</c:v>
                </c:pt>
                <c:pt idx="400">
                  <c:v>42298</c:v>
                </c:pt>
                <c:pt idx="401">
                  <c:v>42299</c:v>
                </c:pt>
                <c:pt idx="402">
                  <c:v>42300</c:v>
                </c:pt>
                <c:pt idx="403">
                  <c:v>42303</c:v>
                </c:pt>
                <c:pt idx="404">
                  <c:v>42304</c:v>
                </c:pt>
                <c:pt idx="405">
                  <c:v>42305</c:v>
                </c:pt>
                <c:pt idx="406">
                  <c:v>42306</c:v>
                </c:pt>
                <c:pt idx="407">
                  <c:v>42307</c:v>
                </c:pt>
                <c:pt idx="408">
                  <c:v>42310</c:v>
                </c:pt>
                <c:pt idx="409">
                  <c:v>42311</c:v>
                </c:pt>
                <c:pt idx="410">
                  <c:v>42312</c:v>
                </c:pt>
                <c:pt idx="411">
                  <c:v>42313</c:v>
                </c:pt>
                <c:pt idx="412">
                  <c:v>42314</c:v>
                </c:pt>
                <c:pt idx="413">
                  <c:v>42317</c:v>
                </c:pt>
                <c:pt idx="414">
                  <c:v>42318</c:v>
                </c:pt>
                <c:pt idx="415">
                  <c:v>42320</c:v>
                </c:pt>
                <c:pt idx="416">
                  <c:v>42321</c:v>
                </c:pt>
                <c:pt idx="417">
                  <c:v>42324</c:v>
                </c:pt>
                <c:pt idx="418">
                  <c:v>42325</c:v>
                </c:pt>
                <c:pt idx="419">
                  <c:v>42326</c:v>
                </c:pt>
                <c:pt idx="420">
                  <c:v>42327</c:v>
                </c:pt>
                <c:pt idx="421">
                  <c:v>42331</c:v>
                </c:pt>
                <c:pt idx="422">
                  <c:v>42332</c:v>
                </c:pt>
                <c:pt idx="423">
                  <c:v>42333</c:v>
                </c:pt>
                <c:pt idx="424">
                  <c:v>42334</c:v>
                </c:pt>
                <c:pt idx="425">
                  <c:v>42335</c:v>
                </c:pt>
                <c:pt idx="426">
                  <c:v>42338</c:v>
                </c:pt>
                <c:pt idx="427">
                  <c:v>42339</c:v>
                </c:pt>
                <c:pt idx="428">
                  <c:v>42340</c:v>
                </c:pt>
                <c:pt idx="429">
                  <c:v>42341</c:v>
                </c:pt>
                <c:pt idx="430">
                  <c:v>42342</c:v>
                </c:pt>
                <c:pt idx="431">
                  <c:v>42345</c:v>
                </c:pt>
                <c:pt idx="432">
                  <c:v>42346</c:v>
                </c:pt>
                <c:pt idx="433">
                  <c:v>42347</c:v>
                </c:pt>
                <c:pt idx="434">
                  <c:v>42348</c:v>
                </c:pt>
                <c:pt idx="435">
                  <c:v>42349</c:v>
                </c:pt>
                <c:pt idx="436">
                  <c:v>42352</c:v>
                </c:pt>
                <c:pt idx="437">
                  <c:v>42353</c:v>
                </c:pt>
                <c:pt idx="438">
                  <c:v>42354</c:v>
                </c:pt>
                <c:pt idx="439">
                  <c:v>42355</c:v>
                </c:pt>
                <c:pt idx="440">
                  <c:v>42373</c:v>
                </c:pt>
                <c:pt idx="441">
                  <c:v>42374</c:v>
                </c:pt>
                <c:pt idx="442">
                  <c:v>42375</c:v>
                </c:pt>
                <c:pt idx="443">
                  <c:v>42376</c:v>
                </c:pt>
                <c:pt idx="444">
                  <c:v>42377</c:v>
                </c:pt>
                <c:pt idx="445">
                  <c:v>42380</c:v>
                </c:pt>
                <c:pt idx="446">
                  <c:v>42381</c:v>
                </c:pt>
                <c:pt idx="447">
                  <c:v>42382</c:v>
                </c:pt>
                <c:pt idx="448">
                  <c:v>42383</c:v>
                </c:pt>
                <c:pt idx="449">
                  <c:v>42384</c:v>
                </c:pt>
                <c:pt idx="450">
                  <c:v>42387</c:v>
                </c:pt>
                <c:pt idx="451">
                  <c:v>42388</c:v>
                </c:pt>
                <c:pt idx="452">
                  <c:v>42389</c:v>
                </c:pt>
                <c:pt idx="453">
                  <c:v>42390</c:v>
                </c:pt>
                <c:pt idx="454">
                  <c:v>42391</c:v>
                </c:pt>
                <c:pt idx="455">
                  <c:v>42394</c:v>
                </c:pt>
                <c:pt idx="456">
                  <c:v>42395</c:v>
                </c:pt>
                <c:pt idx="457">
                  <c:v>42396</c:v>
                </c:pt>
                <c:pt idx="458">
                  <c:v>42397</c:v>
                </c:pt>
                <c:pt idx="459">
                  <c:v>42398</c:v>
                </c:pt>
                <c:pt idx="460">
                  <c:v>42401</c:v>
                </c:pt>
                <c:pt idx="461">
                  <c:v>42402</c:v>
                </c:pt>
                <c:pt idx="462">
                  <c:v>42403</c:v>
                </c:pt>
                <c:pt idx="463">
                  <c:v>42404</c:v>
                </c:pt>
                <c:pt idx="464">
                  <c:v>42405</c:v>
                </c:pt>
                <c:pt idx="465">
                  <c:v>42408</c:v>
                </c:pt>
                <c:pt idx="466">
                  <c:v>42409</c:v>
                </c:pt>
                <c:pt idx="467">
                  <c:v>42410</c:v>
                </c:pt>
                <c:pt idx="468">
                  <c:v>42411</c:v>
                </c:pt>
                <c:pt idx="469">
                  <c:v>42415</c:v>
                </c:pt>
                <c:pt idx="470">
                  <c:v>42416</c:v>
                </c:pt>
                <c:pt idx="471">
                  <c:v>42417</c:v>
                </c:pt>
                <c:pt idx="472">
                  <c:v>42418</c:v>
                </c:pt>
                <c:pt idx="473">
                  <c:v>42419</c:v>
                </c:pt>
                <c:pt idx="474">
                  <c:v>42420</c:v>
                </c:pt>
                <c:pt idx="475">
                  <c:v>42422</c:v>
                </c:pt>
                <c:pt idx="476">
                  <c:v>42423</c:v>
                </c:pt>
                <c:pt idx="477">
                  <c:v>42424</c:v>
                </c:pt>
                <c:pt idx="478">
                  <c:v>42425</c:v>
                </c:pt>
                <c:pt idx="479">
                  <c:v>42429</c:v>
                </c:pt>
                <c:pt idx="480">
                  <c:v>42430</c:v>
                </c:pt>
                <c:pt idx="481">
                  <c:v>41702</c:v>
                </c:pt>
                <c:pt idx="482">
                  <c:v>42432</c:v>
                </c:pt>
                <c:pt idx="483">
                  <c:v>42433</c:v>
                </c:pt>
                <c:pt idx="484">
                  <c:v>42436</c:v>
                </c:pt>
                <c:pt idx="485">
                  <c:v>42437</c:v>
                </c:pt>
                <c:pt idx="486">
                  <c:v>42438</c:v>
                </c:pt>
                <c:pt idx="487">
                  <c:v>42439</c:v>
                </c:pt>
                <c:pt idx="488">
                  <c:v>42440</c:v>
                </c:pt>
                <c:pt idx="489">
                  <c:v>42443</c:v>
                </c:pt>
                <c:pt idx="490">
                  <c:v>42444</c:v>
                </c:pt>
                <c:pt idx="491">
                  <c:v>42445</c:v>
                </c:pt>
                <c:pt idx="492">
                  <c:v>42446</c:v>
                </c:pt>
                <c:pt idx="493">
                  <c:v>42447</c:v>
                </c:pt>
                <c:pt idx="494">
                  <c:v>42450</c:v>
                </c:pt>
                <c:pt idx="495">
                  <c:v>42451</c:v>
                </c:pt>
                <c:pt idx="496">
                  <c:v>42452</c:v>
                </c:pt>
                <c:pt idx="497">
                  <c:v>42453</c:v>
                </c:pt>
                <c:pt idx="498">
                  <c:v>42454</c:v>
                </c:pt>
                <c:pt idx="499">
                  <c:v>42458</c:v>
                </c:pt>
                <c:pt idx="500">
                  <c:v>42459</c:v>
                </c:pt>
                <c:pt idx="501">
                  <c:v>42460</c:v>
                </c:pt>
                <c:pt idx="502">
                  <c:v>42461</c:v>
                </c:pt>
                <c:pt idx="503">
                  <c:v>42464</c:v>
                </c:pt>
                <c:pt idx="504">
                  <c:v>42465</c:v>
                </c:pt>
                <c:pt idx="505">
                  <c:v>42466</c:v>
                </c:pt>
                <c:pt idx="506">
                  <c:v>42467</c:v>
                </c:pt>
                <c:pt idx="507">
                  <c:v>42468</c:v>
                </c:pt>
                <c:pt idx="508">
                  <c:v>42471</c:v>
                </c:pt>
                <c:pt idx="509">
                  <c:v>42472</c:v>
                </c:pt>
                <c:pt idx="510">
                  <c:v>42473</c:v>
                </c:pt>
                <c:pt idx="511">
                  <c:v>42474</c:v>
                </c:pt>
                <c:pt idx="512">
                  <c:v>42475</c:v>
                </c:pt>
                <c:pt idx="513">
                  <c:v>42478</c:v>
                </c:pt>
                <c:pt idx="514">
                  <c:v>42479</c:v>
                </c:pt>
                <c:pt idx="515">
                  <c:v>42480</c:v>
                </c:pt>
                <c:pt idx="516">
                  <c:v>42481</c:v>
                </c:pt>
                <c:pt idx="517">
                  <c:v>42482</c:v>
                </c:pt>
                <c:pt idx="518">
                  <c:v>42485</c:v>
                </c:pt>
                <c:pt idx="519">
                  <c:v>42486</c:v>
                </c:pt>
                <c:pt idx="520">
                  <c:v>42487</c:v>
                </c:pt>
                <c:pt idx="521">
                  <c:v>42488</c:v>
                </c:pt>
                <c:pt idx="522">
                  <c:v>42489</c:v>
                </c:pt>
                <c:pt idx="523">
                  <c:v>42492</c:v>
                </c:pt>
                <c:pt idx="524">
                  <c:v>42493</c:v>
                </c:pt>
                <c:pt idx="525">
                  <c:v>42494</c:v>
                </c:pt>
                <c:pt idx="526">
                  <c:v>42499</c:v>
                </c:pt>
                <c:pt idx="527">
                  <c:v>42500</c:v>
                </c:pt>
                <c:pt idx="528">
                  <c:v>42501</c:v>
                </c:pt>
                <c:pt idx="529">
                  <c:v>42502</c:v>
                </c:pt>
                <c:pt idx="530">
                  <c:v>42503</c:v>
                </c:pt>
                <c:pt idx="531">
                  <c:v>42507</c:v>
                </c:pt>
                <c:pt idx="532">
                  <c:v>42508</c:v>
                </c:pt>
                <c:pt idx="533">
                  <c:v>42509</c:v>
                </c:pt>
                <c:pt idx="534">
                  <c:v>42510</c:v>
                </c:pt>
                <c:pt idx="535">
                  <c:v>42513</c:v>
                </c:pt>
                <c:pt idx="536">
                  <c:v>42514</c:v>
                </c:pt>
                <c:pt idx="537">
                  <c:v>42515</c:v>
                </c:pt>
                <c:pt idx="538">
                  <c:v>42516</c:v>
                </c:pt>
                <c:pt idx="539">
                  <c:v>42517</c:v>
                </c:pt>
                <c:pt idx="540">
                  <c:v>42520</c:v>
                </c:pt>
                <c:pt idx="541">
                  <c:v>42521</c:v>
                </c:pt>
                <c:pt idx="542">
                  <c:v>42522</c:v>
                </c:pt>
                <c:pt idx="543">
                  <c:v>42523</c:v>
                </c:pt>
                <c:pt idx="544">
                  <c:v>42524</c:v>
                </c:pt>
                <c:pt idx="545">
                  <c:v>42527</c:v>
                </c:pt>
                <c:pt idx="546">
                  <c:v>42528</c:v>
                </c:pt>
                <c:pt idx="547">
                  <c:v>42529</c:v>
                </c:pt>
                <c:pt idx="548">
                  <c:v>42530</c:v>
                </c:pt>
                <c:pt idx="549">
                  <c:v>42531</c:v>
                </c:pt>
                <c:pt idx="550">
                  <c:v>42534</c:v>
                </c:pt>
                <c:pt idx="551">
                  <c:v>42535</c:v>
                </c:pt>
                <c:pt idx="552">
                  <c:v>42536</c:v>
                </c:pt>
                <c:pt idx="553">
                  <c:v>42537</c:v>
                </c:pt>
                <c:pt idx="554">
                  <c:v>42538</c:v>
                </c:pt>
                <c:pt idx="555">
                  <c:v>42541</c:v>
                </c:pt>
                <c:pt idx="556">
                  <c:v>42542</c:v>
                </c:pt>
                <c:pt idx="557">
                  <c:v>42543</c:v>
                </c:pt>
                <c:pt idx="558">
                  <c:v>42544</c:v>
                </c:pt>
                <c:pt idx="559">
                  <c:v>42545</c:v>
                </c:pt>
                <c:pt idx="560">
                  <c:v>42548</c:v>
                </c:pt>
                <c:pt idx="561">
                  <c:v>42549</c:v>
                </c:pt>
                <c:pt idx="562">
                  <c:v>42550</c:v>
                </c:pt>
                <c:pt idx="563">
                  <c:v>42552</c:v>
                </c:pt>
                <c:pt idx="564">
                  <c:v>42555</c:v>
                </c:pt>
                <c:pt idx="565">
                  <c:v>42556</c:v>
                </c:pt>
                <c:pt idx="566">
                  <c:v>42557</c:v>
                </c:pt>
                <c:pt idx="567">
                  <c:v>42558</c:v>
                </c:pt>
                <c:pt idx="568">
                  <c:v>42559</c:v>
                </c:pt>
                <c:pt idx="569">
                  <c:v>42562</c:v>
                </c:pt>
                <c:pt idx="570">
                  <c:v>42563</c:v>
                </c:pt>
                <c:pt idx="571">
                  <c:v>42564</c:v>
                </c:pt>
                <c:pt idx="572">
                  <c:v>42569</c:v>
                </c:pt>
                <c:pt idx="573">
                  <c:v>42570</c:v>
                </c:pt>
                <c:pt idx="574">
                  <c:v>42571</c:v>
                </c:pt>
                <c:pt idx="575">
                  <c:v>42572</c:v>
                </c:pt>
                <c:pt idx="576">
                  <c:v>42573</c:v>
                </c:pt>
                <c:pt idx="577">
                  <c:v>42576</c:v>
                </c:pt>
                <c:pt idx="578">
                  <c:v>42577</c:v>
                </c:pt>
                <c:pt idx="579">
                  <c:v>42578</c:v>
                </c:pt>
                <c:pt idx="580">
                  <c:v>42579</c:v>
                </c:pt>
                <c:pt idx="581">
                  <c:v>42580</c:v>
                </c:pt>
                <c:pt idx="582">
                  <c:v>42604</c:v>
                </c:pt>
                <c:pt idx="583">
                  <c:v>42605</c:v>
                </c:pt>
                <c:pt idx="584">
                  <c:v>42606</c:v>
                </c:pt>
                <c:pt idx="585">
                  <c:v>42607</c:v>
                </c:pt>
                <c:pt idx="586">
                  <c:v>42608</c:v>
                </c:pt>
                <c:pt idx="587">
                  <c:v>42611</c:v>
                </c:pt>
                <c:pt idx="588">
                  <c:v>42612</c:v>
                </c:pt>
                <c:pt idx="589">
                  <c:v>42613</c:v>
                </c:pt>
                <c:pt idx="590">
                  <c:v>42614</c:v>
                </c:pt>
                <c:pt idx="591">
                  <c:v>42615</c:v>
                </c:pt>
                <c:pt idx="592">
                  <c:v>42618</c:v>
                </c:pt>
                <c:pt idx="593">
                  <c:v>42619</c:v>
                </c:pt>
                <c:pt idx="594">
                  <c:v>42620</c:v>
                </c:pt>
                <c:pt idx="595">
                  <c:v>42621</c:v>
                </c:pt>
                <c:pt idx="596">
                  <c:v>42622</c:v>
                </c:pt>
                <c:pt idx="597">
                  <c:v>42625</c:v>
                </c:pt>
                <c:pt idx="598">
                  <c:v>42626</c:v>
                </c:pt>
                <c:pt idx="599">
                  <c:v>42627</c:v>
                </c:pt>
                <c:pt idx="600">
                  <c:v>42628</c:v>
                </c:pt>
                <c:pt idx="601">
                  <c:v>42629</c:v>
                </c:pt>
                <c:pt idx="602">
                  <c:v>42632</c:v>
                </c:pt>
                <c:pt idx="603">
                  <c:v>42633</c:v>
                </c:pt>
                <c:pt idx="604">
                  <c:v>42634</c:v>
                </c:pt>
                <c:pt idx="605">
                  <c:v>42635</c:v>
                </c:pt>
                <c:pt idx="606">
                  <c:v>42636</c:v>
                </c:pt>
                <c:pt idx="607">
                  <c:v>42639</c:v>
                </c:pt>
                <c:pt idx="608">
                  <c:v>42640</c:v>
                </c:pt>
                <c:pt idx="609">
                  <c:v>42641</c:v>
                </c:pt>
                <c:pt idx="610">
                  <c:v>42642</c:v>
                </c:pt>
                <c:pt idx="611">
                  <c:v>42643</c:v>
                </c:pt>
                <c:pt idx="612">
                  <c:v>42646</c:v>
                </c:pt>
                <c:pt idx="613">
                  <c:v>42647</c:v>
                </c:pt>
                <c:pt idx="614">
                  <c:v>42648</c:v>
                </c:pt>
                <c:pt idx="615">
                  <c:v>42649</c:v>
                </c:pt>
                <c:pt idx="616">
                  <c:v>42650</c:v>
                </c:pt>
                <c:pt idx="617">
                  <c:v>42653</c:v>
                </c:pt>
                <c:pt idx="618">
                  <c:v>42654</c:v>
                </c:pt>
                <c:pt idx="619">
                  <c:v>42655</c:v>
                </c:pt>
                <c:pt idx="620">
                  <c:v>42656</c:v>
                </c:pt>
                <c:pt idx="621">
                  <c:v>42657</c:v>
                </c:pt>
                <c:pt idx="622">
                  <c:v>42660</c:v>
                </c:pt>
                <c:pt idx="623">
                  <c:v>42661</c:v>
                </c:pt>
                <c:pt idx="624">
                  <c:v>42662</c:v>
                </c:pt>
                <c:pt idx="625">
                  <c:v>42663</c:v>
                </c:pt>
                <c:pt idx="626">
                  <c:v>42664</c:v>
                </c:pt>
                <c:pt idx="627">
                  <c:v>42667</c:v>
                </c:pt>
                <c:pt idx="628">
                  <c:v>42668</c:v>
                </c:pt>
                <c:pt idx="629">
                  <c:v>42669</c:v>
                </c:pt>
                <c:pt idx="630">
                  <c:v>42670</c:v>
                </c:pt>
                <c:pt idx="631">
                  <c:v>42676</c:v>
                </c:pt>
                <c:pt idx="632">
                  <c:v>42677</c:v>
                </c:pt>
                <c:pt idx="633">
                  <c:v>42678</c:v>
                </c:pt>
                <c:pt idx="634">
                  <c:v>42681</c:v>
                </c:pt>
                <c:pt idx="635">
                  <c:v>42682</c:v>
                </c:pt>
                <c:pt idx="636">
                  <c:v>42683</c:v>
                </c:pt>
                <c:pt idx="637">
                  <c:v>42684</c:v>
                </c:pt>
                <c:pt idx="638">
                  <c:v>42688</c:v>
                </c:pt>
                <c:pt idx="639">
                  <c:v>42689</c:v>
                </c:pt>
                <c:pt idx="640">
                  <c:v>42690</c:v>
                </c:pt>
                <c:pt idx="641">
                  <c:v>42691</c:v>
                </c:pt>
                <c:pt idx="642">
                  <c:v>42692</c:v>
                </c:pt>
                <c:pt idx="643">
                  <c:v>42695</c:v>
                </c:pt>
                <c:pt idx="644">
                  <c:v>42697</c:v>
                </c:pt>
                <c:pt idx="645">
                  <c:v>42698</c:v>
                </c:pt>
                <c:pt idx="646">
                  <c:v>42699</c:v>
                </c:pt>
                <c:pt idx="647">
                  <c:v>42702</c:v>
                </c:pt>
                <c:pt idx="648">
                  <c:v>42703</c:v>
                </c:pt>
                <c:pt idx="649">
                  <c:v>42704</c:v>
                </c:pt>
                <c:pt idx="650">
                  <c:v>42705</c:v>
                </c:pt>
                <c:pt idx="651">
                  <c:v>42706</c:v>
                </c:pt>
                <c:pt idx="652">
                  <c:v>42709</c:v>
                </c:pt>
                <c:pt idx="653">
                  <c:v>42710</c:v>
                </c:pt>
                <c:pt idx="654">
                  <c:v>42711</c:v>
                </c:pt>
                <c:pt idx="655">
                  <c:v>42712</c:v>
                </c:pt>
                <c:pt idx="656">
                  <c:v>42713</c:v>
                </c:pt>
                <c:pt idx="657">
                  <c:v>42717</c:v>
                </c:pt>
                <c:pt idx="658">
                  <c:v>42718</c:v>
                </c:pt>
                <c:pt idx="659">
                  <c:v>42719</c:v>
                </c:pt>
                <c:pt idx="660">
                  <c:v>42720</c:v>
                </c:pt>
                <c:pt idx="661">
                  <c:v>42723</c:v>
                </c:pt>
                <c:pt idx="662">
                  <c:v>42724</c:v>
                </c:pt>
                <c:pt idx="663">
                  <c:v>42725</c:v>
                </c:pt>
                <c:pt idx="664">
                  <c:v>42738</c:v>
                </c:pt>
                <c:pt idx="665">
                  <c:v>42739</c:v>
                </c:pt>
                <c:pt idx="666">
                  <c:v>42740</c:v>
                </c:pt>
                <c:pt idx="667">
                  <c:v>42744</c:v>
                </c:pt>
                <c:pt idx="668">
                  <c:v>42745</c:v>
                </c:pt>
                <c:pt idx="669">
                  <c:v>42747</c:v>
                </c:pt>
                <c:pt idx="670">
                  <c:v>42748</c:v>
                </c:pt>
                <c:pt idx="671">
                  <c:v>42751</c:v>
                </c:pt>
                <c:pt idx="672">
                  <c:v>42752</c:v>
                </c:pt>
                <c:pt idx="673">
                  <c:v>42753</c:v>
                </c:pt>
                <c:pt idx="674">
                  <c:v>42754</c:v>
                </c:pt>
                <c:pt idx="675">
                  <c:v>42755</c:v>
                </c:pt>
                <c:pt idx="676">
                  <c:v>42758</c:v>
                </c:pt>
                <c:pt idx="677">
                  <c:v>42759</c:v>
                </c:pt>
                <c:pt idx="678">
                  <c:v>42760</c:v>
                </c:pt>
                <c:pt idx="679">
                  <c:v>42761</c:v>
                </c:pt>
                <c:pt idx="680">
                  <c:v>42762</c:v>
                </c:pt>
                <c:pt idx="681">
                  <c:v>42765</c:v>
                </c:pt>
                <c:pt idx="682">
                  <c:v>42766</c:v>
                </c:pt>
                <c:pt idx="683">
                  <c:v>42767</c:v>
                </c:pt>
                <c:pt idx="684">
                  <c:v>42768</c:v>
                </c:pt>
                <c:pt idx="685">
                  <c:v>42769</c:v>
                </c:pt>
                <c:pt idx="686">
                  <c:v>42770</c:v>
                </c:pt>
                <c:pt idx="687">
                  <c:v>42772</c:v>
                </c:pt>
                <c:pt idx="688">
                  <c:v>42773</c:v>
                </c:pt>
                <c:pt idx="689">
                  <c:v>42774</c:v>
                </c:pt>
                <c:pt idx="690">
                  <c:v>42775</c:v>
                </c:pt>
                <c:pt idx="691">
                  <c:v>42776</c:v>
                </c:pt>
                <c:pt idx="692">
                  <c:v>42779</c:v>
                </c:pt>
                <c:pt idx="693">
                  <c:v>42780</c:v>
                </c:pt>
                <c:pt idx="694">
                  <c:v>42781</c:v>
                </c:pt>
                <c:pt idx="695">
                  <c:v>42782</c:v>
                </c:pt>
                <c:pt idx="696">
                  <c:v>42783</c:v>
                </c:pt>
                <c:pt idx="697">
                  <c:v>42786</c:v>
                </c:pt>
                <c:pt idx="698">
                  <c:v>42787</c:v>
                </c:pt>
                <c:pt idx="699">
                  <c:v>42788</c:v>
                </c:pt>
                <c:pt idx="700">
                  <c:v>42789</c:v>
                </c:pt>
                <c:pt idx="701">
                  <c:v>42790</c:v>
                </c:pt>
                <c:pt idx="702">
                  <c:v>42791</c:v>
                </c:pt>
                <c:pt idx="703">
                  <c:v>42793</c:v>
                </c:pt>
                <c:pt idx="704">
                  <c:v>42794</c:v>
                </c:pt>
                <c:pt idx="705">
                  <c:v>42795</c:v>
                </c:pt>
                <c:pt idx="706">
                  <c:v>42796</c:v>
                </c:pt>
                <c:pt idx="707">
                  <c:v>42797</c:v>
                </c:pt>
                <c:pt idx="708">
                  <c:v>42800</c:v>
                </c:pt>
                <c:pt idx="709">
                  <c:v>42801</c:v>
                </c:pt>
                <c:pt idx="710">
                  <c:v>42802</c:v>
                </c:pt>
                <c:pt idx="711">
                  <c:v>42803</c:v>
                </c:pt>
                <c:pt idx="712">
                  <c:v>42804</c:v>
                </c:pt>
                <c:pt idx="713">
                  <c:v>42807</c:v>
                </c:pt>
                <c:pt idx="714">
                  <c:v>42808</c:v>
                </c:pt>
                <c:pt idx="715">
                  <c:v>42809</c:v>
                </c:pt>
                <c:pt idx="716">
                  <c:v>42810</c:v>
                </c:pt>
                <c:pt idx="717">
                  <c:v>42811</c:v>
                </c:pt>
                <c:pt idx="718">
                  <c:v>42814</c:v>
                </c:pt>
                <c:pt idx="719">
                  <c:v>42815</c:v>
                </c:pt>
                <c:pt idx="720">
                  <c:v>42816</c:v>
                </c:pt>
                <c:pt idx="721">
                  <c:v>42817</c:v>
                </c:pt>
                <c:pt idx="722">
                  <c:v>42818</c:v>
                </c:pt>
                <c:pt idx="723">
                  <c:v>42821</c:v>
                </c:pt>
                <c:pt idx="724">
                  <c:v>42822</c:v>
                </c:pt>
                <c:pt idx="725">
                  <c:v>42823</c:v>
                </c:pt>
                <c:pt idx="726">
                  <c:v>42824</c:v>
                </c:pt>
                <c:pt idx="727">
                  <c:v>42825</c:v>
                </c:pt>
                <c:pt idx="728">
                  <c:v>42826</c:v>
                </c:pt>
                <c:pt idx="729">
                  <c:v>42828</c:v>
                </c:pt>
                <c:pt idx="730">
                  <c:v>42829</c:v>
                </c:pt>
                <c:pt idx="731">
                  <c:v>42830</c:v>
                </c:pt>
                <c:pt idx="732">
                  <c:v>42831</c:v>
                </c:pt>
                <c:pt idx="733">
                  <c:v>42832</c:v>
                </c:pt>
                <c:pt idx="734">
                  <c:v>42835</c:v>
                </c:pt>
                <c:pt idx="735">
                  <c:v>42836</c:v>
                </c:pt>
                <c:pt idx="736">
                  <c:v>42837</c:v>
                </c:pt>
                <c:pt idx="737">
                  <c:v>42838</c:v>
                </c:pt>
                <c:pt idx="738">
                  <c:v>42839</c:v>
                </c:pt>
                <c:pt idx="739">
                  <c:v>42843</c:v>
                </c:pt>
                <c:pt idx="740">
                  <c:v>42844</c:v>
                </c:pt>
                <c:pt idx="741">
                  <c:v>42845</c:v>
                </c:pt>
                <c:pt idx="742">
                  <c:v>42846</c:v>
                </c:pt>
                <c:pt idx="743">
                  <c:v>42849</c:v>
                </c:pt>
                <c:pt idx="744">
                  <c:v>42850</c:v>
                </c:pt>
                <c:pt idx="745">
                  <c:v>42851</c:v>
                </c:pt>
                <c:pt idx="746">
                  <c:v>42852</c:v>
                </c:pt>
                <c:pt idx="747">
                  <c:v>42853</c:v>
                </c:pt>
                <c:pt idx="748">
                  <c:v>42857</c:v>
                </c:pt>
                <c:pt idx="749">
                  <c:v>42858</c:v>
                </c:pt>
                <c:pt idx="750">
                  <c:v>42859</c:v>
                </c:pt>
                <c:pt idx="751">
                  <c:v>42860</c:v>
                </c:pt>
                <c:pt idx="752">
                  <c:v>42864</c:v>
                </c:pt>
                <c:pt idx="753">
                  <c:v>42865</c:v>
                </c:pt>
                <c:pt idx="754">
                  <c:v>42866</c:v>
                </c:pt>
                <c:pt idx="755">
                  <c:v>42867</c:v>
                </c:pt>
                <c:pt idx="756">
                  <c:v>42868</c:v>
                </c:pt>
                <c:pt idx="757">
                  <c:v>42870</c:v>
                </c:pt>
                <c:pt idx="758">
                  <c:v>42871</c:v>
                </c:pt>
                <c:pt idx="759">
                  <c:v>42872</c:v>
                </c:pt>
                <c:pt idx="760">
                  <c:v>42873</c:v>
                </c:pt>
                <c:pt idx="761">
                  <c:v>42874</c:v>
                </c:pt>
                <c:pt idx="762">
                  <c:v>42875</c:v>
                </c:pt>
                <c:pt idx="763">
                  <c:v>42877</c:v>
                </c:pt>
                <c:pt idx="764">
                  <c:v>42878</c:v>
                </c:pt>
                <c:pt idx="765">
                  <c:v>42879</c:v>
                </c:pt>
                <c:pt idx="766">
                  <c:v>42884</c:v>
                </c:pt>
                <c:pt idx="767">
                  <c:v>42885</c:v>
                </c:pt>
                <c:pt idx="768">
                  <c:v>42886</c:v>
                </c:pt>
                <c:pt idx="769">
                  <c:v>42887</c:v>
                </c:pt>
                <c:pt idx="770">
                  <c:v>42888</c:v>
                </c:pt>
                <c:pt idx="771">
                  <c:v>42892</c:v>
                </c:pt>
                <c:pt idx="772">
                  <c:v>42893</c:v>
                </c:pt>
                <c:pt idx="773">
                  <c:v>42894</c:v>
                </c:pt>
                <c:pt idx="774">
                  <c:v>42895</c:v>
                </c:pt>
                <c:pt idx="775">
                  <c:v>42896</c:v>
                </c:pt>
                <c:pt idx="776">
                  <c:v>42898</c:v>
                </c:pt>
                <c:pt idx="777">
                  <c:v>42899</c:v>
                </c:pt>
                <c:pt idx="778">
                  <c:v>42900</c:v>
                </c:pt>
                <c:pt idx="779">
                  <c:v>42901</c:v>
                </c:pt>
                <c:pt idx="780">
                  <c:v>42902</c:v>
                </c:pt>
                <c:pt idx="781">
                  <c:v>42903</c:v>
                </c:pt>
                <c:pt idx="782">
                  <c:v>42905</c:v>
                </c:pt>
                <c:pt idx="783">
                  <c:v>42906</c:v>
                </c:pt>
                <c:pt idx="784">
                  <c:v>42907</c:v>
                </c:pt>
                <c:pt idx="785">
                  <c:v>42908</c:v>
                </c:pt>
                <c:pt idx="786">
                  <c:v>42909</c:v>
                </c:pt>
                <c:pt idx="787">
                  <c:v>42910</c:v>
                </c:pt>
                <c:pt idx="788">
                  <c:v>42912</c:v>
                </c:pt>
                <c:pt idx="789">
                  <c:v>42913</c:v>
                </c:pt>
                <c:pt idx="790">
                  <c:v>42914</c:v>
                </c:pt>
                <c:pt idx="791">
                  <c:v>42915</c:v>
                </c:pt>
                <c:pt idx="792">
                  <c:v>42916</c:v>
                </c:pt>
                <c:pt idx="793">
                  <c:v>42919</c:v>
                </c:pt>
                <c:pt idx="794">
                  <c:v>42920</c:v>
                </c:pt>
                <c:pt idx="795">
                  <c:v>42921</c:v>
                </c:pt>
                <c:pt idx="796">
                  <c:v>42922</c:v>
                </c:pt>
                <c:pt idx="797">
                  <c:v>42923</c:v>
                </c:pt>
                <c:pt idx="798">
                  <c:v>42924</c:v>
                </c:pt>
                <c:pt idx="799">
                  <c:v>42926</c:v>
                </c:pt>
                <c:pt idx="800">
                  <c:v>42927</c:v>
                </c:pt>
                <c:pt idx="801">
                  <c:v>42928</c:v>
                </c:pt>
                <c:pt idx="802">
                  <c:v>42929</c:v>
                </c:pt>
                <c:pt idx="803">
                  <c:v>42933</c:v>
                </c:pt>
                <c:pt idx="804">
                  <c:v>42934</c:v>
                </c:pt>
                <c:pt idx="805">
                  <c:v>42935</c:v>
                </c:pt>
                <c:pt idx="806">
                  <c:v>42936</c:v>
                </c:pt>
                <c:pt idx="807">
                  <c:v>42937</c:v>
                </c:pt>
                <c:pt idx="808">
                  <c:v>42940</c:v>
                </c:pt>
                <c:pt idx="809">
                  <c:v>42941</c:v>
                </c:pt>
                <c:pt idx="810">
                  <c:v>42942</c:v>
                </c:pt>
                <c:pt idx="811">
                  <c:v>42943</c:v>
                </c:pt>
                <c:pt idx="812">
                  <c:v>42944</c:v>
                </c:pt>
                <c:pt idx="813">
                  <c:v>42945</c:v>
                </c:pt>
                <c:pt idx="814">
                  <c:v>42947</c:v>
                </c:pt>
                <c:pt idx="815">
                  <c:v>42948</c:v>
                </c:pt>
                <c:pt idx="816">
                  <c:v>42949</c:v>
                </c:pt>
                <c:pt idx="817">
                  <c:v>42950</c:v>
                </c:pt>
                <c:pt idx="818">
                  <c:v>42951</c:v>
                </c:pt>
                <c:pt idx="819">
                  <c:v>42975</c:v>
                </c:pt>
                <c:pt idx="820">
                  <c:v>42976</c:v>
                </c:pt>
                <c:pt idx="821">
                  <c:v>42977</c:v>
                </c:pt>
                <c:pt idx="822">
                  <c:v>42978</c:v>
                </c:pt>
                <c:pt idx="823">
                  <c:v>42979</c:v>
                </c:pt>
                <c:pt idx="824">
                  <c:v>42982</c:v>
                </c:pt>
                <c:pt idx="825">
                  <c:v>42983</c:v>
                </c:pt>
                <c:pt idx="826">
                  <c:v>42984</c:v>
                </c:pt>
                <c:pt idx="827">
                  <c:v>42985</c:v>
                </c:pt>
                <c:pt idx="828">
                  <c:v>42986</c:v>
                </c:pt>
                <c:pt idx="829">
                  <c:v>42987</c:v>
                </c:pt>
                <c:pt idx="830">
                  <c:v>42989</c:v>
                </c:pt>
                <c:pt idx="831">
                  <c:v>42990</c:v>
                </c:pt>
                <c:pt idx="832">
                  <c:v>42991</c:v>
                </c:pt>
                <c:pt idx="833">
                  <c:v>42992</c:v>
                </c:pt>
                <c:pt idx="834">
                  <c:v>42993</c:v>
                </c:pt>
                <c:pt idx="835">
                  <c:v>42994</c:v>
                </c:pt>
                <c:pt idx="836">
                  <c:v>42996</c:v>
                </c:pt>
                <c:pt idx="837">
                  <c:v>42997</c:v>
                </c:pt>
                <c:pt idx="838">
                  <c:v>42998</c:v>
                </c:pt>
                <c:pt idx="839">
                  <c:v>42999</c:v>
                </c:pt>
                <c:pt idx="840">
                  <c:v>43000</c:v>
                </c:pt>
                <c:pt idx="841">
                  <c:v>43001</c:v>
                </c:pt>
                <c:pt idx="842">
                  <c:v>43003</c:v>
                </c:pt>
                <c:pt idx="843">
                  <c:v>43004</c:v>
                </c:pt>
                <c:pt idx="844">
                  <c:v>43005</c:v>
                </c:pt>
                <c:pt idx="845">
                  <c:v>43006</c:v>
                </c:pt>
                <c:pt idx="846">
                  <c:v>43007</c:v>
                </c:pt>
                <c:pt idx="847">
                  <c:v>43008</c:v>
                </c:pt>
                <c:pt idx="848">
                  <c:v>43010</c:v>
                </c:pt>
                <c:pt idx="849">
                  <c:v>43011</c:v>
                </c:pt>
                <c:pt idx="850">
                  <c:v>43012</c:v>
                </c:pt>
                <c:pt idx="851">
                  <c:v>43013</c:v>
                </c:pt>
                <c:pt idx="852">
                  <c:v>43014</c:v>
                </c:pt>
                <c:pt idx="853">
                  <c:v>43015</c:v>
                </c:pt>
                <c:pt idx="854">
                  <c:v>43017</c:v>
                </c:pt>
                <c:pt idx="855">
                  <c:v>43018</c:v>
                </c:pt>
                <c:pt idx="856">
                  <c:v>43019</c:v>
                </c:pt>
                <c:pt idx="857">
                  <c:v>43020</c:v>
                </c:pt>
                <c:pt idx="858">
                  <c:v>43021</c:v>
                </c:pt>
                <c:pt idx="859">
                  <c:v>43024</c:v>
                </c:pt>
                <c:pt idx="860">
                  <c:v>43025</c:v>
                </c:pt>
                <c:pt idx="861">
                  <c:v>43026</c:v>
                </c:pt>
                <c:pt idx="862">
                  <c:v>43027</c:v>
                </c:pt>
                <c:pt idx="863">
                  <c:v>43028</c:v>
                </c:pt>
                <c:pt idx="864">
                  <c:v>43029</c:v>
                </c:pt>
                <c:pt idx="865">
                  <c:v>43031</c:v>
                </c:pt>
                <c:pt idx="866">
                  <c:v>43032</c:v>
                </c:pt>
                <c:pt idx="867">
                  <c:v>43033</c:v>
                </c:pt>
                <c:pt idx="868">
                  <c:v>43034</c:v>
                </c:pt>
                <c:pt idx="869">
                  <c:v>43035</c:v>
                </c:pt>
                <c:pt idx="870">
                  <c:v>43036</c:v>
                </c:pt>
                <c:pt idx="871">
                  <c:v>43038</c:v>
                </c:pt>
                <c:pt idx="872">
                  <c:v>43039</c:v>
                </c:pt>
                <c:pt idx="873">
                  <c:v>43041</c:v>
                </c:pt>
                <c:pt idx="874">
                  <c:v>43042</c:v>
                </c:pt>
                <c:pt idx="875">
                  <c:v>43045</c:v>
                </c:pt>
                <c:pt idx="876">
                  <c:v>43046</c:v>
                </c:pt>
                <c:pt idx="877">
                  <c:v>43047</c:v>
                </c:pt>
                <c:pt idx="878">
                  <c:v>43048</c:v>
                </c:pt>
                <c:pt idx="879">
                  <c:v>43049</c:v>
                </c:pt>
                <c:pt idx="880">
                  <c:v>43052</c:v>
                </c:pt>
                <c:pt idx="881">
                  <c:v>43053</c:v>
                </c:pt>
                <c:pt idx="882">
                  <c:v>43054</c:v>
                </c:pt>
                <c:pt idx="883">
                  <c:v>43055</c:v>
                </c:pt>
                <c:pt idx="884">
                  <c:v>43056</c:v>
                </c:pt>
                <c:pt idx="885">
                  <c:v>43059</c:v>
                </c:pt>
                <c:pt idx="886">
                  <c:v>43060</c:v>
                </c:pt>
                <c:pt idx="887">
                  <c:v>43061</c:v>
                </c:pt>
                <c:pt idx="888">
                  <c:v>43062</c:v>
                </c:pt>
                <c:pt idx="889">
                  <c:v>43063</c:v>
                </c:pt>
                <c:pt idx="890">
                  <c:v>43064</c:v>
                </c:pt>
                <c:pt idx="891">
                  <c:v>43066</c:v>
                </c:pt>
                <c:pt idx="892">
                  <c:v>43067</c:v>
                </c:pt>
                <c:pt idx="893">
                  <c:v>43068</c:v>
                </c:pt>
                <c:pt idx="894">
                  <c:v>43069</c:v>
                </c:pt>
                <c:pt idx="895">
                  <c:v>43070</c:v>
                </c:pt>
                <c:pt idx="896">
                  <c:v>43073</c:v>
                </c:pt>
                <c:pt idx="897">
                  <c:v>43074</c:v>
                </c:pt>
                <c:pt idx="898">
                  <c:v>43075</c:v>
                </c:pt>
                <c:pt idx="899">
                  <c:v>43076</c:v>
                </c:pt>
                <c:pt idx="900">
                  <c:v>43077</c:v>
                </c:pt>
                <c:pt idx="901">
                  <c:v>43080</c:v>
                </c:pt>
                <c:pt idx="902">
                  <c:v>43081</c:v>
                </c:pt>
                <c:pt idx="903">
                  <c:v>43082</c:v>
                </c:pt>
                <c:pt idx="904">
                  <c:v>43083</c:v>
                </c:pt>
                <c:pt idx="905">
                  <c:v>43084</c:v>
                </c:pt>
                <c:pt idx="906">
                  <c:v>43087</c:v>
                </c:pt>
                <c:pt idx="907">
                  <c:v>43088</c:v>
                </c:pt>
                <c:pt idx="908">
                  <c:v>43089</c:v>
                </c:pt>
                <c:pt idx="909">
                  <c:v>43103</c:v>
                </c:pt>
                <c:pt idx="910">
                  <c:v>43104</c:v>
                </c:pt>
                <c:pt idx="911">
                  <c:v>43105</c:v>
                </c:pt>
                <c:pt idx="912">
                  <c:v>43108</c:v>
                </c:pt>
                <c:pt idx="913">
                  <c:v>43109</c:v>
                </c:pt>
                <c:pt idx="914">
                  <c:v>43110</c:v>
                </c:pt>
                <c:pt idx="915">
                  <c:v>43111</c:v>
                </c:pt>
                <c:pt idx="916">
                  <c:v>43112</c:v>
                </c:pt>
                <c:pt idx="917">
                  <c:v>43115</c:v>
                </c:pt>
                <c:pt idx="918">
                  <c:v>43116</c:v>
                </c:pt>
                <c:pt idx="919">
                  <c:v>43117</c:v>
                </c:pt>
                <c:pt idx="920">
                  <c:v>43118</c:v>
                </c:pt>
                <c:pt idx="921">
                  <c:v>43119</c:v>
                </c:pt>
                <c:pt idx="922">
                  <c:v>43120</c:v>
                </c:pt>
                <c:pt idx="923">
                  <c:v>43122</c:v>
                </c:pt>
                <c:pt idx="924">
                  <c:v>43123</c:v>
                </c:pt>
                <c:pt idx="925">
                  <c:v>43124</c:v>
                </c:pt>
                <c:pt idx="926">
                  <c:v>43125</c:v>
                </c:pt>
                <c:pt idx="927">
                  <c:v>43126</c:v>
                </c:pt>
                <c:pt idx="928">
                  <c:v>43127</c:v>
                </c:pt>
                <c:pt idx="929">
                  <c:v>43129</c:v>
                </c:pt>
                <c:pt idx="930">
                  <c:v>43130</c:v>
                </c:pt>
                <c:pt idx="931">
                  <c:v>43131</c:v>
                </c:pt>
                <c:pt idx="932">
                  <c:v>43132</c:v>
                </c:pt>
                <c:pt idx="933">
                  <c:v>43133</c:v>
                </c:pt>
                <c:pt idx="934">
                  <c:v>43134</c:v>
                </c:pt>
                <c:pt idx="935">
                  <c:v>43136</c:v>
                </c:pt>
                <c:pt idx="936">
                  <c:v>43137</c:v>
                </c:pt>
                <c:pt idx="937">
                  <c:v>43138</c:v>
                </c:pt>
                <c:pt idx="938">
                  <c:v>43139</c:v>
                </c:pt>
                <c:pt idx="939">
                  <c:v>43140</c:v>
                </c:pt>
                <c:pt idx="940">
                  <c:v>43143</c:v>
                </c:pt>
                <c:pt idx="941">
                  <c:v>43144</c:v>
                </c:pt>
                <c:pt idx="942">
                  <c:v>43145</c:v>
                </c:pt>
                <c:pt idx="943">
                  <c:v>43146</c:v>
                </c:pt>
                <c:pt idx="944">
                  <c:v>43147</c:v>
                </c:pt>
                <c:pt idx="945">
                  <c:v>43150</c:v>
                </c:pt>
                <c:pt idx="946">
                  <c:v>43151</c:v>
                </c:pt>
                <c:pt idx="947">
                  <c:v>43152</c:v>
                </c:pt>
                <c:pt idx="948">
                  <c:v>43153</c:v>
                </c:pt>
                <c:pt idx="949">
                  <c:v>43154</c:v>
                </c:pt>
                <c:pt idx="950">
                  <c:v>43155</c:v>
                </c:pt>
                <c:pt idx="951">
                  <c:v>43157</c:v>
                </c:pt>
                <c:pt idx="952">
                  <c:v>43158</c:v>
                </c:pt>
                <c:pt idx="953">
                  <c:v>43159</c:v>
                </c:pt>
                <c:pt idx="954">
                  <c:v>43160</c:v>
                </c:pt>
                <c:pt idx="955">
                  <c:v>43161</c:v>
                </c:pt>
                <c:pt idx="956">
                  <c:v>43162</c:v>
                </c:pt>
                <c:pt idx="957">
                  <c:v>43164</c:v>
                </c:pt>
                <c:pt idx="958">
                  <c:v>43165</c:v>
                </c:pt>
                <c:pt idx="959">
                  <c:v>43166</c:v>
                </c:pt>
                <c:pt idx="960">
                  <c:v>43167</c:v>
                </c:pt>
                <c:pt idx="961">
                  <c:v>43168</c:v>
                </c:pt>
                <c:pt idx="962">
                  <c:v>43169</c:v>
                </c:pt>
                <c:pt idx="963">
                  <c:v>43171</c:v>
                </c:pt>
                <c:pt idx="964">
                  <c:v>43172</c:v>
                </c:pt>
                <c:pt idx="965">
                  <c:v>43173</c:v>
                </c:pt>
                <c:pt idx="966">
                  <c:v>43174</c:v>
                </c:pt>
                <c:pt idx="967">
                  <c:v>43175</c:v>
                </c:pt>
                <c:pt idx="968">
                  <c:v>43178</c:v>
                </c:pt>
                <c:pt idx="969">
                  <c:v>43179</c:v>
                </c:pt>
                <c:pt idx="970">
                  <c:v>43180</c:v>
                </c:pt>
                <c:pt idx="971">
                  <c:v>43181</c:v>
                </c:pt>
                <c:pt idx="972">
                  <c:v>43182</c:v>
                </c:pt>
                <c:pt idx="973">
                  <c:v>43185</c:v>
                </c:pt>
                <c:pt idx="974">
                  <c:v>43186</c:v>
                </c:pt>
                <c:pt idx="975">
                  <c:v>43187</c:v>
                </c:pt>
                <c:pt idx="976">
                  <c:v>43188</c:v>
                </c:pt>
                <c:pt idx="977">
                  <c:v>43189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43199</c:v>
                </c:pt>
                <c:pt idx="983">
                  <c:v>43200</c:v>
                </c:pt>
                <c:pt idx="984">
                  <c:v>43201</c:v>
                </c:pt>
                <c:pt idx="985">
                  <c:v>43202</c:v>
                </c:pt>
                <c:pt idx="986">
                  <c:v>43203</c:v>
                </c:pt>
                <c:pt idx="987">
                  <c:v>43204</c:v>
                </c:pt>
                <c:pt idx="988">
                  <c:v>43206</c:v>
                </c:pt>
                <c:pt idx="989">
                  <c:v>43207</c:v>
                </c:pt>
                <c:pt idx="990">
                  <c:v>43208</c:v>
                </c:pt>
                <c:pt idx="991">
                  <c:v>43209</c:v>
                </c:pt>
                <c:pt idx="992">
                  <c:v>43210</c:v>
                </c:pt>
                <c:pt idx="993">
                  <c:v>43211</c:v>
                </c:pt>
                <c:pt idx="994">
                  <c:v>43213</c:v>
                </c:pt>
                <c:pt idx="995">
                  <c:v>43214</c:v>
                </c:pt>
                <c:pt idx="996">
                  <c:v>43215</c:v>
                </c:pt>
                <c:pt idx="997">
                  <c:v>43216</c:v>
                </c:pt>
                <c:pt idx="998">
                  <c:v>43217</c:v>
                </c:pt>
                <c:pt idx="999">
                  <c:v>43218</c:v>
                </c:pt>
                <c:pt idx="1000">
                  <c:v>43222</c:v>
                </c:pt>
                <c:pt idx="1001">
                  <c:v>43223</c:v>
                </c:pt>
                <c:pt idx="1002">
                  <c:v>43224</c:v>
                </c:pt>
                <c:pt idx="1003">
                  <c:v>43225</c:v>
                </c:pt>
                <c:pt idx="1004">
                  <c:v>43234</c:v>
                </c:pt>
                <c:pt idx="1005">
                  <c:v>43235</c:v>
                </c:pt>
                <c:pt idx="1006">
                  <c:v>43236</c:v>
                </c:pt>
                <c:pt idx="1007">
                  <c:v>43237</c:v>
                </c:pt>
                <c:pt idx="1008">
                  <c:v>43238</c:v>
                </c:pt>
                <c:pt idx="1009">
                  <c:v>43239</c:v>
                </c:pt>
                <c:pt idx="1010">
                  <c:v>43242</c:v>
                </c:pt>
                <c:pt idx="1011">
                  <c:v>43243</c:v>
                </c:pt>
                <c:pt idx="1012">
                  <c:v>43244</c:v>
                </c:pt>
                <c:pt idx="1013">
                  <c:v>43245</c:v>
                </c:pt>
                <c:pt idx="1014">
                  <c:v>43246</c:v>
                </c:pt>
                <c:pt idx="1015">
                  <c:v>43248</c:v>
                </c:pt>
                <c:pt idx="1016">
                  <c:v>43249</c:v>
                </c:pt>
                <c:pt idx="1017">
                  <c:v>43250</c:v>
                </c:pt>
                <c:pt idx="1018">
                  <c:v>43251</c:v>
                </c:pt>
                <c:pt idx="1019">
                  <c:v>43252</c:v>
                </c:pt>
                <c:pt idx="1020">
                  <c:v>43253</c:v>
                </c:pt>
                <c:pt idx="1021">
                  <c:v>43255</c:v>
                </c:pt>
                <c:pt idx="1022">
                  <c:v>43256</c:v>
                </c:pt>
                <c:pt idx="1023">
                  <c:v>43257</c:v>
                </c:pt>
                <c:pt idx="1024">
                  <c:v>43258</c:v>
                </c:pt>
                <c:pt idx="1025">
                  <c:v>43259</c:v>
                </c:pt>
                <c:pt idx="1026">
                  <c:v>43262</c:v>
                </c:pt>
                <c:pt idx="1027">
                  <c:v>43263</c:v>
                </c:pt>
                <c:pt idx="1028">
                  <c:v>43264</c:v>
                </c:pt>
                <c:pt idx="1029">
                  <c:v>43265</c:v>
                </c:pt>
                <c:pt idx="1030">
                  <c:v>43266</c:v>
                </c:pt>
                <c:pt idx="1031">
                  <c:v>43269</c:v>
                </c:pt>
                <c:pt idx="1032">
                  <c:v>43270</c:v>
                </c:pt>
                <c:pt idx="1033">
                  <c:v>43271</c:v>
                </c:pt>
                <c:pt idx="1034">
                  <c:v>43272</c:v>
                </c:pt>
                <c:pt idx="1035">
                  <c:v>43273</c:v>
                </c:pt>
                <c:pt idx="1036">
                  <c:v>43274</c:v>
                </c:pt>
                <c:pt idx="1037">
                  <c:v>43276</c:v>
                </c:pt>
                <c:pt idx="1038">
                  <c:v>43277</c:v>
                </c:pt>
                <c:pt idx="1039">
                  <c:v>43278</c:v>
                </c:pt>
                <c:pt idx="1040">
                  <c:v>43279</c:v>
                </c:pt>
                <c:pt idx="1041">
                  <c:v>43280</c:v>
                </c:pt>
                <c:pt idx="1042">
                  <c:v>43283</c:v>
                </c:pt>
                <c:pt idx="1043">
                  <c:v>43284</c:v>
                </c:pt>
                <c:pt idx="1044">
                  <c:v>43285</c:v>
                </c:pt>
                <c:pt idx="1045">
                  <c:v>43286</c:v>
                </c:pt>
                <c:pt idx="1046">
                  <c:v>43287</c:v>
                </c:pt>
                <c:pt idx="1047">
                  <c:v>43290</c:v>
                </c:pt>
                <c:pt idx="1048">
                  <c:v>43291</c:v>
                </c:pt>
                <c:pt idx="1049">
                  <c:v>43292</c:v>
                </c:pt>
                <c:pt idx="1050">
                  <c:v>43293</c:v>
                </c:pt>
                <c:pt idx="1051">
                  <c:v>43294</c:v>
                </c:pt>
                <c:pt idx="1052">
                  <c:v>43297</c:v>
                </c:pt>
                <c:pt idx="1053">
                  <c:v>43298</c:v>
                </c:pt>
                <c:pt idx="1054">
                  <c:v>43299</c:v>
                </c:pt>
                <c:pt idx="1055">
                  <c:v>43300</c:v>
                </c:pt>
                <c:pt idx="1056">
                  <c:v>43301</c:v>
                </c:pt>
                <c:pt idx="1057">
                  <c:v>43304</c:v>
                </c:pt>
                <c:pt idx="1058">
                  <c:v>43305</c:v>
                </c:pt>
                <c:pt idx="1059">
                  <c:v>43306</c:v>
                </c:pt>
                <c:pt idx="1060">
                  <c:v>43307</c:v>
                </c:pt>
                <c:pt idx="1061">
                  <c:v>43308</c:v>
                </c:pt>
                <c:pt idx="1062">
                  <c:v>43311</c:v>
                </c:pt>
                <c:pt idx="1063">
                  <c:v>43312</c:v>
                </c:pt>
                <c:pt idx="1064">
                  <c:v>43313</c:v>
                </c:pt>
                <c:pt idx="1065">
                  <c:v>43314</c:v>
                </c:pt>
                <c:pt idx="1066">
                  <c:v>43315</c:v>
                </c:pt>
                <c:pt idx="1067">
                  <c:v>43339</c:v>
                </c:pt>
                <c:pt idx="1068">
                  <c:v>43340</c:v>
                </c:pt>
                <c:pt idx="1069">
                  <c:v>43341</c:v>
                </c:pt>
                <c:pt idx="1070">
                  <c:v>43346</c:v>
                </c:pt>
                <c:pt idx="1071">
                  <c:v>43347</c:v>
                </c:pt>
                <c:pt idx="1072">
                  <c:v>43348</c:v>
                </c:pt>
                <c:pt idx="1073">
                  <c:v>43349</c:v>
                </c:pt>
                <c:pt idx="1074">
                  <c:v>43350</c:v>
                </c:pt>
                <c:pt idx="1075">
                  <c:v>43351</c:v>
                </c:pt>
                <c:pt idx="1076">
                  <c:v>43353</c:v>
                </c:pt>
                <c:pt idx="1077">
                  <c:v>43354</c:v>
                </c:pt>
                <c:pt idx="1078">
                  <c:v>43355</c:v>
                </c:pt>
                <c:pt idx="1079">
                  <c:v>43356</c:v>
                </c:pt>
                <c:pt idx="1080">
                  <c:v>43357</c:v>
                </c:pt>
                <c:pt idx="1081">
                  <c:v>43360</c:v>
                </c:pt>
                <c:pt idx="1082">
                  <c:v>43361</c:v>
                </c:pt>
                <c:pt idx="1083">
                  <c:v>43362</c:v>
                </c:pt>
                <c:pt idx="1084">
                  <c:v>43363</c:v>
                </c:pt>
                <c:pt idx="1085">
                  <c:v>43364</c:v>
                </c:pt>
                <c:pt idx="1086">
                  <c:v>43365</c:v>
                </c:pt>
                <c:pt idx="1087">
                  <c:v>43367</c:v>
                </c:pt>
                <c:pt idx="1088">
                  <c:v>43368</c:v>
                </c:pt>
                <c:pt idx="1089">
                  <c:v>43369</c:v>
                </c:pt>
                <c:pt idx="1090">
                  <c:v>43370</c:v>
                </c:pt>
                <c:pt idx="1091">
                  <c:v>43371</c:v>
                </c:pt>
                <c:pt idx="1092">
                  <c:v>43374</c:v>
                </c:pt>
                <c:pt idx="1093">
                  <c:v>43375</c:v>
                </c:pt>
                <c:pt idx="1094">
                  <c:v>43376</c:v>
                </c:pt>
                <c:pt idx="1095">
                  <c:v>43377</c:v>
                </c:pt>
                <c:pt idx="1096">
                  <c:v>43378</c:v>
                </c:pt>
                <c:pt idx="1097">
                  <c:v>43381</c:v>
                </c:pt>
                <c:pt idx="1098">
                  <c:v>43382</c:v>
                </c:pt>
                <c:pt idx="1099">
                  <c:v>43383</c:v>
                </c:pt>
                <c:pt idx="1100">
                  <c:v>43384</c:v>
                </c:pt>
                <c:pt idx="1101">
                  <c:v>43385</c:v>
                </c:pt>
                <c:pt idx="1102">
                  <c:v>43388</c:v>
                </c:pt>
                <c:pt idx="1103">
                  <c:v>43389</c:v>
                </c:pt>
                <c:pt idx="1104">
                  <c:v>43390</c:v>
                </c:pt>
                <c:pt idx="1105">
                  <c:v>43391</c:v>
                </c:pt>
                <c:pt idx="1106">
                  <c:v>43392</c:v>
                </c:pt>
                <c:pt idx="1107">
                  <c:v>43395</c:v>
                </c:pt>
                <c:pt idx="1108">
                  <c:v>43396</c:v>
                </c:pt>
                <c:pt idx="1109">
                  <c:v>43397</c:v>
                </c:pt>
                <c:pt idx="1110">
                  <c:v>43398</c:v>
                </c:pt>
                <c:pt idx="1111">
                  <c:v>43399</c:v>
                </c:pt>
                <c:pt idx="1112">
                  <c:v>43400</c:v>
                </c:pt>
                <c:pt idx="1113">
                  <c:v>43402</c:v>
                </c:pt>
                <c:pt idx="1114">
                  <c:v>43403</c:v>
                </c:pt>
                <c:pt idx="1115">
                  <c:v>43404</c:v>
                </c:pt>
                <c:pt idx="1116">
                  <c:v>43409</c:v>
                </c:pt>
                <c:pt idx="1117">
                  <c:v>43410</c:v>
                </c:pt>
                <c:pt idx="1118">
                  <c:v>43411</c:v>
                </c:pt>
                <c:pt idx="1119">
                  <c:v>43412</c:v>
                </c:pt>
                <c:pt idx="1120">
                  <c:v>43413</c:v>
                </c:pt>
                <c:pt idx="1121">
                  <c:v>43416</c:v>
                </c:pt>
                <c:pt idx="1122">
                  <c:v>43417</c:v>
                </c:pt>
                <c:pt idx="1123">
                  <c:v>43418</c:v>
                </c:pt>
                <c:pt idx="1124">
                  <c:v>43419</c:v>
                </c:pt>
                <c:pt idx="1125">
                  <c:v>43420</c:v>
                </c:pt>
                <c:pt idx="1126">
                  <c:v>43423</c:v>
                </c:pt>
                <c:pt idx="1127">
                  <c:v>43424</c:v>
                </c:pt>
                <c:pt idx="1128">
                  <c:v>43425</c:v>
                </c:pt>
                <c:pt idx="1129">
                  <c:v>43426</c:v>
                </c:pt>
                <c:pt idx="1130">
                  <c:v>43427</c:v>
                </c:pt>
                <c:pt idx="1131">
                  <c:v>43430</c:v>
                </c:pt>
                <c:pt idx="1132">
                  <c:v>43431</c:v>
                </c:pt>
                <c:pt idx="1133">
                  <c:v>43432</c:v>
                </c:pt>
                <c:pt idx="1134">
                  <c:v>43433</c:v>
                </c:pt>
                <c:pt idx="1135">
                  <c:v>43434</c:v>
                </c:pt>
                <c:pt idx="1136">
                  <c:v>43437</c:v>
                </c:pt>
                <c:pt idx="1137">
                  <c:v>43438</c:v>
                </c:pt>
                <c:pt idx="1138">
                  <c:v>43439</c:v>
                </c:pt>
                <c:pt idx="1139">
                  <c:v>43440</c:v>
                </c:pt>
                <c:pt idx="1140">
                  <c:v>43441</c:v>
                </c:pt>
                <c:pt idx="1141">
                  <c:v>43444</c:v>
                </c:pt>
                <c:pt idx="1142">
                  <c:v>43445</c:v>
                </c:pt>
                <c:pt idx="1143">
                  <c:v>43446</c:v>
                </c:pt>
                <c:pt idx="1144">
                  <c:v>43447</c:v>
                </c:pt>
                <c:pt idx="1145">
                  <c:v>43448</c:v>
                </c:pt>
                <c:pt idx="1146">
                  <c:v>43451</c:v>
                </c:pt>
                <c:pt idx="1147">
                  <c:v>43452</c:v>
                </c:pt>
                <c:pt idx="1148">
                  <c:v>43453</c:v>
                </c:pt>
                <c:pt idx="1149">
                  <c:v>43454</c:v>
                </c:pt>
                <c:pt idx="1150">
                  <c:v>43468</c:v>
                </c:pt>
                <c:pt idx="1151">
                  <c:v>43469</c:v>
                </c:pt>
                <c:pt idx="1152">
                  <c:v>43472</c:v>
                </c:pt>
                <c:pt idx="1153">
                  <c:v>43473</c:v>
                </c:pt>
                <c:pt idx="1154">
                  <c:v>43474</c:v>
                </c:pt>
                <c:pt idx="1155">
                  <c:v>43475</c:v>
                </c:pt>
                <c:pt idx="1156">
                  <c:v>43476</c:v>
                </c:pt>
                <c:pt idx="1157">
                  <c:v>43479</c:v>
                </c:pt>
                <c:pt idx="1158">
                  <c:v>43480</c:v>
                </c:pt>
                <c:pt idx="1159">
                  <c:v>43481</c:v>
                </c:pt>
                <c:pt idx="1160">
                  <c:v>43482</c:v>
                </c:pt>
                <c:pt idx="1161">
                  <c:v>43483</c:v>
                </c:pt>
                <c:pt idx="1162">
                  <c:v>43486</c:v>
                </c:pt>
                <c:pt idx="1163">
                  <c:v>43487</c:v>
                </c:pt>
                <c:pt idx="1164">
                  <c:v>43488</c:v>
                </c:pt>
                <c:pt idx="1165">
                  <c:v>43489</c:v>
                </c:pt>
                <c:pt idx="1166">
                  <c:v>43490</c:v>
                </c:pt>
                <c:pt idx="1167">
                  <c:v>43491</c:v>
                </c:pt>
                <c:pt idx="1168">
                  <c:v>43493</c:v>
                </c:pt>
                <c:pt idx="1169">
                  <c:v>43494</c:v>
                </c:pt>
                <c:pt idx="1170">
                  <c:v>43495</c:v>
                </c:pt>
                <c:pt idx="1171">
                  <c:v>43496</c:v>
                </c:pt>
                <c:pt idx="1172">
                  <c:v>43497</c:v>
                </c:pt>
                <c:pt idx="1173">
                  <c:v>43498</c:v>
                </c:pt>
                <c:pt idx="1174">
                  <c:v>43500</c:v>
                </c:pt>
                <c:pt idx="1175">
                  <c:v>43501</c:v>
                </c:pt>
                <c:pt idx="1176">
                  <c:v>43502</c:v>
                </c:pt>
                <c:pt idx="1177">
                  <c:v>43503</c:v>
                </c:pt>
                <c:pt idx="1178">
                  <c:v>43504</c:v>
                </c:pt>
                <c:pt idx="1179">
                  <c:v>43507</c:v>
                </c:pt>
                <c:pt idx="1180">
                  <c:v>43508</c:v>
                </c:pt>
                <c:pt idx="1181">
                  <c:v>43509</c:v>
                </c:pt>
                <c:pt idx="1182">
                  <c:v>43510</c:v>
                </c:pt>
                <c:pt idx="1183">
                  <c:v>43511</c:v>
                </c:pt>
                <c:pt idx="1184">
                  <c:v>43514</c:v>
                </c:pt>
                <c:pt idx="1185">
                  <c:v>43515</c:v>
                </c:pt>
                <c:pt idx="1186">
                  <c:v>43516</c:v>
                </c:pt>
                <c:pt idx="1187">
                  <c:v>43517</c:v>
                </c:pt>
                <c:pt idx="1188">
                  <c:v>43518</c:v>
                </c:pt>
                <c:pt idx="1189">
                  <c:v>43521</c:v>
                </c:pt>
                <c:pt idx="1190">
                  <c:v>43522</c:v>
                </c:pt>
                <c:pt idx="1191">
                  <c:v>43523</c:v>
                </c:pt>
                <c:pt idx="1192">
                  <c:v>43524</c:v>
                </c:pt>
                <c:pt idx="1193">
                  <c:v>43525</c:v>
                </c:pt>
                <c:pt idx="1194">
                  <c:v>43528</c:v>
                </c:pt>
                <c:pt idx="1195">
                  <c:v>43529</c:v>
                </c:pt>
                <c:pt idx="1196">
                  <c:v>43530</c:v>
                </c:pt>
                <c:pt idx="1197">
                  <c:v>43531</c:v>
                </c:pt>
                <c:pt idx="1198">
                  <c:v>43532</c:v>
                </c:pt>
                <c:pt idx="1199">
                  <c:v>43535</c:v>
                </c:pt>
                <c:pt idx="1200">
                  <c:v>43536</c:v>
                </c:pt>
                <c:pt idx="1201">
                  <c:v>43537</c:v>
                </c:pt>
                <c:pt idx="1202">
                  <c:v>43538</c:v>
                </c:pt>
                <c:pt idx="1203">
                  <c:v>43539</c:v>
                </c:pt>
                <c:pt idx="1204">
                  <c:v>43542</c:v>
                </c:pt>
                <c:pt idx="1205">
                  <c:v>43543</c:v>
                </c:pt>
                <c:pt idx="1206">
                  <c:v>43544</c:v>
                </c:pt>
                <c:pt idx="1207">
                  <c:v>43545</c:v>
                </c:pt>
                <c:pt idx="1208">
                  <c:v>43546</c:v>
                </c:pt>
                <c:pt idx="1209">
                  <c:v>43549</c:v>
                </c:pt>
                <c:pt idx="1210">
                  <c:v>43550</c:v>
                </c:pt>
                <c:pt idx="1211">
                  <c:v>43551</c:v>
                </c:pt>
                <c:pt idx="1212">
                  <c:v>43552</c:v>
                </c:pt>
                <c:pt idx="1213">
                  <c:v>43553</c:v>
                </c:pt>
                <c:pt idx="1214">
                  <c:v>43556</c:v>
                </c:pt>
                <c:pt idx="1215">
                  <c:v>43557</c:v>
                </c:pt>
                <c:pt idx="1216">
                  <c:v>43558</c:v>
                </c:pt>
                <c:pt idx="1217">
                  <c:v>43559</c:v>
                </c:pt>
                <c:pt idx="1218">
                  <c:v>43560</c:v>
                </c:pt>
                <c:pt idx="1219">
                  <c:v>43563</c:v>
                </c:pt>
                <c:pt idx="1220">
                  <c:v>43564</c:v>
                </c:pt>
                <c:pt idx="1221">
                  <c:v>43565</c:v>
                </c:pt>
                <c:pt idx="1222">
                  <c:v>43566</c:v>
                </c:pt>
                <c:pt idx="1223">
                  <c:v>43567</c:v>
                </c:pt>
                <c:pt idx="1224">
                  <c:v>43570</c:v>
                </c:pt>
                <c:pt idx="1225">
                  <c:v>43571</c:v>
                </c:pt>
                <c:pt idx="1226">
                  <c:v>43572</c:v>
                </c:pt>
                <c:pt idx="1227">
                  <c:v>43573</c:v>
                </c:pt>
                <c:pt idx="1228">
                  <c:v>43574</c:v>
                </c:pt>
                <c:pt idx="1229">
                  <c:v>43578</c:v>
                </c:pt>
                <c:pt idx="1230">
                  <c:v>43579</c:v>
                </c:pt>
                <c:pt idx="1231">
                  <c:v>43580</c:v>
                </c:pt>
                <c:pt idx="1232">
                  <c:v>43584</c:v>
                </c:pt>
                <c:pt idx="1233">
                  <c:v>43585</c:v>
                </c:pt>
                <c:pt idx="1234">
                  <c:v>43587</c:v>
                </c:pt>
                <c:pt idx="1235">
                  <c:v>43588</c:v>
                </c:pt>
                <c:pt idx="1236">
                  <c:v>43594</c:v>
                </c:pt>
                <c:pt idx="1237">
                  <c:v>43595</c:v>
                </c:pt>
                <c:pt idx="1238">
                  <c:v>43598</c:v>
                </c:pt>
                <c:pt idx="1239">
                  <c:v>43599</c:v>
                </c:pt>
                <c:pt idx="1240">
                  <c:v>43600</c:v>
                </c:pt>
                <c:pt idx="1241">
                  <c:v>43605</c:v>
                </c:pt>
                <c:pt idx="1242">
                  <c:v>43606</c:v>
                </c:pt>
                <c:pt idx="1243">
                  <c:v>43607</c:v>
                </c:pt>
                <c:pt idx="1244">
                  <c:v>43608</c:v>
                </c:pt>
                <c:pt idx="1245">
                  <c:v>43609</c:v>
                </c:pt>
                <c:pt idx="1246">
                  <c:v>43612</c:v>
                </c:pt>
                <c:pt idx="1247">
                  <c:v>43613</c:v>
                </c:pt>
                <c:pt idx="1248">
                  <c:v>43614</c:v>
                </c:pt>
                <c:pt idx="1249">
                  <c:v>43616</c:v>
                </c:pt>
                <c:pt idx="1250">
                  <c:v>43619</c:v>
                </c:pt>
                <c:pt idx="1251">
                  <c:v>43620</c:v>
                </c:pt>
                <c:pt idx="1252">
                  <c:v>43621</c:v>
                </c:pt>
                <c:pt idx="1253">
                  <c:v>43622</c:v>
                </c:pt>
                <c:pt idx="1254">
                  <c:v>43623</c:v>
                </c:pt>
                <c:pt idx="1255">
                  <c:v>43627</c:v>
                </c:pt>
                <c:pt idx="1256">
                  <c:v>43628</c:v>
                </c:pt>
                <c:pt idx="1257">
                  <c:v>43629</c:v>
                </c:pt>
                <c:pt idx="1258">
                  <c:v>43630</c:v>
                </c:pt>
                <c:pt idx="1259">
                  <c:v>43633</c:v>
                </c:pt>
                <c:pt idx="1260">
                  <c:v>43634</c:v>
                </c:pt>
                <c:pt idx="1261">
                  <c:v>43635</c:v>
                </c:pt>
                <c:pt idx="1262">
                  <c:v>43636</c:v>
                </c:pt>
                <c:pt idx="1263">
                  <c:v>43637</c:v>
                </c:pt>
                <c:pt idx="1264">
                  <c:v>43640</c:v>
                </c:pt>
                <c:pt idx="1265">
                  <c:v>43641</c:v>
                </c:pt>
                <c:pt idx="1266">
                  <c:v>43642</c:v>
                </c:pt>
                <c:pt idx="1267">
                  <c:v>43643</c:v>
                </c:pt>
                <c:pt idx="1268">
                  <c:v>43644</c:v>
                </c:pt>
                <c:pt idx="1269">
                  <c:v>43647</c:v>
                </c:pt>
                <c:pt idx="1270">
                  <c:v>43648</c:v>
                </c:pt>
                <c:pt idx="1271">
                  <c:v>43649</c:v>
                </c:pt>
                <c:pt idx="1272">
                  <c:v>43650</c:v>
                </c:pt>
                <c:pt idx="1273">
                  <c:v>43651</c:v>
                </c:pt>
                <c:pt idx="1274">
                  <c:v>43652</c:v>
                </c:pt>
                <c:pt idx="1275">
                  <c:v>43654</c:v>
                </c:pt>
                <c:pt idx="1276">
                  <c:v>43655</c:v>
                </c:pt>
                <c:pt idx="1277">
                  <c:v>43656</c:v>
                </c:pt>
                <c:pt idx="1278">
                  <c:v>43657</c:v>
                </c:pt>
                <c:pt idx="1279">
                  <c:v>43658</c:v>
                </c:pt>
                <c:pt idx="1280">
                  <c:v>43661</c:v>
                </c:pt>
                <c:pt idx="1281">
                  <c:v>43662</c:v>
                </c:pt>
                <c:pt idx="1282">
                  <c:v>43663</c:v>
                </c:pt>
                <c:pt idx="1283">
                  <c:v>43664</c:v>
                </c:pt>
                <c:pt idx="1284">
                  <c:v>43665</c:v>
                </c:pt>
                <c:pt idx="1285">
                  <c:v>43668</c:v>
                </c:pt>
                <c:pt idx="1286">
                  <c:v>43669</c:v>
                </c:pt>
                <c:pt idx="1287">
                  <c:v>43670</c:v>
                </c:pt>
                <c:pt idx="1288">
                  <c:v>43671</c:v>
                </c:pt>
                <c:pt idx="1289">
                  <c:v>43672</c:v>
                </c:pt>
                <c:pt idx="1290">
                  <c:v>43675</c:v>
                </c:pt>
                <c:pt idx="1291">
                  <c:v>43676</c:v>
                </c:pt>
                <c:pt idx="1292">
                  <c:v>43677</c:v>
                </c:pt>
                <c:pt idx="1293">
                  <c:v>43678</c:v>
                </c:pt>
                <c:pt idx="1294">
                  <c:v>43679</c:v>
                </c:pt>
                <c:pt idx="1295">
                  <c:v>43703</c:v>
                </c:pt>
                <c:pt idx="1296">
                  <c:v>43704</c:v>
                </c:pt>
                <c:pt idx="1297">
                  <c:v>43705</c:v>
                </c:pt>
                <c:pt idx="1298">
                  <c:v>43706</c:v>
                </c:pt>
                <c:pt idx="1299">
                  <c:v>43707</c:v>
                </c:pt>
                <c:pt idx="1300">
                  <c:v>43711</c:v>
                </c:pt>
                <c:pt idx="1301">
                  <c:v>43712</c:v>
                </c:pt>
                <c:pt idx="1302">
                  <c:v>43713</c:v>
                </c:pt>
                <c:pt idx="1303">
                  <c:v>43714</c:v>
                </c:pt>
                <c:pt idx="1304">
                  <c:v>43717</c:v>
                </c:pt>
                <c:pt idx="1305">
                  <c:v>43718</c:v>
                </c:pt>
                <c:pt idx="1306">
                  <c:v>43719</c:v>
                </c:pt>
                <c:pt idx="1307">
                  <c:v>43720</c:v>
                </c:pt>
                <c:pt idx="1308">
                  <c:v>43721</c:v>
                </c:pt>
                <c:pt idx="1309">
                  <c:v>43724</c:v>
                </c:pt>
                <c:pt idx="1310">
                  <c:v>43725</c:v>
                </c:pt>
                <c:pt idx="1311">
                  <c:v>43726</c:v>
                </c:pt>
                <c:pt idx="1312">
                  <c:v>43727</c:v>
                </c:pt>
                <c:pt idx="1313">
                  <c:v>43728</c:v>
                </c:pt>
                <c:pt idx="1314">
                  <c:v>43731</c:v>
                </c:pt>
                <c:pt idx="1315">
                  <c:v>43732</c:v>
                </c:pt>
                <c:pt idx="1316">
                  <c:v>43733</c:v>
                </c:pt>
                <c:pt idx="1317">
                  <c:v>43734</c:v>
                </c:pt>
                <c:pt idx="1318">
                  <c:v>43735</c:v>
                </c:pt>
                <c:pt idx="1319">
                  <c:v>43738</c:v>
                </c:pt>
                <c:pt idx="1320">
                  <c:v>43739</c:v>
                </c:pt>
                <c:pt idx="1321">
                  <c:v>43740</c:v>
                </c:pt>
                <c:pt idx="1322">
                  <c:v>43741</c:v>
                </c:pt>
                <c:pt idx="1323">
                  <c:v>43742</c:v>
                </c:pt>
                <c:pt idx="1324">
                  <c:v>43745</c:v>
                </c:pt>
                <c:pt idx="1325">
                  <c:v>43746</c:v>
                </c:pt>
                <c:pt idx="1326">
                  <c:v>43747</c:v>
                </c:pt>
                <c:pt idx="1327">
                  <c:v>43748</c:v>
                </c:pt>
                <c:pt idx="1328">
                  <c:v>43749</c:v>
                </c:pt>
                <c:pt idx="1329">
                  <c:v>43752</c:v>
                </c:pt>
                <c:pt idx="1330">
                  <c:v>43753</c:v>
                </c:pt>
                <c:pt idx="1331">
                  <c:v>43754</c:v>
                </c:pt>
                <c:pt idx="1332">
                  <c:v>43755</c:v>
                </c:pt>
                <c:pt idx="1333">
                  <c:v>43756</c:v>
                </c:pt>
                <c:pt idx="1334">
                  <c:v>43759</c:v>
                </c:pt>
                <c:pt idx="1335">
                  <c:v>43760</c:v>
                </c:pt>
                <c:pt idx="1336">
                  <c:v>43761</c:v>
                </c:pt>
                <c:pt idx="1337">
                  <c:v>43762</c:v>
                </c:pt>
                <c:pt idx="1338">
                  <c:v>43763</c:v>
                </c:pt>
                <c:pt idx="1339">
                  <c:v>43766</c:v>
                </c:pt>
                <c:pt idx="1340">
                  <c:v>43767</c:v>
                </c:pt>
                <c:pt idx="1341">
                  <c:v>43768</c:v>
                </c:pt>
                <c:pt idx="1342">
                  <c:v>43769</c:v>
                </c:pt>
                <c:pt idx="1343">
                  <c:v>43773</c:v>
                </c:pt>
                <c:pt idx="1344">
                  <c:v>43774</c:v>
                </c:pt>
                <c:pt idx="1345">
                  <c:v>43775</c:v>
                </c:pt>
                <c:pt idx="1346">
                  <c:v>43776</c:v>
                </c:pt>
                <c:pt idx="1347">
                  <c:v>43777</c:v>
                </c:pt>
                <c:pt idx="1348">
                  <c:v>43781</c:v>
                </c:pt>
                <c:pt idx="1349">
                  <c:v>43782</c:v>
                </c:pt>
                <c:pt idx="1350">
                  <c:v>43783</c:v>
                </c:pt>
                <c:pt idx="1351">
                  <c:v>43784</c:v>
                </c:pt>
                <c:pt idx="1352">
                  <c:v>43787</c:v>
                </c:pt>
                <c:pt idx="1353">
                  <c:v>43788</c:v>
                </c:pt>
                <c:pt idx="1354">
                  <c:v>43789</c:v>
                </c:pt>
                <c:pt idx="1355">
                  <c:v>43790</c:v>
                </c:pt>
                <c:pt idx="1356">
                  <c:v>43791</c:v>
                </c:pt>
                <c:pt idx="1357">
                  <c:v>43794</c:v>
                </c:pt>
                <c:pt idx="1358">
                  <c:v>43795</c:v>
                </c:pt>
                <c:pt idx="1359">
                  <c:v>43796</c:v>
                </c:pt>
                <c:pt idx="1360">
                  <c:v>43797</c:v>
                </c:pt>
                <c:pt idx="1361">
                  <c:v>43798</c:v>
                </c:pt>
                <c:pt idx="1362">
                  <c:v>43801</c:v>
                </c:pt>
                <c:pt idx="1363">
                  <c:v>43802</c:v>
                </c:pt>
                <c:pt idx="1364">
                  <c:v>43803</c:v>
                </c:pt>
                <c:pt idx="1365">
                  <c:v>43804</c:v>
                </c:pt>
                <c:pt idx="1366">
                  <c:v>43805</c:v>
                </c:pt>
                <c:pt idx="1367">
                  <c:v>43808</c:v>
                </c:pt>
                <c:pt idx="1368">
                  <c:v>43809</c:v>
                </c:pt>
                <c:pt idx="1369">
                  <c:v>43810</c:v>
                </c:pt>
                <c:pt idx="1370">
                  <c:v>43811</c:v>
                </c:pt>
                <c:pt idx="1371">
                  <c:v>43812</c:v>
                </c:pt>
                <c:pt idx="1372">
                  <c:v>43815</c:v>
                </c:pt>
                <c:pt idx="1373">
                  <c:v>43816</c:v>
                </c:pt>
                <c:pt idx="1374">
                  <c:v>43817</c:v>
                </c:pt>
                <c:pt idx="1375">
                  <c:v>43818</c:v>
                </c:pt>
                <c:pt idx="1376">
                  <c:v>43836</c:v>
                </c:pt>
                <c:pt idx="1377">
                  <c:v>43837</c:v>
                </c:pt>
                <c:pt idx="1378">
                  <c:v>43838</c:v>
                </c:pt>
                <c:pt idx="1379">
                  <c:v>43839</c:v>
                </c:pt>
                <c:pt idx="1380">
                  <c:v>43840</c:v>
                </c:pt>
                <c:pt idx="1381">
                  <c:v>43843</c:v>
                </c:pt>
                <c:pt idx="1382">
                  <c:v>43844</c:v>
                </c:pt>
                <c:pt idx="1383">
                  <c:v>43845</c:v>
                </c:pt>
                <c:pt idx="1384">
                  <c:v>43846</c:v>
                </c:pt>
                <c:pt idx="1385">
                  <c:v>43847</c:v>
                </c:pt>
                <c:pt idx="1386">
                  <c:v>43850</c:v>
                </c:pt>
                <c:pt idx="1387">
                  <c:v>43851</c:v>
                </c:pt>
                <c:pt idx="1388">
                  <c:v>43852</c:v>
                </c:pt>
                <c:pt idx="1389">
                  <c:v>43853</c:v>
                </c:pt>
                <c:pt idx="1390">
                  <c:v>43854</c:v>
                </c:pt>
                <c:pt idx="1391">
                  <c:v>43857</c:v>
                </c:pt>
                <c:pt idx="1392">
                  <c:v>43858</c:v>
                </c:pt>
                <c:pt idx="1393">
                  <c:v>43859</c:v>
                </c:pt>
                <c:pt idx="1394">
                  <c:v>43860</c:v>
                </c:pt>
                <c:pt idx="1395">
                  <c:v>43864</c:v>
                </c:pt>
                <c:pt idx="1396">
                  <c:v>43865</c:v>
                </c:pt>
                <c:pt idx="1397">
                  <c:v>43866</c:v>
                </c:pt>
                <c:pt idx="1398">
                  <c:v>43867</c:v>
                </c:pt>
                <c:pt idx="1399">
                  <c:v>43868</c:v>
                </c:pt>
                <c:pt idx="1400">
                  <c:v>43871</c:v>
                </c:pt>
                <c:pt idx="1401">
                  <c:v>43872</c:v>
                </c:pt>
                <c:pt idx="1402">
                  <c:v>43873</c:v>
                </c:pt>
                <c:pt idx="1403">
                  <c:v>43874</c:v>
                </c:pt>
                <c:pt idx="1404">
                  <c:v>43875</c:v>
                </c:pt>
                <c:pt idx="1405">
                  <c:v>43878</c:v>
                </c:pt>
                <c:pt idx="1406">
                  <c:v>43879</c:v>
                </c:pt>
                <c:pt idx="1407">
                  <c:v>43880</c:v>
                </c:pt>
                <c:pt idx="1408">
                  <c:v>43881</c:v>
                </c:pt>
                <c:pt idx="1409">
                  <c:v>43882</c:v>
                </c:pt>
                <c:pt idx="1410">
                  <c:v>43885</c:v>
                </c:pt>
                <c:pt idx="1411">
                  <c:v>43886</c:v>
                </c:pt>
                <c:pt idx="1412">
                  <c:v>43887</c:v>
                </c:pt>
                <c:pt idx="1413">
                  <c:v>43888</c:v>
                </c:pt>
                <c:pt idx="1414">
                  <c:v>43889</c:v>
                </c:pt>
                <c:pt idx="1415">
                  <c:v>43892</c:v>
                </c:pt>
                <c:pt idx="1416">
                  <c:v>43893</c:v>
                </c:pt>
                <c:pt idx="1417">
                  <c:v>43894</c:v>
                </c:pt>
                <c:pt idx="1418">
                  <c:v>43895</c:v>
                </c:pt>
                <c:pt idx="1419">
                  <c:v>43896</c:v>
                </c:pt>
                <c:pt idx="1420">
                  <c:v>43899</c:v>
                </c:pt>
                <c:pt idx="1421">
                  <c:v>43900</c:v>
                </c:pt>
                <c:pt idx="1422">
                  <c:v>43901</c:v>
                </c:pt>
                <c:pt idx="1423">
                  <c:v>43902</c:v>
                </c:pt>
                <c:pt idx="1424">
                  <c:v>43903</c:v>
                </c:pt>
                <c:pt idx="1425">
                  <c:v>43906</c:v>
                </c:pt>
                <c:pt idx="1426">
                  <c:v>43907</c:v>
                </c:pt>
                <c:pt idx="1427">
                  <c:v>43908</c:v>
                </c:pt>
                <c:pt idx="1428">
                  <c:v>43909</c:v>
                </c:pt>
                <c:pt idx="1429">
                  <c:v>43910</c:v>
                </c:pt>
                <c:pt idx="1430">
                  <c:v>43913</c:v>
                </c:pt>
                <c:pt idx="1431">
                  <c:v>43914</c:v>
                </c:pt>
                <c:pt idx="1432">
                  <c:v>43915</c:v>
                </c:pt>
                <c:pt idx="1433">
                  <c:v>43916</c:v>
                </c:pt>
                <c:pt idx="1434">
                  <c:v>43917</c:v>
                </c:pt>
                <c:pt idx="1435">
                  <c:v>43920</c:v>
                </c:pt>
                <c:pt idx="1436">
                  <c:v>43921</c:v>
                </c:pt>
                <c:pt idx="1437">
                  <c:v>43922</c:v>
                </c:pt>
                <c:pt idx="1438">
                  <c:v>43923</c:v>
                </c:pt>
                <c:pt idx="1439">
                  <c:v>43924</c:v>
                </c:pt>
                <c:pt idx="1440">
                  <c:v>43942</c:v>
                </c:pt>
                <c:pt idx="1441">
                  <c:v>43943</c:v>
                </c:pt>
                <c:pt idx="1442">
                  <c:v>43944</c:v>
                </c:pt>
                <c:pt idx="1443">
                  <c:v>43945</c:v>
                </c:pt>
                <c:pt idx="1444">
                  <c:v>43948</c:v>
                </c:pt>
                <c:pt idx="1445">
                  <c:v>43949</c:v>
                </c:pt>
                <c:pt idx="1446">
                  <c:v>43950</c:v>
                </c:pt>
                <c:pt idx="1447">
                  <c:v>43951</c:v>
                </c:pt>
                <c:pt idx="1448">
                  <c:v>43955</c:v>
                </c:pt>
                <c:pt idx="1449">
                  <c:v>43956</c:v>
                </c:pt>
                <c:pt idx="1450">
                  <c:v>43957</c:v>
                </c:pt>
                <c:pt idx="1451">
                  <c:v>43958</c:v>
                </c:pt>
                <c:pt idx="1452">
                  <c:v>43962</c:v>
                </c:pt>
                <c:pt idx="1453">
                  <c:v>43963</c:v>
                </c:pt>
                <c:pt idx="1454">
                  <c:v>43964</c:v>
                </c:pt>
                <c:pt idx="1455">
                  <c:v>43965</c:v>
                </c:pt>
                <c:pt idx="1456">
                  <c:v>43966</c:v>
                </c:pt>
                <c:pt idx="1457">
                  <c:v>43969</c:v>
                </c:pt>
                <c:pt idx="1458">
                  <c:v>43970</c:v>
                </c:pt>
                <c:pt idx="1459">
                  <c:v>43971</c:v>
                </c:pt>
                <c:pt idx="1460">
                  <c:v>43976</c:v>
                </c:pt>
                <c:pt idx="1461">
                  <c:v>43977</c:v>
                </c:pt>
                <c:pt idx="1462">
                  <c:v>43978</c:v>
                </c:pt>
                <c:pt idx="1463">
                  <c:v>43979</c:v>
                </c:pt>
                <c:pt idx="1464">
                  <c:v>43980</c:v>
                </c:pt>
                <c:pt idx="1465">
                  <c:v>43985</c:v>
                </c:pt>
                <c:pt idx="1466">
                  <c:v>43986</c:v>
                </c:pt>
                <c:pt idx="1467">
                  <c:v>43987</c:v>
                </c:pt>
                <c:pt idx="1468">
                  <c:v>43991</c:v>
                </c:pt>
                <c:pt idx="1469">
                  <c:v>43992</c:v>
                </c:pt>
                <c:pt idx="1470">
                  <c:v>43993</c:v>
                </c:pt>
                <c:pt idx="1471">
                  <c:v>43994</c:v>
                </c:pt>
                <c:pt idx="1472">
                  <c:v>43998</c:v>
                </c:pt>
                <c:pt idx="1473">
                  <c:v>43999</c:v>
                </c:pt>
                <c:pt idx="1474">
                  <c:v>44000</c:v>
                </c:pt>
                <c:pt idx="1475">
                  <c:v>44001</c:v>
                </c:pt>
                <c:pt idx="1476">
                  <c:v>44005</c:v>
                </c:pt>
                <c:pt idx="1477">
                  <c:v>44006</c:v>
                </c:pt>
                <c:pt idx="1478">
                  <c:v>44007</c:v>
                </c:pt>
                <c:pt idx="1479">
                  <c:v>44008</c:v>
                </c:pt>
                <c:pt idx="1480">
                  <c:v>44012</c:v>
                </c:pt>
                <c:pt idx="1481">
                  <c:v>44013</c:v>
                </c:pt>
                <c:pt idx="1482">
                  <c:v>44014</c:v>
                </c:pt>
                <c:pt idx="1483">
                  <c:v>44015</c:v>
                </c:pt>
                <c:pt idx="1484">
                  <c:v>44019</c:v>
                </c:pt>
                <c:pt idx="1485">
                  <c:v>44020</c:v>
                </c:pt>
                <c:pt idx="1486">
                  <c:v>44021</c:v>
                </c:pt>
                <c:pt idx="1487">
                  <c:v>44022</c:v>
                </c:pt>
                <c:pt idx="1488">
                  <c:v>44027</c:v>
                </c:pt>
                <c:pt idx="1489">
                  <c:v>44028</c:v>
                </c:pt>
                <c:pt idx="1490">
                  <c:v>44029</c:v>
                </c:pt>
                <c:pt idx="1491">
                  <c:v>44032</c:v>
                </c:pt>
                <c:pt idx="1492">
                  <c:v>44033</c:v>
                </c:pt>
                <c:pt idx="1493">
                  <c:v>44034</c:v>
                </c:pt>
                <c:pt idx="1494">
                  <c:v>44035</c:v>
                </c:pt>
                <c:pt idx="1495">
                  <c:v>44036</c:v>
                </c:pt>
                <c:pt idx="1496">
                  <c:v>44039</c:v>
                </c:pt>
                <c:pt idx="1497">
                  <c:v>44040</c:v>
                </c:pt>
                <c:pt idx="1498">
                  <c:v>44041</c:v>
                </c:pt>
                <c:pt idx="1499">
                  <c:v>44042</c:v>
                </c:pt>
                <c:pt idx="1500">
                  <c:v>44043</c:v>
                </c:pt>
                <c:pt idx="1501">
                  <c:v>44068</c:v>
                </c:pt>
                <c:pt idx="1502">
                  <c:v>44069</c:v>
                </c:pt>
                <c:pt idx="1503">
                  <c:v>44070</c:v>
                </c:pt>
                <c:pt idx="1504">
                  <c:v>44071</c:v>
                </c:pt>
                <c:pt idx="1505">
                  <c:v>44074</c:v>
                </c:pt>
                <c:pt idx="1506">
                  <c:v>44075</c:v>
                </c:pt>
                <c:pt idx="1507">
                  <c:v>44076</c:v>
                </c:pt>
                <c:pt idx="1508">
                  <c:v>44077</c:v>
                </c:pt>
                <c:pt idx="1509">
                  <c:v>44078</c:v>
                </c:pt>
                <c:pt idx="1510">
                  <c:v>44081</c:v>
                </c:pt>
                <c:pt idx="1511">
                  <c:v>44082</c:v>
                </c:pt>
                <c:pt idx="1512">
                  <c:v>44083</c:v>
                </c:pt>
                <c:pt idx="1513">
                  <c:v>44084</c:v>
                </c:pt>
                <c:pt idx="1514">
                  <c:v>44085</c:v>
                </c:pt>
                <c:pt idx="1515">
                  <c:v>44088</c:v>
                </c:pt>
                <c:pt idx="1516">
                  <c:v>44089</c:v>
                </c:pt>
                <c:pt idx="1517">
                  <c:v>44090</c:v>
                </c:pt>
                <c:pt idx="1518">
                  <c:v>44091</c:v>
                </c:pt>
                <c:pt idx="1519">
                  <c:v>44092</c:v>
                </c:pt>
                <c:pt idx="1520">
                  <c:v>44096</c:v>
                </c:pt>
                <c:pt idx="1521">
                  <c:v>44097</c:v>
                </c:pt>
                <c:pt idx="1522">
                  <c:v>44098</c:v>
                </c:pt>
                <c:pt idx="1523">
                  <c:v>44099</c:v>
                </c:pt>
                <c:pt idx="1524">
                  <c:v>44103</c:v>
                </c:pt>
                <c:pt idx="1525">
                  <c:v>44104</c:v>
                </c:pt>
                <c:pt idx="1526">
                  <c:v>44105</c:v>
                </c:pt>
                <c:pt idx="1527">
                  <c:v>44106</c:v>
                </c:pt>
                <c:pt idx="1528">
                  <c:v>44109</c:v>
                </c:pt>
                <c:pt idx="1529">
                  <c:v>44110</c:v>
                </c:pt>
                <c:pt idx="1530">
                  <c:v>44111</c:v>
                </c:pt>
                <c:pt idx="1531">
                  <c:v>44112</c:v>
                </c:pt>
                <c:pt idx="1532">
                  <c:v>44113</c:v>
                </c:pt>
                <c:pt idx="1533">
                  <c:v>44116</c:v>
                </c:pt>
                <c:pt idx="1534">
                  <c:v>44117</c:v>
                </c:pt>
                <c:pt idx="1535">
                  <c:v>44118</c:v>
                </c:pt>
                <c:pt idx="1536">
                  <c:v>44119</c:v>
                </c:pt>
                <c:pt idx="1537">
                  <c:v>44120</c:v>
                </c:pt>
                <c:pt idx="1538">
                  <c:v>44123</c:v>
                </c:pt>
                <c:pt idx="1539">
                  <c:v>44124</c:v>
                </c:pt>
                <c:pt idx="1540">
                  <c:v>44125</c:v>
                </c:pt>
                <c:pt idx="1541">
                  <c:v>44126</c:v>
                </c:pt>
                <c:pt idx="1542">
                  <c:v>44127</c:v>
                </c:pt>
                <c:pt idx="1543">
                  <c:v>44130</c:v>
                </c:pt>
                <c:pt idx="1544">
                  <c:v>44131</c:v>
                </c:pt>
                <c:pt idx="1545">
                  <c:v>44132</c:v>
                </c:pt>
                <c:pt idx="1546">
                  <c:v>44133</c:v>
                </c:pt>
                <c:pt idx="1547">
                  <c:v>44134</c:v>
                </c:pt>
                <c:pt idx="1548">
                  <c:v>44137</c:v>
                </c:pt>
                <c:pt idx="1549">
                  <c:v>44138</c:v>
                </c:pt>
                <c:pt idx="1550">
                  <c:v>44139</c:v>
                </c:pt>
                <c:pt idx="1551">
                  <c:v>44140</c:v>
                </c:pt>
                <c:pt idx="1552">
                  <c:v>44141</c:v>
                </c:pt>
                <c:pt idx="1553">
                  <c:v>44144</c:v>
                </c:pt>
                <c:pt idx="1554">
                  <c:v>44145</c:v>
                </c:pt>
                <c:pt idx="1555">
                  <c:v>44147</c:v>
                </c:pt>
                <c:pt idx="1556">
                  <c:v>44148</c:v>
                </c:pt>
                <c:pt idx="1557">
                  <c:v>44151</c:v>
                </c:pt>
                <c:pt idx="1558">
                  <c:v>44152</c:v>
                </c:pt>
                <c:pt idx="1559">
                  <c:v>44153</c:v>
                </c:pt>
                <c:pt idx="1560">
                  <c:v>44154</c:v>
                </c:pt>
                <c:pt idx="1561">
                  <c:v>44155</c:v>
                </c:pt>
                <c:pt idx="1562">
                  <c:v>44158</c:v>
                </c:pt>
                <c:pt idx="1563">
                  <c:v>44159</c:v>
                </c:pt>
                <c:pt idx="1564">
                  <c:v>44160</c:v>
                </c:pt>
                <c:pt idx="1565">
                  <c:v>44161</c:v>
                </c:pt>
                <c:pt idx="1566">
                  <c:v>44162</c:v>
                </c:pt>
                <c:pt idx="1567">
                  <c:v>44165</c:v>
                </c:pt>
                <c:pt idx="1568">
                  <c:v>44166</c:v>
                </c:pt>
                <c:pt idx="1569">
                  <c:v>44167</c:v>
                </c:pt>
                <c:pt idx="1570">
                  <c:v>44168</c:v>
                </c:pt>
                <c:pt idx="1571">
                  <c:v>44169</c:v>
                </c:pt>
                <c:pt idx="1572">
                  <c:v>44172</c:v>
                </c:pt>
                <c:pt idx="1573">
                  <c:v>44173</c:v>
                </c:pt>
                <c:pt idx="1574">
                  <c:v>44174</c:v>
                </c:pt>
                <c:pt idx="1575">
                  <c:v>44175</c:v>
                </c:pt>
                <c:pt idx="1576">
                  <c:v>44176</c:v>
                </c:pt>
                <c:pt idx="1577">
                  <c:v>44179</c:v>
                </c:pt>
                <c:pt idx="1578">
                  <c:v>44180</c:v>
                </c:pt>
                <c:pt idx="1579">
                  <c:v>44181</c:v>
                </c:pt>
                <c:pt idx="1580">
                  <c:v>44182</c:v>
                </c:pt>
                <c:pt idx="1581">
                  <c:v>44183</c:v>
                </c:pt>
                <c:pt idx="1582">
                  <c:v>44186</c:v>
                </c:pt>
                <c:pt idx="1583">
                  <c:v>44187</c:v>
                </c:pt>
                <c:pt idx="1584">
                  <c:v>44200</c:v>
                </c:pt>
                <c:pt idx="1585">
                  <c:v>44201</c:v>
                </c:pt>
                <c:pt idx="1586">
                  <c:v>44202</c:v>
                </c:pt>
                <c:pt idx="1587">
                  <c:v>44203</c:v>
                </c:pt>
                <c:pt idx="1588">
                  <c:v>44204</c:v>
                </c:pt>
                <c:pt idx="1589">
                  <c:v>44207</c:v>
                </c:pt>
                <c:pt idx="1590">
                  <c:v>44208</c:v>
                </c:pt>
                <c:pt idx="1591">
                  <c:v>44209</c:v>
                </c:pt>
                <c:pt idx="1592">
                  <c:v>44210</c:v>
                </c:pt>
                <c:pt idx="1593">
                  <c:v>44211</c:v>
                </c:pt>
                <c:pt idx="1594">
                  <c:v>44214</c:v>
                </c:pt>
                <c:pt idx="1595">
                  <c:v>44215</c:v>
                </c:pt>
                <c:pt idx="1596">
                  <c:v>44216</c:v>
                </c:pt>
                <c:pt idx="1597">
                  <c:v>44217</c:v>
                </c:pt>
                <c:pt idx="1598">
                  <c:v>44218</c:v>
                </c:pt>
                <c:pt idx="1599">
                  <c:v>44221</c:v>
                </c:pt>
                <c:pt idx="1600">
                  <c:v>44222</c:v>
                </c:pt>
                <c:pt idx="1601">
                  <c:v>44223</c:v>
                </c:pt>
                <c:pt idx="1602">
                  <c:v>44224</c:v>
                </c:pt>
                <c:pt idx="1603">
                  <c:v>44225</c:v>
                </c:pt>
                <c:pt idx="1604">
                  <c:v>44228</c:v>
                </c:pt>
                <c:pt idx="1605">
                  <c:v>44229</c:v>
                </c:pt>
                <c:pt idx="1606">
                  <c:v>44230</c:v>
                </c:pt>
                <c:pt idx="1607">
                  <c:v>44231</c:v>
                </c:pt>
                <c:pt idx="1608">
                  <c:v>44232</c:v>
                </c:pt>
                <c:pt idx="1609">
                  <c:v>44235</c:v>
                </c:pt>
                <c:pt idx="1610">
                  <c:v>44236</c:v>
                </c:pt>
                <c:pt idx="1611">
                  <c:v>44237</c:v>
                </c:pt>
                <c:pt idx="1612">
                  <c:v>44238</c:v>
                </c:pt>
                <c:pt idx="1613">
                  <c:v>44239</c:v>
                </c:pt>
                <c:pt idx="1614">
                  <c:v>44242</c:v>
                </c:pt>
                <c:pt idx="1615">
                  <c:v>44243</c:v>
                </c:pt>
                <c:pt idx="1616">
                  <c:v>44244</c:v>
                </c:pt>
                <c:pt idx="1617">
                  <c:v>44245</c:v>
                </c:pt>
                <c:pt idx="1618">
                  <c:v>44246</c:v>
                </c:pt>
                <c:pt idx="1619">
                  <c:v>44249</c:v>
                </c:pt>
                <c:pt idx="1620">
                  <c:v>44250</c:v>
                </c:pt>
                <c:pt idx="1621">
                  <c:v>44251</c:v>
                </c:pt>
                <c:pt idx="1622">
                  <c:v>44252</c:v>
                </c:pt>
                <c:pt idx="1623">
                  <c:v>44253</c:v>
                </c:pt>
                <c:pt idx="1624">
                  <c:v>44256</c:v>
                </c:pt>
                <c:pt idx="1625">
                  <c:v>44257</c:v>
                </c:pt>
                <c:pt idx="1626">
                  <c:v>44258</c:v>
                </c:pt>
                <c:pt idx="1627">
                  <c:v>44259</c:v>
                </c:pt>
                <c:pt idx="1628">
                  <c:v>44260</c:v>
                </c:pt>
                <c:pt idx="1629">
                  <c:v>44263</c:v>
                </c:pt>
                <c:pt idx="1630">
                  <c:v>44264</c:v>
                </c:pt>
                <c:pt idx="1631">
                  <c:v>44265</c:v>
                </c:pt>
                <c:pt idx="1632">
                  <c:v>44266</c:v>
                </c:pt>
                <c:pt idx="1633">
                  <c:v>44267</c:v>
                </c:pt>
                <c:pt idx="1634">
                  <c:v>44270</c:v>
                </c:pt>
                <c:pt idx="1635">
                  <c:v>44271</c:v>
                </c:pt>
                <c:pt idx="1636">
                  <c:v>44272</c:v>
                </c:pt>
                <c:pt idx="1637">
                  <c:v>44273</c:v>
                </c:pt>
                <c:pt idx="1638">
                  <c:v>44274</c:v>
                </c:pt>
                <c:pt idx="1639">
                  <c:v>44277</c:v>
                </c:pt>
                <c:pt idx="1640">
                  <c:v>44278</c:v>
                </c:pt>
                <c:pt idx="1641">
                  <c:v>44279</c:v>
                </c:pt>
                <c:pt idx="1642">
                  <c:v>44280</c:v>
                </c:pt>
                <c:pt idx="1643">
                  <c:v>44281</c:v>
                </c:pt>
                <c:pt idx="1644">
                  <c:v>44284</c:v>
                </c:pt>
                <c:pt idx="1645">
                  <c:v>44285</c:v>
                </c:pt>
                <c:pt idx="1646">
                  <c:v>44286</c:v>
                </c:pt>
                <c:pt idx="1647">
                  <c:v>44287</c:v>
                </c:pt>
                <c:pt idx="1648">
                  <c:v>44292</c:v>
                </c:pt>
                <c:pt idx="1649">
                  <c:v>44293</c:v>
                </c:pt>
                <c:pt idx="1650">
                  <c:v>44294</c:v>
                </c:pt>
                <c:pt idx="1651">
                  <c:v>44295</c:v>
                </c:pt>
                <c:pt idx="1652">
                  <c:v>44298</c:v>
                </c:pt>
                <c:pt idx="1653">
                  <c:v>44299</c:v>
                </c:pt>
                <c:pt idx="1654">
                  <c:v>44300</c:v>
                </c:pt>
                <c:pt idx="1655">
                  <c:v>44301</c:v>
                </c:pt>
                <c:pt idx="1656">
                  <c:v>44302</c:v>
                </c:pt>
                <c:pt idx="1657">
                  <c:v>44305</c:v>
                </c:pt>
                <c:pt idx="1658">
                  <c:v>44306</c:v>
                </c:pt>
                <c:pt idx="1659">
                  <c:v>44307</c:v>
                </c:pt>
                <c:pt idx="1660">
                  <c:v>44308</c:v>
                </c:pt>
                <c:pt idx="1661">
                  <c:v>44309</c:v>
                </c:pt>
                <c:pt idx="1662">
                  <c:v>44310</c:v>
                </c:pt>
                <c:pt idx="1663">
                  <c:v>44312</c:v>
                </c:pt>
                <c:pt idx="1664">
                  <c:v>44313</c:v>
                </c:pt>
                <c:pt idx="1665">
                  <c:v>44314</c:v>
                </c:pt>
                <c:pt idx="1666">
                  <c:v>44315</c:v>
                </c:pt>
                <c:pt idx="1667">
                  <c:v>44316</c:v>
                </c:pt>
                <c:pt idx="1668">
                  <c:v>44319</c:v>
                </c:pt>
                <c:pt idx="1669">
                  <c:v>44320</c:v>
                </c:pt>
                <c:pt idx="1670">
                  <c:v>44321</c:v>
                </c:pt>
                <c:pt idx="1671">
                  <c:v>44322</c:v>
                </c:pt>
                <c:pt idx="1672">
                  <c:v>44323</c:v>
                </c:pt>
                <c:pt idx="1673">
                  <c:v>44326</c:v>
                </c:pt>
                <c:pt idx="1674">
                  <c:v>44327</c:v>
                </c:pt>
                <c:pt idx="1675">
                  <c:v>44328</c:v>
                </c:pt>
                <c:pt idx="1676">
                  <c:v>44333</c:v>
                </c:pt>
                <c:pt idx="1677">
                  <c:v>44334</c:v>
                </c:pt>
                <c:pt idx="1678">
                  <c:v>44335</c:v>
                </c:pt>
                <c:pt idx="1679">
                  <c:v>44336</c:v>
                </c:pt>
                <c:pt idx="1680">
                  <c:v>44337</c:v>
                </c:pt>
                <c:pt idx="1681">
                  <c:v>44340</c:v>
                </c:pt>
                <c:pt idx="1682">
                  <c:v>44341</c:v>
                </c:pt>
                <c:pt idx="1683">
                  <c:v>44342</c:v>
                </c:pt>
                <c:pt idx="1684">
                  <c:v>44343</c:v>
                </c:pt>
                <c:pt idx="1685">
                  <c:v>44344</c:v>
                </c:pt>
                <c:pt idx="1686">
                  <c:v>44347</c:v>
                </c:pt>
                <c:pt idx="1687">
                  <c:v>44348</c:v>
                </c:pt>
                <c:pt idx="1688">
                  <c:v>44349</c:v>
                </c:pt>
                <c:pt idx="1689">
                  <c:v>44350</c:v>
                </c:pt>
                <c:pt idx="1690">
                  <c:v>44351</c:v>
                </c:pt>
                <c:pt idx="1691">
                  <c:v>44354</c:v>
                </c:pt>
                <c:pt idx="1692">
                  <c:v>44355</c:v>
                </c:pt>
                <c:pt idx="1693">
                  <c:v>44356</c:v>
                </c:pt>
                <c:pt idx="1694">
                  <c:v>44357</c:v>
                </c:pt>
                <c:pt idx="1695">
                  <c:v>44358</c:v>
                </c:pt>
                <c:pt idx="1696">
                  <c:v>44361</c:v>
                </c:pt>
                <c:pt idx="1697">
                  <c:v>44362</c:v>
                </c:pt>
                <c:pt idx="1698">
                  <c:v>44363</c:v>
                </c:pt>
                <c:pt idx="1699">
                  <c:v>44364</c:v>
                </c:pt>
                <c:pt idx="1700">
                  <c:v>44365</c:v>
                </c:pt>
                <c:pt idx="1701">
                  <c:v>44368</c:v>
                </c:pt>
                <c:pt idx="1702">
                  <c:v>44369</c:v>
                </c:pt>
                <c:pt idx="1703">
                  <c:v>44370</c:v>
                </c:pt>
                <c:pt idx="1704">
                  <c:v>44371</c:v>
                </c:pt>
                <c:pt idx="1705">
                  <c:v>44372</c:v>
                </c:pt>
                <c:pt idx="1706">
                  <c:v>44375</c:v>
                </c:pt>
                <c:pt idx="1707">
                  <c:v>44376</c:v>
                </c:pt>
                <c:pt idx="1708">
                  <c:v>44377</c:v>
                </c:pt>
                <c:pt idx="1709">
                  <c:v>44378</c:v>
                </c:pt>
                <c:pt idx="1710">
                  <c:v>44379</c:v>
                </c:pt>
                <c:pt idx="1711">
                  <c:v>44382</c:v>
                </c:pt>
                <c:pt idx="1712">
                  <c:v>44383</c:v>
                </c:pt>
                <c:pt idx="1713">
                  <c:v>44384</c:v>
                </c:pt>
                <c:pt idx="1714">
                  <c:v>44385</c:v>
                </c:pt>
                <c:pt idx="1715">
                  <c:v>44386</c:v>
                </c:pt>
                <c:pt idx="1716">
                  <c:v>44387</c:v>
                </c:pt>
                <c:pt idx="1717">
                  <c:v>44389</c:v>
                </c:pt>
                <c:pt idx="1718">
                  <c:v>44390</c:v>
                </c:pt>
                <c:pt idx="1719">
                  <c:v>44392</c:v>
                </c:pt>
                <c:pt idx="1720">
                  <c:v>44393</c:v>
                </c:pt>
                <c:pt idx="1721">
                  <c:v>44396</c:v>
                </c:pt>
                <c:pt idx="1722">
                  <c:v>44397</c:v>
                </c:pt>
                <c:pt idx="1723">
                  <c:v>44398</c:v>
                </c:pt>
                <c:pt idx="1724">
                  <c:v>44399</c:v>
                </c:pt>
                <c:pt idx="1725">
                  <c:v>44400</c:v>
                </c:pt>
                <c:pt idx="1726">
                  <c:v>44403</c:v>
                </c:pt>
                <c:pt idx="1727">
                  <c:v>44404</c:v>
                </c:pt>
                <c:pt idx="1728">
                  <c:v>44405</c:v>
                </c:pt>
                <c:pt idx="1729">
                  <c:v>44406</c:v>
                </c:pt>
                <c:pt idx="1730">
                  <c:v>44407</c:v>
                </c:pt>
                <c:pt idx="1731">
                  <c:v>44410</c:v>
                </c:pt>
                <c:pt idx="1732">
                  <c:v>44411</c:v>
                </c:pt>
                <c:pt idx="1733">
                  <c:v>44438</c:v>
                </c:pt>
                <c:pt idx="1734">
                  <c:v>44439</c:v>
                </c:pt>
                <c:pt idx="1735">
                  <c:v>44440</c:v>
                </c:pt>
                <c:pt idx="1736">
                  <c:v>44441</c:v>
                </c:pt>
                <c:pt idx="1737">
                  <c:v>44442</c:v>
                </c:pt>
                <c:pt idx="1738">
                  <c:v>44445</c:v>
                </c:pt>
                <c:pt idx="1739">
                  <c:v>44446</c:v>
                </c:pt>
                <c:pt idx="1740">
                  <c:v>44447</c:v>
                </c:pt>
                <c:pt idx="1741">
                  <c:v>44448</c:v>
                </c:pt>
                <c:pt idx="1742">
                  <c:v>44449</c:v>
                </c:pt>
                <c:pt idx="1743">
                  <c:v>44452</c:v>
                </c:pt>
                <c:pt idx="1744">
                  <c:v>44453</c:v>
                </c:pt>
                <c:pt idx="1745">
                  <c:v>44454</c:v>
                </c:pt>
                <c:pt idx="1746">
                  <c:v>44455</c:v>
                </c:pt>
                <c:pt idx="1747">
                  <c:v>44456</c:v>
                </c:pt>
                <c:pt idx="1748">
                  <c:v>44459</c:v>
                </c:pt>
                <c:pt idx="1749">
                  <c:v>44460</c:v>
                </c:pt>
                <c:pt idx="1750">
                  <c:v>44461</c:v>
                </c:pt>
                <c:pt idx="1751">
                  <c:v>44462</c:v>
                </c:pt>
                <c:pt idx="1752">
                  <c:v>44463</c:v>
                </c:pt>
                <c:pt idx="1753">
                  <c:v>44466</c:v>
                </c:pt>
                <c:pt idx="1754">
                  <c:v>44467</c:v>
                </c:pt>
                <c:pt idx="1755">
                  <c:v>44468</c:v>
                </c:pt>
                <c:pt idx="1756">
                  <c:v>44469</c:v>
                </c:pt>
                <c:pt idx="1757">
                  <c:v>44470</c:v>
                </c:pt>
                <c:pt idx="1758">
                  <c:v>44473</c:v>
                </c:pt>
                <c:pt idx="1759">
                  <c:v>44474</c:v>
                </c:pt>
                <c:pt idx="1760">
                  <c:v>44475</c:v>
                </c:pt>
                <c:pt idx="1761">
                  <c:v>44476</c:v>
                </c:pt>
                <c:pt idx="1762">
                  <c:v>44477</c:v>
                </c:pt>
                <c:pt idx="1763">
                  <c:v>44480</c:v>
                </c:pt>
                <c:pt idx="1764">
                  <c:v>44481</c:v>
                </c:pt>
                <c:pt idx="1765">
                  <c:v>44482</c:v>
                </c:pt>
                <c:pt idx="1766">
                  <c:v>44483</c:v>
                </c:pt>
                <c:pt idx="1767">
                  <c:v>44484</c:v>
                </c:pt>
                <c:pt idx="1768">
                  <c:v>44487</c:v>
                </c:pt>
                <c:pt idx="1769">
                  <c:v>44488</c:v>
                </c:pt>
                <c:pt idx="1770">
                  <c:v>44489</c:v>
                </c:pt>
                <c:pt idx="1771">
                  <c:v>44490</c:v>
                </c:pt>
                <c:pt idx="1772">
                  <c:v>44491</c:v>
                </c:pt>
                <c:pt idx="1773">
                  <c:v>44494</c:v>
                </c:pt>
                <c:pt idx="1774">
                  <c:v>44495</c:v>
                </c:pt>
                <c:pt idx="1775">
                  <c:v>44496</c:v>
                </c:pt>
                <c:pt idx="1776">
                  <c:v>44497</c:v>
                </c:pt>
                <c:pt idx="1777">
                  <c:v>44498</c:v>
                </c:pt>
                <c:pt idx="1778">
                  <c:v>44502</c:v>
                </c:pt>
                <c:pt idx="1779">
                  <c:v>44503</c:v>
                </c:pt>
                <c:pt idx="1780">
                  <c:v>44504</c:v>
                </c:pt>
                <c:pt idx="1781">
                  <c:v>44505</c:v>
                </c:pt>
                <c:pt idx="1782">
                  <c:v>44508</c:v>
                </c:pt>
                <c:pt idx="1783">
                  <c:v>44509</c:v>
                </c:pt>
                <c:pt idx="1784">
                  <c:v>44510</c:v>
                </c:pt>
                <c:pt idx="1785">
                  <c:v>44515</c:v>
                </c:pt>
                <c:pt idx="1786">
                  <c:v>44516</c:v>
                </c:pt>
                <c:pt idx="1787">
                  <c:v>44517</c:v>
                </c:pt>
                <c:pt idx="1788">
                  <c:v>44518</c:v>
                </c:pt>
                <c:pt idx="1789">
                  <c:v>44519</c:v>
                </c:pt>
                <c:pt idx="1790">
                  <c:v>44522</c:v>
                </c:pt>
                <c:pt idx="1791">
                  <c:v>44523</c:v>
                </c:pt>
                <c:pt idx="1792">
                  <c:v>44525</c:v>
                </c:pt>
                <c:pt idx="1793">
                  <c:v>44526</c:v>
                </c:pt>
                <c:pt idx="1794">
                  <c:v>44529</c:v>
                </c:pt>
                <c:pt idx="1795">
                  <c:v>44530</c:v>
                </c:pt>
                <c:pt idx="1796">
                  <c:v>44531</c:v>
                </c:pt>
                <c:pt idx="1797">
                  <c:v>44532</c:v>
                </c:pt>
                <c:pt idx="1798">
                  <c:v>44533</c:v>
                </c:pt>
                <c:pt idx="1799">
                  <c:v>44536</c:v>
                </c:pt>
                <c:pt idx="1800">
                  <c:v>44537</c:v>
                </c:pt>
                <c:pt idx="1801">
                  <c:v>44538</c:v>
                </c:pt>
                <c:pt idx="1802">
                  <c:v>44539</c:v>
                </c:pt>
                <c:pt idx="1803">
                  <c:v>44540</c:v>
                </c:pt>
                <c:pt idx="1804">
                  <c:v>44543</c:v>
                </c:pt>
                <c:pt idx="1805">
                  <c:v>44544</c:v>
                </c:pt>
                <c:pt idx="1806">
                  <c:v>44545</c:v>
                </c:pt>
                <c:pt idx="1807">
                  <c:v>44546</c:v>
                </c:pt>
                <c:pt idx="1808">
                  <c:v>44547</c:v>
                </c:pt>
                <c:pt idx="1809">
                  <c:v>44550</c:v>
                </c:pt>
                <c:pt idx="1810">
                  <c:v>44551</c:v>
                </c:pt>
                <c:pt idx="1811">
                  <c:v>44552</c:v>
                </c:pt>
                <c:pt idx="1812">
                  <c:v>44564</c:v>
                </c:pt>
                <c:pt idx="1813">
                  <c:v>44565</c:v>
                </c:pt>
                <c:pt idx="1814">
                  <c:v>44566</c:v>
                </c:pt>
                <c:pt idx="1815">
                  <c:v>44567</c:v>
                </c:pt>
                <c:pt idx="1816">
                  <c:v>44568</c:v>
                </c:pt>
                <c:pt idx="1817">
                  <c:v>44571</c:v>
                </c:pt>
                <c:pt idx="1818">
                  <c:v>44572</c:v>
                </c:pt>
                <c:pt idx="1819">
                  <c:v>44573</c:v>
                </c:pt>
                <c:pt idx="1820">
                  <c:v>44574</c:v>
                </c:pt>
                <c:pt idx="1821">
                  <c:v>44575</c:v>
                </c:pt>
                <c:pt idx="1822">
                  <c:v>44578</c:v>
                </c:pt>
                <c:pt idx="1823">
                  <c:v>44579</c:v>
                </c:pt>
                <c:pt idx="1824">
                  <c:v>44580</c:v>
                </c:pt>
                <c:pt idx="1825">
                  <c:v>44581</c:v>
                </c:pt>
                <c:pt idx="1826">
                  <c:v>44582</c:v>
                </c:pt>
                <c:pt idx="1827">
                  <c:v>44585</c:v>
                </c:pt>
                <c:pt idx="1828">
                  <c:v>44586</c:v>
                </c:pt>
                <c:pt idx="1829">
                  <c:v>44587</c:v>
                </c:pt>
                <c:pt idx="1830">
                  <c:v>44588</c:v>
                </c:pt>
                <c:pt idx="1831">
                  <c:v>44589</c:v>
                </c:pt>
                <c:pt idx="1832">
                  <c:v>44592</c:v>
                </c:pt>
                <c:pt idx="1833">
                  <c:v>44593</c:v>
                </c:pt>
                <c:pt idx="1834">
                  <c:v>44594</c:v>
                </c:pt>
                <c:pt idx="1835">
                  <c:v>44595</c:v>
                </c:pt>
                <c:pt idx="1836">
                  <c:v>44596</c:v>
                </c:pt>
                <c:pt idx="1837">
                  <c:v>44599</c:v>
                </c:pt>
                <c:pt idx="1838">
                  <c:v>44600</c:v>
                </c:pt>
                <c:pt idx="1839">
                  <c:v>44601</c:v>
                </c:pt>
                <c:pt idx="1840">
                  <c:v>44602</c:v>
                </c:pt>
                <c:pt idx="1841">
                  <c:v>44603</c:v>
                </c:pt>
                <c:pt idx="1842">
                  <c:v>44606</c:v>
                </c:pt>
                <c:pt idx="1843">
                  <c:v>44607</c:v>
                </c:pt>
                <c:pt idx="1844">
                  <c:v>44608</c:v>
                </c:pt>
                <c:pt idx="1845">
                  <c:v>44609</c:v>
                </c:pt>
                <c:pt idx="1846">
                  <c:v>44610</c:v>
                </c:pt>
                <c:pt idx="1847">
                  <c:v>44613</c:v>
                </c:pt>
                <c:pt idx="1848">
                  <c:v>44614</c:v>
                </c:pt>
                <c:pt idx="1849">
                  <c:v>44615</c:v>
                </c:pt>
                <c:pt idx="1850">
                  <c:v>44616</c:v>
                </c:pt>
                <c:pt idx="1851">
                  <c:v>44617</c:v>
                </c:pt>
                <c:pt idx="1852">
                  <c:v>44620</c:v>
                </c:pt>
                <c:pt idx="1853">
                  <c:v>44621</c:v>
                </c:pt>
                <c:pt idx="1854">
                  <c:v>44622</c:v>
                </c:pt>
                <c:pt idx="1855">
                  <c:v>44623</c:v>
                </c:pt>
                <c:pt idx="1856">
                  <c:v>44624</c:v>
                </c:pt>
                <c:pt idx="1857">
                  <c:v>44627</c:v>
                </c:pt>
                <c:pt idx="1858">
                  <c:v>44628</c:v>
                </c:pt>
                <c:pt idx="1859">
                  <c:v>44629</c:v>
                </c:pt>
                <c:pt idx="1860">
                  <c:v>44630</c:v>
                </c:pt>
                <c:pt idx="1861">
                  <c:v>44631</c:v>
                </c:pt>
                <c:pt idx="1862">
                  <c:v>44634</c:v>
                </c:pt>
                <c:pt idx="1863">
                  <c:v>44635</c:v>
                </c:pt>
                <c:pt idx="1864">
                  <c:v>44636</c:v>
                </c:pt>
                <c:pt idx="1865">
                  <c:v>44637</c:v>
                </c:pt>
                <c:pt idx="1866">
                  <c:v>44638</c:v>
                </c:pt>
                <c:pt idx="1867">
                  <c:v>44641</c:v>
                </c:pt>
                <c:pt idx="1868">
                  <c:v>44642</c:v>
                </c:pt>
                <c:pt idx="1869">
                  <c:v>44643</c:v>
                </c:pt>
                <c:pt idx="1870">
                  <c:v>44644</c:v>
                </c:pt>
                <c:pt idx="1871">
                  <c:v>44645</c:v>
                </c:pt>
                <c:pt idx="1872">
                  <c:v>44648</c:v>
                </c:pt>
                <c:pt idx="1873">
                  <c:v>44649</c:v>
                </c:pt>
                <c:pt idx="1874">
                  <c:v>44650</c:v>
                </c:pt>
                <c:pt idx="1875">
                  <c:v>44651</c:v>
                </c:pt>
                <c:pt idx="1876">
                  <c:v>44652</c:v>
                </c:pt>
                <c:pt idx="1877">
                  <c:v>44655</c:v>
                </c:pt>
                <c:pt idx="1878">
                  <c:v>44656</c:v>
                </c:pt>
                <c:pt idx="1879">
                  <c:v>44657</c:v>
                </c:pt>
                <c:pt idx="1880">
                  <c:v>44658</c:v>
                </c:pt>
                <c:pt idx="1881">
                  <c:v>44659</c:v>
                </c:pt>
                <c:pt idx="1882">
                  <c:v>44662</c:v>
                </c:pt>
                <c:pt idx="1883">
                  <c:v>44663</c:v>
                </c:pt>
                <c:pt idx="1884">
                  <c:v>44664</c:v>
                </c:pt>
                <c:pt idx="1885">
                  <c:v>44665</c:v>
                </c:pt>
                <c:pt idx="1886">
                  <c:v>44666</c:v>
                </c:pt>
                <c:pt idx="1887">
                  <c:v>44670</c:v>
                </c:pt>
                <c:pt idx="1888">
                  <c:v>44671</c:v>
                </c:pt>
                <c:pt idx="1889">
                  <c:v>44672</c:v>
                </c:pt>
                <c:pt idx="1890">
                  <c:v>44673</c:v>
                </c:pt>
                <c:pt idx="1891">
                  <c:v>44676</c:v>
                </c:pt>
                <c:pt idx="1892">
                  <c:v>44677</c:v>
                </c:pt>
                <c:pt idx="1893">
                  <c:v>44678</c:v>
                </c:pt>
                <c:pt idx="1894">
                  <c:v>44679</c:v>
                </c:pt>
                <c:pt idx="1895">
                  <c:v>44680</c:v>
                </c:pt>
                <c:pt idx="1896">
                  <c:v>44683</c:v>
                </c:pt>
                <c:pt idx="1897">
                  <c:v>44684</c:v>
                </c:pt>
                <c:pt idx="1898">
                  <c:v>44685</c:v>
                </c:pt>
                <c:pt idx="1899">
                  <c:v>44686</c:v>
                </c:pt>
                <c:pt idx="1900">
                  <c:v>44687</c:v>
                </c:pt>
                <c:pt idx="1901">
                  <c:v>44690</c:v>
                </c:pt>
                <c:pt idx="1902">
                  <c:v>44691</c:v>
                </c:pt>
                <c:pt idx="1903">
                  <c:v>44692</c:v>
                </c:pt>
                <c:pt idx="1904">
                  <c:v>44693</c:v>
                </c:pt>
                <c:pt idx="1905">
                  <c:v>44694</c:v>
                </c:pt>
                <c:pt idx="1906">
                  <c:v>44697</c:v>
                </c:pt>
                <c:pt idx="1907">
                  <c:v>44698</c:v>
                </c:pt>
                <c:pt idx="1908">
                  <c:v>44699</c:v>
                </c:pt>
                <c:pt idx="1909">
                  <c:v>44700</c:v>
                </c:pt>
                <c:pt idx="1910">
                  <c:v>44701</c:v>
                </c:pt>
                <c:pt idx="1911">
                  <c:v>44704</c:v>
                </c:pt>
                <c:pt idx="1912">
                  <c:v>44705</c:v>
                </c:pt>
                <c:pt idx="1913">
                  <c:v>44706</c:v>
                </c:pt>
                <c:pt idx="1914">
                  <c:v>44711</c:v>
                </c:pt>
                <c:pt idx="1915">
                  <c:v>44712</c:v>
                </c:pt>
                <c:pt idx="1916">
                  <c:v>44713</c:v>
                </c:pt>
                <c:pt idx="1917">
                  <c:v>44714</c:v>
                </c:pt>
                <c:pt idx="1918">
                  <c:v>44715</c:v>
                </c:pt>
                <c:pt idx="1919">
                  <c:v>44719</c:v>
                </c:pt>
                <c:pt idx="1920">
                  <c:v>44720</c:v>
                </c:pt>
                <c:pt idx="1921">
                  <c:v>44721</c:v>
                </c:pt>
                <c:pt idx="1922">
                  <c:v>44722</c:v>
                </c:pt>
                <c:pt idx="1923">
                  <c:v>44725</c:v>
                </c:pt>
                <c:pt idx="1924">
                  <c:v>44726</c:v>
                </c:pt>
                <c:pt idx="1925">
                  <c:v>44727</c:v>
                </c:pt>
                <c:pt idx="1926">
                  <c:v>44728</c:v>
                </c:pt>
                <c:pt idx="1927">
                  <c:v>44729</c:v>
                </c:pt>
                <c:pt idx="1928">
                  <c:v>44732</c:v>
                </c:pt>
                <c:pt idx="1929">
                  <c:v>44733</c:v>
                </c:pt>
                <c:pt idx="1930">
                  <c:v>44734</c:v>
                </c:pt>
                <c:pt idx="1931">
                  <c:v>44735</c:v>
                </c:pt>
                <c:pt idx="1932">
                  <c:v>44736</c:v>
                </c:pt>
                <c:pt idx="1933">
                  <c:v>44739</c:v>
                </c:pt>
                <c:pt idx="1934">
                  <c:v>44740</c:v>
                </c:pt>
                <c:pt idx="1935">
                  <c:v>44741</c:v>
                </c:pt>
                <c:pt idx="1936">
                  <c:v>44742</c:v>
                </c:pt>
                <c:pt idx="1937">
                  <c:v>44743</c:v>
                </c:pt>
                <c:pt idx="1938">
                  <c:v>44746</c:v>
                </c:pt>
                <c:pt idx="1939">
                  <c:v>44747</c:v>
                </c:pt>
                <c:pt idx="1940">
                  <c:v>44748</c:v>
                </c:pt>
                <c:pt idx="1941">
                  <c:v>44749</c:v>
                </c:pt>
                <c:pt idx="1942">
                  <c:v>44750</c:v>
                </c:pt>
                <c:pt idx="1943">
                  <c:v>44753</c:v>
                </c:pt>
                <c:pt idx="1944">
                  <c:v>44754</c:v>
                </c:pt>
                <c:pt idx="1945">
                  <c:v>44755</c:v>
                </c:pt>
                <c:pt idx="1946">
                  <c:v>44760</c:v>
                </c:pt>
                <c:pt idx="1947">
                  <c:v>44761</c:v>
                </c:pt>
                <c:pt idx="1948">
                  <c:v>44762</c:v>
                </c:pt>
                <c:pt idx="1949">
                  <c:v>44763</c:v>
                </c:pt>
                <c:pt idx="1950">
                  <c:v>44764</c:v>
                </c:pt>
                <c:pt idx="1951">
                  <c:v>44767</c:v>
                </c:pt>
                <c:pt idx="1952">
                  <c:v>44768</c:v>
                </c:pt>
                <c:pt idx="1953">
                  <c:v>44769</c:v>
                </c:pt>
                <c:pt idx="1954">
                  <c:v>44770</c:v>
                </c:pt>
                <c:pt idx="1955">
                  <c:v>44771</c:v>
                </c:pt>
                <c:pt idx="1956">
                  <c:v>44802</c:v>
                </c:pt>
                <c:pt idx="1957">
                  <c:v>44803</c:v>
                </c:pt>
                <c:pt idx="1958">
                  <c:v>44804</c:v>
                </c:pt>
                <c:pt idx="1959">
                  <c:v>44805</c:v>
                </c:pt>
                <c:pt idx="1960">
                  <c:v>44806</c:v>
                </c:pt>
                <c:pt idx="1961">
                  <c:v>44809</c:v>
                </c:pt>
                <c:pt idx="1962">
                  <c:v>44810</c:v>
                </c:pt>
                <c:pt idx="1963">
                  <c:v>44811</c:v>
                </c:pt>
                <c:pt idx="1964">
                  <c:v>44812</c:v>
                </c:pt>
                <c:pt idx="1965">
                  <c:v>44813</c:v>
                </c:pt>
                <c:pt idx="1966">
                  <c:v>44816</c:v>
                </c:pt>
                <c:pt idx="1967">
                  <c:v>44817</c:v>
                </c:pt>
                <c:pt idx="1968">
                  <c:v>44818</c:v>
                </c:pt>
                <c:pt idx="1969">
                  <c:v>44819</c:v>
                </c:pt>
                <c:pt idx="1970">
                  <c:v>44820</c:v>
                </c:pt>
                <c:pt idx="1971">
                  <c:v>44823</c:v>
                </c:pt>
                <c:pt idx="1972">
                  <c:v>44824</c:v>
                </c:pt>
                <c:pt idx="1973">
                  <c:v>44825</c:v>
                </c:pt>
                <c:pt idx="1974">
                  <c:v>44826</c:v>
                </c:pt>
                <c:pt idx="1975">
                  <c:v>44827</c:v>
                </c:pt>
                <c:pt idx="1976">
                  <c:v>44830</c:v>
                </c:pt>
                <c:pt idx="1977">
                  <c:v>44831</c:v>
                </c:pt>
                <c:pt idx="1978">
                  <c:v>44832</c:v>
                </c:pt>
                <c:pt idx="1979">
                  <c:v>44833</c:v>
                </c:pt>
                <c:pt idx="1980">
                  <c:v>44834</c:v>
                </c:pt>
                <c:pt idx="1981">
                  <c:v>44837</c:v>
                </c:pt>
                <c:pt idx="1982">
                  <c:v>44838</c:v>
                </c:pt>
                <c:pt idx="1983">
                  <c:v>44839</c:v>
                </c:pt>
                <c:pt idx="1984">
                  <c:v>44840</c:v>
                </c:pt>
                <c:pt idx="1985">
                  <c:v>44841</c:v>
                </c:pt>
                <c:pt idx="1986">
                  <c:v>44844</c:v>
                </c:pt>
                <c:pt idx="1987">
                  <c:v>44845</c:v>
                </c:pt>
                <c:pt idx="1988">
                  <c:v>44846</c:v>
                </c:pt>
                <c:pt idx="1989">
                  <c:v>44847</c:v>
                </c:pt>
                <c:pt idx="1990">
                  <c:v>44848</c:v>
                </c:pt>
                <c:pt idx="1991">
                  <c:v>44851</c:v>
                </c:pt>
                <c:pt idx="1992">
                  <c:v>44852</c:v>
                </c:pt>
                <c:pt idx="1993">
                  <c:v>44853</c:v>
                </c:pt>
                <c:pt idx="1994">
                  <c:v>44854</c:v>
                </c:pt>
                <c:pt idx="1995">
                  <c:v>44855</c:v>
                </c:pt>
                <c:pt idx="1996">
                  <c:v>44858</c:v>
                </c:pt>
                <c:pt idx="1997">
                  <c:v>44859</c:v>
                </c:pt>
                <c:pt idx="1998">
                  <c:v>44860</c:v>
                </c:pt>
                <c:pt idx="1999">
                  <c:v>44861</c:v>
                </c:pt>
                <c:pt idx="2000">
                  <c:v>44862</c:v>
                </c:pt>
                <c:pt idx="2001">
                  <c:v>44867</c:v>
                </c:pt>
                <c:pt idx="2002">
                  <c:v>44868</c:v>
                </c:pt>
                <c:pt idx="2003">
                  <c:v>44869</c:v>
                </c:pt>
                <c:pt idx="2004">
                  <c:v>44872</c:v>
                </c:pt>
                <c:pt idx="2005">
                  <c:v>44873</c:v>
                </c:pt>
                <c:pt idx="2006">
                  <c:v>44874</c:v>
                </c:pt>
                <c:pt idx="2007">
                  <c:v>44875</c:v>
                </c:pt>
                <c:pt idx="2008">
                  <c:v>44879</c:v>
                </c:pt>
                <c:pt idx="2009">
                  <c:v>44880</c:v>
                </c:pt>
                <c:pt idx="2010">
                  <c:v>44881</c:v>
                </c:pt>
                <c:pt idx="2011">
                  <c:v>44882</c:v>
                </c:pt>
                <c:pt idx="2012">
                  <c:v>44883</c:v>
                </c:pt>
                <c:pt idx="2013">
                  <c:v>44886</c:v>
                </c:pt>
                <c:pt idx="2014">
                  <c:v>44887</c:v>
                </c:pt>
                <c:pt idx="2015">
                  <c:v>44888</c:v>
                </c:pt>
                <c:pt idx="2016">
                  <c:v>44889</c:v>
                </c:pt>
                <c:pt idx="2017">
                  <c:v>44890</c:v>
                </c:pt>
                <c:pt idx="2018">
                  <c:v>44893</c:v>
                </c:pt>
                <c:pt idx="2019">
                  <c:v>44894</c:v>
                </c:pt>
                <c:pt idx="2020">
                  <c:v>44895</c:v>
                </c:pt>
                <c:pt idx="2021">
                  <c:v>44896</c:v>
                </c:pt>
                <c:pt idx="2022">
                  <c:v>44897</c:v>
                </c:pt>
                <c:pt idx="2023">
                  <c:v>44900</c:v>
                </c:pt>
                <c:pt idx="2024">
                  <c:v>44901</c:v>
                </c:pt>
                <c:pt idx="2025">
                  <c:v>44902</c:v>
                </c:pt>
                <c:pt idx="2026">
                  <c:v>44903</c:v>
                </c:pt>
                <c:pt idx="2027">
                  <c:v>44904</c:v>
                </c:pt>
                <c:pt idx="2028">
                  <c:v>44907</c:v>
                </c:pt>
                <c:pt idx="2029">
                  <c:v>44908</c:v>
                </c:pt>
                <c:pt idx="2030">
                  <c:v>44909</c:v>
                </c:pt>
                <c:pt idx="2031">
                  <c:v>44910</c:v>
                </c:pt>
                <c:pt idx="2032">
                  <c:v>44914</c:v>
                </c:pt>
                <c:pt idx="2033">
                  <c:v>44915</c:v>
                </c:pt>
                <c:pt idx="2034">
                  <c:v>44916</c:v>
                </c:pt>
                <c:pt idx="2035">
                  <c:v>44917</c:v>
                </c:pt>
                <c:pt idx="2036">
                  <c:v>44929</c:v>
                </c:pt>
                <c:pt idx="2037">
                  <c:v>44930</c:v>
                </c:pt>
                <c:pt idx="2038">
                  <c:v>44931</c:v>
                </c:pt>
                <c:pt idx="2039">
                  <c:v>44932</c:v>
                </c:pt>
                <c:pt idx="2040">
                  <c:v>44935</c:v>
                </c:pt>
                <c:pt idx="2041">
                  <c:v>44936</c:v>
                </c:pt>
                <c:pt idx="2042">
                  <c:v>44937</c:v>
                </c:pt>
                <c:pt idx="2043">
                  <c:v>44938</c:v>
                </c:pt>
                <c:pt idx="2044">
                  <c:v>44939</c:v>
                </c:pt>
                <c:pt idx="2045">
                  <c:v>44942</c:v>
                </c:pt>
                <c:pt idx="2046">
                  <c:v>44943</c:v>
                </c:pt>
                <c:pt idx="2047">
                  <c:v>44944</c:v>
                </c:pt>
                <c:pt idx="2048">
                  <c:v>44945</c:v>
                </c:pt>
                <c:pt idx="2049">
                  <c:v>44946</c:v>
                </c:pt>
                <c:pt idx="2050">
                  <c:v>44949</c:v>
                </c:pt>
                <c:pt idx="2051">
                  <c:v>44950</c:v>
                </c:pt>
                <c:pt idx="2052">
                  <c:v>44951</c:v>
                </c:pt>
                <c:pt idx="2053">
                  <c:v>44952</c:v>
                </c:pt>
                <c:pt idx="2054">
                  <c:v>44953</c:v>
                </c:pt>
                <c:pt idx="2055">
                  <c:v>44956</c:v>
                </c:pt>
                <c:pt idx="2056">
                  <c:v>44957</c:v>
                </c:pt>
                <c:pt idx="2057">
                  <c:v>44958</c:v>
                </c:pt>
                <c:pt idx="2058">
                  <c:v>44959</c:v>
                </c:pt>
                <c:pt idx="2059">
                  <c:v>44960</c:v>
                </c:pt>
                <c:pt idx="2060">
                  <c:v>44963</c:v>
                </c:pt>
                <c:pt idx="2061">
                  <c:v>44964</c:v>
                </c:pt>
                <c:pt idx="2062">
                  <c:v>44965</c:v>
                </c:pt>
                <c:pt idx="2063">
                  <c:v>44966</c:v>
                </c:pt>
                <c:pt idx="2064">
                  <c:v>44967</c:v>
                </c:pt>
                <c:pt idx="2065">
                  <c:v>44970</c:v>
                </c:pt>
                <c:pt idx="2066">
                  <c:v>44971</c:v>
                </c:pt>
                <c:pt idx="2067">
                  <c:v>44972</c:v>
                </c:pt>
                <c:pt idx="2068">
                  <c:v>44973</c:v>
                </c:pt>
                <c:pt idx="2069">
                  <c:v>44974</c:v>
                </c:pt>
                <c:pt idx="2070">
                  <c:v>44977</c:v>
                </c:pt>
                <c:pt idx="2071">
                  <c:v>44978</c:v>
                </c:pt>
                <c:pt idx="2072">
                  <c:v>44979</c:v>
                </c:pt>
                <c:pt idx="2073">
                  <c:v>44980</c:v>
                </c:pt>
                <c:pt idx="2074">
                  <c:v>44981</c:v>
                </c:pt>
                <c:pt idx="2075">
                  <c:v>44984</c:v>
                </c:pt>
                <c:pt idx="2076">
                  <c:v>44985</c:v>
                </c:pt>
                <c:pt idx="2077">
                  <c:v>44986</c:v>
                </c:pt>
                <c:pt idx="2078">
                  <c:v>44987</c:v>
                </c:pt>
                <c:pt idx="2079">
                  <c:v>44988</c:v>
                </c:pt>
                <c:pt idx="2080">
                  <c:v>44991</c:v>
                </c:pt>
                <c:pt idx="2081">
                  <c:v>44992</c:v>
                </c:pt>
                <c:pt idx="2082">
                  <c:v>44993</c:v>
                </c:pt>
                <c:pt idx="2083">
                  <c:v>44994</c:v>
                </c:pt>
                <c:pt idx="2084">
                  <c:v>44995</c:v>
                </c:pt>
                <c:pt idx="2085">
                  <c:v>44998</c:v>
                </c:pt>
                <c:pt idx="2086">
                  <c:v>44999</c:v>
                </c:pt>
                <c:pt idx="2087">
                  <c:v>45000</c:v>
                </c:pt>
                <c:pt idx="2088">
                  <c:v>45001</c:v>
                </c:pt>
                <c:pt idx="2089">
                  <c:v>45002</c:v>
                </c:pt>
                <c:pt idx="2090">
                  <c:v>45005</c:v>
                </c:pt>
                <c:pt idx="2091">
                  <c:v>45006</c:v>
                </c:pt>
                <c:pt idx="2092">
                  <c:v>45007</c:v>
                </c:pt>
                <c:pt idx="2093">
                  <c:v>45008</c:v>
                </c:pt>
                <c:pt idx="2094">
                  <c:v>45009</c:v>
                </c:pt>
                <c:pt idx="2095">
                  <c:v>45012</c:v>
                </c:pt>
                <c:pt idx="2096">
                  <c:v>45013</c:v>
                </c:pt>
                <c:pt idx="2097">
                  <c:v>45014</c:v>
                </c:pt>
                <c:pt idx="2098">
                  <c:v>45015</c:v>
                </c:pt>
                <c:pt idx="2099">
                  <c:v>45016</c:v>
                </c:pt>
                <c:pt idx="2100">
                  <c:v>45019</c:v>
                </c:pt>
                <c:pt idx="2101">
                  <c:v>45020</c:v>
                </c:pt>
                <c:pt idx="2102">
                  <c:v>45021</c:v>
                </c:pt>
                <c:pt idx="2103">
                  <c:v>45022</c:v>
                </c:pt>
                <c:pt idx="2104">
                  <c:v>45023</c:v>
                </c:pt>
                <c:pt idx="2105">
                  <c:v>45027</c:v>
                </c:pt>
                <c:pt idx="2106">
                  <c:v>45028</c:v>
                </c:pt>
                <c:pt idx="2107">
                  <c:v>45029</c:v>
                </c:pt>
                <c:pt idx="2108">
                  <c:v>45030</c:v>
                </c:pt>
                <c:pt idx="2109">
                  <c:v>45033</c:v>
                </c:pt>
                <c:pt idx="2110">
                  <c:v>45034</c:v>
                </c:pt>
                <c:pt idx="2111">
                  <c:v>45035</c:v>
                </c:pt>
                <c:pt idx="2112">
                  <c:v>45036</c:v>
                </c:pt>
                <c:pt idx="2113">
                  <c:v>45037</c:v>
                </c:pt>
                <c:pt idx="2114">
                  <c:v>45040</c:v>
                </c:pt>
                <c:pt idx="2115">
                  <c:v>45041</c:v>
                </c:pt>
                <c:pt idx="2116">
                  <c:v>45042</c:v>
                </c:pt>
                <c:pt idx="2117">
                  <c:v>45043</c:v>
                </c:pt>
                <c:pt idx="2118">
                  <c:v>45048</c:v>
                </c:pt>
                <c:pt idx="2119">
                  <c:v>45049</c:v>
                </c:pt>
                <c:pt idx="2120">
                  <c:v>45050</c:v>
                </c:pt>
                <c:pt idx="2121">
                  <c:v>45051</c:v>
                </c:pt>
                <c:pt idx="2122">
                  <c:v>45055</c:v>
                </c:pt>
                <c:pt idx="2123">
                  <c:v>45056</c:v>
                </c:pt>
                <c:pt idx="2124">
                  <c:v>45057</c:v>
                </c:pt>
                <c:pt idx="2125">
                  <c:v>45058</c:v>
                </c:pt>
                <c:pt idx="2126">
                  <c:v>45061</c:v>
                </c:pt>
                <c:pt idx="2127">
                  <c:v>45062</c:v>
                </c:pt>
                <c:pt idx="2128">
                  <c:v>45063</c:v>
                </c:pt>
                <c:pt idx="2129">
                  <c:v>45068</c:v>
                </c:pt>
                <c:pt idx="2130">
                  <c:v>45069</c:v>
                </c:pt>
                <c:pt idx="2131">
                  <c:v>45070</c:v>
                </c:pt>
                <c:pt idx="2132">
                  <c:v>45071</c:v>
                </c:pt>
                <c:pt idx="2133">
                  <c:v>45072</c:v>
                </c:pt>
                <c:pt idx="2134">
                  <c:v>45076</c:v>
                </c:pt>
                <c:pt idx="2135">
                  <c:v>45077</c:v>
                </c:pt>
                <c:pt idx="2136">
                  <c:v>45078</c:v>
                </c:pt>
                <c:pt idx="2137">
                  <c:v>45079</c:v>
                </c:pt>
                <c:pt idx="2138">
                  <c:v>45082</c:v>
                </c:pt>
                <c:pt idx="2139">
                  <c:v>45083</c:v>
                </c:pt>
                <c:pt idx="2140">
                  <c:v>45084</c:v>
                </c:pt>
                <c:pt idx="2141">
                  <c:v>45085</c:v>
                </c:pt>
                <c:pt idx="2142">
                  <c:v>45086</c:v>
                </c:pt>
                <c:pt idx="2143">
                  <c:v>45087</c:v>
                </c:pt>
                <c:pt idx="2144">
                  <c:v>45089</c:v>
                </c:pt>
                <c:pt idx="2145">
                  <c:v>45090</c:v>
                </c:pt>
                <c:pt idx="2146">
                  <c:v>45091</c:v>
                </c:pt>
                <c:pt idx="2147">
                  <c:v>45092</c:v>
                </c:pt>
                <c:pt idx="2148">
                  <c:v>45093</c:v>
                </c:pt>
                <c:pt idx="2149">
                  <c:v>45096</c:v>
                </c:pt>
                <c:pt idx="2150">
                  <c:v>45097</c:v>
                </c:pt>
                <c:pt idx="2151">
                  <c:v>45098</c:v>
                </c:pt>
                <c:pt idx="2152">
                  <c:v>45099</c:v>
                </c:pt>
                <c:pt idx="2153">
                  <c:v>45100</c:v>
                </c:pt>
                <c:pt idx="2154">
                  <c:v>45103</c:v>
                </c:pt>
                <c:pt idx="2155">
                  <c:v>45104</c:v>
                </c:pt>
                <c:pt idx="2156">
                  <c:v>45105</c:v>
                </c:pt>
                <c:pt idx="2157">
                  <c:v>45106</c:v>
                </c:pt>
                <c:pt idx="2158">
                  <c:v>45107</c:v>
                </c:pt>
                <c:pt idx="2159">
                  <c:v>45110</c:v>
                </c:pt>
                <c:pt idx="2160">
                  <c:v>45111</c:v>
                </c:pt>
                <c:pt idx="2161">
                  <c:v>45112</c:v>
                </c:pt>
                <c:pt idx="2162">
                  <c:v>45113</c:v>
                </c:pt>
                <c:pt idx="2163">
                  <c:v>45114</c:v>
                </c:pt>
                <c:pt idx="2164">
                  <c:v>45117</c:v>
                </c:pt>
                <c:pt idx="2165">
                  <c:v>45118</c:v>
                </c:pt>
                <c:pt idx="2166">
                  <c:v>45119</c:v>
                </c:pt>
                <c:pt idx="2167">
                  <c:v>45120</c:v>
                </c:pt>
                <c:pt idx="2168">
                  <c:v>45124</c:v>
                </c:pt>
                <c:pt idx="2169">
                  <c:v>45125</c:v>
                </c:pt>
                <c:pt idx="2170">
                  <c:v>45126</c:v>
                </c:pt>
                <c:pt idx="2171">
                  <c:v>45127</c:v>
                </c:pt>
                <c:pt idx="2172">
                  <c:v>45128</c:v>
                </c:pt>
                <c:pt idx="2173">
                  <c:v>45131</c:v>
                </c:pt>
                <c:pt idx="2174">
                  <c:v>45132</c:v>
                </c:pt>
                <c:pt idx="2175">
                  <c:v>45133</c:v>
                </c:pt>
                <c:pt idx="2176">
                  <c:v>45134</c:v>
                </c:pt>
                <c:pt idx="2177">
                  <c:v>45135</c:v>
                </c:pt>
                <c:pt idx="2178">
                  <c:v>45159</c:v>
                </c:pt>
                <c:pt idx="2179">
                  <c:v>45160</c:v>
                </c:pt>
                <c:pt idx="2180">
                  <c:v>45161</c:v>
                </c:pt>
                <c:pt idx="2181">
                  <c:v>45162</c:v>
                </c:pt>
                <c:pt idx="2182">
                  <c:v>45163</c:v>
                </c:pt>
                <c:pt idx="2183">
                  <c:v>45166</c:v>
                </c:pt>
                <c:pt idx="2184">
                  <c:v>45167</c:v>
                </c:pt>
                <c:pt idx="2185">
                  <c:v>45168</c:v>
                </c:pt>
                <c:pt idx="2186">
                  <c:v>45169</c:v>
                </c:pt>
                <c:pt idx="2187">
                  <c:v>45170</c:v>
                </c:pt>
                <c:pt idx="2188">
                  <c:v>45173</c:v>
                </c:pt>
                <c:pt idx="2189">
                  <c:v>45174</c:v>
                </c:pt>
                <c:pt idx="2190">
                  <c:v>45175</c:v>
                </c:pt>
                <c:pt idx="2191">
                  <c:v>45176</c:v>
                </c:pt>
                <c:pt idx="2192">
                  <c:v>45177</c:v>
                </c:pt>
                <c:pt idx="2193">
                  <c:v>45180</c:v>
                </c:pt>
                <c:pt idx="2194">
                  <c:v>45181</c:v>
                </c:pt>
                <c:pt idx="2195">
                  <c:v>45182</c:v>
                </c:pt>
                <c:pt idx="2196">
                  <c:v>45183</c:v>
                </c:pt>
                <c:pt idx="2197">
                  <c:v>45184</c:v>
                </c:pt>
                <c:pt idx="2198">
                  <c:v>45187</c:v>
                </c:pt>
                <c:pt idx="2199">
                  <c:v>45188</c:v>
                </c:pt>
                <c:pt idx="2200">
                  <c:v>45189</c:v>
                </c:pt>
                <c:pt idx="2201">
                  <c:v>45190</c:v>
                </c:pt>
                <c:pt idx="2202">
                  <c:v>45191</c:v>
                </c:pt>
                <c:pt idx="2203">
                  <c:v>45194</c:v>
                </c:pt>
                <c:pt idx="2204">
                  <c:v>45195</c:v>
                </c:pt>
                <c:pt idx="2205">
                  <c:v>45196</c:v>
                </c:pt>
                <c:pt idx="2206">
                  <c:v>45197</c:v>
                </c:pt>
                <c:pt idx="2207">
                  <c:v>45198</c:v>
                </c:pt>
                <c:pt idx="2208">
                  <c:v>45201</c:v>
                </c:pt>
                <c:pt idx="2209">
                  <c:v>45202</c:v>
                </c:pt>
                <c:pt idx="2210">
                  <c:v>45203</c:v>
                </c:pt>
                <c:pt idx="2211">
                  <c:v>45204</c:v>
                </c:pt>
                <c:pt idx="2212">
                  <c:v>45205</c:v>
                </c:pt>
                <c:pt idx="2213">
                  <c:v>45208</c:v>
                </c:pt>
                <c:pt idx="2214">
                  <c:v>45209</c:v>
                </c:pt>
                <c:pt idx="2215">
                  <c:v>45210</c:v>
                </c:pt>
                <c:pt idx="2216">
                  <c:v>45211</c:v>
                </c:pt>
                <c:pt idx="2217">
                  <c:v>45212</c:v>
                </c:pt>
                <c:pt idx="2218">
                  <c:v>45215</c:v>
                </c:pt>
                <c:pt idx="2219">
                  <c:v>45216</c:v>
                </c:pt>
                <c:pt idx="2220">
                  <c:v>45217</c:v>
                </c:pt>
                <c:pt idx="2221">
                  <c:v>45218</c:v>
                </c:pt>
                <c:pt idx="2222">
                  <c:v>45219</c:v>
                </c:pt>
                <c:pt idx="2223">
                  <c:v>45222</c:v>
                </c:pt>
                <c:pt idx="2224">
                  <c:v>45223</c:v>
                </c:pt>
                <c:pt idx="2225">
                  <c:v>45224</c:v>
                </c:pt>
                <c:pt idx="2226">
                  <c:v>45225</c:v>
                </c:pt>
                <c:pt idx="2227">
                  <c:v>45226</c:v>
                </c:pt>
                <c:pt idx="2228">
                  <c:v>45229</c:v>
                </c:pt>
                <c:pt idx="2229">
                  <c:v>45230</c:v>
                </c:pt>
                <c:pt idx="2230">
                  <c:v>45231</c:v>
                </c:pt>
                <c:pt idx="2231">
                  <c:v>45232</c:v>
                </c:pt>
                <c:pt idx="2232">
                  <c:v>45233</c:v>
                </c:pt>
                <c:pt idx="2233">
                  <c:v>45236</c:v>
                </c:pt>
                <c:pt idx="2234">
                  <c:v>45237</c:v>
                </c:pt>
                <c:pt idx="2235">
                  <c:v>45238</c:v>
                </c:pt>
                <c:pt idx="2236">
                  <c:v>45239</c:v>
                </c:pt>
                <c:pt idx="2237">
                  <c:v>45240</c:v>
                </c:pt>
                <c:pt idx="2238">
                  <c:v>45243</c:v>
                </c:pt>
                <c:pt idx="2239">
                  <c:v>45244</c:v>
                </c:pt>
                <c:pt idx="2240">
                  <c:v>45245</c:v>
                </c:pt>
                <c:pt idx="2241">
                  <c:v>45246</c:v>
                </c:pt>
                <c:pt idx="2242">
                  <c:v>45247</c:v>
                </c:pt>
                <c:pt idx="2243">
                  <c:v>45250</c:v>
                </c:pt>
                <c:pt idx="2244">
                  <c:v>45251</c:v>
                </c:pt>
                <c:pt idx="2245">
                  <c:v>45252</c:v>
                </c:pt>
                <c:pt idx="2246">
                  <c:v>45253</c:v>
                </c:pt>
                <c:pt idx="2247">
                  <c:v>45254</c:v>
                </c:pt>
                <c:pt idx="2248">
                  <c:v>45257</c:v>
                </c:pt>
                <c:pt idx="2249">
                  <c:v>45258</c:v>
                </c:pt>
                <c:pt idx="2250">
                  <c:v>45259</c:v>
                </c:pt>
                <c:pt idx="2251">
                  <c:v>45260</c:v>
                </c:pt>
                <c:pt idx="2252">
                  <c:v>45261</c:v>
                </c:pt>
                <c:pt idx="2253">
                  <c:v>45264</c:v>
                </c:pt>
                <c:pt idx="2254">
                  <c:v>45265</c:v>
                </c:pt>
                <c:pt idx="2255">
                  <c:v>45266</c:v>
                </c:pt>
                <c:pt idx="2256">
                  <c:v>45267</c:v>
                </c:pt>
                <c:pt idx="2257">
                  <c:v>45268</c:v>
                </c:pt>
                <c:pt idx="2258">
                  <c:v>45271</c:v>
                </c:pt>
                <c:pt idx="2259">
                  <c:v>45272</c:v>
                </c:pt>
                <c:pt idx="2260">
                  <c:v>45273</c:v>
                </c:pt>
                <c:pt idx="2261">
                  <c:v>45274</c:v>
                </c:pt>
                <c:pt idx="2262">
                  <c:v>45275</c:v>
                </c:pt>
                <c:pt idx="2263">
                  <c:v>45278</c:v>
                </c:pt>
                <c:pt idx="2264">
                  <c:v>45279</c:v>
                </c:pt>
                <c:pt idx="2265">
                  <c:v>45280</c:v>
                </c:pt>
                <c:pt idx="2266">
                  <c:v>45294</c:v>
                </c:pt>
                <c:pt idx="2267">
                  <c:v>45295</c:v>
                </c:pt>
                <c:pt idx="2268">
                  <c:v>45296</c:v>
                </c:pt>
                <c:pt idx="2269">
                  <c:v>45299</c:v>
                </c:pt>
                <c:pt idx="2270">
                  <c:v>45300</c:v>
                </c:pt>
                <c:pt idx="2271">
                  <c:v>45301</c:v>
                </c:pt>
                <c:pt idx="2272">
                  <c:v>45302</c:v>
                </c:pt>
                <c:pt idx="2273">
                  <c:v>45303</c:v>
                </c:pt>
                <c:pt idx="2274">
                  <c:v>45306</c:v>
                </c:pt>
                <c:pt idx="2275">
                  <c:v>45307</c:v>
                </c:pt>
                <c:pt idx="2276">
                  <c:v>45308</c:v>
                </c:pt>
                <c:pt idx="2277">
                  <c:v>45309</c:v>
                </c:pt>
                <c:pt idx="2278">
                  <c:v>45310</c:v>
                </c:pt>
                <c:pt idx="2279">
                  <c:v>45313</c:v>
                </c:pt>
                <c:pt idx="2280">
                  <c:v>45314</c:v>
                </c:pt>
                <c:pt idx="2281">
                  <c:v>45315</c:v>
                </c:pt>
                <c:pt idx="2282">
                  <c:v>45316</c:v>
                </c:pt>
                <c:pt idx="2283">
                  <c:v>45317</c:v>
                </c:pt>
                <c:pt idx="2284">
                  <c:v>45320</c:v>
                </c:pt>
                <c:pt idx="2285">
                  <c:v>45321</c:v>
                </c:pt>
                <c:pt idx="2286">
                  <c:v>45322</c:v>
                </c:pt>
                <c:pt idx="2287">
                  <c:v>45323</c:v>
                </c:pt>
                <c:pt idx="2288">
                  <c:v>45324</c:v>
                </c:pt>
                <c:pt idx="2289">
                  <c:v>45327</c:v>
                </c:pt>
                <c:pt idx="2290">
                  <c:v>45328</c:v>
                </c:pt>
                <c:pt idx="2291">
                  <c:v>45329</c:v>
                </c:pt>
                <c:pt idx="2292">
                  <c:v>45330</c:v>
                </c:pt>
                <c:pt idx="2293">
                  <c:v>45331</c:v>
                </c:pt>
                <c:pt idx="2294">
                  <c:v>45334</c:v>
                </c:pt>
                <c:pt idx="2295">
                  <c:v>45335</c:v>
                </c:pt>
                <c:pt idx="2296">
                  <c:v>45336</c:v>
                </c:pt>
                <c:pt idx="2297">
                  <c:v>45337</c:v>
                </c:pt>
                <c:pt idx="2298">
                  <c:v>45338</c:v>
                </c:pt>
                <c:pt idx="2299">
                  <c:v>45341</c:v>
                </c:pt>
                <c:pt idx="2300">
                  <c:v>45342</c:v>
                </c:pt>
                <c:pt idx="2301">
                  <c:v>45343</c:v>
                </c:pt>
                <c:pt idx="2302">
                  <c:v>45344</c:v>
                </c:pt>
                <c:pt idx="2303">
                  <c:v>45345</c:v>
                </c:pt>
                <c:pt idx="2304">
                  <c:v>45348</c:v>
                </c:pt>
                <c:pt idx="2305">
                  <c:v>45349</c:v>
                </c:pt>
                <c:pt idx="2306">
                  <c:v>45350</c:v>
                </c:pt>
                <c:pt idx="2307">
                  <c:v>45351</c:v>
                </c:pt>
                <c:pt idx="2308">
                  <c:v>45352</c:v>
                </c:pt>
                <c:pt idx="2309">
                  <c:v>45355</c:v>
                </c:pt>
                <c:pt idx="2310">
                  <c:v>45356</c:v>
                </c:pt>
                <c:pt idx="2311">
                  <c:v>45357</c:v>
                </c:pt>
                <c:pt idx="2312">
                  <c:v>45358</c:v>
                </c:pt>
                <c:pt idx="2313">
                  <c:v>45359</c:v>
                </c:pt>
                <c:pt idx="2314">
                  <c:v>45362</c:v>
                </c:pt>
                <c:pt idx="2315">
                  <c:v>45363</c:v>
                </c:pt>
                <c:pt idx="2316">
                  <c:v>45364</c:v>
                </c:pt>
                <c:pt idx="2317">
                  <c:v>45365</c:v>
                </c:pt>
                <c:pt idx="2318">
                  <c:v>45366</c:v>
                </c:pt>
                <c:pt idx="2319">
                  <c:v>45369</c:v>
                </c:pt>
                <c:pt idx="2320">
                  <c:v>45370</c:v>
                </c:pt>
                <c:pt idx="2321">
                  <c:v>45371</c:v>
                </c:pt>
                <c:pt idx="2322">
                  <c:v>45372</c:v>
                </c:pt>
                <c:pt idx="2323">
                  <c:v>45373</c:v>
                </c:pt>
                <c:pt idx="2324">
                  <c:v>45376</c:v>
                </c:pt>
                <c:pt idx="2325">
                  <c:v>45377</c:v>
                </c:pt>
                <c:pt idx="2326">
                  <c:v>45378</c:v>
                </c:pt>
                <c:pt idx="2327">
                  <c:v>45379</c:v>
                </c:pt>
                <c:pt idx="2328">
                  <c:v>45380</c:v>
                </c:pt>
                <c:pt idx="2329">
                  <c:v>45383</c:v>
                </c:pt>
                <c:pt idx="2330">
                  <c:v>45384</c:v>
                </c:pt>
                <c:pt idx="2331">
                  <c:v>45385</c:v>
                </c:pt>
                <c:pt idx="2332">
                  <c:v>45386</c:v>
                </c:pt>
                <c:pt idx="2333">
                  <c:v>45387</c:v>
                </c:pt>
                <c:pt idx="2334">
                  <c:v>45390</c:v>
                </c:pt>
                <c:pt idx="2335">
                  <c:v>45391</c:v>
                </c:pt>
                <c:pt idx="2336">
                  <c:v>45392</c:v>
                </c:pt>
                <c:pt idx="2337">
                  <c:v>45393</c:v>
                </c:pt>
                <c:pt idx="2338">
                  <c:v>45394</c:v>
                </c:pt>
                <c:pt idx="2339">
                  <c:v>45397</c:v>
                </c:pt>
                <c:pt idx="2340">
                  <c:v>45398</c:v>
                </c:pt>
                <c:pt idx="2341">
                  <c:v>45399</c:v>
                </c:pt>
                <c:pt idx="2342">
                  <c:v>45400</c:v>
                </c:pt>
                <c:pt idx="2343">
                  <c:v>45401</c:v>
                </c:pt>
                <c:pt idx="2344">
                  <c:v>45404</c:v>
                </c:pt>
                <c:pt idx="2345">
                  <c:v>45405</c:v>
                </c:pt>
                <c:pt idx="2346">
                  <c:v>45406</c:v>
                </c:pt>
                <c:pt idx="2347">
                  <c:v>45407</c:v>
                </c:pt>
                <c:pt idx="2348">
                  <c:v>45408</c:v>
                </c:pt>
                <c:pt idx="2349">
                  <c:v>45411</c:v>
                </c:pt>
                <c:pt idx="2350">
                  <c:v>45412</c:v>
                </c:pt>
                <c:pt idx="2351">
                  <c:v>45413</c:v>
                </c:pt>
                <c:pt idx="2352">
                  <c:v>45414</c:v>
                </c:pt>
                <c:pt idx="2353">
                  <c:v>45415</c:v>
                </c:pt>
                <c:pt idx="2354">
                  <c:v>45418</c:v>
                </c:pt>
                <c:pt idx="2355">
                  <c:v>45419</c:v>
                </c:pt>
                <c:pt idx="2356">
                  <c:v>45420</c:v>
                </c:pt>
                <c:pt idx="2357">
                  <c:v>45421</c:v>
                </c:pt>
                <c:pt idx="2358">
                  <c:v>45422</c:v>
                </c:pt>
                <c:pt idx="2359">
                  <c:v>45425</c:v>
                </c:pt>
                <c:pt idx="2360">
                  <c:v>45426</c:v>
                </c:pt>
                <c:pt idx="2361">
                  <c:v>45427</c:v>
                </c:pt>
                <c:pt idx="2362">
                  <c:v>45428</c:v>
                </c:pt>
                <c:pt idx="2363">
                  <c:v>45429</c:v>
                </c:pt>
                <c:pt idx="2364">
                  <c:v>45432</c:v>
                </c:pt>
                <c:pt idx="2365">
                  <c:v>45433</c:v>
                </c:pt>
                <c:pt idx="2366">
                  <c:v>45434</c:v>
                </c:pt>
                <c:pt idx="2367">
                  <c:v>45435</c:v>
                </c:pt>
                <c:pt idx="2368">
                  <c:v>45436</c:v>
                </c:pt>
                <c:pt idx="2369">
                  <c:v>45439</c:v>
                </c:pt>
                <c:pt idx="2370">
                  <c:v>45440</c:v>
                </c:pt>
                <c:pt idx="2371">
                  <c:v>45441</c:v>
                </c:pt>
                <c:pt idx="2372">
                  <c:v>45442</c:v>
                </c:pt>
                <c:pt idx="2373">
                  <c:v>45443</c:v>
                </c:pt>
                <c:pt idx="2374">
                  <c:v>45446</c:v>
                </c:pt>
                <c:pt idx="2375">
                  <c:v>45447</c:v>
                </c:pt>
                <c:pt idx="2376">
                  <c:v>45448</c:v>
                </c:pt>
                <c:pt idx="2377">
                  <c:v>45449</c:v>
                </c:pt>
                <c:pt idx="2378">
                  <c:v>45450</c:v>
                </c:pt>
                <c:pt idx="2379">
                  <c:v>45453</c:v>
                </c:pt>
                <c:pt idx="2380">
                  <c:v>45454</c:v>
                </c:pt>
                <c:pt idx="2381">
                  <c:v>45455</c:v>
                </c:pt>
                <c:pt idx="2382">
                  <c:v>45456</c:v>
                </c:pt>
                <c:pt idx="2383">
                  <c:v>45457</c:v>
                </c:pt>
                <c:pt idx="2384">
                  <c:v>45460</c:v>
                </c:pt>
                <c:pt idx="2385">
                  <c:v>45461</c:v>
                </c:pt>
                <c:pt idx="2386">
                  <c:v>45462</c:v>
                </c:pt>
                <c:pt idx="2387">
                  <c:v>45463</c:v>
                </c:pt>
                <c:pt idx="2388">
                  <c:v>45464</c:v>
                </c:pt>
                <c:pt idx="2389">
                  <c:v>45467</c:v>
                </c:pt>
                <c:pt idx="2390">
                  <c:v>45468</c:v>
                </c:pt>
                <c:pt idx="2391">
                  <c:v>45469</c:v>
                </c:pt>
                <c:pt idx="2392">
                  <c:v>45470</c:v>
                </c:pt>
                <c:pt idx="2393">
                  <c:v>45471</c:v>
                </c:pt>
                <c:pt idx="2394">
                  <c:v>45474</c:v>
                </c:pt>
                <c:pt idx="2395">
                  <c:v>45475</c:v>
                </c:pt>
                <c:pt idx="2396">
                  <c:v>45476</c:v>
                </c:pt>
                <c:pt idx="2397">
                  <c:v>45477</c:v>
                </c:pt>
                <c:pt idx="2398">
                  <c:v>45478</c:v>
                </c:pt>
                <c:pt idx="2399">
                  <c:v>45481</c:v>
                </c:pt>
                <c:pt idx="2400">
                  <c:v>45482</c:v>
                </c:pt>
                <c:pt idx="2401">
                  <c:v>45483</c:v>
                </c:pt>
                <c:pt idx="2402">
                  <c:v>45484</c:v>
                </c:pt>
                <c:pt idx="2403">
                  <c:v>45485</c:v>
                </c:pt>
                <c:pt idx="2404">
                  <c:v>45488</c:v>
                </c:pt>
                <c:pt idx="2405">
                  <c:v>45489</c:v>
                </c:pt>
                <c:pt idx="2406">
                  <c:v>45490</c:v>
                </c:pt>
                <c:pt idx="2407">
                  <c:v>45491</c:v>
                </c:pt>
                <c:pt idx="2408">
                  <c:v>45492</c:v>
                </c:pt>
                <c:pt idx="2409">
                  <c:v>45495</c:v>
                </c:pt>
                <c:pt idx="2410">
                  <c:v>45496</c:v>
                </c:pt>
                <c:pt idx="2411">
                  <c:v>45497</c:v>
                </c:pt>
                <c:pt idx="2412">
                  <c:v>45498</c:v>
                </c:pt>
                <c:pt idx="2413">
                  <c:v>45499</c:v>
                </c:pt>
                <c:pt idx="2414">
                  <c:v>45502</c:v>
                </c:pt>
                <c:pt idx="2415">
                  <c:v>45503</c:v>
                </c:pt>
                <c:pt idx="2416">
                  <c:v>45504</c:v>
                </c:pt>
                <c:pt idx="2417">
                  <c:v>45505</c:v>
                </c:pt>
                <c:pt idx="2418">
                  <c:v>45506</c:v>
                </c:pt>
              </c:numCache>
            </c:numRef>
          </c:cat>
          <c:val>
            <c:numRef>
              <c:f>'Sable Nx '!$D$4:$D$2993</c:f>
              <c:numCache>
                <c:formatCode>0.00</c:formatCode>
                <c:ptCount val="2990"/>
                <c:pt idx="0">
                  <c:v>2.7843614718614718</c:v>
                </c:pt>
                <c:pt idx="1">
                  <c:v>1.899079320113314</c:v>
                </c:pt>
                <c:pt idx="2">
                  <c:v>2.6051829268292681</c:v>
                </c:pt>
                <c:pt idx="3">
                  <c:v>2.1615625000000001</c:v>
                </c:pt>
                <c:pt idx="4">
                  <c:v>2.0619658119658117</c:v>
                </c:pt>
                <c:pt idx="5">
                  <c:v>2.8817114093959728</c:v>
                </c:pt>
                <c:pt idx="6">
                  <c:v>2.5667053364269141</c:v>
                </c:pt>
                <c:pt idx="7">
                  <c:v>2.3600427350427351</c:v>
                </c:pt>
                <c:pt idx="8">
                  <c:v>2.1093400447427291</c:v>
                </c:pt>
                <c:pt idx="9">
                  <c:v>1.0623549883990719</c:v>
                </c:pt>
                <c:pt idx="10">
                  <c:v>1.1341463414634145</c:v>
                </c:pt>
                <c:pt idx="11">
                  <c:v>2.9457236842105261</c:v>
                </c:pt>
                <c:pt idx="12">
                  <c:v>1.5362612612612614</c:v>
                </c:pt>
                <c:pt idx="13">
                  <c:v>2.8880057803468202</c:v>
                </c:pt>
                <c:pt idx="14">
                  <c:v>1.8549046321525886</c:v>
                </c:pt>
                <c:pt idx="15">
                  <c:v>2.1208158995815896</c:v>
                </c:pt>
                <c:pt idx="16">
                  <c:v>1.489603024574669</c:v>
                </c:pt>
                <c:pt idx="17">
                  <c:v>2.2901270207852193</c:v>
                </c:pt>
                <c:pt idx="18">
                  <c:v>2.9005952380952382</c:v>
                </c:pt>
                <c:pt idx="19">
                  <c:v>1.4312248995983934</c:v>
                </c:pt>
                <c:pt idx="20">
                  <c:v>3.3986475</c:v>
                </c:pt>
                <c:pt idx="21">
                  <c:v>2.5667177914110426</c:v>
                </c:pt>
                <c:pt idx="22">
                  <c:v>1.8582048458149776</c:v>
                </c:pt>
                <c:pt idx="23">
                  <c:v>2.6141419491525424</c:v>
                </c:pt>
                <c:pt idx="24">
                  <c:v>2.661082474226804</c:v>
                </c:pt>
                <c:pt idx="25">
                  <c:v>2.2945243362831858</c:v>
                </c:pt>
                <c:pt idx="26">
                  <c:v>4.0258070866141731</c:v>
                </c:pt>
                <c:pt idx="27">
                  <c:v>1.7731958762886597</c:v>
                </c:pt>
                <c:pt idx="28">
                  <c:v>1.8008849557522122</c:v>
                </c:pt>
                <c:pt idx="29">
                  <c:v>1.1301673228346454</c:v>
                </c:pt>
                <c:pt idx="30">
                  <c:v>5.3838726851851852</c:v>
                </c:pt>
                <c:pt idx="31">
                  <c:v>1.9615331683168318</c:v>
                </c:pt>
                <c:pt idx="32">
                  <c:v>2.4071729957805905</c:v>
                </c:pt>
                <c:pt idx="33">
                  <c:v>1.970808383233533</c:v>
                </c:pt>
                <c:pt idx="34">
                  <c:v>2.8119918699186992</c:v>
                </c:pt>
                <c:pt idx="35">
                  <c:v>2.569556451612903</c:v>
                </c:pt>
                <c:pt idx="36">
                  <c:v>2.1649229074889864</c:v>
                </c:pt>
                <c:pt idx="37">
                  <c:v>2.441421568627451</c:v>
                </c:pt>
                <c:pt idx="38">
                  <c:v>2.5654761904761907</c:v>
                </c:pt>
                <c:pt idx="39">
                  <c:v>1.5454051724137929</c:v>
                </c:pt>
                <c:pt idx="40">
                  <c:v>2.6102941176470584</c:v>
                </c:pt>
                <c:pt idx="41">
                  <c:v>1.2344049904030712</c:v>
                </c:pt>
                <c:pt idx="42">
                  <c:v>2.3155458089668612</c:v>
                </c:pt>
                <c:pt idx="43">
                  <c:v>3.713984030837004</c:v>
                </c:pt>
                <c:pt idx="44">
                  <c:v>2.5276845637583891</c:v>
                </c:pt>
                <c:pt idx="45">
                  <c:v>2.1228586723768736</c:v>
                </c:pt>
                <c:pt idx="46">
                  <c:v>4.0409319899244327</c:v>
                </c:pt>
                <c:pt idx="47">
                  <c:v>2.2335011185682325</c:v>
                </c:pt>
                <c:pt idx="48">
                  <c:v>2.2133297644539618</c:v>
                </c:pt>
                <c:pt idx="49">
                  <c:v>2.0683249370277079</c:v>
                </c:pt>
                <c:pt idx="50">
                  <c:v>3.2107787810383743</c:v>
                </c:pt>
                <c:pt idx="51">
                  <c:v>4.1463509316770182</c:v>
                </c:pt>
                <c:pt idx="52">
                  <c:v>3.6559278350515463</c:v>
                </c:pt>
                <c:pt idx="53">
                  <c:v>2.5167151162790695</c:v>
                </c:pt>
                <c:pt idx="54">
                  <c:v>2.787526997840172</c:v>
                </c:pt>
                <c:pt idx="55">
                  <c:v>1.9842916666666666</c:v>
                </c:pt>
                <c:pt idx="56">
                  <c:v>2.6437891440501038</c:v>
                </c:pt>
                <c:pt idx="57">
                  <c:v>2.1917028199566162</c:v>
                </c:pt>
                <c:pt idx="58">
                  <c:v>2.9072916666666666</c:v>
                </c:pt>
                <c:pt idx="59">
                  <c:v>3.2846420323325631</c:v>
                </c:pt>
                <c:pt idx="60">
                  <c:v>2.2046511627906979</c:v>
                </c:pt>
                <c:pt idx="61">
                  <c:v>1.8980088495575222</c:v>
                </c:pt>
                <c:pt idx="62">
                  <c:v>1.9112173038229379</c:v>
                </c:pt>
                <c:pt idx="63">
                  <c:v>4.6988636363636367</c:v>
                </c:pt>
                <c:pt idx="64">
                  <c:v>2.3928154205607473</c:v>
                </c:pt>
                <c:pt idx="65">
                  <c:v>1.5144628099173549</c:v>
                </c:pt>
                <c:pt idx="66">
                  <c:v>2.1540948275862069</c:v>
                </c:pt>
                <c:pt idx="67">
                  <c:v>2.5655391120507396</c:v>
                </c:pt>
                <c:pt idx="68">
                  <c:v>4.1429063360881537</c:v>
                </c:pt>
                <c:pt idx="69">
                  <c:v>3.4579741379310338</c:v>
                </c:pt>
                <c:pt idx="70">
                  <c:v>0.98810782241014783</c:v>
                </c:pt>
                <c:pt idx="71">
                  <c:v>2.2144628099173556</c:v>
                </c:pt>
                <c:pt idx="72">
                  <c:v>3.0423976608187129</c:v>
                </c:pt>
                <c:pt idx="73">
                  <c:v>2.6798295454545453</c:v>
                </c:pt>
                <c:pt idx="74">
                  <c:v>1.2636070110701108</c:v>
                </c:pt>
                <c:pt idx="75">
                  <c:v>3.3535407725321891</c:v>
                </c:pt>
                <c:pt idx="76">
                  <c:v>2.276528776978417</c:v>
                </c:pt>
                <c:pt idx="77">
                  <c:v>2.8187855787476281</c:v>
                </c:pt>
                <c:pt idx="78">
                  <c:v>1.5456730769230769</c:v>
                </c:pt>
                <c:pt idx="79">
                  <c:v>2.1252216312056738</c:v>
                </c:pt>
                <c:pt idx="80">
                  <c:v>1.13057461406518</c:v>
                </c:pt>
                <c:pt idx="81">
                  <c:v>1.3539351851851851</c:v>
                </c:pt>
                <c:pt idx="82">
                  <c:v>1.5711708566108009</c:v>
                </c:pt>
                <c:pt idx="83">
                  <c:v>2.2402272727272727</c:v>
                </c:pt>
                <c:pt idx="84">
                  <c:v>2.9009009009009006</c:v>
                </c:pt>
                <c:pt idx="85">
                  <c:v>3.8069519906323186</c:v>
                </c:pt>
                <c:pt idx="86">
                  <c:v>2.4172717842323652</c:v>
                </c:pt>
                <c:pt idx="87">
                  <c:v>1.7780927835051548</c:v>
                </c:pt>
                <c:pt idx="88">
                  <c:v>3.7201646090534979</c:v>
                </c:pt>
                <c:pt idx="89">
                  <c:v>2.503421052631579</c:v>
                </c:pt>
                <c:pt idx="90">
                  <c:v>2.6115979381443299</c:v>
                </c:pt>
                <c:pt idx="91">
                  <c:v>4.4423868312757202</c:v>
                </c:pt>
                <c:pt idx="92">
                  <c:v>1.0542105263157895</c:v>
                </c:pt>
                <c:pt idx="93">
                  <c:v>3.234768907563025</c:v>
                </c:pt>
                <c:pt idx="94">
                  <c:v>1.6488425925925927</c:v>
                </c:pt>
                <c:pt idx="95">
                  <c:v>2.3888656126482215</c:v>
                </c:pt>
                <c:pt idx="96">
                  <c:v>3.1801935920577611</c:v>
                </c:pt>
                <c:pt idx="97">
                  <c:v>2.596387351778656</c:v>
                </c:pt>
                <c:pt idx="98">
                  <c:v>2.3814402810304451</c:v>
                </c:pt>
                <c:pt idx="99">
                  <c:v>2.8687470472440939</c:v>
                </c:pt>
                <c:pt idx="100">
                  <c:v>2.077282346491228</c:v>
                </c:pt>
                <c:pt idx="101">
                  <c:v>3.2747728395061722</c:v>
                </c:pt>
                <c:pt idx="102">
                  <c:v>1.6709081108829567</c:v>
                </c:pt>
                <c:pt idx="103">
                  <c:v>2.0852670118343197</c:v>
                </c:pt>
                <c:pt idx="104">
                  <c:v>1.9025569977426635</c:v>
                </c:pt>
                <c:pt idx="105">
                  <c:v>2.5800868486352355</c:v>
                </c:pt>
                <c:pt idx="106">
                  <c:v>2.4097204142011832</c:v>
                </c:pt>
                <c:pt idx="107">
                  <c:v>1.8659322799097062</c:v>
                </c:pt>
                <c:pt idx="108">
                  <c:v>4.1266817617865996</c:v>
                </c:pt>
                <c:pt idx="109">
                  <c:v>2.9957666015625</c:v>
                </c:pt>
                <c:pt idx="110">
                  <c:v>3.5173300970873775</c:v>
                </c:pt>
                <c:pt idx="111">
                  <c:v>2.1232914673046253</c:v>
                </c:pt>
                <c:pt idx="112">
                  <c:v>1.6194398364485978</c:v>
                </c:pt>
                <c:pt idx="113">
                  <c:v>2.6902431087289433</c:v>
                </c:pt>
                <c:pt idx="114">
                  <c:v>3.2434379936808844</c:v>
                </c:pt>
                <c:pt idx="115">
                  <c:v>2.2547672143974959</c:v>
                </c:pt>
                <c:pt idx="116">
                  <c:v>2.4255453020134228</c:v>
                </c:pt>
                <c:pt idx="117">
                  <c:v>1.7681528077753779</c:v>
                </c:pt>
                <c:pt idx="118">
                  <c:v>2.7163124999999999</c:v>
                </c:pt>
                <c:pt idx="119">
                  <c:v>2.4828538961038964</c:v>
                </c:pt>
                <c:pt idx="120">
                  <c:v>2.741623711340206</c:v>
                </c:pt>
                <c:pt idx="121">
                  <c:v>2.9790817610062894</c:v>
                </c:pt>
                <c:pt idx="122">
                  <c:v>1.4572307692307693</c:v>
                </c:pt>
                <c:pt idx="123">
                  <c:v>3.2803130590339888</c:v>
                </c:pt>
                <c:pt idx="124">
                  <c:v>2.3167490925589838</c:v>
                </c:pt>
                <c:pt idx="125">
                  <c:v>3.2344637404580148</c:v>
                </c:pt>
                <c:pt idx="126">
                  <c:v>1.6088144007155631</c:v>
                </c:pt>
                <c:pt idx="127">
                  <c:v>1.5201202359346642</c:v>
                </c:pt>
                <c:pt idx="128">
                  <c:v>2.5591603053435117</c:v>
                </c:pt>
                <c:pt idx="129">
                  <c:v>2.3346041341653665</c:v>
                </c:pt>
                <c:pt idx="130">
                  <c:v>2.8332824074074074</c:v>
                </c:pt>
                <c:pt idx="131">
                  <c:v>2.9323336252189138</c:v>
                </c:pt>
                <c:pt idx="132">
                  <c:v>2.7440070921985811</c:v>
                </c:pt>
                <c:pt idx="133">
                  <c:v>1.6528540268456378</c:v>
                </c:pt>
                <c:pt idx="134">
                  <c:v>2.7218448113207545</c:v>
                </c:pt>
                <c:pt idx="135">
                  <c:v>1.5453954918032786</c:v>
                </c:pt>
                <c:pt idx="136">
                  <c:v>1.625654104477612</c:v>
                </c:pt>
                <c:pt idx="137">
                  <c:v>2.8868921647819059</c:v>
                </c:pt>
                <c:pt idx="138">
                  <c:v>2.9077339181286552</c:v>
                </c:pt>
                <c:pt idx="139">
                  <c:v>1.4879307432432434</c:v>
                </c:pt>
                <c:pt idx="140">
                  <c:v>2.1595320512820511</c:v>
                </c:pt>
                <c:pt idx="141">
                  <c:v>3.7171520572450802</c:v>
                </c:pt>
                <c:pt idx="142">
                  <c:v>2.1888084677419357</c:v>
                </c:pt>
                <c:pt idx="143">
                  <c:v>1.6834473684210527</c:v>
                </c:pt>
                <c:pt idx="144">
                  <c:v>2.1771965265082267</c:v>
                </c:pt>
                <c:pt idx="145">
                  <c:v>2.3924828345070419</c:v>
                </c:pt>
                <c:pt idx="146">
                  <c:v>2.3915470123022842</c:v>
                </c:pt>
                <c:pt idx="147">
                  <c:v>2.5347818181818185</c:v>
                </c:pt>
                <c:pt idx="148">
                  <c:v>1.8751638576779024</c:v>
                </c:pt>
                <c:pt idx="149">
                  <c:v>1.7490374251497007</c:v>
                </c:pt>
                <c:pt idx="150">
                  <c:v>2.4922494456762747</c:v>
                </c:pt>
                <c:pt idx="151">
                  <c:v>3.7737784653465343</c:v>
                </c:pt>
                <c:pt idx="152">
                  <c:v>6.2057065868263477</c:v>
                </c:pt>
                <c:pt idx="153">
                  <c:v>1.6659988913525499</c:v>
                </c:pt>
                <c:pt idx="154">
                  <c:v>3.7448873762376231</c:v>
                </c:pt>
                <c:pt idx="155">
                  <c:v>2.5367647584973163</c:v>
                </c:pt>
                <c:pt idx="156">
                  <c:v>2.9802403846153847</c:v>
                </c:pt>
                <c:pt idx="157">
                  <c:v>2.3689181201550387</c:v>
                </c:pt>
                <c:pt idx="158">
                  <c:v>2.1362120535714282</c:v>
                </c:pt>
                <c:pt idx="159">
                  <c:v>2.8142609034267916</c:v>
                </c:pt>
                <c:pt idx="160">
                  <c:v>2.6890722836095762</c:v>
                </c:pt>
                <c:pt idx="161">
                  <c:v>2.5529253507014027</c:v>
                </c:pt>
                <c:pt idx="162">
                  <c:v>1.5929327956989245</c:v>
                </c:pt>
                <c:pt idx="163">
                  <c:v>1.6396208260105447</c:v>
                </c:pt>
                <c:pt idx="164">
                  <c:v>2.1941680327868847</c:v>
                </c:pt>
                <c:pt idx="165">
                  <c:v>2.6834537401574798</c:v>
                </c:pt>
                <c:pt idx="166">
                  <c:v>2.3292199170124479</c:v>
                </c:pt>
                <c:pt idx="167">
                  <c:v>2.6103652482269499</c:v>
                </c:pt>
                <c:pt idx="168">
                  <c:v>1.8717838383838385</c:v>
                </c:pt>
                <c:pt idx="169">
                  <c:v>2.6533154639175258</c:v>
                </c:pt>
                <c:pt idx="170">
                  <c:v>2.875501976284585</c:v>
                </c:pt>
                <c:pt idx="171">
                  <c:v>2.3183822815533981</c:v>
                </c:pt>
                <c:pt idx="172">
                  <c:v>3.2735309782608688</c:v>
                </c:pt>
                <c:pt idx="173">
                  <c:v>1.9044987714987713</c:v>
                </c:pt>
                <c:pt idx="174">
                  <c:v>1.6681650831353918</c:v>
                </c:pt>
                <c:pt idx="175">
                  <c:v>2.1531802325581393</c:v>
                </c:pt>
                <c:pt idx="176">
                  <c:v>3.8226205947136558</c:v>
                </c:pt>
                <c:pt idx="177">
                  <c:v>3.0691323907455006</c:v>
                </c:pt>
                <c:pt idx="178">
                  <c:v>2.0693864142538971</c:v>
                </c:pt>
                <c:pt idx="179">
                  <c:v>1.1146005154639171</c:v>
                </c:pt>
                <c:pt idx="180">
                  <c:v>2.6582070312499999</c:v>
                </c:pt>
                <c:pt idx="181">
                  <c:v>2.3114793536804306</c:v>
                </c:pt>
                <c:pt idx="182">
                  <c:v>2.1009061224489796</c:v>
                </c:pt>
                <c:pt idx="183">
                  <c:v>1.5050535331905783</c:v>
                </c:pt>
                <c:pt idx="184">
                  <c:v>2.4315444325481801</c:v>
                </c:pt>
                <c:pt idx="185">
                  <c:v>1.9173155737704914</c:v>
                </c:pt>
                <c:pt idx="186">
                  <c:v>1.5868904958677681</c:v>
                </c:pt>
                <c:pt idx="187">
                  <c:v>1.7346720489977725</c:v>
                </c:pt>
                <c:pt idx="188">
                  <c:v>3.3008156250000003</c:v>
                </c:pt>
                <c:pt idx="189">
                  <c:v>1.6342998866213154</c:v>
                </c:pt>
                <c:pt idx="190">
                  <c:v>1.95295045045045</c:v>
                </c:pt>
                <c:pt idx="191">
                  <c:v>2.7848524667931689</c:v>
                </c:pt>
                <c:pt idx="192">
                  <c:v>2.5132705011389516</c:v>
                </c:pt>
                <c:pt idx="193">
                  <c:v>3.3909823788546256</c:v>
                </c:pt>
                <c:pt idx="194">
                  <c:v>2.7045617715617714</c:v>
                </c:pt>
                <c:pt idx="195">
                  <c:v>2.2119071428571431</c:v>
                </c:pt>
                <c:pt idx="196">
                  <c:v>3.3166675704989155</c:v>
                </c:pt>
                <c:pt idx="197">
                  <c:v>1.4015375874125873</c:v>
                </c:pt>
                <c:pt idx="198">
                  <c:v>3.089289285714286</c:v>
                </c:pt>
                <c:pt idx="199">
                  <c:v>3.1074468546637743</c:v>
                </c:pt>
                <c:pt idx="200">
                  <c:v>2.1704078947368419</c:v>
                </c:pt>
                <c:pt idx="201">
                  <c:v>2.6269947368421054</c:v>
                </c:pt>
                <c:pt idx="202">
                  <c:v>1.6000367647058822</c:v>
                </c:pt>
                <c:pt idx="203">
                  <c:v>4.4922998687664046</c:v>
                </c:pt>
                <c:pt idx="204">
                  <c:v>2.1722315914489307</c:v>
                </c:pt>
                <c:pt idx="205">
                  <c:v>1.4054276315789471</c:v>
                </c:pt>
                <c:pt idx="206">
                  <c:v>2.1343948979591838</c:v>
                </c:pt>
                <c:pt idx="207">
                  <c:v>3.0597078729281768</c:v>
                </c:pt>
                <c:pt idx="208">
                  <c:v>2.2255369565217391</c:v>
                </c:pt>
                <c:pt idx="209">
                  <c:v>2.4780027233115467</c:v>
                </c:pt>
                <c:pt idx="210">
                  <c:v>1.1316515317286653</c:v>
                </c:pt>
                <c:pt idx="211">
                  <c:v>1.8639155773420475</c:v>
                </c:pt>
                <c:pt idx="212">
                  <c:v>2.2233004912663752</c:v>
                </c:pt>
                <c:pt idx="213">
                  <c:v>2.3812145969498903</c:v>
                </c:pt>
                <c:pt idx="214">
                  <c:v>2.7453478773584896</c:v>
                </c:pt>
                <c:pt idx="215">
                  <c:v>2.5573504366812223</c:v>
                </c:pt>
                <c:pt idx="216">
                  <c:v>1.2186247276688451</c:v>
                </c:pt>
                <c:pt idx="217">
                  <c:v>2.5892836084905659</c:v>
                </c:pt>
                <c:pt idx="218">
                  <c:v>1.9903485148514852</c:v>
                </c:pt>
                <c:pt idx="219">
                  <c:v>2.7902504681647939</c:v>
                </c:pt>
                <c:pt idx="220">
                  <c:v>1.8802285353535353</c:v>
                </c:pt>
                <c:pt idx="221">
                  <c:v>1.4142999999999999</c:v>
                </c:pt>
                <c:pt idx="222">
                  <c:v>2.2677290836653388</c:v>
                </c:pt>
                <c:pt idx="223">
                  <c:v>2.3104053398058255</c:v>
                </c:pt>
                <c:pt idx="224">
                  <c:v>2.6772079107505062</c:v>
                </c:pt>
                <c:pt idx="225">
                  <c:v>2.0974842105263156</c:v>
                </c:pt>
                <c:pt idx="226">
                  <c:v>2.4898437499999999</c:v>
                </c:pt>
                <c:pt idx="227">
                  <c:v>5.3864989406779653</c:v>
                </c:pt>
                <c:pt idx="228">
                  <c:v>2.8573926315789473</c:v>
                </c:pt>
                <c:pt idx="229">
                  <c:v>2.2752405133928568</c:v>
                </c:pt>
                <c:pt idx="230">
                  <c:v>1.6959523305084747</c:v>
                </c:pt>
                <c:pt idx="231">
                  <c:v>1.9082083333333333</c:v>
                </c:pt>
                <c:pt idx="232">
                  <c:v>1.721257541133455</c:v>
                </c:pt>
                <c:pt idx="233">
                  <c:v>1.6723142620232172</c:v>
                </c:pt>
                <c:pt idx="234">
                  <c:v>2.6538240574506284</c:v>
                </c:pt>
                <c:pt idx="235">
                  <c:v>1.2676120386643233</c:v>
                </c:pt>
                <c:pt idx="236">
                  <c:v>3.1094715250965246</c:v>
                </c:pt>
                <c:pt idx="237">
                  <c:v>3.6350186567164178</c:v>
                </c:pt>
                <c:pt idx="238">
                  <c:v>4.1548727984344422</c:v>
                </c:pt>
                <c:pt idx="239">
                  <c:v>1.7706627806563033</c:v>
                </c:pt>
                <c:pt idx="240">
                  <c:v>2.5067182130584191</c:v>
                </c:pt>
                <c:pt idx="241">
                  <c:v>4.809725553505535</c:v>
                </c:pt>
                <c:pt idx="242">
                  <c:v>2.3677232472324725</c:v>
                </c:pt>
                <c:pt idx="243">
                  <c:v>1.7285185664939549</c:v>
                </c:pt>
                <c:pt idx="244">
                  <c:v>1.1763217213114754</c:v>
                </c:pt>
                <c:pt idx="245">
                  <c:v>2.5849109195402296</c:v>
                </c:pt>
                <c:pt idx="246">
                  <c:v>2.0686515748031495</c:v>
                </c:pt>
                <c:pt idx="247">
                  <c:v>2.6334267979452051</c:v>
                </c:pt>
                <c:pt idx="248">
                  <c:v>2.0400492610837437</c:v>
                </c:pt>
                <c:pt idx="249">
                  <c:v>2.6421062992125979</c:v>
                </c:pt>
                <c:pt idx="250">
                  <c:v>1.2514768835616437</c:v>
                </c:pt>
                <c:pt idx="251">
                  <c:v>2.4373573500967116</c:v>
                </c:pt>
                <c:pt idx="252">
                  <c:v>2.5632653846153848</c:v>
                </c:pt>
                <c:pt idx="253">
                  <c:v>2.0402463503649635</c:v>
                </c:pt>
                <c:pt idx="254">
                  <c:v>1.32532610701107</c:v>
                </c:pt>
                <c:pt idx="255">
                  <c:v>1.6118784786641926</c:v>
                </c:pt>
                <c:pt idx="256">
                  <c:v>1.6607035440613027</c:v>
                </c:pt>
                <c:pt idx="257">
                  <c:v>1.9737260536398471</c:v>
                </c:pt>
                <c:pt idx="258">
                  <c:v>2.0090884201077199</c:v>
                </c:pt>
                <c:pt idx="259">
                  <c:v>1.3992339385474861</c:v>
                </c:pt>
                <c:pt idx="260">
                  <c:v>2.7505518518518519</c:v>
                </c:pt>
                <c:pt idx="261">
                  <c:v>3.1362747747747748</c:v>
                </c:pt>
                <c:pt idx="262">
                  <c:v>2.6492707345971565</c:v>
                </c:pt>
                <c:pt idx="263">
                  <c:v>3.0687505091649694</c:v>
                </c:pt>
                <c:pt idx="264">
                  <c:v>1.8240228904847395</c:v>
                </c:pt>
                <c:pt idx="265">
                  <c:v>2.6092657894736844</c:v>
                </c:pt>
                <c:pt idx="266">
                  <c:v>2.2153130975143402</c:v>
                </c:pt>
                <c:pt idx="267">
                  <c:v>2.3636662500000001</c:v>
                </c:pt>
                <c:pt idx="268">
                  <c:v>4.1999815789473685</c:v>
                </c:pt>
                <c:pt idx="269">
                  <c:v>1.3006835564053536</c:v>
                </c:pt>
                <c:pt idx="270">
                  <c:v>1.8958016666666668</c:v>
                </c:pt>
                <c:pt idx="271">
                  <c:v>0.94612666666666678</c:v>
                </c:pt>
                <c:pt idx="272">
                  <c:v>1.2053732928679819</c:v>
                </c:pt>
                <c:pt idx="273">
                  <c:v>1.8021943535188216</c:v>
                </c:pt>
                <c:pt idx="274">
                  <c:v>1.3589496830427892</c:v>
                </c:pt>
                <c:pt idx="275">
                  <c:v>1.3141800155520995</c:v>
                </c:pt>
                <c:pt idx="276">
                  <c:v>2.0367934186471661</c:v>
                </c:pt>
                <c:pt idx="277">
                  <c:v>2.6728066202090588</c:v>
                </c:pt>
                <c:pt idx="278">
                  <c:v>2.2121654991243433</c:v>
                </c:pt>
                <c:pt idx="279">
                  <c:v>1.4367001828153565</c:v>
                </c:pt>
                <c:pt idx="280">
                  <c:v>2.0990474339035772</c:v>
                </c:pt>
                <c:pt idx="281">
                  <c:v>5.7323046875000001</c:v>
                </c:pt>
                <c:pt idx="282">
                  <c:v>1.3569666962699822</c:v>
                </c:pt>
                <c:pt idx="283">
                  <c:v>1.555757673667205</c:v>
                </c:pt>
                <c:pt idx="284">
                  <c:v>4.2069959677419355</c:v>
                </c:pt>
                <c:pt idx="285">
                  <c:v>1.7453537414965983</c:v>
                </c:pt>
                <c:pt idx="286">
                  <c:v>3.311196956521739</c:v>
                </c:pt>
                <c:pt idx="287">
                  <c:v>3.2242811514195577</c:v>
                </c:pt>
                <c:pt idx="288">
                  <c:v>1.4289022988505746</c:v>
                </c:pt>
                <c:pt idx="289">
                  <c:v>2.2169101985559561</c:v>
                </c:pt>
                <c:pt idx="290">
                  <c:v>1.4160225631768952</c:v>
                </c:pt>
                <c:pt idx="291">
                  <c:v>2.2029039792387537</c:v>
                </c:pt>
                <c:pt idx="292">
                  <c:v>2.6960919811320752</c:v>
                </c:pt>
                <c:pt idx="293">
                  <c:v>2.4475763016157988</c:v>
                </c:pt>
                <c:pt idx="294">
                  <c:v>2.4553359929078011</c:v>
                </c:pt>
                <c:pt idx="295">
                  <c:v>2.170540170132325</c:v>
                </c:pt>
                <c:pt idx="296">
                  <c:v>2.1403943533697625</c:v>
                </c:pt>
                <c:pt idx="297">
                  <c:v>1.9872454954954957</c:v>
                </c:pt>
                <c:pt idx="298">
                  <c:v>3.3044776595744683</c:v>
                </c:pt>
                <c:pt idx="299">
                  <c:v>2.2375397086466164</c:v>
                </c:pt>
                <c:pt idx="300">
                  <c:v>2.8195132013201318</c:v>
                </c:pt>
                <c:pt idx="301">
                  <c:v>2.2310666058394157</c:v>
                </c:pt>
                <c:pt idx="302">
                  <c:v>1.8432017504488332</c:v>
                </c:pt>
                <c:pt idx="303">
                  <c:v>3.0477475728155339</c:v>
                </c:pt>
                <c:pt idx="304">
                  <c:v>2.8791808035714284</c:v>
                </c:pt>
                <c:pt idx="305">
                  <c:v>2.6141286458333335</c:v>
                </c:pt>
                <c:pt idx="306">
                  <c:v>2.4238181608133087</c:v>
                </c:pt>
                <c:pt idx="307">
                  <c:v>2.4978325740318907</c:v>
                </c:pt>
                <c:pt idx="308">
                  <c:v>2.3753461895910775</c:v>
                </c:pt>
                <c:pt idx="309">
                  <c:v>1.6599570707070708</c:v>
                </c:pt>
                <c:pt idx="310">
                  <c:v>2.3392027334851933</c:v>
                </c:pt>
                <c:pt idx="311">
                  <c:v>2.8199070631970256</c:v>
                </c:pt>
                <c:pt idx="312">
                  <c:v>2.5010777777777777</c:v>
                </c:pt>
                <c:pt idx="313">
                  <c:v>1.3299036777583186</c:v>
                </c:pt>
                <c:pt idx="314">
                  <c:v>1.7291391666666667</c:v>
                </c:pt>
                <c:pt idx="315">
                  <c:v>1.4894759450171822</c:v>
                </c:pt>
                <c:pt idx="316">
                  <c:v>1.6782657004830916</c:v>
                </c:pt>
                <c:pt idx="317">
                  <c:v>2.1633864068441064</c:v>
                </c:pt>
                <c:pt idx="318">
                  <c:v>2.055083179297597</c:v>
                </c:pt>
                <c:pt idx="319">
                  <c:v>2.4331643598615913</c:v>
                </c:pt>
                <c:pt idx="320">
                  <c:v>3.73609267631103</c:v>
                </c:pt>
                <c:pt idx="321">
                  <c:v>2.2965447834645665</c:v>
                </c:pt>
                <c:pt idx="322">
                  <c:v>2.015468685831622</c:v>
                </c:pt>
                <c:pt idx="323">
                  <c:v>1.8783618290258448</c:v>
                </c:pt>
                <c:pt idx="324">
                  <c:v>3.3124604851330197</c:v>
                </c:pt>
                <c:pt idx="325">
                  <c:v>3.0365611587982828</c:v>
                </c:pt>
                <c:pt idx="326">
                  <c:v>3.0672738568588462</c:v>
                </c:pt>
                <c:pt idx="327">
                  <c:v>1.6145093896713612</c:v>
                </c:pt>
                <c:pt idx="328">
                  <c:v>1.9347752145922745</c:v>
                </c:pt>
                <c:pt idx="329">
                  <c:v>2.1515065420560751</c:v>
                </c:pt>
                <c:pt idx="330">
                  <c:v>2.4807406367041196</c:v>
                </c:pt>
                <c:pt idx="331">
                  <c:v>2.5209255617977528</c:v>
                </c:pt>
                <c:pt idx="332">
                  <c:v>1.9038422570016478</c:v>
                </c:pt>
                <c:pt idx="333">
                  <c:v>0.45530565068493151</c:v>
                </c:pt>
                <c:pt idx="334">
                  <c:v>2.086025369978858</c:v>
                </c:pt>
                <c:pt idx="335">
                  <c:v>1.9459158057851238</c:v>
                </c:pt>
                <c:pt idx="336">
                  <c:v>2.1495719557195572</c:v>
                </c:pt>
                <c:pt idx="337">
                  <c:v>2.0077061170212764</c:v>
                </c:pt>
                <c:pt idx="338">
                  <c:v>0.86810780943025523</c:v>
                </c:pt>
                <c:pt idx="339">
                  <c:v>2.7409418498168496</c:v>
                </c:pt>
                <c:pt idx="340">
                  <c:v>2.4008906570841893</c:v>
                </c:pt>
                <c:pt idx="341">
                  <c:v>1.5813564126394051</c:v>
                </c:pt>
                <c:pt idx="342">
                  <c:v>1.4637490654205605</c:v>
                </c:pt>
                <c:pt idx="343">
                  <c:v>2.3755954825462009</c:v>
                </c:pt>
                <c:pt idx="344">
                  <c:v>2.3301921416234888</c:v>
                </c:pt>
                <c:pt idx="345">
                  <c:v>2.5503738698010845</c:v>
                </c:pt>
                <c:pt idx="346">
                  <c:v>3.651366795366795</c:v>
                </c:pt>
                <c:pt idx="347">
                  <c:v>0.71969494818652835</c:v>
                </c:pt>
                <c:pt idx="348">
                  <c:v>1.7957658227848099</c:v>
                </c:pt>
                <c:pt idx="349">
                  <c:v>2.483988899613899</c:v>
                </c:pt>
                <c:pt idx="350">
                  <c:v>2.094143873085339</c:v>
                </c:pt>
                <c:pt idx="351">
                  <c:v>2.5218765432098769</c:v>
                </c:pt>
                <c:pt idx="352">
                  <c:v>1.2225220238095238</c:v>
                </c:pt>
                <c:pt idx="353">
                  <c:v>2.1298099787685776</c:v>
                </c:pt>
                <c:pt idx="354">
                  <c:v>1.8060366336633664</c:v>
                </c:pt>
                <c:pt idx="355">
                  <c:v>1.8627129065040648</c:v>
                </c:pt>
                <c:pt idx="356">
                  <c:v>1.6265151515151515</c:v>
                </c:pt>
                <c:pt idx="357">
                  <c:v>2.2881014198782959</c:v>
                </c:pt>
                <c:pt idx="358">
                  <c:v>2.6963460076045624</c:v>
                </c:pt>
                <c:pt idx="359">
                  <c:v>1.7266539429530201</c:v>
                </c:pt>
                <c:pt idx="360">
                  <c:v>3.0076208333333332</c:v>
                </c:pt>
                <c:pt idx="361">
                  <c:v>1.8700544478527605</c:v>
                </c:pt>
                <c:pt idx="362">
                  <c:v>2.4225348451327435</c:v>
                </c:pt>
                <c:pt idx="363">
                  <c:v>2.7434671457905546</c:v>
                </c:pt>
                <c:pt idx="364">
                  <c:v>1.4370928423236515</c:v>
                </c:pt>
                <c:pt idx="365">
                  <c:v>1.9921767979452054</c:v>
                </c:pt>
                <c:pt idx="366">
                  <c:v>2.5615626252505006</c:v>
                </c:pt>
                <c:pt idx="367">
                  <c:v>1.7407323874755383</c:v>
                </c:pt>
                <c:pt idx="368">
                  <c:v>1.8442286324786326</c:v>
                </c:pt>
                <c:pt idx="369">
                  <c:v>3.1163815789473683</c:v>
                </c:pt>
                <c:pt idx="370">
                  <c:v>2.4827818416523235</c:v>
                </c:pt>
                <c:pt idx="371">
                  <c:v>3.3138440170940169</c:v>
                </c:pt>
                <c:pt idx="372">
                  <c:v>3.3783901315789477</c:v>
                </c:pt>
                <c:pt idx="373">
                  <c:v>3.3077177280550778</c:v>
                </c:pt>
                <c:pt idx="374">
                  <c:v>2.874836309523809</c:v>
                </c:pt>
                <c:pt idx="375">
                  <c:v>3.8515982142857141</c:v>
                </c:pt>
                <c:pt idx="376">
                  <c:v>2.310021820448878</c:v>
                </c:pt>
                <c:pt idx="377">
                  <c:v>2.3332731316725983</c:v>
                </c:pt>
                <c:pt idx="378">
                  <c:v>2.3043027597402599</c:v>
                </c:pt>
                <c:pt idx="379">
                  <c:v>2.5805574003795066</c:v>
                </c:pt>
                <c:pt idx="380">
                  <c:v>1.575809065934066</c:v>
                </c:pt>
                <c:pt idx="381">
                  <c:v>2.9353205128205127</c:v>
                </c:pt>
                <c:pt idx="382">
                  <c:v>1.350455</c:v>
                </c:pt>
                <c:pt idx="383">
                  <c:v>2.1177490942028983</c:v>
                </c:pt>
                <c:pt idx="384">
                  <c:v>2.1166165048543686</c:v>
                </c:pt>
                <c:pt idx="385">
                  <c:v>2.3162319859402456</c:v>
                </c:pt>
                <c:pt idx="386">
                  <c:v>1.6854356435643565</c:v>
                </c:pt>
                <c:pt idx="387">
                  <c:v>2.1223304066543438</c:v>
                </c:pt>
                <c:pt idx="388">
                  <c:v>2.8299021946564884</c:v>
                </c:pt>
                <c:pt idx="389">
                  <c:v>1.5257270450751248</c:v>
                </c:pt>
                <c:pt idx="390">
                  <c:v>3.9800837078651687</c:v>
                </c:pt>
                <c:pt idx="391">
                  <c:v>3.8414219088937092</c:v>
                </c:pt>
                <c:pt idx="392">
                  <c:v>2.4392678958785252</c:v>
                </c:pt>
                <c:pt idx="393">
                  <c:v>3.5635019455252914</c:v>
                </c:pt>
                <c:pt idx="394">
                  <c:v>2.4718047188755015</c:v>
                </c:pt>
                <c:pt idx="395">
                  <c:v>1.5570955210237662</c:v>
                </c:pt>
                <c:pt idx="396">
                  <c:v>1.5354732142857141</c:v>
                </c:pt>
                <c:pt idx="397">
                  <c:v>2.2487853585657369</c:v>
                </c:pt>
                <c:pt idx="398">
                  <c:v>1.7701970588235294</c:v>
                </c:pt>
                <c:pt idx="399">
                  <c:v>2.0691944444444443</c:v>
                </c:pt>
                <c:pt idx="400">
                  <c:v>1.2341020900321542</c:v>
                </c:pt>
                <c:pt idx="401">
                  <c:v>2.0667768041237116</c:v>
                </c:pt>
                <c:pt idx="402">
                  <c:v>2.1466217564870256</c:v>
                </c:pt>
                <c:pt idx="403">
                  <c:v>3.6616630639097743</c:v>
                </c:pt>
                <c:pt idx="404">
                  <c:v>1.5592219298245613</c:v>
                </c:pt>
                <c:pt idx="405">
                  <c:v>2.7651910331384011</c:v>
                </c:pt>
                <c:pt idx="406">
                  <c:v>2.7567292576419211</c:v>
                </c:pt>
                <c:pt idx="407">
                  <c:v>1.1644366666666666</c:v>
                </c:pt>
                <c:pt idx="408">
                  <c:v>2.7557889610389608</c:v>
                </c:pt>
                <c:pt idx="409">
                  <c:v>1.6539727767695103</c:v>
                </c:pt>
                <c:pt idx="410">
                  <c:v>2.5567333333333333</c:v>
                </c:pt>
                <c:pt idx="411">
                  <c:v>1.3166669941060902</c:v>
                </c:pt>
                <c:pt idx="412">
                  <c:v>1.9306147058823528</c:v>
                </c:pt>
                <c:pt idx="413">
                  <c:v>1.6372002369668248</c:v>
                </c:pt>
                <c:pt idx="414">
                  <c:v>3.1724861419068739</c:v>
                </c:pt>
                <c:pt idx="415">
                  <c:v>3.4567696078431376</c:v>
                </c:pt>
                <c:pt idx="416">
                  <c:v>1.7495497630331751</c:v>
                </c:pt>
                <c:pt idx="417">
                  <c:v>2.9405582039911304</c:v>
                </c:pt>
                <c:pt idx="418">
                  <c:v>2.6602593503937002</c:v>
                </c:pt>
                <c:pt idx="419">
                  <c:v>2.0411456473214282</c:v>
                </c:pt>
                <c:pt idx="420">
                  <c:v>2.4056481288981288</c:v>
                </c:pt>
                <c:pt idx="421">
                  <c:v>1.4821927207637231</c:v>
                </c:pt>
                <c:pt idx="422">
                  <c:v>1.6736044999999997</c:v>
                </c:pt>
                <c:pt idx="423">
                  <c:v>3.1116022727272727</c:v>
                </c:pt>
                <c:pt idx="424">
                  <c:v>1.338459375</c:v>
                </c:pt>
                <c:pt idx="425">
                  <c:v>2.7589955849889618</c:v>
                </c:pt>
                <c:pt idx="426">
                  <c:v>3.1769017311608962</c:v>
                </c:pt>
                <c:pt idx="427">
                  <c:v>2.1308004201680673</c:v>
                </c:pt>
                <c:pt idx="428">
                  <c:v>2.4015800395256912</c:v>
                </c:pt>
                <c:pt idx="429">
                  <c:v>2.2450733197556008</c:v>
                </c:pt>
                <c:pt idx="430">
                  <c:v>1.7468324847250509</c:v>
                </c:pt>
                <c:pt idx="431">
                  <c:v>2.0311028513238285</c:v>
                </c:pt>
                <c:pt idx="432">
                  <c:v>2.069564367816092</c:v>
                </c:pt>
                <c:pt idx="433">
                  <c:v>1.7109671717171717</c:v>
                </c:pt>
                <c:pt idx="434">
                  <c:v>1.6841318737270878</c:v>
                </c:pt>
                <c:pt idx="435">
                  <c:v>1.0388419540229885</c:v>
                </c:pt>
                <c:pt idx="436">
                  <c:v>2.5678843434343435</c:v>
                </c:pt>
                <c:pt idx="437">
                  <c:v>1.4894226078799249</c:v>
                </c:pt>
                <c:pt idx="438">
                  <c:v>2.0905273148148149</c:v>
                </c:pt>
                <c:pt idx="439">
                  <c:v>2.1485299625468164</c:v>
                </c:pt>
                <c:pt idx="440">
                  <c:v>3.1194357843137257</c:v>
                </c:pt>
                <c:pt idx="441">
                  <c:v>2.5004883603238865</c:v>
                </c:pt>
                <c:pt idx="442">
                  <c:v>2.117637225548902</c:v>
                </c:pt>
                <c:pt idx="443">
                  <c:v>1.5682484662576686</c:v>
                </c:pt>
                <c:pt idx="444">
                  <c:v>2.7782099236641216</c:v>
                </c:pt>
                <c:pt idx="445">
                  <c:v>2.1629430693069307</c:v>
                </c:pt>
                <c:pt idx="446">
                  <c:v>0.73917904656319289</c:v>
                </c:pt>
                <c:pt idx="447">
                  <c:v>3.367762404580152</c:v>
                </c:pt>
                <c:pt idx="448">
                  <c:v>2.2653252475247529</c:v>
                </c:pt>
                <c:pt idx="449">
                  <c:v>2.2116873614190689</c:v>
                </c:pt>
                <c:pt idx="450">
                  <c:v>3.8596647727272728</c:v>
                </c:pt>
                <c:pt idx="451">
                  <c:v>3.5379529520295203</c:v>
                </c:pt>
                <c:pt idx="452">
                  <c:v>1.270526185770751</c:v>
                </c:pt>
                <c:pt idx="453">
                  <c:v>1.2754369951534732</c:v>
                </c:pt>
                <c:pt idx="454">
                  <c:v>1.1990970297029704</c:v>
                </c:pt>
                <c:pt idx="455">
                  <c:v>2.1689466386554623</c:v>
                </c:pt>
                <c:pt idx="456">
                  <c:v>2.246514261744966</c:v>
                </c:pt>
                <c:pt idx="457">
                  <c:v>2.0150069060773479</c:v>
                </c:pt>
                <c:pt idx="458">
                  <c:v>1.763510304659498</c:v>
                </c:pt>
                <c:pt idx="459">
                  <c:v>1.7740151515151514</c:v>
                </c:pt>
                <c:pt idx="460">
                  <c:v>2.1953128654970757</c:v>
                </c:pt>
                <c:pt idx="461">
                  <c:v>2.4176725806451613</c:v>
                </c:pt>
                <c:pt idx="462">
                  <c:v>2.911000807754442</c:v>
                </c:pt>
                <c:pt idx="463">
                  <c:v>1.8876973684210523</c:v>
                </c:pt>
                <c:pt idx="464">
                  <c:v>2.0316864716636198</c:v>
                </c:pt>
                <c:pt idx="465">
                  <c:v>1.6295216049382717</c:v>
                </c:pt>
                <c:pt idx="466">
                  <c:v>1.2895402298850576</c:v>
                </c:pt>
                <c:pt idx="467">
                  <c:v>2.9991773308957952</c:v>
                </c:pt>
                <c:pt idx="468">
                  <c:v>2.5041247795414461</c:v>
                </c:pt>
                <c:pt idx="469">
                  <c:v>1.6821338155515368</c:v>
                </c:pt>
                <c:pt idx="470">
                  <c:v>3.1332487416107382</c:v>
                </c:pt>
                <c:pt idx="471">
                  <c:v>0.96474809885931556</c:v>
                </c:pt>
                <c:pt idx="472">
                  <c:v>2.3383688446969693</c:v>
                </c:pt>
                <c:pt idx="473">
                  <c:v>1.6038628472222223</c:v>
                </c:pt>
                <c:pt idx="474">
                  <c:v>1.0371494708994706</c:v>
                </c:pt>
                <c:pt idx="475">
                  <c:v>2.5342618312757201</c:v>
                </c:pt>
                <c:pt idx="476">
                  <c:v>1.9194602272727272</c:v>
                </c:pt>
                <c:pt idx="477">
                  <c:v>1.9538946078431374</c:v>
                </c:pt>
                <c:pt idx="478">
                  <c:v>1.7905749045801524</c:v>
                </c:pt>
                <c:pt idx="479">
                  <c:v>2.6427969600725953</c:v>
                </c:pt>
                <c:pt idx="480">
                  <c:v>1.6298385000000002</c:v>
                </c:pt>
                <c:pt idx="481">
                  <c:v>2.5007392473118282</c:v>
                </c:pt>
                <c:pt idx="482">
                  <c:v>2.0557169117647058</c:v>
                </c:pt>
                <c:pt idx="483">
                  <c:v>1.8651519963702359</c:v>
                </c:pt>
                <c:pt idx="484">
                  <c:v>1.7718256302521007</c:v>
                </c:pt>
                <c:pt idx="485">
                  <c:v>2.2579195059625214</c:v>
                </c:pt>
                <c:pt idx="486">
                  <c:v>2.0748091976516636</c:v>
                </c:pt>
                <c:pt idx="487">
                  <c:v>2.271757983193277</c:v>
                </c:pt>
                <c:pt idx="488">
                  <c:v>2.2045400340715506</c:v>
                </c:pt>
                <c:pt idx="489">
                  <c:v>2.9977079256360075</c:v>
                </c:pt>
                <c:pt idx="490">
                  <c:v>1.3886562500000001</c:v>
                </c:pt>
                <c:pt idx="491">
                  <c:v>1.8433544960474311</c:v>
                </c:pt>
                <c:pt idx="492">
                  <c:v>2.0295303468208092</c:v>
                </c:pt>
                <c:pt idx="493">
                  <c:v>1.67944847020934</c:v>
                </c:pt>
                <c:pt idx="494">
                  <c:v>1.1222765700483093</c:v>
                </c:pt>
                <c:pt idx="495">
                  <c:v>2.9795548498845261</c:v>
                </c:pt>
                <c:pt idx="496">
                  <c:v>1.2748005357142858</c:v>
                </c:pt>
                <c:pt idx="497">
                  <c:v>2.254975</c:v>
                </c:pt>
                <c:pt idx="498">
                  <c:v>1.8987660075329567</c:v>
                </c:pt>
                <c:pt idx="499">
                  <c:v>1.6198105014534885</c:v>
                </c:pt>
                <c:pt idx="500">
                  <c:v>2.3908265139116205</c:v>
                </c:pt>
                <c:pt idx="501">
                  <c:v>2.1086706249999998</c:v>
                </c:pt>
                <c:pt idx="502">
                  <c:v>1.5805219696969699</c:v>
                </c:pt>
                <c:pt idx="503">
                  <c:v>1.8813559654631082</c:v>
                </c:pt>
                <c:pt idx="504">
                  <c:v>2.2250814814814817</c:v>
                </c:pt>
                <c:pt idx="505">
                  <c:v>1.5709394904458596</c:v>
                </c:pt>
                <c:pt idx="506">
                  <c:v>2.246704435483871</c:v>
                </c:pt>
                <c:pt idx="507">
                  <c:v>2.8703638698630134</c:v>
                </c:pt>
                <c:pt idx="508">
                  <c:v>2.033389657980456</c:v>
                </c:pt>
                <c:pt idx="509">
                  <c:v>1.7249776785714284</c:v>
                </c:pt>
                <c:pt idx="510">
                  <c:v>3.4111536815068488</c:v>
                </c:pt>
                <c:pt idx="511">
                  <c:v>3.0960610412926393</c:v>
                </c:pt>
                <c:pt idx="512">
                  <c:v>1.6180888840830447</c:v>
                </c:pt>
                <c:pt idx="513">
                  <c:v>2.9988007950530036</c:v>
                </c:pt>
                <c:pt idx="514">
                  <c:v>2.5129051565377529</c:v>
                </c:pt>
                <c:pt idx="515">
                  <c:v>2.376901282051282</c:v>
                </c:pt>
                <c:pt idx="516">
                  <c:v>1.4734687004754359</c:v>
                </c:pt>
                <c:pt idx="517">
                  <c:v>2.6393040476190475</c:v>
                </c:pt>
                <c:pt idx="518">
                  <c:v>2.4576853448275862</c:v>
                </c:pt>
                <c:pt idx="519">
                  <c:v>2.4730880414312617</c:v>
                </c:pt>
                <c:pt idx="520">
                  <c:v>1.3288648809523809</c:v>
                </c:pt>
                <c:pt idx="521">
                  <c:v>2.326822150735294</c:v>
                </c:pt>
                <c:pt idx="522">
                  <c:v>1.7204457547169809</c:v>
                </c:pt>
                <c:pt idx="523">
                  <c:v>1.7198695445920305</c:v>
                </c:pt>
                <c:pt idx="524">
                  <c:v>1.4144962057335579</c:v>
                </c:pt>
                <c:pt idx="525">
                  <c:v>3.6602487135506006</c:v>
                </c:pt>
                <c:pt idx="526">
                  <c:v>3.1095574162679425</c:v>
                </c:pt>
                <c:pt idx="527">
                  <c:v>2.6408503134796235</c:v>
                </c:pt>
                <c:pt idx="528">
                  <c:v>2.0373893442622948</c:v>
                </c:pt>
                <c:pt idx="529">
                  <c:v>3.8459665820642974</c:v>
                </c:pt>
                <c:pt idx="530">
                  <c:v>2.7814778582930759</c:v>
                </c:pt>
                <c:pt idx="531">
                  <c:v>2.2986705685618727</c:v>
                </c:pt>
                <c:pt idx="532">
                  <c:v>2.9219895833333331</c:v>
                </c:pt>
                <c:pt idx="533">
                  <c:v>2.4635378912685342</c:v>
                </c:pt>
                <c:pt idx="534">
                  <c:v>3.2776671610169492</c:v>
                </c:pt>
                <c:pt idx="535">
                  <c:v>1.8658903631284911</c:v>
                </c:pt>
                <c:pt idx="536">
                  <c:v>2.5247715231788077</c:v>
                </c:pt>
                <c:pt idx="537">
                  <c:v>2.4284790640394087</c:v>
                </c:pt>
                <c:pt idx="538">
                  <c:v>1.9849812792511701</c:v>
                </c:pt>
                <c:pt idx="539">
                  <c:v>2.3283763277693477</c:v>
                </c:pt>
                <c:pt idx="540">
                  <c:v>2.1648790983606556</c:v>
                </c:pt>
                <c:pt idx="541">
                  <c:v>2.428943298969072</c:v>
                </c:pt>
                <c:pt idx="542">
                  <c:v>2.3769241706161135</c:v>
                </c:pt>
                <c:pt idx="543">
                  <c:v>2.1226855932203388</c:v>
                </c:pt>
                <c:pt idx="544">
                  <c:v>2.7737375886524815</c:v>
                </c:pt>
                <c:pt idx="545">
                  <c:v>2.4304777365491645</c:v>
                </c:pt>
                <c:pt idx="546">
                  <c:v>2.4406239424703893</c:v>
                </c:pt>
                <c:pt idx="547">
                  <c:v>2.5749487304687499</c:v>
                </c:pt>
                <c:pt idx="548">
                  <c:v>2.197299256505576</c:v>
                </c:pt>
                <c:pt idx="549">
                  <c:v>3.7989160321489002</c:v>
                </c:pt>
                <c:pt idx="550">
                  <c:v>2.6777822265625</c:v>
                </c:pt>
                <c:pt idx="551">
                  <c:v>3.3664428438661709</c:v>
                </c:pt>
                <c:pt idx="552">
                  <c:v>3.0046462432915919</c:v>
                </c:pt>
                <c:pt idx="553">
                  <c:v>3.214294117647059</c:v>
                </c:pt>
                <c:pt idx="554">
                  <c:v>1.3203554313099042</c:v>
                </c:pt>
                <c:pt idx="555">
                  <c:v>1.8934922586520946</c:v>
                </c:pt>
                <c:pt idx="556">
                  <c:v>1.9854045871559631</c:v>
                </c:pt>
                <c:pt idx="557">
                  <c:v>2.964524789029535</c:v>
                </c:pt>
                <c:pt idx="558">
                  <c:v>1.9654414794007486</c:v>
                </c:pt>
                <c:pt idx="559">
                  <c:v>2.607908596837945</c:v>
                </c:pt>
                <c:pt idx="560">
                  <c:v>2.115298791018998</c:v>
                </c:pt>
                <c:pt idx="561">
                  <c:v>2.2544182769726251</c:v>
                </c:pt>
                <c:pt idx="562">
                  <c:v>2.8047204968944097</c:v>
                </c:pt>
                <c:pt idx="563">
                  <c:v>2.1823770871985153</c:v>
                </c:pt>
                <c:pt idx="564">
                  <c:v>3.7443175795053003</c:v>
                </c:pt>
                <c:pt idx="565">
                  <c:v>3.0228325688073392</c:v>
                </c:pt>
                <c:pt idx="566">
                  <c:v>1.6635270270270273</c:v>
                </c:pt>
                <c:pt idx="567">
                  <c:v>2.3085733695652171</c:v>
                </c:pt>
                <c:pt idx="568">
                  <c:v>2.1251791825095059</c:v>
                </c:pt>
                <c:pt idx="569">
                  <c:v>2.6342274525316456</c:v>
                </c:pt>
                <c:pt idx="570">
                  <c:v>2.3020371376811593</c:v>
                </c:pt>
                <c:pt idx="571">
                  <c:v>2.6858631178707224</c:v>
                </c:pt>
                <c:pt idx="572">
                  <c:v>0.3978520569620253</c:v>
                </c:pt>
                <c:pt idx="573">
                  <c:v>2.4242564102564104</c:v>
                </c:pt>
                <c:pt idx="574">
                  <c:v>2.4077057984790877</c:v>
                </c:pt>
                <c:pt idx="575">
                  <c:v>2.0477868686868685</c:v>
                </c:pt>
                <c:pt idx="576">
                  <c:v>2.7578529629629629</c:v>
                </c:pt>
                <c:pt idx="577">
                  <c:v>1.7984975288303131</c:v>
                </c:pt>
                <c:pt idx="578">
                  <c:v>1.4345302158273381</c:v>
                </c:pt>
                <c:pt idx="579">
                  <c:v>1.2409658753709198</c:v>
                </c:pt>
                <c:pt idx="580">
                  <c:v>2.6535351694915255</c:v>
                </c:pt>
                <c:pt idx="581">
                  <c:v>1.6018820067264576</c:v>
                </c:pt>
                <c:pt idx="582">
                  <c:v>1.8662903811252267</c:v>
                </c:pt>
                <c:pt idx="583">
                  <c:v>2.8856768134715027</c:v>
                </c:pt>
                <c:pt idx="584">
                  <c:v>2.2281545643153522</c:v>
                </c:pt>
                <c:pt idx="585">
                  <c:v>1.6552366935483871</c:v>
                </c:pt>
                <c:pt idx="586">
                  <c:v>1.6327051696284327</c:v>
                </c:pt>
                <c:pt idx="587">
                  <c:v>3.1395249999999999</c:v>
                </c:pt>
                <c:pt idx="588">
                  <c:v>1.7572449238578682</c:v>
                </c:pt>
                <c:pt idx="589">
                  <c:v>1.6926736672051697</c:v>
                </c:pt>
                <c:pt idx="590">
                  <c:v>1.9084972677595629</c:v>
                </c:pt>
                <c:pt idx="591">
                  <c:v>1.7074118398637139</c:v>
                </c:pt>
                <c:pt idx="592">
                  <c:v>2.7740522243713732</c:v>
                </c:pt>
                <c:pt idx="593">
                  <c:v>3.0810910815939279</c:v>
                </c:pt>
                <c:pt idx="594">
                  <c:v>2.1247327075098812</c:v>
                </c:pt>
                <c:pt idx="595">
                  <c:v>3.1124246704331449</c:v>
                </c:pt>
                <c:pt idx="596">
                  <c:v>2.0950799999999998</c:v>
                </c:pt>
                <c:pt idx="597">
                  <c:v>2.8897465415019763</c:v>
                </c:pt>
                <c:pt idx="598">
                  <c:v>2.977208097928437</c:v>
                </c:pt>
                <c:pt idx="599">
                  <c:v>2.5521943999999999</c:v>
                </c:pt>
                <c:pt idx="600">
                  <c:v>2.2400776340110906</c:v>
                </c:pt>
                <c:pt idx="601">
                  <c:v>2.3016542709867451</c:v>
                </c:pt>
                <c:pt idx="602">
                  <c:v>2.6178120124804987</c:v>
                </c:pt>
                <c:pt idx="603">
                  <c:v>1.5278347039473683</c:v>
                </c:pt>
                <c:pt idx="604">
                  <c:v>1.3751571294559097</c:v>
                </c:pt>
                <c:pt idx="605">
                  <c:v>2.9730927419354831</c:v>
                </c:pt>
                <c:pt idx="606">
                  <c:v>2.6617590702947846</c:v>
                </c:pt>
                <c:pt idx="607">
                  <c:v>1.149019406392694</c:v>
                </c:pt>
                <c:pt idx="608">
                  <c:v>2.3726338190184046</c:v>
                </c:pt>
                <c:pt idx="609">
                  <c:v>2.6479192377495462</c:v>
                </c:pt>
                <c:pt idx="610">
                  <c:v>2.7539312796208524</c:v>
                </c:pt>
                <c:pt idx="611">
                  <c:v>2.6937437943262408</c:v>
                </c:pt>
                <c:pt idx="612">
                  <c:v>2.370329457364341</c:v>
                </c:pt>
                <c:pt idx="613">
                  <c:v>2.4929281496062989</c:v>
                </c:pt>
                <c:pt idx="614">
                  <c:v>1.9915602272727273</c:v>
                </c:pt>
                <c:pt idx="615">
                  <c:v>3.7530048179871525</c:v>
                </c:pt>
                <c:pt idx="616">
                  <c:v>3.1308229329173169</c:v>
                </c:pt>
                <c:pt idx="617">
                  <c:v>2.1654119638826184</c:v>
                </c:pt>
                <c:pt idx="618">
                  <c:v>1.9659563758389262</c:v>
                </c:pt>
                <c:pt idx="619">
                  <c:v>1.3407987616099069</c:v>
                </c:pt>
                <c:pt idx="620">
                  <c:v>2.9450145590682193</c:v>
                </c:pt>
                <c:pt idx="621">
                  <c:v>1.8646200657894736</c:v>
                </c:pt>
                <c:pt idx="622">
                  <c:v>3.4013867924528296</c:v>
                </c:pt>
                <c:pt idx="623">
                  <c:v>2.5863504901960788</c:v>
                </c:pt>
                <c:pt idx="624">
                  <c:v>3.6070783073929955</c:v>
                </c:pt>
                <c:pt idx="625">
                  <c:v>2.2262165820642976</c:v>
                </c:pt>
                <c:pt idx="626">
                  <c:v>2.3457474533106959</c:v>
                </c:pt>
                <c:pt idx="627">
                  <c:v>2.2887659744408944</c:v>
                </c:pt>
                <c:pt idx="628">
                  <c:v>2.7492135067114094</c:v>
                </c:pt>
                <c:pt idx="629">
                  <c:v>2.810865853658536</c:v>
                </c:pt>
                <c:pt idx="630">
                  <c:v>1.775125638841567</c:v>
                </c:pt>
                <c:pt idx="631">
                  <c:v>1.434264397905759</c:v>
                </c:pt>
                <c:pt idx="632">
                  <c:v>2.0133536776212826</c:v>
                </c:pt>
                <c:pt idx="633">
                  <c:v>2.3984893911439116</c:v>
                </c:pt>
                <c:pt idx="634">
                  <c:v>4.4226565573770493</c:v>
                </c:pt>
                <c:pt idx="635">
                  <c:v>2.5311234939759037</c:v>
                </c:pt>
                <c:pt idx="636">
                  <c:v>3.0389747826086957</c:v>
                </c:pt>
                <c:pt idx="637">
                  <c:v>3.0445795246800729</c:v>
                </c:pt>
                <c:pt idx="638">
                  <c:v>2.1711626506024095</c:v>
                </c:pt>
                <c:pt idx="639">
                  <c:v>2.7485491304347827</c:v>
                </c:pt>
                <c:pt idx="640">
                  <c:v>3.0677084095063987</c:v>
                </c:pt>
                <c:pt idx="641">
                  <c:v>2.5350027689873418</c:v>
                </c:pt>
                <c:pt idx="642">
                  <c:v>1.7543860708534624</c:v>
                </c:pt>
                <c:pt idx="643">
                  <c:v>3.355036798179059</c:v>
                </c:pt>
                <c:pt idx="644">
                  <c:v>2.1323671761280929</c:v>
                </c:pt>
                <c:pt idx="645">
                  <c:v>2.4007604895104895</c:v>
                </c:pt>
                <c:pt idx="646">
                  <c:v>1.6308365660919537</c:v>
                </c:pt>
                <c:pt idx="647">
                  <c:v>3.3791614664586578</c:v>
                </c:pt>
                <c:pt idx="648">
                  <c:v>3.521015784114053</c:v>
                </c:pt>
                <c:pt idx="649">
                  <c:v>2.5349246794871796</c:v>
                </c:pt>
                <c:pt idx="650">
                  <c:v>4.0311069418386483</c:v>
                </c:pt>
                <c:pt idx="651">
                  <c:v>2.0083632812499999</c:v>
                </c:pt>
                <c:pt idx="652">
                  <c:v>2.506271994134897</c:v>
                </c:pt>
                <c:pt idx="653">
                  <c:v>1.8979651360544216</c:v>
                </c:pt>
                <c:pt idx="654">
                  <c:v>2.0383524659863941</c:v>
                </c:pt>
                <c:pt idx="655">
                  <c:v>1.1046467851099833</c:v>
                </c:pt>
                <c:pt idx="656">
                  <c:v>2.352966101694915</c:v>
                </c:pt>
                <c:pt idx="657">
                  <c:v>5.3571235194585443</c:v>
                </c:pt>
                <c:pt idx="658">
                  <c:v>2.327241910631741</c:v>
                </c:pt>
                <c:pt idx="659">
                  <c:v>1.9053664383561646</c:v>
                </c:pt>
                <c:pt idx="660">
                  <c:v>2.423312293729373</c:v>
                </c:pt>
                <c:pt idx="661">
                  <c:v>3.462693632567849</c:v>
                </c:pt>
                <c:pt idx="662">
                  <c:v>3.0740366748166252</c:v>
                </c:pt>
                <c:pt idx="663">
                  <c:v>2.1549999999999998</c:v>
                </c:pt>
                <c:pt idx="664">
                  <c:v>6.652393111271528</c:v>
                </c:pt>
                <c:pt idx="665">
                  <c:v>3.1622795513991901</c:v>
                </c:pt>
                <c:pt idx="666">
                  <c:v>1.6631011842576846</c:v>
                </c:pt>
                <c:pt idx="667">
                  <c:v>2.084880708223837</c:v>
                </c:pt>
                <c:pt idx="668">
                  <c:v>2.4371648124926644</c:v>
                </c:pt>
                <c:pt idx="669">
                  <c:v>3.0806045248473959</c:v>
                </c:pt>
                <c:pt idx="670">
                  <c:v>2.7873262404470811</c:v>
                </c:pt>
                <c:pt idx="672">
                  <c:v>2.3533672451407082</c:v>
                </c:pt>
                <c:pt idx="673">
                  <c:v>2.7540566162060593</c:v>
                </c:pt>
                <c:pt idx="674">
                  <c:v>3.6463858017414497</c:v>
                </c:pt>
                <c:pt idx="675">
                  <c:v>2.8592676310088057</c:v>
                </c:pt>
                <c:pt idx="676">
                  <c:v>1.340456851331524</c:v>
                </c:pt>
                <c:pt idx="677">
                  <c:v>1.7727794615552641</c:v>
                </c:pt>
                <c:pt idx="678">
                  <c:v>2.5823093618195174</c:v>
                </c:pt>
                <c:pt idx="679">
                  <c:v>1.7476541264000107</c:v>
                </c:pt>
                <c:pt idx="680">
                  <c:v>2.6674207849311791</c:v>
                </c:pt>
                <c:pt idx="681">
                  <c:v>2.591270751228576</c:v>
                </c:pt>
                <c:pt idx="682">
                  <c:v>2.0898233638331569</c:v>
                </c:pt>
                <c:pt idx="683">
                  <c:v>1.9627511363964714</c:v>
                </c:pt>
                <c:pt idx="684">
                  <c:v>2.3726067597047482</c:v>
                </c:pt>
                <c:pt idx="685">
                  <c:v>1.8211802147126157</c:v>
                </c:pt>
                <c:pt idx="686">
                  <c:v>1.9646912692445986</c:v>
                </c:pt>
                <c:pt idx="687">
                  <c:v>1.9131465304820086</c:v>
                </c:pt>
                <c:pt idx="688">
                  <c:v>2.6905037698758303</c:v>
                </c:pt>
                <c:pt idx="689">
                  <c:v>2.9528317462962703</c:v>
                </c:pt>
                <c:pt idx="690">
                  <c:v>2.270234253566966</c:v>
                </c:pt>
                <c:pt idx="691">
                  <c:v>2.1129053097263228</c:v>
                </c:pt>
                <c:pt idx="692">
                  <c:v>3.0422145010889858</c:v>
                </c:pt>
                <c:pt idx="693">
                  <c:v>1.821871547146835</c:v>
                </c:pt>
                <c:pt idx="694">
                  <c:v>1.9447135628727927</c:v>
                </c:pt>
                <c:pt idx="695">
                  <c:v>1.7744275226561728</c:v>
                </c:pt>
                <c:pt idx="696">
                  <c:v>1.5580348647241522</c:v>
                </c:pt>
                <c:pt idx="697">
                  <c:v>1.5958071815358688</c:v>
                </c:pt>
                <c:pt idx="698">
                  <c:v>2.4211074688042147</c:v>
                </c:pt>
                <c:pt idx="699">
                  <c:v>3.3815567921440262</c:v>
                </c:pt>
                <c:pt idx="700">
                  <c:v>2.4981784107174119</c:v>
                </c:pt>
                <c:pt idx="701">
                  <c:v>2.211925113276128</c:v>
                </c:pt>
                <c:pt idx="702">
                  <c:v>1.7956055384959697</c:v>
                </c:pt>
                <c:pt idx="703">
                  <c:v>1.8651081563158749</c:v>
                </c:pt>
                <c:pt idx="704">
                  <c:v>2.0701600134680676</c:v>
                </c:pt>
                <c:pt idx="705">
                  <c:v>2.5534587453135771</c:v>
                </c:pt>
                <c:pt idx="706">
                  <c:v>3.2089381291535837</c:v>
                </c:pt>
                <c:pt idx="707">
                  <c:v>1.8865360890213794</c:v>
                </c:pt>
                <c:pt idx="708">
                  <c:v>2.0178438510172549</c:v>
                </c:pt>
                <c:pt idx="709">
                  <c:v>2.1238099871371001</c:v>
                </c:pt>
                <c:pt idx="710">
                  <c:v>3.9761714986174064</c:v>
                </c:pt>
                <c:pt idx="711">
                  <c:v>2.4449457001186383</c:v>
                </c:pt>
                <c:pt idx="712">
                  <c:v>3.5973331559736943</c:v>
                </c:pt>
                <c:pt idx="713">
                  <c:v>3.6671239242781399</c:v>
                </c:pt>
                <c:pt idx="714">
                  <c:v>2.4538595576852762</c:v>
                </c:pt>
                <c:pt idx="715">
                  <c:v>1.8061732433842317</c:v>
                </c:pt>
                <c:pt idx="716">
                  <c:v>2.3926141390092663</c:v>
                </c:pt>
                <c:pt idx="717">
                  <c:v>2.2566107498948331</c:v>
                </c:pt>
                <c:pt idx="718">
                  <c:v>3.0166592750440797</c:v>
                </c:pt>
                <c:pt idx="719">
                  <c:v>1.1092431108172756</c:v>
                </c:pt>
                <c:pt idx="720">
                  <c:v>2.6503653878639897</c:v>
                </c:pt>
                <c:pt idx="721">
                  <c:v>2.7625790290318357</c:v>
                </c:pt>
                <c:pt idx="722">
                  <c:v>2.5584492884312282</c:v>
                </c:pt>
                <c:pt idx="723">
                  <c:v>2.3454808066218544</c:v>
                </c:pt>
                <c:pt idx="724">
                  <c:v>3.2718097483396846</c:v>
                </c:pt>
                <c:pt idx="725">
                  <c:v>1.4187643262686462</c:v>
                </c:pt>
                <c:pt idx="726">
                  <c:v>1.8169419128222546</c:v>
                </c:pt>
                <c:pt idx="727">
                  <c:v>2.1771052140000688</c:v>
                </c:pt>
                <c:pt idx="728">
                  <c:v>2.5403291638297647</c:v>
                </c:pt>
                <c:pt idx="729">
                  <c:v>2.3078455865963297</c:v>
                </c:pt>
                <c:pt idx="730">
                  <c:v>2.6507708556270897</c:v>
                </c:pt>
                <c:pt idx="731">
                  <c:v>2.711419068947444</c:v>
                </c:pt>
                <c:pt idx="732">
                  <c:v>2.3268137137295541</c:v>
                </c:pt>
                <c:pt idx="733">
                  <c:v>1.6215828599406057</c:v>
                </c:pt>
                <c:pt idx="734">
                  <c:v>4.4612630565382121</c:v>
                </c:pt>
                <c:pt idx="735">
                  <c:v>1.839681217371987</c:v>
                </c:pt>
                <c:pt idx="736">
                  <c:v>3.1822173900818234</c:v>
                </c:pt>
                <c:pt idx="737">
                  <c:v>1.6581463793061648</c:v>
                </c:pt>
                <c:pt idx="738">
                  <c:v>1.1419163582825993</c:v>
                </c:pt>
                <c:pt idx="739">
                  <c:v>3.4769646816323703</c:v>
                </c:pt>
                <c:pt idx="740">
                  <c:v>1.6210612407394587</c:v>
                </c:pt>
                <c:pt idx="741">
                  <c:v>1.6499699327303263</c:v>
                </c:pt>
                <c:pt idx="742">
                  <c:v>1.73557500117639</c:v>
                </c:pt>
                <c:pt idx="743">
                  <c:v>1.9897295392919827</c:v>
                </c:pt>
                <c:pt idx="744">
                  <c:v>1.1808081409631288</c:v>
                </c:pt>
                <c:pt idx="745">
                  <c:v>2.4104895473424528</c:v>
                </c:pt>
                <c:pt idx="746">
                  <c:v>1.5861200154178683</c:v>
                </c:pt>
                <c:pt idx="747">
                  <c:v>2.4171503554640807</c:v>
                </c:pt>
                <c:pt idx="748">
                  <c:v>2.5742506034978434</c:v>
                </c:pt>
                <c:pt idx="749">
                  <c:v>3.4312572354711737</c:v>
                </c:pt>
                <c:pt idx="750">
                  <c:v>1.5570252335826362</c:v>
                </c:pt>
                <c:pt idx="751">
                  <c:v>3.3366828702704834</c:v>
                </c:pt>
                <c:pt idx="752">
                  <c:v>2.3183182362789827</c:v>
                </c:pt>
                <c:pt idx="753">
                  <c:v>1.6964037850444245</c:v>
                </c:pt>
                <c:pt idx="754">
                  <c:v>3.1774785028261405</c:v>
                </c:pt>
                <c:pt idx="755">
                  <c:v>2.2795812152236814</c:v>
                </c:pt>
                <c:pt idx="756">
                  <c:v>1.7776397035580067</c:v>
                </c:pt>
                <c:pt idx="757">
                  <c:v>3.6879886825108605</c:v>
                </c:pt>
                <c:pt idx="758">
                  <c:v>1.875010879467109</c:v>
                </c:pt>
                <c:pt idx="759">
                  <c:v>2.619308458199789</c:v>
                </c:pt>
                <c:pt idx="760">
                  <c:v>1.9147095666627236</c:v>
                </c:pt>
                <c:pt idx="761">
                  <c:v>2.2908695231647158</c:v>
                </c:pt>
                <c:pt idx="762">
                  <c:v>2.0235196248960143</c:v>
                </c:pt>
                <c:pt idx="763">
                  <c:v>3.1555621040756701</c:v>
                </c:pt>
                <c:pt idx="764">
                  <c:v>3.594989445510651</c:v>
                </c:pt>
                <c:pt idx="765">
                  <c:v>2.6650858136073632</c:v>
                </c:pt>
                <c:pt idx="766">
                  <c:v>2.6305508381489089</c:v>
                </c:pt>
                <c:pt idx="767">
                  <c:v>2.182714159833516</c:v>
                </c:pt>
                <c:pt idx="768">
                  <c:v>2.6164342577131605</c:v>
                </c:pt>
                <c:pt idx="769">
                  <c:v>1.6600227927819258</c:v>
                </c:pt>
                <c:pt idx="770">
                  <c:v>1.9188500441653285</c:v>
                </c:pt>
                <c:pt idx="771">
                  <c:v>3.117815596945567</c:v>
                </c:pt>
                <c:pt idx="772">
                  <c:v>2.7127447550879458</c:v>
                </c:pt>
                <c:pt idx="773">
                  <c:v>2.5720025788077265</c:v>
                </c:pt>
                <c:pt idx="774">
                  <c:v>3.0598718608166457</c:v>
                </c:pt>
                <c:pt idx="775">
                  <c:v>2.764906026660034</c:v>
                </c:pt>
                <c:pt idx="776">
                  <c:v>1.5033115142057427</c:v>
                </c:pt>
                <c:pt idx="777">
                  <c:v>3.1994994058368342</c:v>
                </c:pt>
                <c:pt idx="778">
                  <c:v>2.7141108443909268</c:v>
                </c:pt>
                <c:pt idx="779">
                  <c:v>3.0696521853755909</c:v>
                </c:pt>
                <c:pt idx="780">
                  <c:v>2.6777655418125876</c:v>
                </c:pt>
                <c:pt idx="781">
                  <c:v>1.1786560260634997</c:v>
                </c:pt>
                <c:pt idx="782">
                  <c:v>2.082413980638846</c:v>
                </c:pt>
                <c:pt idx="783">
                  <c:v>1.5050840836735091</c:v>
                </c:pt>
                <c:pt idx="784">
                  <c:v>3.0550596611248109</c:v>
                </c:pt>
                <c:pt idx="785">
                  <c:v>3.2525299536173704</c:v>
                </c:pt>
                <c:pt idx="786">
                  <c:v>2.4456946406397999</c:v>
                </c:pt>
                <c:pt idx="787">
                  <c:v>5.6459399723203409</c:v>
                </c:pt>
                <c:pt idx="788">
                  <c:v>1.8672284826990311</c:v>
                </c:pt>
                <c:pt idx="789">
                  <c:v>2.7671463181988059</c:v>
                </c:pt>
                <c:pt idx="790">
                  <c:v>3.7643171933169453</c:v>
                </c:pt>
                <c:pt idx="791">
                  <c:v>3.2212245590113273</c:v>
                </c:pt>
                <c:pt idx="792">
                  <c:v>1.6902191155831272</c:v>
                </c:pt>
                <c:pt idx="793">
                  <c:v>2.0232796357905798</c:v>
                </c:pt>
                <c:pt idx="794">
                  <c:v>1.7749271940609213</c:v>
                </c:pt>
                <c:pt idx="795">
                  <c:v>2.5034960931990637</c:v>
                </c:pt>
                <c:pt idx="796">
                  <c:v>1.8242900405802527</c:v>
                </c:pt>
                <c:pt idx="797">
                  <c:v>2.679343397521122</c:v>
                </c:pt>
                <c:pt idx="798">
                  <c:v>1.4113192301217665</c:v>
                </c:pt>
                <c:pt idx="799">
                  <c:v>2.0964315036797085</c:v>
                </c:pt>
                <c:pt idx="800">
                  <c:v>2.2724808753172776</c:v>
                </c:pt>
                <c:pt idx="801">
                  <c:v>2.4935461371771961</c:v>
                </c:pt>
                <c:pt idx="802">
                  <c:v>3.0838273456230305</c:v>
                </c:pt>
                <c:pt idx="803">
                  <c:v>1.8060529670270897</c:v>
                </c:pt>
                <c:pt idx="804">
                  <c:v>2.3136880967490567</c:v>
                </c:pt>
                <c:pt idx="805">
                  <c:v>2.9390441293050298</c:v>
                </c:pt>
                <c:pt idx="806">
                  <c:v>3.2104464795778971</c:v>
                </c:pt>
                <c:pt idx="807">
                  <c:v>2.4729112755404605</c:v>
                </c:pt>
                <c:pt idx="808">
                  <c:v>2.8962104692258901</c:v>
                </c:pt>
                <c:pt idx="809">
                  <c:v>1.7261355246907191</c:v>
                </c:pt>
                <c:pt idx="810">
                  <c:v>2.5052082681210388</c:v>
                </c:pt>
                <c:pt idx="811">
                  <c:v>2.4848217622001343</c:v>
                </c:pt>
                <c:pt idx="812">
                  <c:v>1.3624964930696755</c:v>
                </c:pt>
                <c:pt idx="813">
                  <c:v>2.0078179476170028</c:v>
                </c:pt>
                <c:pt idx="814">
                  <c:v>2.9253901560624249</c:v>
                </c:pt>
                <c:pt idx="815">
                  <c:v>2.4871036414565828</c:v>
                </c:pt>
                <c:pt idx="816">
                  <c:v>2.2633608760577397</c:v>
                </c:pt>
                <c:pt idx="817">
                  <c:v>3.8122915775972639</c:v>
                </c:pt>
                <c:pt idx="818">
                  <c:v>1.3180601530521447</c:v>
                </c:pt>
                <c:pt idx="819">
                  <c:v>2.7108439165097549</c:v>
                </c:pt>
                <c:pt idx="820">
                  <c:v>2.8416990252646808</c:v>
                </c:pt>
                <c:pt idx="821">
                  <c:v>2.2864622581497538</c:v>
                </c:pt>
                <c:pt idx="822">
                  <c:v>2.4131399008977894</c:v>
                </c:pt>
                <c:pt idx="823">
                  <c:v>1.3268433497385184</c:v>
                </c:pt>
                <c:pt idx="824">
                  <c:v>2.1026474066537664</c:v>
                </c:pt>
                <c:pt idx="825">
                  <c:v>1.7988711352508986</c:v>
                </c:pt>
                <c:pt idx="826">
                  <c:v>1.9907795033754923</c:v>
                </c:pt>
                <c:pt idx="827">
                  <c:v>1.6130596726472843</c:v>
                </c:pt>
                <c:pt idx="828">
                  <c:v>2.9493387684525754</c:v>
                </c:pt>
                <c:pt idx="829">
                  <c:v>0.98245329805091641</c:v>
                </c:pt>
                <c:pt idx="830">
                  <c:v>3.0153274150751792</c:v>
                </c:pt>
                <c:pt idx="831">
                  <c:v>2.8981627459019563</c:v>
                </c:pt>
                <c:pt idx="832">
                  <c:v>2.4319610786155641</c:v>
                </c:pt>
                <c:pt idx="833">
                  <c:v>2.1806854139983423</c:v>
                </c:pt>
                <c:pt idx="834">
                  <c:v>2.8725951003162353</c:v>
                </c:pt>
                <c:pt idx="835">
                  <c:v>1.39794854944653</c:v>
                </c:pt>
                <c:pt idx="836">
                  <c:v>2.0226759782227304</c:v>
                </c:pt>
                <c:pt idx="837">
                  <c:v>3.2707386829042027</c:v>
                </c:pt>
                <c:pt idx="838">
                  <c:v>1.8451912252896365</c:v>
                </c:pt>
                <c:pt idx="839">
                  <c:v>2.4539755798123633</c:v>
                </c:pt>
                <c:pt idx="840">
                  <c:v>2.0943285168164065</c:v>
                </c:pt>
                <c:pt idx="841">
                  <c:v>1.6835222721533594</c:v>
                </c:pt>
                <c:pt idx="842">
                  <c:v>2.0733524035173896</c:v>
                </c:pt>
                <c:pt idx="843">
                  <c:v>1.6134539604254674</c:v>
                </c:pt>
                <c:pt idx="844">
                  <c:v>2.5543269954175503</c:v>
                </c:pt>
                <c:pt idx="845">
                  <c:v>2.9914239435812164</c:v>
                </c:pt>
                <c:pt idx="846">
                  <c:v>2.0844408309779756</c:v>
                </c:pt>
                <c:pt idx="847">
                  <c:v>0.41731828544725924</c:v>
                </c:pt>
                <c:pt idx="848">
                  <c:v>2.538396146962838</c:v>
                </c:pt>
                <c:pt idx="849">
                  <c:v>1.9751082227622223</c:v>
                </c:pt>
                <c:pt idx="850">
                  <c:v>2.8350963809252212</c:v>
                </c:pt>
                <c:pt idx="851">
                  <c:v>1.9026662355723936</c:v>
                </c:pt>
                <c:pt idx="852">
                  <c:v>2.3605640745728267</c:v>
                </c:pt>
                <c:pt idx="853">
                  <c:v>1.8849291209057044</c:v>
                </c:pt>
                <c:pt idx="854">
                  <c:v>3.3920469111678173</c:v>
                </c:pt>
                <c:pt idx="855">
                  <c:v>2.9418659120548902</c:v>
                </c:pt>
                <c:pt idx="856">
                  <c:v>2.547557262574371</c:v>
                </c:pt>
                <c:pt idx="857">
                  <c:v>3.4155962225977188</c:v>
                </c:pt>
                <c:pt idx="858">
                  <c:v>2.0644171823623032</c:v>
                </c:pt>
                <c:pt idx="859">
                  <c:v>2.0016500850407537</c:v>
                </c:pt>
                <c:pt idx="860">
                  <c:v>2.6670620954261004</c:v>
                </c:pt>
                <c:pt idx="861">
                  <c:v>2.4275425617256441</c:v>
                </c:pt>
                <c:pt idx="862">
                  <c:v>2.1720572837632774</c:v>
                </c:pt>
                <c:pt idx="863">
                  <c:v>3.1000629797900676</c:v>
                </c:pt>
                <c:pt idx="864">
                  <c:v>2.290957191148256</c:v>
                </c:pt>
                <c:pt idx="865">
                  <c:v>1.9555984576690209</c:v>
                </c:pt>
                <c:pt idx="866">
                  <c:v>2.6887520109190497</c:v>
                </c:pt>
                <c:pt idx="867">
                  <c:v>2.320760583859963</c:v>
                </c:pt>
                <c:pt idx="868">
                  <c:v>2.6975929225287216</c:v>
                </c:pt>
                <c:pt idx="869">
                  <c:v>2.122606618395956</c:v>
                </c:pt>
                <c:pt idx="870">
                  <c:v>1.0092182263422285</c:v>
                </c:pt>
                <c:pt idx="871">
                  <c:v>2.562462812143572</c:v>
                </c:pt>
                <c:pt idx="872">
                  <c:v>2.3223286506761078</c:v>
                </c:pt>
                <c:pt idx="873">
                  <c:v>1.3160153436515154</c:v>
                </c:pt>
                <c:pt idx="874">
                  <c:v>2.0552396180352468</c:v>
                </c:pt>
                <c:pt idx="875">
                  <c:v>2.5972754484706679</c:v>
                </c:pt>
                <c:pt idx="876">
                  <c:v>2.4957915191046425</c:v>
                </c:pt>
                <c:pt idx="877">
                  <c:v>1.0707404314125106</c:v>
                </c:pt>
                <c:pt idx="878">
                  <c:v>2.3616411705866698</c:v>
                </c:pt>
                <c:pt idx="879">
                  <c:v>2.7053759453266757</c:v>
                </c:pt>
                <c:pt idx="880">
                  <c:v>2.1852742638598257</c:v>
                </c:pt>
                <c:pt idx="881">
                  <c:v>2.1842280635386455</c:v>
                </c:pt>
                <c:pt idx="882">
                  <c:v>2.4872604529133762</c:v>
                </c:pt>
                <c:pt idx="883">
                  <c:v>3.9163463715974185</c:v>
                </c:pt>
                <c:pt idx="884">
                  <c:v>2.3141378024808512</c:v>
                </c:pt>
                <c:pt idx="885">
                  <c:v>1.9991915013983876</c:v>
                </c:pt>
                <c:pt idx="886">
                  <c:v>3.458713262148831</c:v>
                </c:pt>
                <c:pt idx="887">
                  <c:v>2.653118416635448</c:v>
                </c:pt>
                <c:pt idx="888">
                  <c:v>3.3919242554830031</c:v>
                </c:pt>
                <c:pt idx="889">
                  <c:v>1.3763840197389914</c:v>
                </c:pt>
                <c:pt idx="890">
                  <c:v>0.78077863256947111</c:v>
                </c:pt>
                <c:pt idx="891">
                  <c:v>2.740095529640763</c:v>
                </c:pt>
                <c:pt idx="892">
                  <c:v>2.0898871933492615</c:v>
                </c:pt>
                <c:pt idx="893">
                  <c:v>1.5983649855364106</c:v>
                </c:pt>
                <c:pt idx="894">
                  <c:v>3.0077296885017191</c:v>
                </c:pt>
                <c:pt idx="895">
                  <c:v>3.0191628165076554</c:v>
                </c:pt>
                <c:pt idx="896">
                  <c:v>2.3881296490331745</c:v>
                </c:pt>
                <c:pt idx="897">
                  <c:v>2.9670030386708413</c:v>
                </c:pt>
                <c:pt idx="898">
                  <c:v>2.4148241754686768</c:v>
                </c:pt>
                <c:pt idx="899">
                  <c:v>3.252219053597921</c:v>
                </c:pt>
                <c:pt idx="900">
                  <c:v>2.0068795737492078</c:v>
                </c:pt>
                <c:pt idx="901">
                  <c:v>3.1386398075287114</c:v>
                </c:pt>
                <c:pt idx="902">
                  <c:v>1.5600554373112905</c:v>
                </c:pt>
                <c:pt idx="903">
                  <c:v>1.7223899170258665</c:v>
                </c:pt>
                <c:pt idx="904">
                  <c:v>2.6247251205034288</c:v>
                </c:pt>
                <c:pt idx="905">
                  <c:v>1.9914599091363074</c:v>
                </c:pt>
                <c:pt idx="906">
                  <c:v>2.1288788332892583</c:v>
                </c:pt>
                <c:pt idx="907">
                  <c:v>2.2765299767150529</c:v>
                </c:pt>
                <c:pt idx="908">
                  <c:v>2.3882826001403079</c:v>
                </c:pt>
                <c:pt idx="909">
                  <c:v>1.2055272903303886</c:v>
                </c:pt>
                <c:pt idx="910">
                  <c:v>2.6342925068805623</c:v>
                </c:pt>
                <c:pt idx="911">
                  <c:v>2.9108789064886507</c:v>
                </c:pt>
                <c:pt idx="912">
                  <c:v>3.8992533806714351</c:v>
                </c:pt>
                <c:pt idx="913">
                  <c:v>2.6995137239097233</c:v>
                </c:pt>
                <c:pt idx="914">
                  <c:v>2.7213844577015056</c:v>
                </c:pt>
                <c:pt idx="915">
                  <c:v>2.2801180474096303</c:v>
                </c:pt>
                <c:pt idx="916">
                  <c:v>1.5725522365854463</c:v>
                </c:pt>
                <c:pt idx="917">
                  <c:v>3.5173778186962821</c:v>
                </c:pt>
                <c:pt idx="918">
                  <c:v>3.8003093872470015</c:v>
                </c:pt>
                <c:pt idx="919">
                  <c:v>2.7368380418565419</c:v>
                </c:pt>
                <c:pt idx="920">
                  <c:v>3.3264184499108791</c:v>
                </c:pt>
                <c:pt idx="921">
                  <c:v>2.1665143385966186</c:v>
                </c:pt>
                <c:pt idx="922">
                  <c:v>1.99934615800281</c:v>
                </c:pt>
                <c:pt idx="923">
                  <c:v>2.1437494525055101</c:v>
                </c:pt>
                <c:pt idx="924">
                  <c:v>3.2311545673720867</c:v>
                </c:pt>
                <c:pt idx="925">
                  <c:v>2.879026395599376</c:v>
                </c:pt>
                <c:pt idx="926">
                  <c:v>0.64345463644813039</c:v>
                </c:pt>
                <c:pt idx="927">
                  <c:v>1.3591089422896454</c:v>
                </c:pt>
                <c:pt idx="928">
                  <c:v>3.1402205528468894</c:v>
                </c:pt>
                <c:pt idx="929">
                  <c:v>2.4703140640787304</c:v>
                </c:pt>
                <c:pt idx="930">
                  <c:v>1.5882938361601995</c:v>
                </c:pt>
                <c:pt idx="931">
                  <c:v>1.8044210166849817</c:v>
                </c:pt>
                <c:pt idx="932">
                  <c:v>2.9654770665761268</c:v>
                </c:pt>
                <c:pt idx="933">
                  <c:v>2.3420775756122421</c:v>
                </c:pt>
                <c:pt idx="934">
                  <c:v>1.2163530035786463</c:v>
                </c:pt>
                <c:pt idx="935">
                  <c:v>2.0797235940480241</c:v>
                </c:pt>
                <c:pt idx="936">
                  <c:v>2.1261650366792764</c:v>
                </c:pt>
                <c:pt idx="937">
                  <c:v>2.6350726995585112</c:v>
                </c:pt>
                <c:pt idx="938">
                  <c:v>2.2485140206707563</c:v>
                </c:pt>
                <c:pt idx="939">
                  <c:v>2.1954299290240855</c:v>
                </c:pt>
                <c:pt idx="940">
                  <c:v>2.6724243030122743</c:v>
                </c:pt>
                <c:pt idx="941">
                  <c:v>1.9937989002737202</c:v>
                </c:pt>
                <c:pt idx="942">
                  <c:v>1.766663989624468</c:v>
                </c:pt>
                <c:pt idx="943">
                  <c:v>1.7278273804278477</c:v>
                </c:pt>
                <c:pt idx="944">
                  <c:v>2.7975144184743268</c:v>
                </c:pt>
                <c:pt idx="945">
                  <c:v>2.5041694719700898</c:v>
                </c:pt>
                <c:pt idx="946">
                  <c:v>2.308019934640523</c:v>
                </c:pt>
                <c:pt idx="947">
                  <c:v>1.8957225788118124</c:v>
                </c:pt>
                <c:pt idx="948">
                  <c:v>2.9105965728892937</c:v>
                </c:pt>
                <c:pt idx="949">
                  <c:v>1.8927601871683286</c:v>
                </c:pt>
                <c:pt idx="950">
                  <c:v>2.2776890065741418</c:v>
                </c:pt>
                <c:pt idx="951">
                  <c:v>3.3757625063962564</c:v>
                </c:pt>
                <c:pt idx="952">
                  <c:v>3.5133586766903617</c:v>
                </c:pt>
                <c:pt idx="953">
                  <c:v>1.7097590431034031</c:v>
                </c:pt>
                <c:pt idx="954">
                  <c:v>1.5012352935215492</c:v>
                </c:pt>
                <c:pt idx="955">
                  <c:v>2.2102327969682256</c:v>
                </c:pt>
                <c:pt idx="956">
                  <c:v>2.0908189341708074</c:v>
                </c:pt>
                <c:pt idx="957">
                  <c:v>2.3137353806848093</c:v>
                </c:pt>
                <c:pt idx="958">
                  <c:v>2.1460947113412634</c:v>
                </c:pt>
                <c:pt idx="959">
                  <c:v>1.7596228869770691</c:v>
                </c:pt>
                <c:pt idx="960">
                  <c:v>2.3136744442625834</c:v>
                </c:pt>
                <c:pt idx="961">
                  <c:v>2.4903384983139114</c:v>
                </c:pt>
                <c:pt idx="962">
                  <c:v>1.9109838574319988</c:v>
                </c:pt>
                <c:pt idx="963">
                  <c:v>2.7904101130082481</c:v>
                </c:pt>
                <c:pt idx="964">
                  <c:v>3.8248572495642792</c:v>
                </c:pt>
                <c:pt idx="965">
                  <c:v>2.5636354758255959</c:v>
                </c:pt>
                <c:pt idx="966">
                  <c:v>2.2249598513588706</c:v>
                </c:pt>
                <c:pt idx="967">
                  <c:v>2.3176070374565132</c:v>
                </c:pt>
                <c:pt idx="968">
                  <c:v>2.9713267658771745</c:v>
                </c:pt>
                <c:pt idx="969">
                  <c:v>2.4082621310778594</c:v>
                </c:pt>
                <c:pt idx="970">
                  <c:v>3.0500165126858709</c:v>
                </c:pt>
                <c:pt idx="971">
                  <c:v>2.7450630823429871</c:v>
                </c:pt>
                <c:pt idx="972">
                  <c:v>2.1579606328972418</c:v>
                </c:pt>
                <c:pt idx="973">
                  <c:v>3.9457541839453083</c:v>
                </c:pt>
                <c:pt idx="974">
                  <c:v>2.9674157404345265</c:v>
                </c:pt>
                <c:pt idx="975">
                  <c:v>2.0557414488954642</c:v>
                </c:pt>
                <c:pt idx="976">
                  <c:v>2.3930152694432891</c:v>
                </c:pt>
                <c:pt idx="977">
                  <c:v>2.5427087376557722</c:v>
                </c:pt>
                <c:pt idx="978">
                  <c:v>2.8485089275780986</c:v>
                </c:pt>
                <c:pt idx="979">
                  <c:v>1.3581332849987278</c:v>
                </c:pt>
                <c:pt idx="980">
                  <c:v>2.5744140501895387</c:v>
                </c:pt>
                <c:pt idx="981">
                  <c:v>1.3706251789634438</c:v>
                </c:pt>
                <c:pt idx="982">
                  <c:v>1.9432411632640449</c:v>
                </c:pt>
                <c:pt idx="983">
                  <c:v>1.841788782303994</c:v>
                </c:pt>
                <c:pt idx="984">
                  <c:v>2.2131056018395174</c:v>
                </c:pt>
                <c:pt idx="985">
                  <c:v>2.1218386440506358</c:v>
                </c:pt>
                <c:pt idx="986">
                  <c:v>2.282149637325217</c:v>
                </c:pt>
                <c:pt idx="987">
                  <c:v>2.146401949334602</c:v>
                </c:pt>
                <c:pt idx="988">
                  <c:v>3.1116034369330756</c:v>
                </c:pt>
                <c:pt idx="989">
                  <c:v>3.1197263096821954</c:v>
                </c:pt>
                <c:pt idx="990">
                  <c:v>2.3772210310777426</c:v>
                </c:pt>
                <c:pt idx="991">
                  <c:v>2.1857728641129452</c:v>
                </c:pt>
                <c:pt idx="992">
                  <c:v>1.7863073809247307</c:v>
                </c:pt>
                <c:pt idx="993">
                  <c:v>1.3992741519610548</c:v>
                </c:pt>
                <c:pt idx="994">
                  <c:v>2.9104205312441644</c:v>
                </c:pt>
                <c:pt idx="995">
                  <c:v>2.3321318405609066</c:v>
                </c:pt>
                <c:pt idx="996">
                  <c:v>1.8145271307908879</c:v>
                </c:pt>
                <c:pt idx="997">
                  <c:v>2.323626583968422</c:v>
                </c:pt>
                <c:pt idx="998">
                  <c:v>1.6586225201212694</c:v>
                </c:pt>
                <c:pt idx="999">
                  <c:v>1.4689258940146714</c:v>
                </c:pt>
                <c:pt idx="1000">
                  <c:v>2.8054817815444384</c:v>
                </c:pt>
                <c:pt idx="1001">
                  <c:v>1.9326654316237115</c:v>
                </c:pt>
                <c:pt idx="1002">
                  <c:v>2.5120158348068298</c:v>
                </c:pt>
                <c:pt idx="1003">
                  <c:v>1.6383900769778952</c:v>
                </c:pt>
                <c:pt idx="1004">
                  <c:v>2.1005008123655204</c:v>
                </c:pt>
                <c:pt idx="1005">
                  <c:v>2.5356244788280362</c:v>
                </c:pt>
                <c:pt idx="1006">
                  <c:v>1.4982138455506606</c:v>
                </c:pt>
                <c:pt idx="1007">
                  <c:v>1.9361149471370873</c:v>
                </c:pt>
                <c:pt idx="1008">
                  <c:v>2.6391807818445168</c:v>
                </c:pt>
                <c:pt idx="1009">
                  <c:v>1.2085451009855481</c:v>
                </c:pt>
                <c:pt idx="1010">
                  <c:v>2.5087314494659325</c:v>
                </c:pt>
                <c:pt idx="1011">
                  <c:v>2.3760133150267553</c:v>
                </c:pt>
                <c:pt idx="1012">
                  <c:v>2.7032545859207819</c:v>
                </c:pt>
                <c:pt idx="1013">
                  <c:v>3.2280724309980746</c:v>
                </c:pt>
                <c:pt idx="1014">
                  <c:v>2.0217890793117346</c:v>
                </c:pt>
                <c:pt idx="1015">
                  <c:v>2.6469367723308777</c:v>
                </c:pt>
                <c:pt idx="1016">
                  <c:v>1.2812342086766</c:v>
                </c:pt>
                <c:pt idx="1017">
                  <c:v>2.435400477247271</c:v>
                </c:pt>
                <c:pt idx="1018">
                  <c:v>2.5457235005683616</c:v>
                </c:pt>
                <c:pt idx="1019">
                  <c:v>3.2758018612475661</c:v>
                </c:pt>
                <c:pt idx="1020">
                  <c:v>1.9386323453121639</c:v>
                </c:pt>
                <c:pt idx="1021">
                  <c:v>2.229707920241355</c:v>
                </c:pt>
                <c:pt idx="1022">
                  <c:v>1.9786800751436053</c:v>
                </c:pt>
                <c:pt idx="1023">
                  <c:v>2.9077805499597256</c:v>
                </c:pt>
                <c:pt idx="1024">
                  <c:v>2.2818406321106379</c:v>
                </c:pt>
                <c:pt idx="1025">
                  <c:v>2.7587395055647486</c:v>
                </c:pt>
                <c:pt idx="1026">
                  <c:v>2.4754625564207786</c:v>
                </c:pt>
                <c:pt idx="1027">
                  <c:v>1.1975846508347683</c:v>
                </c:pt>
                <c:pt idx="1028">
                  <c:v>2.5842056336174273</c:v>
                </c:pt>
                <c:pt idx="1029">
                  <c:v>2.4266636924678413</c:v>
                </c:pt>
                <c:pt idx="1030">
                  <c:v>1.8664072415153135</c:v>
                </c:pt>
                <c:pt idx="1031">
                  <c:v>2.7809858523721687</c:v>
                </c:pt>
                <c:pt idx="1032">
                  <c:v>2.6348443672428767</c:v>
                </c:pt>
                <c:pt idx="1033">
                  <c:v>1.116030286601535</c:v>
                </c:pt>
                <c:pt idx="1034">
                  <c:v>3.6228322288459553</c:v>
                </c:pt>
                <c:pt idx="1035">
                  <c:v>1.6663179792317149</c:v>
                </c:pt>
                <c:pt idx="1036">
                  <c:v>4.0131371830714349</c:v>
                </c:pt>
                <c:pt idx="1037">
                  <c:v>1.3948432097138519</c:v>
                </c:pt>
                <c:pt idx="1038">
                  <c:v>3.0580409261421213</c:v>
                </c:pt>
                <c:pt idx="1039">
                  <c:v>2.8033327632539229</c:v>
                </c:pt>
                <c:pt idx="1040">
                  <c:v>2.8430225317791407</c:v>
                </c:pt>
                <c:pt idx="1041">
                  <c:v>2.1375129665030927</c:v>
                </c:pt>
                <c:pt idx="1042">
                  <c:v>3.2964770754238133</c:v>
                </c:pt>
                <c:pt idx="1043">
                  <c:v>2.0150809201318767</c:v>
                </c:pt>
                <c:pt idx="1044">
                  <c:v>1.5513501486882064</c:v>
                </c:pt>
                <c:pt idx="1045">
                  <c:v>2.0266471081712543</c:v>
                </c:pt>
                <c:pt idx="1046">
                  <c:v>1.510609989364651</c:v>
                </c:pt>
                <c:pt idx="1047">
                  <c:v>2.5398452205971918</c:v>
                </c:pt>
                <c:pt idx="1048">
                  <c:v>1.9306392813087405</c:v>
                </c:pt>
                <c:pt idx="1049">
                  <c:v>2.588474752349057</c:v>
                </c:pt>
                <c:pt idx="1050">
                  <c:v>2.3741454960540938</c:v>
                </c:pt>
                <c:pt idx="1051">
                  <c:v>3.3228960956436042</c:v>
                </c:pt>
                <c:pt idx="1052">
                  <c:v>1.5961029248961849</c:v>
                </c:pt>
                <c:pt idx="1053">
                  <c:v>3.1983761722476673</c:v>
                </c:pt>
                <c:pt idx="1054">
                  <c:v>2.5230941402497602</c:v>
                </c:pt>
                <c:pt idx="1055">
                  <c:v>1.8068428971517103</c:v>
                </c:pt>
                <c:pt idx="1056">
                  <c:v>2.6585864282515304</c:v>
                </c:pt>
                <c:pt idx="1057">
                  <c:v>2.6855333637749239</c:v>
                </c:pt>
                <c:pt idx="1058">
                  <c:v>2.3993091860281686</c:v>
                </c:pt>
                <c:pt idx="1059">
                  <c:v>2.9340961114010757</c:v>
                </c:pt>
                <c:pt idx="1060">
                  <c:v>1.4017986953718038</c:v>
                </c:pt>
                <c:pt idx="1061">
                  <c:v>2.3559235369721181</c:v>
                </c:pt>
                <c:pt idx="1062">
                  <c:v>1.5819556002313873</c:v>
                </c:pt>
                <c:pt idx="1063">
                  <c:v>1.9435028342503782</c:v>
                </c:pt>
                <c:pt idx="1064">
                  <c:v>2.0043675134076242</c:v>
                </c:pt>
                <c:pt idx="1065">
                  <c:v>1.8313098025918431</c:v>
                </c:pt>
                <c:pt idx="1066">
                  <c:v>1.639404667733585</c:v>
                </c:pt>
                <c:pt idx="1067">
                  <c:v>3.119673017730304</c:v>
                </c:pt>
                <c:pt idx="1068">
                  <c:v>1.2000980863199489</c:v>
                </c:pt>
                <c:pt idx="1069">
                  <c:v>2.400572201414898</c:v>
                </c:pt>
                <c:pt idx="1070">
                  <c:v>1.3475142021580557</c:v>
                </c:pt>
                <c:pt idx="1071">
                  <c:v>1.4966539390262761</c:v>
                </c:pt>
                <c:pt idx="1072">
                  <c:v>3.3916176036961745</c:v>
                </c:pt>
                <c:pt idx="1073">
                  <c:v>2.1817183229932184</c:v>
                </c:pt>
                <c:pt idx="1074">
                  <c:v>2.0376032432759508</c:v>
                </c:pt>
                <c:pt idx="1075">
                  <c:v>2.8086638761020826</c:v>
                </c:pt>
                <c:pt idx="1076">
                  <c:v>2.4505515373416267</c:v>
                </c:pt>
                <c:pt idx="1077">
                  <c:v>1.5285488810695005</c:v>
                </c:pt>
                <c:pt idx="1078">
                  <c:v>1.5390728790480137</c:v>
                </c:pt>
                <c:pt idx="1079">
                  <c:v>1.9528045007339339</c:v>
                </c:pt>
                <c:pt idx="1080">
                  <c:v>1.1331716763740687</c:v>
                </c:pt>
                <c:pt idx="1081">
                  <c:v>1.8091650129980232</c:v>
                </c:pt>
                <c:pt idx="1082">
                  <c:v>1.4179084575124179</c:v>
                </c:pt>
                <c:pt idx="1083">
                  <c:v>2.6534365361780403</c:v>
                </c:pt>
                <c:pt idx="1084">
                  <c:v>2.0253835371378566</c:v>
                </c:pt>
                <c:pt idx="1085">
                  <c:v>2.4985864357454659</c:v>
                </c:pt>
                <c:pt idx="1086">
                  <c:v>1.7156682577106657</c:v>
                </c:pt>
                <c:pt idx="1087">
                  <c:v>1.7764857911811542</c:v>
                </c:pt>
                <c:pt idx="1088">
                  <c:v>1.3293236745406825</c:v>
                </c:pt>
                <c:pt idx="1089">
                  <c:v>2.3840293126076411</c:v>
                </c:pt>
                <c:pt idx="1090">
                  <c:v>1.8538225031331994</c:v>
                </c:pt>
                <c:pt idx="1091">
                  <c:v>1.8257984312042814</c:v>
                </c:pt>
                <c:pt idx="1092">
                  <c:v>2.6313501348588706</c:v>
                </c:pt>
                <c:pt idx="1093">
                  <c:v>1.8313973435662174</c:v>
                </c:pt>
                <c:pt idx="1094">
                  <c:v>2.01487370336192</c:v>
                </c:pt>
                <c:pt idx="1095">
                  <c:v>2.3090701292868374</c:v>
                </c:pt>
                <c:pt idx="1096">
                  <c:v>2.5590894217734772</c:v>
                </c:pt>
                <c:pt idx="1097">
                  <c:v>2.1390319221125131</c:v>
                </c:pt>
                <c:pt idx="1098">
                  <c:v>2.4183215625571068</c:v>
                </c:pt>
                <c:pt idx="1099">
                  <c:v>2.4513058666303955</c:v>
                </c:pt>
                <c:pt idx="1100">
                  <c:v>2.0011924597599249</c:v>
                </c:pt>
                <c:pt idx="1101">
                  <c:v>2.2641048488061264</c:v>
                </c:pt>
                <c:pt idx="1102">
                  <c:v>2.3136594781461977</c:v>
                </c:pt>
                <c:pt idx="1103">
                  <c:v>2.7278389740540998</c:v>
                </c:pt>
                <c:pt idx="1104">
                  <c:v>2.6558570305880083</c:v>
                </c:pt>
                <c:pt idx="1105">
                  <c:v>2.4487007517577801</c:v>
                </c:pt>
                <c:pt idx="1106">
                  <c:v>1.9211041481285143</c:v>
                </c:pt>
                <c:pt idx="1107">
                  <c:v>2.447486347302958</c:v>
                </c:pt>
                <c:pt idx="1108">
                  <c:v>2.4150169771968089</c:v>
                </c:pt>
                <c:pt idx="1109">
                  <c:v>1.1081015255054965</c:v>
                </c:pt>
                <c:pt idx="1110">
                  <c:v>1.9065287562142166</c:v>
                </c:pt>
                <c:pt idx="1111">
                  <c:v>1.8154912153066998</c:v>
                </c:pt>
                <c:pt idx="1112">
                  <c:v>2.972151878413793</c:v>
                </c:pt>
                <c:pt idx="1113">
                  <c:v>2.6682819468241257</c:v>
                </c:pt>
                <c:pt idx="1114">
                  <c:v>2.7939810777612122</c:v>
                </c:pt>
                <c:pt idx="1115">
                  <c:v>1.8499073873058252</c:v>
                </c:pt>
                <c:pt idx="1116">
                  <c:v>2.3373235369609855</c:v>
                </c:pt>
                <c:pt idx="1117">
                  <c:v>2.5477436626513925</c:v>
                </c:pt>
                <c:pt idx="1118">
                  <c:v>2.5177602927537404</c:v>
                </c:pt>
                <c:pt idx="1119">
                  <c:v>2.8889043997695008</c:v>
                </c:pt>
                <c:pt idx="1120">
                  <c:v>2.7748337266680969</c:v>
                </c:pt>
                <c:pt idx="1121">
                  <c:v>2.3180479378418863</c:v>
                </c:pt>
                <c:pt idx="1122">
                  <c:v>1.7353301009492887</c:v>
                </c:pt>
                <c:pt idx="1123">
                  <c:v>2.6807655296555004</c:v>
                </c:pt>
                <c:pt idx="1124">
                  <c:v>2.3164620363813846</c:v>
                </c:pt>
                <c:pt idx="1125">
                  <c:v>3.8612462493894348</c:v>
                </c:pt>
                <c:pt idx="1126">
                  <c:v>2.4126053378056604</c:v>
                </c:pt>
                <c:pt idx="1127">
                  <c:v>2.362097455209403</c:v>
                </c:pt>
                <c:pt idx="1128">
                  <c:v>2.8284585407530751</c:v>
                </c:pt>
                <c:pt idx="1129">
                  <c:v>1.9283248914441358</c:v>
                </c:pt>
                <c:pt idx="1130">
                  <c:v>2.4407497098625006</c:v>
                </c:pt>
                <c:pt idx="1131">
                  <c:v>1.9981431904297038</c:v>
                </c:pt>
                <c:pt idx="1132">
                  <c:v>2.0632953911872431</c:v>
                </c:pt>
                <c:pt idx="1133">
                  <c:v>2.2500412058369541</c:v>
                </c:pt>
                <c:pt idx="1134">
                  <c:v>1.8392284724854071</c:v>
                </c:pt>
                <c:pt idx="1135">
                  <c:v>3.1230932578304724</c:v>
                </c:pt>
                <c:pt idx="1136">
                  <c:v>2.3196607859941474</c:v>
                </c:pt>
                <c:pt idx="1137">
                  <c:v>2.6949437432499961</c:v>
                </c:pt>
                <c:pt idx="1138">
                  <c:v>2.1668835022455695</c:v>
                </c:pt>
                <c:pt idx="1139">
                  <c:v>2.3602990187093633</c:v>
                </c:pt>
                <c:pt idx="1140">
                  <c:v>2.3519603640954503</c:v>
                </c:pt>
                <c:pt idx="1141">
                  <c:v>2.4113573342924433</c:v>
                </c:pt>
                <c:pt idx="1142">
                  <c:v>1.2352662002824579</c:v>
                </c:pt>
                <c:pt idx="1143">
                  <c:v>1.786333027087603</c:v>
                </c:pt>
                <c:pt idx="1144">
                  <c:v>2.0209080657433351</c:v>
                </c:pt>
                <c:pt idx="1145">
                  <c:v>2.5912312802716797</c:v>
                </c:pt>
                <c:pt idx="1146">
                  <c:v>2.1351488481340821</c:v>
                </c:pt>
                <c:pt idx="1147">
                  <c:v>2.6198458263143602</c:v>
                </c:pt>
                <c:pt idx="1148">
                  <c:v>2.1737348238459311</c:v>
                </c:pt>
                <c:pt idx="1149">
                  <c:v>0</c:v>
                </c:pt>
                <c:pt idx="1150">
                  <c:v>2.0210303102643103</c:v>
                </c:pt>
                <c:pt idx="1151">
                  <c:v>2.4151114907457831</c:v>
                </c:pt>
                <c:pt idx="1152">
                  <c:v>2.5007250204062035</c:v>
                </c:pt>
                <c:pt idx="1153">
                  <c:v>1.9276900119272811</c:v>
                </c:pt>
                <c:pt idx="1154">
                  <c:v>1.4430263842854614</c:v>
                </c:pt>
                <c:pt idx="1155">
                  <c:v>1.9275306150603317</c:v>
                </c:pt>
                <c:pt idx="1156">
                  <c:v>2.6393501911823729</c:v>
                </c:pt>
                <c:pt idx="1157">
                  <c:v>2.1655470263891674</c:v>
                </c:pt>
                <c:pt idx="1158">
                  <c:v>1.3332051431398328</c:v>
                </c:pt>
                <c:pt idx="1159">
                  <c:v>1.8800441731600885</c:v>
                </c:pt>
                <c:pt idx="1160">
                  <c:v>1.8501891546719131</c:v>
                </c:pt>
                <c:pt idx="1161">
                  <c:v>2.9457799919872736</c:v>
                </c:pt>
                <c:pt idx="1162">
                  <c:v>1.8179821496024626</c:v>
                </c:pt>
                <c:pt idx="1163">
                  <c:v>1.5229307598180686</c:v>
                </c:pt>
                <c:pt idx="1164">
                  <c:v>1.6504498037172621</c:v>
                </c:pt>
                <c:pt idx="1165">
                  <c:v>1.6511076031597547</c:v>
                </c:pt>
                <c:pt idx="1166">
                  <c:v>2.8028614958131435</c:v>
                </c:pt>
                <c:pt idx="1167">
                  <c:v>2.5356768050527121</c:v>
                </c:pt>
                <c:pt idx="1168">
                  <c:v>2.4112490267712761</c:v>
                </c:pt>
                <c:pt idx="1169">
                  <c:v>2.0063134268618299</c:v>
                </c:pt>
                <c:pt idx="1170">
                  <c:v>1.8846414122959805</c:v>
                </c:pt>
                <c:pt idx="1171">
                  <c:v>2.9240218108226577</c:v>
                </c:pt>
                <c:pt idx="1172">
                  <c:v>2.4166028960298349</c:v>
                </c:pt>
                <c:pt idx="1173">
                  <c:v>1.5811171927612444</c:v>
                </c:pt>
                <c:pt idx="1174">
                  <c:v>2.1327760465614745</c:v>
                </c:pt>
                <c:pt idx="1175">
                  <c:v>3.5930493336714284</c:v>
                </c:pt>
                <c:pt idx="1176">
                  <c:v>1.8297356236212547</c:v>
                </c:pt>
                <c:pt idx="1177">
                  <c:v>2.561530282792722</c:v>
                </c:pt>
                <c:pt idx="1178">
                  <c:v>2.5531577925998334</c:v>
                </c:pt>
                <c:pt idx="1179">
                  <c:v>2.4867204094197319</c:v>
                </c:pt>
                <c:pt idx="1180">
                  <c:v>2.2230194767704945</c:v>
                </c:pt>
                <c:pt idx="1181">
                  <c:v>1.285922476302128</c:v>
                </c:pt>
                <c:pt idx="1182">
                  <c:v>2.816962027915316</c:v>
                </c:pt>
                <c:pt idx="1183">
                  <c:v>2.4593826018177207</c:v>
                </c:pt>
                <c:pt idx="1184">
                  <c:v>1.906073826889243</c:v>
                </c:pt>
                <c:pt idx="1185">
                  <c:v>2.2657413663403716</c:v>
                </c:pt>
                <c:pt idx="1186">
                  <c:v>2.5381029492788225</c:v>
                </c:pt>
                <c:pt idx="1187">
                  <c:v>2.0812503031016827</c:v>
                </c:pt>
                <c:pt idx="1188">
                  <c:v>1.9417324468335926</c:v>
                </c:pt>
                <c:pt idx="1189">
                  <c:v>2.1323103087074813</c:v>
                </c:pt>
                <c:pt idx="1190">
                  <c:v>1.5142422458883495</c:v>
                </c:pt>
                <c:pt idx="1191">
                  <c:v>2.159679050136821</c:v>
                </c:pt>
                <c:pt idx="1192">
                  <c:v>1.3670736836592579</c:v>
                </c:pt>
                <c:pt idx="1193">
                  <c:v>1.5139163678911767</c:v>
                </c:pt>
                <c:pt idx="1194">
                  <c:v>2.0725542599252371</c:v>
                </c:pt>
                <c:pt idx="1195">
                  <c:v>2.2387208169145376</c:v>
                </c:pt>
                <c:pt idx="1196">
                  <c:v>1.9279519814643475</c:v>
                </c:pt>
                <c:pt idx="1197">
                  <c:v>3.3227476530479922</c:v>
                </c:pt>
                <c:pt idx="1198">
                  <c:v>1.9128832015198616</c:v>
                </c:pt>
                <c:pt idx="1199">
                  <c:v>1.7527212020033389</c:v>
                </c:pt>
                <c:pt idx="1200">
                  <c:v>2.3019344811349143</c:v>
                </c:pt>
                <c:pt idx="1201">
                  <c:v>1.672711724632485</c:v>
                </c:pt>
                <c:pt idx="1202">
                  <c:v>2.5106464955301715</c:v>
                </c:pt>
                <c:pt idx="1203">
                  <c:v>2.882114821557809</c:v>
                </c:pt>
                <c:pt idx="1204">
                  <c:v>1.7628762820153021</c:v>
                </c:pt>
                <c:pt idx="1205">
                  <c:v>1.6939294015415374</c:v>
                </c:pt>
                <c:pt idx="1206">
                  <c:v>2.2580807461897479</c:v>
                </c:pt>
                <c:pt idx="1207">
                  <c:v>2.1069286956648172</c:v>
                </c:pt>
                <c:pt idx="1208">
                  <c:v>1.6127348451372301</c:v>
                </c:pt>
                <c:pt idx="1209">
                  <c:v>2.2109914844592407</c:v>
                </c:pt>
                <c:pt idx="1210">
                  <c:v>1.6949515788243101</c:v>
                </c:pt>
                <c:pt idx="1211">
                  <c:v>1.5595530307090413</c:v>
                </c:pt>
                <c:pt idx="1212">
                  <c:v>0.955981599087248</c:v>
                </c:pt>
                <c:pt idx="1213">
                  <c:v>2.8851335545944679</c:v>
                </c:pt>
                <c:pt idx="1214">
                  <c:v>1.6665249648338794</c:v>
                </c:pt>
                <c:pt idx="1215">
                  <c:v>1.5255910053603472</c:v>
                </c:pt>
                <c:pt idx="1216">
                  <c:v>1.4703216265624304</c:v>
                </c:pt>
                <c:pt idx="1217">
                  <c:v>1.3900694372988642</c:v>
                </c:pt>
                <c:pt idx="1218">
                  <c:v>1.9426266130914984</c:v>
                </c:pt>
                <c:pt idx="1219">
                  <c:v>1.0349064165071216</c:v>
                </c:pt>
                <c:pt idx="1220">
                  <c:v>2.6508550924281051</c:v>
                </c:pt>
                <c:pt idx="1221">
                  <c:v>2.07101940736464</c:v>
                </c:pt>
                <c:pt idx="1222">
                  <c:v>1.8070727571808172</c:v>
                </c:pt>
                <c:pt idx="1223">
                  <c:v>1.0697905002741301</c:v>
                </c:pt>
                <c:pt idx="1224">
                  <c:v>2.2737936241218386</c:v>
                </c:pt>
                <c:pt idx="1225">
                  <c:v>3.5717567466484925</c:v>
                </c:pt>
                <c:pt idx="1226">
                  <c:v>1.3581856688910574</c:v>
                </c:pt>
                <c:pt idx="1227">
                  <c:v>2.4178226396741249</c:v>
                </c:pt>
                <c:pt idx="1228">
                  <c:v>1.4254287483861963</c:v>
                </c:pt>
                <c:pt idx="1229">
                  <c:v>1.9719450499179245</c:v>
                </c:pt>
                <c:pt idx="1230">
                  <c:v>1.5835118828208361</c:v>
                </c:pt>
                <c:pt idx="1231">
                  <c:v>2.2425166656712916</c:v>
                </c:pt>
                <c:pt idx="1232">
                  <c:v>2.9029394593674613</c:v>
                </c:pt>
                <c:pt idx="1233">
                  <c:v>2.8088459774398373</c:v>
                </c:pt>
                <c:pt idx="1234">
                  <c:v>1.8765177720633346</c:v>
                </c:pt>
                <c:pt idx="1235">
                  <c:v>1.8076642166500307</c:v>
                </c:pt>
                <c:pt idx="1236">
                  <c:v>2.3399435284025922</c:v>
                </c:pt>
                <c:pt idx="1237">
                  <c:v>2.6454126840480665</c:v>
                </c:pt>
                <c:pt idx="1238">
                  <c:v>1.8447118248836807</c:v>
                </c:pt>
                <c:pt idx="1239">
                  <c:v>1.7840331815769626</c:v>
                </c:pt>
                <c:pt idx="1240">
                  <c:v>1.6469096740357367</c:v>
                </c:pt>
                <c:pt idx="1241">
                  <c:v>1.8920625098208195</c:v>
                </c:pt>
                <c:pt idx="1242">
                  <c:v>2.1540483312382097</c:v>
                </c:pt>
                <c:pt idx="1243">
                  <c:v>2.5222648057544284</c:v>
                </c:pt>
                <c:pt idx="1244">
                  <c:v>1.4726599110489802</c:v>
                </c:pt>
                <c:pt idx="1245">
                  <c:v>2.3265033164004616</c:v>
                </c:pt>
                <c:pt idx="1246">
                  <c:v>2.0602312048206821</c:v>
                </c:pt>
                <c:pt idx="1247">
                  <c:v>2.2839246860375697</c:v>
                </c:pt>
                <c:pt idx="1248">
                  <c:v>1.0137678823041119</c:v>
                </c:pt>
                <c:pt idx="1249">
                  <c:v>1.9073482220576581</c:v>
                </c:pt>
                <c:pt idx="1250">
                  <c:v>1.6507565121358969</c:v>
                </c:pt>
                <c:pt idx="1251">
                  <c:v>1.888598808945305</c:v>
                </c:pt>
                <c:pt idx="1252">
                  <c:v>1.5686792300523229</c:v>
                </c:pt>
                <c:pt idx="1253">
                  <c:v>2.9809271018070569</c:v>
                </c:pt>
                <c:pt idx="1254">
                  <c:v>1.9057870333988214</c:v>
                </c:pt>
                <c:pt idx="1255">
                  <c:v>1.7549509959924003</c:v>
                </c:pt>
                <c:pt idx="1256">
                  <c:v>1.928475625758038</c:v>
                </c:pt>
                <c:pt idx="1257">
                  <c:v>2.043418965958621</c:v>
                </c:pt>
                <c:pt idx="1258">
                  <c:v>1.9748806608041249</c:v>
                </c:pt>
                <c:pt idx="1259">
                  <c:v>2.5156859880443654</c:v>
                </c:pt>
                <c:pt idx="1260">
                  <c:v>1.9499943575369585</c:v>
                </c:pt>
                <c:pt idx="1261">
                  <c:v>2.6431134868852029</c:v>
                </c:pt>
                <c:pt idx="1262">
                  <c:v>2.6431134868852029</c:v>
                </c:pt>
                <c:pt idx="1263">
                  <c:v>1.4488873791640258</c:v>
                </c:pt>
                <c:pt idx="1264">
                  <c:v>2.258726676412687</c:v>
                </c:pt>
                <c:pt idx="1265">
                  <c:v>1.2511953022936335</c:v>
                </c:pt>
                <c:pt idx="1266">
                  <c:v>1.6989108043076544</c:v>
                </c:pt>
                <c:pt idx="1267">
                  <c:v>2.5064021146964959</c:v>
                </c:pt>
                <c:pt idx="1268">
                  <c:v>1.7168415959981378</c:v>
                </c:pt>
                <c:pt idx="1269">
                  <c:v>2.3783994736006173</c:v>
                </c:pt>
                <c:pt idx="1270">
                  <c:v>1.306994925861553</c:v>
                </c:pt>
                <c:pt idx="1271">
                  <c:v>1.3506656663376111</c:v>
                </c:pt>
                <c:pt idx="1272">
                  <c:v>1.8500216638146858</c:v>
                </c:pt>
                <c:pt idx="1273">
                  <c:v>1.8183369271314647</c:v>
                </c:pt>
                <c:pt idx="1274">
                  <c:v>0.75531208812640172</c:v>
                </c:pt>
                <c:pt idx="1275">
                  <c:v>2.8401625456906809</c:v>
                </c:pt>
                <c:pt idx="1276">
                  <c:v>1.4565191038229688</c:v>
                </c:pt>
                <c:pt idx="1277">
                  <c:v>2.2331244237026464</c:v>
                </c:pt>
                <c:pt idx="1278">
                  <c:v>2.3810961465221756</c:v>
                </c:pt>
                <c:pt idx="1279">
                  <c:v>1.6089530025366765</c:v>
                </c:pt>
                <c:pt idx="1280">
                  <c:v>2.092670137322727</c:v>
                </c:pt>
                <c:pt idx="1281">
                  <c:v>1.6341866653044606</c:v>
                </c:pt>
                <c:pt idx="1282">
                  <c:v>1.5087560478795938</c:v>
                </c:pt>
                <c:pt idx="1283">
                  <c:v>1.4040471243643164</c:v>
                </c:pt>
                <c:pt idx="1284">
                  <c:v>1.9829938505484221</c:v>
                </c:pt>
                <c:pt idx="1285">
                  <c:v>1.4813113486264275</c:v>
                </c:pt>
                <c:pt idx="1286">
                  <c:v>2.1292598091440835</c:v>
                </c:pt>
                <c:pt idx="1287">
                  <c:v>1.1136603218003998</c:v>
                </c:pt>
                <c:pt idx="1288">
                  <c:v>2.3388297748658977</c:v>
                </c:pt>
                <c:pt idx="1289">
                  <c:v>1.2676183230978704</c:v>
                </c:pt>
                <c:pt idx="1290">
                  <c:v>1.6397909859366806</c:v>
                </c:pt>
                <c:pt idx="1291">
                  <c:v>1.4727900596421473</c:v>
                </c:pt>
                <c:pt idx="1292">
                  <c:v>1.7763540111778386</c:v>
                </c:pt>
                <c:pt idx="1293">
                  <c:v>2.8907261291728004</c:v>
                </c:pt>
                <c:pt idx="1294">
                  <c:v>1.5143495885744347</c:v>
                </c:pt>
                <c:pt idx="1295">
                  <c:v>1.0600613922524289</c:v>
                </c:pt>
                <c:pt idx="1296">
                  <c:v>1.8754554613196286</c:v>
                </c:pt>
                <c:pt idx="1297">
                  <c:v>2.9243748961128393</c:v>
                </c:pt>
                <c:pt idx="1298">
                  <c:v>2.1405852238584662</c:v>
                </c:pt>
                <c:pt idx="1299">
                  <c:v>2.1072759084732295</c:v>
                </c:pt>
                <c:pt idx="1300">
                  <c:v>2.4770951836931032</c:v>
                </c:pt>
                <c:pt idx="1301">
                  <c:v>2.0837148416006444</c:v>
                </c:pt>
                <c:pt idx="1302">
                  <c:v>2.9286794056842553</c:v>
                </c:pt>
                <c:pt idx="1303">
                  <c:v>1.9316126163500966</c:v>
                </c:pt>
                <c:pt idx="1304">
                  <c:v>2.7820574076972249</c:v>
                </c:pt>
                <c:pt idx="1305">
                  <c:v>1.8111863250800844</c:v>
                </c:pt>
                <c:pt idx="1306">
                  <c:v>1.5874526310553756</c:v>
                </c:pt>
                <c:pt idx="1307">
                  <c:v>1.524200704018229</c:v>
                </c:pt>
                <c:pt idx="1308">
                  <c:v>2.1400854164049745</c:v>
                </c:pt>
                <c:pt idx="1309">
                  <c:v>3.1147252081121315</c:v>
                </c:pt>
                <c:pt idx="1310">
                  <c:v>1.3248342639115622</c:v>
                </c:pt>
                <c:pt idx="1311">
                  <c:v>2.4502078188819323</c:v>
                </c:pt>
                <c:pt idx="1312">
                  <c:v>2.3019046377143284</c:v>
                </c:pt>
                <c:pt idx="1313">
                  <c:v>2.0989352502432168</c:v>
                </c:pt>
                <c:pt idx="1314">
                  <c:v>2.6287709657106877</c:v>
                </c:pt>
                <c:pt idx="1315">
                  <c:v>1.6898560103543114</c:v>
                </c:pt>
                <c:pt idx="1316">
                  <c:v>1.5745090823259484</c:v>
                </c:pt>
                <c:pt idx="1317">
                  <c:v>2.9069636361248636</c:v>
                </c:pt>
                <c:pt idx="1318">
                  <c:v>2.390922885760526</c:v>
                </c:pt>
                <c:pt idx="1319">
                  <c:v>3.3926034156925877</c:v>
                </c:pt>
                <c:pt idx="1320">
                  <c:v>1.6884452647306238</c:v>
                </c:pt>
                <c:pt idx="1321">
                  <c:v>2.294928063627736</c:v>
                </c:pt>
                <c:pt idx="1322">
                  <c:v>2.7956630652323886</c:v>
                </c:pt>
                <c:pt idx="1323">
                  <c:v>1.8695812887806613</c:v>
                </c:pt>
                <c:pt idx="1324">
                  <c:v>2.579943725738699</c:v>
                </c:pt>
                <c:pt idx="1325">
                  <c:v>2.2605817604313052</c:v>
                </c:pt>
                <c:pt idx="1326">
                  <c:v>2.1687386689455233</c:v>
                </c:pt>
                <c:pt idx="1327">
                  <c:v>1.5999136378990328</c:v>
                </c:pt>
                <c:pt idx="1328">
                  <c:v>1.4975731881576309</c:v>
                </c:pt>
                <c:pt idx="1329">
                  <c:v>2.345645415049844</c:v>
                </c:pt>
                <c:pt idx="1330">
                  <c:v>1.9370415719200045</c:v>
                </c:pt>
                <c:pt idx="1331">
                  <c:v>2.2418329037826612</c:v>
                </c:pt>
                <c:pt idx="1332">
                  <c:v>2.1263923438911156</c:v>
                </c:pt>
                <c:pt idx="1333">
                  <c:v>3.3397234441492696</c:v>
                </c:pt>
                <c:pt idx="1334">
                  <c:v>2.8629460684878376</c:v>
                </c:pt>
                <c:pt idx="1335">
                  <c:v>2.2881419750550038</c:v>
                </c:pt>
                <c:pt idx="1336">
                  <c:v>3.6522364972139405</c:v>
                </c:pt>
                <c:pt idx="1337">
                  <c:v>2.3552666614456887</c:v>
                </c:pt>
                <c:pt idx="1338">
                  <c:v>2.1153358599059069</c:v>
                </c:pt>
                <c:pt idx="1339">
                  <c:v>2.8419411553415803</c:v>
                </c:pt>
                <c:pt idx="1340">
                  <c:v>2.5887105628352134</c:v>
                </c:pt>
                <c:pt idx="1341">
                  <c:v>1.6096266752690696</c:v>
                </c:pt>
                <c:pt idx="1342">
                  <c:v>1.5966204865835041</c:v>
                </c:pt>
                <c:pt idx="1343">
                  <c:v>2.491455325311259</c:v>
                </c:pt>
                <c:pt idx="1344">
                  <c:v>2.4020291854696612</c:v>
                </c:pt>
                <c:pt idx="1345">
                  <c:v>2.3000375274754727</c:v>
                </c:pt>
                <c:pt idx="1346">
                  <c:v>2.3134113735359283</c:v>
                </c:pt>
                <c:pt idx="1347">
                  <c:v>2.0869919534326318</c:v>
                </c:pt>
                <c:pt idx="1348">
                  <c:v>2.2359558692585795</c:v>
                </c:pt>
                <c:pt idx="1349">
                  <c:v>2.5749066278817407</c:v>
                </c:pt>
                <c:pt idx="1350">
                  <c:v>1.8358285702756376</c:v>
                </c:pt>
                <c:pt idx="1351">
                  <c:v>1.8778784760757918</c:v>
                </c:pt>
                <c:pt idx="1352">
                  <c:v>2.7125390218522369</c:v>
                </c:pt>
                <c:pt idx="1353">
                  <c:v>2.003802610298266</c:v>
                </c:pt>
                <c:pt idx="1354">
                  <c:v>2.1084294377216493</c:v>
                </c:pt>
                <c:pt idx="1355">
                  <c:v>3.127415704803477</c:v>
                </c:pt>
                <c:pt idx="1356">
                  <c:v>3.327735921007327</c:v>
                </c:pt>
                <c:pt idx="1357">
                  <c:v>3.5218933458280191</c:v>
                </c:pt>
                <c:pt idx="1358">
                  <c:v>2.0736984424443872</c:v>
                </c:pt>
                <c:pt idx="1359">
                  <c:v>2.3648528718781088</c:v>
                </c:pt>
                <c:pt idx="1360">
                  <c:v>2.4949335240300874</c:v>
                </c:pt>
                <c:pt idx="1361">
                  <c:v>2.6141649875391062</c:v>
                </c:pt>
                <c:pt idx="1362">
                  <c:v>1.936950490348808</c:v>
                </c:pt>
                <c:pt idx="1363">
                  <c:v>1.8867539253946197</c:v>
                </c:pt>
                <c:pt idx="1364">
                  <c:v>2.8258142559425874</c:v>
                </c:pt>
                <c:pt idx="1365">
                  <c:v>2.5316532373970113</c:v>
                </c:pt>
                <c:pt idx="1366">
                  <c:v>2.7568188331975971</c:v>
                </c:pt>
                <c:pt idx="1367">
                  <c:v>1.7386421138318702</c:v>
                </c:pt>
                <c:pt idx="1368">
                  <c:v>2.0205354910628937</c:v>
                </c:pt>
                <c:pt idx="1369">
                  <c:v>2.4850048147505013</c:v>
                </c:pt>
                <c:pt idx="1370">
                  <c:v>2.5445472378662282</c:v>
                </c:pt>
                <c:pt idx="1371">
                  <c:v>2.7417667359336018</c:v>
                </c:pt>
                <c:pt idx="1372">
                  <c:v>3.4166271146680631</c:v>
                </c:pt>
                <c:pt idx="1373">
                  <c:v>1.8430876276292287</c:v>
                </c:pt>
                <c:pt idx="1374">
                  <c:v>1.5239038726624881</c:v>
                </c:pt>
                <c:pt idx="1375">
                  <c:v>2.3456039437190204</c:v>
                </c:pt>
                <c:pt idx="1376">
                  <c:v>2.9678949911570016</c:v>
                </c:pt>
                <c:pt idx="1377">
                  <c:v>2.2528522200034877</c:v>
                </c:pt>
                <c:pt idx="1378">
                  <c:v>2.0245954708123293</c:v>
                </c:pt>
                <c:pt idx="1379">
                  <c:v>2.8527787273087095</c:v>
                </c:pt>
                <c:pt idx="1380">
                  <c:v>2.9381017726177081</c:v>
                </c:pt>
                <c:pt idx="1381">
                  <c:v>2.5102762218531907</c:v>
                </c:pt>
                <c:pt idx="1382">
                  <c:v>1.9979892624618183</c:v>
                </c:pt>
                <c:pt idx="1383">
                  <c:v>2.385983950371743</c:v>
                </c:pt>
                <c:pt idx="1384">
                  <c:v>2.0671931715882947</c:v>
                </c:pt>
                <c:pt idx="1385">
                  <c:v>1.692376593583437</c:v>
                </c:pt>
                <c:pt idx="1386">
                  <c:v>3.4872370304786315</c:v>
                </c:pt>
                <c:pt idx="1387">
                  <c:v>2.2558826165766983</c:v>
                </c:pt>
                <c:pt idx="1388">
                  <c:v>2.7180449793579298</c:v>
                </c:pt>
                <c:pt idx="1389">
                  <c:v>2.9948206119849163</c:v>
                </c:pt>
                <c:pt idx="1390">
                  <c:v>1.5902965240975477</c:v>
                </c:pt>
                <c:pt idx="1391">
                  <c:v>3.1526980172417671</c:v>
                </c:pt>
                <c:pt idx="1392">
                  <c:v>1.7620613172588901</c:v>
                </c:pt>
                <c:pt idx="1393">
                  <c:v>2.7009316466426485</c:v>
                </c:pt>
                <c:pt idx="1394">
                  <c:v>2.1110787670318287</c:v>
                </c:pt>
                <c:pt idx="1395">
                  <c:v>2.2535147767021968</c:v>
                </c:pt>
                <c:pt idx="1396">
                  <c:v>2.7856472395255567</c:v>
                </c:pt>
                <c:pt idx="1397">
                  <c:v>2.7003057679608773</c:v>
                </c:pt>
                <c:pt idx="1398">
                  <c:v>3.7238938509324777</c:v>
                </c:pt>
                <c:pt idx="1399">
                  <c:v>2.0759388158460084</c:v>
                </c:pt>
                <c:pt idx="1400">
                  <c:v>2.0356339490994309</c:v>
                </c:pt>
                <c:pt idx="1401">
                  <c:v>2.4484035805723767</c:v>
                </c:pt>
                <c:pt idx="1402">
                  <c:v>1.4172862575330654</c:v>
                </c:pt>
                <c:pt idx="1403">
                  <c:v>1.899955113688294</c:v>
                </c:pt>
                <c:pt idx="1404">
                  <c:v>2.3798030190405397</c:v>
                </c:pt>
                <c:pt idx="1405">
                  <c:v>2.2809864356974128</c:v>
                </c:pt>
                <c:pt idx="1406">
                  <c:v>2.2858685969298831</c:v>
                </c:pt>
                <c:pt idx="1407">
                  <c:v>2.3346175302869474</c:v>
                </c:pt>
                <c:pt idx="1408">
                  <c:v>1.877458294443908</c:v>
                </c:pt>
                <c:pt idx="1409">
                  <c:v>2.5399824952083399</c:v>
                </c:pt>
                <c:pt idx="1410">
                  <c:v>3.1475266121339511</c:v>
                </c:pt>
                <c:pt idx="1411">
                  <c:v>1.8803659497122083</c:v>
                </c:pt>
                <c:pt idx="1412">
                  <c:v>1.5441070239223484</c:v>
                </c:pt>
                <c:pt idx="1413">
                  <c:v>1.7484207862324952</c:v>
                </c:pt>
                <c:pt idx="1414">
                  <c:v>2.1685798036373938</c:v>
                </c:pt>
                <c:pt idx="1415">
                  <c:v>2.5897897820502909</c:v>
                </c:pt>
                <c:pt idx="1416">
                  <c:v>2.5461271007673392</c:v>
                </c:pt>
                <c:pt idx="1417">
                  <c:v>2.8604001668235002</c:v>
                </c:pt>
                <c:pt idx="1418">
                  <c:v>1.930215236821305</c:v>
                </c:pt>
                <c:pt idx="1419">
                  <c:v>3.5886034112704355</c:v>
                </c:pt>
                <c:pt idx="1420">
                  <c:v>2.4735852157557385</c:v>
                </c:pt>
                <c:pt idx="1421">
                  <c:v>2.5423656902434284</c:v>
                </c:pt>
                <c:pt idx="1422">
                  <c:v>3.3949196113053657</c:v>
                </c:pt>
                <c:pt idx="1423">
                  <c:v>2.3002981476153153</c:v>
                </c:pt>
                <c:pt idx="1424">
                  <c:v>1.4949147187297829</c:v>
                </c:pt>
                <c:pt idx="1425">
                  <c:v>3.1283860141775963</c:v>
                </c:pt>
                <c:pt idx="1426">
                  <c:v>1.9591079234741591</c:v>
                </c:pt>
                <c:pt idx="1427">
                  <c:v>2.9715599318118207</c:v>
                </c:pt>
                <c:pt idx="1428">
                  <c:v>1.5880233222028064</c:v>
                </c:pt>
                <c:pt idx="1429">
                  <c:v>3.0357931504402531</c:v>
                </c:pt>
                <c:pt idx="1430">
                  <c:v>3.1599515565802898</c:v>
                </c:pt>
                <c:pt idx="1431">
                  <c:v>2.8404881884765798</c:v>
                </c:pt>
                <c:pt idx="1432">
                  <c:v>2.2714447095857029</c:v>
                </c:pt>
                <c:pt idx="1433">
                  <c:v>2.2190133158698977</c:v>
                </c:pt>
                <c:pt idx="1434">
                  <c:v>4.502530428971534</c:v>
                </c:pt>
                <c:pt idx="1435">
                  <c:v>2.0510391088219442</c:v>
                </c:pt>
                <c:pt idx="1436">
                  <c:v>1.828664169787765</c:v>
                </c:pt>
                <c:pt idx="1437">
                  <c:v>2.2634952608766032</c:v>
                </c:pt>
                <c:pt idx="1438">
                  <c:v>2.3640819834569857</c:v>
                </c:pt>
                <c:pt idx="1439">
                  <c:v>2.1939102035430342</c:v>
                </c:pt>
                <c:pt idx="1440">
                  <c:v>2.1367672043195651</c:v>
                </c:pt>
                <c:pt idx="1441">
                  <c:v>3.1130044592699075</c:v>
                </c:pt>
                <c:pt idx="1442">
                  <c:v>2.602934733891789</c:v>
                </c:pt>
                <c:pt idx="1443">
                  <c:v>2.1772988547883334</c:v>
                </c:pt>
                <c:pt idx="1444">
                  <c:v>0.94005292953992303</c:v>
                </c:pt>
                <c:pt idx="1445">
                  <c:v>2.5038758129401568</c:v>
                </c:pt>
                <c:pt idx="1446">
                  <c:v>2.8598606831560902</c:v>
                </c:pt>
                <c:pt idx="1447">
                  <c:v>2.2491945924788483</c:v>
                </c:pt>
                <c:pt idx="1448">
                  <c:v>1.921401697086135</c:v>
                </c:pt>
                <c:pt idx="1449">
                  <c:v>2.5341686946305906</c:v>
                </c:pt>
                <c:pt idx="1450">
                  <c:v>4.2600197389648429</c:v>
                </c:pt>
                <c:pt idx="1451">
                  <c:v>2.8947223874856518</c:v>
                </c:pt>
                <c:pt idx="1452">
                  <c:v>0.2996336895827903</c:v>
                </c:pt>
                <c:pt idx="1453">
                  <c:v>2.5135299270454725</c:v>
                </c:pt>
                <c:pt idx="1454">
                  <c:v>2.4486551730851063</c:v>
                </c:pt>
                <c:pt idx="1455">
                  <c:v>1.9454252000474113</c:v>
                </c:pt>
                <c:pt idx="1456">
                  <c:v>1.9248581054744855</c:v>
                </c:pt>
                <c:pt idx="1457">
                  <c:v>1.9464468219005664</c:v>
                </c:pt>
                <c:pt idx="1458">
                  <c:v>2.7224519128131264</c:v>
                </c:pt>
                <c:pt idx="1459">
                  <c:v>1.9421942456205235</c:v>
                </c:pt>
                <c:pt idx="1460">
                  <c:v>2.0773022643682215</c:v>
                </c:pt>
                <c:pt idx="1461">
                  <c:v>1.9108052988178703</c:v>
                </c:pt>
                <c:pt idx="1462">
                  <c:v>1.9580832836015079</c:v>
                </c:pt>
                <c:pt idx="1463">
                  <c:v>2.4654970731671577</c:v>
                </c:pt>
                <c:pt idx="1464">
                  <c:v>2.8591808347277601</c:v>
                </c:pt>
                <c:pt idx="1465">
                  <c:v>3.1905633194539229</c:v>
                </c:pt>
                <c:pt idx="1466">
                  <c:v>3.6427673586477067</c:v>
                </c:pt>
                <c:pt idx="1467">
                  <c:v>4.2978657418214565</c:v>
                </c:pt>
                <c:pt idx="1468">
                  <c:v>2.2378224100391706</c:v>
                </c:pt>
                <c:pt idx="1469">
                  <c:v>2.8334825052797625</c:v>
                </c:pt>
                <c:pt idx="1470">
                  <c:v>2.6010547863818236</c:v>
                </c:pt>
                <c:pt idx="1471">
                  <c:v>3.0467663749628633</c:v>
                </c:pt>
                <c:pt idx="1472">
                  <c:v>2.8938572801630897</c:v>
                </c:pt>
                <c:pt idx="1473">
                  <c:v>3.0141689180420701</c:v>
                </c:pt>
                <c:pt idx="1474">
                  <c:v>1.9725901477432202</c:v>
                </c:pt>
                <c:pt idx="1475">
                  <c:v>2.7044893920107893</c:v>
                </c:pt>
                <c:pt idx="1476">
                  <c:v>2.0287489733344639</c:v>
                </c:pt>
                <c:pt idx="1477">
                  <c:v>1.7942960845342515</c:v>
                </c:pt>
                <c:pt idx="1478">
                  <c:v>3.5738372568561929</c:v>
                </c:pt>
                <c:pt idx="1479">
                  <c:v>1.5775907877342596</c:v>
                </c:pt>
                <c:pt idx="1480">
                  <c:v>3.0223118053805882</c:v>
                </c:pt>
                <c:pt idx="1481">
                  <c:v>1.9508670568214834</c:v>
                </c:pt>
                <c:pt idx="1482">
                  <c:v>2.4209781544898674</c:v>
                </c:pt>
                <c:pt idx="1483">
                  <c:v>2.7497295294049642</c:v>
                </c:pt>
                <c:pt idx="1484">
                  <c:v>3.2405572601182162</c:v>
                </c:pt>
                <c:pt idx="1485">
                  <c:v>2.3168990357767769</c:v>
                </c:pt>
                <c:pt idx="1486">
                  <c:v>1.1684738167058237</c:v>
                </c:pt>
                <c:pt idx="1487">
                  <c:v>0.99703589978518314</c:v>
                </c:pt>
                <c:pt idx="1488">
                  <c:v>2.6756918847552043</c:v>
                </c:pt>
                <c:pt idx="1489">
                  <c:v>1.3651851729691993</c:v>
                </c:pt>
                <c:pt idx="1490">
                  <c:v>3.3148639689413173</c:v>
                </c:pt>
                <c:pt idx="1491">
                  <c:v>2.7429167388190105</c:v>
                </c:pt>
                <c:pt idx="1492">
                  <c:v>2.263143243839929</c:v>
                </c:pt>
                <c:pt idx="1493">
                  <c:v>3.5843600371864146</c:v>
                </c:pt>
                <c:pt idx="1494">
                  <c:v>1.8115290418165877</c:v>
                </c:pt>
                <c:pt idx="1495">
                  <c:v>3.6449531163816875</c:v>
                </c:pt>
                <c:pt idx="1496">
                  <c:v>1.8347911608614882</c:v>
                </c:pt>
                <c:pt idx="1497">
                  <c:v>1.9960256418808493</c:v>
                </c:pt>
                <c:pt idx="1498">
                  <c:v>2.660872062157551</c:v>
                </c:pt>
                <c:pt idx="1499">
                  <c:v>2.2029844892470609</c:v>
                </c:pt>
                <c:pt idx="1500">
                  <c:v>1.510631854818294</c:v>
                </c:pt>
                <c:pt idx="1501">
                  <c:v>1.5172869202709744</c:v>
                </c:pt>
                <c:pt idx="1502">
                  <c:v>1.0819448248724013</c:v>
                </c:pt>
                <c:pt idx="1503">
                  <c:v>2.6408384818591495</c:v>
                </c:pt>
                <c:pt idx="1504">
                  <c:v>0.63345149854979055</c:v>
                </c:pt>
                <c:pt idx="1505">
                  <c:v>2.413586932496353</c:v>
                </c:pt>
                <c:pt idx="1506">
                  <c:v>2.4687157400156616</c:v>
                </c:pt>
                <c:pt idx="1507">
                  <c:v>2.8981091814733539</c:v>
                </c:pt>
                <c:pt idx="1508">
                  <c:v>3.6013399713104381</c:v>
                </c:pt>
                <c:pt idx="1509">
                  <c:v>3.3031634105914449</c:v>
                </c:pt>
                <c:pt idx="1510">
                  <c:v>2.5165032306656743</c:v>
                </c:pt>
                <c:pt idx="1511">
                  <c:v>1.8900142194257716</c:v>
                </c:pt>
                <c:pt idx="1512">
                  <c:v>3.9413293375255876</c:v>
                </c:pt>
                <c:pt idx="1513">
                  <c:v>2.6347938986689696</c:v>
                </c:pt>
                <c:pt idx="1514">
                  <c:v>2.7358444021594286</c:v>
                </c:pt>
                <c:pt idx="1515">
                  <c:v>3.8424083907260398</c:v>
                </c:pt>
                <c:pt idx="1516">
                  <c:v>1.6984932031964144</c:v>
                </c:pt>
                <c:pt idx="1517">
                  <c:v>2.7062013708910233</c:v>
                </c:pt>
                <c:pt idx="1518">
                  <c:v>2.2886648201489712</c:v>
                </c:pt>
                <c:pt idx="1519">
                  <c:v>1.925284553073173</c:v>
                </c:pt>
                <c:pt idx="1520">
                  <c:v>3.1867817732706083</c:v>
                </c:pt>
                <c:pt idx="1521">
                  <c:v>3.0719273250255186</c:v>
                </c:pt>
                <c:pt idx="1522">
                  <c:v>1.9282276298784595</c:v>
                </c:pt>
                <c:pt idx="1523">
                  <c:v>1.5376942472870063</c:v>
                </c:pt>
                <c:pt idx="1524">
                  <c:v>1.9938239068342694</c:v>
                </c:pt>
                <c:pt idx="1525">
                  <c:v>2.6365236876628533</c:v>
                </c:pt>
                <c:pt idx="1526">
                  <c:v>2.1693135149391507</c:v>
                </c:pt>
                <c:pt idx="1527">
                  <c:v>5.3663133309917708</c:v>
                </c:pt>
                <c:pt idx="1528">
                  <c:v>2.2911762592266864</c:v>
                </c:pt>
                <c:pt idx="1529">
                  <c:v>1.6266021089524729</c:v>
                </c:pt>
                <c:pt idx="1530">
                  <c:v>3.7694171160181944</c:v>
                </c:pt>
                <c:pt idx="1531">
                  <c:v>2.3142280872456009</c:v>
                </c:pt>
                <c:pt idx="1532">
                  <c:v>3.4201820636832645</c:v>
                </c:pt>
                <c:pt idx="1533">
                  <c:v>2.5943432566838629</c:v>
                </c:pt>
                <c:pt idx="1534">
                  <c:v>1.8913050889284071</c:v>
                </c:pt>
                <c:pt idx="1535">
                  <c:v>2.0538838794481262</c:v>
                </c:pt>
                <c:pt idx="1536">
                  <c:v>2.45515809765869</c:v>
                </c:pt>
                <c:pt idx="1537">
                  <c:v>4.9599155698482686</c:v>
                </c:pt>
                <c:pt idx="1538">
                  <c:v>2.2960764570355834</c:v>
                </c:pt>
                <c:pt idx="1539">
                  <c:v>1.716509591348915</c:v>
                </c:pt>
                <c:pt idx="1540">
                  <c:v>3.6198223179031332</c:v>
                </c:pt>
                <c:pt idx="1541">
                  <c:v>2.6614591386866975</c:v>
                </c:pt>
                <c:pt idx="1542">
                  <c:v>3.4611892385323424</c:v>
                </c:pt>
                <c:pt idx="1543">
                  <c:v>1.9120810261112873</c:v>
                </c:pt>
                <c:pt idx="1544">
                  <c:v>1.8256839114576717</c:v>
                </c:pt>
                <c:pt idx="1545">
                  <c:v>2.5426725667021413</c:v>
                </c:pt>
                <c:pt idx="1546">
                  <c:v>1.8249693796995932</c:v>
                </c:pt>
                <c:pt idx="1547">
                  <c:v>2.3974773087685306</c:v>
                </c:pt>
                <c:pt idx="1548">
                  <c:v>2.779829355491561</c:v>
                </c:pt>
                <c:pt idx="1549">
                  <c:v>2.9072806121693824</c:v>
                </c:pt>
                <c:pt idx="1550">
                  <c:v>1.7780260042590903</c:v>
                </c:pt>
                <c:pt idx="1551">
                  <c:v>3.1427269300089344</c:v>
                </c:pt>
                <c:pt idx="1552">
                  <c:v>2.0050874998053256</c:v>
                </c:pt>
                <c:pt idx="1553">
                  <c:v>2.4090626378224336</c:v>
                </c:pt>
                <c:pt idx="1554">
                  <c:v>2.3502736134070572</c:v>
                </c:pt>
                <c:pt idx="1555">
                  <c:v>1.423824195451791</c:v>
                </c:pt>
                <c:pt idx="1556">
                  <c:v>2.6938280477511154</c:v>
                </c:pt>
                <c:pt idx="1557">
                  <c:v>2.9392904795541948</c:v>
                </c:pt>
                <c:pt idx="1558">
                  <c:v>2.6218233201009933</c:v>
                </c:pt>
                <c:pt idx="1559">
                  <c:v>1.9169134252153646</c:v>
                </c:pt>
                <c:pt idx="1560">
                  <c:v>2.8083233155051985</c:v>
                </c:pt>
                <c:pt idx="1561">
                  <c:v>2.947773372025194</c:v>
                </c:pt>
                <c:pt idx="1562">
                  <c:v>2.7382206637853703</c:v>
                </c:pt>
                <c:pt idx="1563">
                  <c:v>2.2435576376289639</c:v>
                </c:pt>
                <c:pt idx="1564">
                  <c:v>1.8291225004918161</c:v>
                </c:pt>
                <c:pt idx="1565">
                  <c:v>3.3547863425857063</c:v>
                </c:pt>
                <c:pt idx="1566">
                  <c:v>1.4653395012754946</c:v>
                </c:pt>
                <c:pt idx="1567">
                  <c:v>2.0336186347390024</c:v>
                </c:pt>
                <c:pt idx="1568">
                  <c:v>1.9773102145050954</c:v>
                </c:pt>
                <c:pt idx="1569">
                  <c:v>1.9678119841868236</c:v>
                </c:pt>
                <c:pt idx="1570">
                  <c:v>3.2222144360613445</c:v>
                </c:pt>
                <c:pt idx="1571">
                  <c:v>1.8027876489571431</c:v>
                </c:pt>
                <c:pt idx="1572">
                  <c:v>3.5536498957337237</c:v>
                </c:pt>
                <c:pt idx="1573">
                  <c:v>2.3410871060080276</c:v>
                </c:pt>
                <c:pt idx="1574">
                  <c:v>1.7003560166236564</c:v>
                </c:pt>
                <c:pt idx="1575">
                  <c:v>3.108966904238752</c:v>
                </c:pt>
                <c:pt idx="1576">
                  <c:v>3.0841862319190154</c:v>
                </c:pt>
                <c:pt idx="1577">
                  <c:v>2.0473922038050802</c:v>
                </c:pt>
                <c:pt idx="1578">
                  <c:v>2.3353005156300353</c:v>
                </c:pt>
                <c:pt idx="1579">
                  <c:v>2.2972593152803333</c:v>
                </c:pt>
                <c:pt idx="1580">
                  <c:v>3.8469744718194558</c:v>
                </c:pt>
                <c:pt idx="1581">
                  <c:v>1.984572141193893</c:v>
                </c:pt>
                <c:pt idx="1582">
                  <c:v>2.838941829608542</c:v>
                </c:pt>
                <c:pt idx="1583">
                  <c:v>0.85939449953911573</c:v>
                </c:pt>
                <c:pt idx="1584">
                  <c:v>2.0699394384290697</c:v>
                </c:pt>
                <c:pt idx="1585">
                  <c:v>2.7169440997415943</c:v>
                </c:pt>
                <c:pt idx="1586">
                  <c:v>3.2875546392595369</c:v>
                </c:pt>
                <c:pt idx="1587">
                  <c:v>2.8191691792496218</c:v>
                </c:pt>
                <c:pt idx="1588">
                  <c:v>2.2486448298683701</c:v>
                </c:pt>
                <c:pt idx="1589">
                  <c:v>1.422554695772583</c:v>
                </c:pt>
                <c:pt idx="1590">
                  <c:v>1.6359462941791039</c:v>
                </c:pt>
                <c:pt idx="1591">
                  <c:v>2.8768035521611801</c:v>
                </c:pt>
                <c:pt idx="1592">
                  <c:v>2.2519046782519392</c:v>
                </c:pt>
                <c:pt idx="1593">
                  <c:v>1.5920545829694048</c:v>
                </c:pt>
                <c:pt idx="1594">
                  <c:v>1.9798489660173537</c:v>
                </c:pt>
                <c:pt idx="1595">
                  <c:v>2.842133793901044</c:v>
                </c:pt>
                <c:pt idx="1596">
                  <c:v>3.4397081110257632</c:v>
                </c:pt>
                <c:pt idx="1597">
                  <c:v>1.641581966342776</c:v>
                </c:pt>
                <c:pt idx="1598">
                  <c:v>2.3867400532950449</c:v>
                </c:pt>
                <c:pt idx="1599">
                  <c:v>2.0799121796404583</c:v>
                </c:pt>
                <c:pt idx="1600">
                  <c:v>2.7108534561091946</c:v>
                </c:pt>
                <c:pt idx="1601">
                  <c:v>3.2282975822101019</c:v>
                </c:pt>
                <c:pt idx="1602">
                  <c:v>2.7697115122430058</c:v>
                </c:pt>
                <c:pt idx="1603">
                  <c:v>2.3937496288761468</c:v>
                </c:pt>
                <c:pt idx="1604">
                  <c:v>4.0009571768747314</c:v>
                </c:pt>
                <c:pt idx="1605">
                  <c:v>2.515383792980026</c:v>
                </c:pt>
                <c:pt idx="1606">
                  <c:v>1.5234120968102085</c:v>
                </c:pt>
                <c:pt idx="1607">
                  <c:v>4.0215506976117181</c:v>
                </c:pt>
                <c:pt idx="1608">
                  <c:v>2.8673200286143916</c:v>
                </c:pt>
                <c:pt idx="1609">
                  <c:v>2.3180263837982635</c:v>
                </c:pt>
                <c:pt idx="1610">
                  <c:v>2.0528317237286675</c:v>
                </c:pt>
                <c:pt idx="1611">
                  <c:v>5.1371267640192393</c:v>
                </c:pt>
                <c:pt idx="1612">
                  <c:v>2.195710295660354</c:v>
                </c:pt>
                <c:pt idx="1613">
                  <c:v>3.4955953716846384</c:v>
                </c:pt>
                <c:pt idx="1614">
                  <c:v>2.2583529787312053</c:v>
                </c:pt>
                <c:pt idx="1615">
                  <c:v>3.0038072144791546</c:v>
                </c:pt>
                <c:pt idx="1616">
                  <c:v>1.2629402647631778</c:v>
                </c:pt>
                <c:pt idx="1617">
                  <c:v>2.8533131821998321</c:v>
                </c:pt>
                <c:pt idx="1618">
                  <c:v>3.3240529740083886</c:v>
                </c:pt>
                <c:pt idx="1619">
                  <c:v>2.0428545334909014</c:v>
                </c:pt>
                <c:pt idx="1620">
                  <c:v>1.8924826845233138</c:v>
                </c:pt>
                <c:pt idx="1621">
                  <c:v>2.0902690653125009</c:v>
                </c:pt>
                <c:pt idx="1622">
                  <c:v>2.0097190391114852</c:v>
                </c:pt>
                <c:pt idx="1623">
                  <c:v>1.9350402618502662</c:v>
                </c:pt>
                <c:pt idx="1624">
                  <c:v>1.7509770231426884</c:v>
                </c:pt>
                <c:pt idx="1625">
                  <c:v>1.7444199045318238</c:v>
                </c:pt>
                <c:pt idx="1626">
                  <c:v>2.9918618510408295</c:v>
                </c:pt>
                <c:pt idx="1627">
                  <c:v>2.4215346381886182</c:v>
                </c:pt>
                <c:pt idx="1628">
                  <c:v>1.800357579332881</c:v>
                </c:pt>
                <c:pt idx="1629">
                  <c:v>3.0765182388407735</c:v>
                </c:pt>
                <c:pt idx="1630">
                  <c:v>1.9676611626975804</c:v>
                </c:pt>
                <c:pt idx="1631">
                  <c:v>3.3839502123323317</c:v>
                </c:pt>
                <c:pt idx="1632">
                  <c:v>2.4935109769711006</c:v>
                </c:pt>
                <c:pt idx="1633">
                  <c:v>3.2665495476674327</c:v>
                </c:pt>
                <c:pt idx="1634">
                  <c:v>2.0429987911178982</c:v>
                </c:pt>
                <c:pt idx="1635">
                  <c:v>2.6270322447788859</c:v>
                </c:pt>
                <c:pt idx="1636">
                  <c:v>3.2778444607410284</c:v>
                </c:pt>
                <c:pt idx="1637">
                  <c:v>2.9237026597847429</c:v>
                </c:pt>
                <c:pt idx="1638">
                  <c:v>2.4662352073463256</c:v>
                </c:pt>
                <c:pt idx="1639">
                  <c:v>2.2518055482674786</c:v>
                </c:pt>
                <c:pt idx="1640">
                  <c:v>1.4946775082156016</c:v>
                </c:pt>
                <c:pt idx="1641">
                  <c:v>2.3082696798423812</c:v>
                </c:pt>
                <c:pt idx="1642">
                  <c:v>2.983595782059683</c:v>
                </c:pt>
                <c:pt idx="1643">
                  <c:v>3.4938753756192638</c:v>
                </c:pt>
                <c:pt idx="1644">
                  <c:v>2.2769248403692242</c:v>
                </c:pt>
                <c:pt idx="1645">
                  <c:v>1.9060035000200204</c:v>
                </c:pt>
                <c:pt idx="1646">
                  <c:v>2.8069999609468939</c:v>
                </c:pt>
                <c:pt idx="1647">
                  <c:v>1.778177317907089</c:v>
                </c:pt>
                <c:pt idx="1648">
                  <c:v>1.577649553239548</c:v>
                </c:pt>
                <c:pt idx="1649">
                  <c:v>1.8127053303643375</c:v>
                </c:pt>
                <c:pt idx="1650">
                  <c:v>3.3888399991649831</c:v>
                </c:pt>
                <c:pt idx="1651">
                  <c:v>2.4744746821084016</c:v>
                </c:pt>
                <c:pt idx="1652">
                  <c:v>3.0026936964930515</c:v>
                </c:pt>
                <c:pt idx="1653">
                  <c:v>1.5018143151458763</c:v>
                </c:pt>
                <c:pt idx="1654">
                  <c:v>1.4434798177009562</c:v>
                </c:pt>
                <c:pt idx="1655">
                  <c:v>2.5955713467613317</c:v>
                </c:pt>
                <c:pt idx="1656">
                  <c:v>2.3901956123610892</c:v>
                </c:pt>
                <c:pt idx="1657">
                  <c:v>2.8609612686204509</c:v>
                </c:pt>
                <c:pt idx="1658">
                  <c:v>2.9255580066036764</c:v>
                </c:pt>
                <c:pt idx="1659">
                  <c:v>2.9795882505106732</c:v>
                </c:pt>
                <c:pt idx="1660">
                  <c:v>3.2362138681914963</c:v>
                </c:pt>
                <c:pt idx="1661">
                  <c:v>3.2016944047535865</c:v>
                </c:pt>
                <c:pt idx="1662">
                  <c:v>1.4380739157719771</c:v>
                </c:pt>
                <c:pt idx="1663">
                  <c:v>1.0936749646212658</c:v>
                </c:pt>
                <c:pt idx="1664">
                  <c:v>2.4431552793345981</c:v>
                </c:pt>
                <c:pt idx="1665">
                  <c:v>2.7152086297345273</c:v>
                </c:pt>
                <c:pt idx="1666">
                  <c:v>2.0728069279630725</c:v>
                </c:pt>
                <c:pt idx="1667">
                  <c:v>2.8689179356396317</c:v>
                </c:pt>
                <c:pt idx="1668">
                  <c:v>1.4385148484887789</c:v>
                </c:pt>
                <c:pt idx="1669">
                  <c:v>1.9757518805208201</c:v>
                </c:pt>
                <c:pt idx="1670">
                  <c:v>2.6239652375636644</c:v>
                </c:pt>
                <c:pt idx="1671">
                  <c:v>2.4588828490042225</c:v>
                </c:pt>
                <c:pt idx="1672">
                  <c:v>2.4128472158475462</c:v>
                </c:pt>
                <c:pt idx="1673">
                  <c:v>2.7007319200576436</c:v>
                </c:pt>
                <c:pt idx="1674">
                  <c:v>2.9353311509783158</c:v>
                </c:pt>
                <c:pt idx="1675">
                  <c:v>2.1131882287803374</c:v>
                </c:pt>
                <c:pt idx="1676">
                  <c:v>1.9578154983321894</c:v>
                </c:pt>
                <c:pt idx="1677">
                  <c:v>2.9929017050651403</c:v>
                </c:pt>
                <c:pt idx="1678">
                  <c:v>1.7885993044350588</c:v>
                </c:pt>
                <c:pt idx="1679">
                  <c:v>2.6574884499169236</c:v>
                </c:pt>
                <c:pt idx="1680">
                  <c:v>2.8044703182118722</c:v>
                </c:pt>
                <c:pt idx="1681">
                  <c:v>2.9466361088652073</c:v>
                </c:pt>
                <c:pt idx="1682">
                  <c:v>2.9081890744409851</c:v>
                </c:pt>
                <c:pt idx="1683">
                  <c:v>1.9594359869773197</c:v>
                </c:pt>
                <c:pt idx="1684">
                  <c:v>2.5444570114685732</c:v>
                </c:pt>
                <c:pt idx="1685">
                  <c:v>2.7004300237111809</c:v>
                </c:pt>
                <c:pt idx="1686">
                  <c:v>1.5881903774234905</c:v>
                </c:pt>
                <c:pt idx="1687">
                  <c:v>1.3446290534689032</c:v>
                </c:pt>
                <c:pt idx="1688">
                  <c:v>2.0091964559561921</c:v>
                </c:pt>
                <c:pt idx="1689">
                  <c:v>2.9591050771931404</c:v>
                </c:pt>
                <c:pt idx="1690">
                  <c:v>2.0635048978867387</c:v>
                </c:pt>
                <c:pt idx="1691">
                  <c:v>3.204840771734077</c:v>
                </c:pt>
                <c:pt idx="1692">
                  <c:v>2.4506479740864306</c:v>
                </c:pt>
                <c:pt idx="1693">
                  <c:v>2.0468028076993954</c:v>
                </c:pt>
                <c:pt idx="1694">
                  <c:v>3.2931381769862336</c:v>
                </c:pt>
                <c:pt idx="1695">
                  <c:v>2.1825252863239584</c:v>
                </c:pt>
                <c:pt idx="1696">
                  <c:v>2.4930811603216205</c:v>
                </c:pt>
                <c:pt idx="1697">
                  <c:v>2.5546711190990208</c:v>
                </c:pt>
                <c:pt idx="1698">
                  <c:v>1.8166225796432598</c:v>
                </c:pt>
                <c:pt idx="1699">
                  <c:v>3.4962695336344765</c:v>
                </c:pt>
                <c:pt idx="1700">
                  <c:v>1.6422917910923756</c:v>
                </c:pt>
                <c:pt idx="1701">
                  <c:v>1.3790724644954984</c:v>
                </c:pt>
                <c:pt idx="1702">
                  <c:v>2.089628263159867</c:v>
                </c:pt>
                <c:pt idx="1703">
                  <c:v>1.2037968842073377</c:v>
                </c:pt>
                <c:pt idx="1704">
                  <c:v>2.5685553668203509</c:v>
                </c:pt>
                <c:pt idx="1705">
                  <c:v>2.2528158504660429</c:v>
                </c:pt>
                <c:pt idx="1706">
                  <c:v>2.3076956967793505</c:v>
                </c:pt>
                <c:pt idx="1707">
                  <c:v>2.8469785982823104</c:v>
                </c:pt>
                <c:pt idx="1708">
                  <c:v>2.0455930226199808</c:v>
                </c:pt>
                <c:pt idx="1709">
                  <c:v>1.5876179331811742</c:v>
                </c:pt>
                <c:pt idx="1710">
                  <c:v>2.6327943854255307</c:v>
                </c:pt>
                <c:pt idx="1711">
                  <c:v>1.5396417320573972</c:v>
                </c:pt>
                <c:pt idx="1712">
                  <c:v>3.3750700457808653</c:v>
                </c:pt>
                <c:pt idx="1713">
                  <c:v>2.1100270061728392</c:v>
                </c:pt>
                <c:pt idx="1714">
                  <c:v>1.7964832013661225</c:v>
                </c:pt>
                <c:pt idx="1715">
                  <c:v>2.4628474081284981</c:v>
                </c:pt>
                <c:pt idx="1716">
                  <c:v>0.79479091035484228</c:v>
                </c:pt>
                <c:pt idx="1717">
                  <c:v>2.1468537829462764</c:v>
                </c:pt>
                <c:pt idx="1718">
                  <c:v>2.8985906601780971</c:v>
                </c:pt>
                <c:pt idx="1719">
                  <c:v>2.5534126759465527</c:v>
                </c:pt>
                <c:pt idx="1720">
                  <c:v>1.8816493762674156</c:v>
                </c:pt>
                <c:pt idx="1721">
                  <c:v>2.0197710784013125</c:v>
                </c:pt>
                <c:pt idx="1722">
                  <c:v>1.4650409312712445</c:v>
                </c:pt>
                <c:pt idx="1723">
                  <c:v>2.8724658328565229</c:v>
                </c:pt>
                <c:pt idx="1724">
                  <c:v>1.6501018004710766</c:v>
                </c:pt>
                <c:pt idx="1725">
                  <c:v>3.072502626222835</c:v>
                </c:pt>
                <c:pt idx="1726">
                  <c:v>2.0406075525227103</c:v>
                </c:pt>
                <c:pt idx="1727">
                  <c:v>1.0178428918471676</c:v>
                </c:pt>
                <c:pt idx="1728">
                  <c:v>2.2403792957360382</c:v>
                </c:pt>
                <c:pt idx="1729">
                  <c:v>2.005238046680871</c:v>
                </c:pt>
                <c:pt idx="1730">
                  <c:v>2.748573643529268</c:v>
                </c:pt>
                <c:pt idx="1731">
                  <c:v>0.21800710577125718</c:v>
                </c:pt>
                <c:pt idx="1732">
                  <c:v>1.4634984696725282</c:v>
                </c:pt>
                <c:pt idx="1733">
                  <c:v>0.8900408553992375</c:v>
                </c:pt>
                <c:pt idx="1734">
                  <c:v>1.7298834743301683</c:v>
                </c:pt>
                <c:pt idx="1735">
                  <c:v>0.79384664478733691</c:v>
                </c:pt>
                <c:pt idx="1736">
                  <c:v>3.1006190607625879</c:v>
                </c:pt>
                <c:pt idx="1737">
                  <c:v>2.3606961718543094</c:v>
                </c:pt>
                <c:pt idx="1738">
                  <c:v>2.7864941773248173</c:v>
                </c:pt>
                <c:pt idx="1739">
                  <c:v>1.6796271413025872</c:v>
                </c:pt>
                <c:pt idx="1740">
                  <c:v>2.0438085492721783</c:v>
                </c:pt>
                <c:pt idx="1741">
                  <c:v>1.9304043846720707</c:v>
                </c:pt>
                <c:pt idx="1742">
                  <c:v>2.1645511509306483</c:v>
                </c:pt>
                <c:pt idx="1743">
                  <c:v>1.87740315752618</c:v>
                </c:pt>
                <c:pt idx="1744">
                  <c:v>1.6302720231079986</c:v>
                </c:pt>
                <c:pt idx="1745">
                  <c:v>2.3761385103534289</c:v>
                </c:pt>
                <c:pt idx="1746">
                  <c:v>3.2657194674976791</c:v>
                </c:pt>
                <c:pt idx="1747">
                  <c:v>1.9783765973804199</c:v>
                </c:pt>
                <c:pt idx="1748">
                  <c:v>2.3953171288860333</c:v>
                </c:pt>
                <c:pt idx="1749">
                  <c:v>2.1636004160986233</c:v>
                </c:pt>
                <c:pt idx="1750">
                  <c:v>2.1319004589994099</c:v>
                </c:pt>
                <c:pt idx="1751">
                  <c:v>3.046447078782939</c:v>
                </c:pt>
                <c:pt idx="1752">
                  <c:v>2.3331841670201072</c:v>
                </c:pt>
                <c:pt idx="1753">
                  <c:v>2.5477979863389852</c:v>
                </c:pt>
                <c:pt idx="1754">
                  <c:v>2.1369871159068707</c:v>
                </c:pt>
                <c:pt idx="1755">
                  <c:v>1.7601173112441932</c:v>
                </c:pt>
                <c:pt idx="1756">
                  <c:v>2.4039975979752062</c:v>
                </c:pt>
                <c:pt idx="1757">
                  <c:v>1.3875755879891243</c:v>
                </c:pt>
                <c:pt idx="1758">
                  <c:v>1.9666201468579403</c:v>
                </c:pt>
                <c:pt idx="1759">
                  <c:v>2.690004840752505</c:v>
                </c:pt>
                <c:pt idx="1760">
                  <c:v>1.5716433156788894</c:v>
                </c:pt>
                <c:pt idx="1761">
                  <c:v>2.0453408296754638</c:v>
                </c:pt>
                <c:pt idx="1762">
                  <c:v>2.4300063360789674</c:v>
                </c:pt>
                <c:pt idx="1763">
                  <c:v>1.6218973700081285</c:v>
                </c:pt>
                <c:pt idx="1764">
                  <c:v>2.348613755116002</c:v>
                </c:pt>
                <c:pt idx="1765">
                  <c:v>0.78219480551055265</c:v>
                </c:pt>
                <c:pt idx="1766">
                  <c:v>2.1561303381438282</c:v>
                </c:pt>
                <c:pt idx="1767">
                  <c:v>2.9357194347347089</c:v>
                </c:pt>
                <c:pt idx="1768">
                  <c:v>2.068244543394016</c:v>
                </c:pt>
                <c:pt idx="1769">
                  <c:v>1.9060084863664499</c:v>
                </c:pt>
                <c:pt idx="1770">
                  <c:v>1.6273902933333333</c:v>
                </c:pt>
                <c:pt idx="1771">
                  <c:v>2.2230142766997951</c:v>
                </c:pt>
                <c:pt idx="1772">
                  <c:v>1.7028401343918667</c:v>
                </c:pt>
                <c:pt idx="1773">
                  <c:v>1.7522082714527845</c:v>
                </c:pt>
                <c:pt idx="1774">
                  <c:v>2.7253359447545655</c:v>
                </c:pt>
                <c:pt idx="1775">
                  <c:v>0.74376148305125944</c:v>
                </c:pt>
                <c:pt idx="1776">
                  <c:v>1.7328462747301925</c:v>
                </c:pt>
                <c:pt idx="1777">
                  <c:v>1.9608224456912116</c:v>
                </c:pt>
                <c:pt idx="1778">
                  <c:v>2.9455460318943412</c:v>
                </c:pt>
                <c:pt idx="1779">
                  <c:v>1.8342904401672129</c:v>
                </c:pt>
                <c:pt idx="1780">
                  <c:v>2.2527751060428876</c:v>
                </c:pt>
                <c:pt idx="1781">
                  <c:v>0.91988850204449069</c:v>
                </c:pt>
                <c:pt idx="1782">
                  <c:v>2.9956457517179369</c:v>
                </c:pt>
                <c:pt idx="1783">
                  <c:v>1.4314846375655954</c:v>
                </c:pt>
                <c:pt idx="1784">
                  <c:v>4.7334667282611038</c:v>
                </c:pt>
                <c:pt idx="1785">
                  <c:v>2.1307868193603094</c:v>
                </c:pt>
                <c:pt idx="1786">
                  <c:v>2.6287400611272687</c:v>
                </c:pt>
                <c:pt idx="1787">
                  <c:v>1.2307688290664125</c:v>
                </c:pt>
                <c:pt idx="1788">
                  <c:v>2.6784925756044466</c:v>
                </c:pt>
                <c:pt idx="1789">
                  <c:v>2.7800710061502554</c:v>
                </c:pt>
                <c:pt idx="1790">
                  <c:v>1.5937471918526285</c:v>
                </c:pt>
                <c:pt idx="1791">
                  <c:v>1.0203242310534812</c:v>
                </c:pt>
                <c:pt idx="1792">
                  <c:v>2.0174890468011664</c:v>
                </c:pt>
                <c:pt idx="1793">
                  <c:v>2.4667687996901839</c:v>
                </c:pt>
                <c:pt idx="1794">
                  <c:v>2.1647345404713683</c:v>
                </c:pt>
                <c:pt idx="1795">
                  <c:v>2.2308704357824061</c:v>
                </c:pt>
                <c:pt idx="1796">
                  <c:v>2.8461623108665748</c:v>
                </c:pt>
                <c:pt idx="1797">
                  <c:v>1.6498158912650236</c:v>
                </c:pt>
                <c:pt idx="1798">
                  <c:v>2.305635872398919</c:v>
                </c:pt>
                <c:pt idx="1799">
                  <c:v>2.5804834755948525</c:v>
                </c:pt>
                <c:pt idx="1800">
                  <c:v>2.0689873085422725</c:v>
                </c:pt>
                <c:pt idx="1801">
                  <c:v>1.5104244364500479</c:v>
                </c:pt>
                <c:pt idx="1802">
                  <c:v>3.7777696972289658</c:v>
                </c:pt>
                <c:pt idx="1803">
                  <c:v>2.3218041300584522</c:v>
                </c:pt>
                <c:pt idx="1804">
                  <c:v>2.1533881346811325</c:v>
                </c:pt>
                <c:pt idx="1805">
                  <c:v>3.1459310121679183</c:v>
                </c:pt>
                <c:pt idx="1806">
                  <c:v>1.0149253731343284</c:v>
                </c:pt>
                <c:pt idx="1807">
                  <c:v>2.5236942066385395</c:v>
                </c:pt>
                <c:pt idx="1808">
                  <c:v>2.7876784769962986</c:v>
                </c:pt>
                <c:pt idx="1809">
                  <c:v>1.1648458711050664</c:v>
                </c:pt>
                <c:pt idx="1810">
                  <c:v>1.9846424373675393</c:v>
                </c:pt>
                <c:pt idx="1811">
                  <c:v>2.2300953527718081</c:v>
                </c:pt>
                <c:pt idx="1812">
                  <c:v>2.2388288439504622</c:v>
                </c:pt>
                <c:pt idx="1813">
                  <c:v>2.3085896332439613</c:v>
                </c:pt>
                <c:pt idx="1814">
                  <c:v>3.5424283531731695</c:v>
                </c:pt>
                <c:pt idx="1815">
                  <c:v>2.8100882496255255</c:v>
                </c:pt>
                <c:pt idx="1816">
                  <c:v>2.0118087279602808</c:v>
                </c:pt>
                <c:pt idx="1817">
                  <c:v>1.9191211754221602</c:v>
                </c:pt>
                <c:pt idx="1818">
                  <c:v>3.3083130721141463</c:v>
                </c:pt>
                <c:pt idx="1819">
                  <c:v>1.6891082726918056</c:v>
                </c:pt>
                <c:pt idx="1820">
                  <c:v>2.2649986836603535</c:v>
                </c:pt>
                <c:pt idx="1821">
                  <c:v>3.1229213309215376</c:v>
                </c:pt>
                <c:pt idx="1822">
                  <c:v>4.29389156748194</c:v>
                </c:pt>
                <c:pt idx="1823">
                  <c:v>2.4071505778217546</c:v>
                </c:pt>
                <c:pt idx="1824">
                  <c:v>2.1948674899005818</c:v>
                </c:pt>
                <c:pt idx="1825">
                  <c:v>3.7022627900475258</c:v>
                </c:pt>
                <c:pt idx="1826">
                  <c:v>1.2187138223108205</c:v>
                </c:pt>
                <c:pt idx="1827">
                  <c:v>2.5306239650832238</c:v>
                </c:pt>
                <c:pt idx="1828">
                  <c:v>2.483037460531099</c:v>
                </c:pt>
                <c:pt idx="1829">
                  <c:v>2.3573009442030424</c:v>
                </c:pt>
                <c:pt idx="1830">
                  <c:v>2.6309109764097149</c:v>
                </c:pt>
                <c:pt idx="1831">
                  <c:v>3.6553426801878444</c:v>
                </c:pt>
                <c:pt idx="1832">
                  <c:v>1.8586187105414196</c:v>
                </c:pt>
                <c:pt idx="1833">
                  <c:v>2.455442493729846</c:v>
                </c:pt>
                <c:pt idx="1834">
                  <c:v>0.78929300997992813</c:v>
                </c:pt>
                <c:pt idx="1835">
                  <c:v>2.8455680338007201</c:v>
                </c:pt>
                <c:pt idx="1836">
                  <c:v>1.902168746199967</c:v>
                </c:pt>
                <c:pt idx="1837">
                  <c:v>2.4036666013722856</c:v>
                </c:pt>
                <c:pt idx="1838">
                  <c:v>2.2657160573892661</c:v>
                </c:pt>
                <c:pt idx="1839">
                  <c:v>2.0156395745386839</c:v>
                </c:pt>
                <c:pt idx="1840">
                  <c:v>2.0783833794316102</c:v>
                </c:pt>
                <c:pt idx="1841">
                  <c:v>2.499035061873895</c:v>
                </c:pt>
                <c:pt idx="1842">
                  <c:v>2.7896367660460877</c:v>
                </c:pt>
                <c:pt idx="1843">
                  <c:v>3.0440834416532576</c:v>
                </c:pt>
                <c:pt idx="1844">
                  <c:v>2.1073200335904363</c:v>
                </c:pt>
                <c:pt idx="1845">
                  <c:v>2.7311527337058772</c:v>
                </c:pt>
                <c:pt idx="1846">
                  <c:v>1.6653265140425633</c:v>
                </c:pt>
                <c:pt idx="1847">
                  <c:v>1.6589961172603918</c:v>
                </c:pt>
                <c:pt idx="1848">
                  <c:v>2.816260689845739</c:v>
                </c:pt>
                <c:pt idx="1849">
                  <c:v>2.4527154465812346</c:v>
                </c:pt>
                <c:pt idx="1850">
                  <c:v>3.2470972806279788</c:v>
                </c:pt>
                <c:pt idx="1851">
                  <c:v>3.2145926286125399</c:v>
                </c:pt>
                <c:pt idx="1852">
                  <c:v>1.5309851854185339</c:v>
                </c:pt>
                <c:pt idx="1853">
                  <c:v>3.1897763020725702</c:v>
                </c:pt>
                <c:pt idx="1854">
                  <c:v>1.2197020011758815</c:v>
                </c:pt>
                <c:pt idx="1855">
                  <c:v>2.2069580245375846</c:v>
                </c:pt>
                <c:pt idx="1856">
                  <c:v>3.5668941515683663</c:v>
                </c:pt>
                <c:pt idx="1857">
                  <c:v>1.7405910775747948</c:v>
                </c:pt>
                <c:pt idx="1858">
                  <c:v>1.9755112256016019</c:v>
                </c:pt>
                <c:pt idx="1859">
                  <c:v>1.8755136811837028</c:v>
                </c:pt>
                <c:pt idx="1860">
                  <c:v>2.0627423270961458</c:v>
                </c:pt>
                <c:pt idx="1861">
                  <c:v>3.9209969159875318</c:v>
                </c:pt>
                <c:pt idx="1862">
                  <c:v>2.812693417693418</c:v>
                </c:pt>
                <c:pt idx="1863">
                  <c:v>2.5763256410523794</c:v>
                </c:pt>
                <c:pt idx="1864">
                  <c:v>2.2428541877149168</c:v>
                </c:pt>
                <c:pt idx="1865">
                  <c:v>3.5178162784158502</c:v>
                </c:pt>
                <c:pt idx="1866">
                  <c:v>1.515036884685772</c:v>
                </c:pt>
                <c:pt idx="1867">
                  <c:v>2.7636923580477428</c:v>
                </c:pt>
                <c:pt idx="1868">
                  <c:v>2.3047683734175659</c:v>
                </c:pt>
                <c:pt idx="1869">
                  <c:v>1.7226760359685913</c:v>
                </c:pt>
                <c:pt idx="1870">
                  <c:v>2.8332406029630586</c:v>
                </c:pt>
                <c:pt idx="1871">
                  <c:v>2.6683199643754869</c:v>
                </c:pt>
                <c:pt idx="1872">
                  <c:v>2.4080813387179738</c:v>
                </c:pt>
                <c:pt idx="1873">
                  <c:v>2.0072671261649528</c:v>
                </c:pt>
                <c:pt idx="1874">
                  <c:v>1.9295104071416393</c:v>
                </c:pt>
                <c:pt idx="1875">
                  <c:v>1.7447967216650491</c:v>
                </c:pt>
                <c:pt idx="1876">
                  <c:v>2.6436861994431951</c:v>
                </c:pt>
                <c:pt idx="1877">
                  <c:v>1.5910886041723586</c:v>
                </c:pt>
                <c:pt idx="1878">
                  <c:v>2.8013057659472005</c:v>
                </c:pt>
                <c:pt idx="1879">
                  <c:v>2.1518032121528385</c:v>
                </c:pt>
                <c:pt idx="1880">
                  <c:v>3.1146015834710843</c:v>
                </c:pt>
                <c:pt idx="1881">
                  <c:v>1.8104173243260309</c:v>
                </c:pt>
                <c:pt idx="1882">
                  <c:v>4.583504228164883</c:v>
                </c:pt>
                <c:pt idx="1887">
                  <c:v>1.8382011721085996</c:v>
                </c:pt>
                <c:pt idx="1888">
                  <c:v>1.1794363326663739</c:v>
                </c:pt>
                <c:pt idx="1889">
                  <c:v>1.8007848626490366</c:v>
                </c:pt>
                <c:pt idx="1890">
                  <c:v>3.4964026835286863</c:v>
                </c:pt>
                <c:pt idx="1891">
                  <c:v>1.2045086588968024</c:v>
                </c:pt>
                <c:pt idx="1892">
                  <c:v>3.2119297461191296</c:v>
                </c:pt>
                <c:pt idx="1893">
                  <c:v>2.579487998477723</c:v>
                </c:pt>
                <c:pt idx="1894">
                  <c:v>1.7536642765320898</c:v>
                </c:pt>
                <c:pt idx="1895">
                  <c:v>2.3676431301351561</c:v>
                </c:pt>
                <c:pt idx="1896">
                  <c:v>2.2615363952328225</c:v>
                </c:pt>
                <c:pt idx="1897">
                  <c:v>1.3334455403011984</c:v>
                </c:pt>
                <c:pt idx="1898">
                  <c:v>2.7989661854081498</c:v>
                </c:pt>
                <c:pt idx="1899">
                  <c:v>2.9092325501017671</c:v>
                </c:pt>
                <c:pt idx="1900">
                  <c:v>3.7187864220132205</c:v>
                </c:pt>
                <c:pt idx="1901">
                  <c:v>3.3803595298746498</c:v>
                </c:pt>
                <c:pt idx="1902">
                  <c:v>2.2822173206754197</c:v>
                </c:pt>
                <c:pt idx="1903">
                  <c:v>1.7946778834216945</c:v>
                </c:pt>
                <c:pt idx="1904">
                  <c:v>2.1334669941959881</c:v>
                </c:pt>
                <c:pt idx="1905">
                  <c:v>2.3552129276310354</c:v>
                </c:pt>
                <c:pt idx="1906">
                  <c:v>2.3803709087442959</c:v>
                </c:pt>
                <c:pt idx="1907">
                  <c:v>4.4407038639536163</c:v>
                </c:pt>
                <c:pt idx="1908">
                  <c:v>2.6688591349416919</c:v>
                </c:pt>
                <c:pt idx="1909">
                  <c:v>1.1277955883304225</c:v>
                </c:pt>
                <c:pt idx="1910">
                  <c:v>1.9890595202970616</c:v>
                </c:pt>
                <c:pt idx="1911">
                  <c:v>2.4214856088298964</c:v>
                </c:pt>
                <c:pt idx="1912">
                  <c:v>3.1285531600760299</c:v>
                </c:pt>
                <c:pt idx="1913">
                  <c:v>2.3925520707837657</c:v>
                </c:pt>
                <c:pt idx="1914">
                  <c:v>2.9648972477547164</c:v>
                </c:pt>
                <c:pt idx="1915">
                  <c:v>2.0245911135854113</c:v>
                </c:pt>
                <c:pt idx="1916">
                  <c:v>2.5146250349967336</c:v>
                </c:pt>
                <c:pt idx="1917">
                  <c:v>3.2055045612050068</c:v>
                </c:pt>
                <c:pt idx="1918">
                  <c:v>2.3305234366019509</c:v>
                </c:pt>
                <c:pt idx="1919">
                  <c:v>1.6751059851942109</c:v>
                </c:pt>
                <c:pt idx="1920">
                  <c:v>1.7247253020160156</c:v>
                </c:pt>
                <c:pt idx="1921">
                  <c:v>3.0245998012806354</c:v>
                </c:pt>
                <c:pt idx="1922">
                  <c:v>2.1041654729845876</c:v>
                </c:pt>
                <c:pt idx="1923">
                  <c:v>2.9785816785875756</c:v>
                </c:pt>
                <c:pt idx="1924">
                  <c:v>1.5376002203158208</c:v>
                </c:pt>
                <c:pt idx="1925">
                  <c:v>1.4921074551205729</c:v>
                </c:pt>
                <c:pt idx="1926">
                  <c:v>2.7541963322545846</c:v>
                </c:pt>
                <c:pt idx="1927">
                  <c:v>2.7679187587300391</c:v>
                </c:pt>
                <c:pt idx="1928">
                  <c:v>1.8494226729131269</c:v>
                </c:pt>
                <c:pt idx="1929">
                  <c:v>3.9005457672032251</c:v>
                </c:pt>
                <c:pt idx="1930">
                  <c:v>1.3526524500152519</c:v>
                </c:pt>
                <c:pt idx="1931">
                  <c:v>4.6867157062193199</c:v>
                </c:pt>
                <c:pt idx="1932">
                  <c:v>2.5987540840775427</c:v>
                </c:pt>
                <c:pt idx="1933">
                  <c:v>1.4386885245901639</c:v>
                </c:pt>
                <c:pt idx="1934">
                  <c:v>2.0889858706373063</c:v>
                </c:pt>
                <c:pt idx="1935">
                  <c:v>2.4666281640495291</c:v>
                </c:pt>
                <c:pt idx="1936">
                  <c:v>3.9486059580437485</c:v>
                </c:pt>
                <c:pt idx="1937">
                  <c:v>3.9554195868121154</c:v>
                </c:pt>
                <c:pt idx="1938">
                  <c:v>3.3751907515933368</c:v>
                </c:pt>
                <c:pt idx="1939">
                  <c:v>3.5578102691555182</c:v>
                </c:pt>
                <c:pt idx="1940">
                  <c:v>1.8466385001620615</c:v>
                </c:pt>
                <c:pt idx="1941">
                  <c:v>2.2260835976730302</c:v>
                </c:pt>
                <c:pt idx="1942">
                  <c:v>2.895169399857588</c:v>
                </c:pt>
                <c:pt idx="1943">
                  <c:v>1.6627499127715557</c:v>
                </c:pt>
                <c:pt idx="1944">
                  <c:v>1.6746369134992198</c:v>
                </c:pt>
                <c:pt idx="1945">
                  <c:v>2.0455200214850162</c:v>
                </c:pt>
                <c:pt idx="1946">
                  <c:v>3.1528674693167358</c:v>
                </c:pt>
                <c:pt idx="1947">
                  <c:v>3.1553942505755486</c:v>
                </c:pt>
                <c:pt idx="1948">
                  <c:v>2.1647266546164068</c:v>
                </c:pt>
                <c:pt idx="1949">
                  <c:v>1.9862258103485058</c:v>
                </c:pt>
                <c:pt idx="1950">
                  <c:v>2.3232812355397323</c:v>
                </c:pt>
                <c:pt idx="1951">
                  <c:v>2.6965241829806383</c:v>
                </c:pt>
                <c:pt idx="1952">
                  <c:v>2.5482544844466406</c:v>
                </c:pt>
                <c:pt idx="1953">
                  <c:v>2.8945400602275591</c:v>
                </c:pt>
                <c:pt idx="1954">
                  <c:v>2.2798730165871377</c:v>
                </c:pt>
                <c:pt idx="1955">
                  <c:v>1.1812175266290126</c:v>
                </c:pt>
                <c:pt idx="1956">
                  <c:v>2.4540382988821885</c:v>
                </c:pt>
                <c:pt idx="1957">
                  <c:v>1.2267996874741041</c:v>
                </c:pt>
                <c:pt idx="1958">
                  <c:v>3.7424592881781966</c:v>
                </c:pt>
                <c:pt idx="1959">
                  <c:v>2.4006441132848364</c:v>
                </c:pt>
                <c:pt idx="1960">
                  <c:v>2.2180800502096827</c:v>
                </c:pt>
                <c:pt idx="1961">
                  <c:v>2.2106190312607352</c:v>
                </c:pt>
                <c:pt idx="1962">
                  <c:v>2.2730723469267189</c:v>
                </c:pt>
                <c:pt idx="1963">
                  <c:v>1.6795643349119906</c:v>
                </c:pt>
                <c:pt idx="1964">
                  <c:v>1.3961043972783589</c:v>
                </c:pt>
                <c:pt idx="1965">
                  <c:v>2.8755858262888179</c:v>
                </c:pt>
                <c:pt idx="1966">
                  <c:v>1.6720905346253534</c:v>
                </c:pt>
                <c:pt idx="1967">
                  <c:v>1.9742958564878399</c:v>
                </c:pt>
                <c:pt idx="1968">
                  <c:v>2.4907801306612427</c:v>
                </c:pt>
                <c:pt idx="1969">
                  <c:v>3.4163347231266683</c:v>
                </c:pt>
                <c:pt idx="1970">
                  <c:v>3.0929125681147247</c:v>
                </c:pt>
                <c:pt idx="1971">
                  <c:v>2.4527711868062787</c:v>
                </c:pt>
                <c:pt idx="1972">
                  <c:v>3.4075607389082427</c:v>
                </c:pt>
                <c:pt idx="1973">
                  <c:v>1.7784338631604242</c:v>
                </c:pt>
                <c:pt idx="1974">
                  <c:v>2.0907529105370979</c:v>
                </c:pt>
                <c:pt idx="1975">
                  <c:v>1.5997422511283346</c:v>
                </c:pt>
                <c:pt idx="1976">
                  <c:v>3.7713359608088699</c:v>
                </c:pt>
                <c:pt idx="1977">
                  <c:v>2.9654736562001065</c:v>
                </c:pt>
                <c:pt idx="1978">
                  <c:v>1.1834394218041677</c:v>
                </c:pt>
                <c:pt idx="1979">
                  <c:v>2.5354059618987552</c:v>
                </c:pt>
                <c:pt idx="1980">
                  <c:v>1.4167474548664616</c:v>
                </c:pt>
                <c:pt idx="1981">
                  <c:v>1.9858467671293463</c:v>
                </c:pt>
                <c:pt idx="1982">
                  <c:v>2.6944107111713329</c:v>
                </c:pt>
                <c:pt idx="1983">
                  <c:v>0.66193050096932693</c:v>
                </c:pt>
                <c:pt idx="1984">
                  <c:v>2.5239572811083244</c:v>
                </c:pt>
                <c:pt idx="1985">
                  <c:v>3.4365034493631317</c:v>
                </c:pt>
                <c:pt idx="1986">
                  <c:v>3.121966611542315</c:v>
                </c:pt>
                <c:pt idx="1987">
                  <c:v>1.7880037178840624</c:v>
                </c:pt>
                <c:pt idx="1988">
                  <c:v>1.3196411351505841</c:v>
                </c:pt>
                <c:pt idx="1989">
                  <c:v>2.0586272399621528</c:v>
                </c:pt>
                <c:pt idx="1990">
                  <c:v>2.9085736192705642</c:v>
                </c:pt>
                <c:pt idx="1991">
                  <c:v>2.0361015318084843</c:v>
                </c:pt>
                <c:pt idx="1992">
                  <c:v>3.6546088733149422</c:v>
                </c:pt>
                <c:pt idx="1993">
                  <c:v>2.4086577250629246</c:v>
                </c:pt>
                <c:pt idx="1994">
                  <c:v>2.856575493683307</c:v>
                </c:pt>
                <c:pt idx="1995">
                  <c:v>2.6799327703462716</c:v>
                </c:pt>
                <c:pt idx="1996">
                  <c:v>3.1419692072460461</c:v>
                </c:pt>
                <c:pt idx="1997">
                  <c:v>2.0948663512813228</c:v>
                </c:pt>
                <c:pt idx="1998">
                  <c:v>2.436247542745094</c:v>
                </c:pt>
                <c:pt idx="1999">
                  <c:v>4.9337516679288829</c:v>
                </c:pt>
                <c:pt idx="2000">
                  <c:v>2.098440565058302</c:v>
                </c:pt>
                <c:pt idx="2001">
                  <c:v>2.6897490819234218</c:v>
                </c:pt>
                <c:pt idx="2002">
                  <c:v>2.4384096099003441</c:v>
                </c:pt>
                <c:pt idx="2003">
                  <c:v>3.9812087113643537</c:v>
                </c:pt>
                <c:pt idx="2004">
                  <c:v>2.0860196889238174</c:v>
                </c:pt>
                <c:pt idx="2005">
                  <c:v>2.9137118980043408</c:v>
                </c:pt>
                <c:pt idx="2006">
                  <c:v>2.6525048685779034</c:v>
                </c:pt>
                <c:pt idx="2007">
                  <c:v>2.5320433165657734</c:v>
                </c:pt>
                <c:pt idx="2008">
                  <c:v>1.9898402937311277</c:v>
                </c:pt>
                <c:pt idx="2009">
                  <c:v>2.5159752561191979</c:v>
                </c:pt>
                <c:pt idx="2010">
                  <c:v>2.3153850038332822</c:v>
                </c:pt>
                <c:pt idx="2011">
                  <c:v>2.0297262785598713</c:v>
                </c:pt>
                <c:pt idx="2012">
                  <c:v>2.1411967075971541</c:v>
                </c:pt>
                <c:pt idx="2013">
                  <c:v>2.4397248471112696</c:v>
                </c:pt>
                <c:pt idx="2014">
                  <c:v>2.5095712199654852</c:v>
                </c:pt>
                <c:pt idx="2015">
                  <c:v>1.8249149534732743</c:v>
                </c:pt>
                <c:pt idx="2016">
                  <c:v>3.0827835900070886</c:v>
                </c:pt>
                <c:pt idx="2017">
                  <c:v>2.1647161464340448</c:v>
                </c:pt>
                <c:pt idx="2018">
                  <c:v>1.9017801842020594</c:v>
                </c:pt>
                <c:pt idx="2019">
                  <c:v>2.06621566684115</c:v>
                </c:pt>
                <c:pt idx="2020">
                  <c:v>2.1181313389534258</c:v>
                </c:pt>
                <c:pt idx="2021">
                  <c:v>2.7824086542371962</c:v>
                </c:pt>
                <c:pt idx="2022">
                  <c:v>1.6400765089619356</c:v>
                </c:pt>
                <c:pt idx="2023">
                  <c:v>2.0265293945598128</c:v>
                </c:pt>
                <c:pt idx="2024">
                  <c:v>2.2759457076290142</c:v>
                </c:pt>
                <c:pt idx="2025">
                  <c:v>2.237758664581591</c:v>
                </c:pt>
                <c:pt idx="2026">
                  <c:v>1.8903086373609945</c:v>
                </c:pt>
                <c:pt idx="2027">
                  <c:v>2.4192650049345366</c:v>
                </c:pt>
                <c:pt idx="2028">
                  <c:v>1.6235702478381828</c:v>
                </c:pt>
                <c:pt idx="2029">
                  <c:v>3.0504570768099191</c:v>
                </c:pt>
                <c:pt idx="2030">
                  <c:v>1.2330433655699731</c:v>
                </c:pt>
                <c:pt idx="2031">
                  <c:v>1.5045713333317228</c:v>
                </c:pt>
                <c:pt idx="2032">
                  <c:v>2.4133796214917682</c:v>
                </c:pt>
                <c:pt idx="2033">
                  <c:v>3.2114783787504897</c:v>
                </c:pt>
                <c:pt idx="2034">
                  <c:v>2.2366791055980646</c:v>
                </c:pt>
                <c:pt idx="2035">
                  <c:v>2.2525436611989909</c:v>
                </c:pt>
                <c:pt idx="2036">
                  <c:v>1.7385467890502846</c:v>
                </c:pt>
                <c:pt idx="2037">
                  <c:v>3.2465808224578652</c:v>
                </c:pt>
                <c:pt idx="2038">
                  <c:v>2.8586600808316533</c:v>
                </c:pt>
                <c:pt idx="2039">
                  <c:v>2.3035640797970833</c:v>
                </c:pt>
                <c:pt idx="2040">
                  <c:v>2.0682741607139357</c:v>
                </c:pt>
                <c:pt idx="2041">
                  <c:v>1.4216568603512421</c:v>
                </c:pt>
                <c:pt idx="2042">
                  <c:v>2.6840515314485431</c:v>
                </c:pt>
                <c:pt idx="2043">
                  <c:v>2.5397049075558344</c:v>
                </c:pt>
                <c:pt idx="2044">
                  <c:v>1.9245408118711331</c:v>
                </c:pt>
                <c:pt idx="2045">
                  <c:v>2.7396335439505504</c:v>
                </c:pt>
                <c:pt idx="2046">
                  <c:v>2.341699175128793</c:v>
                </c:pt>
                <c:pt idx="2047">
                  <c:v>2.7671805289072795</c:v>
                </c:pt>
                <c:pt idx="2048">
                  <c:v>2.1279133379776649</c:v>
                </c:pt>
                <c:pt idx="2049">
                  <c:v>2.3369097863810233</c:v>
                </c:pt>
                <c:pt idx="2050">
                  <c:v>1.6578379905438085</c:v>
                </c:pt>
                <c:pt idx="2051">
                  <c:v>2.5796149707312406</c:v>
                </c:pt>
                <c:pt idx="2052">
                  <c:v>2.3516748497920412</c:v>
                </c:pt>
                <c:pt idx="2053">
                  <c:v>4.052541049550392</c:v>
                </c:pt>
                <c:pt idx="2054">
                  <c:v>1.4448279566042463</c:v>
                </c:pt>
                <c:pt idx="2055">
                  <c:v>2.7740500976075855</c:v>
                </c:pt>
                <c:pt idx="2056">
                  <c:v>1.8109390451528713</c:v>
                </c:pt>
                <c:pt idx="2057">
                  <c:v>2.3194667947952108</c:v>
                </c:pt>
                <c:pt idx="2058">
                  <c:v>3.5399933032636741</c:v>
                </c:pt>
                <c:pt idx="2059">
                  <c:v>2.4165146232205865</c:v>
                </c:pt>
                <c:pt idx="2060">
                  <c:v>2.8480496343763275</c:v>
                </c:pt>
                <c:pt idx="2061">
                  <c:v>1.7835507598362361</c:v>
                </c:pt>
                <c:pt idx="2062">
                  <c:v>1.4849876653235872</c:v>
                </c:pt>
                <c:pt idx="2063">
                  <c:v>1.8573562171717013</c:v>
                </c:pt>
                <c:pt idx="2064">
                  <c:v>3.0976010377190528</c:v>
                </c:pt>
                <c:pt idx="2065">
                  <c:v>2.3286044015588856</c:v>
                </c:pt>
                <c:pt idx="2066">
                  <c:v>2.5287146641948826</c:v>
                </c:pt>
                <c:pt idx="2067">
                  <c:v>1.4938027658788686</c:v>
                </c:pt>
                <c:pt idx="2068">
                  <c:v>1.0296788705071764</c:v>
                </c:pt>
                <c:pt idx="2069">
                  <c:v>2.254017242258838</c:v>
                </c:pt>
                <c:pt idx="2070">
                  <c:v>2.4837138089298239</c:v>
                </c:pt>
                <c:pt idx="2071">
                  <c:v>2.7788528145088627</c:v>
                </c:pt>
                <c:pt idx="2072">
                  <c:v>1.7472534958766586</c:v>
                </c:pt>
                <c:pt idx="2073">
                  <c:v>1.6981735469853341</c:v>
                </c:pt>
                <c:pt idx="2074">
                  <c:v>1.7587598596898038</c:v>
                </c:pt>
                <c:pt idx="2075">
                  <c:v>2.885318376277227</c:v>
                </c:pt>
                <c:pt idx="2076">
                  <c:v>1.1211877280222275</c:v>
                </c:pt>
                <c:pt idx="2077">
                  <c:v>1.7290975425070558</c:v>
                </c:pt>
                <c:pt idx="2078">
                  <c:v>2.0002449382413023</c:v>
                </c:pt>
                <c:pt idx="2079">
                  <c:v>3.2429040336017083</c:v>
                </c:pt>
                <c:pt idx="2080">
                  <c:v>2.3036905823570373</c:v>
                </c:pt>
                <c:pt idx="2081">
                  <c:v>2.6602679728018845</c:v>
                </c:pt>
                <c:pt idx="2082">
                  <c:v>1.4171005059660167</c:v>
                </c:pt>
                <c:pt idx="2083">
                  <c:v>2.5257668968598179</c:v>
                </c:pt>
                <c:pt idx="2084">
                  <c:v>2.281100842620277</c:v>
                </c:pt>
                <c:pt idx="2085">
                  <c:v>2.9078733777771459</c:v>
                </c:pt>
                <c:pt idx="2086">
                  <c:v>3.382450838134325</c:v>
                </c:pt>
                <c:pt idx="2087">
                  <c:v>2.3186296306088257</c:v>
                </c:pt>
                <c:pt idx="2088">
                  <c:v>2.2921031139753882</c:v>
                </c:pt>
                <c:pt idx="2089">
                  <c:v>2.8440304393238547</c:v>
                </c:pt>
                <c:pt idx="2090">
                  <c:v>3.2267415980413974</c:v>
                </c:pt>
                <c:pt idx="2091">
                  <c:v>1.8138905631698943</c:v>
                </c:pt>
                <c:pt idx="2092">
                  <c:v>2.0475458066997838</c:v>
                </c:pt>
                <c:pt idx="2093">
                  <c:v>2.063795382218514</c:v>
                </c:pt>
                <c:pt idx="2094">
                  <c:v>3.3034031320345267</c:v>
                </c:pt>
                <c:pt idx="2095">
                  <c:v>2.8763378975594414</c:v>
                </c:pt>
                <c:pt idx="2096">
                  <c:v>2.5581772105778522</c:v>
                </c:pt>
                <c:pt idx="2097">
                  <c:v>2.055050732182131</c:v>
                </c:pt>
                <c:pt idx="2098">
                  <c:v>1.1818925680010959</c:v>
                </c:pt>
                <c:pt idx="2099">
                  <c:v>2.320301175476382</c:v>
                </c:pt>
                <c:pt idx="2100">
                  <c:v>3.0397789488201727</c:v>
                </c:pt>
                <c:pt idx="2101">
                  <c:v>2.5248671835032073</c:v>
                </c:pt>
                <c:pt idx="2102">
                  <c:v>1.7473523355650808</c:v>
                </c:pt>
                <c:pt idx="2103">
                  <c:v>2.1959289981308867</c:v>
                </c:pt>
                <c:pt idx="2104">
                  <c:v>2.9644728141423791</c:v>
                </c:pt>
                <c:pt idx="2105">
                  <c:v>2.7678343939315249</c:v>
                </c:pt>
                <c:pt idx="2106">
                  <c:v>1.8072088117062426</c:v>
                </c:pt>
                <c:pt idx="2107">
                  <c:v>1.8445680984096779</c:v>
                </c:pt>
                <c:pt idx="2108">
                  <c:v>3.1443036067207988</c:v>
                </c:pt>
                <c:pt idx="2109">
                  <c:v>1.9639536009384593</c:v>
                </c:pt>
                <c:pt idx="2110">
                  <c:v>0.94009087767885213</c:v>
                </c:pt>
                <c:pt idx="2111">
                  <c:v>3.0711908786779043</c:v>
                </c:pt>
                <c:pt idx="2112">
                  <c:v>1.9430637720488464</c:v>
                </c:pt>
                <c:pt idx="2113">
                  <c:v>2.9335193963703685</c:v>
                </c:pt>
                <c:pt idx="2114">
                  <c:v>2.1852601461311725</c:v>
                </c:pt>
                <c:pt idx="2115">
                  <c:v>2.3202915511971409</c:v>
                </c:pt>
                <c:pt idx="2116">
                  <c:v>1.5580618507728188</c:v>
                </c:pt>
                <c:pt idx="2117">
                  <c:v>1.4995671728191655</c:v>
                </c:pt>
                <c:pt idx="2118">
                  <c:v>2.588933378795514</c:v>
                </c:pt>
                <c:pt idx="2119">
                  <c:v>1.6258912162250232</c:v>
                </c:pt>
                <c:pt idx="2120">
                  <c:v>1.8841350400997732</c:v>
                </c:pt>
                <c:pt idx="2121">
                  <c:v>2.6728090988245539</c:v>
                </c:pt>
                <c:pt idx="2122">
                  <c:v>2.843138248847926</c:v>
                </c:pt>
                <c:pt idx="2123">
                  <c:v>1.9739818736837123</c:v>
                </c:pt>
                <c:pt idx="2124">
                  <c:v>1.8646021433262074</c:v>
                </c:pt>
                <c:pt idx="2125">
                  <c:v>2.5862351169152089</c:v>
                </c:pt>
                <c:pt idx="2129">
                  <c:v>3.4527683941041913</c:v>
                </c:pt>
                <c:pt idx="2130">
                  <c:v>2.2827535307360693</c:v>
                </c:pt>
                <c:pt idx="2131">
                  <c:v>1.6320147621736458</c:v>
                </c:pt>
                <c:pt idx="2132">
                  <c:v>2.4815743209452306</c:v>
                </c:pt>
                <c:pt idx="2133">
                  <c:v>1.2858451507449684</c:v>
                </c:pt>
                <c:pt idx="2134">
                  <c:v>3.008355859940032</c:v>
                </c:pt>
                <c:pt idx="2135">
                  <c:v>1.4730621081493938</c:v>
                </c:pt>
                <c:pt idx="2136">
                  <c:v>2.6252741360516163</c:v>
                </c:pt>
                <c:pt idx="2138">
                  <c:v>1.9654744000523114</c:v>
                </c:pt>
                <c:pt idx="2139">
                  <c:v>2.7483697126764786</c:v>
                </c:pt>
                <c:pt idx="2140">
                  <c:v>2.2651674713110439</c:v>
                </c:pt>
                <c:pt idx="2141">
                  <c:v>3.2682228224861118</c:v>
                </c:pt>
                <c:pt idx="2142">
                  <c:v>1.952071476449992</c:v>
                </c:pt>
                <c:pt idx="2143">
                  <c:v>2.1144605410899402</c:v>
                </c:pt>
                <c:pt idx="2146">
                  <c:v>2.1260151775355332</c:v>
                </c:pt>
                <c:pt idx="2147">
                  <c:v>2.448891156334045</c:v>
                </c:pt>
                <c:pt idx="2148">
                  <c:v>0.98195824964866663</c:v>
                </c:pt>
                <c:pt idx="2149">
                  <c:v>1.3402784234016631</c:v>
                </c:pt>
                <c:pt idx="2150">
                  <c:v>1.5695933608925965</c:v>
                </c:pt>
                <c:pt idx="2151">
                  <c:v>1.751721594634122</c:v>
                </c:pt>
                <c:pt idx="2152">
                  <c:v>3.4345383283070423</c:v>
                </c:pt>
                <c:pt idx="2153">
                  <c:v>2.870974016315603</c:v>
                </c:pt>
                <c:pt idx="2154">
                  <c:v>1.2585109175788429</c:v>
                </c:pt>
                <c:pt idx="2155">
                  <c:v>2.3544993903871321</c:v>
                </c:pt>
                <c:pt idx="2156">
                  <c:v>1.0645367482559869</c:v>
                </c:pt>
                <c:pt idx="2157">
                  <c:v>1.8247725199254086</c:v>
                </c:pt>
                <c:pt idx="2158">
                  <c:v>2.3379951089685109</c:v>
                </c:pt>
                <c:pt idx="2159">
                  <c:v>2.8316453669184805</c:v>
                </c:pt>
                <c:pt idx="2160">
                  <c:v>1.8891645870739917</c:v>
                </c:pt>
                <c:pt idx="2161">
                  <c:v>0.99532326194736231</c:v>
                </c:pt>
                <c:pt idx="2162">
                  <c:v>1.5788980599135205</c:v>
                </c:pt>
                <c:pt idx="2163">
                  <c:v>3.1786472785044046</c:v>
                </c:pt>
                <c:pt idx="2164">
                  <c:v>2.7403237192845169</c:v>
                </c:pt>
                <c:pt idx="2165">
                  <c:v>1.8457663386350056</c:v>
                </c:pt>
                <c:pt idx="2166">
                  <c:v>2.688821862813771</c:v>
                </c:pt>
                <c:pt idx="2167">
                  <c:v>2.0006536909485026</c:v>
                </c:pt>
                <c:pt idx="2168">
                  <c:v>1.7761544643409097</c:v>
                </c:pt>
                <c:pt idx="2169">
                  <c:v>1.5440584060526259</c:v>
                </c:pt>
                <c:pt idx="2170">
                  <c:v>0.86380922071126898</c:v>
                </c:pt>
                <c:pt idx="2171">
                  <c:v>3.1650362360126714</c:v>
                </c:pt>
                <c:pt idx="2172">
                  <c:v>2.7348374022734903</c:v>
                </c:pt>
                <c:pt idx="2173">
                  <c:v>1.6658899341215732</c:v>
                </c:pt>
                <c:pt idx="2174">
                  <c:v>2.4539003760624873</c:v>
                </c:pt>
                <c:pt idx="2175">
                  <c:v>1.4160524355885618</c:v>
                </c:pt>
                <c:pt idx="2176">
                  <c:v>1.8594171120551826</c:v>
                </c:pt>
                <c:pt idx="2177">
                  <c:v>0.86256376986818439</c:v>
                </c:pt>
                <c:pt idx="2178">
                  <c:v>1.9807608844458817</c:v>
                </c:pt>
                <c:pt idx="2179">
                  <c:v>2.0291848926437872</c:v>
                </c:pt>
                <c:pt idx="2180">
                  <c:v>2.6261641793958956</c:v>
                </c:pt>
                <c:pt idx="2181">
                  <c:v>2.1693664290875736</c:v>
                </c:pt>
                <c:pt idx="2182">
                  <c:v>1.750331269955399</c:v>
                </c:pt>
                <c:pt idx="2183">
                  <c:v>1.4149046857190661</c:v>
                </c:pt>
                <c:pt idx="2184">
                  <c:v>2.8346216414498517</c:v>
                </c:pt>
                <c:pt idx="2185">
                  <c:v>1.6074070849115476</c:v>
                </c:pt>
                <c:pt idx="2186">
                  <c:v>1.0296501000331046</c:v>
                </c:pt>
                <c:pt idx="2187">
                  <c:v>3.0168300362748046</c:v>
                </c:pt>
                <c:pt idx="2188">
                  <c:v>2.3091576531164386</c:v>
                </c:pt>
                <c:pt idx="2189">
                  <c:v>2.2225238855153258</c:v>
                </c:pt>
                <c:pt idx="2190">
                  <c:v>1.9480465170626109</c:v>
                </c:pt>
                <c:pt idx="2191">
                  <c:v>2.4986014861112524</c:v>
                </c:pt>
                <c:pt idx="2192">
                  <c:v>1.1631434537265526</c:v>
                </c:pt>
                <c:pt idx="2193">
                  <c:v>2.1127476373818692</c:v>
                </c:pt>
                <c:pt idx="2194">
                  <c:v>1.764819596160212</c:v>
                </c:pt>
                <c:pt idx="2195">
                  <c:v>2.218914208460248</c:v>
                </c:pt>
                <c:pt idx="2196">
                  <c:v>1.3714865312969358</c:v>
                </c:pt>
                <c:pt idx="2198">
                  <c:v>2.9087386377145941</c:v>
                </c:pt>
                <c:pt idx="2199">
                  <c:v>1.7941795510306475</c:v>
                </c:pt>
                <c:pt idx="2200">
                  <c:v>3.24399325219906</c:v>
                </c:pt>
                <c:pt idx="2201">
                  <c:v>1.09285995900985</c:v>
                </c:pt>
                <c:pt idx="2203">
                  <c:v>2.3550798693652664</c:v>
                </c:pt>
                <c:pt idx="2204">
                  <c:v>2.639199928029508</c:v>
                </c:pt>
                <c:pt idx="2205">
                  <c:v>2.3482749665073248</c:v>
                </c:pt>
                <c:pt idx="2206">
                  <c:v>3.3850456067048849</c:v>
                </c:pt>
                <c:pt idx="2208">
                  <c:v>2.3295168762408998</c:v>
                </c:pt>
                <c:pt idx="2209">
                  <c:v>1.3700276918064831</c:v>
                </c:pt>
                <c:pt idx="2210">
                  <c:v>1.7480035085506589</c:v>
                </c:pt>
                <c:pt idx="2211">
                  <c:v>2.4936886831774943</c:v>
                </c:pt>
                <c:pt idx="2212">
                  <c:v>2.2565234335787805</c:v>
                </c:pt>
                <c:pt idx="2213">
                  <c:v>2.5159541213109198</c:v>
                </c:pt>
                <c:pt idx="2214">
                  <c:v>2.3181016891206099</c:v>
                </c:pt>
                <c:pt idx="2215">
                  <c:v>0.9946917631182286</c:v>
                </c:pt>
                <c:pt idx="2216">
                  <c:v>2.7287896433673722</c:v>
                </c:pt>
                <c:pt idx="2217">
                  <c:v>1.1072493553201936</c:v>
                </c:pt>
                <c:pt idx="2218">
                  <c:v>2.2712132685770898</c:v>
                </c:pt>
                <c:pt idx="2219">
                  <c:v>2.5716690853022537</c:v>
                </c:pt>
                <c:pt idx="2220">
                  <c:v>2.1517033154836502</c:v>
                </c:pt>
                <c:pt idx="2221">
                  <c:v>1.5037612474483071</c:v>
                </c:pt>
                <c:pt idx="2223">
                  <c:v>2.1555719034686458</c:v>
                </c:pt>
                <c:pt idx="2224">
                  <c:v>2.5964743974097608</c:v>
                </c:pt>
                <c:pt idx="2225">
                  <c:v>1.7439496179210052</c:v>
                </c:pt>
                <c:pt idx="2226">
                  <c:v>1.4547336287724535</c:v>
                </c:pt>
                <c:pt idx="2233">
                  <c:v>1.7272827136439586</c:v>
                </c:pt>
                <c:pt idx="2234">
                  <c:v>1.8575192109421319</c:v>
                </c:pt>
                <c:pt idx="2235">
                  <c:v>1.8042588332448535</c:v>
                </c:pt>
                <c:pt idx="2236">
                  <c:v>1.9304035272992781</c:v>
                </c:pt>
                <c:pt idx="2237">
                  <c:v>2.0850879614051139</c:v>
                </c:pt>
                <c:pt idx="2238">
                  <c:v>2.7983442950505766</c:v>
                </c:pt>
                <c:pt idx="2239">
                  <c:v>2.0165165648118366</c:v>
                </c:pt>
                <c:pt idx="2240">
                  <c:v>2.7625871325601401</c:v>
                </c:pt>
                <c:pt idx="2241">
                  <c:v>3.6423099748086427</c:v>
                </c:pt>
                <c:pt idx="2243">
                  <c:v>2.5687328157514266</c:v>
                </c:pt>
                <c:pt idx="2244">
                  <c:v>2.1202947273572343</c:v>
                </c:pt>
                <c:pt idx="2245">
                  <c:v>2.7184886719608086</c:v>
                </c:pt>
                <c:pt idx="2246">
                  <c:v>1.6115197727656676</c:v>
                </c:pt>
                <c:pt idx="2248">
                  <c:v>1.9956501028392495</c:v>
                </c:pt>
                <c:pt idx="2249">
                  <c:v>2.7334292089867795</c:v>
                </c:pt>
                <c:pt idx="2250">
                  <c:v>0.98155026724428174</c:v>
                </c:pt>
                <c:pt idx="2251">
                  <c:v>1.7795043387874754</c:v>
                </c:pt>
                <c:pt idx="2253">
                  <c:v>2.404434735755256</c:v>
                </c:pt>
                <c:pt idx="2254">
                  <c:v>2.0171780149217411</c:v>
                </c:pt>
                <c:pt idx="2255">
                  <c:v>1.9596096473192233</c:v>
                </c:pt>
                <c:pt idx="2256">
                  <c:v>2.0770908423058381</c:v>
                </c:pt>
                <c:pt idx="2257">
                  <c:v>1.7815712691754626</c:v>
                </c:pt>
                <c:pt idx="2258">
                  <c:v>1.8810319127920547</c:v>
                </c:pt>
                <c:pt idx="2259">
                  <c:v>2.0929279144650397</c:v>
                </c:pt>
                <c:pt idx="2260">
                  <c:v>1.4039860952745573</c:v>
                </c:pt>
                <c:pt idx="2261">
                  <c:v>1.8797814791849301</c:v>
                </c:pt>
                <c:pt idx="2263">
                  <c:v>1.6928129424348779</c:v>
                </c:pt>
                <c:pt idx="2264">
                  <c:v>2.2255626186531496</c:v>
                </c:pt>
                <c:pt idx="2265">
                  <c:v>1.7288296704197192</c:v>
                </c:pt>
                <c:pt idx="2266">
                  <c:v>2.0494641384995882</c:v>
                </c:pt>
                <c:pt idx="2267">
                  <c:v>1.5091071230152513</c:v>
                </c:pt>
                <c:pt idx="2268">
                  <c:v>1.4802573137069033</c:v>
                </c:pt>
                <c:pt idx="2269">
                  <c:v>2.0729492424094746</c:v>
                </c:pt>
                <c:pt idx="2270">
                  <c:v>1.9351608761764858</c:v>
                </c:pt>
                <c:pt idx="2271">
                  <c:v>2.7571415207960617</c:v>
                </c:pt>
                <c:pt idx="2272">
                  <c:v>1.0179788007653976</c:v>
                </c:pt>
                <c:pt idx="2273">
                  <c:v>3.0884366243776098</c:v>
                </c:pt>
                <c:pt idx="2274">
                  <c:v>1.8291075445731997</c:v>
                </c:pt>
                <c:pt idx="2275">
                  <c:v>2.1091618357947883</c:v>
                </c:pt>
                <c:pt idx="2276">
                  <c:v>2.8007644515621717</c:v>
                </c:pt>
                <c:pt idx="2277">
                  <c:v>2.4107875697800192</c:v>
                </c:pt>
                <c:pt idx="2278">
                  <c:v>1.5092240949811522</c:v>
                </c:pt>
                <c:pt idx="2279">
                  <c:v>2.6190573630720961</c:v>
                </c:pt>
                <c:pt idx="2280">
                  <c:v>2.8886497906503283</c:v>
                </c:pt>
                <c:pt idx="2281">
                  <c:v>1.1898150254535895</c:v>
                </c:pt>
                <c:pt idx="2282">
                  <c:v>1.8125043862994887</c:v>
                </c:pt>
                <c:pt idx="2283">
                  <c:v>1.9565244125613062</c:v>
                </c:pt>
                <c:pt idx="2284">
                  <c:v>1.4599875634874886</c:v>
                </c:pt>
                <c:pt idx="2285">
                  <c:v>0.29984561667835485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B-41AF-8EA5-06EA0B0D8E54}"/>
            </c:ext>
          </c:extLst>
        </c:ser>
        <c:ser>
          <c:idx val="0"/>
          <c:order val="1"/>
          <c:tx>
            <c:strRef>
              <c:f>'Sable Nx '!$F$3</c:f>
              <c:strCache>
                <c:ptCount val="1"/>
                <c:pt idx="0">
                  <c:v>Moy Annuelle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'Sable Nx '!$A$4:$A$2993</c:f>
              <c:numCache>
                <c:formatCode>m/d/yyyy</c:formatCode>
                <c:ptCount val="2990"/>
                <c:pt idx="0">
                  <c:v>41645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41652</c:v>
                </c:pt>
                <c:pt idx="6">
                  <c:v>41653</c:v>
                </c:pt>
                <c:pt idx="7">
                  <c:v>41654</c:v>
                </c:pt>
                <c:pt idx="8">
                  <c:v>41655</c:v>
                </c:pt>
                <c:pt idx="9">
                  <c:v>41656</c:v>
                </c:pt>
                <c:pt idx="10">
                  <c:v>41659</c:v>
                </c:pt>
                <c:pt idx="11">
                  <c:v>41660</c:v>
                </c:pt>
                <c:pt idx="12">
                  <c:v>41661</c:v>
                </c:pt>
                <c:pt idx="13">
                  <c:v>41662</c:v>
                </c:pt>
                <c:pt idx="14">
                  <c:v>41663</c:v>
                </c:pt>
                <c:pt idx="15">
                  <c:v>41666</c:v>
                </c:pt>
                <c:pt idx="16">
                  <c:v>41667</c:v>
                </c:pt>
                <c:pt idx="17">
                  <c:v>41668</c:v>
                </c:pt>
                <c:pt idx="18">
                  <c:v>41669</c:v>
                </c:pt>
                <c:pt idx="19">
                  <c:v>41670</c:v>
                </c:pt>
                <c:pt idx="20">
                  <c:v>41673</c:v>
                </c:pt>
                <c:pt idx="21">
                  <c:v>41674</c:v>
                </c:pt>
                <c:pt idx="22">
                  <c:v>41675</c:v>
                </c:pt>
                <c:pt idx="23">
                  <c:v>41676</c:v>
                </c:pt>
                <c:pt idx="24">
                  <c:v>41677</c:v>
                </c:pt>
                <c:pt idx="25">
                  <c:v>41680</c:v>
                </c:pt>
                <c:pt idx="26">
                  <c:v>41681</c:v>
                </c:pt>
                <c:pt idx="27">
                  <c:v>41682</c:v>
                </c:pt>
                <c:pt idx="28">
                  <c:v>41683</c:v>
                </c:pt>
                <c:pt idx="29">
                  <c:v>41684</c:v>
                </c:pt>
                <c:pt idx="30">
                  <c:v>41687</c:v>
                </c:pt>
                <c:pt idx="31">
                  <c:v>41688</c:v>
                </c:pt>
                <c:pt idx="32">
                  <c:v>41689</c:v>
                </c:pt>
                <c:pt idx="33">
                  <c:v>41690</c:v>
                </c:pt>
                <c:pt idx="34">
                  <c:v>41691</c:v>
                </c:pt>
                <c:pt idx="35">
                  <c:v>41694</c:v>
                </c:pt>
                <c:pt idx="36">
                  <c:v>41695</c:v>
                </c:pt>
                <c:pt idx="37">
                  <c:v>41696</c:v>
                </c:pt>
                <c:pt idx="38">
                  <c:v>41697</c:v>
                </c:pt>
                <c:pt idx="39">
                  <c:v>41698</c:v>
                </c:pt>
                <c:pt idx="40">
                  <c:v>41701</c:v>
                </c:pt>
                <c:pt idx="41">
                  <c:v>41702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41734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41747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41764</c:v>
                </c:pt>
                <c:pt idx="84">
                  <c:v>41765</c:v>
                </c:pt>
                <c:pt idx="85">
                  <c:v>41766</c:v>
                </c:pt>
                <c:pt idx="86">
                  <c:v>41771</c:v>
                </c:pt>
                <c:pt idx="87">
                  <c:v>41772</c:v>
                </c:pt>
                <c:pt idx="88">
                  <c:v>41773</c:v>
                </c:pt>
                <c:pt idx="89">
                  <c:v>41774</c:v>
                </c:pt>
                <c:pt idx="90">
                  <c:v>41775</c:v>
                </c:pt>
                <c:pt idx="91">
                  <c:v>41778</c:v>
                </c:pt>
                <c:pt idx="92">
                  <c:v>41779</c:v>
                </c:pt>
                <c:pt idx="93">
                  <c:v>41780</c:v>
                </c:pt>
                <c:pt idx="94">
                  <c:v>41781</c:v>
                </c:pt>
                <c:pt idx="95">
                  <c:v>41782</c:v>
                </c:pt>
                <c:pt idx="96">
                  <c:v>41785</c:v>
                </c:pt>
                <c:pt idx="97">
                  <c:v>41786</c:v>
                </c:pt>
                <c:pt idx="98">
                  <c:v>41787</c:v>
                </c:pt>
                <c:pt idx="99">
                  <c:v>41792</c:v>
                </c:pt>
                <c:pt idx="100">
                  <c:v>41793</c:v>
                </c:pt>
                <c:pt idx="101">
                  <c:v>41794</c:v>
                </c:pt>
                <c:pt idx="102">
                  <c:v>41795</c:v>
                </c:pt>
                <c:pt idx="103">
                  <c:v>41796</c:v>
                </c:pt>
                <c:pt idx="104">
                  <c:v>41800</c:v>
                </c:pt>
                <c:pt idx="105">
                  <c:v>41801</c:v>
                </c:pt>
                <c:pt idx="106">
                  <c:v>41802</c:v>
                </c:pt>
                <c:pt idx="107">
                  <c:v>41803</c:v>
                </c:pt>
                <c:pt idx="108">
                  <c:v>41806</c:v>
                </c:pt>
                <c:pt idx="109">
                  <c:v>41807</c:v>
                </c:pt>
                <c:pt idx="110">
                  <c:v>41808</c:v>
                </c:pt>
                <c:pt idx="111">
                  <c:v>41809</c:v>
                </c:pt>
                <c:pt idx="112">
                  <c:v>41810</c:v>
                </c:pt>
                <c:pt idx="113">
                  <c:v>41813</c:v>
                </c:pt>
                <c:pt idx="114">
                  <c:v>41814</c:v>
                </c:pt>
                <c:pt idx="115">
                  <c:v>41815</c:v>
                </c:pt>
                <c:pt idx="116">
                  <c:v>41816</c:v>
                </c:pt>
                <c:pt idx="117">
                  <c:v>41817</c:v>
                </c:pt>
                <c:pt idx="118">
                  <c:v>41820</c:v>
                </c:pt>
                <c:pt idx="119">
                  <c:v>41821</c:v>
                </c:pt>
                <c:pt idx="120">
                  <c:v>41822</c:v>
                </c:pt>
                <c:pt idx="121">
                  <c:v>41823</c:v>
                </c:pt>
                <c:pt idx="122">
                  <c:v>41824</c:v>
                </c:pt>
                <c:pt idx="123">
                  <c:v>41827</c:v>
                </c:pt>
                <c:pt idx="124">
                  <c:v>41828</c:v>
                </c:pt>
                <c:pt idx="125">
                  <c:v>41829</c:v>
                </c:pt>
                <c:pt idx="126">
                  <c:v>41830</c:v>
                </c:pt>
                <c:pt idx="127">
                  <c:v>41831</c:v>
                </c:pt>
                <c:pt idx="128">
                  <c:v>41835</c:v>
                </c:pt>
                <c:pt idx="129">
                  <c:v>41836</c:v>
                </c:pt>
                <c:pt idx="130">
                  <c:v>41837</c:v>
                </c:pt>
                <c:pt idx="131">
                  <c:v>41838</c:v>
                </c:pt>
                <c:pt idx="132">
                  <c:v>41841</c:v>
                </c:pt>
                <c:pt idx="133">
                  <c:v>41842</c:v>
                </c:pt>
                <c:pt idx="134">
                  <c:v>41843</c:v>
                </c:pt>
                <c:pt idx="135">
                  <c:v>41844</c:v>
                </c:pt>
                <c:pt idx="136">
                  <c:v>41845</c:v>
                </c:pt>
                <c:pt idx="137">
                  <c:v>41848</c:v>
                </c:pt>
                <c:pt idx="138">
                  <c:v>41849</c:v>
                </c:pt>
                <c:pt idx="139">
                  <c:v>41850</c:v>
                </c:pt>
                <c:pt idx="140">
                  <c:v>41851</c:v>
                </c:pt>
                <c:pt idx="141">
                  <c:v>41852</c:v>
                </c:pt>
                <c:pt idx="142">
                  <c:v>41878</c:v>
                </c:pt>
                <c:pt idx="143">
                  <c:v>41879</c:v>
                </c:pt>
                <c:pt idx="144">
                  <c:v>41880</c:v>
                </c:pt>
                <c:pt idx="145">
                  <c:v>41883</c:v>
                </c:pt>
                <c:pt idx="146">
                  <c:v>41884</c:v>
                </c:pt>
                <c:pt idx="147">
                  <c:v>41885</c:v>
                </c:pt>
                <c:pt idx="148">
                  <c:v>41886</c:v>
                </c:pt>
                <c:pt idx="149">
                  <c:v>41887</c:v>
                </c:pt>
                <c:pt idx="150">
                  <c:v>41890</c:v>
                </c:pt>
                <c:pt idx="151">
                  <c:v>41891</c:v>
                </c:pt>
                <c:pt idx="152">
                  <c:v>41892</c:v>
                </c:pt>
                <c:pt idx="153">
                  <c:v>41893</c:v>
                </c:pt>
                <c:pt idx="154">
                  <c:v>41894</c:v>
                </c:pt>
                <c:pt idx="155">
                  <c:v>41897</c:v>
                </c:pt>
                <c:pt idx="156">
                  <c:v>41898</c:v>
                </c:pt>
                <c:pt idx="157">
                  <c:v>41899</c:v>
                </c:pt>
                <c:pt idx="158">
                  <c:v>41900</c:v>
                </c:pt>
                <c:pt idx="159">
                  <c:v>41901</c:v>
                </c:pt>
                <c:pt idx="160">
                  <c:v>41904</c:v>
                </c:pt>
                <c:pt idx="161">
                  <c:v>41905</c:v>
                </c:pt>
                <c:pt idx="162">
                  <c:v>41906</c:v>
                </c:pt>
                <c:pt idx="163">
                  <c:v>41907</c:v>
                </c:pt>
                <c:pt idx="164">
                  <c:v>41908</c:v>
                </c:pt>
                <c:pt idx="165">
                  <c:v>41911</c:v>
                </c:pt>
                <c:pt idx="166">
                  <c:v>41912</c:v>
                </c:pt>
                <c:pt idx="167">
                  <c:v>41913</c:v>
                </c:pt>
                <c:pt idx="168">
                  <c:v>41914</c:v>
                </c:pt>
                <c:pt idx="169">
                  <c:v>41915</c:v>
                </c:pt>
                <c:pt idx="170">
                  <c:v>41918</c:v>
                </c:pt>
                <c:pt idx="171">
                  <c:v>41919</c:v>
                </c:pt>
                <c:pt idx="172">
                  <c:v>41920</c:v>
                </c:pt>
                <c:pt idx="173">
                  <c:v>41921</c:v>
                </c:pt>
                <c:pt idx="174">
                  <c:v>41922</c:v>
                </c:pt>
                <c:pt idx="175">
                  <c:v>41925</c:v>
                </c:pt>
                <c:pt idx="176">
                  <c:v>41926</c:v>
                </c:pt>
                <c:pt idx="177">
                  <c:v>41927</c:v>
                </c:pt>
                <c:pt idx="178">
                  <c:v>41928</c:v>
                </c:pt>
                <c:pt idx="179">
                  <c:v>41929</c:v>
                </c:pt>
                <c:pt idx="180">
                  <c:v>41932</c:v>
                </c:pt>
                <c:pt idx="181">
                  <c:v>41933</c:v>
                </c:pt>
                <c:pt idx="182">
                  <c:v>41934</c:v>
                </c:pt>
                <c:pt idx="183">
                  <c:v>41935</c:v>
                </c:pt>
                <c:pt idx="184">
                  <c:v>41936</c:v>
                </c:pt>
                <c:pt idx="185">
                  <c:v>41939</c:v>
                </c:pt>
                <c:pt idx="186">
                  <c:v>41940</c:v>
                </c:pt>
                <c:pt idx="187">
                  <c:v>41941</c:v>
                </c:pt>
                <c:pt idx="188">
                  <c:v>41942</c:v>
                </c:pt>
                <c:pt idx="189">
                  <c:v>41943</c:v>
                </c:pt>
                <c:pt idx="190">
                  <c:v>41946</c:v>
                </c:pt>
                <c:pt idx="191">
                  <c:v>41947</c:v>
                </c:pt>
                <c:pt idx="192">
                  <c:v>41948</c:v>
                </c:pt>
                <c:pt idx="193">
                  <c:v>41949</c:v>
                </c:pt>
                <c:pt idx="194">
                  <c:v>41950</c:v>
                </c:pt>
                <c:pt idx="195">
                  <c:v>41955</c:v>
                </c:pt>
                <c:pt idx="196">
                  <c:v>41956</c:v>
                </c:pt>
                <c:pt idx="197">
                  <c:v>41957</c:v>
                </c:pt>
                <c:pt idx="198">
                  <c:v>41960</c:v>
                </c:pt>
                <c:pt idx="199">
                  <c:v>41961</c:v>
                </c:pt>
                <c:pt idx="200">
                  <c:v>41962</c:v>
                </c:pt>
                <c:pt idx="201">
                  <c:v>41963</c:v>
                </c:pt>
                <c:pt idx="202">
                  <c:v>41964</c:v>
                </c:pt>
                <c:pt idx="203">
                  <c:v>41967</c:v>
                </c:pt>
                <c:pt idx="204">
                  <c:v>41968</c:v>
                </c:pt>
                <c:pt idx="205">
                  <c:v>41969</c:v>
                </c:pt>
                <c:pt idx="206">
                  <c:v>41970</c:v>
                </c:pt>
                <c:pt idx="207">
                  <c:v>41971</c:v>
                </c:pt>
                <c:pt idx="208">
                  <c:v>41974</c:v>
                </c:pt>
                <c:pt idx="209">
                  <c:v>41975</c:v>
                </c:pt>
                <c:pt idx="210">
                  <c:v>41976</c:v>
                </c:pt>
                <c:pt idx="211">
                  <c:v>41977</c:v>
                </c:pt>
                <c:pt idx="212">
                  <c:v>41978</c:v>
                </c:pt>
                <c:pt idx="213">
                  <c:v>41981</c:v>
                </c:pt>
                <c:pt idx="214">
                  <c:v>41982</c:v>
                </c:pt>
                <c:pt idx="215">
                  <c:v>41983</c:v>
                </c:pt>
                <c:pt idx="216">
                  <c:v>41984</c:v>
                </c:pt>
                <c:pt idx="217">
                  <c:v>12</c:v>
                </c:pt>
                <c:pt idx="218">
                  <c:v>41988</c:v>
                </c:pt>
                <c:pt idx="219">
                  <c:v>41989</c:v>
                </c:pt>
                <c:pt idx="220">
                  <c:v>41990</c:v>
                </c:pt>
                <c:pt idx="221">
                  <c:v>42009</c:v>
                </c:pt>
                <c:pt idx="222">
                  <c:v>42010</c:v>
                </c:pt>
                <c:pt idx="223">
                  <c:v>42011</c:v>
                </c:pt>
                <c:pt idx="224">
                  <c:v>42012</c:v>
                </c:pt>
                <c:pt idx="225">
                  <c:v>42013</c:v>
                </c:pt>
                <c:pt idx="226">
                  <c:v>42016</c:v>
                </c:pt>
                <c:pt idx="227">
                  <c:v>42017</c:v>
                </c:pt>
                <c:pt idx="228">
                  <c:v>42018</c:v>
                </c:pt>
                <c:pt idx="229">
                  <c:v>42019</c:v>
                </c:pt>
                <c:pt idx="230">
                  <c:v>42020</c:v>
                </c:pt>
                <c:pt idx="231">
                  <c:v>42023</c:v>
                </c:pt>
                <c:pt idx="232">
                  <c:v>42024</c:v>
                </c:pt>
                <c:pt idx="233">
                  <c:v>42025</c:v>
                </c:pt>
                <c:pt idx="234">
                  <c:v>42026</c:v>
                </c:pt>
                <c:pt idx="235">
                  <c:v>42027</c:v>
                </c:pt>
                <c:pt idx="236">
                  <c:v>42030</c:v>
                </c:pt>
                <c:pt idx="237">
                  <c:v>42031</c:v>
                </c:pt>
                <c:pt idx="238">
                  <c:v>42032</c:v>
                </c:pt>
                <c:pt idx="239">
                  <c:v>42033</c:v>
                </c:pt>
                <c:pt idx="240">
                  <c:v>42034</c:v>
                </c:pt>
                <c:pt idx="241">
                  <c:v>42037</c:v>
                </c:pt>
                <c:pt idx="242">
                  <c:v>42038</c:v>
                </c:pt>
                <c:pt idx="243">
                  <c:v>42039</c:v>
                </c:pt>
                <c:pt idx="244">
                  <c:v>42040</c:v>
                </c:pt>
                <c:pt idx="245">
                  <c:v>42041</c:v>
                </c:pt>
                <c:pt idx="246">
                  <c:v>42044</c:v>
                </c:pt>
                <c:pt idx="247">
                  <c:v>42045</c:v>
                </c:pt>
                <c:pt idx="248">
                  <c:v>42046</c:v>
                </c:pt>
                <c:pt idx="249">
                  <c:v>42047</c:v>
                </c:pt>
                <c:pt idx="250">
                  <c:v>42048</c:v>
                </c:pt>
                <c:pt idx="251">
                  <c:v>42051</c:v>
                </c:pt>
                <c:pt idx="252">
                  <c:v>42052</c:v>
                </c:pt>
                <c:pt idx="253">
                  <c:v>42053</c:v>
                </c:pt>
                <c:pt idx="254">
                  <c:v>42054</c:v>
                </c:pt>
                <c:pt idx="255">
                  <c:v>42055</c:v>
                </c:pt>
                <c:pt idx="256">
                  <c:v>42058</c:v>
                </c:pt>
                <c:pt idx="257">
                  <c:v>42059</c:v>
                </c:pt>
                <c:pt idx="258">
                  <c:v>42060</c:v>
                </c:pt>
                <c:pt idx="259">
                  <c:v>42061</c:v>
                </c:pt>
                <c:pt idx="260">
                  <c:v>42062</c:v>
                </c:pt>
                <c:pt idx="261">
                  <c:v>42065</c:v>
                </c:pt>
                <c:pt idx="262">
                  <c:v>41702</c:v>
                </c:pt>
                <c:pt idx="263">
                  <c:v>42067</c:v>
                </c:pt>
                <c:pt idx="264">
                  <c:v>42068</c:v>
                </c:pt>
                <c:pt idx="265">
                  <c:v>42069</c:v>
                </c:pt>
                <c:pt idx="266">
                  <c:v>42072</c:v>
                </c:pt>
                <c:pt idx="267">
                  <c:v>42073</c:v>
                </c:pt>
                <c:pt idx="268">
                  <c:v>42074</c:v>
                </c:pt>
                <c:pt idx="269">
                  <c:v>42075</c:v>
                </c:pt>
                <c:pt idx="270">
                  <c:v>42076</c:v>
                </c:pt>
                <c:pt idx="271">
                  <c:v>42079</c:v>
                </c:pt>
                <c:pt idx="272">
                  <c:v>42080</c:v>
                </c:pt>
                <c:pt idx="273">
                  <c:v>42081</c:v>
                </c:pt>
                <c:pt idx="274">
                  <c:v>42082</c:v>
                </c:pt>
                <c:pt idx="275">
                  <c:v>42083</c:v>
                </c:pt>
                <c:pt idx="276">
                  <c:v>42086</c:v>
                </c:pt>
                <c:pt idx="277">
                  <c:v>42087</c:v>
                </c:pt>
                <c:pt idx="278">
                  <c:v>42088</c:v>
                </c:pt>
                <c:pt idx="279">
                  <c:v>42089</c:v>
                </c:pt>
                <c:pt idx="280">
                  <c:v>42093</c:v>
                </c:pt>
                <c:pt idx="281">
                  <c:v>42094</c:v>
                </c:pt>
                <c:pt idx="282">
                  <c:v>42095</c:v>
                </c:pt>
                <c:pt idx="283">
                  <c:v>42096</c:v>
                </c:pt>
                <c:pt idx="284">
                  <c:v>42097</c:v>
                </c:pt>
                <c:pt idx="285">
                  <c:v>42101</c:v>
                </c:pt>
                <c:pt idx="286">
                  <c:v>42102</c:v>
                </c:pt>
                <c:pt idx="287">
                  <c:v>42103</c:v>
                </c:pt>
                <c:pt idx="288">
                  <c:v>42104</c:v>
                </c:pt>
                <c:pt idx="289">
                  <c:v>42107</c:v>
                </c:pt>
                <c:pt idx="290">
                  <c:v>42108</c:v>
                </c:pt>
                <c:pt idx="291">
                  <c:v>42109</c:v>
                </c:pt>
                <c:pt idx="292">
                  <c:v>42110</c:v>
                </c:pt>
                <c:pt idx="293">
                  <c:v>42111</c:v>
                </c:pt>
                <c:pt idx="294">
                  <c:v>42114</c:v>
                </c:pt>
                <c:pt idx="295">
                  <c:v>42115</c:v>
                </c:pt>
                <c:pt idx="296">
                  <c:v>42116</c:v>
                </c:pt>
                <c:pt idx="297">
                  <c:v>42117</c:v>
                </c:pt>
                <c:pt idx="298">
                  <c:v>42118</c:v>
                </c:pt>
                <c:pt idx="299">
                  <c:v>42121</c:v>
                </c:pt>
                <c:pt idx="300">
                  <c:v>42122</c:v>
                </c:pt>
                <c:pt idx="301">
                  <c:v>42123</c:v>
                </c:pt>
                <c:pt idx="302">
                  <c:v>42124</c:v>
                </c:pt>
                <c:pt idx="303">
                  <c:v>42128</c:v>
                </c:pt>
                <c:pt idx="304">
                  <c:v>42129</c:v>
                </c:pt>
                <c:pt idx="305">
                  <c:v>42130</c:v>
                </c:pt>
                <c:pt idx="306">
                  <c:v>42131</c:v>
                </c:pt>
                <c:pt idx="307">
                  <c:v>42135</c:v>
                </c:pt>
                <c:pt idx="308">
                  <c:v>42136</c:v>
                </c:pt>
                <c:pt idx="309">
                  <c:v>42137</c:v>
                </c:pt>
                <c:pt idx="310">
                  <c:v>42142</c:v>
                </c:pt>
                <c:pt idx="311">
                  <c:v>42143</c:v>
                </c:pt>
                <c:pt idx="312">
                  <c:v>42144</c:v>
                </c:pt>
                <c:pt idx="313">
                  <c:v>42145</c:v>
                </c:pt>
                <c:pt idx="314">
                  <c:v>42146</c:v>
                </c:pt>
                <c:pt idx="315">
                  <c:v>42150</c:v>
                </c:pt>
                <c:pt idx="316">
                  <c:v>42151</c:v>
                </c:pt>
                <c:pt idx="317">
                  <c:v>42152</c:v>
                </c:pt>
                <c:pt idx="318">
                  <c:v>42153</c:v>
                </c:pt>
                <c:pt idx="319">
                  <c:v>42156</c:v>
                </c:pt>
                <c:pt idx="320">
                  <c:v>42157</c:v>
                </c:pt>
                <c:pt idx="321">
                  <c:v>42158</c:v>
                </c:pt>
                <c:pt idx="322">
                  <c:v>42159</c:v>
                </c:pt>
                <c:pt idx="323">
                  <c:v>42160</c:v>
                </c:pt>
                <c:pt idx="324">
                  <c:v>42163</c:v>
                </c:pt>
                <c:pt idx="325">
                  <c:v>42164</c:v>
                </c:pt>
                <c:pt idx="326">
                  <c:v>42165</c:v>
                </c:pt>
                <c:pt idx="327">
                  <c:v>42166</c:v>
                </c:pt>
                <c:pt idx="328">
                  <c:v>42167</c:v>
                </c:pt>
                <c:pt idx="329">
                  <c:v>42170</c:v>
                </c:pt>
                <c:pt idx="330">
                  <c:v>42171</c:v>
                </c:pt>
                <c:pt idx="331">
                  <c:v>42172</c:v>
                </c:pt>
                <c:pt idx="332">
                  <c:v>42173</c:v>
                </c:pt>
                <c:pt idx="333">
                  <c:v>42174</c:v>
                </c:pt>
                <c:pt idx="334">
                  <c:v>42177</c:v>
                </c:pt>
                <c:pt idx="335">
                  <c:v>42178</c:v>
                </c:pt>
                <c:pt idx="336">
                  <c:v>42179</c:v>
                </c:pt>
                <c:pt idx="337">
                  <c:v>42180</c:v>
                </c:pt>
                <c:pt idx="338">
                  <c:v>42181</c:v>
                </c:pt>
                <c:pt idx="339">
                  <c:v>42184</c:v>
                </c:pt>
                <c:pt idx="340">
                  <c:v>41821</c:v>
                </c:pt>
                <c:pt idx="341">
                  <c:v>41822</c:v>
                </c:pt>
                <c:pt idx="342">
                  <c:v>41823</c:v>
                </c:pt>
                <c:pt idx="343">
                  <c:v>42191</c:v>
                </c:pt>
                <c:pt idx="344">
                  <c:v>42192</c:v>
                </c:pt>
                <c:pt idx="345">
                  <c:v>42193</c:v>
                </c:pt>
                <c:pt idx="346">
                  <c:v>42194</c:v>
                </c:pt>
                <c:pt idx="347">
                  <c:v>42195</c:v>
                </c:pt>
                <c:pt idx="348">
                  <c:v>42200</c:v>
                </c:pt>
                <c:pt idx="349">
                  <c:v>42201</c:v>
                </c:pt>
                <c:pt idx="350">
                  <c:v>42202</c:v>
                </c:pt>
                <c:pt idx="351">
                  <c:v>42205</c:v>
                </c:pt>
                <c:pt idx="352">
                  <c:v>42206</c:v>
                </c:pt>
                <c:pt idx="353">
                  <c:v>42207</c:v>
                </c:pt>
                <c:pt idx="354">
                  <c:v>42208</c:v>
                </c:pt>
                <c:pt idx="355">
                  <c:v>42209</c:v>
                </c:pt>
                <c:pt idx="356">
                  <c:v>42212</c:v>
                </c:pt>
                <c:pt idx="357">
                  <c:v>42213</c:v>
                </c:pt>
                <c:pt idx="358">
                  <c:v>42214</c:v>
                </c:pt>
                <c:pt idx="359">
                  <c:v>42215</c:v>
                </c:pt>
                <c:pt idx="360">
                  <c:v>42216</c:v>
                </c:pt>
                <c:pt idx="361">
                  <c:v>42243</c:v>
                </c:pt>
                <c:pt idx="362">
                  <c:v>42244</c:v>
                </c:pt>
                <c:pt idx="363">
                  <c:v>42247</c:v>
                </c:pt>
                <c:pt idx="364">
                  <c:v>42248</c:v>
                </c:pt>
                <c:pt idx="365">
                  <c:v>42249</c:v>
                </c:pt>
                <c:pt idx="366">
                  <c:v>42250</c:v>
                </c:pt>
                <c:pt idx="367">
                  <c:v>42251</c:v>
                </c:pt>
                <c:pt idx="368">
                  <c:v>42254</c:v>
                </c:pt>
                <c:pt idx="369">
                  <c:v>42255</c:v>
                </c:pt>
                <c:pt idx="370">
                  <c:v>42256</c:v>
                </c:pt>
                <c:pt idx="371">
                  <c:v>42257</c:v>
                </c:pt>
                <c:pt idx="372">
                  <c:v>42258</c:v>
                </c:pt>
                <c:pt idx="373">
                  <c:v>42261</c:v>
                </c:pt>
                <c:pt idx="374">
                  <c:v>42262</c:v>
                </c:pt>
                <c:pt idx="375">
                  <c:v>42263</c:v>
                </c:pt>
                <c:pt idx="376">
                  <c:v>42264</c:v>
                </c:pt>
                <c:pt idx="377">
                  <c:v>42265</c:v>
                </c:pt>
                <c:pt idx="378">
                  <c:v>42268</c:v>
                </c:pt>
                <c:pt idx="379">
                  <c:v>42269</c:v>
                </c:pt>
                <c:pt idx="380">
                  <c:v>42270</c:v>
                </c:pt>
                <c:pt idx="381">
                  <c:v>42271</c:v>
                </c:pt>
                <c:pt idx="382">
                  <c:v>42272</c:v>
                </c:pt>
                <c:pt idx="383">
                  <c:v>42275</c:v>
                </c:pt>
                <c:pt idx="384">
                  <c:v>42276</c:v>
                </c:pt>
                <c:pt idx="385">
                  <c:v>42277</c:v>
                </c:pt>
                <c:pt idx="386">
                  <c:v>42278</c:v>
                </c:pt>
                <c:pt idx="387">
                  <c:v>42279</c:v>
                </c:pt>
                <c:pt idx="388">
                  <c:v>42282</c:v>
                </c:pt>
                <c:pt idx="389">
                  <c:v>42283</c:v>
                </c:pt>
                <c:pt idx="390">
                  <c:v>42284</c:v>
                </c:pt>
                <c:pt idx="391">
                  <c:v>42285</c:v>
                </c:pt>
                <c:pt idx="392">
                  <c:v>42286</c:v>
                </c:pt>
                <c:pt idx="393">
                  <c:v>42289</c:v>
                </c:pt>
                <c:pt idx="394">
                  <c:v>42290</c:v>
                </c:pt>
                <c:pt idx="395">
                  <c:v>42291</c:v>
                </c:pt>
                <c:pt idx="396">
                  <c:v>42292</c:v>
                </c:pt>
                <c:pt idx="397">
                  <c:v>42293</c:v>
                </c:pt>
                <c:pt idx="398">
                  <c:v>42296</c:v>
                </c:pt>
                <c:pt idx="399">
                  <c:v>42297</c:v>
                </c:pt>
                <c:pt idx="400">
                  <c:v>42298</c:v>
                </c:pt>
                <c:pt idx="401">
                  <c:v>42299</c:v>
                </c:pt>
                <c:pt idx="402">
                  <c:v>42300</c:v>
                </c:pt>
                <c:pt idx="403">
                  <c:v>42303</c:v>
                </c:pt>
                <c:pt idx="404">
                  <c:v>42304</c:v>
                </c:pt>
                <c:pt idx="405">
                  <c:v>42305</c:v>
                </c:pt>
                <c:pt idx="406">
                  <c:v>42306</c:v>
                </c:pt>
                <c:pt idx="407">
                  <c:v>42307</c:v>
                </c:pt>
                <c:pt idx="408">
                  <c:v>42310</c:v>
                </c:pt>
                <c:pt idx="409">
                  <c:v>42311</c:v>
                </c:pt>
                <c:pt idx="410">
                  <c:v>42312</c:v>
                </c:pt>
                <c:pt idx="411">
                  <c:v>42313</c:v>
                </c:pt>
                <c:pt idx="412">
                  <c:v>42314</c:v>
                </c:pt>
                <c:pt idx="413">
                  <c:v>42317</c:v>
                </c:pt>
                <c:pt idx="414">
                  <c:v>42318</c:v>
                </c:pt>
                <c:pt idx="415">
                  <c:v>42320</c:v>
                </c:pt>
                <c:pt idx="416">
                  <c:v>42321</c:v>
                </c:pt>
                <c:pt idx="417">
                  <c:v>42324</c:v>
                </c:pt>
                <c:pt idx="418">
                  <c:v>42325</c:v>
                </c:pt>
                <c:pt idx="419">
                  <c:v>42326</c:v>
                </c:pt>
                <c:pt idx="420">
                  <c:v>42327</c:v>
                </c:pt>
                <c:pt idx="421">
                  <c:v>42331</c:v>
                </c:pt>
                <c:pt idx="422">
                  <c:v>42332</c:v>
                </c:pt>
                <c:pt idx="423">
                  <c:v>42333</c:v>
                </c:pt>
                <c:pt idx="424">
                  <c:v>42334</c:v>
                </c:pt>
                <c:pt idx="425">
                  <c:v>42335</c:v>
                </c:pt>
                <c:pt idx="426">
                  <c:v>42338</c:v>
                </c:pt>
                <c:pt idx="427">
                  <c:v>42339</c:v>
                </c:pt>
                <c:pt idx="428">
                  <c:v>42340</c:v>
                </c:pt>
                <c:pt idx="429">
                  <c:v>42341</c:v>
                </c:pt>
                <c:pt idx="430">
                  <c:v>42342</c:v>
                </c:pt>
                <c:pt idx="431">
                  <c:v>42345</c:v>
                </c:pt>
                <c:pt idx="432">
                  <c:v>42346</c:v>
                </c:pt>
                <c:pt idx="433">
                  <c:v>42347</c:v>
                </c:pt>
                <c:pt idx="434">
                  <c:v>42348</c:v>
                </c:pt>
                <c:pt idx="435">
                  <c:v>42349</c:v>
                </c:pt>
                <c:pt idx="436">
                  <c:v>42352</c:v>
                </c:pt>
                <c:pt idx="437">
                  <c:v>42353</c:v>
                </c:pt>
                <c:pt idx="438">
                  <c:v>42354</c:v>
                </c:pt>
                <c:pt idx="439">
                  <c:v>42355</c:v>
                </c:pt>
                <c:pt idx="440">
                  <c:v>42373</c:v>
                </c:pt>
                <c:pt idx="441">
                  <c:v>42374</c:v>
                </c:pt>
                <c:pt idx="442">
                  <c:v>42375</c:v>
                </c:pt>
                <c:pt idx="443">
                  <c:v>42376</c:v>
                </c:pt>
                <c:pt idx="444">
                  <c:v>42377</c:v>
                </c:pt>
                <c:pt idx="445">
                  <c:v>42380</c:v>
                </c:pt>
                <c:pt idx="446">
                  <c:v>42381</c:v>
                </c:pt>
                <c:pt idx="447">
                  <c:v>42382</c:v>
                </c:pt>
                <c:pt idx="448">
                  <c:v>42383</c:v>
                </c:pt>
                <c:pt idx="449">
                  <c:v>42384</c:v>
                </c:pt>
                <c:pt idx="450">
                  <c:v>42387</c:v>
                </c:pt>
                <c:pt idx="451">
                  <c:v>42388</c:v>
                </c:pt>
                <c:pt idx="452">
                  <c:v>42389</c:v>
                </c:pt>
                <c:pt idx="453">
                  <c:v>42390</c:v>
                </c:pt>
                <c:pt idx="454">
                  <c:v>42391</c:v>
                </c:pt>
                <c:pt idx="455">
                  <c:v>42394</c:v>
                </c:pt>
                <c:pt idx="456">
                  <c:v>42395</c:v>
                </c:pt>
                <c:pt idx="457">
                  <c:v>42396</c:v>
                </c:pt>
                <c:pt idx="458">
                  <c:v>42397</c:v>
                </c:pt>
                <c:pt idx="459">
                  <c:v>42398</c:v>
                </c:pt>
                <c:pt idx="460">
                  <c:v>42401</c:v>
                </c:pt>
                <c:pt idx="461">
                  <c:v>42402</c:v>
                </c:pt>
                <c:pt idx="462">
                  <c:v>42403</c:v>
                </c:pt>
                <c:pt idx="463">
                  <c:v>42404</c:v>
                </c:pt>
                <c:pt idx="464">
                  <c:v>42405</c:v>
                </c:pt>
                <c:pt idx="465">
                  <c:v>42408</c:v>
                </c:pt>
                <c:pt idx="466">
                  <c:v>42409</c:v>
                </c:pt>
                <c:pt idx="467">
                  <c:v>42410</c:v>
                </c:pt>
                <c:pt idx="468">
                  <c:v>42411</c:v>
                </c:pt>
                <c:pt idx="469">
                  <c:v>42415</c:v>
                </c:pt>
                <c:pt idx="470">
                  <c:v>42416</c:v>
                </c:pt>
                <c:pt idx="471">
                  <c:v>42417</c:v>
                </c:pt>
                <c:pt idx="472">
                  <c:v>42418</c:v>
                </c:pt>
                <c:pt idx="473">
                  <c:v>42419</c:v>
                </c:pt>
                <c:pt idx="474">
                  <c:v>42420</c:v>
                </c:pt>
                <c:pt idx="475">
                  <c:v>42422</c:v>
                </c:pt>
                <c:pt idx="476">
                  <c:v>42423</c:v>
                </c:pt>
                <c:pt idx="477">
                  <c:v>42424</c:v>
                </c:pt>
                <c:pt idx="478">
                  <c:v>42425</c:v>
                </c:pt>
                <c:pt idx="479">
                  <c:v>42429</c:v>
                </c:pt>
                <c:pt idx="480">
                  <c:v>42430</c:v>
                </c:pt>
                <c:pt idx="481">
                  <c:v>41702</c:v>
                </c:pt>
                <c:pt idx="482">
                  <c:v>42432</c:v>
                </c:pt>
                <c:pt idx="483">
                  <c:v>42433</c:v>
                </c:pt>
                <c:pt idx="484">
                  <c:v>42436</c:v>
                </c:pt>
                <c:pt idx="485">
                  <c:v>42437</c:v>
                </c:pt>
                <c:pt idx="486">
                  <c:v>42438</c:v>
                </c:pt>
                <c:pt idx="487">
                  <c:v>42439</c:v>
                </c:pt>
                <c:pt idx="488">
                  <c:v>42440</c:v>
                </c:pt>
                <c:pt idx="489">
                  <c:v>42443</c:v>
                </c:pt>
                <c:pt idx="490">
                  <c:v>42444</c:v>
                </c:pt>
                <c:pt idx="491">
                  <c:v>42445</c:v>
                </c:pt>
                <c:pt idx="492">
                  <c:v>42446</c:v>
                </c:pt>
                <c:pt idx="493">
                  <c:v>42447</c:v>
                </c:pt>
                <c:pt idx="494">
                  <c:v>42450</c:v>
                </c:pt>
                <c:pt idx="495">
                  <c:v>42451</c:v>
                </c:pt>
                <c:pt idx="496">
                  <c:v>42452</c:v>
                </c:pt>
                <c:pt idx="497">
                  <c:v>42453</c:v>
                </c:pt>
                <c:pt idx="498">
                  <c:v>42454</c:v>
                </c:pt>
                <c:pt idx="499">
                  <c:v>42458</c:v>
                </c:pt>
                <c:pt idx="500">
                  <c:v>42459</c:v>
                </c:pt>
                <c:pt idx="501">
                  <c:v>42460</c:v>
                </c:pt>
                <c:pt idx="502">
                  <c:v>42461</c:v>
                </c:pt>
                <c:pt idx="503">
                  <c:v>42464</c:v>
                </c:pt>
                <c:pt idx="504">
                  <c:v>42465</c:v>
                </c:pt>
                <c:pt idx="505">
                  <c:v>42466</c:v>
                </c:pt>
                <c:pt idx="506">
                  <c:v>42467</c:v>
                </c:pt>
                <c:pt idx="507">
                  <c:v>42468</c:v>
                </c:pt>
                <c:pt idx="508">
                  <c:v>42471</c:v>
                </c:pt>
                <c:pt idx="509">
                  <c:v>42472</c:v>
                </c:pt>
                <c:pt idx="510">
                  <c:v>42473</c:v>
                </c:pt>
                <c:pt idx="511">
                  <c:v>42474</c:v>
                </c:pt>
                <c:pt idx="512">
                  <c:v>42475</c:v>
                </c:pt>
                <c:pt idx="513">
                  <c:v>42478</c:v>
                </c:pt>
                <c:pt idx="514">
                  <c:v>42479</c:v>
                </c:pt>
                <c:pt idx="515">
                  <c:v>42480</c:v>
                </c:pt>
                <c:pt idx="516">
                  <c:v>42481</c:v>
                </c:pt>
                <c:pt idx="517">
                  <c:v>42482</c:v>
                </c:pt>
                <c:pt idx="518">
                  <c:v>42485</c:v>
                </c:pt>
                <c:pt idx="519">
                  <c:v>42486</c:v>
                </c:pt>
                <c:pt idx="520">
                  <c:v>42487</c:v>
                </c:pt>
                <c:pt idx="521">
                  <c:v>42488</c:v>
                </c:pt>
                <c:pt idx="522">
                  <c:v>42489</c:v>
                </c:pt>
                <c:pt idx="523">
                  <c:v>42492</c:v>
                </c:pt>
                <c:pt idx="524">
                  <c:v>42493</c:v>
                </c:pt>
                <c:pt idx="525">
                  <c:v>42494</c:v>
                </c:pt>
                <c:pt idx="526">
                  <c:v>42499</c:v>
                </c:pt>
                <c:pt idx="527">
                  <c:v>42500</c:v>
                </c:pt>
                <c:pt idx="528">
                  <c:v>42501</c:v>
                </c:pt>
                <c:pt idx="529">
                  <c:v>42502</c:v>
                </c:pt>
                <c:pt idx="530">
                  <c:v>42503</c:v>
                </c:pt>
                <c:pt idx="531">
                  <c:v>42507</c:v>
                </c:pt>
                <c:pt idx="532">
                  <c:v>42508</c:v>
                </c:pt>
                <c:pt idx="533">
                  <c:v>42509</c:v>
                </c:pt>
                <c:pt idx="534">
                  <c:v>42510</c:v>
                </c:pt>
                <c:pt idx="535">
                  <c:v>42513</c:v>
                </c:pt>
                <c:pt idx="536">
                  <c:v>42514</c:v>
                </c:pt>
                <c:pt idx="537">
                  <c:v>42515</c:v>
                </c:pt>
                <c:pt idx="538">
                  <c:v>42516</c:v>
                </c:pt>
                <c:pt idx="539">
                  <c:v>42517</c:v>
                </c:pt>
                <c:pt idx="540">
                  <c:v>42520</c:v>
                </c:pt>
                <c:pt idx="541">
                  <c:v>42521</c:v>
                </c:pt>
                <c:pt idx="542">
                  <c:v>42522</c:v>
                </c:pt>
                <c:pt idx="543">
                  <c:v>42523</c:v>
                </c:pt>
                <c:pt idx="544">
                  <c:v>42524</c:v>
                </c:pt>
                <c:pt idx="545">
                  <c:v>42527</c:v>
                </c:pt>
                <c:pt idx="546">
                  <c:v>42528</c:v>
                </c:pt>
                <c:pt idx="547">
                  <c:v>42529</c:v>
                </c:pt>
                <c:pt idx="548">
                  <c:v>42530</c:v>
                </c:pt>
                <c:pt idx="549">
                  <c:v>42531</c:v>
                </c:pt>
                <c:pt idx="550">
                  <c:v>42534</c:v>
                </c:pt>
                <c:pt idx="551">
                  <c:v>42535</c:v>
                </c:pt>
                <c:pt idx="552">
                  <c:v>42536</c:v>
                </c:pt>
                <c:pt idx="553">
                  <c:v>42537</c:v>
                </c:pt>
                <c:pt idx="554">
                  <c:v>42538</c:v>
                </c:pt>
                <c:pt idx="555">
                  <c:v>42541</c:v>
                </c:pt>
                <c:pt idx="556">
                  <c:v>42542</c:v>
                </c:pt>
                <c:pt idx="557">
                  <c:v>42543</c:v>
                </c:pt>
                <c:pt idx="558">
                  <c:v>42544</c:v>
                </c:pt>
                <c:pt idx="559">
                  <c:v>42545</c:v>
                </c:pt>
                <c:pt idx="560">
                  <c:v>42548</c:v>
                </c:pt>
                <c:pt idx="561">
                  <c:v>42549</c:v>
                </c:pt>
                <c:pt idx="562">
                  <c:v>42550</c:v>
                </c:pt>
                <c:pt idx="563">
                  <c:v>42552</c:v>
                </c:pt>
                <c:pt idx="564">
                  <c:v>42555</c:v>
                </c:pt>
                <c:pt idx="565">
                  <c:v>42556</c:v>
                </c:pt>
                <c:pt idx="566">
                  <c:v>42557</c:v>
                </c:pt>
                <c:pt idx="567">
                  <c:v>42558</c:v>
                </c:pt>
                <c:pt idx="568">
                  <c:v>42559</c:v>
                </c:pt>
                <c:pt idx="569">
                  <c:v>42562</c:v>
                </c:pt>
                <c:pt idx="570">
                  <c:v>42563</c:v>
                </c:pt>
                <c:pt idx="571">
                  <c:v>42564</c:v>
                </c:pt>
                <c:pt idx="572">
                  <c:v>42569</c:v>
                </c:pt>
                <c:pt idx="573">
                  <c:v>42570</c:v>
                </c:pt>
                <c:pt idx="574">
                  <c:v>42571</c:v>
                </c:pt>
                <c:pt idx="575">
                  <c:v>42572</c:v>
                </c:pt>
                <c:pt idx="576">
                  <c:v>42573</c:v>
                </c:pt>
                <c:pt idx="577">
                  <c:v>42576</c:v>
                </c:pt>
                <c:pt idx="578">
                  <c:v>42577</c:v>
                </c:pt>
                <c:pt idx="579">
                  <c:v>42578</c:v>
                </c:pt>
                <c:pt idx="580">
                  <c:v>42579</c:v>
                </c:pt>
                <c:pt idx="581">
                  <c:v>42580</c:v>
                </c:pt>
                <c:pt idx="582">
                  <c:v>42604</c:v>
                </c:pt>
                <c:pt idx="583">
                  <c:v>42605</c:v>
                </c:pt>
                <c:pt idx="584">
                  <c:v>42606</c:v>
                </c:pt>
                <c:pt idx="585">
                  <c:v>42607</c:v>
                </c:pt>
                <c:pt idx="586">
                  <c:v>42608</c:v>
                </c:pt>
                <c:pt idx="587">
                  <c:v>42611</c:v>
                </c:pt>
                <c:pt idx="588">
                  <c:v>42612</c:v>
                </c:pt>
                <c:pt idx="589">
                  <c:v>42613</c:v>
                </c:pt>
                <c:pt idx="590">
                  <c:v>42614</c:v>
                </c:pt>
                <c:pt idx="591">
                  <c:v>42615</c:v>
                </c:pt>
                <c:pt idx="592">
                  <c:v>42618</c:v>
                </c:pt>
                <c:pt idx="593">
                  <c:v>42619</c:v>
                </c:pt>
                <c:pt idx="594">
                  <c:v>42620</c:v>
                </c:pt>
                <c:pt idx="595">
                  <c:v>42621</c:v>
                </c:pt>
                <c:pt idx="596">
                  <c:v>42622</c:v>
                </c:pt>
                <c:pt idx="597">
                  <c:v>42625</c:v>
                </c:pt>
                <c:pt idx="598">
                  <c:v>42626</c:v>
                </c:pt>
                <c:pt idx="599">
                  <c:v>42627</c:v>
                </c:pt>
                <c:pt idx="600">
                  <c:v>42628</c:v>
                </c:pt>
                <c:pt idx="601">
                  <c:v>42629</c:v>
                </c:pt>
                <c:pt idx="602">
                  <c:v>42632</c:v>
                </c:pt>
                <c:pt idx="603">
                  <c:v>42633</c:v>
                </c:pt>
                <c:pt idx="604">
                  <c:v>42634</c:v>
                </c:pt>
                <c:pt idx="605">
                  <c:v>42635</c:v>
                </c:pt>
                <c:pt idx="606">
                  <c:v>42636</c:v>
                </c:pt>
                <c:pt idx="607">
                  <c:v>42639</c:v>
                </c:pt>
                <c:pt idx="608">
                  <c:v>42640</c:v>
                </c:pt>
                <c:pt idx="609">
                  <c:v>42641</c:v>
                </c:pt>
                <c:pt idx="610">
                  <c:v>42642</c:v>
                </c:pt>
                <c:pt idx="611">
                  <c:v>42643</c:v>
                </c:pt>
                <c:pt idx="612">
                  <c:v>42646</c:v>
                </c:pt>
                <c:pt idx="613">
                  <c:v>42647</c:v>
                </c:pt>
                <c:pt idx="614">
                  <c:v>42648</c:v>
                </c:pt>
                <c:pt idx="615">
                  <c:v>42649</c:v>
                </c:pt>
                <c:pt idx="616">
                  <c:v>42650</c:v>
                </c:pt>
                <c:pt idx="617">
                  <c:v>42653</c:v>
                </c:pt>
                <c:pt idx="618">
                  <c:v>42654</c:v>
                </c:pt>
                <c:pt idx="619">
                  <c:v>42655</c:v>
                </c:pt>
                <c:pt idx="620">
                  <c:v>42656</c:v>
                </c:pt>
                <c:pt idx="621">
                  <c:v>42657</c:v>
                </c:pt>
                <c:pt idx="622">
                  <c:v>42660</c:v>
                </c:pt>
                <c:pt idx="623">
                  <c:v>42661</c:v>
                </c:pt>
                <c:pt idx="624">
                  <c:v>42662</c:v>
                </c:pt>
                <c:pt idx="625">
                  <c:v>42663</c:v>
                </c:pt>
                <c:pt idx="626">
                  <c:v>42664</c:v>
                </c:pt>
                <c:pt idx="627">
                  <c:v>42667</c:v>
                </c:pt>
                <c:pt idx="628">
                  <c:v>42668</c:v>
                </c:pt>
                <c:pt idx="629">
                  <c:v>42669</c:v>
                </c:pt>
                <c:pt idx="630">
                  <c:v>42670</c:v>
                </c:pt>
                <c:pt idx="631">
                  <c:v>42676</c:v>
                </c:pt>
                <c:pt idx="632">
                  <c:v>42677</c:v>
                </c:pt>
                <c:pt idx="633">
                  <c:v>42678</c:v>
                </c:pt>
                <c:pt idx="634">
                  <c:v>42681</c:v>
                </c:pt>
                <c:pt idx="635">
                  <c:v>42682</c:v>
                </c:pt>
                <c:pt idx="636">
                  <c:v>42683</c:v>
                </c:pt>
                <c:pt idx="637">
                  <c:v>42684</c:v>
                </c:pt>
                <c:pt idx="638">
                  <c:v>42688</c:v>
                </c:pt>
                <c:pt idx="639">
                  <c:v>42689</c:v>
                </c:pt>
                <c:pt idx="640">
                  <c:v>42690</c:v>
                </c:pt>
                <c:pt idx="641">
                  <c:v>42691</c:v>
                </c:pt>
                <c:pt idx="642">
                  <c:v>42692</c:v>
                </c:pt>
                <c:pt idx="643">
                  <c:v>42695</c:v>
                </c:pt>
                <c:pt idx="644">
                  <c:v>42697</c:v>
                </c:pt>
                <c:pt idx="645">
                  <c:v>42698</c:v>
                </c:pt>
                <c:pt idx="646">
                  <c:v>42699</c:v>
                </c:pt>
                <c:pt idx="647">
                  <c:v>42702</c:v>
                </c:pt>
                <c:pt idx="648">
                  <c:v>42703</c:v>
                </c:pt>
                <c:pt idx="649">
                  <c:v>42704</c:v>
                </c:pt>
                <c:pt idx="650">
                  <c:v>42705</c:v>
                </c:pt>
                <c:pt idx="651">
                  <c:v>42706</c:v>
                </c:pt>
                <c:pt idx="652">
                  <c:v>42709</c:v>
                </c:pt>
                <c:pt idx="653">
                  <c:v>42710</c:v>
                </c:pt>
                <c:pt idx="654">
                  <c:v>42711</c:v>
                </c:pt>
                <c:pt idx="655">
                  <c:v>42712</c:v>
                </c:pt>
                <c:pt idx="656">
                  <c:v>42713</c:v>
                </c:pt>
                <c:pt idx="657">
                  <c:v>42717</c:v>
                </c:pt>
                <c:pt idx="658">
                  <c:v>42718</c:v>
                </c:pt>
                <c:pt idx="659">
                  <c:v>42719</c:v>
                </c:pt>
                <c:pt idx="660">
                  <c:v>42720</c:v>
                </c:pt>
                <c:pt idx="661">
                  <c:v>42723</c:v>
                </c:pt>
                <c:pt idx="662">
                  <c:v>42724</c:v>
                </c:pt>
                <c:pt idx="663">
                  <c:v>42725</c:v>
                </c:pt>
                <c:pt idx="664">
                  <c:v>42738</c:v>
                </c:pt>
                <c:pt idx="665">
                  <c:v>42739</c:v>
                </c:pt>
                <c:pt idx="666">
                  <c:v>42740</c:v>
                </c:pt>
                <c:pt idx="667">
                  <c:v>42744</c:v>
                </c:pt>
                <c:pt idx="668">
                  <c:v>42745</c:v>
                </c:pt>
                <c:pt idx="669">
                  <c:v>42747</c:v>
                </c:pt>
                <c:pt idx="670">
                  <c:v>42748</c:v>
                </c:pt>
                <c:pt idx="671">
                  <c:v>42751</c:v>
                </c:pt>
                <c:pt idx="672">
                  <c:v>42752</c:v>
                </c:pt>
                <c:pt idx="673">
                  <c:v>42753</c:v>
                </c:pt>
                <c:pt idx="674">
                  <c:v>42754</c:v>
                </c:pt>
                <c:pt idx="675">
                  <c:v>42755</c:v>
                </c:pt>
                <c:pt idx="676">
                  <c:v>42758</c:v>
                </c:pt>
                <c:pt idx="677">
                  <c:v>42759</c:v>
                </c:pt>
                <c:pt idx="678">
                  <c:v>42760</c:v>
                </c:pt>
                <c:pt idx="679">
                  <c:v>42761</c:v>
                </c:pt>
                <c:pt idx="680">
                  <c:v>42762</c:v>
                </c:pt>
                <c:pt idx="681">
                  <c:v>42765</c:v>
                </c:pt>
                <c:pt idx="682">
                  <c:v>42766</c:v>
                </c:pt>
                <c:pt idx="683">
                  <c:v>42767</c:v>
                </c:pt>
                <c:pt idx="684">
                  <c:v>42768</c:v>
                </c:pt>
                <c:pt idx="685">
                  <c:v>42769</c:v>
                </c:pt>
                <c:pt idx="686">
                  <c:v>42770</c:v>
                </c:pt>
                <c:pt idx="687">
                  <c:v>42772</c:v>
                </c:pt>
                <c:pt idx="688">
                  <c:v>42773</c:v>
                </c:pt>
                <c:pt idx="689">
                  <c:v>42774</c:v>
                </c:pt>
                <c:pt idx="690">
                  <c:v>42775</c:v>
                </c:pt>
                <c:pt idx="691">
                  <c:v>42776</c:v>
                </c:pt>
                <c:pt idx="692">
                  <c:v>42779</c:v>
                </c:pt>
                <c:pt idx="693">
                  <c:v>42780</c:v>
                </c:pt>
                <c:pt idx="694">
                  <c:v>42781</c:v>
                </c:pt>
                <c:pt idx="695">
                  <c:v>42782</c:v>
                </c:pt>
                <c:pt idx="696">
                  <c:v>42783</c:v>
                </c:pt>
                <c:pt idx="697">
                  <c:v>42786</c:v>
                </c:pt>
                <c:pt idx="698">
                  <c:v>42787</c:v>
                </c:pt>
                <c:pt idx="699">
                  <c:v>42788</c:v>
                </c:pt>
                <c:pt idx="700">
                  <c:v>42789</c:v>
                </c:pt>
                <c:pt idx="701">
                  <c:v>42790</c:v>
                </c:pt>
                <c:pt idx="702">
                  <c:v>42791</c:v>
                </c:pt>
                <c:pt idx="703">
                  <c:v>42793</c:v>
                </c:pt>
                <c:pt idx="704">
                  <c:v>42794</c:v>
                </c:pt>
                <c:pt idx="705">
                  <c:v>42795</c:v>
                </c:pt>
                <c:pt idx="706">
                  <c:v>42796</c:v>
                </c:pt>
                <c:pt idx="707">
                  <c:v>42797</c:v>
                </c:pt>
                <c:pt idx="708">
                  <c:v>42800</c:v>
                </c:pt>
                <c:pt idx="709">
                  <c:v>42801</c:v>
                </c:pt>
                <c:pt idx="710">
                  <c:v>42802</c:v>
                </c:pt>
                <c:pt idx="711">
                  <c:v>42803</c:v>
                </c:pt>
                <c:pt idx="712">
                  <c:v>42804</c:v>
                </c:pt>
                <c:pt idx="713">
                  <c:v>42807</c:v>
                </c:pt>
                <c:pt idx="714">
                  <c:v>42808</c:v>
                </c:pt>
                <c:pt idx="715">
                  <c:v>42809</c:v>
                </c:pt>
                <c:pt idx="716">
                  <c:v>42810</c:v>
                </c:pt>
                <c:pt idx="717">
                  <c:v>42811</c:v>
                </c:pt>
                <c:pt idx="718">
                  <c:v>42814</c:v>
                </c:pt>
                <c:pt idx="719">
                  <c:v>42815</c:v>
                </c:pt>
                <c:pt idx="720">
                  <c:v>42816</c:v>
                </c:pt>
                <c:pt idx="721">
                  <c:v>42817</c:v>
                </c:pt>
                <c:pt idx="722">
                  <c:v>42818</c:v>
                </c:pt>
                <c:pt idx="723">
                  <c:v>42821</c:v>
                </c:pt>
                <c:pt idx="724">
                  <c:v>42822</c:v>
                </c:pt>
                <c:pt idx="725">
                  <c:v>42823</c:v>
                </c:pt>
                <c:pt idx="726">
                  <c:v>42824</c:v>
                </c:pt>
                <c:pt idx="727">
                  <c:v>42825</c:v>
                </c:pt>
                <c:pt idx="728">
                  <c:v>42826</c:v>
                </c:pt>
                <c:pt idx="729">
                  <c:v>42828</c:v>
                </c:pt>
                <c:pt idx="730">
                  <c:v>42829</c:v>
                </c:pt>
                <c:pt idx="731">
                  <c:v>42830</c:v>
                </c:pt>
                <c:pt idx="732">
                  <c:v>42831</c:v>
                </c:pt>
                <c:pt idx="733">
                  <c:v>42832</c:v>
                </c:pt>
                <c:pt idx="734">
                  <c:v>42835</c:v>
                </c:pt>
                <c:pt idx="735">
                  <c:v>42836</c:v>
                </c:pt>
                <c:pt idx="736">
                  <c:v>42837</c:v>
                </c:pt>
                <c:pt idx="737">
                  <c:v>42838</c:v>
                </c:pt>
                <c:pt idx="738">
                  <c:v>42839</c:v>
                </c:pt>
                <c:pt idx="739">
                  <c:v>42843</c:v>
                </c:pt>
                <c:pt idx="740">
                  <c:v>42844</c:v>
                </c:pt>
                <c:pt idx="741">
                  <c:v>42845</c:v>
                </c:pt>
                <c:pt idx="742">
                  <c:v>42846</c:v>
                </c:pt>
                <c:pt idx="743">
                  <c:v>42849</c:v>
                </c:pt>
                <c:pt idx="744">
                  <c:v>42850</c:v>
                </c:pt>
                <c:pt idx="745">
                  <c:v>42851</c:v>
                </c:pt>
                <c:pt idx="746">
                  <c:v>42852</c:v>
                </c:pt>
                <c:pt idx="747">
                  <c:v>42853</c:v>
                </c:pt>
                <c:pt idx="748">
                  <c:v>42857</c:v>
                </c:pt>
                <c:pt idx="749">
                  <c:v>42858</c:v>
                </c:pt>
                <c:pt idx="750">
                  <c:v>42859</c:v>
                </c:pt>
                <c:pt idx="751">
                  <c:v>42860</c:v>
                </c:pt>
                <c:pt idx="752">
                  <c:v>42864</c:v>
                </c:pt>
                <c:pt idx="753">
                  <c:v>42865</c:v>
                </c:pt>
                <c:pt idx="754">
                  <c:v>42866</c:v>
                </c:pt>
                <c:pt idx="755">
                  <c:v>42867</c:v>
                </c:pt>
                <c:pt idx="756">
                  <c:v>42868</c:v>
                </c:pt>
                <c:pt idx="757">
                  <c:v>42870</c:v>
                </c:pt>
                <c:pt idx="758">
                  <c:v>42871</c:v>
                </c:pt>
                <c:pt idx="759">
                  <c:v>42872</c:v>
                </c:pt>
                <c:pt idx="760">
                  <c:v>42873</c:v>
                </c:pt>
                <c:pt idx="761">
                  <c:v>42874</c:v>
                </c:pt>
                <c:pt idx="762">
                  <c:v>42875</c:v>
                </c:pt>
                <c:pt idx="763">
                  <c:v>42877</c:v>
                </c:pt>
                <c:pt idx="764">
                  <c:v>42878</c:v>
                </c:pt>
                <c:pt idx="765">
                  <c:v>42879</c:v>
                </c:pt>
                <c:pt idx="766">
                  <c:v>42884</c:v>
                </c:pt>
                <c:pt idx="767">
                  <c:v>42885</c:v>
                </c:pt>
                <c:pt idx="768">
                  <c:v>42886</c:v>
                </c:pt>
                <c:pt idx="769">
                  <c:v>42887</c:v>
                </c:pt>
                <c:pt idx="770">
                  <c:v>42888</c:v>
                </c:pt>
                <c:pt idx="771">
                  <c:v>42892</c:v>
                </c:pt>
                <c:pt idx="772">
                  <c:v>42893</c:v>
                </c:pt>
                <c:pt idx="773">
                  <c:v>42894</c:v>
                </c:pt>
                <c:pt idx="774">
                  <c:v>42895</c:v>
                </c:pt>
                <c:pt idx="775">
                  <c:v>42896</c:v>
                </c:pt>
                <c:pt idx="776">
                  <c:v>42898</c:v>
                </c:pt>
                <c:pt idx="777">
                  <c:v>42899</c:v>
                </c:pt>
                <c:pt idx="778">
                  <c:v>42900</c:v>
                </c:pt>
                <c:pt idx="779">
                  <c:v>42901</c:v>
                </c:pt>
                <c:pt idx="780">
                  <c:v>42902</c:v>
                </c:pt>
                <c:pt idx="781">
                  <c:v>42903</c:v>
                </c:pt>
                <c:pt idx="782">
                  <c:v>42905</c:v>
                </c:pt>
                <c:pt idx="783">
                  <c:v>42906</c:v>
                </c:pt>
                <c:pt idx="784">
                  <c:v>42907</c:v>
                </c:pt>
                <c:pt idx="785">
                  <c:v>42908</c:v>
                </c:pt>
                <c:pt idx="786">
                  <c:v>42909</c:v>
                </c:pt>
                <c:pt idx="787">
                  <c:v>42910</c:v>
                </c:pt>
                <c:pt idx="788">
                  <c:v>42912</c:v>
                </c:pt>
                <c:pt idx="789">
                  <c:v>42913</c:v>
                </c:pt>
                <c:pt idx="790">
                  <c:v>42914</c:v>
                </c:pt>
                <c:pt idx="791">
                  <c:v>42915</c:v>
                </c:pt>
                <c:pt idx="792">
                  <c:v>42916</c:v>
                </c:pt>
                <c:pt idx="793">
                  <c:v>42919</c:v>
                </c:pt>
                <c:pt idx="794">
                  <c:v>42920</c:v>
                </c:pt>
                <c:pt idx="795">
                  <c:v>42921</c:v>
                </c:pt>
                <c:pt idx="796">
                  <c:v>42922</c:v>
                </c:pt>
                <c:pt idx="797">
                  <c:v>42923</c:v>
                </c:pt>
                <c:pt idx="798">
                  <c:v>42924</c:v>
                </c:pt>
                <c:pt idx="799">
                  <c:v>42926</c:v>
                </c:pt>
                <c:pt idx="800">
                  <c:v>42927</c:v>
                </c:pt>
                <c:pt idx="801">
                  <c:v>42928</c:v>
                </c:pt>
                <c:pt idx="802">
                  <c:v>42929</c:v>
                </c:pt>
                <c:pt idx="803">
                  <c:v>42933</c:v>
                </c:pt>
                <c:pt idx="804">
                  <c:v>42934</c:v>
                </c:pt>
                <c:pt idx="805">
                  <c:v>42935</c:v>
                </c:pt>
                <c:pt idx="806">
                  <c:v>42936</c:v>
                </c:pt>
                <c:pt idx="807">
                  <c:v>42937</c:v>
                </c:pt>
                <c:pt idx="808">
                  <c:v>42940</c:v>
                </c:pt>
                <c:pt idx="809">
                  <c:v>42941</c:v>
                </c:pt>
                <c:pt idx="810">
                  <c:v>42942</c:v>
                </c:pt>
                <c:pt idx="811">
                  <c:v>42943</c:v>
                </c:pt>
                <c:pt idx="812">
                  <c:v>42944</c:v>
                </c:pt>
                <c:pt idx="813">
                  <c:v>42945</c:v>
                </c:pt>
                <c:pt idx="814">
                  <c:v>42947</c:v>
                </c:pt>
                <c:pt idx="815">
                  <c:v>42948</c:v>
                </c:pt>
                <c:pt idx="816">
                  <c:v>42949</c:v>
                </c:pt>
                <c:pt idx="817">
                  <c:v>42950</c:v>
                </c:pt>
                <c:pt idx="818">
                  <c:v>42951</c:v>
                </c:pt>
                <c:pt idx="819">
                  <c:v>42975</c:v>
                </c:pt>
                <c:pt idx="820">
                  <c:v>42976</c:v>
                </c:pt>
                <c:pt idx="821">
                  <c:v>42977</c:v>
                </c:pt>
                <c:pt idx="822">
                  <c:v>42978</c:v>
                </c:pt>
                <c:pt idx="823">
                  <c:v>42979</c:v>
                </c:pt>
                <c:pt idx="824">
                  <c:v>42982</c:v>
                </c:pt>
                <c:pt idx="825">
                  <c:v>42983</c:v>
                </c:pt>
                <c:pt idx="826">
                  <c:v>42984</c:v>
                </c:pt>
                <c:pt idx="827">
                  <c:v>42985</c:v>
                </c:pt>
                <c:pt idx="828">
                  <c:v>42986</c:v>
                </c:pt>
                <c:pt idx="829">
                  <c:v>42987</c:v>
                </c:pt>
                <c:pt idx="830">
                  <c:v>42989</c:v>
                </c:pt>
                <c:pt idx="831">
                  <c:v>42990</c:v>
                </c:pt>
                <c:pt idx="832">
                  <c:v>42991</c:v>
                </c:pt>
                <c:pt idx="833">
                  <c:v>42992</c:v>
                </c:pt>
                <c:pt idx="834">
                  <c:v>42993</c:v>
                </c:pt>
                <c:pt idx="835">
                  <c:v>42994</c:v>
                </c:pt>
                <c:pt idx="836">
                  <c:v>42996</c:v>
                </c:pt>
                <c:pt idx="837">
                  <c:v>42997</c:v>
                </c:pt>
                <c:pt idx="838">
                  <c:v>42998</c:v>
                </c:pt>
                <c:pt idx="839">
                  <c:v>42999</c:v>
                </c:pt>
                <c:pt idx="840">
                  <c:v>43000</c:v>
                </c:pt>
                <c:pt idx="841">
                  <c:v>43001</c:v>
                </c:pt>
                <c:pt idx="842">
                  <c:v>43003</c:v>
                </c:pt>
                <c:pt idx="843">
                  <c:v>43004</c:v>
                </c:pt>
                <c:pt idx="844">
                  <c:v>43005</c:v>
                </c:pt>
                <c:pt idx="845">
                  <c:v>43006</c:v>
                </c:pt>
                <c:pt idx="846">
                  <c:v>43007</c:v>
                </c:pt>
                <c:pt idx="847">
                  <c:v>43008</c:v>
                </c:pt>
                <c:pt idx="848">
                  <c:v>43010</c:v>
                </c:pt>
                <c:pt idx="849">
                  <c:v>43011</c:v>
                </c:pt>
                <c:pt idx="850">
                  <c:v>43012</c:v>
                </c:pt>
                <c:pt idx="851">
                  <c:v>43013</c:v>
                </c:pt>
                <c:pt idx="852">
                  <c:v>43014</c:v>
                </c:pt>
                <c:pt idx="853">
                  <c:v>43015</c:v>
                </c:pt>
                <c:pt idx="854">
                  <c:v>43017</c:v>
                </c:pt>
                <c:pt idx="855">
                  <c:v>43018</c:v>
                </c:pt>
                <c:pt idx="856">
                  <c:v>43019</c:v>
                </c:pt>
                <c:pt idx="857">
                  <c:v>43020</c:v>
                </c:pt>
                <c:pt idx="858">
                  <c:v>43021</c:v>
                </c:pt>
                <c:pt idx="859">
                  <c:v>43024</c:v>
                </c:pt>
                <c:pt idx="860">
                  <c:v>43025</c:v>
                </c:pt>
                <c:pt idx="861">
                  <c:v>43026</c:v>
                </c:pt>
                <c:pt idx="862">
                  <c:v>43027</c:v>
                </c:pt>
                <c:pt idx="863">
                  <c:v>43028</c:v>
                </c:pt>
                <c:pt idx="864">
                  <c:v>43029</c:v>
                </c:pt>
                <c:pt idx="865">
                  <c:v>43031</c:v>
                </c:pt>
                <c:pt idx="866">
                  <c:v>43032</c:v>
                </c:pt>
                <c:pt idx="867">
                  <c:v>43033</c:v>
                </c:pt>
                <c:pt idx="868">
                  <c:v>43034</c:v>
                </c:pt>
                <c:pt idx="869">
                  <c:v>43035</c:v>
                </c:pt>
                <c:pt idx="870">
                  <c:v>43036</c:v>
                </c:pt>
                <c:pt idx="871">
                  <c:v>43038</c:v>
                </c:pt>
                <c:pt idx="872">
                  <c:v>43039</c:v>
                </c:pt>
                <c:pt idx="873">
                  <c:v>43041</c:v>
                </c:pt>
                <c:pt idx="874">
                  <c:v>43042</c:v>
                </c:pt>
                <c:pt idx="875">
                  <c:v>43045</c:v>
                </c:pt>
                <c:pt idx="876">
                  <c:v>43046</c:v>
                </c:pt>
                <c:pt idx="877">
                  <c:v>43047</c:v>
                </c:pt>
                <c:pt idx="878">
                  <c:v>43048</c:v>
                </c:pt>
                <c:pt idx="879">
                  <c:v>43049</c:v>
                </c:pt>
                <c:pt idx="880">
                  <c:v>43052</c:v>
                </c:pt>
                <c:pt idx="881">
                  <c:v>43053</c:v>
                </c:pt>
                <c:pt idx="882">
                  <c:v>43054</c:v>
                </c:pt>
                <c:pt idx="883">
                  <c:v>43055</c:v>
                </c:pt>
                <c:pt idx="884">
                  <c:v>43056</c:v>
                </c:pt>
                <c:pt idx="885">
                  <c:v>43059</c:v>
                </c:pt>
                <c:pt idx="886">
                  <c:v>43060</c:v>
                </c:pt>
                <c:pt idx="887">
                  <c:v>43061</c:v>
                </c:pt>
                <c:pt idx="888">
                  <c:v>43062</c:v>
                </c:pt>
                <c:pt idx="889">
                  <c:v>43063</c:v>
                </c:pt>
                <c:pt idx="890">
                  <c:v>43064</c:v>
                </c:pt>
                <c:pt idx="891">
                  <c:v>43066</c:v>
                </c:pt>
                <c:pt idx="892">
                  <c:v>43067</c:v>
                </c:pt>
                <c:pt idx="893">
                  <c:v>43068</c:v>
                </c:pt>
                <c:pt idx="894">
                  <c:v>43069</c:v>
                </c:pt>
                <c:pt idx="895">
                  <c:v>43070</c:v>
                </c:pt>
                <c:pt idx="896">
                  <c:v>43073</c:v>
                </c:pt>
                <c:pt idx="897">
                  <c:v>43074</c:v>
                </c:pt>
                <c:pt idx="898">
                  <c:v>43075</c:v>
                </c:pt>
                <c:pt idx="899">
                  <c:v>43076</c:v>
                </c:pt>
                <c:pt idx="900">
                  <c:v>43077</c:v>
                </c:pt>
                <c:pt idx="901">
                  <c:v>43080</c:v>
                </c:pt>
                <c:pt idx="902">
                  <c:v>43081</c:v>
                </c:pt>
                <c:pt idx="903">
                  <c:v>43082</c:v>
                </c:pt>
                <c:pt idx="904">
                  <c:v>43083</c:v>
                </c:pt>
                <c:pt idx="905">
                  <c:v>43084</c:v>
                </c:pt>
                <c:pt idx="906">
                  <c:v>43087</c:v>
                </c:pt>
                <c:pt idx="907">
                  <c:v>43088</c:v>
                </c:pt>
                <c:pt idx="908">
                  <c:v>43089</c:v>
                </c:pt>
                <c:pt idx="909">
                  <c:v>43103</c:v>
                </c:pt>
                <c:pt idx="910">
                  <c:v>43104</c:v>
                </c:pt>
                <c:pt idx="911">
                  <c:v>43105</c:v>
                </c:pt>
                <c:pt idx="912">
                  <c:v>43108</c:v>
                </c:pt>
                <c:pt idx="913">
                  <c:v>43109</c:v>
                </c:pt>
                <c:pt idx="914">
                  <c:v>43110</c:v>
                </c:pt>
                <c:pt idx="915">
                  <c:v>43111</c:v>
                </c:pt>
                <c:pt idx="916">
                  <c:v>43112</c:v>
                </c:pt>
                <c:pt idx="917">
                  <c:v>43115</c:v>
                </c:pt>
                <c:pt idx="918">
                  <c:v>43116</c:v>
                </c:pt>
                <c:pt idx="919">
                  <c:v>43117</c:v>
                </c:pt>
                <c:pt idx="920">
                  <c:v>43118</c:v>
                </c:pt>
                <c:pt idx="921">
                  <c:v>43119</c:v>
                </c:pt>
                <c:pt idx="922">
                  <c:v>43120</c:v>
                </c:pt>
                <c:pt idx="923">
                  <c:v>43122</c:v>
                </c:pt>
                <c:pt idx="924">
                  <c:v>43123</c:v>
                </c:pt>
                <c:pt idx="925">
                  <c:v>43124</c:v>
                </c:pt>
                <c:pt idx="926">
                  <c:v>43125</c:v>
                </c:pt>
                <c:pt idx="927">
                  <c:v>43126</c:v>
                </c:pt>
                <c:pt idx="928">
                  <c:v>43127</c:v>
                </c:pt>
                <c:pt idx="929">
                  <c:v>43129</c:v>
                </c:pt>
                <c:pt idx="930">
                  <c:v>43130</c:v>
                </c:pt>
                <c:pt idx="931">
                  <c:v>43131</c:v>
                </c:pt>
                <c:pt idx="932">
                  <c:v>43132</c:v>
                </c:pt>
                <c:pt idx="933">
                  <c:v>43133</c:v>
                </c:pt>
                <c:pt idx="934">
                  <c:v>43134</c:v>
                </c:pt>
                <c:pt idx="935">
                  <c:v>43136</c:v>
                </c:pt>
                <c:pt idx="936">
                  <c:v>43137</c:v>
                </c:pt>
                <c:pt idx="937">
                  <c:v>43138</c:v>
                </c:pt>
                <c:pt idx="938">
                  <c:v>43139</c:v>
                </c:pt>
                <c:pt idx="939">
                  <c:v>43140</c:v>
                </c:pt>
                <c:pt idx="940">
                  <c:v>43143</c:v>
                </c:pt>
                <c:pt idx="941">
                  <c:v>43144</c:v>
                </c:pt>
                <c:pt idx="942">
                  <c:v>43145</c:v>
                </c:pt>
                <c:pt idx="943">
                  <c:v>43146</c:v>
                </c:pt>
                <c:pt idx="944">
                  <c:v>43147</c:v>
                </c:pt>
                <c:pt idx="945">
                  <c:v>43150</c:v>
                </c:pt>
                <c:pt idx="946">
                  <c:v>43151</c:v>
                </c:pt>
                <c:pt idx="947">
                  <c:v>43152</c:v>
                </c:pt>
                <c:pt idx="948">
                  <c:v>43153</c:v>
                </c:pt>
                <c:pt idx="949">
                  <c:v>43154</c:v>
                </c:pt>
                <c:pt idx="950">
                  <c:v>43155</c:v>
                </c:pt>
                <c:pt idx="951">
                  <c:v>43157</c:v>
                </c:pt>
                <c:pt idx="952">
                  <c:v>43158</c:v>
                </c:pt>
                <c:pt idx="953">
                  <c:v>43159</c:v>
                </c:pt>
                <c:pt idx="954">
                  <c:v>43160</c:v>
                </c:pt>
                <c:pt idx="955">
                  <c:v>43161</c:v>
                </c:pt>
                <c:pt idx="956">
                  <c:v>43162</c:v>
                </c:pt>
                <c:pt idx="957">
                  <c:v>43164</c:v>
                </c:pt>
                <c:pt idx="958">
                  <c:v>43165</c:v>
                </c:pt>
                <c:pt idx="959">
                  <c:v>43166</c:v>
                </c:pt>
                <c:pt idx="960">
                  <c:v>43167</c:v>
                </c:pt>
                <c:pt idx="961">
                  <c:v>43168</c:v>
                </c:pt>
                <c:pt idx="962">
                  <c:v>43169</c:v>
                </c:pt>
                <c:pt idx="963">
                  <c:v>43171</c:v>
                </c:pt>
                <c:pt idx="964">
                  <c:v>43172</c:v>
                </c:pt>
                <c:pt idx="965">
                  <c:v>43173</c:v>
                </c:pt>
                <c:pt idx="966">
                  <c:v>43174</c:v>
                </c:pt>
                <c:pt idx="967">
                  <c:v>43175</c:v>
                </c:pt>
                <c:pt idx="968">
                  <c:v>43178</c:v>
                </c:pt>
                <c:pt idx="969">
                  <c:v>43179</c:v>
                </c:pt>
                <c:pt idx="970">
                  <c:v>43180</c:v>
                </c:pt>
                <c:pt idx="971">
                  <c:v>43181</c:v>
                </c:pt>
                <c:pt idx="972">
                  <c:v>43182</c:v>
                </c:pt>
                <c:pt idx="973">
                  <c:v>43185</c:v>
                </c:pt>
                <c:pt idx="974">
                  <c:v>43186</c:v>
                </c:pt>
                <c:pt idx="975">
                  <c:v>43187</c:v>
                </c:pt>
                <c:pt idx="976">
                  <c:v>43188</c:v>
                </c:pt>
                <c:pt idx="977">
                  <c:v>43189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43199</c:v>
                </c:pt>
                <c:pt idx="983">
                  <c:v>43200</c:v>
                </c:pt>
                <c:pt idx="984">
                  <c:v>43201</c:v>
                </c:pt>
                <c:pt idx="985">
                  <c:v>43202</c:v>
                </c:pt>
                <c:pt idx="986">
                  <c:v>43203</c:v>
                </c:pt>
                <c:pt idx="987">
                  <c:v>43204</c:v>
                </c:pt>
                <c:pt idx="988">
                  <c:v>43206</c:v>
                </c:pt>
                <c:pt idx="989">
                  <c:v>43207</c:v>
                </c:pt>
                <c:pt idx="990">
                  <c:v>43208</c:v>
                </c:pt>
                <c:pt idx="991">
                  <c:v>43209</c:v>
                </c:pt>
                <c:pt idx="992">
                  <c:v>43210</c:v>
                </c:pt>
                <c:pt idx="993">
                  <c:v>43211</c:v>
                </c:pt>
                <c:pt idx="994">
                  <c:v>43213</c:v>
                </c:pt>
                <c:pt idx="995">
                  <c:v>43214</c:v>
                </c:pt>
                <c:pt idx="996">
                  <c:v>43215</c:v>
                </c:pt>
                <c:pt idx="997">
                  <c:v>43216</c:v>
                </c:pt>
                <c:pt idx="998">
                  <c:v>43217</c:v>
                </c:pt>
                <c:pt idx="999">
                  <c:v>43218</c:v>
                </c:pt>
                <c:pt idx="1000">
                  <c:v>43222</c:v>
                </c:pt>
                <c:pt idx="1001">
                  <c:v>43223</c:v>
                </c:pt>
                <c:pt idx="1002">
                  <c:v>43224</c:v>
                </c:pt>
                <c:pt idx="1003">
                  <c:v>43225</c:v>
                </c:pt>
                <c:pt idx="1004">
                  <c:v>43234</c:v>
                </c:pt>
                <c:pt idx="1005">
                  <c:v>43235</c:v>
                </c:pt>
                <c:pt idx="1006">
                  <c:v>43236</c:v>
                </c:pt>
                <c:pt idx="1007">
                  <c:v>43237</c:v>
                </c:pt>
                <c:pt idx="1008">
                  <c:v>43238</c:v>
                </c:pt>
                <c:pt idx="1009">
                  <c:v>43239</c:v>
                </c:pt>
                <c:pt idx="1010">
                  <c:v>43242</c:v>
                </c:pt>
                <c:pt idx="1011">
                  <c:v>43243</c:v>
                </c:pt>
                <c:pt idx="1012">
                  <c:v>43244</c:v>
                </c:pt>
                <c:pt idx="1013">
                  <c:v>43245</c:v>
                </c:pt>
                <c:pt idx="1014">
                  <c:v>43246</c:v>
                </c:pt>
                <c:pt idx="1015">
                  <c:v>43248</c:v>
                </c:pt>
                <c:pt idx="1016">
                  <c:v>43249</c:v>
                </c:pt>
                <c:pt idx="1017">
                  <c:v>43250</c:v>
                </c:pt>
                <c:pt idx="1018">
                  <c:v>43251</c:v>
                </c:pt>
                <c:pt idx="1019">
                  <c:v>43252</c:v>
                </c:pt>
                <c:pt idx="1020">
                  <c:v>43253</c:v>
                </c:pt>
                <c:pt idx="1021">
                  <c:v>43255</c:v>
                </c:pt>
                <c:pt idx="1022">
                  <c:v>43256</c:v>
                </c:pt>
                <c:pt idx="1023">
                  <c:v>43257</c:v>
                </c:pt>
                <c:pt idx="1024">
                  <c:v>43258</c:v>
                </c:pt>
                <c:pt idx="1025">
                  <c:v>43259</c:v>
                </c:pt>
                <c:pt idx="1026">
                  <c:v>43262</c:v>
                </c:pt>
                <c:pt idx="1027">
                  <c:v>43263</c:v>
                </c:pt>
                <c:pt idx="1028">
                  <c:v>43264</c:v>
                </c:pt>
                <c:pt idx="1029">
                  <c:v>43265</c:v>
                </c:pt>
                <c:pt idx="1030">
                  <c:v>43266</c:v>
                </c:pt>
                <c:pt idx="1031">
                  <c:v>43269</c:v>
                </c:pt>
                <c:pt idx="1032">
                  <c:v>43270</c:v>
                </c:pt>
                <c:pt idx="1033">
                  <c:v>43271</c:v>
                </c:pt>
                <c:pt idx="1034">
                  <c:v>43272</c:v>
                </c:pt>
                <c:pt idx="1035">
                  <c:v>43273</c:v>
                </c:pt>
                <c:pt idx="1036">
                  <c:v>43274</c:v>
                </c:pt>
                <c:pt idx="1037">
                  <c:v>43276</c:v>
                </c:pt>
                <c:pt idx="1038">
                  <c:v>43277</c:v>
                </c:pt>
                <c:pt idx="1039">
                  <c:v>43278</c:v>
                </c:pt>
                <c:pt idx="1040">
                  <c:v>43279</c:v>
                </c:pt>
                <c:pt idx="1041">
                  <c:v>43280</c:v>
                </c:pt>
                <c:pt idx="1042">
                  <c:v>43283</c:v>
                </c:pt>
                <c:pt idx="1043">
                  <c:v>43284</c:v>
                </c:pt>
                <c:pt idx="1044">
                  <c:v>43285</c:v>
                </c:pt>
                <c:pt idx="1045">
                  <c:v>43286</c:v>
                </c:pt>
                <c:pt idx="1046">
                  <c:v>43287</c:v>
                </c:pt>
                <c:pt idx="1047">
                  <c:v>43290</c:v>
                </c:pt>
                <c:pt idx="1048">
                  <c:v>43291</c:v>
                </c:pt>
                <c:pt idx="1049">
                  <c:v>43292</c:v>
                </c:pt>
                <c:pt idx="1050">
                  <c:v>43293</c:v>
                </c:pt>
                <c:pt idx="1051">
                  <c:v>43294</c:v>
                </c:pt>
                <c:pt idx="1052">
                  <c:v>43297</c:v>
                </c:pt>
                <c:pt idx="1053">
                  <c:v>43298</c:v>
                </c:pt>
                <c:pt idx="1054">
                  <c:v>43299</c:v>
                </c:pt>
                <c:pt idx="1055">
                  <c:v>43300</c:v>
                </c:pt>
                <c:pt idx="1056">
                  <c:v>43301</c:v>
                </c:pt>
                <c:pt idx="1057">
                  <c:v>43304</c:v>
                </c:pt>
                <c:pt idx="1058">
                  <c:v>43305</c:v>
                </c:pt>
                <c:pt idx="1059">
                  <c:v>43306</c:v>
                </c:pt>
                <c:pt idx="1060">
                  <c:v>43307</c:v>
                </c:pt>
                <c:pt idx="1061">
                  <c:v>43308</c:v>
                </c:pt>
                <c:pt idx="1062">
                  <c:v>43311</c:v>
                </c:pt>
                <c:pt idx="1063">
                  <c:v>43312</c:v>
                </c:pt>
                <c:pt idx="1064">
                  <c:v>43313</c:v>
                </c:pt>
                <c:pt idx="1065">
                  <c:v>43314</c:v>
                </c:pt>
                <c:pt idx="1066">
                  <c:v>43315</c:v>
                </c:pt>
                <c:pt idx="1067">
                  <c:v>43339</c:v>
                </c:pt>
                <c:pt idx="1068">
                  <c:v>43340</c:v>
                </c:pt>
                <c:pt idx="1069">
                  <c:v>43341</c:v>
                </c:pt>
                <c:pt idx="1070">
                  <c:v>43346</c:v>
                </c:pt>
                <c:pt idx="1071">
                  <c:v>43347</c:v>
                </c:pt>
                <c:pt idx="1072">
                  <c:v>43348</c:v>
                </c:pt>
                <c:pt idx="1073">
                  <c:v>43349</c:v>
                </c:pt>
                <c:pt idx="1074">
                  <c:v>43350</c:v>
                </c:pt>
                <c:pt idx="1075">
                  <c:v>43351</c:v>
                </c:pt>
                <c:pt idx="1076">
                  <c:v>43353</c:v>
                </c:pt>
                <c:pt idx="1077">
                  <c:v>43354</c:v>
                </c:pt>
                <c:pt idx="1078">
                  <c:v>43355</c:v>
                </c:pt>
                <c:pt idx="1079">
                  <c:v>43356</c:v>
                </c:pt>
                <c:pt idx="1080">
                  <c:v>43357</c:v>
                </c:pt>
                <c:pt idx="1081">
                  <c:v>43360</c:v>
                </c:pt>
                <c:pt idx="1082">
                  <c:v>43361</c:v>
                </c:pt>
                <c:pt idx="1083">
                  <c:v>43362</c:v>
                </c:pt>
                <c:pt idx="1084">
                  <c:v>43363</c:v>
                </c:pt>
                <c:pt idx="1085">
                  <c:v>43364</c:v>
                </c:pt>
                <c:pt idx="1086">
                  <c:v>43365</c:v>
                </c:pt>
                <c:pt idx="1087">
                  <c:v>43367</c:v>
                </c:pt>
                <c:pt idx="1088">
                  <c:v>43368</c:v>
                </c:pt>
                <c:pt idx="1089">
                  <c:v>43369</c:v>
                </c:pt>
                <c:pt idx="1090">
                  <c:v>43370</c:v>
                </c:pt>
                <c:pt idx="1091">
                  <c:v>43371</c:v>
                </c:pt>
                <c:pt idx="1092">
                  <c:v>43374</c:v>
                </c:pt>
                <c:pt idx="1093">
                  <c:v>43375</c:v>
                </c:pt>
                <c:pt idx="1094">
                  <c:v>43376</c:v>
                </c:pt>
                <c:pt idx="1095">
                  <c:v>43377</c:v>
                </c:pt>
                <c:pt idx="1096">
                  <c:v>43378</c:v>
                </c:pt>
                <c:pt idx="1097">
                  <c:v>43381</c:v>
                </c:pt>
                <c:pt idx="1098">
                  <c:v>43382</c:v>
                </c:pt>
                <c:pt idx="1099">
                  <c:v>43383</c:v>
                </c:pt>
                <c:pt idx="1100">
                  <c:v>43384</c:v>
                </c:pt>
                <c:pt idx="1101">
                  <c:v>43385</c:v>
                </c:pt>
                <c:pt idx="1102">
                  <c:v>43388</c:v>
                </c:pt>
                <c:pt idx="1103">
                  <c:v>43389</c:v>
                </c:pt>
                <c:pt idx="1104">
                  <c:v>43390</c:v>
                </c:pt>
                <c:pt idx="1105">
                  <c:v>43391</c:v>
                </c:pt>
                <c:pt idx="1106">
                  <c:v>43392</c:v>
                </c:pt>
                <c:pt idx="1107">
                  <c:v>43395</c:v>
                </c:pt>
                <c:pt idx="1108">
                  <c:v>43396</c:v>
                </c:pt>
                <c:pt idx="1109">
                  <c:v>43397</c:v>
                </c:pt>
                <c:pt idx="1110">
                  <c:v>43398</c:v>
                </c:pt>
                <c:pt idx="1111">
                  <c:v>43399</c:v>
                </c:pt>
                <c:pt idx="1112">
                  <c:v>43400</c:v>
                </c:pt>
                <c:pt idx="1113">
                  <c:v>43402</c:v>
                </c:pt>
                <c:pt idx="1114">
                  <c:v>43403</c:v>
                </c:pt>
                <c:pt idx="1115">
                  <c:v>43404</c:v>
                </c:pt>
                <c:pt idx="1116">
                  <c:v>43409</c:v>
                </c:pt>
                <c:pt idx="1117">
                  <c:v>43410</c:v>
                </c:pt>
                <c:pt idx="1118">
                  <c:v>43411</c:v>
                </c:pt>
                <c:pt idx="1119">
                  <c:v>43412</c:v>
                </c:pt>
                <c:pt idx="1120">
                  <c:v>43413</c:v>
                </c:pt>
                <c:pt idx="1121">
                  <c:v>43416</c:v>
                </c:pt>
                <c:pt idx="1122">
                  <c:v>43417</c:v>
                </c:pt>
                <c:pt idx="1123">
                  <c:v>43418</c:v>
                </c:pt>
                <c:pt idx="1124">
                  <c:v>43419</c:v>
                </c:pt>
                <c:pt idx="1125">
                  <c:v>43420</c:v>
                </c:pt>
                <c:pt idx="1126">
                  <c:v>43423</c:v>
                </c:pt>
                <c:pt idx="1127">
                  <c:v>43424</c:v>
                </c:pt>
                <c:pt idx="1128">
                  <c:v>43425</c:v>
                </c:pt>
                <c:pt idx="1129">
                  <c:v>43426</c:v>
                </c:pt>
                <c:pt idx="1130">
                  <c:v>43427</c:v>
                </c:pt>
                <c:pt idx="1131">
                  <c:v>43430</c:v>
                </c:pt>
                <c:pt idx="1132">
                  <c:v>43431</c:v>
                </c:pt>
                <c:pt idx="1133">
                  <c:v>43432</c:v>
                </c:pt>
                <c:pt idx="1134">
                  <c:v>43433</c:v>
                </c:pt>
                <c:pt idx="1135">
                  <c:v>43434</c:v>
                </c:pt>
                <c:pt idx="1136">
                  <c:v>43437</c:v>
                </c:pt>
                <c:pt idx="1137">
                  <c:v>43438</c:v>
                </c:pt>
                <c:pt idx="1138">
                  <c:v>43439</c:v>
                </c:pt>
                <c:pt idx="1139">
                  <c:v>43440</c:v>
                </c:pt>
                <c:pt idx="1140">
                  <c:v>43441</c:v>
                </c:pt>
                <c:pt idx="1141">
                  <c:v>43444</c:v>
                </c:pt>
                <c:pt idx="1142">
                  <c:v>43445</c:v>
                </c:pt>
                <c:pt idx="1143">
                  <c:v>43446</c:v>
                </c:pt>
                <c:pt idx="1144">
                  <c:v>43447</c:v>
                </c:pt>
                <c:pt idx="1145">
                  <c:v>43448</c:v>
                </c:pt>
                <c:pt idx="1146">
                  <c:v>43451</c:v>
                </c:pt>
                <c:pt idx="1147">
                  <c:v>43452</c:v>
                </c:pt>
                <c:pt idx="1148">
                  <c:v>43453</c:v>
                </c:pt>
                <c:pt idx="1149">
                  <c:v>43454</c:v>
                </c:pt>
                <c:pt idx="1150">
                  <c:v>43468</c:v>
                </c:pt>
                <c:pt idx="1151">
                  <c:v>43469</c:v>
                </c:pt>
                <c:pt idx="1152">
                  <c:v>43472</c:v>
                </c:pt>
                <c:pt idx="1153">
                  <c:v>43473</c:v>
                </c:pt>
                <c:pt idx="1154">
                  <c:v>43474</c:v>
                </c:pt>
                <c:pt idx="1155">
                  <c:v>43475</c:v>
                </c:pt>
                <c:pt idx="1156">
                  <c:v>43476</c:v>
                </c:pt>
                <c:pt idx="1157">
                  <c:v>43479</c:v>
                </c:pt>
                <c:pt idx="1158">
                  <c:v>43480</c:v>
                </c:pt>
                <c:pt idx="1159">
                  <c:v>43481</c:v>
                </c:pt>
                <c:pt idx="1160">
                  <c:v>43482</c:v>
                </c:pt>
                <c:pt idx="1161">
                  <c:v>43483</c:v>
                </c:pt>
                <c:pt idx="1162">
                  <c:v>43486</c:v>
                </c:pt>
                <c:pt idx="1163">
                  <c:v>43487</c:v>
                </c:pt>
                <c:pt idx="1164">
                  <c:v>43488</c:v>
                </c:pt>
                <c:pt idx="1165">
                  <c:v>43489</c:v>
                </c:pt>
                <c:pt idx="1166">
                  <c:v>43490</c:v>
                </c:pt>
                <c:pt idx="1167">
                  <c:v>43491</c:v>
                </c:pt>
                <c:pt idx="1168">
                  <c:v>43493</c:v>
                </c:pt>
                <c:pt idx="1169">
                  <c:v>43494</c:v>
                </c:pt>
                <c:pt idx="1170">
                  <c:v>43495</c:v>
                </c:pt>
                <c:pt idx="1171">
                  <c:v>43496</c:v>
                </c:pt>
                <c:pt idx="1172">
                  <c:v>43497</c:v>
                </c:pt>
                <c:pt idx="1173">
                  <c:v>43498</c:v>
                </c:pt>
                <c:pt idx="1174">
                  <c:v>43500</c:v>
                </c:pt>
                <c:pt idx="1175">
                  <c:v>43501</c:v>
                </c:pt>
                <c:pt idx="1176">
                  <c:v>43502</c:v>
                </c:pt>
                <c:pt idx="1177">
                  <c:v>43503</c:v>
                </c:pt>
                <c:pt idx="1178">
                  <c:v>43504</c:v>
                </c:pt>
                <c:pt idx="1179">
                  <c:v>43507</c:v>
                </c:pt>
                <c:pt idx="1180">
                  <c:v>43508</c:v>
                </c:pt>
                <c:pt idx="1181">
                  <c:v>43509</c:v>
                </c:pt>
                <c:pt idx="1182">
                  <c:v>43510</c:v>
                </c:pt>
                <c:pt idx="1183">
                  <c:v>43511</c:v>
                </c:pt>
                <c:pt idx="1184">
                  <c:v>43514</c:v>
                </c:pt>
                <c:pt idx="1185">
                  <c:v>43515</c:v>
                </c:pt>
                <c:pt idx="1186">
                  <c:v>43516</c:v>
                </c:pt>
                <c:pt idx="1187">
                  <c:v>43517</c:v>
                </c:pt>
                <c:pt idx="1188">
                  <c:v>43518</c:v>
                </c:pt>
                <c:pt idx="1189">
                  <c:v>43521</c:v>
                </c:pt>
                <c:pt idx="1190">
                  <c:v>43522</c:v>
                </c:pt>
                <c:pt idx="1191">
                  <c:v>43523</c:v>
                </c:pt>
                <c:pt idx="1192">
                  <c:v>43524</c:v>
                </c:pt>
                <c:pt idx="1193">
                  <c:v>43525</c:v>
                </c:pt>
                <c:pt idx="1194">
                  <c:v>43528</c:v>
                </c:pt>
                <c:pt idx="1195">
                  <c:v>43529</c:v>
                </c:pt>
                <c:pt idx="1196">
                  <c:v>43530</c:v>
                </c:pt>
                <c:pt idx="1197">
                  <c:v>43531</c:v>
                </c:pt>
                <c:pt idx="1198">
                  <c:v>43532</c:v>
                </c:pt>
                <c:pt idx="1199">
                  <c:v>43535</c:v>
                </c:pt>
                <c:pt idx="1200">
                  <c:v>43536</c:v>
                </c:pt>
                <c:pt idx="1201">
                  <c:v>43537</c:v>
                </c:pt>
                <c:pt idx="1202">
                  <c:v>43538</c:v>
                </c:pt>
                <c:pt idx="1203">
                  <c:v>43539</c:v>
                </c:pt>
                <c:pt idx="1204">
                  <c:v>43542</c:v>
                </c:pt>
                <c:pt idx="1205">
                  <c:v>43543</c:v>
                </c:pt>
                <c:pt idx="1206">
                  <c:v>43544</c:v>
                </c:pt>
                <c:pt idx="1207">
                  <c:v>43545</c:v>
                </c:pt>
                <c:pt idx="1208">
                  <c:v>43546</c:v>
                </c:pt>
                <c:pt idx="1209">
                  <c:v>43549</c:v>
                </c:pt>
                <c:pt idx="1210">
                  <c:v>43550</c:v>
                </c:pt>
                <c:pt idx="1211">
                  <c:v>43551</c:v>
                </c:pt>
                <c:pt idx="1212">
                  <c:v>43552</c:v>
                </c:pt>
                <c:pt idx="1213">
                  <c:v>43553</c:v>
                </c:pt>
                <c:pt idx="1214">
                  <c:v>43556</c:v>
                </c:pt>
                <c:pt idx="1215">
                  <c:v>43557</c:v>
                </c:pt>
                <c:pt idx="1216">
                  <c:v>43558</c:v>
                </c:pt>
                <c:pt idx="1217">
                  <c:v>43559</c:v>
                </c:pt>
                <c:pt idx="1218">
                  <c:v>43560</c:v>
                </c:pt>
                <c:pt idx="1219">
                  <c:v>43563</c:v>
                </c:pt>
                <c:pt idx="1220">
                  <c:v>43564</c:v>
                </c:pt>
                <c:pt idx="1221">
                  <c:v>43565</c:v>
                </c:pt>
                <c:pt idx="1222">
                  <c:v>43566</c:v>
                </c:pt>
                <c:pt idx="1223">
                  <c:v>43567</c:v>
                </c:pt>
                <c:pt idx="1224">
                  <c:v>43570</c:v>
                </c:pt>
                <c:pt idx="1225">
                  <c:v>43571</c:v>
                </c:pt>
                <c:pt idx="1226">
                  <c:v>43572</c:v>
                </c:pt>
                <c:pt idx="1227">
                  <c:v>43573</c:v>
                </c:pt>
                <c:pt idx="1228">
                  <c:v>43574</c:v>
                </c:pt>
                <c:pt idx="1229">
                  <c:v>43578</c:v>
                </c:pt>
                <c:pt idx="1230">
                  <c:v>43579</c:v>
                </c:pt>
                <c:pt idx="1231">
                  <c:v>43580</c:v>
                </c:pt>
                <c:pt idx="1232">
                  <c:v>43584</c:v>
                </c:pt>
                <c:pt idx="1233">
                  <c:v>43585</c:v>
                </c:pt>
                <c:pt idx="1234">
                  <c:v>43587</c:v>
                </c:pt>
                <c:pt idx="1235">
                  <c:v>43588</c:v>
                </c:pt>
                <c:pt idx="1236">
                  <c:v>43594</c:v>
                </c:pt>
                <c:pt idx="1237">
                  <c:v>43595</c:v>
                </c:pt>
                <c:pt idx="1238">
                  <c:v>43598</c:v>
                </c:pt>
                <c:pt idx="1239">
                  <c:v>43599</c:v>
                </c:pt>
                <c:pt idx="1240">
                  <c:v>43600</c:v>
                </c:pt>
                <c:pt idx="1241">
                  <c:v>43605</c:v>
                </c:pt>
                <c:pt idx="1242">
                  <c:v>43606</c:v>
                </c:pt>
                <c:pt idx="1243">
                  <c:v>43607</c:v>
                </c:pt>
                <c:pt idx="1244">
                  <c:v>43608</c:v>
                </c:pt>
                <c:pt idx="1245">
                  <c:v>43609</c:v>
                </c:pt>
                <c:pt idx="1246">
                  <c:v>43612</c:v>
                </c:pt>
                <c:pt idx="1247">
                  <c:v>43613</c:v>
                </c:pt>
                <c:pt idx="1248">
                  <c:v>43614</c:v>
                </c:pt>
                <c:pt idx="1249">
                  <c:v>43616</c:v>
                </c:pt>
                <c:pt idx="1250">
                  <c:v>43619</c:v>
                </c:pt>
                <c:pt idx="1251">
                  <c:v>43620</c:v>
                </c:pt>
                <c:pt idx="1252">
                  <c:v>43621</c:v>
                </c:pt>
                <c:pt idx="1253">
                  <c:v>43622</c:v>
                </c:pt>
                <c:pt idx="1254">
                  <c:v>43623</c:v>
                </c:pt>
                <c:pt idx="1255">
                  <c:v>43627</c:v>
                </c:pt>
                <c:pt idx="1256">
                  <c:v>43628</c:v>
                </c:pt>
                <c:pt idx="1257">
                  <c:v>43629</c:v>
                </c:pt>
                <c:pt idx="1258">
                  <c:v>43630</c:v>
                </c:pt>
                <c:pt idx="1259">
                  <c:v>43633</c:v>
                </c:pt>
                <c:pt idx="1260">
                  <c:v>43634</c:v>
                </c:pt>
                <c:pt idx="1261">
                  <c:v>43635</c:v>
                </c:pt>
                <c:pt idx="1262">
                  <c:v>43636</c:v>
                </c:pt>
                <c:pt idx="1263">
                  <c:v>43637</c:v>
                </c:pt>
                <c:pt idx="1264">
                  <c:v>43640</c:v>
                </c:pt>
                <c:pt idx="1265">
                  <c:v>43641</c:v>
                </c:pt>
                <c:pt idx="1266">
                  <c:v>43642</c:v>
                </c:pt>
                <c:pt idx="1267">
                  <c:v>43643</c:v>
                </c:pt>
                <c:pt idx="1268">
                  <c:v>43644</c:v>
                </c:pt>
                <c:pt idx="1269">
                  <c:v>43647</c:v>
                </c:pt>
                <c:pt idx="1270">
                  <c:v>43648</c:v>
                </c:pt>
                <c:pt idx="1271">
                  <c:v>43649</c:v>
                </c:pt>
                <c:pt idx="1272">
                  <c:v>43650</c:v>
                </c:pt>
                <c:pt idx="1273">
                  <c:v>43651</c:v>
                </c:pt>
                <c:pt idx="1274">
                  <c:v>43652</c:v>
                </c:pt>
                <c:pt idx="1275">
                  <c:v>43654</c:v>
                </c:pt>
                <c:pt idx="1276">
                  <c:v>43655</c:v>
                </c:pt>
                <c:pt idx="1277">
                  <c:v>43656</c:v>
                </c:pt>
                <c:pt idx="1278">
                  <c:v>43657</c:v>
                </c:pt>
                <c:pt idx="1279">
                  <c:v>43658</c:v>
                </c:pt>
                <c:pt idx="1280">
                  <c:v>43661</c:v>
                </c:pt>
                <c:pt idx="1281">
                  <c:v>43662</c:v>
                </c:pt>
                <c:pt idx="1282">
                  <c:v>43663</c:v>
                </c:pt>
                <c:pt idx="1283">
                  <c:v>43664</c:v>
                </c:pt>
                <c:pt idx="1284">
                  <c:v>43665</c:v>
                </c:pt>
                <c:pt idx="1285">
                  <c:v>43668</c:v>
                </c:pt>
                <c:pt idx="1286">
                  <c:v>43669</c:v>
                </c:pt>
                <c:pt idx="1287">
                  <c:v>43670</c:v>
                </c:pt>
                <c:pt idx="1288">
                  <c:v>43671</c:v>
                </c:pt>
                <c:pt idx="1289">
                  <c:v>43672</c:v>
                </c:pt>
                <c:pt idx="1290">
                  <c:v>43675</c:v>
                </c:pt>
                <c:pt idx="1291">
                  <c:v>43676</c:v>
                </c:pt>
                <c:pt idx="1292">
                  <c:v>43677</c:v>
                </c:pt>
                <c:pt idx="1293">
                  <c:v>43678</c:v>
                </c:pt>
                <c:pt idx="1294">
                  <c:v>43679</c:v>
                </c:pt>
                <c:pt idx="1295">
                  <c:v>43703</c:v>
                </c:pt>
                <c:pt idx="1296">
                  <c:v>43704</c:v>
                </c:pt>
                <c:pt idx="1297">
                  <c:v>43705</c:v>
                </c:pt>
                <c:pt idx="1298">
                  <c:v>43706</c:v>
                </c:pt>
                <c:pt idx="1299">
                  <c:v>43707</c:v>
                </c:pt>
                <c:pt idx="1300">
                  <c:v>43711</c:v>
                </c:pt>
                <c:pt idx="1301">
                  <c:v>43712</c:v>
                </c:pt>
                <c:pt idx="1302">
                  <c:v>43713</c:v>
                </c:pt>
                <c:pt idx="1303">
                  <c:v>43714</c:v>
                </c:pt>
                <c:pt idx="1304">
                  <c:v>43717</c:v>
                </c:pt>
                <c:pt idx="1305">
                  <c:v>43718</c:v>
                </c:pt>
                <c:pt idx="1306">
                  <c:v>43719</c:v>
                </c:pt>
                <c:pt idx="1307">
                  <c:v>43720</c:v>
                </c:pt>
                <c:pt idx="1308">
                  <c:v>43721</c:v>
                </c:pt>
                <c:pt idx="1309">
                  <c:v>43724</c:v>
                </c:pt>
                <c:pt idx="1310">
                  <c:v>43725</c:v>
                </c:pt>
                <c:pt idx="1311">
                  <c:v>43726</c:v>
                </c:pt>
                <c:pt idx="1312">
                  <c:v>43727</c:v>
                </c:pt>
                <c:pt idx="1313">
                  <c:v>43728</c:v>
                </c:pt>
                <c:pt idx="1314">
                  <c:v>43731</c:v>
                </c:pt>
                <c:pt idx="1315">
                  <c:v>43732</c:v>
                </c:pt>
                <c:pt idx="1316">
                  <c:v>43733</c:v>
                </c:pt>
                <c:pt idx="1317">
                  <c:v>43734</c:v>
                </c:pt>
                <c:pt idx="1318">
                  <c:v>43735</c:v>
                </c:pt>
                <c:pt idx="1319">
                  <c:v>43738</c:v>
                </c:pt>
                <c:pt idx="1320">
                  <c:v>43739</c:v>
                </c:pt>
                <c:pt idx="1321">
                  <c:v>43740</c:v>
                </c:pt>
                <c:pt idx="1322">
                  <c:v>43741</c:v>
                </c:pt>
                <c:pt idx="1323">
                  <c:v>43742</c:v>
                </c:pt>
                <c:pt idx="1324">
                  <c:v>43745</c:v>
                </c:pt>
                <c:pt idx="1325">
                  <c:v>43746</c:v>
                </c:pt>
                <c:pt idx="1326">
                  <c:v>43747</c:v>
                </c:pt>
                <c:pt idx="1327">
                  <c:v>43748</c:v>
                </c:pt>
                <c:pt idx="1328">
                  <c:v>43749</c:v>
                </c:pt>
                <c:pt idx="1329">
                  <c:v>43752</c:v>
                </c:pt>
                <c:pt idx="1330">
                  <c:v>43753</c:v>
                </c:pt>
                <c:pt idx="1331">
                  <c:v>43754</c:v>
                </c:pt>
                <c:pt idx="1332">
                  <c:v>43755</c:v>
                </c:pt>
                <c:pt idx="1333">
                  <c:v>43756</c:v>
                </c:pt>
                <c:pt idx="1334">
                  <c:v>43759</c:v>
                </c:pt>
                <c:pt idx="1335">
                  <c:v>43760</c:v>
                </c:pt>
                <c:pt idx="1336">
                  <c:v>43761</c:v>
                </c:pt>
                <c:pt idx="1337">
                  <c:v>43762</c:v>
                </c:pt>
                <c:pt idx="1338">
                  <c:v>43763</c:v>
                </c:pt>
                <c:pt idx="1339">
                  <c:v>43766</c:v>
                </c:pt>
                <c:pt idx="1340">
                  <c:v>43767</c:v>
                </c:pt>
                <c:pt idx="1341">
                  <c:v>43768</c:v>
                </c:pt>
                <c:pt idx="1342">
                  <c:v>43769</c:v>
                </c:pt>
                <c:pt idx="1343">
                  <c:v>43773</c:v>
                </c:pt>
                <c:pt idx="1344">
                  <c:v>43774</c:v>
                </c:pt>
                <c:pt idx="1345">
                  <c:v>43775</c:v>
                </c:pt>
                <c:pt idx="1346">
                  <c:v>43776</c:v>
                </c:pt>
                <c:pt idx="1347">
                  <c:v>43777</c:v>
                </c:pt>
                <c:pt idx="1348">
                  <c:v>43781</c:v>
                </c:pt>
                <c:pt idx="1349">
                  <c:v>43782</c:v>
                </c:pt>
                <c:pt idx="1350">
                  <c:v>43783</c:v>
                </c:pt>
                <c:pt idx="1351">
                  <c:v>43784</c:v>
                </c:pt>
                <c:pt idx="1352">
                  <c:v>43787</c:v>
                </c:pt>
                <c:pt idx="1353">
                  <c:v>43788</c:v>
                </c:pt>
                <c:pt idx="1354">
                  <c:v>43789</c:v>
                </c:pt>
                <c:pt idx="1355">
                  <c:v>43790</c:v>
                </c:pt>
                <c:pt idx="1356">
                  <c:v>43791</c:v>
                </c:pt>
                <c:pt idx="1357">
                  <c:v>43794</c:v>
                </c:pt>
                <c:pt idx="1358">
                  <c:v>43795</c:v>
                </c:pt>
                <c:pt idx="1359">
                  <c:v>43796</c:v>
                </c:pt>
                <c:pt idx="1360">
                  <c:v>43797</c:v>
                </c:pt>
                <c:pt idx="1361">
                  <c:v>43798</c:v>
                </c:pt>
                <c:pt idx="1362">
                  <c:v>43801</c:v>
                </c:pt>
                <c:pt idx="1363">
                  <c:v>43802</c:v>
                </c:pt>
                <c:pt idx="1364">
                  <c:v>43803</c:v>
                </c:pt>
                <c:pt idx="1365">
                  <c:v>43804</c:v>
                </c:pt>
                <c:pt idx="1366">
                  <c:v>43805</c:v>
                </c:pt>
                <c:pt idx="1367">
                  <c:v>43808</c:v>
                </c:pt>
                <c:pt idx="1368">
                  <c:v>43809</c:v>
                </c:pt>
                <c:pt idx="1369">
                  <c:v>43810</c:v>
                </c:pt>
                <c:pt idx="1370">
                  <c:v>43811</c:v>
                </c:pt>
                <c:pt idx="1371">
                  <c:v>43812</c:v>
                </c:pt>
                <c:pt idx="1372">
                  <c:v>43815</c:v>
                </c:pt>
                <c:pt idx="1373">
                  <c:v>43816</c:v>
                </c:pt>
                <c:pt idx="1374">
                  <c:v>43817</c:v>
                </c:pt>
                <c:pt idx="1375">
                  <c:v>43818</c:v>
                </c:pt>
                <c:pt idx="1376">
                  <c:v>43836</c:v>
                </c:pt>
                <c:pt idx="1377">
                  <c:v>43837</c:v>
                </c:pt>
                <c:pt idx="1378">
                  <c:v>43838</c:v>
                </c:pt>
                <c:pt idx="1379">
                  <c:v>43839</c:v>
                </c:pt>
                <c:pt idx="1380">
                  <c:v>43840</c:v>
                </c:pt>
                <c:pt idx="1381">
                  <c:v>43843</c:v>
                </c:pt>
                <c:pt idx="1382">
                  <c:v>43844</c:v>
                </c:pt>
                <c:pt idx="1383">
                  <c:v>43845</c:v>
                </c:pt>
                <c:pt idx="1384">
                  <c:v>43846</c:v>
                </c:pt>
                <c:pt idx="1385">
                  <c:v>43847</c:v>
                </c:pt>
                <c:pt idx="1386">
                  <c:v>43850</c:v>
                </c:pt>
                <c:pt idx="1387">
                  <c:v>43851</c:v>
                </c:pt>
                <c:pt idx="1388">
                  <c:v>43852</c:v>
                </c:pt>
                <c:pt idx="1389">
                  <c:v>43853</c:v>
                </c:pt>
                <c:pt idx="1390">
                  <c:v>43854</c:v>
                </c:pt>
                <c:pt idx="1391">
                  <c:v>43857</c:v>
                </c:pt>
                <c:pt idx="1392">
                  <c:v>43858</c:v>
                </c:pt>
                <c:pt idx="1393">
                  <c:v>43859</c:v>
                </c:pt>
                <c:pt idx="1394">
                  <c:v>43860</c:v>
                </c:pt>
                <c:pt idx="1395">
                  <c:v>43864</c:v>
                </c:pt>
                <c:pt idx="1396">
                  <c:v>43865</c:v>
                </c:pt>
                <c:pt idx="1397">
                  <c:v>43866</c:v>
                </c:pt>
                <c:pt idx="1398">
                  <c:v>43867</c:v>
                </c:pt>
                <c:pt idx="1399">
                  <c:v>43868</c:v>
                </c:pt>
                <c:pt idx="1400">
                  <c:v>43871</c:v>
                </c:pt>
                <c:pt idx="1401">
                  <c:v>43872</c:v>
                </c:pt>
                <c:pt idx="1402">
                  <c:v>43873</c:v>
                </c:pt>
                <c:pt idx="1403">
                  <c:v>43874</c:v>
                </c:pt>
                <c:pt idx="1404">
                  <c:v>43875</c:v>
                </c:pt>
                <c:pt idx="1405">
                  <c:v>43878</c:v>
                </c:pt>
                <c:pt idx="1406">
                  <c:v>43879</c:v>
                </c:pt>
                <c:pt idx="1407">
                  <c:v>43880</c:v>
                </c:pt>
                <c:pt idx="1408">
                  <c:v>43881</c:v>
                </c:pt>
                <c:pt idx="1409">
                  <c:v>43882</c:v>
                </c:pt>
                <c:pt idx="1410">
                  <c:v>43885</c:v>
                </c:pt>
                <c:pt idx="1411">
                  <c:v>43886</c:v>
                </c:pt>
                <c:pt idx="1412">
                  <c:v>43887</c:v>
                </c:pt>
                <c:pt idx="1413">
                  <c:v>43888</c:v>
                </c:pt>
                <c:pt idx="1414">
                  <c:v>43889</c:v>
                </c:pt>
                <c:pt idx="1415">
                  <c:v>43892</c:v>
                </c:pt>
                <c:pt idx="1416">
                  <c:v>43893</c:v>
                </c:pt>
                <c:pt idx="1417">
                  <c:v>43894</c:v>
                </c:pt>
                <c:pt idx="1418">
                  <c:v>43895</c:v>
                </c:pt>
                <c:pt idx="1419">
                  <c:v>43896</c:v>
                </c:pt>
                <c:pt idx="1420">
                  <c:v>43899</c:v>
                </c:pt>
                <c:pt idx="1421">
                  <c:v>43900</c:v>
                </c:pt>
                <c:pt idx="1422">
                  <c:v>43901</c:v>
                </c:pt>
                <c:pt idx="1423">
                  <c:v>43902</c:v>
                </c:pt>
                <c:pt idx="1424">
                  <c:v>43903</c:v>
                </c:pt>
                <c:pt idx="1425">
                  <c:v>43906</c:v>
                </c:pt>
                <c:pt idx="1426">
                  <c:v>43907</c:v>
                </c:pt>
                <c:pt idx="1427">
                  <c:v>43908</c:v>
                </c:pt>
                <c:pt idx="1428">
                  <c:v>43909</c:v>
                </c:pt>
                <c:pt idx="1429">
                  <c:v>43910</c:v>
                </c:pt>
                <c:pt idx="1430">
                  <c:v>43913</c:v>
                </c:pt>
                <c:pt idx="1431">
                  <c:v>43914</c:v>
                </c:pt>
                <c:pt idx="1432">
                  <c:v>43915</c:v>
                </c:pt>
                <c:pt idx="1433">
                  <c:v>43916</c:v>
                </c:pt>
                <c:pt idx="1434">
                  <c:v>43917</c:v>
                </c:pt>
                <c:pt idx="1435">
                  <c:v>43920</c:v>
                </c:pt>
                <c:pt idx="1436">
                  <c:v>43921</c:v>
                </c:pt>
                <c:pt idx="1437">
                  <c:v>43922</c:v>
                </c:pt>
                <c:pt idx="1438">
                  <c:v>43923</c:v>
                </c:pt>
                <c:pt idx="1439">
                  <c:v>43924</c:v>
                </c:pt>
                <c:pt idx="1440">
                  <c:v>43942</c:v>
                </c:pt>
                <c:pt idx="1441">
                  <c:v>43943</c:v>
                </c:pt>
                <c:pt idx="1442">
                  <c:v>43944</c:v>
                </c:pt>
                <c:pt idx="1443">
                  <c:v>43945</c:v>
                </c:pt>
                <c:pt idx="1444">
                  <c:v>43948</c:v>
                </c:pt>
                <c:pt idx="1445">
                  <c:v>43949</c:v>
                </c:pt>
                <c:pt idx="1446">
                  <c:v>43950</c:v>
                </c:pt>
                <c:pt idx="1447">
                  <c:v>43951</c:v>
                </c:pt>
                <c:pt idx="1448">
                  <c:v>43955</c:v>
                </c:pt>
                <c:pt idx="1449">
                  <c:v>43956</c:v>
                </c:pt>
                <c:pt idx="1450">
                  <c:v>43957</c:v>
                </c:pt>
                <c:pt idx="1451">
                  <c:v>43958</c:v>
                </c:pt>
                <c:pt idx="1452">
                  <c:v>43962</c:v>
                </c:pt>
                <c:pt idx="1453">
                  <c:v>43963</c:v>
                </c:pt>
                <c:pt idx="1454">
                  <c:v>43964</c:v>
                </c:pt>
                <c:pt idx="1455">
                  <c:v>43965</c:v>
                </c:pt>
                <c:pt idx="1456">
                  <c:v>43966</c:v>
                </c:pt>
                <c:pt idx="1457">
                  <c:v>43969</c:v>
                </c:pt>
                <c:pt idx="1458">
                  <c:v>43970</c:v>
                </c:pt>
                <c:pt idx="1459">
                  <c:v>43971</c:v>
                </c:pt>
                <c:pt idx="1460">
                  <c:v>43976</c:v>
                </c:pt>
                <c:pt idx="1461">
                  <c:v>43977</c:v>
                </c:pt>
                <c:pt idx="1462">
                  <c:v>43978</c:v>
                </c:pt>
                <c:pt idx="1463">
                  <c:v>43979</c:v>
                </c:pt>
                <c:pt idx="1464">
                  <c:v>43980</c:v>
                </c:pt>
                <c:pt idx="1465">
                  <c:v>43985</c:v>
                </c:pt>
                <c:pt idx="1466">
                  <c:v>43986</c:v>
                </c:pt>
                <c:pt idx="1467">
                  <c:v>43987</c:v>
                </c:pt>
                <c:pt idx="1468">
                  <c:v>43991</c:v>
                </c:pt>
                <c:pt idx="1469">
                  <c:v>43992</c:v>
                </c:pt>
                <c:pt idx="1470">
                  <c:v>43993</c:v>
                </c:pt>
                <c:pt idx="1471">
                  <c:v>43994</c:v>
                </c:pt>
                <c:pt idx="1472">
                  <c:v>43998</c:v>
                </c:pt>
                <c:pt idx="1473">
                  <c:v>43999</c:v>
                </c:pt>
                <c:pt idx="1474">
                  <c:v>44000</c:v>
                </c:pt>
                <c:pt idx="1475">
                  <c:v>44001</c:v>
                </c:pt>
                <c:pt idx="1476">
                  <c:v>44005</c:v>
                </c:pt>
                <c:pt idx="1477">
                  <c:v>44006</c:v>
                </c:pt>
                <c:pt idx="1478">
                  <c:v>44007</c:v>
                </c:pt>
                <c:pt idx="1479">
                  <c:v>44008</c:v>
                </c:pt>
                <c:pt idx="1480">
                  <c:v>44012</c:v>
                </c:pt>
                <c:pt idx="1481">
                  <c:v>44013</c:v>
                </c:pt>
                <c:pt idx="1482">
                  <c:v>44014</c:v>
                </c:pt>
                <c:pt idx="1483">
                  <c:v>44015</c:v>
                </c:pt>
                <c:pt idx="1484">
                  <c:v>44019</c:v>
                </c:pt>
                <c:pt idx="1485">
                  <c:v>44020</c:v>
                </c:pt>
                <c:pt idx="1486">
                  <c:v>44021</c:v>
                </c:pt>
                <c:pt idx="1487">
                  <c:v>44022</c:v>
                </c:pt>
                <c:pt idx="1488">
                  <c:v>44027</c:v>
                </c:pt>
                <c:pt idx="1489">
                  <c:v>44028</c:v>
                </c:pt>
                <c:pt idx="1490">
                  <c:v>44029</c:v>
                </c:pt>
                <c:pt idx="1491">
                  <c:v>44032</c:v>
                </c:pt>
                <c:pt idx="1492">
                  <c:v>44033</c:v>
                </c:pt>
                <c:pt idx="1493">
                  <c:v>44034</c:v>
                </c:pt>
                <c:pt idx="1494">
                  <c:v>44035</c:v>
                </c:pt>
                <c:pt idx="1495">
                  <c:v>44036</c:v>
                </c:pt>
                <c:pt idx="1496">
                  <c:v>44039</c:v>
                </c:pt>
                <c:pt idx="1497">
                  <c:v>44040</c:v>
                </c:pt>
                <c:pt idx="1498">
                  <c:v>44041</c:v>
                </c:pt>
                <c:pt idx="1499">
                  <c:v>44042</c:v>
                </c:pt>
                <c:pt idx="1500">
                  <c:v>44043</c:v>
                </c:pt>
                <c:pt idx="1501">
                  <c:v>44068</c:v>
                </c:pt>
                <c:pt idx="1502">
                  <c:v>44069</c:v>
                </c:pt>
                <c:pt idx="1503">
                  <c:v>44070</c:v>
                </c:pt>
                <c:pt idx="1504">
                  <c:v>44071</c:v>
                </c:pt>
                <c:pt idx="1505">
                  <c:v>44074</c:v>
                </c:pt>
                <c:pt idx="1506">
                  <c:v>44075</c:v>
                </c:pt>
                <c:pt idx="1507">
                  <c:v>44076</c:v>
                </c:pt>
                <c:pt idx="1508">
                  <c:v>44077</c:v>
                </c:pt>
                <c:pt idx="1509">
                  <c:v>44078</c:v>
                </c:pt>
                <c:pt idx="1510">
                  <c:v>44081</c:v>
                </c:pt>
                <c:pt idx="1511">
                  <c:v>44082</c:v>
                </c:pt>
                <c:pt idx="1512">
                  <c:v>44083</c:v>
                </c:pt>
                <c:pt idx="1513">
                  <c:v>44084</c:v>
                </c:pt>
                <c:pt idx="1514">
                  <c:v>44085</c:v>
                </c:pt>
                <c:pt idx="1515">
                  <c:v>44088</c:v>
                </c:pt>
                <c:pt idx="1516">
                  <c:v>44089</c:v>
                </c:pt>
                <c:pt idx="1517">
                  <c:v>44090</c:v>
                </c:pt>
                <c:pt idx="1518">
                  <c:v>44091</c:v>
                </c:pt>
                <c:pt idx="1519">
                  <c:v>44092</c:v>
                </c:pt>
                <c:pt idx="1520">
                  <c:v>44096</c:v>
                </c:pt>
                <c:pt idx="1521">
                  <c:v>44097</c:v>
                </c:pt>
                <c:pt idx="1522">
                  <c:v>44098</c:v>
                </c:pt>
                <c:pt idx="1523">
                  <c:v>44099</c:v>
                </c:pt>
                <c:pt idx="1524">
                  <c:v>44103</c:v>
                </c:pt>
                <c:pt idx="1525">
                  <c:v>44104</c:v>
                </c:pt>
                <c:pt idx="1526">
                  <c:v>44105</c:v>
                </c:pt>
                <c:pt idx="1527">
                  <c:v>44106</c:v>
                </c:pt>
                <c:pt idx="1528">
                  <c:v>44109</c:v>
                </c:pt>
                <c:pt idx="1529">
                  <c:v>44110</c:v>
                </c:pt>
                <c:pt idx="1530">
                  <c:v>44111</c:v>
                </c:pt>
                <c:pt idx="1531">
                  <c:v>44112</c:v>
                </c:pt>
                <c:pt idx="1532">
                  <c:v>44113</c:v>
                </c:pt>
                <c:pt idx="1533">
                  <c:v>44116</c:v>
                </c:pt>
                <c:pt idx="1534">
                  <c:v>44117</c:v>
                </c:pt>
                <c:pt idx="1535">
                  <c:v>44118</c:v>
                </c:pt>
                <c:pt idx="1536">
                  <c:v>44119</c:v>
                </c:pt>
                <c:pt idx="1537">
                  <c:v>44120</c:v>
                </c:pt>
                <c:pt idx="1538">
                  <c:v>44123</c:v>
                </c:pt>
                <c:pt idx="1539">
                  <c:v>44124</c:v>
                </c:pt>
                <c:pt idx="1540">
                  <c:v>44125</c:v>
                </c:pt>
                <c:pt idx="1541">
                  <c:v>44126</c:v>
                </c:pt>
                <c:pt idx="1542">
                  <c:v>44127</c:v>
                </c:pt>
                <c:pt idx="1543">
                  <c:v>44130</c:v>
                </c:pt>
                <c:pt idx="1544">
                  <c:v>44131</c:v>
                </c:pt>
                <c:pt idx="1545">
                  <c:v>44132</c:v>
                </c:pt>
                <c:pt idx="1546">
                  <c:v>44133</c:v>
                </c:pt>
                <c:pt idx="1547">
                  <c:v>44134</c:v>
                </c:pt>
                <c:pt idx="1548">
                  <c:v>44137</c:v>
                </c:pt>
                <c:pt idx="1549">
                  <c:v>44138</c:v>
                </c:pt>
                <c:pt idx="1550">
                  <c:v>44139</c:v>
                </c:pt>
                <c:pt idx="1551">
                  <c:v>44140</c:v>
                </c:pt>
                <c:pt idx="1552">
                  <c:v>44141</c:v>
                </c:pt>
                <c:pt idx="1553">
                  <c:v>44144</c:v>
                </c:pt>
                <c:pt idx="1554">
                  <c:v>44145</c:v>
                </c:pt>
                <c:pt idx="1555">
                  <c:v>44147</c:v>
                </c:pt>
                <c:pt idx="1556">
                  <c:v>44148</c:v>
                </c:pt>
                <c:pt idx="1557">
                  <c:v>44151</c:v>
                </c:pt>
                <c:pt idx="1558">
                  <c:v>44152</c:v>
                </c:pt>
                <c:pt idx="1559">
                  <c:v>44153</c:v>
                </c:pt>
                <c:pt idx="1560">
                  <c:v>44154</c:v>
                </c:pt>
                <c:pt idx="1561">
                  <c:v>44155</c:v>
                </c:pt>
                <c:pt idx="1562">
                  <c:v>44158</c:v>
                </c:pt>
                <c:pt idx="1563">
                  <c:v>44159</c:v>
                </c:pt>
                <c:pt idx="1564">
                  <c:v>44160</c:v>
                </c:pt>
                <c:pt idx="1565">
                  <c:v>44161</c:v>
                </c:pt>
                <c:pt idx="1566">
                  <c:v>44162</c:v>
                </c:pt>
                <c:pt idx="1567">
                  <c:v>44165</c:v>
                </c:pt>
                <c:pt idx="1568">
                  <c:v>44166</c:v>
                </c:pt>
                <c:pt idx="1569">
                  <c:v>44167</c:v>
                </c:pt>
                <c:pt idx="1570">
                  <c:v>44168</c:v>
                </c:pt>
                <c:pt idx="1571">
                  <c:v>44169</c:v>
                </c:pt>
                <c:pt idx="1572">
                  <c:v>44172</c:v>
                </c:pt>
                <c:pt idx="1573">
                  <c:v>44173</c:v>
                </c:pt>
                <c:pt idx="1574">
                  <c:v>44174</c:v>
                </c:pt>
                <c:pt idx="1575">
                  <c:v>44175</c:v>
                </c:pt>
                <c:pt idx="1576">
                  <c:v>44176</c:v>
                </c:pt>
                <c:pt idx="1577">
                  <c:v>44179</c:v>
                </c:pt>
                <c:pt idx="1578">
                  <c:v>44180</c:v>
                </c:pt>
                <c:pt idx="1579">
                  <c:v>44181</c:v>
                </c:pt>
                <c:pt idx="1580">
                  <c:v>44182</c:v>
                </c:pt>
                <c:pt idx="1581">
                  <c:v>44183</c:v>
                </c:pt>
                <c:pt idx="1582">
                  <c:v>44186</c:v>
                </c:pt>
                <c:pt idx="1583">
                  <c:v>44187</c:v>
                </c:pt>
                <c:pt idx="1584">
                  <c:v>44200</c:v>
                </c:pt>
                <c:pt idx="1585">
                  <c:v>44201</c:v>
                </c:pt>
                <c:pt idx="1586">
                  <c:v>44202</c:v>
                </c:pt>
                <c:pt idx="1587">
                  <c:v>44203</c:v>
                </c:pt>
                <c:pt idx="1588">
                  <c:v>44204</c:v>
                </c:pt>
                <c:pt idx="1589">
                  <c:v>44207</c:v>
                </c:pt>
                <c:pt idx="1590">
                  <c:v>44208</c:v>
                </c:pt>
                <c:pt idx="1591">
                  <c:v>44209</c:v>
                </c:pt>
                <c:pt idx="1592">
                  <c:v>44210</c:v>
                </c:pt>
                <c:pt idx="1593">
                  <c:v>44211</c:v>
                </c:pt>
                <c:pt idx="1594">
                  <c:v>44214</c:v>
                </c:pt>
                <c:pt idx="1595">
                  <c:v>44215</c:v>
                </c:pt>
                <c:pt idx="1596">
                  <c:v>44216</c:v>
                </c:pt>
                <c:pt idx="1597">
                  <c:v>44217</c:v>
                </c:pt>
                <c:pt idx="1598">
                  <c:v>44218</c:v>
                </c:pt>
                <c:pt idx="1599">
                  <c:v>44221</c:v>
                </c:pt>
                <c:pt idx="1600">
                  <c:v>44222</c:v>
                </c:pt>
                <c:pt idx="1601">
                  <c:v>44223</c:v>
                </c:pt>
                <c:pt idx="1602">
                  <c:v>44224</c:v>
                </c:pt>
                <c:pt idx="1603">
                  <c:v>44225</c:v>
                </c:pt>
                <c:pt idx="1604">
                  <c:v>44228</c:v>
                </c:pt>
                <c:pt idx="1605">
                  <c:v>44229</c:v>
                </c:pt>
                <c:pt idx="1606">
                  <c:v>44230</c:v>
                </c:pt>
                <c:pt idx="1607">
                  <c:v>44231</c:v>
                </c:pt>
                <c:pt idx="1608">
                  <c:v>44232</c:v>
                </c:pt>
                <c:pt idx="1609">
                  <c:v>44235</c:v>
                </c:pt>
                <c:pt idx="1610">
                  <c:v>44236</c:v>
                </c:pt>
                <c:pt idx="1611">
                  <c:v>44237</c:v>
                </c:pt>
                <c:pt idx="1612">
                  <c:v>44238</c:v>
                </c:pt>
                <c:pt idx="1613">
                  <c:v>44239</c:v>
                </c:pt>
                <c:pt idx="1614">
                  <c:v>44242</c:v>
                </c:pt>
                <c:pt idx="1615">
                  <c:v>44243</c:v>
                </c:pt>
                <c:pt idx="1616">
                  <c:v>44244</c:v>
                </c:pt>
                <c:pt idx="1617">
                  <c:v>44245</c:v>
                </c:pt>
                <c:pt idx="1618">
                  <c:v>44246</c:v>
                </c:pt>
                <c:pt idx="1619">
                  <c:v>44249</c:v>
                </c:pt>
                <c:pt idx="1620">
                  <c:v>44250</c:v>
                </c:pt>
                <c:pt idx="1621">
                  <c:v>44251</c:v>
                </c:pt>
                <c:pt idx="1622">
                  <c:v>44252</c:v>
                </c:pt>
                <c:pt idx="1623">
                  <c:v>44253</c:v>
                </c:pt>
                <c:pt idx="1624">
                  <c:v>44256</c:v>
                </c:pt>
                <c:pt idx="1625">
                  <c:v>44257</c:v>
                </c:pt>
                <c:pt idx="1626">
                  <c:v>44258</c:v>
                </c:pt>
                <c:pt idx="1627">
                  <c:v>44259</c:v>
                </c:pt>
                <c:pt idx="1628">
                  <c:v>44260</c:v>
                </c:pt>
                <c:pt idx="1629">
                  <c:v>44263</c:v>
                </c:pt>
                <c:pt idx="1630">
                  <c:v>44264</c:v>
                </c:pt>
                <c:pt idx="1631">
                  <c:v>44265</c:v>
                </c:pt>
                <c:pt idx="1632">
                  <c:v>44266</c:v>
                </c:pt>
                <c:pt idx="1633">
                  <c:v>44267</c:v>
                </c:pt>
                <c:pt idx="1634">
                  <c:v>44270</c:v>
                </c:pt>
                <c:pt idx="1635">
                  <c:v>44271</c:v>
                </c:pt>
                <c:pt idx="1636">
                  <c:v>44272</c:v>
                </c:pt>
                <c:pt idx="1637">
                  <c:v>44273</c:v>
                </c:pt>
                <c:pt idx="1638">
                  <c:v>44274</c:v>
                </c:pt>
                <c:pt idx="1639">
                  <c:v>44277</c:v>
                </c:pt>
                <c:pt idx="1640">
                  <c:v>44278</c:v>
                </c:pt>
                <c:pt idx="1641">
                  <c:v>44279</c:v>
                </c:pt>
                <c:pt idx="1642">
                  <c:v>44280</c:v>
                </c:pt>
                <c:pt idx="1643">
                  <c:v>44281</c:v>
                </c:pt>
                <c:pt idx="1644">
                  <c:v>44284</c:v>
                </c:pt>
                <c:pt idx="1645">
                  <c:v>44285</c:v>
                </c:pt>
                <c:pt idx="1646">
                  <c:v>44286</c:v>
                </c:pt>
                <c:pt idx="1647">
                  <c:v>44287</c:v>
                </c:pt>
                <c:pt idx="1648">
                  <c:v>44292</c:v>
                </c:pt>
                <c:pt idx="1649">
                  <c:v>44293</c:v>
                </c:pt>
                <c:pt idx="1650">
                  <c:v>44294</c:v>
                </c:pt>
                <c:pt idx="1651">
                  <c:v>44295</c:v>
                </c:pt>
                <c:pt idx="1652">
                  <c:v>44298</c:v>
                </c:pt>
                <c:pt idx="1653">
                  <c:v>44299</c:v>
                </c:pt>
                <c:pt idx="1654">
                  <c:v>44300</c:v>
                </c:pt>
                <c:pt idx="1655">
                  <c:v>44301</c:v>
                </c:pt>
                <c:pt idx="1656">
                  <c:v>44302</c:v>
                </c:pt>
                <c:pt idx="1657">
                  <c:v>44305</c:v>
                </c:pt>
                <c:pt idx="1658">
                  <c:v>44306</c:v>
                </c:pt>
                <c:pt idx="1659">
                  <c:v>44307</c:v>
                </c:pt>
                <c:pt idx="1660">
                  <c:v>44308</c:v>
                </c:pt>
                <c:pt idx="1661">
                  <c:v>44309</c:v>
                </c:pt>
                <c:pt idx="1662">
                  <c:v>44310</c:v>
                </c:pt>
                <c:pt idx="1663">
                  <c:v>44312</c:v>
                </c:pt>
                <c:pt idx="1664">
                  <c:v>44313</c:v>
                </c:pt>
                <c:pt idx="1665">
                  <c:v>44314</c:v>
                </c:pt>
                <c:pt idx="1666">
                  <c:v>44315</c:v>
                </c:pt>
                <c:pt idx="1667">
                  <c:v>44316</c:v>
                </c:pt>
                <c:pt idx="1668">
                  <c:v>44319</c:v>
                </c:pt>
                <c:pt idx="1669">
                  <c:v>44320</c:v>
                </c:pt>
                <c:pt idx="1670">
                  <c:v>44321</c:v>
                </c:pt>
                <c:pt idx="1671">
                  <c:v>44322</c:v>
                </c:pt>
                <c:pt idx="1672">
                  <c:v>44323</c:v>
                </c:pt>
                <c:pt idx="1673">
                  <c:v>44326</c:v>
                </c:pt>
                <c:pt idx="1674">
                  <c:v>44327</c:v>
                </c:pt>
                <c:pt idx="1675">
                  <c:v>44328</c:v>
                </c:pt>
                <c:pt idx="1676">
                  <c:v>44333</c:v>
                </c:pt>
                <c:pt idx="1677">
                  <c:v>44334</c:v>
                </c:pt>
                <c:pt idx="1678">
                  <c:v>44335</c:v>
                </c:pt>
                <c:pt idx="1679">
                  <c:v>44336</c:v>
                </c:pt>
                <c:pt idx="1680">
                  <c:v>44337</c:v>
                </c:pt>
                <c:pt idx="1681">
                  <c:v>44340</c:v>
                </c:pt>
                <c:pt idx="1682">
                  <c:v>44341</c:v>
                </c:pt>
                <c:pt idx="1683">
                  <c:v>44342</c:v>
                </c:pt>
                <c:pt idx="1684">
                  <c:v>44343</c:v>
                </c:pt>
                <c:pt idx="1685">
                  <c:v>44344</c:v>
                </c:pt>
                <c:pt idx="1686">
                  <c:v>44347</c:v>
                </c:pt>
                <c:pt idx="1687">
                  <c:v>44348</c:v>
                </c:pt>
                <c:pt idx="1688">
                  <c:v>44349</c:v>
                </c:pt>
                <c:pt idx="1689">
                  <c:v>44350</c:v>
                </c:pt>
                <c:pt idx="1690">
                  <c:v>44351</c:v>
                </c:pt>
                <c:pt idx="1691">
                  <c:v>44354</c:v>
                </c:pt>
                <c:pt idx="1692">
                  <c:v>44355</c:v>
                </c:pt>
                <c:pt idx="1693">
                  <c:v>44356</c:v>
                </c:pt>
                <c:pt idx="1694">
                  <c:v>44357</c:v>
                </c:pt>
                <c:pt idx="1695">
                  <c:v>44358</c:v>
                </c:pt>
                <c:pt idx="1696">
                  <c:v>44361</c:v>
                </c:pt>
                <c:pt idx="1697">
                  <c:v>44362</c:v>
                </c:pt>
                <c:pt idx="1698">
                  <c:v>44363</c:v>
                </c:pt>
                <c:pt idx="1699">
                  <c:v>44364</c:v>
                </c:pt>
                <c:pt idx="1700">
                  <c:v>44365</c:v>
                </c:pt>
                <c:pt idx="1701">
                  <c:v>44368</c:v>
                </c:pt>
                <c:pt idx="1702">
                  <c:v>44369</c:v>
                </c:pt>
                <c:pt idx="1703">
                  <c:v>44370</c:v>
                </c:pt>
                <c:pt idx="1704">
                  <c:v>44371</c:v>
                </c:pt>
                <c:pt idx="1705">
                  <c:v>44372</c:v>
                </c:pt>
                <c:pt idx="1706">
                  <c:v>44375</c:v>
                </c:pt>
                <c:pt idx="1707">
                  <c:v>44376</c:v>
                </c:pt>
                <c:pt idx="1708">
                  <c:v>44377</c:v>
                </c:pt>
                <c:pt idx="1709">
                  <c:v>44378</c:v>
                </c:pt>
                <c:pt idx="1710">
                  <c:v>44379</c:v>
                </c:pt>
                <c:pt idx="1711">
                  <c:v>44382</c:v>
                </c:pt>
                <c:pt idx="1712">
                  <c:v>44383</c:v>
                </c:pt>
                <c:pt idx="1713">
                  <c:v>44384</c:v>
                </c:pt>
                <c:pt idx="1714">
                  <c:v>44385</c:v>
                </c:pt>
                <c:pt idx="1715">
                  <c:v>44386</c:v>
                </c:pt>
                <c:pt idx="1716">
                  <c:v>44387</c:v>
                </c:pt>
                <c:pt idx="1717">
                  <c:v>44389</c:v>
                </c:pt>
                <c:pt idx="1718">
                  <c:v>44390</c:v>
                </c:pt>
                <c:pt idx="1719">
                  <c:v>44392</c:v>
                </c:pt>
                <c:pt idx="1720">
                  <c:v>44393</c:v>
                </c:pt>
                <c:pt idx="1721">
                  <c:v>44396</c:v>
                </c:pt>
                <c:pt idx="1722">
                  <c:v>44397</c:v>
                </c:pt>
                <c:pt idx="1723">
                  <c:v>44398</c:v>
                </c:pt>
                <c:pt idx="1724">
                  <c:v>44399</c:v>
                </c:pt>
                <c:pt idx="1725">
                  <c:v>44400</c:v>
                </c:pt>
                <c:pt idx="1726">
                  <c:v>44403</c:v>
                </c:pt>
                <c:pt idx="1727">
                  <c:v>44404</c:v>
                </c:pt>
                <c:pt idx="1728">
                  <c:v>44405</c:v>
                </c:pt>
                <c:pt idx="1729">
                  <c:v>44406</c:v>
                </c:pt>
                <c:pt idx="1730">
                  <c:v>44407</c:v>
                </c:pt>
                <c:pt idx="1731">
                  <c:v>44410</c:v>
                </c:pt>
                <c:pt idx="1732">
                  <c:v>44411</c:v>
                </c:pt>
                <c:pt idx="1733">
                  <c:v>44438</c:v>
                </c:pt>
                <c:pt idx="1734">
                  <c:v>44439</c:v>
                </c:pt>
                <c:pt idx="1735">
                  <c:v>44440</c:v>
                </c:pt>
                <c:pt idx="1736">
                  <c:v>44441</c:v>
                </c:pt>
                <c:pt idx="1737">
                  <c:v>44442</c:v>
                </c:pt>
                <c:pt idx="1738">
                  <c:v>44445</c:v>
                </c:pt>
                <c:pt idx="1739">
                  <c:v>44446</c:v>
                </c:pt>
                <c:pt idx="1740">
                  <c:v>44447</c:v>
                </c:pt>
                <c:pt idx="1741">
                  <c:v>44448</c:v>
                </c:pt>
                <c:pt idx="1742">
                  <c:v>44449</c:v>
                </c:pt>
                <c:pt idx="1743">
                  <c:v>44452</c:v>
                </c:pt>
                <c:pt idx="1744">
                  <c:v>44453</c:v>
                </c:pt>
                <c:pt idx="1745">
                  <c:v>44454</c:v>
                </c:pt>
                <c:pt idx="1746">
                  <c:v>44455</c:v>
                </c:pt>
                <c:pt idx="1747">
                  <c:v>44456</c:v>
                </c:pt>
                <c:pt idx="1748">
                  <c:v>44459</c:v>
                </c:pt>
                <c:pt idx="1749">
                  <c:v>44460</c:v>
                </c:pt>
                <c:pt idx="1750">
                  <c:v>44461</c:v>
                </c:pt>
                <c:pt idx="1751">
                  <c:v>44462</c:v>
                </c:pt>
                <c:pt idx="1752">
                  <c:v>44463</c:v>
                </c:pt>
                <c:pt idx="1753">
                  <c:v>44466</c:v>
                </c:pt>
                <c:pt idx="1754">
                  <c:v>44467</c:v>
                </c:pt>
                <c:pt idx="1755">
                  <c:v>44468</c:v>
                </c:pt>
                <c:pt idx="1756">
                  <c:v>44469</c:v>
                </c:pt>
                <c:pt idx="1757">
                  <c:v>44470</c:v>
                </c:pt>
                <c:pt idx="1758">
                  <c:v>44473</c:v>
                </c:pt>
                <c:pt idx="1759">
                  <c:v>44474</c:v>
                </c:pt>
                <c:pt idx="1760">
                  <c:v>44475</c:v>
                </c:pt>
                <c:pt idx="1761">
                  <c:v>44476</c:v>
                </c:pt>
                <c:pt idx="1762">
                  <c:v>44477</c:v>
                </c:pt>
                <c:pt idx="1763">
                  <c:v>44480</c:v>
                </c:pt>
                <c:pt idx="1764">
                  <c:v>44481</c:v>
                </c:pt>
                <c:pt idx="1765">
                  <c:v>44482</c:v>
                </c:pt>
                <c:pt idx="1766">
                  <c:v>44483</c:v>
                </c:pt>
                <c:pt idx="1767">
                  <c:v>44484</c:v>
                </c:pt>
                <c:pt idx="1768">
                  <c:v>44487</c:v>
                </c:pt>
                <c:pt idx="1769">
                  <c:v>44488</c:v>
                </c:pt>
                <c:pt idx="1770">
                  <c:v>44489</c:v>
                </c:pt>
                <c:pt idx="1771">
                  <c:v>44490</c:v>
                </c:pt>
                <c:pt idx="1772">
                  <c:v>44491</c:v>
                </c:pt>
                <c:pt idx="1773">
                  <c:v>44494</c:v>
                </c:pt>
                <c:pt idx="1774">
                  <c:v>44495</c:v>
                </c:pt>
                <c:pt idx="1775">
                  <c:v>44496</c:v>
                </c:pt>
                <c:pt idx="1776">
                  <c:v>44497</c:v>
                </c:pt>
                <c:pt idx="1777">
                  <c:v>44498</c:v>
                </c:pt>
                <c:pt idx="1778">
                  <c:v>44502</c:v>
                </c:pt>
                <c:pt idx="1779">
                  <c:v>44503</c:v>
                </c:pt>
                <c:pt idx="1780">
                  <c:v>44504</c:v>
                </c:pt>
                <c:pt idx="1781">
                  <c:v>44505</c:v>
                </c:pt>
                <c:pt idx="1782">
                  <c:v>44508</c:v>
                </c:pt>
                <c:pt idx="1783">
                  <c:v>44509</c:v>
                </c:pt>
                <c:pt idx="1784">
                  <c:v>44510</c:v>
                </c:pt>
                <c:pt idx="1785">
                  <c:v>44515</c:v>
                </c:pt>
                <c:pt idx="1786">
                  <c:v>44516</c:v>
                </c:pt>
                <c:pt idx="1787">
                  <c:v>44517</c:v>
                </c:pt>
                <c:pt idx="1788">
                  <c:v>44518</c:v>
                </c:pt>
                <c:pt idx="1789">
                  <c:v>44519</c:v>
                </c:pt>
                <c:pt idx="1790">
                  <c:v>44522</c:v>
                </c:pt>
                <c:pt idx="1791">
                  <c:v>44523</c:v>
                </c:pt>
                <c:pt idx="1792">
                  <c:v>44525</c:v>
                </c:pt>
                <c:pt idx="1793">
                  <c:v>44526</c:v>
                </c:pt>
                <c:pt idx="1794">
                  <c:v>44529</c:v>
                </c:pt>
                <c:pt idx="1795">
                  <c:v>44530</c:v>
                </c:pt>
                <c:pt idx="1796">
                  <c:v>44531</c:v>
                </c:pt>
                <c:pt idx="1797">
                  <c:v>44532</c:v>
                </c:pt>
                <c:pt idx="1798">
                  <c:v>44533</c:v>
                </c:pt>
                <c:pt idx="1799">
                  <c:v>44536</c:v>
                </c:pt>
                <c:pt idx="1800">
                  <c:v>44537</c:v>
                </c:pt>
                <c:pt idx="1801">
                  <c:v>44538</c:v>
                </c:pt>
                <c:pt idx="1802">
                  <c:v>44539</c:v>
                </c:pt>
                <c:pt idx="1803">
                  <c:v>44540</c:v>
                </c:pt>
                <c:pt idx="1804">
                  <c:v>44543</c:v>
                </c:pt>
                <c:pt idx="1805">
                  <c:v>44544</c:v>
                </c:pt>
                <c:pt idx="1806">
                  <c:v>44545</c:v>
                </c:pt>
                <c:pt idx="1807">
                  <c:v>44546</c:v>
                </c:pt>
                <c:pt idx="1808">
                  <c:v>44547</c:v>
                </c:pt>
                <c:pt idx="1809">
                  <c:v>44550</c:v>
                </c:pt>
                <c:pt idx="1810">
                  <c:v>44551</c:v>
                </c:pt>
                <c:pt idx="1811">
                  <c:v>44552</c:v>
                </c:pt>
                <c:pt idx="1812">
                  <c:v>44564</c:v>
                </c:pt>
                <c:pt idx="1813">
                  <c:v>44565</c:v>
                </c:pt>
                <c:pt idx="1814">
                  <c:v>44566</c:v>
                </c:pt>
                <c:pt idx="1815">
                  <c:v>44567</c:v>
                </c:pt>
                <c:pt idx="1816">
                  <c:v>44568</c:v>
                </c:pt>
                <c:pt idx="1817">
                  <c:v>44571</c:v>
                </c:pt>
                <c:pt idx="1818">
                  <c:v>44572</c:v>
                </c:pt>
                <c:pt idx="1819">
                  <c:v>44573</c:v>
                </c:pt>
                <c:pt idx="1820">
                  <c:v>44574</c:v>
                </c:pt>
                <c:pt idx="1821">
                  <c:v>44575</c:v>
                </c:pt>
                <c:pt idx="1822">
                  <c:v>44578</c:v>
                </c:pt>
                <c:pt idx="1823">
                  <c:v>44579</c:v>
                </c:pt>
                <c:pt idx="1824">
                  <c:v>44580</c:v>
                </c:pt>
                <c:pt idx="1825">
                  <c:v>44581</c:v>
                </c:pt>
                <c:pt idx="1826">
                  <c:v>44582</c:v>
                </c:pt>
                <c:pt idx="1827">
                  <c:v>44585</c:v>
                </c:pt>
                <c:pt idx="1828">
                  <c:v>44586</c:v>
                </c:pt>
                <c:pt idx="1829">
                  <c:v>44587</c:v>
                </c:pt>
                <c:pt idx="1830">
                  <c:v>44588</c:v>
                </c:pt>
                <c:pt idx="1831">
                  <c:v>44589</c:v>
                </c:pt>
                <c:pt idx="1832">
                  <c:v>44592</c:v>
                </c:pt>
                <c:pt idx="1833">
                  <c:v>44593</c:v>
                </c:pt>
                <c:pt idx="1834">
                  <c:v>44594</c:v>
                </c:pt>
                <c:pt idx="1835">
                  <c:v>44595</c:v>
                </c:pt>
                <c:pt idx="1836">
                  <c:v>44596</c:v>
                </c:pt>
                <c:pt idx="1837">
                  <c:v>44599</c:v>
                </c:pt>
                <c:pt idx="1838">
                  <c:v>44600</c:v>
                </c:pt>
                <c:pt idx="1839">
                  <c:v>44601</c:v>
                </c:pt>
                <c:pt idx="1840">
                  <c:v>44602</c:v>
                </c:pt>
                <c:pt idx="1841">
                  <c:v>44603</c:v>
                </c:pt>
                <c:pt idx="1842">
                  <c:v>44606</c:v>
                </c:pt>
                <c:pt idx="1843">
                  <c:v>44607</c:v>
                </c:pt>
                <c:pt idx="1844">
                  <c:v>44608</c:v>
                </c:pt>
                <c:pt idx="1845">
                  <c:v>44609</c:v>
                </c:pt>
                <c:pt idx="1846">
                  <c:v>44610</c:v>
                </c:pt>
                <c:pt idx="1847">
                  <c:v>44613</c:v>
                </c:pt>
                <c:pt idx="1848">
                  <c:v>44614</c:v>
                </c:pt>
                <c:pt idx="1849">
                  <c:v>44615</c:v>
                </c:pt>
                <c:pt idx="1850">
                  <c:v>44616</c:v>
                </c:pt>
                <c:pt idx="1851">
                  <c:v>44617</c:v>
                </c:pt>
                <c:pt idx="1852">
                  <c:v>44620</c:v>
                </c:pt>
                <c:pt idx="1853">
                  <c:v>44621</c:v>
                </c:pt>
                <c:pt idx="1854">
                  <c:v>44622</c:v>
                </c:pt>
                <c:pt idx="1855">
                  <c:v>44623</c:v>
                </c:pt>
                <c:pt idx="1856">
                  <c:v>44624</c:v>
                </c:pt>
                <c:pt idx="1857">
                  <c:v>44627</c:v>
                </c:pt>
                <c:pt idx="1858">
                  <c:v>44628</c:v>
                </c:pt>
                <c:pt idx="1859">
                  <c:v>44629</c:v>
                </c:pt>
                <c:pt idx="1860">
                  <c:v>44630</c:v>
                </c:pt>
                <c:pt idx="1861">
                  <c:v>44631</c:v>
                </c:pt>
                <c:pt idx="1862">
                  <c:v>44634</c:v>
                </c:pt>
                <c:pt idx="1863">
                  <c:v>44635</c:v>
                </c:pt>
                <c:pt idx="1864">
                  <c:v>44636</c:v>
                </c:pt>
                <c:pt idx="1865">
                  <c:v>44637</c:v>
                </c:pt>
                <c:pt idx="1866">
                  <c:v>44638</c:v>
                </c:pt>
                <c:pt idx="1867">
                  <c:v>44641</c:v>
                </c:pt>
                <c:pt idx="1868">
                  <c:v>44642</c:v>
                </c:pt>
                <c:pt idx="1869">
                  <c:v>44643</c:v>
                </c:pt>
                <c:pt idx="1870">
                  <c:v>44644</c:v>
                </c:pt>
                <c:pt idx="1871">
                  <c:v>44645</c:v>
                </c:pt>
                <c:pt idx="1872">
                  <c:v>44648</c:v>
                </c:pt>
                <c:pt idx="1873">
                  <c:v>44649</c:v>
                </c:pt>
                <c:pt idx="1874">
                  <c:v>44650</c:v>
                </c:pt>
                <c:pt idx="1875">
                  <c:v>44651</c:v>
                </c:pt>
                <c:pt idx="1876">
                  <c:v>44652</c:v>
                </c:pt>
                <c:pt idx="1877">
                  <c:v>44655</c:v>
                </c:pt>
                <c:pt idx="1878">
                  <c:v>44656</c:v>
                </c:pt>
                <c:pt idx="1879">
                  <c:v>44657</c:v>
                </c:pt>
                <c:pt idx="1880">
                  <c:v>44658</c:v>
                </c:pt>
                <c:pt idx="1881">
                  <c:v>44659</c:v>
                </c:pt>
                <c:pt idx="1882">
                  <c:v>44662</c:v>
                </c:pt>
                <c:pt idx="1883">
                  <c:v>44663</c:v>
                </c:pt>
                <c:pt idx="1884">
                  <c:v>44664</c:v>
                </c:pt>
                <c:pt idx="1885">
                  <c:v>44665</c:v>
                </c:pt>
                <c:pt idx="1886">
                  <c:v>44666</c:v>
                </c:pt>
                <c:pt idx="1887">
                  <c:v>44670</c:v>
                </c:pt>
                <c:pt idx="1888">
                  <c:v>44671</c:v>
                </c:pt>
                <c:pt idx="1889">
                  <c:v>44672</c:v>
                </c:pt>
                <c:pt idx="1890">
                  <c:v>44673</c:v>
                </c:pt>
                <c:pt idx="1891">
                  <c:v>44676</c:v>
                </c:pt>
                <c:pt idx="1892">
                  <c:v>44677</c:v>
                </c:pt>
                <c:pt idx="1893">
                  <c:v>44678</c:v>
                </c:pt>
                <c:pt idx="1894">
                  <c:v>44679</c:v>
                </c:pt>
                <c:pt idx="1895">
                  <c:v>44680</c:v>
                </c:pt>
                <c:pt idx="1896">
                  <c:v>44683</c:v>
                </c:pt>
                <c:pt idx="1897">
                  <c:v>44684</c:v>
                </c:pt>
                <c:pt idx="1898">
                  <c:v>44685</c:v>
                </c:pt>
                <c:pt idx="1899">
                  <c:v>44686</c:v>
                </c:pt>
                <c:pt idx="1900">
                  <c:v>44687</c:v>
                </c:pt>
                <c:pt idx="1901">
                  <c:v>44690</c:v>
                </c:pt>
                <c:pt idx="1902">
                  <c:v>44691</c:v>
                </c:pt>
                <c:pt idx="1903">
                  <c:v>44692</c:v>
                </c:pt>
                <c:pt idx="1904">
                  <c:v>44693</c:v>
                </c:pt>
                <c:pt idx="1905">
                  <c:v>44694</c:v>
                </c:pt>
                <c:pt idx="1906">
                  <c:v>44697</c:v>
                </c:pt>
                <c:pt idx="1907">
                  <c:v>44698</c:v>
                </c:pt>
                <c:pt idx="1908">
                  <c:v>44699</c:v>
                </c:pt>
                <c:pt idx="1909">
                  <c:v>44700</c:v>
                </c:pt>
                <c:pt idx="1910">
                  <c:v>44701</c:v>
                </c:pt>
                <c:pt idx="1911">
                  <c:v>44704</c:v>
                </c:pt>
                <c:pt idx="1912">
                  <c:v>44705</c:v>
                </c:pt>
                <c:pt idx="1913">
                  <c:v>44706</c:v>
                </c:pt>
                <c:pt idx="1914">
                  <c:v>44711</c:v>
                </c:pt>
                <c:pt idx="1915">
                  <c:v>44712</c:v>
                </c:pt>
                <c:pt idx="1916">
                  <c:v>44713</c:v>
                </c:pt>
                <c:pt idx="1917">
                  <c:v>44714</c:v>
                </c:pt>
                <c:pt idx="1918">
                  <c:v>44715</c:v>
                </c:pt>
                <c:pt idx="1919">
                  <c:v>44719</c:v>
                </c:pt>
                <c:pt idx="1920">
                  <c:v>44720</c:v>
                </c:pt>
                <c:pt idx="1921">
                  <c:v>44721</c:v>
                </c:pt>
                <c:pt idx="1922">
                  <c:v>44722</c:v>
                </c:pt>
                <c:pt idx="1923">
                  <c:v>44725</c:v>
                </c:pt>
                <c:pt idx="1924">
                  <c:v>44726</c:v>
                </c:pt>
                <c:pt idx="1925">
                  <c:v>44727</c:v>
                </c:pt>
                <c:pt idx="1926">
                  <c:v>44728</c:v>
                </c:pt>
                <c:pt idx="1927">
                  <c:v>44729</c:v>
                </c:pt>
                <c:pt idx="1928">
                  <c:v>44732</c:v>
                </c:pt>
                <c:pt idx="1929">
                  <c:v>44733</c:v>
                </c:pt>
                <c:pt idx="1930">
                  <c:v>44734</c:v>
                </c:pt>
                <c:pt idx="1931">
                  <c:v>44735</c:v>
                </c:pt>
                <c:pt idx="1932">
                  <c:v>44736</c:v>
                </c:pt>
                <c:pt idx="1933">
                  <c:v>44739</c:v>
                </c:pt>
                <c:pt idx="1934">
                  <c:v>44740</c:v>
                </c:pt>
                <c:pt idx="1935">
                  <c:v>44741</c:v>
                </c:pt>
                <c:pt idx="1936">
                  <c:v>44742</c:v>
                </c:pt>
                <c:pt idx="1937">
                  <c:v>44743</c:v>
                </c:pt>
                <c:pt idx="1938">
                  <c:v>44746</c:v>
                </c:pt>
                <c:pt idx="1939">
                  <c:v>44747</c:v>
                </c:pt>
                <c:pt idx="1940">
                  <c:v>44748</c:v>
                </c:pt>
                <c:pt idx="1941">
                  <c:v>44749</c:v>
                </c:pt>
                <c:pt idx="1942">
                  <c:v>44750</c:v>
                </c:pt>
                <c:pt idx="1943">
                  <c:v>44753</c:v>
                </c:pt>
                <c:pt idx="1944">
                  <c:v>44754</c:v>
                </c:pt>
                <c:pt idx="1945">
                  <c:v>44755</c:v>
                </c:pt>
                <c:pt idx="1946">
                  <c:v>44760</c:v>
                </c:pt>
                <c:pt idx="1947">
                  <c:v>44761</c:v>
                </c:pt>
                <c:pt idx="1948">
                  <c:v>44762</c:v>
                </c:pt>
                <c:pt idx="1949">
                  <c:v>44763</c:v>
                </c:pt>
                <c:pt idx="1950">
                  <c:v>44764</c:v>
                </c:pt>
                <c:pt idx="1951">
                  <c:v>44767</c:v>
                </c:pt>
                <c:pt idx="1952">
                  <c:v>44768</c:v>
                </c:pt>
                <c:pt idx="1953">
                  <c:v>44769</c:v>
                </c:pt>
                <c:pt idx="1954">
                  <c:v>44770</c:v>
                </c:pt>
                <c:pt idx="1955">
                  <c:v>44771</c:v>
                </c:pt>
                <c:pt idx="1956">
                  <c:v>44802</c:v>
                </c:pt>
                <c:pt idx="1957">
                  <c:v>44803</c:v>
                </c:pt>
                <c:pt idx="1958">
                  <c:v>44804</c:v>
                </c:pt>
                <c:pt idx="1959">
                  <c:v>44805</c:v>
                </c:pt>
                <c:pt idx="1960">
                  <c:v>44806</c:v>
                </c:pt>
                <c:pt idx="1961">
                  <c:v>44809</c:v>
                </c:pt>
                <c:pt idx="1962">
                  <c:v>44810</c:v>
                </c:pt>
                <c:pt idx="1963">
                  <c:v>44811</c:v>
                </c:pt>
                <c:pt idx="1964">
                  <c:v>44812</c:v>
                </c:pt>
                <c:pt idx="1965">
                  <c:v>44813</c:v>
                </c:pt>
                <c:pt idx="1966">
                  <c:v>44816</c:v>
                </c:pt>
                <c:pt idx="1967">
                  <c:v>44817</c:v>
                </c:pt>
                <c:pt idx="1968">
                  <c:v>44818</c:v>
                </c:pt>
                <c:pt idx="1969">
                  <c:v>44819</c:v>
                </c:pt>
                <c:pt idx="1970">
                  <c:v>44820</c:v>
                </c:pt>
                <c:pt idx="1971">
                  <c:v>44823</c:v>
                </c:pt>
                <c:pt idx="1972">
                  <c:v>44824</c:v>
                </c:pt>
                <c:pt idx="1973">
                  <c:v>44825</c:v>
                </c:pt>
                <c:pt idx="1974">
                  <c:v>44826</c:v>
                </c:pt>
                <c:pt idx="1975">
                  <c:v>44827</c:v>
                </c:pt>
                <c:pt idx="1976">
                  <c:v>44830</c:v>
                </c:pt>
                <c:pt idx="1977">
                  <c:v>44831</c:v>
                </c:pt>
                <c:pt idx="1978">
                  <c:v>44832</c:v>
                </c:pt>
                <c:pt idx="1979">
                  <c:v>44833</c:v>
                </c:pt>
                <c:pt idx="1980">
                  <c:v>44834</c:v>
                </c:pt>
                <c:pt idx="1981">
                  <c:v>44837</c:v>
                </c:pt>
                <c:pt idx="1982">
                  <c:v>44838</c:v>
                </c:pt>
                <c:pt idx="1983">
                  <c:v>44839</c:v>
                </c:pt>
                <c:pt idx="1984">
                  <c:v>44840</c:v>
                </c:pt>
                <c:pt idx="1985">
                  <c:v>44841</c:v>
                </c:pt>
                <c:pt idx="1986">
                  <c:v>44844</c:v>
                </c:pt>
                <c:pt idx="1987">
                  <c:v>44845</c:v>
                </c:pt>
                <c:pt idx="1988">
                  <c:v>44846</c:v>
                </c:pt>
                <c:pt idx="1989">
                  <c:v>44847</c:v>
                </c:pt>
                <c:pt idx="1990">
                  <c:v>44848</c:v>
                </c:pt>
                <c:pt idx="1991">
                  <c:v>44851</c:v>
                </c:pt>
                <c:pt idx="1992">
                  <c:v>44852</c:v>
                </c:pt>
                <c:pt idx="1993">
                  <c:v>44853</c:v>
                </c:pt>
                <c:pt idx="1994">
                  <c:v>44854</c:v>
                </c:pt>
                <c:pt idx="1995">
                  <c:v>44855</c:v>
                </c:pt>
                <c:pt idx="1996">
                  <c:v>44858</c:v>
                </c:pt>
                <c:pt idx="1997">
                  <c:v>44859</c:v>
                </c:pt>
                <c:pt idx="1998">
                  <c:v>44860</c:v>
                </c:pt>
                <c:pt idx="1999">
                  <c:v>44861</c:v>
                </c:pt>
                <c:pt idx="2000">
                  <c:v>44862</c:v>
                </c:pt>
                <c:pt idx="2001">
                  <c:v>44867</c:v>
                </c:pt>
                <c:pt idx="2002">
                  <c:v>44868</c:v>
                </c:pt>
                <c:pt idx="2003">
                  <c:v>44869</c:v>
                </c:pt>
                <c:pt idx="2004">
                  <c:v>44872</c:v>
                </c:pt>
                <c:pt idx="2005">
                  <c:v>44873</c:v>
                </c:pt>
                <c:pt idx="2006">
                  <c:v>44874</c:v>
                </c:pt>
                <c:pt idx="2007">
                  <c:v>44875</c:v>
                </c:pt>
                <c:pt idx="2008">
                  <c:v>44879</c:v>
                </c:pt>
                <c:pt idx="2009">
                  <c:v>44880</c:v>
                </c:pt>
                <c:pt idx="2010">
                  <c:v>44881</c:v>
                </c:pt>
                <c:pt idx="2011">
                  <c:v>44882</c:v>
                </c:pt>
                <c:pt idx="2012">
                  <c:v>44883</c:v>
                </c:pt>
                <c:pt idx="2013">
                  <c:v>44886</c:v>
                </c:pt>
                <c:pt idx="2014">
                  <c:v>44887</c:v>
                </c:pt>
                <c:pt idx="2015">
                  <c:v>44888</c:v>
                </c:pt>
                <c:pt idx="2016">
                  <c:v>44889</c:v>
                </c:pt>
                <c:pt idx="2017">
                  <c:v>44890</c:v>
                </c:pt>
                <c:pt idx="2018">
                  <c:v>44893</c:v>
                </c:pt>
                <c:pt idx="2019">
                  <c:v>44894</c:v>
                </c:pt>
                <c:pt idx="2020">
                  <c:v>44895</c:v>
                </c:pt>
                <c:pt idx="2021">
                  <c:v>44896</c:v>
                </c:pt>
                <c:pt idx="2022">
                  <c:v>44897</c:v>
                </c:pt>
                <c:pt idx="2023">
                  <c:v>44900</c:v>
                </c:pt>
                <c:pt idx="2024">
                  <c:v>44901</c:v>
                </c:pt>
                <c:pt idx="2025">
                  <c:v>44902</c:v>
                </c:pt>
                <c:pt idx="2026">
                  <c:v>44903</c:v>
                </c:pt>
                <c:pt idx="2027">
                  <c:v>44904</c:v>
                </c:pt>
                <c:pt idx="2028">
                  <c:v>44907</c:v>
                </c:pt>
                <c:pt idx="2029">
                  <c:v>44908</c:v>
                </c:pt>
                <c:pt idx="2030">
                  <c:v>44909</c:v>
                </c:pt>
                <c:pt idx="2031">
                  <c:v>44910</c:v>
                </c:pt>
                <c:pt idx="2032">
                  <c:v>44914</c:v>
                </c:pt>
                <c:pt idx="2033">
                  <c:v>44915</c:v>
                </c:pt>
                <c:pt idx="2034">
                  <c:v>44916</c:v>
                </c:pt>
                <c:pt idx="2035">
                  <c:v>44917</c:v>
                </c:pt>
                <c:pt idx="2036">
                  <c:v>44929</c:v>
                </c:pt>
                <c:pt idx="2037">
                  <c:v>44930</c:v>
                </c:pt>
                <c:pt idx="2038">
                  <c:v>44931</c:v>
                </c:pt>
                <c:pt idx="2039">
                  <c:v>44932</c:v>
                </c:pt>
                <c:pt idx="2040">
                  <c:v>44935</c:v>
                </c:pt>
                <c:pt idx="2041">
                  <c:v>44936</c:v>
                </c:pt>
                <c:pt idx="2042">
                  <c:v>44937</c:v>
                </c:pt>
                <c:pt idx="2043">
                  <c:v>44938</c:v>
                </c:pt>
                <c:pt idx="2044">
                  <c:v>44939</c:v>
                </c:pt>
                <c:pt idx="2045">
                  <c:v>44942</c:v>
                </c:pt>
                <c:pt idx="2046">
                  <c:v>44943</c:v>
                </c:pt>
                <c:pt idx="2047">
                  <c:v>44944</c:v>
                </c:pt>
                <c:pt idx="2048">
                  <c:v>44945</c:v>
                </c:pt>
                <c:pt idx="2049">
                  <c:v>44946</c:v>
                </c:pt>
                <c:pt idx="2050">
                  <c:v>44949</c:v>
                </c:pt>
                <c:pt idx="2051">
                  <c:v>44950</c:v>
                </c:pt>
                <c:pt idx="2052">
                  <c:v>44951</c:v>
                </c:pt>
                <c:pt idx="2053">
                  <c:v>44952</c:v>
                </c:pt>
                <c:pt idx="2054">
                  <c:v>44953</c:v>
                </c:pt>
                <c:pt idx="2055">
                  <c:v>44956</c:v>
                </c:pt>
                <c:pt idx="2056">
                  <c:v>44957</c:v>
                </c:pt>
                <c:pt idx="2057">
                  <c:v>44958</c:v>
                </c:pt>
                <c:pt idx="2058">
                  <c:v>44959</c:v>
                </c:pt>
                <c:pt idx="2059">
                  <c:v>44960</c:v>
                </c:pt>
                <c:pt idx="2060">
                  <c:v>44963</c:v>
                </c:pt>
                <c:pt idx="2061">
                  <c:v>44964</c:v>
                </c:pt>
                <c:pt idx="2062">
                  <c:v>44965</c:v>
                </c:pt>
                <c:pt idx="2063">
                  <c:v>44966</c:v>
                </c:pt>
                <c:pt idx="2064">
                  <c:v>44967</c:v>
                </c:pt>
                <c:pt idx="2065">
                  <c:v>44970</c:v>
                </c:pt>
                <c:pt idx="2066">
                  <c:v>44971</c:v>
                </c:pt>
                <c:pt idx="2067">
                  <c:v>44972</c:v>
                </c:pt>
                <c:pt idx="2068">
                  <c:v>44973</c:v>
                </c:pt>
                <c:pt idx="2069">
                  <c:v>44974</c:v>
                </c:pt>
                <c:pt idx="2070">
                  <c:v>44977</c:v>
                </c:pt>
                <c:pt idx="2071">
                  <c:v>44978</c:v>
                </c:pt>
                <c:pt idx="2072">
                  <c:v>44979</c:v>
                </c:pt>
                <c:pt idx="2073">
                  <c:v>44980</c:v>
                </c:pt>
                <c:pt idx="2074">
                  <c:v>44981</c:v>
                </c:pt>
                <c:pt idx="2075">
                  <c:v>44984</c:v>
                </c:pt>
                <c:pt idx="2076">
                  <c:v>44985</c:v>
                </c:pt>
                <c:pt idx="2077">
                  <c:v>44986</c:v>
                </c:pt>
                <c:pt idx="2078">
                  <c:v>44987</c:v>
                </c:pt>
                <c:pt idx="2079">
                  <c:v>44988</c:v>
                </c:pt>
                <c:pt idx="2080">
                  <c:v>44991</c:v>
                </c:pt>
                <c:pt idx="2081">
                  <c:v>44992</c:v>
                </c:pt>
                <c:pt idx="2082">
                  <c:v>44993</c:v>
                </c:pt>
                <c:pt idx="2083">
                  <c:v>44994</c:v>
                </c:pt>
                <c:pt idx="2084">
                  <c:v>44995</c:v>
                </c:pt>
                <c:pt idx="2085">
                  <c:v>44998</c:v>
                </c:pt>
                <c:pt idx="2086">
                  <c:v>44999</c:v>
                </c:pt>
                <c:pt idx="2087">
                  <c:v>45000</c:v>
                </c:pt>
                <c:pt idx="2088">
                  <c:v>45001</c:v>
                </c:pt>
                <c:pt idx="2089">
                  <c:v>45002</c:v>
                </c:pt>
                <c:pt idx="2090">
                  <c:v>45005</c:v>
                </c:pt>
                <c:pt idx="2091">
                  <c:v>45006</c:v>
                </c:pt>
                <c:pt idx="2092">
                  <c:v>45007</c:v>
                </c:pt>
                <c:pt idx="2093">
                  <c:v>45008</c:v>
                </c:pt>
                <c:pt idx="2094">
                  <c:v>45009</c:v>
                </c:pt>
                <c:pt idx="2095">
                  <c:v>45012</c:v>
                </c:pt>
                <c:pt idx="2096">
                  <c:v>45013</c:v>
                </c:pt>
                <c:pt idx="2097">
                  <c:v>45014</c:v>
                </c:pt>
                <c:pt idx="2098">
                  <c:v>45015</c:v>
                </c:pt>
                <c:pt idx="2099">
                  <c:v>45016</c:v>
                </c:pt>
                <c:pt idx="2100">
                  <c:v>45019</c:v>
                </c:pt>
                <c:pt idx="2101">
                  <c:v>45020</c:v>
                </c:pt>
                <c:pt idx="2102">
                  <c:v>45021</c:v>
                </c:pt>
                <c:pt idx="2103">
                  <c:v>45022</c:v>
                </c:pt>
                <c:pt idx="2104">
                  <c:v>45023</c:v>
                </c:pt>
                <c:pt idx="2105">
                  <c:v>45027</c:v>
                </c:pt>
                <c:pt idx="2106">
                  <c:v>45028</c:v>
                </c:pt>
                <c:pt idx="2107">
                  <c:v>45029</c:v>
                </c:pt>
                <c:pt idx="2108">
                  <c:v>45030</c:v>
                </c:pt>
                <c:pt idx="2109">
                  <c:v>45033</c:v>
                </c:pt>
                <c:pt idx="2110">
                  <c:v>45034</c:v>
                </c:pt>
                <c:pt idx="2111">
                  <c:v>45035</c:v>
                </c:pt>
                <c:pt idx="2112">
                  <c:v>45036</c:v>
                </c:pt>
                <c:pt idx="2113">
                  <c:v>45037</c:v>
                </c:pt>
                <c:pt idx="2114">
                  <c:v>45040</c:v>
                </c:pt>
                <c:pt idx="2115">
                  <c:v>45041</c:v>
                </c:pt>
                <c:pt idx="2116">
                  <c:v>45042</c:v>
                </c:pt>
                <c:pt idx="2117">
                  <c:v>45043</c:v>
                </c:pt>
                <c:pt idx="2118">
                  <c:v>45048</c:v>
                </c:pt>
                <c:pt idx="2119">
                  <c:v>45049</c:v>
                </c:pt>
                <c:pt idx="2120">
                  <c:v>45050</c:v>
                </c:pt>
                <c:pt idx="2121">
                  <c:v>45051</c:v>
                </c:pt>
                <c:pt idx="2122">
                  <c:v>45055</c:v>
                </c:pt>
                <c:pt idx="2123">
                  <c:v>45056</c:v>
                </c:pt>
                <c:pt idx="2124">
                  <c:v>45057</c:v>
                </c:pt>
                <c:pt idx="2125">
                  <c:v>45058</c:v>
                </c:pt>
                <c:pt idx="2126">
                  <c:v>45061</c:v>
                </c:pt>
                <c:pt idx="2127">
                  <c:v>45062</c:v>
                </c:pt>
                <c:pt idx="2128">
                  <c:v>45063</c:v>
                </c:pt>
                <c:pt idx="2129">
                  <c:v>45068</c:v>
                </c:pt>
                <c:pt idx="2130">
                  <c:v>45069</c:v>
                </c:pt>
                <c:pt idx="2131">
                  <c:v>45070</c:v>
                </c:pt>
                <c:pt idx="2132">
                  <c:v>45071</c:v>
                </c:pt>
                <c:pt idx="2133">
                  <c:v>45072</c:v>
                </c:pt>
                <c:pt idx="2134">
                  <c:v>45076</c:v>
                </c:pt>
                <c:pt idx="2135">
                  <c:v>45077</c:v>
                </c:pt>
                <c:pt idx="2136">
                  <c:v>45078</c:v>
                </c:pt>
                <c:pt idx="2137">
                  <c:v>45079</c:v>
                </c:pt>
                <c:pt idx="2138">
                  <c:v>45082</c:v>
                </c:pt>
                <c:pt idx="2139">
                  <c:v>45083</c:v>
                </c:pt>
                <c:pt idx="2140">
                  <c:v>45084</c:v>
                </c:pt>
                <c:pt idx="2141">
                  <c:v>45085</c:v>
                </c:pt>
                <c:pt idx="2142">
                  <c:v>45086</c:v>
                </c:pt>
                <c:pt idx="2143">
                  <c:v>45087</c:v>
                </c:pt>
                <c:pt idx="2144">
                  <c:v>45089</c:v>
                </c:pt>
                <c:pt idx="2145">
                  <c:v>45090</c:v>
                </c:pt>
                <c:pt idx="2146">
                  <c:v>45091</c:v>
                </c:pt>
                <c:pt idx="2147">
                  <c:v>45092</c:v>
                </c:pt>
                <c:pt idx="2148">
                  <c:v>45093</c:v>
                </c:pt>
                <c:pt idx="2149">
                  <c:v>45096</c:v>
                </c:pt>
                <c:pt idx="2150">
                  <c:v>45097</c:v>
                </c:pt>
                <c:pt idx="2151">
                  <c:v>45098</c:v>
                </c:pt>
                <c:pt idx="2152">
                  <c:v>45099</c:v>
                </c:pt>
                <c:pt idx="2153">
                  <c:v>45100</c:v>
                </c:pt>
                <c:pt idx="2154">
                  <c:v>45103</c:v>
                </c:pt>
                <c:pt idx="2155">
                  <c:v>45104</c:v>
                </c:pt>
                <c:pt idx="2156">
                  <c:v>45105</c:v>
                </c:pt>
                <c:pt idx="2157">
                  <c:v>45106</c:v>
                </c:pt>
                <c:pt idx="2158">
                  <c:v>45107</c:v>
                </c:pt>
                <c:pt idx="2159">
                  <c:v>45110</c:v>
                </c:pt>
                <c:pt idx="2160">
                  <c:v>45111</c:v>
                </c:pt>
                <c:pt idx="2161">
                  <c:v>45112</c:v>
                </c:pt>
                <c:pt idx="2162">
                  <c:v>45113</c:v>
                </c:pt>
                <c:pt idx="2163">
                  <c:v>45114</c:v>
                </c:pt>
                <c:pt idx="2164">
                  <c:v>45117</c:v>
                </c:pt>
                <c:pt idx="2165">
                  <c:v>45118</c:v>
                </c:pt>
                <c:pt idx="2166">
                  <c:v>45119</c:v>
                </c:pt>
                <c:pt idx="2167">
                  <c:v>45120</c:v>
                </c:pt>
                <c:pt idx="2168">
                  <c:v>45124</c:v>
                </c:pt>
                <c:pt idx="2169">
                  <c:v>45125</c:v>
                </c:pt>
                <c:pt idx="2170">
                  <c:v>45126</c:v>
                </c:pt>
                <c:pt idx="2171">
                  <c:v>45127</c:v>
                </c:pt>
                <c:pt idx="2172">
                  <c:v>45128</c:v>
                </c:pt>
                <c:pt idx="2173">
                  <c:v>45131</c:v>
                </c:pt>
                <c:pt idx="2174">
                  <c:v>45132</c:v>
                </c:pt>
                <c:pt idx="2175">
                  <c:v>45133</c:v>
                </c:pt>
                <c:pt idx="2176">
                  <c:v>45134</c:v>
                </c:pt>
                <c:pt idx="2177">
                  <c:v>45135</c:v>
                </c:pt>
                <c:pt idx="2178">
                  <c:v>45159</c:v>
                </c:pt>
                <c:pt idx="2179">
                  <c:v>45160</c:v>
                </c:pt>
                <c:pt idx="2180">
                  <c:v>45161</c:v>
                </c:pt>
                <c:pt idx="2181">
                  <c:v>45162</c:v>
                </c:pt>
                <c:pt idx="2182">
                  <c:v>45163</c:v>
                </c:pt>
                <c:pt idx="2183">
                  <c:v>45166</c:v>
                </c:pt>
                <c:pt idx="2184">
                  <c:v>45167</c:v>
                </c:pt>
                <c:pt idx="2185">
                  <c:v>45168</c:v>
                </c:pt>
                <c:pt idx="2186">
                  <c:v>45169</c:v>
                </c:pt>
                <c:pt idx="2187">
                  <c:v>45170</c:v>
                </c:pt>
                <c:pt idx="2188">
                  <c:v>45173</c:v>
                </c:pt>
                <c:pt idx="2189">
                  <c:v>45174</c:v>
                </c:pt>
                <c:pt idx="2190">
                  <c:v>45175</c:v>
                </c:pt>
                <c:pt idx="2191">
                  <c:v>45176</c:v>
                </c:pt>
                <c:pt idx="2192">
                  <c:v>45177</c:v>
                </c:pt>
                <c:pt idx="2193">
                  <c:v>45180</c:v>
                </c:pt>
                <c:pt idx="2194">
                  <c:v>45181</c:v>
                </c:pt>
                <c:pt idx="2195">
                  <c:v>45182</c:v>
                </c:pt>
                <c:pt idx="2196">
                  <c:v>45183</c:v>
                </c:pt>
                <c:pt idx="2197">
                  <c:v>45184</c:v>
                </c:pt>
                <c:pt idx="2198">
                  <c:v>45187</c:v>
                </c:pt>
                <c:pt idx="2199">
                  <c:v>45188</c:v>
                </c:pt>
                <c:pt idx="2200">
                  <c:v>45189</c:v>
                </c:pt>
                <c:pt idx="2201">
                  <c:v>45190</c:v>
                </c:pt>
                <c:pt idx="2202">
                  <c:v>45191</c:v>
                </c:pt>
                <c:pt idx="2203">
                  <c:v>45194</c:v>
                </c:pt>
                <c:pt idx="2204">
                  <c:v>45195</c:v>
                </c:pt>
                <c:pt idx="2205">
                  <c:v>45196</c:v>
                </c:pt>
                <c:pt idx="2206">
                  <c:v>45197</c:v>
                </c:pt>
                <c:pt idx="2207">
                  <c:v>45198</c:v>
                </c:pt>
                <c:pt idx="2208">
                  <c:v>45201</c:v>
                </c:pt>
                <c:pt idx="2209">
                  <c:v>45202</c:v>
                </c:pt>
                <c:pt idx="2210">
                  <c:v>45203</c:v>
                </c:pt>
                <c:pt idx="2211">
                  <c:v>45204</c:v>
                </c:pt>
                <c:pt idx="2212">
                  <c:v>45205</c:v>
                </c:pt>
                <c:pt idx="2213">
                  <c:v>45208</c:v>
                </c:pt>
                <c:pt idx="2214">
                  <c:v>45209</c:v>
                </c:pt>
                <c:pt idx="2215">
                  <c:v>45210</c:v>
                </c:pt>
                <c:pt idx="2216">
                  <c:v>45211</c:v>
                </c:pt>
                <c:pt idx="2217">
                  <c:v>45212</c:v>
                </c:pt>
                <c:pt idx="2218">
                  <c:v>45215</c:v>
                </c:pt>
                <c:pt idx="2219">
                  <c:v>45216</c:v>
                </c:pt>
                <c:pt idx="2220">
                  <c:v>45217</c:v>
                </c:pt>
                <c:pt idx="2221">
                  <c:v>45218</c:v>
                </c:pt>
                <c:pt idx="2222">
                  <c:v>45219</c:v>
                </c:pt>
                <c:pt idx="2223">
                  <c:v>45222</c:v>
                </c:pt>
                <c:pt idx="2224">
                  <c:v>45223</c:v>
                </c:pt>
                <c:pt idx="2225">
                  <c:v>45224</c:v>
                </c:pt>
                <c:pt idx="2226">
                  <c:v>45225</c:v>
                </c:pt>
                <c:pt idx="2227">
                  <c:v>45226</c:v>
                </c:pt>
                <c:pt idx="2228">
                  <c:v>45229</c:v>
                </c:pt>
                <c:pt idx="2229">
                  <c:v>45230</c:v>
                </c:pt>
                <c:pt idx="2230">
                  <c:v>45231</c:v>
                </c:pt>
                <c:pt idx="2231">
                  <c:v>45232</c:v>
                </c:pt>
                <c:pt idx="2232">
                  <c:v>45233</c:v>
                </c:pt>
                <c:pt idx="2233">
                  <c:v>45236</c:v>
                </c:pt>
                <c:pt idx="2234">
                  <c:v>45237</c:v>
                </c:pt>
                <c:pt idx="2235">
                  <c:v>45238</c:v>
                </c:pt>
                <c:pt idx="2236">
                  <c:v>45239</c:v>
                </c:pt>
                <c:pt idx="2237">
                  <c:v>45240</c:v>
                </c:pt>
                <c:pt idx="2238">
                  <c:v>45243</c:v>
                </c:pt>
                <c:pt idx="2239">
                  <c:v>45244</c:v>
                </c:pt>
                <c:pt idx="2240">
                  <c:v>45245</c:v>
                </c:pt>
                <c:pt idx="2241">
                  <c:v>45246</c:v>
                </c:pt>
                <c:pt idx="2242">
                  <c:v>45247</c:v>
                </c:pt>
                <c:pt idx="2243">
                  <c:v>45250</c:v>
                </c:pt>
                <c:pt idx="2244">
                  <c:v>45251</c:v>
                </c:pt>
                <c:pt idx="2245">
                  <c:v>45252</c:v>
                </c:pt>
                <c:pt idx="2246">
                  <c:v>45253</c:v>
                </c:pt>
                <c:pt idx="2247">
                  <c:v>45254</c:v>
                </c:pt>
                <c:pt idx="2248">
                  <c:v>45257</c:v>
                </c:pt>
                <c:pt idx="2249">
                  <c:v>45258</c:v>
                </c:pt>
                <c:pt idx="2250">
                  <c:v>45259</c:v>
                </c:pt>
                <c:pt idx="2251">
                  <c:v>45260</c:v>
                </c:pt>
                <c:pt idx="2252">
                  <c:v>45261</c:v>
                </c:pt>
                <c:pt idx="2253">
                  <c:v>45264</c:v>
                </c:pt>
                <c:pt idx="2254">
                  <c:v>45265</c:v>
                </c:pt>
                <c:pt idx="2255">
                  <c:v>45266</c:v>
                </c:pt>
                <c:pt idx="2256">
                  <c:v>45267</c:v>
                </c:pt>
                <c:pt idx="2257">
                  <c:v>45268</c:v>
                </c:pt>
                <c:pt idx="2258">
                  <c:v>45271</c:v>
                </c:pt>
                <c:pt idx="2259">
                  <c:v>45272</c:v>
                </c:pt>
                <c:pt idx="2260">
                  <c:v>45273</c:v>
                </c:pt>
                <c:pt idx="2261">
                  <c:v>45274</c:v>
                </c:pt>
                <c:pt idx="2262">
                  <c:v>45275</c:v>
                </c:pt>
                <c:pt idx="2263">
                  <c:v>45278</c:v>
                </c:pt>
                <c:pt idx="2264">
                  <c:v>45279</c:v>
                </c:pt>
                <c:pt idx="2265">
                  <c:v>45280</c:v>
                </c:pt>
                <c:pt idx="2266">
                  <c:v>45294</c:v>
                </c:pt>
                <c:pt idx="2267">
                  <c:v>45295</c:v>
                </c:pt>
                <c:pt idx="2268">
                  <c:v>45296</c:v>
                </c:pt>
                <c:pt idx="2269">
                  <c:v>45299</c:v>
                </c:pt>
                <c:pt idx="2270">
                  <c:v>45300</c:v>
                </c:pt>
                <c:pt idx="2271">
                  <c:v>45301</c:v>
                </c:pt>
                <c:pt idx="2272">
                  <c:v>45302</c:v>
                </c:pt>
                <c:pt idx="2273">
                  <c:v>45303</c:v>
                </c:pt>
                <c:pt idx="2274">
                  <c:v>45306</c:v>
                </c:pt>
                <c:pt idx="2275">
                  <c:v>45307</c:v>
                </c:pt>
                <c:pt idx="2276">
                  <c:v>45308</c:v>
                </c:pt>
                <c:pt idx="2277">
                  <c:v>45309</c:v>
                </c:pt>
                <c:pt idx="2278">
                  <c:v>45310</c:v>
                </c:pt>
                <c:pt idx="2279">
                  <c:v>45313</c:v>
                </c:pt>
                <c:pt idx="2280">
                  <c:v>45314</c:v>
                </c:pt>
                <c:pt idx="2281">
                  <c:v>45315</c:v>
                </c:pt>
                <c:pt idx="2282">
                  <c:v>45316</c:v>
                </c:pt>
                <c:pt idx="2283">
                  <c:v>45317</c:v>
                </c:pt>
                <c:pt idx="2284">
                  <c:v>45320</c:v>
                </c:pt>
                <c:pt idx="2285">
                  <c:v>45321</c:v>
                </c:pt>
                <c:pt idx="2286">
                  <c:v>45322</c:v>
                </c:pt>
                <c:pt idx="2287">
                  <c:v>45323</c:v>
                </c:pt>
                <c:pt idx="2288">
                  <c:v>45324</c:v>
                </c:pt>
                <c:pt idx="2289">
                  <c:v>45327</c:v>
                </c:pt>
                <c:pt idx="2290">
                  <c:v>45328</c:v>
                </c:pt>
                <c:pt idx="2291">
                  <c:v>45329</c:v>
                </c:pt>
                <c:pt idx="2292">
                  <c:v>45330</c:v>
                </c:pt>
                <c:pt idx="2293">
                  <c:v>45331</c:v>
                </c:pt>
                <c:pt idx="2294">
                  <c:v>45334</c:v>
                </c:pt>
                <c:pt idx="2295">
                  <c:v>45335</c:v>
                </c:pt>
                <c:pt idx="2296">
                  <c:v>45336</c:v>
                </c:pt>
                <c:pt idx="2297">
                  <c:v>45337</c:v>
                </c:pt>
                <c:pt idx="2298">
                  <c:v>45338</c:v>
                </c:pt>
                <c:pt idx="2299">
                  <c:v>45341</c:v>
                </c:pt>
                <c:pt idx="2300">
                  <c:v>45342</c:v>
                </c:pt>
                <c:pt idx="2301">
                  <c:v>45343</c:v>
                </c:pt>
                <c:pt idx="2302">
                  <c:v>45344</c:v>
                </c:pt>
                <c:pt idx="2303">
                  <c:v>45345</c:v>
                </c:pt>
                <c:pt idx="2304">
                  <c:v>45348</c:v>
                </c:pt>
                <c:pt idx="2305">
                  <c:v>45349</c:v>
                </c:pt>
                <c:pt idx="2306">
                  <c:v>45350</c:v>
                </c:pt>
                <c:pt idx="2307">
                  <c:v>45351</c:v>
                </c:pt>
                <c:pt idx="2308">
                  <c:v>45352</c:v>
                </c:pt>
                <c:pt idx="2309">
                  <c:v>45355</c:v>
                </c:pt>
                <c:pt idx="2310">
                  <c:v>45356</c:v>
                </c:pt>
                <c:pt idx="2311">
                  <c:v>45357</c:v>
                </c:pt>
                <c:pt idx="2312">
                  <c:v>45358</c:v>
                </c:pt>
                <c:pt idx="2313">
                  <c:v>45359</c:v>
                </c:pt>
                <c:pt idx="2314">
                  <c:v>45362</c:v>
                </c:pt>
                <c:pt idx="2315">
                  <c:v>45363</c:v>
                </c:pt>
                <c:pt idx="2316">
                  <c:v>45364</c:v>
                </c:pt>
                <c:pt idx="2317">
                  <c:v>45365</c:v>
                </c:pt>
                <c:pt idx="2318">
                  <c:v>45366</c:v>
                </c:pt>
                <c:pt idx="2319">
                  <c:v>45369</c:v>
                </c:pt>
                <c:pt idx="2320">
                  <c:v>45370</c:v>
                </c:pt>
                <c:pt idx="2321">
                  <c:v>45371</c:v>
                </c:pt>
                <c:pt idx="2322">
                  <c:v>45372</c:v>
                </c:pt>
                <c:pt idx="2323">
                  <c:v>45373</c:v>
                </c:pt>
                <c:pt idx="2324">
                  <c:v>45376</c:v>
                </c:pt>
                <c:pt idx="2325">
                  <c:v>45377</c:v>
                </c:pt>
                <c:pt idx="2326">
                  <c:v>45378</c:v>
                </c:pt>
                <c:pt idx="2327">
                  <c:v>45379</c:v>
                </c:pt>
                <c:pt idx="2328">
                  <c:v>45380</c:v>
                </c:pt>
                <c:pt idx="2329">
                  <c:v>45383</c:v>
                </c:pt>
                <c:pt idx="2330">
                  <c:v>45384</c:v>
                </c:pt>
                <c:pt idx="2331">
                  <c:v>45385</c:v>
                </c:pt>
                <c:pt idx="2332">
                  <c:v>45386</c:v>
                </c:pt>
                <c:pt idx="2333">
                  <c:v>45387</c:v>
                </c:pt>
                <c:pt idx="2334">
                  <c:v>45390</c:v>
                </c:pt>
                <c:pt idx="2335">
                  <c:v>45391</c:v>
                </c:pt>
                <c:pt idx="2336">
                  <c:v>45392</c:v>
                </c:pt>
                <c:pt idx="2337">
                  <c:v>45393</c:v>
                </c:pt>
                <c:pt idx="2338">
                  <c:v>45394</c:v>
                </c:pt>
                <c:pt idx="2339">
                  <c:v>45397</c:v>
                </c:pt>
                <c:pt idx="2340">
                  <c:v>45398</c:v>
                </c:pt>
                <c:pt idx="2341">
                  <c:v>45399</c:v>
                </c:pt>
                <c:pt idx="2342">
                  <c:v>45400</c:v>
                </c:pt>
                <c:pt idx="2343">
                  <c:v>45401</c:v>
                </c:pt>
                <c:pt idx="2344">
                  <c:v>45404</c:v>
                </c:pt>
                <c:pt idx="2345">
                  <c:v>45405</c:v>
                </c:pt>
                <c:pt idx="2346">
                  <c:v>45406</c:v>
                </c:pt>
                <c:pt idx="2347">
                  <c:v>45407</c:v>
                </c:pt>
                <c:pt idx="2348">
                  <c:v>45408</c:v>
                </c:pt>
                <c:pt idx="2349">
                  <c:v>45411</c:v>
                </c:pt>
                <c:pt idx="2350">
                  <c:v>45412</c:v>
                </c:pt>
                <c:pt idx="2351">
                  <c:v>45413</c:v>
                </c:pt>
                <c:pt idx="2352">
                  <c:v>45414</c:v>
                </c:pt>
                <c:pt idx="2353">
                  <c:v>45415</c:v>
                </c:pt>
                <c:pt idx="2354">
                  <c:v>45418</c:v>
                </c:pt>
                <c:pt idx="2355">
                  <c:v>45419</c:v>
                </c:pt>
                <c:pt idx="2356">
                  <c:v>45420</c:v>
                </c:pt>
                <c:pt idx="2357">
                  <c:v>45421</c:v>
                </c:pt>
                <c:pt idx="2358">
                  <c:v>45422</c:v>
                </c:pt>
                <c:pt idx="2359">
                  <c:v>45425</c:v>
                </c:pt>
                <c:pt idx="2360">
                  <c:v>45426</c:v>
                </c:pt>
                <c:pt idx="2361">
                  <c:v>45427</c:v>
                </c:pt>
                <c:pt idx="2362">
                  <c:v>45428</c:v>
                </c:pt>
                <c:pt idx="2363">
                  <c:v>45429</c:v>
                </c:pt>
                <c:pt idx="2364">
                  <c:v>45432</c:v>
                </c:pt>
                <c:pt idx="2365">
                  <c:v>45433</c:v>
                </c:pt>
                <c:pt idx="2366">
                  <c:v>45434</c:v>
                </c:pt>
                <c:pt idx="2367">
                  <c:v>45435</c:v>
                </c:pt>
                <c:pt idx="2368">
                  <c:v>45436</c:v>
                </c:pt>
                <c:pt idx="2369">
                  <c:v>45439</c:v>
                </c:pt>
                <c:pt idx="2370">
                  <c:v>45440</c:v>
                </c:pt>
                <c:pt idx="2371">
                  <c:v>45441</c:v>
                </c:pt>
                <c:pt idx="2372">
                  <c:v>45442</c:v>
                </c:pt>
                <c:pt idx="2373">
                  <c:v>45443</c:v>
                </c:pt>
                <c:pt idx="2374">
                  <c:v>45446</c:v>
                </c:pt>
                <c:pt idx="2375">
                  <c:v>45447</c:v>
                </c:pt>
                <c:pt idx="2376">
                  <c:v>45448</c:v>
                </c:pt>
                <c:pt idx="2377">
                  <c:v>45449</c:v>
                </c:pt>
                <c:pt idx="2378">
                  <c:v>45450</c:v>
                </c:pt>
                <c:pt idx="2379">
                  <c:v>45453</c:v>
                </c:pt>
                <c:pt idx="2380">
                  <c:v>45454</c:v>
                </c:pt>
                <c:pt idx="2381">
                  <c:v>45455</c:v>
                </c:pt>
                <c:pt idx="2382">
                  <c:v>45456</c:v>
                </c:pt>
                <c:pt idx="2383">
                  <c:v>45457</c:v>
                </c:pt>
                <c:pt idx="2384">
                  <c:v>45460</c:v>
                </c:pt>
                <c:pt idx="2385">
                  <c:v>45461</c:v>
                </c:pt>
                <c:pt idx="2386">
                  <c:v>45462</c:v>
                </c:pt>
                <c:pt idx="2387">
                  <c:v>45463</c:v>
                </c:pt>
                <c:pt idx="2388">
                  <c:v>45464</c:v>
                </c:pt>
                <c:pt idx="2389">
                  <c:v>45467</c:v>
                </c:pt>
                <c:pt idx="2390">
                  <c:v>45468</c:v>
                </c:pt>
                <c:pt idx="2391">
                  <c:v>45469</c:v>
                </c:pt>
                <c:pt idx="2392">
                  <c:v>45470</c:v>
                </c:pt>
                <c:pt idx="2393">
                  <c:v>45471</c:v>
                </c:pt>
                <c:pt idx="2394">
                  <c:v>45474</c:v>
                </c:pt>
                <c:pt idx="2395">
                  <c:v>45475</c:v>
                </c:pt>
                <c:pt idx="2396">
                  <c:v>45476</c:v>
                </c:pt>
                <c:pt idx="2397">
                  <c:v>45477</c:v>
                </c:pt>
                <c:pt idx="2398">
                  <c:v>45478</c:v>
                </c:pt>
                <c:pt idx="2399">
                  <c:v>45481</c:v>
                </c:pt>
                <c:pt idx="2400">
                  <c:v>45482</c:v>
                </c:pt>
                <c:pt idx="2401">
                  <c:v>45483</c:v>
                </c:pt>
                <c:pt idx="2402">
                  <c:v>45484</c:v>
                </c:pt>
                <c:pt idx="2403">
                  <c:v>45485</c:v>
                </c:pt>
                <c:pt idx="2404">
                  <c:v>45488</c:v>
                </c:pt>
                <c:pt idx="2405">
                  <c:v>45489</c:v>
                </c:pt>
                <c:pt idx="2406">
                  <c:v>45490</c:v>
                </c:pt>
                <c:pt idx="2407">
                  <c:v>45491</c:v>
                </c:pt>
                <c:pt idx="2408">
                  <c:v>45492</c:v>
                </c:pt>
                <c:pt idx="2409">
                  <c:v>45495</c:v>
                </c:pt>
                <c:pt idx="2410">
                  <c:v>45496</c:v>
                </c:pt>
                <c:pt idx="2411">
                  <c:v>45497</c:v>
                </c:pt>
                <c:pt idx="2412">
                  <c:v>45498</c:v>
                </c:pt>
                <c:pt idx="2413">
                  <c:v>45499</c:v>
                </c:pt>
                <c:pt idx="2414">
                  <c:v>45502</c:v>
                </c:pt>
                <c:pt idx="2415">
                  <c:v>45503</c:v>
                </c:pt>
                <c:pt idx="2416">
                  <c:v>45504</c:v>
                </c:pt>
                <c:pt idx="2417">
                  <c:v>45505</c:v>
                </c:pt>
                <c:pt idx="2418">
                  <c:v>45506</c:v>
                </c:pt>
              </c:numCache>
            </c:numRef>
          </c:cat>
          <c:val>
            <c:numRef>
              <c:f>'Sable Nx '!$F$4:$F$2993</c:f>
              <c:numCache>
                <c:formatCode>0.00</c:formatCode>
                <c:ptCount val="2990"/>
                <c:pt idx="0">
                  <c:v>2.4424598934194699</c:v>
                </c:pt>
                <c:pt idx="1">
                  <c:v>2.4424598934194699</c:v>
                </c:pt>
                <c:pt idx="2">
                  <c:v>2.4424598934194699</c:v>
                </c:pt>
                <c:pt idx="3">
                  <c:v>2.4424598934194699</c:v>
                </c:pt>
                <c:pt idx="4">
                  <c:v>2.4424598934194699</c:v>
                </c:pt>
                <c:pt idx="5">
                  <c:v>2.4424598934194699</c:v>
                </c:pt>
                <c:pt idx="6">
                  <c:v>2.4424598934194699</c:v>
                </c:pt>
                <c:pt idx="7">
                  <c:v>2.4424598934194699</c:v>
                </c:pt>
                <c:pt idx="8">
                  <c:v>2.4424598934194699</c:v>
                </c:pt>
                <c:pt idx="9">
                  <c:v>2.4424598934194699</c:v>
                </c:pt>
                <c:pt idx="10">
                  <c:v>2.4424598934194699</c:v>
                </c:pt>
                <c:pt idx="11">
                  <c:v>2.4424598934194699</c:v>
                </c:pt>
                <c:pt idx="12">
                  <c:v>2.4424598934194699</c:v>
                </c:pt>
                <c:pt idx="13">
                  <c:v>2.4424598934194699</c:v>
                </c:pt>
                <c:pt idx="14">
                  <c:v>2.4424598934194699</c:v>
                </c:pt>
                <c:pt idx="15">
                  <c:v>2.4424598934194699</c:v>
                </c:pt>
                <c:pt idx="16">
                  <c:v>2.4424598934194699</c:v>
                </c:pt>
                <c:pt idx="17">
                  <c:v>2.4424598934194699</c:v>
                </c:pt>
                <c:pt idx="18">
                  <c:v>2.4424598934194699</c:v>
                </c:pt>
                <c:pt idx="19">
                  <c:v>2.4424598934194699</c:v>
                </c:pt>
                <c:pt idx="20">
                  <c:v>2.4424598934194699</c:v>
                </c:pt>
                <c:pt idx="21">
                  <c:v>2.4424598934194699</c:v>
                </c:pt>
                <c:pt idx="22">
                  <c:v>2.4424598934194699</c:v>
                </c:pt>
                <c:pt idx="23">
                  <c:v>2.4424598934194699</c:v>
                </c:pt>
                <c:pt idx="24">
                  <c:v>2.4424598934194699</c:v>
                </c:pt>
                <c:pt idx="25">
                  <c:v>2.4424598934194699</c:v>
                </c:pt>
                <c:pt idx="26">
                  <c:v>2.4424598934194699</c:v>
                </c:pt>
                <c:pt idx="27">
                  <c:v>2.4424598934194699</c:v>
                </c:pt>
                <c:pt idx="28">
                  <c:v>2.4424598934194699</c:v>
                </c:pt>
                <c:pt idx="29">
                  <c:v>2.4424598934194699</c:v>
                </c:pt>
                <c:pt idx="30">
                  <c:v>2.4424598934194699</c:v>
                </c:pt>
                <c:pt idx="31">
                  <c:v>2.4424598934194699</c:v>
                </c:pt>
                <c:pt idx="32">
                  <c:v>2.4424598934194699</c:v>
                </c:pt>
                <c:pt idx="33">
                  <c:v>2.4424598934194699</c:v>
                </c:pt>
                <c:pt idx="34">
                  <c:v>2.4424598934194699</c:v>
                </c:pt>
                <c:pt idx="35">
                  <c:v>2.4424598934194699</c:v>
                </c:pt>
                <c:pt idx="36">
                  <c:v>2.4424598934194699</c:v>
                </c:pt>
                <c:pt idx="37">
                  <c:v>2.4424598934194699</c:v>
                </c:pt>
                <c:pt idx="38">
                  <c:v>2.4424598934194699</c:v>
                </c:pt>
                <c:pt idx="39">
                  <c:v>2.4424598934194699</c:v>
                </c:pt>
                <c:pt idx="40">
                  <c:v>2.4424598934194699</c:v>
                </c:pt>
                <c:pt idx="41">
                  <c:v>2.4424598934194699</c:v>
                </c:pt>
                <c:pt idx="42">
                  <c:v>2.4424598934194699</c:v>
                </c:pt>
                <c:pt idx="43">
                  <c:v>2.4424598934194699</c:v>
                </c:pt>
                <c:pt idx="44">
                  <c:v>2.4424598934194699</c:v>
                </c:pt>
                <c:pt idx="45">
                  <c:v>2.4424598934194699</c:v>
                </c:pt>
                <c:pt idx="46">
                  <c:v>2.4424598934194699</c:v>
                </c:pt>
                <c:pt idx="47">
                  <c:v>2.4424598934194699</c:v>
                </c:pt>
                <c:pt idx="48">
                  <c:v>2.4424598934194699</c:v>
                </c:pt>
                <c:pt idx="49">
                  <c:v>2.4424598934194699</c:v>
                </c:pt>
                <c:pt idx="50">
                  <c:v>2.4424598934194699</c:v>
                </c:pt>
                <c:pt idx="51">
                  <c:v>2.4424598934194699</c:v>
                </c:pt>
                <c:pt idx="52">
                  <c:v>2.4424598934194699</c:v>
                </c:pt>
                <c:pt idx="53">
                  <c:v>2.4424598934194699</c:v>
                </c:pt>
                <c:pt idx="54">
                  <c:v>2.4424598934194699</c:v>
                </c:pt>
                <c:pt idx="55">
                  <c:v>2.4424598934194699</c:v>
                </c:pt>
                <c:pt idx="56">
                  <c:v>2.4424598934194699</c:v>
                </c:pt>
                <c:pt idx="57">
                  <c:v>2.4424598934194699</c:v>
                </c:pt>
                <c:pt idx="58">
                  <c:v>2.4424598934194699</c:v>
                </c:pt>
                <c:pt idx="59">
                  <c:v>2.4424598934194699</c:v>
                </c:pt>
                <c:pt idx="60">
                  <c:v>2.4424598934194699</c:v>
                </c:pt>
                <c:pt idx="61">
                  <c:v>2.4424598934194699</c:v>
                </c:pt>
                <c:pt idx="62">
                  <c:v>2.4424598934194699</c:v>
                </c:pt>
                <c:pt idx="63">
                  <c:v>2.4424598934194699</c:v>
                </c:pt>
                <c:pt idx="64">
                  <c:v>2.4424598934194699</c:v>
                </c:pt>
                <c:pt idx="65">
                  <c:v>2.4424598934194699</c:v>
                </c:pt>
                <c:pt idx="66">
                  <c:v>2.4424598934194699</c:v>
                </c:pt>
                <c:pt idx="67">
                  <c:v>2.4424598934194699</c:v>
                </c:pt>
                <c:pt idx="68">
                  <c:v>2.4424598934194699</c:v>
                </c:pt>
                <c:pt idx="69">
                  <c:v>2.4424598934194699</c:v>
                </c:pt>
                <c:pt idx="70">
                  <c:v>2.4424598934194699</c:v>
                </c:pt>
                <c:pt idx="71">
                  <c:v>2.4424598934194699</c:v>
                </c:pt>
                <c:pt idx="72">
                  <c:v>2.4424598934194699</c:v>
                </c:pt>
                <c:pt idx="73">
                  <c:v>2.4424598934194699</c:v>
                </c:pt>
                <c:pt idx="74">
                  <c:v>2.4424598934194699</c:v>
                </c:pt>
                <c:pt idx="75">
                  <c:v>2.4424598934194699</c:v>
                </c:pt>
                <c:pt idx="76">
                  <c:v>2.4424598934194699</c:v>
                </c:pt>
                <c:pt idx="77">
                  <c:v>2.4424598934194699</c:v>
                </c:pt>
                <c:pt idx="78">
                  <c:v>2.4424598934194699</c:v>
                </c:pt>
                <c:pt idx="79">
                  <c:v>2.4424598934194699</c:v>
                </c:pt>
                <c:pt idx="80">
                  <c:v>2.4424598934194699</c:v>
                </c:pt>
                <c:pt idx="81">
                  <c:v>2.4424598934194699</c:v>
                </c:pt>
                <c:pt idx="82">
                  <c:v>2.4424598934194699</c:v>
                </c:pt>
                <c:pt idx="83">
                  <c:v>2.4424598934194699</c:v>
                </c:pt>
                <c:pt idx="84">
                  <c:v>2.4424598934194699</c:v>
                </c:pt>
                <c:pt idx="85">
                  <c:v>2.4424598934194699</c:v>
                </c:pt>
                <c:pt idx="86">
                  <c:v>2.4424598934194699</c:v>
                </c:pt>
                <c:pt idx="87">
                  <c:v>2.4424598934194699</c:v>
                </c:pt>
                <c:pt idx="88">
                  <c:v>2.4424598934194699</c:v>
                </c:pt>
                <c:pt idx="89">
                  <c:v>2.4424598934194699</c:v>
                </c:pt>
                <c:pt idx="90">
                  <c:v>2.4424598934194699</c:v>
                </c:pt>
                <c:pt idx="91">
                  <c:v>2.4424598934194699</c:v>
                </c:pt>
                <c:pt idx="92">
                  <c:v>2.4424598934194699</c:v>
                </c:pt>
                <c:pt idx="93">
                  <c:v>2.4424598934194699</c:v>
                </c:pt>
                <c:pt idx="94">
                  <c:v>2.4424598934194699</c:v>
                </c:pt>
                <c:pt idx="95">
                  <c:v>2.4424598934194699</c:v>
                </c:pt>
                <c:pt idx="96">
                  <c:v>2.4424598934194699</c:v>
                </c:pt>
                <c:pt idx="97">
                  <c:v>2.4424598934194699</c:v>
                </c:pt>
                <c:pt idx="98">
                  <c:v>2.4424598934194699</c:v>
                </c:pt>
                <c:pt idx="99">
                  <c:v>2.4424598934194699</c:v>
                </c:pt>
                <c:pt idx="100">
                  <c:v>2.4424598934194699</c:v>
                </c:pt>
                <c:pt idx="101">
                  <c:v>2.4424598934194699</c:v>
                </c:pt>
                <c:pt idx="102">
                  <c:v>2.4424598934194699</c:v>
                </c:pt>
                <c:pt idx="103">
                  <c:v>2.4424598934194699</c:v>
                </c:pt>
                <c:pt idx="104">
                  <c:v>2.4424598934194699</c:v>
                </c:pt>
                <c:pt idx="105">
                  <c:v>2.4424598934194699</c:v>
                </c:pt>
                <c:pt idx="106">
                  <c:v>2.4424598934194699</c:v>
                </c:pt>
                <c:pt idx="107">
                  <c:v>2.4424598934194699</c:v>
                </c:pt>
                <c:pt idx="108">
                  <c:v>2.4424598934194699</c:v>
                </c:pt>
                <c:pt idx="109">
                  <c:v>2.4424598934194699</c:v>
                </c:pt>
                <c:pt idx="110">
                  <c:v>2.4424598934194699</c:v>
                </c:pt>
                <c:pt idx="111">
                  <c:v>2.4424598934194699</c:v>
                </c:pt>
                <c:pt idx="112">
                  <c:v>2.4424598934194699</c:v>
                </c:pt>
                <c:pt idx="113">
                  <c:v>2.4424598934194699</c:v>
                </c:pt>
                <c:pt idx="114">
                  <c:v>2.4424598934194699</c:v>
                </c:pt>
                <c:pt idx="115">
                  <c:v>2.4424598934194699</c:v>
                </c:pt>
                <c:pt idx="116">
                  <c:v>2.4424598934194699</c:v>
                </c:pt>
                <c:pt idx="117">
                  <c:v>2.4424598934194699</c:v>
                </c:pt>
                <c:pt idx="118">
                  <c:v>2.4424598934194699</c:v>
                </c:pt>
                <c:pt idx="119">
                  <c:v>2.4424598934194699</c:v>
                </c:pt>
                <c:pt idx="120">
                  <c:v>2.4424598934194699</c:v>
                </c:pt>
                <c:pt idx="121">
                  <c:v>2.4424598934194699</c:v>
                </c:pt>
                <c:pt idx="122">
                  <c:v>2.4424598934194699</c:v>
                </c:pt>
                <c:pt idx="123">
                  <c:v>2.4424598934194699</c:v>
                </c:pt>
                <c:pt idx="124">
                  <c:v>2.4424598934194699</c:v>
                </c:pt>
                <c:pt idx="125">
                  <c:v>2.4424598934194699</c:v>
                </c:pt>
                <c:pt idx="126">
                  <c:v>2.4424598934194699</c:v>
                </c:pt>
                <c:pt idx="127">
                  <c:v>2.4424598934194699</c:v>
                </c:pt>
                <c:pt idx="128">
                  <c:v>2.4424598934194699</c:v>
                </c:pt>
                <c:pt idx="129">
                  <c:v>2.4424598934194699</c:v>
                </c:pt>
                <c:pt idx="130">
                  <c:v>2.4424598934194699</c:v>
                </c:pt>
                <c:pt idx="131">
                  <c:v>2.4424598934194699</c:v>
                </c:pt>
                <c:pt idx="132">
                  <c:v>2.4424598934194699</c:v>
                </c:pt>
                <c:pt idx="133">
                  <c:v>2.4424598934194699</c:v>
                </c:pt>
                <c:pt idx="134">
                  <c:v>2.4424598934194699</c:v>
                </c:pt>
                <c:pt idx="135">
                  <c:v>2.4424598934194699</c:v>
                </c:pt>
                <c:pt idx="136">
                  <c:v>2.4424598934194699</c:v>
                </c:pt>
                <c:pt idx="137">
                  <c:v>2.4424598934194699</c:v>
                </c:pt>
                <c:pt idx="138">
                  <c:v>2.4424598934194699</c:v>
                </c:pt>
                <c:pt idx="139">
                  <c:v>2.4424598934194699</c:v>
                </c:pt>
                <c:pt idx="140">
                  <c:v>2.4424598934194699</c:v>
                </c:pt>
                <c:pt idx="141">
                  <c:v>2.4424598934194699</c:v>
                </c:pt>
                <c:pt idx="142">
                  <c:v>2.4424598934194699</c:v>
                </c:pt>
                <c:pt idx="143">
                  <c:v>2.4424598934194699</c:v>
                </c:pt>
                <c:pt idx="144">
                  <c:v>2.4424598934194699</c:v>
                </c:pt>
                <c:pt idx="145">
                  <c:v>2.4424598934194699</c:v>
                </c:pt>
                <c:pt idx="146">
                  <c:v>2.4424598934194699</c:v>
                </c:pt>
                <c:pt idx="147">
                  <c:v>2.4424598934194699</c:v>
                </c:pt>
                <c:pt idx="148">
                  <c:v>2.4424598934194699</c:v>
                </c:pt>
                <c:pt idx="149">
                  <c:v>2.4424598934194699</c:v>
                </c:pt>
                <c:pt idx="150">
                  <c:v>2.4424598934194699</c:v>
                </c:pt>
                <c:pt idx="151">
                  <c:v>2.4424598934194699</c:v>
                </c:pt>
                <c:pt idx="152">
                  <c:v>2.4424598934194699</c:v>
                </c:pt>
                <c:pt idx="153">
                  <c:v>2.4424598934194699</c:v>
                </c:pt>
                <c:pt idx="154">
                  <c:v>2.4424598934194699</c:v>
                </c:pt>
                <c:pt idx="155">
                  <c:v>2.4424598934194699</c:v>
                </c:pt>
                <c:pt idx="156">
                  <c:v>2.4424598934194699</c:v>
                </c:pt>
                <c:pt idx="157">
                  <c:v>2.4424598934194699</c:v>
                </c:pt>
                <c:pt idx="158">
                  <c:v>2.4424598934194699</c:v>
                </c:pt>
                <c:pt idx="159">
                  <c:v>2.4424598934194699</c:v>
                </c:pt>
                <c:pt idx="160">
                  <c:v>2.4424598934194699</c:v>
                </c:pt>
                <c:pt idx="161">
                  <c:v>2.4424598934194699</c:v>
                </c:pt>
                <c:pt idx="162">
                  <c:v>2.4424598934194699</c:v>
                </c:pt>
                <c:pt idx="163">
                  <c:v>2.4424598934194699</c:v>
                </c:pt>
                <c:pt idx="164">
                  <c:v>2.4424598934194699</c:v>
                </c:pt>
                <c:pt idx="165">
                  <c:v>2.4424598934194699</c:v>
                </c:pt>
                <c:pt idx="166">
                  <c:v>2.4424598934194699</c:v>
                </c:pt>
                <c:pt idx="167">
                  <c:v>2.4424598934194699</c:v>
                </c:pt>
                <c:pt idx="168">
                  <c:v>2.4424598934194699</c:v>
                </c:pt>
                <c:pt idx="169">
                  <c:v>2.4424598934194699</c:v>
                </c:pt>
                <c:pt idx="170">
                  <c:v>2.4424598934194699</c:v>
                </c:pt>
                <c:pt idx="171">
                  <c:v>2.4424598934194699</c:v>
                </c:pt>
                <c:pt idx="172">
                  <c:v>2.4424598934194699</c:v>
                </c:pt>
                <c:pt idx="173">
                  <c:v>2.4424598934194699</c:v>
                </c:pt>
                <c:pt idx="174">
                  <c:v>2.4424598934194699</c:v>
                </c:pt>
                <c:pt idx="175">
                  <c:v>2.4424598934194699</c:v>
                </c:pt>
                <c:pt idx="176">
                  <c:v>2.4424598934194699</c:v>
                </c:pt>
                <c:pt idx="177">
                  <c:v>2.4424598934194699</c:v>
                </c:pt>
                <c:pt idx="178">
                  <c:v>2.4424598934194699</c:v>
                </c:pt>
                <c:pt idx="179">
                  <c:v>2.4424598934194699</c:v>
                </c:pt>
                <c:pt idx="180">
                  <c:v>2.4424598934194699</c:v>
                </c:pt>
                <c:pt idx="181">
                  <c:v>2.4424598934194699</c:v>
                </c:pt>
                <c:pt idx="182">
                  <c:v>2.4424598934194699</c:v>
                </c:pt>
                <c:pt idx="183">
                  <c:v>2.4424598934194699</c:v>
                </c:pt>
                <c:pt idx="184">
                  <c:v>2.4424598934194699</c:v>
                </c:pt>
                <c:pt idx="185">
                  <c:v>2.4424598934194699</c:v>
                </c:pt>
                <c:pt idx="186">
                  <c:v>2.4424598934194699</c:v>
                </c:pt>
                <c:pt idx="187">
                  <c:v>2.4424598934194699</c:v>
                </c:pt>
                <c:pt idx="188">
                  <c:v>2.4424598934194699</c:v>
                </c:pt>
                <c:pt idx="189">
                  <c:v>2.4424598934194699</c:v>
                </c:pt>
                <c:pt idx="190">
                  <c:v>2.4424598934194699</c:v>
                </c:pt>
                <c:pt idx="191">
                  <c:v>2.4424598934194699</c:v>
                </c:pt>
                <c:pt idx="192">
                  <c:v>2.4424598934194699</c:v>
                </c:pt>
                <c:pt idx="193">
                  <c:v>2.4424598934194699</c:v>
                </c:pt>
                <c:pt idx="194">
                  <c:v>2.4424598934194699</c:v>
                </c:pt>
                <c:pt idx="195">
                  <c:v>2.4424598934194699</c:v>
                </c:pt>
                <c:pt idx="196">
                  <c:v>2.4424598934194699</c:v>
                </c:pt>
                <c:pt idx="197">
                  <c:v>2.4424598934194699</c:v>
                </c:pt>
                <c:pt idx="198">
                  <c:v>2.4424598934194699</c:v>
                </c:pt>
                <c:pt idx="199">
                  <c:v>2.4424598934194699</c:v>
                </c:pt>
                <c:pt idx="200">
                  <c:v>2.4424598934194699</c:v>
                </c:pt>
                <c:pt idx="201">
                  <c:v>2.4424598934194699</c:v>
                </c:pt>
                <c:pt idx="202">
                  <c:v>2.4424598934194699</c:v>
                </c:pt>
                <c:pt idx="203">
                  <c:v>2.4424598934194699</c:v>
                </c:pt>
                <c:pt idx="204">
                  <c:v>2.4424598934194699</c:v>
                </c:pt>
                <c:pt idx="205">
                  <c:v>2.4424598934194699</c:v>
                </c:pt>
                <c:pt idx="206">
                  <c:v>2.4424598934194699</c:v>
                </c:pt>
                <c:pt idx="207">
                  <c:v>2.4424598934194699</c:v>
                </c:pt>
                <c:pt idx="208">
                  <c:v>2.4424598934194699</c:v>
                </c:pt>
                <c:pt idx="209">
                  <c:v>2.4424598934194699</c:v>
                </c:pt>
                <c:pt idx="210">
                  <c:v>2.4424598934194699</c:v>
                </c:pt>
                <c:pt idx="211">
                  <c:v>2.4424598934194699</c:v>
                </c:pt>
                <c:pt idx="212">
                  <c:v>2.4424598934194699</c:v>
                </c:pt>
                <c:pt idx="213">
                  <c:v>2.4424598934194699</c:v>
                </c:pt>
                <c:pt idx="214">
                  <c:v>2.4424598934194699</c:v>
                </c:pt>
                <c:pt idx="215">
                  <c:v>2.4424598934194699</c:v>
                </c:pt>
                <c:pt idx="216">
                  <c:v>2.4424598934194699</c:v>
                </c:pt>
                <c:pt idx="217">
                  <c:v>2.4424598934194699</c:v>
                </c:pt>
                <c:pt idx="218">
                  <c:v>2.4424598934194699</c:v>
                </c:pt>
                <c:pt idx="219">
                  <c:v>2.4424598934194699</c:v>
                </c:pt>
                <c:pt idx="220">
                  <c:v>2.4424598934194699</c:v>
                </c:pt>
                <c:pt idx="221">
                  <c:v>2.2723558341468917</c:v>
                </c:pt>
                <c:pt idx="222">
                  <c:v>2.2723558341468917</c:v>
                </c:pt>
                <c:pt idx="223">
                  <c:v>2.2723558341468917</c:v>
                </c:pt>
                <c:pt idx="224">
                  <c:v>2.2723558341468917</c:v>
                </c:pt>
                <c:pt idx="225">
                  <c:v>2.2723558341468917</c:v>
                </c:pt>
                <c:pt idx="226">
                  <c:v>2.2723558341468917</c:v>
                </c:pt>
                <c:pt idx="227">
                  <c:v>2.2723558341468917</c:v>
                </c:pt>
                <c:pt idx="228">
                  <c:v>2.2723558341468917</c:v>
                </c:pt>
                <c:pt idx="229">
                  <c:v>2.2723558341468917</c:v>
                </c:pt>
                <c:pt idx="230">
                  <c:v>2.2723558341468917</c:v>
                </c:pt>
                <c:pt idx="231">
                  <c:v>2.2723558341468917</c:v>
                </c:pt>
                <c:pt idx="232">
                  <c:v>2.2723558341468917</c:v>
                </c:pt>
                <c:pt idx="233">
                  <c:v>2.2723558341468917</c:v>
                </c:pt>
                <c:pt idx="234">
                  <c:v>2.2723558341468917</c:v>
                </c:pt>
                <c:pt idx="235">
                  <c:v>2.2723558341468917</c:v>
                </c:pt>
                <c:pt idx="236">
                  <c:v>2.2723558341468917</c:v>
                </c:pt>
                <c:pt idx="237">
                  <c:v>2.2723558341468917</c:v>
                </c:pt>
                <c:pt idx="238">
                  <c:v>2.2723558341468917</c:v>
                </c:pt>
                <c:pt idx="239">
                  <c:v>2.2723558341468917</c:v>
                </c:pt>
                <c:pt idx="240">
                  <c:v>2.2723558341468917</c:v>
                </c:pt>
                <c:pt idx="241">
                  <c:v>2.2723558341468917</c:v>
                </c:pt>
                <c:pt idx="242">
                  <c:v>2.2723558341468917</c:v>
                </c:pt>
                <c:pt idx="243">
                  <c:v>2.2723558341468917</c:v>
                </c:pt>
                <c:pt idx="244">
                  <c:v>2.2723558341468917</c:v>
                </c:pt>
                <c:pt idx="245">
                  <c:v>2.2723558341468917</c:v>
                </c:pt>
                <c:pt idx="246">
                  <c:v>2.2723558341468917</c:v>
                </c:pt>
                <c:pt idx="247">
                  <c:v>2.2723558341468917</c:v>
                </c:pt>
                <c:pt idx="248">
                  <c:v>2.2723558341468917</c:v>
                </c:pt>
                <c:pt idx="249">
                  <c:v>2.2723558341468917</c:v>
                </c:pt>
                <c:pt idx="250">
                  <c:v>2.2723558341468917</c:v>
                </c:pt>
                <c:pt idx="251">
                  <c:v>2.2723558341468917</c:v>
                </c:pt>
                <c:pt idx="252">
                  <c:v>2.2723558341468917</c:v>
                </c:pt>
                <c:pt idx="253">
                  <c:v>2.2723558341468917</c:v>
                </c:pt>
                <c:pt idx="254">
                  <c:v>2.2723558341468917</c:v>
                </c:pt>
                <c:pt idx="255">
                  <c:v>2.2723558341468917</c:v>
                </c:pt>
                <c:pt idx="256">
                  <c:v>2.2723558341468917</c:v>
                </c:pt>
                <c:pt idx="257">
                  <c:v>2.2723558341468917</c:v>
                </c:pt>
                <c:pt idx="258">
                  <c:v>2.2723558341468917</c:v>
                </c:pt>
                <c:pt idx="259">
                  <c:v>2.2723558341468917</c:v>
                </c:pt>
                <c:pt idx="260">
                  <c:v>2.2723558341468917</c:v>
                </c:pt>
                <c:pt idx="261">
                  <c:v>2.2723558341468917</c:v>
                </c:pt>
                <c:pt idx="262">
                  <c:v>2.2723558341468917</c:v>
                </c:pt>
                <c:pt idx="263">
                  <c:v>2.2723558341468917</c:v>
                </c:pt>
                <c:pt idx="264">
                  <c:v>2.2723558341468917</c:v>
                </c:pt>
                <c:pt idx="265">
                  <c:v>2.2723558341468917</c:v>
                </c:pt>
                <c:pt idx="266">
                  <c:v>2.2723558341468917</c:v>
                </c:pt>
                <c:pt idx="267">
                  <c:v>2.2723558341468917</c:v>
                </c:pt>
                <c:pt idx="268">
                  <c:v>2.2723558341468917</c:v>
                </c:pt>
                <c:pt idx="269">
                  <c:v>2.2723558341468917</c:v>
                </c:pt>
                <c:pt idx="270">
                  <c:v>2.2723558341468917</c:v>
                </c:pt>
                <c:pt idx="271">
                  <c:v>2.2723558341468917</c:v>
                </c:pt>
                <c:pt idx="272">
                  <c:v>2.2723558341468917</c:v>
                </c:pt>
                <c:pt idx="273">
                  <c:v>2.2723558341468917</c:v>
                </c:pt>
                <c:pt idx="274">
                  <c:v>2.2723558341468917</c:v>
                </c:pt>
                <c:pt idx="275">
                  <c:v>2.2723558341468917</c:v>
                </c:pt>
                <c:pt idx="276">
                  <c:v>2.2723558341468917</c:v>
                </c:pt>
                <c:pt idx="277">
                  <c:v>2.2723558341468917</c:v>
                </c:pt>
                <c:pt idx="278">
                  <c:v>2.2723558341468917</c:v>
                </c:pt>
                <c:pt idx="279">
                  <c:v>2.2723558341468917</c:v>
                </c:pt>
                <c:pt idx="280">
                  <c:v>2.2723558341468917</c:v>
                </c:pt>
                <c:pt idx="281">
                  <c:v>2.2723558341468917</c:v>
                </c:pt>
                <c:pt idx="282">
                  <c:v>2.2723558341468917</c:v>
                </c:pt>
                <c:pt idx="283">
                  <c:v>2.2723558341468917</c:v>
                </c:pt>
                <c:pt idx="284">
                  <c:v>2.2723558341468917</c:v>
                </c:pt>
                <c:pt idx="285">
                  <c:v>2.2723558341468917</c:v>
                </c:pt>
                <c:pt idx="286">
                  <c:v>2.2723558341468917</c:v>
                </c:pt>
                <c:pt idx="287">
                  <c:v>2.2723558341468917</c:v>
                </c:pt>
                <c:pt idx="288">
                  <c:v>2.2723558341468917</c:v>
                </c:pt>
                <c:pt idx="289">
                  <c:v>2.2723558341468917</c:v>
                </c:pt>
                <c:pt idx="290">
                  <c:v>2.2723558341468917</c:v>
                </c:pt>
                <c:pt idx="291">
                  <c:v>2.2723558341468917</c:v>
                </c:pt>
                <c:pt idx="292">
                  <c:v>2.2723558341468917</c:v>
                </c:pt>
                <c:pt idx="293">
                  <c:v>2.2723558341468917</c:v>
                </c:pt>
                <c:pt idx="294">
                  <c:v>2.2723558341468917</c:v>
                </c:pt>
                <c:pt idx="295">
                  <c:v>2.2723558341468917</c:v>
                </c:pt>
                <c:pt idx="296">
                  <c:v>2.2723558341468917</c:v>
                </c:pt>
                <c:pt idx="297">
                  <c:v>2.2723558341468917</c:v>
                </c:pt>
                <c:pt idx="298">
                  <c:v>2.2723558341468917</c:v>
                </c:pt>
                <c:pt idx="299">
                  <c:v>2.2723558341468917</c:v>
                </c:pt>
                <c:pt idx="300">
                  <c:v>2.2723558341468917</c:v>
                </c:pt>
                <c:pt idx="301">
                  <c:v>2.2723558341468917</c:v>
                </c:pt>
                <c:pt idx="302">
                  <c:v>2.2723558341468917</c:v>
                </c:pt>
                <c:pt idx="303">
                  <c:v>2.2723558341468917</c:v>
                </c:pt>
                <c:pt idx="304">
                  <c:v>2.2723558341468917</c:v>
                </c:pt>
                <c:pt idx="305">
                  <c:v>2.2723558341468917</c:v>
                </c:pt>
                <c:pt idx="306">
                  <c:v>2.2723558341468917</c:v>
                </c:pt>
                <c:pt idx="307">
                  <c:v>2.2723558341468917</c:v>
                </c:pt>
                <c:pt idx="308">
                  <c:v>2.2723558341468917</c:v>
                </c:pt>
                <c:pt idx="309">
                  <c:v>2.2723558341468917</c:v>
                </c:pt>
                <c:pt idx="310">
                  <c:v>2.2723558341468917</c:v>
                </c:pt>
                <c:pt idx="311">
                  <c:v>2.2723558341468917</c:v>
                </c:pt>
                <c:pt idx="312">
                  <c:v>2.2723558341468917</c:v>
                </c:pt>
                <c:pt idx="313">
                  <c:v>2.2723558341468917</c:v>
                </c:pt>
                <c:pt idx="314">
                  <c:v>2.2723558341468917</c:v>
                </c:pt>
                <c:pt idx="315">
                  <c:v>2.2723558341468917</c:v>
                </c:pt>
                <c:pt idx="316">
                  <c:v>2.2723558341468917</c:v>
                </c:pt>
                <c:pt idx="317">
                  <c:v>2.2723558341468917</c:v>
                </c:pt>
                <c:pt idx="318">
                  <c:v>2.2723558341468917</c:v>
                </c:pt>
                <c:pt idx="319">
                  <c:v>2.2723558341468917</c:v>
                </c:pt>
                <c:pt idx="320">
                  <c:v>2.2723558341468917</c:v>
                </c:pt>
                <c:pt idx="321">
                  <c:v>2.2723558341468917</c:v>
                </c:pt>
                <c:pt idx="322">
                  <c:v>2.2723558341468917</c:v>
                </c:pt>
                <c:pt idx="323">
                  <c:v>2.2723558341468917</c:v>
                </c:pt>
                <c:pt idx="324">
                  <c:v>2.2723558341468917</c:v>
                </c:pt>
                <c:pt idx="325">
                  <c:v>2.2723558341468917</c:v>
                </c:pt>
                <c:pt idx="326">
                  <c:v>2.2723558341468917</c:v>
                </c:pt>
                <c:pt idx="327">
                  <c:v>2.2723558341468917</c:v>
                </c:pt>
                <c:pt idx="328">
                  <c:v>2.2723558341468917</c:v>
                </c:pt>
                <c:pt idx="329">
                  <c:v>2.2723558341468917</c:v>
                </c:pt>
                <c:pt idx="330">
                  <c:v>2.2723558341468917</c:v>
                </c:pt>
                <c:pt idx="331">
                  <c:v>2.2723558341468917</c:v>
                </c:pt>
                <c:pt idx="332">
                  <c:v>2.2723558341468917</c:v>
                </c:pt>
                <c:pt idx="333">
                  <c:v>2.2723558341468917</c:v>
                </c:pt>
                <c:pt idx="334">
                  <c:v>2.2723558341468917</c:v>
                </c:pt>
                <c:pt idx="335">
                  <c:v>2.2723558341468917</c:v>
                </c:pt>
                <c:pt idx="336">
                  <c:v>2.2723558341468917</c:v>
                </c:pt>
                <c:pt idx="337">
                  <c:v>2.2723558341468917</c:v>
                </c:pt>
                <c:pt idx="338">
                  <c:v>2.2723558341468917</c:v>
                </c:pt>
                <c:pt idx="339">
                  <c:v>2.2723558341468917</c:v>
                </c:pt>
                <c:pt idx="340">
                  <c:v>2.2723558341468917</c:v>
                </c:pt>
                <c:pt idx="341">
                  <c:v>2.2723558341468917</c:v>
                </c:pt>
                <c:pt idx="342">
                  <c:v>2.2723558341468917</c:v>
                </c:pt>
                <c:pt idx="343">
                  <c:v>2.2723558341468917</c:v>
                </c:pt>
                <c:pt idx="344">
                  <c:v>2.2723558341468917</c:v>
                </c:pt>
                <c:pt idx="345">
                  <c:v>2.2723558341468917</c:v>
                </c:pt>
                <c:pt idx="346">
                  <c:v>2.2723558341468917</c:v>
                </c:pt>
                <c:pt idx="347">
                  <c:v>2.2723558341468917</c:v>
                </c:pt>
                <c:pt idx="348">
                  <c:v>2.2723558341468917</c:v>
                </c:pt>
                <c:pt idx="349">
                  <c:v>2.2723558341468917</c:v>
                </c:pt>
                <c:pt idx="350">
                  <c:v>2.2723558341468917</c:v>
                </c:pt>
                <c:pt idx="351">
                  <c:v>2.2723558341468917</c:v>
                </c:pt>
                <c:pt idx="352">
                  <c:v>2.2723558341468917</c:v>
                </c:pt>
                <c:pt idx="353">
                  <c:v>2.2723558341468917</c:v>
                </c:pt>
                <c:pt idx="354">
                  <c:v>2.2723558341468917</c:v>
                </c:pt>
                <c:pt idx="355">
                  <c:v>2.2723558341468917</c:v>
                </c:pt>
                <c:pt idx="356">
                  <c:v>2.2723558341468917</c:v>
                </c:pt>
                <c:pt idx="357">
                  <c:v>2.2723558341468917</c:v>
                </c:pt>
                <c:pt idx="358">
                  <c:v>2.2723558341468917</c:v>
                </c:pt>
                <c:pt idx="359">
                  <c:v>2.2723558341468917</c:v>
                </c:pt>
                <c:pt idx="360">
                  <c:v>2.2723558341468917</c:v>
                </c:pt>
                <c:pt idx="361">
                  <c:v>2.2723558341468917</c:v>
                </c:pt>
                <c:pt idx="362">
                  <c:v>2.2723558341468917</c:v>
                </c:pt>
                <c:pt idx="363">
                  <c:v>2.2723558341468917</c:v>
                </c:pt>
                <c:pt idx="364">
                  <c:v>2.2723558341468917</c:v>
                </c:pt>
                <c:pt idx="365">
                  <c:v>2.2723558341468917</c:v>
                </c:pt>
                <c:pt idx="366">
                  <c:v>2.2723558341468917</c:v>
                </c:pt>
                <c:pt idx="367">
                  <c:v>2.2723558341468917</c:v>
                </c:pt>
                <c:pt idx="368">
                  <c:v>2.2723558341468917</c:v>
                </c:pt>
                <c:pt idx="369">
                  <c:v>2.2723558341468917</c:v>
                </c:pt>
                <c:pt idx="370">
                  <c:v>2.2723558341468917</c:v>
                </c:pt>
                <c:pt idx="371">
                  <c:v>2.2723558341468917</c:v>
                </c:pt>
                <c:pt idx="372">
                  <c:v>2.2723558341468917</c:v>
                </c:pt>
                <c:pt idx="373">
                  <c:v>2.2723558341468917</c:v>
                </c:pt>
                <c:pt idx="374">
                  <c:v>2.2723558341468917</c:v>
                </c:pt>
                <c:pt idx="375">
                  <c:v>2.2723558341468917</c:v>
                </c:pt>
                <c:pt idx="376">
                  <c:v>2.2723558341468917</c:v>
                </c:pt>
                <c:pt idx="377">
                  <c:v>2.2723558341468917</c:v>
                </c:pt>
                <c:pt idx="378">
                  <c:v>2.2723558341468917</c:v>
                </c:pt>
                <c:pt idx="379">
                  <c:v>2.2723558341468917</c:v>
                </c:pt>
                <c:pt idx="380">
                  <c:v>2.2723558341468917</c:v>
                </c:pt>
                <c:pt idx="381">
                  <c:v>2.2723558341468917</c:v>
                </c:pt>
                <c:pt idx="382">
                  <c:v>2.2723558341468917</c:v>
                </c:pt>
                <c:pt idx="383">
                  <c:v>2.2723558341468917</c:v>
                </c:pt>
                <c:pt idx="384">
                  <c:v>2.2723558341468917</c:v>
                </c:pt>
                <c:pt idx="385">
                  <c:v>2.2723558341468917</c:v>
                </c:pt>
                <c:pt idx="386">
                  <c:v>2.2723558341468917</c:v>
                </c:pt>
                <c:pt idx="387">
                  <c:v>2.2723558341468917</c:v>
                </c:pt>
                <c:pt idx="388">
                  <c:v>2.2723558341468917</c:v>
                </c:pt>
                <c:pt idx="389">
                  <c:v>2.2723558341468917</c:v>
                </c:pt>
                <c:pt idx="390">
                  <c:v>2.2723558341468917</c:v>
                </c:pt>
                <c:pt idx="391">
                  <c:v>2.2723558341468917</c:v>
                </c:pt>
                <c:pt idx="392">
                  <c:v>2.2723558341468917</c:v>
                </c:pt>
                <c:pt idx="393">
                  <c:v>2.2723558341468917</c:v>
                </c:pt>
                <c:pt idx="394">
                  <c:v>2.2723558341468917</c:v>
                </c:pt>
                <c:pt idx="395">
                  <c:v>2.2723558341468917</c:v>
                </c:pt>
                <c:pt idx="396">
                  <c:v>2.2723558341468917</c:v>
                </c:pt>
                <c:pt idx="397">
                  <c:v>2.2723558341468917</c:v>
                </c:pt>
                <c:pt idx="398">
                  <c:v>2.2723558341468917</c:v>
                </c:pt>
                <c:pt idx="399">
                  <c:v>2.2723558341468917</c:v>
                </c:pt>
                <c:pt idx="400">
                  <c:v>2.2723558341468917</c:v>
                </c:pt>
                <c:pt idx="401">
                  <c:v>2.2723558341468917</c:v>
                </c:pt>
                <c:pt idx="402">
                  <c:v>2.2723558341468917</c:v>
                </c:pt>
                <c:pt idx="403">
                  <c:v>2.2723558341468917</c:v>
                </c:pt>
                <c:pt idx="404">
                  <c:v>2.2723558341468917</c:v>
                </c:pt>
                <c:pt idx="405">
                  <c:v>2.2723558341468917</c:v>
                </c:pt>
                <c:pt idx="406">
                  <c:v>2.2723558341468917</c:v>
                </c:pt>
                <c:pt idx="407">
                  <c:v>2.2723558341468917</c:v>
                </c:pt>
                <c:pt idx="408">
                  <c:v>2.2723558341468917</c:v>
                </c:pt>
                <c:pt idx="409">
                  <c:v>2.2723558341468917</c:v>
                </c:pt>
                <c:pt idx="410">
                  <c:v>2.2723558341468917</c:v>
                </c:pt>
                <c:pt idx="411">
                  <c:v>2.2723558341468917</c:v>
                </c:pt>
                <c:pt idx="412">
                  <c:v>2.2723558341468917</c:v>
                </c:pt>
                <c:pt idx="413">
                  <c:v>2.2723558341468917</c:v>
                </c:pt>
                <c:pt idx="414">
                  <c:v>2.2723558341468917</c:v>
                </c:pt>
                <c:pt idx="415">
                  <c:v>2.2723558341468917</c:v>
                </c:pt>
                <c:pt idx="416">
                  <c:v>2.2723558341468917</c:v>
                </c:pt>
                <c:pt idx="417">
                  <c:v>2.2723558341468917</c:v>
                </c:pt>
                <c:pt idx="418">
                  <c:v>2.2723558341468917</c:v>
                </c:pt>
                <c:pt idx="419">
                  <c:v>2.2723558341468917</c:v>
                </c:pt>
                <c:pt idx="420">
                  <c:v>2.2723558341468917</c:v>
                </c:pt>
                <c:pt idx="421">
                  <c:v>2.2723558341468917</c:v>
                </c:pt>
                <c:pt idx="422">
                  <c:v>2.2723558341468917</c:v>
                </c:pt>
                <c:pt idx="423">
                  <c:v>2.2723558341468917</c:v>
                </c:pt>
                <c:pt idx="424">
                  <c:v>2.2723558341468917</c:v>
                </c:pt>
                <c:pt idx="425">
                  <c:v>2.2723558341468917</c:v>
                </c:pt>
                <c:pt idx="426">
                  <c:v>2.2723558341468917</c:v>
                </c:pt>
                <c:pt idx="427">
                  <c:v>2.2723558341468917</c:v>
                </c:pt>
                <c:pt idx="428">
                  <c:v>2.2723558341468917</c:v>
                </c:pt>
                <c:pt idx="429">
                  <c:v>2.2723558341468917</c:v>
                </c:pt>
                <c:pt idx="430">
                  <c:v>2.2723558341468917</c:v>
                </c:pt>
                <c:pt idx="431">
                  <c:v>2.2723558341468917</c:v>
                </c:pt>
                <c:pt idx="432">
                  <c:v>2.2723558341468917</c:v>
                </c:pt>
                <c:pt idx="433">
                  <c:v>2.2723558341468917</c:v>
                </c:pt>
                <c:pt idx="434">
                  <c:v>2.2723558341468917</c:v>
                </c:pt>
                <c:pt idx="435">
                  <c:v>2.2723558341468917</c:v>
                </c:pt>
                <c:pt idx="436">
                  <c:v>2.2723558341468917</c:v>
                </c:pt>
                <c:pt idx="437">
                  <c:v>2.2723558341468917</c:v>
                </c:pt>
                <c:pt idx="438">
                  <c:v>2.2723558341468917</c:v>
                </c:pt>
                <c:pt idx="439">
                  <c:v>2.2723558341468917</c:v>
                </c:pt>
                <c:pt idx="440">
                  <c:v>2.3320633422968271</c:v>
                </c:pt>
                <c:pt idx="441">
                  <c:v>2.3320633422968271</c:v>
                </c:pt>
                <c:pt idx="442">
                  <c:v>2.3320633422968271</c:v>
                </c:pt>
                <c:pt idx="443">
                  <c:v>2.3320633422968271</c:v>
                </c:pt>
                <c:pt idx="444">
                  <c:v>2.3320633422968271</c:v>
                </c:pt>
                <c:pt idx="445">
                  <c:v>2.3320633422968271</c:v>
                </c:pt>
                <c:pt idx="446">
                  <c:v>2.3320633422968271</c:v>
                </c:pt>
                <c:pt idx="447">
                  <c:v>2.3320633422968271</c:v>
                </c:pt>
                <c:pt idx="448">
                  <c:v>2.3320633422968271</c:v>
                </c:pt>
                <c:pt idx="449">
                  <c:v>2.3320633422968271</c:v>
                </c:pt>
                <c:pt idx="450">
                  <c:v>2.3320633422968271</c:v>
                </c:pt>
                <c:pt idx="451">
                  <c:v>2.3320633422968271</c:v>
                </c:pt>
                <c:pt idx="452">
                  <c:v>2.3320633422968271</c:v>
                </c:pt>
                <c:pt idx="453">
                  <c:v>2.3320633422968271</c:v>
                </c:pt>
                <c:pt idx="454">
                  <c:v>2.3320633422968271</c:v>
                </c:pt>
                <c:pt idx="455">
                  <c:v>2.3320633422968271</c:v>
                </c:pt>
                <c:pt idx="456">
                  <c:v>2.3320633422968271</c:v>
                </c:pt>
                <c:pt idx="457">
                  <c:v>2.3320633422968271</c:v>
                </c:pt>
                <c:pt idx="458">
                  <c:v>2.3320633422968271</c:v>
                </c:pt>
                <c:pt idx="459">
                  <c:v>2.3320633422968271</c:v>
                </c:pt>
                <c:pt idx="460">
                  <c:v>2.3320633422968271</c:v>
                </c:pt>
                <c:pt idx="461">
                  <c:v>2.3320633422968271</c:v>
                </c:pt>
                <c:pt idx="462">
                  <c:v>2.3320633422968271</c:v>
                </c:pt>
                <c:pt idx="463">
                  <c:v>2.3320633422968271</c:v>
                </c:pt>
                <c:pt idx="464">
                  <c:v>2.3320633422968271</c:v>
                </c:pt>
                <c:pt idx="465">
                  <c:v>2.3320633422968271</c:v>
                </c:pt>
                <c:pt idx="466">
                  <c:v>2.3320633422968271</c:v>
                </c:pt>
                <c:pt idx="467">
                  <c:v>2.3320633422968271</c:v>
                </c:pt>
                <c:pt idx="468">
                  <c:v>2.3320633422968271</c:v>
                </c:pt>
                <c:pt idx="469">
                  <c:v>2.3320633422968271</c:v>
                </c:pt>
                <c:pt idx="470">
                  <c:v>2.3320633422968271</c:v>
                </c:pt>
                <c:pt idx="471">
                  <c:v>2.3320633422968271</c:v>
                </c:pt>
                <c:pt idx="472">
                  <c:v>2.3320633422968271</c:v>
                </c:pt>
                <c:pt idx="473">
                  <c:v>2.3320633422968271</c:v>
                </c:pt>
                <c:pt idx="474">
                  <c:v>2.3320633422968271</c:v>
                </c:pt>
                <c:pt idx="475">
                  <c:v>2.3320633422968271</c:v>
                </c:pt>
                <c:pt idx="476">
                  <c:v>2.3320633422968271</c:v>
                </c:pt>
                <c:pt idx="477">
                  <c:v>2.3320633422968271</c:v>
                </c:pt>
                <c:pt idx="478">
                  <c:v>2.3320633422968271</c:v>
                </c:pt>
                <c:pt idx="479">
                  <c:v>2.3320633422968271</c:v>
                </c:pt>
                <c:pt idx="480">
                  <c:v>2.3320633422968271</c:v>
                </c:pt>
                <c:pt idx="481">
                  <c:v>2.3320633422968271</c:v>
                </c:pt>
                <c:pt idx="482">
                  <c:v>2.3320633422968271</c:v>
                </c:pt>
                <c:pt idx="483">
                  <c:v>2.3320633422968271</c:v>
                </c:pt>
                <c:pt idx="484">
                  <c:v>2.3320633422968271</c:v>
                </c:pt>
                <c:pt idx="485">
                  <c:v>2.3320633422968271</c:v>
                </c:pt>
                <c:pt idx="486">
                  <c:v>2.3320633422968271</c:v>
                </c:pt>
                <c:pt idx="487">
                  <c:v>2.3320633422968271</c:v>
                </c:pt>
                <c:pt idx="488">
                  <c:v>2.3320633422968271</c:v>
                </c:pt>
                <c:pt idx="489">
                  <c:v>2.3320633422968271</c:v>
                </c:pt>
                <c:pt idx="490">
                  <c:v>2.3320633422968271</c:v>
                </c:pt>
                <c:pt idx="491">
                  <c:v>2.3320633422968271</c:v>
                </c:pt>
                <c:pt idx="492">
                  <c:v>2.3320633422968271</c:v>
                </c:pt>
                <c:pt idx="493">
                  <c:v>2.3320633422968271</c:v>
                </c:pt>
                <c:pt idx="494">
                  <c:v>2.3320633422968271</c:v>
                </c:pt>
                <c:pt idx="495">
                  <c:v>2.3320633422968271</c:v>
                </c:pt>
                <c:pt idx="496">
                  <c:v>2.3320633422968271</c:v>
                </c:pt>
                <c:pt idx="497">
                  <c:v>2.3320633422968271</c:v>
                </c:pt>
                <c:pt idx="498">
                  <c:v>2.3320633422968271</c:v>
                </c:pt>
                <c:pt idx="499">
                  <c:v>2.3320633422968271</c:v>
                </c:pt>
                <c:pt idx="500">
                  <c:v>2.3320633422968271</c:v>
                </c:pt>
                <c:pt idx="501">
                  <c:v>2.3320633422968271</c:v>
                </c:pt>
                <c:pt idx="502">
                  <c:v>2.3320633422968271</c:v>
                </c:pt>
                <c:pt idx="503">
                  <c:v>2.3320633422968271</c:v>
                </c:pt>
                <c:pt idx="504">
                  <c:v>2.3320633422968271</c:v>
                </c:pt>
                <c:pt idx="505">
                  <c:v>2.3320633422968271</c:v>
                </c:pt>
                <c:pt idx="506">
                  <c:v>2.3320633422968271</c:v>
                </c:pt>
                <c:pt idx="507">
                  <c:v>2.3320633422968271</c:v>
                </c:pt>
                <c:pt idx="508">
                  <c:v>2.3320633422968271</c:v>
                </c:pt>
                <c:pt idx="509">
                  <c:v>2.3320633422968271</c:v>
                </c:pt>
                <c:pt idx="510">
                  <c:v>2.3320633422968271</c:v>
                </c:pt>
                <c:pt idx="511">
                  <c:v>2.3320633422968271</c:v>
                </c:pt>
                <c:pt idx="512">
                  <c:v>2.3320633422968271</c:v>
                </c:pt>
                <c:pt idx="513">
                  <c:v>2.3320633422968271</c:v>
                </c:pt>
                <c:pt idx="514">
                  <c:v>2.3320633422968271</c:v>
                </c:pt>
                <c:pt idx="515">
                  <c:v>2.3320633422968271</c:v>
                </c:pt>
                <c:pt idx="516">
                  <c:v>2.3320633422968271</c:v>
                </c:pt>
                <c:pt idx="517">
                  <c:v>2.3320633422968271</c:v>
                </c:pt>
                <c:pt idx="518">
                  <c:v>2.3320633422968271</c:v>
                </c:pt>
                <c:pt idx="519">
                  <c:v>2.3320633422968271</c:v>
                </c:pt>
                <c:pt idx="520">
                  <c:v>2.3320633422968271</c:v>
                </c:pt>
                <c:pt idx="521">
                  <c:v>2.3320633422968271</c:v>
                </c:pt>
                <c:pt idx="522">
                  <c:v>2.3320633422968271</c:v>
                </c:pt>
                <c:pt idx="523">
                  <c:v>2.3320633422968271</c:v>
                </c:pt>
                <c:pt idx="524">
                  <c:v>2.3320633422968271</c:v>
                </c:pt>
                <c:pt idx="525">
                  <c:v>2.3320633422968271</c:v>
                </c:pt>
                <c:pt idx="526">
                  <c:v>2.3320633422968271</c:v>
                </c:pt>
                <c:pt idx="527">
                  <c:v>2.3320633422968271</c:v>
                </c:pt>
                <c:pt idx="528">
                  <c:v>2.3320633422968271</c:v>
                </c:pt>
                <c:pt idx="529">
                  <c:v>2.3320633422968271</c:v>
                </c:pt>
                <c:pt idx="530">
                  <c:v>2.3320633422968271</c:v>
                </c:pt>
                <c:pt idx="531">
                  <c:v>2.3320633422968271</c:v>
                </c:pt>
                <c:pt idx="532">
                  <c:v>2.3320633422968271</c:v>
                </c:pt>
                <c:pt idx="533">
                  <c:v>2.3320633422968271</c:v>
                </c:pt>
                <c:pt idx="534">
                  <c:v>2.3320633422968271</c:v>
                </c:pt>
                <c:pt idx="535">
                  <c:v>2.3320633422968271</c:v>
                </c:pt>
                <c:pt idx="536">
                  <c:v>2.3320633422968271</c:v>
                </c:pt>
                <c:pt idx="537">
                  <c:v>2.3320633422968271</c:v>
                </c:pt>
                <c:pt idx="538">
                  <c:v>2.3320633422968271</c:v>
                </c:pt>
                <c:pt idx="539">
                  <c:v>2.3320633422968271</c:v>
                </c:pt>
                <c:pt idx="540">
                  <c:v>2.3320633422968271</c:v>
                </c:pt>
                <c:pt idx="541">
                  <c:v>2.3320633422968271</c:v>
                </c:pt>
                <c:pt idx="542">
                  <c:v>2.3320633422968271</c:v>
                </c:pt>
                <c:pt idx="543">
                  <c:v>2.3320633422968271</c:v>
                </c:pt>
                <c:pt idx="544">
                  <c:v>2.3320633422968271</c:v>
                </c:pt>
                <c:pt idx="545">
                  <c:v>2.3320633422968271</c:v>
                </c:pt>
                <c:pt idx="546">
                  <c:v>2.3320633422968271</c:v>
                </c:pt>
                <c:pt idx="547">
                  <c:v>2.3320633422968271</c:v>
                </c:pt>
                <c:pt idx="548">
                  <c:v>2.3320633422968271</c:v>
                </c:pt>
                <c:pt idx="549">
                  <c:v>2.3320633422968271</c:v>
                </c:pt>
                <c:pt idx="550">
                  <c:v>2.3320633422968271</c:v>
                </c:pt>
                <c:pt idx="551">
                  <c:v>2.3320633422968271</c:v>
                </c:pt>
                <c:pt idx="552">
                  <c:v>2.3320633422968271</c:v>
                </c:pt>
                <c:pt idx="553">
                  <c:v>2.3320633422968271</c:v>
                </c:pt>
                <c:pt idx="554">
                  <c:v>2.3320633422968271</c:v>
                </c:pt>
                <c:pt idx="555">
                  <c:v>2.3320633422968271</c:v>
                </c:pt>
                <c:pt idx="556">
                  <c:v>2.3320633422968271</c:v>
                </c:pt>
                <c:pt idx="557">
                  <c:v>2.3320633422968271</c:v>
                </c:pt>
                <c:pt idx="558">
                  <c:v>2.3320633422968271</c:v>
                </c:pt>
                <c:pt idx="559">
                  <c:v>2.3320633422968271</c:v>
                </c:pt>
                <c:pt idx="560">
                  <c:v>2.3320633422968271</c:v>
                </c:pt>
                <c:pt idx="561">
                  <c:v>2.3320633422968271</c:v>
                </c:pt>
                <c:pt idx="562">
                  <c:v>2.3320633422968271</c:v>
                </c:pt>
                <c:pt idx="563">
                  <c:v>2.3320633422968271</c:v>
                </c:pt>
                <c:pt idx="564">
                  <c:v>2.3320633422968271</c:v>
                </c:pt>
                <c:pt idx="565">
                  <c:v>2.3320633422968271</c:v>
                </c:pt>
                <c:pt idx="566">
                  <c:v>2.3320633422968271</c:v>
                </c:pt>
                <c:pt idx="567">
                  <c:v>2.3320633422968271</c:v>
                </c:pt>
                <c:pt idx="568">
                  <c:v>2.3320633422968271</c:v>
                </c:pt>
                <c:pt idx="569">
                  <c:v>2.3320633422968271</c:v>
                </c:pt>
                <c:pt idx="570">
                  <c:v>2.3320633422968271</c:v>
                </c:pt>
                <c:pt idx="571">
                  <c:v>2.3320633422968271</c:v>
                </c:pt>
                <c:pt idx="572">
                  <c:v>2.3320633422968271</c:v>
                </c:pt>
                <c:pt idx="573">
                  <c:v>2.3320633422968271</c:v>
                </c:pt>
                <c:pt idx="574">
                  <c:v>2.3320633422968271</c:v>
                </c:pt>
                <c:pt idx="575">
                  <c:v>2.3320633422968271</c:v>
                </c:pt>
                <c:pt idx="576">
                  <c:v>2.3320633422968271</c:v>
                </c:pt>
                <c:pt idx="577">
                  <c:v>2.3320633422968271</c:v>
                </c:pt>
                <c:pt idx="578">
                  <c:v>2.3320633422968271</c:v>
                </c:pt>
                <c:pt idx="579">
                  <c:v>2.3320633422968271</c:v>
                </c:pt>
                <c:pt idx="580">
                  <c:v>2.3320633422968271</c:v>
                </c:pt>
                <c:pt idx="581">
                  <c:v>2.3320633422968271</c:v>
                </c:pt>
                <c:pt idx="582">
                  <c:v>2.3320633422968271</c:v>
                </c:pt>
                <c:pt idx="583">
                  <c:v>2.3320633422968271</c:v>
                </c:pt>
                <c:pt idx="584">
                  <c:v>2.3320633422968271</c:v>
                </c:pt>
                <c:pt idx="585">
                  <c:v>2.3320633422968271</c:v>
                </c:pt>
                <c:pt idx="586">
                  <c:v>2.3320633422968271</c:v>
                </c:pt>
                <c:pt idx="587">
                  <c:v>2.3320633422968271</c:v>
                </c:pt>
                <c:pt idx="588">
                  <c:v>2.3320633422968271</c:v>
                </c:pt>
                <c:pt idx="589">
                  <c:v>2.3320633422968271</c:v>
                </c:pt>
                <c:pt idx="590">
                  <c:v>2.3320633422968271</c:v>
                </c:pt>
                <c:pt idx="591">
                  <c:v>2.3320633422968271</c:v>
                </c:pt>
                <c:pt idx="592">
                  <c:v>2.3320633422968271</c:v>
                </c:pt>
                <c:pt idx="593">
                  <c:v>2.3320633422968271</c:v>
                </c:pt>
                <c:pt idx="594">
                  <c:v>2.3320633422968271</c:v>
                </c:pt>
                <c:pt idx="595">
                  <c:v>2.3320633422968271</c:v>
                </c:pt>
                <c:pt idx="596">
                  <c:v>2.3320633422968271</c:v>
                </c:pt>
                <c:pt idx="597">
                  <c:v>2.3320633422968271</c:v>
                </c:pt>
                <c:pt idx="598">
                  <c:v>2.3320633422968271</c:v>
                </c:pt>
                <c:pt idx="599">
                  <c:v>2.3320633422968271</c:v>
                </c:pt>
                <c:pt idx="600">
                  <c:v>2.3320633422968271</c:v>
                </c:pt>
                <c:pt idx="601">
                  <c:v>2.3320633422968271</c:v>
                </c:pt>
                <c:pt idx="602">
                  <c:v>2.3320633422968271</c:v>
                </c:pt>
                <c:pt idx="603">
                  <c:v>2.3320633422968271</c:v>
                </c:pt>
                <c:pt idx="604">
                  <c:v>2.3320633422968271</c:v>
                </c:pt>
                <c:pt idx="605">
                  <c:v>2.3320633422968271</c:v>
                </c:pt>
                <c:pt idx="606">
                  <c:v>2.3320633422968271</c:v>
                </c:pt>
                <c:pt idx="607">
                  <c:v>2.3320633422968271</c:v>
                </c:pt>
                <c:pt idx="608">
                  <c:v>2.3320633422968271</c:v>
                </c:pt>
                <c:pt idx="609">
                  <c:v>2.3320633422968271</c:v>
                </c:pt>
                <c:pt idx="610">
                  <c:v>2.3320633422968271</c:v>
                </c:pt>
                <c:pt idx="611">
                  <c:v>2.3320633422968271</c:v>
                </c:pt>
                <c:pt idx="612">
                  <c:v>2.3320633422968271</c:v>
                </c:pt>
                <c:pt idx="613">
                  <c:v>2.3320633422968271</c:v>
                </c:pt>
                <c:pt idx="614">
                  <c:v>2.3320633422968271</c:v>
                </c:pt>
                <c:pt idx="615">
                  <c:v>2.3320633422968271</c:v>
                </c:pt>
                <c:pt idx="616">
                  <c:v>2.3320633422968271</c:v>
                </c:pt>
                <c:pt idx="617">
                  <c:v>2.3320633422968271</c:v>
                </c:pt>
                <c:pt idx="618">
                  <c:v>2.3320633422968271</c:v>
                </c:pt>
                <c:pt idx="619">
                  <c:v>2.3320633422968271</c:v>
                </c:pt>
                <c:pt idx="620">
                  <c:v>2.3320633422968271</c:v>
                </c:pt>
                <c:pt idx="621">
                  <c:v>2.3320633422968271</c:v>
                </c:pt>
                <c:pt idx="622">
                  <c:v>2.3320633422968271</c:v>
                </c:pt>
                <c:pt idx="623">
                  <c:v>2.3320633422968271</c:v>
                </c:pt>
                <c:pt idx="624">
                  <c:v>2.3320633422968271</c:v>
                </c:pt>
                <c:pt idx="625">
                  <c:v>2.3320633422968271</c:v>
                </c:pt>
                <c:pt idx="626">
                  <c:v>2.3320633422968271</c:v>
                </c:pt>
                <c:pt idx="627">
                  <c:v>2.3320633422968271</c:v>
                </c:pt>
                <c:pt idx="628">
                  <c:v>2.3320633422968271</c:v>
                </c:pt>
                <c:pt idx="629">
                  <c:v>2.3320633422968271</c:v>
                </c:pt>
                <c:pt idx="630">
                  <c:v>2.3320633422968271</c:v>
                </c:pt>
                <c:pt idx="631">
                  <c:v>2.3320633422968271</c:v>
                </c:pt>
                <c:pt idx="632">
                  <c:v>2.3320633422968271</c:v>
                </c:pt>
                <c:pt idx="633">
                  <c:v>2.3320633422968271</c:v>
                </c:pt>
                <c:pt idx="634">
                  <c:v>2.3320633422968271</c:v>
                </c:pt>
                <c:pt idx="635">
                  <c:v>2.3320633422968271</c:v>
                </c:pt>
                <c:pt idx="636">
                  <c:v>2.3320633422968271</c:v>
                </c:pt>
                <c:pt idx="637">
                  <c:v>2.3320633422968271</c:v>
                </c:pt>
                <c:pt idx="638">
                  <c:v>2.3320633422968271</c:v>
                </c:pt>
                <c:pt idx="639">
                  <c:v>2.3320633422968271</c:v>
                </c:pt>
                <c:pt idx="640">
                  <c:v>2.3320633422968271</c:v>
                </c:pt>
                <c:pt idx="641">
                  <c:v>2.3320633422968271</c:v>
                </c:pt>
                <c:pt idx="642">
                  <c:v>2.3320633422968271</c:v>
                </c:pt>
                <c:pt idx="643">
                  <c:v>2.3320633422968271</c:v>
                </c:pt>
                <c:pt idx="644">
                  <c:v>2.3320633422968271</c:v>
                </c:pt>
                <c:pt idx="645">
                  <c:v>2.3320633422968271</c:v>
                </c:pt>
                <c:pt idx="646">
                  <c:v>2.3320633422968271</c:v>
                </c:pt>
                <c:pt idx="647">
                  <c:v>2.3320633422968271</c:v>
                </c:pt>
                <c:pt idx="648">
                  <c:v>2.3320633422968271</c:v>
                </c:pt>
                <c:pt idx="649">
                  <c:v>2.3320633422968271</c:v>
                </c:pt>
                <c:pt idx="650">
                  <c:v>2.3320633422968271</c:v>
                </c:pt>
                <c:pt idx="651">
                  <c:v>2.3320633422968271</c:v>
                </c:pt>
                <c:pt idx="652">
                  <c:v>2.3320633422968271</c:v>
                </c:pt>
                <c:pt idx="653">
                  <c:v>2.3320633422968271</c:v>
                </c:pt>
                <c:pt idx="654">
                  <c:v>2.3320633422968271</c:v>
                </c:pt>
                <c:pt idx="655">
                  <c:v>2.3320633422968271</c:v>
                </c:pt>
                <c:pt idx="656">
                  <c:v>2.3320633422968271</c:v>
                </c:pt>
                <c:pt idx="657">
                  <c:v>2.3320633422968271</c:v>
                </c:pt>
                <c:pt idx="658">
                  <c:v>2.3320633422968271</c:v>
                </c:pt>
                <c:pt idx="659">
                  <c:v>2.3320633422968271</c:v>
                </c:pt>
                <c:pt idx="660">
                  <c:v>2.3320633422968271</c:v>
                </c:pt>
                <c:pt idx="661">
                  <c:v>2.3320633422968271</c:v>
                </c:pt>
                <c:pt idx="662">
                  <c:v>2.3320633422968271</c:v>
                </c:pt>
                <c:pt idx="663">
                  <c:v>2.3320633422968271</c:v>
                </c:pt>
                <c:pt idx="664">
                  <c:v>2.3920547586042553</c:v>
                </c:pt>
                <c:pt idx="665">
                  <c:v>2.3920547586042553</c:v>
                </c:pt>
                <c:pt idx="666">
                  <c:v>2.3920547586042553</c:v>
                </c:pt>
                <c:pt idx="667">
                  <c:v>2.3920547586042553</c:v>
                </c:pt>
                <c:pt idx="668">
                  <c:v>2.3920547586042553</c:v>
                </c:pt>
                <c:pt idx="669">
                  <c:v>2.3920547586042553</c:v>
                </c:pt>
                <c:pt idx="670">
                  <c:v>2.3920547586042553</c:v>
                </c:pt>
                <c:pt idx="671">
                  <c:v>2.3920547586042553</c:v>
                </c:pt>
                <c:pt idx="672">
                  <c:v>2.3920547586042553</c:v>
                </c:pt>
                <c:pt idx="673">
                  <c:v>2.3920547586042553</c:v>
                </c:pt>
                <c:pt idx="674">
                  <c:v>2.3920547586042553</c:v>
                </c:pt>
                <c:pt idx="675">
                  <c:v>2.3920547586042553</c:v>
                </c:pt>
                <c:pt idx="676">
                  <c:v>2.3920547586042553</c:v>
                </c:pt>
                <c:pt idx="677">
                  <c:v>2.3920547586042553</c:v>
                </c:pt>
                <c:pt idx="678">
                  <c:v>2.3920547586042553</c:v>
                </c:pt>
                <c:pt idx="679">
                  <c:v>2.3920547586042553</c:v>
                </c:pt>
                <c:pt idx="680">
                  <c:v>2.3920547586042553</c:v>
                </c:pt>
                <c:pt idx="681">
                  <c:v>2.3920547586042553</c:v>
                </c:pt>
                <c:pt idx="682">
                  <c:v>2.3920547586042553</c:v>
                </c:pt>
                <c:pt idx="683">
                  <c:v>2.3920547586042553</c:v>
                </c:pt>
                <c:pt idx="684">
                  <c:v>2.3920547586042553</c:v>
                </c:pt>
                <c:pt idx="685">
                  <c:v>2.3920547586042553</c:v>
                </c:pt>
                <c:pt idx="686">
                  <c:v>2.3920547586042553</c:v>
                </c:pt>
                <c:pt idx="687">
                  <c:v>2.3920547586042553</c:v>
                </c:pt>
                <c:pt idx="688">
                  <c:v>2.3920547586042553</c:v>
                </c:pt>
                <c:pt idx="689">
                  <c:v>2.3920547586042553</c:v>
                </c:pt>
                <c:pt idx="690">
                  <c:v>2.3920547586042553</c:v>
                </c:pt>
                <c:pt idx="691">
                  <c:v>2.3920547586042553</c:v>
                </c:pt>
                <c:pt idx="692">
                  <c:v>2.3920547586042553</c:v>
                </c:pt>
                <c:pt idx="693">
                  <c:v>2.3920547586042553</c:v>
                </c:pt>
                <c:pt idx="694">
                  <c:v>2.3920547586042553</c:v>
                </c:pt>
                <c:pt idx="695">
                  <c:v>2.3920547586042553</c:v>
                </c:pt>
                <c:pt idx="696">
                  <c:v>2.3920547586042553</c:v>
                </c:pt>
                <c:pt idx="697">
                  <c:v>2.3920547586042553</c:v>
                </c:pt>
                <c:pt idx="698">
                  <c:v>2.3920547586042553</c:v>
                </c:pt>
                <c:pt idx="699">
                  <c:v>2.3920547586042553</c:v>
                </c:pt>
                <c:pt idx="700">
                  <c:v>2.3920547586042553</c:v>
                </c:pt>
                <c:pt idx="701">
                  <c:v>2.3920547586042553</c:v>
                </c:pt>
                <c:pt idx="702">
                  <c:v>2.3920547586042553</c:v>
                </c:pt>
                <c:pt idx="703">
                  <c:v>2.3920547586042553</c:v>
                </c:pt>
                <c:pt idx="704">
                  <c:v>2.3920547586042553</c:v>
                </c:pt>
                <c:pt idx="705">
                  <c:v>2.3920547586042553</c:v>
                </c:pt>
                <c:pt idx="706">
                  <c:v>2.3920547586042553</c:v>
                </c:pt>
                <c:pt idx="707">
                  <c:v>2.3920547586042553</c:v>
                </c:pt>
                <c:pt idx="708">
                  <c:v>2.3920547586042553</c:v>
                </c:pt>
                <c:pt idx="709">
                  <c:v>2.3920547586042553</c:v>
                </c:pt>
                <c:pt idx="710">
                  <c:v>2.3920547586042553</c:v>
                </c:pt>
                <c:pt idx="711">
                  <c:v>2.3920547586042553</c:v>
                </c:pt>
                <c:pt idx="712">
                  <c:v>2.3920547586042553</c:v>
                </c:pt>
                <c:pt idx="713">
                  <c:v>2.3920547586042553</c:v>
                </c:pt>
                <c:pt idx="714">
                  <c:v>2.3920547586042553</c:v>
                </c:pt>
                <c:pt idx="715">
                  <c:v>2.3920547586042553</c:v>
                </c:pt>
                <c:pt idx="716">
                  <c:v>2.3920547586042553</c:v>
                </c:pt>
                <c:pt idx="717">
                  <c:v>2.3920547586042553</c:v>
                </c:pt>
                <c:pt idx="718">
                  <c:v>2.3920547586042553</c:v>
                </c:pt>
                <c:pt idx="719">
                  <c:v>2.3920547586042553</c:v>
                </c:pt>
                <c:pt idx="720">
                  <c:v>2.3920547586042553</c:v>
                </c:pt>
                <c:pt idx="721">
                  <c:v>2.3920547586042553</c:v>
                </c:pt>
                <c:pt idx="722">
                  <c:v>2.3920547586042553</c:v>
                </c:pt>
                <c:pt idx="723">
                  <c:v>2.3920547586042553</c:v>
                </c:pt>
                <c:pt idx="724">
                  <c:v>2.3920547586042553</c:v>
                </c:pt>
                <c:pt idx="725">
                  <c:v>2.3920547586042553</c:v>
                </c:pt>
                <c:pt idx="726">
                  <c:v>2.3920547586042553</c:v>
                </c:pt>
                <c:pt idx="727">
                  <c:v>2.3920547586042553</c:v>
                </c:pt>
                <c:pt idx="728">
                  <c:v>2.3920547586042553</c:v>
                </c:pt>
                <c:pt idx="729">
                  <c:v>2.3920547586042553</c:v>
                </c:pt>
                <c:pt idx="730">
                  <c:v>2.3920547586042553</c:v>
                </c:pt>
                <c:pt idx="731">
                  <c:v>2.3920547586042553</c:v>
                </c:pt>
                <c:pt idx="732">
                  <c:v>2.3920547586042553</c:v>
                </c:pt>
                <c:pt idx="733">
                  <c:v>2.3920547586042553</c:v>
                </c:pt>
                <c:pt idx="734">
                  <c:v>2.3920547586042553</c:v>
                </c:pt>
                <c:pt idx="735">
                  <c:v>2.3920547586042553</c:v>
                </c:pt>
                <c:pt idx="736">
                  <c:v>2.3920547586042553</c:v>
                </c:pt>
                <c:pt idx="737">
                  <c:v>2.3920547586042553</c:v>
                </c:pt>
                <c:pt idx="738">
                  <c:v>2.3920547586042553</c:v>
                </c:pt>
                <c:pt idx="739">
                  <c:v>2.3920547586042553</c:v>
                </c:pt>
                <c:pt idx="740">
                  <c:v>2.3920547586042553</c:v>
                </c:pt>
                <c:pt idx="741">
                  <c:v>2.3920547586042553</c:v>
                </c:pt>
                <c:pt idx="742">
                  <c:v>2.3920547586042553</c:v>
                </c:pt>
                <c:pt idx="743">
                  <c:v>2.3920547586042553</c:v>
                </c:pt>
                <c:pt idx="744">
                  <c:v>2.3920547586042553</c:v>
                </c:pt>
                <c:pt idx="745">
                  <c:v>2.3920547586042553</c:v>
                </c:pt>
                <c:pt idx="746">
                  <c:v>2.3920547586042553</c:v>
                </c:pt>
                <c:pt idx="747">
                  <c:v>2.3920547586042553</c:v>
                </c:pt>
                <c:pt idx="748">
                  <c:v>2.3920547586042553</c:v>
                </c:pt>
                <c:pt idx="749">
                  <c:v>2.3920547586042553</c:v>
                </c:pt>
                <c:pt idx="750">
                  <c:v>2.3920547586042553</c:v>
                </c:pt>
                <c:pt idx="751">
                  <c:v>2.3920547586042553</c:v>
                </c:pt>
                <c:pt idx="752">
                  <c:v>2.3920547586042553</c:v>
                </c:pt>
                <c:pt idx="753">
                  <c:v>2.3920547586042553</c:v>
                </c:pt>
                <c:pt idx="754">
                  <c:v>2.3920547586042553</c:v>
                </c:pt>
                <c:pt idx="755">
                  <c:v>2.3920547586042553</c:v>
                </c:pt>
                <c:pt idx="756">
                  <c:v>2.3920547586042553</c:v>
                </c:pt>
                <c:pt idx="757">
                  <c:v>2.3920547586042553</c:v>
                </c:pt>
                <c:pt idx="758">
                  <c:v>2.3920547586042553</c:v>
                </c:pt>
                <c:pt idx="759">
                  <c:v>2.3920547586042553</c:v>
                </c:pt>
                <c:pt idx="760">
                  <c:v>2.3920547586042553</c:v>
                </c:pt>
                <c:pt idx="761">
                  <c:v>2.3920547586042553</c:v>
                </c:pt>
                <c:pt idx="762">
                  <c:v>2.3920547586042553</c:v>
                </c:pt>
                <c:pt idx="763">
                  <c:v>2.3920547586042553</c:v>
                </c:pt>
                <c:pt idx="764">
                  <c:v>2.3920547586042553</c:v>
                </c:pt>
                <c:pt idx="765">
                  <c:v>2.3920547586042553</c:v>
                </c:pt>
                <c:pt idx="766">
                  <c:v>2.3920547586042553</c:v>
                </c:pt>
                <c:pt idx="767">
                  <c:v>2.3920547586042553</c:v>
                </c:pt>
                <c:pt idx="768">
                  <c:v>2.3920547586042553</c:v>
                </c:pt>
                <c:pt idx="769">
                  <c:v>2.3920547586042553</c:v>
                </c:pt>
                <c:pt idx="770">
                  <c:v>2.3920547586042553</c:v>
                </c:pt>
                <c:pt idx="771">
                  <c:v>2.3920547586042553</c:v>
                </c:pt>
                <c:pt idx="772">
                  <c:v>2.3920547586042553</c:v>
                </c:pt>
                <c:pt idx="773">
                  <c:v>2.3920547586042553</c:v>
                </c:pt>
                <c:pt idx="774">
                  <c:v>2.3920547586042553</c:v>
                </c:pt>
                <c:pt idx="775">
                  <c:v>2.3920547586042553</c:v>
                </c:pt>
                <c:pt idx="776">
                  <c:v>2.3920547586042553</c:v>
                </c:pt>
                <c:pt idx="777">
                  <c:v>2.3920547586042553</c:v>
                </c:pt>
                <c:pt idx="778">
                  <c:v>2.3920547586042553</c:v>
                </c:pt>
                <c:pt idx="779">
                  <c:v>2.3920547586042553</c:v>
                </c:pt>
                <c:pt idx="780">
                  <c:v>2.3920547586042553</c:v>
                </c:pt>
                <c:pt idx="781">
                  <c:v>2.3920547586042553</c:v>
                </c:pt>
                <c:pt idx="782">
                  <c:v>2.3920547586042553</c:v>
                </c:pt>
                <c:pt idx="783">
                  <c:v>2.3920547586042553</c:v>
                </c:pt>
                <c:pt idx="784">
                  <c:v>2.3920547586042553</c:v>
                </c:pt>
                <c:pt idx="785">
                  <c:v>2.3920547586042553</c:v>
                </c:pt>
                <c:pt idx="786">
                  <c:v>2.3920547586042553</c:v>
                </c:pt>
                <c:pt idx="787">
                  <c:v>2.3920547586042553</c:v>
                </c:pt>
                <c:pt idx="788">
                  <c:v>2.3920547586042553</c:v>
                </c:pt>
                <c:pt idx="789">
                  <c:v>2.3920547586042553</c:v>
                </c:pt>
                <c:pt idx="790">
                  <c:v>2.3920547586042553</c:v>
                </c:pt>
                <c:pt idx="791">
                  <c:v>2.3920547586042553</c:v>
                </c:pt>
                <c:pt idx="792">
                  <c:v>2.3920547586042553</c:v>
                </c:pt>
                <c:pt idx="793">
                  <c:v>2.3920547586042553</c:v>
                </c:pt>
                <c:pt idx="794">
                  <c:v>2.3920547586042553</c:v>
                </c:pt>
                <c:pt idx="795">
                  <c:v>2.3920547586042553</c:v>
                </c:pt>
                <c:pt idx="796">
                  <c:v>2.3920547586042553</c:v>
                </c:pt>
                <c:pt idx="797">
                  <c:v>2.3920547586042553</c:v>
                </c:pt>
                <c:pt idx="798">
                  <c:v>2.3920547586042553</c:v>
                </c:pt>
                <c:pt idx="799">
                  <c:v>2.3920547586042553</c:v>
                </c:pt>
                <c:pt idx="800">
                  <c:v>2.3920547586042553</c:v>
                </c:pt>
                <c:pt idx="801">
                  <c:v>2.3920547586042553</c:v>
                </c:pt>
                <c:pt idx="802">
                  <c:v>2.3920547586042553</c:v>
                </c:pt>
                <c:pt idx="803">
                  <c:v>2.3920547586042553</c:v>
                </c:pt>
                <c:pt idx="804">
                  <c:v>2.3920547586042553</c:v>
                </c:pt>
                <c:pt idx="805">
                  <c:v>2.3920547586042553</c:v>
                </c:pt>
                <c:pt idx="806">
                  <c:v>2.3920547586042553</c:v>
                </c:pt>
                <c:pt idx="807">
                  <c:v>2.3920547586042553</c:v>
                </c:pt>
                <c:pt idx="808">
                  <c:v>2.3920547586042553</c:v>
                </c:pt>
                <c:pt idx="809">
                  <c:v>2.3920547586042553</c:v>
                </c:pt>
                <c:pt idx="810">
                  <c:v>2.3920547586042553</c:v>
                </c:pt>
                <c:pt idx="811">
                  <c:v>2.3920547586042553</c:v>
                </c:pt>
                <c:pt idx="812">
                  <c:v>2.3920547586042553</c:v>
                </c:pt>
                <c:pt idx="813">
                  <c:v>2.3920547586042553</c:v>
                </c:pt>
                <c:pt idx="814">
                  <c:v>2.3920547586042553</c:v>
                </c:pt>
                <c:pt idx="815">
                  <c:v>2.3920547586042553</c:v>
                </c:pt>
                <c:pt idx="816">
                  <c:v>2.3920547586042553</c:v>
                </c:pt>
                <c:pt idx="817">
                  <c:v>2.3920547586042553</c:v>
                </c:pt>
                <c:pt idx="818">
                  <c:v>2.3920547586042553</c:v>
                </c:pt>
                <c:pt idx="819">
                  <c:v>2.3920547586042553</c:v>
                </c:pt>
                <c:pt idx="820">
                  <c:v>2.3920547586042553</c:v>
                </c:pt>
                <c:pt idx="821">
                  <c:v>2.3920547586042553</c:v>
                </c:pt>
                <c:pt idx="822">
                  <c:v>2.3920547586042553</c:v>
                </c:pt>
                <c:pt idx="823">
                  <c:v>2.3920547586042553</c:v>
                </c:pt>
                <c:pt idx="824">
                  <c:v>2.3920547586042553</c:v>
                </c:pt>
                <c:pt idx="825">
                  <c:v>2.3920547586042553</c:v>
                </c:pt>
                <c:pt idx="826">
                  <c:v>2.3920547586042553</c:v>
                </c:pt>
                <c:pt idx="827">
                  <c:v>2.3920547586042553</c:v>
                </c:pt>
                <c:pt idx="828">
                  <c:v>2.3920547586042553</c:v>
                </c:pt>
                <c:pt idx="829">
                  <c:v>2.3920547586042553</c:v>
                </c:pt>
                <c:pt idx="830">
                  <c:v>2.3920547586042553</c:v>
                </c:pt>
                <c:pt idx="831">
                  <c:v>2.3920547586042553</c:v>
                </c:pt>
                <c:pt idx="832">
                  <c:v>2.3920547586042553</c:v>
                </c:pt>
                <c:pt idx="833">
                  <c:v>2.3920547586042553</c:v>
                </c:pt>
                <c:pt idx="834">
                  <c:v>2.3920547586042553</c:v>
                </c:pt>
                <c:pt idx="835">
                  <c:v>2.3920547586042553</c:v>
                </c:pt>
                <c:pt idx="836">
                  <c:v>2.3920547586042553</c:v>
                </c:pt>
                <c:pt idx="837">
                  <c:v>2.3920547586042553</c:v>
                </c:pt>
                <c:pt idx="838">
                  <c:v>2.3920547586042553</c:v>
                </c:pt>
                <c:pt idx="839">
                  <c:v>2.3920547586042553</c:v>
                </c:pt>
                <c:pt idx="840">
                  <c:v>2.3920547586042553</c:v>
                </c:pt>
                <c:pt idx="841">
                  <c:v>2.3920547586042553</c:v>
                </c:pt>
                <c:pt idx="842">
                  <c:v>2.3920547586042553</c:v>
                </c:pt>
                <c:pt idx="843">
                  <c:v>2.3920547586042553</c:v>
                </c:pt>
                <c:pt idx="844">
                  <c:v>2.3920547586042553</c:v>
                </c:pt>
                <c:pt idx="845">
                  <c:v>2.3920547586042553</c:v>
                </c:pt>
                <c:pt idx="846">
                  <c:v>2.3920547586042553</c:v>
                </c:pt>
                <c:pt idx="847">
                  <c:v>2.3920547586042553</c:v>
                </c:pt>
                <c:pt idx="848">
                  <c:v>2.3920547586042553</c:v>
                </c:pt>
                <c:pt idx="849">
                  <c:v>2.3920547586042553</c:v>
                </c:pt>
                <c:pt idx="850">
                  <c:v>2.3920547586042553</c:v>
                </c:pt>
                <c:pt idx="851">
                  <c:v>2.3920547586042553</c:v>
                </c:pt>
                <c:pt idx="852">
                  <c:v>2.3920547586042553</c:v>
                </c:pt>
                <c:pt idx="853">
                  <c:v>2.3920547586042553</c:v>
                </c:pt>
                <c:pt idx="854">
                  <c:v>2.3920547586042553</c:v>
                </c:pt>
                <c:pt idx="855">
                  <c:v>2.3920547586042553</c:v>
                </c:pt>
                <c:pt idx="856">
                  <c:v>2.3920547586042553</c:v>
                </c:pt>
                <c:pt idx="857">
                  <c:v>2.3920547586042553</c:v>
                </c:pt>
                <c:pt idx="858">
                  <c:v>2.3920547586042553</c:v>
                </c:pt>
                <c:pt idx="859">
                  <c:v>2.3920547586042553</c:v>
                </c:pt>
                <c:pt idx="860">
                  <c:v>2.3920547586042553</c:v>
                </c:pt>
                <c:pt idx="861">
                  <c:v>2.3920547586042553</c:v>
                </c:pt>
                <c:pt idx="862">
                  <c:v>2.3920547586042553</c:v>
                </c:pt>
                <c:pt idx="863">
                  <c:v>2.3920547586042553</c:v>
                </c:pt>
                <c:pt idx="864">
                  <c:v>2.3920547586042553</c:v>
                </c:pt>
                <c:pt idx="865">
                  <c:v>2.3920547586042553</c:v>
                </c:pt>
                <c:pt idx="866">
                  <c:v>2.3920547586042553</c:v>
                </c:pt>
                <c:pt idx="867">
                  <c:v>2.3920547586042553</c:v>
                </c:pt>
                <c:pt idx="868">
                  <c:v>2.3920547586042553</c:v>
                </c:pt>
                <c:pt idx="869">
                  <c:v>2.3920547586042553</c:v>
                </c:pt>
                <c:pt idx="870">
                  <c:v>2.3920547586042553</c:v>
                </c:pt>
                <c:pt idx="871">
                  <c:v>2.3920547586042553</c:v>
                </c:pt>
                <c:pt idx="872">
                  <c:v>2.3920547586042553</c:v>
                </c:pt>
                <c:pt idx="873">
                  <c:v>2.3920547586042553</c:v>
                </c:pt>
                <c:pt idx="874">
                  <c:v>2.3920547586042553</c:v>
                </c:pt>
                <c:pt idx="875">
                  <c:v>2.3920547586042553</c:v>
                </c:pt>
                <c:pt idx="876">
                  <c:v>2.3920547586042553</c:v>
                </c:pt>
                <c:pt idx="877">
                  <c:v>2.3920547586042553</c:v>
                </c:pt>
                <c:pt idx="878">
                  <c:v>2.3920547586042553</c:v>
                </c:pt>
                <c:pt idx="879">
                  <c:v>2.3920547586042553</c:v>
                </c:pt>
                <c:pt idx="880">
                  <c:v>2.3920547586042553</c:v>
                </c:pt>
                <c:pt idx="881">
                  <c:v>2.3920547586042553</c:v>
                </c:pt>
                <c:pt idx="882">
                  <c:v>2.3920547586042553</c:v>
                </c:pt>
                <c:pt idx="883">
                  <c:v>2.3920547586042553</c:v>
                </c:pt>
                <c:pt idx="884">
                  <c:v>2.3920547586042553</c:v>
                </c:pt>
                <c:pt idx="885">
                  <c:v>2.3920547586042553</c:v>
                </c:pt>
                <c:pt idx="886">
                  <c:v>2.3920547586042553</c:v>
                </c:pt>
                <c:pt idx="887">
                  <c:v>2.3920547586042553</c:v>
                </c:pt>
                <c:pt idx="888">
                  <c:v>2.3920547586042553</c:v>
                </c:pt>
                <c:pt idx="889">
                  <c:v>2.3920547586042553</c:v>
                </c:pt>
                <c:pt idx="890">
                  <c:v>2.3920547586042553</c:v>
                </c:pt>
                <c:pt idx="891">
                  <c:v>2.3920547586042553</c:v>
                </c:pt>
                <c:pt idx="892">
                  <c:v>2.3920547586042553</c:v>
                </c:pt>
                <c:pt idx="893">
                  <c:v>2.3920547586042553</c:v>
                </c:pt>
                <c:pt idx="894">
                  <c:v>2.3920547586042553</c:v>
                </c:pt>
                <c:pt idx="895">
                  <c:v>2.3920547586042553</c:v>
                </c:pt>
                <c:pt idx="896">
                  <c:v>2.3920547586042553</c:v>
                </c:pt>
                <c:pt idx="897">
                  <c:v>2.3920547586042553</c:v>
                </c:pt>
                <c:pt idx="898">
                  <c:v>2.3920547586042553</c:v>
                </c:pt>
                <c:pt idx="899">
                  <c:v>2.3920547586042553</c:v>
                </c:pt>
                <c:pt idx="900">
                  <c:v>2.3920547586042553</c:v>
                </c:pt>
                <c:pt idx="901">
                  <c:v>2.3920547586042553</c:v>
                </c:pt>
                <c:pt idx="902">
                  <c:v>2.3920547586042553</c:v>
                </c:pt>
                <c:pt idx="903">
                  <c:v>2.3920547586042553</c:v>
                </c:pt>
                <c:pt idx="904">
                  <c:v>2.3920547586042553</c:v>
                </c:pt>
                <c:pt idx="905">
                  <c:v>2.3920547586042553</c:v>
                </c:pt>
                <c:pt idx="906">
                  <c:v>2.3920547586042553</c:v>
                </c:pt>
                <c:pt idx="907">
                  <c:v>2.3920547586042553</c:v>
                </c:pt>
                <c:pt idx="908">
                  <c:v>2.3920547586042553</c:v>
                </c:pt>
                <c:pt idx="909">
                  <c:v>2.2890672050570111</c:v>
                </c:pt>
                <c:pt idx="910">
                  <c:v>2.2890672050570111</c:v>
                </c:pt>
                <c:pt idx="911">
                  <c:v>2.2890672050570111</c:v>
                </c:pt>
                <c:pt idx="912">
                  <c:v>2.2890672050570111</c:v>
                </c:pt>
                <c:pt idx="913">
                  <c:v>2.2890672050570111</c:v>
                </c:pt>
                <c:pt idx="914">
                  <c:v>2.2890672050570111</c:v>
                </c:pt>
                <c:pt idx="915">
                  <c:v>2.2890672050570111</c:v>
                </c:pt>
                <c:pt idx="916">
                  <c:v>2.2890672050570111</c:v>
                </c:pt>
                <c:pt idx="917">
                  <c:v>2.2890672050570111</c:v>
                </c:pt>
                <c:pt idx="918">
                  <c:v>2.2890672050570111</c:v>
                </c:pt>
                <c:pt idx="919">
                  <c:v>2.2890672050570111</c:v>
                </c:pt>
                <c:pt idx="920">
                  <c:v>2.2890672050570111</c:v>
                </c:pt>
                <c:pt idx="921">
                  <c:v>2.2890672050570111</c:v>
                </c:pt>
                <c:pt idx="922">
                  <c:v>2.2890672050570111</c:v>
                </c:pt>
                <c:pt idx="923">
                  <c:v>2.2890672050570111</c:v>
                </c:pt>
                <c:pt idx="924">
                  <c:v>2.2890672050570111</c:v>
                </c:pt>
                <c:pt idx="925">
                  <c:v>2.2890672050570111</c:v>
                </c:pt>
                <c:pt idx="926">
                  <c:v>2.2890672050570111</c:v>
                </c:pt>
                <c:pt idx="927">
                  <c:v>2.2890672050570111</c:v>
                </c:pt>
                <c:pt idx="928">
                  <c:v>2.2890672050570111</c:v>
                </c:pt>
                <c:pt idx="929">
                  <c:v>2.2890672050570111</c:v>
                </c:pt>
                <c:pt idx="930">
                  <c:v>2.2890672050570111</c:v>
                </c:pt>
                <c:pt idx="931">
                  <c:v>2.2890672050570111</c:v>
                </c:pt>
                <c:pt idx="932">
                  <c:v>2.2890672050570111</c:v>
                </c:pt>
                <c:pt idx="933">
                  <c:v>2.2890672050570111</c:v>
                </c:pt>
                <c:pt idx="934">
                  <c:v>2.2890672050570111</c:v>
                </c:pt>
                <c:pt idx="935">
                  <c:v>2.2890672050570111</c:v>
                </c:pt>
                <c:pt idx="936">
                  <c:v>2.2890672050570111</c:v>
                </c:pt>
                <c:pt idx="937">
                  <c:v>2.2890672050570111</c:v>
                </c:pt>
                <c:pt idx="938">
                  <c:v>2.2890672050570111</c:v>
                </c:pt>
                <c:pt idx="939">
                  <c:v>2.2890672050570111</c:v>
                </c:pt>
                <c:pt idx="940">
                  <c:v>2.2890672050570111</c:v>
                </c:pt>
                <c:pt idx="941">
                  <c:v>2.2890672050570111</c:v>
                </c:pt>
                <c:pt idx="942">
                  <c:v>2.2890672050570111</c:v>
                </c:pt>
                <c:pt idx="943">
                  <c:v>2.2890672050570111</c:v>
                </c:pt>
                <c:pt idx="944">
                  <c:v>2.2890672050570111</c:v>
                </c:pt>
                <c:pt idx="945">
                  <c:v>2.2890672050570111</c:v>
                </c:pt>
                <c:pt idx="946">
                  <c:v>2.2890672050570111</c:v>
                </c:pt>
                <c:pt idx="947">
                  <c:v>2.2890672050570111</c:v>
                </c:pt>
                <c:pt idx="948">
                  <c:v>2.2890672050570111</c:v>
                </c:pt>
                <c:pt idx="949">
                  <c:v>2.2890672050570111</c:v>
                </c:pt>
                <c:pt idx="950">
                  <c:v>2.2890672050570111</c:v>
                </c:pt>
                <c:pt idx="951">
                  <c:v>2.2890672050570111</c:v>
                </c:pt>
                <c:pt idx="952">
                  <c:v>2.2890672050570111</c:v>
                </c:pt>
                <c:pt idx="953">
                  <c:v>2.2890672050570111</c:v>
                </c:pt>
                <c:pt idx="954">
                  <c:v>2.2890672050570111</c:v>
                </c:pt>
                <c:pt idx="955">
                  <c:v>2.2890672050570111</c:v>
                </c:pt>
                <c:pt idx="956">
                  <c:v>2.2890672050570111</c:v>
                </c:pt>
                <c:pt idx="957">
                  <c:v>2.2890672050570111</c:v>
                </c:pt>
                <c:pt idx="958">
                  <c:v>2.2890672050570111</c:v>
                </c:pt>
                <c:pt idx="959">
                  <c:v>2.2890672050570111</c:v>
                </c:pt>
                <c:pt idx="960">
                  <c:v>2.2890672050570111</c:v>
                </c:pt>
                <c:pt idx="961">
                  <c:v>2.2890672050570111</c:v>
                </c:pt>
                <c:pt idx="962">
                  <c:v>2.2890672050570111</c:v>
                </c:pt>
                <c:pt idx="963">
                  <c:v>2.2890672050570111</c:v>
                </c:pt>
                <c:pt idx="964">
                  <c:v>2.2890672050570111</c:v>
                </c:pt>
                <c:pt idx="965">
                  <c:v>2.2890672050570111</c:v>
                </c:pt>
                <c:pt idx="966">
                  <c:v>2.2890672050570111</c:v>
                </c:pt>
                <c:pt idx="967">
                  <c:v>2.2890672050570111</c:v>
                </c:pt>
                <c:pt idx="968">
                  <c:v>2.2890672050570111</c:v>
                </c:pt>
                <c:pt idx="969">
                  <c:v>2.2890672050570111</c:v>
                </c:pt>
                <c:pt idx="970">
                  <c:v>2.2890672050570111</c:v>
                </c:pt>
                <c:pt idx="971">
                  <c:v>2.2890672050570111</c:v>
                </c:pt>
                <c:pt idx="972">
                  <c:v>2.2890672050570111</c:v>
                </c:pt>
                <c:pt idx="973">
                  <c:v>2.2890672050570111</c:v>
                </c:pt>
                <c:pt idx="974">
                  <c:v>2.2890672050570111</c:v>
                </c:pt>
                <c:pt idx="975">
                  <c:v>2.2890672050570111</c:v>
                </c:pt>
                <c:pt idx="976">
                  <c:v>2.2890672050570111</c:v>
                </c:pt>
                <c:pt idx="977">
                  <c:v>2.2890672050570111</c:v>
                </c:pt>
                <c:pt idx="978">
                  <c:v>2.2890672050570111</c:v>
                </c:pt>
                <c:pt idx="979">
                  <c:v>2.2890672050570111</c:v>
                </c:pt>
                <c:pt idx="980">
                  <c:v>2.2890672050570111</c:v>
                </c:pt>
                <c:pt idx="981">
                  <c:v>2.2890672050570111</c:v>
                </c:pt>
                <c:pt idx="982">
                  <c:v>2.2890672050570111</c:v>
                </c:pt>
                <c:pt idx="983">
                  <c:v>2.2890672050570111</c:v>
                </c:pt>
                <c:pt idx="984">
                  <c:v>2.2890672050570111</c:v>
                </c:pt>
                <c:pt idx="985">
                  <c:v>2.2890672050570111</c:v>
                </c:pt>
                <c:pt idx="986">
                  <c:v>2.2890672050570111</c:v>
                </c:pt>
                <c:pt idx="987">
                  <c:v>2.2890672050570111</c:v>
                </c:pt>
                <c:pt idx="988">
                  <c:v>2.2890672050570111</c:v>
                </c:pt>
                <c:pt idx="989">
                  <c:v>2.2890672050570111</c:v>
                </c:pt>
                <c:pt idx="990">
                  <c:v>2.2890672050570111</c:v>
                </c:pt>
                <c:pt idx="991">
                  <c:v>2.2890672050570111</c:v>
                </c:pt>
                <c:pt idx="992">
                  <c:v>2.2890672050570111</c:v>
                </c:pt>
                <c:pt idx="993">
                  <c:v>2.2890672050570111</c:v>
                </c:pt>
                <c:pt idx="994">
                  <c:v>2.2890672050570111</c:v>
                </c:pt>
                <c:pt idx="995">
                  <c:v>2.2890672050570111</c:v>
                </c:pt>
                <c:pt idx="996">
                  <c:v>2.2890672050570111</c:v>
                </c:pt>
                <c:pt idx="997">
                  <c:v>2.2890672050570111</c:v>
                </c:pt>
                <c:pt idx="998">
                  <c:v>2.2890672050570111</c:v>
                </c:pt>
                <c:pt idx="999">
                  <c:v>2.2890672050570111</c:v>
                </c:pt>
                <c:pt idx="1000">
                  <c:v>2.2890672050570111</c:v>
                </c:pt>
                <c:pt idx="1001">
                  <c:v>2.2890672050570111</c:v>
                </c:pt>
                <c:pt idx="1002">
                  <c:v>2.2890672050570111</c:v>
                </c:pt>
                <c:pt idx="1003">
                  <c:v>2.2890672050570111</c:v>
                </c:pt>
                <c:pt idx="1004">
                  <c:v>2.2890672050570111</c:v>
                </c:pt>
                <c:pt idx="1005">
                  <c:v>2.2890672050570111</c:v>
                </c:pt>
                <c:pt idx="1006">
                  <c:v>2.2890672050570111</c:v>
                </c:pt>
                <c:pt idx="1007">
                  <c:v>2.2890672050570111</c:v>
                </c:pt>
                <c:pt idx="1008">
                  <c:v>2.2890672050570111</c:v>
                </c:pt>
                <c:pt idx="1009">
                  <c:v>2.2890672050570111</c:v>
                </c:pt>
                <c:pt idx="1010">
                  <c:v>2.2890672050570111</c:v>
                </c:pt>
                <c:pt idx="1011">
                  <c:v>2.2890672050570111</c:v>
                </c:pt>
                <c:pt idx="1012">
                  <c:v>2.2890672050570111</c:v>
                </c:pt>
                <c:pt idx="1013">
                  <c:v>2.2890672050570111</c:v>
                </c:pt>
                <c:pt idx="1014">
                  <c:v>2.2890672050570111</c:v>
                </c:pt>
                <c:pt idx="1015">
                  <c:v>2.2890672050570111</c:v>
                </c:pt>
                <c:pt idx="1016">
                  <c:v>2.2890672050570111</c:v>
                </c:pt>
                <c:pt idx="1017">
                  <c:v>2.2890672050570111</c:v>
                </c:pt>
                <c:pt idx="1018">
                  <c:v>2.2890672050570111</c:v>
                </c:pt>
                <c:pt idx="1019">
                  <c:v>2.2890672050570111</c:v>
                </c:pt>
                <c:pt idx="1020">
                  <c:v>2.2890672050570111</c:v>
                </c:pt>
                <c:pt idx="1021">
                  <c:v>2.2890672050570111</c:v>
                </c:pt>
                <c:pt idx="1022">
                  <c:v>2.2890672050570111</c:v>
                </c:pt>
                <c:pt idx="1023">
                  <c:v>2.2890672050570111</c:v>
                </c:pt>
                <c:pt idx="1024">
                  <c:v>2.2890672050570111</c:v>
                </c:pt>
                <c:pt idx="1025">
                  <c:v>2.2890672050570111</c:v>
                </c:pt>
                <c:pt idx="1026">
                  <c:v>2.2890672050570111</c:v>
                </c:pt>
                <c:pt idx="1027">
                  <c:v>2.2890672050570111</c:v>
                </c:pt>
                <c:pt idx="1028">
                  <c:v>2.2890672050570111</c:v>
                </c:pt>
                <c:pt idx="1029">
                  <c:v>2.2890672050570111</c:v>
                </c:pt>
                <c:pt idx="1030">
                  <c:v>2.2890672050570111</c:v>
                </c:pt>
                <c:pt idx="1031">
                  <c:v>2.2890672050570111</c:v>
                </c:pt>
                <c:pt idx="1032">
                  <c:v>2.2890672050570111</c:v>
                </c:pt>
                <c:pt idx="1033">
                  <c:v>2.2890672050570111</c:v>
                </c:pt>
                <c:pt idx="1034">
                  <c:v>2.2890672050570111</c:v>
                </c:pt>
                <c:pt idx="1035">
                  <c:v>2.2890672050570111</c:v>
                </c:pt>
                <c:pt idx="1036">
                  <c:v>2.2890672050570111</c:v>
                </c:pt>
                <c:pt idx="1037">
                  <c:v>2.2890672050570111</c:v>
                </c:pt>
                <c:pt idx="1038">
                  <c:v>2.2890672050570111</c:v>
                </c:pt>
                <c:pt idx="1039">
                  <c:v>2.2890672050570111</c:v>
                </c:pt>
                <c:pt idx="1040">
                  <c:v>2.2890672050570111</c:v>
                </c:pt>
                <c:pt idx="1041">
                  <c:v>2.2890672050570111</c:v>
                </c:pt>
                <c:pt idx="1042">
                  <c:v>2.2890672050570111</c:v>
                </c:pt>
                <c:pt idx="1043">
                  <c:v>2.2890672050570111</c:v>
                </c:pt>
                <c:pt idx="1044">
                  <c:v>2.2890672050570111</c:v>
                </c:pt>
                <c:pt idx="1045">
                  <c:v>2.2890672050570111</c:v>
                </c:pt>
                <c:pt idx="1046">
                  <c:v>2.2890672050570111</c:v>
                </c:pt>
                <c:pt idx="1047">
                  <c:v>2.2890672050570111</c:v>
                </c:pt>
                <c:pt idx="1048">
                  <c:v>2.2890672050570111</c:v>
                </c:pt>
                <c:pt idx="1049">
                  <c:v>2.2890672050570111</c:v>
                </c:pt>
                <c:pt idx="1050">
                  <c:v>2.2890672050570111</c:v>
                </c:pt>
                <c:pt idx="1051">
                  <c:v>2.2890672050570111</c:v>
                </c:pt>
                <c:pt idx="1052">
                  <c:v>2.2890672050570111</c:v>
                </c:pt>
                <c:pt idx="1053">
                  <c:v>2.2890672050570111</c:v>
                </c:pt>
                <c:pt idx="1054">
                  <c:v>2.2890672050570111</c:v>
                </c:pt>
                <c:pt idx="1055">
                  <c:v>2.2890672050570111</c:v>
                </c:pt>
                <c:pt idx="1056">
                  <c:v>2.2890672050570111</c:v>
                </c:pt>
                <c:pt idx="1057">
                  <c:v>2.2890672050570111</c:v>
                </c:pt>
                <c:pt idx="1058">
                  <c:v>2.2890672050570111</c:v>
                </c:pt>
                <c:pt idx="1059">
                  <c:v>2.2890672050570111</c:v>
                </c:pt>
                <c:pt idx="1060">
                  <c:v>2.2890672050570111</c:v>
                </c:pt>
                <c:pt idx="1061">
                  <c:v>2.2890672050570111</c:v>
                </c:pt>
                <c:pt idx="1062">
                  <c:v>2.2890672050570111</c:v>
                </c:pt>
                <c:pt idx="1063">
                  <c:v>2.2890672050570111</c:v>
                </c:pt>
                <c:pt idx="1064">
                  <c:v>2.2890672050570111</c:v>
                </c:pt>
                <c:pt idx="1065">
                  <c:v>2.2890672050570111</c:v>
                </c:pt>
                <c:pt idx="1066">
                  <c:v>2.2890672050570111</c:v>
                </c:pt>
                <c:pt idx="1067">
                  <c:v>2.2890672050570111</c:v>
                </c:pt>
                <c:pt idx="1068">
                  <c:v>2.2890672050570111</c:v>
                </c:pt>
                <c:pt idx="1069">
                  <c:v>2.2890672050570111</c:v>
                </c:pt>
                <c:pt idx="1070">
                  <c:v>2.2890672050570111</c:v>
                </c:pt>
                <c:pt idx="1071">
                  <c:v>2.2890672050570111</c:v>
                </c:pt>
                <c:pt idx="1072">
                  <c:v>2.2890672050570111</c:v>
                </c:pt>
                <c:pt idx="1073">
                  <c:v>2.2890672050570111</c:v>
                </c:pt>
                <c:pt idx="1074">
                  <c:v>2.2890672050570111</c:v>
                </c:pt>
                <c:pt idx="1075">
                  <c:v>2.2890672050570111</c:v>
                </c:pt>
                <c:pt idx="1076">
                  <c:v>2.2890672050570111</c:v>
                </c:pt>
                <c:pt idx="1077">
                  <c:v>2.2890672050570111</c:v>
                </c:pt>
                <c:pt idx="1078">
                  <c:v>2.2890672050570111</c:v>
                </c:pt>
                <c:pt idx="1079">
                  <c:v>2.2890672050570111</c:v>
                </c:pt>
                <c:pt idx="1080">
                  <c:v>2.2890672050570111</c:v>
                </c:pt>
                <c:pt idx="1081">
                  <c:v>2.2890672050570111</c:v>
                </c:pt>
                <c:pt idx="1082">
                  <c:v>2.2890672050570111</c:v>
                </c:pt>
                <c:pt idx="1083">
                  <c:v>2.2890672050570111</c:v>
                </c:pt>
                <c:pt idx="1084">
                  <c:v>2.2890672050570111</c:v>
                </c:pt>
                <c:pt idx="1085">
                  <c:v>2.2890672050570111</c:v>
                </c:pt>
                <c:pt idx="1086">
                  <c:v>2.2890672050570111</c:v>
                </c:pt>
                <c:pt idx="1087">
                  <c:v>2.2890672050570111</c:v>
                </c:pt>
                <c:pt idx="1088">
                  <c:v>2.2890672050570111</c:v>
                </c:pt>
                <c:pt idx="1089">
                  <c:v>2.2890672050570111</c:v>
                </c:pt>
                <c:pt idx="1090">
                  <c:v>2.2890672050570111</c:v>
                </c:pt>
                <c:pt idx="1091">
                  <c:v>2.2890672050570111</c:v>
                </c:pt>
                <c:pt idx="1092">
                  <c:v>2.2890672050570111</c:v>
                </c:pt>
                <c:pt idx="1093">
                  <c:v>2.2890672050570111</c:v>
                </c:pt>
                <c:pt idx="1094">
                  <c:v>2.2890672050570111</c:v>
                </c:pt>
                <c:pt idx="1095">
                  <c:v>2.2890672050570111</c:v>
                </c:pt>
                <c:pt idx="1096">
                  <c:v>2.2890672050570111</c:v>
                </c:pt>
                <c:pt idx="1097">
                  <c:v>2.2890672050570111</c:v>
                </c:pt>
                <c:pt idx="1098">
                  <c:v>2.2890672050570111</c:v>
                </c:pt>
                <c:pt idx="1099">
                  <c:v>2.2890672050570111</c:v>
                </c:pt>
                <c:pt idx="1100">
                  <c:v>2.2890672050570111</c:v>
                </c:pt>
                <c:pt idx="1101">
                  <c:v>2.2890672050570111</c:v>
                </c:pt>
                <c:pt idx="1102">
                  <c:v>2.2890672050570111</c:v>
                </c:pt>
                <c:pt idx="1103">
                  <c:v>2.2890672050570111</c:v>
                </c:pt>
                <c:pt idx="1104">
                  <c:v>2.2890672050570111</c:v>
                </c:pt>
                <c:pt idx="1105">
                  <c:v>2.2890672050570111</c:v>
                </c:pt>
                <c:pt idx="1106">
                  <c:v>2.2890672050570111</c:v>
                </c:pt>
                <c:pt idx="1107">
                  <c:v>2.2890672050570111</c:v>
                </c:pt>
                <c:pt idx="1108">
                  <c:v>2.2890672050570111</c:v>
                </c:pt>
                <c:pt idx="1109">
                  <c:v>2.2890672050570111</c:v>
                </c:pt>
                <c:pt idx="1110">
                  <c:v>2.2890672050570111</c:v>
                </c:pt>
                <c:pt idx="1111">
                  <c:v>2.2890672050570111</c:v>
                </c:pt>
                <c:pt idx="1112">
                  <c:v>2.2890672050570111</c:v>
                </c:pt>
                <c:pt idx="1113">
                  <c:v>2.2890672050570111</c:v>
                </c:pt>
                <c:pt idx="1114">
                  <c:v>2.2890672050570111</c:v>
                </c:pt>
                <c:pt idx="1115">
                  <c:v>2.2890672050570111</c:v>
                </c:pt>
                <c:pt idx="1116">
                  <c:v>2.2890672050570111</c:v>
                </c:pt>
                <c:pt idx="1117">
                  <c:v>2.2890672050570111</c:v>
                </c:pt>
                <c:pt idx="1118">
                  <c:v>2.2890672050570111</c:v>
                </c:pt>
                <c:pt idx="1119">
                  <c:v>2.2890672050570111</c:v>
                </c:pt>
                <c:pt idx="1120">
                  <c:v>2.2890672050570111</c:v>
                </c:pt>
                <c:pt idx="1121">
                  <c:v>2.2890672050570111</c:v>
                </c:pt>
                <c:pt idx="1122">
                  <c:v>2.2890672050570111</c:v>
                </c:pt>
                <c:pt idx="1123">
                  <c:v>2.2890672050570111</c:v>
                </c:pt>
                <c:pt idx="1124">
                  <c:v>2.2890672050570111</c:v>
                </c:pt>
                <c:pt idx="1125">
                  <c:v>2.2890672050570111</c:v>
                </c:pt>
                <c:pt idx="1126">
                  <c:v>2.2890672050570111</c:v>
                </c:pt>
                <c:pt idx="1127">
                  <c:v>2.2890672050570111</c:v>
                </c:pt>
                <c:pt idx="1128">
                  <c:v>2.2890672050570111</c:v>
                </c:pt>
                <c:pt idx="1129">
                  <c:v>2.2890672050570111</c:v>
                </c:pt>
                <c:pt idx="1130">
                  <c:v>2.2890672050570111</c:v>
                </c:pt>
                <c:pt idx="1131">
                  <c:v>2.2890672050570111</c:v>
                </c:pt>
                <c:pt idx="1132">
                  <c:v>2.2890672050570111</c:v>
                </c:pt>
                <c:pt idx="1133">
                  <c:v>2.2890672050570111</c:v>
                </c:pt>
                <c:pt idx="1134">
                  <c:v>2.2890672050570111</c:v>
                </c:pt>
                <c:pt idx="1135">
                  <c:v>2.2890672050570111</c:v>
                </c:pt>
                <c:pt idx="1136">
                  <c:v>2.2890672050570111</c:v>
                </c:pt>
                <c:pt idx="1137">
                  <c:v>2.2890672050570111</c:v>
                </c:pt>
                <c:pt idx="1138">
                  <c:v>2.2890672050570111</c:v>
                </c:pt>
                <c:pt idx="1139">
                  <c:v>2.2890672050570111</c:v>
                </c:pt>
                <c:pt idx="1140">
                  <c:v>2.2890672050570111</c:v>
                </c:pt>
                <c:pt idx="1141">
                  <c:v>2.2890672050570111</c:v>
                </c:pt>
                <c:pt idx="1142">
                  <c:v>2.2890672050570111</c:v>
                </c:pt>
                <c:pt idx="1143">
                  <c:v>2.2890672050570111</c:v>
                </c:pt>
                <c:pt idx="1144">
                  <c:v>2.2890672050570111</c:v>
                </c:pt>
                <c:pt idx="1145">
                  <c:v>2.2890672050570111</c:v>
                </c:pt>
                <c:pt idx="1146">
                  <c:v>2.2890672050570111</c:v>
                </c:pt>
                <c:pt idx="1147">
                  <c:v>2.2890672050570111</c:v>
                </c:pt>
                <c:pt idx="1148">
                  <c:v>2.2890672050570111</c:v>
                </c:pt>
                <c:pt idx="1149">
                  <c:v>2.2890672050570111</c:v>
                </c:pt>
                <c:pt idx="1150">
                  <c:v>2.1116950708945854</c:v>
                </c:pt>
                <c:pt idx="1151">
                  <c:v>2.1116950708945854</c:v>
                </c:pt>
                <c:pt idx="1152">
                  <c:v>2.1116950708945854</c:v>
                </c:pt>
                <c:pt idx="1153">
                  <c:v>2.1116950708945854</c:v>
                </c:pt>
                <c:pt idx="1154">
                  <c:v>2.1116950708945854</c:v>
                </c:pt>
                <c:pt idx="1155">
                  <c:v>2.1116950708945854</c:v>
                </c:pt>
                <c:pt idx="1156">
                  <c:v>2.1116950708945854</c:v>
                </c:pt>
                <c:pt idx="1157">
                  <c:v>2.1116950708945854</c:v>
                </c:pt>
                <c:pt idx="1158">
                  <c:v>2.1116950708945854</c:v>
                </c:pt>
                <c:pt idx="1159">
                  <c:v>2.1116950708945854</c:v>
                </c:pt>
                <c:pt idx="1160">
                  <c:v>2.1116950708945854</c:v>
                </c:pt>
                <c:pt idx="1161">
                  <c:v>2.1116950708945854</c:v>
                </c:pt>
                <c:pt idx="1162">
                  <c:v>2.1116950708945854</c:v>
                </c:pt>
                <c:pt idx="1163">
                  <c:v>2.1116950708945854</c:v>
                </c:pt>
                <c:pt idx="1164">
                  <c:v>2.1116950708945854</c:v>
                </c:pt>
                <c:pt idx="1165">
                  <c:v>2.1116950708945854</c:v>
                </c:pt>
                <c:pt idx="1166">
                  <c:v>2.1116950708945854</c:v>
                </c:pt>
                <c:pt idx="1167">
                  <c:v>2.1116950708945854</c:v>
                </c:pt>
                <c:pt idx="1168">
                  <c:v>2.1116950708945854</c:v>
                </c:pt>
                <c:pt idx="1169">
                  <c:v>2.1116950708945854</c:v>
                </c:pt>
                <c:pt idx="1170">
                  <c:v>2.1116950708945854</c:v>
                </c:pt>
                <c:pt idx="1171">
                  <c:v>2.1116950708945854</c:v>
                </c:pt>
                <c:pt idx="1172">
                  <c:v>2.1116950708945854</c:v>
                </c:pt>
                <c:pt idx="1173">
                  <c:v>2.1116950708945854</c:v>
                </c:pt>
                <c:pt idx="1174">
                  <c:v>2.1116950708945854</c:v>
                </c:pt>
                <c:pt idx="1175">
                  <c:v>2.1116950708945854</c:v>
                </c:pt>
                <c:pt idx="1176">
                  <c:v>2.1116950708945854</c:v>
                </c:pt>
                <c:pt idx="1177">
                  <c:v>2.1116950708945854</c:v>
                </c:pt>
                <c:pt idx="1178">
                  <c:v>2.1116950708945854</c:v>
                </c:pt>
                <c:pt idx="1179">
                  <c:v>2.1116950708945854</c:v>
                </c:pt>
                <c:pt idx="1180">
                  <c:v>2.1116950708945854</c:v>
                </c:pt>
                <c:pt idx="1181">
                  <c:v>2.1116950708945854</c:v>
                </c:pt>
                <c:pt idx="1182">
                  <c:v>2.1116950708945854</c:v>
                </c:pt>
                <c:pt idx="1183">
                  <c:v>2.1116950708945854</c:v>
                </c:pt>
                <c:pt idx="1184">
                  <c:v>2.1116950708945854</c:v>
                </c:pt>
                <c:pt idx="1185">
                  <c:v>2.1116950708945854</c:v>
                </c:pt>
                <c:pt idx="1186">
                  <c:v>2.1116950708945854</c:v>
                </c:pt>
                <c:pt idx="1187">
                  <c:v>2.1116950708945854</c:v>
                </c:pt>
                <c:pt idx="1188">
                  <c:v>2.1116950708945854</c:v>
                </c:pt>
                <c:pt idx="1189">
                  <c:v>2.1116950708945854</c:v>
                </c:pt>
                <c:pt idx="1190">
                  <c:v>2.1116950708945854</c:v>
                </c:pt>
                <c:pt idx="1191">
                  <c:v>2.1116950708945854</c:v>
                </c:pt>
                <c:pt idx="1192">
                  <c:v>2.1116950708945854</c:v>
                </c:pt>
                <c:pt idx="1193">
                  <c:v>2.1116950708945854</c:v>
                </c:pt>
                <c:pt idx="1194">
                  <c:v>2.1116950708945854</c:v>
                </c:pt>
                <c:pt idx="1195">
                  <c:v>2.1116950708945854</c:v>
                </c:pt>
                <c:pt idx="1196">
                  <c:v>2.1116950708945854</c:v>
                </c:pt>
                <c:pt idx="1197">
                  <c:v>2.1116950708945854</c:v>
                </c:pt>
                <c:pt idx="1198">
                  <c:v>2.1116950708945854</c:v>
                </c:pt>
                <c:pt idx="1199">
                  <c:v>2.1116950708945854</c:v>
                </c:pt>
                <c:pt idx="1200">
                  <c:v>2.1116950708945854</c:v>
                </c:pt>
                <c:pt idx="1201">
                  <c:v>2.1116950708945854</c:v>
                </c:pt>
                <c:pt idx="1202">
                  <c:v>2.1116950708945854</c:v>
                </c:pt>
                <c:pt idx="1203">
                  <c:v>2.1116950708945854</c:v>
                </c:pt>
                <c:pt idx="1204">
                  <c:v>2.1116950708945854</c:v>
                </c:pt>
                <c:pt idx="1205">
                  <c:v>2.1116950708945854</c:v>
                </c:pt>
                <c:pt idx="1206">
                  <c:v>2.1116950708945854</c:v>
                </c:pt>
                <c:pt idx="1207">
                  <c:v>2.1116950708945854</c:v>
                </c:pt>
                <c:pt idx="1208">
                  <c:v>2.1116950708945854</c:v>
                </c:pt>
                <c:pt idx="1209">
                  <c:v>2.1116950708945854</c:v>
                </c:pt>
                <c:pt idx="1210">
                  <c:v>2.1116950708945854</c:v>
                </c:pt>
                <c:pt idx="1211">
                  <c:v>2.1116950708945854</c:v>
                </c:pt>
                <c:pt idx="1212">
                  <c:v>2.1116950708945854</c:v>
                </c:pt>
                <c:pt idx="1213">
                  <c:v>2.1116950708945854</c:v>
                </c:pt>
                <c:pt idx="1214">
                  <c:v>2.1116950708945854</c:v>
                </c:pt>
                <c:pt idx="1215">
                  <c:v>2.1116950708945854</c:v>
                </c:pt>
                <c:pt idx="1216">
                  <c:v>2.1116950708945854</c:v>
                </c:pt>
                <c:pt idx="1217">
                  <c:v>2.1116950708945854</c:v>
                </c:pt>
                <c:pt idx="1218">
                  <c:v>2.1116950708945854</c:v>
                </c:pt>
                <c:pt idx="1219">
                  <c:v>2.1116950708945854</c:v>
                </c:pt>
                <c:pt idx="1220">
                  <c:v>2.1116950708945854</c:v>
                </c:pt>
                <c:pt idx="1221">
                  <c:v>2.1116950708945854</c:v>
                </c:pt>
                <c:pt idx="1222">
                  <c:v>2.1116950708945854</c:v>
                </c:pt>
                <c:pt idx="1223">
                  <c:v>2.1116950708945854</c:v>
                </c:pt>
                <c:pt idx="1224">
                  <c:v>2.1116950708945854</c:v>
                </c:pt>
                <c:pt idx="1225">
                  <c:v>2.1116950708945854</c:v>
                </c:pt>
                <c:pt idx="1226">
                  <c:v>2.1116950708945854</c:v>
                </c:pt>
                <c:pt idx="1227">
                  <c:v>2.1116950708945854</c:v>
                </c:pt>
                <c:pt idx="1228">
                  <c:v>2.1116950708945854</c:v>
                </c:pt>
                <c:pt idx="1229">
                  <c:v>2.1116950708945854</c:v>
                </c:pt>
                <c:pt idx="1230">
                  <c:v>2.1116950708945854</c:v>
                </c:pt>
                <c:pt idx="1231">
                  <c:v>2.1116950708945854</c:v>
                </c:pt>
                <c:pt idx="1232">
                  <c:v>2.1116950708945854</c:v>
                </c:pt>
                <c:pt idx="1233">
                  <c:v>2.1116950708945854</c:v>
                </c:pt>
                <c:pt idx="1234">
                  <c:v>2.1116950708945854</c:v>
                </c:pt>
                <c:pt idx="1235">
                  <c:v>2.1116950708945854</c:v>
                </c:pt>
                <c:pt idx="1236">
                  <c:v>2.1116950708945854</c:v>
                </c:pt>
                <c:pt idx="1237">
                  <c:v>2.1116950708945854</c:v>
                </c:pt>
                <c:pt idx="1238">
                  <c:v>2.1116950708945854</c:v>
                </c:pt>
                <c:pt idx="1239">
                  <c:v>2.1116950708945854</c:v>
                </c:pt>
                <c:pt idx="1240">
                  <c:v>2.1116950708945854</c:v>
                </c:pt>
                <c:pt idx="1241">
                  <c:v>2.1116950708945854</c:v>
                </c:pt>
                <c:pt idx="1242">
                  <c:v>2.1116950708945854</c:v>
                </c:pt>
                <c:pt idx="1243">
                  <c:v>2.1116950708945854</c:v>
                </c:pt>
                <c:pt idx="1244">
                  <c:v>2.1116950708945854</c:v>
                </c:pt>
                <c:pt idx="1245">
                  <c:v>2.1116950708945854</c:v>
                </c:pt>
                <c:pt idx="1246">
                  <c:v>2.1116950708945854</c:v>
                </c:pt>
                <c:pt idx="1247">
                  <c:v>2.1116950708945854</c:v>
                </c:pt>
                <c:pt idx="1248">
                  <c:v>2.1116950708945854</c:v>
                </c:pt>
                <c:pt idx="1249">
                  <c:v>2.1116950708945854</c:v>
                </c:pt>
                <c:pt idx="1250">
                  <c:v>2.1116950708945854</c:v>
                </c:pt>
                <c:pt idx="1251">
                  <c:v>2.1116950708945854</c:v>
                </c:pt>
                <c:pt idx="1252">
                  <c:v>2.1116950708945854</c:v>
                </c:pt>
                <c:pt idx="1253">
                  <c:v>2.1116950708945854</c:v>
                </c:pt>
                <c:pt idx="1254">
                  <c:v>2.1116950708945854</c:v>
                </c:pt>
                <c:pt idx="1255">
                  <c:v>2.1116950708945854</c:v>
                </c:pt>
                <c:pt idx="1256">
                  <c:v>2.1116950708945854</c:v>
                </c:pt>
                <c:pt idx="1257">
                  <c:v>2.1116950708945854</c:v>
                </c:pt>
                <c:pt idx="1258">
                  <c:v>2.1116950708945854</c:v>
                </c:pt>
                <c:pt idx="1259">
                  <c:v>2.1116950708945854</c:v>
                </c:pt>
                <c:pt idx="1260">
                  <c:v>2.1116950708945854</c:v>
                </c:pt>
                <c:pt idx="1261">
                  <c:v>2.1116950708945854</c:v>
                </c:pt>
                <c:pt idx="1262">
                  <c:v>2.1116950708945854</c:v>
                </c:pt>
                <c:pt idx="1263">
                  <c:v>2.1116950708945854</c:v>
                </c:pt>
                <c:pt idx="1264">
                  <c:v>2.1116950708945854</c:v>
                </c:pt>
                <c:pt idx="1265">
                  <c:v>2.1116950708945854</c:v>
                </c:pt>
                <c:pt idx="1266">
                  <c:v>2.1116950708945854</c:v>
                </c:pt>
                <c:pt idx="1267">
                  <c:v>2.1116950708945854</c:v>
                </c:pt>
                <c:pt idx="1268">
                  <c:v>2.1116950708945854</c:v>
                </c:pt>
                <c:pt idx="1269">
                  <c:v>2.1116950708945854</c:v>
                </c:pt>
                <c:pt idx="1270">
                  <c:v>2.1116950708945854</c:v>
                </c:pt>
                <c:pt idx="1271">
                  <c:v>2.1116950708945854</c:v>
                </c:pt>
                <c:pt idx="1272">
                  <c:v>2.1116950708945854</c:v>
                </c:pt>
                <c:pt idx="1273">
                  <c:v>2.1116950708945854</c:v>
                </c:pt>
                <c:pt idx="1274">
                  <c:v>2.1116950708945854</c:v>
                </c:pt>
                <c:pt idx="1275">
                  <c:v>2.1116950708945854</c:v>
                </c:pt>
                <c:pt idx="1276">
                  <c:v>2.1116950708945854</c:v>
                </c:pt>
                <c:pt idx="1277">
                  <c:v>2.1116950708945854</c:v>
                </c:pt>
                <c:pt idx="1278">
                  <c:v>2.1116950708945854</c:v>
                </c:pt>
                <c:pt idx="1279">
                  <c:v>2.1116950708945854</c:v>
                </c:pt>
                <c:pt idx="1280">
                  <c:v>2.1116950708945854</c:v>
                </c:pt>
                <c:pt idx="1281">
                  <c:v>2.1116950708945854</c:v>
                </c:pt>
                <c:pt idx="1282">
                  <c:v>2.1116950708945854</c:v>
                </c:pt>
                <c:pt idx="1283">
                  <c:v>2.1116950708945854</c:v>
                </c:pt>
                <c:pt idx="1284">
                  <c:v>2.1116950708945854</c:v>
                </c:pt>
                <c:pt idx="1285">
                  <c:v>2.1116950708945854</c:v>
                </c:pt>
                <c:pt idx="1286">
                  <c:v>2.1116950708945854</c:v>
                </c:pt>
                <c:pt idx="1287">
                  <c:v>2.1116950708945854</c:v>
                </c:pt>
                <c:pt idx="1288">
                  <c:v>2.1116950708945854</c:v>
                </c:pt>
                <c:pt idx="1289">
                  <c:v>2.1116950708945854</c:v>
                </c:pt>
                <c:pt idx="1290">
                  <c:v>2.1116950708945854</c:v>
                </c:pt>
                <c:pt idx="1291">
                  <c:v>2.1116950708945854</c:v>
                </c:pt>
                <c:pt idx="1292">
                  <c:v>2.1116950708945854</c:v>
                </c:pt>
                <c:pt idx="1293">
                  <c:v>2.1116950708945854</c:v>
                </c:pt>
                <c:pt idx="1294">
                  <c:v>2.1116950708945854</c:v>
                </c:pt>
                <c:pt idx="1295">
                  <c:v>2.1116950708945854</c:v>
                </c:pt>
                <c:pt idx="1296">
                  <c:v>2.1116950708945854</c:v>
                </c:pt>
                <c:pt idx="1297">
                  <c:v>2.1116950708945854</c:v>
                </c:pt>
                <c:pt idx="1298">
                  <c:v>2.1116950708945854</c:v>
                </c:pt>
                <c:pt idx="1299">
                  <c:v>2.1116950708945854</c:v>
                </c:pt>
                <c:pt idx="1300">
                  <c:v>2.1116950708945854</c:v>
                </c:pt>
                <c:pt idx="1301">
                  <c:v>2.1116950708945854</c:v>
                </c:pt>
                <c:pt idx="1302">
                  <c:v>2.1116950708945854</c:v>
                </c:pt>
                <c:pt idx="1303">
                  <c:v>2.1116950708945854</c:v>
                </c:pt>
                <c:pt idx="1304">
                  <c:v>2.1116950708945854</c:v>
                </c:pt>
                <c:pt idx="1305">
                  <c:v>2.1116950708945854</c:v>
                </c:pt>
                <c:pt idx="1306">
                  <c:v>2.1116950708945854</c:v>
                </c:pt>
                <c:pt idx="1307">
                  <c:v>2.1116950708945854</c:v>
                </c:pt>
                <c:pt idx="1308">
                  <c:v>2.1116950708945854</c:v>
                </c:pt>
                <c:pt idx="1309">
                  <c:v>2.1116950708945854</c:v>
                </c:pt>
                <c:pt idx="1310">
                  <c:v>2.1116950708945854</c:v>
                </c:pt>
                <c:pt idx="1311">
                  <c:v>2.1116950708945854</c:v>
                </c:pt>
                <c:pt idx="1312">
                  <c:v>2.1116950708945854</c:v>
                </c:pt>
                <c:pt idx="1313">
                  <c:v>2.1116950708945854</c:v>
                </c:pt>
                <c:pt idx="1314">
                  <c:v>2.1116950708945854</c:v>
                </c:pt>
                <c:pt idx="1315">
                  <c:v>2.1116950708945854</c:v>
                </c:pt>
                <c:pt idx="1316">
                  <c:v>2.1116950708945854</c:v>
                </c:pt>
                <c:pt idx="1317">
                  <c:v>2.1116950708945854</c:v>
                </c:pt>
                <c:pt idx="1318">
                  <c:v>2.1116950708945854</c:v>
                </c:pt>
                <c:pt idx="1319">
                  <c:v>2.1116950708945854</c:v>
                </c:pt>
                <c:pt idx="1320">
                  <c:v>2.1116950708945854</c:v>
                </c:pt>
                <c:pt idx="1321">
                  <c:v>2.1116950708945854</c:v>
                </c:pt>
                <c:pt idx="1322">
                  <c:v>2.1116950708945854</c:v>
                </c:pt>
                <c:pt idx="1323">
                  <c:v>2.1116950708945854</c:v>
                </c:pt>
                <c:pt idx="1324">
                  <c:v>2.1116950708945854</c:v>
                </c:pt>
                <c:pt idx="1325">
                  <c:v>2.1116950708945854</c:v>
                </c:pt>
                <c:pt idx="1326">
                  <c:v>2.1116950708945854</c:v>
                </c:pt>
                <c:pt idx="1327">
                  <c:v>2.1116950708945854</c:v>
                </c:pt>
                <c:pt idx="1328">
                  <c:v>2.1116950708945854</c:v>
                </c:pt>
                <c:pt idx="1329">
                  <c:v>2.1116950708945854</c:v>
                </c:pt>
                <c:pt idx="1330">
                  <c:v>2.1116950708945854</c:v>
                </c:pt>
                <c:pt idx="1331">
                  <c:v>2.1116950708945854</c:v>
                </c:pt>
                <c:pt idx="1332">
                  <c:v>2.1116950708945854</c:v>
                </c:pt>
                <c:pt idx="1333">
                  <c:v>2.1116950708945854</c:v>
                </c:pt>
                <c:pt idx="1334">
                  <c:v>2.1116950708945854</c:v>
                </c:pt>
                <c:pt idx="1335">
                  <c:v>2.1116950708945854</c:v>
                </c:pt>
                <c:pt idx="1336">
                  <c:v>2.1116950708945854</c:v>
                </c:pt>
                <c:pt idx="1337">
                  <c:v>2.1116950708945854</c:v>
                </c:pt>
                <c:pt idx="1338">
                  <c:v>2.1116950708945854</c:v>
                </c:pt>
                <c:pt idx="1339">
                  <c:v>2.1116950708945854</c:v>
                </c:pt>
                <c:pt idx="1340">
                  <c:v>2.1116950708945854</c:v>
                </c:pt>
                <c:pt idx="1341">
                  <c:v>2.1116950708945854</c:v>
                </c:pt>
                <c:pt idx="1342">
                  <c:v>2.1116950708945854</c:v>
                </c:pt>
                <c:pt idx="1343">
                  <c:v>2.1116950708945854</c:v>
                </c:pt>
                <c:pt idx="1344">
                  <c:v>2.1116950708945854</c:v>
                </c:pt>
                <c:pt idx="1345">
                  <c:v>2.1116950708945854</c:v>
                </c:pt>
                <c:pt idx="1346">
                  <c:v>2.1116950708945854</c:v>
                </c:pt>
                <c:pt idx="1347">
                  <c:v>2.1116950708945854</c:v>
                </c:pt>
                <c:pt idx="1348">
                  <c:v>2.1116950708945854</c:v>
                </c:pt>
                <c:pt idx="1349">
                  <c:v>2.1116950708945854</c:v>
                </c:pt>
                <c:pt idx="1350">
                  <c:v>2.1116950708945854</c:v>
                </c:pt>
                <c:pt idx="1351">
                  <c:v>2.1116950708945854</c:v>
                </c:pt>
                <c:pt idx="1352">
                  <c:v>2.1116950708945854</c:v>
                </c:pt>
                <c:pt idx="1353">
                  <c:v>2.1116950708945854</c:v>
                </c:pt>
                <c:pt idx="1354">
                  <c:v>2.1116950708945854</c:v>
                </c:pt>
                <c:pt idx="1355">
                  <c:v>2.1116950708945854</c:v>
                </c:pt>
                <c:pt idx="1356">
                  <c:v>2.1116950708945854</c:v>
                </c:pt>
                <c:pt idx="1357">
                  <c:v>2.1116950708945854</c:v>
                </c:pt>
                <c:pt idx="1358">
                  <c:v>2.1116950708945854</c:v>
                </c:pt>
                <c:pt idx="1359">
                  <c:v>2.1116950708945854</c:v>
                </c:pt>
                <c:pt idx="1360">
                  <c:v>2.1116950708945854</c:v>
                </c:pt>
                <c:pt idx="1361">
                  <c:v>2.1116950708945854</c:v>
                </c:pt>
                <c:pt idx="1362">
                  <c:v>2.1116950708945854</c:v>
                </c:pt>
                <c:pt idx="1363">
                  <c:v>2.1116950708945854</c:v>
                </c:pt>
                <c:pt idx="1364">
                  <c:v>2.1116950708945854</c:v>
                </c:pt>
                <c:pt idx="1365">
                  <c:v>2.1116950708945854</c:v>
                </c:pt>
                <c:pt idx="1366">
                  <c:v>2.1116950708945854</c:v>
                </c:pt>
                <c:pt idx="1367">
                  <c:v>2.1116950708945854</c:v>
                </c:pt>
                <c:pt idx="1368">
                  <c:v>2.1116950708945854</c:v>
                </c:pt>
                <c:pt idx="1369">
                  <c:v>2.1116950708945854</c:v>
                </c:pt>
                <c:pt idx="1370">
                  <c:v>2.1116950708945854</c:v>
                </c:pt>
                <c:pt idx="1371">
                  <c:v>2.1116950708945854</c:v>
                </c:pt>
                <c:pt idx="1372">
                  <c:v>2.1116950708945854</c:v>
                </c:pt>
                <c:pt idx="1373">
                  <c:v>2.1116950708945854</c:v>
                </c:pt>
                <c:pt idx="1374">
                  <c:v>2.1116950708945854</c:v>
                </c:pt>
                <c:pt idx="1375">
                  <c:v>2.1116950708945854</c:v>
                </c:pt>
                <c:pt idx="1376">
                  <c:v>2.4605856338504535</c:v>
                </c:pt>
                <c:pt idx="1377">
                  <c:v>2.4605856338504535</c:v>
                </c:pt>
                <c:pt idx="1378">
                  <c:v>2.4605856338504535</c:v>
                </c:pt>
                <c:pt idx="1379">
                  <c:v>2.4605856338504535</c:v>
                </c:pt>
                <c:pt idx="1380">
                  <c:v>2.4605856338504535</c:v>
                </c:pt>
                <c:pt idx="1381">
                  <c:v>2.4605856338504535</c:v>
                </c:pt>
                <c:pt idx="1382">
                  <c:v>2.4605856338504535</c:v>
                </c:pt>
                <c:pt idx="1383">
                  <c:v>2.4605856338504535</c:v>
                </c:pt>
                <c:pt idx="1384">
                  <c:v>2.4605856338504535</c:v>
                </c:pt>
                <c:pt idx="1385">
                  <c:v>2.4605856338504535</c:v>
                </c:pt>
                <c:pt idx="1386">
                  <c:v>2.4605856338504535</c:v>
                </c:pt>
                <c:pt idx="1387">
                  <c:v>2.4605856338504535</c:v>
                </c:pt>
                <c:pt idx="1388">
                  <c:v>2.4605856338504535</c:v>
                </c:pt>
                <c:pt idx="1389">
                  <c:v>2.4605856338504535</c:v>
                </c:pt>
                <c:pt idx="1390">
                  <c:v>2.4605856338504535</c:v>
                </c:pt>
                <c:pt idx="1391">
                  <c:v>2.4605856338504535</c:v>
                </c:pt>
                <c:pt idx="1392">
                  <c:v>2.4605856338504535</c:v>
                </c:pt>
                <c:pt idx="1393">
                  <c:v>2.4605856338504535</c:v>
                </c:pt>
                <c:pt idx="1394">
                  <c:v>2.4605856338504535</c:v>
                </c:pt>
                <c:pt idx="1395">
                  <c:v>2.4605856338504535</c:v>
                </c:pt>
                <c:pt idx="1396">
                  <c:v>2.4605856338504535</c:v>
                </c:pt>
                <c:pt idx="1397">
                  <c:v>2.4605856338504535</c:v>
                </c:pt>
                <c:pt idx="1398">
                  <c:v>2.4605856338504535</c:v>
                </c:pt>
                <c:pt idx="1399">
                  <c:v>2.4605856338504535</c:v>
                </c:pt>
                <c:pt idx="1400">
                  <c:v>2.4605856338504535</c:v>
                </c:pt>
                <c:pt idx="1401">
                  <c:v>2.4605856338504535</c:v>
                </c:pt>
                <c:pt idx="1402">
                  <c:v>2.4605856338504535</c:v>
                </c:pt>
                <c:pt idx="1403">
                  <c:v>2.4605856338504535</c:v>
                </c:pt>
                <c:pt idx="1404">
                  <c:v>2.4605856338504535</c:v>
                </c:pt>
                <c:pt idx="1405">
                  <c:v>2.4605856338504535</c:v>
                </c:pt>
                <c:pt idx="1406">
                  <c:v>2.4605856338504535</c:v>
                </c:pt>
                <c:pt idx="1407">
                  <c:v>2.4605856338504535</c:v>
                </c:pt>
                <c:pt idx="1408">
                  <c:v>2.4605856338504535</c:v>
                </c:pt>
                <c:pt idx="1409">
                  <c:v>2.4605856338504535</c:v>
                </c:pt>
                <c:pt idx="1410">
                  <c:v>2.4605856338504535</c:v>
                </c:pt>
                <c:pt idx="1411">
                  <c:v>2.4605856338504535</c:v>
                </c:pt>
                <c:pt idx="1412">
                  <c:v>2.4605856338504535</c:v>
                </c:pt>
                <c:pt idx="1413">
                  <c:v>2.4605856338504535</c:v>
                </c:pt>
                <c:pt idx="1414">
                  <c:v>2.4605856338504535</c:v>
                </c:pt>
                <c:pt idx="1415">
                  <c:v>2.4605856338504535</c:v>
                </c:pt>
                <c:pt idx="1416">
                  <c:v>2.4605856338504535</c:v>
                </c:pt>
                <c:pt idx="1417">
                  <c:v>2.4605856338504535</c:v>
                </c:pt>
                <c:pt idx="1418">
                  <c:v>2.4605856338504535</c:v>
                </c:pt>
                <c:pt idx="1419">
                  <c:v>2.4605856338504535</c:v>
                </c:pt>
                <c:pt idx="1420">
                  <c:v>2.4605856338504535</c:v>
                </c:pt>
                <c:pt idx="1421">
                  <c:v>2.4605856338504535</c:v>
                </c:pt>
                <c:pt idx="1422">
                  <c:v>2.4605856338504535</c:v>
                </c:pt>
                <c:pt idx="1423">
                  <c:v>2.4605856338504535</c:v>
                </c:pt>
                <c:pt idx="1424">
                  <c:v>2.4605856338504535</c:v>
                </c:pt>
                <c:pt idx="1425">
                  <c:v>2.4605856338504535</c:v>
                </c:pt>
                <c:pt idx="1426">
                  <c:v>2.4605856338504535</c:v>
                </c:pt>
                <c:pt idx="1427">
                  <c:v>2.4605856338504535</c:v>
                </c:pt>
                <c:pt idx="1428">
                  <c:v>2.4605856338504535</c:v>
                </c:pt>
                <c:pt idx="1429">
                  <c:v>2.4605856338504535</c:v>
                </c:pt>
                <c:pt idx="1430">
                  <c:v>2.4605856338504535</c:v>
                </c:pt>
                <c:pt idx="1431">
                  <c:v>2.4605856338504535</c:v>
                </c:pt>
                <c:pt idx="1432">
                  <c:v>2.4605856338504535</c:v>
                </c:pt>
                <c:pt idx="1433">
                  <c:v>2.4605856338504535</c:v>
                </c:pt>
                <c:pt idx="1434">
                  <c:v>2.4605856338504535</c:v>
                </c:pt>
                <c:pt idx="1435">
                  <c:v>2.4605856338504535</c:v>
                </c:pt>
                <c:pt idx="1436">
                  <c:v>2.4605856338504535</c:v>
                </c:pt>
                <c:pt idx="1437">
                  <c:v>2.4605856338504535</c:v>
                </c:pt>
                <c:pt idx="1438">
                  <c:v>2.4605856338504535</c:v>
                </c:pt>
                <c:pt idx="1439">
                  <c:v>2.4605856338504535</c:v>
                </c:pt>
                <c:pt idx="1440">
                  <c:v>2.4605856338504535</c:v>
                </c:pt>
                <c:pt idx="1441">
                  <c:v>2.4605856338504535</c:v>
                </c:pt>
                <c:pt idx="1442">
                  <c:v>2.4605856338504535</c:v>
                </c:pt>
                <c:pt idx="1443">
                  <c:v>2.4605856338504535</c:v>
                </c:pt>
                <c:pt idx="1444">
                  <c:v>2.4605856338504535</c:v>
                </c:pt>
                <c:pt idx="1445">
                  <c:v>2.4605856338504535</c:v>
                </c:pt>
                <c:pt idx="1446">
                  <c:v>2.4605856338504535</c:v>
                </c:pt>
                <c:pt idx="1447">
                  <c:v>2.4605856338504535</c:v>
                </c:pt>
                <c:pt idx="1448">
                  <c:v>2.4605856338504535</c:v>
                </c:pt>
                <c:pt idx="1449">
                  <c:v>2.4605856338504535</c:v>
                </c:pt>
                <c:pt idx="1450">
                  <c:v>2.4605856338504535</c:v>
                </c:pt>
                <c:pt idx="1451">
                  <c:v>2.4605856338504535</c:v>
                </c:pt>
                <c:pt idx="1452">
                  <c:v>2.4605856338504535</c:v>
                </c:pt>
                <c:pt idx="1453">
                  <c:v>2.4605856338504535</c:v>
                </c:pt>
                <c:pt idx="1454">
                  <c:v>2.4605856338504535</c:v>
                </c:pt>
                <c:pt idx="1455">
                  <c:v>2.4605856338504535</c:v>
                </c:pt>
                <c:pt idx="1456">
                  <c:v>2.4605856338504535</c:v>
                </c:pt>
                <c:pt idx="1457">
                  <c:v>2.4605856338504535</c:v>
                </c:pt>
                <c:pt idx="1458">
                  <c:v>2.4605856338504535</c:v>
                </c:pt>
                <c:pt idx="1459">
                  <c:v>2.4605856338504535</c:v>
                </c:pt>
                <c:pt idx="1460">
                  <c:v>2.4605856338504535</c:v>
                </c:pt>
                <c:pt idx="1461">
                  <c:v>2.4605856338504535</c:v>
                </c:pt>
                <c:pt idx="1462">
                  <c:v>2.4605856338504535</c:v>
                </c:pt>
                <c:pt idx="1463">
                  <c:v>2.4605856338504535</c:v>
                </c:pt>
                <c:pt idx="1464">
                  <c:v>2.4605856338504535</c:v>
                </c:pt>
                <c:pt idx="1465">
                  <c:v>2.4605856338504535</c:v>
                </c:pt>
                <c:pt idx="1466">
                  <c:v>2.4605856338504535</c:v>
                </c:pt>
                <c:pt idx="1467">
                  <c:v>2.4605856338504535</c:v>
                </c:pt>
                <c:pt idx="1468">
                  <c:v>2.4605856338504535</c:v>
                </c:pt>
                <c:pt idx="1469">
                  <c:v>2.4605856338504535</c:v>
                </c:pt>
                <c:pt idx="1470">
                  <c:v>2.4605856338504535</c:v>
                </c:pt>
                <c:pt idx="1471">
                  <c:v>2.4605856338504535</c:v>
                </c:pt>
                <c:pt idx="1472">
                  <c:v>2.4605856338504535</c:v>
                </c:pt>
                <c:pt idx="1473">
                  <c:v>2.4605856338504535</c:v>
                </c:pt>
                <c:pt idx="1474">
                  <c:v>2.4605856338504535</c:v>
                </c:pt>
                <c:pt idx="1475">
                  <c:v>2.4605856338504535</c:v>
                </c:pt>
                <c:pt idx="1476">
                  <c:v>2.4605856338504535</c:v>
                </c:pt>
                <c:pt idx="1477">
                  <c:v>2.4605856338504535</c:v>
                </c:pt>
                <c:pt idx="1478">
                  <c:v>2.4605856338504535</c:v>
                </c:pt>
                <c:pt idx="1479">
                  <c:v>2.4605856338504535</c:v>
                </c:pt>
                <c:pt idx="1480">
                  <c:v>2.4605856338504535</c:v>
                </c:pt>
                <c:pt idx="1481">
                  <c:v>2.4605856338504535</c:v>
                </c:pt>
                <c:pt idx="1482">
                  <c:v>2.4605856338504535</c:v>
                </c:pt>
                <c:pt idx="1483">
                  <c:v>2.4605856338504535</c:v>
                </c:pt>
                <c:pt idx="1484">
                  <c:v>2.4605856338504535</c:v>
                </c:pt>
                <c:pt idx="1485">
                  <c:v>2.4605856338504535</c:v>
                </c:pt>
                <c:pt idx="1486">
                  <c:v>2.4605856338504535</c:v>
                </c:pt>
                <c:pt idx="1487">
                  <c:v>2.4605856338504535</c:v>
                </c:pt>
                <c:pt idx="1488">
                  <c:v>2.4605856338504535</c:v>
                </c:pt>
                <c:pt idx="1489">
                  <c:v>2.4605856338504535</c:v>
                </c:pt>
                <c:pt idx="1490">
                  <c:v>2.4605856338504535</c:v>
                </c:pt>
                <c:pt idx="1491">
                  <c:v>2.4605856338504535</c:v>
                </c:pt>
                <c:pt idx="1492">
                  <c:v>2.4605856338504535</c:v>
                </c:pt>
                <c:pt idx="1493">
                  <c:v>2.4605856338504535</c:v>
                </c:pt>
                <c:pt idx="1494">
                  <c:v>2.4605856338504535</c:v>
                </c:pt>
                <c:pt idx="1495">
                  <c:v>2.4605856338504535</c:v>
                </c:pt>
                <c:pt idx="1496">
                  <c:v>2.4605856338504535</c:v>
                </c:pt>
                <c:pt idx="1497">
                  <c:v>2.4605856338504535</c:v>
                </c:pt>
                <c:pt idx="1498">
                  <c:v>2.4605856338504535</c:v>
                </c:pt>
                <c:pt idx="1499">
                  <c:v>2.4605856338504535</c:v>
                </c:pt>
                <c:pt idx="1500">
                  <c:v>2.4605856338504535</c:v>
                </c:pt>
                <c:pt idx="1501">
                  <c:v>2.4605856338504535</c:v>
                </c:pt>
                <c:pt idx="1502">
                  <c:v>2.4605856338504535</c:v>
                </c:pt>
                <c:pt idx="1503">
                  <c:v>2.4605856338504535</c:v>
                </c:pt>
                <c:pt idx="1504">
                  <c:v>2.4605856338504535</c:v>
                </c:pt>
                <c:pt idx="1505">
                  <c:v>2.4605856338504535</c:v>
                </c:pt>
                <c:pt idx="1506">
                  <c:v>2.4605856338504535</c:v>
                </c:pt>
                <c:pt idx="1507">
                  <c:v>2.4605856338504535</c:v>
                </c:pt>
                <c:pt idx="1508">
                  <c:v>2.4605856338504535</c:v>
                </c:pt>
                <c:pt idx="1509">
                  <c:v>2.4605856338504535</c:v>
                </c:pt>
                <c:pt idx="1510">
                  <c:v>2.4605856338504535</c:v>
                </c:pt>
                <c:pt idx="1511">
                  <c:v>2.4605856338504535</c:v>
                </c:pt>
                <c:pt idx="1512">
                  <c:v>2.4605856338504535</c:v>
                </c:pt>
                <c:pt idx="1513">
                  <c:v>2.4605856338504535</c:v>
                </c:pt>
                <c:pt idx="1514">
                  <c:v>2.4605856338504535</c:v>
                </c:pt>
                <c:pt idx="1515">
                  <c:v>2.4605856338504535</c:v>
                </c:pt>
                <c:pt idx="1516">
                  <c:v>2.4605856338504535</c:v>
                </c:pt>
                <c:pt idx="1517">
                  <c:v>2.4605856338504535</c:v>
                </c:pt>
                <c:pt idx="1518">
                  <c:v>2.4605856338504535</c:v>
                </c:pt>
                <c:pt idx="1519">
                  <c:v>2.4605856338504535</c:v>
                </c:pt>
                <c:pt idx="1520">
                  <c:v>2.4605856338504535</c:v>
                </c:pt>
                <c:pt idx="1521">
                  <c:v>2.4605856338504535</c:v>
                </c:pt>
                <c:pt idx="1522">
                  <c:v>2.4605856338504535</c:v>
                </c:pt>
                <c:pt idx="1523">
                  <c:v>2.4605856338504535</c:v>
                </c:pt>
                <c:pt idx="1524">
                  <c:v>2.4605856338504535</c:v>
                </c:pt>
                <c:pt idx="1525">
                  <c:v>2.4605856338504535</c:v>
                </c:pt>
                <c:pt idx="1526">
                  <c:v>2.4605856338504535</c:v>
                </c:pt>
                <c:pt idx="1527">
                  <c:v>2.4605856338504535</c:v>
                </c:pt>
                <c:pt idx="1528">
                  <c:v>2.4605856338504535</c:v>
                </c:pt>
                <c:pt idx="1529">
                  <c:v>2.4605856338504535</c:v>
                </c:pt>
                <c:pt idx="1530">
                  <c:v>2.4605856338504535</c:v>
                </c:pt>
                <c:pt idx="1531">
                  <c:v>2.4605856338504535</c:v>
                </c:pt>
                <c:pt idx="1532">
                  <c:v>2.4605856338504535</c:v>
                </c:pt>
                <c:pt idx="1533">
                  <c:v>2.4605856338504535</c:v>
                </c:pt>
                <c:pt idx="1534">
                  <c:v>2.4605856338504535</c:v>
                </c:pt>
                <c:pt idx="1535">
                  <c:v>2.4605856338504535</c:v>
                </c:pt>
                <c:pt idx="1536">
                  <c:v>2.4605856338504535</c:v>
                </c:pt>
                <c:pt idx="1537">
                  <c:v>2.4605856338504535</c:v>
                </c:pt>
                <c:pt idx="1538">
                  <c:v>2.4605856338504535</c:v>
                </c:pt>
                <c:pt idx="1539">
                  <c:v>2.4605856338504535</c:v>
                </c:pt>
                <c:pt idx="1540">
                  <c:v>2.4605856338504535</c:v>
                </c:pt>
                <c:pt idx="1541">
                  <c:v>2.4605856338504535</c:v>
                </c:pt>
                <c:pt idx="1542">
                  <c:v>2.4605856338504535</c:v>
                </c:pt>
                <c:pt idx="1543">
                  <c:v>2.4605856338504535</c:v>
                </c:pt>
                <c:pt idx="1544">
                  <c:v>2.4605856338504535</c:v>
                </c:pt>
                <c:pt idx="1545">
                  <c:v>2.4605856338504535</c:v>
                </c:pt>
                <c:pt idx="1546">
                  <c:v>2.4605856338504535</c:v>
                </c:pt>
                <c:pt idx="1547">
                  <c:v>2.4605856338504535</c:v>
                </c:pt>
                <c:pt idx="1548">
                  <c:v>2.4605856338504535</c:v>
                </c:pt>
                <c:pt idx="1549">
                  <c:v>2.4605856338504535</c:v>
                </c:pt>
                <c:pt idx="1550">
                  <c:v>2.4605856338504535</c:v>
                </c:pt>
                <c:pt idx="1551">
                  <c:v>2.4605856338504535</c:v>
                </c:pt>
                <c:pt idx="1552">
                  <c:v>2.4605856338504535</c:v>
                </c:pt>
                <c:pt idx="1553">
                  <c:v>2.4605856338504535</c:v>
                </c:pt>
                <c:pt idx="1554">
                  <c:v>2.4605856338504535</c:v>
                </c:pt>
                <c:pt idx="1555">
                  <c:v>2.4605856338504535</c:v>
                </c:pt>
                <c:pt idx="1556">
                  <c:v>2.4605856338504535</c:v>
                </c:pt>
                <c:pt idx="1557">
                  <c:v>2.4605856338504535</c:v>
                </c:pt>
                <c:pt idx="1558">
                  <c:v>2.4605856338504535</c:v>
                </c:pt>
                <c:pt idx="1559">
                  <c:v>2.4605856338504535</c:v>
                </c:pt>
                <c:pt idx="1560">
                  <c:v>2.4605856338504535</c:v>
                </c:pt>
                <c:pt idx="1561">
                  <c:v>2.4605856338504535</c:v>
                </c:pt>
                <c:pt idx="1562">
                  <c:v>2.4605856338504535</c:v>
                </c:pt>
                <c:pt idx="1563">
                  <c:v>2.4605856338504535</c:v>
                </c:pt>
                <c:pt idx="1564">
                  <c:v>2.4605856338504535</c:v>
                </c:pt>
                <c:pt idx="1565">
                  <c:v>2.4605856338504535</c:v>
                </c:pt>
                <c:pt idx="1566">
                  <c:v>2.4605856338504535</c:v>
                </c:pt>
                <c:pt idx="1567">
                  <c:v>2.4605856338504535</c:v>
                </c:pt>
                <c:pt idx="1568">
                  <c:v>2.4605856338504535</c:v>
                </c:pt>
                <c:pt idx="1569">
                  <c:v>2.4605856338504535</c:v>
                </c:pt>
                <c:pt idx="1570">
                  <c:v>2.4605856338504535</c:v>
                </c:pt>
                <c:pt idx="1571">
                  <c:v>2.4605856338504535</c:v>
                </c:pt>
                <c:pt idx="1572">
                  <c:v>2.4605856338504535</c:v>
                </c:pt>
                <c:pt idx="1573">
                  <c:v>2.4605856338504535</c:v>
                </c:pt>
                <c:pt idx="1574">
                  <c:v>2.4605856338504535</c:v>
                </c:pt>
                <c:pt idx="1575">
                  <c:v>2.4605856338504535</c:v>
                </c:pt>
                <c:pt idx="1576">
                  <c:v>2.4605856338504535</c:v>
                </c:pt>
                <c:pt idx="1577">
                  <c:v>2.4605856338504535</c:v>
                </c:pt>
                <c:pt idx="1578">
                  <c:v>2.4605856338504535</c:v>
                </c:pt>
                <c:pt idx="1579">
                  <c:v>2.4605856338504535</c:v>
                </c:pt>
                <c:pt idx="1580">
                  <c:v>2.4605856338504535</c:v>
                </c:pt>
                <c:pt idx="1581">
                  <c:v>2.4605856338504535</c:v>
                </c:pt>
                <c:pt idx="1582">
                  <c:v>2.4605856338504535</c:v>
                </c:pt>
                <c:pt idx="1583">
                  <c:v>2.4605856338504535</c:v>
                </c:pt>
                <c:pt idx="1584">
                  <c:v>2.2856766853752815</c:v>
                </c:pt>
                <c:pt idx="1585">
                  <c:v>2.2856766853752815</c:v>
                </c:pt>
                <c:pt idx="1586">
                  <c:v>2.2856766853752815</c:v>
                </c:pt>
                <c:pt idx="1587">
                  <c:v>2.2856766853752815</c:v>
                </c:pt>
                <c:pt idx="1588">
                  <c:v>2.2856766853752815</c:v>
                </c:pt>
                <c:pt idx="1589">
                  <c:v>2.2856766853752815</c:v>
                </c:pt>
                <c:pt idx="1590">
                  <c:v>2.2856766853752815</c:v>
                </c:pt>
                <c:pt idx="1591">
                  <c:v>2.2856766853752815</c:v>
                </c:pt>
                <c:pt idx="1592">
                  <c:v>2.2856766853752815</c:v>
                </c:pt>
                <c:pt idx="1593">
                  <c:v>2.2856766853752815</c:v>
                </c:pt>
                <c:pt idx="1594">
                  <c:v>2.2856766853752815</c:v>
                </c:pt>
                <c:pt idx="1595">
                  <c:v>2.2856766853752815</c:v>
                </c:pt>
                <c:pt idx="1596">
                  <c:v>2.2856766853752815</c:v>
                </c:pt>
                <c:pt idx="1597">
                  <c:v>2.2856766853752815</c:v>
                </c:pt>
                <c:pt idx="1598">
                  <c:v>2.2856766853752815</c:v>
                </c:pt>
                <c:pt idx="1599">
                  <c:v>2.2856766853752815</c:v>
                </c:pt>
                <c:pt idx="1600">
                  <c:v>2.2856766853752815</c:v>
                </c:pt>
                <c:pt idx="1601">
                  <c:v>2.2856766853752815</c:v>
                </c:pt>
                <c:pt idx="1602">
                  <c:v>2.2856766853752815</c:v>
                </c:pt>
                <c:pt idx="1603">
                  <c:v>2.2856766853752815</c:v>
                </c:pt>
                <c:pt idx="1604">
                  <c:v>2.2856766853752815</c:v>
                </c:pt>
                <c:pt idx="1605">
                  <c:v>2.2856766853752815</c:v>
                </c:pt>
                <c:pt idx="1606">
                  <c:v>2.2856766853752815</c:v>
                </c:pt>
                <c:pt idx="1607">
                  <c:v>2.2856766853752815</c:v>
                </c:pt>
                <c:pt idx="1608">
                  <c:v>2.2856766853752815</c:v>
                </c:pt>
                <c:pt idx="1609">
                  <c:v>2.2856766853752815</c:v>
                </c:pt>
                <c:pt idx="1610">
                  <c:v>2.2856766853752815</c:v>
                </c:pt>
                <c:pt idx="1611">
                  <c:v>2.2856766853752815</c:v>
                </c:pt>
                <c:pt idx="1612">
                  <c:v>2.2856766853752815</c:v>
                </c:pt>
                <c:pt idx="1613">
                  <c:v>2.2856766853752815</c:v>
                </c:pt>
                <c:pt idx="1614">
                  <c:v>2.2856766853752815</c:v>
                </c:pt>
                <c:pt idx="1615">
                  <c:v>2.2856766853752815</c:v>
                </c:pt>
                <c:pt idx="1616">
                  <c:v>2.2856766853752815</c:v>
                </c:pt>
                <c:pt idx="1617">
                  <c:v>2.2856766853752815</c:v>
                </c:pt>
                <c:pt idx="1618">
                  <c:v>2.2856766853752815</c:v>
                </c:pt>
                <c:pt idx="1619">
                  <c:v>2.2856766853752815</c:v>
                </c:pt>
                <c:pt idx="1620">
                  <c:v>2.2856766853752815</c:v>
                </c:pt>
                <c:pt idx="1621">
                  <c:v>2.2856766853752815</c:v>
                </c:pt>
                <c:pt idx="1622">
                  <c:v>2.2856766853752815</c:v>
                </c:pt>
                <c:pt idx="1623">
                  <c:v>2.2856766853752815</c:v>
                </c:pt>
                <c:pt idx="1624">
                  <c:v>2.2856766853752815</c:v>
                </c:pt>
                <c:pt idx="1625">
                  <c:v>2.2856766853752815</c:v>
                </c:pt>
                <c:pt idx="1626">
                  <c:v>2.2856766853752815</c:v>
                </c:pt>
                <c:pt idx="1627">
                  <c:v>2.2856766853752815</c:v>
                </c:pt>
                <c:pt idx="1628">
                  <c:v>2.2856766853752815</c:v>
                </c:pt>
                <c:pt idx="1629">
                  <c:v>2.2856766853752815</c:v>
                </c:pt>
                <c:pt idx="1630">
                  <c:v>2.2856766853752815</c:v>
                </c:pt>
                <c:pt idx="1631">
                  <c:v>2.2856766853752815</c:v>
                </c:pt>
                <c:pt idx="1632">
                  <c:v>2.2856766853752815</c:v>
                </c:pt>
                <c:pt idx="1633">
                  <c:v>2.2856766853752815</c:v>
                </c:pt>
                <c:pt idx="1634">
                  <c:v>2.2856766853752815</c:v>
                </c:pt>
                <c:pt idx="1635">
                  <c:v>2.2856766853752815</c:v>
                </c:pt>
                <c:pt idx="1636">
                  <c:v>2.2856766853752815</c:v>
                </c:pt>
                <c:pt idx="1637">
                  <c:v>2.2856766853752815</c:v>
                </c:pt>
                <c:pt idx="1638">
                  <c:v>2.2856766853752815</c:v>
                </c:pt>
                <c:pt idx="1639">
                  <c:v>2.2856766853752815</c:v>
                </c:pt>
                <c:pt idx="1640">
                  <c:v>2.2856766853752815</c:v>
                </c:pt>
                <c:pt idx="1641">
                  <c:v>2.2856766853752815</c:v>
                </c:pt>
                <c:pt idx="1642">
                  <c:v>2.2856766853752815</c:v>
                </c:pt>
                <c:pt idx="1643">
                  <c:v>2.2856766853752815</c:v>
                </c:pt>
                <c:pt idx="1644">
                  <c:v>2.2856766853752815</c:v>
                </c:pt>
                <c:pt idx="1645">
                  <c:v>2.2856766853752815</c:v>
                </c:pt>
                <c:pt idx="1646">
                  <c:v>2.2856766853752815</c:v>
                </c:pt>
                <c:pt idx="1647">
                  <c:v>2.2856766853752815</c:v>
                </c:pt>
                <c:pt idx="1648">
                  <c:v>2.2856766853752815</c:v>
                </c:pt>
                <c:pt idx="1649">
                  <c:v>2.2856766853752815</c:v>
                </c:pt>
                <c:pt idx="1650">
                  <c:v>2.2856766853752815</c:v>
                </c:pt>
                <c:pt idx="1651">
                  <c:v>2.2856766853752815</c:v>
                </c:pt>
                <c:pt idx="1652">
                  <c:v>2.2856766853752815</c:v>
                </c:pt>
                <c:pt idx="1653">
                  <c:v>2.2856766853752815</c:v>
                </c:pt>
                <c:pt idx="1654">
                  <c:v>2.2856766853752815</c:v>
                </c:pt>
                <c:pt idx="1655">
                  <c:v>2.2856766853752815</c:v>
                </c:pt>
                <c:pt idx="1656">
                  <c:v>2.2856766853752815</c:v>
                </c:pt>
                <c:pt idx="1657">
                  <c:v>2.2856766853752815</c:v>
                </c:pt>
                <c:pt idx="1658">
                  <c:v>2.2856766853752815</c:v>
                </c:pt>
                <c:pt idx="1659">
                  <c:v>2.2856766853752815</c:v>
                </c:pt>
                <c:pt idx="1660">
                  <c:v>2.2856766853752815</c:v>
                </c:pt>
                <c:pt idx="1661">
                  <c:v>2.2856766853752815</c:v>
                </c:pt>
                <c:pt idx="1662">
                  <c:v>2.2856766853752815</c:v>
                </c:pt>
                <c:pt idx="1663">
                  <c:v>2.2856766853752815</c:v>
                </c:pt>
                <c:pt idx="1664">
                  <c:v>2.2856766853752815</c:v>
                </c:pt>
                <c:pt idx="1665">
                  <c:v>2.2856766853752815</c:v>
                </c:pt>
                <c:pt idx="1666">
                  <c:v>2.2856766853752815</c:v>
                </c:pt>
                <c:pt idx="1667">
                  <c:v>2.2856766853752815</c:v>
                </c:pt>
                <c:pt idx="1668">
                  <c:v>2.2856766853752815</c:v>
                </c:pt>
                <c:pt idx="1669">
                  <c:v>2.2856766853752815</c:v>
                </c:pt>
                <c:pt idx="1670">
                  <c:v>2.2856766853752815</c:v>
                </c:pt>
                <c:pt idx="1671">
                  <c:v>2.2856766853752815</c:v>
                </c:pt>
                <c:pt idx="1672">
                  <c:v>2.2856766853752815</c:v>
                </c:pt>
                <c:pt idx="1673">
                  <c:v>2.2856766853752815</c:v>
                </c:pt>
                <c:pt idx="1674">
                  <c:v>2.2856766853752815</c:v>
                </c:pt>
                <c:pt idx="1675">
                  <c:v>2.2856766853752815</c:v>
                </c:pt>
                <c:pt idx="1676">
                  <c:v>2.2856766853752815</c:v>
                </c:pt>
                <c:pt idx="1677">
                  <c:v>2.2856766853752815</c:v>
                </c:pt>
                <c:pt idx="1678">
                  <c:v>2.2856766853752815</c:v>
                </c:pt>
                <c:pt idx="1679">
                  <c:v>2.2856766853752815</c:v>
                </c:pt>
                <c:pt idx="1680">
                  <c:v>2.2856766853752815</c:v>
                </c:pt>
                <c:pt idx="1681">
                  <c:v>2.2856766853752815</c:v>
                </c:pt>
                <c:pt idx="1682">
                  <c:v>2.2856766853752815</c:v>
                </c:pt>
                <c:pt idx="1683">
                  <c:v>2.2856766853752815</c:v>
                </c:pt>
                <c:pt idx="1684">
                  <c:v>2.2856766853752815</c:v>
                </c:pt>
                <c:pt idx="1685">
                  <c:v>2.2856766853752815</c:v>
                </c:pt>
                <c:pt idx="1686">
                  <c:v>2.2856766853752815</c:v>
                </c:pt>
                <c:pt idx="1687">
                  <c:v>2.2856766853752815</c:v>
                </c:pt>
                <c:pt idx="1688">
                  <c:v>2.2856766853752815</c:v>
                </c:pt>
                <c:pt idx="1689">
                  <c:v>2.2856766853752815</c:v>
                </c:pt>
                <c:pt idx="1690">
                  <c:v>2.2856766853752815</c:v>
                </c:pt>
                <c:pt idx="1691">
                  <c:v>2.2856766853752815</c:v>
                </c:pt>
                <c:pt idx="1692">
                  <c:v>2.2856766853752815</c:v>
                </c:pt>
                <c:pt idx="1693">
                  <c:v>2.2856766853752815</c:v>
                </c:pt>
                <c:pt idx="1694">
                  <c:v>2.2856766853752815</c:v>
                </c:pt>
                <c:pt idx="1695">
                  <c:v>2.2856766853752815</c:v>
                </c:pt>
                <c:pt idx="1696">
                  <c:v>2.2856766853752815</c:v>
                </c:pt>
                <c:pt idx="1697">
                  <c:v>2.2856766853752815</c:v>
                </c:pt>
                <c:pt idx="1698">
                  <c:v>2.2856766853752815</c:v>
                </c:pt>
                <c:pt idx="1699">
                  <c:v>2.2856766853752815</c:v>
                </c:pt>
                <c:pt idx="1700">
                  <c:v>2.2856766853752815</c:v>
                </c:pt>
                <c:pt idx="1701">
                  <c:v>2.2856766853752815</c:v>
                </c:pt>
                <c:pt idx="1702">
                  <c:v>2.2856766853752815</c:v>
                </c:pt>
                <c:pt idx="1703">
                  <c:v>2.2856766853752815</c:v>
                </c:pt>
                <c:pt idx="1704">
                  <c:v>2.2856766853752815</c:v>
                </c:pt>
                <c:pt idx="1705">
                  <c:v>2.2856766853752815</c:v>
                </c:pt>
                <c:pt idx="1706">
                  <c:v>2.2856766853752815</c:v>
                </c:pt>
                <c:pt idx="1707">
                  <c:v>2.2856766853752815</c:v>
                </c:pt>
                <c:pt idx="1708">
                  <c:v>2.2856766853752815</c:v>
                </c:pt>
                <c:pt idx="1709">
                  <c:v>2.2856766853752815</c:v>
                </c:pt>
                <c:pt idx="1710">
                  <c:v>2.2856766853752815</c:v>
                </c:pt>
                <c:pt idx="1711">
                  <c:v>2.2856766853752815</c:v>
                </c:pt>
                <c:pt idx="1712">
                  <c:v>2.2856766853752815</c:v>
                </c:pt>
                <c:pt idx="1713">
                  <c:v>2.2856766853752815</c:v>
                </c:pt>
                <c:pt idx="1714">
                  <c:v>2.2856766853752815</c:v>
                </c:pt>
                <c:pt idx="1715">
                  <c:v>2.2856766853752815</c:v>
                </c:pt>
                <c:pt idx="1716">
                  <c:v>2.2856766853752815</c:v>
                </c:pt>
                <c:pt idx="1717">
                  <c:v>2.2856766853752815</c:v>
                </c:pt>
                <c:pt idx="1718">
                  <c:v>2.2856766853752815</c:v>
                </c:pt>
                <c:pt idx="1719">
                  <c:v>2.2856766853752815</c:v>
                </c:pt>
                <c:pt idx="1720">
                  <c:v>2.2856766853752815</c:v>
                </c:pt>
                <c:pt idx="1721">
                  <c:v>2.2856766853752815</c:v>
                </c:pt>
                <c:pt idx="1722">
                  <c:v>2.2856766853752815</c:v>
                </c:pt>
                <c:pt idx="1723">
                  <c:v>2.2856766853752815</c:v>
                </c:pt>
                <c:pt idx="1724">
                  <c:v>2.2856766853752815</c:v>
                </c:pt>
                <c:pt idx="1725">
                  <c:v>2.2856766853752815</c:v>
                </c:pt>
                <c:pt idx="1726">
                  <c:v>2.2856766853752815</c:v>
                </c:pt>
                <c:pt idx="1727">
                  <c:v>2.2856766853752815</c:v>
                </c:pt>
                <c:pt idx="1728">
                  <c:v>2.2856766853752815</c:v>
                </c:pt>
                <c:pt idx="1729">
                  <c:v>2.2856766853752815</c:v>
                </c:pt>
                <c:pt idx="1730">
                  <c:v>2.2856766853752815</c:v>
                </c:pt>
                <c:pt idx="1731">
                  <c:v>2.2856766853752815</c:v>
                </c:pt>
                <c:pt idx="1732">
                  <c:v>2.2856766853752815</c:v>
                </c:pt>
                <c:pt idx="1733">
                  <c:v>2.2856766853752815</c:v>
                </c:pt>
                <c:pt idx="1734">
                  <c:v>2.2856766853752815</c:v>
                </c:pt>
                <c:pt idx="1735">
                  <c:v>2.2856766853752815</c:v>
                </c:pt>
                <c:pt idx="1736">
                  <c:v>2.2856766853752815</c:v>
                </c:pt>
                <c:pt idx="1737">
                  <c:v>2.2856766853752815</c:v>
                </c:pt>
                <c:pt idx="1738">
                  <c:v>2.2856766853752815</c:v>
                </c:pt>
                <c:pt idx="1739">
                  <c:v>2.2856766853752815</c:v>
                </c:pt>
                <c:pt idx="1740">
                  <c:v>2.2856766853752815</c:v>
                </c:pt>
                <c:pt idx="1741">
                  <c:v>2.2856766853752815</c:v>
                </c:pt>
                <c:pt idx="1742">
                  <c:v>2.2856766853752815</c:v>
                </c:pt>
                <c:pt idx="1743">
                  <c:v>2.2856766853752815</c:v>
                </c:pt>
                <c:pt idx="1744">
                  <c:v>2.2856766853752815</c:v>
                </c:pt>
                <c:pt idx="1745">
                  <c:v>2.2856766853752815</c:v>
                </c:pt>
                <c:pt idx="1746">
                  <c:v>2.2856766853752815</c:v>
                </c:pt>
                <c:pt idx="1747">
                  <c:v>2.2856766853752815</c:v>
                </c:pt>
                <c:pt idx="1748">
                  <c:v>2.2856766853752815</c:v>
                </c:pt>
                <c:pt idx="1749">
                  <c:v>2.2856766853752815</c:v>
                </c:pt>
                <c:pt idx="1750">
                  <c:v>2.2856766853752815</c:v>
                </c:pt>
                <c:pt idx="1751">
                  <c:v>2.2856766853752815</c:v>
                </c:pt>
                <c:pt idx="1752">
                  <c:v>2.2856766853752815</c:v>
                </c:pt>
                <c:pt idx="1753">
                  <c:v>2.2856766853752815</c:v>
                </c:pt>
                <c:pt idx="1754">
                  <c:v>2.2856766853752815</c:v>
                </c:pt>
                <c:pt idx="1755">
                  <c:v>2.2856766853752815</c:v>
                </c:pt>
                <c:pt idx="1756">
                  <c:v>2.2856766853752815</c:v>
                </c:pt>
                <c:pt idx="1757">
                  <c:v>2.2856766853752815</c:v>
                </c:pt>
                <c:pt idx="1758">
                  <c:v>2.2856766853752815</c:v>
                </c:pt>
                <c:pt idx="1759">
                  <c:v>2.2856766853752815</c:v>
                </c:pt>
                <c:pt idx="1760">
                  <c:v>2.2856766853752815</c:v>
                </c:pt>
                <c:pt idx="1761">
                  <c:v>2.2856766853752815</c:v>
                </c:pt>
                <c:pt idx="1762">
                  <c:v>2.2856766853752815</c:v>
                </c:pt>
                <c:pt idx="1763">
                  <c:v>2.2856766853752815</c:v>
                </c:pt>
                <c:pt idx="1764">
                  <c:v>2.2856766853752815</c:v>
                </c:pt>
                <c:pt idx="1765">
                  <c:v>2.2856766853752815</c:v>
                </c:pt>
                <c:pt idx="1766">
                  <c:v>2.2856766853752815</c:v>
                </c:pt>
                <c:pt idx="1767">
                  <c:v>2.2856766853752815</c:v>
                </c:pt>
                <c:pt idx="1768">
                  <c:v>2.2856766853752815</c:v>
                </c:pt>
                <c:pt idx="1769">
                  <c:v>2.2856766853752815</c:v>
                </c:pt>
                <c:pt idx="1770">
                  <c:v>2.2856766853752815</c:v>
                </c:pt>
                <c:pt idx="1771">
                  <c:v>2.2856766853752815</c:v>
                </c:pt>
                <c:pt idx="1772">
                  <c:v>2.2856766853752815</c:v>
                </c:pt>
                <c:pt idx="1773">
                  <c:v>2.2856766853752815</c:v>
                </c:pt>
                <c:pt idx="1774">
                  <c:v>2.2856766853752815</c:v>
                </c:pt>
                <c:pt idx="1775">
                  <c:v>2.2856766853752815</c:v>
                </c:pt>
                <c:pt idx="1776">
                  <c:v>2.2856766853752815</c:v>
                </c:pt>
                <c:pt idx="1777">
                  <c:v>2.2856766853752815</c:v>
                </c:pt>
                <c:pt idx="1778">
                  <c:v>2.2856766853752815</c:v>
                </c:pt>
                <c:pt idx="1779">
                  <c:v>2.2856766853752815</c:v>
                </c:pt>
                <c:pt idx="1780">
                  <c:v>2.2856766853752815</c:v>
                </c:pt>
                <c:pt idx="1781">
                  <c:v>2.2856766853752815</c:v>
                </c:pt>
                <c:pt idx="1782">
                  <c:v>2.2856766853752815</c:v>
                </c:pt>
                <c:pt idx="1783">
                  <c:v>2.2856766853752815</c:v>
                </c:pt>
                <c:pt idx="1784">
                  <c:v>2.2856766853752815</c:v>
                </c:pt>
                <c:pt idx="1785">
                  <c:v>2.2856766853752815</c:v>
                </c:pt>
                <c:pt idx="1786">
                  <c:v>2.2856766853752815</c:v>
                </c:pt>
                <c:pt idx="1787">
                  <c:v>2.2856766853752815</c:v>
                </c:pt>
                <c:pt idx="1788">
                  <c:v>2.2856766853752815</c:v>
                </c:pt>
                <c:pt idx="1789">
                  <c:v>2.2856766853752815</c:v>
                </c:pt>
                <c:pt idx="1790">
                  <c:v>2.2856766853752815</c:v>
                </c:pt>
                <c:pt idx="1791">
                  <c:v>2.2856766853752815</c:v>
                </c:pt>
                <c:pt idx="1792">
                  <c:v>2.2856766853752815</c:v>
                </c:pt>
                <c:pt idx="1793">
                  <c:v>2.2856766853752815</c:v>
                </c:pt>
                <c:pt idx="1794">
                  <c:v>2.2856766853752815</c:v>
                </c:pt>
                <c:pt idx="1795">
                  <c:v>2.2856766853752815</c:v>
                </c:pt>
                <c:pt idx="1796">
                  <c:v>2.2856766853752815</c:v>
                </c:pt>
                <c:pt idx="1797">
                  <c:v>2.2856766853752815</c:v>
                </c:pt>
                <c:pt idx="1798">
                  <c:v>2.2856766853752815</c:v>
                </c:pt>
                <c:pt idx="1799">
                  <c:v>2.2856766853752815</c:v>
                </c:pt>
                <c:pt idx="1800">
                  <c:v>2.2856766853752815</c:v>
                </c:pt>
                <c:pt idx="1801">
                  <c:v>2.2856766853752815</c:v>
                </c:pt>
                <c:pt idx="1802">
                  <c:v>2.2856766853752815</c:v>
                </c:pt>
                <c:pt idx="1803">
                  <c:v>2.2856766853752815</c:v>
                </c:pt>
                <c:pt idx="1804">
                  <c:v>2.2856766853752815</c:v>
                </c:pt>
                <c:pt idx="1805">
                  <c:v>2.2856766853752815</c:v>
                </c:pt>
                <c:pt idx="1806">
                  <c:v>2.2856766853752815</c:v>
                </c:pt>
                <c:pt idx="1807">
                  <c:v>2.2856766853752815</c:v>
                </c:pt>
                <c:pt idx="1808">
                  <c:v>2.2856766853752815</c:v>
                </c:pt>
                <c:pt idx="1809">
                  <c:v>2.2856766853752815</c:v>
                </c:pt>
                <c:pt idx="1810">
                  <c:v>2.2856766853752815</c:v>
                </c:pt>
                <c:pt idx="1811">
                  <c:v>2.2856766853752815</c:v>
                </c:pt>
                <c:pt idx="1812">
                  <c:v>2.2916112142866472</c:v>
                </c:pt>
                <c:pt idx="1813">
                  <c:v>2.2916112142866472</c:v>
                </c:pt>
                <c:pt idx="1814">
                  <c:v>2.2916112142866472</c:v>
                </c:pt>
                <c:pt idx="1815">
                  <c:v>2.2916112142866472</c:v>
                </c:pt>
                <c:pt idx="1816">
                  <c:v>2.2916112142866472</c:v>
                </c:pt>
                <c:pt idx="1817">
                  <c:v>2.2916112142866472</c:v>
                </c:pt>
                <c:pt idx="1818">
                  <c:v>2.2916112142866472</c:v>
                </c:pt>
                <c:pt idx="1819">
                  <c:v>2.2916112142866472</c:v>
                </c:pt>
                <c:pt idx="1820">
                  <c:v>2.2916112142866472</c:v>
                </c:pt>
                <c:pt idx="1821">
                  <c:v>2.2916112142866472</c:v>
                </c:pt>
                <c:pt idx="1822">
                  <c:v>2.2916112142866472</c:v>
                </c:pt>
                <c:pt idx="1823">
                  <c:v>2.2916112142866472</c:v>
                </c:pt>
                <c:pt idx="1824">
                  <c:v>2.2916112142866472</c:v>
                </c:pt>
                <c:pt idx="1825">
                  <c:v>2.2916112142866472</c:v>
                </c:pt>
                <c:pt idx="1826">
                  <c:v>2.2916112142866472</c:v>
                </c:pt>
                <c:pt idx="1827">
                  <c:v>2.2916112142866472</c:v>
                </c:pt>
                <c:pt idx="1828">
                  <c:v>2.2916112142866472</c:v>
                </c:pt>
                <c:pt idx="1829">
                  <c:v>2.2916112142866472</c:v>
                </c:pt>
                <c:pt idx="1830">
                  <c:v>2.2916112142866472</c:v>
                </c:pt>
                <c:pt idx="1831">
                  <c:v>2.2916112142866472</c:v>
                </c:pt>
                <c:pt idx="1832">
                  <c:v>2.2916112142866472</c:v>
                </c:pt>
                <c:pt idx="1833">
                  <c:v>2.2916112142866472</c:v>
                </c:pt>
                <c:pt idx="1834">
                  <c:v>2.2916112142866472</c:v>
                </c:pt>
                <c:pt idx="1835">
                  <c:v>2.2916112142866472</c:v>
                </c:pt>
                <c:pt idx="1836">
                  <c:v>2.2916112142866472</c:v>
                </c:pt>
                <c:pt idx="1837">
                  <c:v>2.2916112142866472</c:v>
                </c:pt>
                <c:pt idx="1838">
                  <c:v>2.2916112142866472</c:v>
                </c:pt>
                <c:pt idx="1839">
                  <c:v>2.2916112142866472</c:v>
                </c:pt>
                <c:pt idx="1840">
                  <c:v>2.2916112142866472</c:v>
                </c:pt>
                <c:pt idx="1841">
                  <c:v>2.2916112142866472</c:v>
                </c:pt>
                <c:pt idx="1842">
                  <c:v>2.2916112142866472</c:v>
                </c:pt>
                <c:pt idx="1843">
                  <c:v>2.2916112142866472</c:v>
                </c:pt>
                <c:pt idx="1844">
                  <c:v>2.2916112142866472</c:v>
                </c:pt>
                <c:pt idx="1845">
                  <c:v>2.2916112142866472</c:v>
                </c:pt>
                <c:pt idx="1846">
                  <c:v>2.2916112142866472</c:v>
                </c:pt>
                <c:pt idx="1847">
                  <c:v>2.2916112142866472</c:v>
                </c:pt>
                <c:pt idx="1848">
                  <c:v>2.2916112142866472</c:v>
                </c:pt>
                <c:pt idx="1849">
                  <c:v>2.2916112142866472</c:v>
                </c:pt>
                <c:pt idx="1850">
                  <c:v>2.2916112142866472</c:v>
                </c:pt>
                <c:pt idx="1851">
                  <c:v>2.2916112142866472</c:v>
                </c:pt>
                <c:pt idx="1852">
                  <c:v>2.2916112142866472</c:v>
                </c:pt>
                <c:pt idx="1853">
                  <c:v>2.2916112142866472</c:v>
                </c:pt>
                <c:pt idx="1854">
                  <c:v>2.2916112142866472</c:v>
                </c:pt>
                <c:pt idx="1855">
                  <c:v>2.2916112142866472</c:v>
                </c:pt>
                <c:pt idx="1856">
                  <c:v>2.2916112142866472</c:v>
                </c:pt>
                <c:pt idx="1857">
                  <c:v>2.2916112142866472</c:v>
                </c:pt>
                <c:pt idx="1858">
                  <c:v>2.2916112142866472</c:v>
                </c:pt>
                <c:pt idx="1859">
                  <c:v>2.2916112142866472</c:v>
                </c:pt>
                <c:pt idx="1860">
                  <c:v>2.2916112142866472</c:v>
                </c:pt>
                <c:pt idx="1861">
                  <c:v>2.2916112142866472</c:v>
                </c:pt>
                <c:pt idx="1862">
                  <c:v>2.2916112142866472</c:v>
                </c:pt>
                <c:pt idx="1863">
                  <c:v>2.2916112142866472</c:v>
                </c:pt>
                <c:pt idx="1864">
                  <c:v>2.2916112142866472</c:v>
                </c:pt>
                <c:pt idx="1865">
                  <c:v>2.2916112142866472</c:v>
                </c:pt>
                <c:pt idx="1866">
                  <c:v>2.2916112142866472</c:v>
                </c:pt>
                <c:pt idx="1867">
                  <c:v>2.2916112142866472</c:v>
                </c:pt>
                <c:pt idx="1868">
                  <c:v>2.2916112142866472</c:v>
                </c:pt>
                <c:pt idx="1869">
                  <c:v>2.2916112142866472</c:v>
                </c:pt>
                <c:pt idx="1870">
                  <c:v>2.2916112142866472</c:v>
                </c:pt>
                <c:pt idx="1871">
                  <c:v>2.2916112142866472</c:v>
                </c:pt>
                <c:pt idx="1872">
                  <c:v>2.2916112142866472</c:v>
                </c:pt>
                <c:pt idx="1873">
                  <c:v>2.2916112142866472</c:v>
                </c:pt>
                <c:pt idx="1874">
                  <c:v>2.2916112142866472</c:v>
                </c:pt>
                <c:pt idx="1875">
                  <c:v>2.2916112142866472</c:v>
                </c:pt>
                <c:pt idx="1876">
                  <c:v>2.2916112142866472</c:v>
                </c:pt>
                <c:pt idx="1877">
                  <c:v>2.2916112142866472</c:v>
                </c:pt>
                <c:pt idx="1878">
                  <c:v>2.2916112142866472</c:v>
                </c:pt>
                <c:pt idx="1879">
                  <c:v>2.2916112142866472</c:v>
                </c:pt>
                <c:pt idx="1880">
                  <c:v>2.2916112142866472</c:v>
                </c:pt>
                <c:pt idx="1881">
                  <c:v>2.2916112142866472</c:v>
                </c:pt>
                <c:pt idx="1882">
                  <c:v>2.2916112142866472</c:v>
                </c:pt>
                <c:pt idx="1883">
                  <c:v>2.2916112142866472</c:v>
                </c:pt>
                <c:pt idx="1884">
                  <c:v>2.2916112142866472</c:v>
                </c:pt>
                <c:pt idx="1885">
                  <c:v>2.2916112142866472</c:v>
                </c:pt>
                <c:pt idx="1886">
                  <c:v>2.2916112142866472</c:v>
                </c:pt>
                <c:pt idx="1887">
                  <c:v>2.2916112142866472</c:v>
                </c:pt>
                <c:pt idx="1888">
                  <c:v>2.2916112142866472</c:v>
                </c:pt>
                <c:pt idx="1889">
                  <c:v>2.2916112142866472</c:v>
                </c:pt>
                <c:pt idx="1890">
                  <c:v>2.2916112142866472</c:v>
                </c:pt>
                <c:pt idx="1891">
                  <c:v>2.2916112142866472</c:v>
                </c:pt>
                <c:pt idx="1892">
                  <c:v>2.2916112142866472</c:v>
                </c:pt>
                <c:pt idx="1893">
                  <c:v>2.2916112142866472</c:v>
                </c:pt>
                <c:pt idx="1894">
                  <c:v>2.2916112142866472</c:v>
                </c:pt>
                <c:pt idx="1895">
                  <c:v>2.2916112142866472</c:v>
                </c:pt>
                <c:pt idx="1896">
                  <c:v>2.2916112142866472</c:v>
                </c:pt>
                <c:pt idx="1897">
                  <c:v>2.2916112142866472</c:v>
                </c:pt>
                <c:pt idx="1898">
                  <c:v>2.2916112142866472</c:v>
                </c:pt>
                <c:pt idx="1899">
                  <c:v>2.2916112142866472</c:v>
                </c:pt>
                <c:pt idx="1900">
                  <c:v>2.2916112142866472</c:v>
                </c:pt>
                <c:pt idx="1901">
                  <c:v>2.2916112142866472</c:v>
                </c:pt>
                <c:pt idx="1902">
                  <c:v>2.2916112142866472</c:v>
                </c:pt>
                <c:pt idx="1903">
                  <c:v>2.2916112142866472</c:v>
                </c:pt>
                <c:pt idx="1904">
                  <c:v>2.2916112142866472</c:v>
                </c:pt>
                <c:pt idx="1905">
                  <c:v>2.2916112142866472</c:v>
                </c:pt>
                <c:pt idx="1906">
                  <c:v>2.2916112142866472</c:v>
                </c:pt>
                <c:pt idx="1907">
                  <c:v>2.2916112142866472</c:v>
                </c:pt>
                <c:pt idx="1908">
                  <c:v>2.2916112142866472</c:v>
                </c:pt>
                <c:pt idx="1909">
                  <c:v>2.2916112142866472</c:v>
                </c:pt>
                <c:pt idx="1910">
                  <c:v>2.2916112142866472</c:v>
                </c:pt>
                <c:pt idx="1911">
                  <c:v>2.2916112142866472</c:v>
                </c:pt>
                <c:pt idx="1912">
                  <c:v>2.2916112142866472</c:v>
                </c:pt>
                <c:pt idx="1913">
                  <c:v>2.2916112142866472</c:v>
                </c:pt>
                <c:pt idx="1914">
                  <c:v>2.2916112142866472</c:v>
                </c:pt>
                <c:pt idx="1915">
                  <c:v>2.2916112142866472</c:v>
                </c:pt>
                <c:pt idx="1916">
                  <c:v>2.2916112142866472</c:v>
                </c:pt>
                <c:pt idx="1917">
                  <c:v>2.2916112142866472</c:v>
                </c:pt>
                <c:pt idx="1918">
                  <c:v>2.2916112142866472</c:v>
                </c:pt>
                <c:pt idx="1919">
                  <c:v>2.2916112142866472</c:v>
                </c:pt>
                <c:pt idx="1920">
                  <c:v>2.2916112142866472</c:v>
                </c:pt>
                <c:pt idx="1921">
                  <c:v>2.2916112142866472</c:v>
                </c:pt>
                <c:pt idx="1922">
                  <c:v>2.2916112142866472</c:v>
                </c:pt>
                <c:pt idx="1923">
                  <c:v>2.2916112142866472</c:v>
                </c:pt>
                <c:pt idx="1924">
                  <c:v>2.2916112142866472</c:v>
                </c:pt>
                <c:pt idx="1925">
                  <c:v>2.2916112142866472</c:v>
                </c:pt>
                <c:pt idx="1926">
                  <c:v>2.2916112142866472</c:v>
                </c:pt>
                <c:pt idx="1927">
                  <c:v>2.2916112142866472</c:v>
                </c:pt>
                <c:pt idx="1928">
                  <c:v>2.2916112142866472</c:v>
                </c:pt>
                <c:pt idx="1929">
                  <c:v>2.2916112142866472</c:v>
                </c:pt>
                <c:pt idx="1930">
                  <c:v>2.2916112142866472</c:v>
                </c:pt>
                <c:pt idx="1931">
                  <c:v>2.2916112142866472</c:v>
                </c:pt>
                <c:pt idx="1932">
                  <c:v>2.2916112142866472</c:v>
                </c:pt>
                <c:pt idx="1933">
                  <c:v>2.2916112142866472</c:v>
                </c:pt>
                <c:pt idx="1934">
                  <c:v>2.2916112142866472</c:v>
                </c:pt>
                <c:pt idx="1935">
                  <c:v>2.2916112142866472</c:v>
                </c:pt>
                <c:pt idx="1936">
                  <c:v>2.2916112142866472</c:v>
                </c:pt>
                <c:pt idx="1937">
                  <c:v>2.2916112142866472</c:v>
                </c:pt>
                <c:pt idx="1938">
                  <c:v>2.2916112142866472</c:v>
                </c:pt>
                <c:pt idx="1939">
                  <c:v>2.2916112142866472</c:v>
                </c:pt>
                <c:pt idx="1940">
                  <c:v>2.2916112142866472</c:v>
                </c:pt>
                <c:pt idx="1941">
                  <c:v>2.2916112142866472</c:v>
                </c:pt>
                <c:pt idx="1942">
                  <c:v>2.2916112142866472</c:v>
                </c:pt>
                <c:pt idx="1943">
                  <c:v>2.2916112142866472</c:v>
                </c:pt>
                <c:pt idx="1944">
                  <c:v>2.2916112142866472</c:v>
                </c:pt>
                <c:pt idx="1945">
                  <c:v>2.2916112142866472</c:v>
                </c:pt>
                <c:pt idx="1946">
                  <c:v>2.2916112142866472</c:v>
                </c:pt>
                <c:pt idx="1947">
                  <c:v>2.2916112142866472</c:v>
                </c:pt>
                <c:pt idx="1948">
                  <c:v>2.2916112142866472</c:v>
                </c:pt>
                <c:pt idx="1949">
                  <c:v>2.2916112142866472</c:v>
                </c:pt>
                <c:pt idx="1950">
                  <c:v>2.2916112142866472</c:v>
                </c:pt>
                <c:pt idx="1951">
                  <c:v>2.2916112142866472</c:v>
                </c:pt>
                <c:pt idx="1952">
                  <c:v>2.2916112142866472</c:v>
                </c:pt>
                <c:pt idx="1953">
                  <c:v>2.2916112142866472</c:v>
                </c:pt>
                <c:pt idx="1954">
                  <c:v>2.2916112142866472</c:v>
                </c:pt>
                <c:pt idx="1955">
                  <c:v>2.2916112142866472</c:v>
                </c:pt>
                <c:pt idx="1956">
                  <c:v>2.2916112142866472</c:v>
                </c:pt>
                <c:pt idx="1957">
                  <c:v>2.2916112142866472</c:v>
                </c:pt>
                <c:pt idx="1958">
                  <c:v>2.2916112142866472</c:v>
                </c:pt>
                <c:pt idx="1959">
                  <c:v>2.2916112142866472</c:v>
                </c:pt>
                <c:pt idx="1960">
                  <c:v>2.2916112142866472</c:v>
                </c:pt>
                <c:pt idx="1961">
                  <c:v>2.2916112142866472</c:v>
                </c:pt>
                <c:pt idx="1962">
                  <c:v>2.2916112142866472</c:v>
                </c:pt>
                <c:pt idx="1963">
                  <c:v>2.2916112142866472</c:v>
                </c:pt>
                <c:pt idx="1964">
                  <c:v>2.2916112142866472</c:v>
                </c:pt>
                <c:pt idx="1965">
                  <c:v>2.2916112142866472</c:v>
                </c:pt>
                <c:pt idx="1966">
                  <c:v>2.2916112142866472</c:v>
                </c:pt>
                <c:pt idx="1967">
                  <c:v>2.2916112142866472</c:v>
                </c:pt>
                <c:pt idx="1968">
                  <c:v>2.2916112142866472</c:v>
                </c:pt>
                <c:pt idx="1969">
                  <c:v>2.2916112142866472</c:v>
                </c:pt>
                <c:pt idx="1970">
                  <c:v>2.2916112142866472</c:v>
                </c:pt>
                <c:pt idx="1971">
                  <c:v>2.2916112142866472</c:v>
                </c:pt>
                <c:pt idx="1972">
                  <c:v>2.2916112142866472</c:v>
                </c:pt>
                <c:pt idx="1973">
                  <c:v>2.2916112142866472</c:v>
                </c:pt>
                <c:pt idx="1974">
                  <c:v>2.2916112142866472</c:v>
                </c:pt>
                <c:pt idx="1975">
                  <c:v>2.2916112142866472</c:v>
                </c:pt>
                <c:pt idx="1976">
                  <c:v>2.2916112142866472</c:v>
                </c:pt>
                <c:pt idx="1977">
                  <c:v>2.2916112142866472</c:v>
                </c:pt>
                <c:pt idx="1978">
                  <c:v>2.2916112142866472</c:v>
                </c:pt>
                <c:pt idx="1979">
                  <c:v>2.2916112142866472</c:v>
                </c:pt>
                <c:pt idx="1980">
                  <c:v>2.2916112142866472</c:v>
                </c:pt>
                <c:pt idx="1981">
                  <c:v>2.2916112142866472</c:v>
                </c:pt>
                <c:pt idx="1982">
                  <c:v>2.2916112142866472</c:v>
                </c:pt>
                <c:pt idx="1983">
                  <c:v>2.2916112142866472</c:v>
                </c:pt>
                <c:pt idx="1984">
                  <c:v>2.2916112142866472</c:v>
                </c:pt>
                <c:pt idx="1985">
                  <c:v>2.2916112142866472</c:v>
                </c:pt>
                <c:pt idx="1986">
                  <c:v>2.2916112142866472</c:v>
                </c:pt>
                <c:pt idx="1987">
                  <c:v>2.2916112142866472</c:v>
                </c:pt>
                <c:pt idx="1988">
                  <c:v>2.2916112142866472</c:v>
                </c:pt>
                <c:pt idx="1989">
                  <c:v>2.2916112142866472</c:v>
                </c:pt>
                <c:pt idx="1990">
                  <c:v>2.2916112142866472</c:v>
                </c:pt>
                <c:pt idx="1991">
                  <c:v>2.2916112142866472</c:v>
                </c:pt>
                <c:pt idx="1992">
                  <c:v>2.2916112142866472</c:v>
                </c:pt>
                <c:pt idx="1993">
                  <c:v>2.2916112142866472</c:v>
                </c:pt>
                <c:pt idx="1994">
                  <c:v>2.2916112142866472</c:v>
                </c:pt>
                <c:pt idx="1995">
                  <c:v>2.2916112142866472</c:v>
                </c:pt>
                <c:pt idx="1996">
                  <c:v>2.2916112142866472</c:v>
                </c:pt>
                <c:pt idx="1997">
                  <c:v>2.2916112142866472</c:v>
                </c:pt>
                <c:pt idx="1998">
                  <c:v>2.2916112142866472</c:v>
                </c:pt>
                <c:pt idx="1999">
                  <c:v>2.2916112142866472</c:v>
                </c:pt>
                <c:pt idx="2000">
                  <c:v>2.2916112142866472</c:v>
                </c:pt>
                <c:pt idx="2001">
                  <c:v>2.2916112142866472</c:v>
                </c:pt>
                <c:pt idx="2002">
                  <c:v>2.2916112142866472</c:v>
                </c:pt>
                <c:pt idx="2003">
                  <c:v>2.2916112142866472</c:v>
                </c:pt>
                <c:pt idx="2004">
                  <c:v>2.2916112142866472</c:v>
                </c:pt>
                <c:pt idx="2005">
                  <c:v>2.2916112142866472</c:v>
                </c:pt>
                <c:pt idx="2006">
                  <c:v>2.2916112142866472</c:v>
                </c:pt>
                <c:pt idx="2007">
                  <c:v>2.2916112142866472</c:v>
                </c:pt>
                <c:pt idx="2008">
                  <c:v>2.2916112142866472</c:v>
                </c:pt>
                <c:pt idx="2009">
                  <c:v>2.2916112142866472</c:v>
                </c:pt>
                <c:pt idx="2010">
                  <c:v>2.2916112142866472</c:v>
                </c:pt>
                <c:pt idx="2011">
                  <c:v>2.2916112142866472</c:v>
                </c:pt>
                <c:pt idx="2012">
                  <c:v>2.2916112142866472</c:v>
                </c:pt>
                <c:pt idx="2013">
                  <c:v>2.2916112142866472</c:v>
                </c:pt>
                <c:pt idx="2014">
                  <c:v>2.2916112142866472</c:v>
                </c:pt>
                <c:pt idx="2015">
                  <c:v>2.2916112142866472</c:v>
                </c:pt>
                <c:pt idx="2016">
                  <c:v>2.2916112142866472</c:v>
                </c:pt>
                <c:pt idx="2017">
                  <c:v>2.2916112142866472</c:v>
                </c:pt>
                <c:pt idx="2018">
                  <c:v>2.2916112142866472</c:v>
                </c:pt>
                <c:pt idx="2019">
                  <c:v>2.2916112142866472</c:v>
                </c:pt>
                <c:pt idx="2020">
                  <c:v>2.2916112142866472</c:v>
                </c:pt>
                <c:pt idx="2021">
                  <c:v>2.2916112142866472</c:v>
                </c:pt>
                <c:pt idx="2022">
                  <c:v>2.2916112142866472</c:v>
                </c:pt>
                <c:pt idx="2023">
                  <c:v>2.2916112142866472</c:v>
                </c:pt>
                <c:pt idx="2024">
                  <c:v>2.2916112142866472</c:v>
                </c:pt>
                <c:pt idx="2025">
                  <c:v>2.2916112142866472</c:v>
                </c:pt>
                <c:pt idx="2026">
                  <c:v>2.2916112142866472</c:v>
                </c:pt>
                <c:pt idx="2027">
                  <c:v>2.2916112142866472</c:v>
                </c:pt>
                <c:pt idx="2028">
                  <c:v>2.2916112142866472</c:v>
                </c:pt>
                <c:pt idx="2029">
                  <c:v>2.2916112142866472</c:v>
                </c:pt>
                <c:pt idx="2030">
                  <c:v>2.2916112142866472</c:v>
                </c:pt>
                <c:pt idx="2031">
                  <c:v>2.2916112142866472</c:v>
                </c:pt>
                <c:pt idx="2032">
                  <c:v>2.2916112142866472</c:v>
                </c:pt>
                <c:pt idx="2033">
                  <c:v>2.2916112142866472</c:v>
                </c:pt>
                <c:pt idx="2034">
                  <c:v>2.2916112142866472</c:v>
                </c:pt>
                <c:pt idx="2035">
                  <c:v>2.2916112142866472</c:v>
                </c:pt>
                <c:pt idx="2036">
                  <c:v>2.1578346967570763</c:v>
                </c:pt>
                <c:pt idx="2037">
                  <c:v>2.1578346967570763</c:v>
                </c:pt>
                <c:pt idx="2038">
                  <c:v>2.1578346967570763</c:v>
                </c:pt>
                <c:pt idx="2039">
                  <c:v>2.1578346967570763</c:v>
                </c:pt>
                <c:pt idx="2040">
                  <c:v>2.1578346967570763</c:v>
                </c:pt>
                <c:pt idx="2041">
                  <c:v>2.1578346967570763</c:v>
                </c:pt>
                <c:pt idx="2042">
                  <c:v>2.1578346967570763</c:v>
                </c:pt>
                <c:pt idx="2043">
                  <c:v>2.1578346967570763</c:v>
                </c:pt>
                <c:pt idx="2044">
                  <c:v>2.1578346967570763</c:v>
                </c:pt>
                <c:pt idx="2045">
                  <c:v>2.1578346967570763</c:v>
                </c:pt>
                <c:pt idx="2046">
                  <c:v>2.1578346967570763</c:v>
                </c:pt>
                <c:pt idx="2047">
                  <c:v>2.1578346967570763</c:v>
                </c:pt>
                <c:pt idx="2048">
                  <c:v>2.1578346967570763</c:v>
                </c:pt>
                <c:pt idx="2049">
                  <c:v>2.1578346967570763</c:v>
                </c:pt>
                <c:pt idx="2050">
                  <c:v>2.1578346967570763</c:v>
                </c:pt>
                <c:pt idx="2051">
                  <c:v>2.1578346967570763</c:v>
                </c:pt>
                <c:pt idx="2052">
                  <c:v>2.1578346967570763</c:v>
                </c:pt>
                <c:pt idx="2053">
                  <c:v>2.1578346967570763</c:v>
                </c:pt>
                <c:pt idx="2054">
                  <c:v>2.1578346967570763</c:v>
                </c:pt>
                <c:pt idx="2055">
                  <c:v>2.1578346967570763</c:v>
                </c:pt>
                <c:pt idx="2056">
                  <c:v>2.1578346967570763</c:v>
                </c:pt>
                <c:pt idx="2057">
                  <c:v>2.1578346967570763</c:v>
                </c:pt>
                <c:pt idx="2058">
                  <c:v>2.1578346967570763</c:v>
                </c:pt>
                <c:pt idx="2059">
                  <c:v>2.1578346967570763</c:v>
                </c:pt>
                <c:pt idx="2060">
                  <c:v>2.1578346967570763</c:v>
                </c:pt>
                <c:pt idx="2061">
                  <c:v>2.1578346967570763</c:v>
                </c:pt>
                <c:pt idx="2062">
                  <c:v>2.1578346967570763</c:v>
                </c:pt>
                <c:pt idx="2063">
                  <c:v>2.1578346967570763</c:v>
                </c:pt>
                <c:pt idx="2064">
                  <c:v>2.1578346967570763</c:v>
                </c:pt>
                <c:pt idx="2065">
                  <c:v>2.1578346967570763</c:v>
                </c:pt>
                <c:pt idx="2066">
                  <c:v>2.1578346967570763</c:v>
                </c:pt>
                <c:pt idx="2067">
                  <c:v>2.1578346967570763</c:v>
                </c:pt>
                <c:pt idx="2068">
                  <c:v>2.1578346967570763</c:v>
                </c:pt>
                <c:pt idx="2069">
                  <c:v>2.1578346967570763</c:v>
                </c:pt>
                <c:pt idx="2070">
                  <c:v>2.1578346967570763</c:v>
                </c:pt>
                <c:pt idx="2071">
                  <c:v>2.1578346967570763</c:v>
                </c:pt>
                <c:pt idx="2072">
                  <c:v>2.1578346967570763</c:v>
                </c:pt>
                <c:pt idx="2073">
                  <c:v>2.1578346967570763</c:v>
                </c:pt>
                <c:pt idx="2074">
                  <c:v>2.1578346967570763</c:v>
                </c:pt>
                <c:pt idx="2075">
                  <c:v>2.1578346967570763</c:v>
                </c:pt>
                <c:pt idx="2076">
                  <c:v>2.1578346967570763</c:v>
                </c:pt>
                <c:pt idx="2077">
                  <c:v>2.1578346967570763</c:v>
                </c:pt>
                <c:pt idx="2078">
                  <c:v>2.1578346967570763</c:v>
                </c:pt>
                <c:pt idx="2079">
                  <c:v>2.1578346967570763</c:v>
                </c:pt>
                <c:pt idx="2080">
                  <c:v>2.1578346967570763</c:v>
                </c:pt>
                <c:pt idx="2081">
                  <c:v>2.1578346967570763</c:v>
                </c:pt>
                <c:pt idx="2082">
                  <c:v>2.1578346967570763</c:v>
                </c:pt>
                <c:pt idx="2083">
                  <c:v>2.1578346967570763</c:v>
                </c:pt>
                <c:pt idx="2084">
                  <c:v>2.1578346967570763</c:v>
                </c:pt>
                <c:pt idx="2085">
                  <c:v>2.1578346967570763</c:v>
                </c:pt>
                <c:pt idx="2086">
                  <c:v>2.1578346967570763</c:v>
                </c:pt>
                <c:pt idx="2087">
                  <c:v>2.1578346967570763</c:v>
                </c:pt>
                <c:pt idx="2088">
                  <c:v>2.1578346967570763</c:v>
                </c:pt>
                <c:pt idx="2089">
                  <c:v>2.1578346967570763</c:v>
                </c:pt>
                <c:pt idx="2090">
                  <c:v>2.1578346967570763</c:v>
                </c:pt>
                <c:pt idx="2091">
                  <c:v>2.1578346967570763</c:v>
                </c:pt>
                <c:pt idx="2092">
                  <c:v>2.1578346967570763</c:v>
                </c:pt>
                <c:pt idx="2093">
                  <c:v>2.1578346967570763</c:v>
                </c:pt>
                <c:pt idx="2094">
                  <c:v>2.1578346967570763</c:v>
                </c:pt>
                <c:pt idx="2095">
                  <c:v>2.1578346967570763</c:v>
                </c:pt>
                <c:pt idx="2096">
                  <c:v>2.1578346967570763</c:v>
                </c:pt>
                <c:pt idx="2097">
                  <c:v>2.1578346967570763</c:v>
                </c:pt>
                <c:pt idx="2098">
                  <c:v>2.1578346967570763</c:v>
                </c:pt>
                <c:pt idx="2099">
                  <c:v>2.1578346967570763</c:v>
                </c:pt>
                <c:pt idx="2100">
                  <c:v>2.1578346967570763</c:v>
                </c:pt>
                <c:pt idx="2101">
                  <c:v>2.1578346967570763</c:v>
                </c:pt>
                <c:pt idx="2102">
                  <c:v>2.1578346967570763</c:v>
                </c:pt>
                <c:pt idx="2103">
                  <c:v>2.1578346967570763</c:v>
                </c:pt>
                <c:pt idx="2104">
                  <c:v>2.1578346967570763</c:v>
                </c:pt>
                <c:pt idx="2105">
                  <c:v>2.1578346967570763</c:v>
                </c:pt>
                <c:pt idx="2106">
                  <c:v>2.1578346967570763</c:v>
                </c:pt>
                <c:pt idx="2107">
                  <c:v>2.1578346967570763</c:v>
                </c:pt>
                <c:pt idx="2108">
                  <c:v>2.1578346967570763</c:v>
                </c:pt>
                <c:pt idx="2109">
                  <c:v>2.1578346967570763</c:v>
                </c:pt>
                <c:pt idx="2110">
                  <c:v>2.1578346967570763</c:v>
                </c:pt>
                <c:pt idx="2111">
                  <c:v>2.1578346967570763</c:v>
                </c:pt>
                <c:pt idx="2112">
                  <c:v>2.1578346967570763</c:v>
                </c:pt>
                <c:pt idx="2113">
                  <c:v>2.1578346967570763</c:v>
                </c:pt>
                <c:pt idx="2114">
                  <c:v>2.1578346967570763</c:v>
                </c:pt>
                <c:pt idx="2115">
                  <c:v>2.1578346967570763</c:v>
                </c:pt>
                <c:pt idx="2116">
                  <c:v>2.1578346967570763</c:v>
                </c:pt>
                <c:pt idx="2117">
                  <c:v>2.1578346967570763</c:v>
                </c:pt>
                <c:pt idx="2118">
                  <c:v>2.1578346967570763</c:v>
                </c:pt>
                <c:pt idx="2119">
                  <c:v>2.1578346967570763</c:v>
                </c:pt>
                <c:pt idx="2120">
                  <c:v>2.1578346967570763</c:v>
                </c:pt>
                <c:pt idx="2121">
                  <c:v>2.1578346967570763</c:v>
                </c:pt>
                <c:pt idx="2122">
                  <c:v>2.1578346967570763</c:v>
                </c:pt>
                <c:pt idx="2123">
                  <c:v>2.1578346967570763</c:v>
                </c:pt>
                <c:pt idx="2124">
                  <c:v>2.1578346967570763</c:v>
                </c:pt>
                <c:pt idx="2125">
                  <c:v>2.1578346967570763</c:v>
                </c:pt>
                <c:pt idx="2126">
                  <c:v>2.1578346967570763</c:v>
                </c:pt>
                <c:pt idx="2127">
                  <c:v>2.1578346967570763</c:v>
                </c:pt>
                <c:pt idx="2128">
                  <c:v>2.1578346967570763</c:v>
                </c:pt>
                <c:pt idx="2129">
                  <c:v>2.1578346967570763</c:v>
                </c:pt>
                <c:pt idx="2130">
                  <c:v>2.1578346967570763</c:v>
                </c:pt>
                <c:pt idx="2131">
                  <c:v>2.1578346967570763</c:v>
                </c:pt>
                <c:pt idx="2132">
                  <c:v>2.1578346967570763</c:v>
                </c:pt>
                <c:pt idx="2133">
                  <c:v>2.1578346967570763</c:v>
                </c:pt>
                <c:pt idx="2134">
                  <c:v>2.1578346967570763</c:v>
                </c:pt>
                <c:pt idx="2135">
                  <c:v>2.1578346967570763</c:v>
                </c:pt>
                <c:pt idx="2136">
                  <c:v>2.1578346967570763</c:v>
                </c:pt>
                <c:pt idx="2137">
                  <c:v>2.1578346967570763</c:v>
                </c:pt>
                <c:pt idx="2138">
                  <c:v>2.1578346967570763</c:v>
                </c:pt>
                <c:pt idx="2139">
                  <c:v>2.1578346967570763</c:v>
                </c:pt>
                <c:pt idx="2140">
                  <c:v>2.1578346967570763</c:v>
                </c:pt>
                <c:pt idx="2141">
                  <c:v>2.1578346967570763</c:v>
                </c:pt>
                <c:pt idx="2142">
                  <c:v>2.1578346967570763</c:v>
                </c:pt>
                <c:pt idx="2143">
                  <c:v>2.1578346967570763</c:v>
                </c:pt>
                <c:pt idx="2144">
                  <c:v>2.1578346967570763</c:v>
                </c:pt>
                <c:pt idx="2145">
                  <c:v>2.1578346967570763</c:v>
                </c:pt>
                <c:pt idx="2146">
                  <c:v>2.1578346967570763</c:v>
                </c:pt>
                <c:pt idx="2147">
                  <c:v>2.1578346967570763</c:v>
                </c:pt>
                <c:pt idx="2148">
                  <c:v>2.1578346967570763</c:v>
                </c:pt>
                <c:pt idx="2149">
                  <c:v>2.1578346967570763</c:v>
                </c:pt>
                <c:pt idx="2150">
                  <c:v>2.1578346967570763</c:v>
                </c:pt>
                <c:pt idx="2151">
                  <c:v>2.1578346967570763</c:v>
                </c:pt>
                <c:pt idx="2152">
                  <c:v>2.1578346967570763</c:v>
                </c:pt>
                <c:pt idx="2153">
                  <c:v>2.1578346967570763</c:v>
                </c:pt>
                <c:pt idx="2154">
                  <c:v>2.1578346967570763</c:v>
                </c:pt>
                <c:pt idx="2155">
                  <c:v>2.1578346967570763</c:v>
                </c:pt>
                <c:pt idx="2156">
                  <c:v>2.1578346967570763</c:v>
                </c:pt>
                <c:pt idx="2157">
                  <c:v>2.1578346967570763</c:v>
                </c:pt>
                <c:pt idx="2158">
                  <c:v>2.1578346967570763</c:v>
                </c:pt>
                <c:pt idx="2159">
                  <c:v>2.1578346967570763</c:v>
                </c:pt>
                <c:pt idx="2160">
                  <c:v>2.1578346967570763</c:v>
                </c:pt>
                <c:pt idx="2161">
                  <c:v>2.1578346967570763</c:v>
                </c:pt>
                <c:pt idx="2162">
                  <c:v>2.1578346967570763</c:v>
                </c:pt>
                <c:pt idx="2163">
                  <c:v>2.1578346967570763</c:v>
                </c:pt>
                <c:pt idx="2164">
                  <c:v>2.1578346967570763</c:v>
                </c:pt>
                <c:pt idx="2165">
                  <c:v>2.1578346967570763</c:v>
                </c:pt>
                <c:pt idx="2166">
                  <c:v>2.1578346967570763</c:v>
                </c:pt>
                <c:pt idx="2167">
                  <c:v>2.1578346967570763</c:v>
                </c:pt>
                <c:pt idx="2168">
                  <c:v>2.1578346967570763</c:v>
                </c:pt>
                <c:pt idx="2169">
                  <c:v>2.1578346967570763</c:v>
                </c:pt>
                <c:pt idx="2170">
                  <c:v>2.1578346967570763</c:v>
                </c:pt>
                <c:pt idx="2171">
                  <c:v>2.1578346967570763</c:v>
                </c:pt>
                <c:pt idx="2172">
                  <c:v>2.1578346967570763</c:v>
                </c:pt>
                <c:pt idx="2173">
                  <c:v>2.1578346967570763</c:v>
                </c:pt>
                <c:pt idx="2174">
                  <c:v>2.1578346967570763</c:v>
                </c:pt>
                <c:pt idx="2175">
                  <c:v>2.1578346967570763</c:v>
                </c:pt>
                <c:pt idx="2176">
                  <c:v>2.1578346967570763</c:v>
                </c:pt>
                <c:pt idx="2177">
                  <c:v>2.1578346967570763</c:v>
                </c:pt>
                <c:pt idx="2178">
                  <c:v>2.1578346967570763</c:v>
                </c:pt>
                <c:pt idx="2179">
                  <c:v>2.1578346967570763</c:v>
                </c:pt>
                <c:pt idx="2180">
                  <c:v>2.1578346967570763</c:v>
                </c:pt>
                <c:pt idx="2181">
                  <c:v>2.1578346967570763</c:v>
                </c:pt>
                <c:pt idx="2182">
                  <c:v>2.1578346967570763</c:v>
                </c:pt>
                <c:pt idx="2183">
                  <c:v>2.1578346967570763</c:v>
                </c:pt>
                <c:pt idx="2184">
                  <c:v>2.1578346967570763</c:v>
                </c:pt>
                <c:pt idx="2185">
                  <c:v>2.1578346967570763</c:v>
                </c:pt>
                <c:pt idx="2186">
                  <c:v>2.1578346967570763</c:v>
                </c:pt>
                <c:pt idx="2187">
                  <c:v>2.1578346967570763</c:v>
                </c:pt>
                <c:pt idx="2188">
                  <c:v>2.1578346967570763</c:v>
                </c:pt>
                <c:pt idx="2189">
                  <c:v>2.1578346967570763</c:v>
                </c:pt>
                <c:pt idx="2190">
                  <c:v>2.1578346967570763</c:v>
                </c:pt>
                <c:pt idx="2191">
                  <c:v>2.1578346967570763</c:v>
                </c:pt>
                <c:pt idx="2192">
                  <c:v>2.1578346967570763</c:v>
                </c:pt>
                <c:pt idx="2193">
                  <c:v>2.1578346967570763</c:v>
                </c:pt>
                <c:pt idx="2194">
                  <c:v>2.1578346967570763</c:v>
                </c:pt>
                <c:pt idx="2195">
                  <c:v>2.1578346967570763</c:v>
                </c:pt>
                <c:pt idx="2196">
                  <c:v>2.1578346967570763</c:v>
                </c:pt>
                <c:pt idx="2197">
                  <c:v>2.1578346967570763</c:v>
                </c:pt>
                <c:pt idx="2198">
                  <c:v>2.1578346967570763</c:v>
                </c:pt>
                <c:pt idx="2199">
                  <c:v>2.1578346967570763</c:v>
                </c:pt>
                <c:pt idx="2200">
                  <c:v>2.1578346967570763</c:v>
                </c:pt>
                <c:pt idx="2201">
                  <c:v>2.1578346967570763</c:v>
                </c:pt>
                <c:pt idx="2202">
                  <c:v>2.1578346967570763</c:v>
                </c:pt>
                <c:pt idx="2203">
                  <c:v>2.1578346967570763</c:v>
                </c:pt>
                <c:pt idx="2204">
                  <c:v>2.1578346967570763</c:v>
                </c:pt>
                <c:pt idx="2205">
                  <c:v>2.1578346967570763</c:v>
                </c:pt>
                <c:pt idx="2206">
                  <c:v>2.1578346967570763</c:v>
                </c:pt>
                <c:pt idx="2207">
                  <c:v>2.1578346967570763</c:v>
                </c:pt>
                <c:pt idx="2208">
                  <c:v>2.1578346967570763</c:v>
                </c:pt>
                <c:pt idx="2209">
                  <c:v>2.1578346967570763</c:v>
                </c:pt>
                <c:pt idx="2210">
                  <c:v>2.1578346967570763</c:v>
                </c:pt>
                <c:pt idx="2211">
                  <c:v>2.1578346967570763</c:v>
                </c:pt>
                <c:pt idx="2212">
                  <c:v>2.1578346967570763</c:v>
                </c:pt>
                <c:pt idx="2213">
                  <c:v>2.1578346967570763</c:v>
                </c:pt>
                <c:pt idx="2214">
                  <c:v>2.1578346967570763</c:v>
                </c:pt>
                <c:pt idx="2215">
                  <c:v>2.1578346967570763</c:v>
                </c:pt>
                <c:pt idx="2216">
                  <c:v>2.1578346967570763</c:v>
                </c:pt>
                <c:pt idx="2217">
                  <c:v>2.1578346967570763</c:v>
                </c:pt>
                <c:pt idx="2218">
                  <c:v>2.1578346967570763</c:v>
                </c:pt>
                <c:pt idx="2219">
                  <c:v>2.1578346967570763</c:v>
                </c:pt>
                <c:pt idx="2220">
                  <c:v>2.1578346967570763</c:v>
                </c:pt>
                <c:pt idx="2221">
                  <c:v>2.1578346967570763</c:v>
                </c:pt>
                <c:pt idx="2222">
                  <c:v>2.1578346967570763</c:v>
                </c:pt>
                <c:pt idx="2223">
                  <c:v>2.1578346967570763</c:v>
                </c:pt>
                <c:pt idx="2224">
                  <c:v>2.1578346967570763</c:v>
                </c:pt>
                <c:pt idx="2225">
                  <c:v>2.1578346967570763</c:v>
                </c:pt>
                <c:pt idx="2226">
                  <c:v>2.1578346967570763</c:v>
                </c:pt>
                <c:pt idx="2227">
                  <c:v>2.1578346967570763</c:v>
                </c:pt>
                <c:pt idx="2228">
                  <c:v>2.1578346967570763</c:v>
                </c:pt>
                <c:pt idx="2229">
                  <c:v>2.1578346967570763</c:v>
                </c:pt>
                <c:pt idx="2230">
                  <c:v>2.1578346967570763</c:v>
                </c:pt>
                <c:pt idx="2231">
                  <c:v>2.1578346967570763</c:v>
                </c:pt>
                <c:pt idx="2232">
                  <c:v>2.1578346967570763</c:v>
                </c:pt>
                <c:pt idx="2233">
                  <c:v>2.1578346967570763</c:v>
                </c:pt>
                <c:pt idx="2234">
                  <c:v>2.1578346967570763</c:v>
                </c:pt>
                <c:pt idx="2235">
                  <c:v>2.1578346967570763</c:v>
                </c:pt>
                <c:pt idx="2236">
                  <c:v>2.1578346967570763</c:v>
                </c:pt>
                <c:pt idx="2237">
                  <c:v>2.1578346967570763</c:v>
                </c:pt>
                <c:pt idx="2238">
                  <c:v>2.1578346967570763</c:v>
                </c:pt>
                <c:pt idx="2239">
                  <c:v>2.1578346967570763</c:v>
                </c:pt>
                <c:pt idx="2240">
                  <c:v>2.1578346967570763</c:v>
                </c:pt>
                <c:pt idx="2241">
                  <c:v>2.1578346967570763</c:v>
                </c:pt>
                <c:pt idx="2242">
                  <c:v>2.1578346967570763</c:v>
                </c:pt>
                <c:pt idx="2243">
                  <c:v>2.1578346967570763</c:v>
                </c:pt>
                <c:pt idx="2244">
                  <c:v>2.1578346967570763</c:v>
                </c:pt>
                <c:pt idx="2245">
                  <c:v>2.1578346967570763</c:v>
                </c:pt>
                <c:pt idx="2246">
                  <c:v>2.1578346967570763</c:v>
                </c:pt>
                <c:pt idx="2247">
                  <c:v>2.1578346967570763</c:v>
                </c:pt>
                <c:pt idx="2248">
                  <c:v>2.1578346967570763</c:v>
                </c:pt>
                <c:pt idx="2249">
                  <c:v>2.1578346967570763</c:v>
                </c:pt>
                <c:pt idx="2250">
                  <c:v>2.1578346967570763</c:v>
                </c:pt>
                <c:pt idx="2251">
                  <c:v>2.1578346967570763</c:v>
                </c:pt>
                <c:pt idx="2252">
                  <c:v>2.1578346967570763</c:v>
                </c:pt>
                <c:pt idx="2253">
                  <c:v>2.1578346967570763</c:v>
                </c:pt>
                <c:pt idx="2254">
                  <c:v>2.1578346967570763</c:v>
                </c:pt>
                <c:pt idx="2255">
                  <c:v>2.1578346967570763</c:v>
                </c:pt>
                <c:pt idx="2256">
                  <c:v>2.1578346967570763</c:v>
                </c:pt>
                <c:pt idx="2257">
                  <c:v>2.1578346967570763</c:v>
                </c:pt>
                <c:pt idx="2258">
                  <c:v>2.1578346967570763</c:v>
                </c:pt>
                <c:pt idx="2259">
                  <c:v>2.1578346967570763</c:v>
                </c:pt>
                <c:pt idx="2260">
                  <c:v>2.1578346967570763</c:v>
                </c:pt>
                <c:pt idx="2261">
                  <c:v>2.1578346967570763</c:v>
                </c:pt>
                <c:pt idx="2262">
                  <c:v>2.1578346967570763</c:v>
                </c:pt>
                <c:pt idx="2263">
                  <c:v>2.1578346967570763</c:v>
                </c:pt>
                <c:pt idx="2264">
                  <c:v>2.1578346967570763</c:v>
                </c:pt>
                <c:pt idx="2265">
                  <c:v>2.1578346967570763</c:v>
                </c:pt>
                <c:pt idx="2266">
                  <c:v>1.9397962647320379</c:v>
                </c:pt>
                <c:pt idx="2267">
                  <c:v>1.9397962647320379</c:v>
                </c:pt>
                <c:pt idx="2268">
                  <c:v>1.9397962647320379</c:v>
                </c:pt>
                <c:pt idx="2269">
                  <c:v>1.9397962647320379</c:v>
                </c:pt>
                <c:pt idx="2270">
                  <c:v>1.9397962647320379</c:v>
                </c:pt>
                <c:pt idx="2271">
                  <c:v>1.9397962647320379</c:v>
                </c:pt>
                <c:pt idx="2272">
                  <c:v>1.9397962647320379</c:v>
                </c:pt>
                <c:pt idx="2273">
                  <c:v>1.9397962647320379</c:v>
                </c:pt>
                <c:pt idx="2274">
                  <c:v>1.9397962647320379</c:v>
                </c:pt>
                <c:pt idx="2275">
                  <c:v>1.9397962647320379</c:v>
                </c:pt>
                <c:pt idx="2276">
                  <c:v>1.9397962647320379</c:v>
                </c:pt>
                <c:pt idx="2277">
                  <c:v>1.9397962647320379</c:v>
                </c:pt>
                <c:pt idx="2278">
                  <c:v>1.9397962647320379</c:v>
                </c:pt>
                <c:pt idx="2279">
                  <c:v>1.9397962647320379</c:v>
                </c:pt>
                <c:pt idx="2280">
                  <c:v>1.9397962647320379</c:v>
                </c:pt>
                <c:pt idx="2281">
                  <c:v>1.9397962647320379</c:v>
                </c:pt>
                <c:pt idx="2282">
                  <c:v>1.9397962647320379</c:v>
                </c:pt>
                <c:pt idx="2283">
                  <c:v>1.9397962647320379</c:v>
                </c:pt>
                <c:pt idx="2284">
                  <c:v>1.9397962647320379</c:v>
                </c:pt>
                <c:pt idx="2285">
                  <c:v>1.9397962647320379</c:v>
                </c:pt>
                <c:pt idx="2286">
                  <c:v>1.9397962647320379</c:v>
                </c:pt>
                <c:pt idx="2287">
                  <c:v>1.9397962647320379</c:v>
                </c:pt>
                <c:pt idx="2288">
                  <c:v>1.9397962647320379</c:v>
                </c:pt>
                <c:pt idx="2289">
                  <c:v>1.9397962647320379</c:v>
                </c:pt>
                <c:pt idx="2290">
                  <c:v>1.9397962647320379</c:v>
                </c:pt>
                <c:pt idx="2291">
                  <c:v>1.9397962647320379</c:v>
                </c:pt>
                <c:pt idx="2292">
                  <c:v>1.9397962647320379</c:v>
                </c:pt>
                <c:pt idx="2293">
                  <c:v>1.9397962647320379</c:v>
                </c:pt>
                <c:pt idx="2294">
                  <c:v>1.9397962647320379</c:v>
                </c:pt>
                <c:pt idx="2295">
                  <c:v>1.9397962647320379</c:v>
                </c:pt>
                <c:pt idx="2296">
                  <c:v>1.9397962647320379</c:v>
                </c:pt>
                <c:pt idx="2297">
                  <c:v>1.9397962647320379</c:v>
                </c:pt>
                <c:pt idx="2298">
                  <c:v>1.9397962647320379</c:v>
                </c:pt>
                <c:pt idx="2299">
                  <c:v>1.9397962647320379</c:v>
                </c:pt>
                <c:pt idx="2300">
                  <c:v>1.9397962647320379</c:v>
                </c:pt>
                <c:pt idx="2301">
                  <c:v>1.9397962647320379</c:v>
                </c:pt>
                <c:pt idx="2302">
                  <c:v>1.9397962647320379</c:v>
                </c:pt>
                <c:pt idx="2303">
                  <c:v>1.9397962647320379</c:v>
                </c:pt>
                <c:pt idx="2304">
                  <c:v>1.9397962647320379</c:v>
                </c:pt>
                <c:pt idx="2305">
                  <c:v>1.9397962647320379</c:v>
                </c:pt>
                <c:pt idx="2306">
                  <c:v>1.9397962647320379</c:v>
                </c:pt>
                <c:pt idx="2307">
                  <c:v>1.9397962647320379</c:v>
                </c:pt>
                <c:pt idx="2308">
                  <c:v>1.9397962647320379</c:v>
                </c:pt>
                <c:pt idx="2309">
                  <c:v>1.9397962647320379</c:v>
                </c:pt>
                <c:pt idx="2310">
                  <c:v>1.9397962647320379</c:v>
                </c:pt>
                <c:pt idx="2311">
                  <c:v>1.9397962647320379</c:v>
                </c:pt>
                <c:pt idx="2312">
                  <c:v>1.9397962647320379</c:v>
                </c:pt>
                <c:pt idx="2313">
                  <c:v>1.9397962647320379</c:v>
                </c:pt>
                <c:pt idx="2314">
                  <c:v>1.9397962647320379</c:v>
                </c:pt>
                <c:pt idx="2315">
                  <c:v>1.9397962647320379</c:v>
                </c:pt>
                <c:pt idx="2316">
                  <c:v>1.9397962647320379</c:v>
                </c:pt>
                <c:pt idx="2317">
                  <c:v>1.9397962647320379</c:v>
                </c:pt>
                <c:pt idx="2318">
                  <c:v>1.9397962647320379</c:v>
                </c:pt>
                <c:pt idx="2319">
                  <c:v>1.9397962647320379</c:v>
                </c:pt>
                <c:pt idx="2320">
                  <c:v>1.9397962647320379</c:v>
                </c:pt>
                <c:pt idx="2321">
                  <c:v>1.9397962647320379</c:v>
                </c:pt>
                <c:pt idx="2322">
                  <c:v>1.9397962647320379</c:v>
                </c:pt>
                <c:pt idx="2323">
                  <c:v>1.9397962647320379</c:v>
                </c:pt>
                <c:pt idx="2324">
                  <c:v>1.9397962647320379</c:v>
                </c:pt>
                <c:pt idx="2325">
                  <c:v>1.9397962647320379</c:v>
                </c:pt>
                <c:pt idx="2326">
                  <c:v>1.9397962647320379</c:v>
                </c:pt>
                <c:pt idx="2327">
                  <c:v>1.9397962647320379</c:v>
                </c:pt>
                <c:pt idx="2328">
                  <c:v>1.9397962647320379</c:v>
                </c:pt>
                <c:pt idx="2329">
                  <c:v>1.9397962647320379</c:v>
                </c:pt>
                <c:pt idx="2330">
                  <c:v>1.9397962647320379</c:v>
                </c:pt>
                <c:pt idx="2331">
                  <c:v>1.9397962647320379</c:v>
                </c:pt>
                <c:pt idx="2332">
                  <c:v>1.9397962647320379</c:v>
                </c:pt>
                <c:pt idx="2333">
                  <c:v>1.9397962647320379</c:v>
                </c:pt>
                <c:pt idx="2334">
                  <c:v>1.9397962647320379</c:v>
                </c:pt>
                <c:pt idx="2335">
                  <c:v>1.9397962647320379</c:v>
                </c:pt>
                <c:pt idx="2336">
                  <c:v>1.9397962647320379</c:v>
                </c:pt>
                <c:pt idx="2337">
                  <c:v>1.9397962647320379</c:v>
                </c:pt>
                <c:pt idx="2338">
                  <c:v>1.9397962647320379</c:v>
                </c:pt>
                <c:pt idx="2339">
                  <c:v>1.9397962647320379</c:v>
                </c:pt>
                <c:pt idx="2340">
                  <c:v>1.9397962647320379</c:v>
                </c:pt>
                <c:pt idx="2341">
                  <c:v>1.9397962647320379</c:v>
                </c:pt>
                <c:pt idx="2342">
                  <c:v>1.9397962647320379</c:v>
                </c:pt>
                <c:pt idx="2343">
                  <c:v>1.9397962647320379</c:v>
                </c:pt>
                <c:pt idx="2344">
                  <c:v>1.9397962647320379</c:v>
                </c:pt>
                <c:pt idx="2345">
                  <c:v>1.9397962647320379</c:v>
                </c:pt>
                <c:pt idx="2346">
                  <c:v>1.9397962647320379</c:v>
                </c:pt>
                <c:pt idx="2347">
                  <c:v>1.9397962647320379</c:v>
                </c:pt>
                <c:pt idx="2348">
                  <c:v>1.9397962647320379</c:v>
                </c:pt>
                <c:pt idx="2349">
                  <c:v>1.9397962647320379</c:v>
                </c:pt>
                <c:pt idx="2350">
                  <c:v>1.9397962647320379</c:v>
                </c:pt>
                <c:pt idx="2351">
                  <c:v>1.9397962647320379</c:v>
                </c:pt>
                <c:pt idx="2352">
                  <c:v>1.9397962647320379</c:v>
                </c:pt>
                <c:pt idx="2353">
                  <c:v>1.9397962647320379</c:v>
                </c:pt>
                <c:pt idx="2354">
                  <c:v>1.9397962647320379</c:v>
                </c:pt>
                <c:pt idx="2355">
                  <c:v>1.9397962647320379</c:v>
                </c:pt>
                <c:pt idx="2356">
                  <c:v>1.9397962647320379</c:v>
                </c:pt>
                <c:pt idx="2357">
                  <c:v>1.9397962647320379</c:v>
                </c:pt>
                <c:pt idx="2358">
                  <c:v>1.9397962647320379</c:v>
                </c:pt>
                <c:pt idx="2359">
                  <c:v>1.9397962647320379</c:v>
                </c:pt>
                <c:pt idx="2360">
                  <c:v>1.9397962647320379</c:v>
                </c:pt>
                <c:pt idx="2361">
                  <c:v>1.9397962647320379</c:v>
                </c:pt>
                <c:pt idx="2362">
                  <c:v>1.9397962647320379</c:v>
                </c:pt>
                <c:pt idx="2363">
                  <c:v>1.9397962647320379</c:v>
                </c:pt>
                <c:pt idx="2364">
                  <c:v>1.9397962647320379</c:v>
                </c:pt>
                <c:pt idx="2365">
                  <c:v>1.9397962647320379</c:v>
                </c:pt>
                <c:pt idx="2366">
                  <c:v>1.9397962647320379</c:v>
                </c:pt>
                <c:pt idx="2367">
                  <c:v>1.9397962647320379</c:v>
                </c:pt>
                <c:pt idx="2368">
                  <c:v>1.9397962647320379</c:v>
                </c:pt>
                <c:pt idx="2369">
                  <c:v>1.9397962647320379</c:v>
                </c:pt>
                <c:pt idx="2370">
                  <c:v>1.9397962647320379</c:v>
                </c:pt>
                <c:pt idx="2371">
                  <c:v>1.9397962647320379</c:v>
                </c:pt>
                <c:pt idx="2372">
                  <c:v>1.9397962647320379</c:v>
                </c:pt>
                <c:pt idx="2373">
                  <c:v>1.9397962647320379</c:v>
                </c:pt>
                <c:pt idx="2374">
                  <c:v>1.9397962647320379</c:v>
                </c:pt>
                <c:pt idx="2375">
                  <c:v>1.9397962647320379</c:v>
                </c:pt>
                <c:pt idx="2376">
                  <c:v>1.9397962647320379</c:v>
                </c:pt>
                <c:pt idx="2377">
                  <c:v>1.9397962647320379</c:v>
                </c:pt>
                <c:pt idx="2378">
                  <c:v>1.9397962647320379</c:v>
                </c:pt>
                <c:pt idx="2379">
                  <c:v>1.9397962647320379</c:v>
                </c:pt>
                <c:pt idx="2380">
                  <c:v>1.9397962647320379</c:v>
                </c:pt>
                <c:pt idx="2381">
                  <c:v>1.9397962647320379</c:v>
                </c:pt>
                <c:pt idx="2382">
                  <c:v>1.9397962647320379</c:v>
                </c:pt>
                <c:pt idx="2383">
                  <c:v>1.9397962647320379</c:v>
                </c:pt>
                <c:pt idx="2384">
                  <c:v>1.9397962647320379</c:v>
                </c:pt>
                <c:pt idx="2385">
                  <c:v>1.9397962647320379</c:v>
                </c:pt>
                <c:pt idx="2386">
                  <c:v>1.9397962647320379</c:v>
                </c:pt>
                <c:pt idx="2387">
                  <c:v>1.9397962647320379</c:v>
                </c:pt>
                <c:pt idx="2388">
                  <c:v>1.9397962647320379</c:v>
                </c:pt>
                <c:pt idx="2389">
                  <c:v>1.9397962647320379</c:v>
                </c:pt>
                <c:pt idx="2390">
                  <c:v>1.9397962647320379</c:v>
                </c:pt>
                <c:pt idx="2391">
                  <c:v>1.9397962647320379</c:v>
                </c:pt>
                <c:pt idx="2392">
                  <c:v>1.9397962647320379</c:v>
                </c:pt>
                <c:pt idx="2393">
                  <c:v>1.9397962647320379</c:v>
                </c:pt>
                <c:pt idx="2394">
                  <c:v>1.9397962647320379</c:v>
                </c:pt>
                <c:pt idx="2395">
                  <c:v>1.9397962647320379</c:v>
                </c:pt>
                <c:pt idx="2396">
                  <c:v>1.9397962647320379</c:v>
                </c:pt>
                <c:pt idx="2397">
                  <c:v>1.9397962647320379</c:v>
                </c:pt>
                <c:pt idx="2398">
                  <c:v>1.9397962647320379</c:v>
                </c:pt>
                <c:pt idx="2399">
                  <c:v>1.9397962647320379</c:v>
                </c:pt>
                <c:pt idx="2400">
                  <c:v>1.9397962647320379</c:v>
                </c:pt>
                <c:pt idx="2401">
                  <c:v>1.9397962647320379</c:v>
                </c:pt>
                <c:pt idx="2402">
                  <c:v>1.9397962647320379</c:v>
                </c:pt>
                <c:pt idx="2403">
                  <c:v>1.9397962647320379</c:v>
                </c:pt>
                <c:pt idx="2404">
                  <c:v>1.9397962647320379</c:v>
                </c:pt>
                <c:pt idx="2405">
                  <c:v>1.9397962647320379</c:v>
                </c:pt>
                <c:pt idx="2406">
                  <c:v>1.9397962647320379</c:v>
                </c:pt>
                <c:pt idx="2407">
                  <c:v>1.9397962647320379</c:v>
                </c:pt>
                <c:pt idx="2408">
                  <c:v>1.9397962647320379</c:v>
                </c:pt>
                <c:pt idx="2409">
                  <c:v>1.9397962647320379</c:v>
                </c:pt>
                <c:pt idx="2410">
                  <c:v>1.9397962647320379</c:v>
                </c:pt>
                <c:pt idx="2411">
                  <c:v>1.9397962647320379</c:v>
                </c:pt>
                <c:pt idx="2412">
                  <c:v>1.9397962647320379</c:v>
                </c:pt>
                <c:pt idx="2413">
                  <c:v>1.9397962647320379</c:v>
                </c:pt>
                <c:pt idx="2414">
                  <c:v>1.9397962647320379</c:v>
                </c:pt>
                <c:pt idx="2415">
                  <c:v>1.9397962647320379</c:v>
                </c:pt>
                <c:pt idx="2416">
                  <c:v>1.9397962647320379</c:v>
                </c:pt>
                <c:pt idx="2417">
                  <c:v>1.9397962647320379</c:v>
                </c:pt>
                <c:pt idx="2418">
                  <c:v>1.9397962647320379</c:v>
                </c:pt>
                <c:pt idx="2419">
                  <c:v>1.9397962647320379</c:v>
                </c:pt>
                <c:pt idx="2420">
                  <c:v>1.9397962647320379</c:v>
                </c:pt>
                <c:pt idx="2421">
                  <c:v>1.9397962647320379</c:v>
                </c:pt>
                <c:pt idx="2422">
                  <c:v>1.9397962647320379</c:v>
                </c:pt>
                <c:pt idx="2423">
                  <c:v>1.9397962647320379</c:v>
                </c:pt>
                <c:pt idx="2424">
                  <c:v>1.9397962647320379</c:v>
                </c:pt>
                <c:pt idx="2425">
                  <c:v>1.9397962647320379</c:v>
                </c:pt>
                <c:pt idx="2426">
                  <c:v>1.9397962647320379</c:v>
                </c:pt>
                <c:pt idx="2427">
                  <c:v>1.9397962647320379</c:v>
                </c:pt>
                <c:pt idx="2428">
                  <c:v>1.9397962647320379</c:v>
                </c:pt>
                <c:pt idx="2429">
                  <c:v>1.9397962647320379</c:v>
                </c:pt>
                <c:pt idx="2430">
                  <c:v>1.9397962647320379</c:v>
                </c:pt>
                <c:pt idx="2431">
                  <c:v>1.9397962647320379</c:v>
                </c:pt>
                <c:pt idx="2432">
                  <c:v>1.9397962647320379</c:v>
                </c:pt>
                <c:pt idx="2433">
                  <c:v>1.9397962647320379</c:v>
                </c:pt>
                <c:pt idx="2434">
                  <c:v>1.9397962647320379</c:v>
                </c:pt>
                <c:pt idx="2435">
                  <c:v>1.9397962647320379</c:v>
                </c:pt>
                <c:pt idx="2436">
                  <c:v>1.9397962647320379</c:v>
                </c:pt>
                <c:pt idx="2437">
                  <c:v>1.9397962647320379</c:v>
                </c:pt>
                <c:pt idx="2438">
                  <c:v>1.9397962647320379</c:v>
                </c:pt>
                <c:pt idx="2439">
                  <c:v>1.9397962647320379</c:v>
                </c:pt>
                <c:pt idx="2440">
                  <c:v>1.9397962647320379</c:v>
                </c:pt>
                <c:pt idx="2441">
                  <c:v>1.9397962647320379</c:v>
                </c:pt>
                <c:pt idx="2442">
                  <c:v>1.9397962647320379</c:v>
                </c:pt>
                <c:pt idx="2443">
                  <c:v>1.9397962647320379</c:v>
                </c:pt>
                <c:pt idx="2444">
                  <c:v>1.9397962647320379</c:v>
                </c:pt>
                <c:pt idx="2445">
                  <c:v>1.9397962647320379</c:v>
                </c:pt>
                <c:pt idx="2446">
                  <c:v>1.9397962647320379</c:v>
                </c:pt>
                <c:pt idx="2447">
                  <c:v>1.9397962647320379</c:v>
                </c:pt>
                <c:pt idx="2448">
                  <c:v>1.9397962647320379</c:v>
                </c:pt>
                <c:pt idx="2449">
                  <c:v>1.9397962647320379</c:v>
                </c:pt>
                <c:pt idx="2450">
                  <c:v>1.9397962647320379</c:v>
                </c:pt>
                <c:pt idx="2451">
                  <c:v>1.9397962647320379</c:v>
                </c:pt>
                <c:pt idx="2452">
                  <c:v>1.9397962647320379</c:v>
                </c:pt>
                <c:pt idx="2453">
                  <c:v>1.9397962647320379</c:v>
                </c:pt>
                <c:pt idx="2454">
                  <c:v>1.9397962647320379</c:v>
                </c:pt>
                <c:pt idx="2455">
                  <c:v>1.9397962647320379</c:v>
                </c:pt>
                <c:pt idx="2456">
                  <c:v>1.9397962647320379</c:v>
                </c:pt>
                <c:pt idx="2457">
                  <c:v>1.9397962647320379</c:v>
                </c:pt>
                <c:pt idx="2458">
                  <c:v>1.9397962647320379</c:v>
                </c:pt>
                <c:pt idx="2459">
                  <c:v>1.9397962647320379</c:v>
                </c:pt>
                <c:pt idx="2460">
                  <c:v>1.9397962647320379</c:v>
                </c:pt>
                <c:pt idx="2461">
                  <c:v>1.9397962647320379</c:v>
                </c:pt>
                <c:pt idx="2462">
                  <c:v>1.9397962647320379</c:v>
                </c:pt>
                <c:pt idx="2463">
                  <c:v>1.9397962647320379</c:v>
                </c:pt>
                <c:pt idx="2464">
                  <c:v>1.9397962647320379</c:v>
                </c:pt>
                <c:pt idx="2465">
                  <c:v>1.9397962647320379</c:v>
                </c:pt>
                <c:pt idx="2466">
                  <c:v>1.9397962647320379</c:v>
                </c:pt>
                <c:pt idx="2467">
                  <c:v>1.9397962647320379</c:v>
                </c:pt>
                <c:pt idx="2468">
                  <c:v>1.9397962647320379</c:v>
                </c:pt>
                <c:pt idx="2469">
                  <c:v>1.9397962647320379</c:v>
                </c:pt>
                <c:pt idx="2470">
                  <c:v>1.9397962647320379</c:v>
                </c:pt>
                <c:pt idx="2471">
                  <c:v>1.9397962647320379</c:v>
                </c:pt>
                <c:pt idx="2472">
                  <c:v>1.9397962647320379</c:v>
                </c:pt>
                <c:pt idx="2473">
                  <c:v>1.9397962647320379</c:v>
                </c:pt>
                <c:pt idx="2474">
                  <c:v>1.9397962647320379</c:v>
                </c:pt>
                <c:pt idx="2475">
                  <c:v>1.9397962647320379</c:v>
                </c:pt>
                <c:pt idx="2476">
                  <c:v>1.9397962647320379</c:v>
                </c:pt>
                <c:pt idx="2477">
                  <c:v>1.9397962647320379</c:v>
                </c:pt>
                <c:pt idx="2478">
                  <c:v>1.9397962647320379</c:v>
                </c:pt>
                <c:pt idx="2479">
                  <c:v>1.9397962647320379</c:v>
                </c:pt>
                <c:pt idx="2480">
                  <c:v>1.9397962647320379</c:v>
                </c:pt>
                <c:pt idx="2481">
                  <c:v>1.9397962647320379</c:v>
                </c:pt>
                <c:pt idx="2482">
                  <c:v>1.9397962647320379</c:v>
                </c:pt>
                <c:pt idx="2483">
                  <c:v>1.9397962647320379</c:v>
                </c:pt>
                <c:pt idx="2484">
                  <c:v>1.9397962647320379</c:v>
                </c:pt>
                <c:pt idx="2485">
                  <c:v>1.9397962647320379</c:v>
                </c:pt>
                <c:pt idx="2486">
                  <c:v>1.9397962647320379</c:v>
                </c:pt>
                <c:pt idx="2487">
                  <c:v>1.9397962647320379</c:v>
                </c:pt>
                <c:pt idx="2488">
                  <c:v>1.9397962647320379</c:v>
                </c:pt>
                <c:pt idx="2489">
                  <c:v>1.9397962647320379</c:v>
                </c:pt>
                <c:pt idx="2490">
                  <c:v>1.9397962647320379</c:v>
                </c:pt>
                <c:pt idx="2491">
                  <c:v>1.9397962647320379</c:v>
                </c:pt>
                <c:pt idx="2492">
                  <c:v>1.9397962647320379</c:v>
                </c:pt>
                <c:pt idx="2493">
                  <c:v>1.9397962647320379</c:v>
                </c:pt>
                <c:pt idx="2494">
                  <c:v>1.9397962647320379</c:v>
                </c:pt>
                <c:pt idx="2495">
                  <c:v>1.9397962647320379</c:v>
                </c:pt>
                <c:pt idx="2496">
                  <c:v>1.9397962647320379</c:v>
                </c:pt>
                <c:pt idx="2497">
                  <c:v>1.9397962647320379</c:v>
                </c:pt>
                <c:pt idx="2498">
                  <c:v>1.9397962647320379</c:v>
                </c:pt>
                <c:pt idx="2499">
                  <c:v>1.9397962647320379</c:v>
                </c:pt>
                <c:pt idx="2500">
                  <c:v>1.9397962647320379</c:v>
                </c:pt>
                <c:pt idx="2501">
                  <c:v>1.9397962647320379</c:v>
                </c:pt>
                <c:pt idx="2502">
                  <c:v>1.9397962647320379</c:v>
                </c:pt>
                <c:pt idx="2503">
                  <c:v>1.9397962647320379</c:v>
                </c:pt>
                <c:pt idx="2504">
                  <c:v>1.9397962647320379</c:v>
                </c:pt>
                <c:pt idx="2505">
                  <c:v>1.9397962647320379</c:v>
                </c:pt>
                <c:pt idx="2506">
                  <c:v>1.9397962647320379</c:v>
                </c:pt>
                <c:pt idx="2507">
                  <c:v>1.9397962647320379</c:v>
                </c:pt>
                <c:pt idx="2508">
                  <c:v>1.9397962647320379</c:v>
                </c:pt>
                <c:pt idx="2509">
                  <c:v>1.9397962647320379</c:v>
                </c:pt>
                <c:pt idx="2510">
                  <c:v>1.9397962647320379</c:v>
                </c:pt>
                <c:pt idx="2511">
                  <c:v>1.9397962647320379</c:v>
                </c:pt>
                <c:pt idx="2512">
                  <c:v>1.9397962647320379</c:v>
                </c:pt>
                <c:pt idx="2513">
                  <c:v>1.9397962647320379</c:v>
                </c:pt>
                <c:pt idx="2514">
                  <c:v>1.9397962647320379</c:v>
                </c:pt>
                <c:pt idx="2515">
                  <c:v>1.9397962647320379</c:v>
                </c:pt>
                <c:pt idx="2516">
                  <c:v>1.9397962647320379</c:v>
                </c:pt>
                <c:pt idx="2517">
                  <c:v>1.9397962647320379</c:v>
                </c:pt>
                <c:pt idx="2518">
                  <c:v>1.9397962647320379</c:v>
                </c:pt>
                <c:pt idx="2519">
                  <c:v>1.9397962647320379</c:v>
                </c:pt>
                <c:pt idx="2520">
                  <c:v>1.9397962647320379</c:v>
                </c:pt>
                <c:pt idx="2521">
                  <c:v>1.9397962647320379</c:v>
                </c:pt>
                <c:pt idx="2522">
                  <c:v>1.9397962647320379</c:v>
                </c:pt>
                <c:pt idx="2523">
                  <c:v>1.9397962647320379</c:v>
                </c:pt>
                <c:pt idx="2524">
                  <c:v>1.9397962647320379</c:v>
                </c:pt>
                <c:pt idx="2525">
                  <c:v>1.9397962647320379</c:v>
                </c:pt>
                <c:pt idx="2526">
                  <c:v>1.9397962647320379</c:v>
                </c:pt>
                <c:pt idx="2527">
                  <c:v>1.9397962647320379</c:v>
                </c:pt>
                <c:pt idx="2528">
                  <c:v>1.9397962647320379</c:v>
                </c:pt>
                <c:pt idx="2529">
                  <c:v>1.9397962647320379</c:v>
                </c:pt>
                <c:pt idx="2530">
                  <c:v>1.9397962647320379</c:v>
                </c:pt>
                <c:pt idx="2531">
                  <c:v>1.9397962647320379</c:v>
                </c:pt>
                <c:pt idx="2532">
                  <c:v>1.9397962647320379</c:v>
                </c:pt>
                <c:pt idx="2533">
                  <c:v>1.9397962647320379</c:v>
                </c:pt>
                <c:pt idx="2534">
                  <c:v>1.9397962647320379</c:v>
                </c:pt>
                <c:pt idx="2535">
                  <c:v>1.9397962647320379</c:v>
                </c:pt>
                <c:pt idx="2536">
                  <c:v>1.9397962647320379</c:v>
                </c:pt>
                <c:pt idx="2537">
                  <c:v>1.9397962647320379</c:v>
                </c:pt>
                <c:pt idx="2538">
                  <c:v>1.9397962647320379</c:v>
                </c:pt>
                <c:pt idx="2539">
                  <c:v>1.9397962647320379</c:v>
                </c:pt>
                <c:pt idx="2540">
                  <c:v>1.9397962647320379</c:v>
                </c:pt>
                <c:pt idx="2541">
                  <c:v>1.9397962647320379</c:v>
                </c:pt>
                <c:pt idx="2542">
                  <c:v>1.9397962647320379</c:v>
                </c:pt>
                <c:pt idx="2543">
                  <c:v>1.9397962647320379</c:v>
                </c:pt>
                <c:pt idx="2544">
                  <c:v>1.9397962647320379</c:v>
                </c:pt>
                <c:pt idx="2545">
                  <c:v>1.9397962647320379</c:v>
                </c:pt>
                <c:pt idx="2546">
                  <c:v>1.9397962647320379</c:v>
                </c:pt>
                <c:pt idx="2547">
                  <c:v>1.9397962647320379</c:v>
                </c:pt>
                <c:pt idx="2548">
                  <c:v>1.9397962647320379</c:v>
                </c:pt>
                <c:pt idx="2549">
                  <c:v>1.9397962647320379</c:v>
                </c:pt>
                <c:pt idx="2550">
                  <c:v>1.9397962647320379</c:v>
                </c:pt>
                <c:pt idx="2551">
                  <c:v>1.9397962647320379</c:v>
                </c:pt>
                <c:pt idx="2552">
                  <c:v>1.9397962647320379</c:v>
                </c:pt>
                <c:pt idx="2553">
                  <c:v>1.9397962647320379</c:v>
                </c:pt>
                <c:pt idx="2554">
                  <c:v>1.9397962647320379</c:v>
                </c:pt>
                <c:pt idx="2555">
                  <c:v>1.9397962647320379</c:v>
                </c:pt>
                <c:pt idx="2556">
                  <c:v>1.9397962647320379</c:v>
                </c:pt>
                <c:pt idx="2557">
                  <c:v>1.9397962647320379</c:v>
                </c:pt>
                <c:pt idx="2558">
                  <c:v>1.9397962647320379</c:v>
                </c:pt>
                <c:pt idx="2559">
                  <c:v>1.9397962647320379</c:v>
                </c:pt>
                <c:pt idx="2560">
                  <c:v>1.9397962647320379</c:v>
                </c:pt>
                <c:pt idx="2561">
                  <c:v>1.9397962647320379</c:v>
                </c:pt>
                <c:pt idx="2562">
                  <c:v>1.9397962647320379</c:v>
                </c:pt>
                <c:pt idx="2563">
                  <c:v>1.9397962647320379</c:v>
                </c:pt>
                <c:pt idx="2564">
                  <c:v>1.9397962647320379</c:v>
                </c:pt>
                <c:pt idx="2565">
                  <c:v>1.9397962647320379</c:v>
                </c:pt>
                <c:pt idx="2566">
                  <c:v>1.9397962647320379</c:v>
                </c:pt>
                <c:pt idx="2567">
                  <c:v>1.9397962647320379</c:v>
                </c:pt>
                <c:pt idx="2568">
                  <c:v>1.9397962647320379</c:v>
                </c:pt>
                <c:pt idx="2569">
                  <c:v>1.9397962647320379</c:v>
                </c:pt>
                <c:pt idx="2570">
                  <c:v>1.9397962647320379</c:v>
                </c:pt>
                <c:pt idx="2571">
                  <c:v>1.9397962647320379</c:v>
                </c:pt>
                <c:pt idx="2572">
                  <c:v>1.9397962647320379</c:v>
                </c:pt>
                <c:pt idx="2573">
                  <c:v>1.9397962647320379</c:v>
                </c:pt>
                <c:pt idx="2574">
                  <c:v>1.9397962647320379</c:v>
                </c:pt>
                <c:pt idx="2575">
                  <c:v>1.9397962647320379</c:v>
                </c:pt>
                <c:pt idx="2576">
                  <c:v>1.9397962647320379</c:v>
                </c:pt>
                <c:pt idx="2577">
                  <c:v>1.9397962647320379</c:v>
                </c:pt>
                <c:pt idx="2578">
                  <c:v>1.9397962647320379</c:v>
                </c:pt>
                <c:pt idx="2579">
                  <c:v>1.9397962647320379</c:v>
                </c:pt>
                <c:pt idx="2580">
                  <c:v>1.9397962647320379</c:v>
                </c:pt>
                <c:pt idx="2581">
                  <c:v>1.9397962647320379</c:v>
                </c:pt>
                <c:pt idx="2582">
                  <c:v>1.9397962647320379</c:v>
                </c:pt>
                <c:pt idx="2583">
                  <c:v>1.9397962647320379</c:v>
                </c:pt>
                <c:pt idx="2584">
                  <c:v>1.9397962647320379</c:v>
                </c:pt>
                <c:pt idx="2585">
                  <c:v>1.9397962647320379</c:v>
                </c:pt>
                <c:pt idx="2586">
                  <c:v>1.9397962647320379</c:v>
                </c:pt>
                <c:pt idx="2587">
                  <c:v>1.9397962647320379</c:v>
                </c:pt>
                <c:pt idx="2588">
                  <c:v>1.9397962647320379</c:v>
                </c:pt>
                <c:pt idx="2589">
                  <c:v>1.9397962647320379</c:v>
                </c:pt>
                <c:pt idx="2590">
                  <c:v>1.9397962647320379</c:v>
                </c:pt>
                <c:pt idx="2591">
                  <c:v>1.9397962647320379</c:v>
                </c:pt>
                <c:pt idx="2592">
                  <c:v>1.9397962647320379</c:v>
                </c:pt>
                <c:pt idx="2593">
                  <c:v>1.9397962647320379</c:v>
                </c:pt>
                <c:pt idx="2594">
                  <c:v>1.9397962647320379</c:v>
                </c:pt>
                <c:pt idx="2595">
                  <c:v>1.9397962647320379</c:v>
                </c:pt>
                <c:pt idx="2596">
                  <c:v>1.9397962647320379</c:v>
                </c:pt>
                <c:pt idx="2597">
                  <c:v>1.9397962647320379</c:v>
                </c:pt>
                <c:pt idx="2598">
                  <c:v>1.9397962647320379</c:v>
                </c:pt>
                <c:pt idx="2599">
                  <c:v>1.9397962647320379</c:v>
                </c:pt>
                <c:pt idx="2600">
                  <c:v>1.9397962647320379</c:v>
                </c:pt>
                <c:pt idx="2601">
                  <c:v>1.9397962647320379</c:v>
                </c:pt>
                <c:pt idx="2602">
                  <c:v>1.9397962647320379</c:v>
                </c:pt>
                <c:pt idx="2603">
                  <c:v>1.9397962647320379</c:v>
                </c:pt>
                <c:pt idx="2604">
                  <c:v>1.9397962647320379</c:v>
                </c:pt>
                <c:pt idx="2605">
                  <c:v>1.9397962647320379</c:v>
                </c:pt>
                <c:pt idx="2606">
                  <c:v>1.9397962647320379</c:v>
                </c:pt>
                <c:pt idx="2607">
                  <c:v>1.9397962647320379</c:v>
                </c:pt>
                <c:pt idx="2608">
                  <c:v>1.9397962647320379</c:v>
                </c:pt>
                <c:pt idx="2609">
                  <c:v>1.9397962647320379</c:v>
                </c:pt>
                <c:pt idx="2610">
                  <c:v>1.9397962647320379</c:v>
                </c:pt>
                <c:pt idx="2611">
                  <c:v>1.9397962647320379</c:v>
                </c:pt>
                <c:pt idx="2612">
                  <c:v>1.9397962647320379</c:v>
                </c:pt>
                <c:pt idx="2613">
                  <c:v>1.9397962647320379</c:v>
                </c:pt>
                <c:pt idx="2614">
                  <c:v>1.9397962647320379</c:v>
                </c:pt>
                <c:pt idx="2615">
                  <c:v>1.9397962647320379</c:v>
                </c:pt>
                <c:pt idx="2616">
                  <c:v>1.9397962647320379</c:v>
                </c:pt>
                <c:pt idx="2617">
                  <c:v>1.9397962647320379</c:v>
                </c:pt>
                <c:pt idx="2618">
                  <c:v>1.9397962647320379</c:v>
                </c:pt>
                <c:pt idx="2619">
                  <c:v>1.9397962647320379</c:v>
                </c:pt>
                <c:pt idx="2620">
                  <c:v>1.9397962647320379</c:v>
                </c:pt>
                <c:pt idx="2621">
                  <c:v>1.9397962647320379</c:v>
                </c:pt>
                <c:pt idx="2622">
                  <c:v>1.9397962647320379</c:v>
                </c:pt>
                <c:pt idx="2623">
                  <c:v>1.9397962647320379</c:v>
                </c:pt>
                <c:pt idx="2624">
                  <c:v>1.9397962647320379</c:v>
                </c:pt>
                <c:pt idx="2625">
                  <c:v>1.9397962647320379</c:v>
                </c:pt>
                <c:pt idx="2626">
                  <c:v>1.9397962647320379</c:v>
                </c:pt>
                <c:pt idx="2627">
                  <c:v>1.9397962647320379</c:v>
                </c:pt>
                <c:pt idx="2628">
                  <c:v>1.9397962647320379</c:v>
                </c:pt>
                <c:pt idx="2629">
                  <c:v>1.9397962647320379</c:v>
                </c:pt>
                <c:pt idx="2630">
                  <c:v>1.9397962647320379</c:v>
                </c:pt>
                <c:pt idx="2631">
                  <c:v>1.9397962647320379</c:v>
                </c:pt>
                <c:pt idx="2632">
                  <c:v>1.9397962647320379</c:v>
                </c:pt>
                <c:pt idx="2633">
                  <c:v>1.9397962647320379</c:v>
                </c:pt>
                <c:pt idx="2634">
                  <c:v>1.9397962647320379</c:v>
                </c:pt>
                <c:pt idx="2635">
                  <c:v>1.9397962647320379</c:v>
                </c:pt>
                <c:pt idx="2636">
                  <c:v>1.9397962647320379</c:v>
                </c:pt>
                <c:pt idx="2637">
                  <c:v>1.9397962647320379</c:v>
                </c:pt>
                <c:pt idx="2638">
                  <c:v>1.9397962647320379</c:v>
                </c:pt>
                <c:pt idx="2639">
                  <c:v>1.9397962647320379</c:v>
                </c:pt>
                <c:pt idx="2640">
                  <c:v>1.9397962647320379</c:v>
                </c:pt>
                <c:pt idx="2641">
                  <c:v>1.9397962647320379</c:v>
                </c:pt>
                <c:pt idx="2642">
                  <c:v>1.9397962647320379</c:v>
                </c:pt>
                <c:pt idx="2643">
                  <c:v>1.9397962647320379</c:v>
                </c:pt>
                <c:pt idx="2644">
                  <c:v>1.9397962647320379</c:v>
                </c:pt>
                <c:pt idx="2645">
                  <c:v>1.9397962647320379</c:v>
                </c:pt>
                <c:pt idx="2646">
                  <c:v>1.9397962647320379</c:v>
                </c:pt>
                <c:pt idx="2647">
                  <c:v>1.9397962647320379</c:v>
                </c:pt>
                <c:pt idx="2648">
                  <c:v>1.9397962647320379</c:v>
                </c:pt>
                <c:pt idx="2649">
                  <c:v>1.9397962647320379</c:v>
                </c:pt>
                <c:pt idx="2650">
                  <c:v>1.9397962647320379</c:v>
                </c:pt>
                <c:pt idx="2651">
                  <c:v>1.9397962647320379</c:v>
                </c:pt>
                <c:pt idx="2652">
                  <c:v>1.9397962647320379</c:v>
                </c:pt>
                <c:pt idx="2653">
                  <c:v>1.9397962647320379</c:v>
                </c:pt>
                <c:pt idx="2654">
                  <c:v>1.9397962647320379</c:v>
                </c:pt>
                <c:pt idx="2655">
                  <c:v>1.9397962647320379</c:v>
                </c:pt>
                <c:pt idx="2656">
                  <c:v>1.9397962647320379</c:v>
                </c:pt>
                <c:pt idx="2657">
                  <c:v>1.9397962647320379</c:v>
                </c:pt>
                <c:pt idx="2658">
                  <c:v>1.9397962647320379</c:v>
                </c:pt>
                <c:pt idx="2659">
                  <c:v>1.9397962647320379</c:v>
                </c:pt>
                <c:pt idx="2660">
                  <c:v>1.9397962647320379</c:v>
                </c:pt>
                <c:pt idx="2661">
                  <c:v>1.9397962647320379</c:v>
                </c:pt>
                <c:pt idx="2662">
                  <c:v>1.9397962647320379</c:v>
                </c:pt>
                <c:pt idx="2663">
                  <c:v>1.9397962647320379</c:v>
                </c:pt>
                <c:pt idx="2664">
                  <c:v>1.9397962647320379</c:v>
                </c:pt>
                <c:pt idx="2665">
                  <c:v>1.9397962647320379</c:v>
                </c:pt>
                <c:pt idx="2666">
                  <c:v>1.9397962647320379</c:v>
                </c:pt>
                <c:pt idx="2667">
                  <c:v>1.9397962647320379</c:v>
                </c:pt>
                <c:pt idx="2668">
                  <c:v>1.9397962647320379</c:v>
                </c:pt>
                <c:pt idx="2669">
                  <c:v>1.9397962647320379</c:v>
                </c:pt>
                <c:pt idx="2670">
                  <c:v>1.9397962647320379</c:v>
                </c:pt>
                <c:pt idx="2671">
                  <c:v>1.9397962647320379</c:v>
                </c:pt>
                <c:pt idx="2672">
                  <c:v>1.9397962647320379</c:v>
                </c:pt>
                <c:pt idx="2673">
                  <c:v>1.9397962647320379</c:v>
                </c:pt>
                <c:pt idx="2674">
                  <c:v>1.9397962647320379</c:v>
                </c:pt>
                <c:pt idx="2675">
                  <c:v>1.9397962647320379</c:v>
                </c:pt>
                <c:pt idx="2676">
                  <c:v>1.9397962647320379</c:v>
                </c:pt>
                <c:pt idx="2677">
                  <c:v>1.9397962647320379</c:v>
                </c:pt>
                <c:pt idx="2678">
                  <c:v>1.9397962647320379</c:v>
                </c:pt>
                <c:pt idx="2679">
                  <c:v>1.9397962647320379</c:v>
                </c:pt>
                <c:pt idx="2680">
                  <c:v>1.9397962647320379</c:v>
                </c:pt>
                <c:pt idx="2681">
                  <c:v>1.9397962647320379</c:v>
                </c:pt>
                <c:pt idx="2682">
                  <c:v>1.9397962647320379</c:v>
                </c:pt>
                <c:pt idx="2683">
                  <c:v>1.9397962647320379</c:v>
                </c:pt>
                <c:pt idx="2684">
                  <c:v>1.9397962647320379</c:v>
                </c:pt>
                <c:pt idx="2685">
                  <c:v>1.9397962647320379</c:v>
                </c:pt>
                <c:pt idx="2686">
                  <c:v>1.9397962647320379</c:v>
                </c:pt>
                <c:pt idx="2687">
                  <c:v>1.9397962647320379</c:v>
                </c:pt>
                <c:pt idx="2688">
                  <c:v>1.9397962647320379</c:v>
                </c:pt>
                <c:pt idx="2689">
                  <c:v>1.9397962647320379</c:v>
                </c:pt>
                <c:pt idx="2690">
                  <c:v>1.9397962647320379</c:v>
                </c:pt>
                <c:pt idx="2691">
                  <c:v>1.9397962647320379</c:v>
                </c:pt>
                <c:pt idx="2692">
                  <c:v>1.9397962647320379</c:v>
                </c:pt>
                <c:pt idx="2693">
                  <c:v>1.9397962647320379</c:v>
                </c:pt>
                <c:pt idx="2694">
                  <c:v>1.9397962647320379</c:v>
                </c:pt>
                <c:pt idx="2695">
                  <c:v>1.9397962647320379</c:v>
                </c:pt>
                <c:pt idx="2696">
                  <c:v>1.9397962647320379</c:v>
                </c:pt>
                <c:pt idx="2697">
                  <c:v>1.9397962647320379</c:v>
                </c:pt>
                <c:pt idx="2698">
                  <c:v>1.9397962647320379</c:v>
                </c:pt>
                <c:pt idx="2699">
                  <c:v>1.9397962647320379</c:v>
                </c:pt>
                <c:pt idx="2700">
                  <c:v>1.9397962647320379</c:v>
                </c:pt>
                <c:pt idx="2701">
                  <c:v>1.9397962647320379</c:v>
                </c:pt>
                <c:pt idx="2702">
                  <c:v>1.9397962647320379</c:v>
                </c:pt>
                <c:pt idx="2703">
                  <c:v>1.9397962647320379</c:v>
                </c:pt>
                <c:pt idx="2704">
                  <c:v>1.9397962647320379</c:v>
                </c:pt>
                <c:pt idx="2705">
                  <c:v>1.9397962647320379</c:v>
                </c:pt>
                <c:pt idx="2706">
                  <c:v>1.9397962647320379</c:v>
                </c:pt>
                <c:pt idx="2707">
                  <c:v>1.9397962647320379</c:v>
                </c:pt>
                <c:pt idx="2708">
                  <c:v>1.9397962647320379</c:v>
                </c:pt>
                <c:pt idx="2709">
                  <c:v>1.9397962647320379</c:v>
                </c:pt>
                <c:pt idx="2710">
                  <c:v>1.9397962647320379</c:v>
                </c:pt>
                <c:pt idx="2711">
                  <c:v>1.9397962647320379</c:v>
                </c:pt>
                <c:pt idx="2712">
                  <c:v>1.9397962647320379</c:v>
                </c:pt>
                <c:pt idx="2713">
                  <c:v>1.9397962647320379</c:v>
                </c:pt>
                <c:pt idx="2714">
                  <c:v>1.9397962647320379</c:v>
                </c:pt>
                <c:pt idx="2715">
                  <c:v>1.9397962647320379</c:v>
                </c:pt>
                <c:pt idx="2716">
                  <c:v>1.9397962647320379</c:v>
                </c:pt>
                <c:pt idx="2717">
                  <c:v>1.9397962647320379</c:v>
                </c:pt>
                <c:pt idx="2718">
                  <c:v>1.9397962647320379</c:v>
                </c:pt>
                <c:pt idx="2719">
                  <c:v>1.9397962647320379</c:v>
                </c:pt>
                <c:pt idx="2720">
                  <c:v>1.9397962647320379</c:v>
                </c:pt>
                <c:pt idx="2721">
                  <c:v>1.9397962647320379</c:v>
                </c:pt>
                <c:pt idx="2722">
                  <c:v>1.9397962647320379</c:v>
                </c:pt>
                <c:pt idx="2723">
                  <c:v>1.9397962647320379</c:v>
                </c:pt>
                <c:pt idx="2724">
                  <c:v>1.9397962647320379</c:v>
                </c:pt>
                <c:pt idx="2725">
                  <c:v>1.9397962647320379</c:v>
                </c:pt>
                <c:pt idx="2726">
                  <c:v>1.9397962647320379</c:v>
                </c:pt>
                <c:pt idx="2727">
                  <c:v>1.9397962647320379</c:v>
                </c:pt>
                <c:pt idx="2728">
                  <c:v>1.9397962647320379</c:v>
                </c:pt>
                <c:pt idx="2729">
                  <c:v>1.9397962647320379</c:v>
                </c:pt>
                <c:pt idx="2730">
                  <c:v>1.9397962647320379</c:v>
                </c:pt>
                <c:pt idx="2731">
                  <c:v>1.9397962647320379</c:v>
                </c:pt>
                <c:pt idx="2732">
                  <c:v>1.9397962647320379</c:v>
                </c:pt>
                <c:pt idx="2733">
                  <c:v>1.9397962647320379</c:v>
                </c:pt>
                <c:pt idx="2734">
                  <c:v>1.9397962647320379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B-41AF-8EA5-06EA0B0D8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</c:lineChart>
      <c:dateAx>
        <c:axId val="362751840"/>
        <c:scaling>
          <c:orientation val="minMax"/>
          <c:min val="4164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 % Nx</a:t>
                </a:r>
              </a:p>
            </c:rich>
          </c:tx>
          <c:layout>
            <c:manualLayout>
              <c:xMode val="edge"/>
              <c:yMode val="edge"/>
              <c:x val="1.7687639847169621E-2"/>
              <c:y val="0.37226762855760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  <c:majorUnit val="0.5"/>
        <c:min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96660732051985"/>
          <c:y val="3.9589103086252152E-2"/>
          <c:w val="0.25505944746597398"/>
          <c:h val="8.9087652241879936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Novembre</a:t>
            </a:r>
            <a:r>
              <a:rPr lang="fr-FR" baseline="0"/>
              <a:t> </a:t>
            </a:r>
            <a:r>
              <a:rPr lang="fr-FR"/>
              <a:t>2023 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'!$AA$2235</c:f>
              <c:numCache>
                <c:formatCode>0.0%</c:formatCode>
                <c:ptCount val="1"/>
                <c:pt idx="0">
                  <c:v>0.79517832481154627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8-4BAD-BCE3-A8AC8A909FCD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'!$AB$2235</c:f>
              <c:numCache>
                <c:formatCode>0.0%</c:formatCode>
                <c:ptCount val="1"/>
                <c:pt idx="0">
                  <c:v>0.16842256769773375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8-4BAD-BCE3-A8AC8A909FCD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'!$AC$2235</c:f>
              <c:numCache>
                <c:formatCode>0.0%</c:formatCode>
                <c:ptCount val="1"/>
                <c:pt idx="0">
                  <c:v>1.5009521245912179E-2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8-4BAD-BCE3-A8AC8A909FCD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'!$AD$2235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8-4BAD-BCE3-A8AC8A909FCD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'!$AE$2235</c:f>
              <c:numCache>
                <c:formatCode>0.0%</c:formatCode>
                <c:ptCount val="1"/>
                <c:pt idx="0">
                  <c:v>2.1389586244807704E-2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D8-4BAD-BCE3-A8AC8A909F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Janvier 2024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'!$AA$2271</c:f>
              <c:numCache>
                <c:formatCode>0.0%</c:formatCode>
                <c:ptCount val="1"/>
                <c:pt idx="0">
                  <c:v>0.76592269394251411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9-43E7-B71F-07865E0E0876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'!$AB$2271</c:f>
              <c:numCache>
                <c:formatCode>0.0%</c:formatCode>
                <c:ptCount val="1"/>
                <c:pt idx="0">
                  <c:v>0.14432058267592926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9-43E7-B71F-07865E0E0876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'!$AC$2271</c:f>
              <c:numCache>
                <c:formatCode>0.0%</c:formatCode>
                <c:ptCount val="1"/>
                <c:pt idx="0">
                  <c:v>3.4198469568407143E-2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9-43E7-B71F-07865E0E0876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'!$AD$2271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09-43E7-B71F-07865E0E0876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'!$AE$2271</c:f>
              <c:numCache>
                <c:formatCode>0.0%</c:formatCode>
                <c:ptCount val="1"/>
                <c:pt idx="0">
                  <c:v>5.5558253813149647E-2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09-43E7-B71F-07865E0E08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Décembre</a:t>
            </a:r>
            <a:r>
              <a:rPr lang="fr-FR" baseline="0"/>
              <a:t>  </a:t>
            </a:r>
            <a:r>
              <a:rPr lang="fr-FR"/>
              <a:t>2023 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'!$AA$2257</c:f>
              <c:numCache>
                <c:formatCode>0.0%</c:formatCode>
                <c:ptCount val="1"/>
                <c:pt idx="0">
                  <c:v>0.81691297464149215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7-4018-B387-1BA815E52D80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'!$AB$2257</c:f>
              <c:numCache>
                <c:formatCode>0.0%</c:formatCode>
                <c:ptCount val="1"/>
                <c:pt idx="0">
                  <c:v>0.1267479120887087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7-4018-B387-1BA815E52D80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'!$AC$2257</c:f>
              <c:numCache>
                <c:formatCode>0.0%</c:formatCode>
                <c:ptCount val="1"/>
                <c:pt idx="0">
                  <c:v>2.8202158242344785E-2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7-4018-B387-1BA815E52D80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'!$AD$2257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27-4018-B387-1BA815E52D80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'!$AE$2257</c:f>
              <c:numCache>
                <c:formatCode>0.0%</c:formatCode>
                <c:ptCount val="1"/>
                <c:pt idx="0">
                  <c:v>2.8136955027454266E-2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27-4018-B387-1BA815E52D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Fevrier  2024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1-4F7A-BD07-671C2E712F02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1-4F7A-BD07-671C2E712F02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1-4F7A-BD07-671C2E712F02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1-4F7A-BD07-671C2E712F02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11-4F7A-BD07-671C2E712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Mars   2024</a:t>
            </a:r>
          </a:p>
        </c:rich>
      </c:tx>
      <c:layout>
        <c:manualLayout>
          <c:xMode val="edge"/>
          <c:yMode val="edge"/>
          <c:x val="0.39281002660332481"/>
          <c:y val="3.6237350364888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915076610685581"/>
          <c:y val="0.1793765650474404"/>
          <c:w val="0.86586195715518866"/>
          <c:h val="0.607797568993196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'Sable Nx '!$AA$3</c:f>
              <c:strCache>
                <c:ptCount val="1"/>
                <c:pt idx="0">
                  <c:v>%Silice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'!$AA$2291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7-4BF6-A369-788CFBA201B9}"/>
            </c:ext>
          </c:extLst>
        </c:ser>
        <c:ser>
          <c:idx val="1"/>
          <c:order val="1"/>
          <c:tx>
            <c:strRef>
              <c:f>'Sable Nx '!$AB$3</c:f>
              <c:strCache>
                <c:ptCount val="1"/>
                <c:pt idx="0">
                  <c:v>%Chromite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'!$AB$2291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7-4BF6-A369-788CFBA201B9}"/>
            </c:ext>
          </c:extLst>
        </c:ser>
        <c:ser>
          <c:idx val="2"/>
          <c:order val="2"/>
          <c:tx>
            <c:strRef>
              <c:f>'Sable Nx '!$AC$3</c:f>
              <c:strCache>
                <c:ptCount val="1"/>
                <c:pt idx="0">
                  <c:v>% Bauxite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'!$AC$2291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7-4BF6-A369-788CFBA201B9}"/>
            </c:ext>
          </c:extLst>
        </c:ser>
        <c:ser>
          <c:idx val="3"/>
          <c:order val="3"/>
          <c:tx>
            <c:strRef>
              <c:f>'Sable Nx '!$AD$3</c:f>
              <c:strCache>
                <c:ptCount val="1"/>
                <c:pt idx="0">
                  <c:v>%Kerphalite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'!$AD$2291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7-4BF6-A369-788CFBA201B9}"/>
            </c:ext>
          </c:extLst>
        </c:ser>
        <c:ser>
          <c:idx val="4"/>
          <c:order val="4"/>
          <c:tx>
            <c:strRef>
              <c:f>'Sable Nx '!$AE$3</c:f>
              <c:strCache>
                <c:ptCount val="1"/>
                <c:pt idx="0">
                  <c:v>% Croning 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'Sable Nx '!$AE$2291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7-4BF6-A369-788CFBA201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68461280"/>
        <c:axId val="668462000"/>
      </c:barChart>
      <c:catAx>
        <c:axId val="66846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2000"/>
        <c:crosses val="autoZero"/>
        <c:auto val="1"/>
        <c:lblAlgn val="ctr"/>
        <c:lblOffset val="100"/>
        <c:noMultiLvlLbl val="0"/>
      </c:catAx>
      <c:valAx>
        <c:axId val="6684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8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&amp;C&amp;A&amp;R&amp;D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Ratio Eau / T sable préparé</a:t>
            </a:r>
          </a:p>
        </c:rich>
      </c:tx>
      <c:layout>
        <c:manualLayout>
          <c:xMode val="edge"/>
          <c:yMode val="edge"/>
          <c:x val="0.134019286995117"/>
          <c:y val="2.721505605485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403029044152778E-2"/>
          <c:y val="0.15293288014740949"/>
          <c:w val="0.85907301171248029"/>
          <c:h val="0.70517074996493312"/>
        </c:manualLayout>
      </c:layout>
      <c:lineChart>
        <c:grouping val="standard"/>
        <c:varyColors val="0"/>
        <c:ser>
          <c:idx val="1"/>
          <c:order val="0"/>
          <c:tx>
            <c:strRef>
              <c:f>H2O!$F$1</c:f>
              <c:strCache>
                <c:ptCount val="1"/>
                <c:pt idx="0">
                  <c:v>Ratio eau scoval / Tsable préparé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H2O!$B$3:$B$2991</c:f>
              <c:numCache>
                <c:formatCode>m/d/yyyy</c:formatCode>
                <c:ptCount val="2989"/>
                <c:pt idx="0">
                  <c:v>43160</c:v>
                </c:pt>
                <c:pt idx="1">
                  <c:v>43161</c:v>
                </c:pt>
                <c:pt idx="2">
                  <c:v>43162</c:v>
                </c:pt>
                <c:pt idx="3">
                  <c:v>43164</c:v>
                </c:pt>
                <c:pt idx="4">
                  <c:v>43165</c:v>
                </c:pt>
                <c:pt idx="5">
                  <c:v>43166</c:v>
                </c:pt>
                <c:pt idx="6">
                  <c:v>43167</c:v>
                </c:pt>
                <c:pt idx="7">
                  <c:v>43168</c:v>
                </c:pt>
                <c:pt idx="8">
                  <c:v>43169</c:v>
                </c:pt>
                <c:pt idx="9">
                  <c:v>43171</c:v>
                </c:pt>
                <c:pt idx="10">
                  <c:v>43172</c:v>
                </c:pt>
                <c:pt idx="11">
                  <c:v>43173</c:v>
                </c:pt>
                <c:pt idx="12">
                  <c:v>43174</c:v>
                </c:pt>
                <c:pt idx="13">
                  <c:v>43175</c:v>
                </c:pt>
                <c:pt idx="14">
                  <c:v>43178</c:v>
                </c:pt>
                <c:pt idx="15">
                  <c:v>43179</c:v>
                </c:pt>
                <c:pt idx="16">
                  <c:v>43180</c:v>
                </c:pt>
                <c:pt idx="17">
                  <c:v>43181</c:v>
                </c:pt>
                <c:pt idx="18">
                  <c:v>43182</c:v>
                </c:pt>
                <c:pt idx="19">
                  <c:v>43185</c:v>
                </c:pt>
                <c:pt idx="20">
                  <c:v>43186</c:v>
                </c:pt>
                <c:pt idx="21">
                  <c:v>43187</c:v>
                </c:pt>
                <c:pt idx="22">
                  <c:v>43188</c:v>
                </c:pt>
                <c:pt idx="23">
                  <c:v>43189</c:v>
                </c:pt>
                <c:pt idx="24">
                  <c:v>43193</c:v>
                </c:pt>
                <c:pt idx="25">
                  <c:v>43194</c:v>
                </c:pt>
                <c:pt idx="26">
                  <c:v>43195</c:v>
                </c:pt>
                <c:pt idx="27">
                  <c:v>43196</c:v>
                </c:pt>
                <c:pt idx="28">
                  <c:v>43199</c:v>
                </c:pt>
                <c:pt idx="29">
                  <c:v>43200</c:v>
                </c:pt>
                <c:pt idx="30">
                  <c:v>43201</c:v>
                </c:pt>
                <c:pt idx="31">
                  <c:v>43202</c:v>
                </c:pt>
                <c:pt idx="32">
                  <c:v>43203</c:v>
                </c:pt>
                <c:pt idx="33">
                  <c:v>43204</c:v>
                </c:pt>
                <c:pt idx="34">
                  <c:v>43206</c:v>
                </c:pt>
                <c:pt idx="35">
                  <c:v>43207</c:v>
                </c:pt>
                <c:pt idx="36">
                  <c:v>43208</c:v>
                </c:pt>
                <c:pt idx="37">
                  <c:v>43209</c:v>
                </c:pt>
                <c:pt idx="38">
                  <c:v>43210</c:v>
                </c:pt>
                <c:pt idx="39">
                  <c:v>43211</c:v>
                </c:pt>
                <c:pt idx="40">
                  <c:v>43213</c:v>
                </c:pt>
                <c:pt idx="41">
                  <c:v>43214</c:v>
                </c:pt>
                <c:pt idx="42">
                  <c:v>43215</c:v>
                </c:pt>
                <c:pt idx="43">
                  <c:v>43216</c:v>
                </c:pt>
                <c:pt idx="44">
                  <c:v>43217</c:v>
                </c:pt>
                <c:pt idx="45">
                  <c:v>43218</c:v>
                </c:pt>
                <c:pt idx="46">
                  <c:v>43222</c:v>
                </c:pt>
                <c:pt idx="47">
                  <c:v>43223</c:v>
                </c:pt>
                <c:pt idx="48">
                  <c:v>43224</c:v>
                </c:pt>
                <c:pt idx="49">
                  <c:v>43225</c:v>
                </c:pt>
                <c:pt idx="50">
                  <c:v>43234</c:v>
                </c:pt>
                <c:pt idx="51">
                  <c:v>43235</c:v>
                </c:pt>
                <c:pt idx="52">
                  <c:v>43236</c:v>
                </c:pt>
                <c:pt idx="53">
                  <c:v>43237</c:v>
                </c:pt>
                <c:pt idx="54">
                  <c:v>43238</c:v>
                </c:pt>
                <c:pt idx="55">
                  <c:v>43239</c:v>
                </c:pt>
                <c:pt idx="56">
                  <c:v>43242</c:v>
                </c:pt>
                <c:pt idx="57">
                  <c:v>43243</c:v>
                </c:pt>
                <c:pt idx="58">
                  <c:v>43244</c:v>
                </c:pt>
                <c:pt idx="59">
                  <c:v>43245</c:v>
                </c:pt>
                <c:pt idx="60">
                  <c:v>43246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43253</c:v>
                </c:pt>
                <c:pt idx="67">
                  <c:v>43255</c:v>
                </c:pt>
                <c:pt idx="68">
                  <c:v>43256</c:v>
                </c:pt>
                <c:pt idx="69">
                  <c:v>43257</c:v>
                </c:pt>
                <c:pt idx="70">
                  <c:v>43258</c:v>
                </c:pt>
                <c:pt idx="71">
                  <c:v>43259</c:v>
                </c:pt>
                <c:pt idx="72">
                  <c:v>43262</c:v>
                </c:pt>
                <c:pt idx="73">
                  <c:v>43263</c:v>
                </c:pt>
                <c:pt idx="74">
                  <c:v>43264</c:v>
                </c:pt>
                <c:pt idx="75">
                  <c:v>43265</c:v>
                </c:pt>
                <c:pt idx="76">
                  <c:v>43266</c:v>
                </c:pt>
                <c:pt idx="77">
                  <c:v>43269</c:v>
                </c:pt>
                <c:pt idx="78">
                  <c:v>43270</c:v>
                </c:pt>
                <c:pt idx="79">
                  <c:v>43271</c:v>
                </c:pt>
                <c:pt idx="80">
                  <c:v>43272</c:v>
                </c:pt>
                <c:pt idx="81">
                  <c:v>43273</c:v>
                </c:pt>
                <c:pt idx="82">
                  <c:v>43274</c:v>
                </c:pt>
                <c:pt idx="83">
                  <c:v>43276</c:v>
                </c:pt>
                <c:pt idx="84">
                  <c:v>43277</c:v>
                </c:pt>
                <c:pt idx="85">
                  <c:v>43278</c:v>
                </c:pt>
                <c:pt idx="86">
                  <c:v>43279</c:v>
                </c:pt>
                <c:pt idx="87">
                  <c:v>43280</c:v>
                </c:pt>
                <c:pt idx="88">
                  <c:v>43283</c:v>
                </c:pt>
                <c:pt idx="89">
                  <c:v>43284</c:v>
                </c:pt>
                <c:pt idx="90">
                  <c:v>43285</c:v>
                </c:pt>
                <c:pt idx="91">
                  <c:v>43286</c:v>
                </c:pt>
                <c:pt idx="92">
                  <c:v>43287</c:v>
                </c:pt>
                <c:pt idx="93">
                  <c:v>43290</c:v>
                </c:pt>
                <c:pt idx="94">
                  <c:v>43291</c:v>
                </c:pt>
                <c:pt idx="95">
                  <c:v>43292</c:v>
                </c:pt>
                <c:pt idx="96">
                  <c:v>43293</c:v>
                </c:pt>
                <c:pt idx="97">
                  <c:v>43294</c:v>
                </c:pt>
                <c:pt idx="98">
                  <c:v>43297</c:v>
                </c:pt>
                <c:pt idx="99">
                  <c:v>43298</c:v>
                </c:pt>
                <c:pt idx="100">
                  <c:v>43299</c:v>
                </c:pt>
                <c:pt idx="101">
                  <c:v>43300</c:v>
                </c:pt>
                <c:pt idx="102">
                  <c:v>43301</c:v>
                </c:pt>
                <c:pt idx="103">
                  <c:v>43304</c:v>
                </c:pt>
                <c:pt idx="104">
                  <c:v>43305</c:v>
                </c:pt>
                <c:pt idx="105">
                  <c:v>43306</c:v>
                </c:pt>
                <c:pt idx="106">
                  <c:v>43307</c:v>
                </c:pt>
                <c:pt idx="107">
                  <c:v>43308</c:v>
                </c:pt>
                <c:pt idx="108">
                  <c:v>43311</c:v>
                </c:pt>
                <c:pt idx="109">
                  <c:v>43312</c:v>
                </c:pt>
                <c:pt idx="110">
                  <c:v>43313</c:v>
                </c:pt>
                <c:pt idx="111">
                  <c:v>43314</c:v>
                </c:pt>
                <c:pt idx="112">
                  <c:v>43315</c:v>
                </c:pt>
                <c:pt idx="113">
                  <c:v>43339</c:v>
                </c:pt>
                <c:pt idx="114">
                  <c:v>43340</c:v>
                </c:pt>
                <c:pt idx="115">
                  <c:v>43341</c:v>
                </c:pt>
                <c:pt idx="116">
                  <c:v>43346</c:v>
                </c:pt>
                <c:pt idx="117">
                  <c:v>43347</c:v>
                </c:pt>
                <c:pt idx="118">
                  <c:v>43348</c:v>
                </c:pt>
                <c:pt idx="119">
                  <c:v>43349</c:v>
                </c:pt>
                <c:pt idx="120">
                  <c:v>43350</c:v>
                </c:pt>
                <c:pt idx="121">
                  <c:v>43351</c:v>
                </c:pt>
                <c:pt idx="122">
                  <c:v>43353</c:v>
                </c:pt>
                <c:pt idx="123">
                  <c:v>43354</c:v>
                </c:pt>
                <c:pt idx="124">
                  <c:v>43355</c:v>
                </c:pt>
                <c:pt idx="125">
                  <c:v>43356</c:v>
                </c:pt>
                <c:pt idx="126">
                  <c:v>43357</c:v>
                </c:pt>
                <c:pt idx="127">
                  <c:v>43360</c:v>
                </c:pt>
                <c:pt idx="128">
                  <c:v>43361</c:v>
                </c:pt>
                <c:pt idx="129">
                  <c:v>43362</c:v>
                </c:pt>
                <c:pt idx="130">
                  <c:v>43363</c:v>
                </c:pt>
                <c:pt idx="131">
                  <c:v>43364</c:v>
                </c:pt>
                <c:pt idx="132">
                  <c:v>43365</c:v>
                </c:pt>
                <c:pt idx="133">
                  <c:v>43367</c:v>
                </c:pt>
                <c:pt idx="134">
                  <c:v>43368</c:v>
                </c:pt>
                <c:pt idx="135">
                  <c:v>43369</c:v>
                </c:pt>
                <c:pt idx="136">
                  <c:v>43370</c:v>
                </c:pt>
                <c:pt idx="137">
                  <c:v>43371</c:v>
                </c:pt>
                <c:pt idx="138">
                  <c:v>43374</c:v>
                </c:pt>
                <c:pt idx="139">
                  <c:v>43375</c:v>
                </c:pt>
                <c:pt idx="140">
                  <c:v>43376</c:v>
                </c:pt>
                <c:pt idx="141">
                  <c:v>43377</c:v>
                </c:pt>
                <c:pt idx="142">
                  <c:v>43378</c:v>
                </c:pt>
                <c:pt idx="143">
                  <c:v>43381</c:v>
                </c:pt>
                <c:pt idx="144">
                  <c:v>43382</c:v>
                </c:pt>
                <c:pt idx="145">
                  <c:v>43383</c:v>
                </c:pt>
                <c:pt idx="146">
                  <c:v>43384</c:v>
                </c:pt>
                <c:pt idx="147">
                  <c:v>43385</c:v>
                </c:pt>
                <c:pt idx="148">
                  <c:v>43388</c:v>
                </c:pt>
                <c:pt idx="149">
                  <c:v>43389</c:v>
                </c:pt>
                <c:pt idx="150">
                  <c:v>43390</c:v>
                </c:pt>
                <c:pt idx="151">
                  <c:v>43391</c:v>
                </c:pt>
                <c:pt idx="152">
                  <c:v>43392</c:v>
                </c:pt>
                <c:pt idx="153">
                  <c:v>43395</c:v>
                </c:pt>
                <c:pt idx="154">
                  <c:v>43396</c:v>
                </c:pt>
                <c:pt idx="155">
                  <c:v>43397</c:v>
                </c:pt>
                <c:pt idx="156">
                  <c:v>43398</c:v>
                </c:pt>
                <c:pt idx="157">
                  <c:v>43399</c:v>
                </c:pt>
                <c:pt idx="158">
                  <c:v>43400</c:v>
                </c:pt>
                <c:pt idx="159">
                  <c:v>43402</c:v>
                </c:pt>
                <c:pt idx="160">
                  <c:v>43403</c:v>
                </c:pt>
                <c:pt idx="161">
                  <c:v>43404</c:v>
                </c:pt>
                <c:pt idx="162">
                  <c:v>43409</c:v>
                </c:pt>
                <c:pt idx="163">
                  <c:v>43410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43416</c:v>
                </c:pt>
                <c:pt idx="168">
                  <c:v>43417</c:v>
                </c:pt>
                <c:pt idx="169">
                  <c:v>43418</c:v>
                </c:pt>
                <c:pt idx="170">
                  <c:v>43419</c:v>
                </c:pt>
                <c:pt idx="171">
                  <c:v>43420</c:v>
                </c:pt>
                <c:pt idx="172">
                  <c:v>43423</c:v>
                </c:pt>
                <c:pt idx="173">
                  <c:v>43424</c:v>
                </c:pt>
                <c:pt idx="174">
                  <c:v>43425</c:v>
                </c:pt>
                <c:pt idx="175">
                  <c:v>43426</c:v>
                </c:pt>
                <c:pt idx="176">
                  <c:v>43427</c:v>
                </c:pt>
                <c:pt idx="177">
                  <c:v>43430</c:v>
                </c:pt>
                <c:pt idx="178">
                  <c:v>43431</c:v>
                </c:pt>
                <c:pt idx="179">
                  <c:v>43432</c:v>
                </c:pt>
                <c:pt idx="180">
                  <c:v>43433</c:v>
                </c:pt>
                <c:pt idx="181">
                  <c:v>43434</c:v>
                </c:pt>
                <c:pt idx="182">
                  <c:v>43437</c:v>
                </c:pt>
                <c:pt idx="183">
                  <c:v>43438</c:v>
                </c:pt>
                <c:pt idx="184">
                  <c:v>43439</c:v>
                </c:pt>
                <c:pt idx="185">
                  <c:v>43440</c:v>
                </c:pt>
                <c:pt idx="186">
                  <c:v>43441</c:v>
                </c:pt>
                <c:pt idx="187">
                  <c:v>43444</c:v>
                </c:pt>
                <c:pt idx="188">
                  <c:v>43445</c:v>
                </c:pt>
                <c:pt idx="189">
                  <c:v>43446</c:v>
                </c:pt>
                <c:pt idx="190">
                  <c:v>43447</c:v>
                </c:pt>
                <c:pt idx="191">
                  <c:v>43448</c:v>
                </c:pt>
                <c:pt idx="192">
                  <c:v>43451</c:v>
                </c:pt>
                <c:pt idx="193">
                  <c:v>43452</c:v>
                </c:pt>
                <c:pt idx="194">
                  <c:v>43453</c:v>
                </c:pt>
                <c:pt idx="195">
                  <c:v>43454</c:v>
                </c:pt>
                <c:pt idx="196">
                  <c:v>43468</c:v>
                </c:pt>
                <c:pt idx="197">
                  <c:v>43469</c:v>
                </c:pt>
                <c:pt idx="198">
                  <c:v>43472</c:v>
                </c:pt>
                <c:pt idx="199">
                  <c:v>43473</c:v>
                </c:pt>
                <c:pt idx="200">
                  <c:v>43474</c:v>
                </c:pt>
                <c:pt idx="201">
                  <c:v>43475</c:v>
                </c:pt>
                <c:pt idx="202">
                  <c:v>43476</c:v>
                </c:pt>
                <c:pt idx="203">
                  <c:v>43479</c:v>
                </c:pt>
                <c:pt idx="204">
                  <c:v>43480</c:v>
                </c:pt>
                <c:pt idx="205">
                  <c:v>43481</c:v>
                </c:pt>
                <c:pt idx="206">
                  <c:v>43482</c:v>
                </c:pt>
                <c:pt idx="207">
                  <c:v>43483</c:v>
                </c:pt>
                <c:pt idx="208">
                  <c:v>43486</c:v>
                </c:pt>
                <c:pt idx="209">
                  <c:v>43487</c:v>
                </c:pt>
                <c:pt idx="210">
                  <c:v>43488</c:v>
                </c:pt>
                <c:pt idx="211">
                  <c:v>43489</c:v>
                </c:pt>
                <c:pt idx="212">
                  <c:v>43490</c:v>
                </c:pt>
                <c:pt idx="213">
                  <c:v>43491</c:v>
                </c:pt>
                <c:pt idx="214">
                  <c:v>43493</c:v>
                </c:pt>
                <c:pt idx="215">
                  <c:v>43494</c:v>
                </c:pt>
                <c:pt idx="216">
                  <c:v>43495</c:v>
                </c:pt>
                <c:pt idx="217">
                  <c:v>43496</c:v>
                </c:pt>
                <c:pt idx="218">
                  <c:v>43497</c:v>
                </c:pt>
                <c:pt idx="219">
                  <c:v>43498</c:v>
                </c:pt>
                <c:pt idx="220">
                  <c:v>43500</c:v>
                </c:pt>
                <c:pt idx="221">
                  <c:v>43501</c:v>
                </c:pt>
                <c:pt idx="222">
                  <c:v>43502</c:v>
                </c:pt>
                <c:pt idx="223">
                  <c:v>43503</c:v>
                </c:pt>
                <c:pt idx="224">
                  <c:v>43504</c:v>
                </c:pt>
                <c:pt idx="225">
                  <c:v>43507</c:v>
                </c:pt>
                <c:pt idx="226">
                  <c:v>43508</c:v>
                </c:pt>
                <c:pt idx="227">
                  <c:v>43509</c:v>
                </c:pt>
                <c:pt idx="228">
                  <c:v>43510</c:v>
                </c:pt>
                <c:pt idx="229">
                  <c:v>43511</c:v>
                </c:pt>
                <c:pt idx="230">
                  <c:v>43514</c:v>
                </c:pt>
                <c:pt idx="231">
                  <c:v>43515</c:v>
                </c:pt>
                <c:pt idx="232">
                  <c:v>43516</c:v>
                </c:pt>
                <c:pt idx="233">
                  <c:v>43517</c:v>
                </c:pt>
                <c:pt idx="234">
                  <c:v>43518</c:v>
                </c:pt>
                <c:pt idx="235">
                  <c:v>43521</c:v>
                </c:pt>
                <c:pt idx="236">
                  <c:v>43522</c:v>
                </c:pt>
                <c:pt idx="237">
                  <c:v>43523</c:v>
                </c:pt>
                <c:pt idx="238">
                  <c:v>43524</c:v>
                </c:pt>
                <c:pt idx="239">
                  <c:v>43525</c:v>
                </c:pt>
                <c:pt idx="240">
                  <c:v>43528</c:v>
                </c:pt>
                <c:pt idx="241">
                  <c:v>43529</c:v>
                </c:pt>
                <c:pt idx="242">
                  <c:v>43530</c:v>
                </c:pt>
                <c:pt idx="243">
                  <c:v>43531</c:v>
                </c:pt>
                <c:pt idx="244">
                  <c:v>43532</c:v>
                </c:pt>
                <c:pt idx="245">
                  <c:v>43535</c:v>
                </c:pt>
                <c:pt idx="246">
                  <c:v>43536</c:v>
                </c:pt>
                <c:pt idx="247">
                  <c:v>43537</c:v>
                </c:pt>
                <c:pt idx="248">
                  <c:v>43538</c:v>
                </c:pt>
                <c:pt idx="249">
                  <c:v>43539</c:v>
                </c:pt>
                <c:pt idx="250">
                  <c:v>43542</c:v>
                </c:pt>
                <c:pt idx="251">
                  <c:v>43543</c:v>
                </c:pt>
                <c:pt idx="252">
                  <c:v>43544</c:v>
                </c:pt>
                <c:pt idx="253">
                  <c:v>43545</c:v>
                </c:pt>
                <c:pt idx="254">
                  <c:v>43546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43552</c:v>
                </c:pt>
                <c:pt idx="259">
                  <c:v>43553</c:v>
                </c:pt>
                <c:pt idx="260">
                  <c:v>43556</c:v>
                </c:pt>
                <c:pt idx="261">
                  <c:v>43557</c:v>
                </c:pt>
                <c:pt idx="262">
                  <c:v>43558</c:v>
                </c:pt>
                <c:pt idx="263">
                  <c:v>43559</c:v>
                </c:pt>
                <c:pt idx="264">
                  <c:v>43560</c:v>
                </c:pt>
                <c:pt idx="265">
                  <c:v>43563</c:v>
                </c:pt>
                <c:pt idx="266">
                  <c:v>43564</c:v>
                </c:pt>
                <c:pt idx="267">
                  <c:v>43565</c:v>
                </c:pt>
                <c:pt idx="268">
                  <c:v>43566</c:v>
                </c:pt>
                <c:pt idx="269">
                  <c:v>43567</c:v>
                </c:pt>
                <c:pt idx="270">
                  <c:v>43570</c:v>
                </c:pt>
                <c:pt idx="271">
                  <c:v>43571</c:v>
                </c:pt>
                <c:pt idx="272">
                  <c:v>43572</c:v>
                </c:pt>
                <c:pt idx="273">
                  <c:v>43573</c:v>
                </c:pt>
                <c:pt idx="274">
                  <c:v>43574</c:v>
                </c:pt>
                <c:pt idx="275">
                  <c:v>43578</c:v>
                </c:pt>
                <c:pt idx="276">
                  <c:v>43579</c:v>
                </c:pt>
                <c:pt idx="277">
                  <c:v>43580</c:v>
                </c:pt>
                <c:pt idx="278">
                  <c:v>43584</c:v>
                </c:pt>
                <c:pt idx="279">
                  <c:v>43585</c:v>
                </c:pt>
                <c:pt idx="280">
                  <c:v>43587</c:v>
                </c:pt>
                <c:pt idx="281">
                  <c:v>43588</c:v>
                </c:pt>
                <c:pt idx="282">
                  <c:v>43594</c:v>
                </c:pt>
                <c:pt idx="283">
                  <c:v>43595</c:v>
                </c:pt>
                <c:pt idx="284">
                  <c:v>43598</c:v>
                </c:pt>
                <c:pt idx="285">
                  <c:v>43599</c:v>
                </c:pt>
                <c:pt idx="286">
                  <c:v>43600</c:v>
                </c:pt>
                <c:pt idx="287">
                  <c:v>43605</c:v>
                </c:pt>
                <c:pt idx="288">
                  <c:v>43606</c:v>
                </c:pt>
                <c:pt idx="289">
                  <c:v>43607</c:v>
                </c:pt>
                <c:pt idx="290">
                  <c:v>43608</c:v>
                </c:pt>
                <c:pt idx="291">
                  <c:v>43609</c:v>
                </c:pt>
                <c:pt idx="292">
                  <c:v>43612</c:v>
                </c:pt>
                <c:pt idx="293">
                  <c:v>43613</c:v>
                </c:pt>
                <c:pt idx="294">
                  <c:v>43614</c:v>
                </c:pt>
                <c:pt idx="295">
                  <c:v>43616</c:v>
                </c:pt>
                <c:pt idx="296">
                  <c:v>43619</c:v>
                </c:pt>
                <c:pt idx="297">
                  <c:v>43620</c:v>
                </c:pt>
                <c:pt idx="298">
                  <c:v>43621</c:v>
                </c:pt>
                <c:pt idx="299">
                  <c:v>43622</c:v>
                </c:pt>
                <c:pt idx="300">
                  <c:v>43623</c:v>
                </c:pt>
                <c:pt idx="301">
                  <c:v>43627</c:v>
                </c:pt>
                <c:pt idx="302">
                  <c:v>43628</c:v>
                </c:pt>
                <c:pt idx="303">
                  <c:v>43629</c:v>
                </c:pt>
                <c:pt idx="304">
                  <c:v>43630</c:v>
                </c:pt>
                <c:pt idx="305">
                  <c:v>43633</c:v>
                </c:pt>
                <c:pt idx="306">
                  <c:v>43634</c:v>
                </c:pt>
                <c:pt idx="307">
                  <c:v>43635</c:v>
                </c:pt>
                <c:pt idx="308">
                  <c:v>43636</c:v>
                </c:pt>
                <c:pt idx="309">
                  <c:v>43637</c:v>
                </c:pt>
                <c:pt idx="310">
                  <c:v>43640</c:v>
                </c:pt>
                <c:pt idx="311">
                  <c:v>43641</c:v>
                </c:pt>
                <c:pt idx="312">
                  <c:v>43642</c:v>
                </c:pt>
                <c:pt idx="313">
                  <c:v>43643</c:v>
                </c:pt>
                <c:pt idx="314">
                  <c:v>43644</c:v>
                </c:pt>
                <c:pt idx="315">
                  <c:v>43647</c:v>
                </c:pt>
                <c:pt idx="316">
                  <c:v>43648</c:v>
                </c:pt>
                <c:pt idx="317">
                  <c:v>43649</c:v>
                </c:pt>
                <c:pt idx="318">
                  <c:v>43650</c:v>
                </c:pt>
                <c:pt idx="319">
                  <c:v>43651</c:v>
                </c:pt>
                <c:pt idx="320">
                  <c:v>43652</c:v>
                </c:pt>
                <c:pt idx="321">
                  <c:v>43654</c:v>
                </c:pt>
                <c:pt idx="322">
                  <c:v>43655</c:v>
                </c:pt>
                <c:pt idx="323">
                  <c:v>43656</c:v>
                </c:pt>
                <c:pt idx="324">
                  <c:v>43657</c:v>
                </c:pt>
                <c:pt idx="325">
                  <c:v>43658</c:v>
                </c:pt>
                <c:pt idx="326">
                  <c:v>43661</c:v>
                </c:pt>
                <c:pt idx="327">
                  <c:v>43662</c:v>
                </c:pt>
                <c:pt idx="328">
                  <c:v>43663</c:v>
                </c:pt>
                <c:pt idx="329">
                  <c:v>43664</c:v>
                </c:pt>
                <c:pt idx="330">
                  <c:v>43665</c:v>
                </c:pt>
                <c:pt idx="331">
                  <c:v>43668</c:v>
                </c:pt>
                <c:pt idx="332">
                  <c:v>43669</c:v>
                </c:pt>
                <c:pt idx="333">
                  <c:v>43670</c:v>
                </c:pt>
                <c:pt idx="334">
                  <c:v>43671</c:v>
                </c:pt>
                <c:pt idx="335">
                  <c:v>43672</c:v>
                </c:pt>
                <c:pt idx="336">
                  <c:v>43675</c:v>
                </c:pt>
                <c:pt idx="337">
                  <c:v>43676</c:v>
                </c:pt>
                <c:pt idx="338">
                  <c:v>43677</c:v>
                </c:pt>
                <c:pt idx="339">
                  <c:v>43678</c:v>
                </c:pt>
                <c:pt idx="340">
                  <c:v>43679</c:v>
                </c:pt>
                <c:pt idx="341">
                  <c:v>43703</c:v>
                </c:pt>
                <c:pt idx="342">
                  <c:v>43704</c:v>
                </c:pt>
                <c:pt idx="343">
                  <c:v>43705</c:v>
                </c:pt>
                <c:pt idx="344">
                  <c:v>43706</c:v>
                </c:pt>
                <c:pt idx="345">
                  <c:v>43707</c:v>
                </c:pt>
                <c:pt idx="346">
                  <c:v>43711</c:v>
                </c:pt>
                <c:pt idx="347">
                  <c:v>43712</c:v>
                </c:pt>
                <c:pt idx="348">
                  <c:v>43713</c:v>
                </c:pt>
                <c:pt idx="349">
                  <c:v>43714</c:v>
                </c:pt>
                <c:pt idx="350">
                  <c:v>43717</c:v>
                </c:pt>
                <c:pt idx="351">
                  <c:v>43718</c:v>
                </c:pt>
                <c:pt idx="352">
                  <c:v>43719</c:v>
                </c:pt>
                <c:pt idx="353">
                  <c:v>43720</c:v>
                </c:pt>
                <c:pt idx="354">
                  <c:v>43721</c:v>
                </c:pt>
                <c:pt idx="355">
                  <c:v>43724</c:v>
                </c:pt>
                <c:pt idx="356">
                  <c:v>43725</c:v>
                </c:pt>
                <c:pt idx="357">
                  <c:v>43726</c:v>
                </c:pt>
                <c:pt idx="358">
                  <c:v>43727</c:v>
                </c:pt>
                <c:pt idx="359">
                  <c:v>43728</c:v>
                </c:pt>
                <c:pt idx="360">
                  <c:v>43731</c:v>
                </c:pt>
                <c:pt idx="361">
                  <c:v>43732</c:v>
                </c:pt>
                <c:pt idx="362">
                  <c:v>43733</c:v>
                </c:pt>
                <c:pt idx="363">
                  <c:v>43734</c:v>
                </c:pt>
                <c:pt idx="364">
                  <c:v>43735</c:v>
                </c:pt>
                <c:pt idx="365">
                  <c:v>43738</c:v>
                </c:pt>
                <c:pt idx="366">
                  <c:v>43739</c:v>
                </c:pt>
                <c:pt idx="367">
                  <c:v>43740</c:v>
                </c:pt>
                <c:pt idx="368">
                  <c:v>43741</c:v>
                </c:pt>
                <c:pt idx="369">
                  <c:v>43742</c:v>
                </c:pt>
                <c:pt idx="370">
                  <c:v>43745</c:v>
                </c:pt>
                <c:pt idx="371">
                  <c:v>43746</c:v>
                </c:pt>
                <c:pt idx="372">
                  <c:v>43747</c:v>
                </c:pt>
                <c:pt idx="373">
                  <c:v>43748</c:v>
                </c:pt>
                <c:pt idx="374">
                  <c:v>43749</c:v>
                </c:pt>
                <c:pt idx="375">
                  <c:v>43752</c:v>
                </c:pt>
                <c:pt idx="376">
                  <c:v>43753</c:v>
                </c:pt>
                <c:pt idx="377">
                  <c:v>43754</c:v>
                </c:pt>
                <c:pt idx="378">
                  <c:v>43755</c:v>
                </c:pt>
                <c:pt idx="379">
                  <c:v>43756</c:v>
                </c:pt>
                <c:pt idx="380">
                  <c:v>43759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43766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43773</c:v>
                </c:pt>
                <c:pt idx="390">
                  <c:v>43774</c:v>
                </c:pt>
                <c:pt idx="391">
                  <c:v>43775</c:v>
                </c:pt>
                <c:pt idx="392">
                  <c:v>43776</c:v>
                </c:pt>
                <c:pt idx="393">
                  <c:v>43777</c:v>
                </c:pt>
                <c:pt idx="394">
                  <c:v>43781</c:v>
                </c:pt>
                <c:pt idx="395">
                  <c:v>43782</c:v>
                </c:pt>
                <c:pt idx="396">
                  <c:v>43783</c:v>
                </c:pt>
                <c:pt idx="397">
                  <c:v>43784</c:v>
                </c:pt>
                <c:pt idx="398">
                  <c:v>43787</c:v>
                </c:pt>
                <c:pt idx="399">
                  <c:v>43788</c:v>
                </c:pt>
                <c:pt idx="400">
                  <c:v>43789</c:v>
                </c:pt>
                <c:pt idx="401">
                  <c:v>43790</c:v>
                </c:pt>
                <c:pt idx="402">
                  <c:v>43791</c:v>
                </c:pt>
                <c:pt idx="403">
                  <c:v>43794</c:v>
                </c:pt>
                <c:pt idx="404">
                  <c:v>43795</c:v>
                </c:pt>
                <c:pt idx="405">
                  <c:v>43796</c:v>
                </c:pt>
                <c:pt idx="406">
                  <c:v>43797</c:v>
                </c:pt>
                <c:pt idx="407">
                  <c:v>43798</c:v>
                </c:pt>
                <c:pt idx="408">
                  <c:v>43801</c:v>
                </c:pt>
                <c:pt idx="409">
                  <c:v>43802</c:v>
                </c:pt>
                <c:pt idx="410">
                  <c:v>43803</c:v>
                </c:pt>
                <c:pt idx="411">
                  <c:v>43804</c:v>
                </c:pt>
                <c:pt idx="412">
                  <c:v>43805</c:v>
                </c:pt>
                <c:pt idx="413">
                  <c:v>43808</c:v>
                </c:pt>
                <c:pt idx="414">
                  <c:v>43809</c:v>
                </c:pt>
                <c:pt idx="415">
                  <c:v>43810</c:v>
                </c:pt>
                <c:pt idx="416">
                  <c:v>43811</c:v>
                </c:pt>
                <c:pt idx="417">
                  <c:v>43812</c:v>
                </c:pt>
                <c:pt idx="418">
                  <c:v>43815</c:v>
                </c:pt>
                <c:pt idx="419">
                  <c:v>43816</c:v>
                </c:pt>
                <c:pt idx="420">
                  <c:v>43817</c:v>
                </c:pt>
                <c:pt idx="421">
                  <c:v>43818</c:v>
                </c:pt>
                <c:pt idx="422">
                  <c:v>43837</c:v>
                </c:pt>
                <c:pt idx="423">
                  <c:v>43838</c:v>
                </c:pt>
                <c:pt idx="424">
                  <c:v>43839</c:v>
                </c:pt>
                <c:pt idx="425">
                  <c:v>43840</c:v>
                </c:pt>
                <c:pt idx="426">
                  <c:v>43843</c:v>
                </c:pt>
                <c:pt idx="427">
                  <c:v>43844</c:v>
                </c:pt>
                <c:pt idx="428">
                  <c:v>43845</c:v>
                </c:pt>
                <c:pt idx="429">
                  <c:v>43846</c:v>
                </c:pt>
                <c:pt idx="430">
                  <c:v>43847</c:v>
                </c:pt>
                <c:pt idx="431">
                  <c:v>43850</c:v>
                </c:pt>
                <c:pt idx="432">
                  <c:v>43851</c:v>
                </c:pt>
                <c:pt idx="433">
                  <c:v>43852</c:v>
                </c:pt>
                <c:pt idx="434">
                  <c:v>43853</c:v>
                </c:pt>
                <c:pt idx="435">
                  <c:v>43854</c:v>
                </c:pt>
                <c:pt idx="436">
                  <c:v>43857</c:v>
                </c:pt>
                <c:pt idx="437">
                  <c:v>43858</c:v>
                </c:pt>
                <c:pt idx="438">
                  <c:v>43859</c:v>
                </c:pt>
                <c:pt idx="439">
                  <c:v>43860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43871</c:v>
                </c:pt>
                <c:pt idx="446">
                  <c:v>43872</c:v>
                </c:pt>
                <c:pt idx="447">
                  <c:v>43873</c:v>
                </c:pt>
                <c:pt idx="448">
                  <c:v>43874</c:v>
                </c:pt>
                <c:pt idx="449">
                  <c:v>43875</c:v>
                </c:pt>
                <c:pt idx="450">
                  <c:v>43878</c:v>
                </c:pt>
                <c:pt idx="451">
                  <c:v>43879</c:v>
                </c:pt>
                <c:pt idx="452">
                  <c:v>43880</c:v>
                </c:pt>
                <c:pt idx="453">
                  <c:v>43881</c:v>
                </c:pt>
                <c:pt idx="454">
                  <c:v>43882</c:v>
                </c:pt>
                <c:pt idx="455">
                  <c:v>43885</c:v>
                </c:pt>
                <c:pt idx="456">
                  <c:v>43886</c:v>
                </c:pt>
                <c:pt idx="457">
                  <c:v>43887</c:v>
                </c:pt>
                <c:pt idx="458">
                  <c:v>43888</c:v>
                </c:pt>
                <c:pt idx="459">
                  <c:v>43889</c:v>
                </c:pt>
                <c:pt idx="460">
                  <c:v>43892</c:v>
                </c:pt>
                <c:pt idx="461">
                  <c:v>43893</c:v>
                </c:pt>
                <c:pt idx="462">
                  <c:v>43894</c:v>
                </c:pt>
                <c:pt idx="463">
                  <c:v>43895</c:v>
                </c:pt>
                <c:pt idx="464">
                  <c:v>43896</c:v>
                </c:pt>
                <c:pt idx="465">
                  <c:v>43899</c:v>
                </c:pt>
                <c:pt idx="466">
                  <c:v>43900</c:v>
                </c:pt>
                <c:pt idx="467">
                  <c:v>43901</c:v>
                </c:pt>
                <c:pt idx="468">
                  <c:v>43902</c:v>
                </c:pt>
                <c:pt idx="469">
                  <c:v>43903</c:v>
                </c:pt>
                <c:pt idx="470">
                  <c:v>43906</c:v>
                </c:pt>
                <c:pt idx="471">
                  <c:v>43907</c:v>
                </c:pt>
                <c:pt idx="472">
                  <c:v>43908</c:v>
                </c:pt>
                <c:pt idx="473">
                  <c:v>43909</c:v>
                </c:pt>
                <c:pt idx="474">
                  <c:v>43910</c:v>
                </c:pt>
                <c:pt idx="475">
                  <c:v>43913</c:v>
                </c:pt>
                <c:pt idx="476">
                  <c:v>43914</c:v>
                </c:pt>
                <c:pt idx="477">
                  <c:v>43915</c:v>
                </c:pt>
                <c:pt idx="478">
                  <c:v>43916</c:v>
                </c:pt>
                <c:pt idx="479">
                  <c:v>43917</c:v>
                </c:pt>
                <c:pt idx="480">
                  <c:v>43920</c:v>
                </c:pt>
                <c:pt idx="481">
                  <c:v>43921</c:v>
                </c:pt>
                <c:pt idx="482">
                  <c:v>43922</c:v>
                </c:pt>
                <c:pt idx="483">
                  <c:v>43923</c:v>
                </c:pt>
                <c:pt idx="484">
                  <c:v>43924</c:v>
                </c:pt>
                <c:pt idx="485">
                  <c:v>43942</c:v>
                </c:pt>
                <c:pt idx="486">
                  <c:v>43943</c:v>
                </c:pt>
                <c:pt idx="487">
                  <c:v>43944</c:v>
                </c:pt>
                <c:pt idx="488">
                  <c:v>43945</c:v>
                </c:pt>
                <c:pt idx="489">
                  <c:v>43948</c:v>
                </c:pt>
                <c:pt idx="490">
                  <c:v>43949</c:v>
                </c:pt>
                <c:pt idx="491">
                  <c:v>43950</c:v>
                </c:pt>
                <c:pt idx="492">
                  <c:v>43951</c:v>
                </c:pt>
                <c:pt idx="493">
                  <c:v>43955</c:v>
                </c:pt>
                <c:pt idx="494">
                  <c:v>43956</c:v>
                </c:pt>
                <c:pt idx="495">
                  <c:v>43957</c:v>
                </c:pt>
                <c:pt idx="496">
                  <c:v>43958</c:v>
                </c:pt>
                <c:pt idx="497">
                  <c:v>43962</c:v>
                </c:pt>
                <c:pt idx="498">
                  <c:v>43963</c:v>
                </c:pt>
                <c:pt idx="499">
                  <c:v>43964</c:v>
                </c:pt>
                <c:pt idx="500">
                  <c:v>43965</c:v>
                </c:pt>
                <c:pt idx="501">
                  <c:v>43966</c:v>
                </c:pt>
                <c:pt idx="502">
                  <c:v>43969</c:v>
                </c:pt>
                <c:pt idx="503">
                  <c:v>43970</c:v>
                </c:pt>
                <c:pt idx="504">
                  <c:v>43971</c:v>
                </c:pt>
                <c:pt idx="505">
                  <c:v>43976</c:v>
                </c:pt>
                <c:pt idx="506">
                  <c:v>43977</c:v>
                </c:pt>
                <c:pt idx="507">
                  <c:v>43978</c:v>
                </c:pt>
                <c:pt idx="508">
                  <c:v>43979</c:v>
                </c:pt>
                <c:pt idx="509">
                  <c:v>43980</c:v>
                </c:pt>
                <c:pt idx="510">
                  <c:v>43985</c:v>
                </c:pt>
                <c:pt idx="511">
                  <c:v>43986</c:v>
                </c:pt>
                <c:pt idx="512">
                  <c:v>43987</c:v>
                </c:pt>
                <c:pt idx="513">
                  <c:v>43991</c:v>
                </c:pt>
                <c:pt idx="514">
                  <c:v>43992</c:v>
                </c:pt>
                <c:pt idx="515">
                  <c:v>43993</c:v>
                </c:pt>
                <c:pt idx="516">
                  <c:v>43994</c:v>
                </c:pt>
                <c:pt idx="517">
                  <c:v>43998</c:v>
                </c:pt>
                <c:pt idx="518">
                  <c:v>43999</c:v>
                </c:pt>
                <c:pt idx="519">
                  <c:v>44000</c:v>
                </c:pt>
                <c:pt idx="520">
                  <c:v>44001</c:v>
                </c:pt>
                <c:pt idx="521">
                  <c:v>44005</c:v>
                </c:pt>
                <c:pt idx="522">
                  <c:v>44006</c:v>
                </c:pt>
                <c:pt idx="523">
                  <c:v>44007</c:v>
                </c:pt>
                <c:pt idx="524">
                  <c:v>44008</c:v>
                </c:pt>
                <c:pt idx="525">
                  <c:v>44012</c:v>
                </c:pt>
                <c:pt idx="526">
                  <c:v>44013</c:v>
                </c:pt>
                <c:pt idx="527">
                  <c:v>44014</c:v>
                </c:pt>
                <c:pt idx="528">
                  <c:v>44015</c:v>
                </c:pt>
                <c:pt idx="529">
                  <c:v>44019</c:v>
                </c:pt>
                <c:pt idx="530">
                  <c:v>44020</c:v>
                </c:pt>
                <c:pt idx="531">
                  <c:v>44021</c:v>
                </c:pt>
                <c:pt idx="532">
                  <c:v>44022</c:v>
                </c:pt>
                <c:pt idx="533">
                  <c:v>44027</c:v>
                </c:pt>
                <c:pt idx="534">
                  <c:v>44028</c:v>
                </c:pt>
                <c:pt idx="535">
                  <c:v>44029</c:v>
                </c:pt>
                <c:pt idx="536">
                  <c:v>44032</c:v>
                </c:pt>
                <c:pt idx="537">
                  <c:v>44033</c:v>
                </c:pt>
                <c:pt idx="538">
                  <c:v>44034</c:v>
                </c:pt>
                <c:pt idx="539">
                  <c:v>44035</c:v>
                </c:pt>
                <c:pt idx="540">
                  <c:v>44036</c:v>
                </c:pt>
                <c:pt idx="541">
                  <c:v>44039</c:v>
                </c:pt>
                <c:pt idx="542">
                  <c:v>44040</c:v>
                </c:pt>
                <c:pt idx="543">
                  <c:v>44041</c:v>
                </c:pt>
                <c:pt idx="544">
                  <c:v>44042</c:v>
                </c:pt>
                <c:pt idx="545">
                  <c:v>44043</c:v>
                </c:pt>
                <c:pt idx="546">
                  <c:v>44068</c:v>
                </c:pt>
                <c:pt idx="547">
                  <c:v>44069</c:v>
                </c:pt>
                <c:pt idx="548">
                  <c:v>44070</c:v>
                </c:pt>
                <c:pt idx="549">
                  <c:v>44071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44081</c:v>
                </c:pt>
                <c:pt idx="556">
                  <c:v>44082</c:v>
                </c:pt>
                <c:pt idx="557">
                  <c:v>44083</c:v>
                </c:pt>
                <c:pt idx="558">
                  <c:v>44084</c:v>
                </c:pt>
                <c:pt idx="559">
                  <c:v>44085</c:v>
                </c:pt>
                <c:pt idx="560">
                  <c:v>44088</c:v>
                </c:pt>
                <c:pt idx="561">
                  <c:v>44089</c:v>
                </c:pt>
                <c:pt idx="562">
                  <c:v>44090</c:v>
                </c:pt>
                <c:pt idx="563">
                  <c:v>44091</c:v>
                </c:pt>
                <c:pt idx="564">
                  <c:v>44092</c:v>
                </c:pt>
                <c:pt idx="565">
                  <c:v>44096</c:v>
                </c:pt>
                <c:pt idx="566">
                  <c:v>44097</c:v>
                </c:pt>
                <c:pt idx="567">
                  <c:v>44098</c:v>
                </c:pt>
                <c:pt idx="568">
                  <c:v>44099</c:v>
                </c:pt>
                <c:pt idx="569">
                  <c:v>44103</c:v>
                </c:pt>
                <c:pt idx="570">
                  <c:v>44104</c:v>
                </c:pt>
                <c:pt idx="571">
                  <c:v>44105</c:v>
                </c:pt>
                <c:pt idx="572">
                  <c:v>44106</c:v>
                </c:pt>
                <c:pt idx="573">
                  <c:v>44109</c:v>
                </c:pt>
                <c:pt idx="574">
                  <c:v>44110</c:v>
                </c:pt>
                <c:pt idx="575">
                  <c:v>44111</c:v>
                </c:pt>
                <c:pt idx="576">
                  <c:v>44112</c:v>
                </c:pt>
                <c:pt idx="577">
                  <c:v>44113</c:v>
                </c:pt>
                <c:pt idx="578">
                  <c:v>44116</c:v>
                </c:pt>
                <c:pt idx="579">
                  <c:v>44117</c:v>
                </c:pt>
                <c:pt idx="580">
                  <c:v>44118</c:v>
                </c:pt>
                <c:pt idx="581">
                  <c:v>44119</c:v>
                </c:pt>
                <c:pt idx="582">
                  <c:v>44120</c:v>
                </c:pt>
                <c:pt idx="583">
                  <c:v>44123</c:v>
                </c:pt>
                <c:pt idx="584">
                  <c:v>44124</c:v>
                </c:pt>
                <c:pt idx="585">
                  <c:v>44125</c:v>
                </c:pt>
                <c:pt idx="586">
                  <c:v>44126</c:v>
                </c:pt>
                <c:pt idx="587">
                  <c:v>44127</c:v>
                </c:pt>
                <c:pt idx="588">
                  <c:v>44130</c:v>
                </c:pt>
                <c:pt idx="589">
                  <c:v>44131</c:v>
                </c:pt>
                <c:pt idx="590">
                  <c:v>44132</c:v>
                </c:pt>
                <c:pt idx="591">
                  <c:v>44133</c:v>
                </c:pt>
                <c:pt idx="592">
                  <c:v>44134</c:v>
                </c:pt>
                <c:pt idx="593">
                  <c:v>44137</c:v>
                </c:pt>
                <c:pt idx="594">
                  <c:v>44138</c:v>
                </c:pt>
                <c:pt idx="595">
                  <c:v>44139</c:v>
                </c:pt>
                <c:pt idx="596">
                  <c:v>44140</c:v>
                </c:pt>
                <c:pt idx="597">
                  <c:v>44141</c:v>
                </c:pt>
                <c:pt idx="598">
                  <c:v>44144</c:v>
                </c:pt>
                <c:pt idx="599">
                  <c:v>44145</c:v>
                </c:pt>
                <c:pt idx="600">
                  <c:v>44147</c:v>
                </c:pt>
                <c:pt idx="601">
                  <c:v>44148</c:v>
                </c:pt>
                <c:pt idx="602">
                  <c:v>44151</c:v>
                </c:pt>
                <c:pt idx="603">
                  <c:v>44152</c:v>
                </c:pt>
                <c:pt idx="604">
                  <c:v>44153</c:v>
                </c:pt>
                <c:pt idx="605">
                  <c:v>44154</c:v>
                </c:pt>
                <c:pt idx="606">
                  <c:v>44155</c:v>
                </c:pt>
                <c:pt idx="607">
                  <c:v>44158</c:v>
                </c:pt>
                <c:pt idx="608">
                  <c:v>44159</c:v>
                </c:pt>
                <c:pt idx="609">
                  <c:v>44160</c:v>
                </c:pt>
                <c:pt idx="610">
                  <c:v>44161</c:v>
                </c:pt>
                <c:pt idx="611">
                  <c:v>44162</c:v>
                </c:pt>
                <c:pt idx="612">
                  <c:v>44165</c:v>
                </c:pt>
                <c:pt idx="613">
                  <c:v>44166</c:v>
                </c:pt>
                <c:pt idx="614">
                  <c:v>44167</c:v>
                </c:pt>
                <c:pt idx="615">
                  <c:v>44168</c:v>
                </c:pt>
                <c:pt idx="616">
                  <c:v>44169</c:v>
                </c:pt>
                <c:pt idx="617">
                  <c:v>44172</c:v>
                </c:pt>
                <c:pt idx="618">
                  <c:v>44173</c:v>
                </c:pt>
                <c:pt idx="619">
                  <c:v>44174</c:v>
                </c:pt>
                <c:pt idx="620">
                  <c:v>44175</c:v>
                </c:pt>
                <c:pt idx="621">
                  <c:v>44176</c:v>
                </c:pt>
                <c:pt idx="622">
                  <c:v>44179</c:v>
                </c:pt>
                <c:pt idx="623">
                  <c:v>44180</c:v>
                </c:pt>
                <c:pt idx="624">
                  <c:v>44181</c:v>
                </c:pt>
                <c:pt idx="625">
                  <c:v>44182</c:v>
                </c:pt>
                <c:pt idx="626">
                  <c:v>44183</c:v>
                </c:pt>
                <c:pt idx="627">
                  <c:v>44186</c:v>
                </c:pt>
                <c:pt idx="628">
                  <c:v>44187</c:v>
                </c:pt>
                <c:pt idx="629">
                  <c:v>44200</c:v>
                </c:pt>
                <c:pt idx="630">
                  <c:v>44201</c:v>
                </c:pt>
                <c:pt idx="631">
                  <c:v>44202</c:v>
                </c:pt>
                <c:pt idx="632">
                  <c:v>44203</c:v>
                </c:pt>
                <c:pt idx="633">
                  <c:v>44204</c:v>
                </c:pt>
                <c:pt idx="634">
                  <c:v>44207</c:v>
                </c:pt>
                <c:pt idx="635">
                  <c:v>44208</c:v>
                </c:pt>
                <c:pt idx="636">
                  <c:v>44209</c:v>
                </c:pt>
                <c:pt idx="637">
                  <c:v>44210</c:v>
                </c:pt>
                <c:pt idx="638">
                  <c:v>44211</c:v>
                </c:pt>
                <c:pt idx="639">
                  <c:v>44214</c:v>
                </c:pt>
                <c:pt idx="640">
                  <c:v>44215</c:v>
                </c:pt>
                <c:pt idx="641">
                  <c:v>44216</c:v>
                </c:pt>
                <c:pt idx="642">
                  <c:v>44217</c:v>
                </c:pt>
                <c:pt idx="643">
                  <c:v>44218</c:v>
                </c:pt>
                <c:pt idx="644">
                  <c:v>44221</c:v>
                </c:pt>
                <c:pt idx="645">
                  <c:v>44222</c:v>
                </c:pt>
                <c:pt idx="646">
                  <c:v>44223</c:v>
                </c:pt>
                <c:pt idx="647">
                  <c:v>44224</c:v>
                </c:pt>
                <c:pt idx="648">
                  <c:v>44225</c:v>
                </c:pt>
                <c:pt idx="649">
                  <c:v>44228</c:v>
                </c:pt>
                <c:pt idx="650">
                  <c:v>44229</c:v>
                </c:pt>
                <c:pt idx="651">
                  <c:v>44230</c:v>
                </c:pt>
                <c:pt idx="652">
                  <c:v>44231</c:v>
                </c:pt>
                <c:pt idx="653">
                  <c:v>44232</c:v>
                </c:pt>
                <c:pt idx="654">
                  <c:v>44235</c:v>
                </c:pt>
                <c:pt idx="655">
                  <c:v>44236</c:v>
                </c:pt>
                <c:pt idx="656">
                  <c:v>44237</c:v>
                </c:pt>
                <c:pt idx="657">
                  <c:v>44238</c:v>
                </c:pt>
                <c:pt idx="658">
                  <c:v>44239</c:v>
                </c:pt>
                <c:pt idx="659">
                  <c:v>44242</c:v>
                </c:pt>
                <c:pt idx="660">
                  <c:v>44243</c:v>
                </c:pt>
                <c:pt idx="661">
                  <c:v>44244</c:v>
                </c:pt>
                <c:pt idx="662">
                  <c:v>44245</c:v>
                </c:pt>
                <c:pt idx="663">
                  <c:v>44246</c:v>
                </c:pt>
                <c:pt idx="664">
                  <c:v>44249</c:v>
                </c:pt>
                <c:pt idx="665">
                  <c:v>44250</c:v>
                </c:pt>
                <c:pt idx="666">
                  <c:v>44251</c:v>
                </c:pt>
                <c:pt idx="667">
                  <c:v>44252</c:v>
                </c:pt>
                <c:pt idx="668">
                  <c:v>44253</c:v>
                </c:pt>
                <c:pt idx="669">
                  <c:v>44256</c:v>
                </c:pt>
                <c:pt idx="670">
                  <c:v>44257</c:v>
                </c:pt>
                <c:pt idx="671">
                  <c:v>44258</c:v>
                </c:pt>
                <c:pt idx="672">
                  <c:v>44259</c:v>
                </c:pt>
                <c:pt idx="673">
                  <c:v>44260</c:v>
                </c:pt>
                <c:pt idx="674">
                  <c:v>44263</c:v>
                </c:pt>
                <c:pt idx="675">
                  <c:v>44264</c:v>
                </c:pt>
                <c:pt idx="676">
                  <c:v>44265</c:v>
                </c:pt>
                <c:pt idx="677">
                  <c:v>44266</c:v>
                </c:pt>
                <c:pt idx="678">
                  <c:v>44267</c:v>
                </c:pt>
                <c:pt idx="679">
                  <c:v>44270</c:v>
                </c:pt>
                <c:pt idx="680">
                  <c:v>44271</c:v>
                </c:pt>
                <c:pt idx="681">
                  <c:v>44272</c:v>
                </c:pt>
                <c:pt idx="682">
                  <c:v>44273</c:v>
                </c:pt>
                <c:pt idx="683">
                  <c:v>44274</c:v>
                </c:pt>
                <c:pt idx="684">
                  <c:v>44277</c:v>
                </c:pt>
                <c:pt idx="685">
                  <c:v>44278</c:v>
                </c:pt>
                <c:pt idx="686">
                  <c:v>44279</c:v>
                </c:pt>
                <c:pt idx="687">
                  <c:v>44280</c:v>
                </c:pt>
                <c:pt idx="688">
                  <c:v>44281</c:v>
                </c:pt>
                <c:pt idx="689">
                  <c:v>44284</c:v>
                </c:pt>
                <c:pt idx="690">
                  <c:v>44285</c:v>
                </c:pt>
                <c:pt idx="691">
                  <c:v>44286</c:v>
                </c:pt>
                <c:pt idx="692">
                  <c:v>44287</c:v>
                </c:pt>
                <c:pt idx="693">
                  <c:v>44292</c:v>
                </c:pt>
                <c:pt idx="694">
                  <c:v>44293</c:v>
                </c:pt>
                <c:pt idx="695">
                  <c:v>44294</c:v>
                </c:pt>
                <c:pt idx="696">
                  <c:v>44295</c:v>
                </c:pt>
                <c:pt idx="697">
                  <c:v>44298</c:v>
                </c:pt>
                <c:pt idx="698">
                  <c:v>44299</c:v>
                </c:pt>
                <c:pt idx="699">
                  <c:v>44300</c:v>
                </c:pt>
                <c:pt idx="700">
                  <c:v>44301</c:v>
                </c:pt>
                <c:pt idx="701">
                  <c:v>44302</c:v>
                </c:pt>
                <c:pt idx="702">
                  <c:v>44305</c:v>
                </c:pt>
                <c:pt idx="703">
                  <c:v>44306</c:v>
                </c:pt>
                <c:pt idx="704">
                  <c:v>44307</c:v>
                </c:pt>
                <c:pt idx="705">
                  <c:v>44308</c:v>
                </c:pt>
                <c:pt idx="706">
                  <c:v>44309</c:v>
                </c:pt>
                <c:pt idx="707">
                  <c:v>44310</c:v>
                </c:pt>
                <c:pt idx="708">
                  <c:v>44312</c:v>
                </c:pt>
                <c:pt idx="709">
                  <c:v>44313</c:v>
                </c:pt>
                <c:pt idx="710">
                  <c:v>44314</c:v>
                </c:pt>
                <c:pt idx="711">
                  <c:v>44315</c:v>
                </c:pt>
                <c:pt idx="712">
                  <c:v>44316</c:v>
                </c:pt>
                <c:pt idx="713">
                  <c:v>44319</c:v>
                </c:pt>
                <c:pt idx="714">
                  <c:v>44320</c:v>
                </c:pt>
                <c:pt idx="715">
                  <c:v>44321</c:v>
                </c:pt>
                <c:pt idx="716">
                  <c:v>44322</c:v>
                </c:pt>
                <c:pt idx="717">
                  <c:v>44323</c:v>
                </c:pt>
                <c:pt idx="718">
                  <c:v>44326</c:v>
                </c:pt>
                <c:pt idx="719">
                  <c:v>44327</c:v>
                </c:pt>
                <c:pt idx="720">
                  <c:v>44328</c:v>
                </c:pt>
                <c:pt idx="721">
                  <c:v>44333</c:v>
                </c:pt>
                <c:pt idx="722">
                  <c:v>44334</c:v>
                </c:pt>
                <c:pt idx="723">
                  <c:v>44335</c:v>
                </c:pt>
                <c:pt idx="724">
                  <c:v>44336</c:v>
                </c:pt>
                <c:pt idx="725">
                  <c:v>44337</c:v>
                </c:pt>
                <c:pt idx="726">
                  <c:v>44340</c:v>
                </c:pt>
                <c:pt idx="727">
                  <c:v>44341</c:v>
                </c:pt>
                <c:pt idx="728">
                  <c:v>44342</c:v>
                </c:pt>
                <c:pt idx="729">
                  <c:v>44343</c:v>
                </c:pt>
                <c:pt idx="730">
                  <c:v>44344</c:v>
                </c:pt>
                <c:pt idx="731">
                  <c:v>44347</c:v>
                </c:pt>
                <c:pt idx="732">
                  <c:v>44348</c:v>
                </c:pt>
                <c:pt idx="733">
                  <c:v>44349</c:v>
                </c:pt>
                <c:pt idx="734">
                  <c:v>44350</c:v>
                </c:pt>
                <c:pt idx="735">
                  <c:v>44351</c:v>
                </c:pt>
                <c:pt idx="736">
                  <c:v>44354</c:v>
                </c:pt>
                <c:pt idx="737">
                  <c:v>44355</c:v>
                </c:pt>
                <c:pt idx="738">
                  <c:v>44356</c:v>
                </c:pt>
                <c:pt idx="739">
                  <c:v>44357</c:v>
                </c:pt>
                <c:pt idx="740">
                  <c:v>44358</c:v>
                </c:pt>
                <c:pt idx="741">
                  <c:v>44361</c:v>
                </c:pt>
                <c:pt idx="742">
                  <c:v>44362</c:v>
                </c:pt>
                <c:pt idx="743">
                  <c:v>44363</c:v>
                </c:pt>
                <c:pt idx="744">
                  <c:v>44364</c:v>
                </c:pt>
                <c:pt idx="745">
                  <c:v>44365</c:v>
                </c:pt>
                <c:pt idx="746">
                  <c:v>44368</c:v>
                </c:pt>
                <c:pt idx="747">
                  <c:v>44369</c:v>
                </c:pt>
                <c:pt idx="748">
                  <c:v>44370</c:v>
                </c:pt>
                <c:pt idx="749">
                  <c:v>44371</c:v>
                </c:pt>
                <c:pt idx="750">
                  <c:v>44372</c:v>
                </c:pt>
                <c:pt idx="751">
                  <c:v>44375</c:v>
                </c:pt>
                <c:pt idx="752">
                  <c:v>44376</c:v>
                </c:pt>
                <c:pt idx="753">
                  <c:v>44377</c:v>
                </c:pt>
                <c:pt idx="754">
                  <c:v>44378</c:v>
                </c:pt>
                <c:pt idx="755">
                  <c:v>44379</c:v>
                </c:pt>
                <c:pt idx="756">
                  <c:v>44382</c:v>
                </c:pt>
                <c:pt idx="757">
                  <c:v>44383</c:v>
                </c:pt>
                <c:pt idx="758">
                  <c:v>44384</c:v>
                </c:pt>
                <c:pt idx="759">
                  <c:v>44385</c:v>
                </c:pt>
                <c:pt idx="760">
                  <c:v>44386</c:v>
                </c:pt>
                <c:pt idx="761">
                  <c:v>44387</c:v>
                </c:pt>
                <c:pt idx="762">
                  <c:v>44389</c:v>
                </c:pt>
                <c:pt idx="763">
                  <c:v>44390</c:v>
                </c:pt>
                <c:pt idx="764">
                  <c:v>44392</c:v>
                </c:pt>
                <c:pt idx="765">
                  <c:v>44393</c:v>
                </c:pt>
                <c:pt idx="766">
                  <c:v>44396</c:v>
                </c:pt>
                <c:pt idx="767">
                  <c:v>44397</c:v>
                </c:pt>
                <c:pt idx="768">
                  <c:v>44398</c:v>
                </c:pt>
                <c:pt idx="769">
                  <c:v>44399</c:v>
                </c:pt>
                <c:pt idx="770">
                  <c:v>44400</c:v>
                </c:pt>
                <c:pt idx="771">
                  <c:v>44403</c:v>
                </c:pt>
                <c:pt idx="772">
                  <c:v>44404</c:v>
                </c:pt>
                <c:pt idx="773">
                  <c:v>44405</c:v>
                </c:pt>
                <c:pt idx="774">
                  <c:v>44406</c:v>
                </c:pt>
                <c:pt idx="775">
                  <c:v>44407</c:v>
                </c:pt>
                <c:pt idx="776">
                  <c:v>44410</c:v>
                </c:pt>
                <c:pt idx="777">
                  <c:v>44411</c:v>
                </c:pt>
                <c:pt idx="778">
                  <c:v>44438</c:v>
                </c:pt>
                <c:pt idx="779">
                  <c:v>44439</c:v>
                </c:pt>
                <c:pt idx="780">
                  <c:v>44440</c:v>
                </c:pt>
                <c:pt idx="781">
                  <c:v>44441</c:v>
                </c:pt>
                <c:pt idx="782">
                  <c:v>44442</c:v>
                </c:pt>
                <c:pt idx="783">
                  <c:v>44445</c:v>
                </c:pt>
                <c:pt idx="784">
                  <c:v>44446</c:v>
                </c:pt>
                <c:pt idx="785">
                  <c:v>44447</c:v>
                </c:pt>
                <c:pt idx="786">
                  <c:v>44448</c:v>
                </c:pt>
                <c:pt idx="787">
                  <c:v>44449</c:v>
                </c:pt>
                <c:pt idx="788">
                  <c:v>44452</c:v>
                </c:pt>
                <c:pt idx="789">
                  <c:v>44453</c:v>
                </c:pt>
                <c:pt idx="790">
                  <c:v>44454</c:v>
                </c:pt>
                <c:pt idx="791">
                  <c:v>44455</c:v>
                </c:pt>
                <c:pt idx="792">
                  <c:v>44456</c:v>
                </c:pt>
                <c:pt idx="793">
                  <c:v>44459</c:v>
                </c:pt>
                <c:pt idx="794">
                  <c:v>44460</c:v>
                </c:pt>
                <c:pt idx="795">
                  <c:v>44461</c:v>
                </c:pt>
                <c:pt idx="796">
                  <c:v>44462</c:v>
                </c:pt>
                <c:pt idx="797">
                  <c:v>44463</c:v>
                </c:pt>
                <c:pt idx="798">
                  <c:v>44466</c:v>
                </c:pt>
                <c:pt idx="799">
                  <c:v>44467</c:v>
                </c:pt>
                <c:pt idx="800">
                  <c:v>44468</c:v>
                </c:pt>
                <c:pt idx="801">
                  <c:v>44469</c:v>
                </c:pt>
                <c:pt idx="802">
                  <c:v>44470</c:v>
                </c:pt>
                <c:pt idx="803">
                  <c:v>44473</c:v>
                </c:pt>
                <c:pt idx="804">
                  <c:v>44474</c:v>
                </c:pt>
                <c:pt idx="805">
                  <c:v>44475</c:v>
                </c:pt>
                <c:pt idx="806">
                  <c:v>44476</c:v>
                </c:pt>
                <c:pt idx="807">
                  <c:v>44477</c:v>
                </c:pt>
                <c:pt idx="808">
                  <c:v>44480</c:v>
                </c:pt>
                <c:pt idx="809">
                  <c:v>44481</c:v>
                </c:pt>
                <c:pt idx="810">
                  <c:v>44482</c:v>
                </c:pt>
                <c:pt idx="811">
                  <c:v>44483</c:v>
                </c:pt>
                <c:pt idx="812">
                  <c:v>44484</c:v>
                </c:pt>
                <c:pt idx="813">
                  <c:v>44487</c:v>
                </c:pt>
                <c:pt idx="814">
                  <c:v>44488</c:v>
                </c:pt>
                <c:pt idx="815">
                  <c:v>44489</c:v>
                </c:pt>
                <c:pt idx="816">
                  <c:v>44490</c:v>
                </c:pt>
                <c:pt idx="817">
                  <c:v>44491</c:v>
                </c:pt>
                <c:pt idx="818">
                  <c:v>44494</c:v>
                </c:pt>
                <c:pt idx="819">
                  <c:v>44495</c:v>
                </c:pt>
                <c:pt idx="820">
                  <c:v>44496</c:v>
                </c:pt>
                <c:pt idx="821">
                  <c:v>44497</c:v>
                </c:pt>
                <c:pt idx="822">
                  <c:v>44498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44515</c:v>
                </c:pt>
                <c:pt idx="831">
                  <c:v>44516</c:v>
                </c:pt>
                <c:pt idx="832">
                  <c:v>44517</c:v>
                </c:pt>
                <c:pt idx="833">
                  <c:v>44518</c:v>
                </c:pt>
                <c:pt idx="834">
                  <c:v>44519</c:v>
                </c:pt>
                <c:pt idx="835">
                  <c:v>44522</c:v>
                </c:pt>
                <c:pt idx="836">
                  <c:v>44523</c:v>
                </c:pt>
                <c:pt idx="837">
                  <c:v>44525</c:v>
                </c:pt>
                <c:pt idx="838">
                  <c:v>44526</c:v>
                </c:pt>
                <c:pt idx="839">
                  <c:v>44529</c:v>
                </c:pt>
                <c:pt idx="840">
                  <c:v>44530</c:v>
                </c:pt>
                <c:pt idx="841">
                  <c:v>44531</c:v>
                </c:pt>
                <c:pt idx="842">
                  <c:v>44532</c:v>
                </c:pt>
                <c:pt idx="843">
                  <c:v>44533</c:v>
                </c:pt>
                <c:pt idx="844">
                  <c:v>44536</c:v>
                </c:pt>
                <c:pt idx="845">
                  <c:v>44537</c:v>
                </c:pt>
                <c:pt idx="846">
                  <c:v>44538</c:v>
                </c:pt>
                <c:pt idx="847">
                  <c:v>44539</c:v>
                </c:pt>
                <c:pt idx="848">
                  <c:v>44540</c:v>
                </c:pt>
                <c:pt idx="849">
                  <c:v>44543</c:v>
                </c:pt>
                <c:pt idx="850">
                  <c:v>44544</c:v>
                </c:pt>
                <c:pt idx="851">
                  <c:v>44545</c:v>
                </c:pt>
                <c:pt idx="852">
                  <c:v>44546</c:v>
                </c:pt>
                <c:pt idx="853">
                  <c:v>44547</c:v>
                </c:pt>
                <c:pt idx="854">
                  <c:v>44550</c:v>
                </c:pt>
                <c:pt idx="855">
                  <c:v>44551</c:v>
                </c:pt>
                <c:pt idx="856">
                  <c:v>44552</c:v>
                </c:pt>
                <c:pt idx="857">
                  <c:v>44564</c:v>
                </c:pt>
                <c:pt idx="858">
                  <c:v>44565</c:v>
                </c:pt>
                <c:pt idx="859">
                  <c:v>44566</c:v>
                </c:pt>
                <c:pt idx="860">
                  <c:v>44567</c:v>
                </c:pt>
                <c:pt idx="861">
                  <c:v>44568</c:v>
                </c:pt>
                <c:pt idx="862">
                  <c:v>44571</c:v>
                </c:pt>
                <c:pt idx="863">
                  <c:v>44572</c:v>
                </c:pt>
                <c:pt idx="864">
                  <c:v>44573</c:v>
                </c:pt>
                <c:pt idx="865">
                  <c:v>44574</c:v>
                </c:pt>
                <c:pt idx="866">
                  <c:v>44575</c:v>
                </c:pt>
                <c:pt idx="867">
                  <c:v>44578</c:v>
                </c:pt>
                <c:pt idx="868">
                  <c:v>44579</c:v>
                </c:pt>
                <c:pt idx="869">
                  <c:v>44580</c:v>
                </c:pt>
                <c:pt idx="870">
                  <c:v>44581</c:v>
                </c:pt>
                <c:pt idx="871">
                  <c:v>44582</c:v>
                </c:pt>
                <c:pt idx="872">
                  <c:v>44585</c:v>
                </c:pt>
                <c:pt idx="873">
                  <c:v>44586</c:v>
                </c:pt>
                <c:pt idx="874">
                  <c:v>44587</c:v>
                </c:pt>
                <c:pt idx="875">
                  <c:v>44588</c:v>
                </c:pt>
                <c:pt idx="876">
                  <c:v>44589</c:v>
                </c:pt>
                <c:pt idx="877">
                  <c:v>44592</c:v>
                </c:pt>
                <c:pt idx="878">
                  <c:v>44593</c:v>
                </c:pt>
                <c:pt idx="879">
                  <c:v>44594</c:v>
                </c:pt>
                <c:pt idx="880">
                  <c:v>44595</c:v>
                </c:pt>
                <c:pt idx="881">
                  <c:v>44596</c:v>
                </c:pt>
                <c:pt idx="882">
                  <c:v>44599</c:v>
                </c:pt>
                <c:pt idx="883">
                  <c:v>44600</c:v>
                </c:pt>
                <c:pt idx="884">
                  <c:v>44601</c:v>
                </c:pt>
                <c:pt idx="885">
                  <c:v>44602</c:v>
                </c:pt>
                <c:pt idx="886">
                  <c:v>44603</c:v>
                </c:pt>
                <c:pt idx="887">
                  <c:v>44606</c:v>
                </c:pt>
                <c:pt idx="888">
                  <c:v>44607</c:v>
                </c:pt>
                <c:pt idx="889">
                  <c:v>44608</c:v>
                </c:pt>
                <c:pt idx="890">
                  <c:v>44609</c:v>
                </c:pt>
                <c:pt idx="891">
                  <c:v>44610</c:v>
                </c:pt>
                <c:pt idx="892">
                  <c:v>44613</c:v>
                </c:pt>
                <c:pt idx="893">
                  <c:v>44614</c:v>
                </c:pt>
                <c:pt idx="894">
                  <c:v>44615</c:v>
                </c:pt>
                <c:pt idx="895">
                  <c:v>44616</c:v>
                </c:pt>
                <c:pt idx="896">
                  <c:v>44617</c:v>
                </c:pt>
                <c:pt idx="897">
                  <c:v>44620</c:v>
                </c:pt>
                <c:pt idx="898">
                  <c:v>44621</c:v>
                </c:pt>
                <c:pt idx="899">
                  <c:v>44622</c:v>
                </c:pt>
                <c:pt idx="900">
                  <c:v>44623</c:v>
                </c:pt>
                <c:pt idx="901">
                  <c:v>44624</c:v>
                </c:pt>
                <c:pt idx="902">
                  <c:v>44627</c:v>
                </c:pt>
                <c:pt idx="903">
                  <c:v>44628</c:v>
                </c:pt>
                <c:pt idx="904">
                  <c:v>44629</c:v>
                </c:pt>
                <c:pt idx="905">
                  <c:v>44630</c:v>
                </c:pt>
                <c:pt idx="906">
                  <c:v>44631</c:v>
                </c:pt>
                <c:pt idx="907">
                  <c:v>44634</c:v>
                </c:pt>
                <c:pt idx="908">
                  <c:v>44635</c:v>
                </c:pt>
                <c:pt idx="909">
                  <c:v>44636</c:v>
                </c:pt>
                <c:pt idx="910">
                  <c:v>44637</c:v>
                </c:pt>
                <c:pt idx="911">
                  <c:v>44638</c:v>
                </c:pt>
                <c:pt idx="912">
                  <c:v>44641</c:v>
                </c:pt>
                <c:pt idx="913">
                  <c:v>44642</c:v>
                </c:pt>
                <c:pt idx="914">
                  <c:v>44643</c:v>
                </c:pt>
                <c:pt idx="915">
                  <c:v>44644</c:v>
                </c:pt>
                <c:pt idx="916">
                  <c:v>44645</c:v>
                </c:pt>
                <c:pt idx="917">
                  <c:v>44648</c:v>
                </c:pt>
                <c:pt idx="918">
                  <c:v>44649</c:v>
                </c:pt>
                <c:pt idx="919">
                  <c:v>44650</c:v>
                </c:pt>
                <c:pt idx="920">
                  <c:v>44651</c:v>
                </c:pt>
                <c:pt idx="921">
                  <c:v>44652</c:v>
                </c:pt>
                <c:pt idx="922">
                  <c:v>44655</c:v>
                </c:pt>
                <c:pt idx="923">
                  <c:v>44656</c:v>
                </c:pt>
                <c:pt idx="924">
                  <c:v>44657</c:v>
                </c:pt>
                <c:pt idx="925">
                  <c:v>44658</c:v>
                </c:pt>
                <c:pt idx="926">
                  <c:v>44659</c:v>
                </c:pt>
                <c:pt idx="927">
                  <c:v>44662</c:v>
                </c:pt>
                <c:pt idx="928">
                  <c:v>44663</c:v>
                </c:pt>
                <c:pt idx="929">
                  <c:v>44664</c:v>
                </c:pt>
                <c:pt idx="930">
                  <c:v>44665</c:v>
                </c:pt>
                <c:pt idx="931">
                  <c:v>44666</c:v>
                </c:pt>
                <c:pt idx="932">
                  <c:v>44670</c:v>
                </c:pt>
                <c:pt idx="933">
                  <c:v>44671</c:v>
                </c:pt>
                <c:pt idx="934">
                  <c:v>44672</c:v>
                </c:pt>
                <c:pt idx="935">
                  <c:v>44673</c:v>
                </c:pt>
                <c:pt idx="936">
                  <c:v>44676</c:v>
                </c:pt>
                <c:pt idx="937">
                  <c:v>44677</c:v>
                </c:pt>
                <c:pt idx="938">
                  <c:v>44678</c:v>
                </c:pt>
                <c:pt idx="939">
                  <c:v>44679</c:v>
                </c:pt>
                <c:pt idx="940">
                  <c:v>44680</c:v>
                </c:pt>
                <c:pt idx="941">
                  <c:v>44683</c:v>
                </c:pt>
                <c:pt idx="942">
                  <c:v>44684</c:v>
                </c:pt>
                <c:pt idx="943">
                  <c:v>44685</c:v>
                </c:pt>
                <c:pt idx="944">
                  <c:v>44686</c:v>
                </c:pt>
                <c:pt idx="945">
                  <c:v>44687</c:v>
                </c:pt>
                <c:pt idx="946">
                  <c:v>44690</c:v>
                </c:pt>
                <c:pt idx="947">
                  <c:v>44691</c:v>
                </c:pt>
                <c:pt idx="948">
                  <c:v>44692</c:v>
                </c:pt>
                <c:pt idx="949">
                  <c:v>44693</c:v>
                </c:pt>
                <c:pt idx="950">
                  <c:v>44694</c:v>
                </c:pt>
                <c:pt idx="951">
                  <c:v>44697</c:v>
                </c:pt>
                <c:pt idx="952">
                  <c:v>44698</c:v>
                </c:pt>
                <c:pt idx="953">
                  <c:v>44699</c:v>
                </c:pt>
                <c:pt idx="954">
                  <c:v>44700</c:v>
                </c:pt>
                <c:pt idx="955">
                  <c:v>44701</c:v>
                </c:pt>
                <c:pt idx="956">
                  <c:v>44704</c:v>
                </c:pt>
                <c:pt idx="957">
                  <c:v>44705</c:v>
                </c:pt>
                <c:pt idx="958">
                  <c:v>44706</c:v>
                </c:pt>
                <c:pt idx="959">
                  <c:v>44711</c:v>
                </c:pt>
                <c:pt idx="960">
                  <c:v>44712</c:v>
                </c:pt>
                <c:pt idx="961">
                  <c:v>44713</c:v>
                </c:pt>
                <c:pt idx="962">
                  <c:v>44714</c:v>
                </c:pt>
                <c:pt idx="963">
                  <c:v>44715</c:v>
                </c:pt>
                <c:pt idx="964">
                  <c:v>44719</c:v>
                </c:pt>
                <c:pt idx="965">
                  <c:v>44720</c:v>
                </c:pt>
                <c:pt idx="966">
                  <c:v>44721</c:v>
                </c:pt>
                <c:pt idx="967">
                  <c:v>44722</c:v>
                </c:pt>
                <c:pt idx="968">
                  <c:v>44725</c:v>
                </c:pt>
                <c:pt idx="969">
                  <c:v>44726</c:v>
                </c:pt>
                <c:pt idx="970">
                  <c:v>44727</c:v>
                </c:pt>
                <c:pt idx="971">
                  <c:v>44728</c:v>
                </c:pt>
                <c:pt idx="972">
                  <c:v>44729</c:v>
                </c:pt>
                <c:pt idx="973">
                  <c:v>44732</c:v>
                </c:pt>
                <c:pt idx="974">
                  <c:v>44733</c:v>
                </c:pt>
                <c:pt idx="975">
                  <c:v>44734</c:v>
                </c:pt>
                <c:pt idx="976">
                  <c:v>44735</c:v>
                </c:pt>
                <c:pt idx="977">
                  <c:v>44736</c:v>
                </c:pt>
                <c:pt idx="978">
                  <c:v>44739</c:v>
                </c:pt>
                <c:pt idx="979">
                  <c:v>44740</c:v>
                </c:pt>
                <c:pt idx="980">
                  <c:v>44741</c:v>
                </c:pt>
                <c:pt idx="981">
                  <c:v>44742</c:v>
                </c:pt>
                <c:pt idx="982">
                  <c:v>44743</c:v>
                </c:pt>
                <c:pt idx="983">
                  <c:v>44746</c:v>
                </c:pt>
                <c:pt idx="984">
                  <c:v>44747</c:v>
                </c:pt>
                <c:pt idx="985">
                  <c:v>44748</c:v>
                </c:pt>
                <c:pt idx="986">
                  <c:v>44749</c:v>
                </c:pt>
                <c:pt idx="987">
                  <c:v>44750</c:v>
                </c:pt>
                <c:pt idx="988">
                  <c:v>44753</c:v>
                </c:pt>
                <c:pt idx="989">
                  <c:v>44754</c:v>
                </c:pt>
                <c:pt idx="990">
                  <c:v>44755</c:v>
                </c:pt>
                <c:pt idx="991">
                  <c:v>44760</c:v>
                </c:pt>
                <c:pt idx="992">
                  <c:v>44761</c:v>
                </c:pt>
                <c:pt idx="993">
                  <c:v>44762</c:v>
                </c:pt>
                <c:pt idx="994">
                  <c:v>44763</c:v>
                </c:pt>
                <c:pt idx="995">
                  <c:v>44764</c:v>
                </c:pt>
                <c:pt idx="996">
                  <c:v>44767</c:v>
                </c:pt>
                <c:pt idx="997">
                  <c:v>44768</c:v>
                </c:pt>
                <c:pt idx="998">
                  <c:v>44769</c:v>
                </c:pt>
                <c:pt idx="999">
                  <c:v>44770</c:v>
                </c:pt>
                <c:pt idx="1000">
                  <c:v>44771</c:v>
                </c:pt>
                <c:pt idx="1001">
                  <c:v>44802</c:v>
                </c:pt>
                <c:pt idx="1002">
                  <c:v>44803</c:v>
                </c:pt>
                <c:pt idx="1003">
                  <c:v>44804</c:v>
                </c:pt>
                <c:pt idx="1004">
                  <c:v>44805</c:v>
                </c:pt>
                <c:pt idx="1005">
                  <c:v>44806</c:v>
                </c:pt>
                <c:pt idx="1006">
                  <c:v>44809</c:v>
                </c:pt>
                <c:pt idx="1007">
                  <c:v>44810</c:v>
                </c:pt>
                <c:pt idx="1008">
                  <c:v>44811</c:v>
                </c:pt>
                <c:pt idx="1009">
                  <c:v>44812</c:v>
                </c:pt>
                <c:pt idx="1010">
                  <c:v>44813</c:v>
                </c:pt>
                <c:pt idx="1011">
                  <c:v>44816</c:v>
                </c:pt>
                <c:pt idx="1012">
                  <c:v>44817</c:v>
                </c:pt>
                <c:pt idx="1013">
                  <c:v>44818</c:v>
                </c:pt>
                <c:pt idx="1014">
                  <c:v>44819</c:v>
                </c:pt>
                <c:pt idx="1015">
                  <c:v>44820</c:v>
                </c:pt>
                <c:pt idx="1016">
                  <c:v>44823</c:v>
                </c:pt>
                <c:pt idx="1017">
                  <c:v>44824</c:v>
                </c:pt>
                <c:pt idx="1018">
                  <c:v>44825</c:v>
                </c:pt>
                <c:pt idx="1019">
                  <c:v>44826</c:v>
                </c:pt>
                <c:pt idx="1020">
                  <c:v>44827</c:v>
                </c:pt>
                <c:pt idx="1021">
                  <c:v>44830</c:v>
                </c:pt>
                <c:pt idx="1022">
                  <c:v>44831</c:v>
                </c:pt>
                <c:pt idx="1023">
                  <c:v>44832</c:v>
                </c:pt>
                <c:pt idx="1024">
                  <c:v>44833</c:v>
                </c:pt>
                <c:pt idx="1025">
                  <c:v>44834</c:v>
                </c:pt>
                <c:pt idx="1026">
                  <c:v>44837</c:v>
                </c:pt>
                <c:pt idx="1027">
                  <c:v>44838</c:v>
                </c:pt>
                <c:pt idx="1028">
                  <c:v>44839</c:v>
                </c:pt>
                <c:pt idx="1029">
                  <c:v>44840</c:v>
                </c:pt>
                <c:pt idx="1030">
                  <c:v>44841</c:v>
                </c:pt>
                <c:pt idx="1031">
                  <c:v>44844</c:v>
                </c:pt>
                <c:pt idx="1032">
                  <c:v>44845</c:v>
                </c:pt>
                <c:pt idx="1033">
                  <c:v>44846</c:v>
                </c:pt>
                <c:pt idx="1034">
                  <c:v>44847</c:v>
                </c:pt>
                <c:pt idx="1035">
                  <c:v>44848</c:v>
                </c:pt>
                <c:pt idx="1036">
                  <c:v>44851</c:v>
                </c:pt>
                <c:pt idx="1037">
                  <c:v>44852</c:v>
                </c:pt>
                <c:pt idx="1038">
                  <c:v>44853</c:v>
                </c:pt>
                <c:pt idx="1039">
                  <c:v>44854</c:v>
                </c:pt>
                <c:pt idx="1040">
                  <c:v>44855</c:v>
                </c:pt>
                <c:pt idx="1041">
                  <c:v>44858</c:v>
                </c:pt>
                <c:pt idx="1042">
                  <c:v>44859</c:v>
                </c:pt>
                <c:pt idx="1043">
                  <c:v>44860</c:v>
                </c:pt>
                <c:pt idx="1044">
                  <c:v>44861</c:v>
                </c:pt>
                <c:pt idx="1045">
                  <c:v>44862</c:v>
                </c:pt>
                <c:pt idx="1046">
                  <c:v>44867</c:v>
                </c:pt>
                <c:pt idx="1047">
                  <c:v>44868</c:v>
                </c:pt>
                <c:pt idx="1048">
                  <c:v>44869</c:v>
                </c:pt>
                <c:pt idx="1049">
                  <c:v>44872</c:v>
                </c:pt>
                <c:pt idx="1050">
                  <c:v>44873</c:v>
                </c:pt>
                <c:pt idx="1051">
                  <c:v>44874</c:v>
                </c:pt>
                <c:pt idx="1052">
                  <c:v>44875</c:v>
                </c:pt>
                <c:pt idx="1053">
                  <c:v>44879</c:v>
                </c:pt>
                <c:pt idx="1054">
                  <c:v>44880</c:v>
                </c:pt>
                <c:pt idx="1055">
                  <c:v>44881</c:v>
                </c:pt>
                <c:pt idx="1056">
                  <c:v>44882</c:v>
                </c:pt>
                <c:pt idx="1057">
                  <c:v>44883</c:v>
                </c:pt>
                <c:pt idx="1058">
                  <c:v>44886</c:v>
                </c:pt>
                <c:pt idx="1059">
                  <c:v>44887</c:v>
                </c:pt>
                <c:pt idx="1060">
                  <c:v>44888</c:v>
                </c:pt>
                <c:pt idx="1061">
                  <c:v>44889</c:v>
                </c:pt>
                <c:pt idx="1062">
                  <c:v>44890</c:v>
                </c:pt>
                <c:pt idx="1063">
                  <c:v>44893</c:v>
                </c:pt>
                <c:pt idx="1064">
                  <c:v>44894</c:v>
                </c:pt>
                <c:pt idx="1065">
                  <c:v>44895</c:v>
                </c:pt>
                <c:pt idx="1066">
                  <c:v>44896</c:v>
                </c:pt>
                <c:pt idx="1067">
                  <c:v>44897</c:v>
                </c:pt>
                <c:pt idx="1068">
                  <c:v>44900</c:v>
                </c:pt>
                <c:pt idx="1069">
                  <c:v>44901</c:v>
                </c:pt>
                <c:pt idx="1070">
                  <c:v>44902</c:v>
                </c:pt>
                <c:pt idx="1071">
                  <c:v>44903</c:v>
                </c:pt>
                <c:pt idx="1072">
                  <c:v>44904</c:v>
                </c:pt>
                <c:pt idx="1073">
                  <c:v>44907</c:v>
                </c:pt>
                <c:pt idx="1074">
                  <c:v>44908</c:v>
                </c:pt>
                <c:pt idx="1075">
                  <c:v>44909</c:v>
                </c:pt>
                <c:pt idx="1076">
                  <c:v>44910</c:v>
                </c:pt>
                <c:pt idx="1077">
                  <c:v>44914</c:v>
                </c:pt>
                <c:pt idx="1078">
                  <c:v>44915</c:v>
                </c:pt>
                <c:pt idx="1079">
                  <c:v>44916</c:v>
                </c:pt>
                <c:pt idx="1080">
                  <c:v>44917</c:v>
                </c:pt>
                <c:pt idx="1081">
                  <c:v>44929</c:v>
                </c:pt>
                <c:pt idx="1082">
                  <c:v>44930</c:v>
                </c:pt>
                <c:pt idx="1083">
                  <c:v>44931</c:v>
                </c:pt>
                <c:pt idx="1084">
                  <c:v>44932</c:v>
                </c:pt>
                <c:pt idx="1085">
                  <c:v>44935</c:v>
                </c:pt>
                <c:pt idx="1086">
                  <c:v>44936</c:v>
                </c:pt>
                <c:pt idx="1087">
                  <c:v>44937</c:v>
                </c:pt>
                <c:pt idx="1088">
                  <c:v>44938</c:v>
                </c:pt>
                <c:pt idx="1089">
                  <c:v>44939</c:v>
                </c:pt>
                <c:pt idx="1090">
                  <c:v>44942</c:v>
                </c:pt>
                <c:pt idx="1091">
                  <c:v>44943</c:v>
                </c:pt>
                <c:pt idx="1092">
                  <c:v>44944</c:v>
                </c:pt>
                <c:pt idx="1093">
                  <c:v>44945</c:v>
                </c:pt>
                <c:pt idx="1094">
                  <c:v>44946</c:v>
                </c:pt>
                <c:pt idx="1095">
                  <c:v>44949</c:v>
                </c:pt>
                <c:pt idx="1096">
                  <c:v>44950</c:v>
                </c:pt>
                <c:pt idx="1097">
                  <c:v>44951</c:v>
                </c:pt>
                <c:pt idx="1098">
                  <c:v>44952</c:v>
                </c:pt>
                <c:pt idx="1099">
                  <c:v>44953</c:v>
                </c:pt>
                <c:pt idx="1100">
                  <c:v>44956</c:v>
                </c:pt>
                <c:pt idx="1101">
                  <c:v>44957</c:v>
                </c:pt>
                <c:pt idx="1102">
                  <c:v>44958</c:v>
                </c:pt>
                <c:pt idx="1103">
                  <c:v>44959</c:v>
                </c:pt>
                <c:pt idx="1104">
                  <c:v>44960</c:v>
                </c:pt>
                <c:pt idx="1105">
                  <c:v>44963</c:v>
                </c:pt>
                <c:pt idx="1106">
                  <c:v>44964</c:v>
                </c:pt>
                <c:pt idx="1107">
                  <c:v>44965</c:v>
                </c:pt>
                <c:pt idx="1108">
                  <c:v>44966</c:v>
                </c:pt>
                <c:pt idx="1109">
                  <c:v>44967</c:v>
                </c:pt>
                <c:pt idx="1110">
                  <c:v>44970</c:v>
                </c:pt>
                <c:pt idx="1111">
                  <c:v>44971</c:v>
                </c:pt>
                <c:pt idx="1112">
                  <c:v>44972</c:v>
                </c:pt>
                <c:pt idx="1113">
                  <c:v>44973</c:v>
                </c:pt>
                <c:pt idx="1114">
                  <c:v>44974</c:v>
                </c:pt>
                <c:pt idx="1115">
                  <c:v>44977</c:v>
                </c:pt>
                <c:pt idx="1116">
                  <c:v>44978</c:v>
                </c:pt>
                <c:pt idx="1117">
                  <c:v>44979</c:v>
                </c:pt>
                <c:pt idx="1118">
                  <c:v>44980</c:v>
                </c:pt>
                <c:pt idx="1119">
                  <c:v>44981</c:v>
                </c:pt>
                <c:pt idx="1120">
                  <c:v>44984</c:v>
                </c:pt>
                <c:pt idx="1121">
                  <c:v>44985</c:v>
                </c:pt>
                <c:pt idx="1122">
                  <c:v>44986</c:v>
                </c:pt>
                <c:pt idx="1123">
                  <c:v>44987</c:v>
                </c:pt>
                <c:pt idx="1124">
                  <c:v>44988</c:v>
                </c:pt>
                <c:pt idx="1125">
                  <c:v>44991</c:v>
                </c:pt>
                <c:pt idx="1126">
                  <c:v>44992</c:v>
                </c:pt>
                <c:pt idx="1127">
                  <c:v>44993</c:v>
                </c:pt>
                <c:pt idx="1128">
                  <c:v>44994</c:v>
                </c:pt>
                <c:pt idx="1129">
                  <c:v>44995</c:v>
                </c:pt>
                <c:pt idx="1130">
                  <c:v>44998</c:v>
                </c:pt>
                <c:pt idx="1131">
                  <c:v>44999</c:v>
                </c:pt>
                <c:pt idx="1132">
                  <c:v>45000</c:v>
                </c:pt>
                <c:pt idx="1133">
                  <c:v>45001</c:v>
                </c:pt>
                <c:pt idx="1134">
                  <c:v>45002</c:v>
                </c:pt>
                <c:pt idx="1135">
                  <c:v>45005</c:v>
                </c:pt>
                <c:pt idx="1136">
                  <c:v>45006</c:v>
                </c:pt>
                <c:pt idx="1137">
                  <c:v>45007</c:v>
                </c:pt>
                <c:pt idx="1138">
                  <c:v>45008</c:v>
                </c:pt>
                <c:pt idx="1139">
                  <c:v>45009</c:v>
                </c:pt>
                <c:pt idx="1140">
                  <c:v>45012</c:v>
                </c:pt>
                <c:pt idx="1141">
                  <c:v>45013</c:v>
                </c:pt>
                <c:pt idx="1142">
                  <c:v>45014</c:v>
                </c:pt>
                <c:pt idx="1143">
                  <c:v>45015</c:v>
                </c:pt>
                <c:pt idx="1144">
                  <c:v>45016</c:v>
                </c:pt>
                <c:pt idx="1145">
                  <c:v>45019</c:v>
                </c:pt>
                <c:pt idx="1146">
                  <c:v>45020</c:v>
                </c:pt>
                <c:pt idx="1147">
                  <c:v>45021</c:v>
                </c:pt>
                <c:pt idx="1148">
                  <c:v>45022</c:v>
                </c:pt>
                <c:pt idx="1149">
                  <c:v>45023</c:v>
                </c:pt>
                <c:pt idx="1150">
                  <c:v>45027</c:v>
                </c:pt>
                <c:pt idx="1151">
                  <c:v>45028</c:v>
                </c:pt>
                <c:pt idx="1152">
                  <c:v>45029</c:v>
                </c:pt>
                <c:pt idx="1153">
                  <c:v>45030</c:v>
                </c:pt>
                <c:pt idx="1154">
                  <c:v>45033</c:v>
                </c:pt>
                <c:pt idx="1155">
                  <c:v>45034</c:v>
                </c:pt>
                <c:pt idx="1156">
                  <c:v>45035</c:v>
                </c:pt>
                <c:pt idx="1157">
                  <c:v>45036</c:v>
                </c:pt>
                <c:pt idx="1158">
                  <c:v>45037</c:v>
                </c:pt>
                <c:pt idx="1159">
                  <c:v>45040</c:v>
                </c:pt>
                <c:pt idx="1160">
                  <c:v>45041</c:v>
                </c:pt>
                <c:pt idx="1161">
                  <c:v>45042</c:v>
                </c:pt>
                <c:pt idx="1162">
                  <c:v>45043</c:v>
                </c:pt>
                <c:pt idx="1163">
                  <c:v>45048</c:v>
                </c:pt>
                <c:pt idx="1164">
                  <c:v>45049</c:v>
                </c:pt>
                <c:pt idx="1165">
                  <c:v>45050</c:v>
                </c:pt>
                <c:pt idx="1166">
                  <c:v>45051</c:v>
                </c:pt>
                <c:pt idx="1167">
                  <c:v>45055</c:v>
                </c:pt>
                <c:pt idx="1168">
                  <c:v>45056</c:v>
                </c:pt>
                <c:pt idx="1169">
                  <c:v>45057</c:v>
                </c:pt>
                <c:pt idx="1170">
                  <c:v>45058</c:v>
                </c:pt>
                <c:pt idx="1171">
                  <c:v>45061</c:v>
                </c:pt>
                <c:pt idx="1172">
                  <c:v>45062</c:v>
                </c:pt>
                <c:pt idx="1173">
                  <c:v>45063</c:v>
                </c:pt>
                <c:pt idx="1174">
                  <c:v>45068</c:v>
                </c:pt>
                <c:pt idx="1175">
                  <c:v>45069</c:v>
                </c:pt>
                <c:pt idx="1176">
                  <c:v>45070</c:v>
                </c:pt>
                <c:pt idx="1177">
                  <c:v>45071</c:v>
                </c:pt>
                <c:pt idx="1178">
                  <c:v>45072</c:v>
                </c:pt>
                <c:pt idx="1179">
                  <c:v>45076</c:v>
                </c:pt>
                <c:pt idx="1180">
                  <c:v>45077</c:v>
                </c:pt>
                <c:pt idx="1181">
                  <c:v>45078</c:v>
                </c:pt>
                <c:pt idx="1182">
                  <c:v>45079</c:v>
                </c:pt>
                <c:pt idx="1183">
                  <c:v>45082</c:v>
                </c:pt>
                <c:pt idx="1184">
                  <c:v>45083</c:v>
                </c:pt>
                <c:pt idx="1185">
                  <c:v>45084</c:v>
                </c:pt>
                <c:pt idx="1186">
                  <c:v>45085</c:v>
                </c:pt>
                <c:pt idx="1187">
                  <c:v>45086</c:v>
                </c:pt>
                <c:pt idx="1188">
                  <c:v>45087</c:v>
                </c:pt>
                <c:pt idx="1189">
                  <c:v>45089</c:v>
                </c:pt>
                <c:pt idx="1190">
                  <c:v>45090</c:v>
                </c:pt>
                <c:pt idx="1191">
                  <c:v>45091</c:v>
                </c:pt>
                <c:pt idx="1192">
                  <c:v>45092</c:v>
                </c:pt>
                <c:pt idx="1193">
                  <c:v>45093</c:v>
                </c:pt>
                <c:pt idx="1194">
                  <c:v>45096</c:v>
                </c:pt>
                <c:pt idx="1195">
                  <c:v>45097</c:v>
                </c:pt>
                <c:pt idx="1196">
                  <c:v>45098</c:v>
                </c:pt>
                <c:pt idx="1197">
                  <c:v>45099</c:v>
                </c:pt>
                <c:pt idx="1198">
                  <c:v>45100</c:v>
                </c:pt>
                <c:pt idx="1199">
                  <c:v>45103</c:v>
                </c:pt>
                <c:pt idx="1200">
                  <c:v>45104</c:v>
                </c:pt>
                <c:pt idx="1201">
                  <c:v>45105</c:v>
                </c:pt>
                <c:pt idx="1202">
                  <c:v>45106</c:v>
                </c:pt>
                <c:pt idx="1203">
                  <c:v>45107</c:v>
                </c:pt>
                <c:pt idx="1204">
                  <c:v>45110</c:v>
                </c:pt>
                <c:pt idx="1205">
                  <c:v>45111</c:v>
                </c:pt>
                <c:pt idx="1206">
                  <c:v>45112</c:v>
                </c:pt>
                <c:pt idx="1207">
                  <c:v>45113</c:v>
                </c:pt>
                <c:pt idx="1208">
                  <c:v>45114</c:v>
                </c:pt>
                <c:pt idx="1209">
                  <c:v>45117</c:v>
                </c:pt>
                <c:pt idx="1210">
                  <c:v>45118</c:v>
                </c:pt>
                <c:pt idx="1211">
                  <c:v>45119</c:v>
                </c:pt>
                <c:pt idx="1212">
                  <c:v>45120</c:v>
                </c:pt>
                <c:pt idx="1213">
                  <c:v>45124</c:v>
                </c:pt>
                <c:pt idx="1214">
                  <c:v>45125</c:v>
                </c:pt>
                <c:pt idx="1215">
                  <c:v>45126</c:v>
                </c:pt>
                <c:pt idx="1216">
                  <c:v>45127</c:v>
                </c:pt>
                <c:pt idx="1217">
                  <c:v>45128</c:v>
                </c:pt>
                <c:pt idx="1218">
                  <c:v>45131</c:v>
                </c:pt>
                <c:pt idx="1219">
                  <c:v>45132</c:v>
                </c:pt>
                <c:pt idx="1220">
                  <c:v>45133</c:v>
                </c:pt>
                <c:pt idx="1221">
                  <c:v>45134</c:v>
                </c:pt>
                <c:pt idx="1222">
                  <c:v>45135</c:v>
                </c:pt>
                <c:pt idx="1223">
                  <c:v>45159</c:v>
                </c:pt>
                <c:pt idx="1224">
                  <c:v>45160</c:v>
                </c:pt>
                <c:pt idx="1225">
                  <c:v>45161</c:v>
                </c:pt>
                <c:pt idx="1226">
                  <c:v>45162</c:v>
                </c:pt>
                <c:pt idx="1227">
                  <c:v>45163</c:v>
                </c:pt>
                <c:pt idx="1228">
                  <c:v>45166</c:v>
                </c:pt>
                <c:pt idx="1229">
                  <c:v>45167</c:v>
                </c:pt>
                <c:pt idx="1230">
                  <c:v>45168</c:v>
                </c:pt>
                <c:pt idx="1231">
                  <c:v>45169</c:v>
                </c:pt>
                <c:pt idx="1232">
                  <c:v>45170</c:v>
                </c:pt>
                <c:pt idx="1233">
                  <c:v>45173</c:v>
                </c:pt>
                <c:pt idx="1234">
                  <c:v>45174</c:v>
                </c:pt>
                <c:pt idx="1235">
                  <c:v>45175</c:v>
                </c:pt>
                <c:pt idx="1236">
                  <c:v>45176</c:v>
                </c:pt>
                <c:pt idx="1237">
                  <c:v>45177</c:v>
                </c:pt>
                <c:pt idx="1238">
                  <c:v>45180</c:v>
                </c:pt>
                <c:pt idx="1239">
                  <c:v>45181</c:v>
                </c:pt>
                <c:pt idx="1240">
                  <c:v>45182</c:v>
                </c:pt>
                <c:pt idx="1241">
                  <c:v>45183</c:v>
                </c:pt>
                <c:pt idx="1242">
                  <c:v>45184</c:v>
                </c:pt>
                <c:pt idx="1243">
                  <c:v>45187</c:v>
                </c:pt>
                <c:pt idx="1244">
                  <c:v>45188</c:v>
                </c:pt>
                <c:pt idx="1245">
                  <c:v>45189</c:v>
                </c:pt>
                <c:pt idx="1246">
                  <c:v>45190</c:v>
                </c:pt>
                <c:pt idx="1247">
                  <c:v>45191</c:v>
                </c:pt>
                <c:pt idx="1248">
                  <c:v>45194</c:v>
                </c:pt>
                <c:pt idx="1249">
                  <c:v>45195</c:v>
                </c:pt>
                <c:pt idx="1250">
                  <c:v>45196</c:v>
                </c:pt>
                <c:pt idx="1251">
                  <c:v>45197</c:v>
                </c:pt>
                <c:pt idx="1252">
                  <c:v>45198</c:v>
                </c:pt>
                <c:pt idx="1253">
                  <c:v>45201</c:v>
                </c:pt>
                <c:pt idx="1254">
                  <c:v>45202</c:v>
                </c:pt>
                <c:pt idx="1255">
                  <c:v>45203</c:v>
                </c:pt>
                <c:pt idx="1256">
                  <c:v>45204</c:v>
                </c:pt>
                <c:pt idx="1257">
                  <c:v>45205</c:v>
                </c:pt>
                <c:pt idx="1258">
                  <c:v>45208</c:v>
                </c:pt>
                <c:pt idx="1259">
                  <c:v>45209</c:v>
                </c:pt>
                <c:pt idx="1260">
                  <c:v>45210</c:v>
                </c:pt>
                <c:pt idx="1261">
                  <c:v>45211</c:v>
                </c:pt>
                <c:pt idx="1262">
                  <c:v>45212</c:v>
                </c:pt>
                <c:pt idx="1263">
                  <c:v>45215</c:v>
                </c:pt>
                <c:pt idx="1264">
                  <c:v>45216</c:v>
                </c:pt>
                <c:pt idx="1265">
                  <c:v>45217</c:v>
                </c:pt>
                <c:pt idx="1266">
                  <c:v>45218</c:v>
                </c:pt>
                <c:pt idx="1267">
                  <c:v>45219</c:v>
                </c:pt>
                <c:pt idx="1268">
                  <c:v>45222</c:v>
                </c:pt>
                <c:pt idx="1269">
                  <c:v>45223</c:v>
                </c:pt>
                <c:pt idx="1270">
                  <c:v>45224</c:v>
                </c:pt>
                <c:pt idx="1271">
                  <c:v>45225</c:v>
                </c:pt>
                <c:pt idx="1272">
                  <c:v>45226</c:v>
                </c:pt>
                <c:pt idx="1273">
                  <c:v>45229</c:v>
                </c:pt>
                <c:pt idx="1274">
                  <c:v>45230</c:v>
                </c:pt>
                <c:pt idx="1275">
                  <c:v>45231</c:v>
                </c:pt>
                <c:pt idx="1276">
                  <c:v>45232</c:v>
                </c:pt>
                <c:pt idx="1277">
                  <c:v>45233</c:v>
                </c:pt>
                <c:pt idx="1278">
                  <c:v>45236</c:v>
                </c:pt>
                <c:pt idx="1279">
                  <c:v>45237</c:v>
                </c:pt>
                <c:pt idx="1280">
                  <c:v>45238</c:v>
                </c:pt>
                <c:pt idx="1281">
                  <c:v>45239</c:v>
                </c:pt>
                <c:pt idx="1282">
                  <c:v>45240</c:v>
                </c:pt>
                <c:pt idx="1283">
                  <c:v>45243</c:v>
                </c:pt>
                <c:pt idx="1284">
                  <c:v>45244</c:v>
                </c:pt>
                <c:pt idx="1285">
                  <c:v>45245</c:v>
                </c:pt>
                <c:pt idx="1286">
                  <c:v>45246</c:v>
                </c:pt>
                <c:pt idx="1287">
                  <c:v>45247</c:v>
                </c:pt>
                <c:pt idx="1288">
                  <c:v>45250</c:v>
                </c:pt>
                <c:pt idx="1289">
                  <c:v>45251</c:v>
                </c:pt>
                <c:pt idx="1290">
                  <c:v>45252</c:v>
                </c:pt>
                <c:pt idx="1291">
                  <c:v>45253</c:v>
                </c:pt>
                <c:pt idx="1292">
                  <c:v>45254</c:v>
                </c:pt>
                <c:pt idx="1293">
                  <c:v>45257</c:v>
                </c:pt>
                <c:pt idx="1294">
                  <c:v>45258</c:v>
                </c:pt>
                <c:pt idx="1295">
                  <c:v>45259</c:v>
                </c:pt>
                <c:pt idx="1296">
                  <c:v>45260</c:v>
                </c:pt>
                <c:pt idx="1297">
                  <c:v>45261</c:v>
                </c:pt>
                <c:pt idx="1298">
                  <c:v>45264</c:v>
                </c:pt>
                <c:pt idx="1299">
                  <c:v>45265</c:v>
                </c:pt>
                <c:pt idx="1300">
                  <c:v>45266</c:v>
                </c:pt>
                <c:pt idx="1301">
                  <c:v>45267</c:v>
                </c:pt>
                <c:pt idx="1302">
                  <c:v>45268</c:v>
                </c:pt>
                <c:pt idx="1303">
                  <c:v>45271</c:v>
                </c:pt>
                <c:pt idx="1304">
                  <c:v>45272</c:v>
                </c:pt>
                <c:pt idx="1305">
                  <c:v>45273</c:v>
                </c:pt>
                <c:pt idx="1306">
                  <c:v>45274</c:v>
                </c:pt>
                <c:pt idx="1307">
                  <c:v>45275</c:v>
                </c:pt>
                <c:pt idx="1308">
                  <c:v>45278</c:v>
                </c:pt>
                <c:pt idx="1309">
                  <c:v>45279</c:v>
                </c:pt>
                <c:pt idx="1310">
                  <c:v>45280</c:v>
                </c:pt>
                <c:pt idx="1311">
                  <c:v>45294</c:v>
                </c:pt>
                <c:pt idx="1312">
                  <c:v>45295</c:v>
                </c:pt>
                <c:pt idx="1313">
                  <c:v>45296</c:v>
                </c:pt>
                <c:pt idx="1314">
                  <c:v>45299</c:v>
                </c:pt>
                <c:pt idx="1315">
                  <c:v>45300</c:v>
                </c:pt>
                <c:pt idx="1316">
                  <c:v>45301</c:v>
                </c:pt>
                <c:pt idx="1317">
                  <c:v>45302</c:v>
                </c:pt>
                <c:pt idx="1318">
                  <c:v>45303</c:v>
                </c:pt>
                <c:pt idx="1319">
                  <c:v>45306</c:v>
                </c:pt>
                <c:pt idx="1320">
                  <c:v>45307</c:v>
                </c:pt>
                <c:pt idx="1321">
                  <c:v>45308</c:v>
                </c:pt>
                <c:pt idx="1322">
                  <c:v>45309</c:v>
                </c:pt>
                <c:pt idx="1323">
                  <c:v>45310</c:v>
                </c:pt>
                <c:pt idx="1324">
                  <c:v>45313</c:v>
                </c:pt>
                <c:pt idx="1325">
                  <c:v>45314</c:v>
                </c:pt>
                <c:pt idx="1326">
                  <c:v>45315</c:v>
                </c:pt>
                <c:pt idx="1327">
                  <c:v>45316</c:v>
                </c:pt>
                <c:pt idx="1328">
                  <c:v>45317</c:v>
                </c:pt>
                <c:pt idx="1329">
                  <c:v>45320</c:v>
                </c:pt>
                <c:pt idx="1330">
                  <c:v>45321</c:v>
                </c:pt>
                <c:pt idx="1331">
                  <c:v>45322</c:v>
                </c:pt>
                <c:pt idx="1332">
                  <c:v>45323</c:v>
                </c:pt>
                <c:pt idx="1333">
                  <c:v>45324</c:v>
                </c:pt>
                <c:pt idx="1334">
                  <c:v>45327</c:v>
                </c:pt>
                <c:pt idx="1335">
                  <c:v>45328</c:v>
                </c:pt>
                <c:pt idx="1336">
                  <c:v>45329</c:v>
                </c:pt>
                <c:pt idx="1337">
                  <c:v>45330</c:v>
                </c:pt>
                <c:pt idx="1338">
                  <c:v>45331</c:v>
                </c:pt>
                <c:pt idx="1339">
                  <c:v>45334</c:v>
                </c:pt>
                <c:pt idx="1340">
                  <c:v>45335</c:v>
                </c:pt>
                <c:pt idx="1341">
                  <c:v>45336</c:v>
                </c:pt>
                <c:pt idx="1342">
                  <c:v>45337</c:v>
                </c:pt>
                <c:pt idx="1343">
                  <c:v>45338</c:v>
                </c:pt>
                <c:pt idx="1344">
                  <c:v>45341</c:v>
                </c:pt>
                <c:pt idx="1345">
                  <c:v>45342</c:v>
                </c:pt>
                <c:pt idx="1346">
                  <c:v>45343</c:v>
                </c:pt>
                <c:pt idx="1347">
                  <c:v>45344</c:v>
                </c:pt>
                <c:pt idx="1348">
                  <c:v>45345</c:v>
                </c:pt>
                <c:pt idx="1349">
                  <c:v>45348</c:v>
                </c:pt>
                <c:pt idx="1350">
                  <c:v>45349</c:v>
                </c:pt>
                <c:pt idx="1351">
                  <c:v>45350</c:v>
                </c:pt>
                <c:pt idx="1352">
                  <c:v>45351</c:v>
                </c:pt>
                <c:pt idx="1353">
                  <c:v>45352</c:v>
                </c:pt>
                <c:pt idx="1354">
                  <c:v>45355</c:v>
                </c:pt>
                <c:pt idx="1355">
                  <c:v>45356</c:v>
                </c:pt>
                <c:pt idx="1356">
                  <c:v>45357</c:v>
                </c:pt>
                <c:pt idx="1357">
                  <c:v>45358</c:v>
                </c:pt>
                <c:pt idx="1358">
                  <c:v>45359</c:v>
                </c:pt>
                <c:pt idx="1359">
                  <c:v>45362</c:v>
                </c:pt>
                <c:pt idx="1360">
                  <c:v>45363</c:v>
                </c:pt>
                <c:pt idx="1361">
                  <c:v>45364</c:v>
                </c:pt>
                <c:pt idx="1362">
                  <c:v>45365</c:v>
                </c:pt>
                <c:pt idx="1363">
                  <c:v>45366</c:v>
                </c:pt>
                <c:pt idx="1364">
                  <c:v>45369</c:v>
                </c:pt>
                <c:pt idx="1365">
                  <c:v>45370</c:v>
                </c:pt>
                <c:pt idx="1366">
                  <c:v>45371</c:v>
                </c:pt>
                <c:pt idx="1367">
                  <c:v>45372</c:v>
                </c:pt>
                <c:pt idx="1368">
                  <c:v>45373</c:v>
                </c:pt>
                <c:pt idx="1369">
                  <c:v>45376</c:v>
                </c:pt>
                <c:pt idx="1370">
                  <c:v>45377</c:v>
                </c:pt>
                <c:pt idx="1371">
                  <c:v>45378</c:v>
                </c:pt>
                <c:pt idx="1372">
                  <c:v>45379</c:v>
                </c:pt>
                <c:pt idx="1373">
                  <c:v>45380</c:v>
                </c:pt>
                <c:pt idx="1374">
                  <c:v>45383</c:v>
                </c:pt>
                <c:pt idx="1375">
                  <c:v>45384</c:v>
                </c:pt>
                <c:pt idx="1376">
                  <c:v>45385</c:v>
                </c:pt>
                <c:pt idx="1377">
                  <c:v>45386</c:v>
                </c:pt>
                <c:pt idx="1378">
                  <c:v>45387</c:v>
                </c:pt>
                <c:pt idx="1379">
                  <c:v>45390</c:v>
                </c:pt>
                <c:pt idx="1380">
                  <c:v>45391</c:v>
                </c:pt>
                <c:pt idx="1381">
                  <c:v>45392</c:v>
                </c:pt>
                <c:pt idx="1382">
                  <c:v>45393</c:v>
                </c:pt>
                <c:pt idx="1383">
                  <c:v>45394</c:v>
                </c:pt>
                <c:pt idx="1384">
                  <c:v>45397</c:v>
                </c:pt>
                <c:pt idx="1385">
                  <c:v>45398</c:v>
                </c:pt>
                <c:pt idx="1386">
                  <c:v>45399</c:v>
                </c:pt>
                <c:pt idx="1387">
                  <c:v>45400</c:v>
                </c:pt>
                <c:pt idx="1388">
                  <c:v>45401</c:v>
                </c:pt>
                <c:pt idx="1389">
                  <c:v>45404</c:v>
                </c:pt>
                <c:pt idx="1390">
                  <c:v>45405</c:v>
                </c:pt>
                <c:pt idx="1391">
                  <c:v>45406</c:v>
                </c:pt>
                <c:pt idx="1392">
                  <c:v>45407</c:v>
                </c:pt>
                <c:pt idx="1393">
                  <c:v>45408</c:v>
                </c:pt>
                <c:pt idx="1394">
                  <c:v>45411</c:v>
                </c:pt>
                <c:pt idx="1395">
                  <c:v>45412</c:v>
                </c:pt>
                <c:pt idx="1396">
                  <c:v>45413</c:v>
                </c:pt>
                <c:pt idx="1397">
                  <c:v>45414</c:v>
                </c:pt>
                <c:pt idx="1398">
                  <c:v>45415</c:v>
                </c:pt>
                <c:pt idx="1399">
                  <c:v>45418</c:v>
                </c:pt>
                <c:pt idx="1400">
                  <c:v>45419</c:v>
                </c:pt>
                <c:pt idx="1401">
                  <c:v>45420</c:v>
                </c:pt>
                <c:pt idx="1402">
                  <c:v>45421</c:v>
                </c:pt>
                <c:pt idx="1403">
                  <c:v>45422</c:v>
                </c:pt>
                <c:pt idx="1404">
                  <c:v>45425</c:v>
                </c:pt>
                <c:pt idx="1405">
                  <c:v>45426</c:v>
                </c:pt>
                <c:pt idx="1406">
                  <c:v>45427</c:v>
                </c:pt>
                <c:pt idx="1407">
                  <c:v>45428</c:v>
                </c:pt>
                <c:pt idx="1408">
                  <c:v>45429</c:v>
                </c:pt>
                <c:pt idx="1409">
                  <c:v>45432</c:v>
                </c:pt>
                <c:pt idx="1410">
                  <c:v>45433</c:v>
                </c:pt>
                <c:pt idx="1411">
                  <c:v>45434</c:v>
                </c:pt>
                <c:pt idx="1412">
                  <c:v>45435</c:v>
                </c:pt>
                <c:pt idx="1413">
                  <c:v>45436</c:v>
                </c:pt>
                <c:pt idx="1414">
                  <c:v>45439</c:v>
                </c:pt>
                <c:pt idx="1415">
                  <c:v>45440</c:v>
                </c:pt>
                <c:pt idx="1416">
                  <c:v>45441</c:v>
                </c:pt>
                <c:pt idx="1417">
                  <c:v>45442</c:v>
                </c:pt>
                <c:pt idx="1418">
                  <c:v>45443</c:v>
                </c:pt>
                <c:pt idx="1419">
                  <c:v>45446</c:v>
                </c:pt>
                <c:pt idx="1420">
                  <c:v>45447</c:v>
                </c:pt>
                <c:pt idx="1421">
                  <c:v>45448</c:v>
                </c:pt>
                <c:pt idx="1422">
                  <c:v>45449</c:v>
                </c:pt>
                <c:pt idx="1423">
                  <c:v>45450</c:v>
                </c:pt>
                <c:pt idx="1424">
                  <c:v>45453</c:v>
                </c:pt>
                <c:pt idx="1425">
                  <c:v>45454</c:v>
                </c:pt>
                <c:pt idx="1426">
                  <c:v>45455</c:v>
                </c:pt>
                <c:pt idx="1427">
                  <c:v>45456</c:v>
                </c:pt>
                <c:pt idx="1428">
                  <c:v>45457</c:v>
                </c:pt>
                <c:pt idx="1429">
                  <c:v>45460</c:v>
                </c:pt>
                <c:pt idx="1430">
                  <c:v>45461</c:v>
                </c:pt>
                <c:pt idx="1431">
                  <c:v>45462</c:v>
                </c:pt>
                <c:pt idx="1432">
                  <c:v>45463</c:v>
                </c:pt>
                <c:pt idx="1433">
                  <c:v>45464</c:v>
                </c:pt>
                <c:pt idx="1434">
                  <c:v>45467</c:v>
                </c:pt>
                <c:pt idx="1435">
                  <c:v>45468</c:v>
                </c:pt>
                <c:pt idx="1436">
                  <c:v>45469</c:v>
                </c:pt>
                <c:pt idx="1437">
                  <c:v>45470</c:v>
                </c:pt>
                <c:pt idx="1438">
                  <c:v>45471</c:v>
                </c:pt>
                <c:pt idx="1439">
                  <c:v>45474</c:v>
                </c:pt>
                <c:pt idx="1440">
                  <c:v>45475</c:v>
                </c:pt>
                <c:pt idx="1441">
                  <c:v>45476</c:v>
                </c:pt>
                <c:pt idx="1442">
                  <c:v>45477</c:v>
                </c:pt>
                <c:pt idx="1443">
                  <c:v>45478</c:v>
                </c:pt>
                <c:pt idx="1444">
                  <c:v>45481</c:v>
                </c:pt>
                <c:pt idx="1445">
                  <c:v>45482</c:v>
                </c:pt>
                <c:pt idx="1446">
                  <c:v>45483</c:v>
                </c:pt>
                <c:pt idx="1447">
                  <c:v>45484</c:v>
                </c:pt>
                <c:pt idx="1448">
                  <c:v>45485</c:v>
                </c:pt>
                <c:pt idx="1449">
                  <c:v>45488</c:v>
                </c:pt>
                <c:pt idx="1450">
                  <c:v>45489</c:v>
                </c:pt>
                <c:pt idx="1451">
                  <c:v>45490</c:v>
                </c:pt>
                <c:pt idx="1452">
                  <c:v>45491</c:v>
                </c:pt>
                <c:pt idx="1453">
                  <c:v>45492</c:v>
                </c:pt>
                <c:pt idx="1454">
                  <c:v>45495</c:v>
                </c:pt>
                <c:pt idx="1455">
                  <c:v>45496</c:v>
                </c:pt>
                <c:pt idx="1456">
                  <c:v>45497</c:v>
                </c:pt>
                <c:pt idx="1457">
                  <c:v>45498</c:v>
                </c:pt>
                <c:pt idx="1458">
                  <c:v>45499</c:v>
                </c:pt>
                <c:pt idx="1459">
                  <c:v>45502</c:v>
                </c:pt>
                <c:pt idx="1460">
                  <c:v>45503</c:v>
                </c:pt>
                <c:pt idx="1461">
                  <c:v>45504</c:v>
                </c:pt>
                <c:pt idx="1462">
                  <c:v>45505</c:v>
                </c:pt>
                <c:pt idx="1463">
                  <c:v>45506</c:v>
                </c:pt>
              </c:numCache>
            </c:numRef>
          </c:cat>
          <c:val>
            <c:numRef>
              <c:f>H2O!$F$3:$F$2991</c:f>
              <c:numCache>
                <c:formatCode>0.00</c:formatCode>
                <c:ptCount val="2989"/>
                <c:pt idx="0">
                  <c:v>14.089085031566352</c:v>
                </c:pt>
                <c:pt idx="1">
                  <c:v>14.060654093807155</c:v>
                </c:pt>
                <c:pt idx="2">
                  <c:v>13.523769282960298</c:v>
                </c:pt>
                <c:pt idx="3">
                  <c:v>12.191926253916469</c:v>
                </c:pt>
                <c:pt idx="4">
                  <c:v>13.524950010254305</c:v>
                </c:pt>
                <c:pt idx="5">
                  <c:v>14.14515300155537</c:v>
                </c:pt>
                <c:pt idx="6">
                  <c:v>13.649135250150039</c:v>
                </c:pt>
                <c:pt idx="7">
                  <c:v>13.555640927135368</c:v>
                </c:pt>
                <c:pt idx="8">
                  <c:v>13.336624376758653</c:v>
                </c:pt>
                <c:pt idx="9">
                  <c:v>14.821266903962226</c:v>
                </c:pt>
                <c:pt idx="10">
                  <c:v>15.397750850693013</c:v>
                </c:pt>
                <c:pt idx="11">
                  <c:v>12.66451816460831</c:v>
                </c:pt>
                <c:pt idx="12">
                  <c:v>10.796457090495753</c:v>
                </c:pt>
                <c:pt idx="13">
                  <c:v>6.3585140801903073</c:v>
                </c:pt>
                <c:pt idx="14">
                  <c:v>6.9985839242169412</c:v>
                </c:pt>
                <c:pt idx="15">
                  <c:v>8.4452959282782327</c:v>
                </c:pt>
                <c:pt idx="16">
                  <c:v>7.6625054698271988</c:v>
                </c:pt>
                <c:pt idx="17">
                  <c:v>6.8729359151650034</c:v>
                </c:pt>
                <c:pt idx="18">
                  <c:v>5.7528208713427169</c:v>
                </c:pt>
                <c:pt idx="19">
                  <c:v>7.9636854511706892</c:v>
                </c:pt>
                <c:pt idx="20">
                  <c:v>5.9463384473809109</c:v>
                </c:pt>
                <c:pt idx="21">
                  <c:v>5.7660726233197508</c:v>
                </c:pt>
                <c:pt idx="22">
                  <c:v>6.1735290040203576</c:v>
                </c:pt>
                <c:pt idx="23">
                  <c:v>7.3726957278193979</c:v>
                </c:pt>
                <c:pt idx="24">
                  <c:v>6.5416736592604892</c:v>
                </c:pt>
                <c:pt idx="25">
                  <c:v>11.764131772218526</c:v>
                </c:pt>
                <c:pt idx="26">
                  <c:v>7.0723669400949047</c:v>
                </c:pt>
                <c:pt idx="27">
                  <c:v>7.3668034742769954</c:v>
                </c:pt>
                <c:pt idx="28">
                  <c:v>6.1696585893803748</c:v>
                </c:pt>
                <c:pt idx="29">
                  <c:v>15.772269527875423</c:v>
                </c:pt>
                <c:pt idx="30">
                  <c:v>6.918112190403499</c:v>
                </c:pt>
                <c:pt idx="31">
                  <c:v>7.8248048623832913</c:v>
                </c:pt>
                <c:pt idx="32">
                  <c:v>6.4296920314282424</c:v>
                </c:pt>
                <c:pt idx="33">
                  <c:v>7.3229810977983494</c:v>
                </c:pt>
                <c:pt idx="34">
                  <c:v>6.6525786965969589</c:v>
                </c:pt>
                <c:pt idx="35">
                  <c:v>5.2717396740924514</c:v>
                </c:pt>
                <c:pt idx="36">
                  <c:v>6.6004035877766318</c:v>
                </c:pt>
                <c:pt idx="37">
                  <c:v>7.2559356972312434</c:v>
                </c:pt>
                <c:pt idx="38">
                  <c:v>7.1065663520082341</c:v>
                </c:pt>
                <c:pt idx="39">
                  <c:v>6.4651719429570349</c:v>
                </c:pt>
                <c:pt idx="40">
                  <c:v>7.2083448196135302</c:v>
                </c:pt>
                <c:pt idx="41">
                  <c:v>7.1384996090494308</c:v>
                </c:pt>
                <c:pt idx="42">
                  <c:v>5.6453160993089293</c:v>
                </c:pt>
                <c:pt idx="43">
                  <c:v>7.2723412332032593</c:v>
                </c:pt>
                <c:pt idx="44">
                  <c:v>6.5946923959731265</c:v>
                </c:pt>
                <c:pt idx="45">
                  <c:v>7.7818129111742786</c:v>
                </c:pt>
                <c:pt idx="46">
                  <c:v>6.048451206614085</c:v>
                </c:pt>
                <c:pt idx="47">
                  <c:v>8.3186886858693416</c:v>
                </c:pt>
                <c:pt idx="48">
                  <c:v>6.9863006152880054</c:v>
                </c:pt>
                <c:pt idx="49">
                  <c:v>5.2844458426158365</c:v>
                </c:pt>
                <c:pt idx="50">
                  <c:v>7.490229657928249</c:v>
                </c:pt>
                <c:pt idx="51">
                  <c:v>6.6612755948339384</c:v>
                </c:pt>
                <c:pt idx="52">
                  <c:v>7.7692838342848347</c:v>
                </c:pt>
                <c:pt idx="53">
                  <c:v>6.4237348538845307</c:v>
                </c:pt>
                <c:pt idx="54">
                  <c:v>8.018821904854823</c:v>
                </c:pt>
                <c:pt idx="55">
                  <c:v>8.1642875031304829</c:v>
                </c:pt>
                <c:pt idx="56">
                  <c:v>7.9918174937297737</c:v>
                </c:pt>
                <c:pt idx="57">
                  <c:v>8.2005868873591172</c:v>
                </c:pt>
                <c:pt idx="58">
                  <c:v>5.7715800794622876</c:v>
                </c:pt>
                <c:pt idx="59">
                  <c:v>5.3839254013043583</c:v>
                </c:pt>
                <c:pt idx="60">
                  <c:v>3.4267538858548874</c:v>
                </c:pt>
                <c:pt idx="61">
                  <c:v>4.0559435682679599</c:v>
                </c:pt>
                <c:pt idx="62">
                  <c:v>5.1046739151083749</c:v>
                </c:pt>
                <c:pt idx="63">
                  <c:v>14.678136370277098</c:v>
                </c:pt>
                <c:pt idx="64">
                  <c:v>7.5444095430912084</c:v>
                </c:pt>
                <c:pt idx="65">
                  <c:v>6.980638569996505</c:v>
                </c:pt>
                <c:pt idx="66">
                  <c:v>6.4243138611170982</c:v>
                </c:pt>
                <c:pt idx="67">
                  <c:v>5.9340790712424889</c:v>
                </c:pt>
                <c:pt idx="68">
                  <c:v>6.1070126589545586</c:v>
                </c:pt>
                <c:pt idx="69">
                  <c:v>9.5133643071019325</c:v>
                </c:pt>
                <c:pt idx="70">
                  <c:v>10.221399252233869</c:v>
                </c:pt>
                <c:pt idx="71">
                  <c:v>8.5770735675822216</c:v>
                </c:pt>
                <c:pt idx="72">
                  <c:v>6.4771566319400549</c:v>
                </c:pt>
                <c:pt idx="73">
                  <c:v>5.9766005685748755</c:v>
                </c:pt>
                <c:pt idx="74">
                  <c:v>6.676141037875543</c:v>
                </c:pt>
                <c:pt idx="75">
                  <c:v>8.2780096944718871</c:v>
                </c:pt>
                <c:pt idx="76">
                  <c:v>7.3860019759527367</c:v>
                </c:pt>
                <c:pt idx="77">
                  <c:v>6.3325455194461124</c:v>
                </c:pt>
                <c:pt idx="78">
                  <c:v>6.3002961529777668</c:v>
                </c:pt>
                <c:pt idx="79">
                  <c:v>7.9900642834223996</c:v>
                </c:pt>
                <c:pt idx="80">
                  <c:v>8.0330552266212152</c:v>
                </c:pt>
                <c:pt idx="81">
                  <c:v>9.7667535357900164</c:v>
                </c:pt>
                <c:pt idx="82">
                  <c:v>11.751662971175165</c:v>
                </c:pt>
                <c:pt idx="83">
                  <c:v>12.051182585745119</c:v>
                </c:pt>
                <c:pt idx="84">
                  <c:v>11.135474261648381</c:v>
                </c:pt>
                <c:pt idx="85">
                  <c:v>11.205955015654602</c:v>
                </c:pt>
                <c:pt idx="86">
                  <c:v>9.0860694633472399</c:v>
                </c:pt>
                <c:pt idx="87">
                  <c:v>8.1079123477325155</c:v>
                </c:pt>
                <c:pt idx="88">
                  <c:v>5.9005100177373118</c:v>
                </c:pt>
                <c:pt idx="89">
                  <c:v>6.4660962024365283</c:v>
                </c:pt>
                <c:pt idx="90">
                  <c:v>5.9340790712424889</c:v>
                </c:pt>
                <c:pt idx="91">
                  <c:v>6.0693059900844286</c:v>
                </c:pt>
                <c:pt idx="92">
                  <c:v>6.4232790294899988</c:v>
                </c:pt>
                <c:pt idx="93">
                  <c:v>8.4701525868299576</c:v>
                </c:pt>
                <c:pt idx="94">
                  <c:v>8.6455151550751843</c:v>
                </c:pt>
                <c:pt idx="95">
                  <c:v>8.0575733333760819</c:v>
                </c:pt>
                <c:pt idx="96">
                  <c:v>9.273354039387014</c:v>
                </c:pt>
                <c:pt idx="97">
                  <c:v>8.7732916300431079</c:v>
                </c:pt>
                <c:pt idx="98">
                  <c:v>7.8239730329361468</c:v>
                </c:pt>
                <c:pt idx="99">
                  <c:v>9.0862307165506113</c:v>
                </c:pt>
                <c:pt idx="100">
                  <c:v>10.760806916426517</c:v>
                </c:pt>
                <c:pt idx="101">
                  <c:v>8.5811807293528783</c:v>
                </c:pt>
                <c:pt idx="102">
                  <c:v>6.3455729353849968</c:v>
                </c:pt>
                <c:pt idx="103">
                  <c:v>6.7494844737462119</c:v>
                </c:pt>
                <c:pt idx="104">
                  <c:v>6.7280071319296946</c:v>
                </c:pt>
                <c:pt idx="105">
                  <c:v>7.116078038063856</c:v>
                </c:pt>
                <c:pt idx="106">
                  <c:v>10.598142751353331</c:v>
                </c:pt>
                <c:pt idx="107">
                  <c:v>8.5726450493611459</c:v>
                </c:pt>
                <c:pt idx="108">
                  <c:v>20.58188163222728</c:v>
                </c:pt>
                <c:pt idx="109">
                  <c:v>10.860124341306911</c:v>
                </c:pt>
                <c:pt idx="110">
                  <c:v>9.147692604129869</c:v>
                </c:pt>
                <c:pt idx="111">
                  <c:v>8.4921887969369791</c:v>
                </c:pt>
                <c:pt idx="112">
                  <c:v>8.2782419843866588</c:v>
                </c:pt>
                <c:pt idx="113">
                  <c:v>7.5012515153891162</c:v>
                </c:pt>
                <c:pt idx="114">
                  <c:v>8.1902077157251103</c:v>
                </c:pt>
                <c:pt idx="115">
                  <c:v>9.2215459841864345</c:v>
                </c:pt>
                <c:pt idx="116">
                  <c:v>7.7866482906988379</c:v>
                </c:pt>
                <c:pt idx="117">
                  <c:v>7.7099933218121812</c:v>
                </c:pt>
                <c:pt idx="118">
                  <c:v>10.902621964198186</c:v>
                </c:pt>
                <c:pt idx="119">
                  <c:v>8.3335960535550981</c:v>
                </c:pt>
                <c:pt idx="120">
                  <c:v>8.2407755102767215</c:v>
                </c:pt>
                <c:pt idx="121">
                  <c:v>9.3588920697299898</c:v>
                </c:pt>
                <c:pt idx="122">
                  <c:v>7.0768687471057152</c:v>
                </c:pt>
                <c:pt idx="123">
                  <c:v>8.1346757432031023</c:v>
                </c:pt>
                <c:pt idx="124">
                  <c:v>8.4663853108586977</c:v>
                </c:pt>
                <c:pt idx="125">
                  <c:v>8.3906747644954276</c:v>
                </c:pt>
                <c:pt idx="126">
                  <c:v>5.5067779839436328</c:v>
                </c:pt>
                <c:pt idx="127">
                  <c:v>6.1959119060391101</c:v>
                </c:pt>
                <c:pt idx="128">
                  <c:v>11.984948494849482</c:v>
                </c:pt>
                <c:pt idx="129">
                  <c:v>5.7395747089293545</c:v>
                </c:pt>
                <c:pt idx="130">
                  <c:v>6.5940895397554362</c:v>
                </c:pt>
                <c:pt idx="131">
                  <c:v>5.7561131419242679</c:v>
                </c:pt>
                <c:pt idx="132">
                  <c:v>5.448909025873375</c:v>
                </c:pt>
                <c:pt idx="133">
                  <c:v>6.2382455241839025</c:v>
                </c:pt>
                <c:pt idx="134">
                  <c:v>10.888608923884517</c:v>
                </c:pt>
                <c:pt idx="135">
                  <c:v>12.921356537521413</c:v>
                </c:pt>
                <c:pt idx="136">
                  <c:v>10.357139636999698</c:v>
                </c:pt>
                <c:pt idx="137">
                  <c:v>10.946596877103167</c:v>
                </c:pt>
                <c:pt idx="138">
                  <c:v>10.063048669449728</c:v>
                </c:pt>
                <c:pt idx="139">
                  <c:v>9.8770256382201342</c:v>
                </c:pt>
                <c:pt idx="140">
                  <c:v>9.7380372074802732</c:v>
                </c:pt>
                <c:pt idx="141">
                  <c:v>10.638494113117961</c:v>
                </c:pt>
                <c:pt idx="142">
                  <c:v>9.5291774088576791</c:v>
                </c:pt>
                <c:pt idx="143">
                  <c:v>10.159048106336884</c:v>
                </c:pt>
                <c:pt idx="144">
                  <c:v>10.271856557773546</c:v>
                </c:pt>
                <c:pt idx="145">
                  <c:v>9.3855723165342084</c:v>
                </c:pt>
                <c:pt idx="146">
                  <c:v>8.8561805668240527</c:v>
                </c:pt>
                <c:pt idx="147">
                  <c:v>8.1690935134952181</c:v>
                </c:pt>
                <c:pt idx="148">
                  <c:v>7.7686854566450956</c:v>
                </c:pt>
                <c:pt idx="149">
                  <c:v>6.8896768440273446</c:v>
                </c:pt>
                <c:pt idx="150">
                  <c:v>8.2230242043473911</c:v>
                </c:pt>
                <c:pt idx="151">
                  <c:v>7.0815672956088092</c:v>
                </c:pt>
                <c:pt idx="152">
                  <c:v>7.1958533440197181</c:v>
                </c:pt>
                <c:pt idx="153">
                  <c:v>6.6180899081699609</c:v>
                </c:pt>
                <c:pt idx="154">
                  <c:v>7.2593796490095261</c:v>
                </c:pt>
                <c:pt idx="155">
                  <c:v>8.6485904179332369</c:v>
                </c:pt>
                <c:pt idx="156">
                  <c:v>7.3075382549265155</c:v>
                </c:pt>
                <c:pt idx="157">
                  <c:v>7.4468683332806176</c:v>
                </c:pt>
                <c:pt idx="158">
                  <c:v>6.0668692033245968</c:v>
                </c:pt>
                <c:pt idx="159">
                  <c:v>8.0386376510160051</c:v>
                </c:pt>
                <c:pt idx="160">
                  <c:v>8.2398004632104005</c:v>
                </c:pt>
                <c:pt idx="161">
                  <c:v>7.2161686521042254</c:v>
                </c:pt>
                <c:pt idx="162">
                  <c:v>6.5123773671001572</c:v>
                </c:pt>
                <c:pt idx="163">
                  <c:v>9.8085737774415378</c:v>
                </c:pt>
                <c:pt idx="164">
                  <c:v>7.6807532561796874</c:v>
                </c:pt>
                <c:pt idx="165">
                  <c:v>7.3397126338827983</c:v>
                </c:pt>
                <c:pt idx="166">
                  <c:v>15.991739969963527</c:v>
                </c:pt>
                <c:pt idx="167">
                  <c:v>6.7540825883664937</c:v>
                </c:pt>
                <c:pt idx="168">
                  <c:v>6.5142214147234734</c:v>
                </c:pt>
                <c:pt idx="169">
                  <c:v>8.2119150317178171</c:v>
                </c:pt>
                <c:pt idx="170">
                  <c:v>8.0333889415633521</c:v>
                </c:pt>
                <c:pt idx="171">
                  <c:v>7.3598027585886063</c:v>
                </c:pt>
                <c:pt idx="172">
                  <c:v>9.2733503116135605</c:v>
                </c:pt>
                <c:pt idx="173">
                  <c:v>9.1388033017611914</c:v>
                </c:pt>
                <c:pt idx="174">
                  <c:v>7.7703285877439976</c:v>
                </c:pt>
                <c:pt idx="175">
                  <c:v>7.6964534383688319</c:v>
                </c:pt>
                <c:pt idx="176">
                  <c:v>8.5641523228666419</c:v>
                </c:pt>
                <c:pt idx="177">
                  <c:v>11.891060112182927</c:v>
                </c:pt>
                <c:pt idx="178">
                  <c:v>12.002127276314322</c:v>
                </c:pt>
                <c:pt idx="179">
                  <c:v>10.591517878384733</c:v>
                </c:pt>
                <c:pt idx="180">
                  <c:v>6.141981435695679</c:v>
                </c:pt>
                <c:pt idx="181">
                  <c:v>6.1911608564855785</c:v>
                </c:pt>
                <c:pt idx="182">
                  <c:v>7.8244114609667719</c:v>
                </c:pt>
                <c:pt idx="183">
                  <c:v>8.4038557634959759</c:v>
                </c:pt>
                <c:pt idx="184">
                  <c:v>7.5242839257066931</c:v>
                </c:pt>
                <c:pt idx="185">
                  <c:v>7.7576947257845541</c:v>
                </c:pt>
                <c:pt idx="186">
                  <c:v>7.5523309278511181</c:v>
                </c:pt>
                <c:pt idx="187">
                  <c:v>8.6327652152390186</c:v>
                </c:pt>
                <c:pt idx="188">
                  <c:v>8.3204010247315079</c:v>
                </c:pt>
                <c:pt idx="189">
                  <c:v>8.0022682376062999</c:v>
                </c:pt>
                <c:pt idx="190">
                  <c:v>8.7982828721215505</c:v>
                </c:pt>
                <c:pt idx="191">
                  <c:v>8.3634271716740631</c:v>
                </c:pt>
                <c:pt idx="192">
                  <c:v>8.559435597454975</c:v>
                </c:pt>
                <c:pt idx="193">
                  <c:v>7.6794372413583529</c:v>
                </c:pt>
                <c:pt idx="194">
                  <c:v>7.6844977608255185</c:v>
                </c:pt>
                <c:pt idx="195">
                  <c:v>7.0291263603100234</c:v>
                </c:pt>
                <c:pt idx="196">
                  <c:v>10.176654457018804</c:v>
                </c:pt>
                <c:pt idx="197">
                  <c:v>15.811917934163093</c:v>
                </c:pt>
                <c:pt idx="198">
                  <c:v>12.405264644236929</c:v>
                </c:pt>
                <c:pt idx="199">
                  <c:v>12.481213195245488</c:v>
                </c:pt>
                <c:pt idx="200">
                  <c:v>11.732795353084594</c:v>
                </c:pt>
                <c:pt idx="201">
                  <c:v>11.434328008649526</c:v>
                </c:pt>
                <c:pt idx="202">
                  <c:v>10.761560724169255</c:v>
                </c:pt>
                <c:pt idx="203">
                  <c:v>9.178853923632845</c:v>
                </c:pt>
                <c:pt idx="204">
                  <c:v>10.636054323998447</c:v>
                </c:pt>
                <c:pt idx="205">
                  <c:v>11.43427778672301</c:v>
                </c:pt>
                <c:pt idx="206">
                  <c:v>10.682751717234465</c:v>
                </c:pt>
                <c:pt idx="207">
                  <c:v>10.670504282115031</c:v>
                </c:pt>
                <c:pt idx="208">
                  <c:v>11.179947408663155</c:v>
                </c:pt>
                <c:pt idx="209">
                  <c:v>10.779178801481573</c:v>
                </c:pt>
                <c:pt idx="210">
                  <c:v>10.234406717347628</c:v>
                </c:pt>
                <c:pt idx="211">
                  <c:v>10.080487995010914</c:v>
                </c:pt>
                <c:pt idx="212">
                  <c:v>9.918030238316156</c:v>
                </c:pt>
                <c:pt idx="213">
                  <c:v>8.8891369878307458</c:v>
                </c:pt>
                <c:pt idx="214">
                  <c:v>9.6499371144516974</c:v>
                </c:pt>
                <c:pt idx="215">
                  <c:v>10.640259812639011</c:v>
                </c:pt>
                <c:pt idx="216">
                  <c:v>10.239604651505742</c:v>
                </c:pt>
                <c:pt idx="217">
                  <c:v>10.816103302348644</c:v>
                </c:pt>
                <c:pt idx="218">
                  <c:v>11.191096847075723</c:v>
                </c:pt>
                <c:pt idx="219">
                  <c:v>12.218265965525644</c:v>
                </c:pt>
                <c:pt idx="220">
                  <c:v>9.8510329590608521</c:v>
                </c:pt>
                <c:pt idx="221">
                  <c:v>11.025715332198304</c:v>
                </c:pt>
                <c:pt idx="222">
                  <c:v>10.362212053052046</c:v>
                </c:pt>
                <c:pt idx="223">
                  <c:v>10.239803274628265</c:v>
                </c:pt>
                <c:pt idx="224">
                  <c:v>11.9395609924388</c:v>
                </c:pt>
                <c:pt idx="225">
                  <c:v>11.18439279667539</c:v>
                </c:pt>
                <c:pt idx="226">
                  <c:v>10.077925806642886</c:v>
                </c:pt>
                <c:pt idx="227">
                  <c:v>10.871064793074744</c:v>
                </c:pt>
                <c:pt idx="228">
                  <c:v>10.621370718003289</c:v>
                </c:pt>
                <c:pt idx="229">
                  <c:v>11.520624710851108</c:v>
                </c:pt>
                <c:pt idx="230">
                  <c:v>10.874804860118772</c:v>
                </c:pt>
                <c:pt idx="231">
                  <c:v>10.15350271368356</c:v>
                </c:pt>
                <c:pt idx="232">
                  <c:v>9.7403635063457408</c:v>
                </c:pt>
                <c:pt idx="233">
                  <c:v>11.037404479669677</c:v>
                </c:pt>
                <c:pt idx="234">
                  <c:v>10.683264959683127</c:v>
                </c:pt>
                <c:pt idx="235">
                  <c:v>10.58386464667592</c:v>
                </c:pt>
                <c:pt idx="236">
                  <c:v>9.8075174944435073</c:v>
                </c:pt>
                <c:pt idx="237">
                  <c:v>10.614535503919118</c:v>
                </c:pt>
                <c:pt idx="238">
                  <c:v>9.9602147845199394</c:v>
                </c:pt>
                <c:pt idx="239">
                  <c:v>10.332626283483192</c:v>
                </c:pt>
                <c:pt idx="240">
                  <c:v>10.459490362344035</c:v>
                </c:pt>
                <c:pt idx="241">
                  <c:v>10.816278971230032</c:v>
                </c:pt>
                <c:pt idx="242">
                  <c:v>10.380431824719901</c:v>
                </c:pt>
                <c:pt idx="243">
                  <c:v>10.71286825239018</c:v>
                </c:pt>
                <c:pt idx="244">
                  <c:v>11.247909898370935</c:v>
                </c:pt>
                <c:pt idx="245">
                  <c:v>10.876257176595141</c:v>
                </c:pt>
                <c:pt idx="246">
                  <c:v>10.31481343798791</c:v>
                </c:pt>
                <c:pt idx="247">
                  <c:v>11.666188598063824</c:v>
                </c:pt>
                <c:pt idx="248">
                  <c:v>11.577903836602925</c:v>
                </c:pt>
                <c:pt idx="249">
                  <c:v>10.866203502024534</c:v>
                </c:pt>
                <c:pt idx="250">
                  <c:v>10.86870266535311</c:v>
                </c:pt>
                <c:pt idx="251">
                  <c:v>10.897440426148208</c:v>
                </c:pt>
                <c:pt idx="252">
                  <c:v>11.64818581917363</c:v>
                </c:pt>
                <c:pt idx="253">
                  <c:v>11.712063741891861</c:v>
                </c:pt>
                <c:pt idx="254">
                  <c:v>12.207144031235128</c:v>
                </c:pt>
                <c:pt idx="255">
                  <c:v>10.773368538008336</c:v>
                </c:pt>
                <c:pt idx="256">
                  <c:v>11.719248298425036</c:v>
                </c:pt>
                <c:pt idx="257">
                  <c:v>12.592850635082272</c:v>
                </c:pt>
                <c:pt idx="258">
                  <c:v>13.358635456662521</c:v>
                </c:pt>
                <c:pt idx="259">
                  <c:v>12.060617201403517</c:v>
                </c:pt>
                <c:pt idx="260">
                  <c:v>10.380074191179219</c:v>
                </c:pt>
                <c:pt idx="261">
                  <c:v>11.303164594851284</c:v>
                </c:pt>
                <c:pt idx="262">
                  <c:v>12.043346759211095</c:v>
                </c:pt>
                <c:pt idx="263">
                  <c:v>13.294031656595832</c:v>
                </c:pt>
                <c:pt idx="264">
                  <c:v>12.340826138203436</c:v>
                </c:pt>
                <c:pt idx="265">
                  <c:v>12.867630416432567</c:v>
                </c:pt>
                <c:pt idx="266">
                  <c:v>11.360023935523687</c:v>
                </c:pt>
                <c:pt idx="267">
                  <c:v>9.2434380013081938</c:v>
                </c:pt>
                <c:pt idx="268">
                  <c:v>10.347969125648493</c:v>
                </c:pt>
                <c:pt idx="269">
                  <c:v>10.340867894269687</c:v>
                </c:pt>
                <c:pt idx="270">
                  <c:v>9.8754956622247771</c:v>
                </c:pt>
                <c:pt idx="271">
                  <c:v>9.1776028723642966</c:v>
                </c:pt>
                <c:pt idx="272">
                  <c:v>9.9724310499451896</c:v>
                </c:pt>
                <c:pt idx="273">
                  <c:v>10.198630767813837</c:v>
                </c:pt>
                <c:pt idx="274">
                  <c:v>11.194127499214915</c:v>
                </c:pt>
                <c:pt idx="275">
                  <c:v>11.331436183095176</c:v>
                </c:pt>
                <c:pt idx="276">
                  <c:v>11.173343680279379</c:v>
                </c:pt>
                <c:pt idx="277">
                  <c:v>12.095457175866343</c:v>
                </c:pt>
                <c:pt idx="278">
                  <c:v>11.036479535797755</c:v>
                </c:pt>
                <c:pt idx="279">
                  <c:v>10.720914732904291</c:v>
                </c:pt>
                <c:pt idx="280">
                  <c:v>9.9526491665470171</c:v>
                </c:pt>
                <c:pt idx="281">
                  <c:v>9.7762721434116671</c:v>
                </c:pt>
                <c:pt idx="282">
                  <c:v>11.211816145634772</c:v>
                </c:pt>
                <c:pt idx="283">
                  <c:v>10.615980050672269</c:v>
                </c:pt>
                <c:pt idx="284">
                  <c:v>10.628798871349156</c:v>
                </c:pt>
                <c:pt idx="285">
                  <c:v>12.053366105261196</c:v>
                </c:pt>
                <c:pt idx="286">
                  <c:v>12.798138703696919</c:v>
                </c:pt>
                <c:pt idx="287">
                  <c:v>10.333527184838761</c:v>
                </c:pt>
                <c:pt idx="288">
                  <c:v>9.7571386246503717</c:v>
                </c:pt>
                <c:pt idx="289">
                  <c:v>9.5759484679857234</c:v>
                </c:pt>
                <c:pt idx="290">
                  <c:v>9.7116904894322307</c:v>
                </c:pt>
                <c:pt idx="291">
                  <c:v>9.9371715724604748</c:v>
                </c:pt>
                <c:pt idx="292">
                  <c:v>10.957489166959611</c:v>
                </c:pt>
                <c:pt idx="293">
                  <c:v>10.097449092062543</c:v>
                </c:pt>
                <c:pt idx="294">
                  <c:v>11.397825711328714</c:v>
                </c:pt>
                <c:pt idx="295">
                  <c:v>10.036572215509736</c:v>
                </c:pt>
                <c:pt idx="296">
                  <c:v>10.473590880745258</c:v>
                </c:pt>
                <c:pt idx="297">
                  <c:v>13.409103875944592</c:v>
                </c:pt>
                <c:pt idx="298">
                  <c:v>11.100286932464472</c:v>
                </c:pt>
                <c:pt idx="299">
                  <c:v>11.848213276276061</c:v>
                </c:pt>
                <c:pt idx="300">
                  <c:v>10.730687622789779</c:v>
                </c:pt>
                <c:pt idx="301">
                  <c:v>11.006321069150625</c:v>
                </c:pt>
                <c:pt idx="302">
                  <c:v>9.2934555178063487</c:v>
                </c:pt>
                <c:pt idx="303">
                  <c:v>11.230928815317455</c:v>
                </c:pt>
                <c:pt idx="304">
                  <c:v>10.098121235752163</c:v>
                </c:pt>
                <c:pt idx="305">
                  <c:v>11.806189658740887</c:v>
                </c:pt>
                <c:pt idx="306">
                  <c:v>10.820918220263898</c:v>
                </c:pt>
                <c:pt idx="307">
                  <c:v>11.717413250943208</c:v>
                </c:pt>
                <c:pt idx="308">
                  <c:v>11.552288866179284</c:v>
                </c:pt>
                <c:pt idx="309">
                  <c:v>11.249558785017291</c:v>
                </c:pt>
                <c:pt idx="310">
                  <c:v>8.7810704669442963</c:v>
                </c:pt>
                <c:pt idx="311">
                  <c:v>9.4215073603684942</c:v>
                </c:pt>
                <c:pt idx="312">
                  <c:v>12.56380624859268</c:v>
                </c:pt>
                <c:pt idx="313">
                  <c:v>18.498579815107334</c:v>
                </c:pt>
                <c:pt idx="314">
                  <c:v>18.028279582652498</c:v>
                </c:pt>
                <c:pt idx="315">
                  <c:v>6.636716356953241</c:v>
                </c:pt>
                <c:pt idx="316">
                  <c:v>10.85241705980099</c:v>
                </c:pt>
                <c:pt idx="317">
                  <c:v>11.529950641658443</c:v>
                </c:pt>
                <c:pt idx="318">
                  <c:v>11.855080038101338</c:v>
                </c:pt>
                <c:pt idx="319">
                  <c:v>10.429202176814863</c:v>
                </c:pt>
                <c:pt idx="320">
                  <c:v>10.062691290220091</c:v>
                </c:pt>
                <c:pt idx="321">
                  <c:v>11.590118487640758</c:v>
                </c:pt>
                <c:pt idx="322">
                  <c:v>11.657984184185125</c:v>
                </c:pt>
                <c:pt idx="323">
                  <c:v>14.999275764245356</c:v>
                </c:pt>
                <c:pt idx="324">
                  <c:v>10.159011434848438</c:v>
                </c:pt>
                <c:pt idx="325">
                  <c:v>11.153060755487566</c:v>
                </c:pt>
                <c:pt idx="326">
                  <c:v>10.803586109933619</c:v>
                </c:pt>
                <c:pt idx="327">
                  <c:v>9.8484495640690177</c:v>
                </c:pt>
                <c:pt idx="328">
                  <c:v>10.335561763656662</c:v>
                </c:pt>
                <c:pt idx="329">
                  <c:v>9.6269184935503933</c:v>
                </c:pt>
                <c:pt idx="330">
                  <c:v>9.5346181648025059</c:v>
                </c:pt>
                <c:pt idx="331">
                  <c:v>10.543180708914834</c:v>
                </c:pt>
                <c:pt idx="332">
                  <c:v>10.278469722063926</c:v>
                </c:pt>
                <c:pt idx="333">
                  <c:v>10.763066568514038</c:v>
                </c:pt>
                <c:pt idx="334">
                  <c:v>10.368295566537698</c:v>
                </c:pt>
                <c:pt idx="335">
                  <c:v>10.081414680301707</c:v>
                </c:pt>
                <c:pt idx="336">
                  <c:v>11.411928933448666</c:v>
                </c:pt>
                <c:pt idx="337">
                  <c:v>10.800795228628235</c:v>
                </c:pt>
                <c:pt idx="338">
                  <c:v>10.98864859235602</c:v>
                </c:pt>
                <c:pt idx="339">
                  <c:v>12.633415415442309</c:v>
                </c:pt>
                <c:pt idx="340">
                  <c:v>10.158099301557623</c:v>
                </c:pt>
                <c:pt idx="341">
                  <c:v>12.007812476739717</c:v>
                </c:pt>
                <c:pt idx="342">
                  <c:v>14.614261431468883</c:v>
                </c:pt>
                <c:pt idx="343">
                  <c:v>15.463871013701224</c:v>
                </c:pt>
                <c:pt idx="344">
                  <c:v>13.325763428776566</c:v>
                </c:pt>
                <c:pt idx="345">
                  <c:v>13.622104114665312</c:v>
                </c:pt>
                <c:pt idx="346">
                  <c:v>11.866093439961517</c:v>
                </c:pt>
                <c:pt idx="347">
                  <c:v>14.070552356839995</c:v>
                </c:pt>
                <c:pt idx="348">
                  <c:v>13.39586915779509</c:v>
                </c:pt>
                <c:pt idx="349">
                  <c:v>13.704843785455122</c:v>
                </c:pt>
                <c:pt idx="350">
                  <c:v>12.255372425977706</c:v>
                </c:pt>
                <c:pt idx="351">
                  <c:v>12.235680778907625</c:v>
                </c:pt>
                <c:pt idx="352">
                  <c:v>12.398150940228863</c:v>
                </c:pt>
                <c:pt idx="353">
                  <c:v>10.014148475401161</c:v>
                </c:pt>
                <c:pt idx="354">
                  <c:v>8.0216053259640763</c:v>
                </c:pt>
                <c:pt idx="355">
                  <c:v>10.445923251562629</c:v>
                </c:pt>
                <c:pt idx="356">
                  <c:v>9.2708459051381933</c:v>
                </c:pt>
                <c:pt idx="357">
                  <c:v>10.797948968819071</c:v>
                </c:pt>
                <c:pt idx="358">
                  <c:v>10.946943185537849</c:v>
                </c:pt>
                <c:pt idx="359">
                  <c:v>11.513620149173057</c:v>
                </c:pt>
                <c:pt idx="360">
                  <c:v>9.4564506750303519</c:v>
                </c:pt>
                <c:pt idx="361">
                  <c:v>9.459378911605187</c:v>
                </c:pt>
                <c:pt idx="362">
                  <c:v>9.3985639849038183</c:v>
                </c:pt>
                <c:pt idx="363">
                  <c:v>10.148265854203052</c:v>
                </c:pt>
                <c:pt idx="364">
                  <c:v>10.231597961421839</c:v>
                </c:pt>
                <c:pt idx="365">
                  <c:v>10.466682998530134</c:v>
                </c:pt>
                <c:pt idx="366">
                  <c:v>11.800067799163809</c:v>
                </c:pt>
                <c:pt idx="367">
                  <c:v>11.152321119773625</c:v>
                </c:pt>
                <c:pt idx="368">
                  <c:v>6.2924112822207681</c:v>
                </c:pt>
                <c:pt idx="369">
                  <c:v>6.5093666142772104</c:v>
                </c:pt>
                <c:pt idx="370">
                  <c:v>9.8107983877610128</c:v>
                </c:pt>
                <c:pt idx="371">
                  <c:v>10.440969809684509</c:v>
                </c:pt>
                <c:pt idx="372">
                  <c:v>10.775849446392302</c:v>
                </c:pt>
                <c:pt idx="373">
                  <c:v>10.917144618213349</c:v>
                </c:pt>
                <c:pt idx="374">
                  <c:v>10.924786546841601</c:v>
                </c:pt>
                <c:pt idx="375">
                  <c:v>9.6244876507185708</c:v>
                </c:pt>
                <c:pt idx="376">
                  <c:v>10.296468826430246</c:v>
                </c:pt>
                <c:pt idx="377">
                  <c:v>11.163891185861649</c:v>
                </c:pt>
                <c:pt idx="378">
                  <c:v>12.044111355822093</c:v>
                </c:pt>
                <c:pt idx="379">
                  <c:v>11.088405376240004</c:v>
                </c:pt>
                <c:pt idx="380">
                  <c:v>10.355893750150166</c:v>
                </c:pt>
                <c:pt idx="381">
                  <c:v>12.070195622859149</c:v>
                </c:pt>
                <c:pt idx="382">
                  <c:v>12.392951727561085</c:v>
                </c:pt>
                <c:pt idx="383">
                  <c:v>12.025687211214663</c:v>
                </c:pt>
                <c:pt idx="384">
                  <c:v>11.440727188244182</c:v>
                </c:pt>
                <c:pt idx="385">
                  <c:v>10.362722053828561</c:v>
                </c:pt>
                <c:pt idx="386">
                  <c:v>11.205218168117486</c:v>
                </c:pt>
                <c:pt idx="387">
                  <c:v>12.359599988269444</c:v>
                </c:pt>
                <c:pt idx="388">
                  <c:v>12.160116504110219</c:v>
                </c:pt>
                <c:pt idx="389">
                  <c:v>11.793491933949815</c:v>
                </c:pt>
                <c:pt idx="390">
                  <c:v>13.130824900364262</c:v>
                </c:pt>
                <c:pt idx="391">
                  <c:v>12.383220421718525</c:v>
                </c:pt>
                <c:pt idx="392">
                  <c:v>12.711695230864388</c:v>
                </c:pt>
                <c:pt idx="393">
                  <c:v>12.823489128573877</c:v>
                </c:pt>
                <c:pt idx="394">
                  <c:v>11.597463867460792</c:v>
                </c:pt>
                <c:pt idx="395">
                  <c:v>12.122988814781461</c:v>
                </c:pt>
                <c:pt idx="396">
                  <c:v>14.151973966755149</c:v>
                </c:pt>
                <c:pt idx="397">
                  <c:v>12.652039702188656</c:v>
                </c:pt>
                <c:pt idx="398">
                  <c:v>12.212629770345808</c:v>
                </c:pt>
                <c:pt idx="399">
                  <c:v>12.278933313273406</c:v>
                </c:pt>
                <c:pt idx="400">
                  <c:v>12.69457754676629</c:v>
                </c:pt>
                <c:pt idx="401">
                  <c:v>12.441885788412185</c:v>
                </c:pt>
                <c:pt idx="402">
                  <c:v>10.28096897086645</c:v>
                </c:pt>
                <c:pt idx="403">
                  <c:v>8.2910927755491706</c:v>
                </c:pt>
                <c:pt idx="404">
                  <c:v>8.9071012501767139</c:v>
                </c:pt>
                <c:pt idx="405">
                  <c:v>10.376197706686211</c:v>
                </c:pt>
                <c:pt idx="406">
                  <c:v>10.914655548521058</c:v>
                </c:pt>
                <c:pt idx="407">
                  <c:v>11.491860650087492</c:v>
                </c:pt>
                <c:pt idx="408">
                  <c:v>10.652660939748662</c:v>
                </c:pt>
                <c:pt idx="409">
                  <c:v>12.768731087239306</c:v>
                </c:pt>
                <c:pt idx="410">
                  <c:v>11.855403563202188</c:v>
                </c:pt>
                <c:pt idx="411">
                  <c:v>12.145344738378864</c:v>
                </c:pt>
                <c:pt idx="412">
                  <c:v>11.556218945002678</c:v>
                </c:pt>
                <c:pt idx="413">
                  <c:v>9.6140518777638437</c:v>
                </c:pt>
                <c:pt idx="414">
                  <c:v>10.783353481162512</c:v>
                </c:pt>
                <c:pt idx="415">
                  <c:v>11.64853899947906</c:v>
                </c:pt>
                <c:pt idx="416">
                  <c:v>11.369739922799473</c:v>
                </c:pt>
                <c:pt idx="417">
                  <c:v>12.301930279458366</c:v>
                </c:pt>
                <c:pt idx="418">
                  <c:v>11.030097707075171</c:v>
                </c:pt>
                <c:pt idx="419">
                  <c:v>11.56247500733117</c:v>
                </c:pt>
                <c:pt idx="420">
                  <c:v>11.026554656818126</c:v>
                </c:pt>
                <c:pt idx="421">
                  <c:v>10.870912849440719</c:v>
                </c:pt>
                <c:pt idx="422">
                  <c:v>10.267260265618335</c:v>
                </c:pt>
                <c:pt idx="423">
                  <c:v>10.152306706063531</c:v>
                </c:pt>
                <c:pt idx="424">
                  <c:v>10.617327894716594</c:v>
                </c:pt>
                <c:pt idx="425">
                  <c:v>10.416597058196109</c:v>
                </c:pt>
                <c:pt idx="426">
                  <c:v>10.50310683503708</c:v>
                </c:pt>
                <c:pt idx="427">
                  <c:v>10.079187513682939</c:v>
                </c:pt>
                <c:pt idx="428">
                  <c:v>10.220416953413499</c:v>
                </c:pt>
                <c:pt idx="429">
                  <c:v>10.607905927993441</c:v>
                </c:pt>
                <c:pt idx="430">
                  <c:v>11.350233948675777</c:v>
                </c:pt>
                <c:pt idx="431">
                  <c:v>11.392537977789695</c:v>
                </c:pt>
                <c:pt idx="432">
                  <c:v>10.519008460090539</c:v>
                </c:pt>
                <c:pt idx="433">
                  <c:v>10.719478915602661</c:v>
                </c:pt>
                <c:pt idx="434">
                  <c:v>13.083053669382403</c:v>
                </c:pt>
                <c:pt idx="435">
                  <c:v>11.10967309712685</c:v>
                </c:pt>
                <c:pt idx="436">
                  <c:v>12.338262162254169</c:v>
                </c:pt>
                <c:pt idx="437">
                  <c:v>10.258491592727324</c:v>
                </c:pt>
                <c:pt idx="438">
                  <c:v>11.558990905953271</c:v>
                </c:pt>
                <c:pt idx="439">
                  <c:v>11.051383205907767</c:v>
                </c:pt>
                <c:pt idx="440">
                  <c:v>11.046185564807736</c:v>
                </c:pt>
                <c:pt idx="441">
                  <c:v>10.645073126084494</c:v>
                </c:pt>
                <c:pt idx="442">
                  <c:v>10.63870637426402</c:v>
                </c:pt>
                <c:pt idx="443">
                  <c:v>11.669665330028412</c:v>
                </c:pt>
                <c:pt idx="444">
                  <c:v>16.069932593537743</c:v>
                </c:pt>
                <c:pt idx="445">
                  <c:v>13.854402699194493</c:v>
                </c:pt>
                <c:pt idx="446">
                  <c:v>11.323468056208998</c:v>
                </c:pt>
                <c:pt idx="447">
                  <c:v>12.013196025995249</c:v>
                </c:pt>
                <c:pt idx="448">
                  <c:v>11.686582213193935</c:v>
                </c:pt>
                <c:pt idx="449">
                  <c:v>10.907373744554235</c:v>
                </c:pt>
                <c:pt idx="450">
                  <c:v>10.885651933596353</c:v>
                </c:pt>
                <c:pt idx="451">
                  <c:v>9.4627448433733097</c:v>
                </c:pt>
                <c:pt idx="452">
                  <c:v>10.416837013543118</c:v>
                </c:pt>
                <c:pt idx="453">
                  <c:v>10.651280615268398</c:v>
                </c:pt>
                <c:pt idx="454">
                  <c:v>11.819381416755167</c:v>
                </c:pt>
                <c:pt idx="455">
                  <c:v>11.627170095611618</c:v>
                </c:pt>
                <c:pt idx="456">
                  <c:v>10.924692514836096</c:v>
                </c:pt>
                <c:pt idx="457">
                  <c:v>11.207108956881759</c:v>
                </c:pt>
                <c:pt idx="458">
                  <c:v>12.184379453660444</c:v>
                </c:pt>
                <c:pt idx="459">
                  <c:v>11.348068162645518</c:v>
                </c:pt>
                <c:pt idx="460">
                  <c:v>11.533960269807885</c:v>
                </c:pt>
                <c:pt idx="461">
                  <c:v>10.328342053039874</c:v>
                </c:pt>
                <c:pt idx="462">
                  <c:v>10.781080820557422</c:v>
                </c:pt>
                <c:pt idx="463">
                  <c:v>11.275466257012972</c:v>
                </c:pt>
                <c:pt idx="464">
                  <c:v>9.6606849707719231</c:v>
                </c:pt>
                <c:pt idx="465">
                  <c:v>7.2729244679879415</c:v>
                </c:pt>
                <c:pt idx="466">
                  <c:v>8.3792688748770665</c:v>
                </c:pt>
                <c:pt idx="467">
                  <c:v>9.6354765145756378</c:v>
                </c:pt>
                <c:pt idx="468">
                  <c:v>7.6426838261808232</c:v>
                </c:pt>
                <c:pt idx="469">
                  <c:v>7.5042911428826597</c:v>
                </c:pt>
                <c:pt idx="470">
                  <c:v>6.7956709913289401</c:v>
                </c:pt>
                <c:pt idx="471">
                  <c:v>8.742851272216706</c:v>
                </c:pt>
                <c:pt idx="472">
                  <c:v>9.9045239366779345</c:v>
                </c:pt>
                <c:pt idx="473">
                  <c:v>9.6422664936518814</c:v>
                </c:pt>
                <c:pt idx="474">
                  <c:v>9.7579542898666034</c:v>
                </c:pt>
                <c:pt idx="475">
                  <c:v>8.4828959467594593</c:v>
                </c:pt>
                <c:pt idx="476">
                  <c:v>8.3388355924962099</c:v>
                </c:pt>
                <c:pt idx="477">
                  <c:v>9.009129731044963</c:v>
                </c:pt>
                <c:pt idx="478">
                  <c:v>8.3348141754671037</c:v>
                </c:pt>
                <c:pt idx="479">
                  <c:v>9.3006879748751849</c:v>
                </c:pt>
                <c:pt idx="480">
                  <c:v>10.794494627531373</c:v>
                </c:pt>
                <c:pt idx="481">
                  <c:v>9.953883931245139</c:v>
                </c:pt>
                <c:pt idx="482">
                  <c:v>10.414125200642053</c:v>
                </c:pt>
                <c:pt idx="483">
                  <c:v>10.358087084764669</c:v>
                </c:pt>
                <c:pt idx="484">
                  <c:v>10.779595765158813</c:v>
                </c:pt>
                <c:pt idx="485">
                  <c:v>10.27800425088717</c:v>
                </c:pt>
                <c:pt idx="486">
                  <c:v>8.1727826116862108</c:v>
                </c:pt>
                <c:pt idx="487">
                  <c:v>9.8826214086826685</c:v>
                </c:pt>
                <c:pt idx="488">
                  <c:v>7.7540984641411992</c:v>
                </c:pt>
                <c:pt idx="489">
                  <c:v>6.3906770092526086</c:v>
                </c:pt>
                <c:pt idx="490">
                  <c:v>9.8496785878368307</c:v>
                </c:pt>
                <c:pt idx="491">
                  <c:v>11.766730413946037</c:v>
                </c:pt>
                <c:pt idx="492">
                  <c:v>11.285323773783981</c:v>
                </c:pt>
                <c:pt idx="493">
                  <c:v>11.564748742962092</c:v>
                </c:pt>
                <c:pt idx="494">
                  <c:v>10.762221154872455</c:v>
                </c:pt>
                <c:pt idx="495">
                  <c:v>11.419434887373075</c:v>
                </c:pt>
                <c:pt idx="496">
                  <c:v>11.267659097954605</c:v>
                </c:pt>
                <c:pt idx="497">
                  <c:v>11.673006772795842</c:v>
                </c:pt>
                <c:pt idx="498">
                  <c:v>10.330090960227196</c:v>
                </c:pt>
                <c:pt idx="499">
                  <c:v>11.610294694453884</c:v>
                </c:pt>
                <c:pt idx="500">
                  <c:v>12.17088521343965</c:v>
                </c:pt>
                <c:pt idx="501">
                  <c:v>12.35767190963632</c:v>
                </c:pt>
                <c:pt idx="502">
                  <c:v>12.434926076022359</c:v>
                </c:pt>
                <c:pt idx="503">
                  <c:v>10.904412278861624</c:v>
                </c:pt>
                <c:pt idx="504">
                  <c:v>11.520478210798831</c:v>
                </c:pt>
                <c:pt idx="505">
                  <c:v>10.869269312458755</c:v>
                </c:pt>
                <c:pt idx="506">
                  <c:v>11.278950893644025</c:v>
                </c:pt>
                <c:pt idx="507">
                  <c:v>11.158016104736577</c:v>
                </c:pt>
                <c:pt idx="508">
                  <c:v>11.541083201579349</c:v>
                </c:pt>
                <c:pt idx="509">
                  <c:v>11.368370668665921</c:v>
                </c:pt>
                <c:pt idx="510">
                  <c:v>11.436706812375617</c:v>
                </c:pt>
                <c:pt idx="511">
                  <c:v>11.10122079471989</c:v>
                </c:pt>
                <c:pt idx="512">
                  <c:v>10.62956907986058</c:v>
                </c:pt>
                <c:pt idx="513">
                  <c:v>11.203855003834997</c:v>
                </c:pt>
                <c:pt idx="514">
                  <c:v>11.088434673845349</c:v>
                </c:pt>
                <c:pt idx="515">
                  <c:v>11.193096295354676</c:v>
                </c:pt>
                <c:pt idx="516">
                  <c:v>11.292915811377382</c:v>
                </c:pt>
                <c:pt idx="517">
                  <c:v>11.506191967928874</c:v>
                </c:pt>
                <c:pt idx="518">
                  <c:v>9.4754161023075643</c:v>
                </c:pt>
                <c:pt idx="519">
                  <c:v>11.252256291070397</c:v>
                </c:pt>
                <c:pt idx="520">
                  <c:v>11.717253170056289</c:v>
                </c:pt>
                <c:pt idx="521">
                  <c:v>10.207770546619685</c:v>
                </c:pt>
                <c:pt idx="522">
                  <c:v>8.855775779169722</c:v>
                </c:pt>
                <c:pt idx="523">
                  <c:v>10.252932777837403</c:v>
                </c:pt>
                <c:pt idx="524">
                  <c:v>8.9326664707682149</c:v>
                </c:pt>
                <c:pt idx="525">
                  <c:v>9.2582752274553535</c:v>
                </c:pt>
                <c:pt idx="526">
                  <c:v>9.2180447853581402</c:v>
                </c:pt>
                <c:pt idx="527">
                  <c:v>10.029054082098535</c:v>
                </c:pt>
                <c:pt idx="528">
                  <c:v>9.792020208368875</c:v>
                </c:pt>
                <c:pt idx="529">
                  <c:v>10.068102149824732</c:v>
                </c:pt>
                <c:pt idx="530">
                  <c:v>9.6720499588267508</c:v>
                </c:pt>
                <c:pt idx="531">
                  <c:v>10.679051412829008</c:v>
                </c:pt>
                <c:pt idx="532">
                  <c:v>9.7608336359661134</c:v>
                </c:pt>
                <c:pt idx="533">
                  <c:v>10.166653253514761</c:v>
                </c:pt>
                <c:pt idx="534">
                  <c:v>9.6134994845454003</c:v>
                </c:pt>
                <c:pt idx="535">
                  <c:v>9.4845831203170743</c:v>
                </c:pt>
                <c:pt idx="536">
                  <c:v>10.102732566820974</c:v>
                </c:pt>
                <c:pt idx="537">
                  <c:v>9.3237882341828975</c:v>
                </c:pt>
                <c:pt idx="538">
                  <c:v>9.4871967159088388</c:v>
                </c:pt>
                <c:pt idx="539">
                  <c:v>10.344044232261309</c:v>
                </c:pt>
                <c:pt idx="540">
                  <c:v>10.517038067305654</c:v>
                </c:pt>
                <c:pt idx="541">
                  <c:v>10.264430096362871</c:v>
                </c:pt>
                <c:pt idx="542">
                  <c:v>9.3703230343084378</c:v>
                </c:pt>
                <c:pt idx="543">
                  <c:v>9.6177065058601379</c:v>
                </c:pt>
                <c:pt idx="544">
                  <c:v>10.021469330243706</c:v>
                </c:pt>
                <c:pt idx="545">
                  <c:v>9.3792897363825674</c:v>
                </c:pt>
                <c:pt idx="546">
                  <c:v>8.9181050382989842</c:v>
                </c:pt>
                <c:pt idx="547">
                  <c:v>13.252318916102134</c:v>
                </c:pt>
                <c:pt idx="548">
                  <c:v>13.625193375281139</c:v>
                </c:pt>
                <c:pt idx="549">
                  <c:v>9.3091419599942125</c:v>
                </c:pt>
                <c:pt idx="550">
                  <c:v>84.8952626490493</c:v>
                </c:pt>
                <c:pt idx="551">
                  <c:v>9.867674579667856</c:v>
                </c:pt>
                <c:pt idx="552">
                  <c:v>9.0448452344175454</c:v>
                </c:pt>
                <c:pt idx="553">
                  <c:v>8.8411104548139345</c:v>
                </c:pt>
                <c:pt idx="554">
                  <c:v>8.4674356600971112</c:v>
                </c:pt>
                <c:pt idx="555">
                  <c:v>7.5228993259932908</c:v>
                </c:pt>
                <c:pt idx="556">
                  <c:v>7.6650257952862457</c:v>
                </c:pt>
                <c:pt idx="557">
                  <c:v>8.1209776771859676</c:v>
                </c:pt>
                <c:pt idx="558">
                  <c:v>10.211663533242776</c:v>
                </c:pt>
                <c:pt idx="559">
                  <c:v>7.8046845462039549</c:v>
                </c:pt>
                <c:pt idx="560">
                  <c:v>8.7922559276588999</c:v>
                </c:pt>
                <c:pt idx="561">
                  <c:v>8.4635685430365939</c:v>
                </c:pt>
                <c:pt idx="562">
                  <c:v>8.1065021076682289</c:v>
                </c:pt>
                <c:pt idx="563">
                  <c:v>7.1971152516008408</c:v>
                </c:pt>
                <c:pt idx="564">
                  <c:v>8.7554145584772307</c:v>
                </c:pt>
                <c:pt idx="565">
                  <c:v>8.5920335637947893</c:v>
                </c:pt>
                <c:pt idx="566">
                  <c:v>7.6502099397517309</c:v>
                </c:pt>
                <c:pt idx="567">
                  <c:v>8.1546433032899213</c:v>
                </c:pt>
                <c:pt idx="568">
                  <c:v>8.545358612327318</c:v>
                </c:pt>
                <c:pt idx="569">
                  <c:v>8.5499427372952681</c:v>
                </c:pt>
                <c:pt idx="570">
                  <c:v>7.4787756781303454</c:v>
                </c:pt>
                <c:pt idx="571">
                  <c:v>8.2593911307034382</c:v>
                </c:pt>
                <c:pt idx="572">
                  <c:v>8.5869274806295799</c:v>
                </c:pt>
                <c:pt idx="573">
                  <c:v>7.3556838441874834</c:v>
                </c:pt>
                <c:pt idx="574">
                  <c:v>6.9016829319877937</c:v>
                </c:pt>
                <c:pt idx="575">
                  <c:v>7.9181819218185296</c:v>
                </c:pt>
                <c:pt idx="576">
                  <c:v>7.3377827779129179</c:v>
                </c:pt>
                <c:pt idx="577">
                  <c:v>7.3819304786261197</c:v>
                </c:pt>
                <c:pt idx="578">
                  <c:v>7.7177945265713417</c:v>
                </c:pt>
                <c:pt idx="579">
                  <c:v>7.7108599253566146</c:v>
                </c:pt>
                <c:pt idx="580">
                  <c:v>8.4224991660152444</c:v>
                </c:pt>
                <c:pt idx="581">
                  <c:v>8.835645206453135</c:v>
                </c:pt>
                <c:pt idx="582">
                  <c:v>8.8165412370564393</c:v>
                </c:pt>
                <c:pt idx="583">
                  <c:v>7.8957248912023292</c:v>
                </c:pt>
                <c:pt idx="584">
                  <c:v>7.2967547491808951</c:v>
                </c:pt>
                <c:pt idx="585">
                  <c:v>7.6804599297605103</c:v>
                </c:pt>
                <c:pt idx="586">
                  <c:v>8.0354764890687402</c:v>
                </c:pt>
                <c:pt idx="587">
                  <c:v>7.5436772573978716</c:v>
                </c:pt>
                <c:pt idx="588">
                  <c:v>7.0747951421954216</c:v>
                </c:pt>
                <c:pt idx="589">
                  <c:v>8.8353090919460051</c:v>
                </c:pt>
                <c:pt idx="590">
                  <c:v>8.7199785905885676</c:v>
                </c:pt>
                <c:pt idx="591">
                  <c:v>8.048352536042783</c:v>
                </c:pt>
                <c:pt idx="592">
                  <c:v>8.0384059579028229</c:v>
                </c:pt>
                <c:pt idx="593">
                  <c:v>8.0513776081833335</c:v>
                </c:pt>
                <c:pt idx="594">
                  <c:v>8.4096324911563993</c:v>
                </c:pt>
                <c:pt idx="595">
                  <c:v>8.6462177426821665</c:v>
                </c:pt>
                <c:pt idx="596">
                  <c:v>9.7180836505042851</c:v>
                </c:pt>
                <c:pt idx="597">
                  <c:v>10.394852280809221</c:v>
                </c:pt>
                <c:pt idx="598">
                  <c:v>9.3221680670368325</c:v>
                </c:pt>
                <c:pt idx="599">
                  <c:v>10.804024397195461</c:v>
                </c:pt>
                <c:pt idx="600">
                  <c:v>10.534239147768959</c:v>
                </c:pt>
                <c:pt idx="601">
                  <c:v>10.245508259978301</c:v>
                </c:pt>
                <c:pt idx="602">
                  <c:v>9.8880255343641252</c:v>
                </c:pt>
                <c:pt idx="603">
                  <c:v>10.039599062552803</c:v>
                </c:pt>
                <c:pt idx="604">
                  <c:v>10.572893250443133</c:v>
                </c:pt>
                <c:pt idx="605">
                  <c:v>10.167075777971331</c:v>
                </c:pt>
                <c:pt idx="606">
                  <c:v>11.23688427146328</c:v>
                </c:pt>
                <c:pt idx="607">
                  <c:v>10.346570985892516</c:v>
                </c:pt>
                <c:pt idx="608">
                  <c:v>10.449511224241103</c:v>
                </c:pt>
                <c:pt idx="609">
                  <c:v>10.939985128822407</c:v>
                </c:pt>
                <c:pt idx="610">
                  <c:v>10.87823163656919</c:v>
                </c:pt>
                <c:pt idx="611">
                  <c:v>10.218603913144307</c:v>
                </c:pt>
                <c:pt idx="612">
                  <c:v>10.67637905494475</c:v>
                </c:pt>
                <c:pt idx="613">
                  <c:v>9.5521418770782809</c:v>
                </c:pt>
                <c:pt idx="614">
                  <c:v>10.788009699834934</c:v>
                </c:pt>
                <c:pt idx="615">
                  <c:v>10.030132442596527</c:v>
                </c:pt>
                <c:pt idx="616">
                  <c:v>7.9463063651317833</c:v>
                </c:pt>
                <c:pt idx="617">
                  <c:v>7.3974330910054453</c:v>
                </c:pt>
                <c:pt idx="618">
                  <c:v>5.6142356835590785</c:v>
                </c:pt>
                <c:pt idx="619">
                  <c:v>8.2702976734327969</c:v>
                </c:pt>
                <c:pt idx="620">
                  <c:v>6.786965421997893</c:v>
                </c:pt>
                <c:pt idx="621">
                  <c:v>5.0495997237547989</c:v>
                </c:pt>
                <c:pt idx="622">
                  <c:v>5.8199525254527655</c:v>
                </c:pt>
                <c:pt idx="623">
                  <c:v>4.5198195294875889</c:v>
                </c:pt>
                <c:pt idx="624">
                  <c:v>9.529466875867751</c:v>
                </c:pt>
                <c:pt idx="625">
                  <c:v>9.529466875867751</c:v>
                </c:pt>
                <c:pt idx="626">
                  <c:v>8.352914980287375</c:v>
                </c:pt>
                <c:pt idx="627">
                  <c:v>8.1942536462748095</c:v>
                </c:pt>
                <c:pt idx="628">
                  <c:v>9.3966462669689665</c:v>
                </c:pt>
                <c:pt idx="629">
                  <c:v>10.591879521958436</c:v>
                </c:pt>
                <c:pt idx="630">
                  <c:v>11.265018905937486</c:v>
                </c:pt>
                <c:pt idx="631">
                  <c:v>9.9961423597006842</c:v>
                </c:pt>
                <c:pt idx="632">
                  <c:v>9.3284714978401322</c:v>
                </c:pt>
                <c:pt idx="633">
                  <c:v>10.47788131230894</c:v>
                </c:pt>
                <c:pt idx="634">
                  <c:v>10.628003583937444</c:v>
                </c:pt>
                <c:pt idx="635">
                  <c:v>8.8507275795826565</c:v>
                </c:pt>
                <c:pt idx="636">
                  <c:v>8.5517385402526855</c:v>
                </c:pt>
                <c:pt idx="637">
                  <c:v>10.477869967478354</c:v>
                </c:pt>
                <c:pt idx="638">
                  <c:v>11.258623526880083</c:v>
                </c:pt>
                <c:pt idx="639">
                  <c:v>15.358455652521814</c:v>
                </c:pt>
                <c:pt idx="640">
                  <c:v>10.24559365598547</c:v>
                </c:pt>
                <c:pt idx="641">
                  <c:v>10.47276256513525</c:v>
                </c:pt>
                <c:pt idx="642">
                  <c:v>9.9040075546890325</c:v>
                </c:pt>
                <c:pt idx="643">
                  <c:v>8.4865752823665197</c:v>
                </c:pt>
                <c:pt idx="644">
                  <c:v>8.9211573158272248</c:v>
                </c:pt>
                <c:pt idx="645">
                  <c:v>9.7194181219601816</c:v>
                </c:pt>
                <c:pt idx="646">
                  <c:v>9.1254523522316049</c:v>
                </c:pt>
                <c:pt idx="647">
                  <c:v>5.4831760920543156</c:v>
                </c:pt>
                <c:pt idx="648">
                  <c:v>6.90122554777881</c:v>
                </c:pt>
                <c:pt idx="649">
                  <c:v>8.3348297354621241</c:v>
                </c:pt>
                <c:pt idx="650">
                  <c:v>8.4935085460351729</c:v>
                </c:pt>
                <c:pt idx="651">
                  <c:v>9.9104244672124455</c:v>
                </c:pt>
                <c:pt idx="652">
                  <c:v>8.1027307835369111</c:v>
                </c:pt>
                <c:pt idx="653">
                  <c:v>11.265018905937486</c:v>
                </c:pt>
                <c:pt idx="654">
                  <c:v>6.1570274225361059</c:v>
                </c:pt>
                <c:pt idx="655">
                  <c:v>7.5897087397226199</c:v>
                </c:pt>
                <c:pt idx="656">
                  <c:v>8.3431660153642451</c:v>
                </c:pt>
                <c:pt idx="657">
                  <c:v>6.6554628066197878</c:v>
                </c:pt>
                <c:pt idx="658">
                  <c:v>7.5558164824902327</c:v>
                </c:pt>
                <c:pt idx="659">
                  <c:v>6.7242260647877501</c:v>
                </c:pt>
                <c:pt idx="660">
                  <c:v>6.6760851876889946</c:v>
                </c:pt>
                <c:pt idx="661">
                  <c:v>6.993453032669831</c:v>
                </c:pt>
                <c:pt idx="662">
                  <c:v>8.4850965575146926</c:v>
                </c:pt>
                <c:pt idx="663">
                  <c:v>5.9968955381617608</c:v>
                </c:pt>
                <c:pt idx="664">
                  <c:v>7.9703877801178189</c:v>
                </c:pt>
                <c:pt idx="665">
                  <c:v>7.8311151285924456</c:v>
                </c:pt>
                <c:pt idx="666">
                  <c:v>8.4487036461286174</c:v>
                </c:pt>
                <c:pt idx="667">
                  <c:v>10.015817563184909</c:v>
                </c:pt>
                <c:pt idx="668">
                  <c:v>10.13056935830082</c:v>
                </c:pt>
                <c:pt idx="669">
                  <c:v>8.5983564268867916</c:v>
                </c:pt>
                <c:pt idx="670">
                  <c:v>9.3039372526668238</c:v>
                </c:pt>
                <c:pt idx="671">
                  <c:v>10.43068138447466</c:v>
                </c:pt>
                <c:pt idx="672">
                  <c:v>10.330355783592069</c:v>
                </c:pt>
                <c:pt idx="673">
                  <c:v>9.8849746211289879</c:v>
                </c:pt>
                <c:pt idx="674">
                  <c:v>9.8674940238784323</c:v>
                </c:pt>
                <c:pt idx="675">
                  <c:v>12.803401529162775</c:v>
                </c:pt>
                <c:pt idx="676">
                  <c:v>12.471845738702212</c:v>
                </c:pt>
                <c:pt idx="677">
                  <c:v>12.878405755157727</c:v>
                </c:pt>
                <c:pt idx="678">
                  <c:v>12.462094594166839</c:v>
                </c:pt>
                <c:pt idx="679">
                  <c:v>12.405420881847675</c:v>
                </c:pt>
                <c:pt idx="680">
                  <c:v>10.727738403720418</c:v>
                </c:pt>
                <c:pt idx="681">
                  <c:v>6.1673426423415227</c:v>
                </c:pt>
                <c:pt idx="682">
                  <c:v>5.1721634955767053</c:v>
                </c:pt>
                <c:pt idx="683">
                  <c:v>6.1841764287660208</c:v>
                </c:pt>
                <c:pt idx="684">
                  <c:v>8.1195011456857564</c:v>
                </c:pt>
                <c:pt idx="685">
                  <c:v>7.4290634352427869</c:v>
                </c:pt>
                <c:pt idx="686">
                  <c:v>7.9384584113844081</c:v>
                </c:pt>
                <c:pt idx="687">
                  <c:v>6.9411892404732471</c:v>
                </c:pt>
                <c:pt idx="688">
                  <c:v>7.2986883781369265</c:v>
                </c:pt>
                <c:pt idx="689">
                  <c:v>6.1094591769996835</c:v>
                </c:pt>
                <c:pt idx="690">
                  <c:v>8.2172744595107066</c:v>
                </c:pt>
                <c:pt idx="691">
                  <c:v>7.8609791641402023</c:v>
                </c:pt>
                <c:pt idx="692">
                  <c:v>8.0223662564388434</c:v>
                </c:pt>
                <c:pt idx="693">
                  <c:v>8.7457915715336121</c:v>
                </c:pt>
                <c:pt idx="694">
                  <c:v>8.315730749607825</c:v>
                </c:pt>
                <c:pt idx="695">
                  <c:v>9.3695854373053056</c:v>
                </c:pt>
                <c:pt idx="696">
                  <c:v>8.4102719229065652</c:v>
                </c:pt>
                <c:pt idx="697">
                  <c:v>8.438106054923983</c:v>
                </c:pt>
                <c:pt idx="698">
                  <c:v>9.3296559668594004</c:v>
                </c:pt>
                <c:pt idx="699">
                  <c:v>8.2929747786417298</c:v>
                </c:pt>
                <c:pt idx="700">
                  <c:v>8.4121012087661686</c:v>
                </c:pt>
                <c:pt idx="701">
                  <c:v>7.5220547787051677</c:v>
                </c:pt>
                <c:pt idx="702">
                  <c:v>8.4979310025644175</c:v>
                </c:pt>
                <c:pt idx="703">
                  <c:v>9.2012705909946639</c:v>
                </c:pt>
                <c:pt idx="704">
                  <c:v>7.7093758641298091</c:v>
                </c:pt>
                <c:pt idx="705">
                  <c:v>6.5981410926137958</c:v>
                </c:pt>
                <c:pt idx="706">
                  <c:v>9.1288706618828837</c:v>
                </c:pt>
                <c:pt idx="707">
                  <c:v>7.3505317254363218</c:v>
                </c:pt>
                <c:pt idx="708">
                  <c:v>9.3923661165264321</c:v>
                </c:pt>
                <c:pt idx="709">
                  <c:v>6.4901123397367098</c:v>
                </c:pt>
                <c:pt idx="710">
                  <c:v>9.9170150068933935</c:v>
                </c:pt>
                <c:pt idx="711">
                  <c:v>9.8204693531586322</c:v>
                </c:pt>
                <c:pt idx="712">
                  <c:v>9.680536105789761</c:v>
                </c:pt>
                <c:pt idx="713">
                  <c:v>9.6715131234787233</c:v>
                </c:pt>
                <c:pt idx="714">
                  <c:v>9.9819487484319893</c:v>
                </c:pt>
                <c:pt idx="715">
                  <c:v>9.9207249005790832</c:v>
                </c:pt>
                <c:pt idx="716">
                  <c:v>9.0415466390251478</c:v>
                </c:pt>
                <c:pt idx="717">
                  <c:v>9.7890543244781387</c:v>
                </c:pt>
                <c:pt idx="718">
                  <c:v>10.296181121771776</c:v>
                </c:pt>
                <c:pt idx="719">
                  <c:v>9.5210586561400135</c:v>
                </c:pt>
                <c:pt idx="720">
                  <c:v>9.8862330594654182</c:v>
                </c:pt>
                <c:pt idx="721">
                  <c:v>11.850359274607461</c:v>
                </c:pt>
                <c:pt idx="722">
                  <c:v>8.7157633203947995</c:v>
                </c:pt>
                <c:pt idx="723">
                  <c:v>9.8486580301796192</c:v>
                </c:pt>
                <c:pt idx="724">
                  <c:v>10.837798742285338</c:v>
                </c:pt>
                <c:pt idx="725">
                  <c:v>9.8179294061615714</c:v>
                </c:pt>
                <c:pt idx="726">
                  <c:v>9.1649087825309845</c:v>
                </c:pt>
                <c:pt idx="727">
                  <c:v>9.4041324653269225</c:v>
                </c:pt>
                <c:pt idx="728">
                  <c:v>9.2381913752023497</c:v>
                </c:pt>
                <c:pt idx="729">
                  <c:v>9.1176087280309837</c:v>
                </c:pt>
                <c:pt idx="730">
                  <c:v>9.5362929125560374</c:v>
                </c:pt>
                <c:pt idx="731">
                  <c:v>10.074333995105956</c:v>
                </c:pt>
                <c:pt idx="732">
                  <c:v>10.392917856111874</c:v>
                </c:pt>
                <c:pt idx="733">
                  <c:v>10.221347660221177</c:v>
                </c:pt>
                <c:pt idx="734">
                  <c:v>10.813509924832333</c:v>
                </c:pt>
                <c:pt idx="735">
                  <c:v>10.051021414344037</c:v>
                </c:pt>
                <c:pt idx="736">
                  <c:v>10.332403533240358</c:v>
                </c:pt>
                <c:pt idx="737">
                  <c:v>10.319847021476869</c:v>
                </c:pt>
                <c:pt idx="738">
                  <c:v>10.300761116602169</c:v>
                </c:pt>
                <c:pt idx="739">
                  <c:v>10.18244864761739</c:v>
                </c:pt>
                <c:pt idx="740">
                  <c:v>9.1148172281610087</c:v>
                </c:pt>
                <c:pt idx="741">
                  <c:v>8.4573467786119423</c:v>
                </c:pt>
                <c:pt idx="742">
                  <c:v>9.8308004806925382</c:v>
                </c:pt>
                <c:pt idx="743">
                  <c:v>9.4581777780557115</c:v>
                </c:pt>
                <c:pt idx="744">
                  <c:v>9.6239393846905141</c:v>
                </c:pt>
                <c:pt idx="745">
                  <c:v>8.7491326440873909</c:v>
                </c:pt>
                <c:pt idx="746">
                  <c:v>10.19220738249861</c:v>
                </c:pt>
                <c:pt idx="747">
                  <c:v>9.2045156427628516</c:v>
                </c:pt>
                <c:pt idx="748">
                  <c:v>8.4026533698412287</c:v>
                </c:pt>
                <c:pt idx="749">
                  <c:v>9.8422712933754006</c:v>
                </c:pt>
                <c:pt idx="750">
                  <c:v>9.2920981108165357</c:v>
                </c:pt>
                <c:pt idx="751">
                  <c:v>9.6692912725037381</c:v>
                </c:pt>
                <c:pt idx="752">
                  <c:v>10.073685095434808</c:v>
                </c:pt>
                <c:pt idx="753">
                  <c:v>9.564551701511034</c:v>
                </c:pt>
                <c:pt idx="754">
                  <c:v>10.352438219040003</c:v>
                </c:pt>
                <c:pt idx="755">
                  <c:v>9.2095125678260015</c:v>
                </c:pt>
                <c:pt idx="756">
                  <c:v>9.3982468750061923</c:v>
                </c:pt>
                <c:pt idx="757">
                  <c:v>9.9102885357524215</c:v>
                </c:pt>
                <c:pt idx="758">
                  <c:v>9.5804398148148096</c:v>
                </c:pt>
                <c:pt idx="759">
                  <c:v>9.0058559610783995</c:v>
                </c:pt>
                <c:pt idx="760">
                  <c:v>9.3889510829885658</c:v>
                </c:pt>
                <c:pt idx="761">
                  <c:v>8.1763551820555165</c:v>
                </c:pt>
                <c:pt idx="762">
                  <c:v>9.003647157132411</c:v>
                </c:pt>
                <c:pt idx="763">
                  <c:v>9.0153213549897693</c:v>
                </c:pt>
                <c:pt idx="764">
                  <c:v>9.4587553794209676</c:v>
                </c:pt>
                <c:pt idx="765">
                  <c:v>9.3126332189852388</c:v>
                </c:pt>
                <c:pt idx="766">
                  <c:v>7.7933996316447205</c:v>
                </c:pt>
                <c:pt idx="767">
                  <c:v>9.0318176116536417</c:v>
                </c:pt>
                <c:pt idx="768">
                  <c:v>9.5817764994566303</c:v>
                </c:pt>
                <c:pt idx="769">
                  <c:v>10.29834156631949</c:v>
                </c:pt>
                <c:pt idx="770">
                  <c:v>9.5169801720175968</c:v>
                </c:pt>
                <c:pt idx="771">
                  <c:v>8.7167744714142845</c:v>
                </c:pt>
                <c:pt idx="772">
                  <c:v>8.3903730185820642</c:v>
                </c:pt>
                <c:pt idx="773">
                  <c:v>9.1825121904619529</c:v>
                </c:pt>
                <c:pt idx="774">
                  <c:v>9.0737351673652462</c:v>
                </c:pt>
                <c:pt idx="775">
                  <c:v>10.712758157155081</c:v>
                </c:pt>
                <c:pt idx="776">
                  <c:v>8.9965280069141826</c:v>
                </c:pt>
                <c:pt idx="777">
                  <c:v>8.3695725510160273</c:v>
                </c:pt>
                <c:pt idx="778">
                  <c:v>7.4449990598129867</c:v>
                </c:pt>
                <c:pt idx="779">
                  <c:v>9.2221554759763293</c:v>
                </c:pt>
                <c:pt idx="780">
                  <c:v>10.1139173995692</c:v>
                </c:pt>
                <c:pt idx="781">
                  <c:v>11.086839372790241</c:v>
                </c:pt>
                <c:pt idx="782">
                  <c:v>11.368258521009587</c:v>
                </c:pt>
                <c:pt idx="783">
                  <c:v>10.123052020022373</c:v>
                </c:pt>
                <c:pt idx="784">
                  <c:v>9.7359830087397281</c:v>
                </c:pt>
                <c:pt idx="785">
                  <c:v>9.3745046698969734</c:v>
                </c:pt>
                <c:pt idx="786">
                  <c:v>9.0892133382461378</c:v>
                </c:pt>
                <c:pt idx="787">
                  <c:v>9.330775709671153</c:v>
                </c:pt>
                <c:pt idx="788">
                  <c:v>10.427873444313585</c:v>
                </c:pt>
                <c:pt idx="789">
                  <c:v>9.789561888152388</c:v>
                </c:pt>
                <c:pt idx="790">
                  <c:v>9.4196485886689985</c:v>
                </c:pt>
                <c:pt idx="791">
                  <c:v>10.024510485884344</c:v>
                </c:pt>
                <c:pt idx="792">
                  <c:v>9.675510789735668</c:v>
                </c:pt>
                <c:pt idx="793">
                  <c:v>9.1707075806015741</c:v>
                </c:pt>
                <c:pt idx="794">
                  <c:v>9.085466054148819</c:v>
                </c:pt>
                <c:pt idx="795">
                  <c:v>9.1459349535005323</c:v>
                </c:pt>
                <c:pt idx="796">
                  <c:v>9.3822047091104199</c:v>
                </c:pt>
                <c:pt idx="797">
                  <c:v>8.6678034466939575</c:v>
                </c:pt>
                <c:pt idx="798">
                  <c:v>8.0625310029493011</c:v>
                </c:pt>
                <c:pt idx="799">
                  <c:v>7.9048420905359258</c:v>
                </c:pt>
                <c:pt idx="800">
                  <c:v>9.1952762075334391</c:v>
                </c:pt>
                <c:pt idx="801">
                  <c:v>9.6733891118956628</c:v>
                </c:pt>
                <c:pt idx="802">
                  <c:v>9.9835576004001645</c:v>
                </c:pt>
                <c:pt idx="803">
                  <c:v>8.7683264211144003</c:v>
                </c:pt>
                <c:pt idx="804">
                  <c:v>8.7641934621106117</c:v>
                </c:pt>
                <c:pt idx="805">
                  <c:v>8.9810125969461367</c:v>
                </c:pt>
                <c:pt idx="806">
                  <c:v>8.4171567819124551</c:v>
                </c:pt>
                <c:pt idx="807">
                  <c:v>8.4527104602470615</c:v>
                </c:pt>
                <c:pt idx="808">
                  <c:v>9.0414921104277948</c:v>
                </c:pt>
                <c:pt idx="809">
                  <c:v>9.0126558390243385</c:v>
                </c:pt>
                <c:pt idx="810">
                  <c:v>8.5067445258055763</c:v>
                </c:pt>
                <c:pt idx="811">
                  <c:v>10.299113271883687</c:v>
                </c:pt>
                <c:pt idx="812">
                  <c:v>10.041302268224456</c:v>
                </c:pt>
                <c:pt idx="813">
                  <c:v>10.526923655982726</c:v>
                </c:pt>
                <c:pt idx="814">
                  <c:v>10.259841345397568</c:v>
                </c:pt>
                <c:pt idx="815">
                  <c:v>11.074773333333329</c:v>
                </c:pt>
                <c:pt idx="816">
                  <c:v>11.838420886575168</c:v>
                </c:pt>
                <c:pt idx="817">
                  <c:v>10.981338464783878</c:v>
                </c:pt>
                <c:pt idx="818">
                  <c:v>10.770910460534314</c:v>
                </c:pt>
                <c:pt idx="819">
                  <c:v>10.857766487709595</c:v>
                </c:pt>
                <c:pt idx="820">
                  <c:v>9.0748913666896733</c:v>
                </c:pt>
                <c:pt idx="821">
                  <c:v>8.4254373640554885</c:v>
                </c:pt>
                <c:pt idx="822">
                  <c:v>9.4894779755780352</c:v>
                </c:pt>
                <c:pt idx="823">
                  <c:v>9.3053101357831611</c:v>
                </c:pt>
                <c:pt idx="824">
                  <c:v>9.0500630696685249</c:v>
                </c:pt>
                <c:pt idx="825">
                  <c:v>10.013008850169879</c:v>
                </c:pt>
                <c:pt idx="826">
                  <c:v>9.3160807962486967</c:v>
                </c:pt>
                <c:pt idx="827">
                  <c:v>8.9368698221051961</c:v>
                </c:pt>
                <c:pt idx="828">
                  <c:v>9.8317895558469335</c:v>
                </c:pt>
                <c:pt idx="829">
                  <c:v>10.485378483487674</c:v>
                </c:pt>
                <c:pt idx="830">
                  <c:v>10.208167797775685</c:v>
                </c:pt>
                <c:pt idx="831">
                  <c:v>11.294885002191243</c:v>
                </c:pt>
                <c:pt idx="832">
                  <c:v>11.013486167865581</c:v>
                </c:pt>
                <c:pt idx="833">
                  <c:v>10.899090414366789</c:v>
                </c:pt>
                <c:pt idx="834">
                  <c:v>9.9039299589818874</c:v>
                </c:pt>
                <c:pt idx="835">
                  <c:v>10.261237938338436</c:v>
                </c:pt>
                <c:pt idx="836">
                  <c:v>10.951282872721388</c:v>
                </c:pt>
                <c:pt idx="837">
                  <c:v>10.396312954880308</c:v>
                </c:pt>
                <c:pt idx="838">
                  <c:v>10.144770713260588</c:v>
                </c:pt>
                <c:pt idx="839">
                  <c:v>9.886087683766112</c:v>
                </c:pt>
                <c:pt idx="840">
                  <c:v>9.5624203630867228</c:v>
                </c:pt>
                <c:pt idx="841">
                  <c:v>11.079845418222311</c:v>
                </c:pt>
                <c:pt idx="842">
                  <c:v>11.056057236962841</c:v>
                </c:pt>
                <c:pt idx="843">
                  <c:v>11.098595005144306</c:v>
                </c:pt>
                <c:pt idx="844">
                  <c:v>9.4640098527077132</c:v>
                </c:pt>
                <c:pt idx="845">
                  <c:v>10.225716072187145</c:v>
                </c:pt>
                <c:pt idx="846">
                  <c:v>10.064688603584274</c:v>
                </c:pt>
                <c:pt idx="847">
                  <c:v>9.8622504090777827</c:v>
                </c:pt>
                <c:pt idx="848">
                  <c:v>9.9738521378231315</c:v>
                </c:pt>
                <c:pt idx="849">
                  <c:v>8.9236400898389814</c:v>
                </c:pt>
                <c:pt idx="850">
                  <c:v>8.8243072127036672</c:v>
                </c:pt>
                <c:pt idx="851">
                  <c:v>11.532096372766279</c:v>
                </c:pt>
                <c:pt idx="852">
                  <c:v>11.370990865522472</c:v>
                </c:pt>
                <c:pt idx="853">
                  <c:v>9.272688241854329</c:v>
                </c:pt>
                <c:pt idx="854">
                  <c:v>9.3913210542547887</c:v>
                </c:pt>
                <c:pt idx="855">
                  <c:v>9.5282166137595503</c:v>
                </c:pt>
                <c:pt idx="856">
                  <c:v>9.1065938629718541</c:v>
                </c:pt>
                <c:pt idx="857">
                  <c:v>7.4926839236062994</c:v>
                </c:pt>
                <c:pt idx="858">
                  <c:v>10.14910493693381</c:v>
                </c:pt>
                <c:pt idx="859">
                  <c:v>10.454777748345791</c:v>
                </c:pt>
                <c:pt idx="860">
                  <c:v>10.166573424049375</c:v>
                </c:pt>
                <c:pt idx="861">
                  <c:v>9.4373301776399732</c:v>
                </c:pt>
                <c:pt idx="862">
                  <c:v>8.5445086793257623</c:v>
                </c:pt>
                <c:pt idx="863">
                  <c:v>8.5804905929701203</c:v>
                </c:pt>
                <c:pt idx="864">
                  <c:v>8.0852543551642846</c:v>
                </c:pt>
                <c:pt idx="865">
                  <c:v>8.2480293621172898</c:v>
                </c:pt>
                <c:pt idx="866">
                  <c:v>8.2192173511714497</c:v>
                </c:pt>
                <c:pt idx="867">
                  <c:v>7.9479791831679245</c:v>
                </c:pt>
                <c:pt idx="868">
                  <c:v>7.7324327667148856</c:v>
                </c:pt>
                <c:pt idx="869">
                  <c:v>8.9066842391771512</c:v>
                </c:pt>
                <c:pt idx="870">
                  <c:v>8.5261392228124162</c:v>
                </c:pt>
                <c:pt idx="871">
                  <c:v>8.1638528844809208</c:v>
                </c:pt>
                <c:pt idx="872">
                  <c:v>8.3999349139044952</c:v>
                </c:pt>
                <c:pt idx="873">
                  <c:v>7.4680718747089614</c:v>
                </c:pt>
                <c:pt idx="874">
                  <c:v>7.409647054080744</c:v>
                </c:pt>
                <c:pt idx="875">
                  <c:v>7.3370223491209776</c:v>
                </c:pt>
                <c:pt idx="876">
                  <c:v>8.1368678962771384</c:v>
                </c:pt>
                <c:pt idx="877">
                  <c:v>7.710684905299412</c:v>
                </c:pt>
                <c:pt idx="878">
                  <c:v>8.4062408390606134</c:v>
                </c:pt>
                <c:pt idx="879">
                  <c:v>7.5074601426140122</c:v>
                </c:pt>
                <c:pt idx="880">
                  <c:v>8.4296566293413893</c:v>
                </c:pt>
                <c:pt idx="881">
                  <c:v>8.297672416050176</c:v>
                </c:pt>
                <c:pt idx="882">
                  <c:v>8.2825462601493651</c:v>
                </c:pt>
                <c:pt idx="883">
                  <c:v>8.8754821312762413</c:v>
                </c:pt>
                <c:pt idx="884">
                  <c:v>7.9459298605057853</c:v>
                </c:pt>
                <c:pt idx="885">
                  <c:v>9.2621207791012541</c:v>
                </c:pt>
                <c:pt idx="886">
                  <c:v>8.5016338993946547</c:v>
                </c:pt>
                <c:pt idx="887">
                  <c:v>7.9636621388997373</c:v>
                </c:pt>
                <c:pt idx="888">
                  <c:v>7.670768508391693</c:v>
                </c:pt>
                <c:pt idx="889">
                  <c:v>7.5465573330886997</c:v>
                </c:pt>
                <c:pt idx="890">
                  <c:v>7.2564656988009339</c:v>
                </c:pt>
                <c:pt idx="891">
                  <c:v>7.2959694672774784</c:v>
                </c:pt>
                <c:pt idx="892">
                  <c:v>8.3093939117980611</c:v>
                </c:pt>
                <c:pt idx="893">
                  <c:v>8.3931325583165766</c:v>
                </c:pt>
                <c:pt idx="894">
                  <c:v>7.4330319108306471</c:v>
                </c:pt>
                <c:pt idx="895">
                  <c:v>8.8657134847210486</c:v>
                </c:pt>
                <c:pt idx="896">
                  <c:v>8.1266688847371178</c:v>
                </c:pt>
                <c:pt idx="897">
                  <c:v>8.2317867708336312</c:v>
                </c:pt>
                <c:pt idx="898">
                  <c:v>8.0138140703286798</c:v>
                </c:pt>
                <c:pt idx="899">
                  <c:v>8.2670992748731535</c:v>
                </c:pt>
                <c:pt idx="900">
                  <c:v>8.6866319985053213</c:v>
                </c:pt>
                <c:pt idx="901">
                  <c:v>9.0667078822052751</c:v>
                </c:pt>
                <c:pt idx="902">
                  <c:v>8.9999227782190445</c:v>
                </c:pt>
                <c:pt idx="903">
                  <c:v>9.0641582126000735</c:v>
                </c:pt>
                <c:pt idx="904">
                  <c:v>9.4392809029468054</c:v>
                </c:pt>
                <c:pt idx="905">
                  <c:v>10.091158895625247</c:v>
                </c:pt>
                <c:pt idx="906">
                  <c:v>10.455325915902097</c:v>
                </c:pt>
                <c:pt idx="907">
                  <c:v>9.2293817293817266</c:v>
                </c:pt>
                <c:pt idx="908">
                  <c:v>8.1441546659436668</c:v>
                </c:pt>
                <c:pt idx="909">
                  <c:v>8.3670355169550206</c:v>
                </c:pt>
                <c:pt idx="910">
                  <c:v>7.5017535402974405</c:v>
                </c:pt>
                <c:pt idx="911">
                  <c:v>6.0278876892152757</c:v>
                </c:pt>
                <c:pt idx="912">
                  <c:v>6.656301839632814</c:v>
                </c:pt>
                <c:pt idx="913">
                  <c:v>7.0858667277681837</c:v>
                </c:pt>
                <c:pt idx="914">
                  <c:v>7.385698202988312</c:v>
                </c:pt>
                <c:pt idx="915">
                  <c:v>9.2443861157065577</c:v>
                </c:pt>
                <c:pt idx="916">
                  <c:v>7.4462849140734422</c:v>
                </c:pt>
                <c:pt idx="917">
                  <c:v>8.6674108852918366</c:v>
                </c:pt>
                <c:pt idx="918">
                  <c:v>7.9890467225740185</c:v>
                </c:pt>
                <c:pt idx="919">
                  <c:v>7.8594712996399254</c:v>
                </c:pt>
                <c:pt idx="920">
                  <c:v>8.5500065271558068</c:v>
                </c:pt>
                <c:pt idx="921">
                  <c:v>10.314562745274864</c:v>
                </c:pt>
                <c:pt idx="922">
                  <c:v>8.7390262244015648</c:v>
                </c:pt>
                <c:pt idx="923">
                  <c:v>9.7188170395341729</c:v>
                </c:pt>
                <c:pt idx="924">
                  <c:v>8.7464486577375791</c:v>
                </c:pt>
                <c:pt idx="925">
                  <c:v>7.7390896956517903</c:v>
                </c:pt>
                <c:pt idx="926">
                  <c:v>8.0260748784645486</c:v>
                </c:pt>
                <c:pt idx="927">
                  <c:v>8.7349829937279608</c:v>
                </c:pt>
                <c:pt idx="928">
                  <c:v>13.470624486442073</c:v>
                </c:pt>
                <c:pt idx="929">
                  <c:v>13.615314375163058</c:v>
                </c:pt>
                <c:pt idx="931">
                  <c:v>11.688031421295697</c:v>
                </c:pt>
                <c:pt idx="932">
                  <c:v>7.8908025355818685</c:v>
                </c:pt>
                <c:pt idx="933">
                  <c:v>8.6030303255703231</c:v>
                </c:pt>
                <c:pt idx="934">
                  <c:v>9.4279334449804626</c:v>
                </c:pt>
                <c:pt idx="935">
                  <c:v>9.5706739666872274</c:v>
                </c:pt>
                <c:pt idx="936">
                  <c:v>8.1703138289633443</c:v>
                </c:pt>
                <c:pt idx="937">
                  <c:v>8.3376881051852045</c:v>
                </c:pt>
                <c:pt idx="938">
                  <c:v>9.2892869763775199</c:v>
                </c:pt>
                <c:pt idx="939">
                  <c:v>8.3645037448021071</c:v>
                </c:pt>
                <c:pt idx="940">
                  <c:v>8.3086627738977299</c:v>
                </c:pt>
                <c:pt idx="941">
                  <c:v>9.6988169767671319</c:v>
                </c:pt>
                <c:pt idx="942">
                  <c:v>9.4665826288120734</c:v>
                </c:pt>
                <c:pt idx="943">
                  <c:v>9.3034688561916727</c:v>
                </c:pt>
                <c:pt idx="944">
                  <c:v>8.74209316487363</c:v>
                </c:pt>
                <c:pt idx="945">
                  <c:v>7.4924885056668078</c:v>
                </c:pt>
                <c:pt idx="946">
                  <c:v>8.5090418421650007</c:v>
                </c:pt>
                <c:pt idx="947">
                  <c:v>7.3307103434228997</c:v>
                </c:pt>
                <c:pt idx="948">
                  <c:v>7.494194452964118</c:v>
                </c:pt>
                <c:pt idx="949">
                  <c:v>6.9940153649784413</c:v>
                </c:pt>
                <c:pt idx="950">
                  <c:v>7.3814361464889293</c:v>
                </c:pt>
                <c:pt idx="951">
                  <c:v>9.6161636621429967</c:v>
                </c:pt>
                <c:pt idx="952">
                  <c:v>9.1435124850127742</c:v>
                </c:pt>
                <c:pt idx="953">
                  <c:v>7.3403467637440647</c:v>
                </c:pt>
                <c:pt idx="954">
                  <c:v>8.8432628242447784</c:v>
                </c:pt>
                <c:pt idx="955">
                  <c:v>8.5973762422550202</c:v>
                </c:pt>
                <c:pt idx="956">
                  <c:v>7.6622777442595025</c:v>
                </c:pt>
                <c:pt idx="957">
                  <c:v>8.0081610351261663</c:v>
                </c:pt>
                <c:pt idx="958">
                  <c:v>8.6288727382760229</c:v>
                </c:pt>
                <c:pt idx="959">
                  <c:v>8.3242917596413353</c:v>
                </c:pt>
                <c:pt idx="960">
                  <c:v>8.7111238169753697</c:v>
                </c:pt>
                <c:pt idx="961">
                  <c:v>8.8671723972429231</c:v>
                </c:pt>
                <c:pt idx="962">
                  <c:v>9.0856375079555907</c:v>
                </c:pt>
                <c:pt idx="963">
                  <c:v>8.4335218715091251</c:v>
                </c:pt>
                <c:pt idx="964">
                  <c:v>8.8879449352072051</c:v>
                </c:pt>
                <c:pt idx="965">
                  <c:v>7.4680323842846779</c:v>
                </c:pt>
                <c:pt idx="966">
                  <c:v>9.3839699712960929</c:v>
                </c:pt>
                <c:pt idx="967">
                  <c:v>8.4447754922744895</c:v>
                </c:pt>
                <c:pt idx="968">
                  <c:v>9.6265905076425788</c:v>
                </c:pt>
                <c:pt idx="969">
                  <c:v>9.492026541821037</c:v>
                </c:pt>
                <c:pt idx="970">
                  <c:v>9.3839267007680451</c:v>
                </c:pt>
                <c:pt idx="971">
                  <c:v>10.056454512765194</c:v>
                </c:pt>
                <c:pt idx="972">
                  <c:v>9.4612858167541258</c:v>
                </c:pt>
                <c:pt idx="973">
                  <c:v>9.3433616884985096</c:v>
                </c:pt>
                <c:pt idx="974">
                  <c:v>9.0902940264426348</c:v>
                </c:pt>
                <c:pt idx="975">
                  <c:v>8.5926624330994716</c:v>
                </c:pt>
                <c:pt idx="976">
                  <c:v>8.0104440782252109</c:v>
                </c:pt>
                <c:pt idx="977">
                  <c:v>7.6491686633267983</c:v>
                </c:pt>
                <c:pt idx="978">
                  <c:v>8.6868897046802331</c:v>
                </c:pt>
                <c:pt idx="979">
                  <c:v>11.139796318522661</c:v>
                </c:pt>
                <c:pt idx="980">
                  <c:v>11.418816711460254</c:v>
                </c:pt>
                <c:pt idx="981">
                  <c:v>11.626897202452684</c:v>
                </c:pt>
                <c:pt idx="982">
                  <c:v>10.340057285635931</c:v>
                </c:pt>
                <c:pt idx="983">
                  <c:v>10.597453225785763</c:v>
                </c:pt>
                <c:pt idx="984">
                  <c:v>10.194463539738779</c:v>
                </c:pt>
                <c:pt idx="985">
                  <c:v>9.1996997594663821</c:v>
                </c:pt>
                <c:pt idx="986">
                  <c:v>8.7024334858895287</c:v>
                </c:pt>
                <c:pt idx="987">
                  <c:v>10.32569996684296</c:v>
                </c:pt>
                <c:pt idx="988">
                  <c:v>11.122741570321864</c:v>
                </c:pt>
                <c:pt idx="989">
                  <c:v>11.690118981805504</c:v>
                </c:pt>
                <c:pt idx="990">
                  <c:v>10.350515016452857</c:v>
                </c:pt>
                <c:pt idx="991">
                  <c:v>10.501500589725927</c:v>
                </c:pt>
                <c:pt idx="992">
                  <c:v>10.574563794983639</c:v>
                </c:pt>
                <c:pt idx="993">
                  <c:v>10.35624079771125</c:v>
                </c:pt>
                <c:pt idx="994">
                  <c:v>9.366911615402211</c:v>
                </c:pt>
                <c:pt idx="995">
                  <c:v>9.9810553477813517</c:v>
                </c:pt>
                <c:pt idx="996">
                  <c:v>11.620113945438652</c:v>
                </c:pt>
                <c:pt idx="997">
                  <c:v>11.033577330131116</c:v>
                </c:pt>
                <c:pt idx="998">
                  <c:v>9.8779131002358636</c:v>
                </c:pt>
                <c:pt idx="999">
                  <c:v>9.6874059785680355</c:v>
                </c:pt>
                <c:pt idx="1000">
                  <c:v>9.2132198428837437</c:v>
                </c:pt>
                <c:pt idx="1001">
                  <c:v>10.502071936667502</c:v>
                </c:pt>
                <c:pt idx="1002">
                  <c:v>11.851124027795862</c:v>
                </c:pt>
                <c:pt idx="1003">
                  <c:v>11.292683905126077</c:v>
                </c:pt>
                <c:pt idx="1004">
                  <c:v>11.286390281799557</c:v>
                </c:pt>
                <c:pt idx="1005">
                  <c:v>8.6705845434057025</c:v>
                </c:pt>
                <c:pt idx="1006">
                  <c:v>9.2523531432497439</c:v>
                </c:pt>
                <c:pt idx="1007">
                  <c:v>9.0394502194121369</c:v>
                </c:pt>
                <c:pt idx="1008">
                  <c:v>9.1722030589722827</c:v>
                </c:pt>
                <c:pt idx="1009">
                  <c:v>9.5253376662943001</c:v>
                </c:pt>
                <c:pt idx="1010">
                  <c:v>9.1227388200254023</c:v>
                </c:pt>
                <c:pt idx="1011">
                  <c:v>9.5024790010862397</c:v>
                </c:pt>
                <c:pt idx="1012">
                  <c:v>9.5199357660532105</c:v>
                </c:pt>
                <c:pt idx="1013">
                  <c:v>9.6295653910639469</c:v>
                </c:pt>
                <c:pt idx="1014">
                  <c:v>9.3209182220793902</c:v>
                </c:pt>
                <c:pt idx="1015">
                  <c:v>8.8852522140931871</c:v>
                </c:pt>
                <c:pt idx="1016">
                  <c:v>8.7357249828977128</c:v>
                </c:pt>
                <c:pt idx="1017">
                  <c:v>7.387399516444801</c:v>
                </c:pt>
                <c:pt idx="1018">
                  <c:v>7.7757561193312528</c:v>
                </c:pt>
                <c:pt idx="1019">
                  <c:v>8.6698202669040612</c:v>
                </c:pt>
                <c:pt idx="1020">
                  <c:v>8.0689614944330614</c:v>
                </c:pt>
                <c:pt idx="1021">
                  <c:v>8.3734490858141868</c:v>
                </c:pt>
                <c:pt idx="1022">
                  <c:v>8.5635976583289004</c:v>
                </c:pt>
                <c:pt idx="1023">
                  <c:v>7.9148168538930967</c:v>
                </c:pt>
                <c:pt idx="1024">
                  <c:v>9.1352358339317803</c:v>
                </c:pt>
                <c:pt idx="1025">
                  <c:v>9.8000766775659489</c:v>
                </c:pt>
                <c:pt idx="1026">
                  <c:v>8.8756393797621396</c:v>
                </c:pt>
                <c:pt idx="1027">
                  <c:v>8.6947772307114413</c:v>
                </c:pt>
                <c:pt idx="1028">
                  <c:v>8.7581723752711103</c:v>
                </c:pt>
                <c:pt idx="1029">
                  <c:v>9.0813625908522724</c:v>
                </c:pt>
                <c:pt idx="1030">
                  <c:v>7.9131488961494316</c:v>
                </c:pt>
                <c:pt idx="1031">
                  <c:v>6.7998503192786375</c:v>
                </c:pt>
                <c:pt idx="1032">
                  <c:v>6.9773647800591165</c:v>
                </c:pt>
                <c:pt idx="1033">
                  <c:v>7.5084174301800557</c:v>
                </c:pt>
                <c:pt idx="1034">
                  <c:v>7.0554444051204683</c:v>
                </c:pt>
                <c:pt idx="1035">
                  <c:v>7.0077895264387724</c:v>
                </c:pt>
                <c:pt idx="1036">
                  <c:v>8.1961233222221459</c:v>
                </c:pt>
                <c:pt idx="1037">
                  <c:v>7.7555800464304001</c:v>
                </c:pt>
                <c:pt idx="1038">
                  <c:v>7.7814610311248558</c:v>
                </c:pt>
                <c:pt idx="1039">
                  <c:v>8.1094075800318937</c:v>
                </c:pt>
                <c:pt idx="1040">
                  <c:v>7.3714676311281115</c:v>
                </c:pt>
                <c:pt idx="1041">
                  <c:v>7.8479226087212197</c:v>
                </c:pt>
                <c:pt idx="1042">
                  <c:v>6.4029911458072162</c:v>
                </c:pt>
                <c:pt idx="1043">
                  <c:v>8.241026377424447</c:v>
                </c:pt>
                <c:pt idx="1044">
                  <c:v>7.7864730466699541</c:v>
                </c:pt>
                <c:pt idx="1045">
                  <c:v>7.3447971239995002</c:v>
                </c:pt>
                <c:pt idx="1046">
                  <c:v>8.192890700206517</c:v>
                </c:pt>
                <c:pt idx="1047">
                  <c:v>8.2502867606048795</c:v>
                </c:pt>
                <c:pt idx="1048">
                  <c:v>7.4018394057304588</c:v>
                </c:pt>
                <c:pt idx="1049">
                  <c:v>7.9147417205896407</c:v>
                </c:pt>
                <c:pt idx="1050">
                  <c:v>8.6017687461936205</c:v>
                </c:pt>
                <c:pt idx="1051">
                  <c:v>5.9166499462981115</c:v>
                </c:pt>
                <c:pt idx="1052">
                  <c:v>6.0910321241641157</c:v>
                </c:pt>
                <c:pt idx="1053">
                  <c:v>7.0972482770382124</c:v>
                </c:pt>
                <c:pt idx="1054">
                  <c:v>7.1956617128030969</c:v>
                </c:pt>
                <c:pt idx="1055">
                  <c:v>6.0233026823792999</c:v>
                </c:pt>
                <c:pt idx="1056">
                  <c:v>6.996425036860499</c:v>
                </c:pt>
                <c:pt idx="1057">
                  <c:v>8.2623394608956673</c:v>
                </c:pt>
                <c:pt idx="1058">
                  <c:v>8.5650467797372105</c:v>
                </c:pt>
                <c:pt idx="1059">
                  <c:v>10.357759192884634</c:v>
                </c:pt>
                <c:pt idx="1060">
                  <c:v>7.0564812811079856</c:v>
                </c:pt>
                <c:pt idx="1061">
                  <c:v>5.713667223308545</c:v>
                </c:pt>
                <c:pt idx="1062">
                  <c:v>6.8238136891942167</c:v>
                </c:pt>
                <c:pt idx="1063">
                  <c:v>5.7603362290862297</c:v>
                </c:pt>
                <c:pt idx="1064">
                  <c:v>7.1640950288163374</c:v>
                </c:pt>
                <c:pt idx="1065">
                  <c:v>9.7294983532097508</c:v>
                </c:pt>
                <c:pt idx="1066">
                  <c:v>10.442743400421138</c:v>
                </c:pt>
                <c:pt idx="1067">
                  <c:v>10.006206852872253</c:v>
                </c:pt>
                <c:pt idx="1068">
                  <c:v>9.5068733547820923</c:v>
                </c:pt>
                <c:pt idx="1069">
                  <c:v>9.455654076194465</c:v>
                </c:pt>
                <c:pt idx="1070">
                  <c:v>9.3471560533876357</c:v>
                </c:pt>
                <c:pt idx="1071">
                  <c:v>10.264533746081018</c:v>
                </c:pt>
                <c:pt idx="1072">
                  <c:v>10.256906559229972</c:v>
                </c:pt>
                <c:pt idx="1073">
                  <c:v>9.8674973293923198</c:v>
                </c:pt>
                <c:pt idx="1074">
                  <c:v>9.7932582772291923</c:v>
                </c:pt>
                <c:pt idx="1075">
                  <c:v>9.9247811742344432</c:v>
                </c:pt>
                <c:pt idx="1076">
                  <c:v>11.045114289372041</c:v>
                </c:pt>
                <c:pt idx="1077">
                  <c:v>9.6394601667936204</c:v>
                </c:pt>
                <c:pt idx="1078">
                  <c:v>10.989345590493636</c:v>
                </c:pt>
                <c:pt idx="1079">
                  <c:v>10.148966895335537</c:v>
                </c:pt>
                <c:pt idx="1080">
                  <c:v>9.7219536109599378</c:v>
                </c:pt>
                <c:pt idx="1081">
                  <c:v>9.3475484120104415</c:v>
                </c:pt>
                <c:pt idx="1082">
                  <c:v>9.7537148588556519</c:v>
                </c:pt>
                <c:pt idx="1083">
                  <c:v>10.47214270383996</c:v>
                </c:pt>
                <c:pt idx="1084">
                  <c:v>11.085588220142006</c:v>
                </c:pt>
                <c:pt idx="1085">
                  <c:v>10.447497892859241</c:v>
                </c:pt>
                <c:pt idx="1086">
                  <c:v>9.8845559064999922</c:v>
                </c:pt>
                <c:pt idx="1087">
                  <c:v>11.358525582844523</c:v>
                </c:pt>
                <c:pt idx="1088">
                  <c:v>11.702287798320926</c:v>
                </c:pt>
                <c:pt idx="1089">
                  <c:v>10.364601357754367</c:v>
                </c:pt>
                <c:pt idx="1090">
                  <c:v>9.8577214540049578</c:v>
                </c:pt>
                <c:pt idx="1091">
                  <c:v>10.240579163482</c:v>
                </c:pt>
                <c:pt idx="1092">
                  <c:v>9.6546383411544419</c:v>
                </c:pt>
                <c:pt idx="1093">
                  <c:v>9.6544798197758084</c:v>
                </c:pt>
                <c:pt idx="1094">
                  <c:v>10.081274759141705</c:v>
                </c:pt>
                <c:pt idx="1095">
                  <c:v>9.4509137984024445</c:v>
                </c:pt>
                <c:pt idx="1096">
                  <c:v>10.74380398100207</c:v>
                </c:pt>
                <c:pt idx="1097">
                  <c:v>10.856923641642586</c:v>
                </c:pt>
                <c:pt idx="1098">
                  <c:v>10.381209384620401</c:v>
                </c:pt>
                <c:pt idx="1099">
                  <c:v>9.483571437096451</c:v>
                </c:pt>
                <c:pt idx="1100">
                  <c:v>10.703688972400139</c:v>
                </c:pt>
                <c:pt idx="1101">
                  <c:v>10.443831622302193</c:v>
                </c:pt>
                <c:pt idx="1102">
                  <c:v>10.726436901020701</c:v>
                </c:pt>
                <c:pt idx="1103">
                  <c:v>8.9229790909883864</c:v>
                </c:pt>
                <c:pt idx="1104">
                  <c:v>9.0022204585380656</c:v>
                </c:pt>
                <c:pt idx="1105">
                  <c:v>9.9733391640970712</c:v>
                </c:pt>
                <c:pt idx="1106">
                  <c:v>10.489672241112112</c:v>
                </c:pt>
                <c:pt idx="1107">
                  <c:v>10.583125518418798</c:v>
                </c:pt>
                <c:pt idx="1108">
                  <c:v>10.572799657183554</c:v>
                </c:pt>
                <c:pt idx="1109">
                  <c:v>10.971081211689604</c:v>
                </c:pt>
                <c:pt idx="1110">
                  <c:v>10.071275243315345</c:v>
                </c:pt>
                <c:pt idx="1111">
                  <c:v>10.894883072020184</c:v>
                </c:pt>
                <c:pt idx="1112">
                  <c:v>10.461081746093356</c:v>
                </c:pt>
                <c:pt idx="1113">
                  <c:v>10.581260687244713</c:v>
                </c:pt>
                <c:pt idx="1114">
                  <c:v>12.939346018466566</c:v>
                </c:pt>
                <c:pt idx="1115">
                  <c:v>10.955302995841301</c:v>
                </c:pt>
                <c:pt idx="1116">
                  <c:v>9.9095400401738072</c:v>
                </c:pt>
                <c:pt idx="1117">
                  <c:v>10.622310864109</c:v>
                </c:pt>
                <c:pt idx="1118">
                  <c:v>11.132536664856064</c:v>
                </c:pt>
                <c:pt idx="1119">
                  <c:v>11.138665013432526</c:v>
                </c:pt>
                <c:pt idx="1120">
                  <c:v>10.04338248009444</c:v>
                </c:pt>
                <c:pt idx="1121">
                  <c:v>10.612949715012787</c:v>
                </c:pt>
                <c:pt idx="1122">
                  <c:v>11.377336781756142</c:v>
                </c:pt>
                <c:pt idx="1123">
                  <c:v>11.193524221528481</c:v>
                </c:pt>
                <c:pt idx="1124">
                  <c:v>11.373749164446851</c:v>
                </c:pt>
                <c:pt idx="1125">
                  <c:v>10.606545561161536</c:v>
                </c:pt>
                <c:pt idx="1126">
                  <c:v>11.076730555840697</c:v>
                </c:pt>
                <c:pt idx="1127">
                  <c:v>10.678074141949356</c:v>
                </c:pt>
                <c:pt idx="1128">
                  <c:v>11.33918433445638</c:v>
                </c:pt>
                <c:pt idx="1129">
                  <c:v>11.157923348736078</c:v>
                </c:pt>
                <c:pt idx="1130">
                  <c:v>10.97212548506773</c:v>
                </c:pt>
                <c:pt idx="1131">
                  <c:v>10.901327105638984</c:v>
                </c:pt>
                <c:pt idx="1132">
                  <c:v>10.846915010467162</c:v>
                </c:pt>
                <c:pt idx="1133">
                  <c:v>10.930581405039032</c:v>
                </c:pt>
                <c:pt idx="1134">
                  <c:v>11.262488923265259</c:v>
                </c:pt>
                <c:pt idx="1135">
                  <c:v>6.9583549719316444</c:v>
                </c:pt>
                <c:pt idx="1136">
                  <c:v>6.3182997458004646</c:v>
                </c:pt>
                <c:pt idx="1137">
                  <c:v>5.7417274467554389</c:v>
                </c:pt>
                <c:pt idx="1138">
                  <c:v>6.3861835741658268</c:v>
                </c:pt>
                <c:pt idx="1139">
                  <c:v>9.7682553563620473</c:v>
                </c:pt>
                <c:pt idx="1140">
                  <c:v>10.791373904472254</c:v>
                </c:pt>
                <c:pt idx="1141">
                  <c:v>11.145521914657596</c:v>
                </c:pt>
                <c:pt idx="1142">
                  <c:v>9.8547340795820642</c:v>
                </c:pt>
                <c:pt idx="1143">
                  <c:v>11.624528696354291</c:v>
                </c:pt>
                <c:pt idx="1144">
                  <c:v>9.6461833696207115</c:v>
                </c:pt>
                <c:pt idx="1145">
                  <c:v>11.857606091416146</c:v>
                </c:pt>
                <c:pt idx="1146">
                  <c:v>9.5194994293809767</c:v>
                </c:pt>
                <c:pt idx="1147">
                  <c:v>9.6473665807637943</c:v>
                </c:pt>
                <c:pt idx="1148">
                  <c:v>10.606545561161536</c:v>
                </c:pt>
                <c:pt idx="1149">
                  <c:v>9.3351170568561876</c:v>
                </c:pt>
                <c:pt idx="1150">
                  <c:v>9.4250162679367335</c:v>
                </c:pt>
                <c:pt idx="1151">
                  <c:v>9.1583539570932118</c:v>
                </c:pt>
                <c:pt idx="1152">
                  <c:v>10.820477096642657</c:v>
                </c:pt>
                <c:pt idx="1153">
                  <c:v>10.73699279583167</c:v>
                </c:pt>
                <c:pt idx="1154">
                  <c:v>10.093845917303979</c:v>
                </c:pt>
                <c:pt idx="1155">
                  <c:v>10.111375817392497</c:v>
                </c:pt>
                <c:pt idx="1156">
                  <c:v>10.07411960800539</c:v>
                </c:pt>
                <c:pt idx="1157">
                  <c:v>11.294979647218453</c:v>
                </c:pt>
                <c:pt idx="1158">
                  <c:v>11.957588847437659</c:v>
                </c:pt>
                <c:pt idx="1159">
                  <c:v>9.2256104000844878</c:v>
                </c:pt>
                <c:pt idx="1160">
                  <c:v>9.0307956896073485</c:v>
                </c:pt>
                <c:pt idx="1161">
                  <c:v>9.8683794935806866</c:v>
                </c:pt>
                <c:pt idx="1162">
                  <c:v>9.0299238544774454</c:v>
                </c:pt>
                <c:pt idx="1163">
                  <c:v>9.7739664646013562</c:v>
                </c:pt>
                <c:pt idx="1164">
                  <c:v>9.7735952346815065</c:v>
                </c:pt>
                <c:pt idx="1165">
                  <c:v>9.3961649720254243</c:v>
                </c:pt>
                <c:pt idx="1166">
                  <c:v>9.6587940792337701</c:v>
                </c:pt>
                <c:pt idx="1167">
                  <c:v>10.208813364055301</c:v>
                </c:pt>
                <c:pt idx="1168">
                  <c:v>10.582361153837057</c:v>
                </c:pt>
                <c:pt idx="1169">
                  <c:v>10.240181078928613</c:v>
                </c:pt>
                <c:pt idx="1170">
                  <c:v>10.673150103015312</c:v>
                </c:pt>
                <c:pt idx="1174">
                  <c:v>10.151333828185358</c:v>
                </c:pt>
                <c:pt idx="1175">
                  <c:v>10.058271090730688</c:v>
                </c:pt>
                <c:pt idx="1176">
                  <c:v>10.735956125272578</c:v>
                </c:pt>
                <c:pt idx="1177">
                  <c:v>10.771605032967098</c:v>
                </c:pt>
                <c:pt idx="1178">
                  <c:v>10.331965237800151</c:v>
                </c:pt>
                <c:pt idx="1179">
                  <c:v>11.21888270842207</c:v>
                </c:pt>
                <c:pt idx="1180">
                  <c:v>9.964613245855519</c:v>
                </c:pt>
                <c:pt idx="1181">
                  <c:v>9.2475620893851485</c:v>
                </c:pt>
                <c:pt idx="1183">
                  <c:v>9.8337474661609878</c:v>
                </c:pt>
                <c:pt idx="1184">
                  <c:v>9.975393654743975</c:v>
                </c:pt>
                <c:pt idx="1185">
                  <c:v>10.254929386815867</c:v>
                </c:pt>
                <c:pt idx="1186">
                  <c:v>10.154652894574406</c:v>
                </c:pt>
                <c:pt idx="1187">
                  <c:v>9.5765453326727528</c:v>
                </c:pt>
                <c:pt idx="1188">
                  <c:v>8.5641097837769191</c:v>
                </c:pt>
                <c:pt idx="1191">
                  <c:v>9.3192762048201967</c:v>
                </c:pt>
                <c:pt idx="1192">
                  <c:v>8.7598964533378698</c:v>
                </c:pt>
                <c:pt idx="1193">
                  <c:v>8.958004995476756</c:v>
                </c:pt>
                <c:pt idx="1194">
                  <c:v>8.8758852642804413</c:v>
                </c:pt>
                <c:pt idx="1195">
                  <c:v>8.0475537265660719</c:v>
                </c:pt>
                <c:pt idx="1196">
                  <c:v>8.5748777043723816</c:v>
                </c:pt>
                <c:pt idx="1197">
                  <c:v>9.6580090150501832</c:v>
                </c:pt>
                <c:pt idx="1198">
                  <c:v>9.5041818743492605</c:v>
                </c:pt>
                <c:pt idx="1199">
                  <c:v>10.266975608085744</c:v>
                </c:pt>
                <c:pt idx="1200">
                  <c:v>10.536235612577039</c:v>
                </c:pt>
                <c:pt idx="1201">
                  <c:v>9.6325725432283775</c:v>
                </c:pt>
                <c:pt idx="1202">
                  <c:v>9.7001088907854864</c:v>
                </c:pt>
                <c:pt idx="1203">
                  <c:v>9.3480244227665104</c:v>
                </c:pt>
                <c:pt idx="1204">
                  <c:v>8.1115097302718606</c:v>
                </c:pt>
                <c:pt idx="1205">
                  <c:v>8.6617287604110071</c:v>
                </c:pt>
                <c:pt idx="1206">
                  <c:v>9.6960715876846653</c:v>
                </c:pt>
                <c:pt idx="1207">
                  <c:v>9.3937618598284889</c:v>
                </c:pt>
                <c:pt idx="1208">
                  <c:v>10.647675682235674</c:v>
                </c:pt>
                <c:pt idx="1209">
                  <c:v>9.3367695548505445</c:v>
                </c:pt>
                <c:pt idx="1210">
                  <c:v>10.002289817156777</c:v>
                </c:pt>
                <c:pt idx="1211">
                  <c:v>9.6248340320540322</c:v>
                </c:pt>
                <c:pt idx="1212">
                  <c:v>9.4459756974118374</c:v>
                </c:pt>
                <c:pt idx="1213">
                  <c:v>9.526262647077008</c:v>
                </c:pt>
                <c:pt idx="1214">
                  <c:v>9.8037137054478052</c:v>
                </c:pt>
                <c:pt idx="1215">
                  <c:v>10.876976271259581</c:v>
                </c:pt>
                <c:pt idx="1216">
                  <c:v>9.3310581371498973</c:v>
                </c:pt>
                <c:pt idx="1217">
                  <c:v>9.9884886565302899</c:v>
                </c:pt>
                <c:pt idx="1218">
                  <c:v>9.0880584563159861</c:v>
                </c:pt>
                <c:pt idx="1219">
                  <c:v>9.2154882418491511</c:v>
                </c:pt>
                <c:pt idx="1220">
                  <c:v>9.1317012146800565</c:v>
                </c:pt>
                <c:pt idx="1221">
                  <c:v>9.5315680213583445</c:v>
                </c:pt>
                <c:pt idx="1222">
                  <c:v>9.6390551738373951</c:v>
                </c:pt>
                <c:pt idx="1223">
                  <c:v>10.809441002472971</c:v>
                </c:pt>
                <c:pt idx="1224">
                  <c:v>12.023145949458829</c:v>
                </c:pt>
                <c:pt idx="1225">
                  <c:v>13.473891792331878</c:v>
                </c:pt>
                <c:pt idx="1226">
                  <c:v>9.2023901896633085</c:v>
                </c:pt>
                <c:pt idx="1227">
                  <c:v>7.6287131849574505</c:v>
                </c:pt>
                <c:pt idx="1228">
                  <c:v>8.1430184772720118</c:v>
                </c:pt>
                <c:pt idx="1229">
                  <c:v>10.550658685181446</c:v>
                </c:pt>
                <c:pt idx="1230">
                  <c:v>8.9561292756904294</c:v>
                </c:pt>
                <c:pt idx="1231">
                  <c:v>10.458617000350234</c:v>
                </c:pt>
                <c:pt idx="1232">
                  <c:v>9.0352497805711902</c:v>
                </c:pt>
                <c:pt idx="1233">
                  <c:v>8.0877034100553065</c:v>
                </c:pt>
                <c:pt idx="1234">
                  <c:v>8.944300192149985</c:v>
                </c:pt>
                <c:pt idx="1235">
                  <c:v>9.0109896867908574</c:v>
                </c:pt>
                <c:pt idx="1236">
                  <c:v>9.5785518363316005</c:v>
                </c:pt>
                <c:pt idx="1237">
                  <c:v>9.2695301040570062</c:v>
                </c:pt>
                <c:pt idx="1238">
                  <c:v>7.9359467973398647</c:v>
                </c:pt>
                <c:pt idx="1239">
                  <c:v>8.7841774246938122</c:v>
                </c:pt>
                <c:pt idx="1240">
                  <c:v>9.9512973791800405</c:v>
                </c:pt>
                <c:pt idx="1241">
                  <c:v>10.302273717336043</c:v>
                </c:pt>
                <c:pt idx="1243">
                  <c:v>9.8545434682723538</c:v>
                </c:pt>
                <c:pt idx="1244">
                  <c:v>8.4654401282419904</c:v>
                </c:pt>
                <c:pt idx="1245">
                  <c:v>8.3103385950114532</c:v>
                </c:pt>
                <c:pt idx="1246">
                  <c:v>8.2495120608140038</c:v>
                </c:pt>
                <c:pt idx="1248">
                  <c:v>9.3279976005865244</c:v>
                </c:pt>
                <c:pt idx="1249">
                  <c:v>8.8517707739826701</c:v>
                </c:pt>
                <c:pt idx="1250">
                  <c:v>8.0500705853311114</c:v>
                </c:pt>
                <c:pt idx="1251">
                  <c:v>8.3843958448138327</c:v>
                </c:pt>
                <c:pt idx="1253">
                  <c:v>8.4688045243968517</c:v>
                </c:pt>
                <c:pt idx="1254">
                  <c:v>11.707118423195963</c:v>
                </c:pt>
                <c:pt idx="1255">
                  <c:v>8.2614328875027976</c:v>
                </c:pt>
                <c:pt idx="1256">
                  <c:v>9.3805017947904403</c:v>
                </c:pt>
                <c:pt idx="1257">
                  <c:v>9.1903797438456252</c:v>
                </c:pt>
                <c:pt idx="1258">
                  <c:v>9.0962739633180867</c:v>
                </c:pt>
                <c:pt idx="1259">
                  <c:v>8.6058611737304886</c:v>
                </c:pt>
                <c:pt idx="1260">
                  <c:v>8.3138797742843025</c:v>
                </c:pt>
                <c:pt idx="1261">
                  <c:v>10.034527975874418</c:v>
                </c:pt>
                <c:pt idx="1262">
                  <c:v>9.6313374545147017</c:v>
                </c:pt>
                <c:pt idx="1263">
                  <c:v>10.349137121156048</c:v>
                </c:pt>
                <c:pt idx="1264">
                  <c:v>8.4406602875153069</c:v>
                </c:pt>
                <c:pt idx="1265">
                  <c:v>9.7464332282607291</c:v>
                </c:pt>
                <c:pt idx="1266">
                  <c:v>9.5125932904915533</c:v>
                </c:pt>
                <c:pt idx="1268">
                  <c:v>9.064333954676945</c:v>
                </c:pt>
                <c:pt idx="1269">
                  <c:v>9.9792141343886147</c:v>
                </c:pt>
                <c:pt idx="1270">
                  <c:v>9.6723122003536712</c:v>
                </c:pt>
                <c:pt idx="1271">
                  <c:v>10.192649646670782</c:v>
                </c:pt>
                <c:pt idx="1278">
                  <c:v>9.4303405930748241</c:v>
                </c:pt>
                <c:pt idx="1279">
                  <c:v>10.091330469094551</c:v>
                </c:pt>
                <c:pt idx="1280">
                  <c:v>10.913407656461992</c:v>
                </c:pt>
                <c:pt idx="1281">
                  <c:v>11.071069314439173</c:v>
                </c:pt>
                <c:pt idx="1282">
                  <c:v>10.0857874180974</c:v>
                </c:pt>
                <c:pt idx="1283">
                  <c:v>10.072638721225491</c:v>
                </c:pt>
                <c:pt idx="1284">
                  <c:v>9.8218076551945916</c:v>
                </c:pt>
                <c:pt idx="1285">
                  <c:v>9.5185833358051788</c:v>
                </c:pt>
                <c:pt idx="1286">
                  <c:v>9.5130680166650503</c:v>
                </c:pt>
                <c:pt idx="1288">
                  <c:v>8.9518269972728088</c:v>
                </c:pt>
                <c:pt idx="1289">
                  <c:v>10.365358129667491</c:v>
                </c:pt>
                <c:pt idx="1290">
                  <c:v>10.226982068326327</c:v>
                </c:pt>
                <c:pt idx="1291">
                  <c:v>8.8548660960992756</c:v>
                </c:pt>
                <c:pt idx="1293">
                  <c:v>8.8851634534786257</c:v>
                </c:pt>
                <c:pt idx="1294">
                  <c:v>8.6237284426328795</c:v>
                </c:pt>
                <c:pt idx="1295">
                  <c:v>8.9054531188701453</c:v>
                </c:pt>
                <c:pt idx="1296">
                  <c:v>8.7774312976653412</c:v>
                </c:pt>
                <c:pt idx="1298">
                  <c:v>7.8552791882214601</c:v>
                </c:pt>
                <c:pt idx="1299">
                  <c:v>7.3009723464296234</c:v>
                </c:pt>
                <c:pt idx="1300">
                  <c:v>7.7739354582311009</c:v>
                </c:pt>
                <c:pt idx="1301">
                  <c:v>8.4649555774925975</c:v>
                </c:pt>
                <c:pt idx="1302">
                  <c:v>8.9736093128158636</c:v>
                </c:pt>
                <c:pt idx="1303">
                  <c:v>8.6917611000365103</c:v>
                </c:pt>
                <c:pt idx="1304">
                  <c:v>8.5991732973930102</c:v>
                </c:pt>
                <c:pt idx="1305">
                  <c:v>9.178450449850601</c:v>
                </c:pt>
                <c:pt idx="1306">
                  <c:v>8.0061044709102163</c:v>
                </c:pt>
                <c:pt idx="1308">
                  <c:v>8.4814145432156849</c:v>
                </c:pt>
                <c:pt idx="1309">
                  <c:v>9.7129428525091708</c:v>
                </c:pt>
                <c:pt idx="1310">
                  <c:v>8.6280404290139288</c:v>
                </c:pt>
                <c:pt idx="1311">
                  <c:v>8.693511691656056</c:v>
                </c:pt>
                <c:pt idx="1312">
                  <c:v>9.9430466481855611</c:v>
                </c:pt>
                <c:pt idx="1313">
                  <c:v>10.387043694442953</c:v>
                </c:pt>
                <c:pt idx="1314">
                  <c:v>8.9833165784365896</c:v>
                </c:pt>
                <c:pt idx="1315">
                  <c:v>8.1702212901052214</c:v>
                </c:pt>
                <c:pt idx="1316">
                  <c:v>9.3240256779036716</c:v>
                </c:pt>
                <c:pt idx="1317">
                  <c:v>9.7263133907716597</c:v>
                </c:pt>
                <c:pt idx="1318">
                  <c:v>9.7682348583594578</c:v>
                </c:pt>
                <c:pt idx="1319">
                  <c:v>9.4722032722027993</c:v>
                </c:pt>
                <c:pt idx="1320">
                  <c:v>9.5905615055454145</c:v>
                </c:pt>
                <c:pt idx="1321">
                  <c:v>9.7624554621993962</c:v>
                </c:pt>
                <c:pt idx="1322">
                  <c:v>10.087187654575994</c:v>
                </c:pt>
                <c:pt idx="1323">
                  <c:v>10.162955094520534</c:v>
                </c:pt>
                <c:pt idx="1324">
                  <c:v>9.5296223384113148</c:v>
                </c:pt>
                <c:pt idx="1325">
                  <c:v>10.053777897284213</c:v>
                </c:pt>
                <c:pt idx="1326">
                  <c:v>9.8796325785724708</c:v>
                </c:pt>
                <c:pt idx="1327">
                  <c:v>9.8012052788160808</c:v>
                </c:pt>
                <c:pt idx="1328">
                  <c:v>10.001610423834272</c:v>
                </c:pt>
                <c:pt idx="1329">
                  <c:v>8.8585187841266499</c:v>
                </c:pt>
                <c:pt idx="1330">
                  <c:v>8.5951613342882176</c:v>
                </c:pt>
                <c:pt idx="1331">
                  <c:v>10.015028682627856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2-4B20-BB8E-9E8931639967}"/>
            </c:ext>
          </c:extLst>
        </c:ser>
        <c:ser>
          <c:idx val="0"/>
          <c:order val="1"/>
          <c:tx>
            <c:strRef>
              <c:f>H2O!$G$1</c:f>
              <c:strCache>
                <c:ptCount val="1"/>
                <c:pt idx="0">
                  <c:v>Ratio eau SPACE / Tsable préparé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H2O!$B$3:$B$2991</c:f>
              <c:numCache>
                <c:formatCode>m/d/yyyy</c:formatCode>
                <c:ptCount val="2989"/>
                <c:pt idx="0">
                  <c:v>43160</c:v>
                </c:pt>
                <c:pt idx="1">
                  <c:v>43161</c:v>
                </c:pt>
                <c:pt idx="2">
                  <c:v>43162</c:v>
                </c:pt>
                <c:pt idx="3">
                  <c:v>43164</c:v>
                </c:pt>
                <c:pt idx="4">
                  <c:v>43165</c:v>
                </c:pt>
                <c:pt idx="5">
                  <c:v>43166</c:v>
                </c:pt>
                <c:pt idx="6">
                  <c:v>43167</c:v>
                </c:pt>
                <c:pt idx="7">
                  <c:v>43168</c:v>
                </c:pt>
                <c:pt idx="8">
                  <c:v>43169</c:v>
                </c:pt>
                <c:pt idx="9">
                  <c:v>43171</c:v>
                </c:pt>
                <c:pt idx="10">
                  <c:v>43172</c:v>
                </c:pt>
                <c:pt idx="11">
                  <c:v>43173</c:v>
                </c:pt>
                <c:pt idx="12">
                  <c:v>43174</c:v>
                </c:pt>
                <c:pt idx="13">
                  <c:v>43175</c:v>
                </c:pt>
                <c:pt idx="14">
                  <c:v>43178</c:v>
                </c:pt>
                <c:pt idx="15">
                  <c:v>43179</c:v>
                </c:pt>
                <c:pt idx="16">
                  <c:v>43180</c:v>
                </c:pt>
                <c:pt idx="17">
                  <c:v>43181</c:v>
                </c:pt>
                <c:pt idx="18">
                  <c:v>43182</c:v>
                </c:pt>
                <c:pt idx="19">
                  <c:v>43185</c:v>
                </c:pt>
                <c:pt idx="20">
                  <c:v>43186</c:v>
                </c:pt>
                <c:pt idx="21">
                  <c:v>43187</c:v>
                </c:pt>
                <c:pt idx="22">
                  <c:v>43188</c:v>
                </c:pt>
                <c:pt idx="23">
                  <c:v>43189</c:v>
                </c:pt>
                <c:pt idx="24">
                  <c:v>43193</c:v>
                </c:pt>
                <c:pt idx="25">
                  <c:v>43194</c:v>
                </c:pt>
                <c:pt idx="26">
                  <c:v>43195</c:v>
                </c:pt>
                <c:pt idx="27">
                  <c:v>43196</c:v>
                </c:pt>
                <c:pt idx="28">
                  <c:v>43199</c:v>
                </c:pt>
                <c:pt idx="29">
                  <c:v>43200</c:v>
                </c:pt>
                <c:pt idx="30">
                  <c:v>43201</c:v>
                </c:pt>
                <c:pt idx="31">
                  <c:v>43202</c:v>
                </c:pt>
                <c:pt idx="32">
                  <c:v>43203</c:v>
                </c:pt>
                <c:pt idx="33">
                  <c:v>43204</c:v>
                </c:pt>
                <c:pt idx="34">
                  <c:v>43206</c:v>
                </c:pt>
                <c:pt idx="35">
                  <c:v>43207</c:v>
                </c:pt>
                <c:pt idx="36">
                  <c:v>43208</c:v>
                </c:pt>
                <c:pt idx="37">
                  <c:v>43209</c:v>
                </c:pt>
                <c:pt idx="38">
                  <c:v>43210</c:v>
                </c:pt>
                <c:pt idx="39">
                  <c:v>43211</c:v>
                </c:pt>
                <c:pt idx="40">
                  <c:v>43213</c:v>
                </c:pt>
                <c:pt idx="41">
                  <c:v>43214</c:v>
                </c:pt>
                <c:pt idx="42">
                  <c:v>43215</c:v>
                </c:pt>
                <c:pt idx="43">
                  <c:v>43216</c:v>
                </c:pt>
                <c:pt idx="44">
                  <c:v>43217</c:v>
                </c:pt>
                <c:pt idx="45">
                  <c:v>43218</c:v>
                </c:pt>
                <c:pt idx="46">
                  <c:v>43222</c:v>
                </c:pt>
                <c:pt idx="47">
                  <c:v>43223</c:v>
                </c:pt>
                <c:pt idx="48">
                  <c:v>43224</c:v>
                </c:pt>
                <c:pt idx="49">
                  <c:v>43225</c:v>
                </c:pt>
                <c:pt idx="50">
                  <c:v>43234</c:v>
                </c:pt>
                <c:pt idx="51">
                  <c:v>43235</c:v>
                </c:pt>
                <c:pt idx="52">
                  <c:v>43236</c:v>
                </c:pt>
                <c:pt idx="53">
                  <c:v>43237</c:v>
                </c:pt>
                <c:pt idx="54">
                  <c:v>43238</c:v>
                </c:pt>
                <c:pt idx="55">
                  <c:v>43239</c:v>
                </c:pt>
                <c:pt idx="56">
                  <c:v>43242</c:v>
                </c:pt>
                <c:pt idx="57">
                  <c:v>43243</c:v>
                </c:pt>
                <c:pt idx="58">
                  <c:v>43244</c:v>
                </c:pt>
                <c:pt idx="59">
                  <c:v>43245</c:v>
                </c:pt>
                <c:pt idx="60">
                  <c:v>43246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43253</c:v>
                </c:pt>
                <c:pt idx="67">
                  <c:v>43255</c:v>
                </c:pt>
                <c:pt idx="68">
                  <c:v>43256</c:v>
                </c:pt>
                <c:pt idx="69">
                  <c:v>43257</c:v>
                </c:pt>
                <c:pt idx="70">
                  <c:v>43258</c:v>
                </c:pt>
                <c:pt idx="71">
                  <c:v>43259</c:v>
                </c:pt>
                <c:pt idx="72">
                  <c:v>43262</c:v>
                </c:pt>
                <c:pt idx="73">
                  <c:v>43263</c:v>
                </c:pt>
                <c:pt idx="74">
                  <c:v>43264</c:v>
                </c:pt>
                <c:pt idx="75">
                  <c:v>43265</c:v>
                </c:pt>
                <c:pt idx="76">
                  <c:v>43266</c:v>
                </c:pt>
                <c:pt idx="77">
                  <c:v>43269</c:v>
                </c:pt>
                <c:pt idx="78">
                  <c:v>43270</c:v>
                </c:pt>
                <c:pt idx="79">
                  <c:v>43271</c:v>
                </c:pt>
                <c:pt idx="80">
                  <c:v>43272</c:v>
                </c:pt>
                <c:pt idx="81">
                  <c:v>43273</c:v>
                </c:pt>
                <c:pt idx="82">
                  <c:v>43274</c:v>
                </c:pt>
                <c:pt idx="83">
                  <c:v>43276</c:v>
                </c:pt>
                <c:pt idx="84">
                  <c:v>43277</c:v>
                </c:pt>
                <c:pt idx="85">
                  <c:v>43278</c:v>
                </c:pt>
                <c:pt idx="86">
                  <c:v>43279</c:v>
                </c:pt>
                <c:pt idx="87">
                  <c:v>43280</c:v>
                </c:pt>
                <c:pt idx="88">
                  <c:v>43283</c:v>
                </c:pt>
                <c:pt idx="89">
                  <c:v>43284</c:v>
                </c:pt>
                <c:pt idx="90">
                  <c:v>43285</c:v>
                </c:pt>
                <c:pt idx="91">
                  <c:v>43286</c:v>
                </c:pt>
                <c:pt idx="92">
                  <c:v>43287</c:v>
                </c:pt>
                <c:pt idx="93">
                  <c:v>43290</c:v>
                </c:pt>
                <c:pt idx="94">
                  <c:v>43291</c:v>
                </c:pt>
                <c:pt idx="95">
                  <c:v>43292</c:v>
                </c:pt>
                <c:pt idx="96">
                  <c:v>43293</c:v>
                </c:pt>
                <c:pt idx="97">
                  <c:v>43294</c:v>
                </c:pt>
                <c:pt idx="98">
                  <c:v>43297</c:v>
                </c:pt>
                <c:pt idx="99">
                  <c:v>43298</c:v>
                </c:pt>
                <c:pt idx="100">
                  <c:v>43299</c:v>
                </c:pt>
                <c:pt idx="101">
                  <c:v>43300</c:v>
                </c:pt>
                <c:pt idx="102">
                  <c:v>43301</c:v>
                </c:pt>
                <c:pt idx="103">
                  <c:v>43304</c:v>
                </c:pt>
                <c:pt idx="104">
                  <c:v>43305</c:v>
                </c:pt>
                <c:pt idx="105">
                  <c:v>43306</c:v>
                </c:pt>
                <c:pt idx="106">
                  <c:v>43307</c:v>
                </c:pt>
                <c:pt idx="107">
                  <c:v>43308</c:v>
                </c:pt>
                <c:pt idx="108">
                  <c:v>43311</c:v>
                </c:pt>
                <c:pt idx="109">
                  <c:v>43312</c:v>
                </c:pt>
                <c:pt idx="110">
                  <c:v>43313</c:v>
                </c:pt>
                <c:pt idx="111">
                  <c:v>43314</c:v>
                </c:pt>
                <c:pt idx="112">
                  <c:v>43315</c:v>
                </c:pt>
                <c:pt idx="113">
                  <c:v>43339</c:v>
                </c:pt>
                <c:pt idx="114">
                  <c:v>43340</c:v>
                </c:pt>
                <c:pt idx="115">
                  <c:v>43341</c:v>
                </c:pt>
                <c:pt idx="116">
                  <c:v>43346</c:v>
                </c:pt>
                <c:pt idx="117">
                  <c:v>43347</c:v>
                </c:pt>
                <c:pt idx="118">
                  <c:v>43348</c:v>
                </c:pt>
                <c:pt idx="119">
                  <c:v>43349</c:v>
                </c:pt>
                <c:pt idx="120">
                  <c:v>43350</c:v>
                </c:pt>
                <c:pt idx="121">
                  <c:v>43351</c:v>
                </c:pt>
                <c:pt idx="122">
                  <c:v>43353</c:v>
                </c:pt>
                <c:pt idx="123">
                  <c:v>43354</c:v>
                </c:pt>
                <c:pt idx="124">
                  <c:v>43355</c:v>
                </c:pt>
                <c:pt idx="125">
                  <c:v>43356</c:v>
                </c:pt>
                <c:pt idx="126">
                  <c:v>43357</c:v>
                </c:pt>
                <c:pt idx="127">
                  <c:v>43360</c:v>
                </c:pt>
                <c:pt idx="128">
                  <c:v>43361</c:v>
                </c:pt>
                <c:pt idx="129">
                  <c:v>43362</c:v>
                </c:pt>
                <c:pt idx="130">
                  <c:v>43363</c:v>
                </c:pt>
                <c:pt idx="131">
                  <c:v>43364</c:v>
                </c:pt>
                <c:pt idx="132">
                  <c:v>43365</c:v>
                </c:pt>
                <c:pt idx="133">
                  <c:v>43367</c:v>
                </c:pt>
                <c:pt idx="134">
                  <c:v>43368</c:v>
                </c:pt>
                <c:pt idx="135">
                  <c:v>43369</c:v>
                </c:pt>
                <c:pt idx="136">
                  <c:v>43370</c:v>
                </c:pt>
                <c:pt idx="137">
                  <c:v>43371</c:v>
                </c:pt>
                <c:pt idx="138">
                  <c:v>43374</c:v>
                </c:pt>
                <c:pt idx="139">
                  <c:v>43375</c:v>
                </c:pt>
                <c:pt idx="140">
                  <c:v>43376</c:v>
                </c:pt>
                <c:pt idx="141">
                  <c:v>43377</c:v>
                </c:pt>
                <c:pt idx="142">
                  <c:v>43378</c:v>
                </c:pt>
                <c:pt idx="143">
                  <c:v>43381</c:v>
                </c:pt>
                <c:pt idx="144">
                  <c:v>43382</c:v>
                </c:pt>
                <c:pt idx="145">
                  <c:v>43383</c:v>
                </c:pt>
                <c:pt idx="146">
                  <c:v>43384</c:v>
                </c:pt>
                <c:pt idx="147">
                  <c:v>43385</c:v>
                </c:pt>
                <c:pt idx="148">
                  <c:v>43388</c:v>
                </c:pt>
                <c:pt idx="149">
                  <c:v>43389</c:v>
                </c:pt>
                <c:pt idx="150">
                  <c:v>43390</c:v>
                </c:pt>
                <c:pt idx="151">
                  <c:v>43391</c:v>
                </c:pt>
                <c:pt idx="152">
                  <c:v>43392</c:v>
                </c:pt>
                <c:pt idx="153">
                  <c:v>43395</c:v>
                </c:pt>
                <c:pt idx="154">
                  <c:v>43396</c:v>
                </c:pt>
                <c:pt idx="155">
                  <c:v>43397</c:v>
                </c:pt>
                <c:pt idx="156">
                  <c:v>43398</c:v>
                </c:pt>
                <c:pt idx="157">
                  <c:v>43399</c:v>
                </c:pt>
                <c:pt idx="158">
                  <c:v>43400</c:v>
                </c:pt>
                <c:pt idx="159">
                  <c:v>43402</c:v>
                </c:pt>
                <c:pt idx="160">
                  <c:v>43403</c:v>
                </c:pt>
                <c:pt idx="161">
                  <c:v>43404</c:v>
                </c:pt>
                <c:pt idx="162">
                  <c:v>43409</c:v>
                </c:pt>
                <c:pt idx="163">
                  <c:v>43410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43416</c:v>
                </c:pt>
                <c:pt idx="168">
                  <c:v>43417</c:v>
                </c:pt>
                <c:pt idx="169">
                  <c:v>43418</c:v>
                </c:pt>
                <c:pt idx="170">
                  <c:v>43419</c:v>
                </c:pt>
                <c:pt idx="171">
                  <c:v>43420</c:v>
                </c:pt>
                <c:pt idx="172">
                  <c:v>43423</c:v>
                </c:pt>
                <c:pt idx="173">
                  <c:v>43424</c:v>
                </c:pt>
                <c:pt idx="174">
                  <c:v>43425</c:v>
                </c:pt>
                <c:pt idx="175">
                  <c:v>43426</c:v>
                </c:pt>
                <c:pt idx="176">
                  <c:v>43427</c:v>
                </c:pt>
                <c:pt idx="177">
                  <c:v>43430</c:v>
                </c:pt>
                <c:pt idx="178">
                  <c:v>43431</c:v>
                </c:pt>
                <c:pt idx="179">
                  <c:v>43432</c:v>
                </c:pt>
                <c:pt idx="180">
                  <c:v>43433</c:v>
                </c:pt>
                <c:pt idx="181">
                  <c:v>43434</c:v>
                </c:pt>
                <c:pt idx="182">
                  <c:v>43437</c:v>
                </c:pt>
                <c:pt idx="183">
                  <c:v>43438</c:v>
                </c:pt>
                <c:pt idx="184">
                  <c:v>43439</c:v>
                </c:pt>
                <c:pt idx="185">
                  <c:v>43440</c:v>
                </c:pt>
                <c:pt idx="186">
                  <c:v>43441</c:v>
                </c:pt>
                <c:pt idx="187">
                  <c:v>43444</c:v>
                </c:pt>
                <c:pt idx="188">
                  <c:v>43445</c:v>
                </c:pt>
                <c:pt idx="189">
                  <c:v>43446</c:v>
                </c:pt>
                <c:pt idx="190">
                  <c:v>43447</c:v>
                </c:pt>
                <c:pt idx="191">
                  <c:v>43448</c:v>
                </c:pt>
                <c:pt idx="192">
                  <c:v>43451</c:v>
                </c:pt>
                <c:pt idx="193">
                  <c:v>43452</c:v>
                </c:pt>
                <c:pt idx="194">
                  <c:v>43453</c:v>
                </c:pt>
                <c:pt idx="195">
                  <c:v>43454</c:v>
                </c:pt>
                <c:pt idx="196">
                  <c:v>43468</c:v>
                </c:pt>
                <c:pt idx="197">
                  <c:v>43469</c:v>
                </c:pt>
                <c:pt idx="198">
                  <c:v>43472</c:v>
                </c:pt>
                <c:pt idx="199">
                  <c:v>43473</c:v>
                </c:pt>
                <c:pt idx="200">
                  <c:v>43474</c:v>
                </c:pt>
                <c:pt idx="201">
                  <c:v>43475</c:v>
                </c:pt>
                <c:pt idx="202">
                  <c:v>43476</c:v>
                </c:pt>
                <c:pt idx="203">
                  <c:v>43479</c:v>
                </c:pt>
                <c:pt idx="204">
                  <c:v>43480</c:v>
                </c:pt>
                <c:pt idx="205">
                  <c:v>43481</c:v>
                </c:pt>
                <c:pt idx="206">
                  <c:v>43482</c:v>
                </c:pt>
                <c:pt idx="207">
                  <c:v>43483</c:v>
                </c:pt>
                <c:pt idx="208">
                  <c:v>43486</c:v>
                </c:pt>
                <c:pt idx="209">
                  <c:v>43487</c:v>
                </c:pt>
                <c:pt idx="210">
                  <c:v>43488</c:v>
                </c:pt>
                <c:pt idx="211">
                  <c:v>43489</c:v>
                </c:pt>
                <c:pt idx="212">
                  <c:v>43490</c:v>
                </c:pt>
                <c:pt idx="213">
                  <c:v>43491</c:v>
                </c:pt>
                <c:pt idx="214">
                  <c:v>43493</c:v>
                </c:pt>
                <c:pt idx="215">
                  <c:v>43494</c:v>
                </c:pt>
                <c:pt idx="216">
                  <c:v>43495</c:v>
                </c:pt>
                <c:pt idx="217">
                  <c:v>43496</c:v>
                </c:pt>
                <c:pt idx="218">
                  <c:v>43497</c:v>
                </c:pt>
                <c:pt idx="219">
                  <c:v>43498</c:v>
                </c:pt>
                <c:pt idx="220">
                  <c:v>43500</c:v>
                </c:pt>
                <c:pt idx="221">
                  <c:v>43501</c:v>
                </c:pt>
                <c:pt idx="222">
                  <c:v>43502</c:v>
                </c:pt>
                <c:pt idx="223">
                  <c:v>43503</c:v>
                </c:pt>
                <c:pt idx="224">
                  <c:v>43504</c:v>
                </c:pt>
                <c:pt idx="225">
                  <c:v>43507</c:v>
                </c:pt>
                <c:pt idx="226">
                  <c:v>43508</c:v>
                </c:pt>
                <c:pt idx="227">
                  <c:v>43509</c:v>
                </c:pt>
                <c:pt idx="228">
                  <c:v>43510</c:v>
                </c:pt>
                <c:pt idx="229">
                  <c:v>43511</c:v>
                </c:pt>
                <c:pt idx="230">
                  <c:v>43514</c:v>
                </c:pt>
                <c:pt idx="231">
                  <c:v>43515</c:v>
                </c:pt>
                <c:pt idx="232">
                  <c:v>43516</c:v>
                </c:pt>
                <c:pt idx="233">
                  <c:v>43517</c:v>
                </c:pt>
                <c:pt idx="234">
                  <c:v>43518</c:v>
                </c:pt>
                <c:pt idx="235">
                  <c:v>43521</c:v>
                </c:pt>
                <c:pt idx="236">
                  <c:v>43522</c:v>
                </c:pt>
                <c:pt idx="237">
                  <c:v>43523</c:v>
                </c:pt>
                <c:pt idx="238">
                  <c:v>43524</c:v>
                </c:pt>
                <c:pt idx="239">
                  <c:v>43525</c:v>
                </c:pt>
                <c:pt idx="240">
                  <c:v>43528</c:v>
                </c:pt>
                <c:pt idx="241">
                  <c:v>43529</c:v>
                </c:pt>
                <c:pt idx="242">
                  <c:v>43530</c:v>
                </c:pt>
                <c:pt idx="243">
                  <c:v>43531</c:v>
                </c:pt>
                <c:pt idx="244">
                  <c:v>43532</c:v>
                </c:pt>
                <c:pt idx="245">
                  <c:v>43535</c:v>
                </c:pt>
                <c:pt idx="246">
                  <c:v>43536</c:v>
                </c:pt>
                <c:pt idx="247">
                  <c:v>43537</c:v>
                </c:pt>
                <c:pt idx="248">
                  <c:v>43538</c:v>
                </c:pt>
                <c:pt idx="249">
                  <c:v>43539</c:v>
                </c:pt>
                <c:pt idx="250">
                  <c:v>43542</c:v>
                </c:pt>
                <c:pt idx="251">
                  <c:v>43543</c:v>
                </c:pt>
                <c:pt idx="252">
                  <c:v>43544</c:v>
                </c:pt>
                <c:pt idx="253">
                  <c:v>43545</c:v>
                </c:pt>
                <c:pt idx="254">
                  <c:v>43546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43552</c:v>
                </c:pt>
                <c:pt idx="259">
                  <c:v>43553</c:v>
                </c:pt>
                <c:pt idx="260">
                  <c:v>43556</c:v>
                </c:pt>
                <c:pt idx="261">
                  <c:v>43557</c:v>
                </c:pt>
                <c:pt idx="262">
                  <c:v>43558</c:v>
                </c:pt>
                <c:pt idx="263">
                  <c:v>43559</c:v>
                </c:pt>
                <c:pt idx="264">
                  <c:v>43560</c:v>
                </c:pt>
                <c:pt idx="265">
                  <c:v>43563</c:v>
                </c:pt>
                <c:pt idx="266">
                  <c:v>43564</c:v>
                </c:pt>
                <c:pt idx="267">
                  <c:v>43565</c:v>
                </c:pt>
                <c:pt idx="268">
                  <c:v>43566</c:v>
                </c:pt>
                <c:pt idx="269">
                  <c:v>43567</c:v>
                </c:pt>
                <c:pt idx="270">
                  <c:v>43570</c:v>
                </c:pt>
                <c:pt idx="271">
                  <c:v>43571</c:v>
                </c:pt>
                <c:pt idx="272">
                  <c:v>43572</c:v>
                </c:pt>
                <c:pt idx="273">
                  <c:v>43573</c:v>
                </c:pt>
                <c:pt idx="274">
                  <c:v>43574</c:v>
                </c:pt>
                <c:pt idx="275">
                  <c:v>43578</c:v>
                </c:pt>
                <c:pt idx="276">
                  <c:v>43579</c:v>
                </c:pt>
                <c:pt idx="277">
                  <c:v>43580</c:v>
                </c:pt>
                <c:pt idx="278">
                  <c:v>43584</c:v>
                </c:pt>
                <c:pt idx="279">
                  <c:v>43585</c:v>
                </c:pt>
                <c:pt idx="280">
                  <c:v>43587</c:v>
                </c:pt>
                <c:pt idx="281">
                  <c:v>43588</c:v>
                </c:pt>
                <c:pt idx="282">
                  <c:v>43594</c:v>
                </c:pt>
                <c:pt idx="283">
                  <c:v>43595</c:v>
                </c:pt>
                <c:pt idx="284">
                  <c:v>43598</c:v>
                </c:pt>
                <c:pt idx="285">
                  <c:v>43599</c:v>
                </c:pt>
                <c:pt idx="286">
                  <c:v>43600</c:v>
                </c:pt>
                <c:pt idx="287">
                  <c:v>43605</c:v>
                </c:pt>
                <c:pt idx="288">
                  <c:v>43606</c:v>
                </c:pt>
                <c:pt idx="289">
                  <c:v>43607</c:v>
                </c:pt>
                <c:pt idx="290">
                  <c:v>43608</c:v>
                </c:pt>
                <c:pt idx="291">
                  <c:v>43609</c:v>
                </c:pt>
                <c:pt idx="292">
                  <c:v>43612</c:v>
                </c:pt>
                <c:pt idx="293">
                  <c:v>43613</c:v>
                </c:pt>
                <c:pt idx="294">
                  <c:v>43614</c:v>
                </c:pt>
                <c:pt idx="295">
                  <c:v>43616</c:v>
                </c:pt>
                <c:pt idx="296">
                  <c:v>43619</c:v>
                </c:pt>
                <c:pt idx="297">
                  <c:v>43620</c:v>
                </c:pt>
                <c:pt idx="298">
                  <c:v>43621</c:v>
                </c:pt>
                <c:pt idx="299">
                  <c:v>43622</c:v>
                </c:pt>
                <c:pt idx="300">
                  <c:v>43623</c:v>
                </c:pt>
                <c:pt idx="301">
                  <c:v>43627</c:v>
                </c:pt>
                <c:pt idx="302">
                  <c:v>43628</c:v>
                </c:pt>
                <c:pt idx="303">
                  <c:v>43629</c:v>
                </c:pt>
                <c:pt idx="304">
                  <c:v>43630</c:v>
                </c:pt>
                <c:pt idx="305">
                  <c:v>43633</c:v>
                </c:pt>
                <c:pt idx="306">
                  <c:v>43634</c:v>
                </c:pt>
                <c:pt idx="307">
                  <c:v>43635</c:v>
                </c:pt>
                <c:pt idx="308">
                  <c:v>43636</c:v>
                </c:pt>
                <c:pt idx="309">
                  <c:v>43637</c:v>
                </c:pt>
                <c:pt idx="310">
                  <c:v>43640</c:v>
                </c:pt>
                <c:pt idx="311">
                  <c:v>43641</c:v>
                </c:pt>
                <c:pt idx="312">
                  <c:v>43642</c:v>
                </c:pt>
                <c:pt idx="313">
                  <c:v>43643</c:v>
                </c:pt>
                <c:pt idx="314">
                  <c:v>43644</c:v>
                </c:pt>
                <c:pt idx="315">
                  <c:v>43647</c:v>
                </c:pt>
                <c:pt idx="316">
                  <c:v>43648</c:v>
                </c:pt>
                <c:pt idx="317">
                  <c:v>43649</c:v>
                </c:pt>
                <c:pt idx="318">
                  <c:v>43650</c:v>
                </c:pt>
                <c:pt idx="319">
                  <c:v>43651</c:v>
                </c:pt>
                <c:pt idx="320">
                  <c:v>43652</c:v>
                </c:pt>
                <c:pt idx="321">
                  <c:v>43654</c:v>
                </c:pt>
                <c:pt idx="322">
                  <c:v>43655</c:v>
                </c:pt>
                <c:pt idx="323">
                  <c:v>43656</c:v>
                </c:pt>
                <c:pt idx="324">
                  <c:v>43657</c:v>
                </c:pt>
                <c:pt idx="325">
                  <c:v>43658</c:v>
                </c:pt>
                <c:pt idx="326">
                  <c:v>43661</c:v>
                </c:pt>
                <c:pt idx="327">
                  <c:v>43662</c:v>
                </c:pt>
                <c:pt idx="328">
                  <c:v>43663</c:v>
                </c:pt>
                <c:pt idx="329">
                  <c:v>43664</c:v>
                </c:pt>
                <c:pt idx="330">
                  <c:v>43665</c:v>
                </c:pt>
                <c:pt idx="331">
                  <c:v>43668</c:v>
                </c:pt>
                <c:pt idx="332">
                  <c:v>43669</c:v>
                </c:pt>
                <c:pt idx="333">
                  <c:v>43670</c:v>
                </c:pt>
                <c:pt idx="334">
                  <c:v>43671</c:v>
                </c:pt>
                <c:pt idx="335">
                  <c:v>43672</c:v>
                </c:pt>
                <c:pt idx="336">
                  <c:v>43675</c:v>
                </c:pt>
                <c:pt idx="337">
                  <c:v>43676</c:v>
                </c:pt>
                <c:pt idx="338">
                  <c:v>43677</c:v>
                </c:pt>
                <c:pt idx="339">
                  <c:v>43678</c:v>
                </c:pt>
                <c:pt idx="340">
                  <c:v>43679</c:v>
                </c:pt>
                <c:pt idx="341">
                  <c:v>43703</c:v>
                </c:pt>
                <c:pt idx="342">
                  <c:v>43704</c:v>
                </c:pt>
                <c:pt idx="343">
                  <c:v>43705</c:v>
                </c:pt>
                <c:pt idx="344">
                  <c:v>43706</c:v>
                </c:pt>
                <c:pt idx="345">
                  <c:v>43707</c:v>
                </c:pt>
                <c:pt idx="346">
                  <c:v>43711</c:v>
                </c:pt>
                <c:pt idx="347">
                  <c:v>43712</c:v>
                </c:pt>
                <c:pt idx="348">
                  <c:v>43713</c:v>
                </c:pt>
                <c:pt idx="349">
                  <c:v>43714</c:v>
                </c:pt>
                <c:pt idx="350">
                  <c:v>43717</c:v>
                </c:pt>
                <c:pt idx="351">
                  <c:v>43718</c:v>
                </c:pt>
                <c:pt idx="352">
                  <c:v>43719</c:v>
                </c:pt>
                <c:pt idx="353">
                  <c:v>43720</c:v>
                </c:pt>
                <c:pt idx="354">
                  <c:v>43721</c:v>
                </c:pt>
                <c:pt idx="355">
                  <c:v>43724</c:v>
                </c:pt>
                <c:pt idx="356">
                  <c:v>43725</c:v>
                </c:pt>
                <c:pt idx="357">
                  <c:v>43726</c:v>
                </c:pt>
                <c:pt idx="358">
                  <c:v>43727</c:v>
                </c:pt>
                <c:pt idx="359">
                  <c:v>43728</c:v>
                </c:pt>
                <c:pt idx="360">
                  <c:v>43731</c:v>
                </c:pt>
                <c:pt idx="361">
                  <c:v>43732</c:v>
                </c:pt>
                <c:pt idx="362">
                  <c:v>43733</c:v>
                </c:pt>
                <c:pt idx="363">
                  <c:v>43734</c:v>
                </c:pt>
                <c:pt idx="364">
                  <c:v>43735</c:v>
                </c:pt>
                <c:pt idx="365">
                  <c:v>43738</c:v>
                </c:pt>
                <c:pt idx="366">
                  <c:v>43739</c:v>
                </c:pt>
                <c:pt idx="367">
                  <c:v>43740</c:v>
                </c:pt>
                <c:pt idx="368">
                  <c:v>43741</c:v>
                </c:pt>
                <c:pt idx="369">
                  <c:v>43742</c:v>
                </c:pt>
                <c:pt idx="370">
                  <c:v>43745</c:v>
                </c:pt>
                <c:pt idx="371">
                  <c:v>43746</c:v>
                </c:pt>
                <c:pt idx="372">
                  <c:v>43747</c:v>
                </c:pt>
                <c:pt idx="373">
                  <c:v>43748</c:v>
                </c:pt>
                <c:pt idx="374">
                  <c:v>43749</c:v>
                </c:pt>
                <c:pt idx="375">
                  <c:v>43752</c:v>
                </c:pt>
                <c:pt idx="376">
                  <c:v>43753</c:v>
                </c:pt>
                <c:pt idx="377">
                  <c:v>43754</c:v>
                </c:pt>
                <c:pt idx="378">
                  <c:v>43755</c:v>
                </c:pt>
                <c:pt idx="379">
                  <c:v>43756</c:v>
                </c:pt>
                <c:pt idx="380">
                  <c:v>43759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43766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43773</c:v>
                </c:pt>
                <c:pt idx="390">
                  <c:v>43774</c:v>
                </c:pt>
                <c:pt idx="391">
                  <c:v>43775</c:v>
                </c:pt>
                <c:pt idx="392">
                  <c:v>43776</c:v>
                </c:pt>
                <c:pt idx="393">
                  <c:v>43777</c:v>
                </c:pt>
                <c:pt idx="394">
                  <c:v>43781</c:v>
                </c:pt>
                <c:pt idx="395">
                  <c:v>43782</c:v>
                </c:pt>
                <c:pt idx="396">
                  <c:v>43783</c:v>
                </c:pt>
                <c:pt idx="397">
                  <c:v>43784</c:v>
                </c:pt>
                <c:pt idx="398">
                  <c:v>43787</c:v>
                </c:pt>
                <c:pt idx="399">
                  <c:v>43788</c:v>
                </c:pt>
                <c:pt idx="400">
                  <c:v>43789</c:v>
                </c:pt>
                <c:pt idx="401">
                  <c:v>43790</c:v>
                </c:pt>
                <c:pt idx="402">
                  <c:v>43791</c:v>
                </c:pt>
                <c:pt idx="403">
                  <c:v>43794</c:v>
                </c:pt>
                <c:pt idx="404">
                  <c:v>43795</c:v>
                </c:pt>
                <c:pt idx="405">
                  <c:v>43796</c:v>
                </c:pt>
                <c:pt idx="406">
                  <c:v>43797</c:v>
                </c:pt>
                <c:pt idx="407">
                  <c:v>43798</c:v>
                </c:pt>
                <c:pt idx="408">
                  <c:v>43801</c:v>
                </c:pt>
                <c:pt idx="409">
                  <c:v>43802</c:v>
                </c:pt>
                <c:pt idx="410">
                  <c:v>43803</c:v>
                </c:pt>
                <c:pt idx="411">
                  <c:v>43804</c:v>
                </c:pt>
                <c:pt idx="412">
                  <c:v>43805</c:v>
                </c:pt>
                <c:pt idx="413">
                  <c:v>43808</c:v>
                </c:pt>
                <c:pt idx="414">
                  <c:v>43809</c:v>
                </c:pt>
                <c:pt idx="415">
                  <c:v>43810</c:v>
                </c:pt>
                <c:pt idx="416">
                  <c:v>43811</c:v>
                </c:pt>
                <c:pt idx="417">
                  <c:v>43812</c:v>
                </c:pt>
                <c:pt idx="418">
                  <c:v>43815</c:v>
                </c:pt>
                <c:pt idx="419">
                  <c:v>43816</c:v>
                </c:pt>
                <c:pt idx="420">
                  <c:v>43817</c:v>
                </c:pt>
                <c:pt idx="421">
                  <c:v>43818</c:v>
                </c:pt>
                <c:pt idx="422">
                  <c:v>43837</c:v>
                </c:pt>
                <c:pt idx="423">
                  <c:v>43838</c:v>
                </c:pt>
                <c:pt idx="424">
                  <c:v>43839</c:v>
                </c:pt>
                <c:pt idx="425">
                  <c:v>43840</c:v>
                </c:pt>
                <c:pt idx="426">
                  <c:v>43843</c:v>
                </c:pt>
                <c:pt idx="427">
                  <c:v>43844</c:v>
                </c:pt>
                <c:pt idx="428">
                  <c:v>43845</c:v>
                </c:pt>
                <c:pt idx="429">
                  <c:v>43846</c:v>
                </c:pt>
                <c:pt idx="430">
                  <c:v>43847</c:v>
                </c:pt>
                <c:pt idx="431">
                  <c:v>43850</c:v>
                </c:pt>
                <c:pt idx="432">
                  <c:v>43851</c:v>
                </c:pt>
                <c:pt idx="433">
                  <c:v>43852</c:v>
                </c:pt>
                <c:pt idx="434">
                  <c:v>43853</c:v>
                </c:pt>
                <c:pt idx="435">
                  <c:v>43854</c:v>
                </c:pt>
                <c:pt idx="436">
                  <c:v>43857</c:v>
                </c:pt>
                <c:pt idx="437">
                  <c:v>43858</c:v>
                </c:pt>
                <c:pt idx="438">
                  <c:v>43859</c:v>
                </c:pt>
                <c:pt idx="439">
                  <c:v>43860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43871</c:v>
                </c:pt>
                <c:pt idx="446">
                  <c:v>43872</c:v>
                </c:pt>
                <c:pt idx="447">
                  <c:v>43873</c:v>
                </c:pt>
                <c:pt idx="448">
                  <c:v>43874</c:v>
                </c:pt>
                <c:pt idx="449">
                  <c:v>43875</c:v>
                </c:pt>
                <c:pt idx="450">
                  <c:v>43878</c:v>
                </c:pt>
                <c:pt idx="451">
                  <c:v>43879</c:v>
                </c:pt>
                <c:pt idx="452">
                  <c:v>43880</c:v>
                </c:pt>
                <c:pt idx="453">
                  <c:v>43881</c:v>
                </c:pt>
                <c:pt idx="454">
                  <c:v>43882</c:v>
                </c:pt>
                <c:pt idx="455">
                  <c:v>43885</c:v>
                </c:pt>
                <c:pt idx="456">
                  <c:v>43886</c:v>
                </c:pt>
                <c:pt idx="457">
                  <c:v>43887</c:v>
                </c:pt>
                <c:pt idx="458">
                  <c:v>43888</c:v>
                </c:pt>
                <c:pt idx="459">
                  <c:v>43889</c:v>
                </c:pt>
                <c:pt idx="460">
                  <c:v>43892</c:v>
                </c:pt>
                <c:pt idx="461">
                  <c:v>43893</c:v>
                </c:pt>
                <c:pt idx="462">
                  <c:v>43894</c:v>
                </c:pt>
                <c:pt idx="463">
                  <c:v>43895</c:v>
                </c:pt>
                <c:pt idx="464">
                  <c:v>43896</c:v>
                </c:pt>
                <c:pt idx="465">
                  <c:v>43899</c:v>
                </c:pt>
                <c:pt idx="466">
                  <c:v>43900</c:v>
                </c:pt>
                <c:pt idx="467">
                  <c:v>43901</c:v>
                </c:pt>
                <c:pt idx="468">
                  <c:v>43902</c:v>
                </c:pt>
                <c:pt idx="469">
                  <c:v>43903</c:v>
                </c:pt>
                <c:pt idx="470">
                  <c:v>43906</c:v>
                </c:pt>
                <c:pt idx="471">
                  <c:v>43907</c:v>
                </c:pt>
                <c:pt idx="472">
                  <c:v>43908</c:v>
                </c:pt>
                <c:pt idx="473">
                  <c:v>43909</c:v>
                </c:pt>
                <c:pt idx="474">
                  <c:v>43910</c:v>
                </c:pt>
                <c:pt idx="475">
                  <c:v>43913</c:v>
                </c:pt>
                <c:pt idx="476">
                  <c:v>43914</c:v>
                </c:pt>
                <c:pt idx="477">
                  <c:v>43915</c:v>
                </c:pt>
                <c:pt idx="478">
                  <c:v>43916</c:v>
                </c:pt>
                <c:pt idx="479">
                  <c:v>43917</c:v>
                </c:pt>
                <c:pt idx="480">
                  <c:v>43920</c:v>
                </c:pt>
                <c:pt idx="481">
                  <c:v>43921</c:v>
                </c:pt>
                <c:pt idx="482">
                  <c:v>43922</c:v>
                </c:pt>
                <c:pt idx="483">
                  <c:v>43923</c:v>
                </c:pt>
                <c:pt idx="484">
                  <c:v>43924</c:v>
                </c:pt>
                <c:pt idx="485">
                  <c:v>43942</c:v>
                </c:pt>
                <c:pt idx="486">
                  <c:v>43943</c:v>
                </c:pt>
                <c:pt idx="487">
                  <c:v>43944</c:v>
                </c:pt>
                <c:pt idx="488">
                  <c:v>43945</c:v>
                </c:pt>
                <c:pt idx="489">
                  <c:v>43948</c:v>
                </c:pt>
                <c:pt idx="490">
                  <c:v>43949</c:v>
                </c:pt>
                <c:pt idx="491">
                  <c:v>43950</c:v>
                </c:pt>
                <c:pt idx="492">
                  <c:v>43951</c:v>
                </c:pt>
                <c:pt idx="493">
                  <c:v>43955</c:v>
                </c:pt>
                <c:pt idx="494">
                  <c:v>43956</c:v>
                </c:pt>
                <c:pt idx="495">
                  <c:v>43957</c:v>
                </c:pt>
                <c:pt idx="496">
                  <c:v>43958</c:v>
                </c:pt>
                <c:pt idx="497">
                  <c:v>43962</c:v>
                </c:pt>
                <c:pt idx="498">
                  <c:v>43963</c:v>
                </c:pt>
                <c:pt idx="499">
                  <c:v>43964</c:v>
                </c:pt>
                <c:pt idx="500">
                  <c:v>43965</c:v>
                </c:pt>
                <c:pt idx="501">
                  <c:v>43966</c:v>
                </c:pt>
                <c:pt idx="502">
                  <c:v>43969</c:v>
                </c:pt>
                <c:pt idx="503">
                  <c:v>43970</c:v>
                </c:pt>
                <c:pt idx="504">
                  <c:v>43971</c:v>
                </c:pt>
                <c:pt idx="505">
                  <c:v>43976</c:v>
                </c:pt>
                <c:pt idx="506">
                  <c:v>43977</c:v>
                </c:pt>
                <c:pt idx="507">
                  <c:v>43978</c:v>
                </c:pt>
                <c:pt idx="508">
                  <c:v>43979</c:v>
                </c:pt>
                <c:pt idx="509">
                  <c:v>43980</c:v>
                </c:pt>
                <c:pt idx="510">
                  <c:v>43985</c:v>
                </c:pt>
                <c:pt idx="511">
                  <c:v>43986</c:v>
                </c:pt>
                <c:pt idx="512">
                  <c:v>43987</c:v>
                </c:pt>
                <c:pt idx="513">
                  <c:v>43991</c:v>
                </c:pt>
                <c:pt idx="514">
                  <c:v>43992</c:v>
                </c:pt>
                <c:pt idx="515">
                  <c:v>43993</c:v>
                </c:pt>
                <c:pt idx="516">
                  <c:v>43994</c:v>
                </c:pt>
                <c:pt idx="517">
                  <c:v>43998</c:v>
                </c:pt>
                <c:pt idx="518">
                  <c:v>43999</c:v>
                </c:pt>
                <c:pt idx="519">
                  <c:v>44000</c:v>
                </c:pt>
                <c:pt idx="520">
                  <c:v>44001</c:v>
                </c:pt>
                <c:pt idx="521">
                  <c:v>44005</c:v>
                </c:pt>
                <c:pt idx="522">
                  <c:v>44006</c:v>
                </c:pt>
                <c:pt idx="523">
                  <c:v>44007</c:v>
                </c:pt>
                <c:pt idx="524">
                  <c:v>44008</c:v>
                </c:pt>
                <c:pt idx="525">
                  <c:v>44012</c:v>
                </c:pt>
                <c:pt idx="526">
                  <c:v>44013</c:v>
                </c:pt>
                <c:pt idx="527">
                  <c:v>44014</c:v>
                </c:pt>
                <c:pt idx="528">
                  <c:v>44015</c:v>
                </c:pt>
                <c:pt idx="529">
                  <c:v>44019</c:v>
                </c:pt>
                <c:pt idx="530">
                  <c:v>44020</c:v>
                </c:pt>
                <c:pt idx="531">
                  <c:v>44021</c:v>
                </c:pt>
                <c:pt idx="532">
                  <c:v>44022</c:v>
                </c:pt>
                <c:pt idx="533">
                  <c:v>44027</c:v>
                </c:pt>
                <c:pt idx="534">
                  <c:v>44028</c:v>
                </c:pt>
                <c:pt idx="535">
                  <c:v>44029</c:v>
                </c:pt>
                <c:pt idx="536">
                  <c:v>44032</c:v>
                </c:pt>
                <c:pt idx="537">
                  <c:v>44033</c:v>
                </c:pt>
                <c:pt idx="538">
                  <c:v>44034</c:v>
                </c:pt>
                <c:pt idx="539">
                  <c:v>44035</c:v>
                </c:pt>
                <c:pt idx="540">
                  <c:v>44036</c:v>
                </c:pt>
                <c:pt idx="541">
                  <c:v>44039</c:v>
                </c:pt>
                <c:pt idx="542">
                  <c:v>44040</c:v>
                </c:pt>
                <c:pt idx="543">
                  <c:v>44041</c:v>
                </c:pt>
                <c:pt idx="544">
                  <c:v>44042</c:v>
                </c:pt>
                <c:pt idx="545">
                  <c:v>44043</c:v>
                </c:pt>
                <c:pt idx="546">
                  <c:v>44068</c:v>
                </c:pt>
                <c:pt idx="547">
                  <c:v>44069</c:v>
                </c:pt>
                <c:pt idx="548">
                  <c:v>44070</c:v>
                </c:pt>
                <c:pt idx="549">
                  <c:v>44071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44081</c:v>
                </c:pt>
                <c:pt idx="556">
                  <c:v>44082</c:v>
                </c:pt>
                <c:pt idx="557">
                  <c:v>44083</c:v>
                </c:pt>
                <c:pt idx="558">
                  <c:v>44084</c:v>
                </c:pt>
                <c:pt idx="559">
                  <c:v>44085</c:v>
                </c:pt>
                <c:pt idx="560">
                  <c:v>44088</c:v>
                </c:pt>
                <c:pt idx="561">
                  <c:v>44089</c:v>
                </c:pt>
                <c:pt idx="562">
                  <c:v>44090</c:v>
                </c:pt>
                <c:pt idx="563">
                  <c:v>44091</c:v>
                </c:pt>
                <c:pt idx="564">
                  <c:v>44092</c:v>
                </c:pt>
                <c:pt idx="565">
                  <c:v>44096</c:v>
                </c:pt>
                <c:pt idx="566">
                  <c:v>44097</c:v>
                </c:pt>
                <c:pt idx="567">
                  <c:v>44098</c:v>
                </c:pt>
                <c:pt idx="568">
                  <c:v>44099</c:v>
                </c:pt>
                <c:pt idx="569">
                  <c:v>44103</c:v>
                </c:pt>
                <c:pt idx="570">
                  <c:v>44104</c:v>
                </c:pt>
                <c:pt idx="571">
                  <c:v>44105</c:v>
                </c:pt>
                <c:pt idx="572">
                  <c:v>44106</c:v>
                </c:pt>
                <c:pt idx="573">
                  <c:v>44109</c:v>
                </c:pt>
                <c:pt idx="574">
                  <c:v>44110</c:v>
                </c:pt>
                <c:pt idx="575">
                  <c:v>44111</c:v>
                </c:pt>
                <c:pt idx="576">
                  <c:v>44112</c:v>
                </c:pt>
                <c:pt idx="577">
                  <c:v>44113</c:v>
                </c:pt>
                <c:pt idx="578">
                  <c:v>44116</c:v>
                </c:pt>
                <c:pt idx="579">
                  <c:v>44117</c:v>
                </c:pt>
                <c:pt idx="580">
                  <c:v>44118</c:v>
                </c:pt>
                <c:pt idx="581">
                  <c:v>44119</c:v>
                </c:pt>
                <c:pt idx="582">
                  <c:v>44120</c:v>
                </c:pt>
                <c:pt idx="583">
                  <c:v>44123</c:v>
                </c:pt>
                <c:pt idx="584">
                  <c:v>44124</c:v>
                </c:pt>
                <c:pt idx="585">
                  <c:v>44125</c:v>
                </c:pt>
                <c:pt idx="586">
                  <c:v>44126</c:v>
                </c:pt>
                <c:pt idx="587">
                  <c:v>44127</c:v>
                </c:pt>
                <c:pt idx="588">
                  <c:v>44130</c:v>
                </c:pt>
                <c:pt idx="589">
                  <c:v>44131</c:v>
                </c:pt>
                <c:pt idx="590">
                  <c:v>44132</c:v>
                </c:pt>
                <c:pt idx="591">
                  <c:v>44133</c:v>
                </c:pt>
                <c:pt idx="592">
                  <c:v>44134</c:v>
                </c:pt>
                <c:pt idx="593">
                  <c:v>44137</c:v>
                </c:pt>
                <c:pt idx="594">
                  <c:v>44138</c:v>
                </c:pt>
                <c:pt idx="595">
                  <c:v>44139</c:v>
                </c:pt>
                <c:pt idx="596">
                  <c:v>44140</c:v>
                </c:pt>
                <c:pt idx="597">
                  <c:v>44141</c:v>
                </c:pt>
                <c:pt idx="598">
                  <c:v>44144</c:v>
                </c:pt>
                <c:pt idx="599">
                  <c:v>44145</c:v>
                </c:pt>
                <c:pt idx="600">
                  <c:v>44147</c:v>
                </c:pt>
                <c:pt idx="601">
                  <c:v>44148</c:v>
                </c:pt>
                <c:pt idx="602">
                  <c:v>44151</c:v>
                </c:pt>
                <c:pt idx="603">
                  <c:v>44152</c:v>
                </c:pt>
                <c:pt idx="604">
                  <c:v>44153</c:v>
                </c:pt>
                <c:pt idx="605">
                  <c:v>44154</c:v>
                </c:pt>
                <c:pt idx="606">
                  <c:v>44155</c:v>
                </c:pt>
                <c:pt idx="607">
                  <c:v>44158</c:v>
                </c:pt>
                <c:pt idx="608">
                  <c:v>44159</c:v>
                </c:pt>
                <c:pt idx="609">
                  <c:v>44160</c:v>
                </c:pt>
                <c:pt idx="610">
                  <c:v>44161</c:v>
                </c:pt>
                <c:pt idx="611">
                  <c:v>44162</c:v>
                </c:pt>
                <c:pt idx="612">
                  <c:v>44165</c:v>
                </c:pt>
                <c:pt idx="613">
                  <c:v>44166</c:v>
                </c:pt>
                <c:pt idx="614">
                  <c:v>44167</c:v>
                </c:pt>
                <c:pt idx="615">
                  <c:v>44168</c:v>
                </c:pt>
                <c:pt idx="616">
                  <c:v>44169</c:v>
                </c:pt>
                <c:pt idx="617">
                  <c:v>44172</c:v>
                </c:pt>
                <c:pt idx="618">
                  <c:v>44173</c:v>
                </c:pt>
                <c:pt idx="619">
                  <c:v>44174</c:v>
                </c:pt>
                <c:pt idx="620">
                  <c:v>44175</c:v>
                </c:pt>
                <c:pt idx="621">
                  <c:v>44176</c:v>
                </c:pt>
                <c:pt idx="622">
                  <c:v>44179</c:v>
                </c:pt>
                <c:pt idx="623">
                  <c:v>44180</c:v>
                </c:pt>
                <c:pt idx="624">
                  <c:v>44181</c:v>
                </c:pt>
                <c:pt idx="625">
                  <c:v>44182</c:v>
                </c:pt>
                <c:pt idx="626">
                  <c:v>44183</c:v>
                </c:pt>
                <c:pt idx="627">
                  <c:v>44186</c:v>
                </c:pt>
                <c:pt idx="628">
                  <c:v>44187</c:v>
                </c:pt>
                <c:pt idx="629">
                  <c:v>44200</c:v>
                </c:pt>
                <c:pt idx="630">
                  <c:v>44201</c:v>
                </c:pt>
                <c:pt idx="631">
                  <c:v>44202</c:v>
                </c:pt>
                <c:pt idx="632">
                  <c:v>44203</c:v>
                </c:pt>
                <c:pt idx="633">
                  <c:v>44204</c:v>
                </c:pt>
                <c:pt idx="634">
                  <c:v>44207</c:v>
                </c:pt>
                <c:pt idx="635">
                  <c:v>44208</c:v>
                </c:pt>
                <c:pt idx="636">
                  <c:v>44209</c:v>
                </c:pt>
                <c:pt idx="637">
                  <c:v>44210</c:v>
                </c:pt>
                <c:pt idx="638">
                  <c:v>44211</c:v>
                </c:pt>
                <c:pt idx="639">
                  <c:v>44214</c:v>
                </c:pt>
                <c:pt idx="640">
                  <c:v>44215</c:v>
                </c:pt>
                <c:pt idx="641">
                  <c:v>44216</c:v>
                </c:pt>
                <c:pt idx="642">
                  <c:v>44217</c:v>
                </c:pt>
                <c:pt idx="643">
                  <c:v>44218</c:v>
                </c:pt>
                <c:pt idx="644">
                  <c:v>44221</c:v>
                </c:pt>
                <c:pt idx="645">
                  <c:v>44222</c:v>
                </c:pt>
                <c:pt idx="646">
                  <c:v>44223</c:v>
                </c:pt>
                <c:pt idx="647">
                  <c:v>44224</c:v>
                </c:pt>
                <c:pt idx="648">
                  <c:v>44225</c:v>
                </c:pt>
                <c:pt idx="649">
                  <c:v>44228</c:v>
                </c:pt>
                <c:pt idx="650">
                  <c:v>44229</c:v>
                </c:pt>
                <c:pt idx="651">
                  <c:v>44230</c:v>
                </c:pt>
                <c:pt idx="652">
                  <c:v>44231</c:v>
                </c:pt>
                <c:pt idx="653">
                  <c:v>44232</c:v>
                </c:pt>
                <c:pt idx="654">
                  <c:v>44235</c:v>
                </c:pt>
                <c:pt idx="655">
                  <c:v>44236</c:v>
                </c:pt>
                <c:pt idx="656">
                  <c:v>44237</c:v>
                </c:pt>
                <c:pt idx="657">
                  <c:v>44238</c:v>
                </c:pt>
                <c:pt idx="658">
                  <c:v>44239</c:v>
                </c:pt>
                <c:pt idx="659">
                  <c:v>44242</c:v>
                </c:pt>
                <c:pt idx="660">
                  <c:v>44243</c:v>
                </c:pt>
                <c:pt idx="661">
                  <c:v>44244</c:v>
                </c:pt>
                <c:pt idx="662">
                  <c:v>44245</c:v>
                </c:pt>
                <c:pt idx="663">
                  <c:v>44246</c:v>
                </c:pt>
                <c:pt idx="664">
                  <c:v>44249</c:v>
                </c:pt>
                <c:pt idx="665">
                  <c:v>44250</c:v>
                </c:pt>
                <c:pt idx="666">
                  <c:v>44251</c:v>
                </c:pt>
                <c:pt idx="667">
                  <c:v>44252</c:v>
                </c:pt>
                <c:pt idx="668">
                  <c:v>44253</c:v>
                </c:pt>
                <c:pt idx="669">
                  <c:v>44256</c:v>
                </c:pt>
                <c:pt idx="670">
                  <c:v>44257</c:v>
                </c:pt>
                <c:pt idx="671">
                  <c:v>44258</c:v>
                </c:pt>
                <c:pt idx="672">
                  <c:v>44259</c:v>
                </c:pt>
                <c:pt idx="673">
                  <c:v>44260</c:v>
                </c:pt>
                <c:pt idx="674">
                  <c:v>44263</c:v>
                </c:pt>
                <c:pt idx="675">
                  <c:v>44264</c:v>
                </c:pt>
                <c:pt idx="676">
                  <c:v>44265</c:v>
                </c:pt>
                <c:pt idx="677">
                  <c:v>44266</c:v>
                </c:pt>
                <c:pt idx="678">
                  <c:v>44267</c:v>
                </c:pt>
                <c:pt idx="679">
                  <c:v>44270</c:v>
                </c:pt>
                <c:pt idx="680">
                  <c:v>44271</c:v>
                </c:pt>
                <c:pt idx="681">
                  <c:v>44272</c:v>
                </c:pt>
                <c:pt idx="682">
                  <c:v>44273</c:v>
                </c:pt>
                <c:pt idx="683">
                  <c:v>44274</c:v>
                </c:pt>
                <c:pt idx="684">
                  <c:v>44277</c:v>
                </c:pt>
                <c:pt idx="685">
                  <c:v>44278</c:v>
                </c:pt>
                <c:pt idx="686">
                  <c:v>44279</c:v>
                </c:pt>
                <c:pt idx="687">
                  <c:v>44280</c:v>
                </c:pt>
                <c:pt idx="688">
                  <c:v>44281</c:v>
                </c:pt>
                <c:pt idx="689">
                  <c:v>44284</c:v>
                </c:pt>
                <c:pt idx="690">
                  <c:v>44285</c:v>
                </c:pt>
                <c:pt idx="691">
                  <c:v>44286</c:v>
                </c:pt>
                <c:pt idx="692">
                  <c:v>44287</c:v>
                </c:pt>
                <c:pt idx="693">
                  <c:v>44292</c:v>
                </c:pt>
                <c:pt idx="694">
                  <c:v>44293</c:v>
                </c:pt>
                <c:pt idx="695">
                  <c:v>44294</c:v>
                </c:pt>
                <c:pt idx="696">
                  <c:v>44295</c:v>
                </c:pt>
                <c:pt idx="697">
                  <c:v>44298</c:v>
                </c:pt>
                <c:pt idx="698">
                  <c:v>44299</c:v>
                </c:pt>
                <c:pt idx="699">
                  <c:v>44300</c:v>
                </c:pt>
                <c:pt idx="700">
                  <c:v>44301</c:v>
                </c:pt>
                <c:pt idx="701">
                  <c:v>44302</c:v>
                </c:pt>
                <c:pt idx="702">
                  <c:v>44305</c:v>
                </c:pt>
                <c:pt idx="703">
                  <c:v>44306</c:v>
                </c:pt>
                <c:pt idx="704">
                  <c:v>44307</c:v>
                </c:pt>
                <c:pt idx="705">
                  <c:v>44308</c:v>
                </c:pt>
                <c:pt idx="706">
                  <c:v>44309</c:v>
                </c:pt>
                <c:pt idx="707">
                  <c:v>44310</c:v>
                </c:pt>
                <c:pt idx="708">
                  <c:v>44312</c:v>
                </c:pt>
                <c:pt idx="709">
                  <c:v>44313</c:v>
                </c:pt>
                <c:pt idx="710">
                  <c:v>44314</c:v>
                </c:pt>
                <c:pt idx="711">
                  <c:v>44315</c:v>
                </c:pt>
                <c:pt idx="712">
                  <c:v>44316</c:v>
                </c:pt>
                <c:pt idx="713">
                  <c:v>44319</c:v>
                </c:pt>
                <c:pt idx="714">
                  <c:v>44320</c:v>
                </c:pt>
                <c:pt idx="715">
                  <c:v>44321</c:v>
                </c:pt>
                <c:pt idx="716">
                  <c:v>44322</c:v>
                </c:pt>
                <c:pt idx="717">
                  <c:v>44323</c:v>
                </c:pt>
                <c:pt idx="718">
                  <c:v>44326</c:v>
                </c:pt>
                <c:pt idx="719">
                  <c:v>44327</c:v>
                </c:pt>
                <c:pt idx="720">
                  <c:v>44328</c:v>
                </c:pt>
                <c:pt idx="721">
                  <c:v>44333</c:v>
                </c:pt>
                <c:pt idx="722">
                  <c:v>44334</c:v>
                </c:pt>
                <c:pt idx="723">
                  <c:v>44335</c:v>
                </c:pt>
                <c:pt idx="724">
                  <c:v>44336</c:v>
                </c:pt>
                <c:pt idx="725">
                  <c:v>44337</c:v>
                </c:pt>
                <c:pt idx="726">
                  <c:v>44340</c:v>
                </c:pt>
                <c:pt idx="727">
                  <c:v>44341</c:v>
                </c:pt>
                <c:pt idx="728">
                  <c:v>44342</c:v>
                </c:pt>
                <c:pt idx="729">
                  <c:v>44343</c:v>
                </c:pt>
                <c:pt idx="730">
                  <c:v>44344</c:v>
                </c:pt>
                <c:pt idx="731">
                  <c:v>44347</c:v>
                </c:pt>
                <c:pt idx="732">
                  <c:v>44348</c:v>
                </c:pt>
                <c:pt idx="733">
                  <c:v>44349</c:v>
                </c:pt>
                <c:pt idx="734">
                  <c:v>44350</c:v>
                </c:pt>
                <c:pt idx="735">
                  <c:v>44351</c:v>
                </c:pt>
                <c:pt idx="736">
                  <c:v>44354</c:v>
                </c:pt>
                <c:pt idx="737">
                  <c:v>44355</c:v>
                </c:pt>
                <c:pt idx="738">
                  <c:v>44356</c:v>
                </c:pt>
                <c:pt idx="739">
                  <c:v>44357</c:v>
                </c:pt>
                <c:pt idx="740">
                  <c:v>44358</c:v>
                </c:pt>
                <c:pt idx="741">
                  <c:v>44361</c:v>
                </c:pt>
                <c:pt idx="742">
                  <c:v>44362</c:v>
                </c:pt>
                <c:pt idx="743">
                  <c:v>44363</c:v>
                </c:pt>
                <c:pt idx="744">
                  <c:v>44364</c:v>
                </c:pt>
                <c:pt idx="745">
                  <c:v>44365</c:v>
                </c:pt>
                <c:pt idx="746">
                  <c:v>44368</c:v>
                </c:pt>
                <c:pt idx="747">
                  <c:v>44369</c:v>
                </c:pt>
                <c:pt idx="748">
                  <c:v>44370</c:v>
                </c:pt>
                <c:pt idx="749">
                  <c:v>44371</c:v>
                </c:pt>
                <c:pt idx="750">
                  <c:v>44372</c:v>
                </c:pt>
                <c:pt idx="751">
                  <c:v>44375</c:v>
                </c:pt>
                <c:pt idx="752">
                  <c:v>44376</c:v>
                </c:pt>
                <c:pt idx="753">
                  <c:v>44377</c:v>
                </c:pt>
                <c:pt idx="754">
                  <c:v>44378</c:v>
                </c:pt>
                <c:pt idx="755">
                  <c:v>44379</c:v>
                </c:pt>
                <c:pt idx="756">
                  <c:v>44382</c:v>
                </c:pt>
                <c:pt idx="757">
                  <c:v>44383</c:v>
                </c:pt>
                <c:pt idx="758">
                  <c:v>44384</c:v>
                </c:pt>
                <c:pt idx="759">
                  <c:v>44385</c:v>
                </c:pt>
                <c:pt idx="760">
                  <c:v>44386</c:v>
                </c:pt>
                <c:pt idx="761">
                  <c:v>44387</c:v>
                </c:pt>
                <c:pt idx="762">
                  <c:v>44389</c:v>
                </c:pt>
                <c:pt idx="763">
                  <c:v>44390</c:v>
                </c:pt>
                <c:pt idx="764">
                  <c:v>44392</c:v>
                </c:pt>
                <c:pt idx="765">
                  <c:v>44393</c:v>
                </c:pt>
                <c:pt idx="766">
                  <c:v>44396</c:v>
                </c:pt>
                <c:pt idx="767">
                  <c:v>44397</c:v>
                </c:pt>
                <c:pt idx="768">
                  <c:v>44398</c:v>
                </c:pt>
                <c:pt idx="769">
                  <c:v>44399</c:v>
                </c:pt>
                <c:pt idx="770">
                  <c:v>44400</c:v>
                </c:pt>
                <c:pt idx="771">
                  <c:v>44403</c:v>
                </c:pt>
                <c:pt idx="772">
                  <c:v>44404</c:v>
                </c:pt>
                <c:pt idx="773">
                  <c:v>44405</c:v>
                </c:pt>
                <c:pt idx="774">
                  <c:v>44406</c:v>
                </c:pt>
                <c:pt idx="775">
                  <c:v>44407</c:v>
                </c:pt>
                <c:pt idx="776">
                  <c:v>44410</c:v>
                </c:pt>
                <c:pt idx="777">
                  <c:v>44411</c:v>
                </c:pt>
                <c:pt idx="778">
                  <c:v>44438</c:v>
                </c:pt>
                <c:pt idx="779">
                  <c:v>44439</c:v>
                </c:pt>
                <c:pt idx="780">
                  <c:v>44440</c:v>
                </c:pt>
                <c:pt idx="781">
                  <c:v>44441</c:v>
                </c:pt>
                <c:pt idx="782">
                  <c:v>44442</c:v>
                </c:pt>
                <c:pt idx="783">
                  <c:v>44445</c:v>
                </c:pt>
                <c:pt idx="784">
                  <c:v>44446</c:v>
                </c:pt>
                <c:pt idx="785">
                  <c:v>44447</c:v>
                </c:pt>
                <c:pt idx="786">
                  <c:v>44448</c:v>
                </c:pt>
                <c:pt idx="787">
                  <c:v>44449</c:v>
                </c:pt>
                <c:pt idx="788">
                  <c:v>44452</c:v>
                </c:pt>
                <c:pt idx="789">
                  <c:v>44453</c:v>
                </c:pt>
                <c:pt idx="790">
                  <c:v>44454</c:v>
                </c:pt>
                <c:pt idx="791">
                  <c:v>44455</c:v>
                </c:pt>
                <c:pt idx="792">
                  <c:v>44456</c:v>
                </c:pt>
                <c:pt idx="793">
                  <c:v>44459</c:v>
                </c:pt>
                <c:pt idx="794">
                  <c:v>44460</c:v>
                </c:pt>
                <c:pt idx="795">
                  <c:v>44461</c:v>
                </c:pt>
                <c:pt idx="796">
                  <c:v>44462</c:v>
                </c:pt>
                <c:pt idx="797">
                  <c:v>44463</c:v>
                </c:pt>
                <c:pt idx="798">
                  <c:v>44466</c:v>
                </c:pt>
                <c:pt idx="799">
                  <c:v>44467</c:v>
                </c:pt>
                <c:pt idx="800">
                  <c:v>44468</c:v>
                </c:pt>
                <c:pt idx="801">
                  <c:v>44469</c:v>
                </c:pt>
                <c:pt idx="802">
                  <c:v>44470</c:v>
                </c:pt>
                <c:pt idx="803">
                  <c:v>44473</c:v>
                </c:pt>
                <c:pt idx="804">
                  <c:v>44474</c:v>
                </c:pt>
                <c:pt idx="805">
                  <c:v>44475</c:v>
                </c:pt>
                <c:pt idx="806">
                  <c:v>44476</c:v>
                </c:pt>
                <c:pt idx="807">
                  <c:v>44477</c:v>
                </c:pt>
                <c:pt idx="808">
                  <c:v>44480</c:v>
                </c:pt>
                <c:pt idx="809">
                  <c:v>44481</c:v>
                </c:pt>
                <c:pt idx="810">
                  <c:v>44482</c:v>
                </c:pt>
                <c:pt idx="811">
                  <c:v>44483</c:v>
                </c:pt>
                <c:pt idx="812">
                  <c:v>44484</c:v>
                </c:pt>
                <c:pt idx="813">
                  <c:v>44487</c:v>
                </c:pt>
                <c:pt idx="814">
                  <c:v>44488</c:v>
                </c:pt>
                <c:pt idx="815">
                  <c:v>44489</c:v>
                </c:pt>
                <c:pt idx="816">
                  <c:v>44490</c:v>
                </c:pt>
                <c:pt idx="817">
                  <c:v>44491</c:v>
                </c:pt>
                <c:pt idx="818">
                  <c:v>44494</c:v>
                </c:pt>
                <c:pt idx="819">
                  <c:v>44495</c:v>
                </c:pt>
                <c:pt idx="820">
                  <c:v>44496</c:v>
                </c:pt>
                <c:pt idx="821">
                  <c:v>44497</c:v>
                </c:pt>
                <c:pt idx="822">
                  <c:v>44498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44515</c:v>
                </c:pt>
                <c:pt idx="831">
                  <c:v>44516</c:v>
                </c:pt>
                <c:pt idx="832">
                  <c:v>44517</c:v>
                </c:pt>
                <c:pt idx="833">
                  <c:v>44518</c:v>
                </c:pt>
                <c:pt idx="834">
                  <c:v>44519</c:v>
                </c:pt>
                <c:pt idx="835">
                  <c:v>44522</c:v>
                </c:pt>
                <c:pt idx="836">
                  <c:v>44523</c:v>
                </c:pt>
                <c:pt idx="837">
                  <c:v>44525</c:v>
                </c:pt>
                <c:pt idx="838">
                  <c:v>44526</c:v>
                </c:pt>
                <c:pt idx="839">
                  <c:v>44529</c:v>
                </c:pt>
                <c:pt idx="840">
                  <c:v>44530</c:v>
                </c:pt>
                <c:pt idx="841">
                  <c:v>44531</c:v>
                </c:pt>
                <c:pt idx="842">
                  <c:v>44532</c:v>
                </c:pt>
                <c:pt idx="843">
                  <c:v>44533</c:v>
                </c:pt>
                <c:pt idx="844">
                  <c:v>44536</c:v>
                </c:pt>
                <c:pt idx="845">
                  <c:v>44537</c:v>
                </c:pt>
                <c:pt idx="846">
                  <c:v>44538</c:v>
                </c:pt>
                <c:pt idx="847">
                  <c:v>44539</c:v>
                </c:pt>
                <c:pt idx="848">
                  <c:v>44540</c:v>
                </c:pt>
                <c:pt idx="849">
                  <c:v>44543</c:v>
                </c:pt>
                <c:pt idx="850">
                  <c:v>44544</c:v>
                </c:pt>
                <c:pt idx="851">
                  <c:v>44545</c:v>
                </c:pt>
                <c:pt idx="852">
                  <c:v>44546</c:v>
                </c:pt>
                <c:pt idx="853">
                  <c:v>44547</c:v>
                </c:pt>
                <c:pt idx="854">
                  <c:v>44550</c:v>
                </c:pt>
                <c:pt idx="855">
                  <c:v>44551</c:v>
                </c:pt>
                <c:pt idx="856">
                  <c:v>44552</c:v>
                </c:pt>
                <c:pt idx="857">
                  <c:v>44564</c:v>
                </c:pt>
                <c:pt idx="858">
                  <c:v>44565</c:v>
                </c:pt>
                <c:pt idx="859">
                  <c:v>44566</c:v>
                </c:pt>
                <c:pt idx="860">
                  <c:v>44567</c:v>
                </c:pt>
                <c:pt idx="861">
                  <c:v>44568</c:v>
                </c:pt>
                <c:pt idx="862">
                  <c:v>44571</c:v>
                </c:pt>
                <c:pt idx="863">
                  <c:v>44572</c:v>
                </c:pt>
                <c:pt idx="864">
                  <c:v>44573</c:v>
                </c:pt>
                <c:pt idx="865">
                  <c:v>44574</c:v>
                </c:pt>
                <c:pt idx="866">
                  <c:v>44575</c:v>
                </c:pt>
                <c:pt idx="867">
                  <c:v>44578</c:v>
                </c:pt>
                <c:pt idx="868">
                  <c:v>44579</c:v>
                </c:pt>
                <c:pt idx="869">
                  <c:v>44580</c:v>
                </c:pt>
                <c:pt idx="870">
                  <c:v>44581</c:v>
                </c:pt>
                <c:pt idx="871">
                  <c:v>44582</c:v>
                </c:pt>
                <c:pt idx="872">
                  <c:v>44585</c:v>
                </c:pt>
                <c:pt idx="873">
                  <c:v>44586</c:v>
                </c:pt>
                <c:pt idx="874">
                  <c:v>44587</c:v>
                </c:pt>
                <c:pt idx="875">
                  <c:v>44588</c:v>
                </c:pt>
                <c:pt idx="876">
                  <c:v>44589</c:v>
                </c:pt>
                <c:pt idx="877">
                  <c:v>44592</c:v>
                </c:pt>
                <c:pt idx="878">
                  <c:v>44593</c:v>
                </c:pt>
                <c:pt idx="879">
                  <c:v>44594</c:v>
                </c:pt>
                <c:pt idx="880">
                  <c:v>44595</c:v>
                </c:pt>
                <c:pt idx="881">
                  <c:v>44596</c:v>
                </c:pt>
                <c:pt idx="882">
                  <c:v>44599</c:v>
                </c:pt>
                <c:pt idx="883">
                  <c:v>44600</c:v>
                </c:pt>
                <c:pt idx="884">
                  <c:v>44601</c:v>
                </c:pt>
                <c:pt idx="885">
                  <c:v>44602</c:v>
                </c:pt>
                <c:pt idx="886">
                  <c:v>44603</c:v>
                </c:pt>
                <c:pt idx="887">
                  <c:v>44606</c:v>
                </c:pt>
                <c:pt idx="888">
                  <c:v>44607</c:v>
                </c:pt>
                <c:pt idx="889">
                  <c:v>44608</c:v>
                </c:pt>
                <c:pt idx="890">
                  <c:v>44609</c:v>
                </c:pt>
                <c:pt idx="891">
                  <c:v>44610</c:v>
                </c:pt>
                <c:pt idx="892">
                  <c:v>44613</c:v>
                </c:pt>
                <c:pt idx="893">
                  <c:v>44614</c:v>
                </c:pt>
                <c:pt idx="894">
                  <c:v>44615</c:v>
                </c:pt>
                <c:pt idx="895">
                  <c:v>44616</c:v>
                </c:pt>
                <c:pt idx="896">
                  <c:v>44617</c:v>
                </c:pt>
                <c:pt idx="897">
                  <c:v>44620</c:v>
                </c:pt>
                <c:pt idx="898">
                  <c:v>44621</c:v>
                </c:pt>
                <c:pt idx="899">
                  <c:v>44622</c:v>
                </c:pt>
                <c:pt idx="900">
                  <c:v>44623</c:v>
                </c:pt>
                <c:pt idx="901">
                  <c:v>44624</c:v>
                </c:pt>
                <c:pt idx="902">
                  <c:v>44627</c:v>
                </c:pt>
                <c:pt idx="903">
                  <c:v>44628</c:v>
                </c:pt>
                <c:pt idx="904">
                  <c:v>44629</c:v>
                </c:pt>
                <c:pt idx="905">
                  <c:v>44630</c:v>
                </c:pt>
                <c:pt idx="906">
                  <c:v>44631</c:v>
                </c:pt>
                <c:pt idx="907">
                  <c:v>44634</c:v>
                </c:pt>
                <c:pt idx="908">
                  <c:v>44635</c:v>
                </c:pt>
                <c:pt idx="909">
                  <c:v>44636</c:v>
                </c:pt>
                <c:pt idx="910">
                  <c:v>44637</c:v>
                </c:pt>
                <c:pt idx="911">
                  <c:v>44638</c:v>
                </c:pt>
                <c:pt idx="912">
                  <c:v>44641</c:v>
                </c:pt>
                <c:pt idx="913">
                  <c:v>44642</c:v>
                </c:pt>
                <c:pt idx="914">
                  <c:v>44643</c:v>
                </c:pt>
                <c:pt idx="915">
                  <c:v>44644</c:v>
                </c:pt>
                <c:pt idx="916">
                  <c:v>44645</c:v>
                </c:pt>
                <c:pt idx="917">
                  <c:v>44648</c:v>
                </c:pt>
                <c:pt idx="918">
                  <c:v>44649</c:v>
                </c:pt>
                <c:pt idx="919">
                  <c:v>44650</c:v>
                </c:pt>
                <c:pt idx="920">
                  <c:v>44651</c:v>
                </c:pt>
                <c:pt idx="921">
                  <c:v>44652</c:v>
                </c:pt>
                <c:pt idx="922">
                  <c:v>44655</c:v>
                </c:pt>
                <c:pt idx="923">
                  <c:v>44656</c:v>
                </c:pt>
                <c:pt idx="924">
                  <c:v>44657</c:v>
                </c:pt>
                <c:pt idx="925">
                  <c:v>44658</c:v>
                </c:pt>
                <c:pt idx="926">
                  <c:v>44659</c:v>
                </c:pt>
                <c:pt idx="927">
                  <c:v>44662</c:v>
                </c:pt>
                <c:pt idx="928">
                  <c:v>44663</c:v>
                </c:pt>
                <c:pt idx="929">
                  <c:v>44664</c:v>
                </c:pt>
                <c:pt idx="930">
                  <c:v>44665</c:v>
                </c:pt>
                <c:pt idx="931">
                  <c:v>44666</c:v>
                </c:pt>
                <c:pt idx="932">
                  <c:v>44670</c:v>
                </c:pt>
                <c:pt idx="933">
                  <c:v>44671</c:v>
                </c:pt>
                <c:pt idx="934">
                  <c:v>44672</c:v>
                </c:pt>
                <c:pt idx="935">
                  <c:v>44673</c:v>
                </c:pt>
                <c:pt idx="936">
                  <c:v>44676</c:v>
                </c:pt>
                <c:pt idx="937">
                  <c:v>44677</c:v>
                </c:pt>
                <c:pt idx="938">
                  <c:v>44678</c:v>
                </c:pt>
                <c:pt idx="939">
                  <c:v>44679</c:v>
                </c:pt>
                <c:pt idx="940">
                  <c:v>44680</c:v>
                </c:pt>
                <c:pt idx="941">
                  <c:v>44683</c:v>
                </c:pt>
                <c:pt idx="942">
                  <c:v>44684</c:v>
                </c:pt>
                <c:pt idx="943">
                  <c:v>44685</c:v>
                </c:pt>
                <c:pt idx="944">
                  <c:v>44686</c:v>
                </c:pt>
                <c:pt idx="945">
                  <c:v>44687</c:v>
                </c:pt>
                <c:pt idx="946">
                  <c:v>44690</c:v>
                </c:pt>
                <c:pt idx="947">
                  <c:v>44691</c:v>
                </c:pt>
                <c:pt idx="948">
                  <c:v>44692</c:v>
                </c:pt>
                <c:pt idx="949">
                  <c:v>44693</c:v>
                </c:pt>
                <c:pt idx="950">
                  <c:v>44694</c:v>
                </c:pt>
                <c:pt idx="951">
                  <c:v>44697</c:v>
                </c:pt>
                <c:pt idx="952">
                  <c:v>44698</c:v>
                </c:pt>
                <c:pt idx="953">
                  <c:v>44699</c:v>
                </c:pt>
                <c:pt idx="954">
                  <c:v>44700</c:v>
                </c:pt>
                <c:pt idx="955">
                  <c:v>44701</c:v>
                </c:pt>
                <c:pt idx="956">
                  <c:v>44704</c:v>
                </c:pt>
                <c:pt idx="957">
                  <c:v>44705</c:v>
                </c:pt>
                <c:pt idx="958">
                  <c:v>44706</c:v>
                </c:pt>
                <c:pt idx="959">
                  <c:v>44711</c:v>
                </c:pt>
                <c:pt idx="960">
                  <c:v>44712</c:v>
                </c:pt>
                <c:pt idx="961">
                  <c:v>44713</c:v>
                </c:pt>
                <c:pt idx="962">
                  <c:v>44714</c:v>
                </c:pt>
                <c:pt idx="963">
                  <c:v>44715</c:v>
                </c:pt>
                <c:pt idx="964">
                  <c:v>44719</c:v>
                </c:pt>
                <c:pt idx="965">
                  <c:v>44720</c:v>
                </c:pt>
                <c:pt idx="966">
                  <c:v>44721</c:v>
                </c:pt>
                <c:pt idx="967">
                  <c:v>44722</c:v>
                </c:pt>
                <c:pt idx="968">
                  <c:v>44725</c:v>
                </c:pt>
                <c:pt idx="969">
                  <c:v>44726</c:v>
                </c:pt>
                <c:pt idx="970">
                  <c:v>44727</c:v>
                </c:pt>
                <c:pt idx="971">
                  <c:v>44728</c:v>
                </c:pt>
                <c:pt idx="972">
                  <c:v>44729</c:v>
                </c:pt>
                <c:pt idx="973">
                  <c:v>44732</c:v>
                </c:pt>
                <c:pt idx="974">
                  <c:v>44733</c:v>
                </c:pt>
                <c:pt idx="975">
                  <c:v>44734</c:v>
                </c:pt>
                <c:pt idx="976">
                  <c:v>44735</c:v>
                </c:pt>
                <c:pt idx="977">
                  <c:v>44736</c:v>
                </c:pt>
                <c:pt idx="978">
                  <c:v>44739</c:v>
                </c:pt>
                <c:pt idx="979">
                  <c:v>44740</c:v>
                </c:pt>
                <c:pt idx="980">
                  <c:v>44741</c:v>
                </c:pt>
                <c:pt idx="981">
                  <c:v>44742</c:v>
                </c:pt>
                <c:pt idx="982">
                  <c:v>44743</c:v>
                </c:pt>
                <c:pt idx="983">
                  <c:v>44746</c:v>
                </c:pt>
                <c:pt idx="984">
                  <c:v>44747</c:v>
                </c:pt>
                <c:pt idx="985">
                  <c:v>44748</c:v>
                </c:pt>
                <c:pt idx="986">
                  <c:v>44749</c:v>
                </c:pt>
                <c:pt idx="987">
                  <c:v>44750</c:v>
                </c:pt>
                <c:pt idx="988">
                  <c:v>44753</c:v>
                </c:pt>
                <c:pt idx="989">
                  <c:v>44754</c:v>
                </c:pt>
                <c:pt idx="990">
                  <c:v>44755</c:v>
                </c:pt>
                <c:pt idx="991">
                  <c:v>44760</c:v>
                </c:pt>
                <c:pt idx="992">
                  <c:v>44761</c:v>
                </c:pt>
                <c:pt idx="993">
                  <c:v>44762</c:v>
                </c:pt>
                <c:pt idx="994">
                  <c:v>44763</c:v>
                </c:pt>
                <c:pt idx="995">
                  <c:v>44764</c:v>
                </c:pt>
                <c:pt idx="996">
                  <c:v>44767</c:v>
                </c:pt>
                <c:pt idx="997">
                  <c:v>44768</c:v>
                </c:pt>
                <c:pt idx="998">
                  <c:v>44769</c:v>
                </c:pt>
                <c:pt idx="999">
                  <c:v>44770</c:v>
                </c:pt>
                <c:pt idx="1000">
                  <c:v>44771</c:v>
                </c:pt>
                <c:pt idx="1001">
                  <c:v>44802</c:v>
                </c:pt>
                <c:pt idx="1002">
                  <c:v>44803</c:v>
                </c:pt>
                <c:pt idx="1003">
                  <c:v>44804</c:v>
                </c:pt>
                <c:pt idx="1004">
                  <c:v>44805</c:v>
                </c:pt>
                <c:pt idx="1005">
                  <c:v>44806</c:v>
                </c:pt>
                <c:pt idx="1006">
                  <c:v>44809</c:v>
                </c:pt>
                <c:pt idx="1007">
                  <c:v>44810</c:v>
                </c:pt>
                <c:pt idx="1008">
                  <c:v>44811</c:v>
                </c:pt>
                <c:pt idx="1009">
                  <c:v>44812</c:v>
                </c:pt>
                <c:pt idx="1010">
                  <c:v>44813</c:v>
                </c:pt>
                <c:pt idx="1011">
                  <c:v>44816</c:v>
                </c:pt>
                <c:pt idx="1012">
                  <c:v>44817</c:v>
                </c:pt>
                <c:pt idx="1013">
                  <c:v>44818</c:v>
                </c:pt>
                <c:pt idx="1014">
                  <c:v>44819</c:v>
                </c:pt>
                <c:pt idx="1015">
                  <c:v>44820</c:v>
                </c:pt>
                <c:pt idx="1016">
                  <c:v>44823</c:v>
                </c:pt>
                <c:pt idx="1017">
                  <c:v>44824</c:v>
                </c:pt>
                <c:pt idx="1018">
                  <c:v>44825</c:v>
                </c:pt>
                <c:pt idx="1019">
                  <c:v>44826</c:v>
                </c:pt>
                <c:pt idx="1020">
                  <c:v>44827</c:v>
                </c:pt>
                <c:pt idx="1021">
                  <c:v>44830</c:v>
                </c:pt>
                <c:pt idx="1022">
                  <c:v>44831</c:v>
                </c:pt>
                <c:pt idx="1023">
                  <c:v>44832</c:v>
                </c:pt>
                <c:pt idx="1024">
                  <c:v>44833</c:v>
                </c:pt>
                <c:pt idx="1025">
                  <c:v>44834</c:v>
                </c:pt>
                <c:pt idx="1026">
                  <c:v>44837</c:v>
                </c:pt>
                <c:pt idx="1027">
                  <c:v>44838</c:v>
                </c:pt>
                <c:pt idx="1028">
                  <c:v>44839</c:v>
                </c:pt>
                <c:pt idx="1029">
                  <c:v>44840</c:v>
                </c:pt>
                <c:pt idx="1030">
                  <c:v>44841</c:v>
                </c:pt>
                <c:pt idx="1031">
                  <c:v>44844</c:v>
                </c:pt>
                <c:pt idx="1032">
                  <c:v>44845</c:v>
                </c:pt>
                <c:pt idx="1033">
                  <c:v>44846</c:v>
                </c:pt>
                <c:pt idx="1034">
                  <c:v>44847</c:v>
                </c:pt>
                <c:pt idx="1035">
                  <c:v>44848</c:v>
                </c:pt>
                <c:pt idx="1036">
                  <c:v>44851</c:v>
                </c:pt>
                <c:pt idx="1037">
                  <c:v>44852</c:v>
                </c:pt>
                <c:pt idx="1038">
                  <c:v>44853</c:v>
                </c:pt>
                <c:pt idx="1039">
                  <c:v>44854</c:v>
                </c:pt>
                <c:pt idx="1040">
                  <c:v>44855</c:v>
                </c:pt>
                <c:pt idx="1041">
                  <c:v>44858</c:v>
                </c:pt>
                <c:pt idx="1042">
                  <c:v>44859</c:v>
                </c:pt>
                <c:pt idx="1043">
                  <c:v>44860</c:v>
                </c:pt>
                <c:pt idx="1044">
                  <c:v>44861</c:v>
                </c:pt>
                <c:pt idx="1045">
                  <c:v>44862</c:v>
                </c:pt>
                <c:pt idx="1046">
                  <c:v>44867</c:v>
                </c:pt>
                <c:pt idx="1047">
                  <c:v>44868</c:v>
                </c:pt>
                <c:pt idx="1048">
                  <c:v>44869</c:v>
                </c:pt>
                <c:pt idx="1049">
                  <c:v>44872</c:v>
                </c:pt>
                <c:pt idx="1050">
                  <c:v>44873</c:v>
                </c:pt>
                <c:pt idx="1051">
                  <c:v>44874</c:v>
                </c:pt>
                <c:pt idx="1052">
                  <c:v>44875</c:v>
                </c:pt>
                <c:pt idx="1053">
                  <c:v>44879</c:v>
                </c:pt>
                <c:pt idx="1054">
                  <c:v>44880</c:v>
                </c:pt>
                <c:pt idx="1055">
                  <c:v>44881</c:v>
                </c:pt>
                <c:pt idx="1056">
                  <c:v>44882</c:v>
                </c:pt>
                <c:pt idx="1057">
                  <c:v>44883</c:v>
                </c:pt>
                <c:pt idx="1058">
                  <c:v>44886</c:v>
                </c:pt>
                <c:pt idx="1059">
                  <c:v>44887</c:v>
                </c:pt>
                <c:pt idx="1060">
                  <c:v>44888</c:v>
                </c:pt>
                <c:pt idx="1061">
                  <c:v>44889</c:v>
                </c:pt>
                <c:pt idx="1062">
                  <c:v>44890</c:v>
                </c:pt>
                <c:pt idx="1063">
                  <c:v>44893</c:v>
                </c:pt>
                <c:pt idx="1064">
                  <c:v>44894</c:v>
                </c:pt>
                <c:pt idx="1065">
                  <c:v>44895</c:v>
                </c:pt>
                <c:pt idx="1066">
                  <c:v>44896</c:v>
                </c:pt>
                <c:pt idx="1067">
                  <c:v>44897</c:v>
                </c:pt>
                <c:pt idx="1068">
                  <c:v>44900</c:v>
                </c:pt>
                <c:pt idx="1069">
                  <c:v>44901</c:v>
                </c:pt>
                <c:pt idx="1070">
                  <c:v>44902</c:v>
                </c:pt>
                <c:pt idx="1071">
                  <c:v>44903</c:v>
                </c:pt>
                <c:pt idx="1072">
                  <c:v>44904</c:v>
                </c:pt>
                <c:pt idx="1073">
                  <c:v>44907</c:v>
                </c:pt>
                <c:pt idx="1074">
                  <c:v>44908</c:v>
                </c:pt>
                <c:pt idx="1075">
                  <c:v>44909</c:v>
                </c:pt>
                <c:pt idx="1076">
                  <c:v>44910</c:v>
                </c:pt>
                <c:pt idx="1077">
                  <c:v>44914</c:v>
                </c:pt>
                <c:pt idx="1078">
                  <c:v>44915</c:v>
                </c:pt>
                <c:pt idx="1079">
                  <c:v>44916</c:v>
                </c:pt>
                <c:pt idx="1080">
                  <c:v>44917</c:v>
                </c:pt>
                <c:pt idx="1081">
                  <c:v>44929</c:v>
                </c:pt>
                <c:pt idx="1082">
                  <c:v>44930</c:v>
                </c:pt>
                <c:pt idx="1083">
                  <c:v>44931</c:v>
                </c:pt>
                <c:pt idx="1084">
                  <c:v>44932</c:v>
                </c:pt>
                <c:pt idx="1085">
                  <c:v>44935</c:v>
                </c:pt>
                <c:pt idx="1086">
                  <c:v>44936</c:v>
                </c:pt>
                <c:pt idx="1087">
                  <c:v>44937</c:v>
                </c:pt>
                <c:pt idx="1088">
                  <c:v>44938</c:v>
                </c:pt>
                <c:pt idx="1089">
                  <c:v>44939</c:v>
                </c:pt>
                <c:pt idx="1090">
                  <c:v>44942</c:v>
                </c:pt>
                <c:pt idx="1091">
                  <c:v>44943</c:v>
                </c:pt>
                <c:pt idx="1092">
                  <c:v>44944</c:v>
                </c:pt>
                <c:pt idx="1093">
                  <c:v>44945</c:v>
                </c:pt>
                <c:pt idx="1094">
                  <c:v>44946</c:v>
                </c:pt>
                <c:pt idx="1095">
                  <c:v>44949</c:v>
                </c:pt>
                <c:pt idx="1096">
                  <c:v>44950</c:v>
                </c:pt>
                <c:pt idx="1097">
                  <c:v>44951</c:v>
                </c:pt>
                <c:pt idx="1098">
                  <c:v>44952</c:v>
                </c:pt>
                <c:pt idx="1099">
                  <c:v>44953</c:v>
                </c:pt>
                <c:pt idx="1100">
                  <c:v>44956</c:v>
                </c:pt>
                <c:pt idx="1101">
                  <c:v>44957</c:v>
                </c:pt>
                <c:pt idx="1102">
                  <c:v>44958</c:v>
                </c:pt>
                <c:pt idx="1103">
                  <c:v>44959</c:v>
                </c:pt>
                <c:pt idx="1104">
                  <c:v>44960</c:v>
                </c:pt>
                <c:pt idx="1105">
                  <c:v>44963</c:v>
                </c:pt>
                <c:pt idx="1106">
                  <c:v>44964</c:v>
                </c:pt>
                <c:pt idx="1107">
                  <c:v>44965</c:v>
                </c:pt>
                <c:pt idx="1108">
                  <c:v>44966</c:v>
                </c:pt>
                <c:pt idx="1109">
                  <c:v>44967</c:v>
                </c:pt>
                <c:pt idx="1110">
                  <c:v>44970</c:v>
                </c:pt>
                <c:pt idx="1111">
                  <c:v>44971</c:v>
                </c:pt>
                <c:pt idx="1112">
                  <c:v>44972</c:v>
                </c:pt>
                <c:pt idx="1113">
                  <c:v>44973</c:v>
                </c:pt>
                <c:pt idx="1114">
                  <c:v>44974</c:v>
                </c:pt>
                <c:pt idx="1115">
                  <c:v>44977</c:v>
                </c:pt>
                <c:pt idx="1116">
                  <c:v>44978</c:v>
                </c:pt>
                <c:pt idx="1117">
                  <c:v>44979</c:v>
                </c:pt>
                <c:pt idx="1118">
                  <c:v>44980</c:v>
                </c:pt>
                <c:pt idx="1119">
                  <c:v>44981</c:v>
                </c:pt>
                <c:pt idx="1120">
                  <c:v>44984</c:v>
                </c:pt>
                <c:pt idx="1121">
                  <c:v>44985</c:v>
                </c:pt>
                <c:pt idx="1122">
                  <c:v>44986</c:v>
                </c:pt>
                <c:pt idx="1123">
                  <c:v>44987</c:v>
                </c:pt>
                <c:pt idx="1124">
                  <c:v>44988</c:v>
                </c:pt>
                <c:pt idx="1125">
                  <c:v>44991</c:v>
                </c:pt>
                <c:pt idx="1126">
                  <c:v>44992</c:v>
                </c:pt>
                <c:pt idx="1127">
                  <c:v>44993</c:v>
                </c:pt>
                <c:pt idx="1128">
                  <c:v>44994</c:v>
                </c:pt>
                <c:pt idx="1129">
                  <c:v>44995</c:v>
                </c:pt>
                <c:pt idx="1130">
                  <c:v>44998</c:v>
                </c:pt>
                <c:pt idx="1131">
                  <c:v>44999</c:v>
                </c:pt>
                <c:pt idx="1132">
                  <c:v>45000</c:v>
                </c:pt>
                <c:pt idx="1133">
                  <c:v>45001</c:v>
                </c:pt>
                <c:pt idx="1134">
                  <c:v>45002</c:v>
                </c:pt>
                <c:pt idx="1135">
                  <c:v>45005</c:v>
                </c:pt>
                <c:pt idx="1136">
                  <c:v>45006</c:v>
                </c:pt>
                <c:pt idx="1137">
                  <c:v>45007</c:v>
                </c:pt>
                <c:pt idx="1138">
                  <c:v>45008</c:v>
                </c:pt>
                <c:pt idx="1139">
                  <c:v>45009</c:v>
                </c:pt>
                <c:pt idx="1140">
                  <c:v>45012</c:v>
                </c:pt>
                <c:pt idx="1141">
                  <c:v>45013</c:v>
                </c:pt>
                <c:pt idx="1142">
                  <c:v>45014</c:v>
                </c:pt>
                <c:pt idx="1143">
                  <c:v>45015</c:v>
                </c:pt>
                <c:pt idx="1144">
                  <c:v>45016</c:v>
                </c:pt>
                <c:pt idx="1145">
                  <c:v>45019</c:v>
                </c:pt>
                <c:pt idx="1146">
                  <c:v>45020</c:v>
                </c:pt>
                <c:pt idx="1147">
                  <c:v>45021</c:v>
                </c:pt>
                <c:pt idx="1148">
                  <c:v>45022</c:v>
                </c:pt>
                <c:pt idx="1149">
                  <c:v>45023</c:v>
                </c:pt>
                <c:pt idx="1150">
                  <c:v>45027</c:v>
                </c:pt>
                <c:pt idx="1151">
                  <c:v>45028</c:v>
                </c:pt>
                <c:pt idx="1152">
                  <c:v>45029</c:v>
                </c:pt>
                <c:pt idx="1153">
                  <c:v>45030</c:v>
                </c:pt>
                <c:pt idx="1154">
                  <c:v>45033</c:v>
                </c:pt>
                <c:pt idx="1155">
                  <c:v>45034</c:v>
                </c:pt>
                <c:pt idx="1156">
                  <c:v>45035</c:v>
                </c:pt>
                <c:pt idx="1157">
                  <c:v>45036</c:v>
                </c:pt>
                <c:pt idx="1158">
                  <c:v>45037</c:v>
                </c:pt>
                <c:pt idx="1159">
                  <c:v>45040</c:v>
                </c:pt>
                <c:pt idx="1160">
                  <c:v>45041</c:v>
                </c:pt>
                <c:pt idx="1161">
                  <c:v>45042</c:v>
                </c:pt>
                <c:pt idx="1162">
                  <c:v>45043</c:v>
                </c:pt>
                <c:pt idx="1163">
                  <c:v>45048</c:v>
                </c:pt>
                <c:pt idx="1164">
                  <c:v>45049</c:v>
                </c:pt>
                <c:pt idx="1165">
                  <c:v>45050</c:v>
                </c:pt>
                <c:pt idx="1166">
                  <c:v>45051</c:v>
                </c:pt>
                <c:pt idx="1167">
                  <c:v>45055</c:v>
                </c:pt>
                <c:pt idx="1168">
                  <c:v>45056</c:v>
                </c:pt>
                <c:pt idx="1169">
                  <c:v>45057</c:v>
                </c:pt>
                <c:pt idx="1170">
                  <c:v>45058</c:v>
                </c:pt>
                <c:pt idx="1171">
                  <c:v>45061</c:v>
                </c:pt>
                <c:pt idx="1172">
                  <c:v>45062</c:v>
                </c:pt>
                <c:pt idx="1173">
                  <c:v>45063</c:v>
                </c:pt>
                <c:pt idx="1174">
                  <c:v>45068</c:v>
                </c:pt>
                <c:pt idx="1175">
                  <c:v>45069</c:v>
                </c:pt>
                <c:pt idx="1176">
                  <c:v>45070</c:v>
                </c:pt>
                <c:pt idx="1177">
                  <c:v>45071</c:v>
                </c:pt>
                <c:pt idx="1178">
                  <c:v>45072</c:v>
                </c:pt>
                <c:pt idx="1179">
                  <c:v>45076</c:v>
                </c:pt>
                <c:pt idx="1180">
                  <c:v>45077</c:v>
                </c:pt>
                <c:pt idx="1181">
                  <c:v>45078</c:v>
                </c:pt>
                <c:pt idx="1182">
                  <c:v>45079</c:v>
                </c:pt>
                <c:pt idx="1183">
                  <c:v>45082</c:v>
                </c:pt>
                <c:pt idx="1184">
                  <c:v>45083</c:v>
                </c:pt>
                <c:pt idx="1185">
                  <c:v>45084</c:v>
                </c:pt>
                <c:pt idx="1186">
                  <c:v>45085</c:v>
                </c:pt>
                <c:pt idx="1187">
                  <c:v>45086</c:v>
                </c:pt>
                <c:pt idx="1188">
                  <c:v>45087</c:v>
                </c:pt>
                <c:pt idx="1189">
                  <c:v>45089</c:v>
                </c:pt>
                <c:pt idx="1190">
                  <c:v>45090</c:v>
                </c:pt>
                <c:pt idx="1191">
                  <c:v>45091</c:v>
                </c:pt>
                <c:pt idx="1192">
                  <c:v>45092</c:v>
                </c:pt>
                <c:pt idx="1193">
                  <c:v>45093</c:v>
                </c:pt>
                <c:pt idx="1194">
                  <c:v>45096</c:v>
                </c:pt>
                <c:pt idx="1195">
                  <c:v>45097</c:v>
                </c:pt>
                <c:pt idx="1196">
                  <c:v>45098</c:v>
                </c:pt>
                <c:pt idx="1197">
                  <c:v>45099</c:v>
                </c:pt>
                <c:pt idx="1198">
                  <c:v>45100</c:v>
                </c:pt>
                <c:pt idx="1199">
                  <c:v>45103</c:v>
                </c:pt>
                <c:pt idx="1200">
                  <c:v>45104</c:v>
                </c:pt>
                <c:pt idx="1201">
                  <c:v>45105</c:v>
                </c:pt>
                <c:pt idx="1202">
                  <c:v>45106</c:v>
                </c:pt>
                <c:pt idx="1203">
                  <c:v>45107</c:v>
                </c:pt>
                <c:pt idx="1204">
                  <c:v>45110</c:v>
                </c:pt>
                <c:pt idx="1205">
                  <c:v>45111</c:v>
                </c:pt>
                <c:pt idx="1206">
                  <c:v>45112</c:v>
                </c:pt>
                <c:pt idx="1207">
                  <c:v>45113</c:v>
                </c:pt>
                <c:pt idx="1208">
                  <c:v>45114</c:v>
                </c:pt>
                <c:pt idx="1209">
                  <c:v>45117</c:v>
                </c:pt>
                <c:pt idx="1210">
                  <c:v>45118</c:v>
                </c:pt>
                <c:pt idx="1211">
                  <c:v>45119</c:v>
                </c:pt>
                <c:pt idx="1212">
                  <c:v>45120</c:v>
                </c:pt>
                <c:pt idx="1213">
                  <c:v>45124</c:v>
                </c:pt>
                <c:pt idx="1214">
                  <c:v>45125</c:v>
                </c:pt>
                <c:pt idx="1215">
                  <c:v>45126</c:v>
                </c:pt>
                <c:pt idx="1216">
                  <c:v>45127</c:v>
                </c:pt>
                <c:pt idx="1217">
                  <c:v>45128</c:v>
                </c:pt>
                <c:pt idx="1218">
                  <c:v>45131</c:v>
                </c:pt>
                <c:pt idx="1219">
                  <c:v>45132</c:v>
                </c:pt>
                <c:pt idx="1220">
                  <c:v>45133</c:v>
                </c:pt>
                <c:pt idx="1221">
                  <c:v>45134</c:v>
                </c:pt>
                <c:pt idx="1222">
                  <c:v>45135</c:v>
                </c:pt>
                <c:pt idx="1223">
                  <c:v>45159</c:v>
                </c:pt>
                <c:pt idx="1224">
                  <c:v>45160</c:v>
                </c:pt>
                <c:pt idx="1225">
                  <c:v>45161</c:v>
                </c:pt>
                <c:pt idx="1226">
                  <c:v>45162</c:v>
                </c:pt>
                <c:pt idx="1227">
                  <c:v>45163</c:v>
                </c:pt>
                <c:pt idx="1228">
                  <c:v>45166</c:v>
                </c:pt>
                <c:pt idx="1229">
                  <c:v>45167</c:v>
                </c:pt>
                <c:pt idx="1230">
                  <c:v>45168</c:v>
                </c:pt>
                <c:pt idx="1231">
                  <c:v>45169</c:v>
                </c:pt>
                <c:pt idx="1232">
                  <c:v>45170</c:v>
                </c:pt>
                <c:pt idx="1233">
                  <c:v>45173</c:v>
                </c:pt>
                <c:pt idx="1234">
                  <c:v>45174</c:v>
                </c:pt>
                <c:pt idx="1235">
                  <c:v>45175</c:v>
                </c:pt>
                <c:pt idx="1236">
                  <c:v>45176</c:v>
                </c:pt>
                <c:pt idx="1237">
                  <c:v>45177</c:v>
                </c:pt>
                <c:pt idx="1238">
                  <c:v>45180</c:v>
                </c:pt>
                <c:pt idx="1239">
                  <c:v>45181</c:v>
                </c:pt>
                <c:pt idx="1240">
                  <c:v>45182</c:v>
                </c:pt>
                <c:pt idx="1241">
                  <c:v>45183</c:v>
                </c:pt>
                <c:pt idx="1242">
                  <c:v>45184</c:v>
                </c:pt>
                <c:pt idx="1243">
                  <c:v>45187</c:v>
                </c:pt>
                <c:pt idx="1244">
                  <c:v>45188</c:v>
                </c:pt>
                <c:pt idx="1245">
                  <c:v>45189</c:v>
                </c:pt>
                <c:pt idx="1246">
                  <c:v>45190</c:v>
                </c:pt>
                <c:pt idx="1247">
                  <c:v>45191</c:v>
                </c:pt>
                <c:pt idx="1248">
                  <c:v>45194</c:v>
                </c:pt>
                <c:pt idx="1249">
                  <c:v>45195</c:v>
                </c:pt>
                <c:pt idx="1250">
                  <c:v>45196</c:v>
                </c:pt>
                <c:pt idx="1251">
                  <c:v>45197</c:v>
                </c:pt>
                <c:pt idx="1252">
                  <c:v>45198</c:v>
                </c:pt>
                <c:pt idx="1253">
                  <c:v>45201</c:v>
                </c:pt>
                <c:pt idx="1254">
                  <c:v>45202</c:v>
                </c:pt>
                <c:pt idx="1255">
                  <c:v>45203</c:v>
                </c:pt>
                <c:pt idx="1256">
                  <c:v>45204</c:v>
                </c:pt>
                <c:pt idx="1257">
                  <c:v>45205</c:v>
                </c:pt>
                <c:pt idx="1258">
                  <c:v>45208</c:v>
                </c:pt>
                <c:pt idx="1259">
                  <c:v>45209</c:v>
                </c:pt>
                <c:pt idx="1260">
                  <c:v>45210</c:v>
                </c:pt>
                <c:pt idx="1261">
                  <c:v>45211</c:v>
                </c:pt>
                <c:pt idx="1262">
                  <c:v>45212</c:v>
                </c:pt>
                <c:pt idx="1263">
                  <c:v>45215</c:v>
                </c:pt>
                <c:pt idx="1264">
                  <c:v>45216</c:v>
                </c:pt>
                <c:pt idx="1265">
                  <c:v>45217</c:v>
                </c:pt>
                <c:pt idx="1266">
                  <c:v>45218</c:v>
                </c:pt>
                <c:pt idx="1267">
                  <c:v>45219</c:v>
                </c:pt>
                <c:pt idx="1268">
                  <c:v>45222</c:v>
                </c:pt>
                <c:pt idx="1269">
                  <c:v>45223</c:v>
                </c:pt>
                <c:pt idx="1270">
                  <c:v>45224</c:v>
                </c:pt>
                <c:pt idx="1271">
                  <c:v>45225</c:v>
                </c:pt>
                <c:pt idx="1272">
                  <c:v>45226</c:v>
                </c:pt>
                <c:pt idx="1273">
                  <c:v>45229</c:v>
                </c:pt>
                <c:pt idx="1274">
                  <c:v>45230</c:v>
                </c:pt>
                <c:pt idx="1275">
                  <c:v>45231</c:v>
                </c:pt>
                <c:pt idx="1276">
                  <c:v>45232</c:v>
                </c:pt>
                <c:pt idx="1277">
                  <c:v>45233</c:v>
                </c:pt>
                <c:pt idx="1278">
                  <c:v>45236</c:v>
                </c:pt>
                <c:pt idx="1279">
                  <c:v>45237</c:v>
                </c:pt>
                <c:pt idx="1280">
                  <c:v>45238</c:v>
                </c:pt>
                <c:pt idx="1281">
                  <c:v>45239</c:v>
                </c:pt>
                <c:pt idx="1282">
                  <c:v>45240</c:v>
                </c:pt>
                <c:pt idx="1283">
                  <c:v>45243</c:v>
                </c:pt>
                <c:pt idx="1284">
                  <c:v>45244</c:v>
                </c:pt>
                <c:pt idx="1285">
                  <c:v>45245</c:v>
                </c:pt>
                <c:pt idx="1286">
                  <c:v>45246</c:v>
                </c:pt>
                <c:pt idx="1287">
                  <c:v>45247</c:v>
                </c:pt>
                <c:pt idx="1288">
                  <c:v>45250</c:v>
                </c:pt>
                <c:pt idx="1289">
                  <c:v>45251</c:v>
                </c:pt>
                <c:pt idx="1290">
                  <c:v>45252</c:v>
                </c:pt>
                <c:pt idx="1291">
                  <c:v>45253</c:v>
                </c:pt>
                <c:pt idx="1292">
                  <c:v>45254</c:v>
                </c:pt>
                <c:pt idx="1293">
                  <c:v>45257</c:v>
                </c:pt>
                <c:pt idx="1294">
                  <c:v>45258</c:v>
                </c:pt>
                <c:pt idx="1295">
                  <c:v>45259</c:v>
                </c:pt>
                <c:pt idx="1296">
                  <c:v>45260</c:v>
                </c:pt>
                <c:pt idx="1297">
                  <c:v>45261</c:v>
                </c:pt>
                <c:pt idx="1298">
                  <c:v>45264</c:v>
                </c:pt>
                <c:pt idx="1299">
                  <c:v>45265</c:v>
                </c:pt>
                <c:pt idx="1300">
                  <c:v>45266</c:v>
                </c:pt>
                <c:pt idx="1301">
                  <c:v>45267</c:v>
                </c:pt>
                <c:pt idx="1302">
                  <c:v>45268</c:v>
                </c:pt>
                <c:pt idx="1303">
                  <c:v>45271</c:v>
                </c:pt>
                <c:pt idx="1304">
                  <c:v>45272</c:v>
                </c:pt>
                <c:pt idx="1305">
                  <c:v>45273</c:v>
                </c:pt>
                <c:pt idx="1306">
                  <c:v>45274</c:v>
                </c:pt>
                <c:pt idx="1307">
                  <c:v>45275</c:v>
                </c:pt>
                <c:pt idx="1308">
                  <c:v>45278</c:v>
                </c:pt>
                <c:pt idx="1309">
                  <c:v>45279</c:v>
                </c:pt>
                <c:pt idx="1310">
                  <c:v>45280</c:v>
                </c:pt>
                <c:pt idx="1311">
                  <c:v>45294</c:v>
                </c:pt>
                <c:pt idx="1312">
                  <c:v>45295</c:v>
                </c:pt>
                <c:pt idx="1313">
                  <c:v>45296</c:v>
                </c:pt>
                <c:pt idx="1314">
                  <c:v>45299</c:v>
                </c:pt>
                <c:pt idx="1315">
                  <c:v>45300</c:v>
                </c:pt>
                <c:pt idx="1316">
                  <c:v>45301</c:v>
                </c:pt>
                <c:pt idx="1317">
                  <c:v>45302</c:v>
                </c:pt>
                <c:pt idx="1318">
                  <c:v>45303</c:v>
                </c:pt>
                <c:pt idx="1319">
                  <c:v>45306</c:v>
                </c:pt>
                <c:pt idx="1320">
                  <c:v>45307</c:v>
                </c:pt>
                <c:pt idx="1321">
                  <c:v>45308</c:v>
                </c:pt>
                <c:pt idx="1322">
                  <c:v>45309</c:v>
                </c:pt>
                <c:pt idx="1323">
                  <c:v>45310</c:v>
                </c:pt>
                <c:pt idx="1324">
                  <c:v>45313</c:v>
                </c:pt>
                <c:pt idx="1325">
                  <c:v>45314</c:v>
                </c:pt>
                <c:pt idx="1326">
                  <c:v>45315</c:v>
                </c:pt>
                <c:pt idx="1327">
                  <c:v>45316</c:v>
                </c:pt>
                <c:pt idx="1328">
                  <c:v>45317</c:v>
                </c:pt>
                <c:pt idx="1329">
                  <c:v>45320</c:v>
                </c:pt>
                <c:pt idx="1330">
                  <c:v>45321</c:v>
                </c:pt>
                <c:pt idx="1331">
                  <c:v>45322</c:v>
                </c:pt>
                <c:pt idx="1332">
                  <c:v>45323</c:v>
                </c:pt>
                <c:pt idx="1333">
                  <c:v>45324</c:v>
                </c:pt>
                <c:pt idx="1334">
                  <c:v>45327</c:v>
                </c:pt>
                <c:pt idx="1335">
                  <c:v>45328</c:v>
                </c:pt>
                <c:pt idx="1336">
                  <c:v>45329</c:v>
                </c:pt>
                <c:pt idx="1337">
                  <c:v>45330</c:v>
                </c:pt>
                <c:pt idx="1338">
                  <c:v>45331</c:v>
                </c:pt>
                <c:pt idx="1339">
                  <c:v>45334</c:v>
                </c:pt>
                <c:pt idx="1340">
                  <c:v>45335</c:v>
                </c:pt>
                <c:pt idx="1341">
                  <c:v>45336</c:v>
                </c:pt>
                <c:pt idx="1342">
                  <c:v>45337</c:v>
                </c:pt>
                <c:pt idx="1343">
                  <c:v>45338</c:v>
                </c:pt>
                <c:pt idx="1344">
                  <c:v>45341</c:v>
                </c:pt>
                <c:pt idx="1345">
                  <c:v>45342</c:v>
                </c:pt>
                <c:pt idx="1346">
                  <c:v>45343</c:v>
                </c:pt>
                <c:pt idx="1347">
                  <c:v>45344</c:v>
                </c:pt>
                <c:pt idx="1348">
                  <c:v>45345</c:v>
                </c:pt>
                <c:pt idx="1349">
                  <c:v>45348</c:v>
                </c:pt>
                <c:pt idx="1350">
                  <c:v>45349</c:v>
                </c:pt>
                <c:pt idx="1351">
                  <c:v>45350</c:v>
                </c:pt>
                <c:pt idx="1352">
                  <c:v>45351</c:v>
                </c:pt>
                <c:pt idx="1353">
                  <c:v>45352</c:v>
                </c:pt>
                <c:pt idx="1354">
                  <c:v>45355</c:v>
                </c:pt>
                <c:pt idx="1355">
                  <c:v>45356</c:v>
                </c:pt>
                <c:pt idx="1356">
                  <c:v>45357</c:v>
                </c:pt>
                <c:pt idx="1357">
                  <c:v>45358</c:v>
                </c:pt>
                <c:pt idx="1358">
                  <c:v>45359</c:v>
                </c:pt>
                <c:pt idx="1359">
                  <c:v>45362</c:v>
                </c:pt>
                <c:pt idx="1360">
                  <c:v>45363</c:v>
                </c:pt>
                <c:pt idx="1361">
                  <c:v>45364</c:v>
                </c:pt>
                <c:pt idx="1362">
                  <c:v>45365</c:v>
                </c:pt>
                <c:pt idx="1363">
                  <c:v>45366</c:v>
                </c:pt>
                <c:pt idx="1364">
                  <c:v>45369</c:v>
                </c:pt>
                <c:pt idx="1365">
                  <c:v>45370</c:v>
                </c:pt>
                <c:pt idx="1366">
                  <c:v>45371</c:v>
                </c:pt>
                <c:pt idx="1367">
                  <c:v>45372</c:v>
                </c:pt>
                <c:pt idx="1368">
                  <c:v>45373</c:v>
                </c:pt>
                <c:pt idx="1369">
                  <c:v>45376</c:v>
                </c:pt>
                <c:pt idx="1370">
                  <c:v>45377</c:v>
                </c:pt>
                <c:pt idx="1371">
                  <c:v>45378</c:v>
                </c:pt>
                <c:pt idx="1372">
                  <c:v>45379</c:v>
                </c:pt>
                <c:pt idx="1373">
                  <c:v>45380</c:v>
                </c:pt>
                <c:pt idx="1374">
                  <c:v>45383</c:v>
                </c:pt>
                <c:pt idx="1375">
                  <c:v>45384</c:v>
                </c:pt>
                <c:pt idx="1376">
                  <c:v>45385</c:v>
                </c:pt>
                <c:pt idx="1377">
                  <c:v>45386</c:v>
                </c:pt>
                <c:pt idx="1378">
                  <c:v>45387</c:v>
                </c:pt>
                <c:pt idx="1379">
                  <c:v>45390</c:v>
                </c:pt>
                <c:pt idx="1380">
                  <c:v>45391</c:v>
                </c:pt>
                <c:pt idx="1381">
                  <c:v>45392</c:v>
                </c:pt>
                <c:pt idx="1382">
                  <c:v>45393</c:v>
                </c:pt>
                <c:pt idx="1383">
                  <c:v>45394</c:v>
                </c:pt>
                <c:pt idx="1384">
                  <c:v>45397</c:v>
                </c:pt>
                <c:pt idx="1385">
                  <c:v>45398</c:v>
                </c:pt>
                <c:pt idx="1386">
                  <c:v>45399</c:v>
                </c:pt>
                <c:pt idx="1387">
                  <c:v>45400</c:v>
                </c:pt>
                <c:pt idx="1388">
                  <c:v>45401</c:v>
                </c:pt>
                <c:pt idx="1389">
                  <c:v>45404</c:v>
                </c:pt>
                <c:pt idx="1390">
                  <c:v>45405</c:v>
                </c:pt>
                <c:pt idx="1391">
                  <c:v>45406</c:v>
                </c:pt>
                <c:pt idx="1392">
                  <c:v>45407</c:v>
                </c:pt>
                <c:pt idx="1393">
                  <c:v>45408</c:v>
                </c:pt>
                <c:pt idx="1394">
                  <c:v>45411</c:v>
                </c:pt>
                <c:pt idx="1395">
                  <c:v>45412</c:v>
                </c:pt>
                <c:pt idx="1396">
                  <c:v>45413</c:v>
                </c:pt>
                <c:pt idx="1397">
                  <c:v>45414</c:v>
                </c:pt>
                <c:pt idx="1398">
                  <c:v>45415</c:v>
                </c:pt>
                <c:pt idx="1399">
                  <c:v>45418</c:v>
                </c:pt>
                <c:pt idx="1400">
                  <c:v>45419</c:v>
                </c:pt>
                <c:pt idx="1401">
                  <c:v>45420</c:v>
                </c:pt>
                <c:pt idx="1402">
                  <c:v>45421</c:v>
                </c:pt>
                <c:pt idx="1403">
                  <c:v>45422</c:v>
                </c:pt>
                <c:pt idx="1404">
                  <c:v>45425</c:v>
                </c:pt>
                <c:pt idx="1405">
                  <c:v>45426</c:v>
                </c:pt>
                <c:pt idx="1406">
                  <c:v>45427</c:v>
                </c:pt>
                <c:pt idx="1407">
                  <c:v>45428</c:v>
                </c:pt>
                <c:pt idx="1408">
                  <c:v>45429</c:v>
                </c:pt>
                <c:pt idx="1409">
                  <c:v>45432</c:v>
                </c:pt>
                <c:pt idx="1410">
                  <c:v>45433</c:v>
                </c:pt>
                <c:pt idx="1411">
                  <c:v>45434</c:v>
                </c:pt>
                <c:pt idx="1412">
                  <c:v>45435</c:v>
                </c:pt>
                <c:pt idx="1413">
                  <c:v>45436</c:v>
                </c:pt>
                <c:pt idx="1414">
                  <c:v>45439</c:v>
                </c:pt>
                <c:pt idx="1415">
                  <c:v>45440</c:v>
                </c:pt>
                <c:pt idx="1416">
                  <c:v>45441</c:v>
                </c:pt>
                <c:pt idx="1417">
                  <c:v>45442</c:v>
                </c:pt>
                <c:pt idx="1418">
                  <c:v>45443</c:v>
                </c:pt>
                <c:pt idx="1419">
                  <c:v>45446</c:v>
                </c:pt>
                <c:pt idx="1420">
                  <c:v>45447</c:v>
                </c:pt>
                <c:pt idx="1421">
                  <c:v>45448</c:v>
                </c:pt>
                <c:pt idx="1422">
                  <c:v>45449</c:v>
                </c:pt>
                <c:pt idx="1423">
                  <c:v>45450</c:v>
                </c:pt>
                <c:pt idx="1424">
                  <c:v>45453</c:v>
                </c:pt>
                <c:pt idx="1425">
                  <c:v>45454</c:v>
                </c:pt>
                <c:pt idx="1426">
                  <c:v>45455</c:v>
                </c:pt>
                <c:pt idx="1427">
                  <c:v>45456</c:v>
                </c:pt>
                <c:pt idx="1428">
                  <c:v>45457</c:v>
                </c:pt>
                <c:pt idx="1429">
                  <c:v>45460</c:v>
                </c:pt>
                <c:pt idx="1430">
                  <c:v>45461</c:v>
                </c:pt>
                <c:pt idx="1431">
                  <c:v>45462</c:v>
                </c:pt>
                <c:pt idx="1432">
                  <c:v>45463</c:v>
                </c:pt>
                <c:pt idx="1433">
                  <c:v>45464</c:v>
                </c:pt>
                <c:pt idx="1434">
                  <c:v>45467</c:v>
                </c:pt>
                <c:pt idx="1435">
                  <c:v>45468</c:v>
                </c:pt>
                <c:pt idx="1436">
                  <c:v>45469</c:v>
                </c:pt>
                <c:pt idx="1437">
                  <c:v>45470</c:v>
                </c:pt>
                <c:pt idx="1438">
                  <c:v>45471</c:v>
                </c:pt>
                <c:pt idx="1439">
                  <c:v>45474</c:v>
                </c:pt>
                <c:pt idx="1440">
                  <c:v>45475</c:v>
                </c:pt>
                <c:pt idx="1441">
                  <c:v>45476</c:v>
                </c:pt>
                <c:pt idx="1442">
                  <c:v>45477</c:v>
                </c:pt>
                <c:pt idx="1443">
                  <c:v>45478</c:v>
                </c:pt>
                <c:pt idx="1444">
                  <c:v>45481</c:v>
                </c:pt>
                <c:pt idx="1445">
                  <c:v>45482</c:v>
                </c:pt>
                <c:pt idx="1446">
                  <c:v>45483</c:v>
                </c:pt>
                <c:pt idx="1447">
                  <c:v>45484</c:v>
                </c:pt>
                <c:pt idx="1448">
                  <c:v>45485</c:v>
                </c:pt>
                <c:pt idx="1449">
                  <c:v>45488</c:v>
                </c:pt>
                <c:pt idx="1450">
                  <c:v>45489</c:v>
                </c:pt>
                <c:pt idx="1451">
                  <c:v>45490</c:v>
                </c:pt>
                <c:pt idx="1452">
                  <c:v>45491</c:v>
                </c:pt>
                <c:pt idx="1453">
                  <c:v>45492</c:v>
                </c:pt>
                <c:pt idx="1454">
                  <c:v>45495</c:v>
                </c:pt>
                <c:pt idx="1455">
                  <c:v>45496</c:v>
                </c:pt>
                <c:pt idx="1456">
                  <c:v>45497</c:v>
                </c:pt>
                <c:pt idx="1457">
                  <c:v>45498</c:v>
                </c:pt>
                <c:pt idx="1458">
                  <c:v>45499</c:v>
                </c:pt>
                <c:pt idx="1459">
                  <c:v>45502</c:v>
                </c:pt>
                <c:pt idx="1460">
                  <c:v>45503</c:v>
                </c:pt>
                <c:pt idx="1461">
                  <c:v>45504</c:v>
                </c:pt>
                <c:pt idx="1462">
                  <c:v>45505</c:v>
                </c:pt>
                <c:pt idx="1463">
                  <c:v>45506</c:v>
                </c:pt>
              </c:numCache>
            </c:numRef>
          </c:cat>
          <c:val>
            <c:numRef>
              <c:f>H2O!$G$3:$G$2991</c:f>
              <c:numCache>
                <c:formatCode>0.00</c:formatCode>
                <c:ptCount val="2989"/>
                <c:pt idx="0">
                  <c:v>9.7207162473019117</c:v>
                </c:pt>
                <c:pt idx="1">
                  <c:v>9.7338267222566408</c:v>
                </c:pt>
                <c:pt idx="2">
                  <c:v>9.669411750366665</c:v>
                </c:pt>
                <c:pt idx="3">
                  <c:v>15.564014258957162</c:v>
                </c:pt>
                <c:pt idx="4">
                  <c:v>14.492219544708776</c:v>
                </c:pt>
                <c:pt idx="5">
                  <c:v>15.051740357478835</c:v>
                </c:pt>
                <c:pt idx="6">
                  <c:v>15.979534556652784</c:v>
                </c:pt>
                <c:pt idx="7">
                  <c:v>13.292354975028813</c:v>
                </c:pt>
                <c:pt idx="8">
                  <c:v>13.443912392424018</c:v>
                </c:pt>
                <c:pt idx="9">
                  <c:v>14.195897698500755</c:v>
                </c:pt>
                <c:pt idx="10">
                  <c:v>13.851771931280604</c:v>
                </c:pt>
                <c:pt idx="11">
                  <c:v>16.399230746116171</c:v>
                </c:pt>
                <c:pt idx="12">
                  <c:v>23.979796474529195</c:v>
                </c:pt>
                <c:pt idx="13">
                  <c:v>25.172627963903402</c:v>
                </c:pt>
                <c:pt idx="14">
                  <c:v>27.466076379481045</c:v>
                </c:pt>
                <c:pt idx="15">
                  <c:v>24.213900405139295</c:v>
                </c:pt>
                <c:pt idx="16">
                  <c:v>24.638991405147006</c:v>
                </c:pt>
                <c:pt idx="17">
                  <c:v>24.83833927600169</c:v>
                </c:pt>
                <c:pt idx="18">
                  <c:v>21.207771214425261</c:v>
                </c:pt>
                <c:pt idx="19">
                  <c:v>41.287218321922182</c:v>
                </c:pt>
                <c:pt idx="20">
                  <c:v>24.488834888636461</c:v>
                </c:pt>
                <c:pt idx="21">
                  <c:v>29.242393622552587</c:v>
                </c:pt>
                <c:pt idx="22">
                  <c:v>24.383577921692115</c:v>
                </c:pt>
                <c:pt idx="23">
                  <c:v>24.231064056377257</c:v>
                </c:pt>
                <c:pt idx="24">
                  <c:v>28.080999692640145</c:v>
                </c:pt>
                <c:pt idx="25">
                  <c:v>24.570478477738774</c:v>
                </c:pt>
                <c:pt idx="26">
                  <c:v>23.253405847342403</c:v>
                </c:pt>
                <c:pt idx="27">
                  <c:v>23.182208647513601</c:v>
                </c:pt>
                <c:pt idx="28">
                  <c:v>19.286619767100024</c:v>
                </c:pt>
                <c:pt idx="29">
                  <c:v>18.571036008771852</c:v>
                </c:pt>
                <c:pt idx="30">
                  <c:v>18.541587159860882</c:v>
                </c:pt>
                <c:pt idx="31">
                  <c:v>22.217370807349262</c:v>
                </c:pt>
                <c:pt idx="32">
                  <c:v>21.155122928451725</c:v>
                </c:pt>
                <c:pt idx="33">
                  <c:v>21.310033594301945</c:v>
                </c:pt>
                <c:pt idx="34">
                  <c:v>26.885428918881203</c:v>
                </c:pt>
                <c:pt idx="35">
                  <c:v>27.963227865195517</c:v>
                </c:pt>
                <c:pt idx="36">
                  <c:v>28.252999087476166</c:v>
                </c:pt>
                <c:pt idx="37">
                  <c:v>25.787471637674066</c:v>
                </c:pt>
                <c:pt idx="38">
                  <c:v>24.428886640011946</c:v>
                </c:pt>
                <c:pt idx="39">
                  <c:v>24.52899338044751</c:v>
                </c:pt>
                <c:pt idx="40">
                  <c:v>23.981574524467998</c:v>
                </c:pt>
                <c:pt idx="41">
                  <c:v>27.587792031482262</c:v>
                </c:pt>
                <c:pt idx="42">
                  <c:v>22.893204504735092</c:v>
                </c:pt>
                <c:pt idx="43">
                  <c:v>28.354603038774453</c:v>
                </c:pt>
                <c:pt idx="44">
                  <c:v>21.100697936097912</c:v>
                </c:pt>
                <c:pt idx="45">
                  <c:v>21.065006804254875</c:v>
                </c:pt>
                <c:pt idx="46">
                  <c:v>23.624197261183038</c:v>
                </c:pt>
                <c:pt idx="47">
                  <c:v>24.42449510677039</c:v>
                </c:pt>
                <c:pt idx="48">
                  <c:v>25.05035593428849</c:v>
                </c:pt>
                <c:pt idx="49">
                  <c:v>47.445091455389417</c:v>
                </c:pt>
                <c:pt idx="50">
                  <c:v>18.899574056997324</c:v>
                </c:pt>
                <c:pt idx="51">
                  <c:v>22.231867718225846</c:v>
                </c:pt>
                <c:pt idx="52">
                  <c:v>25.256293394520608</c:v>
                </c:pt>
                <c:pt idx="53">
                  <c:v>22.431471252078879</c:v>
                </c:pt>
                <c:pt idx="54">
                  <c:v>22.6211828981831</c:v>
                </c:pt>
                <c:pt idx="55">
                  <c:v>22.36266407389402</c:v>
                </c:pt>
                <c:pt idx="56">
                  <c:v>25.358370034885098</c:v>
                </c:pt>
                <c:pt idx="57">
                  <c:v>29.121078377809134</c:v>
                </c:pt>
                <c:pt idx="58">
                  <c:v>28.834865547967294</c:v>
                </c:pt>
                <c:pt idx="59">
                  <c:v>28.70891185319455</c:v>
                </c:pt>
                <c:pt idx="60">
                  <c:v>28.536277981155852</c:v>
                </c:pt>
                <c:pt idx="61">
                  <c:v>32.438482647521347</c:v>
                </c:pt>
                <c:pt idx="62">
                  <c:v>23.652948663555367</c:v>
                </c:pt>
                <c:pt idx="63">
                  <c:v>23.902366061179482</c:v>
                </c:pt>
                <c:pt idx="64">
                  <c:v>27.859799694631842</c:v>
                </c:pt>
                <c:pt idx="65">
                  <c:v>25.491333253956974</c:v>
                </c:pt>
                <c:pt idx="66">
                  <c:v>25.081080318039536</c:v>
                </c:pt>
                <c:pt idx="67">
                  <c:v>24.429364384899056</c:v>
                </c:pt>
                <c:pt idx="68">
                  <c:v>25.201493941626559</c:v>
                </c:pt>
                <c:pt idx="69">
                  <c:v>24.800473556367496</c:v>
                </c:pt>
                <c:pt idx="70">
                  <c:v>20.103447825299732</c:v>
                </c:pt>
                <c:pt idx="71">
                  <c:v>25.85998564768952</c:v>
                </c:pt>
                <c:pt idx="72">
                  <c:v>28.496550687299901</c:v>
                </c:pt>
                <c:pt idx="73">
                  <c:v>24.594482231614311</c:v>
                </c:pt>
                <c:pt idx="74">
                  <c:v>31.450524860969427</c:v>
                </c:pt>
                <c:pt idx="75">
                  <c:v>24.181298662672745</c:v>
                </c:pt>
                <c:pt idx="76">
                  <c:v>23.049527684816013</c:v>
                </c:pt>
                <c:pt idx="77">
                  <c:v>28.018498687763095</c:v>
                </c:pt>
                <c:pt idx="78">
                  <c:v>28.359490491627128</c:v>
                </c:pt>
                <c:pt idx="79">
                  <c:v>28.558731001722339</c:v>
                </c:pt>
                <c:pt idx="80">
                  <c:v>25.880985643071799</c:v>
                </c:pt>
                <c:pt idx="81">
                  <c:v>21.357185058000915</c:v>
                </c:pt>
                <c:pt idx="82">
                  <c:v>21.289887207172466</c:v>
                </c:pt>
                <c:pt idx="83">
                  <c:v>23.540351574027845</c:v>
                </c:pt>
                <c:pt idx="84">
                  <c:v>26.511717029249606</c:v>
                </c:pt>
                <c:pt idx="85">
                  <c:v>28.872546612458322</c:v>
                </c:pt>
                <c:pt idx="86">
                  <c:v>26.481693028473288</c:v>
                </c:pt>
                <c:pt idx="87">
                  <c:v>26.65214590775869</c:v>
                </c:pt>
                <c:pt idx="88">
                  <c:v>24.746068106004273</c:v>
                </c:pt>
                <c:pt idx="89">
                  <c:v>24.258192987235002</c:v>
                </c:pt>
                <c:pt idx="90">
                  <c:v>28.631819442207526</c:v>
                </c:pt>
                <c:pt idx="91">
                  <c:v>27.56974959865903</c:v>
                </c:pt>
                <c:pt idx="92">
                  <c:v>27.63814650045903</c:v>
                </c:pt>
                <c:pt idx="93">
                  <c:v>3.1741958536010988</c:v>
                </c:pt>
                <c:pt idx="94">
                  <c:v>29.36295817669173</c:v>
                </c:pt>
                <c:pt idx="95">
                  <c:v>25.391135386790776</c:v>
                </c:pt>
                <c:pt idx="96">
                  <c:v>18.603213609869126</c:v>
                </c:pt>
                <c:pt idx="97">
                  <c:v>26.582042471909258</c:v>
                </c:pt>
                <c:pt idx="98">
                  <c:v>26.632686720257382</c:v>
                </c:pt>
                <c:pt idx="99">
                  <c:v>19.284439043121296</c:v>
                </c:pt>
                <c:pt idx="100">
                  <c:v>26.508165225744474</c:v>
                </c:pt>
                <c:pt idx="101">
                  <c:v>25.654346919318318</c:v>
                </c:pt>
                <c:pt idx="102">
                  <c:v>21.631713488996152</c:v>
                </c:pt>
                <c:pt idx="103">
                  <c:v>24.280296159146971</c:v>
                </c:pt>
                <c:pt idx="104">
                  <c:v>28.881747176027325</c:v>
                </c:pt>
                <c:pt idx="105">
                  <c:v>26.970140445317753</c:v>
                </c:pt>
                <c:pt idx="106">
                  <c:v>13.394540002793718</c:v>
                </c:pt>
                <c:pt idx="107">
                  <c:v>20.705420773463956</c:v>
                </c:pt>
                <c:pt idx="108">
                  <c:v>20.069985111568407</c:v>
                </c:pt>
                <c:pt idx="109">
                  <c:v>19.900011636218562</c:v>
                </c:pt>
                <c:pt idx="110">
                  <c:v>19.922765663637239</c:v>
                </c:pt>
                <c:pt idx="111">
                  <c:v>19.848544251710411</c:v>
                </c:pt>
                <c:pt idx="112">
                  <c:v>20.719498778873394</c:v>
                </c:pt>
                <c:pt idx="113">
                  <c:v>25.39420221674035</c:v>
                </c:pt>
                <c:pt idx="114">
                  <c:v>22.187045827443836</c:v>
                </c:pt>
                <c:pt idx="115">
                  <c:v>15.852580108198087</c:v>
                </c:pt>
                <c:pt idx="116">
                  <c:v>24.510067565296314</c:v>
                </c:pt>
                <c:pt idx="117">
                  <c:v>22.777208517493285</c:v>
                </c:pt>
                <c:pt idx="118">
                  <c:v>19.746259009523584</c:v>
                </c:pt>
                <c:pt idx="119">
                  <c:v>25.720586258792142</c:v>
                </c:pt>
                <c:pt idx="120">
                  <c:v>20.665562083000385</c:v>
                </c:pt>
                <c:pt idx="121">
                  <c:v>20.184996318187366</c:v>
                </c:pt>
                <c:pt idx="122">
                  <c:v>25.319745070145689</c:v>
                </c:pt>
                <c:pt idx="123">
                  <c:v>23.594860541271501</c:v>
                </c:pt>
                <c:pt idx="124">
                  <c:v>24.635266456354611</c:v>
                </c:pt>
                <c:pt idx="125">
                  <c:v>23.62412396298863</c:v>
                </c:pt>
                <c:pt idx="126">
                  <c:v>24.718405492405747</c:v>
                </c:pt>
                <c:pt idx="127">
                  <c:v>24.424279481879669</c:v>
                </c:pt>
                <c:pt idx="128">
                  <c:v>27.169383605027168</c:v>
                </c:pt>
                <c:pt idx="129">
                  <c:v>26.578301780363798</c:v>
                </c:pt>
                <c:pt idx="130">
                  <c:v>26.452639649337474</c:v>
                </c:pt>
                <c:pt idx="131">
                  <c:v>24.452567697057884</c:v>
                </c:pt>
                <c:pt idx="132">
                  <c:v>24.357973361231092</c:v>
                </c:pt>
                <c:pt idx="133">
                  <c:v>23.185889032660693</c:v>
                </c:pt>
                <c:pt idx="134">
                  <c:v>21.474015748031498</c:v>
                </c:pt>
                <c:pt idx="135">
                  <c:v>18.066675448739527</c:v>
                </c:pt>
                <c:pt idx="136">
                  <c:v>19.428089695155489</c:v>
                </c:pt>
                <c:pt idx="137">
                  <c:v>15.964215705002925</c:v>
                </c:pt>
                <c:pt idx="138">
                  <c:v>19.47465168616537</c:v>
                </c:pt>
                <c:pt idx="139">
                  <c:v>18.104233178459364</c:v>
                </c:pt>
                <c:pt idx="140">
                  <c:v>24.02554000924836</c:v>
                </c:pt>
                <c:pt idx="141">
                  <c:v>22.350502069231016</c:v>
                </c:pt>
                <c:pt idx="142">
                  <c:v>18.260825791326422</c:v>
                </c:pt>
                <c:pt idx="143">
                  <c:v>21.034048559930618</c:v>
                </c:pt>
                <c:pt idx="144">
                  <c:v>23.711395616326445</c:v>
                </c:pt>
                <c:pt idx="145">
                  <c:v>20.093743455553902</c:v>
                </c:pt>
                <c:pt idx="146">
                  <c:v>23.645372836613621</c:v>
                </c:pt>
                <c:pt idx="147">
                  <c:v>19.219273412210555</c:v>
                </c:pt>
                <c:pt idx="148">
                  <c:v>25.072336444122747</c:v>
                </c:pt>
                <c:pt idx="149">
                  <c:v>21.850184721219584</c:v>
                </c:pt>
                <c:pt idx="150">
                  <c:v>26.691516404778525</c:v>
                </c:pt>
                <c:pt idx="151">
                  <c:v>20.832113434798863</c:v>
                </c:pt>
                <c:pt idx="152">
                  <c:v>19.734060344446757</c:v>
                </c:pt>
                <c:pt idx="153">
                  <c:v>24.896293639568796</c:v>
                </c:pt>
                <c:pt idx="154">
                  <c:v>27.020433170746024</c:v>
                </c:pt>
                <c:pt idx="155">
                  <c:v>15.732800007494038</c:v>
                </c:pt>
                <c:pt idx="156">
                  <c:v>25.926174289862058</c:v>
                </c:pt>
                <c:pt idx="157">
                  <c:v>22.010058728635745</c:v>
                </c:pt>
                <c:pt idx="158">
                  <c:v>22.466318581868823</c:v>
                </c:pt>
                <c:pt idx="159">
                  <c:v>22.871833902995505</c:v>
                </c:pt>
                <c:pt idx="160">
                  <c:v>25.244498204356429</c:v>
                </c:pt>
                <c:pt idx="161">
                  <c:v>22.289404276350737</c:v>
                </c:pt>
                <c:pt idx="162">
                  <c:v>23.927675108373261</c:v>
                </c:pt>
                <c:pt idx="163">
                  <c:v>20.318395701634607</c:v>
                </c:pt>
                <c:pt idx="164">
                  <c:v>17.98207589015686</c:v>
                </c:pt>
                <c:pt idx="165">
                  <c:v>18.485903585448266</c:v>
                </c:pt>
                <c:pt idx="166">
                  <c:v>9.1048058356575829</c:v>
                </c:pt>
                <c:pt idx="167">
                  <c:v>22.449225027970421</c:v>
                </c:pt>
                <c:pt idx="168">
                  <c:v>22.295207686050222</c:v>
                </c:pt>
                <c:pt idx="169">
                  <c:v>24.951602495160248</c:v>
                </c:pt>
                <c:pt idx="170">
                  <c:v>18.456731596276249</c:v>
                </c:pt>
                <c:pt idx="171">
                  <c:v>20.059079385016165</c:v>
                </c:pt>
                <c:pt idx="172">
                  <c:v>20.068534277491356</c:v>
                </c:pt>
                <c:pt idx="173">
                  <c:v>21.159039902620869</c:v>
                </c:pt>
                <c:pt idx="174">
                  <c:v>22.618414514005739</c:v>
                </c:pt>
                <c:pt idx="175">
                  <c:v>15.811801002699577</c:v>
                </c:pt>
                <c:pt idx="176">
                  <c:v>19.115101011336428</c:v>
                </c:pt>
                <c:pt idx="177">
                  <c:v>9.3287224713337853</c:v>
                </c:pt>
                <c:pt idx="178">
                  <c:v>14.714233022533689</c:v>
                </c:pt>
                <c:pt idx="179">
                  <c:v>26.501158140960126</c:v>
                </c:pt>
                <c:pt idx="180">
                  <c:v>29.661178386160792</c:v>
                </c:pt>
                <c:pt idx="181">
                  <c:v>24.440364537250044</c:v>
                </c:pt>
                <c:pt idx="182">
                  <c:v>20.560554268189122</c:v>
                </c:pt>
                <c:pt idx="183">
                  <c:v>19.838967068040041</c:v>
                </c:pt>
                <c:pt idx="184">
                  <c:v>23.751727729046138</c:v>
                </c:pt>
                <c:pt idx="185">
                  <c:v>22.138657805685138</c:v>
                </c:pt>
                <c:pt idx="186">
                  <c:v>17.273492417275829</c:v>
                </c:pt>
                <c:pt idx="187">
                  <c:v>22.19682642812668</c:v>
                </c:pt>
                <c:pt idx="188">
                  <c:v>19.295825532893225</c:v>
                </c:pt>
                <c:pt idx="189">
                  <c:v>17.131251535435325</c:v>
                </c:pt>
                <c:pt idx="190">
                  <c:v>20.91750849393576</c:v>
                </c:pt>
                <c:pt idx="191">
                  <c:v>14.758661643810196</c:v>
                </c:pt>
                <c:pt idx="192">
                  <c:v>22.280735125338484</c:v>
                </c:pt>
                <c:pt idx="193">
                  <c:v>19.55943321514237</c:v>
                </c:pt>
                <c:pt idx="194">
                  <c:v>25.539785788478891</c:v>
                </c:pt>
                <c:pt idx="195">
                  <c:v>18.80302163084194</c:v>
                </c:pt>
                <c:pt idx="196">
                  <c:v>14.63292725685767</c:v>
                </c:pt>
                <c:pt idx="197">
                  <c:v>1.5311321308344403</c:v>
                </c:pt>
                <c:pt idx="198">
                  <c:v>16.139350545310638</c:v>
                </c:pt>
                <c:pt idx="199">
                  <c:v>16.011795349964967</c:v>
                </c:pt>
                <c:pt idx="200">
                  <c:v>12.658427529538377</c:v>
                </c:pt>
                <c:pt idx="201">
                  <c:v>14.843130901239361</c:v>
                </c:pt>
                <c:pt idx="202">
                  <c:v>11.154065530134989</c:v>
                </c:pt>
                <c:pt idx="203">
                  <c:v>14.771464597303877</c:v>
                </c:pt>
                <c:pt idx="204">
                  <c:v>14.724726435974748</c:v>
                </c:pt>
                <c:pt idx="205">
                  <c:v>14.714086131156552</c:v>
                </c:pt>
                <c:pt idx="206">
                  <c:v>15.708812260536398</c:v>
                </c:pt>
                <c:pt idx="207">
                  <c:v>13.744005122780786</c:v>
                </c:pt>
                <c:pt idx="208">
                  <c:v>17.127768481329348</c:v>
                </c:pt>
                <c:pt idx="209">
                  <c:v>16.255429745605905</c:v>
                </c:pt>
                <c:pt idx="210">
                  <c:v>17.504273265994907</c:v>
                </c:pt>
                <c:pt idx="211">
                  <c:v>17.44231368880574</c:v>
                </c:pt>
                <c:pt idx="212">
                  <c:v>16.560870198452246</c:v>
                </c:pt>
                <c:pt idx="213">
                  <c:v>16.609515303274371</c:v>
                </c:pt>
                <c:pt idx="214">
                  <c:v>12.073650955261424</c:v>
                </c:pt>
                <c:pt idx="215">
                  <c:v>21.15537586194667</c:v>
                </c:pt>
                <c:pt idx="216">
                  <c:v>12.344809166684419</c:v>
                </c:pt>
                <c:pt idx="217">
                  <c:v>15.43226313913617</c:v>
                </c:pt>
                <c:pt idx="218">
                  <c:v>12.49494837296251</c:v>
                </c:pt>
                <c:pt idx="219">
                  <c:v>12.490865584387672</c:v>
                </c:pt>
                <c:pt idx="220">
                  <c:v>13.93216929646667</c:v>
                </c:pt>
                <c:pt idx="221">
                  <c:v>13.795476774092275</c:v>
                </c:pt>
                <c:pt idx="222">
                  <c:v>16.471891183064905</c:v>
                </c:pt>
                <c:pt idx="223">
                  <c:v>14.299740824937418</c:v>
                </c:pt>
                <c:pt idx="224">
                  <c:v>14.473665296265416</c:v>
                </c:pt>
                <c:pt idx="225">
                  <c:v>15.949669078036019</c:v>
                </c:pt>
                <c:pt idx="226">
                  <c:v>18.02092793189216</c:v>
                </c:pt>
                <c:pt idx="227">
                  <c:v>17.2014003361584</c:v>
                </c:pt>
                <c:pt idx="228">
                  <c:v>18.120318504248207</c:v>
                </c:pt>
                <c:pt idx="229">
                  <c:v>13.218768188398226</c:v>
                </c:pt>
                <c:pt idx="230">
                  <c:v>17.965258906225479</c:v>
                </c:pt>
                <c:pt idx="231">
                  <c:v>17.962618041464264</c:v>
                </c:pt>
                <c:pt idx="232">
                  <c:v>20.346374619781596</c:v>
                </c:pt>
                <c:pt idx="233">
                  <c:v>15.603674631601555</c:v>
                </c:pt>
                <c:pt idx="234">
                  <c:v>13.38425991417928</c:v>
                </c:pt>
                <c:pt idx="235">
                  <c:v>18.084940416901681</c:v>
                </c:pt>
                <c:pt idx="236">
                  <c:v>18.420129992718252</c:v>
                </c:pt>
                <c:pt idx="237">
                  <c:v>18.924910718426791</c:v>
                </c:pt>
                <c:pt idx="238">
                  <c:v>17.211892686295787</c:v>
                </c:pt>
                <c:pt idx="239">
                  <c:v>15.557191260113003</c:v>
                </c:pt>
                <c:pt idx="240">
                  <c:v>14.846994535519126</c:v>
                </c:pt>
                <c:pt idx="241">
                  <c:v>16.528665805121253</c:v>
                </c:pt>
                <c:pt idx="242">
                  <c:v>18.296113655271075</c:v>
                </c:pt>
                <c:pt idx="243">
                  <c:v>20.046231712636406</c:v>
                </c:pt>
                <c:pt idx="244">
                  <c:v>16.43981577907504</c:v>
                </c:pt>
                <c:pt idx="245">
                  <c:v>10.348414023372287</c:v>
                </c:pt>
                <c:pt idx="246">
                  <c:v>16.124029484551411</c:v>
                </c:pt>
                <c:pt idx="247">
                  <c:v>18.398476156328432</c:v>
                </c:pt>
                <c:pt idx="248">
                  <c:v>13.155039421405514</c:v>
                </c:pt>
                <c:pt idx="249">
                  <c:v>16.541215347260671</c:v>
                </c:pt>
                <c:pt idx="250">
                  <c:v>18.107574124145728</c:v>
                </c:pt>
                <c:pt idx="251">
                  <c:v>18.597444665022923</c:v>
                </c:pt>
                <c:pt idx="252">
                  <c:v>17.951374421853497</c:v>
                </c:pt>
                <c:pt idx="253">
                  <c:v>17.073794252833871</c:v>
                </c:pt>
                <c:pt idx="254">
                  <c:v>15.96426703554511</c:v>
                </c:pt>
                <c:pt idx="255">
                  <c:v>15.084155026301008</c:v>
                </c:pt>
                <c:pt idx="256">
                  <c:v>14.761590394504072</c:v>
                </c:pt>
                <c:pt idx="257">
                  <c:v>13.14606534826804</c:v>
                </c:pt>
                <c:pt idx="258">
                  <c:v>13.725468488697402</c:v>
                </c:pt>
                <c:pt idx="259">
                  <c:v>15.658880779571792</c:v>
                </c:pt>
                <c:pt idx="260">
                  <c:v>15.23428416715422</c:v>
                </c:pt>
                <c:pt idx="261">
                  <c:v>16.135662244744417</c:v>
                </c:pt>
                <c:pt idx="262">
                  <c:v>16.59749119391228</c:v>
                </c:pt>
                <c:pt idx="263">
                  <c:v>13.673222465467628</c:v>
                </c:pt>
                <c:pt idx="264">
                  <c:v>15.742135022330368</c:v>
                </c:pt>
                <c:pt idx="265">
                  <c:v>8.790281908789046</c:v>
                </c:pt>
                <c:pt idx="266">
                  <c:v>17.56690830741357</c:v>
                </c:pt>
                <c:pt idx="267">
                  <c:v>20.52178075634275</c:v>
                </c:pt>
                <c:pt idx="268">
                  <c:v>17.447990214686406</c:v>
                </c:pt>
                <c:pt idx="269">
                  <c:v>19.844522665295123</c:v>
                </c:pt>
                <c:pt idx="270">
                  <c:v>19.706978857312752</c:v>
                </c:pt>
                <c:pt idx="271">
                  <c:v>20.617275741985885</c:v>
                </c:pt>
                <c:pt idx="272">
                  <c:v>18.925775782029728</c:v>
                </c:pt>
                <c:pt idx="273">
                  <c:v>20.146391829203072</c:v>
                </c:pt>
                <c:pt idx="274">
                  <c:v>18.66962821452249</c:v>
                </c:pt>
                <c:pt idx="275">
                  <c:v>12.355744261456904</c:v>
                </c:pt>
                <c:pt idx="276">
                  <c:v>18.825139198758365</c:v>
                </c:pt>
                <c:pt idx="277">
                  <c:v>15.833666612435875</c:v>
                </c:pt>
                <c:pt idx="278">
                  <c:v>15.71119559387845</c:v>
                </c:pt>
                <c:pt idx="279">
                  <c:v>22.068486720463241</c:v>
                </c:pt>
                <c:pt idx="280">
                  <c:v>18.853708441566919</c:v>
                </c:pt>
                <c:pt idx="281">
                  <c:v>20.718752205519088</c:v>
                </c:pt>
                <c:pt idx="282">
                  <c:v>15.069374285169653</c:v>
                </c:pt>
                <c:pt idx="283">
                  <c:v>17.125861759025518</c:v>
                </c:pt>
                <c:pt idx="284">
                  <c:v>17.204619135163981</c:v>
                </c:pt>
                <c:pt idx="285">
                  <c:v>20.157863866156468</c:v>
                </c:pt>
                <c:pt idx="286">
                  <c:v>16.837102041080605</c:v>
                </c:pt>
                <c:pt idx="287">
                  <c:v>16.073915741012229</c:v>
                </c:pt>
                <c:pt idx="288">
                  <c:v>20.363178941412979</c:v>
                </c:pt>
                <c:pt idx="289">
                  <c:v>21.554147871952051</c:v>
                </c:pt>
                <c:pt idx="290">
                  <c:v>22.495433993269028</c:v>
                </c:pt>
                <c:pt idx="291">
                  <c:v>20.908451307512983</c:v>
                </c:pt>
                <c:pt idx="292">
                  <c:v>15.98089286577026</c:v>
                </c:pt>
                <c:pt idx="293">
                  <c:v>20.893028124100773</c:v>
                </c:pt>
                <c:pt idx="294">
                  <c:v>22.116733971167431</c:v>
                </c:pt>
                <c:pt idx="295">
                  <c:v>15.870266074235751</c:v>
                </c:pt>
                <c:pt idx="296">
                  <c:v>18.16320664992109</c:v>
                </c:pt>
                <c:pt idx="297">
                  <c:v>14.737814511036046</c:v>
                </c:pt>
                <c:pt idx="298">
                  <c:v>20.224170574378615</c:v>
                </c:pt>
                <c:pt idx="299">
                  <c:v>17.342618638219033</c:v>
                </c:pt>
                <c:pt idx="300">
                  <c:v>19.241257367387032</c:v>
                </c:pt>
                <c:pt idx="301">
                  <c:v>15.864999342547826</c:v>
                </c:pt>
                <c:pt idx="302">
                  <c:v>21.278628119924246</c:v>
                </c:pt>
                <c:pt idx="303">
                  <c:v>20.030703402143086</c:v>
                </c:pt>
                <c:pt idx="304">
                  <c:v>17.445467381881642</c:v>
                </c:pt>
                <c:pt idx="305">
                  <c:v>10.526352313817158</c:v>
                </c:pt>
                <c:pt idx="306">
                  <c:v>15.743063361376986</c:v>
                </c:pt>
                <c:pt idx="307">
                  <c:v>16.73675317426671</c:v>
                </c:pt>
                <c:pt idx="308">
                  <c:v>17.244839242197941</c:v>
                </c:pt>
                <c:pt idx="309">
                  <c:v>13.036989945991492</c:v>
                </c:pt>
                <c:pt idx="310">
                  <c:v>19.103481420559543</c:v>
                </c:pt>
                <c:pt idx="311">
                  <c:v>18.307266764535552</c:v>
                </c:pt>
                <c:pt idx="312">
                  <c:v>20.486834930932002</c:v>
                </c:pt>
                <c:pt idx="313">
                  <c:v>8.2510754363531511</c:v>
                </c:pt>
                <c:pt idx="314">
                  <c:v>17.77409926151768</c:v>
                </c:pt>
                <c:pt idx="315">
                  <c:v>22.147037043912682</c:v>
                </c:pt>
                <c:pt idx="316">
                  <c:v>19.215147926733771</c:v>
                </c:pt>
                <c:pt idx="317">
                  <c:v>20.160884501480751</c:v>
                </c:pt>
                <c:pt idx="318">
                  <c:v>19.483103067495005</c:v>
                </c:pt>
                <c:pt idx="319">
                  <c:v>18.369750487729746</c:v>
                </c:pt>
                <c:pt idx="320">
                  <c:v>21.403838229419296</c:v>
                </c:pt>
                <c:pt idx="321">
                  <c:v>16.403196462110998</c:v>
                </c:pt>
                <c:pt idx="322">
                  <c:v>22.101412654855974</c:v>
                </c:pt>
                <c:pt idx="323">
                  <c:v>17.64775292608909</c:v>
                </c:pt>
                <c:pt idx="324">
                  <c:v>19.252108034609851</c:v>
                </c:pt>
                <c:pt idx="325">
                  <c:v>15.71066126501159</c:v>
                </c:pt>
                <c:pt idx="326">
                  <c:v>15.74519792846788</c:v>
                </c:pt>
                <c:pt idx="327">
                  <c:v>18.91778234851342</c:v>
                </c:pt>
                <c:pt idx="328">
                  <c:v>19.506672164388046</c:v>
                </c:pt>
                <c:pt idx="329">
                  <c:v>17.698968357627301</c:v>
                </c:pt>
                <c:pt idx="330">
                  <c:v>19.462141238341008</c:v>
                </c:pt>
                <c:pt idx="331">
                  <c:v>17.17431203476432</c:v>
                </c:pt>
                <c:pt idx="332">
                  <c:v>20.876233349660467</c:v>
                </c:pt>
                <c:pt idx="333">
                  <c:v>20.19885371753076</c:v>
                </c:pt>
                <c:pt idx="334">
                  <c:v>17.940685651121736</c:v>
                </c:pt>
                <c:pt idx="335">
                  <c:v>17.222839945046427</c:v>
                </c:pt>
                <c:pt idx="336">
                  <c:v>14.535434830220318</c:v>
                </c:pt>
                <c:pt idx="337">
                  <c:v>16.409200795228628</c:v>
                </c:pt>
                <c:pt idx="338">
                  <c:v>19.506821258721839</c:v>
                </c:pt>
                <c:pt idx="339">
                  <c:v>19.572226178114978</c:v>
                </c:pt>
                <c:pt idx="340">
                  <c:v>21.37256661921322</c:v>
                </c:pt>
                <c:pt idx="341">
                  <c:v>10.833094651847574</c:v>
                </c:pt>
                <c:pt idx="342">
                  <c:v>18.772968342941848</c:v>
                </c:pt>
                <c:pt idx="343">
                  <c:v>17.778078028162323</c:v>
                </c:pt>
                <c:pt idx="344">
                  <c:v>18.796418342581102</c:v>
                </c:pt>
                <c:pt idx="345">
                  <c:v>19.464672010045728</c:v>
                </c:pt>
                <c:pt idx="346">
                  <c:v>16.067001382959532</c:v>
                </c:pt>
                <c:pt idx="347">
                  <c:v>20.427439105526446</c:v>
                </c:pt>
                <c:pt idx="348">
                  <c:v>19.188102092470583</c:v>
                </c:pt>
                <c:pt idx="349">
                  <c:v>19.306637083964603</c:v>
                </c:pt>
                <c:pt idx="350">
                  <c:v>15.467588201686821</c:v>
                </c:pt>
                <c:pt idx="351">
                  <c:v>17.12862394238747</c:v>
                </c:pt>
                <c:pt idx="352">
                  <c:v>17.588487830960869</c:v>
                </c:pt>
                <c:pt idx="353">
                  <c:v>21.513341981343828</c:v>
                </c:pt>
                <c:pt idx="354">
                  <c:v>23.086618694708132</c:v>
                </c:pt>
                <c:pt idx="355">
                  <c:v>21.324826485854857</c:v>
                </c:pt>
                <c:pt idx="356">
                  <c:v>25.160400349787313</c:v>
                </c:pt>
                <c:pt idx="357">
                  <c:v>20.353588854936845</c:v>
                </c:pt>
                <c:pt idx="358">
                  <c:v>19.29087173700724</c:v>
                </c:pt>
                <c:pt idx="359">
                  <c:v>18.518187223002919</c:v>
                </c:pt>
                <c:pt idx="360">
                  <c:v>18.429099969570157</c:v>
                </c:pt>
                <c:pt idx="361">
                  <c:v>23.858811808683658</c:v>
                </c:pt>
                <c:pt idx="362">
                  <c:v>19.311547764379821</c:v>
                </c:pt>
                <c:pt idx="363">
                  <c:v>22.592559129053015</c:v>
                </c:pt>
                <c:pt idx="364">
                  <c:v>24.231320279477057</c:v>
                </c:pt>
                <c:pt idx="365">
                  <c:v>19.077698840437694</c:v>
                </c:pt>
                <c:pt idx="366">
                  <c:v>24.344610594247115</c:v>
                </c:pt>
                <c:pt idx="367">
                  <c:v>18.011778816761669</c:v>
                </c:pt>
                <c:pt idx="368">
                  <c:v>21.75350503754882</c:v>
                </c:pt>
                <c:pt idx="369">
                  <c:v>22.423922888737771</c:v>
                </c:pt>
                <c:pt idx="370">
                  <c:v>17.662500564602482</c:v>
                </c:pt>
                <c:pt idx="371">
                  <c:v>14.86018106875493</c:v>
                </c:pt>
                <c:pt idx="372">
                  <c:v>18.107755832248479</c:v>
                </c:pt>
                <c:pt idx="373">
                  <c:v>19.572326518388511</c:v>
                </c:pt>
                <c:pt idx="374">
                  <c:v>22.430130256616163</c:v>
                </c:pt>
                <c:pt idx="375">
                  <c:v>18.068355328944449</c:v>
                </c:pt>
                <c:pt idx="376">
                  <c:v>15.213134725917467</c:v>
                </c:pt>
                <c:pt idx="377">
                  <c:v>18.208628838040287</c:v>
                </c:pt>
                <c:pt idx="378">
                  <c:v>18.306142949946921</c:v>
                </c:pt>
                <c:pt idx="379">
                  <c:v>19.939637401364497</c:v>
                </c:pt>
                <c:pt idx="380">
                  <c:v>18.170131559527857</c:v>
                </c:pt>
                <c:pt idx="381">
                  <c:v>16.850565352677719</c:v>
                </c:pt>
                <c:pt idx="382">
                  <c:v>17.165181561349414</c:v>
                </c:pt>
                <c:pt idx="383">
                  <c:v>17.096233064452971</c:v>
                </c:pt>
                <c:pt idx="384">
                  <c:v>16.103905297090087</c:v>
                </c:pt>
                <c:pt idx="385">
                  <c:v>17.27947116687357</c:v>
                </c:pt>
                <c:pt idx="386">
                  <c:v>18.473123229099539</c:v>
                </c:pt>
                <c:pt idx="387">
                  <c:v>14.585647672952287</c:v>
                </c:pt>
                <c:pt idx="388">
                  <c:v>15.707906183532296</c:v>
                </c:pt>
                <c:pt idx="389">
                  <c:v>15.562101529757557</c:v>
                </c:pt>
                <c:pt idx="390">
                  <c:v>15.739681605069009</c:v>
                </c:pt>
                <c:pt idx="391">
                  <c:v>14.328269475490044</c:v>
                </c:pt>
                <c:pt idx="392">
                  <c:v>15.182079988480504</c:v>
                </c:pt>
                <c:pt idx="393">
                  <c:v>13.865173771614449</c:v>
                </c:pt>
                <c:pt idx="394">
                  <c:v>14.895872141833467</c:v>
                </c:pt>
                <c:pt idx="395">
                  <c:v>14.463469069777235</c:v>
                </c:pt>
                <c:pt idx="396">
                  <c:v>14.335619024560371</c:v>
                </c:pt>
                <c:pt idx="397">
                  <c:v>10.50642756687051</c:v>
                </c:pt>
                <c:pt idx="398">
                  <c:v>15.951839774459744</c:v>
                </c:pt>
                <c:pt idx="399">
                  <c:v>15.932451950201227</c:v>
                </c:pt>
                <c:pt idx="400">
                  <c:v>15.442523484663905</c:v>
                </c:pt>
                <c:pt idx="401">
                  <c:v>11.444546496103627</c:v>
                </c:pt>
                <c:pt idx="402">
                  <c:v>19.822477517669316</c:v>
                </c:pt>
                <c:pt idx="403">
                  <c:v>18.640523874789213</c:v>
                </c:pt>
                <c:pt idx="404">
                  <c:v>19.599997825149252</c:v>
                </c:pt>
                <c:pt idx="405">
                  <c:v>21.794949997382062</c:v>
                </c:pt>
                <c:pt idx="406">
                  <c:v>19.504249672786678</c:v>
                </c:pt>
                <c:pt idx="407">
                  <c:v>18.661756323240891</c:v>
                </c:pt>
                <c:pt idx="408">
                  <c:v>17.485271731873414</c:v>
                </c:pt>
                <c:pt idx="409">
                  <c:v>16.639790090892198</c:v>
                </c:pt>
                <c:pt idx="410">
                  <c:v>16.236722606120431</c:v>
                </c:pt>
                <c:pt idx="411">
                  <c:v>15.831850213466385</c:v>
                </c:pt>
                <c:pt idx="412">
                  <c:v>17.39920658117645</c:v>
                </c:pt>
                <c:pt idx="413">
                  <c:v>14.79952368380525</c:v>
                </c:pt>
                <c:pt idx="414">
                  <c:v>17.853941474232837</c:v>
                </c:pt>
                <c:pt idx="415">
                  <c:v>18.869682857909609</c:v>
                </c:pt>
                <c:pt idx="416">
                  <c:v>17.806788584445993</c:v>
                </c:pt>
                <c:pt idx="417">
                  <c:v>17.453226429320139</c:v>
                </c:pt>
                <c:pt idx="418">
                  <c:v>13.492414199440271</c:v>
                </c:pt>
                <c:pt idx="419">
                  <c:v>20.107389832315853</c:v>
                </c:pt>
                <c:pt idx="420">
                  <c:v>18.56114853442222</c:v>
                </c:pt>
                <c:pt idx="421">
                  <c:v>26.008836815288827</c:v>
                </c:pt>
                <c:pt idx="422">
                  <c:v>13.265416606071408</c:v>
                </c:pt>
                <c:pt idx="423">
                  <c:v>20.920366263118982</c:v>
                </c:pt>
                <c:pt idx="424">
                  <c:v>20.383150709970369</c:v>
                </c:pt>
                <c:pt idx="425">
                  <c:v>22.335164143198973</c:v>
                </c:pt>
                <c:pt idx="426">
                  <c:v>23.265556018111639</c:v>
                </c:pt>
                <c:pt idx="427">
                  <c:v>20.683362078632189</c:v>
                </c:pt>
                <c:pt idx="428">
                  <c:v>20.566284651138556</c:v>
                </c:pt>
                <c:pt idx="429">
                  <c:v>22.17871133686565</c:v>
                </c:pt>
                <c:pt idx="430">
                  <c:v>18.293008213210044</c:v>
                </c:pt>
                <c:pt idx="431">
                  <c:v>21.093237613705103</c:v>
                </c:pt>
                <c:pt idx="432">
                  <c:v>17.287344915410472</c:v>
                </c:pt>
                <c:pt idx="433">
                  <c:v>20.623954245762206</c:v>
                </c:pt>
                <c:pt idx="434">
                  <c:v>18.483966513395167</c:v>
                </c:pt>
                <c:pt idx="435">
                  <c:v>19.414450010404455</c:v>
                </c:pt>
                <c:pt idx="436">
                  <c:v>20.863317483914162</c:v>
                </c:pt>
                <c:pt idx="437">
                  <c:v>18.940690390210776</c:v>
                </c:pt>
                <c:pt idx="438">
                  <c:v>19.482805857218917</c:v>
                </c:pt>
                <c:pt idx="439">
                  <c:v>19.506940482206609</c:v>
                </c:pt>
                <c:pt idx="440">
                  <c:v>17.718848645732628</c:v>
                </c:pt>
                <c:pt idx="441">
                  <c:v>18.805310671980305</c:v>
                </c:pt>
                <c:pt idx="442">
                  <c:v>22.97250191995904</c:v>
                </c:pt>
                <c:pt idx="443">
                  <c:v>18.329932721478407</c:v>
                </c:pt>
                <c:pt idx="444">
                  <c:v>0</c:v>
                </c:pt>
                <c:pt idx="445">
                  <c:v>16.927481761893777</c:v>
                </c:pt>
                <c:pt idx="446">
                  <c:v>12.560282051054438</c:v>
                </c:pt>
                <c:pt idx="447">
                  <c:v>18.173049037631468</c:v>
                </c:pt>
                <c:pt idx="448">
                  <c:v>15.226580648979771</c:v>
                </c:pt>
                <c:pt idx="449">
                  <c:v>16.453195357008664</c:v>
                </c:pt>
                <c:pt idx="450">
                  <c:v>19.069910610478971</c:v>
                </c:pt>
                <c:pt idx="451">
                  <c:v>22.796693751978633</c:v>
                </c:pt>
                <c:pt idx="452">
                  <c:v>20.070043766595372</c:v>
                </c:pt>
                <c:pt idx="453">
                  <c:v>18.231044745016572</c:v>
                </c:pt>
                <c:pt idx="454">
                  <c:v>17.068516194093096</c:v>
                </c:pt>
                <c:pt idx="455">
                  <c:v>13.196184398577458</c:v>
                </c:pt>
                <c:pt idx="456">
                  <c:v>14.719880382573168</c:v>
                </c:pt>
                <c:pt idx="457">
                  <c:v>16.40174088660002</c:v>
                </c:pt>
                <c:pt idx="458">
                  <c:v>14.186332200994517</c:v>
                </c:pt>
                <c:pt idx="459">
                  <c:v>17.329011304201114</c:v>
                </c:pt>
                <c:pt idx="460">
                  <c:v>16.369591038368075</c:v>
                </c:pt>
                <c:pt idx="461">
                  <c:v>18.845594615259056</c:v>
                </c:pt>
                <c:pt idx="462">
                  <c:v>16.249581359689927</c:v>
                </c:pt>
                <c:pt idx="463">
                  <c:v>17.46037837078828</c:v>
                </c:pt>
                <c:pt idx="464">
                  <c:v>17.909898896020984</c:v>
                </c:pt>
                <c:pt idx="465">
                  <c:v>28.848410813772947</c:v>
                </c:pt>
                <c:pt idx="466">
                  <c:v>20.655604744774042</c:v>
                </c:pt>
                <c:pt idx="467">
                  <c:v>24.175520474245879</c:v>
                </c:pt>
                <c:pt idx="468">
                  <c:v>28.249571361105875</c:v>
                </c:pt>
                <c:pt idx="469">
                  <c:v>22.848530097530485</c:v>
                </c:pt>
                <c:pt idx="470">
                  <c:v>27.294921238321155</c:v>
                </c:pt>
                <c:pt idx="471">
                  <c:v>19.760525013153348</c:v>
                </c:pt>
                <c:pt idx="472">
                  <c:v>22.810347952375544</c:v>
                </c:pt>
                <c:pt idx="473">
                  <c:v>24.619186830521844</c:v>
                </c:pt>
                <c:pt idx="474">
                  <c:v>19.234232426166542</c:v>
                </c:pt>
                <c:pt idx="475">
                  <c:v>21.802600504091611</c:v>
                </c:pt>
                <c:pt idx="476">
                  <c:v>20.386932987779691</c:v>
                </c:pt>
                <c:pt idx="477">
                  <c:v>22.593936786574464</c:v>
                </c:pt>
                <c:pt idx="478">
                  <c:v>24.39467721872461</c:v>
                </c:pt>
                <c:pt idx="479">
                  <c:v>21.287530543408611</c:v>
                </c:pt>
                <c:pt idx="480">
                  <c:v>15.119132896327498</c:v>
                </c:pt>
                <c:pt idx="481">
                  <c:v>8.2179553213152072</c:v>
                </c:pt>
                <c:pt idx="482">
                  <c:v>7.5289816301052248</c:v>
                </c:pt>
                <c:pt idx="483">
                  <c:v>15.903228359202172</c:v>
                </c:pt>
                <c:pt idx="484">
                  <c:v>14.501834363868181</c:v>
                </c:pt>
                <c:pt idx="485">
                  <c:v>23.825996390044818</c:v>
                </c:pt>
                <c:pt idx="486">
                  <c:v>15.652986896860062</c:v>
                </c:pt>
                <c:pt idx="487">
                  <c:v>19.900985366057906</c:v>
                </c:pt>
                <c:pt idx="488">
                  <c:v>27.291522791690078</c:v>
                </c:pt>
                <c:pt idx="489">
                  <c:v>16.666264645072363</c:v>
                </c:pt>
                <c:pt idx="490">
                  <c:v>17.513408943345645</c:v>
                </c:pt>
                <c:pt idx="491">
                  <c:v>15.719738170766949</c:v>
                </c:pt>
                <c:pt idx="492">
                  <c:v>16.626311340774755</c:v>
                </c:pt>
                <c:pt idx="493">
                  <c:v>16.925350515360453</c:v>
                </c:pt>
                <c:pt idx="494">
                  <c:v>8.9349316896146878</c:v>
                </c:pt>
                <c:pt idx="495">
                  <c:v>20.329405277101788</c:v>
                </c:pt>
                <c:pt idx="496">
                  <c:v>20.309215312881573</c:v>
                </c:pt>
                <c:pt idx="497">
                  <c:v>21.530489600423074</c:v>
                </c:pt>
                <c:pt idx="498">
                  <c:v>9.6583435086226999</c:v>
                </c:pt>
                <c:pt idx="499">
                  <c:v>18.208345318097429</c:v>
                </c:pt>
                <c:pt idx="500">
                  <c:v>16.784666386697186</c:v>
                </c:pt>
                <c:pt idx="501">
                  <c:v>20.334846455888695</c:v>
                </c:pt>
                <c:pt idx="502">
                  <c:v>20.368909748140553</c:v>
                </c:pt>
                <c:pt idx="503">
                  <c:v>18.584238864415077</c:v>
                </c:pt>
                <c:pt idx="504">
                  <c:v>21.679525998803271</c:v>
                </c:pt>
                <c:pt idx="505">
                  <c:v>20.241994180387444</c:v>
                </c:pt>
                <c:pt idx="506">
                  <c:v>18.525645997109315</c:v>
                </c:pt>
                <c:pt idx="507">
                  <c:v>16.387989015553035</c:v>
                </c:pt>
                <c:pt idx="508">
                  <c:v>18.985450966305862</c:v>
                </c:pt>
                <c:pt idx="509">
                  <c:v>22.035241656023267</c:v>
                </c:pt>
                <c:pt idx="510">
                  <c:v>17.885061389193023</c:v>
                </c:pt>
                <c:pt idx="511">
                  <c:v>17.790289028012673</c:v>
                </c:pt>
                <c:pt idx="512">
                  <c:v>21.938095715475495</c:v>
                </c:pt>
                <c:pt idx="513">
                  <c:v>18.49730883382799</c:v>
                </c:pt>
                <c:pt idx="514">
                  <c:v>21.711754744465434</c:v>
                </c:pt>
                <c:pt idx="515">
                  <c:v>20.799874614671239</c:v>
                </c:pt>
                <c:pt idx="516">
                  <c:v>18.388299924255865</c:v>
                </c:pt>
                <c:pt idx="517">
                  <c:v>20.778585907208857</c:v>
                </c:pt>
                <c:pt idx="518">
                  <c:v>21.038689412761858</c:v>
                </c:pt>
                <c:pt idx="519">
                  <c:v>19.363534207142266</c:v>
                </c:pt>
                <c:pt idx="520">
                  <c:v>18.654867837485586</c:v>
                </c:pt>
                <c:pt idx="521">
                  <c:v>19.958665352555535</c:v>
                </c:pt>
                <c:pt idx="522">
                  <c:v>23.382401856620493</c:v>
                </c:pt>
                <c:pt idx="523">
                  <c:v>22.865344274131385</c:v>
                </c:pt>
                <c:pt idx="524">
                  <c:v>27.830225717427592</c:v>
                </c:pt>
                <c:pt idx="525">
                  <c:v>18.633644599393453</c:v>
                </c:pt>
                <c:pt idx="526">
                  <c:v>20.733375014386183</c:v>
                </c:pt>
                <c:pt idx="527">
                  <c:v>20.538326484871124</c:v>
                </c:pt>
                <c:pt idx="528">
                  <c:v>24.355169864629065</c:v>
                </c:pt>
                <c:pt idx="529">
                  <c:v>19.226501698303736</c:v>
                </c:pt>
                <c:pt idx="530">
                  <c:v>22.21137846858965</c:v>
                </c:pt>
                <c:pt idx="531">
                  <c:v>19.888444212799222</c:v>
                </c:pt>
                <c:pt idx="532">
                  <c:v>23.082358114634825</c:v>
                </c:pt>
                <c:pt idx="533">
                  <c:v>22.030343644951806</c:v>
                </c:pt>
                <c:pt idx="534">
                  <c:v>18.401428803964482</c:v>
                </c:pt>
                <c:pt idx="535">
                  <c:v>26.329141723150329</c:v>
                </c:pt>
                <c:pt idx="536">
                  <c:v>20.152154696132595</c:v>
                </c:pt>
                <c:pt idx="537">
                  <c:v>20.590789950096813</c:v>
                </c:pt>
                <c:pt idx="538">
                  <c:v>25.553713640304988</c:v>
                </c:pt>
                <c:pt idx="539">
                  <c:v>23.653128342059095</c:v>
                </c:pt>
                <c:pt idx="540">
                  <c:v>19.133492577026576</c:v>
                </c:pt>
                <c:pt idx="541">
                  <c:v>25.973553745822656</c:v>
                </c:pt>
                <c:pt idx="542">
                  <c:v>15.277475020548954</c:v>
                </c:pt>
                <c:pt idx="543">
                  <c:v>19.913588729312725</c:v>
                </c:pt>
                <c:pt idx="544">
                  <c:v>22.053639936293184</c:v>
                </c:pt>
                <c:pt idx="545">
                  <c:v>19.188796648208154</c:v>
                </c:pt>
                <c:pt idx="546">
                  <c:v>23.363959658889534</c:v>
                </c:pt>
                <c:pt idx="547">
                  <c:v>0.82123772798332473</c:v>
                </c:pt>
                <c:pt idx="548">
                  <c:v>19.579007063743436</c:v>
                </c:pt>
                <c:pt idx="549">
                  <c:v>16.486113715887111</c:v>
                </c:pt>
                <c:pt idx="550">
                  <c:v>123.79880760554302</c:v>
                </c:pt>
                <c:pt idx="551">
                  <c:v>28.645454813374002</c:v>
                </c:pt>
                <c:pt idx="552">
                  <c:v>21.735705800484727</c:v>
                </c:pt>
                <c:pt idx="553">
                  <c:v>25.793293392962621</c:v>
                </c:pt>
                <c:pt idx="554">
                  <c:v>25.49668037160157</c:v>
                </c:pt>
                <c:pt idx="555">
                  <c:v>20.907688065069962</c:v>
                </c:pt>
                <c:pt idx="556">
                  <c:v>23.852334711490151</c:v>
                </c:pt>
                <c:pt idx="557">
                  <c:v>25.60125830326551</c:v>
                </c:pt>
                <c:pt idx="558">
                  <c:v>21.869706537611584</c:v>
                </c:pt>
                <c:pt idx="559">
                  <c:v>25.222711185764137</c:v>
                </c:pt>
                <c:pt idx="560">
                  <c:v>16.701612691236001</c:v>
                </c:pt>
                <c:pt idx="561">
                  <c:v>22.95288679857282</c:v>
                </c:pt>
                <c:pt idx="562">
                  <c:v>26.852970961325475</c:v>
                </c:pt>
                <c:pt idx="563">
                  <c:v>26.292843155639307</c:v>
                </c:pt>
                <c:pt idx="564">
                  <c:v>22.621057907425399</c:v>
                </c:pt>
                <c:pt idx="565">
                  <c:v>19.77364919379864</c:v>
                </c:pt>
                <c:pt idx="566">
                  <c:v>25.341387083655402</c:v>
                </c:pt>
                <c:pt idx="567">
                  <c:v>22.745175189359884</c:v>
                </c:pt>
                <c:pt idx="568">
                  <c:v>20.13514994393908</c:v>
                </c:pt>
                <c:pt idx="569">
                  <c:v>16.600458101637852</c:v>
                </c:pt>
                <c:pt idx="570">
                  <c:v>22.015333780115771</c:v>
                </c:pt>
                <c:pt idx="571">
                  <c:v>19.890499604385671</c:v>
                </c:pt>
                <c:pt idx="572">
                  <c:v>24.244519094235855</c:v>
                </c:pt>
                <c:pt idx="573">
                  <c:v>22.617973260147217</c:v>
                </c:pt>
                <c:pt idx="574">
                  <c:v>25.257123002084779</c:v>
                </c:pt>
                <c:pt idx="575">
                  <c:v>25.302688129139639</c:v>
                </c:pt>
                <c:pt idx="576">
                  <c:v>25.484421876266925</c:v>
                </c:pt>
                <c:pt idx="577">
                  <c:v>24.56729305800906</c:v>
                </c:pt>
                <c:pt idx="578">
                  <c:v>21.913910237751669</c:v>
                </c:pt>
                <c:pt idx="579">
                  <c:v>24.64601380419214</c:v>
                </c:pt>
                <c:pt idx="580">
                  <c:v>20.975836847687003</c:v>
                </c:pt>
                <c:pt idx="581">
                  <c:v>19.921680810735133</c:v>
                </c:pt>
                <c:pt idx="582">
                  <c:v>23.811631800550344</c:v>
                </c:pt>
                <c:pt idx="583">
                  <c:v>20.922100861848278</c:v>
                </c:pt>
                <c:pt idx="584">
                  <c:v>28.984033562883916</c:v>
                </c:pt>
                <c:pt idx="585">
                  <c:v>25.400578384491755</c:v>
                </c:pt>
                <c:pt idx="586">
                  <c:v>22.415796346335345</c:v>
                </c:pt>
                <c:pt idx="587">
                  <c:v>23.818254431117985</c:v>
                </c:pt>
                <c:pt idx="588">
                  <c:v>21.565730845648314</c:v>
                </c:pt>
                <c:pt idx="589">
                  <c:v>18.939962515456543</c:v>
                </c:pt>
                <c:pt idx="590">
                  <c:v>21.523905101539114</c:v>
                </c:pt>
                <c:pt idx="591">
                  <c:v>23.913515682576982</c:v>
                </c:pt>
                <c:pt idx="592">
                  <c:v>20.570744683729966</c:v>
                </c:pt>
                <c:pt idx="593">
                  <c:v>21.622694946937347</c:v>
                </c:pt>
                <c:pt idx="594">
                  <c:v>23.253857880792744</c:v>
                </c:pt>
                <c:pt idx="595">
                  <c:v>23.395759427535946</c:v>
                </c:pt>
                <c:pt idx="596">
                  <c:v>18.923631086712902</c:v>
                </c:pt>
                <c:pt idx="597">
                  <c:v>20.677094310825474</c:v>
                </c:pt>
                <c:pt idx="598">
                  <c:v>20.156973391082111</c:v>
                </c:pt>
                <c:pt idx="599">
                  <c:v>17.931810408710028</c:v>
                </c:pt>
                <c:pt idx="600">
                  <c:v>13.879871144707048</c:v>
                </c:pt>
                <c:pt idx="601">
                  <c:v>21.87391535029543</c:v>
                </c:pt>
                <c:pt idx="602">
                  <c:v>18.835854720979516</c:v>
                </c:pt>
                <c:pt idx="603">
                  <c:v>19.352554102800831</c:v>
                </c:pt>
                <c:pt idx="604">
                  <c:v>20.599478577223799</c:v>
                </c:pt>
                <c:pt idx="605">
                  <c:v>21.709857302936726</c:v>
                </c:pt>
                <c:pt idx="606">
                  <c:v>17.339909965123177</c:v>
                </c:pt>
                <c:pt idx="607">
                  <c:v>18.854695697083368</c:v>
                </c:pt>
                <c:pt idx="608">
                  <c:v>22.054956809011887</c:v>
                </c:pt>
                <c:pt idx="609">
                  <c:v>18.595650680706481</c:v>
                </c:pt>
                <c:pt idx="610">
                  <c:v>21.550999613244876</c:v>
                </c:pt>
                <c:pt idx="611">
                  <c:v>19.667602436255784</c:v>
                </c:pt>
                <c:pt idx="612">
                  <c:v>18.048562847396816</c:v>
                </c:pt>
                <c:pt idx="613">
                  <c:v>17.481508518191184</c:v>
                </c:pt>
                <c:pt idx="614">
                  <c:v>20.406911641839706</c:v>
                </c:pt>
                <c:pt idx="615">
                  <c:v>24.650624579871739</c:v>
                </c:pt>
                <c:pt idx="616">
                  <c:v>20.479264663410223</c:v>
                </c:pt>
                <c:pt idx="617">
                  <c:v>22.87610458886828</c:v>
                </c:pt>
                <c:pt idx="618">
                  <c:v>22.628448179361296</c:v>
                </c:pt>
                <c:pt idx="619">
                  <c:v>21.27200472015604</c:v>
                </c:pt>
                <c:pt idx="620">
                  <c:v>21.657752544132581</c:v>
                </c:pt>
                <c:pt idx="621">
                  <c:v>24.855032207447955</c:v>
                </c:pt>
                <c:pt idx="622">
                  <c:v>21.815400763455781</c:v>
                </c:pt>
                <c:pt idx="623">
                  <c:v>24.326461143593757</c:v>
                </c:pt>
                <c:pt idx="624">
                  <c:v>17.29945197593435</c:v>
                </c:pt>
                <c:pt idx="625">
                  <c:v>17.29945197593435</c:v>
                </c:pt>
                <c:pt idx="626">
                  <c:v>22.55975742334342</c:v>
                </c:pt>
                <c:pt idx="627">
                  <c:v>19.145339490836818</c:v>
                </c:pt>
                <c:pt idx="628">
                  <c:v>14.876462499218674</c:v>
                </c:pt>
                <c:pt idx="629">
                  <c:v>10.687473931830695</c:v>
                </c:pt>
                <c:pt idx="630">
                  <c:v>19.921155671051288</c:v>
                </c:pt>
                <c:pt idx="631">
                  <c:v>19.493029422810153</c:v>
                </c:pt>
                <c:pt idx="632">
                  <c:v>17.993278402207668</c:v>
                </c:pt>
                <c:pt idx="633">
                  <c:v>17.170843357040056</c:v>
                </c:pt>
                <c:pt idx="634">
                  <c:v>11.074210311965464</c:v>
                </c:pt>
                <c:pt idx="635">
                  <c:v>22.965006701561453</c:v>
                </c:pt>
                <c:pt idx="636">
                  <c:v>24.877882028868768</c:v>
                </c:pt>
                <c:pt idx="637">
                  <c:v>15.935344089799376</c:v>
                </c:pt>
                <c:pt idx="638">
                  <c:v>23.196339194167013</c:v>
                </c:pt>
                <c:pt idx="639">
                  <c:v>8.4843964892100718</c:v>
                </c:pt>
                <c:pt idx="640">
                  <c:v>20.251860229927221</c:v>
                </c:pt>
                <c:pt idx="641">
                  <c:v>20.295215802694681</c:v>
                </c:pt>
                <c:pt idx="642">
                  <c:v>17.836625331251877</c:v>
                </c:pt>
                <c:pt idx="643">
                  <c:v>24.207202558560983</c:v>
                </c:pt>
                <c:pt idx="644">
                  <c:v>15.478123407410628</c:v>
                </c:pt>
                <c:pt idx="645">
                  <c:v>14.365488346143966</c:v>
                </c:pt>
                <c:pt idx="646">
                  <c:v>21.063476163004143</c:v>
                </c:pt>
                <c:pt idx="647">
                  <c:v>27.501199760047992</c:v>
                </c:pt>
                <c:pt idx="648">
                  <c:v>22.027343114652098</c:v>
                </c:pt>
                <c:pt idx="649">
                  <c:v>15.404916006297901</c:v>
                </c:pt>
                <c:pt idx="650">
                  <c:v>20.474466482900958</c:v>
                </c:pt>
                <c:pt idx="651">
                  <c:v>17.597173352512979</c:v>
                </c:pt>
                <c:pt idx="652">
                  <c:v>22.955809187155655</c:v>
                </c:pt>
                <c:pt idx="653">
                  <c:v>23.521587806765261</c:v>
                </c:pt>
                <c:pt idx="654">
                  <c:v>26.300499065993812</c:v>
                </c:pt>
                <c:pt idx="655">
                  <c:v>17.026666156187485</c:v>
                </c:pt>
                <c:pt idx="656">
                  <c:v>20.026983044487022</c:v>
                </c:pt>
                <c:pt idx="657">
                  <c:v>24.915302517433364</c:v>
                </c:pt>
                <c:pt idx="658">
                  <c:v>21.992538810817237</c:v>
                </c:pt>
                <c:pt idx="659">
                  <c:v>23.410836494930301</c:v>
                </c:pt>
                <c:pt idx="660">
                  <c:v>22.360695621197337</c:v>
                </c:pt>
                <c:pt idx="661">
                  <c:v>25.064809491985397</c:v>
                </c:pt>
                <c:pt idx="662">
                  <c:v>22.930898404701935</c:v>
                </c:pt>
                <c:pt idx="663">
                  <c:v>27.774717350859234</c:v>
                </c:pt>
                <c:pt idx="664">
                  <c:v>18.959727733067496</c:v>
                </c:pt>
                <c:pt idx="665">
                  <c:v>24.137833969654803</c:v>
                </c:pt>
                <c:pt idx="666">
                  <c:v>24.696846849592877</c:v>
                </c:pt>
                <c:pt idx="667">
                  <c:v>18.775668263595708</c:v>
                </c:pt>
                <c:pt idx="668">
                  <c:v>19.262360210144326</c:v>
                </c:pt>
                <c:pt idx="669">
                  <c:v>22.192067272258257</c:v>
                </c:pt>
                <c:pt idx="670">
                  <c:v>24.019400204235403</c:v>
                </c:pt>
                <c:pt idx="671">
                  <c:v>22.456604570139511</c:v>
                </c:pt>
                <c:pt idx="672">
                  <c:v>16.151970243703737</c:v>
                </c:pt>
                <c:pt idx="673">
                  <c:v>19.57552152019538</c:v>
                </c:pt>
                <c:pt idx="674">
                  <c:v>20.506288768799543</c:v>
                </c:pt>
                <c:pt idx="675">
                  <c:v>15.611958262627033</c:v>
                </c:pt>
                <c:pt idx="676">
                  <c:v>20.966525403343958</c:v>
                </c:pt>
                <c:pt idx="677">
                  <c:v>16.304086906189276</c:v>
                </c:pt>
                <c:pt idx="678">
                  <c:v>21.611487791135673</c:v>
                </c:pt>
                <c:pt idx="679">
                  <c:v>10.850742508112235</c:v>
                </c:pt>
                <c:pt idx="680">
                  <c:v>19.282470011840818</c:v>
                </c:pt>
                <c:pt idx="681">
                  <c:v>26.681982130296184</c:v>
                </c:pt>
                <c:pt idx="682">
                  <c:v>31.926395275861374</c:v>
                </c:pt>
                <c:pt idx="683">
                  <c:v>26.138239743427889</c:v>
                </c:pt>
                <c:pt idx="684">
                  <c:v>20.373493554424446</c:v>
                </c:pt>
                <c:pt idx="685">
                  <c:v>23.97273555313771</c:v>
                </c:pt>
                <c:pt idx="686">
                  <c:v>25.426233938416839</c:v>
                </c:pt>
                <c:pt idx="687">
                  <c:v>22.792073874257778</c:v>
                </c:pt>
                <c:pt idx="688">
                  <c:v>22.621218427678063</c:v>
                </c:pt>
                <c:pt idx="689">
                  <c:v>27.866712516266492</c:v>
                </c:pt>
                <c:pt idx="690">
                  <c:v>26.793925133488315</c:v>
                </c:pt>
                <c:pt idx="691">
                  <c:v>25.584470840690049</c:v>
                </c:pt>
                <c:pt idx="692">
                  <c:v>23.942298414524885</c:v>
                </c:pt>
                <c:pt idx="693">
                  <c:v>18.127198922968194</c:v>
                </c:pt>
                <c:pt idx="694">
                  <c:v>24.919703609046216</c:v>
                </c:pt>
                <c:pt idx="695">
                  <c:v>22.513762702114679</c:v>
                </c:pt>
                <c:pt idx="696">
                  <c:v>23.583764571156941</c:v>
                </c:pt>
                <c:pt idx="697">
                  <c:v>21.843349869815384</c:v>
                </c:pt>
                <c:pt idx="698">
                  <c:v>21.683726545712322</c:v>
                </c:pt>
                <c:pt idx="699">
                  <c:v>29.343891146349147</c:v>
                </c:pt>
                <c:pt idx="700">
                  <c:v>25.557922868033277</c:v>
                </c:pt>
                <c:pt idx="701">
                  <c:v>27.921995015178581</c:v>
                </c:pt>
                <c:pt idx="702">
                  <c:v>23.676483272360844</c:v>
                </c:pt>
                <c:pt idx="703">
                  <c:v>26.169887963960832</c:v>
                </c:pt>
                <c:pt idx="704">
                  <c:v>31.57062003264738</c:v>
                </c:pt>
                <c:pt idx="705">
                  <c:v>26.145342617443369</c:v>
                </c:pt>
                <c:pt idx="706">
                  <c:v>26.149951929216677</c:v>
                </c:pt>
                <c:pt idx="707">
                  <c:v>31.056429043911873</c:v>
                </c:pt>
                <c:pt idx="708">
                  <c:v>25.090025948073038</c:v>
                </c:pt>
                <c:pt idx="709">
                  <c:v>25.287631777065872</c:v>
                </c:pt>
                <c:pt idx="710">
                  <c:v>24.235119742411761</c:v>
                </c:pt>
                <c:pt idx="711">
                  <c:v>19.24867547639958</c:v>
                </c:pt>
                <c:pt idx="712">
                  <c:v>26.020430802703434</c:v>
                </c:pt>
                <c:pt idx="713">
                  <c:v>21.223408256702246</c:v>
                </c:pt>
                <c:pt idx="714">
                  <c:v>23.36588094915491</c:v>
                </c:pt>
                <c:pt idx="715">
                  <c:v>24.255607688550896</c:v>
                </c:pt>
                <c:pt idx="716">
                  <c:v>25.618940864038311</c:v>
                </c:pt>
                <c:pt idx="717">
                  <c:v>23.230415465677726</c:v>
                </c:pt>
                <c:pt idx="718">
                  <c:v>20.956675954161859</c:v>
                </c:pt>
                <c:pt idx="719">
                  <c:v>26.692921788247375</c:v>
                </c:pt>
                <c:pt idx="720">
                  <c:v>24.691262843644882</c:v>
                </c:pt>
                <c:pt idx="721">
                  <c:v>19.632165232302899</c:v>
                </c:pt>
                <c:pt idx="722">
                  <c:v>26.891816870452363</c:v>
                </c:pt>
                <c:pt idx="723">
                  <c:v>22.53512780506426</c:v>
                </c:pt>
                <c:pt idx="724">
                  <c:v>19.706589331158469</c:v>
                </c:pt>
                <c:pt idx="725">
                  <c:v>25.460091149296876</c:v>
                </c:pt>
                <c:pt idx="726">
                  <c:v>19.895065968781598</c:v>
                </c:pt>
                <c:pt idx="727">
                  <c:v>25.623889046136426</c:v>
                </c:pt>
                <c:pt idx="728">
                  <c:v>25.427693203106525</c:v>
                </c:pt>
                <c:pt idx="729">
                  <c:v>26.441716934763178</c:v>
                </c:pt>
                <c:pt idx="730">
                  <c:v>22.376931568530537</c:v>
                </c:pt>
                <c:pt idx="731">
                  <c:v>19.835044589742406</c:v>
                </c:pt>
                <c:pt idx="732">
                  <c:v>23.983580844853577</c:v>
                </c:pt>
                <c:pt idx="733">
                  <c:v>23.860140534914894</c:v>
                </c:pt>
                <c:pt idx="734">
                  <c:v>16.458393347436648</c:v>
                </c:pt>
                <c:pt idx="735">
                  <c:v>21.550980563404881</c:v>
                </c:pt>
                <c:pt idx="736">
                  <c:v>16.412244304974429</c:v>
                </c:pt>
                <c:pt idx="737">
                  <c:v>19.48869248134293</c:v>
                </c:pt>
                <c:pt idx="738">
                  <c:v>21.493229245193461</c:v>
                </c:pt>
                <c:pt idx="739">
                  <c:v>22.360509289785757</c:v>
                </c:pt>
                <c:pt idx="740">
                  <c:v>18.397572043275861</c:v>
                </c:pt>
                <c:pt idx="741">
                  <c:v>22.673655842328934</c:v>
                </c:pt>
                <c:pt idx="742">
                  <c:v>24.68402973487467</c:v>
                </c:pt>
                <c:pt idx="743">
                  <c:v>23.470826480563147</c:v>
                </c:pt>
                <c:pt idx="744">
                  <c:v>20.446469448174824</c:v>
                </c:pt>
                <c:pt idx="745">
                  <c:v>22.715331373447217</c:v>
                </c:pt>
                <c:pt idx="746">
                  <c:v>13.450745401846612</c:v>
                </c:pt>
                <c:pt idx="747">
                  <c:v>20.834835910270129</c:v>
                </c:pt>
                <c:pt idx="748">
                  <c:v>21.353817354818403</c:v>
                </c:pt>
                <c:pt idx="749">
                  <c:v>21.575143573566287</c:v>
                </c:pt>
                <c:pt idx="750">
                  <c:v>24.047779834258751</c:v>
                </c:pt>
                <c:pt idx="751">
                  <c:v>19.264911055024413</c:v>
                </c:pt>
                <c:pt idx="752">
                  <c:v>18.213055301944667</c:v>
                </c:pt>
                <c:pt idx="753">
                  <c:v>22.471574649581687</c:v>
                </c:pt>
                <c:pt idx="754">
                  <c:v>15.498356755838246</c:v>
                </c:pt>
                <c:pt idx="755">
                  <c:v>22.224253570873024</c:v>
                </c:pt>
                <c:pt idx="756">
                  <c:v>19.310236198645256</c:v>
                </c:pt>
                <c:pt idx="757">
                  <c:v>21.449117687484801</c:v>
                </c:pt>
                <c:pt idx="758">
                  <c:v>23.290374228395063</c:v>
                </c:pt>
                <c:pt idx="759">
                  <c:v>19.241538257066221</c:v>
                </c:pt>
                <c:pt idx="760">
                  <c:v>19.79522024823558</c:v>
                </c:pt>
                <c:pt idx="761">
                  <c:v>20.305708062348415</c:v>
                </c:pt>
                <c:pt idx="762">
                  <c:v>18.51401413599805</c:v>
                </c:pt>
                <c:pt idx="763">
                  <c:v>26.186524039199494</c:v>
                </c:pt>
                <c:pt idx="764">
                  <c:v>13.673175304509074</c:v>
                </c:pt>
                <c:pt idx="765">
                  <c:v>17.677828560768585</c:v>
                </c:pt>
                <c:pt idx="766">
                  <c:v>16.958624525018344</c:v>
                </c:pt>
                <c:pt idx="767">
                  <c:v>25.114835812240518</c:v>
                </c:pt>
                <c:pt idx="768">
                  <c:v>20.590720054068377</c:v>
                </c:pt>
                <c:pt idx="769">
                  <c:v>19.393304911846467</c:v>
                </c:pt>
                <c:pt idx="770">
                  <c:v>21.727931521239579</c:v>
                </c:pt>
                <c:pt idx="771">
                  <c:v>16.08644268040667</c:v>
                </c:pt>
                <c:pt idx="772">
                  <c:v>21.836967305231685</c:v>
                </c:pt>
                <c:pt idx="773">
                  <c:v>23.148648873161044</c:v>
                </c:pt>
                <c:pt idx="774">
                  <c:v>21.722794984498748</c:v>
                </c:pt>
                <c:pt idx="775">
                  <c:v>17.778655062324333</c:v>
                </c:pt>
                <c:pt idx="776">
                  <c:v>18.429794852254027</c:v>
                </c:pt>
                <c:pt idx="777">
                  <c:v>26.764289701110787</c:v>
                </c:pt>
                <c:pt idx="778">
                  <c:v>6.4892434058701864</c:v>
                </c:pt>
                <c:pt idx="779">
                  <c:v>13.362958709887257</c:v>
                </c:pt>
                <c:pt idx="780">
                  <c:v>14.81936348205959</c:v>
                </c:pt>
                <c:pt idx="781">
                  <c:v>17.141566447169538</c:v>
                </c:pt>
                <c:pt idx="782">
                  <c:v>15.95582216936584</c:v>
                </c:pt>
                <c:pt idx="783">
                  <c:v>14.934873158988159</c:v>
                </c:pt>
                <c:pt idx="784">
                  <c:v>20.185256750991805</c:v>
                </c:pt>
                <c:pt idx="785">
                  <c:v>21.636139284316972</c:v>
                </c:pt>
                <c:pt idx="786">
                  <c:v>16.628173360353721</c:v>
                </c:pt>
                <c:pt idx="787">
                  <c:v>17.460992382662457</c:v>
                </c:pt>
                <c:pt idx="788">
                  <c:v>15.234451093357098</c:v>
                </c:pt>
                <c:pt idx="789">
                  <c:v>19.588445546555484</c:v>
                </c:pt>
                <c:pt idx="790">
                  <c:v>21.38294389523687</c:v>
                </c:pt>
                <c:pt idx="791">
                  <c:v>16.96110699370923</c:v>
                </c:pt>
                <c:pt idx="792">
                  <c:v>14.375091671124746</c:v>
                </c:pt>
                <c:pt idx="793">
                  <c:v>17.918062502868157</c:v>
                </c:pt>
                <c:pt idx="794">
                  <c:v>16.098117002969978</c:v>
                </c:pt>
                <c:pt idx="795">
                  <c:v>21.154114927313099</c:v>
                </c:pt>
                <c:pt idx="796">
                  <c:v>19.878997613930665</c:v>
                </c:pt>
                <c:pt idx="797">
                  <c:v>20.237975088937166</c:v>
                </c:pt>
                <c:pt idx="798">
                  <c:v>17.856216882623613</c:v>
                </c:pt>
                <c:pt idx="799">
                  <c:v>17.97795438476394</c:v>
                </c:pt>
                <c:pt idx="800">
                  <c:v>17.83826943527173</c:v>
                </c:pt>
                <c:pt idx="801">
                  <c:v>18.063498492689142</c:v>
                </c:pt>
                <c:pt idx="802">
                  <c:v>16.039246323984607</c:v>
                </c:pt>
                <c:pt idx="803">
                  <c:v>13.269704755376489</c:v>
                </c:pt>
                <c:pt idx="804">
                  <c:v>19.792599174640646</c:v>
                </c:pt>
                <c:pt idx="805">
                  <c:v>17.638639026326747</c:v>
                </c:pt>
                <c:pt idx="806">
                  <c:v>18.900916888494528</c:v>
                </c:pt>
                <c:pt idx="807">
                  <c:v>18.02674015883073</c:v>
                </c:pt>
                <c:pt idx="808">
                  <c:v>13.327513559414339</c:v>
                </c:pt>
                <c:pt idx="809">
                  <c:v>19.401155892101013</c:v>
                </c:pt>
                <c:pt idx="810">
                  <c:v>20.179981478247996</c:v>
                </c:pt>
                <c:pt idx="811">
                  <c:v>14.31195620378733</c:v>
                </c:pt>
                <c:pt idx="812">
                  <c:v>16.092769156137081</c:v>
                </c:pt>
                <c:pt idx="813">
                  <c:v>11.388585830045518</c:v>
                </c:pt>
                <c:pt idx="814">
                  <c:v>14.838007236088099</c:v>
                </c:pt>
                <c:pt idx="815">
                  <c:v>17.826937600000001</c:v>
                </c:pt>
                <c:pt idx="816">
                  <c:v>15.415483514749962</c:v>
                </c:pt>
                <c:pt idx="817">
                  <c:v>14.981212408094384</c:v>
                </c:pt>
                <c:pt idx="818">
                  <c:v>10.491142837391028</c:v>
                </c:pt>
                <c:pt idx="819">
                  <c:v>13.943393709107598</c:v>
                </c:pt>
                <c:pt idx="820">
                  <c:v>14.75403911771282</c:v>
                </c:pt>
                <c:pt idx="821">
                  <c:v>14.374184332948266</c:v>
                </c:pt>
                <c:pt idx="822">
                  <c:v>13.66486284482926</c:v>
                </c:pt>
                <c:pt idx="823">
                  <c:v>12.431147959954821</c:v>
                </c:pt>
                <c:pt idx="824">
                  <c:v>15.043373862400401</c:v>
                </c:pt>
                <c:pt idx="825">
                  <c:v>14.13577295404693</c:v>
                </c:pt>
                <c:pt idx="826">
                  <c:v>15.644771996804014</c:v>
                </c:pt>
                <c:pt idx="827">
                  <c:v>13.78737396442104</c:v>
                </c:pt>
                <c:pt idx="828">
                  <c:v>15.314026521713494</c:v>
                </c:pt>
                <c:pt idx="829">
                  <c:v>17.2560135149653</c:v>
                </c:pt>
                <c:pt idx="830">
                  <c:v>11.599322549527024</c:v>
                </c:pt>
                <c:pt idx="831">
                  <c:v>15.861604220854984</c:v>
                </c:pt>
                <c:pt idx="832">
                  <c:v>15.524508792772563</c:v>
                </c:pt>
                <c:pt idx="833">
                  <c:v>13.299175930964783</c:v>
                </c:pt>
                <c:pt idx="834">
                  <c:v>13.754240918648225</c:v>
                </c:pt>
                <c:pt idx="835">
                  <c:v>10.34856597274225</c:v>
                </c:pt>
                <c:pt idx="836">
                  <c:v>8.7064253066428989</c:v>
                </c:pt>
                <c:pt idx="837">
                  <c:v>10.440711215687145</c:v>
                </c:pt>
                <c:pt idx="838">
                  <c:v>13.176299063717337</c:v>
                </c:pt>
                <c:pt idx="839">
                  <c:v>11.649300202533176</c:v>
                </c:pt>
                <c:pt idx="840">
                  <c:v>18.763788562699165</c:v>
                </c:pt>
                <c:pt idx="841">
                  <c:v>16.972198860286891</c:v>
                </c:pt>
                <c:pt idx="842">
                  <c:v>16.461768540166688</c:v>
                </c:pt>
                <c:pt idx="843">
                  <c:v>11.169243466453274</c:v>
                </c:pt>
                <c:pt idx="844">
                  <c:v>16.958880607109045</c:v>
                </c:pt>
                <c:pt idx="845">
                  <c:v>16.196691343175299</c:v>
                </c:pt>
                <c:pt idx="846">
                  <c:v>14.391361926136177</c:v>
                </c:pt>
                <c:pt idx="847">
                  <c:v>8.3764638567746488</c:v>
                </c:pt>
                <c:pt idx="848">
                  <c:v>16.057402162812089</c:v>
                </c:pt>
                <c:pt idx="849">
                  <c:v>12.045296504077877</c:v>
                </c:pt>
                <c:pt idx="850">
                  <c:v>18.279566547092735</c:v>
                </c:pt>
                <c:pt idx="851">
                  <c:v>8.3412451452000216</c:v>
                </c:pt>
                <c:pt idx="852">
                  <c:v>18.733529949890087</c:v>
                </c:pt>
                <c:pt idx="853">
                  <c:v>15.40453476865402</c:v>
                </c:pt>
                <c:pt idx="854">
                  <c:v>11.776744409446431</c:v>
                </c:pt>
                <c:pt idx="855">
                  <c:v>15.289388035896627</c:v>
                </c:pt>
                <c:pt idx="856">
                  <c:v>24.101852703520048</c:v>
                </c:pt>
                <c:pt idx="857">
                  <c:v>9.9465141906339642</c:v>
                </c:pt>
                <c:pt idx="858">
                  <c:v>13.98618859793061</c:v>
                </c:pt>
                <c:pt idx="859">
                  <c:v>15.05089058524173</c:v>
                </c:pt>
                <c:pt idx="860">
                  <c:v>14.362166356860552</c:v>
                </c:pt>
                <c:pt idx="861">
                  <c:v>15.93610712609331</c:v>
                </c:pt>
                <c:pt idx="862">
                  <c:v>14.116327338924055</c:v>
                </c:pt>
                <c:pt idx="863">
                  <c:v>18.771337951213155</c:v>
                </c:pt>
                <c:pt idx="864">
                  <c:v>16.473518452552597</c:v>
                </c:pt>
                <c:pt idx="865">
                  <c:v>18.292856147306146</c:v>
                </c:pt>
                <c:pt idx="866">
                  <c:v>15.079466003136099</c:v>
                </c:pt>
                <c:pt idx="867">
                  <c:v>14.144266600041465</c:v>
                </c:pt>
                <c:pt idx="868">
                  <c:v>14.785232607538303</c:v>
                </c:pt>
                <c:pt idx="869">
                  <c:v>19.309821505314734</c:v>
                </c:pt>
                <c:pt idx="870">
                  <c:v>15.999105395582891</c:v>
                </c:pt>
                <c:pt idx="871">
                  <c:v>18.272692374133861</c:v>
                </c:pt>
                <c:pt idx="872">
                  <c:v>10.025361243782523</c:v>
                </c:pt>
                <c:pt idx="873">
                  <c:v>18.063195306092407</c:v>
                </c:pt>
                <c:pt idx="874">
                  <c:v>17.145990088603625</c:v>
                </c:pt>
                <c:pt idx="875">
                  <c:v>18.58549471008201</c:v>
                </c:pt>
                <c:pt idx="876">
                  <c:v>16.22897298033077</c:v>
                </c:pt>
                <c:pt idx="877">
                  <c:v>16.757442127415342</c:v>
                </c:pt>
                <c:pt idx="878">
                  <c:v>16.594078368782775</c:v>
                </c:pt>
                <c:pt idx="879">
                  <c:v>17.81238599909944</c:v>
                </c:pt>
                <c:pt idx="880">
                  <c:v>15.929166803489533</c:v>
                </c:pt>
                <c:pt idx="881">
                  <c:v>20.20073193366051</c:v>
                </c:pt>
                <c:pt idx="882">
                  <c:v>17.054758994760817</c:v>
                </c:pt>
                <c:pt idx="883">
                  <c:v>15.914436631737038</c:v>
                </c:pt>
                <c:pt idx="884">
                  <c:v>18.76275449070258</c:v>
                </c:pt>
                <c:pt idx="885">
                  <c:v>15.080324835426726</c:v>
                </c:pt>
                <c:pt idx="886">
                  <c:v>14.433093828681631</c:v>
                </c:pt>
                <c:pt idx="887">
                  <c:v>15.594309190064953</c:v>
                </c:pt>
                <c:pt idx="888">
                  <c:v>20.662620177854635</c:v>
                </c:pt>
                <c:pt idx="889">
                  <c:v>19.647363926976084</c:v>
                </c:pt>
                <c:pt idx="890">
                  <c:v>20.981300721687116</c:v>
                </c:pt>
                <c:pt idx="891">
                  <c:v>21.621624184381613</c:v>
                </c:pt>
                <c:pt idx="892">
                  <c:v>14.578964216428929</c:v>
                </c:pt>
                <c:pt idx="893">
                  <c:v>19.637742169238621</c:v>
                </c:pt>
                <c:pt idx="894">
                  <c:v>22.344356113353662</c:v>
                </c:pt>
                <c:pt idx="895">
                  <c:v>17.92681525091113</c:v>
                </c:pt>
                <c:pt idx="896">
                  <c:v>16.186838311195284</c:v>
                </c:pt>
                <c:pt idx="897">
                  <c:v>18.461457172886423</c:v>
                </c:pt>
                <c:pt idx="898">
                  <c:v>16.485802460631277</c:v>
                </c:pt>
                <c:pt idx="899">
                  <c:v>19.22645787513882</c:v>
                </c:pt>
                <c:pt idx="900">
                  <c:v>14.133333592825561</c:v>
                </c:pt>
                <c:pt idx="901">
                  <c:v>16.588286082027807</c:v>
                </c:pt>
                <c:pt idx="902">
                  <c:v>11.837365413467479</c:v>
                </c:pt>
                <c:pt idx="903">
                  <c:v>16.473227174020206</c:v>
                </c:pt>
                <c:pt idx="904">
                  <c:v>18.303493598089048</c:v>
                </c:pt>
                <c:pt idx="905">
                  <c:v>17.617170439510911</c:v>
                </c:pt>
                <c:pt idx="906">
                  <c:v>18.051210040817001</c:v>
                </c:pt>
                <c:pt idx="907">
                  <c:v>15.087601287601286</c:v>
                </c:pt>
                <c:pt idx="908">
                  <c:v>17.434322762964428</c:v>
                </c:pt>
                <c:pt idx="909">
                  <c:v>20.148153699945137</c:v>
                </c:pt>
                <c:pt idx="910">
                  <c:v>23.264952986580397</c:v>
                </c:pt>
                <c:pt idx="911">
                  <c:v>25.622156145725345</c:v>
                </c:pt>
                <c:pt idx="912">
                  <c:v>15.541467986818322</c:v>
                </c:pt>
                <c:pt idx="913">
                  <c:v>24.434689568825132</c:v>
                </c:pt>
                <c:pt idx="914">
                  <c:v>22.68078017020142</c:v>
                </c:pt>
                <c:pt idx="915">
                  <c:v>15.077111002258185</c:v>
                </c:pt>
                <c:pt idx="916">
                  <c:v>25.230674580620967</c:v>
                </c:pt>
                <c:pt idx="917">
                  <c:v>19.314339341804295</c:v>
                </c:pt>
                <c:pt idx="918">
                  <c:v>22.375744091609228</c:v>
                </c:pt>
                <c:pt idx="919">
                  <c:v>20.025381130242963</c:v>
                </c:pt>
                <c:pt idx="920">
                  <c:v>19.276223557924247</c:v>
                </c:pt>
                <c:pt idx="921">
                  <c:v>16.754621858518036</c:v>
                </c:pt>
                <c:pt idx="922">
                  <c:v>16.222953885498139</c:v>
                </c:pt>
                <c:pt idx="923">
                  <c:v>19.994959721553347</c:v>
                </c:pt>
                <c:pt idx="924">
                  <c:v>21.70637792079782</c:v>
                </c:pt>
                <c:pt idx="925">
                  <c:v>19.490139400850371</c:v>
                </c:pt>
                <c:pt idx="926">
                  <c:v>18.857925847591389</c:v>
                </c:pt>
                <c:pt idx="927">
                  <c:v>16.065126220863103</c:v>
                </c:pt>
                <c:pt idx="928">
                  <c:v>2.2519135168447</c:v>
                </c:pt>
                <c:pt idx="929">
                  <c:v>2.8803717714583872</c:v>
                </c:pt>
                <c:pt idx="931">
                  <c:v>2.2648625318313265</c:v>
                </c:pt>
                <c:pt idx="932">
                  <c:v>12.198976066127125</c:v>
                </c:pt>
                <c:pt idx="933">
                  <c:v>16.970596767355197</c:v>
                </c:pt>
                <c:pt idx="934">
                  <c:v>13.963727181076644</c:v>
                </c:pt>
                <c:pt idx="935">
                  <c:v>16.891862019329629</c:v>
                </c:pt>
                <c:pt idx="936">
                  <c:v>20.552321584334912</c:v>
                </c:pt>
                <c:pt idx="937">
                  <c:v>22.141203593734716</c:v>
                </c:pt>
                <c:pt idx="938">
                  <c:v>19.786752113518364</c:v>
                </c:pt>
                <c:pt idx="939">
                  <c:v>20.670303617702281</c:v>
                </c:pt>
                <c:pt idx="940">
                  <c:v>21.40464079120256</c:v>
                </c:pt>
                <c:pt idx="941">
                  <c:v>13.797619700242306</c:v>
                </c:pt>
                <c:pt idx="942">
                  <c:v>18.859147391364054</c:v>
                </c:pt>
                <c:pt idx="943">
                  <c:v>18.937741132366213</c:v>
                </c:pt>
                <c:pt idx="944">
                  <c:v>18.674312455082593</c:v>
                </c:pt>
                <c:pt idx="945">
                  <c:v>23.194776192406053</c:v>
                </c:pt>
                <c:pt idx="946">
                  <c:v>17.642588715982747</c:v>
                </c:pt>
                <c:pt idx="947">
                  <c:v>21.309068192769889</c:v>
                </c:pt>
                <c:pt idx="948">
                  <c:v>25.274787129942016</c:v>
                </c:pt>
                <c:pt idx="949">
                  <c:v>26.540715386653179</c:v>
                </c:pt>
                <c:pt idx="950">
                  <c:v>19.523498026000627</c:v>
                </c:pt>
                <c:pt idx="951">
                  <c:v>14.338530186228835</c:v>
                </c:pt>
                <c:pt idx="952">
                  <c:v>19.042890985652807</c:v>
                </c:pt>
                <c:pt idx="953">
                  <c:v>27.955321774541865</c:v>
                </c:pt>
                <c:pt idx="954">
                  <c:v>18.76671712271169</c:v>
                </c:pt>
                <c:pt idx="955">
                  <c:v>23.456261109232084</c:v>
                </c:pt>
                <c:pt idx="956">
                  <c:v>18.708870573653911</c:v>
                </c:pt>
                <c:pt idx="957">
                  <c:v>22.00366781564431</c:v>
                </c:pt>
                <c:pt idx="958">
                  <c:v>20.161527297586559</c:v>
                </c:pt>
                <c:pt idx="959">
                  <c:v>19.232366006802383</c:v>
                </c:pt>
                <c:pt idx="960">
                  <c:v>19.752866342667126</c:v>
                </c:pt>
                <c:pt idx="961">
                  <c:v>18.076640846854293</c:v>
                </c:pt>
                <c:pt idx="962">
                  <c:v>23.216380736864437</c:v>
                </c:pt>
                <c:pt idx="963">
                  <c:v>20.644264126362824</c:v>
                </c:pt>
                <c:pt idx="964">
                  <c:v>18.153362043187744</c:v>
                </c:pt>
                <c:pt idx="965">
                  <c:v>21.649664181369651</c:v>
                </c:pt>
                <c:pt idx="966">
                  <c:v>19.142865422830646</c:v>
                </c:pt>
                <c:pt idx="967">
                  <c:v>24.504933249298116</c:v>
                </c:pt>
                <c:pt idx="968">
                  <c:v>17.263537743929323</c:v>
                </c:pt>
                <c:pt idx="969">
                  <c:v>18.682745218263349</c:v>
                </c:pt>
                <c:pt idx="970">
                  <c:v>24.93548757990914</c:v>
                </c:pt>
                <c:pt idx="971">
                  <c:v>19.96925206760158</c:v>
                </c:pt>
                <c:pt idx="972">
                  <c:v>20.211541897894723</c:v>
                </c:pt>
                <c:pt idx="973">
                  <c:v>18.343147260478471</c:v>
                </c:pt>
                <c:pt idx="974">
                  <c:v>21.908702393369605</c:v>
                </c:pt>
                <c:pt idx="975">
                  <c:v>26.025578880230722</c:v>
                </c:pt>
                <c:pt idx="976">
                  <c:v>25.69080786467191</c:v>
                </c:pt>
                <c:pt idx="977">
                  <c:v>23.143707253321718</c:v>
                </c:pt>
                <c:pt idx="978">
                  <c:v>18.603953450351501</c:v>
                </c:pt>
                <c:pt idx="979">
                  <c:v>17.524503570961723</c:v>
                </c:pt>
                <c:pt idx="980">
                  <c:v>20.473480021682555</c:v>
                </c:pt>
                <c:pt idx="981">
                  <c:v>17.461610614592004</c:v>
                </c:pt>
                <c:pt idx="982">
                  <c:v>20.120394295813274</c:v>
                </c:pt>
                <c:pt idx="983">
                  <c:v>17.371035893358641</c:v>
                </c:pt>
                <c:pt idx="984">
                  <c:v>18.582633784569826</c:v>
                </c:pt>
                <c:pt idx="985">
                  <c:v>22.156295668689118</c:v>
                </c:pt>
                <c:pt idx="986">
                  <c:v>20.039680217246261</c:v>
                </c:pt>
                <c:pt idx="987">
                  <c:v>17.098120376359574</c:v>
                </c:pt>
                <c:pt idx="988">
                  <c:v>13.918388280694575</c:v>
                </c:pt>
                <c:pt idx="989">
                  <c:v>15.391196599119278</c:v>
                </c:pt>
                <c:pt idx="990">
                  <c:v>23.571669619047874</c:v>
                </c:pt>
                <c:pt idx="991">
                  <c:v>19.166483715390097</c:v>
                </c:pt>
                <c:pt idx="992">
                  <c:v>24.579736156549131</c:v>
                </c:pt>
                <c:pt idx="993">
                  <c:v>22.492521457044017</c:v>
                </c:pt>
                <c:pt idx="994">
                  <c:v>19.48701103425941</c:v>
                </c:pt>
                <c:pt idx="995">
                  <c:v>18.66762750894155</c:v>
                </c:pt>
                <c:pt idx="996">
                  <c:v>15.520031019423932</c:v>
                </c:pt>
                <c:pt idx="997">
                  <c:v>17.2714943175942</c:v>
                </c:pt>
                <c:pt idx="998">
                  <c:v>22.389820652415775</c:v>
                </c:pt>
                <c:pt idx="999">
                  <c:v>20.450667394000064</c:v>
                </c:pt>
                <c:pt idx="1000">
                  <c:v>22.041124831200676</c:v>
                </c:pt>
                <c:pt idx="1001">
                  <c:v>13.044922386043483</c:v>
                </c:pt>
                <c:pt idx="1002">
                  <c:v>17.786366649698721</c:v>
                </c:pt>
                <c:pt idx="1003">
                  <c:v>22.886130571971012</c:v>
                </c:pt>
                <c:pt idx="1004">
                  <c:v>17.413438802175293</c:v>
                </c:pt>
                <c:pt idx="1005">
                  <c:v>21.59906712692209</c:v>
                </c:pt>
                <c:pt idx="1006">
                  <c:v>13.081519752662315</c:v>
                </c:pt>
                <c:pt idx="1007">
                  <c:v>21.912040051988445</c:v>
                </c:pt>
                <c:pt idx="1008">
                  <c:v>22.454423198500461</c:v>
                </c:pt>
                <c:pt idx="1009">
                  <c:v>15.597213364476488</c:v>
                </c:pt>
                <c:pt idx="1010">
                  <c:v>17.867852371775218</c:v>
                </c:pt>
                <c:pt idx="1011">
                  <c:v>18.752677966466269</c:v>
                </c:pt>
                <c:pt idx="1012">
                  <c:v>19.037784985314939</c:v>
                </c:pt>
                <c:pt idx="1013">
                  <c:v>17.991779799540637</c:v>
                </c:pt>
                <c:pt idx="1014">
                  <c:v>19.767343521392387</c:v>
                </c:pt>
                <c:pt idx="1015">
                  <c:v>18.315746023967051</c:v>
                </c:pt>
                <c:pt idx="1016">
                  <c:v>14.431701785417141</c:v>
                </c:pt>
                <c:pt idx="1017">
                  <c:v>24.884342235909866</c:v>
                </c:pt>
                <c:pt idx="1018">
                  <c:v>20.684360946136152</c:v>
                </c:pt>
                <c:pt idx="1019">
                  <c:v>18.230039562845761</c:v>
                </c:pt>
                <c:pt idx="1020">
                  <c:v>19.723330100839231</c:v>
                </c:pt>
                <c:pt idx="1021">
                  <c:v>17.965815428815908</c:v>
                </c:pt>
                <c:pt idx="1022">
                  <c:v>20.823113358169238</c:v>
                </c:pt>
                <c:pt idx="1023">
                  <c:v>19.33950028698942</c:v>
                </c:pt>
                <c:pt idx="1024">
                  <c:v>14.653784287277768</c:v>
                </c:pt>
                <c:pt idx="1025">
                  <c:v>14.006280722918046</c:v>
                </c:pt>
                <c:pt idx="1026">
                  <c:v>15.671902328907574</c:v>
                </c:pt>
                <c:pt idx="1027">
                  <c:v>15.165277237419339</c:v>
                </c:pt>
                <c:pt idx="1028">
                  <c:v>16.229744489773054</c:v>
                </c:pt>
                <c:pt idx="1029">
                  <c:v>16.60316846883104</c:v>
                </c:pt>
                <c:pt idx="1030">
                  <c:v>22.600591474718261</c:v>
                </c:pt>
                <c:pt idx="1031">
                  <c:v>21.654710717863914</c:v>
                </c:pt>
                <c:pt idx="1032">
                  <c:v>20.44716601799691</c:v>
                </c:pt>
                <c:pt idx="1033">
                  <c:v>22.684252841245755</c:v>
                </c:pt>
                <c:pt idx="1034">
                  <c:v>25.934349818106526</c:v>
                </c:pt>
                <c:pt idx="1035">
                  <c:v>19.429777536950457</c:v>
                </c:pt>
                <c:pt idx="1036">
                  <c:v>16.943119340911981</c:v>
                </c:pt>
                <c:pt idx="1037">
                  <c:v>20.027492413069538</c:v>
                </c:pt>
                <c:pt idx="1038">
                  <c:v>20.443060077528926</c:v>
                </c:pt>
                <c:pt idx="1039">
                  <c:v>22.46492579418619</c:v>
                </c:pt>
                <c:pt idx="1040">
                  <c:v>22.378411234360673</c:v>
                </c:pt>
                <c:pt idx="1041">
                  <c:v>19.177007443730957</c:v>
                </c:pt>
                <c:pt idx="1042">
                  <c:v>26.924845232722067</c:v>
                </c:pt>
                <c:pt idx="1043">
                  <c:v>23.751499111179331</c:v>
                </c:pt>
                <c:pt idx="1044">
                  <c:v>22.60435725133334</c:v>
                </c:pt>
                <c:pt idx="1045">
                  <c:v>24.876707758742629</c:v>
                </c:pt>
                <c:pt idx="1046">
                  <c:v>13.740121934830961</c:v>
                </c:pt>
                <c:pt idx="1047">
                  <c:v>21.483425763204142</c:v>
                </c:pt>
                <c:pt idx="1048">
                  <c:v>23.043731297622347</c:v>
                </c:pt>
                <c:pt idx="1049">
                  <c:v>19.653169397703042</c:v>
                </c:pt>
                <c:pt idx="1050">
                  <c:v>21.517352383057471</c:v>
                </c:pt>
                <c:pt idx="1051">
                  <c:v>20.998265015874516</c:v>
                </c:pt>
                <c:pt idx="1052">
                  <c:v>21.001534995913325</c:v>
                </c:pt>
                <c:pt idx="1053">
                  <c:v>16.727019652297784</c:v>
                </c:pt>
                <c:pt idx="1054">
                  <c:v>22.435469408779593</c:v>
                </c:pt>
                <c:pt idx="1055">
                  <c:v>22.145811622878497</c:v>
                </c:pt>
                <c:pt idx="1056">
                  <c:v>23.159836534642135</c:v>
                </c:pt>
                <c:pt idx="1057">
                  <c:v>22.25849811535943</c:v>
                </c:pt>
                <c:pt idx="1058">
                  <c:v>22.251983104975789</c:v>
                </c:pt>
                <c:pt idx="1059">
                  <c:v>21.934258493398278</c:v>
                </c:pt>
                <c:pt idx="1060">
                  <c:v>26.161783163817354</c:v>
                </c:pt>
                <c:pt idx="1061">
                  <c:v>23.219578569763403</c:v>
                </c:pt>
                <c:pt idx="1062">
                  <c:v>24.344009007671595</c:v>
                </c:pt>
                <c:pt idx="1063">
                  <c:v>21.670009853603602</c:v>
                </c:pt>
                <c:pt idx="1064">
                  <c:v>17.578401962008666</c:v>
                </c:pt>
                <c:pt idx="1065">
                  <c:v>17.254155024196521</c:v>
                </c:pt>
                <c:pt idx="1066">
                  <c:v>18.235034025901257</c:v>
                </c:pt>
                <c:pt idx="1067">
                  <c:v>18.654615238457154</c:v>
                </c:pt>
                <c:pt idx="1068">
                  <c:v>14.110607780052646</c:v>
                </c:pt>
                <c:pt idx="1069">
                  <c:v>18.300987016479581</c:v>
                </c:pt>
                <c:pt idx="1070">
                  <c:v>17.16079708695494</c:v>
                </c:pt>
                <c:pt idx="1071">
                  <c:v>16.521614289043573</c:v>
                </c:pt>
                <c:pt idx="1072">
                  <c:v>16.519380900833735</c:v>
                </c:pt>
                <c:pt idx="1073">
                  <c:v>11.863783085861845</c:v>
                </c:pt>
                <c:pt idx="1074">
                  <c:v>15.502697355438405</c:v>
                </c:pt>
                <c:pt idx="1075">
                  <c:v>17.104320897658116</c:v>
                </c:pt>
                <c:pt idx="1076">
                  <c:v>10.972702436997729</c:v>
                </c:pt>
                <c:pt idx="1077">
                  <c:v>15.259279603913987</c:v>
                </c:pt>
                <c:pt idx="1078">
                  <c:v>16.051802565107337</c:v>
                </c:pt>
                <c:pt idx="1079">
                  <c:v>19.28946585390489</c:v>
                </c:pt>
                <c:pt idx="1080">
                  <c:v>21.451994045075718</c:v>
                </c:pt>
                <c:pt idx="1081">
                  <c:v>14.027809057791965</c:v>
                </c:pt>
                <c:pt idx="1082">
                  <c:v>16.066415240922293</c:v>
                </c:pt>
                <c:pt idx="1083">
                  <c:v>19.069381006072955</c:v>
                </c:pt>
                <c:pt idx="1084">
                  <c:v>14.18984081191077</c:v>
                </c:pt>
                <c:pt idx="1085">
                  <c:v>13.960662972286549</c:v>
                </c:pt>
                <c:pt idx="1086">
                  <c:v>15.435045959719281</c:v>
                </c:pt>
                <c:pt idx="1087">
                  <c:v>14.212594318535878</c:v>
                </c:pt>
                <c:pt idx="1088">
                  <c:v>16.075064503606129</c:v>
                </c:pt>
                <c:pt idx="1089">
                  <c:v>17.53800774288699</c:v>
                </c:pt>
                <c:pt idx="1090">
                  <c:v>11.546568093431667</c:v>
                </c:pt>
                <c:pt idx="1091">
                  <c:v>17.120984419099425</c:v>
                </c:pt>
                <c:pt idx="1092">
                  <c:v>18.447967474976306</c:v>
                </c:pt>
                <c:pt idx="1093">
                  <c:v>16.330299438759663</c:v>
                </c:pt>
                <c:pt idx="1094">
                  <c:v>11.26836011809386</c:v>
                </c:pt>
                <c:pt idx="1095">
                  <c:v>10.753446728983567</c:v>
                </c:pt>
                <c:pt idx="1096">
                  <c:v>17.40042987610779</c:v>
                </c:pt>
                <c:pt idx="1097">
                  <c:v>16.702705537202171</c:v>
                </c:pt>
                <c:pt idx="1098">
                  <c:v>14.628913845669722</c:v>
                </c:pt>
                <c:pt idx="1099">
                  <c:v>17.23106806545168</c:v>
                </c:pt>
                <c:pt idx="1100">
                  <c:v>8.2357623221004594</c:v>
                </c:pt>
                <c:pt idx="1101">
                  <c:v>19.01171894911764</c:v>
                </c:pt>
                <c:pt idx="1102">
                  <c:v>16.176458977222556</c:v>
                </c:pt>
                <c:pt idx="1103">
                  <c:v>23.419665894759948</c:v>
                </c:pt>
                <c:pt idx="1104">
                  <c:v>18.096047464902192</c:v>
                </c:pt>
                <c:pt idx="1105">
                  <c:v>14.786912088813134</c:v>
                </c:pt>
                <c:pt idx="1106">
                  <c:v>19.098214905280692</c:v>
                </c:pt>
                <c:pt idx="1107">
                  <c:v>16.486788877047839</c:v>
                </c:pt>
                <c:pt idx="1108">
                  <c:v>15.141288901632475</c:v>
                </c:pt>
                <c:pt idx="1109">
                  <c:v>17.306144924587326</c:v>
                </c:pt>
                <c:pt idx="1110">
                  <c:v>15.87274399266407</c:v>
                </c:pt>
                <c:pt idx="1111">
                  <c:v>18.298520512863391</c:v>
                </c:pt>
                <c:pt idx="1112">
                  <c:v>17.669298932744308</c:v>
                </c:pt>
                <c:pt idx="1113">
                  <c:v>13.417765179545711</c:v>
                </c:pt>
                <c:pt idx="1114">
                  <c:v>14.891841951628718</c:v>
                </c:pt>
                <c:pt idx="1115">
                  <c:v>12.65721522987749</c:v>
                </c:pt>
                <c:pt idx="1116">
                  <c:v>20.622335867387847</c:v>
                </c:pt>
                <c:pt idx="1117">
                  <c:v>19.347286213696663</c:v>
                </c:pt>
                <c:pt idx="1118">
                  <c:v>17.411553956183234</c:v>
                </c:pt>
                <c:pt idx="1119">
                  <c:v>18.738050955037934</c:v>
                </c:pt>
                <c:pt idx="1120">
                  <c:v>18.628451989804741</c:v>
                </c:pt>
                <c:pt idx="1121">
                  <c:v>17.98562469975721</c:v>
                </c:pt>
                <c:pt idx="1122">
                  <c:v>18.710558664162299</c:v>
                </c:pt>
                <c:pt idx="1123">
                  <c:v>18.055837226010496</c:v>
                </c:pt>
                <c:pt idx="1124">
                  <c:v>16.879722746001814</c:v>
                </c:pt>
                <c:pt idx="1125">
                  <c:v>15.164296272768365</c:v>
                </c:pt>
                <c:pt idx="1126">
                  <c:v>20.020914294652762</c:v>
                </c:pt>
                <c:pt idx="1127">
                  <c:v>23.827187207426146</c:v>
                </c:pt>
                <c:pt idx="1128">
                  <c:v>17.043517208644342</c:v>
                </c:pt>
                <c:pt idx="1129">
                  <c:v>19.035536830660508</c:v>
                </c:pt>
                <c:pt idx="1130">
                  <c:v>17.457559949396597</c:v>
                </c:pt>
                <c:pt idx="1131">
                  <c:v>21.414605317008533</c:v>
                </c:pt>
                <c:pt idx="1132">
                  <c:v>18.999004958383708</c:v>
                </c:pt>
                <c:pt idx="1133">
                  <c:v>19.901505597377703</c:v>
                </c:pt>
                <c:pt idx="1134">
                  <c:v>20.048615826864925</c:v>
                </c:pt>
                <c:pt idx="1135">
                  <c:v>21.144487103395406</c:v>
                </c:pt>
                <c:pt idx="1136">
                  <c:v>24.015225765874369</c:v>
                </c:pt>
                <c:pt idx="1137">
                  <c:v>21.851462178105944</c:v>
                </c:pt>
                <c:pt idx="1138">
                  <c:v>24.033119697562633</c:v>
                </c:pt>
                <c:pt idx="1139">
                  <c:v>16.647884176261964</c:v>
                </c:pt>
                <c:pt idx="1140">
                  <c:v>16.762921796422329</c:v>
                </c:pt>
                <c:pt idx="1141">
                  <c:v>20.442261960916991</c:v>
                </c:pt>
                <c:pt idx="1142">
                  <c:v>18.1624846756159</c:v>
                </c:pt>
                <c:pt idx="1143">
                  <c:v>15.006077383913313</c:v>
                </c:pt>
                <c:pt idx="1144">
                  <c:v>16.851844787821523</c:v>
                </c:pt>
                <c:pt idx="1145">
                  <c:v>11.765295093061519</c:v>
                </c:pt>
                <c:pt idx="1146">
                  <c:v>27.651279629556754</c:v>
                </c:pt>
                <c:pt idx="1147">
                  <c:v>13.761942009091026</c:v>
                </c:pt>
                <c:pt idx="1148">
                  <c:v>13.707323747510904</c:v>
                </c:pt>
                <c:pt idx="1149">
                  <c:v>16.241792642140467</c:v>
                </c:pt>
                <c:pt idx="1150">
                  <c:v>16.798045403582304</c:v>
                </c:pt>
                <c:pt idx="1151">
                  <c:v>19.673948890530674</c:v>
                </c:pt>
                <c:pt idx="1152">
                  <c:v>13.28776731910652</c:v>
                </c:pt>
                <c:pt idx="1153">
                  <c:v>15.821730159558129</c:v>
                </c:pt>
                <c:pt idx="1154">
                  <c:v>16.5</c:v>
                </c:pt>
                <c:pt idx="1155">
                  <c:v>16.5</c:v>
                </c:pt>
                <c:pt idx="1156">
                  <c:v>16.5</c:v>
                </c:pt>
                <c:pt idx="1157">
                  <c:v>16.679101763907735</c:v>
                </c:pt>
                <c:pt idx="1158">
                  <c:v>16.564306751563773</c:v>
                </c:pt>
                <c:pt idx="1159">
                  <c:v>24.644777394794193</c:v>
                </c:pt>
                <c:pt idx="1160">
                  <c:v>16.870556129417455</c:v>
                </c:pt>
                <c:pt idx="1161">
                  <c:v>20.258874719210429</c:v>
                </c:pt>
                <c:pt idx="1162">
                  <c:v>20.310531237476066</c:v>
                </c:pt>
                <c:pt idx="1163">
                  <c:v>16.933034811759416</c:v>
                </c:pt>
                <c:pt idx="1164">
                  <c:v>17.352641388928717</c:v>
                </c:pt>
                <c:pt idx="1165">
                  <c:v>18.377645170416816</c:v>
                </c:pt>
                <c:pt idx="1166">
                  <c:v>20.267171854592949</c:v>
                </c:pt>
                <c:pt idx="1167">
                  <c:v>18.253568548387097</c:v>
                </c:pt>
                <c:pt idx="1168">
                  <c:v>17.649926642845312</c:v>
                </c:pt>
                <c:pt idx="1169">
                  <c:v>20.431739112210252</c:v>
                </c:pt>
                <c:pt idx="1170">
                  <c:v>17.159404644764368</c:v>
                </c:pt>
                <c:pt idx="1174">
                  <c:v>16.461493948161728</c:v>
                </c:pt>
                <c:pt idx="1175">
                  <c:v>18.877278851627558</c:v>
                </c:pt>
                <c:pt idx="1176">
                  <c:v>18.37813251640155</c:v>
                </c:pt>
                <c:pt idx="1177">
                  <c:v>22.11734078685366</c:v>
                </c:pt>
                <c:pt idx="1178">
                  <c:v>18.457563592493138</c:v>
                </c:pt>
                <c:pt idx="1179">
                  <c:v>14.317357365462389</c:v>
                </c:pt>
                <c:pt idx="1180">
                  <c:v>19.222277170598222</c:v>
                </c:pt>
                <c:pt idx="1181">
                  <c:v>21.964917656070469</c:v>
                </c:pt>
                <c:pt idx="1183">
                  <c:v>16.712436517796814</c:v>
                </c:pt>
                <c:pt idx="1184">
                  <c:v>24.317933316492489</c:v>
                </c:pt>
                <c:pt idx="1185">
                  <c:v>22.878088104799289</c:v>
                </c:pt>
                <c:pt idx="1186">
                  <c:v>20.614627751445447</c:v>
                </c:pt>
                <c:pt idx="1187">
                  <c:v>16.320307588544118</c:v>
                </c:pt>
                <c:pt idx="1188">
                  <c:v>16.797065519337149</c:v>
                </c:pt>
                <c:pt idx="1191">
                  <c:v>17.947472502579078</c:v>
                </c:pt>
                <c:pt idx="1192">
                  <c:v>26.666515503656253</c:v>
                </c:pt>
                <c:pt idx="1193">
                  <c:v>19.768191102589341</c:v>
                </c:pt>
                <c:pt idx="1194">
                  <c:v>18.074950097071451</c:v>
                </c:pt>
                <c:pt idx="1195">
                  <c:v>22.16221705874851</c:v>
                </c:pt>
                <c:pt idx="1196">
                  <c:v>24.512528997932321</c:v>
                </c:pt>
                <c:pt idx="1197">
                  <c:v>21.095984824306928</c:v>
                </c:pt>
                <c:pt idx="1198">
                  <c:v>22.5347879314882</c:v>
                </c:pt>
                <c:pt idx="1199">
                  <c:v>12.171462487587174</c:v>
                </c:pt>
                <c:pt idx="1200">
                  <c:v>15.664083735081263</c:v>
                </c:pt>
                <c:pt idx="1201">
                  <c:v>20.201547846019903</c:v>
                </c:pt>
                <c:pt idx="1202">
                  <c:v>18.829271555425944</c:v>
                </c:pt>
                <c:pt idx="1203">
                  <c:v>18.823990347500771</c:v>
                </c:pt>
                <c:pt idx="1204">
                  <c:v>22.950158870181568</c:v>
                </c:pt>
                <c:pt idx="1205">
                  <c:v>21.385338800504226</c:v>
                </c:pt>
                <c:pt idx="1206">
                  <c:v>19.999537805816498</c:v>
                </c:pt>
                <c:pt idx="1207">
                  <c:v>17.232195999543755</c:v>
                </c:pt>
                <c:pt idx="1208">
                  <c:v>20.04980720326127</c:v>
                </c:pt>
                <c:pt idx="1209">
                  <c:v>19.589076671401394</c:v>
                </c:pt>
                <c:pt idx="1210">
                  <c:v>18.686431912155246</c:v>
                </c:pt>
                <c:pt idx="1211">
                  <c:v>21.364985729370314</c:v>
                </c:pt>
                <c:pt idx="1212">
                  <c:v>20.954182207154947</c:v>
                </c:pt>
                <c:pt idx="1213">
                  <c:v>20.324324115477342</c:v>
                </c:pt>
                <c:pt idx="1214">
                  <c:v>20.067709844443947</c:v>
                </c:pt>
                <c:pt idx="1215">
                  <c:v>19.926790983186525</c:v>
                </c:pt>
                <c:pt idx="1216">
                  <c:v>22.237211992069099</c:v>
                </c:pt>
                <c:pt idx="1217">
                  <c:v>20.808746822389562</c:v>
                </c:pt>
                <c:pt idx="1218">
                  <c:v>20.729984753027818</c:v>
                </c:pt>
                <c:pt idx="1219">
                  <c:v>19.440170572131709</c:v>
                </c:pt>
                <c:pt idx="1220">
                  <c:v>20.935057155957711</c:v>
                </c:pt>
                <c:pt idx="1221">
                  <c:v>17.75090219725001</c:v>
                </c:pt>
                <c:pt idx="1222">
                  <c:v>25.985547462475303</c:v>
                </c:pt>
                <c:pt idx="1223">
                  <c:v>8.8086254154396464</c:v>
                </c:pt>
                <c:pt idx="1224">
                  <c:v>21.113372659784535</c:v>
                </c:pt>
                <c:pt idx="1225">
                  <c:v>15.28046716867666</c:v>
                </c:pt>
                <c:pt idx="1226">
                  <c:v>25.217018235728588</c:v>
                </c:pt>
                <c:pt idx="1227">
                  <c:v>24.789956941792909</c:v>
                </c:pt>
                <c:pt idx="1228">
                  <c:v>17.526440171074231</c:v>
                </c:pt>
                <c:pt idx="1229">
                  <c:v>16.713683710610908</c:v>
                </c:pt>
                <c:pt idx="1230">
                  <c:v>23.392677086507899</c:v>
                </c:pt>
                <c:pt idx="1231">
                  <c:v>20.285077555641912</c:v>
                </c:pt>
                <c:pt idx="1232">
                  <c:v>18.707318794768081</c:v>
                </c:pt>
                <c:pt idx="1233">
                  <c:v>23.310792338055126</c:v>
                </c:pt>
                <c:pt idx="1234">
                  <c:v>21.499598824006608</c:v>
                </c:pt>
                <c:pt idx="1235">
                  <c:v>27.830800642038781</c:v>
                </c:pt>
                <c:pt idx="1236">
                  <c:v>24.153549046068097</c:v>
                </c:pt>
                <c:pt idx="1237">
                  <c:v>26.275335208545446</c:v>
                </c:pt>
                <c:pt idx="1238">
                  <c:v>23.938130906545329</c:v>
                </c:pt>
                <c:pt idx="1239">
                  <c:v>24.198987090367428</c:v>
                </c:pt>
                <c:pt idx="1240">
                  <c:v>24.997419901291678</c:v>
                </c:pt>
                <c:pt idx="1241">
                  <c:v>23.882458501570213</c:v>
                </c:pt>
                <c:pt idx="1243">
                  <c:v>21.030116281685075</c:v>
                </c:pt>
                <c:pt idx="1244">
                  <c:v>23.255872149583031</c:v>
                </c:pt>
                <c:pt idx="1245">
                  <c:v>23.469764429449334</c:v>
                </c:pt>
                <c:pt idx="1246">
                  <c:v>21.206325777199961</c:v>
                </c:pt>
                <c:pt idx="1248">
                  <c:v>24.209565439559221</c:v>
                </c:pt>
                <c:pt idx="1249">
                  <c:v>13.901865235253544</c:v>
                </c:pt>
                <c:pt idx="1250">
                  <c:v>17.55256100038314</c:v>
                </c:pt>
                <c:pt idx="1251">
                  <c:v>18.404146413012782</c:v>
                </c:pt>
                <c:pt idx="1253">
                  <c:v>21.053670055953312</c:v>
                </c:pt>
                <c:pt idx="1254">
                  <c:v>16.686549112233262</c:v>
                </c:pt>
                <c:pt idx="1255">
                  <c:v>22.931345345724097</c:v>
                </c:pt>
                <c:pt idx="1256">
                  <c:v>20.415507984795607</c:v>
                </c:pt>
                <c:pt idx="1257">
                  <c:v>18.076952601401821</c:v>
                </c:pt>
                <c:pt idx="1258">
                  <c:v>27.474194698125007</c:v>
                </c:pt>
                <c:pt idx="1259">
                  <c:v>22.946067799869656</c:v>
                </c:pt>
                <c:pt idx="1260">
                  <c:v>15.334214865239892</c:v>
                </c:pt>
                <c:pt idx="1261">
                  <c:v>18.967836471751305</c:v>
                </c:pt>
                <c:pt idx="1262">
                  <c:v>19.290520524068587</c:v>
                </c:pt>
                <c:pt idx="1263">
                  <c:v>23.753480268514462</c:v>
                </c:pt>
                <c:pt idx="1264">
                  <c:v>16.829619405015645</c:v>
                </c:pt>
                <c:pt idx="1265">
                  <c:v>21.861462408061474</c:v>
                </c:pt>
                <c:pt idx="1266">
                  <c:v>15.88722479490165</c:v>
                </c:pt>
                <c:pt idx="1268">
                  <c:v>20.221982842066254</c:v>
                </c:pt>
                <c:pt idx="1269">
                  <c:v>18.998396090658353</c:v>
                </c:pt>
                <c:pt idx="1270">
                  <c:v>17.228146166761363</c:v>
                </c:pt>
                <c:pt idx="1271">
                  <c:v>16.32371467091706</c:v>
                </c:pt>
                <c:pt idx="1278">
                  <c:v>15.564927180957778</c:v>
                </c:pt>
                <c:pt idx="1279">
                  <c:v>16.553076525411601</c:v>
                </c:pt>
                <c:pt idx="1280">
                  <c:v>17.101424526632453</c:v>
                </c:pt>
                <c:pt idx="1281">
                  <c:v>18.217845827940749</c:v>
                </c:pt>
                <c:pt idx="1282">
                  <c:v>14.601589468072639</c:v>
                </c:pt>
                <c:pt idx="1283">
                  <c:v>17.601022977979436</c:v>
                </c:pt>
                <c:pt idx="1284">
                  <c:v>16.441769057574785</c:v>
                </c:pt>
                <c:pt idx="1285">
                  <c:v>19.72781716251891</c:v>
                </c:pt>
                <c:pt idx="1286">
                  <c:v>15.823518191066757</c:v>
                </c:pt>
                <c:pt idx="1288">
                  <c:v>19.528969822579164</c:v>
                </c:pt>
                <c:pt idx="1289">
                  <c:v>15.282334893084343</c:v>
                </c:pt>
                <c:pt idx="1290">
                  <c:v>18.486240547429112</c:v>
                </c:pt>
                <c:pt idx="1291">
                  <c:v>18.245364975103296</c:v>
                </c:pt>
                <c:pt idx="1293">
                  <c:v>14.122642728692705</c:v>
                </c:pt>
                <c:pt idx="1294">
                  <c:v>19.337449733671505</c:v>
                </c:pt>
                <c:pt idx="1295">
                  <c:v>16.28955869218634</c:v>
                </c:pt>
                <c:pt idx="1296">
                  <c:v>19.907145276386014</c:v>
                </c:pt>
                <c:pt idx="1298">
                  <c:v>19.641998869285711</c:v>
                </c:pt>
                <c:pt idx="1299">
                  <c:v>17.763088124227764</c:v>
                </c:pt>
                <c:pt idx="1300">
                  <c:v>17.078385158649773</c:v>
                </c:pt>
                <c:pt idx="1301">
                  <c:v>18.284128997451731</c:v>
                </c:pt>
                <c:pt idx="1302">
                  <c:v>18.599103802574032</c:v>
                </c:pt>
                <c:pt idx="1303">
                  <c:v>21.190456093721004</c:v>
                </c:pt>
                <c:pt idx="1304">
                  <c:v>17.822174351918164</c:v>
                </c:pt>
                <c:pt idx="1305">
                  <c:v>18.754228706655237</c:v>
                </c:pt>
                <c:pt idx="1306">
                  <c:v>18.255465693087302</c:v>
                </c:pt>
                <c:pt idx="1308">
                  <c:v>15.603870587000255</c:v>
                </c:pt>
                <c:pt idx="1309">
                  <c:v>19.432601831034738</c:v>
                </c:pt>
                <c:pt idx="1310">
                  <c:v>23.939112987247114</c:v>
                </c:pt>
                <c:pt idx="1311">
                  <c:v>10.732800433466656</c:v>
                </c:pt>
                <c:pt idx="1312">
                  <c:v>17.209211684696673</c:v>
                </c:pt>
                <c:pt idx="1313">
                  <c:v>17.125145320241099</c:v>
                </c:pt>
                <c:pt idx="1314">
                  <c:v>17.866499210524118</c:v>
                </c:pt>
                <c:pt idx="1315">
                  <c:v>18.136567954667552</c:v>
                </c:pt>
                <c:pt idx="1316">
                  <c:v>18.311721682393799</c:v>
                </c:pt>
                <c:pt idx="1317">
                  <c:v>17.613574748581637</c:v>
                </c:pt>
                <c:pt idx="1318">
                  <c:v>15.426994121755159</c:v>
                </c:pt>
                <c:pt idx="1319">
                  <c:v>11.311659494510527</c:v>
                </c:pt>
                <c:pt idx="1320">
                  <c:v>15.520322305978492</c:v>
                </c:pt>
                <c:pt idx="1321">
                  <c:v>17.939169357417111</c:v>
                </c:pt>
                <c:pt idx="1322">
                  <c:v>16.631610416859179</c:v>
                </c:pt>
                <c:pt idx="1323">
                  <c:v>9.8823546000620421</c:v>
                </c:pt>
                <c:pt idx="1324">
                  <c:v>19.396684612471748</c:v>
                </c:pt>
                <c:pt idx="1325">
                  <c:v>16.440033803249722</c:v>
                </c:pt>
                <c:pt idx="1326">
                  <c:v>15.921834478365712</c:v>
                </c:pt>
                <c:pt idx="1327">
                  <c:v>21.425930276908993</c:v>
                </c:pt>
                <c:pt idx="1328">
                  <c:v>16.458669204304222</c:v>
                </c:pt>
                <c:pt idx="1329">
                  <c:v>14.578688174873706</c:v>
                </c:pt>
                <c:pt idx="1330">
                  <c:v>19.529049092905058</c:v>
                </c:pt>
                <c:pt idx="1331">
                  <c:v>16.863166914475318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2-4B20-BB8E-9E8931639967}"/>
            </c:ext>
          </c:extLst>
        </c:ser>
        <c:ser>
          <c:idx val="2"/>
          <c:order val="2"/>
          <c:tx>
            <c:strRef>
              <c:f>H2O!$H$1</c:f>
              <c:strCache>
                <c:ptCount val="1"/>
                <c:pt idx="0">
                  <c:v>Cumul </c:v>
                </c:pt>
              </c:strCache>
              <c:extLst xmlns:c15="http://schemas.microsoft.com/office/drawing/2012/chart"/>
            </c:strRef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H2O!$B$3:$B$2991</c:f>
              <c:numCache>
                <c:formatCode>m/d/yyyy</c:formatCode>
                <c:ptCount val="2989"/>
                <c:pt idx="0">
                  <c:v>43160</c:v>
                </c:pt>
                <c:pt idx="1">
                  <c:v>43161</c:v>
                </c:pt>
                <c:pt idx="2">
                  <c:v>43162</c:v>
                </c:pt>
                <c:pt idx="3">
                  <c:v>43164</c:v>
                </c:pt>
                <c:pt idx="4">
                  <c:v>43165</c:v>
                </c:pt>
                <c:pt idx="5">
                  <c:v>43166</c:v>
                </c:pt>
                <c:pt idx="6">
                  <c:v>43167</c:v>
                </c:pt>
                <c:pt idx="7">
                  <c:v>43168</c:v>
                </c:pt>
                <c:pt idx="8">
                  <c:v>43169</c:v>
                </c:pt>
                <c:pt idx="9">
                  <c:v>43171</c:v>
                </c:pt>
                <c:pt idx="10">
                  <c:v>43172</c:v>
                </c:pt>
                <c:pt idx="11">
                  <c:v>43173</c:v>
                </c:pt>
                <c:pt idx="12">
                  <c:v>43174</c:v>
                </c:pt>
                <c:pt idx="13">
                  <c:v>43175</c:v>
                </c:pt>
                <c:pt idx="14">
                  <c:v>43178</c:v>
                </c:pt>
                <c:pt idx="15">
                  <c:v>43179</c:v>
                </c:pt>
                <c:pt idx="16">
                  <c:v>43180</c:v>
                </c:pt>
                <c:pt idx="17">
                  <c:v>43181</c:v>
                </c:pt>
                <c:pt idx="18">
                  <c:v>43182</c:v>
                </c:pt>
                <c:pt idx="19">
                  <c:v>43185</c:v>
                </c:pt>
                <c:pt idx="20">
                  <c:v>43186</c:v>
                </c:pt>
                <c:pt idx="21">
                  <c:v>43187</c:v>
                </c:pt>
                <c:pt idx="22">
                  <c:v>43188</c:v>
                </c:pt>
                <c:pt idx="23">
                  <c:v>43189</c:v>
                </c:pt>
                <c:pt idx="24">
                  <c:v>43193</c:v>
                </c:pt>
                <c:pt idx="25">
                  <c:v>43194</c:v>
                </c:pt>
                <c:pt idx="26">
                  <c:v>43195</c:v>
                </c:pt>
                <c:pt idx="27">
                  <c:v>43196</c:v>
                </c:pt>
                <c:pt idx="28">
                  <c:v>43199</c:v>
                </c:pt>
                <c:pt idx="29">
                  <c:v>43200</c:v>
                </c:pt>
                <c:pt idx="30">
                  <c:v>43201</c:v>
                </c:pt>
                <c:pt idx="31">
                  <c:v>43202</c:v>
                </c:pt>
                <c:pt idx="32">
                  <c:v>43203</c:v>
                </c:pt>
                <c:pt idx="33">
                  <c:v>43204</c:v>
                </c:pt>
                <c:pt idx="34">
                  <c:v>43206</c:v>
                </c:pt>
                <c:pt idx="35">
                  <c:v>43207</c:v>
                </c:pt>
                <c:pt idx="36">
                  <c:v>43208</c:v>
                </c:pt>
                <c:pt idx="37">
                  <c:v>43209</c:v>
                </c:pt>
                <c:pt idx="38">
                  <c:v>43210</c:v>
                </c:pt>
                <c:pt idx="39">
                  <c:v>43211</c:v>
                </c:pt>
                <c:pt idx="40">
                  <c:v>43213</c:v>
                </c:pt>
                <c:pt idx="41">
                  <c:v>43214</c:v>
                </c:pt>
                <c:pt idx="42">
                  <c:v>43215</c:v>
                </c:pt>
                <c:pt idx="43">
                  <c:v>43216</c:v>
                </c:pt>
                <c:pt idx="44">
                  <c:v>43217</c:v>
                </c:pt>
                <c:pt idx="45">
                  <c:v>43218</c:v>
                </c:pt>
                <c:pt idx="46">
                  <c:v>43222</c:v>
                </c:pt>
                <c:pt idx="47">
                  <c:v>43223</c:v>
                </c:pt>
                <c:pt idx="48">
                  <c:v>43224</c:v>
                </c:pt>
                <c:pt idx="49">
                  <c:v>43225</c:v>
                </c:pt>
                <c:pt idx="50">
                  <c:v>43234</c:v>
                </c:pt>
                <c:pt idx="51">
                  <c:v>43235</c:v>
                </c:pt>
                <c:pt idx="52">
                  <c:v>43236</c:v>
                </c:pt>
                <c:pt idx="53">
                  <c:v>43237</c:v>
                </c:pt>
                <c:pt idx="54">
                  <c:v>43238</c:v>
                </c:pt>
                <c:pt idx="55">
                  <c:v>43239</c:v>
                </c:pt>
                <c:pt idx="56">
                  <c:v>43242</c:v>
                </c:pt>
                <c:pt idx="57">
                  <c:v>43243</c:v>
                </c:pt>
                <c:pt idx="58">
                  <c:v>43244</c:v>
                </c:pt>
                <c:pt idx="59">
                  <c:v>43245</c:v>
                </c:pt>
                <c:pt idx="60">
                  <c:v>43246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43253</c:v>
                </c:pt>
                <c:pt idx="67">
                  <c:v>43255</c:v>
                </c:pt>
                <c:pt idx="68">
                  <c:v>43256</c:v>
                </c:pt>
                <c:pt idx="69">
                  <c:v>43257</c:v>
                </c:pt>
                <c:pt idx="70">
                  <c:v>43258</c:v>
                </c:pt>
                <c:pt idx="71">
                  <c:v>43259</c:v>
                </c:pt>
                <c:pt idx="72">
                  <c:v>43262</c:v>
                </c:pt>
                <c:pt idx="73">
                  <c:v>43263</c:v>
                </c:pt>
                <c:pt idx="74">
                  <c:v>43264</c:v>
                </c:pt>
                <c:pt idx="75">
                  <c:v>43265</c:v>
                </c:pt>
                <c:pt idx="76">
                  <c:v>43266</c:v>
                </c:pt>
                <c:pt idx="77">
                  <c:v>43269</c:v>
                </c:pt>
                <c:pt idx="78">
                  <c:v>43270</c:v>
                </c:pt>
                <c:pt idx="79">
                  <c:v>43271</c:v>
                </c:pt>
                <c:pt idx="80">
                  <c:v>43272</c:v>
                </c:pt>
                <c:pt idx="81">
                  <c:v>43273</c:v>
                </c:pt>
                <c:pt idx="82">
                  <c:v>43274</c:v>
                </c:pt>
                <c:pt idx="83">
                  <c:v>43276</c:v>
                </c:pt>
                <c:pt idx="84">
                  <c:v>43277</c:v>
                </c:pt>
                <c:pt idx="85">
                  <c:v>43278</c:v>
                </c:pt>
                <c:pt idx="86">
                  <c:v>43279</c:v>
                </c:pt>
                <c:pt idx="87">
                  <c:v>43280</c:v>
                </c:pt>
                <c:pt idx="88">
                  <c:v>43283</c:v>
                </c:pt>
                <c:pt idx="89">
                  <c:v>43284</c:v>
                </c:pt>
                <c:pt idx="90">
                  <c:v>43285</c:v>
                </c:pt>
                <c:pt idx="91">
                  <c:v>43286</c:v>
                </c:pt>
                <c:pt idx="92">
                  <c:v>43287</c:v>
                </c:pt>
                <c:pt idx="93">
                  <c:v>43290</c:v>
                </c:pt>
                <c:pt idx="94">
                  <c:v>43291</c:v>
                </c:pt>
                <c:pt idx="95">
                  <c:v>43292</c:v>
                </c:pt>
                <c:pt idx="96">
                  <c:v>43293</c:v>
                </c:pt>
                <c:pt idx="97">
                  <c:v>43294</c:v>
                </c:pt>
                <c:pt idx="98">
                  <c:v>43297</c:v>
                </c:pt>
                <c:pt idx="99">
                  <c:v>43298</c:v>
                </c:pt>
                <c:pt idx="100">
                  <c:v>43299</c:v>
                </c:pt>
                <c:pt idx="101">
                  <c:v>43300</c:v>
                </c:pt>
                <c:pt idx="102">
                  <c:v>43301</c:v>
                </c:pt>
                <c:pt idx="103">
                  <c:v>43304</c:v>
                </c:pt>
                <c:pt idx="104">
                  <c:v>43305</c:v>
                </c:pt>
                <c:pt idx="105">
                  <c:v>43306</c:v>
                </c:pt>
                <c:pt idx="106">
                  <c:v>43307</c:v>
                </c:pt>
                <c:pt idx="107">
                  <c:v>43308</c:v>
                </c:pt>
                <c:pt idx="108">
                  <c:v>43311</c:v>
                </c:pt>
                <c:pt idx="109">
                  <c:v>43312</c:v>
                </c:pt>
                <c:pt idx="110">
                  <c:v>43313</c:v>
                </c:pt>
                <c:pt idx="111">
                  <c:v>43314</c:v>
                </c:pt>
                <c:pt idx="112">
                  <c:v>43315</c:v>
                </c:pt>
                <c:pt idx="113">
                  <c:v>43339</c:v>
                </c:pt>
                <c:pt idx="114">
                  <c:v>43340</c:v>
                </c:pt>
                <c:pt idx="115">
                  <c:v>43341</c:v>
                </c:pt>
                <c:pt idx="116">
                  <c:v>43346</c:v>
                </c:pt>
                <c:pt idx="117">
                  <c:v>43347</c:v>
                </c:pt>
                <c:pt idx="118">
                  <c:v>43348</c:v>
                </c:pt>
                <c:pt idx="119">
                  <c:v>43349</c:v>
                </c:pt>
                <c:pt idx="120">
                  <c:v>43350</c:v>
                </c:pt>
                <c:pt idx="121">
                  <c:v>43351</c:v>
                </c:pt>
                <c:pt idx="122">
                  <c:v>43353</c:v>
                </c:pt>
                <c:pt idx="123">
                  <c:v>43354</c:v>
                </c:pt>
                <c:pt idx="124">
                  <c:v>43355</c:v>
                </c:pt>
                <c:pt idx="125">
                  <c:v>43356</c:v>
                </c:pt>
                <c:pt idx="126">
                  <c:v>43357</c:v>
                </c:pt>
                <c:pt idx="127">
                  <c:v>43360</c:v>
                </c:pt>
                <c:pt idx="128">
                  <c:v>43361</c:v>
                </c:pt>
                <c:pt idx="129">
                  <c:v>43362</c:v>
                </c:pt>
                <c:pt idx="130">
                  <c:v>43363</c:v>
                </c:pt>
                <c:pt idx="131">
                  <c:v>43364</c:v>
                </c:pt>
                <c:pt idx="132">
                  <c:v>43365</c:v>
                </c:pt>
                <c:pt idx="133">
                  <c:v>43367</c:v>
                </c:pt>
                <c:pt idx="134">
                  <c:v>43368</c:v>
                </c:pt>
                <c:pt idx="135">
                  <c:v>43369</c:v>
                </c:pt>
                <c:pt idx="136">
                  <c:v>43370</c:v>
                </c:pt>
                <c:pt idx="137">
                  <c:v>43371</c:v>
                </c:pt>
                <c:pt idx="138">
                  <c:v>43374</c:v>
                </c:pt>
                <c:pt idx="139">
                  <c:v>43375</c:v>
                </c:pt>
                <c:pt idx="140">
                  <c:v>43376</c:v>
                </c:pt>
                <c:pt idx="141">
                  <c:v>43377</c:v>
                </c:pt>
                <c:pt idx="142">
                  <c:v>43378</c:v>
                </c:pt>
                <c:pt idx="143">
                  <c:v>43381</c:v>
                </c:pt>
                <c:pt idx="144">
                  <c:v>43382</c:v>
                </c:pt>
                <c:pt idx="145">
                  <c:v>43383</c:v>
                </c:pt>
                <c:pt idx="146">
                  <c:v>43384</c:v>
                </c:pt>
                <c:pt idx="147">
                  <c:v>43385</c:v>
                </c:pt>
                <c:pt idx="148">
                  <c:v>43388</c:v>
                </c:pt>
                <c:pt idx="149">
                  <c:v>43389</c:v>
                </c:pt>
                <c:pt idx="150">
                  <c:v>43390</c:v>
                </c:pt>
                <c:pt idx="151">
                  <c:v>43391</c:v>
                </c:pt>
                <c:pt idx="152">
                  <c:v>43392</c:v>
                </c:pt>
                <c:pt idx="153">
                  <c:v>43395</c:v>
                </c:pt>
                <c:pt idx="154">
                  <c:v>43396</c:v>
                </c:pt>
                <c:pt idx="155">
                  <c:v>43397</c:v>
                </c:pt>
                <c:pt idx="156">
                  <c:v>43398</c:v>
                </c:pt>
                <c:pt idx="157">
                  <c:v>43399</c:v>
                </c:pt>
                <c:pt idx="158">
                  <c:v>43400</c:v>
                </c:pt>
                <c:pt idx="159">
                  <c:v>43402</c:v>
                </c:pt>
                <c:pt idx="160">
                  <c:v>43403</c:v>
                </c:pt>
                <c:pt idx="161">
                  <c:v>43404</c:v>
                </c:pt>
                <c:pt idx="162">
                  <c:v>43409</c:v>
                </c:pt>
                <c:pt idx="163">
                  <c:v>43410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43416</c:v>
                </c:pt>
                <c:pt idx="168">
                  <c:v>43417</c:v>
                </c:pt>
                <c:pt idx="169">
                  <c:v>43418</c:v>
                </c:pt>
                <c:pt idx="170">
                  <c:v>43419</c:v>
                </c:pt>
                <c:pt idx="171">
                  <c:v>43420</c:v>
                </c:pt>
                <c:pt idx="172">
                  <c:v>43423</c:v>
                </c:pt>
                <c:pt idx="173">
                  <c:v>43424</c:v>
                </c:pt>
                <c:pt idx="174">
                  <c:v>43425</c:v>
                </c:pt>
                <c:pt idx="175">
                  <c:v>43426</c:v>
                </c:pt>
                <c:pt idx="176">
                  <c:v>43427</c:v>
                </c:pt>
                <c:pt idx="177">
                  <c:v>43430</c:v>
                </c:pt>
                <c:pt idx="178">
                  <c:v>43431</c:v>
                </c:pt>
                <c:pt idx="179">
                  <c:v>43432</c:v>
                </c:pt>
                <c:pt idx="180">
                  <c:v>43433</c:v>
                </c:pt>
                <c:pt idx="181">
                  <c:v>43434</c:v>
                </c:pt>
                <c:pt idx="182">
                  <c:v>43437</c:v>
                </c:pt>
                <c:pt idx="183">
                  <c:v>43438</c:v>
                </c:pt>
                <c:pt idx="184">
                  <c:v>43439</c:v>
                </c:pt>
                <c:pt idx="185">
                  <c:v>43440</c:v>
                </c:pt>
                <c:pt idx="186">
                  <c:v>43441</c:v>
                </c:pt>
                <c:pt idx="187">
                  <c:v>43444</c:v>
                </c:pt>
                <c:pt idx="188">
                  <c:v>43445</c:v>
                </c:pt>
                <c:pt idx="189">
                  <c:v>43446</c:v>
                </c:pt>
                <c:pt idx="190">
                  <c:v>43447</c:v>
                </c:pt>
                <c:pt idx="191">
                  <c:v>43448</c:v>
                </c:pt>
                <c:pt idx="192">
                  <c:v>43451</c:v>
                </c:pt>
                <c:pt idx="193">
                  <c:v>43452</c:v>
                </c:pt>
                <c:pt idx="194">
                  <c:v>43453</c:v>
                </c:pt>
                <c:pt idx="195">
                  <c:v>43454</c:v>
                </c:pt>
                <c:pt idx="196">
                  <c:v>43468</c:v>
                </c:pt>
                <c:pt idx="197">
                  <c:v>43469</c:v>
                </c:pt>
                <c:pt idx="198">
                  <c:v>43472</c:v>
                </c:pt>
                <c:pt idx="199">
                  <c:v>43473</c:v>
                </c:pt>
                <c:pt idx="200">
                  <c:v>43474</c:v>
                </c:pt>
                <c:pt idx="201">
                  <c:v>43475</c:v>
                </c:pt>
                <c:pt idx="202">
                  <c:v>43476</c:v>
                </c:pt>
                <c:pt idx="203">
                  <c:v>43479</c:v>
                </c:pt>
                <c:pt idx="204">
                  <c:v>43480</c:v>
                </c:pt>
                <c:pt idx="205">
                  <c:v>43481</c:v>
                </c:pt>
                <c:pt idx="206">
                  <c:v>43482</c:v>
                </c:pt>
                <c:pt idx="207">
                  <c:v>43483</c:v>
                </c:pt>
                <c:pt idx="208">
                  <c:v>43486</c:v>
                </c:pt>
                <c:pt idx="209">
                  <c:v>43487</c:v>
                </c:pt>
                <c:pt idx="210">
                  <c:v>43488</c:v>
                </c:pt>
                <c:pt idx="211">
                  <c:v>43489</c:v>
                </c:pt>
                <c:pt idx="212">
                  <c:v>43490</c:v>
                </c:pt>
                <c:pt idx="213">
                  <c:v>43491</c:v>
                </c:pt>
                <c:pt idx="214">
                  <c:v>43493</c:v>
                </c:pt>
                <c:pt idx="215">
                  <c:v>43494</c:v>
                </c:pt>
                <c:pt idx="216">
                  <c:v>43495</c:v>
                </c:pt>
                <c:pt idx="217">
                  <c:v>43496</c:v>
                </c:pt>
                <c:pt idx="218">
                  <c:v>43497</c:v>
                </c:pt>
                <c:pt idx="219">
                  <c:v>43498</c:v>
                </c:pt>
                <c:pt idx="220">
                  <c:v>43500</c:v>
                </c:pt>
                <c:pt idx="221">
                  <c:v>43501</c:v>
                </c:pt>
                <c:pt idx="222">
                  <c:v>43502</c:v>
                </c:pt>
                <c:pt idx="223">
                  <c:v>43503</c:v>
                </c:pt>
                <c:pt idx="224">
                  <c:v>43504</c:v>
                </c:pt>
                <c:pt idx="225">
                  <c:v>43507</c:v>
                </c:pt>
                <c:pt idx="226">
                  <c:v>43508</c:v>
                </c:pt>
                <c:pt idx="227">
                  <c:v>43509</c:v>
                </c:pt>
                <c:pt idx="228">
                  <c:v>43510</c:v>
                </c:pt>
                <c:pt idx="229">
                  <c:v>43511</c:v>
                </c:pt>
                <c:pt idx="230">
                  <c:v>43514</c:v>
                </c:pt>
                <c:pt idx="231">
                  <c:v>43515</c:v>
                </c:pt>
                <c:pt idx="232">
                  <c:v>43516</c:v>
                </c:pt>
                <c:pt idx="233">
                  <c:v>43517</c:v>
                </c:pt>
                <c:pt idx="234">
                  <c:v>43518</c:v>
                </c:pt>
                <c:pt idx="235">
                  <c:v>43521</c:v>
                </c:pt>
                <c:pt idx="236">
                  <c:v>43522</c:v>
                </c:pt>
                <c:pt idx="237">
                  <c:v>43523</c:v>
                </c:pt>
                <c:pt idx="238">
                  <c:v>43524</c:v>
                </c:pt>
                <c:pt idx="239">
                  <c:v>43525</c:v>
                </c:pt>
                <c:pt idx="240">
                  <c:v>43528</c:v>
                </c:pt>
                <c:pt idx="241">
                  <c:v>43529</c:v>
                </c:pt>
                <c:pt idx="242">
                  <c:v>43530</c:v>
                </c:pt>
                <c:pt idx="243">
                  <c:v>43531</c:v>
                </c:pt>
                <c:pt idx="244">
                  <c:v>43532</c:v>
                </c:pt>
                <c:pt idx="245">
                  <c:v>43535</c:v>
                </c:pt>
                <c:pt idx="246">
                  <c:v>43536</c:v>
                </c:pt>
                <c:pt idx="247">
                  <c:v>43537</c:v>
                </c:pt>
                <c:pt idx="248">
                  <c:v>43538</c:v>
                </c:pt>
                <c:pt idx="249">
                  <c:v>43539</c:v>
                </c:pt>
                <c:pt idx="250">
                  <c:v>43542</c:v>
                </c:pt>
                <c:pt idx="251">
                  <c:v>43543</c:v>
                </c:pt>
                <c:pt idx="252">
                  <c:v>43544</c:v>
                </c:pt>
                <c:pt idx="253">
                  <c:v>43545</c:v>
                </c:pt>
                <c:pt idx="254">
                  <c:v>43546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43552</c:v>
                </c:pt>
                <c:pt idx="259">
                  <c:v>43553</c:v>
                </c:pt>
                <c:pt idx="260">
                  <c:v>43556</c:v>
                </c:pt>
                <c:pt idx="261">
                  <c:v>43557</c:v>
                </c:pt>
                <c:pt idx="262">
                  <c:v>43558</c:v>
                </c:pt>
                <c:pt idx="263">
                  <c:v>43559</c:v>
                </c:pt>
                <c:pt idx="264">
                  <c:v>43560</c:v>
                </c:pt>
                <c:pt idx="265">
                  <c:v>43563</c:v>
                </c:pt>
                <c:pt idx="266">
                  <c:v>43564</c:v>
                </c:pt>
                <c:pt idx="267">
                  <c:v>43565</c:v>
                </c:pt>
                <c:pt idx="268">
                  <c:v>43566</c:v>
                </c:pt>
                <c:pt idx="269">
                  <c:v>43567</c:v>
                </c:pt>
                <c:pt idx="270">
                  <c:v>43570</c:v>
                </c:pt>
                <c:pt idx="271">
                  <c:v>43571</c:v>
                </c:pt>
                <c:pt idx="272">
                  <c:v>43572</c:v>
                </c:pt>
                <c:pt idx="273">
                  <c:v>43573</c:v>
                </c:pt>
                <c:pt idx="274">
                  <c:v>43574</c:v>
                </c:pt>
                <c:pt idx="275">
                  <c:v>43578</c:v>
                </c:pt>
                <c:pt idx="276">
                  <c:v>43579</c:v>
                </c:pt>
                <c:pt idx="277">
                  <c:v>43580</c:v>
                </c:pt>
                <c:pt idx="278">
                  <c:v>43584</c:v>
                </c:pt>
                <c:pt idx="279">
                  <c:v>43585</c:v>
                </c:pt>
                <c:pt idx="280">
                  <c:v>43587</c:v>
                </c:pt>
                <c:pt idx="281">
                  <c:v>43588</c:v>
                </c:pt>
                <c:pt idx="282">
                  <c:v>43594</c:v>
                </c:pt>
                <c:pt idx="283">
                  <c:v>43595</c:v>
                </c:pt>
                <c:pt idx="284">
                  <c:v>43598</c:v>
                </c:pt>
                <c:pt idx="285">
                  <c:v>43599</c:v>
                </c:pt>
                <c:pt idx="286">
                  <c:v>43600</c:v>
                </c:pt>
                <c:pt idx="287">
                  <c:v>43605</c:v>
                </c:pt>
                <c:pt idx="288">
                  <c:v>43606</c:v>
                </c:pt>
                <c:pt idx="289">
                  <c:v>43607</c:v>
                </c:pt>
                <c:pt idx="290">
                  <c:v>43608</c:v>
                </c:pt>
                <c:pt idx="291">
                  <c:v>43609</c:v>
                </c:pt>
                <c:pt idx="292">
                  <c:v>43612</c:v>
                </c:pt>
                <c:pt idx="293">
                  <c:v>43613</c:v>
                </c:pt>
                <c:pt idx="294">
                  <c:v>43614</c:v>
                </c:pt>
                <c:pt idx="295">
                  <c:v>43616</c:v>
                </c:pt>
                <c:pt idx="296">
                  <c:v>43619</c:v>
                </c:pt>
                <c:pt idx="297">
                  <c:v>43620</c:v>
                </c:pt>
                <c:pt idx="298">
                  <c:v>43621</c:v>
                </c:pt>
                <c:pt idx="299">
                  <c:v>43622</c:v>
                </c:pt>
                <c:pt idx="300">
                  <c:v>43623</c:v>
                </c:pt>
                <c:pt idx="301">
                  <c:v>43627</c:v>
                </c:pt>
                <c:pt idx="302">
                  <c:v>43628</c:v>
                </c:pt>
                <c:pt idx="303">
                  <c:v>43629</c:v>
                </c:pt>
                <c:pt idx="304">
                  <c:v>43630</c:v>
                </c:pt>
                <c:pt idx="305">
                  <c:v>43633</c:v>
                </c:pt>
                <c:pt idx="306">
                  <c:v>43634</c:v>
                </c:pt>
                <c:pt idx="307">
                  <c:v>43635</c:v>
                </c:pt>
                <c:pt idx="308">
                  <c:v>43636</c:v>
                </c:pt>
                <c:pt idx="309">
                  <c:v>43637</c:v>
                </c:pt>
                <c:pt idx="310">
                  <c:v>43640</c:v>
                </c:pt>
                <c:pt idx="311">
                  <c:v>43641</c:v>
                </c:pt>
                <c:pt idx="312">
                  <c:v>43642</c:v>
                </c:pt>
                <c:pt idx="313">
                  <c:v>43643</c:v>
                </c:pt>
                <c:pt idx="314">
                  <c:v>43644</c:v>
                </c:pt>
                <c:pt idx="315">
                  <c:v>43647</c:v>
                </c:pt>
                <c:pt idx="316">
                  <c:v>43648</c:v>
                </c:pt>
                <c:pt idx="317">
                  <c:v>43649</c:v>
                </c:pt>
                <c:pt idx="318">
                  <c:v>43650</c:v>
                </c:pt>
                <c:pt idx="319">
                  <c:v>43651</c:v>
                </c:pt>
                <c:pt idx="320">
                  <c:v>43652</c:v>
                </c:pt>
                <c:pt idx="321">
                  <c:v>43654</c:v>
                </c:pt>
                <c:pt idx="322">
                  <c:v>43655</c:v>
                </c:pt>
                <c:pt idx="323">
                  <c:v>43656</c:v>
                </c:pt>
                <c:pt idx="324">
                  <c:v>43657</c:v>
                </c:pt>
                <c:pt idx="325">
                  <c:v>43658</c:v>
                </c:pt>
                <c:pt idx="326">
                  <c:v>43661</c:v>
                </c:pt>
                <c:pt idx="327">
                  <c:v>43662</c:v>
                </c:pt>
                <c:pt idx="328">
                  <c:v>43663</c:v>
                </c:pt>
                <c:pt idx="329">
                  <c:v>43664</c:v>
                </c:pt>
                <c:pt idx="330">
                  <c:v>43665</c:v>
                </c:pt>
                <c:pt idx="331">
                  <c:v>43668</c:v>
                </c:pt>
                <c:pt idx="332">
                  <c:v>43669</c:v>
                </c:pt>
                <c:pt idx="333">
                  <c:v>43670</c:v>
                </c:pt>
                <c:pt idx="334">
                  <c:v>43671</c:v>
                </c:pt>
                <c:pt idx="335">
                  <c:v>43672</c:v>
                </c:pt>
                <c:pt idx="336">
                  <c:v>43675</c:v>
                </c:pt>
                <c:pt idx="337">
                  <c:v>43676</c:v>
                </c:pt>
                <c:pt idx="338">
                  <c:v>43677</c:v>
                </c:pt>
                <c:pt idx="339">
                  <c:v>43678</c:v>
                </c:pt>
                <c:pt idx="340">
                  <c:v>43679</c:v>
                </c:pt>
                <c:pt idx="341">
                  <c:v>43703</c:v>
                </c:pt>
                <c:pt idx="342">
                  <c:v>43704</c:v>
                </c:pt>
                <c:pt idx="343">
                  <c:v>43705</c:v>
                </c:pt>
                <c:pt idx="344">
                  <c:v>43706</c:v>
                </c:pt>
                <c:pt idx="345">
                  <c:v>43707</c:v>
                </c:pt>
                <c:pt idx="346">
                  <c:v>43711</c:v>
                </c:pt>
                <c:pt idx="347">
                  <c:v>43712</c:v>
                </c:pt>
                <c:pt idx="348">
                  <c:v>43713</c:v>
                </c:pt>
                <c:pt idx="349">
                  <c:v>43714</c:v>
                </c:pt>
                <c:pt idx="350">
                  <c:v>43717</c:v>
                </c:pt>
                <c:pt idx="351">
                  <c:v>43718</c:v>
                </c:pt>
                <c:pt idx="352">
                  <c:v>43719</c:v>
                </c:pt>
                <c:pt idx="353">
                  <c:v>43720</c:v>
                </c:pt>
                <c:pt idx="354">
                  <c:v>43721</c:v>
                </c:pt>
                <c:pt idx="355">
                  <c:v>43724</c:v>
                </c:pt>
                <c:pt idx="356">
                  <c:v>43725</c:v>
                </c:pt>
                <c:pt idx="357">
                  <c:v>43726</c:v>
                </c:pt>
                <c:pt idx="358">
                  <c:v>43727</c:v>
                </c:pt>
                <c:pt idx="359">
                  <c:v>43728</c:v>
                </c:pt>
                <c:pt idx="360">
                  <c:v>43731</c:v>
                </c:pt>
                <c:pt idx="361">
                  <c:v>43732</c:v>
                </c:pt>
                <c:pt idx="362">
                  <c:v>43733</c:v>
                </c:pt>
                <c:pt idx="363">
                  <c:v>43734</c:v>
                </c:pt>
                <c:pt idx="364">
                  <c:v>43735</c:v>
                </c:pt>
                <c:pt idx="365">
                  <c:v>43738</c:v>
                </c:pt>
                <c:pt idx="366">
                  <c:v>43739</c:v>
                </c:pt>
                <c:pt idx="367">
                  <c:v>43740</c:v>
                </c:pt>
                <c:pt idx="368">
                  <c:v>43741</c:v>
                </c:pt>
                <c:pt idx="369">
                  <c:v>43742</c:v>
                </c:pt>
                <c:pt idx="370">
                  <c:v>43745</c:v>
                </c:pt>
                <c:pt idx="371">
                  <c:v>43746</c:v>
                </c:pt>
                <c:pt idx="372">
                  <c:v>43747</c:v>
                </c:pt>
                <c:pt idx="373">
                  <c:v>43748</c:v>
                </c:pt>
                <c:pt idx="374">
                  <c:v>43749</c:v>
                </c:pt>
                <c:pt idx="375">
                  <c:v>43752</c:v>
                </c:pt>
                <c:pt idx="376">
                  <c:v>43753</c:v>
                </c:pt>
                <c:pt idx="377">
                  <c:v>43754</c:v>
                </c:pt>
                <c:pt idx="378">
                  <c:v>43755</c:v>
                </c:pt>
                <c:pt idx="379">
                  <c:v>43756</c:v>
                </c:pt>
                <c:pt idx="380">
                  <c:v>43759</c:v>
                </c:pt>
                <c:pt idx="381">
                  <c:v>43760</c:v>
                </c:pt>
                <c:pt idx="382">
                  <c:v>43761</c:v>
                </c:pt>
                <c:pt idx="383">
                  <c:v>43762</c:v>
                </c:pt>
                <c:pt idx="384">
                  <c:v>43763</c:v>
                </c:pt>
                <c:pt idx="385">
                  <c:v>43766</c:v>
                </c:pt>
                <c:pt idx="386">
                  <c:v>43767</c:v>
                </c:pt>
                <c:pt idx="387">
                  <c:v>43768</c:v>
                </c:pt>
                <c:pt idx="388">
                  <c:v>43769</c:v>
                </c:pt>
                <c:pt idx="389">
                  <c:v>43773</c:v>
                </c:pt>
                <c:pt idx="390">
                  <c:v>43774</c:v>
                </c:pt>
                <c:pt idx="391">
                  <c:v>43775</c:v>
                </c:pt>
                <c:pt idx="392">
                  <c:v>43776</c:v>
                </c:pt>
                <c:pt idx="393">
                  <c:v>43777</c:v>
                </c:pt>
                <c:pt idx="394">
                  <c:v>43781</c:v>
                </c:pt>
                <c:pt idx="395">
                  <c:v>43782</c:v>
                </c:pt>
                <c:pt idx="396">
                  <c:v>43783</c:v>
                </c:pt>
                <c:pt idx="397">
                  <c:v>43784</c:v>
                </c:pt>
                <c:pt idx="398">
                  <c:v>43787</c:v>
                </c:pt>
                <c:pt idx="399">
                  <c:v>43788</c:v>
                </c:pt>
                <c:pt idx="400">
                  <c:v>43789</c:v>
                </c:pt>
                <c:pt idx="401">
                  <c:v>43790</c:v>
                </c:pt>
                <c:pt idx="402">
                  <c:v>43791</c:v>
                </c:pt>
                <c:pt idx="403">
                  <c:v>43794</c:v>
                </c:pt>
                <c:pt idx="404">
                  <c:v>43795</c:v>
                </c:pt>
                <c:pt idx="405">
                  <c:v>43796</c:v>
                </c:pt>
                <c:pt idx="406">
                  <c:v>43797</c:v>
                </c:pt>
                <c:pt idx="407">
                  <c:v>43798</c:v>
                </c:pt>
                <c:pt idx="408">
                  <c:v>43801</c:v>
                </c:pt>
                <c:pt idx="409">
                  <c:v>43802</c:v>
                </c:pt>
                <c:pt idx="410">
                  <c:v>43803</c:v>
                </c:pt>
                <c:pt idx="411">
                  <c:v>43804</c:v>
                </c:pt>
                <c:pt idx="412">
                  <c:v>43805</c:v>
                </c:pt>
                <c:pt idx="413">
                  <c:v>43808</c:v>
                </c:pt>
                <c:pt idx="414">
                  <c:v>43809</c:v>
                </c:pt>
                <c:pt idx="415">
                  <c:v>43810</c:v>
                </c:pt>
                <c:pt idx="416">
                  <c:v>43811</c:v>
                </c:pt>
                <c:pt idx="417">
                  <c:v>43812</c:v>
                </c:pt>
                <c:pt idx="418">
                  <c:v>43815</c:v>
                </c:pt>
                <c:pt idx="419">
                  <c:v>43816</c:v>
                </c:pt>
                <c:pt idx="420">
                  <c:v>43817</c:v>
                </c:pt>
                <c:pt idx="421">
                  <c:v>43818</c:v>
                </c:pt>
                <c:pt idx="422">
                  <c:v>43837</c:v>
                </c:pt>
                <c:pt idx="423">
                  <c:v>43838</c:v>
                </c:pt>
                <c:pt idx="424">
                  <c:v>43839</c:v>
                </c:pt>
                <c:pt idx="425">
                  <c:v>43840</c:v>
                </c:pt>
                <c:pt idx="426">
                  <c:v>43843</c:v>
                </c:pt>
                <c:pt idx="427">
                  <c:v>43844</c:v>
                </c:pt>
                <c:pt idx="428">
                  <c:v>43845</c:v>
                </c:pt>
                <c:pt idx="429">
                  <c:v>43846</c:v>
                </c:pt>
                <c:pt idx="430">
                  <c:v>43847</c:v>
                </c:pt>
                <c:pt idx="431">
                  <c:v>43850</c:v>
                </c:pt>
                <c:pt idx="432">
                  <c:v>43851</c:v>
                </c:pt>
                <c:pt idx="433">
                  <c:v>43852</c:v>
                </c:pt>
                <c:pt idx="434">
                  <c:v>43853</c:v>
                </c:pt>
                <c:pt idx="435">
                  <c:v>43854</c:v>
                </c:pt>
                <c:pt idx="436">
                  <c:v>43857</c:v>
                </c:pt>
                <c:pt idx="437">
                  <c:v>43858</c:v>
                </c:pt>
                <c:pt idx="438">
                  <c:v>43859</c:v>
                </c:pt>
                <c:pt idx="439">
                  <c:v>43860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43871</c:v>
                </c:pt>
                <c:pt idx="446">
                  <c:v>43872</c:v>
                </c:pt>
                <c:pt idx="447">
                  <c:v>43873</c:v>
                </c:pt>
                <c:pt idx="448">
                  <c:v>43874</c:v>
                </c:pt>
                <c:pt idx="449">
                  <c:v>43875</c:v>
                </c:pt>
                <c:pt idx="450">
                  <c:v>43878</c:v>
                </c:pt>
                <c:pt idx="451">
                  <c:v>43879</c:v>
                </c:pt>
                <c:pt idx="452">
                  <c:v>43880</c:v>
                </c:pt>
                <c:pt idx="453">
                  <c:v>43881</c:v>
                </c:pt>
                <c:pt idx="454">
                  <c:v>43882</c:v>
                </c:pt>
                <c:pt idx="455">
                  <c:v>43885</c:v>
                </c:pt>
                <c:pt idx="456">
                  <c:v>43886</c:v>
                </c:pt>
                <c:pt idx="457">
                  <c:v>43887</c:v>
                </c:pt>
                <c:pt idx="458">
                  <c:v>43888</c:v>
                </c:pt>
                <c:pt idx="459">
                  <c:v>43889</c:v>
                </c:pt>
                <c:pt idx="460">
                  <c:v>43892</c:v>
                </c:pt>
                <c:pt idx="461">
                  <c:v>43893</c:v>
                </c:pt>
                <c:pt idx="462">
                  <c:v>43894</c:v>
                </c:pt>
                <c:pt idx="463">
                  <c:v>43895</c:v>
                </c:pt>
                <c:pt idx="464">
                  <c:v>43896</c:v>
                </c:pt>
                <c:pt idx="465">
                  <c:v>43899</c:v>
                </c:pt>
                <c:pt idx="466">
                  <c:v>43900</c:v>
                </c:pt>
                <c:pt idx="467">
                  <c:v>43901</c:v>
                </c:pt>
                <c:pt idx="468">
                  <c:v>43902</c:v>
                </c:pt>
                <c:pt idx="469">
                  <c:v>43903</c:v>
                </c:pt>
                <c:pt idx="470">
                  <c:v>43906</c:v>
                </c:pt>
                <c:pt idx="471">
                  <c:v>43907</c:v>
                </c:pt>
                <c:pt idx="472">
                  <c:v>43908</c:v>
                </c:pt>
                <c:pt idx="473">
                  <c:v>43909</c:v>
                </c:pt>
                <c:pt idx="474">
                  <c:v>43910</c:v>
                </c:pt>
                <c:pt idx="475">
                  <c:v>43913</c:v>
                </c:pt>
                <c:pt idx="476">
                  <c:v>43914</c:v>
                </c:pt>
                <c:pt idx="477">
                  <c:v>43915</c:v>
                </c:pt>
                <c:pt idx="478">
                  <c:v>43916</c:v>
                </c:pt>
                <c:pt idx="479">
                  <c:v>43917</c:v>
                </c:pt>
                <c:pt idx="480">
                  <c:v>43920</c:v>
                </c:pt>
                <c:pt idx="481">
                  <c:v>43921</c:v>
                </c:pt>
                <c:pt idx="482">
                  <c:v>43922</c:v>
                </c:pt>
                <c:pt idx="483">
                  <c:v>43923</c:v>
                </c:pt>
                <c:pt idx="484">
                  <c:v>43924</c:v>
                </c:pt>
                <c:pt idx="485">
                  <c:v>43942</c:v>
                </c:pt>
                <c:pt idx="486">
                  <c:v>43943</c:v>
                </c:pt>
                <c:pt idx="487">
                  <c:v>43944</c:v>
                </c:pt>
                <c:pt idx="488">
                  <c:v>43945</c:v>
                </c:pt>
                <c:pt idx="489">
                  <c:v>43948</c:v>
                </c:pt>
                <c:pt idx="490">
                  <c:v>43949</c:v>
                </c:pt>
                <c:pt idx="491">
                  <c:v>43950</c:v>
                </c:pt>
                <c:pt idx="492">
                  <c:v>43951</c:v>
                </c:pt>
                <c:pt idx="493">
                  <c:v>43955</c:v>
                </c:pt>
                <c:pt idx="494">
                  <c:v>43956</c:v>
                </c:pt>
                <c:pt idx="495">
                  <c:v>43957</c:v>
                </c:pt>
                <c:pt idx="496">
                  <c:v>43958</c:v>
                </c:pt>
                <c:pt idx="497">
                  <c:v>43962</c:v>
                </c:pt>
                <c:pt idx="498">
                  <c:v>43963</c:v>
                </c:pt>
                <c:pt idx="499">
                  <c:v>43964</c:v>
                </c:pt>
                <c:pt idx="500">
                  <c:v>43965</c:v>
                </c:pt>
                <c:pt idx="501">
                  <c:v>43966</c:v>
                </c:pt>
                <c:pt idx="502">
                  <c:v>43969</c:v>
                </c:pt>
                <c:pt idx="503">
                  <c:v>43970</c:v>
                </c:pt>
                <c:pt idx="504">
                  <c:v>43971</c:v>
                </c:pt>
                <c:pt idx="505">
                  <c:v>43976</c:v>
                </c:pt>
                <c:pt idx="506">
                  <c:v>43977</c:v>
                </c:pt>
                <c:pt idx="507">
                  <c:v>43978</c:v>
                </c:pt>
                <c:pt idx="508">
                  <c:v>43979</c:v>
                </c:pt>
                <c:pt idx="509">
                  <c:v>43980</c:v>
                </c:pt>
                <c:pt idx="510">
                  <c:v>43985</c:v>
                </c:pt>
                <c:pt idx="511">
                  <c:v>43986</c:v>
                </c:pt>
                <c:pt idx="512">
                  <c:v>43987</c:v>
                </c:pt>
                <c:pt idx="513">
                  <c:v>43991</c:v>
                </c:pt>
                <c:pt idx="514">
                  <c:v>43992</c:v>
                </c:pt>
                <c:pt idx="515">
                  <c:v>43993</c:v>
                </c:pt>
                <c:pt idx="516">
                  <c:v>43994</c:v>
                </c:pt>
                <c:pt idx="517">
                  <c:v>43998</c:v>
                </c:pt>
                <c:pt idx="518">
                  <c:v>43999</c:v>
                </c:pt>
                <c:pt idx="519">
                  <c:v>44000</c:v>
                </c:pt>
                <c:pt idx="520">
                  <c:v>44001</c:v>
                </c:pt>
                <c:pt idx="521">
                  <c:v>44005</c:v>
                </c:pt>
                <c:pt idx="522">
                  <c:v>44006</c:v>
                </c:pt>
                <c:pt idx="523">
                  <c:v>44007</c:v>
                </c:pt>
                <c:pt idx="524">
                  <c:v>44008</c:v>
                </c:pt>
                <c:pt idx="525">
                  <c:v>44012</c:v>
                </c:pt>
                <c:pt idx="526">
                  <c:v>44013</c:v>
                </c:pt>
                <c:pt idx="527">
                  <c:v>44014</c:v>
                </c:pt>
                <c:pt idx="528">
                  <c:v>44015</c:v>
                </c:pt>
                <c:pt idx="529">
                  <c:v>44019</c:v>
                </c:pt>
                <c:pt idx="530">
                  <c:v>44020</c:v>
                </c:pt>
                <c:pt idx="531">
                  <c:v>44021</c:v>
                </c:pt>
                <c:pt idx="532">
                  <c:v>44022</c:v>
                </c:pt>
                <c:pt idx="533">
                  <c:v>44027</c:v>
                </c:pt>
                <c:pt idx="534">
                  <c:v>44028</c:v>
                </c:pt>
                <c:pt idx="535">
                  <c:v>44029</c:v>
                </c:pt>
                <c:pt idx="536">
                  <c:v>44032</c:v>
                </c:pt>
                <c:pt idx="537">
                  <c:v>44033</c:v>
                </c:pt>
                <c:pt idx="538">
                  <c:v>44034</c:v>
                </c:pt>
                <c:pt idx="539">
                  <c:v>44035</c:v>
                </c:pt>
                <c:pt idx="540">
                  <c:v>44036</c:v>
                </c:pt>
                <c:pt idx="541">
                  <c:v>44039</c:v>
                </c:pt>
                <c:pt idx="542">
                  <c:v>44040</c:v>
                </c:pt>
                <c:pt idx="543">
                  <c:v>44041</c:v>
                </c:pt>
                <c:pt idx="544">
                  <c:v>44042</c:v>
                </c:pt>
                <c:pt idx="545">
                  <c:v>44043</c:v>
                </c:pt>
                <c:pt idx="546">
                  <c:v>44068</c:v>
                </c:pt>
                <c:pt idx="547">
                  <c:v>44069</c:v>
                </c:pt>
                <c:pt idx="548">
                  <c:v>44070</c:v>
                </c:pt>
                <c:pt idx="549">
                  <c:v>44071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44081</c:v>
                </c:pt>
                <c:pt idx="556">
                  <c:v>44082</c:v>
                </c:pt>
                <c:pt idx="557">
                  <c:v>44083</c:v>
                </c:pt>
                <c:pt idx="558">
                  <c:v>44084</c:v>
                </c:pt>
                <c:pt idx="559">
                  <c:v>44085</c:v>
                </c:pt>
                <c:pt idx="560">
                  <c:v>44088</c:v>
                </c:pt>
                <c:pt idx="561">
                  <c:v>44089</c:v>
                </c:pt>
                <c:pt idx="562">
                  <c:v>44090</c:v>
                </c:pt>
                <c:pt idx="563">
                  <c:v>44091</c:v>
                </c:pt>
                <c:pt idx="564">
                  <c:v>44092</c:v>
                </c:pt>
                <c:pt idx="565">
                  <c:v>44096</c:v>
                </c:pt>
                <c:pt idx="566">
                  <c:v>44097</c:v>
                </c:pt>
                <c:pt idx="567">
                  <c:v>44098</c:v>
                </c:pt>
                <c:pt idx="568">
                  <c:v>44099</c:v>
                </c:pt>
                <c:pt idx="569">
                  <c:v>44103</c:v>
                </c:pt>
                <c:pt idx="570">
                  <c:v>44104</c:v>
                </c:pt>
                <c:pt idx="571">
                  <c:v>44105</c:v>
                </c:pt>
                <c:pt idx="572">
                  <c:v>44106</c:v>
                </c:pt>
                <c:pt idx="573">
                  <c:v>44109</c:v>
                </c:pt>
                <c:pt idx="574">
                  <c:v>44110</c:v>
                </c:pt>
                <c:pt idx="575">
                  <c:v>44111</c:v>
                </c:pt>
                <c:pt idx="576">
                  <c:v>44112</c:v>
                </c:pt>
                <c:pt idx="577">
                  <c:v>44113</c:v>
                </c:pt>
                <c:pt idx="578">
                  <c:v>44116</c:v>
                </c:pt>
                <c:pt idx="579">
                  <c:v>44117</c:v>
                </c:pt>
                <c:pt idx="580">
                  <c:v>44118</c:v>
                </c:pt>
                <c:pt idx="581">
                  <c:v>44119</c:v>
                </c:pt>
                <c:pt idx="582">
                  <c:v>44120</c:v>
                </c:pt>
                <c:pt idx="583">
                  <c:v>44123</c:v>
                </c:pt>
                <c:pt idx="584">
                  <c:v>44124</c:v>
                </c:pt>
                <c:pt idx="585">
                  <c:v>44125</c:v>
                </c:pt>
                <c:pt idx="586">
                  <c:v>44126</c:v>
                </c:pt>
                <c:pt idx="587">
                  <c:v>44127</c:v>
                </c:pt>
                <c:pt idx="588">
                  <c:v>44130</c:v>
                </c:pt>
                <c:pt idx="589">
                  <c:v>44131</c:v>
                </c:pt>
                <c:pt idx="590">
                  <c:v>44132</c:v>
                </c:pt>
                <c:pt idx="591">
                  <c:v>44133</c:v>
                </c:pt>
                <c:pt idx="592">
                  <c:v>44134</c:v>
                </c:pt>
                <c:pt idx="593">
                  <c:v>44137</c:v>
                </c:pt>
                <c:pt idx="594">
                  <c:v>44138</c:v>
                </c:pt>
                <c:pt idx="595">
                  <c:v>44139</c:v>
                </c:pt>
                <c:pt idx="596">
                  <c:v>44140</c:v>
                </c:pt>
                <c:pt idx="597">
                  <c:v>44141</c:v>
                </c:pt>
                <c:pt idx="598">
                  <c:v>44144</c:v>
                </c:pt>
                <c:pt idx="599">
                  <c:v>44145</c:v>
                </c:pt>
                <c:pt idx="600">
                  <c:v>44147</c:v>
                </c:pt>
                <c:pt idx="601">
                  <c:v>44148</c:v>
                </c:pt>
                <c:pt idx="602">
                  <c:v>44151</c:v>
                </c:pt>
                <c:pt idx="603">
                  <c:v>44152</c:v>
                </c:pt>
                <c:pt idx="604">
                  <c:v>44153</c:v>
                </c:pt>
                <c:pt idx="605">
                  <c:v>44154</c:v>
                </c:pt>
                <c:pt idx="606">
                  <c:v>44155</c:v>
                </c:pt>
                <c:pt idx="607">
                  <c:v>44158</c:v>
                </c:pt>
                <c:pt idx="608">
                  <c:v>44159</c:v>
                </c:pt>
                <c:pt idx="609">
                  <c:v>44160</c:v>
                </c:pt>
                <c:pt idx="610">
                  <c:v>44161</c:v>
                </c:pt>
                <c:pt idx="611">
                  <c:v>44162</c:v>
                </c:pt>
                <c:pt idx="612">
                  <c:v>44165</c:v>
                </c:pt>
                <c:pt idx="613">
                  <c:v>44166</c:v>
                </c:pt>
                <c:pt idx="614">
                  <c:v>44167</c:v>
                </c:pt>
                <c:pt idx="615">
                  <c:v>44168</c:v>
                </c:pt>
                <c:pt idx="616">
                  <c:v>44169</c:v>
                </c:pt>
                <c:pt idx="617">
                  <c:v>44172</c:v>
                </c:pt>
                <c:pt idx="618">
                  <c:v>44173</c:v>
                </c:pt>
                <c:pt idx="619">
                  <c:v>44174</c:v>
                </c:pt>
                <c:pt idx="620">
                  <c:v>44175</c:v>
                </c:pt>
                <c:pt idx="621">
                  <c:v>44176</c:v>
                </c:pt>
                <c:pt idx="622">
                  <c:v>44179</c:v>
                </c:pt>
                <c:pt idx="623">
                  <c:v>44180</c:v>
                </c:pt>
                <c:pt idx="624">
                  <c:v>44181</c:v>
                </c:pt>
                <c:pt idx="625">
                  <c:v>44182</c:v>
                </c:pt>
                <c:pt idx="626">
                  <c:v>44183</c:v>
                </c:pt>
                <c:pt idx="627">
                  <c:v>44186</c:v>
                </c:pt>
                <c:pt idx="628">
                  <c:v>44187</c:v>
                </c:pt>
                <c:pt idx="629">
                  <c:v>44200</c:v>
                </c:pt>
                <c:pt idx="630">
                  <c:v>44201</c:v>
                </c:pt>
                <c:pt idx="631">
                  <c:v>44202</c:v>
                </c:pt>
                <c:pt idx="632">
                  <c:v>44203</c:v>
                </c:pt>
                <c:pt idx="633">
                  <c:v>44204</c:v>
                </c:pt>
                <c:pt idx="634">
                  <c:v>44207</c:v>
                </c:pt>
                <c:pt idx="635">
                  <c:v>44208</c:v>
                </c:pt>
                <c:pt idx="636">
                  <c:v>44209</c:v>
                </c:pt>
                <c:pt idx="637">
                  <c:v>44210</c:v>
                </c:pt>
                <c:pt idx="638">
                  <c:v>44211</c:v>
                </c:pt>
                <c:pt idx="639">
                  <c:v>44214</c:v>
                </c:pt>
                <c:pt idx="640">
                  <c:v>44215</c:v>
                </c:pt>
                <c:pt idx="641">
                  <c:v>44216</c:v>
                </c:pt>
                <c:pt idx="642">
                  <c:v>44217</c:v>
                </c:pt>
                <c:pt idx="643">
                  <c:v>44218</c:v>
                </c:pt>
                <c:pt idx="644">
                  <c:v>44221</c:v>
                </c:pt>
                <c:pt idx="645">
                  <c:v>44222</c:v>
                </c:pt>
                <c:pt idx="646">
                  <c:v>44223</c:v>
                </c:pt>
                <c:pt idx="647">
                  <c:v>44224</c:v>
                </c:pt>
                <c:pt idx="648">
                  <c:v>44225</c:v>
                </c:pt>
                <c:pt idx="649">
                  <c:v>44228</c:v>
                </c:pt>
                <c:pt idx="650">
                  <c:v>44229</c:v>
                </c:pt>
                <c:pt idx="651">
                  <c:v>44230</c:v>
                </c:pt>
                <c:pt idx="652">
                  <c:v>44231</c:v>
                </c:pt>
                <c:pt idx="653">
                  <c:v>44232</c:v>
                </c:pt>
                <c:pt idx="654">
                  <c:v>44235</c:v>
                </c:pt>
                <c:pt idx="655">
                  <c:v>44236</c:v>
                </c:pt>
                <c:pt idx="656">
                  <c:v>44237</c:v>
                </c:pt>
                <c:pt idx="657">
                  <c:v>44238</c:v>
                </c:pt>
                <c:pt idx="658">
                  <c:v>44239</c:v>
                </c:pt>
                <c:pt idx="659">
                  <c:v>44242</c:v>
                </c:pt>
                <c:pt idx="660">
                  <c:v>44243</c:v>
                </c:pt>
                <c:pt idx="661">
                  <c:v>44244</c:v>
                </c:pt>
                <c:pt idx="662">
                  <c:v>44245</c:v>
                </c:pt>
                <c:pt idx="663">
                  <c:v>44246</c:v>
                </c:pt>
                <c:pt idx="664">
                  <c:v>44249</c:v>
                </c:pt>
                <c:pt idx="665">
                  <c:v>44250</c:v>
                </c:pt>
                <c:pt idx="666">
                  <c:v>44251</c:v>
                </c:pt>
                <c:pt idx="667">
                  <c:v>44252</c:v>
                </c:pt>
                <c:pt idx="668">
                  <c:v>44253</c:v>
                </c:pt>
                <c:pt idx="669">
                  <c:v>44256</c:v>
                </c:pt>
                <c:pt idx="670">
                  <c:v>44257</c:v>
                </c:pt>
                <c:pt idx="671">
                  <c:v>44258</c:v>
                </c:pt>
                <c:pt idx="672">
                  <c:v>44259</c:v>
                </c:pt>
                <c:pt idx="673">
                  <c:v>44260</c:v>
                </c:pt>
                <c:pt idx="674">
                  <c:v>44263</c:v>
                </c:pt>
                <c:pt idx="675">
                  <c:v>44264</c:v>
                </c:pt>
                <c:pt idx="676">
                  <c:v>44265</c:v>
                </c:pt>
                <c:pt idx="677">
                  <c:v>44266</c:v>
                </c:pt>
                <c:pt idx="678">
                  <c:v>44267</c:v>
                </c:pt>
                <c:pt idx="679">
                  <c:v>44270</c:v>
                </c:pt>
                <c:pt idx="680">
                  <c:v>44271</c:v>
                </c:pt>
                <c:pt idx="681">
                  <c:v>44272</c:v>
                </c:pt>
                <c:pt idx="682">
                  <c:v>44273</c:v>
                </c:pt>
                <c:pt idx="683">
                  <c:v>44274</c:v>
                </c:pt>
                <c:pt idx="684">
                  <c:v>44277</c:v>
                </c:pt>
                <c:pt idx="685">
                  <c:v>44278</c:v>
                </c:pt>
                <c:pt idx="686">
                  <c:v>44279</c:v>
                </c:pt>
                <c:pt idx="687">
                  <c:v>44280</c:v>
                </c:pt>
                <c:pt idx="688">
                  <c:v>44281</c:v>
                </c:pt>
                <c:pt idx="689">
                  <c:v>44284</c:v>
                </c:pt>
                <c:pt idx="690">
                  <c:v>44285</c:v>
                </c:pt>
                <c:pt idx="691">
                  <c:v>44286</c:v>
                </c:pt>
                <c:pt idx="692">
                  <c:v>44287</c:v>
                </c:pt>
                <c:pt idx="693">
                  <c:v>44292</c:v>
                </c:pt>
                <c:pt idx="694">
                  <c:v>44293</c:v>
                </c:pt>
                <c:pt idx="695">
                  <c:v>44294</c:v>
                </c:pt>
                <c:pt idx="696">
                  <c:v>44295</c:v>
                </c:pt>
                <c:pt idx="697">
                  <c:v>44298</c:v>
                </c:pt>
                <c:pt idx="698">
                  <c:v>44299</c:v>
                </c:pt>
                <c:pt idx="699">
                  <c:v>44300</c:v>
                </c:pt>
                <c:pt idx="700">
                  <c:v>44301</c:v>
                </c:pt>
                <c:pt idx="701">
                  <c:v>44302</c:v>
                </c:pt>
                <c:pt idx="702">
                  <c:v>44305</c:v>
                </c:pt>
                <c:pt idx="703">
                  <c:v>44306</c:v>
                </c:pt>
                <c:pt idx="704">
                  <c:v>44307</c:v>
                </c:pt>
                <c:pt idx="705">
                  <c:v>44308</c:v>
                </c:pt>
                <c:pt idx="706">
                  <c:v>44309</c:v>
                </c:pt>
                <c:pt idx="707">
                  <c:v>44310</c:v>
                </c:pt>
                <c:pt idx="708">
                  <c:v>44312</c:v>
                </c:pt>
                <c:pt idx="709">
                  <c:v>44313</c:v>
                </c:pt>
                <c:pt idx="710">
                  <c:v>44314</c:v>
                </c:pt>
                <c:pt idx="711">
                  <c:v>44315</c:v>
                </c:pt>
                <c:pt idx="712">
                  <c:v>44316</c:v>
                </c:pt>
                <c:pt idx="713">
                  <c:v>44319</c:v>
                </c:pt>
                <c:pt idx="714">
                  <c:v>44320</c:v>
                </c:pt>
                <c:pt idx="715">
                  <c:v>44321</c:v>
                </c:pt>
                <c:pt idx="716">
                  <c:v>44322</c:v>
                </c:pt>
                <c:pt idx="717">
                  <c:v>44323</c:v>
                </c:pt>
                <c:pt idx="718">
                  <c:v>44326</c:v>
                </c:pt>
                <c:pt idx="719">
                  <c:v>44327</c:v>
                </c:pt>
                <c:pt idx="720">
                  <c:v>44328</c:v>
                </c:pt>
                <c:pt idx="721">
                  <c:v>44333</c:v>
                </c:pt>
                <c:pt idx="722">
                  <c:v>44334</c:v>
                </c:pt>
                <c:pt idx="723">
                  <c:v>44335</c:v>
                </c:pt>
                <c:pt idx="724">
                  <c:v>44336</c:v>
                </c:pt>
                <c:pt idx="725">
                  <c:v>44337</c:v>
                </c:pt>
                <c:pt idx="726">
                  <c:v>44340</c:v>
                </c:pt>
                <c:pt idx="727">
                  <c:v>44341</c:v>
                </c:pt>
                <c:pt idx="728">
                  <c:v>44342</c:v>
                </c:pt>
                <c:pt idx="729">
                  <c:v>44343</c:v>
                </c:pt>
                <c:pt idx="730">
                  <c:v>44344</c:v>
                </c:pt>
                <c:pt idx="731">
                  <c:v>44347</c:v>
                </c:pt>
                <c:pt idx="732">
                  <c:v>44348</c:v>
                </c:pt>
                <c:pt idx="733">
                  <c:v>44349</c:v>
                </c:pt>
                <c:pt idx="734">
                  <c:v>44350</c:v>
                </c:pt>
                <c:pt idx="735">
                  <c:v>44351</c:v>
                </c:pt>
                <c:pt idx="736">
                  <c:v>44354</c:v>
                </c:pt>
                <c:pt idx="737">
                  <c:v>44355</c:v>
                </c:pt>
                <c:pt idx="738">
                  <c:v>44356</c:v>
                </c:pt>
                <c:pt idx="739">
                  <c:v>44357</c:v>
                </c:pt>
                <c:pt idx="740">
                  <c:v>44358</c:v>
                </c:pt>
                <c:pt idx="741">
                  <c:v>44361</c:v>
                </c:pt>
                <c:pt idx="742">
                  <c:v>44362</c:v>
                </c:pt>
                <c:pt idx="743">
                  <c:v>44363</c:v>
                </c:pt>
                <c:pt idx="744">
                  <c:v>44364</c:v>
                </c:pt>
                <c:pt idx="745">
                  <c:v>44365</c:v>
                </c:pt>
                <c:pt idx="746">
                  <c:v>44368</c:v>
                </c:pt>
                <c:pt idx="747">
                  <c:v>44369</c:v>
                </c:pt>
                <c:pt idx="748">
                  <c:v>44370</c:v>
                </c:pt>
                <c:pt idx="749">
                  <c:v>44371</c:v>
                </c:pt>
                <c:pt idx="750">
                  <c:v>44372</c:v>
                </c:pt>
                <c:pt idx="751">
                  <c:v>44375</c:v>
                </c:pt>
                <c:pt idx="752">
                  <c:v>44376</c:v>
                </c:pt>
                <c:pt idx="753">
                  <c:v>44377</c:v>
                </c:pt>
                <c:pt idx="754">
                  <c:v>44378</c:v>
                </c:pt>
                <c:pt idx="755">
                  <c:v>44379</c:v>
                </c:pt>
                <c:pt idx="756">
                  <c:v>44382</c:v>
                </c:pt>
                <c:pt idx="757">
                  <c:v>44383</c:v>
                </c:pt>
                <c:pt idx="758">
                  <c:v>44384</c:v>
                </c:pt>
                <c:pt idx="759">
                  <c:v>44385</c:v>
                </c:pt>
                <c:pt idx="760">
                  <c:v>44386</c:v>
                </c:pt>
                <c:pt idx="761">
                  <c:v>44387</c:v>
                </c:pt>
                <c:pt idx="762">
                  <c:v>44389</c:v>
                </c:pt>
                <c:pt idx="763">
                  <c:v>44390</c:v>
                </c:pt>
                <c:pt idx="764">
                  <c:v>44392</c:v>
                </c:pt>
                <c:pt idx="765">
                  <c:v>44393</c:v>
                </c:pt>
                <c:pt idx="766">
                  <c:v>44396</c:v>
                </c:pt>
                <c:pt idx="767">
                  <c:v>44397</c:v>
                </c:pt>
                <c:pt idx="768">
                  <c:v>44398</c:v>
                </c:pt>
                <c:pt idx="769">
                  <c:v>44399</c:v>
                </c:pt>
                <c:pt idx="770">
                  <c:v>44400</c:v>
                </c:pt>
                <c:pt idx="771">
                  <c:v>44403</c:v>
                </c:pt>
                <c:pt idx="772">
                  <c:v>44404</c:v>
                </c:pt>
                <c:pt idx="773">
                  <c:v>44405</c:v>
                </c:pt>
                <c:pt idx="774">
                  <c:v>44406</c:v>
                </c:pt>
                <c:pt idx="775">
                  <c:v>44407</c:v>
                </c:pt>
                <c:pt idx="776">
                  <c:v>44410</c:v>
                </c:pt>
                <c:pt idx="777">
                  <c:v>44411</c:v>
                </c:pt>
                <c:pt idx="778">
                  <c:v>44438</c:v>
                </c:pt>
                <c:pt idx="779">
                  <c:v>44439</c:v>
                </c:pt>
                <c:pt idx="780">
                  <c:v>44440</c:v>
                </c:pt>
                <c:pt idx="781">
                  <c:v>44441</c:v>
                </c:pt>
                <c:pt idx="782">
                  <c:v>44442</c:v>
                </c:pt>
                <c:pt idx="783">
                  <c:v>44445</c:v>
                </c:pt>
                <c:pt idx="784">
                  <c:v>44446</c:v>
                </c:pt>
                <c:pt idx="785">
                  <c:v>44447</c:v>
                </c:pt>
                <c:pt idx="786">
                  <c:v>44448</c:v>
                </c:pt>
                <c:pt idx="787">
                  <c:v>44449</c:v>
                </c:pt>
                <c:pt idx="788">
                  <c:v>44452</c:v>
                </c:pt>
                <c:pt idx="789">
                  <c:v>44453</c:v>
                </c:pt>
                <c:pt idx="790">
                  <c:v>44454</c:v>
                </c:pt>
                <c:pt idx="791">
                  <c:v>44455</c:v>
                </c:pt>
                <c:pt idx="792">
                  <c:v>44456</c:v>
                </c:pt>
                <c:pt idx="793">
                  <c:v>44459</c:v>
                </c:pt>
                <c:pt idx="794">
                  <c:v>44460</c:v>
                </c:pt>
                <c:pt idx="795">
                  <c:v>44461</c:v>
                </c:pt>
                <c:pt idx="796">
                  <c:v>44462</c:v>
                </c:pt>
                <c:pt idx="797">
                  <c:v>44463</c:v>
                </c:pt>
                <c:pt idx="798">
                  <c:v>44466</c:v>
                </c:pt>
                <c:pt idx="799">
                  <c:v>44467</c:v>
                </c:pt>
                <c:pt idx="800">
                  <c:v>44468</c:v>
                </c:pt>
                <c:pt idx="801">
                  <c:v>44469</c:v>
                </c:pt>
                <c:pt idx="802">
                  <c:v>44470</c:v>
                </c:pt>
                <c:pt idx="803">
                  <c:v>44473</c:v>
                </c:pt>
                <c:pt idx="804">
                  <c:v>44474</c:v>
                </c:pt>
                <c:pt idx="805">
                  <c:v>44475</c:v>
                </c:pt>
                <c:pt idx="806">
                  <c:v>44476</c:v>
                </c:pt>
                <c:pt idx="807">
                  <c:v>44477</c:v>
                </c:pt>
                <c:pt idx="808">
                  <c:v>44480</c:v>
                </c:pt>
                <c:pt idx="809">
                  <c:v>44481</c:v>
                </c:pt>
                <c:pt idx="810">
                  <c:v>44482</c:v>
                </c:pt>
                <c:pt idx="811">
                  <c:v>44483</c:v>
                </c:pt>
                <c:pt idx="812">
                  <c:v>44484</c:v>
                </c:pt>
                <c:pt idx="813">
                  <c:v>44487</c:v>
                </c:pt>
                <c:pt idx="814">
                  <c:v>44488</c:v>
                </c:pt>
                <c:pt idx="815">
                  <c:v>44489</c:v>
                </c:pt>
                <c:pt idx="816">
                  <c:v>44490</c:v>
                </c:pt>
                <c:pt idx="817">
                  <c:v>44491</c:v>
                </c:pt>
                <c:pt idx="818">
                  <c:v>44494</c:v>
                </c:pt>
                <c:pt idx="819">
                  <c:v>44495</c:v>
                </c:pt>
                <c:pt idx="820">
                  <c:v>44496</c:v>
                </c:pt>
                <c:pt idx="821">
                  <c:v>44497</c:v>
                </c:pt>
                <c:pt idx="822">
                  <c:v>44498</c:v>
                </c:pt>
                <c:pt idx="823">
                  <c:v>44502</c:v>
                </c:pt>
                <c:pt idx="824">
                  <c:v>44503</c:v>
                </c:pt>
                <c:pt idx="825">
                  <c:v>44504</c:v>
                </c:pt>
                <c:pt idx="826">
                  <c:v>44505</c:v>
                </c:pt>
                <c:pt idx="827">
                  <c:v>44508</c:v>
                </c:pt>
                <c:pt idx="828">
                  <c:v>44509</c:v>
                </c:pt>
                <c:pt idx="829">
                  <c:v>44510</c:v>
                </c:pt>
                <c:pt idx="830">
                  <c:v>44515</c:v>
                </c:pt>
                <c:pt idx="831">
                  <c:v>44516</c:v>
                </c:pt>
                <c:pt idx="832">
                  <c:v>44517</c:v>
                </c:pt>
                <c:pt idx="833">
                  <c:v>44518</c:v>
                </c:pt>
                <c:pt idx="834">
                  <c:v>44519</c:v>
                </c:pt>
                <c:pt idx="835">
                  <c:v>44522</c:v>
                </c:pt>
                <c:pt idx="836">
                  <c:v>44523</c:v>
                </c:pt>
                <c:pt idx="837">
                  <c:v>44525</c:v>
                </c:pt>
                <c:pt idx="838">
                  <c:v>44526</c:v>
                </c:pt>
                <c:pt idx="839">
                  <c:v>44529</c:v>
                </c:pt>
                <c:pt idx="840">
                  <c:v>44530</c:v>
                </c:pt>
                <c:pt idx="841">
                  <c:v>44531</c:v>
                </c:pt>
                <c:pt idx="842">
                  <c:v>44532</c:v>
                </c:pt>
                <c:pt idx="843">
                  <c:v>44533</c:v>
                </c:pt>
                <c:pt idx="844">
                  <c:v>44536</c:v>
                </c:pt>
                <c:pt idx="845">
                  <c:v>44537</c:v>
                </c:pt>
                <c:pt idx="846">
                  <c:v>44538</c:v>
                </c:pt>
                <c:pt idx="847">
                  <c:v>44539</c:v>
                </c:pt>
                <c:pt idx="848">
                  <c:v>44540</c:v>
                </c:pt>
                <c:pt idx="849">
                  <c:v>44543</c:v>
                </c:pt>
                <c:pt idx="850">
                  <c:v>44544</c:v>
                </c:pt>
                <c:pt idx="851">
                  <c:v>44545</c:v>
                </c:pt>
                <c:pt idx="852">
                  <c:v>44546</c:v>
                </c:pt>
                <c:pt idx="853">
                  <c:v>44547</c:v>
                </c:pt>
                <c:pt idx="854">
                  <c:v>44550</c:v>
                </c:pt>
                <c:pt idx="855">
                  <c:v>44551</c:v>
                </c:pt>
                <c:pt idx="856">
                  <c:v>44552</c:v>
                </c:pt>
                <c:pt idx="857">
                  <c:v>44564</c:v>
                </c:pt>
                <c:pt idx="858">
                  <c:v>44565</c:v>
                </c:pt>
                <c:pt idx="859">
                  <c:v>44566</c:v>
                </c:pt>
                <c:pt idx="860">
                  <c:v>44567</c:v>
                </c:pt>
                <c:pt idx="861">
                  <c:v>44568</c:v>
                </c:pt>
                <c:pt idx="862">
                  <c:v>44571</c:v>
                </c:pt>
                <c:pt idx="863">
                  <c:v>44572</c:v>
                </c:pt>
                <c:pt idx="864">
                  <c:v>44573</c:v>
                </c:pt>
                <c:pt idx="865">
                  <c:v>44574</c:v>
                </c:pt>
                <c:pt idx="866">
                  <c:v>44575</c:v>
                </c:pt>
                <c:pt idx="867">
                  <c:v>44578</c:v>
                </c:pt>
                <c:pt idx="868">
                  <c:v>44579</c:v>
                </c:pt>
                <c:pt idx="869">
                  <c:v>44580</c:v>
                </c:pt>
                <c:pt idx="870">
                  <c:v>44581</c:v>
                </c:pt>
                <c:pt idx="871">
                  <c:v>44582</c:v>
                </c:pt>
                <c:pt idx="872">
                  <c:v>44585</c:v>
                </c:pt>
                <c:pt idx="873">
                  <c:v>44586</c:v>
                </c:pt>
                <c:pt idx="874">
                  <c:v>44587</c:v>
                </c:pt>
                <c:pt idx="875">
                  <c:v>44588</c:v>
                </c:pt>
                <c:pt idx="876">
                  <c:v>44589</c:v>
                </c:pt>
                <c:pt idx="877">
                  <c:v>44592</c:v>
                </c:pt>
                <c:pt idx="878">
                  <c:v>44593</c:v>
                </c:pt>
                <c:pt idx="879">
                  <c:v>44594</c:v>
                </c:pt>
                <c:pt idx="880">
                  <c:v>44595</c:v>
                </c:pt>
                <c:pt idx="881">
                  <c:v>44596</c:v>
                </c:pt>
                <c:pt idx="882">
                  <c:v>44599</c:v>
                </c:pt>
                <c:pt idx="883">
                  <c:v>44600</c:v>
                </c:pt>
                <c:pt idx="884">
                  <c:v>44601</c:v>
                </c:pt>
                <c:pt idx="885">
                  <c:v>44602</c:v>
                </c:pt>
                <c:pt idx="886">
                  <c:v>44603</c:v>
                </c:pt>
                <c:pt idx="887">
                  <c:v>44606</c:v>
                </c:pt>
                <c:pt idx="888">
                  <c:v>44607</c:v>
                </c:pt>
                <c:pt idx="889">
                  <c:v>44608</c:v>
                </c:pt>
                <c:pt idx="890">
                  <c:v>44609</c:v>
                </c:pt>
                <c:pt idx="891">
                  <c:v>44610</c:v>
                </c:pt>
                <c:pt idx="892">
                  <c:v>44613</c:v>
                </c:pt>
                <c:pt idx="893">
                  <c:v>44614</c:v>
                </c:pt>
                <c:pt idx="894">
                  <c:v>44615</c:v>
                </c:pt>
                <c:pt idx="895">
                  <c:v>44616</c:v>
                </c:pt>
                <c:pt idx="896">
                  <c:v>44617</c:v>
                </c:pt>
                <c:pt idx="897">
                  <c:v>44620</c:v>
                </c:pt>
                <c:pt idx="898">
                  <c:v>44621</c:v>
                </c:pt>
                <c:pt idx="899">
                  <c:v>44622</c:v>
                </c:pt>
                <c:pt idx="900">
                  <c:v>44623</c:v>
                </c:pt>
                <c:pt idx="901">
                  <c:v>44624</c:v>
                </c:pt>
                <c:pt idx="902">
                  <c:v>44627</c:v>
                </c:pt>
                <c:pt idx="903">
                  <c:v>44628</c:v>
                </c:pt>
                <c:pt idx="904">
                  <c:v>44629</c:v>
                </c:pt>
                <c:pt idx="905">
                  <c:v>44630</c:v>
                </c:pt>
                <c:pt idx="906">
                  <c:v>44631</c:v>
                </c:pt>
                <c:pt idx="907">
                  <c:v>44634</c:v>
                </c:pt>
                <c:pt idx="908">
                  <c:v>44635</c:v>
                </c:pt>
                <c:pt idx="909">
                  <c:v>44636</c:v>
                </c:pt>
                <c:pt idx="910">
                  <c:v>44637</c:v>
                </c:pt>
                <c:pt idx="911">
                  <c:v>44638</c:v>
                </c:pt>
                <c:pt idx="912">
                  <c:v>44641</c:v>
                </c:pt>
                <c:pt idx="913">
                  <c:v>44642</c:v>
                </c:pt>
                <c:pt idx="914">
                  <c:v>44643</c:v>
                </c:pt>
                <c:pt idx="915">
                  <c:v>44644</c:v>
                </c:pt>
                <c:pt idx="916">
                  <c:v>44645</c:v>
                </c:pt>
                <c:pt idx="917">
                  <c:v>44648</c:v>
                </c:pt>
                <c:pt idx="918">
                  <c:v>44649</c:v>
                </c:pt>
                <c:pt idx="919">
                  <c:v>44650</c:v>
                </c:pt>
                <c:pt idx="920">
                  <c:v>44651</c:v>
                </c:pt>
                <c:pt idx="921">
                  <c:v>44652</c:v>
                </c:pt>
                <c:pt idx="922">
                  <c:v>44655</c:v>
                </c:pt>
                <c:pt idx="923">
                  <c:v>44656</c:v>
                </c:pt>
                <c:pt idx="924">
                  <c:v>44657</c:v>
                </c:pt>
                <c:pt idx="925">
                  <c:v>44658</c:v>
                </c:pt>
                <c:pt idx="926">
                  <c:v>44659</c:v>
                </c:pt>
                <c:pt idx="927">
                  <c:v>44662</c:v>
                </c:pt>
                <c:pt idx="928">
                  <c:v>44663</c:v>
                </c:pt>
                <c:pt idx="929">
                  <c:v>44664</c:v>
                </c:pt>
                <c:pt idx="930">
                  <c:v>44665</c:v>
                </c:pt>
                <c:pt idx="931">
                  <c:v>44666</c:v>
                </c:pt>
                <c:pt idx="932">
                  <c:v>44670</c:v>
                </c:pt>
                <c:pt idx="933">
                  <c:v>44671</c:v>
                </c:pt>
                <c:pt idx="934">
                  <c:v>44672</c:v>
                </c:pt>
                <c:pt idx="935">
                  <c:v>44673</c:v>
                </c:pt>
                <c:pt idx="936">
                  <c:v>44676</c:v>
                </c:pt>
                <c:pt idx="937">
                  <c:v>44677</c:v>
                </c:pt>
                <c:pt idx="938">
                  <c:v>44678</c:v>
                </c:pt>
                <c:pt idx="939">
                  <c:v>44679</c:v>
                </c:pt>
                <c:pt idx="940">
                  <c:v>44680</c:v>
                </c:pt>
                <c:pt idx="941">
                  <c:v>44683</c:v>
                </c:pt>
                <c:pt idx="942">
                  <c:v>44684</c:v>
                </c:pt>
                <c:pt idx="943">
                  <c:v>44685</c:v>
                </c:pt>
                <c:pt idx="944">
                  <c:v>44686</c:v>
                </c:pt>
                <c:pt idx="945">
                  <c:v>44687</c:v>
                </c:pt>
                <c:pt idx="946">
                  <c:v>44690</c:v>
                </c:pt>
                <c:pt idx="947">
                  <c:v>44691</c:v>
                </c:pt>
                <c:pt idx="948">
                  <c:v>44692</c:v>
                </c:pt>
                <c:pt idx="949">
                  <c:v>44693</c:v>
                </c:pt>
                <c:pt idx="950">
                  <c:v>44694</c:v>
                </c:pt>
                <c:pt idx="951">
                  <c:v>44697</c:v>
                </c:pt>
                <c:pt idx="952">
                  <c:v>44698</c:v>
                </c:pt>
                <c:pt idx="953">
                  <c:v>44699</c:v>
                </c:pt>
                <c:pt idx="954">
                  <c:v>44700</c:v>
                </c:pt>
                <c:pt idx="955">
                  <c:v>44701</c:v>
                </c:pt>
                <c:pt idx="956">
                  <c:v>44704</c:v>
                </c:pt>
                <c:pt idx="957">
                  <c:v>44705</c:v>
                </c:pt>
                <c:pt idx="958">
                  <c:v>44706</c:v>
                </c:pt>
                <c:pt idx="959">
                  <c:v>44711</c:v>
                </c:pt>
                <c:pt idx="960">
                  <c:v>44712</c:v>
                </c:pt>
                <c:pt idx="961">
                  <c:v>44713</c:v>
                </c:pt>
                <c:pt idx="962">
                  <c:v>44714</c:v>
                </c:pt>
                <c:pt idx="963">
                  <c:v>44715</c:v>
                </c:pt>
                <c:pt idx="964">
                  <c:v>44719</c:v>
                </c:pt>
                <c:pt idx="965">
                  <c:v>44720</c:v>
                </c:pt>
                <c:pt idx="966">
                  <c:v>44721</c:v>
                </c:pt>
                <c:pt idx="967">
                  <c:v>44722</c:v>
                </c:pt>
                <c:pt idx="968">
                  <c:v>44725</c:v>
                </c:pt>
                <c:pt idx="969">
                  <c:v>44726</c:v>
                </c:pt>
                <c:pt idx="970">
                  <c:v>44727</c:v>
                </c:pt>
                <c:pt idx="971">
                  <c:v>44728</c:v>
                </c:pt>
                <c:pt idx="972">
                  <c:v>44729</c:v>
                </c:pt>
                <c:pt idx="973">
                  <c:v>44732</c:v>
                </c:pt>
                <c:pt idx="974">
                  <c:v>44733</c:v>
                </c:pt>
                <c:pt idx="975">
                  <c:v>44734</c:v>
                </c:pt>
                <c:pt idx="976">
                  <c:v>44735</c:v>
                </c:pt>
                <c:pt idx="977">
                  <c:v>44736</c:v>
                </c:pt>
                <c:pt idx="978">
                  <c:v>44739</c:v>
                </c:pt>
                <c:pt idx="979">
                  <c:v>44740</c:v>
                </c:pt>
                <c:pt idx="980">
                  <c:v>44741</c:v>
                </c:pt>
                <c:pt idx="981">
                  <c:v>44742</c:v>
                </c:pt>
                <c:pt idx="982">
                  <c:v>44743</c:v>
                </c:pt>
                <c:pt idx="983">
                  <c:v>44746</c:v>
                </c:pt>
                <c:pt idx="984">
                  <c:v>44747</c:v>
                </c:pt>
                <c:pt idx="985">
                  <c:v>44748</c:v>
                </c:pt>
                <c:pt idx="986">
                  <c:v>44749</c:v>
                </c:pt>
                <c:pt idx="987">
                  <c:v>44750</c:v>
                </c:pt>
                <c:pt idx="988">
                  <c:v>44753</c:v>
                </c:pt>
                <c:pt idx="989">
                  <c:v>44754</c:v>
                </c:pt>
                <c:pt idx="990">
                  <c:v>44755</c:v>
                </c:pt>
                <c:pt idx="991">
                  <c:v>44760</c:v>
                </c:pt>
                <c:pt idx="992">
                  <c:v>44761</c:v>
                </c:pt>
                <c:pt idx="993">
                  <c:v>44762</c:v>
                </c:pt>
                <c:pt idx="994">
                  <c:v>44763</c:v>
                </c:pt>
                <c:pt idx="995">
                  <c:v>44764</c:v>
                </c:pt>
                <c:pt idx="996">
                  <c:v>44767</c:v>
                </c:pt>
                <c:pt idx="997">
                  <c:v>44768</c:v>
                </c:pt>
                <c:pt idx="998">
                  <c:v>44769</c:v>
                </c:pt>
                <c:pt idx="999">
                  <c:v>44770</c:v>
                </c:pt>
                <c:pt idx="1000">
                  <c:v>44771</c:v>
                </c:pt>
                <c:pt idx="1001">
                  <c:v>44802</c:v>
                </c:pt>
                <c:pt idx="1002">
                  <c:v>44803</c:v>
                </c:pt>
                <c:pt idx="1003">
                  <c:v>44804</c:v>
                </c:pt>
                <c:pt idx="1004">
                  <c:v>44805</c:v>
                </c:pt>
                <c:pt idx="1005">
                  <c:v>44806</c:v>
                </c:pt>
                <c:pt idx="1006">
                  <c:v>44809</c:v>
                </c:pt>
                <c:pt idx="1007">
                  <c:v>44810</c:v>
                </c:pt>
                <c:pt idx="1008">
                  <c:v>44811</c:v>
                </c:pt>
                <c:pt idx="1009">
                  <c:v>44812</c:v>
                </c:pt>
                <c:pt idx="1010">
                  <c:v>44813</c:v>
                </c:pt>
                <c:pt idx="1011">
                  <c:v>44816</c:v>
                </c:pt>
                <c:pt idx="1012">
                  <c:v>44817</c:v>
                </c:pt>
                <c:pt idx="1013">
                  <c:v>44818</c:v>
                </c:pt>
                <c:pt idx="1014">
                  <c:v>44819</c:v>
                </c:pt>
                <c:pt idx="1015">
                  <c:v>44820</c:v>
                </c:pt>
                <c:pt idx="1016">
                  <c:v>44823</c:v>
                </c:pt>
                <c:pt idx="1017">
                  <c:v>44824</c:v>
                </c:pt>
                <c:pt idx="1018">
                  <c:v>44825</c:v>
                </c:pt>
                <c:pt idx="1019">
                  <c:v>44826</c:v>
                </c:pt>
                <c:pt idx="1020">
                  <c:v>44827</c:v>
                </c:pt>
                <c:pt idx="1021">
                  <c:v>44830</c:v>
                </c:pt>
                <c:pt idx="1022">
                  <c:v>44831</c:v>
                </c:pt>
                <c:pt idx="1023">
                  <c:v>44832</c:v>
                </c:pt>
                <c:pt idx="1024">
                  <c:v>44833</c:v>
                </c:pt>
                <c:pt idx="1025">
                  <c:v>44834</c:v>
                </c:pt>
                <c:pt idx="1026">
                  <c:v>44837</c:v>
                </c:pt>
                <c:pt idx="1027">
                  <c:v>44838</c:v>
                </c:pt>
                <c:pt idx="1028">
                  <c:v>44839</c:v>
                </c:pt>
                <c:pt idx="1029">
                  <c:v>44840</c:v>
                </c:pt>
                <c:pt idx="1030">
                  <c:v>44841</c:v>
                </c:pt>
                <c:pt idx="1031">
                  <c:v>44844</c:v>
                </c:pt>
                <c:pt idx="1032">
                  <c:v>44845</c:v>
                </c:pt>
                <c:pt idx="1033">
                  <c:v>44846</c:v>
                </c:pt>
                <c:pt idx="1034">
                  <c:v>44847</c:v>
                </c:pt>
                <c:pt idx="1035">
                  <c:v>44848</c:v>
                </c:pt>
                <c:pt idx="1036">
                  <c:v>44851</c:v>
                </c:pt>
                <c:pt idx="1037">
                  <c:v>44852</c:v>
                </c:pt>
                <c:pt idx="1038">
                  <c:v>44853</c:v>
                </c:pt>
                <c:pt idx="1039">
                  <c:v>44854</c:v>
                </c:pt>
                <c:pt idx="1040">
                  <c:v>44855</c:v>
                </c:pt>
                <c:pt idx="1041">
                  <c:v>44858</c:v>
                </c:pt>
                <c:pt idx="1042">
                  <c:v>44859</c:v>
                </c:pt>
                <c:pt idx="1043">
                  <c:v>44860</c:v>
                </c:pt>
                <c:pt idx="1044">
                  <c:v>44861</c:v>
                </c:pt>
                <c:pt idx="1045">
                  <c:v>44862</c:v>
                </c:pt>
                <c:pt idx="1046">
                  <c:v>44867</c:v>
                </c:pt>
                <c:pt idx="1047">
                  <c:v>44868</c:v>
                </c:pt>
                <c:pt idx="1048">
                  <c:v>44869</c:v>
                </c:pt>
                <c:pt idx="1049">
                  <c:v>44872</c:v>
                </c:pt>
                <c:pt idx="1050">
                  <c:v>44873</c:v>
                </c:pt>
                <c:pt idx="1051">
                  <c:v>44874</c:v>
                </c:pt>
                <c:pt idx="1052">
                  <c:v>44875</c:v>
                </c:pt>
                <c:pt idx="1053">
                  <c:v>44879</c:v>
                </c:pt>
                <c:pt idx="1054">
                  <c:v>44880</c:v>
                </c:pt>
                <c:pt idx="1055">
                  <c:v>44881</c:v>
                </c:pt>
                <c:pt idx="1056">
                  <c:v>44882</c:v>
                </c:pt>
                <c:pt idx="1057">
                  <c:v>44883</c:v>
                </c:pt>
                <c:pt idx="1058">
                  <c:v>44886</c:v>
                </c:pt>
                <c:pt idx="1059">
                  <c:v>44887</c:v>
                </c:pt>
                <c:pt idx="1060">
                  <c:v>44888</c:v>
                </c:pt>
                <c:pt idx="1061">
                  <c:v>44889</c:v>
                </c:pt>
                <c:pt idx="1062">
                  <c:v>44890</c:v>
                </c:pt>
                <c:pt idx="1063">
                  <c:v>44893</c:v>
                </c:pt>
                <c:pt idx="1064">
                  <c:v>44894</c:v>
                </c:pt>
                <c:pt idx="1065">
                  <c:v>44895</c:v>
                </c:pt>
                <c:pt idx="1066">
                  <c:v>44896</c:v>
                </c:pt>
                <c:pt idx="1067">
                  <c:v>44897</c:v>
                </c:pt>
                <c:pt idx="1068">
                  <c:v>44900</c:v>
                </c:pt>
                <c:pt idx="1069">
                  <c:v>44901</c:v>
                </c:pt>
                <c:pt idx="1070">
                  <c:v>44902</c:v>
                </c:pt>
                <c:pt idx="1071">
                  <c:v>44903</c:v>
                </c:pt>
                <c:pt idx="1072">
                  <c:v>44904</c:v>
                </c:pt>
                <c:pt idx="1073">
                  <c:v>44907</c:v>
                </c:pt>
                <c:pt idx="1074">
                  <c:v>44908</c:v>
                </c:pt>
                <c:pt idx="1075">
                  <c:v>44909</c:v>
                </c:pt>
                <c:pt idx="1076">
                  <c:v>44910</c:v>
                </c:pt>
                <c:pt idx="1077">
                  <c:v>44914</c:v>
                </c:pt>
                <c:pt idx="1078">
                  <c:v>44915</c:v>
                </c:pt>
                <c:pt idx="1079">
                  <c:v>44916</c:v>
                </c:pt>
                <c:pt idx="1080">
                  <c:v>44917</c:v>
                </c:pt>
                <c:pt idx="1081">
                  <c:v>44929</c:v>
                </c:pt>
                <c:pt idx="1082">
                  <c:v>44930</c:v>
                </c:pt>
                <c:pt idx="1083">
                  <c:v>44931</c:v>
                </c:pt>
                <c:pt idx="1084">
                  <c:v>44932</c:v>
                </c:pt>
                <c:pt idx="1085">
                  <c:v>44935</c:v>
                </c:pt>
                <c:pt idx="1086">
                  <c:v>44936</c:v>
                </c:pt>
                <c:pt idx="1087">
                  <c:v>44937</c:v>
                </c:pt>
                <c:pt idx="1088">
                  <c:v>44938</c:v>
                </c:pt>
                <c:pt idx="1089">
                  <c:v>44939</c:v>
                </c:pt>
                <c:pt idx="1090">
                  <c:v>44942</c:v>
                </c:pt>
                <c:pt idx="1091">
                  <c:v>44943</c:v>
                </c:pt>
                <c:pt idx="1092">
                  <c:v>44944</c:v>
                </c:pt>
                <c:pt idx="1093">
                  <c:v>44945</c:v>
                </c:pt>
                <c:pt idx="1094">
                  <c:v>44946</c:v>
                </c:pt>
                <c:pt idx="1095">
                  <c:v>44949</c:v>
                </c:pt>
                <c:pt idx="1096">
                  <c:v>44950</c:v>
                </c:pt>
                <c:pt idx="1097">
                  <c:v>44951</c:v>
                </c:pt>
                <c:pt idx="1098">
                  <c:v>44952</c:v>
                </c:pt>
                <c:pt idx="1099">
                  <c:v>44953</c:v>
                </c:pt>
                <c:pt idx="1100">
                  <c:v>44956</c:v>
                </c:pt>
                <c:pt idx="1101">
                  <c:v>44957</c:v>
                </c:pt>
                <c:pt idx="1102">
                  <c:v>44958</c:v>
                </c:pt>
                <c:pt idx="1103">
                  <c:v>44959</c:v>
                </c:pt>
                <c:pt idx="1104">
                  <c:v>44960</c:v>
                </c:pt>
                <c:pt idx="1105">
                  <c:v>44963</c:v>
                </c:pt>
                <c:pt idx="1106">
                  <c:v>44964</c:v>
                </c:pt>
                <c:pt idx="1107">
                  <c:v>44965</c:v>
                </c:pt>
                <c:pt idx="1108">
                  <c:v>44966</c:v>
                </c:pt>
                <c:pt idx="1109">
                  <c:v>44967</c:v>
                </c:pt>
                <c:pt idx="1110">
                  <c:v>44970</c:v>
                </c:pt>
                <c:pt idx="1111">
                  <c:v>44971</c:v>
                </c:pt>
                <c:pt idx="1112">
                  <c:v>44972</c:v>
                </c:pt>
                <c:pt idx="1113">
                  <c:v>44973</c:v>
                </c:pt>
                <c:pt idx="1114">
                  <c:v>44974</c:v>
                </c:pt>
                <c:pt idx="1115">
                  <c:v>44977</c:v>
                </c:pt>
                <c:pt idx="1116">
                  <c:v>44978</c:v>
                </c:pt>
                <c:pt idx="1117">
                  <c:v>44979</c:v>
                </c:pt>
                <c:pt idx="1118">
                  <c:v>44980</c:v>
                </c:pt>
                <c:pt idx="1119">
                  <c:v>44981</c:v>
                </c:pt>
                <c:pt idx="1120">
                  <c:v>44984</c:v>
                </c:pt>
                <c:pt idx="1121">
                  <c:v>44985</c:v>
                </c:pt>
                <c:pt idx="1122">
                  <c:v>44986</c:v>
                </c:pt>
                <c:pt idx="1123">
                  <c:v>44987</c:v>
                </c:pt>
                <c:pt idx="1124">
                  <c:v>44988</c:v>
                </c:pt>
                <c:pt idx="1125">
                  <c:v>44991</c:v>
                </c:pt>
                <c:pt idx="1126">
                  <c:v>44992</c:v>
                </c:pt>
                <c:pt idx="1127">
                  <c:v>44993</c:v>
                </c:pt>
                <c:pt idx="1128">
                  <c:v>44994</c:v>
                </c:pt>
                <c:pt idx="1129">
                  <c:v>44995</c:v>
                </c:pt>
                <c:pt idx="1130">
                  <c:v>44998</c:v>
                </c:pt>
                <c:pt idx="1131">
                  <c:v>44999</c:v>
                </c:pt>
                <c:pt idx="1132">
                  <c:v>45000</c:v>
                </c:pt>
                <c:pt idx="1133">
                  <c:v>45001</c:v>
                </c:pt>
                <c:pt idx="1134">
                  <c:v>45002</c:v>
                </c:pt>
                <c:pt idx="1135">
                  <c:v>45005</c:v>
                </c:pt>
                <c:pt idx="1136">
                  <c:v>45006</c:v>
                </c:pt>
                <c:pt idx="1137">
                  <c:v>45007</c:v>
                </c:pt>
                <c:pt idx="1138">
                  <c:v>45008</c:v>
                </c:pt>
                <c:pt idx="1139">
                  <c:v>45009</c:v>
                </c:pt>
                <c:pt idx="1140">
                  <c:v>45012</c:v>
                </c:pt>
                <c:pt idx="1141">
                  <c:v>45013</c:v>
                </c:pt>
                <c:pt idx="1142">
                  <c:v>45014</c:v>
                </c:pt>
                <c:pt idx="1143">
                  <c:v>45015</c:v>
                </c:pt>
                <c:pt idx="1144">
                  <c:v>45016</c:v>
                </c:pt>
                <c:pt idx="1145">
                  <c:v>45019</c:v>
                </c:pt>
                <c:pt idx="1146">
                  <c:v>45020</c:v>
                </c:pt>
                <c:pt idx="1147">
                  <c:v>45021</c:v>
                </c:pt>
                <c:pt idx="1148">
                  <c:v>45022</c:v>
                </c:pt>
                <c:pt idx="1149">
                  <c:v>45023</c:v>
                </c:pt>
                <c:pt idx="1150">
                  <c:v>45027</c:v>
                </c:pt>
                <c:pt idx="1151">
                  <c:v>45028</c:v>
                </c:pt>
                <c:pt idx="1152">
                  <c:v>45029</c:v>
                </c:pt>
                <c:pt idx="1153">
                  <c:v>45030</c:v>
                </c:pt>
                <c:pt idx="1154">
                  <c:v>45033</c:v>
                </c:pt>
                <c:pt idx="1155">
                  <c:v>45034</c:v>
                </c:pt>
                <c:pt idx="1156">
                  <c:v>45035</c:v>
                </c:pt>
                <c:pt idx="1157">
                  <c:v>45036</c:v>
                </c:pt>
                <c:pt idx="1158">
                  <c:v>45037</c:v>
                </c:pt>
                <c:pt idx="1159">
                  <c:v>45040</c:v>
                </c:pt>
                <c:pt idx="1160">
                  <c:v>45041</c:v>
                </c:pt>
                <c:pt idx="1161">
                  <c:v>45042</c:v>
                </c:pt>
                <c:pt idx="1162">
                  <c:v>45043</c:v>
                </c:pt>
                <c:pt idx="1163">
                  <c:v>45048</c:v>
                </c:pt>
                <c:pt idx="1164">
                  <c:v>45049</c:v>
                </c:pt>
                <c:pt idx="1165">
                  <c:v>45050</c:v>
                </c:pt>
                <c:pt idx="1166">
                  <c:v>45051</c:v>
                </c:pt>
                <c:pt idx="1167">
                  <c:v>45055</c:v>
                </c:pt>
                <c:pt idx="1168">
                  <c:v>45056</c:v>
                </c:pt>
                <c:pt idx="1169">
                  <c:v>45057</c:v>
                </c:pt>
                <c:pt idx="1170">
                  <c:v>45058</c:v>
                </c:pt>
                <c:pt idx="1171">
                  <c:v>45061</c:v>
                </c:pt>
                <c:pt idx="1172">
                  <c:v>45062</c:v>
                </c:pt>
                <c:pt idx="1173">
                  <c:v>45063</c:v>
                </c:pt>
                <c:pt idx="1174">
                  <c:v>45068</c:v>
                </c:pt>
                <c:pt idx="1175">
                  <c:v>45069</c:v>
                </c:pt>
                <c:pt idx="1176">
                  <c:v>45070</c:v>
                </c:pt>
                <c:pt idx="1177">
                  <c:v>45071</c:v>
                </c:pt>
                <c:pt idx="1178">
                  <c:v>45072</c:v>
                </c:pt>
                <c:pt idx="1179">
                  <c:v>45076</c:v>
                </c:pt>
                <c:pt idx="1180">
                  <c:v>45077</c:v>
                </c:pt>
                <c:pt idx="1181">
                  <c:v>45078</c:v>
                </c:pt>
                <c:pt idx="1182">
                  <c:v>45079</c:v>
                </c:pt>
                <c:pt idx="1183">
                  <c:v>45082</c:v>
                </c:pt>
                <c:pt idx="1184">
                  <c:v>45083</c:v>
                </c:pt>
                <c:pt idx="1185">
                  <c:v>45084</c:v>
                </c:pt>
                <c:pt idx="1186">
                  <c:v>45085</c:v>
                </c:pt>
                <c:pt idx="1187">
                  <c:v>45086</c:v>
                </c:pt>
                <c:pt idx="1188">
                  <c:v>45087</c:v>
                </c:pt>
                <c:pt idx="1189">
                  <c:v>45089</c:v>
                </c:pt>
                <c:pt idx="1190">
                  <c:v>45090</c:v>
                </c:pt>
                <c:pt idx="1191">
                  <c:v>45091</c:v>
                </c:pt>
                <c:pt idx="1192">
                  <c:v>45092</c:v>
                </c:pt>
                <c:pt idx="1193">
                  <c:v>45093</c:v>
                </c:pt>
                <c:pt idx="1194">
                  <c:v>45096</c:v>
                </c:pt>
                <c:pt idx="1195">
                  <c:v>45097</c:v>
                </c:pt>
                <c:pt idx="1196">
                  <c:v>45098</c:v>
                </c:pt>
                <c:pt idx="1197">
                  <c:v>45099</c:v>
                </c:pt>
                <c:pt idx="1198">
                  <c:v>45100</c:v>
                </c:pt>
                <c:pt idx="1199">
                  <c:v>45103</c:v>
                </c:pt>
                <c:pt idx="1200">
                  <c:v>45104</c:v>
                </c:pt>
                <c:pt idx="1201">
                  <c:v>45105</c:v>
                </c:pt>
                <c:pt idx="1202">
                  <c:v>45106</c:v>
                </c:pt>
                <c:pt idx="1203">
                  <c:v>45107</c:v>
                </c:pt>
                <c:pt idx="1204">
                  <c:v>45110</c:v>
                </c:pt>
                <c:pt idx="1205">
                  <c:v>45111</c:v>
                </c:pt>
                <c:pt idx="1206">
                  <c:v>45112</c:v>
                </c:pt>
                <c:pt idx="1207">
                  <c:v>45113</c:v>
                </c:pt>
                <c:pt idx="1208">
                  <c:v>45114</c:v>
                </c:pt>
                <c:pt idx="1209">
                  <c:v>45117</c:v>
                </c:pt>
                <c:pt idx="1210">
                  <c:v>45118</c:v>
                </c:pt>
                <c:pt idx="1211">
                  <c:v>45119</c:v>
                </c:pt>
                <c:pt idx="1212">
                  <c:v>45120</c:v>
                </c:pt>
                <c:pt idx="1213">
                  <c:v>45124</c:v>
                </c:pt>
                <c:pt idx="1214">
                  <c:v>45125</c:v>
                </c:pt>
                <c:pt idx="1215">
                  <c:v>45126</c:v>
                </c:pt>
                <c:pt idx="1216">
                  <c:v>45127</c:v>
                </c:pt>
                <c:pt idx="1217">
                  <c:v>45128</c:v>
                </c:pt>
                <c:pt idx="1218">
                  <c:v>45131</c:v>
                </c:pt>
                <c:pt idx="1219">
                  <c:v>45132</c:v>
                </c:pt>
                <c:pt idx="1220">
                  <c:v>45133</c:v>
                </c:pt>
                <c:pt idx="1221">
                  <c:v>45134</c:v>
                </c:pt>
                <c:pt idx="1222">
                  <c:v>45135</c:v>
                </c:pt>
                <c:pt idx="1223">
                  <c:v>45159</c:v>
                </c:pt>
                <c:pt idx="1224">
                  <c:v>45160</c:v>
                </c:pt>
                <c:pt idx="1225">
                  <c:v>45161</c:v>
                </c:pt>
                <c:pt idx="1226">
                  <c:v>45162</c:v>
                </c:pt>
                <c:pt idx="1227">
                  <c:v>45163</c:v>
                </c:pt>
                <c:pt idx="1228">
                  <c:v>45166</c:v>
                </c:pt>
                <c:pt idx="1229">
                  <c:v>45167</c:v>
                </c:pt>
                <c:pt idx="1230">
                  <c:v>45168</c:v>
                </c:pt>
                <c:pt idx="1231">
                  <c:v>45169</c:v>
                </c:pt>
                <c:pt idx="1232">
                  <c:v>45170</c:v>
                </c:pt>
                <c:pt idx="1233">
                  <c:v>45173</c:v>
                </c:pt>
                <c:pt idx="1234">
                  <c:v>45174</c:v>
                </c:pt>
                <c:pt idx="1235">
                  <c:v>45175</c:v>
                </c:pt>
                <c:pt idx="1236">
                  <c:v>45176</c:v>
                </c:pt>
                <c:pt idx="1237">
                  <c:v>45177</c:v>
                </c:pt>
                <c:pt idx="1238">
                  <c:v>45180</c:v>
                </c:pt>
                <c:pt idx="1239">
                  <c:v>45181</c:v>
                </c:pt>
                <c:pt idx="1240">
                  <c:v>45182</c:v>
                </c:pt>
                <c:pt idx="1241">
                  <c:v>45183</c:v>
                </c:pt>
                <c:pt idx="1242">
                  <c:v>45184</c:v>
                </c:pt>
                <c:pt idx="1243">
                  <c:v>45187</c:v>
                </c:pt>
                <c:pt idx="1244">
                  <c:v>45188</c:v>
                </c:pt>
                <c:pt idx="1245">
                  <c:v>45189</c:v>
                </c:pt>
                <c:pt idx="1246">
                  <c:v>45190</c:v>
                </c:pt>
                <c:pt idx="1247">
                  <c:v>45191</c:v>
                </c:pt>
                <c:pt idx="1248">
                  <c:v>45194</c:v>
                </c:pt>
                <c:pt idx="1249">
                  <c:v>45195</c:v>
                </c:pt>
                <c:pt idx="1250">
                  <c:v>45196</c:v>
                </c:pt>
                <c:pt idx="1251">
                  <c:v>45197</c:v>
                </c:pt>
                <c:pt idx="1252">
                  <c:v>45198</c:v>
                </c:pt>
                <c:pt idx="1253">
                  <c:v>45201</c:v>
                </c:pt>
                <c:pt idx="1254">
                  <c:v>45202</c:v>
                </c:pt>
                <c:pt idx="1255">
                  <c:v>45203</c:v>
                </c:pt>
                <c:pt idx="1256">
                  <c:v>45204</c:v>
                </c:pt>
                <c:pt idx="1257">
                  <c:v>45205</c:v>
                </c:pt>
                <c:pt idx="1258">
                  <c:v>45208</c:v>
                </c:pt>
                <c:pt idx="1259">
                  <c:v>45209</c:v>
                </c:pt>
                <c:pt idx="1260">
                  <c:v>45210</c:v>
                </c:pt>
                <c:pt idx="1261">
                  <c:v>45211</c:v>
                </c:pt>
                <c:pt idx="1262">
                  <c:v>45212</c:v>
                </c:pt>
                <c:pt idx="1263">
                  <c:v>45215</c:v>
                </c:pt>
                <c:pt idx="1264">
                  <c:v>45216</c:v>
                </c:pt>
                <c:pt idx="1265">
                  <c:v>45217</c:v>
                </c:pt>
                <c:pt idx="1266">
                  <c:v>45218</c:v>
                </c:pt>
                <c:pt idx="1267">
                  <c:v>45219</c:v>
                </c:pt>
                <c:pt idx="1268">
                  <c:v>45222</c:v>
                </c:pt>
                <c:pt idx="1269">
                  <c:v>45223</c:v>
                </c:pt>
                <c:pt idx="1270">
                  <c:v>45224</c:v>
                </c:pt>
                <c:pt idx="1271">
                  <c:v>45225</c:v>
                </c:pt>
                <c:pt idx="1272">
                  <c:v>45226</c:v>
                </c:pt>
                <c:pt idx="1273">
                  <c:v>45229</c:v>
                </c:pt>
                <c:pt idx="1274">
                  <c:v>45230</c:v>
                </c:pt>
                <c:pt idx="1275">
                  <c:v>45231</c:v>
                </c:pt>
                <c:pt idx="1276">
                  <c:v>45232</c:v>
                </c:pt>
                <c:pt idx="1277">
                  <c:v>45233</c:v>
                </c:pt>
                <c:pt idx="1278">
                  <c:v>45236</c:v>
                </c:pt>
                <c:pt idx="1279">
                  <c:v>45237</c:v>
                </c:pt>
                <c:pt idx="1280">
                  <c:v>45238</c:v>
                </c:pt>
                <c:pt idx="1281">
                  <c:v>45239</c:v>
                </c:pt>
                <c:pt idx="1282">
                  <c:v>45240</c:v>
                </c:pt>
                <c:pt idx="1283">
                  <c:v>45243</c:v>
                </c:pt>
                <c:pt idx="1284">
                  <c:v>45244</c:v>
                </c:pt>
                <c:pt idx="1285">
                  <c:v>45245</c:v>
                </c:pt>
                <c:pt idx="1286">
                  <c:v>45246</c:v>
                </c:pt>
                <c:pt idx="1287">
                  <c:v>45247</c:v>
                </c:pt>
                <c:pt idx="1288">
                  <c:v>45250</c:v>
                </c:pt>
                <c:pt idx="1289">
                  <c:v>45251</c:v>
                </c:pt>
                <c:pt idx="1290">
                  <c:v>45252</c:v>
                </c:pt>
                <c:pt idx="1291">
                  <c:v>45253</c:v>
                </c:pt>
                <c:pt idx="1292">
                  <c:v>45254</c:v>
                </c:pt>
                <c:pt idx="1293">
                  <c:v>45257</c:v>
                </c:pt>
                <c:pt idx="1294">
                  <c:v>45258</c:v>
                </c:pt>
                <c:pt idx="1295">
                  <c:v>45259</c:v>
                </c:pt>
                <c:pt idx="1296">
                  <c:v>45260</c:v>
                </c:pt>
                <c:pt idx="1297">
                  <c:v>45261</c:v>
                </c:pt>
                <c:pt idx="1298">
                  <c:v>45264</c:v>
                </c:pt>
                <c:pt idx="1299">
                  <c:v>45265</c:v>
                </c:pt>
                <c:pt idx="1300">
                  <c:v>45266</c:v>
                </c:pt>
                <c:pt idx="1301">
                  <c:v>45267</c:v>
                </c:pt>
                <c:pt idx="1302">
                  <c:v>45268</c:v>
                </c:pt>
                <c:pt idx="1303">
                  <c:v>45271</c:v>
                </c:pt>
                <c:pt idx="1304">
                  <c:v>45272</c:v>
                </c:pt>
                <c:pt idx="1305">
                  <c:v>45273</c:v>
                </c:pt>
                <c:pt idx="1306">
                  <c:v>45274</c:v>
                </c:pt>
                <c:pt idx="1307">
                  <c:v>45275</c:v>
                </c:pt>
                <c:pt idx="1308">
                  <c:v>45278</c:v>
                </c:pt>
                <c:pt idx="1309">
                  <c:v>45279</c:v>
                </c:pt>
                <c:pt idx="1310">
                  <c:v>45280</c:v>
                </c:pt>
                <c:pt idx="1311">
                  <c:v>45294</c:v>
                </c:pt>
                <c:pt idx="1312">
                  <c:v>45295</c:v>
                </c:pt>
                <c:pt idx="1313">
                  <c:v>45296</c:v>
                </c:pt>
                <c:pt idx="1314">
                  <c:v>45299</c:v>
                </c:pt>
                <c:pt idx="1315">
                  <c:v>45300</c:v>
                </c:pt>
                <c:pt idx="1316">
                  <c:v>45301</c:v>
                </c:pt>
                <c:pt idx="1317">
                  <c:v>45302</c:v>
                </c:pt>
                <c:pt idx="1318">
                  <c:v>45303</c:v>
                </c:pt>
                <c:pt idx="1319">
                  <c:v>45306</c:v>
                </c:pt>
                <c:pt idx="1320">
                  <c:v>45307</c:v>
                </c:pt>
                <c:pt idx="1321">
                  <c:v>45308</c:v>
                </c:pt>
                <c:pt idx="1322">
                  <c:v>45309</c:v>
                </c:pt>
                <c:pt idx="1323">
                  <c:v>45310</c:v>
                </c:pt>
                <c:pt idx="1324">
                  <c:v>45313</c:v>
                </c:pt>
                <c:pt idx="1325">
                  <c:v>45314</c:v>
                </c:pt>
                <c:pt idx="1326">
                  <c:v>45315</c:v>
                </c:pt>
                <c:pt idx="1327">
                  <c:v>45316</c:v>
                </c:pt>
                <c:pt idx="1328">
                  <c:v>45317</c:v>
                </c:pt>
                <c:pt idx="1329">
                  <c:v>45320</c:v>
                </c:pt>
                <c:pt idx="1330">
                  <c:v>45321</c:v>
                </c:pt>
                <c:pt idx="1331">
                  <c:v>45322</c:v>
                </c:pt>
                <c:pt idx="1332">
                  <c:v>45323</c:v>
                </c:pt>
                <c:pt idx="1333">
                  <c:v>45324</c:v>
                </c:pt>
                <c:pt idx="1334">
                  <c:v>45327</c:v>
                </c:pt>
                <c:pt idx="1335">
                  <c:v>45328</c:v>
                </c:pt>
                <c:pt idx="1336">
                  <c:v>45329</c:v>
                </c:pt>
                <c:pt idx="1337">
                  <c:v>45330</c:v>
                </c:pt>
                <c:pt idx="1338">
                  <c:v>45331</c:v>
                </c:pt>
                <c:pt idx="1339">
                  <c:v>45334</c:v>
                </c:pt>
                <c:pt idx="1340">
                  <c:v>45335</c:v>
                </c:pt>
                <c:pt idx="1341">
                  <c:v>45336</c:v>
                </c:pt>
                <c:pt idx="1342">
                  <c:v>45337</c:v>
                </c:pt>
                <c:pt idx="1343">
                  <c:v>45338</c:v>
                </c:pt>
                <c:pt idx="1344">
                  <c:v>45341</c:v>
                </c:pt>
                <c:pt idx="1345">
                  <c:v>45342</c:v>
                </c:pt>
                <c:pt idx="1346">
                  <c:v>45343</c:v>
                </c:pt>
                <c:pt idx="1347">
                  <c:v>45344</c:v>
                </c:pt>
                <c:pt idx="1348">
                  <c:v>45345</c:v>
                </c:pt>
                <c:pt idx="1349">
                  <c:v>45348</c:v>
                </c:pt>
                <c:pt idx="1350">
                  <c:v>45349</c:v>
                </c:pt>
                <c:pt idx="1351">
                  <c:v>45350</c:v>
                </c:pt>
                <c:pt idx="1352">
                  <c:v>45351</c:v>
                </c:pt>
                <c:pt idx="1353">
                  <c:v>45352</c:v>
                </c:pt>
                <c:pt idx="1354">
                  <c:v>45355</c:v>
                </c:pt>
                <c:pt idx="1355">
                  <c:v>45356</c:v>
                </c:pt>
                <c:pt idx="1356">
                  <c:v>45357</c:v>
                </c:pt>
                <c:pt idx="1357">
                  <c:v>45358</c:v>
                </c:pt>
                <c:pt idx="1358">
                  <c:v>45359</c:v>
                </c:pt>
                <c:pt idx="1359">
                  <c:v>45362</c:v>
                </c:pt>
                <c:pt idx="1360">
                  <c:v>45363</c:v>
                </c:pt>
                <c:pt idx="1361">
                  <c:v>45364</c:v>
                </c:pt>
                <c:pt idx="1362">
                  <c:v>45365</c:v>
                </c:pt>
                <c:pt idx="1363">
                  <c:v>45366</c:v>
                </c:pt>
                <c:pt idx="1364">
                  <c:v>45369</c:v>
                </c:pt>
                <c:pt idx="1365">
                  <c:v>45370</c:v>
                </c:pt>
                <c:pt idx="1366">
                  <c:v>45371</c:v>
                </c:pt>
                <c:pt idx="1367">
                  <c:v>45372</c:v>
                </c:pt>
                <c:pt idx="1368">
                  <c:v>45373</c:v>
                </c:pt>
                <c:pt idx="1369">
                  <c:v>45376</c:v>
                </c:pt>
                <c:pt idx="1370">
                  <c:v>45377</c:v>
                </c:pt>
                <c:pt idx="1371">
                  <c:v>45378</c:v>
                </c:pt>
                <c:pt idx="1372">
                  <c:v>45379</c:v>
                </c:pt>
                <c:pt idx="1373">
                  <c:v>45380</c:v>
                </c:pt>
                <c:pt idx="1374">
                  <c:v>45383</c:v>
                </c:pt>
                <c:pt idx="1375">
                  <c:v>45384</c:v>
                </c:pt>
                <c:pt idx="1376">
                  <c:v>45385</c:v>
                </c:pt>
                <c:pt idx="1377">
                  <c:v>45386</c:v>
                </c:pt>
                <c:pt idx="1378">
                  <c:v>45387</c:v>
                </c:pt>
                <c:pt idx="1379">
                  <c:v>45390</c:v>
                </c:pt>
                <c:pt idx="1380">
                  <c:v>45391</c:v>
                </c:pt>
                <c:pt idx="1381">
                  <c:v>45392</c:v>
                </c:pt>
                <c:pt idx="1382">
                  <c:v>45393</c:v>
                </c:pt>
                <c:pt idx="1383">
                  <c:v>45394</c:v>
                </c:pt>
                <c:pt idx="1384">
                  <c:v>45397</c:v>
                </c:pt>
                <c:pt idx="1385">
                  <c:v>45398</c:v>
                </c:pt>
                <c:pt idx="1386">
                  <c:v>45399</c:v>
                </c:pt>
                <c:pt idx="1387">
                  <c:v>45400</c:v>
                </c:pt>
                <c:pt idx="1388">
                  <c:v>45401</c:v>
                </c:pt>
                <c:pt idx="1389">
                  <c:v>45404</c:v>
                </c:pt>
                <c:pt idx="1390">
                  <c:v>45405</c:v>
                </c:pt>
                <c:pt idx="1391">
                  <c:v>45406</c:v>
                </c:pt>
                <c:pt idx="1392">
                  <c:v>45407</c:v>
                </c:pt>
                <c:pt idx="1393">
                  <c:v>45408</c:v>
                </c:pt>
                <c:pt idx="1394">
                  <c:v>45411</c:v>
                </c:pt>
                <c:pt idx="1395">
                  <c:v>45412</c:v>
                </c:pt>
                <c:pt idx="1396">
                  <c:v>45413</c:v>
                </c:pt>
                <c:pt idx="1397">
                  <c:v>45414</c:v>
                </c:pt>
                <c:pt idx="1398">
                  <c:v>45415</c:v>
                </c:pt>
                <c:pt idx="1399">
                  <c:v>45418</c:v>
                </c:pt>
                <c:pt idx="1400">
                  <c:v>45419</c:v>
                </c:pt>
                <c:pt idx="1401">
                  <c:v>45420</c:v>
                </c:pt>
                <c:pt idx="1402">
                  <c:v>45421</c:v>
                </c:pt>
                <c:pt idx="1403">
                  <c:v>45422</c:v>
                </c:pt>
                <c:pt idx="1404">
                  <c:v>45425</c:v>
                </c:pt>
                <c:pt idx="1405">
                  <c:v>45426</c:v>
                </c:pt>
                <c:pt idx="1406">
                  <c:v>45427</c:v>
                </c:pt>
                <c:pt idx="1407">
                  <c:v>45428</c:v>
                </c:pt>
                <c:pt idx="1408">
                  <c:v>45429</c:v>
                </c:pt>
                <c:pt idx="1409">
                  <c:v>45432</c:v>
                </c:pt>
                <c:pt idx="1410">
                  <c:v>45433</c:v>
                </c:pt>
                <c:pt idx="1411">
                  <c:v>45434</c:v>
                </c:pt>
                <c:pt idx="1412">
                  <c:v>45435</c:v>
                </c:pt>
                <c:pt idx="1413">
                  <c:v>45436</c:v>
                </c:pt>
                <c:pt idx="1414">
                  <c:v>45439</c:v>
                </c:pt>
                <c:pt idx="1415">
                  <c:v>45440</c:v>
                </c:pt>
                <c:pt idx="1416">
                  <c:v>45441</c:v>
                </c:pt>
                <c:pt idx="1417">
                  <c:v>45442</c:v>
                </c:pt>
                <c:pt idx="1418">
                  <c:v>45443</c:v>
                </c:pt>
                <c:pt idx="1419">
                  <c:v>45446</c:v>
                </c:pt>
                <c:pt idx="1420">
                  <c:v>45447</c:v>
                </c:pt>
                <c:pt idx="1421">
                  <c:v>45448</c:v>
                </c:pt>
                <c:pt idx="1422">
                  <c:v>45449</c:v>
                </c:pt>
                <c:pt idx="1423">
                  <c:v>45450</c:v>
                </c:pt>
                <c:pt idx="1424">
                  <c:v>45453</c:v>
                </c:pt>
                <c:pt idx="1425">
                  <c:v>45454</c:v>
                </c:pt>
                <c:pt idx="1426">
                  <c:v>45455</c:v>
                </c:pt>
                <c:pt idx="1427">
                  <c:v>45456</c:v>
                </c:pt>
                <c:pt idx="1428">
                  <c:v>45457</c:v>
                </c:pt>
                <c:pt idx="1429">
                  <c:v>45460</c:v>
                </c:pt>
                <c:pt idx="1430">
                  <c:v>45461</c:v>
                </c:pt>
                <c:pt idx="1431">
                  <c:v>45462</c:v>
                </c:pt>
                <c:pt idx="1432">
                  <c:v>45463</c:v>
                </c:pt>
                <c:pt idx="1433">
                  <c:v>45464</c:v>
                </c:pt>
                <c:pt idx="1434">
                  <c:v>45467</c:v>
                </c:pt>
                <c:pt idx="1435">
                  <c:v>45468</c:v>
                </c:pt>
                <c:pt idx="1436">
                  <c:v>45469</c:v>
                </c:pt>
                <c:pt idx="1437">
                  <c:v>45470</c:v>
                </c:pt>
                <c:pt idx="1438">
                  <c:v>45471</c:v>
                </c:pt>
                <c:pt idx="1439">
                  <c:v>45474</c:v>
                </c:pt>
                <c:pt idx="1440">
                  <c:v>45475</c:v>
                </c:pt>
                <c:pt idx="1441">
                  <c:v>45476</c:v>
                </c:pt>
                <c:pt idx="1442">
                  <c:v>45477</c:v>
                </c:pt>
                <c:pt idx="1443">
                  <c:v>45478</c:v>
                </c:pt>
                <c:pt idx="1444">
                  <c:v>45481</c:v>
                </c:pt>
                <c:pt idx="1445">
                  <c:v>45482</c:v>
                </c:pt>
                <c:pt idx="1446">
                  <c:v>45483</c:v>
                </c:pt>
                <c:pt idx="1447">
                  <c:v>45484</c:v>
                </c:pt>
                <c:pt idx="1448">
                  <c:v>45485</c:v>
                </c:pt>
                <c:pt idx="1449">
                  <c:v>45488</c:v>
                </c:pt>
                <c:pt idx="1450">
                  <c:v>45489</c:v>
                </c:pt>
                <c:pt idx="1451">
                  <c:v>45490</c:v>
                </c:pt>
                <c:pt idx="1452">
                  <c:v>45491</c:v>
                </c:pt>
                <c:pt idx="1453">
                  <c:v>45492</c:v>
                </c:pt>
                <c:pt idx="1454">
                  <c:v>45495</c:v>
                </c:pt>
                <c:pt idx="1455">
                  <c:v>45496</c:v>
                </c:pt>
                <c:pt idx="1456">
                  <c:v>45497</c:v>
                </c:pt>
                <c:pt idx="1457">
                  <c:v>45498</c:v>
                </c:pt>
                <c:pt idx="1458">
                  <c:v>45499</c:v>
                </c:pt>
                <c:pt idx="1459">
                  <c:v>45502</c:v>
                </c:pt>
                <c:pt idx="1460">
                  <c:v>45503</c:v>
                </c:pt>
                <c:pt idx="1461">
                  <c:v>45504</c:v>
                </c:pt>
                <c:pt idx="1462">
                  <c:v>45505</c:v>
                </c:pt>
                <c:pt idx="1463">
                  <c:v>45506</c:v>
                </c:pt>
              </c:numCache>
            </c:numRef>
          </c:cat>
          <c:val>
            <c:numRef>
              <c:f>H2O!$H$3:$H$2991</c:f>
              <c:numCache>
                <c:formatCode>0.00</c:formatCode>
                <c:ptCount val="2989"/>
                <c:pt idx="0">
                  <c:v>23.809801278868264</c:v>
                </c:pt>
                <c:pt idx="1">
                  <c:v>23.794480816063796</c:v>
                </c:pt>
                <c:pt idx="2">
                  <c:v>23.193181033326965</c:v>
                </c:pt>
                <c:pt idx="3">
                  <c:v>27.755940512873629</c:v>
                </c:pt>
                <c:pt idx="4">
                  <c:v>28.017169554963083</c:v>
                </c:pt>
                <c:pt idx="5">
                  <c:v>29.196893359034206</c:v>
                </c:pt>
                <c:pt idx="6">
                  <c:v>29.628669806802822</c:v>
                </c:pt>
                <c:pt idx="7">
                  <c:v>26.847995902164179</c:v>
                </c:pt>
                <c:pt idx="8">
                  <c:v>26.780536769182671</c:v>
                </c:pt>
                <c:pt idx="9">
                  <c:v>29.01716460246298</c:v>
                </c:pt>
                <c:pt idx="10">
                  <c:v>29.249522781973617</c:v>
                </c:pt>
                <c:pt idx="11">
                  <c:v>29.063748910724481</c:v>
                </c:pt>
                <c:pt idx="12">
                  <c:v>34.776253565024945</c:v>
                </c:pt>
                <c:pt idx="13">
                  <c:v>31.531142044093709</c:v>
                </c:pt>
                <c:pt idx="14">
                  <c:v>34.464660303697983</c:v>
                </c:pt>
                <c:pt idx="15">
                  <c:v>32.659196333417526</c:v>
                </c:pt>
                <c:pt idx="16">
                  <c:v>32.301496874974205</c:v>
                </c:pt>
                <c:pt idx="17">
                  <c:v>31.711275191166692</c:v>
                </c:pt>
                <c:pt idx="18">
                  <c:v>26.960592085767978</c:v>
                </c:pt>
                <c:pt idx="19">
                  <c:v>49.250903773092872</c:v>
                </c:pt>
                <c:pt idx="20">
                  <c:v>30.435173336017371</c:v>
                </c:pt>
                <c:pt idx="21">
                  <c:v>35.008466245872341</c:v>
                </c:pt>
                <c:pt idx="22">
                  <c:v>30.557106925712475</c:v>
                </c:pt>
                <c:pt idx="23">
                  <c:v>31.603759784196654</c:v>
                </c:pt>
                <c:pt idx="24">
                  <c:v>34.62267335190063</c:v>
                </c:pt>
                <c:pt idx="25">
                  <c:v>36.334610249957301</c:v>
                </c:pt>
                <c:pt idx="26">
                  <c:v>30.325772787437309</c:v>
                </c:pt>
                <c:pt idx="27">
                  <c:v>30.549012121790597</c:v>
                </c:pt>
                <c:pt idx="28">
                  <c:v>25.4562783564804</c:v>
                </c:pt>
                <c:pt idx="29">
                  <c:v>34.343305536647279</c:v>
                </c:pt>
                <c:pt idx="30">
                  <c:v>25.45969935026438</c:v>
                </c:pt>
                <c:pt idx="31">
                  <c:v>30.042175669732554</c:v>
                </c:pt>
                <c:pt idx="32">
                  <c:v>27.584814959879967</c:v>
                </c:pt>
                <c:pt idx="33">
                  <c:v>28.633014692100296</c:v>
                </c:pt>
                <c:pt idx="34">
                  <c:v>33.538007615478165</c:v>
                </c:pt>
                <c:pt idx="35">
                  <c:v>33.234967539287965</c:v>
                </c:pt>
                <c:pt idx="36">
                  <c:v>34.853402675252795</c:v>
                </c:pt>
                <c:pt idx="37">
                  <c:v>33.043407334905311</c:v>
                </c:pt>
                <c:pt idx="38">
                  <c:v>31.535452992020179</c:v>
                </c:pt>
                <c:pt idx="39">
                  <c:v>30.994165323404545</c:v>
                </c:pt>
                <c:pt idx="40">
                  <c:v>31.189919344081527</c:v>
                </c:pt>
                <c:pt idx="41">
                  <c:v>34.726291640531691</c:v>
                </c:pt>
                <c:pt idx="42">
                  <c:v>28.53852060404402</c:v>
                </c:pt>
                <c:pt idx="43">
                  <c:v>35.626944271977713</c:v>
                </c:pt>
                <c:pt idx="44">
                  <c:v>27.695390332071039</c:v>
                </c:pt>
                <c:pt idx="45">
                  <c:v>28.846819715429152</c:v>
                </c:pt>
                <c:pt idx="46">
                  <c:v>29.672648467797124</c:v>
                </c:pt>
                <c:pt idx="47">
                  <c:v>32.743183792639734</c:v>
                </c:pt>
                <c:pt idx="48">
                  <c:v>32.036656549576492</c:v>
                </c:pt>
                <c:pt idx="49">
                  <c:v>52.729537298005255</c:v>
                </c:pt>
                <c:pt idx="50">
                  <c:v>26.389803714925574</c:v>
                </c:pt>
                <c:pt idx="51">
                  <c:v>28.893143313059785</c:v>
                </c:pt>
                <c:pt idx="52">
                  <c:v>33.025577228805446</c:v>
                </c:pt>
                <c:pt idx="53">
                  <c:v>28.855206105963411</c:v>
                </c:pt>
                <c:pt idx="54">
                  <c:v>30.640004803037925</c:v>
                </c:pt>
                <c:pt idx="55">
                  <c:v>30.526951577024505</c:v>
                </c:pt>
                <c:pt idx="56">
                  <c:v>33.350187528614875</c:v>
                </c:pt>
                <c:pt idx="57">
                  <c:v>37.321665265168249</c:v>
                </c:pt>
                <c:pt idx="58">
                  <c:v>34.606445627429579</c:v>
                </c:pt>
                <c:pt idx="59">
                  <c:v>34.09283725449891</c:v>
                </c:pt>
                <c:pt idx="60">
                  <c:v>31.963031867010738</c:v>
                </c:pt>
                <c:pt idx="61">
                  <c:v>36.494426215789304</c:v>
                </c:pt>
                <c:pt idx="62">
                  <c:v>28.757622578663742</c:v>
                </c:pt>
                <c:pt idx="63">
                  <c:v>38.58050243145658</c:v>
                </c:pt>
                <c:pt idx="64">
                  <c:v>35.404209237723052</c:v>
                </c:pt>
                <c:pt idx="65">
                  <c:v>32.471971823953481</c:v>
                </c:pt>
                <c:pt idx="66">
                  <c:v>31.505394179156635</c:v>
                </c:pt>
                <c:pt idx="67">
                  <c:v>30.363443456141546</c:v>
                </c:pt>
                <c:pt idx="68">
                  <c:v>31.308506600581119</c:v>
                </c:pt>
                <c:pt idx="69">
                  <c:v>34.313837863469431</c:v>
                </c:pt>
                <c:pt idx="70">
                  <c:v>30.324847077533601</c:v>
                </c:pt>
                <c:pt idx="71">
                  <c:v>34.437059215271745</c:v>
                </c:pt>
                <c:pt idx="72">
                  <c:v>34.973707319239956</c:v>
                </c:pt>
                <c:pt idx="73">
                  <c:v>30.571082800189188</c:v>
                </c:pt>
                <c:pt idx="74">
                  <c:v>38.126665898844969</c:v>
                </c:pt>
                <c:pt idx="75">
                  <c:v>32.459308357144636</c:v>
                </c:pt>
                <c:pt idx="76">
                  <c:v>30.435529660768751</c:v>
                </c:pt>
                <c:pt idx="77">
                  <c:v>34.351044207209206</c:v>
                </c:pt>
                <c:pt idx="78">
                  <c:v>34.659786644604893</c:v>
                </c:pt>
                <c:pt idx="79">
                  <c:v>36.548795285144742</c:v>
                </c:pt>
                <c:pt idx="80">
                  <c:v>33.914040869693011</c:v>
                </c:pt>
                <c:pt idx="81">
                  <c:v>31.123938593790932</c:v>
                </c:pt>
                <c:pt idx="82">
                  <c:v>33.041550178347634</c:v>
                </c:pt>
                <c:pt idx="83">
                  <c:v>35.591534159772962</c:v>
                </c:pt>
                <c:pt idx="84">
                  <c:v>37.647191290897986</c:v>
                </c:pt>
                <c:pt idx="85">
                  <c:v>40.078501628112924</c:v>
                </c:pt>
                <c:pt idx="86">
                  <c:v>35.567762491820531</c:v>
                </c:pt>
                <c:pt idx="87">
                  <c:v>34.760058255491202</c:v>
                </c:pt>
                <c:pt idx="88">
                  <c:v>30.646578123741584</c:v>
                </c:pt>
                <c:pt idx="89">
                  <c:v>30.724289189671531</c:v>
                </c:pt>
                <c:pt idx="90">
                  <c:v>34.565898513450016</c:v>
                </c:pt>
                <c:pt idx="91">
                  <c:v>33.63905558874346</c:v>
                </c:pt>
                <c:pt idx="92">
                  <c:v>34.061425529949027</c:v>
                </c:pt>
                <c:pt idx="93">
                  <c:v>11.644348440431056</c:v>
                </c:pt>
                <c:pt idx="94">
                  <c:v>38.008473331766915</c:v>
                </c:pt>
                <c:pt idx="95">
                  <c:v>33.448708720166856</c:v>
                </c:pt>
                <c:pt idx="96">
                  <c:v>27.876567649256138</c:v>
                </c:pt>
                <c:pt idx="97">
                  <c:v>35.355334101952366</c:v>
                </c:pt>
                <c:pt idx="98">
                  <c:v>34.456659753193527</c:v>
                </c:pt>
                <c:pt idx="99">
                  <c:v>28.370669759671905</c:v>
                </c:pt>
                <c:pt idx="100">
                  <c:v>37.268972142170995</c:v>
                </c:pt>
                <c:pt idx="101">
                  <c:v>34.235527648671194</c:v>
                </c:pt>
                <c:pt idx="102">
                  <c:v>27.977286424381148</c:v>
                </c:pt>
                <c:pt idx="103">
                  <c:v>31.029780632893182</c:v>
                </c:pt>
                <c:pt idx="104">
                  <c:v>35.609754307957019</c:v>
                </c:pt>
                <c:pt idx="105">
                  <c:v>34.086218483381607</c:v>
                </c:pt>
                <c:pt idx="106">
                  <c:v>23.992682754147047</c:v>
                </c:pt>
                <c:pt idx="107">
                  <c:v>29.278065822825102</c:v>
                </c:pt>
                <c:pt idx="108">
                  <c:v>40.651866743795686</c:v>
                </c:pt>
                <c:pt idx="109">
                  <c:v>30.760135977525472</c:v>
                </c:pt>
                <c:pt idx="110">
                  <c:v>29.070458267767108</c:v>
                </c:pt>
                <c:pt idx="111">
                  <c:v>28.34073304864739</c:v>
                </c:pt>
                <c:pt idx="112">
                  <c:v>28.997740763260055</c:v>
                </c:pt>
                <c:pt idx="113">
                  <c:v>32.895453732129468</c:v>
                </c:pt>
                <c:pt idx="114">
                  <c:v>30.377253543168948</c:v>
                </c:pt>
                <c:pt idx="115">
                  <c:v>25.074126092384521</c:v>
                </c:pt>
                <c:pt idx="116">
                  <c:v>32.296715855995153</c:v>
                </c:pt>
                <c:pt idx="117">
                  <c:v>30.487201839305467</c:v>
                </c:pt>
                <c:pt idx="118">
                  <c:v>30.64888097372177</c:v>
                </c:pt>
                <c:pt idx="119">
                  <c:v>34.054182312347237</c:v>
                </c:pt>
                <c:pt idx="120">
                  <c:v>28.906337593277108</c:v>
                </c:pt>
                <c:pt idx="121">
                  <c:v>29.543888387917356</c:v>
                </c:pt>
                <c:pt idx="122">
                  <c:v>32.396613817251406</c:v>
                </c:pt>
                <c:pt idx="123">
                  <c:v>31.729536284474605</c:v>
                </c:pt>
                <c:pt idx="124">
                  <c:v>33.101651767213312</c:v>
                </c:pt>
                <c:pt idx="125">
                  <c:v>32.014798727484056</c:v>
                </c:pt>
                <c:pt idx="126">
                  <c:v>30.225183476349379</c:v>
                </c:pt>
                <c:pt idx="127">
                  <c:v>30.62019138791878</c:v>
                </c:pt>
                <c:pt idx="128">
                  <c:v>39.154332099876648</c:v>
                </c:pt>
                <c:pt idx="129">
                  <c:v>32.317876489293155</c:v>
                </c:pt>
                <c:pt idx="130">
                  <c:v>33.046729189092908</c:v>
                </c:pt>
                <c:pt idx="131">
                  <c:v>30.208680838982151</c:v>
                </c:pt>
                <c:pt idx="132">
                  <c:v>29.806882387104466</c:v>
                </c:pt>
                <c:pt idx="133">
                  <c:v>29.424134556844596</c:v>
                </c:pt>
                <c:pt idx="134">
                  <c:v>32.362624671916016</c:v>
                </c:pt>
                <c:pt idx="135">
                  <c:v>30.988031986260943</c:v>
                </c:pt>
                <c:pt idx="136">
                  <c:v>29.785229332155186</c:v>
                </c:pt>
                <c:pt idx="137">
                  <c:v>26.91081258210609</c:v>
                </c:pt>
                <c:pt idx="138">
                  <c:v>29.537700355615097</c:v>
                </c:pt>
                <c:pt idx="139">
                  <c:v>27.9812588166795</c:v>
                </c:pt>
                <c:pt idx="140">
                  <c:v>33.763577216728635</c:v>
                </c:pt>
                <c:pt idx="141">
                  <c:v>32.988996182348977</c:v>
                </c:pt>
                <c:pt idx="142">
                  <c:v>27.790003200184103</c:v>
                </c:pt>
                <c:pt idx="143">
                  <c:v>31.1930966662675</c:v>
                </c:pt>
                <c:pt idx="144">
                  <c:v>33.983252174099988</c:v>
                </c:pt>
                <c:pt idx="145">
                  <c:v>29.47931577208811</c:v>
                </c:pt>
                <c:pt idx="146">
                  <c:v>32.501553403437676</c:v>
                </c:pt>
                <c:pt idx="147">
                  <c:v>27.388366925705775</c:v>
                </c:pt>
                <c:pt idx="148">
                  <c:v>32.841021900767842</c:v>
                </c:pt>
                <c:pt idx="149">
                  <c:v>28.73986156524693</c:v>
                </c:pt>
                <c:pt idx="150">
                  <c:v>34.914540609125915</c:v>
                </c:pt>
                <c:pt idx="151">
                  <c:v>27.913680730407673</c:v>
                </c:pt>
                <c:pt idx="152">
                  <c:v>26.929913688466474</c:v>
                </c:pt>
                <c:pt idx="153">
                  <c:v>31.514383547738756</c:v>
                </c:pt>
                <c:pt idx="154">
                  <c:v>34.279812819755549</c:v>
                </c:pt>
                <c:pt idx="155">
                  <c:v>24.381390425427277</c:v>
                </c:pt>
                <c:pt idx="156">
                  <c:v>33.233712544788574</c:v>
                </c:pt>
                <c:pt idx="157">
                  <c:v>29.45692706191636</c:v>
                </c:pt>
                <c:pt idx="158">
                  <c:v>28.533187785193419</c:v>
                </c:pt>
                <c:pt idx="159">
                  <c:v>30.910471554011508</c:v>
                </c:pt>
                <c:pt idx="160">
                  <c:v>33.484298667566833</c:v>
                </c:pt>
                <c:pt idx="161">
                  <c:v>29.505572928454963</c:v>
                </c:pt>
                <c:pt idx="162">
                  <c:v>30.440052475473419</c:v>
                </c:pt>
                <c:pt idx="163">
                  <c:v>30.126969479076145</c:v>
                </c:pt>
                <c:pt idx="164">
                  <c:v>25.662829146336549</c:v>
                </c:pt>
                <c:pt idx="165">
                  <c:v>25.825616219331064</c:v>
                </c:pt>
                <c:pt idx="166">
                  <c:v>25.096545805621112</c:v>
                </c:pt>
                <c:pt idx="167">
                  <c:v>29.203307616336915</c:v>
                </c:pt>
                <c:pt idx="168">
                  <c:v>28.809429100773695</c:v>
                </c:pt>
                <c:pt idx="169">
                  <c:v>33.163517526878067</c:v>
                </c:pt>
                <c:pt idx="170">
                  <c:v>26.490120537839601</c:v>
                </c:pt>
                <c:pt idx="171">
                  <c:v>27.418882143604772</c:v>
                </c:pt>
                <c:pt idx="172">
                  <c:v>29.341884589104914</c:v>
                </c:pt>
                <c:pt idx="173">
                  <c:v>30.297843204382062</c:v>
                </c:pt>
                <c:pt idx="174">
                  <c:v>30.388743101749736</c:v>
                </c:pt>
                <c:pt idx="175">
                  <c:v>23.508254441068409</c:v>
                </c:pt>
                <c:pt idx="176">
                  <c:v>27.679253334203068</c:v>
                </c:pt>
                <c:pt idx="177">
                  <c:v>21.219782583516711</c:v>
                </c:pt>
                <c:pt idx="178">
                  <c:v>26.716360298848009</c:v>
                </c:pt>
                <c:pt idx="179">
                  <c:v>37.092676019344857</c:v>
                </c:pt>
                <c:pt idx="180">
                  <c:v>35.803159821856468</c:v>
                </c:pt>
                <c:pt idx="181">
                  <c:v>30.631525393735622</c:v>
                </c:pt>
                <c:pt idx="182">
                  <c:v>28.384965729155894</c:v>
                </c:pt>
                <c:pt idx="183">
                  <c:v>28.242822831536017</c:v>
                </c:pt>
                <c:pt idx="184">
                  <c:v>31.276011654752832</c:v>
                </c:pt>
                <c:pt idx="185">
                  <c:v>29.896352531469692</c:v>
                </c:pt>
                <c:pt idx="186">
                  <c:v>24.825823345126949</c:v>
                </c:pt>
                <c:pt idx="187">
                  <c:v>30.829591643365699</c:v>
                </c:pt>
                <c:pt idx="188">
                  <c:v>27.616226557624735</c:v>
                </c:pt>
                <c:pt idx="189">
                  <c:v>25.133519773041627</c:v>
                </c:pt>
                <c:pt idx="190">
                  <c:v>29.71579136605731</c:v>
                </c:pt>
                <c:pt idx="191">
                  <c:v>23.122088815484261</c:v>
                </c:pt>
                <c:pt idx="192">
                  <c:v>30.840170722793459</c:v>
                </c:pt>
                <c:pt idx="193">
                  <c:v>27.238870456500724</c:v>
                </c:pt>
                <c:pt idx="194">
                  <c:v>33.22428354930441</c:v>
                </c:pt>
                <c:pt idx="195">
                  <c:v>25.832147991151963</c:v>
                </c:pt>
                <c:pt idx="196">
                  <c:v>24.809581713876476</c:v>
                </c:pt>
                <c:pt idx="197">
                  <c:v>17.343050064997534</c:v>
                </c:pt>
                <c:pt idx="198">
                  <c:v>28.544615189547567</c:v>
                </c:pt>
                <c:pt idx="199">
                  <c:v>28.493008545210454</c:v>
                </c:pt>
                <c:pt idx="200">
                  <c:v>24.391222882622969</c:v>
                </c:pt>
                <c:pt idx="201">
                  <c:v>26.277458909888885</c:v>
                </c:pt>
                <c:pt idx="202">
                  <c:v>21.915626254304243</c:v>
                </c:pt>
                <c:pt idx="203">
                  <c:v>23.950318520936722</c:v>
                </c:pt>
                <c:pt idx="204">
                  <c:v>25.360780759973196</c:v>
                </c:pt>
                <c:pt idx="205">
                  <c:v>26.148363917879564</c:v>
                </c:pt>
                <c:pt idx="206">
                  <c:v>26.391563977770865</c:v>
                </c:pt>
                <c:pt idx="207">
                  <c:v>24.414509404895817</c:v>
                </c:pt>
                <c:pt idx="208">
                  <c:v>28.307715889992501</c:v>
                </c:pt>
                <c:pt idx="209">
                  <c:v>27.03460854708748</c:v>
                </c:pt>
                <c:pt idx="210">
                  <c:v>27.738679983342536</c:v>
                </c:pt>
                <c:pt idx="211">
                  <c:v>27.522801683816652</c:v>
                </c:pt>
                <c:pt idx="212">
                  <c:v>26.478900436768402</c:v>
                </c:pt>
                <c:pt idx="213">
                  <c:v>25.498652291105117</c:v>
                </c:pt>
                <c:pt idx="214">
                  <c:v>21.723588069713124</c:v>
                </c:pt>
                <c:pt idx="215">
                  <c:v>31.795635674585682</c:v>
                </c:pt>
                <c:pt idx="216">
                  <c:v>22.584413818190161</c:v>
                </c:pt>
                <c:pt idx="217">
                  <c:v>26.248366441484812</c:v>
                </c:pt>
                <c:pt idx="218">
                  <c:v>23.686045220038231</c:v>
                </c:pt>
                <c:pt idx="219">
                  <c:v>24.709131549913316</c:v>
                </c:pt>
                <c:pt idx="220">
                  <c:v>23.78320225552752</c:v>
                </c:pt>
                <c:pt idx="221">
                  <c:v>24.821192106290582</c:v>
                </c:pt>
                <c:pt idx="222">
                  <c:v>26.834103236116952</c:v>
                </c:pt>
                <c:pt idx="223">
                  <c:v>24.539544099565681</c:v>
                </c:pt>
                <c:pt idx="224">
                  <c:v>26.413226288704216</c:v>
                </c:pt>
                <c:pt idx="225">
                  <c:v>27.134061874711406</c:v>
                </c:pt>
                <c:pt idx="226">
                  <c:v>28.098853738535048</c:v>
                </c:pt>
                <c:pt idx="227">
                  <c:v>28.072465129233144</c:v>
                </c:pt>
                <c:pt idx="228">
                  <c:v>28.741689222251495</c:v>
                </c:pt>
                <c:pt idx="229">
                  <c:v>24.739392899249331</c:v>
                </c:pt>
                <c:pt idx="230">
                  <c:v>28.840063766344251</c:v>
                </c:pt>
                <c:pt idx="231">
                  <c:v>28.116120755147826</c:v>
                </c:pt>
                <c:pt idx="232">
                  <c:v>30.086738126127337</c:v>
                </c:pt>
                <c:pt idx="233">
                  <c:v>26.641079111271232</c:v>
                </c:pt>
                <c:pt idx="234">
                  <c:v>24.067524873862407</c:v>
                </c:pt>
                <c:pt idx="235">
                  <c:v>28.668805063577601</c:v>
                </c:pt>
                <c:pt idx="236">
                  <c:v>28.227647487161761</c:v>
                </c:pt>
                <c:pt idx="237">
                  <c:v>29.539446222345909</c:v>
                </c:pt>
                <c:pt idx="238">
                  <c:v>27.172107470815725</c:v>
                </c:pt>
                <c:pt idx="239">
                  <c:v>25.889817543596195</c:v>
                </c:pt>
                <c:pt idx="240">
                  <c:v>25.306484897863161</c:v>
                </c:pt>
                <c:pt idx="241">
                  <c:v>27.344944776351284</c:v>
                </c:pt>
                <c:pt idx="242">
                  <c:v>28.676545479990978</c:v>
                </c:pt>
                <c:pt idx="243">
                  <c:v>30.759099965026586</c:v>
                </c:pt>
                <c:pt idx="244">
                  <c:v>27.687725677445975</c:v>
                </c:pt>
                <c:pt idx="245">
                  <c:v>21.224671199967428</c:v>
                </c:pt>
                <c:pt idx="246">
                  <c:v>26.438842922539322</c:v>
                </c:pt>
                <c:pt idx="247">
                  <c:v>30.064664754392254</c:v>
                </c:pt>
                <c:pt idx="248">
                  <c:v>24.73294325800844</c:v>
                </c:pt>
                <c:pt idx="249">
                  <c:v>27.407418849285207</c:v>
                </c:pt>
                <c:pt idx="250">
                  <c:v>28.97627678949884</c:v>
                </c:pt>
                <c:pt idx="251">
                  <c:v>29.494885091171131</c:v>
                </c:pt>
                <c:pt idx="252">
                  <c:v>29.599560241027127</c:v>
                </c:pt>
                <c:pt idx="253">
                  <c:v>28.785857994725731</c:v>
                </c:pt>
                <c:pt idx="254">
                  <c:v>28.171411066780237</c:v>
                </c:pt>
                <c:pt idx="255">
                  <c:v>25.857523564309346</c:v>
                </c:pt>
                <c:pt idx="256">
                  <c:v>26.480838692929108</c:v>
                </c:pt>
                <c:pt idx="257">
                  <c:v>25.73891598335031</c:v>
                </c:pt>
                <c:pt idx="258">
                  <c:v>27.084103945359921</c:v>
                </c:pt>
                <c:pt idx="259">
                  <c:v>27.719497980975309</c:v>
                </c:pt>
                <c:pt idx="260">
                  <c:v>25.61435835833344</c:v>
                </c:pt>
                <c:pt idx="261">
                  <c:v>27.438826839595698</c:v>
                </c:pt>
                <c:pt idx="262">
                  <c:v>28.640837953123373</c:v>
                </c:pt>
                <c:pt idx="263">
                  <c:v>26.967254122063459</c:v>
                </c:pt>
                <c:pt idx="264">
                  <c:v>28.082961160533806</c:v>
                </c:pt>
                <c:pt idx="265">
                  <c:v>21.657912325221613</c:v>
                </c:pt>
                <c:pt idx="266">
                  <c:v>28.926932242937255</c:v>
                </c:pt>
                <c:pt idx="267">
                  <c:v>29.765218757650942</c:v>
                </c:pt>
                <c:pt idx="268">
                  <c:v>27.7959593403349</c:v>
                </c:pt>
                <c:pt idx="269">
                  <c:v>30.185390559564809</c:v>
                </c:pt>
                <c:pt idx="270">
                  <c:v>29.582474519537527</c:v>
                </c:pt>
                <c:pt idx="271">
                  <c:v>29.794878614350182</c:v>
                </c:pt>
                <c:pt idx="272">
                  <c:v>28.898206831974917</c:v>
                </c:pt>
                <c:pt idx="273">
                  <c:v>30.345022597016907</c:v>
                </c:pt>
                <c:pt idx="274">
                  <c:v>29.863755713737405</c:v>
                </c:pt>
                <c:pt idx="275">
                  <c:v>23.68718044455208</c:v>
                </c:pt>
                <c:pt idx="276">
                  <c:v>29.998482879037745</c:v>
                </c:pt>
                <c:pt idx="277">
                  <c:v>27.929123788302221</c:v>
                </c:pt>
                <c:pt idx="278">
                  <c:v>26.747675129676203</c:v>
                </c:pt>
                <c:pt idx="279">
                  <c:v>32.789401453367532</c:v>
                </c:pt>
                <c:pt idx="280">
                  <c:v>28.806357608113935</c:v>
                </c:pt>
                <c:pt idx="281">
                  <c:v>30.495024348930755</c:v>
                </c:pt>
                <c:pt idx="282">
                  <c:v>26.281190430804426</c:v>
                </c:pt>
                <c:pt idx="283">
                  <c:v>27.741841809697789</c:v>
                </c:pt>
                <c:pt idx="284">
                  <c:v>27.833418006513135</c:v>
                </c:pt>
                <c:pt idx="285">
                  <c:v>32.211229971417666</c:v>
                </c:pt>
                <c:pt idx="286">
                  <c:v>29.635240744777526</c:v>
                </c:pt>
                <c:pt idx="287">
                  <c:v>26.40744292585099</c:v>
                </c:pt>
                <c:pt idx="288">
                  <c:v>30.120317566063349</c:v>
                </c:pt>
                <c:pt idx="289">
                  <c:v>31.130096339937772</c:v>
                </c:pt>
                <c:pt idx="290">
                  <c:v>32.207124482701261</c:v>
                </c:pt>
                <c:pt idx="291">
                  <c:v>30.845622879973458</c:v>
                </c:pt>
                <c:pt idx="292">
                  <c:v>26.938382032729869</c:v>
                </c:pt>
                <c:pt idx="293">
                  <c:v>30.990477216163317</c:v>
                </c:pt>
                <c:pt idx="294">
                  <c:v>33.514559682496142</c:v>
                </c:pt>
                <c:pt idx="295">
                  <c:v>25.906838289745487</c:v>
                </c:pt>
                <c:pt idx="296">
                  <c:v>28.63679753066635</c:v>
                </c:pt>
                <c:pt idx="297">
                  <c:v>28.146918386980637</c:v>
                </c:pt>
                <c:pt idx="298">
                  <c:v>31.324457506843089</c:v>
                </c:pt>
                <c:pt idx="299">
                  <c:v>29.190831914495092</c:v>
                </c:pt>
                <c:pt idx="300">
                  <c:v>29.971944990176809</c:v>
                </c:pt>
                <c:pt idx="301">
                  <c:v>26.871320411698449</c:v>
                </c:pt>
                <c:pt idx="302">
                  <c:v>30.572083637730593</c:v>
                </c:pt>
                <c:pt idx="303">
                  <c:v>31.261632217460541</c:v>
                </c:pt>
                <c:pt idx="304">
                  <c:v>27.543588617633805</c:v>
                </c:pt>
                <c:pt idx="305">
                  <c:v>22.332541972558047</c:v>
                </c:pt>
                <c:pt idx="306">
                  <c:v>26.563981581640885</c:v>
                </c:pt>
                <c:pt idx="307">
                  <c:v>28.45416642520992</c:v>
                </c:pt>
                <c:pt idx="308">
                  <c:v>28.797128108377223</c:v>
                </c:pt>
                <c:pt idx="309">
                  <c:v>24.286548731008782</c:v>
                </c:pt>
                <c:pt idx="310">
                  <c:v>27.884551887503839</c:v>
                </c:pt>
                <c:pt idx="311">
                  <c:v>27.728774124904046</c:v>
                </c:pt>
                <c:pt idx="312">
                  <c:v>33.050641179524682</c:v>
                </c:pt>
                <c:pt idx="313">
                  <c:v>26.749655251460485</c:v>
                </c:pt>
                <c:pt idx="314">
                  <c:v>35.802378844170178</c:v>
                </c:pt>
                <c:pt idx="315">
                  <c:v>28.783753400865923</c:v>
                </c:pt>
                <c:pt idx="316">
                  <c:v>30.067564986534762</c:v>
                </c:pt>
                <c:pt idx="317">
                  <c:v>31.690835143139196</c:v>
                </c:pt>
                <c:pt idx="318">
                  <c:v>31.338183105596343</c:v>
                </c:pt>
                <c:pt idx="319">
                  <c:v>28.798952664544608</c:v>
                </c:pt>
                <c:pt idx="320">
                  <c:v>31.466529519639387</c:v>
                </c:pt>
                <c:pt idx="321">
                  <c:v>27.993314949751756</c:v>
                </c:pt>
                <c:pt idx="322">
                  <c:v>33.759396839041102</c:v>
                </c:pt>
                <c:pt idx="323">
                  <c:v>32.647028690334444</c:v>
                </c:pt>
                <c:pt idx="324">
                  <c:v>29.411119469458288</c:v>
                </c:pt>
                <c:pt idx="325">
                  <c:v>26.863722020499154</c:v>
                </c:pt>
                <c:pt idx="326">
                  <c:v>26.5487840384015</c:v>
                </c:pt>
                <c:pt idx="327">
                  <c:v>28.766231912582438</c:v>
                </c:pt>
                <c:pt idx="328">
                  <c:v>29.842233928044706</c:v>
                </c:pt>
                <c:pt idx="329">
                  <c:v>27.325886851177692</c:v>
                </c:pt>
                <c:pt idx="330">
                  <c:v>28.996759403143514</c:v>
                </c:pt>
                <c:pt idx="331">
                  <c:v>27.717492743679152</c:v>
                </c:pt>
                <c:pt idx="332">
                  <c:v>31.154703071724391</c:v>
                </c:pt>
                <c:pt idx="333">
                  <c:v>30.961920286044798</c:v>
                </c:pt>
                <c:pt idx="334">
                  <c:v>28.308981217659436</c:v>
                </c:pt>
                <c:pt idx="335">
                  <c:v>27.304254625348136</c:v>
                </c:pt>
                <c:pt idx="336">
                  <c:v>25.947363763668982</c:v>
                </c:pt>
                <c:pt idx="337">
                  <c:v>27.209996023856863</c:v>
                </c:pt>
                <c:pt idx="338">
                  <c:v>30.495469851077857</c:v>
                </c:pt>
                <c:pt idx="339">
                  <c:v>32.205641593557289</c:v>
                </c:pt>
                <c:pt idx="340">
                  <c:v>31.530665920770844</c:v>
                </c:pt>
                <c:pt idx="341">
                  <c:v>22.84090712858729</c:v>
                </c:pt>
                <c:pt idx="342">
                  <c:v>33.387229774410727</c:v>
                </c:pt>
                <c:pt idx="343">
                  <c:v>33.241949041863549</c:v>
                </c:pt>
                <c:pt idx="344">
                  <c:v>32.122181771357667</c:v>
                </c:pt>
                <c:pt idx="345">
                  <c:v>33.086776124711037</c:v>
                </c:pt>
                <c:pt idx="346">
                  <c:v>27.933094822921049</c:v>
                </c:pt>
                <c:pt idx="347">
                  <c:v>34.497991462366443</c:v>
                </c:pt>
                <c:pt idx="348">
                  <c:v>32.583971250265677</c:v>
                </c:pt>
                <c:pt idx="349">
                  <c:v>33.011480869419728</c:v>
                </c:pt>
                <c:pt idx="350">
                  <c:v>27.722960627664527</c:v>
                </c:pt>
                <c:pt idx="351">
                  <c:v>29.364304721295095</c:v>
                </c:pt>
                <c:pt idx="352">
                  <c:v>29.986638771189732</c:v>
                </c:pt>
                <c:pt idx="353">
                  <c:v>31.527490456744989</c:v>
                </c:pt>
                <c:pt idx="354">
                  <c:v>31.10822402067221</c:v>
                </c:pt>
                <c:pt idx="355">
                  <c:v>31.770749737417486</c:v>
                </c:pt>
                <c:pt idx="356">
                  <c:v>34.431246254925505</c:v>
                </c:pt>
                <c:pt idx="357">
                  <c:v>31.151537823755916</c:v>
                </c:pt>
                <c:pt idx="358">
                  <c:v>30.237814922545091</c:v>
                </c:pt>
                <c:pt idx="359">
                  <c:v>30.031807372175976</c:v>
                </c:pt>
                <c:pt idx="360">
                  <c:v>27.885550644600507</c:v>
                </c:pt>
                <c:pt idx="361">
                  <c:v>33.318190720288847</c:v>
                </c:pt>
                <c:pt idx="362">
                  <c:v>28.710111749283641</c:v>
                </c:pt>
                <c:pt idx="363">
                  <c:v>32.740824983256068</c:v>
                </c:pt>
                <c:pt idx="364">
                  <c:v>34.462918240898894</c:v>
                </c:pt>
                <c:pt idx="365">
                  <c:v>29.54438183896783</c:v>
                </c:pt>
                <c:pt idx="366">
                  <c:v>36.144678393410928</c:v>
                </c:pt>
                <c:pt idx="367">
                  <c:v>29.164099936535294</c:v>
                </c:pt>
                <c:pt idx="368">
                  <c:v>28.045916319769589</c:v>
                </c:pt>
                <c:pt idx="369">
                  <c:v>28.933289503014983</c:v>
                </c:pt>
                <c:pt idx="370">
                  <c:v>27.473298952363493</c:v>
                </c:pt>
                <c:pt idx="371">
                  <c:v>25.301150878439437</c:v>
                </c:pt>
                <c:pt idx="372">
                  <c:v>28.883605278640779</c:v>
                </c:pt>
                <c:pt idx="373">
                  <c:v>30.48947113660186</c:v>
                </c:pt>
                <c:pt idx="374">
                  <c:v>33.354916803457762</c:v>
                </c:pt>
                <c:pt idx="375">
                  <c:v>27.69284297966302</c:v>
                </c:pt>
                <c:pt idx="376">
                  <c:v>25.509603552347713</c:v>
                </c:pt>
                <c:pt idx="377">
                  <c:v>29.372520023901934</c:v>
                </c:pt>
                <c:pt idx="378">
                  <c:v>30.350254305769013</c:v>
                </c:pt>
                <c:pt idx="379">
                  <c:v>31.028042777604501</c:v>
                </c:pt>
                <c:pt idx="380">
                  <c:v>28.526025309678023</c:v>
                </c:pt>
                <c:pt idx="381">
                  <c:v>28.920760975536869</c:v>
                </c:pt>
                <c:pt idx="382">
                  <c:v>29.558133288910497</c:v>
                </c:pt>
                <c:pt idx="383">
                  <c:v>29.121920275667634</c:v>
                </c:pt>
                <c:pt idx="384">
                  <c:v>27.544632485334269</c:v>
                </c:pt>
                <c:pt idx="385">
                  <c:v>27.642193220702133</c:v>
                </c:pt>
                <c:pt idx="386">
                  <c:v>29.678341397217025</c:v>
                </c:pt>
                <c:pt idx="387">
                  <c:v>26.945247661221732</c:v>
                </c:pt>
                <c:pt idx="388">
                  <c:v>27.868022687642515</c:v>
                </c:pt>
                <c:pt idx="389">
                  <c:v>27.355593463707372</c:v>
                </c:pt>
                <c:pt idx="390">
                  <c:v>28.870506505433269</c:v>
                </c:pt>
                <c:pt idx="391">
                  <c:v>26.711489897208569</c:v>
                </c:pt>
                <c:pt idx="392">
                  <c:v>27.893775219344892</c:v>
                </c:pt>
                <c:pt idx="393">
                  <c:v>26.688662900188326</c:v>
                </c:pt>
                <c:pt idx="394">
                  <c:v>26.493336009294261</c:v>
                </c:pt>
                <c:pt idx="395">
                  <c:v>26.586457884558698</c:v>
                </c:pt>
                <c:pt idx="396">
                  <c:v>28.48759299131552</c:v>
                </c:pt>
                <c:pt idx="397">
                  <c:v>23.158467269059166</c:v>
                </c:pt>
                <c:pt idx="398">
                  <c:v>28.164469544805552</c:v>
                </c:pt>
                <c:pt idx="399">
                  <c:v>28.211385263474632</c:v>
                </c:pt>
                <c:pt idx="400">
                  <c:v>28.137101031430195</c:v>
                </c:pt>
                <c:pt idx="401">
                  <c:v>23.886432284515813</c:v>
                </c:pt>
                <c:pt idx="402">
                  <c:v>30.103446488535766</c:v>
                </c:pt>
                <c:pt idx="403">
                  <c:v>26.931616650338384</c:v>
                </c:pt>
                <c:pt idx="404">
                  <c:v>28.507099075325968</c:v>
                </c:pt>
                <c:pt idx="405">
                  <c:v>32.171147704068275</c:v>
                </c:pt>
                <c:pt idx="406">
                  <c:v>30.418905221307735</c:v>
                </c:pt>
                <c:pt idx="407">
                  <c:v>30.153616973328383</c:v>
                </c:pt>
                <c:pt idx="408">
                  <c:v>28.137932671622075</c:v>
                </c:pt>
                <c:pt idx="409">
                  <c:v>29.408521178131505</c:v>
                </c:pt>
                <c:pt idx="410">
                  <c:v>28.092126169322619</c:v>
                </c:pt>
                <c:pt idx="411">
                  <c:v>27.977194951845249</c:v>
                </c:pt>
                <c:pt idx="412">
                  <c:v>28.955425526179127</c:v>
                </c:pt>
                <c:pt idx="413">
                  <c:v>24.413575561569093</c:v>
                </c:pt>
                <c:pt idx="414">
                  <c:v>28.637294955395348</c:v>
                </c:pt>
                <c:pt idx="415">
                  <c:v>30.518221857388667</c:v>
                </c:pt>
                <c:pt idx="416">
                  <c:v>29.176528507245465</c:v>
                </c:pt>
                <c:pt idx="417">
                  <c:v>29.755156708778507</c:v>
                </c:pt>
                <c:pt idx="418">
                  <c:v>24.52251190651544</c:v>
                </c:pt>
                <c:pt idx="419">
                  <c:v>31.669864839647023</c:v>
                </c:pt>
                <c:pt idx="420">
                  <c:v>29.587703191240344</c:v>
                </c:pt>
                <c:pt idx="421">
                  <c:v>36.879749664729545</c:v>
                </c:pt>
                <c:pt idx="422">
                  <c:v>23.532676871689745</c:v>
                </c:pt>
                <c:pt idx="423">
                  <c:v>31.072672969182513</c:v>
                </c:pt>
                <c:pt idx="424">
                  <c:v>31.000478604686961</c:v>
                </c:pt>
                <c:pt idx="425">
                  <c:v>32.751761201395084</c:v>
                </c:pt>
                <c:pt idx="426">
                  <c:v>33.768662853148719</c:v>
                </c:pt>
                <c:pt idx="427">
                  <c:v>30.762549592315128</c:v>
                </c:pt>
                <c:pt idx="428">
                  <c:v>30.786701604552057</c:v>
                </c:pt>
                <c:pt idx="429">
                  <c:v>32.786617264859089</c:v>
                </c:pt>
                <c:pt idx="430">
                  <c:v>29.643242161885823</c:v>
                </c:pt>
                <c:pt idx="431">
                  <c:v>32.4857755914948</c:v>
                </c:pt>
                <c:pt idx="432">
                  <c:v>27.806353375501011</c:v>
                </c:pt>
                <c:pt idx="433">
                  <c:v>31.343433161364867</c:v>
                </c:pt>
                <c:pt idx="434">
                  <c:v>31.567020182777568</c:v>
                </c:pt>
                <c:pt idx="435">
                  <c:v>30.524123107531302</c:v>
                </c:pt>
                <c:pt idx="436">
                  <c:v>33.201579646168334</c:v>
                </c:pt>
                <c:pt idx="437">
                  <c:v>29.1991819829381</c:v>
                </c:pt>
                <c:pt idx="438">
                  <c:v>31.041796763172187</c:v>
                </c:pt>
                <c:pt idx="439">
                  <c:v>30.558323688114378</c:v>
                </c:pt>
                <c:pt idx="440">
                  <c:v>28.765034210540364</c:v>
                </c:pt>
                <c:pt idx="441">
                  <c:v>29.450383798064799</c:v>
                </c:pt>
                <c:pt idx="442">
                  <c:v>33.611208294223061</c:v>
                </c:pt>
                <c:pt idx="443">
                  <c:v>29.999598051506819</c:v>
                </c:pt>
                <c:pt idx="444">
                  <c:v>16.069932593537743</c:v>
                </c:pt>
                <c:pt idx="445">
                  <c:v>30.781884461088268</c:v>
                </c:pt>
                <c:pt idx="446">
                  <c:v>23.883750107263438</c:v>
                </c:pt>
                <c:pt idx="447">
                  <c:v>30.186245063626718</c:v>
                </c:pt>
                <c:pt idx="448">
                  <c:v>26.913162862173706</c:v>
                </c:pt>
                <c:pt idx="449">
                  <c:v>27.360569101562898</c:v>
                </c:pt>
                <c:pt idx="450">
                  <c:v>29.955562544075324</c:v>
                </c:pt>
                <c:pt idx="451">
                  <c:v>32.259438595351945</c:v>
                </c:pt>
                <c:pt idx="452">
                  <c:v>30.486880780138492</c:v>
                </c:pt>
                <c:pt idx="453">
                  <c:v>28.88232536028497</c:v>
                </c:pt>
                <c:pt idx="454">
                  <c:v>28.887897610848263</c:v>
                </c:pt>
                <c:pt idx="455">
                  <c:v>24.823354494189076</c:v>
                </c:pt>
                <c:pt idx="456">
                  <c:v>25.644572897409262</c:v>
                </c:pt>
                <c:pt idx="457">
                  <c:v>27.608849843481778</c:v>
                </c:pt>
                <c:pt idx="458">
                  <c:v>26.370711654654961</c:v>
                </c:pt>
                <c:pt idx="459">
                  <c:v>28.677079466846632</c:v>
                </c:pt>
                <c:pt idx="460">
                  <c:v>27.90355130817596</c:v>
                </c:pt>
                <c:pt idx="461">
                  <c:v>29.173936668298929</c:v>
                </c:pt>
                <c:pt idx="462">
                  <c:v>27.030662180247347</c:v>
                </c:pt>
                <c:pt idx="463">
                  <c:v>28.735844627801253</c:v>
                </c:pt>
                <c:pt idx="464">
                  <c:v>27.570583866792909</c:v>
                </c:pt>
                <c:pt idx="465">
                  <c:v>36.121335281760892</c:v>
                </c:pt>
                <c:pt idx="466">
                  <c:v>29.034873619651108</c:v>
                </c:pt>
                <c:pt idx="467">
                  <c:v>33.810996988821515</c:v>
                </c:pt>
                <c:pt idx="468">
                  <c:v>35.8922551872867</c:v>
                </c:pt>
                <c:pt idx="469">
                  <c:v>30.352821240413146</c:v>
                </c:pt>
                <c:pt idx="470">
                  <c:v>34.090592229650099</c:v>
                </c:pt>
                <c:pt idx="471">
                  <c:v>28.503376285370052</c:v>
                </c:pt>
                <c:pt idx="472">
                  <c:v>32.714871889053477</c:v>
                </c:pt>
                <c:pt idx="473">
                  <c:v>34.261453324173729</c:v>
                </c:pt>
                <c:pt idx="474">
                  <c:v>28.992186716033146</c:v>
                </c:pt>
                <c:pt idx="475">
                  <c:v>30.28549645085107</c:v>
                </c:pt>
                <c:pt idx="476">
                  <c:v>28.725768580275901</c:v>
                </c:pt>
                <c:pt idx="477">
                  <c:v>31.603066517619425</c:v>
                </c:pt>
                <c:pt idx="478">
                  <c:v>32.729491394191712</c:v>
                </c:pt>
                <c:pt idx="479">
                  <c:v>30.588218518283796</c:v>
                </c:pt>
                <c:pt idx="480">
                  <c:v>25.913627523858871</c:v>
                </c:pt>
                <c:pt idx="481">
                  <c:v>18.171839252560346</c:v>
                </c:pt>
                <c:pt idx="482">
                  <c:v>17.943106830747276</c:v>
                </c:pt>
                <c:pt idx="483">
                  <c:v>26.261315443966843</c:v>
                </c:pt>
                <c:pt idx="484">
                  <c:v>25.281430129026994</c:v>
                </c:pt>
                <c:pt idx="485">
                  <c:v>34.104000640931986</c:v>
                </c:pt>
                <c:pt idx="486">
                  <c:v>23.825769508546273</c:v>
                </c:pt>
                <c:pt idx="487">
                  <c:v>29.783606774740576</c:v>
                </c:pt>
                <c:pt idx="488">
                  <c:v>35.045621255831279</c:v>
                </c:pt>
                <c:pt idx="489">
                  <c:v>23.056941654324973</c:v>
                </c:pt>
                <c:pt idx="490">
                  <c:v>27.363087531182476</c:v>
                </c:pt>
                <c:pt idx="491">
                  <c:v>27.486468584712988</c:v>
                </c:pt>
                <c:pt idx="492">
                  <c:v>27.911635114558734</c:v>
                </c:pt>
                <c:pt idx="493">
                  <c:v>28.490099258322545</c:v>
                </c:pt>
                <c:pt idx="494">
                  <c:v>19.697152844487142</c:v>
                </c:pt>
                <c:pt idx="495">
                  <c:v>31.748840164474863</c:v>
                </c:pt>
                <c:pt idx="496">
                  <c:v>31.576874410836176</c:v>
                </c:pt>
                <c:pt idx="497">
                  <c:v>33.203496373218918</c:v>
                </c:pt>
                <c:pt idx="498">
                  <c:v>19.988434468849896</c:v>
                </c:pt>
                <c:pt idx="499">
                  <c:v>29.818640012551313</c:v>
                </c:pt>
                <c:pt idx="500">
                  <c:v>28.955551600136836</c:v>
                </c:pt>
                <c:pt idx="501">
                  <c:v>32.692518365525018</c:v>
                </c:pt>
                <c:pt idx="502">
                  <c:v>32.80383582416291</c:v>
                </c:pt>
                <c:pt idx="503">
                  <c:v>29.488651143276702</c:v>
                </c:pt>
                <c:pt idx="504">
                  <c:v>33.200004209602099</c:v>
                </c:pt>
                <c:pt idx="505">
                  <c:v>31.111263492846199</c:v>
                </c:pt>
                <c:pt idx="506">
                  <c:v>29.804596890753338</c:v>
                </c:pt>
                <c:pt idx="507">
                  <c:v>27.546005120289614</c:v>
                </c:pt>
                <c:pt idx="508">
                  <c:v>30.52653416788521</c:v>
                </c:pt>
                <c:pt idx="509">
                  <c:v>33.403612324689192</c:v>
                </c:pt>
                <c:pt idx="510">
                  <c:v>29.321768201568638</c:v>
                </c:pt>
                <c:pt idx="511">
                  <c:v>28.891509822732562</c:v>
                </c:pt>
                <c:pt idx="512">
                  <c:v>32.567664795336071</c:v>
                </c:pt>
                <c:pt idx="513">
                  <c:v>29.701163837662989</c:v>
                </c:pt>
                <c:pt idx="514">
                  <c:v>32.800189418310779</c:v>
                </c:pt>
                <c:pt idx="515">
                  <c:v>31.992970910025917</c:v>
                </c:pt>
                <c:pt idx="516">
                  <c:v>29.681215735633245</c:v>
                </c:pt>
                <c:pt idx="517">
                  <c:v>32.284777875137735</c:v>
                </c:pt>
                <c:pt idx="518">
                  <c:v>30.514105515069424</c:v>
                </c:pt>
                <c:pt idx="519">
                  <c:v>30.615790498212661</c:v>
                </c:pt>
                <c:pt idx="520">
                  <c:v>30.372121007541875</c:v>
                </c:pt>
                <c:pt idx="521">
                  <c:v>30.16643589917522</c:v>
                </c:pt>
                <c:pt idx="522">
                  <c:v>32.238177635790215</c:v>
                </c:pt>
                <c:pt idx="523">
                  <c:v>33.118277051968789</c:v>
                </c:pt>
                <c:pt idx="524">
                  <c:v>36.762892188195806</c:v>
                </c:pt>
                <c:pt idx="525">
                  <c:v>27.891919826848806</c:v>
                </c:pt>
                <c:pt idx="526">
                  <c:v>29.951419799744322</c:v>
                </c:pt>
                <c:pt idx="527">
                  <c:v>30.567380566969661</c:v>
                </c:pt>
                <c:pt idx="528">
                  <c:v>34.147190072997944</c:v>
                </c:pt>
                <c:pt idx="529">
                  <c:v>29.294603848128467</c:v>
                </c:pt>
                <c:pt idx="530">
                  <c:v>31.883428427416401</c:v>
                </c:pt>
                <c:pt idx="531">
                  <c:v>30.567495625628229</c:v>
                </c:pt>
                <c:pt idx="532">
                  <c:v>32.843191750600937</c:v>
                </c:pt>
                <c:pt idx="533">
                  <c:v>32.196996898466566</c:v>
                </c:pt>
                <c:pt idx="534">
                  <c:v>28.014928288509882</c:v>
                </c:pt>
                <c:pt idx="535">
                  <c:v>35.813724843467405</c:v>
                </c:pt>
                <c:pt idx="536">
                  <c:v>30.254887262953567</c:v>
                </c:pt>
                <c:pt idx="537">
                  <c:v>29.914578184279712</c:v>
                </c:pt>
                <c:pt idx="538">
                  <c:v>35.040910356213828</c:v>
                </c:pt>
                <c:pt idx="539">
                  <c:v>33.997172574320402</c:v>
                </c:pt>
                <c:pt idx="540">
                  <c:v>29.650530644332228</c:v>
                </c:pt>
                <c:pt idx="541">
                  <c:v>36.237983842185528</c:v>
                </c:pt>
                <c:pt idx="542">
                  <c:v>24.64779805485739</c:v>
                </c:pt>
                <c:pt idx="543">
                  <c:v>29.531295235172863</c:v>
                </c:pt>
                <c:pt idx="544">
                  <c:v>32.075109266536892</c:v>
                </c:pt>
                <c:pt idx="545">
                  <c:v>28.568086384590721</c:v>
                </c:pt>
                <c:pt idx="546">
                  <c:v>32.282064697188517</c:v>
                </c:pt>
                <c:pt idx="547">
                  <c:v>14.073556644085459</c:v>
                </c:pt>
                <c:pt idx="548">
                  <c:v>33.204200439024575</c:v>
                </c:pt>
                <c:pt idx="549">
                  <c:v>25.795255675881322</c:v>
                </c:pt>
                <c:pt idx="550">
                  <c:v>208.6940702545923</c:v>
                </c:pt>
                <c:pt idx="551">
                  <c:v>38.513129393041858</c:v>
                </c:pt>
                <c:pt idx="552">
                  <c:v>30.780551034902274</c:v>
                </c:pt>
                <c:pt idx="553">
                  <c:v>34.634403847776554</c:v>
                </c:pt>
                <c:pt idx="554">
                  <c:v>33.96411603169868</c:v>
                </c:pt>
                <c:pt idx="555">
                  <c:v>28.430587391063252</c:v>
                </c:pt>
                <c:pt idx="556">
                  <c:v>31.517360506776399</c:v>
                </c:pt>
                <c:pt idx="557">
                  <c:v>33.72223598045148</c:v>
                </c:pt>
                <c:pt idx="558">
                  <c:v>32.081370070854362</c:v>
                </c:pt>
                <c:pt idx="559">
                  <c:v>33.027395731968092</c:v>
                </c:pt>
                <c:pt idx="560">
                  <c:v>25.493868618894901</c:v>
                </c:pt>
                <c:pt idx="561">
                  <c:v>31.416455341609414</c:v>
                </c:pt>
                <c:pt idx="562">
                  <c:v>34.959473068993702</c:v>
                </c:pt>
                <c:pt idx="563">
                  <c:v>33.489958407240145</c:v>
                </c:pt>
                <c:pt idx="564">
                  <c:v>31.37647246590263</c:v>
                </c:pt>
                <c:pt idx="565">
                  <c:v>28.365682757593429</c:v>
                </c:pt>
                <c:pt idx="566">
                  <c:v>32.991597023407131</c:v>
                </c:pt>
                <c:pt idx="567">
                  <c:v>30.899818492649807</c:v>
                </c:pt>
                <c:pt idx="568">
                  <c:v>28.680508556266396</c:v>
                </c:pt>
                <c:pt idx="569">
                  <c:v>25.15040083893312</c:v>
                </c:pt>
                <c:pt idx="570">
                  <c:v>29.494109458246115</c:v>
                </c:pt>
                <c:pt idx="571">
                  <c:v>28.149890735089109</c:v>
                </c:pt>
                <c:pt idx="572">
                  <c:v>32.831446574865438</c:v>
                </c:pt>
                <c:pt idx="573">
                  <c:v>29.973657104334698</c:v>
                </c:pt>
                <c:pt idx="574">
                  <c:v>32.158805934072575</c:v>
                </c:pt>
                <c:pt idx="575">
                  <c:v>33.220870050958169</c:v>
                </c:pt>
                <c:pt idx="576">
                  <c:v>32.822204654179842</c:v>
                </c:pt>
                <c:pt idx="577">
                  <c:v>31.949223536635181</c:v>
                </c:pt>
                <c:pt idx="578">
                  <c:v>29.631704764323011</c:v>
                </c:pt>
                <c:pt idx="579">
                  <c:v>32.356873729548752</c:v>
                </c:pt>
                <c:pt idx="580">
                  <c:v>29.398336013702249</c:v>
                </c:pt>
                <c:pt idx="581">
                  <c:v>28.757326017188269</c:v>
                </c:pt>
                <c:pt idx="582">
                  <c:v>32.628173037606786</c:v>
                </c:pt>
                <c:pt idx="583">
                  <c:v>28.817825753050606</c:v>
                </c:pt>
                <c:pt idx="584">
                  <c:v>36.280788312064814</c:v>
                </c:pt>
                <c:pt idx="585">
                  <c:v>33.081038314252268</c:v>
                </c:pt>
                <c:pt idx="586">
                  <c:v>30.451272835404083</c:v>
                </c:pt>
                <c:pt idx="587">
                  <c:v>31.361931688515856</c:v>
                </c:pt>
                <c:pt idx="588">
                  <c:v>28.640525987843738</c:v>
                </c:pt>
                <c:pt idx="589">
                  <c:v>27.775271607402548</c:v>
                </c:pt>
                <c:pt idx="590">
                  <c:v>30.243883692127682</c:v>
                </c:pt>
                <c:pt idx="591">
                  <c:v>31.961868218619763</c:v>
                </c:pt>
                <c:pt idx="592">
                  <c:v>28.609150641632787</c:v>
                </c:pt>
                <c:pt idx="593">
                  <c:v>29.674072555120681</c:v>
                </c:pt>
                <c:pt idx="594">
                  <c:v>31.663490371949145</c:v>
                </c:pt>
                <c:pt idx="595">
                  <c:v>32.041977170218111</c:v>
                </c:pt>
                <c:pt idx="596">
                  <c:v>28.641714737217185</c:v>
                </c:pt>
                <c:pt idx="597">
                  <c:v>31.071946591634696</c:v>
                </c:pt>
                <c:pt idx="598">
                  <c:v>29.479141458118946</c:v>
                </c:pt>
                <c:pt idx="599">
                  <c:v>28.73583480590549</c:v>
                </c:pt>
                <c:pt idx="600">
                  <c:v>24.414110292476007</c:v>
                </c:pt>
                <c:pt idx="601">
                  <c:v>32.119423610273728</c:v>
                </c:pt>
                <c:pt idx="602">
                  <c:v>28.723880255343641</c:v>
                </c:pt>
                <c:pt idx="603">
                  <c:v>29.392153165353633</c:v>
                </c:pt>
                <c:pt idx="604">
                  <c:v>31.172371827666932</c:v>
                </c:pt>
                <c:pt idx="605">
                  <c:v>31.876933080908056</c:v>
                </c:pt>
                <c:pt idx="606">
                  <c:v>28.576794236586458</c:v>
                </c:pt>
                <c:pt idx="607">
                  <c:v>29.201266682975884</c:v>
                </c:pt>
                <c:pt idx="608">
                  <c:v>32.504468033252991</c:v>
                </c:pt>
                <c:pt idx="609">
                  <c:v>29.535635809528888</c:v>
                </c:pt>
                <c:pt idx="610">
                  <c:v>32.429231249814066</c:v>
                </c:pt>
                <c:pt idx="611">
                  <c:v>29.886206349400091</c:v>
                </c:pt>
                <c:pt idx="612">
                  <c:v>28.724941902341566</c:v>
                </c:pt>
                <c:pt idx="613">
                  <c:v>27.033650395269465</c:v>
                </c:pt>
                <c:pt idx="614">
                  <c:v>31.19492134167464</c:v>
                </c:pt>
                <c:pt idx="615">
                  <c:v>34.680757022468264</c:v>
                </c:pt>
                <c:pt idx="616">
                  <c:v>28.425571028542006</c:v>
                </c:pt>
                <c:pt idx="617">
                  <c:v>30.273537679873726</c:v>
                </c:pt>
                <c:pt idx="618">
                  <c:v>28.242683862920373</c:v>
                </c:pt>
                <c:pt idx="619">
                  <c:v>29.542302393588837</c:v>
                </c:pt>
                <c:pt idx="620">
                  <c:v>28.444717966130476</c:v>
                </c:pt>
                <c:pt idx="621">
                  <c:v>29.904631931202754</c:v>
                </c:pt>
                <c:pt idx="622">
                  <c:v>27.635353288908547</c:v>
                </c:pt>
                <c:pt idx="623">
                  <c:v>28.846280673081345</c:v>
                </c:pt>
                <c:pt idx="624">
                  <c:v>26.828918851802101</c:v>
                </c:pt>
                <c:pt idx="625">
                  <c:v>26.828918851802101</c:v>
                </c:pt>
                <c:pt idx="626">
                  <c:v>30.912672403630793</c:v>
                </c:pt>
                <c:pt idx="627">
                  <c:v>27.339593137111628</c:v>
                </c:pt>
                <c:pt idx="628">
                  <c:v>24.27310876618764</c:v>
                </c:pt>
                <c:pt idx="629">
                  <c:v>21.279353453789131</c:v>
                </c:pt>
                <c:pt idx="630">
                  <c:v>31.186174576988776</c:v>
                </c:pt>
                <c:pt idx="631">
                  <c:v>29.489171782510837</c:v>
                </c:pt>
                <c:pt idx="632">
                  <c:v>27.321749900047799</c:v>
                </c:pt>
                <c:pt idx="633">
                  <c:v>27.648724669348994</c:v>
                </c:pt>
                <c:pt idx="634">
                  <c:v>21.702213895902908</c:v>
                </c:pt>
                <c:pt idx="635">
                  <c:v>31.81573428114411</c:v>
                </c:pt>
                <c:pt idx="636">
                  <c:v>33.429620569121454</c:v>
                </c:pt>
                <c:pt idx="637">
                  <c:v>26.413214057277727</c:v>
                </c:pt>
                <c:pt idx="638">
                  <c:v>34.454962721047096</c:v>
                </c:pt>
                <c:pt idx="639">
                  <c:v>23.842852141731885</c:v>
                </c:pt>
                <c:pt idx="640">
                  <c:v>30.497453885912691</c:v>
                </c:pt>
                <c:pt idx="641">
                  <c:v>30.767978367829933</c:v>
                </c:pt>
                <c:pt idx="642">
                  <c:v>27.740632885940911</c:v>
                </c:pt>
                <c:pt idx="643">
                  <c:v>32.693777840927503</c:v>
                </c:pt>
                <c:pt idx="644">
                  <c:v>24.399280723237851</c:v>
                </c:pt>
                <c:pt idx="645">
                  <c:v>24.084906468104148</c:v>
                </c:pt>
                <c:pt idx="646">
                  <c:v>30.188928515235748</c:v>
                </c:pt>
                <c:pt idx="647">
                  <c:v>32.98437585210231</c:v>
                </c:pt>
                <c:pt idx="648">
                  <c:v>28.928568662430909</c:v>
                </c:pt>
                <c:pt idx="649">
                  <c:v>23.739745741760025</c:v>
                </c:pt>
                <c:pt idx="650">
                  <c:v>28.967975028936131</c:v>
                </c:pt>
                <c:pt idx="651">
                  <c:v>27.507597819725426</c:v>
                </c:pt>
                <c:pt idx="652">
                  <c:v>31.058539970692564</c:v>
                </c:pt>
                <c:pt idx="653">
                  <c:v>34.786606712702749</c:v>
                </c:pt>
                <c:pt idx="654">
                  <c:v>32.457526488529915</c:v>
                </c:pt>
                <c:pt idx="655">
                  <c:v>24.616374895910106</c:v>
                </c:pt>
                <c:pt idx="656">
                  <c:v>28.370149059851265</c:v>
                </c:pt>
                <c:pt idx="657">
                  <c:v>31.570765324053152</c:v>
                </c:pt>
                <c:pt idx="658">
                  <c:v>29.54835529330747</c:v>
                </c:pt>
                <c:pt idx="659">
                  <c:v>30.135062559718051</c:v>
                </c:pt>
                <c:pt idx="660">
                  <c:v>29.036780808886331</c:v>
                </c:pt>
                <c:pt idx="661">
                  <c:v>32.058262524655227</c:v>
                </c:pt>
                <c:pt idx="662">
                  <c:v>31.415994962216629</c:v>
                </c:pt>
                <c:pt idx="663">
                  <c:v>33.771612889020993</c:v>
                </c:pt>
                <c:pt idx="664">
                  <c:v>26.930115513185314</c:v>
                </c:pt>
                <c:pt idx="665">
                  <c:v>31.968949098247251</c:v>
                </c:pt>
                <c:pt idx="666">
                  <c:v>33.145550495721494</c:v>
                </c:pt>
                <c:pt idx="667">
                  <c:v>28.791485826780615</c:v>
                </c:pt>
                <c:pt idx="668">
                  <c:v>29.392929568445147</c:v>
                </c:pt>
                <c:pt idx="669">
                  <c:v>30.790423699145048</c:v>
                </c:pt>
                <c:pt idx="670">
                  <c:v>33.323337456902223</c:v>
                </c:pt>
                <c:pt idx="671">
                  <c:v>32.887285954614171</c:v>
                </c:pt>
                <c:pt idx="672">
                  <c:v>26.482326027295805</c:v>
                </c:pt>
                <c:pt idx="673">
                  <c:v>29.46049614132437</c:v>
                </c:pt>
                <c:pt idx="674">
                  <c:v>30.373782792677975</c:v>
                </c:pt>
                <c:pt idx="675">
                  <c:v>28.415359791789808</c:v>
                </c:pt>
                <c:pt idx="676">
                  <c:v>33.438371142046172</c:v>
                </c:pt>
                <c:pt idx="677">
                  <c:v>29.182492661347005</c:v>
                </c:pt>
                <c:pt idx="678">
                  <c:v>34.073582385302515</c:v>
                </c:pt>
                <c:pt idx="679">
                  <c:v>23.256163389959909</c:v>
                </c:pt>
                <c:pt idx="680">
                  <c:v>30.010208415561237</c:v>
                </c:pt>
                <c:pt idx="681">
                  <c:v>32.849324772637708</c:v>
                </c:pt>
                <c:pt idx="682">
                  <c:v>37.098558771438078</c:v>
                </c:pt>
                <c:pt idx="683">
                  <c:v>32.322416172193911</c:v>
                </c:pt>
                <c:pt idx="684">
                  <c:v>28.492994700110202</c:v>
                </c:pt>
                <c:pt idx="685">
                  <c:v>31.401798988380499</c:v>
                </c:pt>
                <c:pt idx="686">
                  <c:v>33.364692349801246</c:v>
                </c:pt>
                <c:pt idx="687">
                  <c:v>29.733263114731024</c:v>
                </c:pt>
                <c:pt idx="688">
                  <c:v>29.919906805814989</c:v>
                </c:pt>
                <c:pt idx="689">
                  <c:v>33.976171693266174</c:v>
                </c:pt>
                <c:pt idx="690">
                  <c:v>35.01119959299902</c:v>
                </c:pt>
                <c:pt idx="691">
                  <c:v>33.445450004830249</c:v>
                </c:pt>
                <c:pt idx="692">
                  <c:v>31.964664670963728</c:v>
                </c:pt>
                <c:pt idx="693">
                  <c:v>26.872990494501806</c:v>
                </c:pt>
                <c:pt idx="694">
                  <c:v>33.235434358654039</c:v>
                </c:pt>
                <c:pt idx="695">
                  <c:v>31.883348139419986</c:v>
                </c:pt>
                <c:pt idx="696">
                  <c:v>31.994036494063508</c:v>
                </c:pt>
                <c:pt idx="697">
                  <c:v>30.281455924739369</c:v>
                </c:pt>
                <c:pt idx="698">
                  <c:v>31.013382512571724</c:v>
                </c:pt>
                <c:pt idx="699">
                  <c:v>37.636865924990879</c:v>
                </c:pt>
                <c:pt idx="700">
                  <c:v>33.970024076799447</c:v>
                </c:pt>
                <c:pt idx="701">
                  <c:v>35.44404979388375</c:v>
                </c:pt>
                <c:pt idx="702">
                  <c:v>32.174414274925262</c:v>
                </c:pt>
                <c:pt idx="703">
                  <c:v>35.3711585549555</c:v>
                </c:pt>
                <c:pt idx="704">
                  <c:v>39.279995896777187</c:v>
                </c:pt>
                <c:pt idx="705">
                  <c:v>32.743483710057163</c:v>
                </c:pt>
                <c:pt idx="706">
                  <c:v>35.278822591099562</c:v>
                </c:pt>
                <c:pt idx="707">
                  <c:v>38.406960769348196</c:v>
                </c:pt>
                <c:pt idx="708">
                  <c:v>34.482392064599466</c:v>
                </c:pt>
                <c:pt idx="709">
                  <c:v>31.77774411680258</c:v>
                </c:pt>
                <c:pt idx="710">
                  <c:v>34.152134749305155</c:v>
                </c:pt>
                <c:pt idx="711">
                  <c:v>29.069144829558212</c:v>
                </c:pt>
                <c:pt idx="712">
                  <c:v>35.700966908493193</c:v>
                </c:pt>
                <c:pt idx="713">
                  <c:v>30.894921380180968</c:v>
                </c:pt>
                <c:pt idx="714">
                  <c:v>33.347829697586903</c:v>
                </c:pt>
                <c:pt idx="715">
                  <c:v>34.176332589129977</c:v>
                </c:pt>
                <c:pt idx="716">
                  <c:v>34.660487503063457</c:v>
                </c:pt>
                <c:pt idx="717">
                  <c:v>33.019469790155867</c:v>
                </c:pt>
                <c:pt idx="718">
                  <c:v>31.252857075933633</c:v>
                </c:pt>
                <c:pt idx="719">
                  <c:v>36.213980444387389</c:v>
                </c:pt>
                <c:pt idx="720">
                  <c:v>34.577495903110304</c:v>
                </c:pt>
                <c:pt idx="721">
                  <c:v>31.482524506910359</c:v>
                </c:pt>
                <c:pt idx="722">
                  <c:v>35.607580190847159</c:v>
                </c:pt>
                <c:pt idx="723">
                  <c:v>32.383785835243877</c:v>
                </c:pt>
                <c:pt idx="724">
                  <c:v>30.544388073443805</c:v>
                </c:pt>
                <c:pt idx="725">
                  <c:v>35.278020555458447</c:v>
                </c:pt>
                <c:pt idx="726">
                  <c:v>29.059974751312581</c:v>
                </c:pt>
                <c:pt idx="727">
                  <c:v>35.028021511463351</c:v>
                </c:pt>
                <c:pt idx="728">
                  <c:v>34.665884578308876</c:v>
                </c:pt>
                <c:pt idx="729">
                  <c:v>35.559325662794166</c:v>
                </c:pt>
                <c:pt idx="730">
                  <c:v>31.913224481086573</c:v>
                </c:pt>
                <c:pt idx="731">
                  <c:v>29.909378584848362</c:v>
                </c:pt>
                <c:pt idx="732">
                  <c:v>34.376498700965449</c:v>
                </c:pt>
                <c:pt idx="733">
                  <c:v>34.081488195136075</c:v>
                </c:pt>
                <c:pt idx="734">
                  <c:v>27.271903272268979</c:v>
                </c:pt>
                <c:pt idx="735">
                  <c:v>31.60200197774892</c:v>
                </c:pt>
                <c:pt idx="736">
                  <c:v>26.744647838214789</c:v>
                </c:pt>
                <c:pt idx="737">
                  <c:v>29.808539502819798</c:v>
                </c:pt>
                <c:pt idx="738">
                  <c:v>31.793990361795629</c:v>
                </c:pt>
                <c:pt idx="739">
                  <c:v>32.542957937403145</c:v>
                </c:pt>
                <c:pt idx="740">
                  <c:v>27.51238927143687</c:v>
                </c:pt>
                <c:pt idx="741">
                  <c:v>31.131002620940876</c:v>
                </c:pt>
                <c:pt idx="742">
                  <c:v>34.514830215567208</c:v>
                </c:pt>
                <c:pt idx="743">
                  <c:v>32.92900425861886</c:v>
                </c:pt>
                <c:pt idx="744">
                  <c:v>30.07040883286534</c:v>
                </c:pt>
                <c:pt idx="745">
                  <c:v>31.46446401753461</c:v>
                </c:pt>
                <c:pt idx="746">
                  <c:v>23.642952784345223</c:v>
                </c:pt>
                <c:pt idx="747">
                  <c:v>30.039351553032979</c:v>
                </c:pt>
                <c:pt idx="748">
                  <c:v>29.756470724659632</c:v>
                </c:pt>
                <c:pt idx="749">
                  <c:v>31.417414866941687</c:v>
                </c:pt>
                <c:pt idx="750">
                  <c:v>33.339877945075287</c:v>
                </c:pt>
                <c:pt idx="751">
                  <c:v>28.934202327528151</c:v>
                </c:pt>
                <c:pt idx="752">
                  <c:v>28.286740397379475</c:v>
                </c:pt>
                <c:pt idx="753">
                  <c:v>32.036126351092719</c:v>
                </c:pt>
                <c:pt idx="754">
                  <c:v>25.850794974878248</c:v>
                </c:pt>
                <c:pt idx="755">
                  <c:v>31.433766138699028</c:v>
                </c:pt>
                <c:pt idx="756">
                  <c:v>28.70848307365145</c:v>
                </c:pt>
                <c:pt idx="757">
                  <c:v>31.359406223237222</c:v>
                </c:pt>
                <c:pt idx="758">
                  <c:v>32.870814043209876</c:v>
                </c:pt>
                <c:pt idx="759">
                  <c:v>28.24739421814462</c:v>
                </c:pt>
                <c:pt idx="760">
                  <c:v>29.184171331224146</c:v>
                </c:pt>
                <c:pt idx="761">
                  <c:v>28.482063244403932</c:v>
                </c:pt>
                <c:pt idx="762">
                  <c:v>27.517661293130459</c:v>
                </c:pt>
                <c:pt idx="763">
                  <c:v>35.201845394189263</c:v>
                </c:pt>
                <c:pt idx="764">
                  <c:v>23.131930683930044</c:v>
                </c:pt>
                <c:pt idx="765">
                  <c:v>26.990461779753822</c:v>
                </c:pt>
                <c:pt idx="766">
                  <c:v>24.752024156663065</c:v>
                </c:pt>
                <c:pt idx="767">
                  <c:v>34.146653423894158</c:v>
                </c:pt>
                <c:pt idx="768">
                  <c:v>30.172496553525008</c:v>
                </c:pt>
                <c:pt idx="769">
                  <c:v>29.691646478165957</c:v>
                </c:pt>
                <c:pt idx="770">
                  <c:v>31.244911693257176</c:v>
                </c:pt>
                <c:pt idx="771">
                  <c:v>24.803217151820952</c:v>
                </c:pt>
                <c:pt idx="772">
                  <c:v>30.227340323813749</c:v>
                </c:pt>
                <c:pt idx="773">
                  <c:v>32.331161063623</c:v>
                </c:pt>
                <c:pt idx="774">
                  <c:v>30.796530151863994</c:v>
                </c:pt>
                <c:pt idx="775">
                  <c:v>28.491413219479412</c:v>
                </c:pt>
                <c:pt idx="776">
                  <c:v>27.426322859168209</c:v>
                </c:pt>
                <c:pt idx="777">
                  <c:v>35.133862252126818</c:v>
                </c:pt>
                <c:pt idx="778">
                  <c:v>13.934242465683173</c:v>
                </c:pt>
                <c:pt idx="779">
                  <c:v>22.585114185863588</c:v>
                </c:pt>
                <c:pt idx="780">
                  <c:v>24.933280881628789</c:v>
                </c:pt>
                <c:pt idx="781">
                  <c:v>28.228405819959779</c:v>
                </c:pt>
                <c:pt idx="782">
                  <c:v>27.324080690375425</c:v>
                </c:pt>
                <c:pt idx="783">
                  <c:v>25.057925179010532</c:v>
                </c:pt>
                <c:pt idx="784">
                  <c:v>29.921239759731534</c:v>
                </c:pt>
                <c:pt idx="785">
                  <c:v>31.010643954213947</c:v>
                </c:pt>
                <c:pt idx="786">
                  <c:v>25.71738669859986</c:v>
                </c:pt>
                <c:pt idx="787">
                  <c:v>26.791768092333612</c:v>
                </c:pt>
                <c:pt idx="788">
                  <c:v>25.662324537670685</c:v>
                </c:pt>
                <c:pt idx="789">
                  <c:v>29.378007434707872</c:v>
                </c:pt>
                <c:pt idx="790">
                  <c:v>30.802592483905869</c:v>
                </c:pt>
                <c:pt idx="791">
                  <c:v>26.985617479593571</c:v>
                </c:pt>
                <c:pt idx="792">
                  <c:v>24.050602460860414</c:v>
                </c:pt>
                <c:pt idx="793">
                  <c:v>27.088770083469733</c:v>
                </c:pt>
                <c:pt idx="794">
                  <c:v>25.183583057118796</c:v>
                </c:pt>
                <c:pt idx="795">
                  <c:v>30.300049880813631</c:v>
                </c:pt>
                <c:pt idx="796">
                  <c:v>29.261202323041083</c:v>
                </c:pt>
                <c:pt idx="797">
                  <c:v>28.905778535631121</c:v>
                </c:pt>
                <c:pt idx="798">
                  <c:v>25.918747885572913</c:v>
                </c:pt>
                <c:pt idx="799">
                  <c:v>25.882796475299866</c:v>
                </c:pt>
                <c:pt idx="800">
                  <c:v>27.033545642805169</c:v>
                </c:pt>
                <c:pt idx="801">
                  <c:v>27.736887604584805</c:v>
                </c:pt>
                <c:pt idx="802">
                  <c:v>26.022803924384771</c:v>
                </c:pt>
                <c:pt idx="803">
                  <c:v>22.03803117649089</c:v>
                </c:pt>
                <c:pt idx="804">
                  <c:v>28.556792636751258</c:v>
                </c:pt>
                <c:pt idx="805">
                  <c:v>26.619651623272883</c:v>
                </c:pt>
                <c:pt idx="806">
                  <c:v>27.318073670406982</c:v>
                </c:pt>
                <c:pt idx="807">
                  <c:v>26.479450619077792</c:v>
                </c:pt>
                <c:pt idx="808">
                  <c:v>22.369005669842132</c:v>
                </c:pt>
                <c:pt idx="809">
                  <c:v>28.41381173112535</c:v>
                </c:pt>
                <c:pt idx="810">
                  <c:v>28.686726004053572</c:v>
                </c:pt>
                <c:pt idx="811">
                  <c:v>24.611069475671016</c:v>
                </c:pt>
                <c:pt idx="812">
                  <c:v>26.134071424361537</c:v>
                </c:pt>
                <c:pt idx="813">
                  <c:v>21.915509486028242</c:v>
                </c:pt>
                <c:pt idx="814">
                  <c:v>25.097848581485668</c:v>
                </c:pt>
                <c:pt idx="815">
                  <c:v>28.90171093333333</c:v>
                </c:pt>
                <c:pt idx="816">
                  <c:v>27.25390440132513</c:v>
                </c:pt>
                <c:pt idx="817">
                  <c:v>25.962550872878261</c:v>
                </c:pt>
                <c:pt idx="818">
                  <c:v>21.262053297925341</c:v>
                </c:pt>
                <c:pt idx="819">
                  <c:v>24.801160196817193</c:v>
                </c:pt>
                <c:pt idx="820">
                  <c:v>23.828930484402491</c:v>
                </c:pt>
                <c:pt idx="821">
                  <c:v>22.799621697003754</c:v>
                </c:pt>
                <c:pt idx="822">
                  <c:v>23.154340820407295</c:v>
                </c:pt>
                <c:pt idx="823">
                  <c:v>21.73645809573798</c:v>
                </c:pt>
                <c:pt idx="824">
                  <c:v>24.093436932068926</c:v>
                </c:pt>
                <c:pt idx="825">
                  <c:v>24.14878180421681</c:v>
                </c:pt>
                <c:pt idx="826">
                  <c:v>24.960852793052709</c:v>
                </c:pt>
                <c:pt idx="827">
                  <c:v>22.724243786526237</c:v>
                </c:pt>
                <c:pt idx="828">
                  <c:v>25.145816077560426</c:v>
                </c:pt>
                <c:pt idx="829">
                  <c:v>27.741391998452976</c:v>
                </c:pt>
                <c:pt idx="830">
                  <c:v>21.807490347302711</c:v>
                </c:pt>
                <c:pt idx="831">
                  <c:v>27.156489223046229</c:v>
                </c:pt>
                <c:pt idx="832">
                  <c:v>26.537994960638144</c:v>
                </c:pt>
                <c:pt idx="833">
                  <c:v>24.198266345331572</c:v>
                </c:pt>
                <c:pt idx="834">
                  <c:v>23.658170877630113</c:v>
                </c:pt>
                <c:pt idx="835">
                  <c:v>20.609803911080686</c:v>
                </c:pt>
                <c:pt idx="836">
                  <c:v>19.657708179364285</c:v>
                </c:pt>
                <c:pt idx="837">
                  <c:v>20.837024170567453</c:v>
                </c:pt>
                <c:pt idx="838">
                  <c:v>23.321069776977925</c:v>
                </c:pt>
                <c:pt idx="839">
                  <c:v>21.53538788629929</c:v>
                </c:pt>
                <c:pt idx="840">
                  <c:v>28.326208925785888</c:v>
                </c:pt>
                <c:pt idx="841">
                  <c:v>28.0520442785092</c:v>
                </c:pt>
                <c:pt idx="842">
                  <c:v>27.517825777129531</c:v>
                </c:pt>
                <c:pt idx="843">
                  <c:v>22.267838471597578</c:v>
                </c:pt>
                <c:pt idx="844">
                  <c:v>26.422890459816756</c:v>
                </c:pt>
                <c:pt idx="845">
                  <c:v>26.422407415362443</c:v>
                </c:pt>
                <c:pt idx="846">
                  <c:v>24.45605052972045</c:v>
                </c:pt>
                <c:pt idx="847">
                  <c:v>18.23871426585243</c:v>
                </c:pt>
                <c:pt idx="848">
                  <c:v>26.031254300635219</c:v>
                </c:pt>
                <c:pt idx="849">
                  <c:v>20.968936593916858</c:v>
                </c:pt>
                <c:pt idx="850">
                  <c:v>27.1038737597964</c:v>
                </c:pt>
                <c:pt idx="851">
                  <c:v>19.873341517966303</c:v>
                </c:pt>
                <c:pt idx="852">
                  <c:v>30.10452081541256</c:v>
                </c:pt>
                <c:pt idx="853">
                  <c:v>24.677223010508349</c:v>
                </c:pt>
                <c:pt idx="854">
                  <c:v>21.168065463701218</c:v>
                </c:pt>
                <c:pt idx="855">
                  <c:v>24.817604649656175</c:v>
                </c:pt>
                <c:pt idx="856">
                  <c:v>33.208446566491901</c:v>
                </c:pt>
                <c:pt idx="857">
                  <c:v>17.439198114240263</c:v>
                </c:pt>
                <c:pt idx="858">
                  <c:v>24.13529353486442</c:v>
                </c:pt>
                <c:pt idx="859">
                  <c:v>25.505668333587522</c:v>
                </c:pt>
                <c:pt idx="860">
                  <c:v>24.528739780909927</c:v>
                </c:pt>
                <c:pt idx="861">
                  <c:v>25.373437303733283</c:v>
                </c:pt>
                <c:pt idx="862">
                  <c:v>22.660836018249817</c:v>
                </c:pt>
                <c:pt idx="863">
                  <c:v>27.351828544183277</c:v>
                </c:pt>
                <c:pt idx="864">
                  <c:v>24.558772807716881</c:v>
                </c:pt>
                <c:pt idx="865">
                  <c:v>26.540885509423436</c:v>
                </c:pt>
                <c:pt idx="866">
                  <c:v>23.298683354307549</c:v>
                </c:pt>
                <c:pt idx="867">
                  <c:v>22.092245783209389</c:v>
                </c:pt>
                <c:pt idx="868">
                  <c:v>22.517665374253188</c:v>
                </c:pt>
                <c:pt idx="869">
                  <c:v>28.216505744491883</c:v>
                </c:pt>
                <c:pt idx="870">
                  <c:v>24.525244618395305</c:v>
                </c:pt>
                <c:pt idx="871">
                  <c:v>26.436545258614782</c:v>
                </c:pt>
                <c:pt idx="872">
                  <c:v>18.425296157687018</c:v>
                </c:pt>
                <c:pt idx="873">
                  <c:v>25.531267180801368</c:v>
                </c:pt>
                <c:pt idx="874">
                  <c:v>24.555637142684368</c:v>
                </c:pt>
                <c:pt idx="875">
                  <c:v>25.922517059202988</c:v>
                </c:pt>
                <c:pt idx="876">
                  <c:v>24.365840876607908</c:v>
                </c:pt>
                <c:pt idx="877">
                  <c:v>24.468127032714754</c:v>
                </c:pt>
                <c:pt idx="878">
                  <c:v>25.00031920784339</c:v>
                </c:pt>
                <c:pt idx="879">
                  <c:v>25.319846141713452</c:v>
                </c:pt>
                <c:pt idx="880">
                  <c:v>24.358823432830924</c:v>
                </c:pt>
                <c:pt idx="881">
                  <c:v>28.498404349710686</c:v>
                </c:pt>
                <c:pt idx="882">
                  <c:v>25.337305254910184</c:v>
                </c:pt>
                <c:pt idx="883">
                  <c:v>24.789918763013279</c:v>
                </c:pt>
                <c:pt idx="884">
                  <c:v>26.708684351208365</c:v>
                </c:pt>
                <c:pt idx="885">
                  <c:v>24.342445614527982</c:v>
                </c:pt>
                <c:pt idx="886">
                  <c:v>22.934727728076286</c:v>
                </c:pt>
                <c:pt idx="887">
                  <c:v>23.55797132896469</c:v>
                </c:pt>
                <c:pt idx="888">
                  <c:v>28.333388686246327</c:v>
                </c:pt>
                <c:pt idx="889">
                  <c:v>27.193921260064783</c:v>
                </c:pt>
                <c:pt idx="890">
                  <c:v>28.23776642048805</c:v>
                </c:pt>
                <c:pt idx="891">
                  <c:v>28.917593651659089</c:v>
                </c:pt>
                <c:pt idx="892">
                  <c:v>22.88835812822699</c:v>
                </c:pt>
                <c:pt idx="893">
                  <c:v>28.030874727555197</c:v>
                </c:pt>
                <c:pt idx="894">
                  <c:v>29.777388024184308</c:v>
                </c:pt>
                <c:pt idx="895">
                  <c:v>26.792528735632178</c:v>
                </c:pt>
                <c:pt idx="896">
                  <c:v>24.313507195932402</c:v>
                </c:pt>
                <c:pt idx="897">
                  <c:v>26.693243943720056</c:v>
                </c:pt>
                <c:pt idx="898">
                  <c:v>24.499616530959955</c:v>
                </c:pt>
                <c:pt idx="899">
                  <c:v>27.493557150011974</c:v>
                </c:pt>
                <c:pt idx="900">
                  <c:v>22.819965591330885</c:v>
                </c:pt>
                <c:pt idx="901">
                  <c:v>25.654993964233082</c:v>
                </c:pt>
                <c:pt idx="902">
                  <c:v>20.837288191686525</c:v>
                </c:pt>
                <c:pt idx="903">
                  <c:v>25.537385386620279</c:v>
                </c:pt>
                <c:pt idx="904">
                  <c:v>27.742774501035854</c:v>
                </c:pt>
                <c:pt idx="905">
                  <c:v>27.708329335136156</c:v>
                </c:pt>
                <c:pt idx="906">
                  <c:v>28.506535956719098</c:v>
                </c:pt>
                <c:pt idx="907">
                  <c:v>24.316983016983013</c:v>
                </c:pt>
                <c:pt idx="908">
                  <c:v>25.578477428908094</c:v>
                </c:pt>
                <c:pt idx="909">
                  <c:v>28.515189216900158</c:v>
                </c:pt>
                <c:pt idx="910">
                  <c:v>30.766706526877837</c:v>
                </c:pt>
                <c:pt idx="911">
                  <c:v>31.650043834940622</c:v>
                </c:pt>
                <c:pt idx="912">
                  <c:v>22.197769826451136</c:v>
                </c:pt>
                <c:pt idx="913">
                  <c:v>31.520556296593316</c:v>
                </c:pt>
                <c:pt idx="914">
                  <c:v>30.066478373189732</c:v>
                </c:pt>
                <c:pt idx="915">
                  <c:v>24.321497117964743</c:v>
                </c:pt>
                <c:pt idx="916">
                  <c:v>32.676959494694408</c:v>
                </c:pt>
                <c:pt idx="917">
                  <c:v>27.981750227096132</c:v>
                </c:pt>
                <c:pt idx="918">
                  <c:v>30.364790814183245</c:v>
                </c:pt>
                <c:pt idx="919">
                  <c:v>27.884852429882887</c:v>
                </c:pt>
                <c:pt idx="920">
                  <c:v>27.826230085080056</c:v>
                </c:pt>
                <c:pt idx="921">
                  <c:v>27.069184603792898</c:v>
                </c:pt>
                <c:pt idx="922">
                  <c:v>24.961980109899706</c:v>
                </c:pt>
                <c:pt idx="923">
                  <c:v>29.713776761087519</c:v>
                </c:pt>
                <c:pt idx="924">
                  <c:v>30.452826578535401</c:v>
                </c:pt>
                <c:pt idx="925">
                  <c:v>27.229229096502159</c:v>
                </c:pt>
                <c:pt idx="926">
                  <c:v>26.884000726055937</c:v>
                </c:pt>
                <c:pt idx="927">
                  <c:v>24.800109214591064</c:v>
                </c:pt>
                <c:pt idx="928">
                  <c:v>15.722538003286774</c:v>
                </c:pt>
                <c:pt idx="929">
                  <c:v>16.495686146621445</c:v>
                </c:pt>
                <c:pt idx="931">
                  <c:v>13.952893953127024</c:v>
                </c:pt>
                <c:pt idx="932">
                  <c:v>20.089778601708993</c:v>
                </c:pt>
                <c:pt idx="933">
                  <c:v>25.57362709292552</c:v>
                </c:pt>
                <c:pt idx="934">
                  <c:v>23.391660626057106</c:v>
                </c:pt>
                <c:pt idx="935">
                  <c:v>26.462535986016857</c:v>
                </c:pt>
                <c:pt idx="936">
                  <c:v>28.722635413298256</c:v>
                </c:pt>
                <c:pt idx="937">
                  <c:v>30.47889169891992</c:v>
                </c:pt>
                <c:pt idx="938">
                  <c:v>29.076039089895886</c:v>
                </c:pt>
                <c:pt idx="939">
                  <c:v>29.034807362504388</c:v>
                </c:pt>
                <c:pt idx="940">
                  <c:v>29.71330356510029</c:v>
                </c:pt>
                <c:pt idx="941">
                  <c:v>23.496436677009438</c:v>
                </c:pt>
                <c:pt idx="942">
                  <c:v>28.325730020176128</c:v>
                </c:pt>
                <c:pt idx="943">
                  <c:v>28.241209988557884</c:v>
                </c:pt>
                <c:pt idx="944">
                  <c:v>27.416405619956222</c:v>
                </c:pt>
                <c:pt idx="945">
                  <c:v>30.687264698072859</c:v>
                </c:pt>
                <c:pt idx="946">
                  <c:v>26.151630558147748</c:v>
                </c:pt>
                <c:pt idx="947">
                  <c:v>28.639778536192789</c:v>
                </c:pt>
                <c:pt idx="948">
                  <c:v>32.768981582906136</c:v>
                </c:pt>
                <c:pt idx="949">
                  <c:v>33.534730751631621</c:v>
                </c:pt>
                <c:pt idx="950">
                  <c:v>26.904934172489558</c:v>
                </c:pt>
                <c:pt idx="951">
                  <c:v>23.954693848371832</c:v>
                </c:pt>
                <c:pt idx="952">
                  <c:v>28.186403470665581</c:v>
                </c:pt>
                <c:pt idx="953">
                  <c:v>35.295668538285931</c:v>
                </c:pt>
                <c:pt idx="954">
                  <c:v>27.609979946956468</c:v>
                </c:pt>
                <c:pt idx="955">
                  <c:v>32.053637351487104</c:v>
                </c:pt>
                <c:pt idx="956">
                  <c:v>26.371148317913413</c:v>
                </c:pt>
                <c:pt idx="957">
                  <c:v>30.011828850770478</c:v>
                </c:pt>
                <c:pt idx="958">
                  <c:v>28.790400035862582</c:v>
                </c:pt>
                <c:pt idx="959">
                  <c:v>27.55665776644372</c:v>
                </c:pt>
                <c:pt idx="960">
                  <c:v>28.463990159642496</c:v>
                </c:pt>
                <c:pt idx="961">
                  <c:v>26.943813244097214</c:v>
                </c:pt>
                <c:pt idx="962">
                  <c:v>32.302018244820026</c:v>
                </c:pt>
                <c:pt idx="963">
                  <c:v>29.077785997871949</c:v>
                </c:pt>
                <c:pt idx="964">
                  <c:v>27.04130697839495</c:v>
                </c:pt>
                <c:pt idx="965">
                  <c:v>29.117696565654327</c:v>
                </c:pt>
                <c:pt idx="966">
                  <c:v>28.526835394126739</c:v>
                </c:pt>
                <c:pt idx="967">
                  <c:v>32.949708741572607</c:v>
                </c:pt>
                <c:pt idx="968">
                  <c:v>26.890128251571902</c:v>
                </c:pt>
                <c:pt idx="969">
                  <c:v>28.174771760084386</c:v>
                </c:pt>
                <c:pt idx="970">
                  <c:v>34.319414280677186</c:v>
                </c:pt>
                <c:pt idx="971">
                  <c:v>30.025706580366773</c:v>
                </c:pt>
                <c:pt idx="972">
                  <c:v>29.672827714648847</c:v>
                </c:pt>
                <c:pt idx="973">
                  <c:v>27.686508948976979</c:v>
                </c:pt>
                <c:pt idx="974">
                  <c:v>30.99899641981224</c:v>
                </c:pt>
                <c:pt idx="975">
                  <c:v>34.618241313330195</c:v>
                </c:pt>
                <c:pt idx="976">
                  <c:v>33.701251942897123</c:v>
                </c:pt>
                <c:pt idx="977">
                  <c:v>30.792875916648516</c:v>
                </c:pt>
                <c:pt idx="978">
                  <c:v>27.290843155031734</c:v>
                </c:pt>
                <c:pt idx="979">
                  <c:v>28.664299889484383</c:v>
                </c:pt>
                <c:pt idx="980">
                  <c:v>31.892296733142807</c:v>
                </c:pt>
                <c:pt idx="981">
                  <c:v>29.088507817044686</c:v>
                </c:pt>
                <c:pt idx="982">
                  <c:v>30.460451581449206</c:v>
                </c:pt>
                <c:pt idx="983">
                  <c:v>27.968489119144404</c:v>
                </c:pt>
                <c:pt idx="984">
                  <c:v>28.777097324308606</c:v>
                </c:pt>
                <c:pt idx="985">
                  <c:v>31.355995428155502</c:v>
                </c:pt>
                <c:pt idx="986">
                  <c:v>28.742113703135789</c:v>
                </c:pt>
                <c:pt idx="987">
                  <c:v>27.423820343202536</c:v>
                </c:pt>
                <c:pt idx="988">
                  <c:v>25.041129851016439</c:v>
                </c:pt>
                <c:pt idx="989">
                  <c:v>27.08131558092478</c:v>
                </c:pt>
                <c:pt idx="990">
                  <c:v>33.922184635500727</c:v>
                </c:pt>
                <c:pt idx="991">
                  <c:v>29.667984305116022</c:v>
                </c:pt>
                <c:pt idx="992">
                  <c:v>35.154299951532771</c:v>
                </c:pt>
                <c:pt idx="993">
                  <c:v>32.848762254755265</c:v>
                </c:pt>
                <c:pt idx="994">
                  <c:v>28.853922649661619</c:v>
                </c:pt>
                <c:pt idx="995">
                  <c:v>28.6486828567229</c:v>
                </c:pt>
                <c:pt idx="996">
                  <c:v>27.140144964862586</c:v>
                </c:pt>
                <c:pt idx="997">
                  <c:v>28.305071647725317</c:v>
                </c:pt>
                <c:pt idx="998">
                  <c:v>32.267733752651637</c:v>
                </c:pt>
                <c:pt idx="999">
                  <c:v>30.138073372568101</c:v>
                </c:pt>
                <c:pt idx="1000">
                  <c:v>31.254344674084422</c:v>
                </c:pt>
                <c:pt idx="1001">
                  <c:v>23.546994322710987</c:v>
                </c:pt>
                <c:pt idx="1002">
                  <c:v>29.637490677494583</c:v>
                </c:pt>
                <c:pt idx="1003">
                  <c:v>34.178814477097092</c:v>
                </c:pt>
                <c:pt idx="1004">
                  <c:v>28.699829083974848</c:v>
                </c:pt>
                <c:pt idx="1005">
                  <c:v>30.269651670327793</c:v>
                </c:pt>
                <c:pt idx="1006">
                  <c:v>22.333872895912059</c:v>
                </c:pt>
                <c:pt idx="1007">
                  <c:v>30.95149027140058</c:v>
                </c:pt>
                <c:pt idx="1008">
                  <c:v>31.626626257472743</c:v>
                </c:pt>
                <c:pt idx="1009">
                  <c:v>25.122551030770786</c:v>
                </c:pt>
                <c:pt idx="1010">
                  <c:v>26.990591191800618</c:v>
                </c:pt>
                <c:pt idx="1011">
                  <c:v>28.255156967552509</c:v>
                </c:pt>
                <c:pt idx="1012">
                  <c:v>28.557720751368151</c:v>
                </c:pt>
                <c:pt idx="1013">
                  <c:v>27.621345190604586</c:v>
                </c:pt>
                <c:pt idx="1014">
                  <c:v>29.088261743471776</c:v>
                </c:pt>
                <c:pt idx="1015">
                  <c:v>27.200998238060237</c:v>
                </c:pt>
                <c:pt idx="1016">
                  <c:v>23.167426768314854</c:v>
                </c:pt>
                <c:pt idx="1017">
                  <c:v>32.271741752354664</c:v>
                </c:pt>
                <c:pt idx="1018">
                  <c:v>28.460117065467404</c:v>
                </c:pt>
                <c:pt idx="1019">
                  <c:v>26.899859829749822</c:v>
                </c:pt>
                <c:pt idx="1020">
                  <c:v>27.792291595272292</c:v>
                </c:pt>
                <c:pt idx="1021">
                  <c:v>26.339264514630095</c:v>
                </c:pt>
                <c:pt idx="1022">
                  <c:v>29.38671101649814</c:v>
                </c:pt>
                <c:pt idx="1023">
                  <c:v>27.254317140882517</c:v>
                </c:pt>
                <c:pt idx="1024">
                  <c:v>23.789020121209546</c:v>
                </c:pt>
                <c:pt idx="1025">
                  <c:v>23.806357400483996</c:v>
                </c:pt>
                <c:pt idx="1026">
                  <c:v>24.547541708669712</c:v>
                </c:pt>
                <c:pt idx="1027">
                  <c:v>23.86005446813078</c:v>
                </c:pt>
                <c:pt idx="1028">
                  <c:v>24.987916865044163</c:v>
                </c:pt>
                <c:pt idx="1029">
                  <c:v>25.684531059683312</c:v>
                </c:pt>
                <c:pt idx="1030">
                  <c:v>30.513740370867694</c:v>
                </c:pt>
                <c:pt idx="1031">
                  <c:v>28.45456103714255</c:v>
                </c:pt>
                <c:pt idx="1032">
                  <c:v>27.424530798056026</c:v>
                </c:pt>
                <c:pt idx="1033">
                  <c:v>30.192670271425811</c:v>
                </c:pt>
                <c:pt idx="1034">
                  <c:v>32.989794223226994</c:v>
                </c:pt>
                <c:pt idx="1035">
                  <c:v>26.437567063389231</c:v>
                </c:pt>
                <c:pt idx="1036">
                  <c:v>25.139242663134127</c:v>
                </c:pt>
                <c:pt idx="1037">
                  <c:v>27.783072459499937</c:v>
                </c:pt>
                <c:pt idx="1038">
                  <c:v>28.224521108653782</c:v>
                </c:pt>
                <c:pt idx="1039">
                  <c:v>30.574333374218085</c:v>
                </c:pt>
                <c:pt idx="1040">
                  <c:v>29.749878865488785</c:v>
                </c:pt>
                <c:pt idx="1041">
                  <c:v>27.024930052452177</c:v>
                </c:pt>
                <c:pt idx="1042">
                  <c:v>33.327836378529284</c:v>
                </c:pt>
                <c:pt idx="1043">
                  <c:v>31.992525488603778</c:v>
                </c:pt>
                <c:pt idx="1044">
                  <c:v>30.390830298003294</c:v>
                </c:pt>
                <c:pt idx="1045">
                  <c:v>32.221504882742131</c:v>
                </c:pt>
                <c:pt idx="1046">
                  <c:v>21.933012635037478</c:v>
                </c:pt>
                <c:pt idx="1047">
                  <c:v>29.733712523809022</c:v>
                </c:pt>
                <c:pt idx="1048">
                  <c:v>30.445570703352807</c:v>
                </c:pt>
                <c:pt idx="1049">
                  <c:v>27.567911118292685</c:v>
                </c:pt>
                <c:pt idx="1050">
                  <c:v>30.119121129251091</c:v>
                </c:pt>
                <c:pt idx="1051">
                  <c:v>26.914914962172627</c:v>
                </c:pt>
                <c:pt idx="1052">
                  <c:v>27.09256712007744</c:v>
                </c:pt>
                <c:pt idx="1053">
                  <c:v>23.824267929335996</c:v>
                </c:pt>
                <c:pt idx="1054">
                  <c:v>29.63113112158269</c:v>
                </c:pt>
                <c:pt idx="1055">
                  <c:v>28.169114305257796</c:v>
                </c:pt>
                <c:pt idx="1056">
                  <c:v>30.156261571502633</c:v>
                </c:pt>
                <c:pt idx="1057">
                  <c:v>30.520837576255097</c:v>
                </c:pt>
                <c:pt idx="1058">
                  <c:v>30.817029884713001</c:v>
                </c:pt>
                <c:pt idx="1059">
                  <c:v>32.292017686282911</c:v>
                </c:pt>
                <c:pt idx="1060">
                  <c:v>33.218264444925339</c:v>
                </c:pt>
                <c:pt idx="1061">
                  <c:v>28.933245793071947</c:v>
                </c:pt>
                <c:pt idx="1062">
                  <c:v>31.167822696865812</c:v>
                </c:pt>
                <c:pt idx="1063">
                  <c:v>27.43034608268983</c:v>
                </c:pt>
                <c:pt idx="1064">
                  <c:v>24.742496990825003</c:v>
                </c:pt>
                <c:pt idx="1065">
                  <c:v>26.98365337740627</c:v>
                </c:pt>
                <c:pt idx="1066">
                  <c:v>28.677777426322393</c:v>
                </c:pt>
                <c:pt idx="1067">
                  <c:v>28.660822091329408</c:v>
                </c:pt>
                <c:pt idx="1068">
                  <c:v>23.61748113483474</c:v>
                </c:pt>
                <c:pt idx="1069">
                  <c:v>27.756641092674045</c:v>
                </c:pt>
                <c:pt idx="1070">
                  <c:v>26.507953140342575</c:v>
                </c:pt>
                <c:pt idx="1071">
                  <c:v>26.78614803512459</c:v>
                </c:pt>
                <c:pt idx="1072">
                  <c:v>26.776287460063706</c:v>
                </c:pt>
                <c:pt idx="1073">
                  <c:v>21.731280415254165</c:v>
                </c:pt>
                <c:pt idx="1074">
                  <c:v>25.295955632667599</c:v>
                </c:pt>
                <c:pt idx="1075">
                  <c:v>27.029102071892559</c:v>
                </c:pt>
                <c:pt idx="1076">
                  <c:v>22.017816726369769</c:v>
                </c:pt>
                <c:pt idx="1077">
                  <c:v>24.898739770707607</c:v>
                </c:pt>
                <c:pt idx="1078">
                  <c:v>27.041148155600972</c:v>
                </c:pt>
                <c:pt idx="1079">
                  <c:v>29.438432749240427</c:v>
                </c:pt>
                <c:pt idx="1080">
                  <c:v>31.173947656035658</c:v>
                </c:pt>
                <c:pt idx="1081">
                  <c:v>23.375357469802406</c:v>
                </c:pt>
                <c:pt idx="1082">
                  <c:v>25.820130099777945</c:v>
                </c:pt>
                <c:pt idx="1083">
                  <c:v>29.541523709912916</c:v>
                </c:pt>
                <c:pt idx="1084">
                  <c:v>25.275429032052777</c:v>
                </c:pt>
                <c:pt idx="1085">
                  <c:v>24.408160865145788</c:v>
                </c:pt>
                <c:pt idx="1086">
                  <c:v>25.319601866219273</c:v>
                </c:pt>
                <c:pt idx="1087">
                  <c:v>25.571119901380399</c:v>
                </c:pt>
                <c:pt idx="1088">
                  <c:v>27.777352301927053</c:v>
                </c:pt>
                <c:pt idx="1089">
                  <c:v>27.902609100641357</c:v>
                </c:pt>
                <c:pt idx="1090">
                  <c:v>21.404289547436626</c:v>
                </c:pt>
                <c:pt idx="1091">
                  <c:v>27.361563582581425</c:v>
                </c:pt>
                <c:pt idx="1092">
                  <c:v>28.102605816130747</c:v>
                </c:pt>
                <c:pt idx="1093">
                  <c:v>25.984779258535472</c:v>
                </c:pt>
                <c:pt idx="1094">
                  <c:v>21.349634877235566</c:v>
                </c:pt>
                <c:pt idx="1095">
                  <c:v>20.204360527386012</c:v>
                </c:pt>
                <c:pt idx="1096">
                  <c:v>28.14423385710986</c:v>
                </c:pt>
                <c:pt idx="1097">
                  <c:v>27.559629178844759</c:v>
                </c:pt>
                <c:pt idx="1098">
                  <c:v>25.010123230290123</c:v>
                </c:pt>
                <c:pt idx="1099">
                  <c:v>26.714639502548131</c:v>
                </c:pt>
                <c:pt idx="1100">
                  <c:v>18.9394512945006</c:v>
                </c:pt>
                <c:pt idx="1101">
                  <c:v>29.455550571419835</c:v>
                </c:pt>
                <c:pt idx="1102">
                  <c:v>26.902895878243257</c:v>
                </c:pt>
                <c:pt idx="1103">
                  <c:v>32.342644985748336</c:v>
                </c:pt>
                <c:pt idx="1104">
                  <c:v>27.098267923440257</c:v>
                </c:pt>
                <c:pt idx="1105">
                  <c:v>24.760251252910205</c:v>
                </c:pt>
                <c:pt idx="1106">
                  <c:v>29.587887146392802</c:v>
                </c:pt>
                <c:pt idx="1107">
                  <c:v>27.06991439546664</c:v>
                </c:pt>
                <c:pt idx="1108">
                  <c:v>25.71408855881603</c:v>
                </c:pt>
                <c:pt idx="1109">
                  <c:v>28.27722613627693</c:v>
                </c:pt>
                <c:pt idx="1110">
                  <c:v>25.944019235979415</c:v>
                </c:pt>
                <c:pt idx="1111">
                  <c:v>29.193403584883576</c:v>
                </c:pt>
                <c:pt idx="1112">
                  <c:v>28.130380678837664</c:v>
                </c:pt>
                <c:pt idx="1113">
                  <c:v>23.999025866790426</c:v>
                </c:pt>
                <c:pt idx="1114">
                  <c:v>27.831187970095286</c:v>
                </c:pt>
                <c:pt idx="1115">
                  <c:v>23.612518225718791</c:v>
                </c:pt>
                <c:pt idx="1116">
                  <c:v>30.531875907561655</c:v>
                </c:pt>
                <c:pt idx="1117">
                  <c:v>29.969597077805663</c:v>
                </c:pt>
                <c:pt idx="1118">
                  <c:v>28.544090621039295</c:v>
                </c:pt>
                <c:pt idx="1119">
                  <c:v>29.87671596847046</c:v>
                </c:pt>
                <c:pt idx="1120">
                  <c:v>28.671834469899181</c:v>
                </c:pt>
                <c:pt idx="1121">
                  <c:v>28.598574414769999</c:v>
                </c:pt>
                <c:pt idx="1122">
                  <c:v>30.087895445918441</c:v>
                </c:pt>
                <c:pt idx="1123">
                  <c:v>29.249361447538977</c:v>
                </c:pt>
                <c:pt idx="1124">
                  <c:v>28.253471910448667</c:v>
                </c:pt>
                <c:pt idx="1125">
                  <c:v>25.7708418339299</c:v>
                </c:pt>
                <c:pt idx="1126">
                  <c:v>31.09764485049346</c:v>
                </c:pt>
                <c:pt idx="1127">
                  <c:v>34.505261349375502</c:v>
                </c:pt>
                <c:pt idx="1128">
                  <c:v>28.382701543100723</c:v>
                </c:pt>
                <c:pt idx="1129">
                  <c:v>30.193460179396588</c:v>
                </c:pt>
                <c:pt idx="1130">
                  <c:v>28.429685434464325</c:v>
                </c:pt>
                <c:pt idx="1131">
                  <c:v>32.315932422647521</c:v>
                </c:pt>
                <c:pt idx="1132">
                  <c:v>29.845919968850872</c:v>
                </c:pt>
                <c:pt idx="1133">
                  <c:v>30.832087002416735</c:v>
                </c:pt>
                <c:pt idx="1134">
                  <c:v>31.311104750130184</c:v>
                </c:pt>
                <c:pt idx="1135">
                  <c:v>28.10284207532705</c:v>
                </c:pt>
                <c:pt idx="1136">
                  <c:v>30.333525511674836</c:v>
                </c:pt>
                <c:pt idx="1137">
                  <c:v>27.593189624861381</c:v>
                </c:pt>
                <c:pt idx="1138">
                  <c:v>30.419303271728459</c:v>
                </c:pt>
                <c:pt idx="1139">
                  <c:v>26.416139532624012</c:v>
                </c:pt>
                <c:pt idx="1140">
                  <c:v>27.554295700894585</c:v>
                </c:pt>
                <c:pt idx="1141">
                  <c:v>31.587783875574587</c:v>
                </c:pt>
                <c:pt idx="1142">
                  <c:v>28.017218755197966</c:v>
                </c:pt>
                <c:pt idx="1143">
                  <c:v>26.630606080267604</c:v>
                </c:pt>
                <c:pt idx="1144">
                  <c:v>26.498028157442235</c:v>
                </c:pt>
                <c:pt idx="1145">
                  <c:v>23.622901184477666</c:v>
                </c:pt>
                <c:pt idx="1146">
                  <c:v>37.170779058937732</c:v>
                </c:pt>
                <c:pt idx="1147">
                  <c:v>23.40930858985482</c:v>
                </c:pt>
                <c:pt idx="1148">
                  <c:v>24.313869308672437</c:v>
                </c:pt>
                <c:pt idx="1149">
                  <c:v>25.576909698996655</c:v>
                </c:pt>
                <c:pt idx="1150">
                  <c:v>26.223061671519037</c:v>
                </c:pt>
                <c:pt idx="1151">
                  <c:v>28.832302847623886</c:v>
                </c:pt>
                <c:pt idx="1152">
                  <c:v>24.108244415749176</c:v>
                </c:pt>
                <c:pt idx="1153">
                  <c:v>26.558722955389797</c:v>
                </c:pt>
                <c:pt idx="1154">
                  <c:v>26.59384591730398</c:v>
                </c:pt>
                <c:pt idx="1155">
                  <c:v>26.611375817392499</c:v>
                </c:pt>
                <c:pt idx="1156">
                  <c:v>26.57411960800539</c:v>
                </c:pt>
                <c:pt idx="1157">
                  <c:v>27.974081411126186</c:v>
                </c:pt>
                <c:pt idx="1158">
                  <c:v>28.521895599001432</c:v>
                </c:pt>
                <c:pt idx="1159">
                  <c:v>33.870387794878681</c:v>
                </c:pt>
                <c:pt idx="1160">
                  <c:v>25.901351819024804</c:v>
                </c:pt>
                <c:pt idx="1161">
                  <c:v>30.127254212791115</c:v>
                </c:pt>
                <c:pt idx="1162">
                  <c:v>29.340455091953512</c:v>
                </c:pt>
                <c:pt idx="1163">
                  <c:v>26.707001276360771</c:v>
                </c:pt>
                <c:pt idx="1164">
                  <c:v>27.126236623610225</c:v>
                </c:pt>
                <c:pt idx="1165">
                  <c:v>27.77381014244224</c:v>
                </c:pt>
                <c:pt idx="1166">
                  <c:v>29.925965933826717</c:v>
                </c:pt>
                <c:pt idx="1167">
                  <c:v>28.462381912442396</c:v>
                </c:pt>
                <c:pt idx="1168">
                  <c:v>28.232287796682371</c:v>
                </c:pt>
                <c:pt idx="1169">
                  <c:v>30.671920191138867</c:v>
                </c:pt>
                <c:pt idx="1170">
                  <c:v>27.832554747779682</c:v>
                </c:pt>
                <c:pt idx="1174">
                  <c:v>26.612827776347086</c:v>
                </c:pt>
                <c:pt idx="1175">
                  <c:v>28.935549942358247</c:v>
                </c:pt>
                <c:pt idx="1176">
                  <c:v>29.11408864167413</c:v>
                </c:pt>
                <c:pt idx="1177">
                  <c:v>32.888945819820762</c:v>
                </c:pt>
                <c:pt idx="1178">
                  <c:v>28.789528830293289</c:v>
                </c:pt>
                <c:pt idx="1179">
                  <c:v>25.536240073884457</c:v>
                </c:pt>
                <c:pt idx="1180">
                  <c:v>29.186890416453743</c:v>
                </c:pt>
                <c:pt idx="1181">
                  <c:v>31.212479745455617</c:v>
                </c:pt>
                <c:pt idx="1183">
                  <c:v>26.546183983957803</c:v>
                </c:pt>
                <c:pt idx="1184">
                  <c:v>34.293326971236468</c:v>
                </c:pt>
                <c:pt idx="1185">
                  <c:v>33.133017491615156</c:v>
                </c:pt>
                <c:pt idx="1186">
                  <c:v>30.769280646019851</c:v>
                </c:pt>
                <c:pt idx="1187">
                  <c:v>25.896852921216869</c:v>
                </c:pt>
                <c:pt idx="1188">
                  <c:v>25.361175303114067</c:v>
                </c:pt>
                <c:pt idx="1191">
                  <c:v>27.266748707399273</c:v>
                </c:pt>
                <c:pt idx="1192">
                  <c:v>35.426411956994123</c:v>
                </c:pt>
                <c:pt idx="1193">
                  <c:v>28.726196098066097</c:v>
                </c:pt>
                <c:pt idx="1194">
                  <c:v>26.950835361351892</c:v>
                </c:pt>
                <c:pt idx="1195">
                  <c:v>30.209770785314582</c:v>
                </c:pt>
                <c:pt idx="1196">
                  <c:v>33.087406702304705</c:v>
                </c:pt>
                <c:pt idx="1197">
                  <c:v>30.753993839357111</c:v>
                </c:pt>
                <c:pt idx="1198">
                  <c:v>32.038969805837461</c:v>
                </c:pt>
                <c:pt idx="1199">
                  <c:v>22.438438095672918</c:v>
                </c:pt>
                <c:pt idx="1200">
                  <c:v>26.200319347658301</c:v>
                </c:pt>
                <c:pt idx="1201">
                  <c:v>29.83412038924828</c:v>
                </c:pt>
                <c:pt idx="1202">
                  <c:v>28.52938044621143</c:v>
                </c:pt>
                <c:pt idx="1203">
                  <c:v>28.172014770267282</c:v>
                </c:pt>
                <c:pt idx="1204">
                  <c:v>31.06166860045343</c:v>
                </c:pt>
                <c:pt idx="1205">
                  <c:v>30.047067560915231</c:v>
                </c:pt>
                <c:pt idx="1206">
                  <c:v>29.695609393501165</c:v>
                </c:pt>
                <c:pt idx="1207">
                  <c:v>26.625957859372242</c:v>
                </c:pt>
                <c:pt idx="1208">
                  <c:v>30.697482885496946</c:v>
                </c:pt>
                <c:pt idx="1209">
                  <c:v>28.925846226251938</c:v>
                </c:pt>
                <c:pt idx="1210">
                  <c:v>28.688721729312022</c:v>
                </c:pt>
                <c:pt idx="1211">
                  <c:v>30.989819761424346</c:v>
                </c:pt>
                <c:pt idx="1212">
                  <c:v>30.400157904566782</c:v>
                </c:pt>
                <c:pt idx="1213">
                  <c:v>29.85058676255435</c:v>
                </c:pt>
                <c:pt idx="1214">
                  <c:v>29.871423549891752</c:v>
                </c:pt>
                <c:pt idx="1215">
                  <c:v>30.803767254446107</c:v>
                </c:pt>
                <c:pt idx="1216">
                  <c:v>31.568270129218995</c:v>
                </c:pt>
                <c:pt idx="1217">
                  <c:v>30.797235478919852</c:v>
                </c:pt>
                <c:pt idx="1218">
                  <c:v>29.818043209343806</c:v>
                </c:pt>
                <c:pt idx="1219">
                  <c:v>28.65565881398086</c:v>
                </c:pt>
                <c:pt idx="1220">
                  <c:v>30.066758370637768</c:v>
                </c:pt>
                <c:pt idx="1221">
                  <c:v>27.282470218608353</c:v>
                </c:pt>
                <c:pt idx="1222">
                  <c:v>35.624602636312702</c:v>
                </c:pt>
                <c:pt idx="1223">
                  <c:v>19.618066417912615</c:v>
                </c:pt>
                <c:pt idx="1224">
                  <c:v>33.136518609243367</c:v>
                </c:pt>
                <c:pt idx="1225">
                  <c:v>28.754358961008538</c:v>
                </c:pt>
                <c:pt idx="1226">
                  <c:v>34.419408425391893</c:v>
                </c:pt>
                <c:pt idx="1227">
                  <c:v>32.418670126750357</c:v>
                </c:pt>
                <c:pt idx="1228">
                  <c:v>25.669458648346243</c:v>
                </c:pt>
                <c:pt idx="1229">
                  <c:v>27.264342395792355</c:v>
                </c:pt>
                <c:pt idx="1230">
                  <c:v>32.348806362198331</c:v>
                </c:pt>
                <c:pt idx="1231">
                  <c:v>30.743694555992146</c:v>
                </c:pt>
                <c:pt idx="1232">
                  <c:v>27.74256857533927</c:v>
                </c:pt>
                <c:pt idx="1233">
                  <c:v>31.398495748110435</c:v>
                </c:pt>
                <c:pt idx="1234">
                  <c:v>30.443899016156593</c:v>
                </c:pt>
                <c:pt idx="1235">
                  <c:v>36.841790328829639</c:v>
                </c:pt>
                <c:pt idx="1236">
                  <c:v>33.732100882399699</c:v>
                </c:pt>
                <c:pt idx="1237">
                  <c:v>35.544865312602454</c:v>
                </c:pt>
                <c:pt idx="1238">
                  <c:v>31.874077703885192</c:v>
                </c:pt>
                <c:pt idx="1239">
                  <c:v>32.98316451506124</c:v>
                </c:pt>
                <c:pt idx="1240">
                  <c:v>34.948717280471719</c:v>
                </c:pt>
                <c:pt idx="1241">
                  <c:v>34.184732218906255</c:v>
                </c:pt>
                <c:pt idx="1243">
                  <c:v>30.884659749957429</c:v>
                </c:pt>
                <c:pt idx="1244">
                  <c:v>31.721312277825021</c:v>
                </c:pt>
                <c:pt idx="1245">
                  <c:v>31.780103024460786</c:v>
                </c:pt>
                <c:pt idx="1246">
                  <c:v>29.455837838013963</c:v>
                </c:pt>
                <c:pt idx="1248">
                  <c:v>33.537563040145741</c:v>
                </c:pt>
                <c:pt idx="1249">
                  <c:v>22.753636009236214</c:v>
                </c:pt>
                <c:pt idx="1250">
                  <c:v>25.602631585714249</c:v>
                </c:pt>
                <c:pt idx="1251">
                  <c:v>26.788542257826613</c:v>
                </c:pt>
                <c:pt idx="1253">
                  <c:v>29.522474580350163</c:v>
                </c:pt>
                <c:pt idx="1254">
                  <c:v>28.393667535429223</c:v>
                </c:pt>
                <c:pt idx="1255">
                  <c:v>31.192778233226896</c:v>
                </c:pt>
                <c:pt idx="1256">
                  <c:v>29.796009779586047</c:v>
                </c:pt>
                <c:pt idx="1257">
                  <c:v>27.267332345247446</c:v>
                </c:pt>
                <c:pt idx="1258">
                  <c:v>36.570468661443094</c:v>
                </c:pt>
                <c:pt idx="1259">
                  <c:v>31.551928973600145</c:v>
                </c:pt>
                <c:pt idx="1260">
                  <c:v>23.648094639524196</c:v>
                </c:pt>
                <c:pt idx="1261">
                  <c:v>29.002364447625723</c:v>
                </c:pt>
                <c:pt idx="1262">
                  <c:v>28.92185797858329</c:v>
                </c:pt>
                <c:pt idx="1263">
                  <c:v>34.102617389670513</c:v>
                </c:pt>
                <c:pt idx="1264">
                  <c:v>25.270279692530952</c:v>
                </c:pt>
                <c:pt idx="1265">
                  <c:v>31.607895636322205</c:v>
                </c:pt>
                <c:pt idx="1266">
                  <c:v>25.399818085393203</c:v>
                </c:pt>
                <c:pt idx="1268">
                  <c:v>29.286316796743201</c:v>
                </c:pt>
                <c:pt idx="1269">
                  <c:v>28.977610225046966</c:v>
                </c:pt>
                <c:pt idx="1270">
                  <c:v>26.900458367115036</c:v>
                </c:pt>
                <c:pt idx="1271">
                  <c:v>26.516364317587843</c:v>
                </c:pt>
                <c:pt idx="1278">
                  <c:v>24.995267774032602</c:v>
                </c:pt>
                <c:pt idx="1279">
                  <c:v>26.644406994506152</c:v>
                </c:pt>
                <c:pt idx="1280">
                  <c:v>28.014832183094445</c:v>
                </c:pt>
                <c:pt idx="1281">
                  <c:v>29.288915142379921</c:v>
                </c:pt>
                <c:pt idx="1282">
                  <c:v>24.687376886170039</c:v>
                </c:pt>
                <c:pt idx="1283">
                  <c:v>27.673661699204928</c:v>
                </c:pt>
                <c:pt idx="1284">
                  <c:v>26.263576712769378</c:v>
                </c:pt>
                <c:pt idx="1285">
                  <c:v>29.246400498324089</c:v>
                </c:pt>
                <c:pt idx="1286">
                  <c:v>25.336586207731806</c:v>
                </c:pt>
                <c:pt idx="1288">
                  <c:v>28.480796819851975</c:v>
                </c:pt>
                <c:pt idx="1289">
                  <c:v>25.647693022751834</c:v>
                </c:pt>
                <c:pt idx="1290">
                  <c:v>28.713222615755441</c:v>
                </c:pt>
                <c:pt idx="1291">
                  <c:v>27.100231071202572</c:v>
                </c:pt>
                <c:pt idx="1293">
                  <c:v>23.007806182171329</c:v>
                </c:pt>
                <c:pt idx="1294">
                  <c:v>27.961178176304387</c:v>
                </c:pt>
                <c:pt idx="1295">
                  <c:v>25.195011811056485</c:v>
                </c:pt>
                <c:pt idx="1296">
                  <c:v>28.684576574051356</c:v>
                </c:pt>
                <c:pt idx="1298">
                  <c:v>27.49727805750717</c:v>
                </c:pt>
                <c:pt idx="1299">
                  <c:v>25.064060470657388</c:v>
                </c:pt>
                <c:pt idx="1300">
                  <c:v>24.852320616880874</c:v>
                </c:pt>
                <c:pt idx="1301">
                  <c:v>26.749084574944327</c:v>
                </c:pt>
                <c:pt idx="1302">
                  <c:v>27.572713115389895</c:v>
                </c:pt>
                <c:pt idx="1303">
                  <c:v>29.882217193757512</c:v>
                </c:pt>
                <c:pt idx="1304">
                  <c:v>26.421347649311173</c:v>
                </c:pt>
                <c:pt idx="1305">
                  <c:v>27.932679156505838</c:v>
                </c:pt>
                <c:pt idx="1306">
                  <c:v>26.261570163997519</c:v>
                </c:pt>
                <c:pt idx="1308">
                  <c:v>24.08528513021594</c:v>
                </c:pt>
                <c:pt idx="1309">
                  <c:v>29.14554468354391</c:v>
                </c:pt>
                <c:pt idx="1310">
                  <c:v>32.567153416261043</c:v>
                </c:pt>
                <c:pt idx="1311">
                  <c:v>19.426312125122713</c:v>
                </c:pt>
                <c:pt idx="1312">
                  <c:v>27.152258332882234</c:v>
                </c:pt>
                <c:pt idx="1313">
                  <c:v>27.512189014684054</c:v>
                </c:pt>
                <c:pt idx="1314">
                  <c:v>26.849815788960708</c:v>
                </c:pt>
                <c:pt idx="1315">
                  <c:v>26.306789244772773</c:v>
                </c:pt>
                <c:pt idx="1316">
                  <c:v>27.635747360297472</c:v>
                </c:pt>
                <c:pt idx="1317">
                  <c:v>27.339888139353299</c:v>
                </c:pt>
                <c:pt idx="1318">
                  <c:v>25.195228980114617</c:v>
                </c:pt>
                <c:pt idx="1319">
                  <c:v>20.783862766713327</c:v>
                </c:pt>
                <c:pt idx="1320">
                  <c:v>25.110883811523905</c:v>
                </c:pt>
                <c:pt idx="1321">
                  <c:v>27.701624819616505</c:v>
                </c:pt>
                <c:pt idx="1322">
                  <c:v>26.718798071435174</c:v>
                </c:pt>
                <c:pt idx="1323">
                  <c:v>20.045309694582578</c:v>
                </c:pt>
                <c:pt idx="1324">
                  <c:v>28.926306950883063</c:v>
                </c:pt>
                <c:pt idx="1325">
                  <c:v>26.493811700533936</c:v>
                </c:pt>
                <c:pt idx="1326">
                  <c:v>25.801467056938183</c:v>
                </c:pt>
                <c:pt idx="1327">
                  <c:v>31.227135555725074</c:v>
                </c:pt>
                <c:pt idx="1328">
                  <c:v>26.460279628138494</c:v>
                </c:pt>
                <c:pt idx="1329">
                  <c:v>23.437206959000356</c:v>
                </c:pt>
                <c:pt idx="1330">
                  <c:v>28.124210427193276</c:v>
                </c:pt>
                <c:pt idx="1331">
                  <c:v>26.878195597103172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699-4954-B15D-A945106DE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  <c:extLst/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Litres Eau/ T</a:t>
                </a:r>
                <a:r>
                  <a:rPr lang="en-US" baseline="0"/>
                  <a:t> Sable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687639847169621E-2"/>
              <c:y val="0.37226762855760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  <c:majorUnit val="2.5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689366236243533"/>
          <c:y val="3.9589103086252152E-2"/>
          <c:w val="0.35144780670734049"/>
          <c:h val="9.9831780651792948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Ratio Eau / T sable préparé _2024</a:t>
            </a:r>
          </a:p>
        </c:rich>
      </c:tx>
      <c:layout>
        <c:manualLayout>
          <c:xMode val="edge"/>
          <c:yMode val="edge"/>
          <c:x val="0.134019286995117"/>
          <c:y val="2.721505605485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403029044152778E-2"/>
          <c:y val="0.15293288014740949"/>
          <c:w val="0.85907301171248029"/>
          <c:h val="0.63828473197169122"/>
        </c:manualLayout>
      </c:layout>
      <c:lineChart>
        <c:grouping val="standard"/>
        <c:varyColors val="0"/>
        <c:ser>
          <c:idx val="1"/>
          <c:order val="0"/>
          <c:tx>
            <c:strRef>
              <c:f>H2O!$F$1</c:f>
              <c:strCache>
                <c:ptCount val="1"/>
                <c:pt idx="0">
                  <c:v>Ratio eau scoval / Tsable préparé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H2O!$B$1314:$B$2991</c:f>
              <c:numCache>
                <c:formatCode>m/d/yyyy</c:formatCode>
                <c:ptCount val="167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H2O!$F$1314:$F$2991</c:f>
              <c:numCache>
                <c:formatCode>0.00</c:formatCode>
                <c:ptCount val="1678"/>
                <c:pt idx="0">
                  <c:v>8.693511691656056</c:v>
                </c:pt>
                <c:pt idx="1">
                  <c:v>9.9430466481855611</c:v>
                </c:pt>
                <c:pt idx="2">
                  <c:v>10.387043694442953</c:v>
                </c:pt>
                <c:pt idx="3">
                  <c:v>8.9833165784365896</c:v>
                </c:pt>
                <c:pt idx="4">
                  <c:v>8.1702212901052214</c:v>
                </c:pt>
                <c:pt idx="5">
                  <c:v>9.3240256779036716</c:v>
                </c:pt>
                <c:pt idx="6">
                  <c:v>9.7263133907716597</c:v>
                </c:pt>
                <c:pt idx="7">
                  <c:v>9.7682348583594578</c:v>
                </c:pt>
                <c:pt idx="8">
                  <c:v>9.4722032722027993</c:v>
                </c:pt>
                <c:pt idx="9">
                  <c:v>9.5905615055454145</c:v>
                </c:pt>
                <c:pt idx="10">
                  <c:v>9.7624554621993962</c:v>
                </c:pt>
                <c:pt idx="11">
                  <c:v>10.087187654575994</c:v>
                </c:pt>
                <c:pt idx="12">
                  <c:v>10.162955094520534</c:v>
                </c:pt>
                <c:pt idx="13">
                  <c:v>9.5296223384113148</c:v>
                </c:pt>
                <c:pt idx="14">
                  <c:v>10.053777897284213</c:v>
                </c:pt>
                <c:pt idx="15">
                  <c:v>9.8796325785724708</c:v>
                </c:pt>
                <c:pt idx="16">
                  <c:v>9.8012052788160808</c:v>
                </c:pt>
                <c:pt idx="17">
                  <c:v>10.001610423834272</c:v>
                </c:pt>
                <c:pt idx="18">
                  <c:v>8.8585187841266499</c:v>
                </c:pt>
                <c:pt idx="19">
                  <c:v>8.5951613342882176</c:v>
                </c:pt>
                <c:pt idx="20">
                  <c:v>10.015028682627856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B-4BD9-A658-C82669C2FC72}"/>
            </c:ext>
          </c:extLst>
        </c:ser>
        <c:ser>
          <c:idx val="0"/>
          <c:order val="1"/>
          <c:tx>
            <c:strRef>
              <c:f>H2O!$G$1</c:f>
              <c:strCache>
                <c:ptCount val="1"/>
                <c:pt idx="0">
                  <c:v>Ratio eau SPACE / Tsable préparé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H2O!$B$1314:$B$2991</c:f>
              <c:numCache>
                <c:formatCode>m/d/yyyy</c:formatCode>
                <c:ptCount val="1678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  <c:pt idx="152">
                  <c:v>45506</c:v>
                </c:pt>
              </c:numCache>
            </c:numRef>
          </c:cat>
          <c:val>
            <c:numRef>
              <c:f>H2O!$G$1314:$G$2991</c:f>
              <c:numCache>
                <c:formatCode>0.00</c:formatCode>
                <c:ptCount val="1678"/>
                <c:pt idx="0">
                  <c:v>10.732800433466656</c:v>
                </c:pt>
                <c:pt idx="1">
                  <c:v>17.209211684696673</c:v>
                </c:pt>
                <c:pt idx="2">
                  <c:v>17.125145320241099</c:v>
                </c:pt>
                <c:pt idx="3">
                  <c:v>17.866499210524118</c:v>
                </c:pt>
                <c:pt idx="4">
                  <c:v>18.136567954667552</c:v>
                </c:pt>
                <c:pt idx="5">
                  <c:v>18.311721682393799</c:v>
                </c:pt>
                <c:pt idx="6">
                  <c:v>17.613574748581637</c:v>
                </c:pt>
                <c:pt idx="7">
                  <c:v>15.426994121755159</c:v>
                </c:pt>
                <c:pt idx="8">
                  <c:v>11.311659494510527</c:v>
                </c:pt>
                <c:pt idx="9">
                  <c:v>15.520322305978492</c:v>
                </c:pt>
                <c:pt idx="10">
                  <c:v>17.939169357417111</c:v>
                </c:pt>
                <c:pt idx="11">
                  <c:v>16.631610416859179</c:v>
                </c:pt>
                <c:pt idx="12">
                  <c:v>9.8823546000620421</c:v>
                </c:pt>
                <c:pt idx="13">
                  <c:v>19.396684612471748</c:v>
                </c:pt>
                <c:pt idx="14">
                  <c:v>16.440033803249722</c:v>
                </c:pt>
                <c:pt idx="15">
                  <c:v>15.921834478365712</c:v>
                </c:pt>
                <c:pt idx="16">
                  <c:v>21.425930276908993</c:v>
                </c:pt>
                <c:pt idx="17">
                  <c:v>16.458669204304222</c:v>
                </c:pt>
                <c:pt idx="18">
                  <c:v>14.578688174873706</c:v>
                </c:pt>
                <c:pt idx="19">
                  <c:v>19.529049092905058</c:v>
                </c:pt>
                <c:pt idx="20">
                  <c:v>16.863166914475318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B-4BD9-A658-C82669C2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51840"/>
        <c:axId val="36275118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H2O!$H$1</c15:sqref>
                        </c15:formulaRef>
                      </c:ext>
                    </c:extLst>
                    <c:strCache>
                      <c:ptCount val="1"/>
                      <c:pt idx="0">
                        <c:v>Cumul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H2O!$B$1314:$B$2991</c15:sqref>
                        </c15:formulaRef>
                      </c:ext>
                    </c:extLst>
                    <c:numCache>
                      <c:formatCode>m/d/yyyy</c:formatCode>
                      <c:ptCount val="1678"/>
                      <c:pt idx="0">
                        <c:v>45294</c:v>
                      </c:pt>
                      <c:pt idx="1">
                        <c:v>45295</c:v>
                      </c:pt>
                      <c:pt idx="2">
                        <c:v>45296</c:v>
                      </c:pt>
                      <c:pt idx="3">
                        <c:v>45299</c:v>
                      </c:pt>
                      <c:pt idx="4">
                        <c:v>45300</c:v>
                      </c:pt>
                      <c:pt idx="5">
                        <c:v>45301</c:v>
                      </c:pt>
                      <c:pt idx="6">
                        <c:v>45302</c:v>
                      </c:pt>
                      <c:pt idx="7">
                        <c:v>45303</c:v>
                      </c:pt>
                      <c:pt idx="8">
                        <c:v>45306</c:v>
                      </c:pt>
                      <c:pt idx="9">
                        <c:v>45307</c:v>
                      </c:pt>
                      <c:pt idx="10">
                        <c:v>45308</c:v>
                      </c:pt>
                      <c:pt idx="11">
                        <c:v>45309</c:v>
                      </c:pt>
                      <c:pt idx="12">
                        <c:v>45310</c:v>
                      </c:pt>
                      <c:pt idx="13">
                        <c:v>45313</c:v>
                      </c:pt>
                      <c:pt idx="14">
                        <c:v>45314</c:v>
                      </c:pt>
                      <c:pt idx="15">
                        <c:v>45315</c:v>
                      </c:pt>
                      <c:pt idx="16">
                        <c:v>45316</c:v>
                      </c:pt>
                      <c:pt idx="17">
                        <c:v>45317</c:v>
                      </c:pt>
                      <c:pt idx="18">
                        <c:v>45320</c:v>
                      </c:pt>
                      <c:pt idx="19">
                        <c:v>45321</c:v>
                      </c:pt>
                      <c:pt idx="20">
                        <c:v>45322</c:v>
                      </c:pt>
                      <c:pt idx="21">
                        <c:v>45323</c:v>
                      </c:pt>
                      <c:pt idx="22">
                        <c:v>45324</c:v>
                      </c:pt>
                      <c:pt idx="23">
                        <c:v>45327</c:v>
                      </c:pt>
                      <c:pt idx="24">
                        <c:v>45328</c:v>
                      </c:pt>
                      <c:pt idx="25">
                        <c:v>45329</c:v>
                      </c:pt>
                      <c:pt idx="26">
                        <c:v>45330</c:v>
                      </c:pt>
                      <c:pt idx="27">
                        <c:v>45331</c:v>
                      </c:pt>
                      <c:pt idx="28">
                        <c:v>45334</c:v>
                      </c:pt>
                      <c:pt idx="29">
                        <c:v>45335</c:v>
                      </c:pt>
                      <c:pt idx="30">
                        <c:v>45336</c:v>
                      </c:pt>
                      <c:pt idx="31">
                        <c:v>45337</c:v>
                      </c:pt>
                      <c:pt idx="32">
                        <c:v>45338</c:v>
                      </c:pt>
                      <c:pt idx="33">
                        <c:v>45341</c:v>
                      </c:pt>
                      <c:pt idx="34">
                        <c:v>45342</c:v>
                      </c:pt>
                      <c:pt idx="35">
                        <c:v>45343</c:v>
                      </c:pt>
                      <c:pt idx="36">
                        <c:v>45344</c:v>
                      </c:pt>
                      <c:pt idx="37">
                        <c:v>45345</c:v>
                      </c:pt>
                      <c:pt idx="38">
                        <c:v>45348</c:v>
                      </c:pt>
                      <c:pt idx="39">
                        <c:v>45349</c:v>
                      </c:pt>
                      <c:pt idx="40">
                        <c:v>45350</c:v>
                      </c:pt>
                      <c:pt idx="41">
                        <c:v>45351</c:v>
                      </c:pt>
                      <c:pt idx="42">
                        <c:v>45352</c:v>
                      </c:pt>
                      <c:pt idx="43">
                        <c:v>45355</c:v>
                      </c:pt>
                      <c:pt idx="44">
                        <c:v>45356</c:v>
                      </c:pt>
                      <c:pt idx="45">
                        <c:v>45357</c:v>
                      </c:pt>
                      <c:pt idx="46">
                        <c:v>45358</c:v>
                      </c:pt>
                      <c:pt idx="47">
                        <c:v>45359</c:v>
                      </c:pt>
                      <c:pt idx="48">
                        <c:v>45362</c:v>
                      </c:pt>
                      <c:pt idx="49">
                        <c:v>45363</c:v>
                      </c:pt>
                      <c:pt idx="50">
                        <c:v>45364</c:v>
                      </c:pt>
                      <c:pt idx="51">
                        <c:v>45365</c:v>
                      </c:pt>
                      <c:pt idx="52">
                        <c:v>45366</c:v>
                      </c:pt>
                      <c:pt idx="53">
                        <c:v>45369</c:v>
                      </c:pt>
                      <c:pt idx="54">
                        <c:v>45370</c:v>
                      </c:pt>
                      <c:pt idx="55">
                        <c:v>45371</c:v>
                      </c:pt>
                      <c:pt idx="56">
                        <c:v>45372</c:v>
                      </c:pt>
                      <c:pt idx="57">
                        <c:v>45373</c:v>
                      </c:pt>
                      <c:pt idx="58">
                        <c:v>45376</c:v>
                      </c:pt>
                      <c:pt idx="59">
                        <c:v>45377</c:v>
                      </c:pt>
                      <c:pt idx="60">
                        <c:v>45378</c:v>
                      </c:pt>
                      <c:pt idx="61">
                        <c:v>45379</c:v>
                      </c:pt>
                      <c:pt idx="62">
                        <c:v>45380</c:v>
                      </c:pt>
                      <c:pt idx="63">
                        <c:v>45383</c:v>
                      </c:pt>
                      <c:pt idx="64">
                        <c:v>45384</c:v>
                      </c:pt>
                      <c:pt idx="65">
                        <c:v>45385</c:v>
                      </c:pt>
                      <c:pt idx="66">
                        <c:v>45386</c:v>
                      </c:pt>
                      <c:pt idx="67">
                        <c:v>45387</c:v>
                      </c:pt>
                      <c:pt idx="68">
                        <c:v>45390</c:v>
                      </c:pt>
                      <c:pt idx="69">
                        <c:v>45391</c:v>
                      </c:pt>
                      <c:pt idx="70">
                        <c:v>45392</c:v>
                      </c:pt>
                      <c:pt idx="71">
                        <c:v>45393</c:v>
                      </c:pt>
                      <c:pt idx="72">
                        <c:v>45394</c:v>
                      </c:pt>
                      <c:pt idx="73">
                        <c:v>45397</c:v>
                      </c:pt>
                      <c:pt idx="74">
                        <c:v>45398</c:v>
                      </c:pt>
                      <c:pt idx="75">
                        <c:v>45399</c:v>
                      </c:pt>
                      <c:pt idx="76">
                        <c:v>45400</c:v>
                      </c:pt>
                      <c:pt idx="77">
                        <c:v>45401</c:v>
                      </c:pt>
                      <c:pt idx="78">
                        <c:v>45404</c:v>
                      </c:pt>
                      <c:pt idx="79">
                        <c:v>45405</c:v>
                      </c:pt>
                      <c:pt idx="80">
                        <c:v>45406</c:v>
                      </c:pt>
                      <c:pt idx="81">
                        <c:v>45407</c:v>
                      </c:pt>
                      <c:pt idx="82">
                        <c:v>45408</c:v>
                      </c:pt>
                      <c:pt idx="83">
                        <c:v>45411</c:v>
                      </c:pt>
                      <c:pt idx="84">
                        <c:v>45412</c:v>
                      </c:pt>
                      <c:pt idx="85">
                        <c:v>45413</c:v>
                      </c:pt>
                      <c:pt idx="86">
                        <c:v>45414</c:v>
                      </c:pt>
                      <c:pt idx="87">
                        <c:v>45415</c:v>
                      </c:pt>
                      <c:pt idx="88">
                        <c:v>45418</c:v>
                      </c:pt>
                      <c:pt idx="89">
                        <c:v>45419</c:v>
                      </c:pt>
                      <c:pt idx="90">
                        <c:v>45420</c:v>
                      </c:pt>
                      <c:pt idx="91">
                        <c:v>45421</c:v>
                      </c:pt>
                      <c:pt idx="92">
                        <c:v>45422</c:v>
                      </c:pt>
                      <c:pt idx="93">
                        <c:v>45425</c:v>
                      </c:pt>
                      <c:pt idx="94">
                        <c:v>45426</c:v>
                      </c:pt>
                      <c:pt idx="95">
                        <c:v>45427</c:v>
                      </c:pt>
                      <c:pt idx="96">
                        <c:v>45428</c:v>
                      </c:pt>
                      <c:pt idx="97">
                        <c:v>45429</c:v>
                      </c:pt>
                      <c:pt idx="98">
                        <c:v>45432</c:v>
                      </c:pt>
                      <c:pt idx="99">
                        <c:v>45433</c:v>
                      </c:pt>
                      <c:pt idx="100">
                        <c:v>45434</c:v>
                      </c:pt>
                      <c:pt idx="101">
                        <c:v>45435</c:v>
                      </c:pt>
                      <c:pt idx="102">
                        <c:v>45436</c:v>
                      </c:pt>
                      <c:pt idx="103">
                        <c:v>45439</c:v>
                      </c:pt>
                      <c:pt idx="104">
                        <c:v>45440</c:v>
                      </c:pt>
                      <c:pt idx="105">
                        <c:v>45441</c:v>
                      </c:pt>
                      <c:pt idx="106">
                        <c:v>45442</c:v>
                      </c:pt>
                      <c:pt idx="107">
                        <c:v>45443</c:v>
                      </c:pt>
                      <c:pt idx="108">
                        <c:v>45446</c:v>
                      </c:pt>
                      <c:pt idx="109">
                        <c:v>45447</c:v>
                      </c:pt>
                      <c:pt idx="110">
                        <c:v>45448</c:v>
                      </c:pt>
                      <c:pt idx="111">
                        <c:v>45449</c:v>
                      </c:pt>
                      <c:pt idx="112">
                        <c:v>45450</c:v>
                      </c:pt>
                      <c:pt idx="113">
                        <c:v>45453</c:v>
                      </c:pt>
                      <c:pt idx="114">
                        <c:v>45454</c:v>
                      </c:pt>
                      <c:pt idx="115">
                        <c:v>45455</c:v>
                      </c:pt>
                      <c:pt idx="116">
                        <c:v>45456</c:v>
                      </c:pt>
                      <c:pt idx="117">
                        <c:v>45457</c:v>
                      </c:pt>
                      <c:pt idx="118">
                        <c:v>45460</c:v>
                      </c:pt>
                      <c:pt idx="119">
                        <c:v>45461</c:v>
                      </c:pt>
                      <c:pt idx="120">
                        <c:v>45462</c:v>
                      </c:pt>
                      <c:pt idx="121">
                        <c:v>45463</c:v>
                      </c:pt>
                      <c:pt idx="122">
                        <c:v>45464</c:v>
                      </c:pt>
                      <c:pt idx="123">
                        <c:v>45467</c:v>
                      </c:pt>
                      <c:pt idx="124">
                        <c:v>45468</c:v>
                      </c:pt>
                      <c:pt idx="125">
                        <c:v>45469</c:v>
                      </c:pt>
                      <c:pt idx="126">
                        <c:v>45470</c:v>
                      </c:pt>
                      <c:pt idx="127">
                        <c:v>45471</c:v>
                      </c:pt>
                      <c:pt idx="128">
                        <c:v>45474</c:v>
                      </c:pt>
                      <c:pt idx="129">
                        <c:v>45475</c:v>
                      </c:pt>
                      <c:pt idx="130">
                        <c:v>45476</c:v>
                      </c:pt>
                      <c:pt idx="131">
                        <c:v>45477</c:v>
                      </c:pt>
                      <c:pt idx="132">
                        <c:v>45478</c:v>
                      </c:pt>
                      <c:pt idx="133">
                        <c:v>45481</c:v>
                      </c:pt>
                      <c:pt idx="134">
                        <c:v>45482</c:v>
                      </c:pt>
                      <c:pt idx="135">
                        <c:v>45483</c:v>
                      </c:pt>
                      <c:pt idx="136">
                        <c:v>45484</c:v>
                      </c:pt>
                      <c:pt idx="137">
                        <c:v>45485</c:v>
                      </c:pt>
                      <c:pt idx="138">
                        <c:v>45488</c:v>
                      </c:pt>
                      <c:pt idx="139">
                        <c:v>45489</c:v>
                      </c:pt>
                      <c:pt idx="140">
                        <c:v>45490</c:v>
                      </c:pt>
                      <c:pt idx="141">
                        <c:v>45491</c:v>
                      </c:pt>
                      <c:pt idx="142">
                        <c:v>45492</c:v>
                      </c:pt>
                      <c:pt idx="143">
                        <c:v>45495</c:v>
                      </c:pt>
                      <c:pt idx="144">
                        <c:v>45496</c:v>
                      </c:pt>
                      <c:pt idx="145">
                        <c:v>45497</c:v>
                      </c:pt>
                      <c:pt idx="146">
                        <c:v>45498</c:v>
                      </c:pt>
                      <c:pt idx="147">
                        <c:v>45499</c:v>
                      </c:pt>
                      <c:pt idx="148">
                        <c:v>45502</c:v>
                      </c:pt>
                      <c:pt idx="149">
                        <c:v>45503</c:v>
                      </c:pt>
                      <c:pt idx="150">
                        <c:v>45504</c:v>
                      </c:pt>
                      <c:pt idx="151">
                        <c:v>45505</c:v>
                      </c:pt>
                      <c:pt idx="152">
                        <c:v>45506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H2O!$H$3:$H$1982</c15:sqref>
                        </c15:formulaRef>
                      </c:ext>
                    </c:extLst>
                    <c:numCache>
                      <c:formatCode>0.00</c:formatCode>
                      <c:ptCount val="1980"/>
                      <c:pt idx="0">
                        <c:v>23.809801278868264</c:v>
                      </c:pt>
                      <c:pt idx="1">
                        <c:v>23.794480816063796</c:v>
                      </c:pt>
                      <c:pt idx="2">
                        <c:v>23.193181033326965</c:v>
                      </c:pt>
                      <c:pt idx="3">
                        <c:v>27.755940512873629</c:v>
                      </c:pt>
                      <c:pt idx="4">
                        <c:v>28.017169554963083</c:v>
                      </c:pt>
                      <c:pt idx="5">
                        <c:v>29.196893359034206</c:v>
                      </c:pt>
                      <c:pt idx="6">
                        <c:v>29.628669806802822</c:v>
                      </c:pt>
                      <c:pt idx="7">
                        <c:v>26.847995902164179</c:v>
                      </c:pt>
                      <c:pt idx="8">
                        <c:v>26.780536769182671</c:v>
                      </c:pt>
                      <c:pt idx="9">
                        <c:v>29.01716460246298</c:v>
                      </c:pt>
                      <c:pt idx="10">
                        <c:v>29.249522781973617</c:v>
                      </c:pt>
                      <c:pt idx="11">
                        <c:v>29.063748910724481</c:v>
                      </c:pt>
                      <c:pt idx="12">
                        <c:v>34.776253565024945</c:v>
                      </c:pt>
                      <c:pt idx="13">
                        <c:v>31.531142044093709</c:v>
                      </c:pt>
                      <c:pt idx="14">
                        <c:v>34.464660303697983</c:v>
                      </c:pt>
                      <c:pt idx="15">
                        <c:v>32.659196333417526</c:v>
                      </c:pt>
                      <c:pt idx="16">
                        <c:v>32.301496874974205</c:v>
                      </c:pt>
                      <c:pt idx="17">
                        <c:v>31.711275191166692</c:v>
                      </c:pt>
                      <c:pt idx="18">
                        <c:v>26.960592085767978</c:v>
                      </c:pt>
                      <c:pt idx="19">
                        <c:v>49.250903773092872</c:v>
                      </c:pt>
                      <c:pt idx="20">
                        <c:v>30.435173336017371</c:v>
                      </c:pt>
                      <c:pt idx="21">
                        <c:v>35.008466245872341</c:v>
                      </c:pt>
                      <c:pt idx="22">
                        <c:v>30.557106925712475</c:v>
                      </c:pt>
                      <c:pt idx="23">
                        <c:v>31.603759784196654</c:v>
                      </c:pt>
                      <c:pt idx="24">
                        <c:v>34.62267335190063</c:v>
                      </c:pt>
                      <c:pt idx="25">
                        <c:v>36.334610249957301</c:v>
                      </c:pt>
                      <c:pt idx="26">
                        <c:v>30.325772787437309</c:v>
                      </c:pt>
                      <c:pt idx="27">
                        <c:v>30.549012121790597</c:v>
                      </c:pt>
                      <c:pt idx="28">
                        <c:v>25.4562783564804</c:v>
                      </c:pt>
                      <c:pt idx="29">
                        <c:v>34.343305536647279</c:v>
                      </c:pt>
                      <c:pt idx="30">
                        <c:v>25.45969935026438</c:v>
                      </c:pt>
                      <c:pt idx="31">
                        <c:v>30.042175669732554</c:v>
                      </c:pt>
                      <c:pt idx="32">
                        <c:v>27.584814959879967</c:v>
                      </c:pt>
                      <c:pt idx="33">
                        <c:v>28.633014692100296</c:v>
                      </c:pt>
                      <c:pt idx="34">
                        <c:v>33.538007615478165</c:v>
                      </c:pt>
                      <c:pt idx="35">
                        <c:v>33.234967539287965</c:v>
                      </c:pt>
                      <c:pt idx="36">
                        <c:v>34.853402675252795</c:v>
                      </c:pt>
                      <c:pt idx="37">
                        <c:v>33.043407334905311</c:v>
                      </c:pt>
                      <c:pt idx="38">
                        <c:v>31.535452992020179</c:v>
                      </c:pt>
                      <c:pt idx="39">
                        <c:v>30.994165323404545</c:v>
                      </c:pt>
                      <c:pt idx="40">
                        <c:v>31.189919344081527</c:v>
                      </c:pt>
                      <c:pt idx="41">
                        <c:v>34.726291640531691</c:v>
                      </c:pt>
                      <c:pt idx="42">
                        <c:v>28.53852060404402</c:v>
                      </c:pt>
                      <c:pt idx="43">
                        <c:v>35.626944271977713</c:v>
                      </c:pt>
                      <c:pt idx="44">
                        <c:v>27.695390332071039</c:v>
                      </c:pt>
                      <c:pt idx="45">
                        <c:v>28.846819715429152</c:v>
                      </c:pt>
                      <c:pt idx="46">
                        <c:v>29.672648467797124</c:v>
                      </c:pt>
                      <c:pt idx="47">
                        <c:v>32.743183792639734</c:v>
                      </c:pt>
                      <c:pt idx="48">
                        <c:v>32.036656549576492</c:v>
                      </c:pt>
                      <c:pt idx="49">
                        <c:v>52.729537298005255</c:v>
                      </c:pt>
                      <c:pt idx="50">
                        <c:v>26.389803714925574</c:v>
                      </c:pt>
                      <c:pt idx="51">
                        <c:v>28.893143313059785</c:v>
                      </c:pt>
                      <c:pt idx="52">
                        <c:v>33.025577228805446</c:v>
                      </c:pt>
                      <c:pt idx="53">
                        <c:v>28.855206105963411</c:v>
                      </c:pt>
                      <c:pt idx="54">
                        <c:v>30.640004803037925</c:v>
                      </c:pt>
                      <c:pt idx="55">
                        <c:v>30.526951577024505</c:v>
                      </c:pt>
                      <c:pt idx="56">
                        <c:v>33.350187528614875</c:v>
                      </c:pt>
                      <c:pt idx="57">
                        <c:v>37.321665265168249</c:v>
                      </c:pt>
                      <c:pt idx="58">
                        <c:v>34.606445627429579</c:v>
                      </c:pt>
                      <c:pt idx="59">
                        <c:v>34.09283725449891</c:v>
                      </c:pt>
                      <c:pt idx="60">
                        <c:v>31.963031867010738</c:v>
                      </c:pt>
                      <c:pt idx="61">
                        <c:v>36.494426215789304</c:v>
                      </c:pt>
                      <c:pt idx="62">
                        <c:v>28.757622578663742</c:v>
                      </c:pt>
                      <c:pt idx="63">
                        <c:v>38.58050243145658</c:v>
                      </c:pt>
                      <c:pt idx="64">
                        <c:v>35.404209237723052</c:v>
                      </c:pt>
                      <c:pt idx="65">
                        <c:v>32.471971823953481</c:v>
                      </c:pt>
                      <c:pt idx="66">
                        <c:v>31.505394179156635</c:v>
                      </c:pt>
                      <c:pt idx="67">
                        <c:v>30.363443456141546</c:v>
                      </c:pt>
                      <c:pt idx="68">
                        <c:v>31.308506600581119</c:v>
                      </c:pt>
                      <c:pt idx="69">
                        <c:v>34.313837863469431</c:v>
                      </c:pt>
                      <c:pt idx="70">
                        <c:v>30.324847077533601</c:v>
                      </c:pt>
                      <c:pt idx="71">
                        <c:v>34.437059215271745</c:v>
                      </c:pt>
                      <c:pt idx="72">
                        <c:v>34.973707319239956</c:v>
                      </c:pt>
                      <c:pt idx="73">
                        <c:v>30.571082800189188</c:v>
                      </c:pt>
                      <c:pt idx="74">
                        <c:v>38.126665898844969</c:v>
                      </c:pt>
                      <c:pt idx="75">
                        <c:v>32.459308357144636</c:v>
                      </c:pt>
                      <c:pt idx="76">
                        <c:v>30.435529660768751</c:v>
                      </c:pt>
                      <c:pt idx="77">
                        <c:v>34.351044207209206</c:v>
                      </c:pt>
                      <c:pt idx="78">
                        <c:v>34.659786644604893</c:v>
                      </c:pt>
                      <c:pt idx="79">
                        <c:v>36.548795285144742</c:v>
                      </c:pt>
                      <c:pt idx="80">
                        <c:v>33.914040869693011</c:v>
                      </c:pt>
                      <c:pt idx="81">
                        <c:v>31.123938593790932</c:v>
                      </c:pt>
                      <c:pt idx="82">
                        <c:v>33.041550178347634</c:v>
                      </c:pt>
                      <c:pt idx="83">
                        <c:v>35.591534159772962</c:v>
                      </c:pt>
                      <c:pt idx="84">
                        <c:v>37.647191290897986</c:v>
                      </c:pt>
                      <c:pt idx="85">
                        <c:v>40.078501628112924</c:v>
                      </c:pt>
                      <c:pt idx="86">
                        <c:v>35.567762491820531</c:v>
                      </c:pt>
                      <c:pt idx="87">
                        <c:v>34.760058255491202</c:v>
                      </c:pt>
                      <c:pt idx="88">
                        <c:v>30.646578123741584</c:v>
                      </c:pt>
                      <c:pt idx="89">
                        <c:v>30.724289189671531</c:v>
                      </c:pt>
                      <c:pt idx="90">
                        <c:v>34.565898513450016</c:v>
                      </c:pt>
                      <c:pt idx="91">
                        <c:v>33.63905558874346</c:v>
                      </c:pt>
                      <c:pt idx="92">
                        <c:v>34.061425529949027</c:v>
                      </c:pt>
                      <c:pt idx="93">
                        <c:v>11.644348440431056</c:v>
                      </c:pt>
                      <c:pt idx="94">
                        <c:v>38.008473331766915</c:v>
                      </c:pt>
                      <c:pt idx="95">
                        <c:v>33.448708720166856</c:v>
                      </c:pt>
                      <c:pt idx="96">
                        <c:v>27.876567649256138</c:v>
                      </c:pt>
                      <c:pt idx="97">
                        <c:v>35.355334101952366</c:v>
                      </c:pt>
                      <c:pt idx="98">
                        <c:v>34.456659753193527</c:v>
                      </c:pt>
                      <c:pt idx="99">
                        <c:v>28.370669759671905</c:v>
                      </c:pt>
                      <c:pt idx="100">
                        <c:v>37.268972142170995</c:v>
                      </c:pt>
                      <c:pt idx="101">
                        <c:v>34.235527648671194</c:v>
                      </c:pt>
                      <c:pt idx="102">
                        <c:v>27.977286424381148</c:v>
                      </c:pt>
                      <c:pt idx="103">
                        <c:v>31.029780632893182</c:v>
                      </c:pt>
                      <c:pt idx="104">
                        <c:v>35.609754307957019</c:v>
                      </c:pt>
                      <c:pt idx="105">
                        <c:v>34.086218483381607</c:v>
                      </c:pt>
                      <c:pt idx="106">
                        <c:v>23.992682754147047</c:v>
                      </c:pt>
                      <c:pt idx="107">
                        <c:v>29.278065822825102</c:v>
                      </c:pt>
                      <c:pt idx="108">
                        <c:v>40.651866743795686</c:v>
                      </c:pt>
                      <c:pt idx="109">
                        <c:v>30.760135977525472</c:v>
                      </c:pt>
                      <c:pt idx="110">
                        <c:v>29.070458267767108</c:v>
                      </c:pt>
                      <c:pt idx="111">
                        <c:v>28.34073304864739</c:v>
                      </c:pt>
                      <c:pt idx="112">
                        <c:v>28.997740763260055</c:v>
                      </c:pt>
                      <c:pt idx="113">
                        <c:v>32.895453732129468</c:v>
                      </c:pt>
                      <c:pt idx="114">
                        <c:v>30.377253543168948</c:v>
                      </c:pt>
                      <c:pt idx="115">
                        <c:v>25.074126092384521</c:v>
                      </c:pt>
                      <c:pt idx="116">
                        <c:v>32.296715855995153</c:v>
                      </c:pt>
                      <c:pt idx="117">
                        <c:v>30.487201839305467</c:v>
                      </c:pt>
                      <c:pt idx="118">
                        <c:v>30.64888097372177</c:v>
                      </c:pt>
                      <c:pt idx="119">
                        <c:v>34.054182312347237</c:v>
                      </c:pt>
                      <c:pt idx="120">
                        <c:v>28.906337593277108</c:v>
                      </c:pt>
                      <c:pt idx="121">
                        <c:v>29.543888387917356</c:v>
                      </c:pt>
                      <c:pt idx="122">
                        <c:v>32.396613817251406</c:v>
                      </c:pt>
                      <c:pt idx="123">
                        <c:v>31.729536284474605</c:v>
                      </c:pt>
                      <c:pt idx="124">
                        <c:v>33.101651767213312</c:v>
                      </c:pt>
                      <c:pt idx="125">
                        <c:v>32.014798727484056</c:v>
                      </c:pt>
                      <c:pt idx="126">
                        <c:v>30.225183476349379</c:v>
                      </c:pt>
                      <c:pt idx="127">
                        <c:v>30.62019138791878</c:v>
                      </c:pt>
                      <c:pt idx="128">
                        <c:v>39.154332099876648</c:v>
                      </c:pt>
                      <c:pt idx="129">
                        <c:v>32.317876489293155</c:v>
                      </c:pt>
                      <c:pt idx="130">
                        <c:v>33.046729189092908</c:v>
                      </c:pt>
                      <c:pt idx="131">
                        <c:v>30.208680838982151</c:v>
                      </c:pt>
                      <c:pt idx="132">
                        <c:v>29.806882387104466</c:v>
                      </c:pt>
                      <c:pt idx="133">
                        <c:v>29.424134556844596</c:v>
                      </c:pt>
                      <c:pt idx="134">
                        <c:v>32.362624671916016</c:v>
                      </c:pt>
                      <c:pt idx="135">
                        <c:v>30.988031986260943</c:v>
                      </c:pt>
                      <c:pt idx="136">
                        <c:v>29.785229332155186</c:v>
                      </c:pt>
                      <c:pt idx="137">
                        <c:v>26.91081258210609</c:v>
                      </c:pt>
                      <c:pt idx="138">
                        <c:v>29.537700355615097</c:v>
                      </c:pt>
                      <c:pt idx="139">
                        <c:v>27.9812588166795</c:v>
                      </c:pt>
                      <c:pt idx="140">
                        <c:v>33.763577216728635</c:v>
                      </c:pt>
                      <c:pt idx="141">
                        <c:v>32.988996182348977</c:v>
                      </c:pt>
                      <c:pt idx="142">
                        <c:v>27.790003200184103</c:v>
                      </c:pt>
                      <c:pt idx="143">
                        <c:v>31.1930966662675</c:v>
                      </c:pt>
                      <c:pt idx="144">
                        <c:v>33.983252174099988</c:v>
                      </c:pt>
                      <c:pt idx="145">
                        <c:v>29.47931577208811</c:v>
                      </c:pt>
                      <c:pt idx="146">
                        <c:v>32.501553403437676</c:v>
                      </c:pt>
                      <c:pt idx="147">
                        <c:v>27.388366925705775</c:v>
                      </c:pt>
                      <c:pt idx="148">
                        <c:v>32.841021900767842</c:v>
                      </c:pt>
                      <c:pt idx="149">
                        <c:v>28.73986156524693</c:v>
                      </c:pt>
                      <c:pt idx="150">
                        <c:v>34.914540609125915</c:v>
                      </c:pt>
                      <c:pt idx="151">
                        <c:v>27.913680730407673</c:v>
                      </c:pt>
                      <c:pt idx="152">
                        <c:v>26.929913688466474</c:v>
                      </c:pt>
                      <c:pt idx="153">
                        <c:v>31.514383547738756</c:v>
                      </c:pt>
                      <c:pt idx="154">
                        <c:v>34.279812819755549</c:v>
                      </c:pt>
                      <c:pt idx="155">
                        <c:v>24.381390425427277</c:v>
                      </c:pt>
                      <c:pt idx="156">
                        <c:v>33.233712544788574</c:v>
                      </c:pt>
                      <c:pt idx="157">
                        <c:v>29.45692706191636</c:v>
                      </c:pt>
                      <c:pt idx="158">
                        <c:v>28.533187785193419</c:v>
                      </c:pt>
                      <c:pt idx="159">
                        <c:v>30.910471554011508</c:v>
                      </c:pt>
                      <c:pt idx="160">
                        <c:v>33.484298667566833</c:v>
                      </c:pt>
                      <c:pt idx="161">
                        <c:v>29.505572928454963</c:v>
                      </c:pt>
                      <c:pt idx="162">
                        <c:v>30.440052475473419</c:v>
                      </c:pt>
                      <c:pt idx="163">
                        <c:v>30.126969479076145</c:v>
                      </c:pt>
                      <c:pt idx="164">
                        <c:v>25.662829146336549</c:v>
                      </c:pt>
                      <c:pt idx="165">
                        <c:v>25.825616219331064</c:v>
                      </c:pt>
                      <c:pt idx="166">
                        <c:v>25.096545805621112</c:v>
                      </c:pt>
                      <c:pt idx="167">
                        <c:v>29.203307616336915</c:v>
                      </c:pt>
                      <c:pt idx="168">
                        <c:v>28.809429100773695</c:v>
                      </c:pt>
                      <c:pt idx="169">
                        <c:v>33.163517526878067</c:v>
                      </c:pt>
                      <c:pt idx="170">
                        <c:v>26.490120537839601</c:v>
                      </c:pt>
                      <c:pt idx="171">
                        <c:v>27.418882143604772</c:v>
                      </c:pt>
                      <c:pt idx="172">
                        <c:v>29.341884589104914</c:v>
                      </c:pt>
                      <c:pt idx="173">
                        <c:v>30.297843204382062</c:v>
                      </c:pt>
                      <c:pt idx="174">
                        <c:v>30.388743101749736</c:v>
                      </c:pt>
                      <c:pt idx="175">
                        <c:v>23.508254441068409</c:v>
                      </c:pt>
                      <c:pt idx="176">
                        <c:v>27.679253334203068</c:v>
                      </c:pt>
                      <c:pt idx="177">
                        <c:v>21.219782583516711</c:v>
                      </c:pt>
                      <c:pt idx="178">
                        <c:v>26.716360298848009</c:v>
                      </c:pt>
                      <c:pt idx="179">
                        <c:v>37.092676019344857</c:v>
                      </c:pt>
                      <c:pt idx="180">
                        <c:v>35.803159821856468</c:v>
                      </c:pt>
                      <c:pt idx="181">
                        <c:v>30.631525393735622</c:v>
                      </c:pt>
                      <c:pt idx="182">
                        <c:v>28.384965729155894</c:v>
                      </c:pt>
                      <c:pt idx="183">
                        <c:v>28.242822831536017</c:v>
                      </c:pt>
                      <c:pt idx="184">
                        <c:v>31.276011654752832</c:v>
                      </c:pt>
                      <c:pt idx="185">
                        <c:v>29.896352531469692</c:v>
                      </c:pt>
                      <c:pt idx="186">
                        <c:v>24.825823345126949</c:v>
                      </c:pt>
                      <c:pt idx="187">
                        <c:v>30.829591643365699</c:v>
                      </c:pt>
                      <c:pt idx="188">
                        <c:v>27.616226557624735</c:v>
                      </c:pt>
                      <c:pt idx="189">
                        <c:v>25.133519773041627</c:v>
                      </c:pt>
                      <c:pt idx="190">
                        <c:v>29.71579136605731</c:v>
                      </c:pt>
                      <c:pt idx="191">
                        <c:v>23.122088815484261</c:v>
                      </c:pt>
                      <c:pt idx="192">
                        <c:v>30.840170722793459</c:v>
                      </c:pt>
                      <c:pt idx="193">
                        <c:v>27.238870456500724</c:v>
                      </c:pt>
                      <c:pt idx="194">
                        <c:v>33.22428354930441</c:v>
                      </c:pt>
                      <c:pt idx="195">
                        <c:v>25.832147991151963</c:v>
                      </c:pt>
                      <c:pt idx="196">
                        <c:v>24.809581713876476</c:v>
                      </c:pt>
                      <c:pt idx="197">
                        <c:v>17.343050064997534</c:v>
                      </c:pt>
                      <c:pt idx="198">
                        <c:v>28.544615189547567</c:v>
                      </c:pt>
                      <c:pt idx="199">
                        <c:v>28.493008545210454</c:v>
                      </c:pt>
                      <c:pt idx="200">
                        <c:v>24.391222882622969</c:v>
                      </c:pt>
                      <c:pt idx="201">
                        <c:v>26.277458909888885</c:v>
                      </c:pt>
                      <c:pt idx="202">
                        <c:v>21.915626254304243</c:v>
                      </c:pt>
                      <c:pt idx="203">
                        <c:v>23.950318520936722</c:v>
                      </c:pt>
                      <c:pt idx="204">
                        <c:v>25.360780759973196</c:v>
                      </c:pt>
                      <c:pt idx="205">
                        <c:v>26.148363917879564</c:v>
                      </c:pt>
                      <c:pt idx="206">
                        <c:v>26.391563977770865</c:v>
                      </c:pt>
                      <c:pt idx="207">
                        <c:v>24.414509404895817</c:v>
                      </c:pt>
                      <c:pt idx="208">
                        <c:v>28.307715889992501</c:v>
                      </c:pt>
                      <c:pt idx="209">
                        <c:v>27.03460854708748</c:v>
                      </c:pt>
                      <c:pt idx="210">
                        <c:v>27.738679983342536</c:v>
                      </c:pt>
                      <c:pt idx="211">
                        <c:v>27.522801683816652</c:v>
                      </c:pt>
                      <c:pt idx="212">
                        <c:v>26.478900436768402</c:v>
                      </c:pt>
                      <c:pt idx="213">
                        <c:v>25.498652291105117</c:v>
                      </c:pt>
                      <c:pt idx="214">
                        <c:v>21.723588069713124</c:v>
                      </c:pt>
                      <c:pt idx="215">
                        <c:v>31.795635674585682</c:v>
                      </c:pt>
                      <c:pt idx="216">
                        <c:v>22.584413818190161</c:v>
                      </c:pt>
                      <c:pt idx="217">
                        <c:v>26.248366441484812</c:v>
                      </c:pt>
                      <c:pt idx="218">
                        <c:v>23.686045220038231</c:v>
                      </c:pt>
                      <c:pt idx="219">
                        <c:v>24.709131549913316</c:v>
                      </c:pt>
                      <c:pt idx="220">
                        <c:v>23.78320225552752</c:v>
                      </c:pt>
                      <c:pt idx="221">
                        <c:v>24.821192106290582</c:v>
                      </c:pt>
                      <c:pt idx="222">
                        <c:v>26.834103236116952</c:v>
                      </c:pt>
                      <c:pt idx="223">
                        <c:v>24.539544099565681</c:v>
                      </c:pt>
                      <c:pt idx="224">
                        <c:v>26.413226288704216</c:v>
                      </c:pt>
                      <c:pt idx="225">
                        <c:v>27.134061874711406</c:v>
                      </c:pt>
                      <c:pt idx="226">
                        <c:v>28.098853738535048</c:v>
                      </c:pt>
                      <c:pt idx="227">
                        <c:v>28.072465129233144</c:v>
                      </c:pt>
                      <c:pt idx="228">
                        <c:v>28.741689222251495</c:v>
                      </c:pt>
                      <c:pt idx="229">
                        <c:v>24.739392899249331</c:v>
                      </c:pt>
                      <c:pt idx="230">
                        <c:v>28.840063766344251</c:v>
                      </c:pt>
                      <c:pt idx="231">
                        <c:v>28.116120755147826</c:v>
                      </c:pt>
                      <c:pt idx="232">
                        <c:v>30.086738126127337</c:v>
                      </c:pt>
                      <c:pt idx="233">
                        <c:v>26.641079111271232</c:v>
                      </c:pt>
                      <c:pt idx="234">
                        <c:v>24.067524873862407</c:v>
                      </c:pt>
                      <c:pt idx="235">
                        <c:v>28.668805063577601</c:v>
                      </c:pt>
                      <c:pt idx="236">
                        <c:v>28.227647487161761</c:v>
                      </c:pt>
                      <c:pt idx="237">
                        <c:v>29.539446222345909</c:v>
                      </c:pt>
                      <c:pt idx="238">
                        <c:v>27.172107470815725</c:v>
                      </c:pt>
                      <c:pt idx="239">
                        <c:v>25.889817543596195</c:v>
                      </c:pt>
                      <c:pt idx="240">
                        <c:v>25.306484897863161</c:v>
                      </c:pt>
                      <c:pt idx="241">
                        <c:v>27.344944776351284</c:v>
                      </c:pt>
                      <c:pt idx="242">
                        <c:v>28.676545479990978</c:v>
                      </c:pt>
                      <c:pt idx="243">
                        <c:v>30.759099965026586</c:v>
                      </c:pt>
                      <c:pt idx="244">
                        <c:v>27.687725677445975</c:v>
                      </c:pt>
                      <c:pt idx="245">
                        <c:v>21.224671199967428</c:v>
                      </c:pt>
                      <c:pt idx="246">
                        <c:v>26.438842922539322</c:v>
                      </c:pt>
                      <c:pt idx="247">
                        <c:v>30.064664754392254</c:v>
                      </c:pt>
                      <c:pt idx="248">
                        <c:v>24.73294325800844</c:v>
                      </c:pt>
                      <c:pt idx="249">
                        <c:v>27.407418849285207</c:v>
                      </c:pt>
                      <c:pt idx="250">
                        <c:v>28.97627678949884</c:v>
                      </c:pt>
                      <c:pt idx="251">
                        <c:v>29.494885091171131</c:v>
                      </c:pt>
                      <c:pt idx="252">
                        <c:v>29.599560241027127</c:v>
                      </c:pt>
                      <c:pt idx="253">
                        <c:v>28.785857994725731</c:v>
                      </c:pt>
                      <c:pt idx="254">
                        <c:v>28.171411066780237</c:v>
                      </c:pt>
                      <c:pt idx="255">
                        <c:v>25.857523564309346</c:v>
                      </c:pt>
                      <c:pt idx="256">
                        <c:v>26.480838692929108</c:v>
                      </c:pt>
                      <c:pt idx="257">
                        <c:v>25.73891598335031</c:v>
                      </c:pt>
                      <c:pt idx="258">
                        <c:v>27.084103945359921</c:v>
                      </c:pt>
                      <c:pt idx="259">
                        <c:v>27.719497980975309</c:v>
                      </c:pt>
                      <c:pt idx="260">
                        <c:v>25.61435835833344</c:v>
                      </c:pt>
                      <c:pt idx="261">
                        <c:v>27.438826839595698</c:v>
                      </c:pt>
                      <c:pt idx="262">
                        <c:v>28.640837953123373</c:v>
                      </c:pt>
                      <c:pt idx="263">
                        <c:v>26.967254122063459</c:v>
                      </c:pt>
                      <c:pt idx="264">
                        <c:v>28.082961160533806</c:v>
                      </c:pt>
                      <c:pt idx="265">
                        <c:v>21.657912325221613</c:v>
                      </c:pt>
                      <c:pt idx="266">
                        <c:v>28.926932242937255</c:v>
                      </c:pt>
                      <c:pt idx="267">
                        <c:v>29.765218757650942</c:v>
                      </c:pt>
                      <c:pt idx="268">
                        <c:v>27.7959593403349</c:v>
                      </c:pt>
                      <c:pt idx="269">
                        <c:v>30.185390559564809</c:v>
                      </c:pt>
                      <c:pt idx="270">
                        <c:v>29.582474519537527</c:v>
                      </c:pt>
                      <c:pt idx="271">
                        <c:v>29.794878614350182</c:v>
                      </c:pt>
                      <c:pt idx="272">
                        <c:v>28.898206831974917</c:v>
                      </c:pt>
                      <c:pt idx="273">
                        <c:v>30.345022597016907</c:v>
                      </c:pt>
                      <c:pt idx="274">
                        <c:v>29.863755713737405</c:v>
                      </c:pt>
                      <c:pt idx="275">
                        <c:v>23.68718044455208</c:v>
                      </c:pt>
                      <c:pt idx="276">
                        <c:v>29.998482879037745</c:v>
                      </c:pt>
                      <c:pt idx="277">
                        <c:v>27.929123788302221</c:v>
                      </c:pt>
                      <c:pt idx="278">
                        <c:v>26.747675129676203</c:v>
                      </c:pt>
                      <c:pt idx="279">
                        <c:v>32.789401453367532</c:v>
                      </c:pt>
                      <c:pt idx="280">
                        <c:v>28.806357608113935</c:v>
                      </c:pt>
                      <c:pt idx="281">
                        <c:v>30.495024348930755</c:v>
                      </c:pt>
                      <c:pt idx="282">
                        <c:v>26.281190430804426</c:v>
                      </c:pt>
                      <c:pt idx="283">
                        <c:v>27.741841809697789</c:v>
                      </c:pt>
                      <c:pt idx="284">
                        <c:v>27.833418006513135</c:v>
                      </c:pt>
                      <c:pt idx="285">
                        <c:v>32.211229971417666</c:v>
                      </c:pt>
                      <c:pt idx="286">
                        <c:v>29.635240744777526</c:v>
                      </c:pt>
                      <c:pt idx="287">
                        <c:v>26.40744292585099</c:v>
                      </c:pt>
                      <c:pt idx="288">
                        <c:v>30.120317566063349</c:v>
                      </c:pt>
                      <c:pt idx="289">
                        <c:v>31.130096339937772</c:v>
                      </c:pt>
                      <c:pt idx="290">
                        <c:v>32.207124482701261</c:v>
                      </c:pt>
                      <c:pt idx="291">
                        <c:v>30.845622879973458</c:v>
                      </c:pt>
                      <c:pt idx="292">
                        <c:v>26.938382032729869</c:v>
                      </c:pt>
                      <c:pt idx="293">
                        <c:v>30.990477216163317</c:v>
                      </c:pt>
                      <c:pt idx="294">
                        <c:v>33.514559682496142</c:v>
                      </c:pt>
                      <c:pt idx="295">
                        <c:v>25.906838289745487</c:v>
                      </c:pt>
                      <c:pt idx="296">
                        <c:v>28.63679753066635</c:v>
                      </c:pt>
                      <c:pt idx="297">
                        <c:v>28.146918386980637</c:v>
                      </c:pt>
                      <c:pt idx="298">
                        <c:v>31.324457506843089</c:v>
                      </c:pt>
                      <c:pt idx="299">
                        <c:v>29.190831914495092</c:v>
                      </c:pt>
                      <c:pt idx="300">
                        <c:v>29.971944990176809</c:v>
                      </c:pt>
                      <c:pt idx="301">
                        <c:v>26.871320411698449</c:v>
                      </c:pt>
                      <c:pt idx="302">
                        <c:v>30.572083637730593</c:v>
                      </c:pt>
                      <c:pt idx="303">
                        <c:v>31.261632217460541</c:v>
                      </c:pt>
                      <c:pt idx="304">
                        <c:v>27.543588617633805</c:v>
                      </c:pt>
                      <c:pt idx="305">
                        <c:v>22.332541972558047</c:v>
                      </c:pt>
                      <c:pt idx="306">
                        <c:v>26.563981581640885</c:v>
                      </c:pt>
                      <c:pt idx="307">
                        <c:v>28.45416642520992</c:v>
                      </c:pt>
                      <c:pt idx="308">
                        <c:v>28.797128108377223</c:v>
                      </c:pt>
                      <c:pt idx="309">
                        <c:v>24.286548731008782</c:v>
                      </c:pt>
                      <c:pt idx="310">
                        <c:v>27.884551887503839</c:v>
                      </c:pt>
                      <c:pt idx="311">
                        <c:v>27.728774124904046</c:v>
                      </c:pt>
                      <c:pt idx="312">
                        <c:v>33.050641179524682</c:v>
                      </c:pt>
                      <c:pt idx="313">
                        <c:v>26.749655251460485</c:v>
                      </c:pt>
                      <c:pt idx="314">
                        <c:v>35.802378844170178</c:v>
                      </c:pt>
                      <c:pt idx="315">
                        <c:v>28.783753400865923</c:v>
                      </c:pt>
                      <c:pt idx="316">
                        <c:v>30.067564986534762</c:v>
                      </c:pt>
                      <c:pt idx="317">
                        <c:v>31.690835143139196</c:v>
                      </c:pt>
                      <c:pt idx="318">
                        <c:v>31.338183105596343</c:v>
                      </c:pt>
                      <c:pt idx="319">
                        <c:v>28.798952664544608</c:v>
                      </c:pt>
                      <c:pt idx="320">
                        <c:v>31.466529519639387</c:v>
                      </c:pt>
                      <c:pt idx="321">
                        <c:v>27.993314949751756</c:v>
                      </c:pt>
                      <c:pt idx="322">
                        <c:v>33.759396839041102</c:v>
                      </c:pt>
                      <c:pt idx="323">
                        <c:v>32.647028690334444</c:v>
                      </c:pt>
                      <c:pt idx="324">
                        <c:v>29.411119469458288</c:v>
                      </c:pt>
                      <c:pt idx="325">
                        <c:v>26.863722020499154</c:v>
                      </c:pt>
                      <c:pt idx="326">
                        <c:v>26.5487840384015</c:v>
                      </c:pt>
                      <c:pt idx="327">
                        <c:v>28.766231912582438</c:v>
                      </c:pt>
                      <c:pt idx="328">
                        <c:v>29.842233928044706</c:v>
                      </c:pt>
                      <c:pt idx="329">
                        <c:v>27.325886851177692</c:v>
                      </c:pt>
                      <c:pt idx="330">
                        <c:v>28.996759403143514</c:v>
                      </c:pt>
                      <c:pt idx="331">
                        <c:v>27.717492743679152</c:v>
                      </c:pt>
                      <c:pt idx="332">
                        <c:v>31.154703071724391</c:v>
                      </c:pt>
                      <c:pt idx="333">
                        <c:v>30.961920286044798</c:v>
                      </c:pt>
                      <c:pt idx="334">
                        <c:v>28.308981217659436</c:v>
                      </c:pt>
                      <c:pt idx="335">
                        <c:v>27.304254625348136</c:v>
                      </c:pt>
                      <c:pt idx="336">
                        <c:v>25.947363763668982</c:v>
                      </c:pt>
                      <c:pt idx="337">
                        <c:v>27.209996023856863</c:v>
                      </c:pt>
                      <c:pt idx="338">
                        <c:v>30.495469851077857</c:v>
                      </c:pt>
                      <c:pt idx="339">
                        <c:v>32.205641593557289</c:v>
                      </c:pt>
                      <c:pt idx="340">
                        <c:v>31.530665920770844</c:v>
                      </c:pt>
                      <c:pt idx="341">
                        <c:v>22.84090712858729</c:v>
                      </c:pt>
                      <c:pt idx="342">
                        <c:v>33.387229774410727</c:v>
                      </c:pt>
                      <c:pt idx="343">
                        <c:v>33.241949041863549</c:v>
                      </c:pt>
                      <c:pt idx="344">
                        <c:v>32.122181771357667</c:v>
                      </c:pt>
                      <c:pt idx="345">
                        <c:v>33.086776124711037</c:v>
                      </c:pt>
                      <c:pt idx="346">
                        <c:v>27.933094822921049</c:v>
                      </c:pt>
                      <c:pt idx="347">
                        <c:v>34.497991462366443</c:v>
                      </c:pt>
                      <c:pt idx="348">
                        <c:v>32.583971250265677</c:v>
                      </c:pt>
                      <c:pt idx="349">
                        <c:v>33.011480869419728</c:v>
                      </c:pt>
                      <c:pt idx="350">
                        <c:v>27.722960627664527</c:v>
                      </c:pt>
                      <c:pt idx="351">
                        <c:v>29.364304721295095</c:v>
                      </c:pt>
                      <c:pt idx="352">
                        <c:v>29.986638771189732</c:v>
                      </c:pt>
                      <c:pt idx="353">
                        <c:v>31.527490456744989</c:v>
                      </c:pt>
                      <c:pt idx="354">
                        <c:v>31.10822402067221</c:v>
                      </c:pt>
                      <c:pt idx="355">
                        <c:v>31.770749737417486</c:v>
                      </c:pt>
                      <c:pt idx="356">
                        <c:v>34.431246254925505</c:v>
                      </c:pt>
                      <c:pt idx="357">
                        <c:v>31.151537823755916</c:v>
                      </c:pt>
                      <c:pt idx="358">
                        <c:v>30.237814922545091</c:v>
                      </c:pt>
                      <c:pt idx="359">
                        <c:v>30.031807372175976</c:v>
                      </c:pt>
                      <c:pt idx="360">
                        <c:v>27.885550644600507</c:v>
                      </c:pt>
                      <c:pt idx="361">
                        <c:v>33.318190720288847</c:v>
                      </c:pt>
                      <c:pt idx="362">
                        <c:v>28.710111749283641</c:v>
                      </c:pt>
                      <c:pt idx="363">
                        <c:v>32.740824983256068</c:v>
                      </c:pt>
                      <c:pt idx="364">
                        <c:v>34.462918240898894</c:v>
                      </c:pt>
                      <c:pt idx="365">
                        <c:v>29.54438183896783</c:v>
                      </c:pt>
                      <c:pt idx="366">
                        <c:v>36.144678393410928</c:v>
                      </c:pt>
                      <c:pt idx="367">
                        <c:v>29.164099936535294</c:v>
                      </c:pt>
                      <c:pt idx="368">
                        <c:v>28.045916319769589</c:v>
                      </c:pt>
                      <c:pt idx="369">
                        <c:v>28.933289503014983</c:v>
                      </c:pt>
                      <c:pt idx="370">
                        <c:v>27.473298952363493</c:v>
                      </c:pt>
                      <c:pt idx="371">
                        <c:v>25.301150878439437</c:v>
                      </c:pt>
                      <c:pt idx="372">
                        <c:v>28.883605278640779</c:v>
                      </c:pt>
                      <c:pt idx="373">
                        <c:v>30.48947113660186</c:v>
                      </c:pt>
                      <c:pt idx="374">
                        <c:v>33.354916803457762</c:v>
                      </c:pt>
                      <c:pt idx="375">
                        <c:v>27.69284297966302</c:v>
                      </c:pt>
                      <c:pt idx="376">
                        <c:v>25.509603552347713</c:v>
                      </c:pt>
                      <c:pt idx="377">
                        <c:v>29.372520023901934</c:v>
                      </c:pt>
                      <c:pt idx="378">
                        <c:v>30.350254305769013</c:v>
                      </c:pt>
                      <c:pt idx="379">
                        <c:v>31.028042777604501</c:v>
                      </c:pt>
                      <c:pt idx="380">
                        <c:v>28.526025309678023</c:v>
                      </c:pt>
                      <c:pt idx="381">
                        <c:v>28.920760975536869</c:v>
                      </c:pt>
                      <c:pt idx="382">
                        <c:v>29.558133288910497</c:v>
                      </c:pt>
                      <c:pt idx="383">
                        <c:v>29.121920275667634</c:v>
                      </c:pt>
                      <c:pt idx="384">
                        <c:v>27.544632485334269</c:v>
                      </c:pt>
                      <c:pt idx="385">
                        <c:v>27.642193220702133</c:v>
                      </c:pt>
                      <c:pt idx="386">
                        <c:v>29.678341397217025</c:v>
                      </c:pt>
                      <c:pt idx="387">
                        <c:v>26.945247661221732</c:v>
                      </c:pt>
                      <c:pt idx="388">
                        <c:v>27.868022687642515</c:v>
                      </c:pt>
                      <c:pt idx="389">
                        <c:v>27.355593463707372</c:v>
                      </c:pt>
                      <c:pt idx="390">
                        <c:v>28.870506505433269</c:v>
                      </c:pt>
                      <c:pt idx="391">
                        <c:v>26.711489897208569</c:v>
                      </c:pt>
                      <c:pt idx="392">
                        <c:v>27.893775219344892</c:v>
                      </c:pt>
                      <c:pt idx="393">
                        <c:v>26.688662900188326</c:v>
                      </c:pt>
                      <c:pt idx="394">
                        <c:v>26.493336009294261</c:v>
                      </c:pt>
                      <c:pt idx="395">
                        <c:v>26.586457884558698</c:v>
                      </c:pt>
                      <c:pt idx="396">
                        <c:v>28.48759299131552</c:v>
                      </c:pt>
                      <c:pt idx="397">
                        <c:v>23.158467269059166</c:v>
                      </c:pt>
                      <c:pt idx="398">
                        <c:v>28.164469544805552</c:v>
                      </c:pt>
                      <c:pt idx="399">
                        <c:v>28.211385263474632</c:v>
                      </c:pt>
                      <c:pt idx="400">
                        <c:v>28.137101031430195</c:v>
                      </c:pt>
                      <c:pt idx="401">
                        <c:v>23.886432284515813</c:v>
                      </c:pt>
                      <c:pt idx="402">
                        <c:v>30.103446488535766</c:v>
                      </c:pt>
                      <c:pt idx="403">
                        <c:v>26.931616650338384</c:v>
                      </c:pt>
                      <c:pt idx="404">
                        <c:v>28.507099075325968</c:v>
                      </c:pt>
                      <c:pt idx="405">
                        <c:v>32.171147704068275</c:v>
                      </c:pt>
                      <c:pt idx="406">
                        <c:v>30.418905221307735</c:v>
                      </c:pt>
                      <c:pt idx="407">
                        <c:v>30.153616973328383</c:v>
                      </c:pt>
                      <c:pt idx="408">
                        <c:v>28.137932671622075</c:v>
                      </c:pt>
                      <c:pt idx="409">
                        <c:v>29.408521178131505</c:v>
                      </c:pt>
                      <c:pt idx="410">
                        <c:v>28.092126169322619</c:v>
                      </c:pt>
                      <c:pt idx="411">
                        <c:v>27.977194951845249</c:v>
                      </c:pt>
                      <c:pt idx="412">
                        <c:v>28.955425526179127</c:v>
                      </c:pt>
                      <c:pt idx="413">
                        <c:v>24.413575561569093</c:v>
                      </c:pt>
                      <c:pt idx="414">
                        <c:v>28.637294955395348</c:v>
                      </c:pt>
                      <c:pt idx="415">
                        <c:v>30.518221857388667</c:v>
                      </c:pt>
                      <c:pt idx="416">
                        <c:v>29.176528507245465</c:v>
                      </c:pt>
                      <c:pt idx="417">
                        <c:v>29.755156708778507</c:v>
                      </c:pt>
                      <c:pt idx="418">
                        <c:v>24.52251190651544</c:v>
                      </c:pt>
                      <c:pt idx="419">
                        <c:v>31.669864839647023</c:v>
                      </c:pt>
                      <c:pt idx="420">
                        <c:v>29.587703191240344</c:v>
                      </c:pt>
                      <c:pt idx="421">
                        <c:v>36.879749664729545</c:v>
                      </c:pt>
                      <c:pt idx="422">
                        <c:v>23.532676871689745</c:v>
                      </c:pt>
                      <c:pt idx="423">
                        <c:v>31.072672969182513</c:v>
                      </c:pt>
                      <c:pt idx="424">
                        <c:v>31.000478604686961</c:v>
                      </c:pt>
                      <c:pt idx="425">
                        <c:v>32.751761201395084</c:v>
                      </c:pt>
                      <c:pt idx="426">
                        <c:v>33.768662853148719</c:v>
                      </c:pt>
                      <c:pt idx="427">
                        <c:v>30.762549592315128</c:v>
                      </c:pt>
                      <c:pt idx="428">
                        <c:v>30.786701604552057</c:v>
                      </c:pt>
                      <c:pt idx="429">
                        <c:v>32.786617264859089</c:v>
                      </c:pt>
                      <c:pt idx="430">
                        <c:v>29.643242161885823</c:v>
                      </c:pt>
                      <c:pt idx="431">
                        <c:v>32.4857755914948</c:v>
                      </c:pt>
                      <c:pt idx="432">
                        <c:v>27.806353375501011</c:v>
                      </c:pt>
                      <c:pt idx="433">
                        <c:v>31.343433161364867</c:v>
                      </c:pt>
                      <c:pt idx="434">
                        <c:v>31.567020182777568</c:v>
                      </c:pt>
                      <c:pt idx="435">
                        <c:v>30.524123107531302</c:v>
                      </c:pt>
                      <c:pt idx="436">
                        <c:v>33.201579646168334</c:v>
                      </c:pt>
                      <c:pt idx="437">
                        <c:v>29.1991819829381</c:v>
                      </c:pt>
                      <c:pt idx="438">
                        <c:v>31.041796763172187</c:v>
                      </c:pt>
                      <c:pt idx="439">
                        <c:v>30.558323688114378</c:v>
                      </c:pt>
                      <c:pt idx="440">
                        <c:v>28.765034210540364</c:v>
                      </c:pt>
                      <c:pt idx="441">
                        <c:v>29.450383798064799</c:v>
                      </c:pt>
                      <c:pt idx="442">
                        <c:v>33.611208294223061</c:v>
                      </c:pt>
                      <c:pt idx="443">
                        <c:v>29.999598051506819</c:v>
                      </c:pt>
                      <c:pt idx="444">
                        <c:v>16.069932593537743</c:v>
                      </c:pt>
                      <c:pt idx="445">
                        <c:v>30.781884461088268</c:v>
                      </c:pt>
                      <c:pt idx="446">
                        <c:v>23.883750107263438</c:v>
                      </c:pt>
                      <c:pt idx="447">
                        <c:v>30.186245063626718</c:v>
                      </c:pt>
                      <c:pt idx="448">
                        <c:v>26.913162862173706</c:v>
                      </c:pt>
                      <c:pt idx="449">
                        <c:v>27.360569101562898</c:v>
                      </c:pt>
                      <c:pt idx="450">
                        <c:v>29.955562544075324</c:v>
                      </c:pt>
                      <c:pt idx="451">
                        <c:v>32.259438595351945</c:v>
                      </c:pt>
                      <c:pt idx="452">
                        <c:v>30.486880780138492</c:v>
                      </c:pt>
                      <c:pt idx="453">
                        <c:v>28.88232536028497</c:v>
                      </c:pt>
                      <c:pt idx="454">
                        <c:v>28.887897610848263</c:v>
                      </c:pt>
                      <c:pt idx="455">
                        <c:v>24.823354494189076</c:v>
                      </c:pt>
                      <c:pt idx="456">
                        <c:v>25.644572897409262</c:v>
                      </c:pt>
                      <c:pt idx="457">
                        <c:v>27.608849843481778</c:v>
                      </c:pt>
                      <c:pt idx="458">
                        <c:v>26.370711654654961</c:v>
                      </c:pt>
                      <c:pt idx="459">
                        <c:v>28.677079466846632</c:v>
                      </c:pt>
                      <c:pt idx="460">
                        <c:v>27.90355130817596</c:v>
                      </c:pt>
                      <c:pt idx="461">
                        <c:v>29.173936668298929</c:v>
                      </c:pt>
                      <c:pt idx="462">
                        <c:v>27.030662180247347</c:v>
                      </c:pt>
                      <c:pt idx="463">
                        <c:v>28.735844627801253</c:v>
                      </c:pt>
                      <c:pt idx="464">
                        <c:v>27.570583866792909</c:v>
                      </c:pt>
                      <c:pt idx="465">
                        <c:v>36.121335281760892</c:v>
                      </c:pt>
                      <c:pt idx="466">
                        <c:v>29.034873619651108</c:v>
                      </c:pt>
                      <c:pt idx="467">
                        <c:v>33.810996988821515</c:v>
                      </c:pt>
                      <c:pt idx="468">
                        <c:v>35.8922551872867</c:v>
                      </c:pt>
                      <c:pt idx="469">
                        <c:v>30.352821240413146</c:v>
                      </c:pt>
                      <c:pt idx="470">
                        <c:v>34.090592229650099</c:v>
                      </c:pt>
                      <c:pt idx="471">
                        <c:v>28.503376285370052</c:v>
                      </c:pt>
                      <c:pt idx="472">
                        <c:v>32.714871889053477</c:v>
                      </c:pt>
                      <c:pt idx="473">
                        <c:v>34.261453324173729</c:v>
                      </c:pt>
                      <c:pt idx="474">
                        <c:v>28.992186716033146</c:v>
                      </c:pt>
                      <c:pt idx="475">
                        <c:v>30.28549645085107</c:v>
                      </c:pt>
                      <c:pt idx="476">
                        <c:v>28.725768580275901</c:v>
                      </c:pt>
                      <c:pt idx="477">
                        <c:v>31.603066517619425</c:v>
                      </c:pt>
                      <c:pt idx="478">
                        <c:v>32.729491394191712</c:v>
                      </c:pt>
                      <c:pt idx="479">
                        <c:v>30.588218518283796</c:v>
                      </c:pt>
                      <c:pt idx="480">
                        <c:v>25.913627523858871</c:v>
                      </c:pt>
                      <c:pt idx="481">
                        <c:v>18.171839252560346</c:v>
                      </c:pt>
                      <c:pt idx="482">
                        <c:v>17.943106830747276</c:v>
                      </c:pt>
                      <c:pt idx="483">
                        <c:v>26.261315443966843</c:v>
                      </c:pt>
                      <c:pt idx="484">
                        <c:v>25.281430129026994</c:v>
                      </c:pt>
                      <c:pt idx="485">
                        <c:v>34.104000640931986</c:v>
                      </c:pt>
                      <c:pt idx="486">
                        <c:v>23.825769508546273</c:v>
                      </c:pt>
                      <c:pt idx="487">
                        <c:v>29.783606774740576</c:v>
                      </c:pt>
                      <c:pt idx="488">
                        <c:v>35.045621255831279</c:v>
                      </c:pt>
                      <c:pt idx="489">
                        <c:v>23.056941654324973</c:v>
                      </c:pt>
                      <c:pt idx="490">
                        <c:v>27.363087531182476</c:v>
                      </c:pt>
                      <c:pt idx="491">
                        <c:v>27.486468584712988</c:v>
                      </c:pt>
                      <c:pt idx="492">
                        <c:v>27.911635114558734</c:v>
                      </c:pt>
                      <c:pt idx="493">
                        <c:v>28.490099258322545</c:v>
                      </c:pt>
                      <c:pt idx="494">
                        <c:v>19.697152844487142</c:v>
                      </c:pt>
                      <c:pt idx="495">
                        <c:v>31.748840164474863</c:v>
                      </c:pt>
                      <c:pt idx="496">
                        <c:v>31.576874410836176</c:v>
                      </c:pt>
                      <c:pt idx="497">
                        <c:v>33.203496373218918</c:v>
                      </c:pt>
                      <c:pt idx="498">
                        <c:v>19.988434468849896</c:v>
                      </c:pt>
                      <c:pt idx="499">
                        <c:v>29.818640012551313</c:v>
                      </c:pt>
                      <c:pt idx="500">
                        <c:v>28.955551600136836</c:v>
                      </c:pt>
                      <c:pt idx="501">
                        <c:v>32.692518365525018</c:v>
                      </c:pt>
                      <c:pt idx="502">
                        <c:v>32.80383582416291</c:v>
                      </c:pt>
                      <c:pt idx="503">
                        <c:v>29.488651143276702</c:v>
                      </c:pt>
                      <c:pt idx="504">
                        <c:v>33.200004209602099</c:v>
                      </c:pt>
                      <c:pt idx="505">
                        <c:v>31.111263492846199</c:v>
                      </c:pt>
                      <c:pt idx="506">
                        <c:v>29.804596890753338</c:v>
                      </c:pt>
                      <c:pt idx="507">
                        <c:v>27.546005120289614</c:v>
                      </c:pt>
                      <c:pt idx="508">
                        <c:v>30.52653416788521</c:v>
                      </c:pt>
                      <c:pt idx="509">
                        <c:v>33.403612324689192</c:v>
                      </c:pt>
                      <c:pt idx="510">
                        <c:v>29.321768201568638</c:v>
                      </c:pt>
                      <c:pt idx="511">
                        <c:v>28.891509822732562</c:v>
                      </c:pt>
                      <c:pt idx="512">
                        <c:v>32.567664795336071</c:v>
                      </c:pt>
                      <c:pt idx="513">
                        <c:v>29.701163837662989</c:v>
                      </c:pt>
                      <c:pt idx="514">
                        <c:v>32.800189418310779</c:v>
                      </c:pt>
                      <c:pt idx="515">
                        <c:v>31.992970910025917</c:v>
                      </c:pt>
                      <c:pt idx="516">
                        <c:v>29.681215735633245</c:v>
                      </c:pt>
                      <c:pt idx="517">
                        <c:v>32.284777875137735</c:v>
                      </c:pt>
                      <c:pt idx="518">
                        <c:v>30.514105515069424</c:v>
                      </c:pt>
                      <c:pt idx="519">
                        <c:v>30.615790498212661</c:v>
                      </c:pt>
                      <c:pt idx="520">
                        <c:v>30.372121007541875</c:v>
                      </c:pt>
                      <c:pt idx="521">
                        <c:v>30.16643589917522</c:v>
                      </c:pt>
                      <c:pt idx="522">
                        <c:v>32.238177635790215</c:v>
                      </c:pt>
                      <c:pt idx="523">
                        <c:v>33.118277051968789</c:v>
                      </c:pt>
                      <c:pt idx="524">
                        <c:v>36.762892188195806</c:v>
                      </c:pt>
                      <c:pt idx="525">
                        <c:v>27.891919826848806</c:v>
                      </c:pt>
                      <c:pt idx="526">
                        <c:v>29.951419799744322</c:v>
                      </c:pt>
                      <c:pt idx="527">
                        <c:v>30.567380566969661</c:v>
                      </c:pt>
                      <c:pt idx="528">
                        <c:v>34.147190072997944</c:v>
                      </c:pt>
                      <c:pt idx="529">
                        <c:v>29.294603848128467</c:v>
                      </c:pt>
                      <c:pt idx="530">
                        <c:v>31.883428427416401</c:v>
                      </c:pt>
                      <c:pt idx="531">
                        <c:v>30.567495625628229</c:v>
                      </c:pt>
                      <c:pt idx="532">
                        <c:v>32.843191750600937</c:v>
                      </c:pt>
                      <c:pt idx="533">
                        <c:v>32.196996898466566</c:v>
                      </c:pt>
                      <c:pt idx="534">
                        <c:v>28.014928288509882</c:v>
                      </c:pt>
                      <c:pt idx="535">
                        <c:v>35.813724843467405</c:v>
                      </c:pt>
                      <c:pt idx="536">
                        <c:v>30.254887262953567</c:v>
                      </c:pt>
                      <c:pt idx="537">
                        <c:v>29.914578184279712</c:v>
                      </c:pt>
                      <c:pt idx="538">
                        <c:v>35.040910356213828</c:v>
                      </c:pt>
                      <c:pt idx="539">
                        <c:v>33.997172574320402</c:v>
                      </c:pt>
                      <c:pt idx="540">
                        <c:v>29.650530644332228</c:v>
                      </c:pt>
                      <c:pt idx="541">
                        <c:v>36.237983842185528</c:v>
                      </c:pt>
                      <c:pt idx="542">
                        <c:v>24.64779805485739</c:v>
                      </c:pt>
                      <c:pt idx="543">
                        <c:v>29.531295235172863</c:v>
                      </c:pt>
                      <c:pt idx="544">
                        <c:v>32.075109266536892</c:v>
                      </c:pt>
                      <c:pt idx="545">
                        <c:v>28.568086384590721</c:v>
                      </c:pt>
                      <c:pt idx="546">
                        <c:v>32.282064697188517</c:v>
                      </c:pt>
                      <c:pt idx="547">
                        <c:v>14.073556644085459</c:v>
                      </c:pt>
                      <c:pt idx="548">
                        <c:v>33.204200439024575</c:v>
                      </c:pt>
                      <c:pt idx="549">
                        <c:v>25.795255675881322</c:v>
                      </c:pt>
                      <c:pt idx="550">
                        <c:v>208.6940702545923</c:v>
                      </c:pt>
                      <c:pt idx="551">
                        <c:v>38.513129393041858</c:v>
                      </c:pt>
                      <c:pt idx="552">
                        <c:v>30.780551034902274</c:v>
                      </c:pt>
                      <c:pt idx="553">
                        <c:v>34.634403847776554</c:v>
                      </c:pt>
                      <c:pt idx="554">
                        <c:v>33.96411603169868</c:v>
                      </c:pt>
                      <c:pt idx="555">
                        <c:v>28.430587391063252</c:v>
                      </c:pt>
                      <c:pt idx="556">
                        <c:v>31.517360506776399</c:v>
                      </c:pt>
                      <c:pt idx="557">
                        <c:v>33.72223598045148</c:v>
                      </c:pt>
                      <c:pt idx="558">
                        <c:v>32.081370070854362</c:v>
                      </c:pt>
                      <c:pt idx="559">
                        <c:v>33.027395731968092</c:v>
                      </c:pt>
                      <c:pt idx="560">
                        <c:v>25.493868618894901</c:v>
                      </c:pt>
                      <c:pt idx="561">
                        <c:v>31.416455341609414</c:v>
                      </c:pt>
                      <c:pt idx="562">
                        <c:v>34.959473068993702</c:v>
                      </c:pt>
                      <c:pt idx="563">
                        <c:v>33.489958407240145</c:v>
                      </c:pt>
                      <c:pt idx="564">
                        <c:v>31.37647246590263</c:v>
                      </c:pt>
                      <c:pt idx="565">
                        <c:v>28.365682757593429</c:v>
                      </c:pt>
                      <c:pt idx="566">
                        <c:v>32.991597023407131</c:v>
                      </c:pt>
                      <c:pt idx="567">
                        <c:v>30.899818492649807</c:v>
                      </c:pt>
                      <c:pt idx="568">
                        <c:v>28.680508556266396</c:v>
                      </c:pt>
                      <c:pt idx="569">
                        <c:v>25.15040083893312</c:v>
                      </c:pt>
                      <c:pt idx="570">
                        <c:v>29.494109458246115</c:v>
                      </c:pt>
                      <c:pt idx="571">
                        <c:v>28.149890735089109</c:v>
                      </c:pt>
                      <c:pt idx="572">
                        <c:v>32.831446574865438</c:v>
                      </c:pt>
                      <c:pt idx="573">
                        <c:v>29.973657104334698</c:v>
                      </c:pt>
                      <c:pt idx="574">
                        <c:v>32.158805934072575</c:v>
                      </c:pt>
                      <c:pt idx="575">
                        <c:v>33.220870050958169</c:v>
                      </c:pt>
                      <c:pt idx="576">
                        <c:v>32.822204654179842</c:v>
                      </c:pt>
                      <c:pt idx="577">
                        <c:v>31.949223536635181</c:v>
                      </c:pt>
                      <c:pt idx="578">
                        <c:v>29.631704764323011</c:v>
                      </c:pt>
                      <c:pt idx="579">
                        <c:v>32.356873729548752</c:v>
                      </c:pt>
                      <c:pt idx="580">
                        <c:v>29.398336013702249</c:v>
                      </c:pt>
                      <c:pt idx="581">
                        <c:v>28.757326017188269</c:v>
                      </c:pt>
                      <c:pt idx="582">
                        <c:v>32.628173037606786</c:v>
                      </c:pt>
                      <c:pt idx="583">
                        <c:v>28.817825753050606</c:v>
                      </c:pt>
                      <c:pt idx="584">
                        <c:v>36.280788312064814</c:v>
                      </c:pt>
                      <c:pt idx="585">
                        <c:v>33.081038314252268</c:v>
                      </c:pt>
                      <c:pt idx="586">
                        <c:v>30.451272835404083</c:v>
                      </c:pt>
                      <c:pt idx="587">
                        <c:v>31.361931688515856</c:v>
                      </c:pt>
                      <c:pt idx="588">
                        <c:v>28.640525987843738</c:v>
                      </c:pt>
                      <c:pt idx="589">
                        <c:v>27.775271607402548</c:v>
                      </c:pt>
                      <c:pt idx="590">
                        <c:v>30.243883692127682</c:v>
                      </c:pt>
                      <c:pt idx="591">
                        <c:v>31.961868218619763</c:v>
                      </c:pt>
                      <c:pt idx="592">
                        <c:v>28.609150641632787</c:v>
                      </c:pt>
                      <c:pt idx="593">
                        <c:v>29.674072555120681</c:v>
                      </c:pt>
                      <c:pt idx="594">
                        <c:v>31.663490371949145</c:v>
                      </c:pt>
                      <c:pt idx="595">
                        <c:v>32.041977170218111</c:v>
                      </c:pt>
                      <c:pt idx="596">
                        <c:v>28.641714737217185</c:v>
                      </c:pt>
                      <c:pt idx="597">
                        <c:v>31.071946591634696</c:v>
                      </c:pt>
                      <c:pt idx="598">
                        <c:v>29.479141458118946</c:v>
                      </c:pt>
                      <c:pt idx="599">
                        <c:v>28.73583480590549</c:v>
                      </c:pt>
                      <c:pt idx="600">
                        <c:v>24.414110292476007</c:v>
                      </c:pt>
                      <c:pt idx="601">
                        <c:v>32.119423610273728</c:v>
                      </c:pt>
                      <c:pt idx="602">
                        <c:v>28.723880255343641</c:v>
                      </c:pt>
                      <c:pt idx="603">
                        <c:v>29.392153165353633</c:v>
                      </c:pt>
                      <c:pt idx="604">
                        <c:v>31.172371827666932</c:v>
                      </c:pt>
                      <c:pt idx="605">
                        <c:v>31.876933080908056</c:v>
                      </c:pt>
                      <c:pt idx="606">
                        <c:v>28.576794236586458</c:v>
                      </c:pt>
                      <c:pt idx="607">
                        <c:v>29.201266682975884</c:v>
                      </c:pt>
                      <c:pt idx="608">
                        <c:v>32.504468033252991</c:v>
                      </c:pt>
                      <c:pt idx="609">
                        <c:v>29.535635809528888</c:v>
                      </c:pt>
                      <c:pt idx="610">
                        <c:v>32.429231249814066</c:v>
                      </c:pt>
                      <c:pt idx="611">
                        <c:v>29.886206349400091</c:v>
                      </c:pt>
                      <c:pt idx="612">
                        <c:v>28.724941902341566</c:v>
                      </c:pt>
                      <c:pt idx="613">
                        <c:v>27.033650395269465</c:v>
                      </c:pt>
                      <c:pt idx="614">
                        <c:v>31.19492134167464</c:v>
                      </c:pt>
                      <c:pt idx="615">
                        <c:v>34.680757022468264</c:v>
                      </c:pt>
                      <c:pt idx="616">
                        <c:v>28.425571028542006</c:v>
                      </c:pt>
                      <c:pt idx="617">
                        <c:v>30.273537679873726</c:v>
                      </c:pt>
                      <c:pt idx="618">
                        <c:v>28.242683862920373</c:v>
                      </c:pt>
                      <c:pt idx="619">
                        <c:v>29.542302393588837</c:v>
                      </c:pt>
                      <c:pt idx="620">
                        <c:v>28.444717966130476</c:v>
                      </c:pt>
                      <c:pt idx="621">
                        <c:v>29.904631931202754</c:v>
                      </c:pt>
                      <c:pt idx="622">
                        <c:v>27.635353288908547</c:v>
                      </c:pt>
                      <c:pt idx="623">
                        <c:v>28.846280673081345</c:v>
                      </c:pt>
                      <c:pt idx="624">
                        <c:v>26.828918851802101</c:v>
                      </c:pt>
                      <c:pt idx="625">
                        <c:v>26.828918851802101</c:v>
                      </c:pt>
                      <c:pt idx="626">
                        <c:v>30.912672403630793</c:v>
                      </c:pt>
                      <c:pt idx="627">
                        <c:v>27.339593137111628</c:v>
                      </c:pt>
                      <c:pt idx="628">
                        <c:v>24.27310876618764</c:v>
                      </c:pt>
                      <c:pt idx="629">
                        <c:v>21.279353453789131</c:v>
                      </c:pt>
                      <c:pt idx="630">
                        <c:v>31.186174576988776</c:v>
                      </c:pt>
                      <c:pt idx="631">
                        <c:v>29.489171782510837</c:v>
                      </c:pt>
                      <c:pt idx="632">
                        <c:v>27.321749900047799</c:v>
                      </c:pt>
                      <c:pt idx="633">
                        <c:v>27.648724669348994</c:v>
                      </c:pt>
                      <c:pt idx="634">
                        <c:v>21.702213895902908</c:v>
                      </c:pt>
                      <c:pt idx="635">
                        <c:v>31.81573428114411</c:v>
                      </c:pt>
                      <c:pt idx="636">
                        <c:v>33.429620569121454</c:v>
                      </c:pt>
                      <c:pt idx="637">
                        <c:v>26.413214057277727</c:v>
                      </c:pt>
                      <c:pt idx="638">
                        <c:v>34.454962721047096</c:v>
                      </c:pt>
                      <c:pt idx="639">
                        <c:v>23.842852141731885</c:v>
                      </c:pt>
                      <c:pt idx="640">
                        <c:v>30.497453885912691</c:v>
                      </c:pt>
                      <c:pt idx="641">
                        <c:v>30.767978367829933</c:v>
                      </c:pt>
                      <c:pt idx="642">
                        <c:v>27.740632885940911</c:v>
                      </c:pt>
                      <c:pt idx="643">
                        <c:v>32.693777840927503</c:v>
                      </c:pt>
                      <c:pt idx="644">
                        <c:v>24.399280723237851</c:v>
                      </c:pt>
                      <c:pt idx="645">
                        <c:v>24.084906468104148</c:v>
                      </c:pt>
                      <c:pt idx="646">
                        <c:v>30.188928515235748</c:v>
                      </c:pt>
                      <c:pt idx="647">
                        <c:v>32.98437585210231</c:v>
                      </c:pt>
                      <c:pt idx="648">
                        <c:v>28.928568662430909</c:v>
                      </c:pt>
                      <c:pt idx="649">
                        <c:v>23.739745741760025</c:v>
                      </c:pt>
                      <c:pt idx="650">
                        <c:v>28.967975028936131</c:v>
                      </c:pt>
                      <c:pt idx="651">
                        <c:v>27.507597819725426</c:v>
                      </c:pt>
                      <c:pt idx="652">
                        <c:v>31.058539970692564</c:v>
                      </c:pt>
                      <c:pt idx="653">
                        <c:v>34.786606712702749</c:v>
                      </c:pt>
                      <c:pt idx="654">
                        <c:v>32.457526488529915</c:v>
                      </c:pt>
                      <c:pt idx="655">
                        <c:v>24.616374895910106</c:v>
                      </c:pt>
                      <c:pt idx="656">
                        <c:v>28.370149059851265</c:v>
                      </c:pt>
                      <c:pt idx="657">
                        <c:v>31.570765324053152</c:v>
                      </c:pt>
                      <c:pt idx="658">
                        <c:v>29.54835529330747</c:v>
                      </c:pt>
                      <c:pt idx="659">
                        <c:v>30.135062559718051</c:v>
                      </c:pt>
                      <c:pt idx="660">
                        <c:v>29.036780808886331</c:v>
                      </c:pt>
                      <c:pt idx="661">
                        <c:v>32.058262524655227</c:v>
                      </c:pt>
                      <c:pt idx="662">
                        <c:v>31.415994962216629</c:v>
                      </c:pt>
                      <c:pt idx="663">
                        <c:v>33.771612889020993</c:v>
                      </c:pt>
                      <c:pt idx="664">
                        <c:v>26.930115513185314</c:v>
                      </c:pt>
                      <c:pt idx="665">
                        <c:v>31.968949098247251</c:v>
                      </c:pt>
                      <c:pt idx="666">
                        <c:v>33.145550495721494</c:v>
                      </c:pt>
                      <c:pt idx="667">
                        <c:v>28.791485826780615</c:v>
                      </c:pt>
                      <c:pt idx="668">
                        <c:v>29.392929568445147</c:v>
                      </c:pt>
                      <c:pt idx="669">
                        <c:v>30.790423699145048</c:v>
                      </c:pt>
                      <c:pt idx="670">
                        <c:v>33.323337456902223</c:v>
                      </c:pt>
                      <c:pt idx="671">
                        <c:v>32.887285954614171</c:v>
                      </c:pt>
                      <c:pt idx="672">
                        <c:v>26.482326027295805</c:v>
                      </c:pt>
                      <c:pt idx="673">
                        <c:v>29.46049614132437</c:v>
                      </c:pt>
                      <c:pt idx="674">
                        <c:v>30.373782792677975</c:v>
                      </c:pt>
                      <c:pt idx="675">
                        <c:v>28.415359791789808</c:v>
                      </c:pt>
                      <c:pt idx="676">
                        <c:v>33.438371142046172</c:v>
                      </c:pt>
                      <c:pt idx="677">
                        <c:v>29.182492661347005</c:v>
                      </c:pt>
                      <c:pt idx="678">
                        <c:v>34.073582385302515</c:v>
                      </c:pt>
                      <c:pt idx="679">
                        <c:v>23.256163389959909</c:v>
                      </c:pt>
                      <c:pt idx="680">
                        <c:v>30.010208415561237</c:v>
                      </c:pt>
                      <c:pt idx="681">
                        <c:v>32.849324772637708</c:v>
                      </c:pt>
                      <c:pt idx="682">
                        <c:v>37.098558771438078</c:v>
                      </c:pt>
                      <c:pt idx="683">
                        <c:v>32.322416172193911</c:v>
                      </c:pt>
                      <c:pt idx="684">
                        <c:v>28.492994700110202</c:v>
                      </c:pt>
                      <c:pt idx="685">
                        <c:v>31.401798988380499</c:v>
                      </c:pt>
                      <c:pt idx="686">
                        <c:v>33.364692349801246</c:v>
                      </c:pt>
                      <c:pt idx="687">
                        <c:v>29.733263114731024</c:v>
                      </c:pt>
                      <c:pt idx="688">
                        <c:v>29.919906805814989</c:v>
                      </c:pt>
                      <c:pt idx="689">
                        <c:v>33.976171693266174</c:v>
                      </c:pt>
                      <c:pt idx="690">
                        <c:v>35.01119959299902</c:v>
                      </c:pt>
                      <c:pt idx="691">
                        <c:v>33.445450004830249</c:v>
                      </c:pt>
                      <c:pt idx="692">
                        <c:v>31.964664670963728</c:v>
                      </c:pt>
                      <c:pt idx="693">
                        <c:v>26.872990494501806</c:v>
                      </c:pt>
                      <c:pt idx="694">
                        <c:v>33.235434358654039</c:v>
                      </c:pt>
                      <c:pt idx="695">
                        <c:v>31.883348139419986</c:v>
                      </c:pt>
                      <c:pt idx="696">
                        <c:v>31.994036494063508</c:v>
                      </c:pt>
                      <c:pt idx="697">
                        <c:v>30.281455924739369</c:v>
                      </c:pt>
                      <c:pt idx="698">
                        <c:v>31.013382512571724</c:v>
                      </c:pt>
                      <c:pt idx="699">
                        <c:v>37.636865924990879</c:v>
                      </c:pt>
                      <c:pt idx="700">
                        <c:v>33.970024076799447</c:v>
                      </c:pt>
                      <c:pt idx="701">
                        <c:v>35.44404979388375</c:v>
                      </c:pt>
                      <c:pt idx="702">
                        <c:v>32.174414274925262</c:v>
                      </c:pt>
                      <c:pt idx="703">
                        <c:v>35.3711585549555</c:v>
                      </c:pt>
                      <c:pt idx="704">
                        <c:v>39.279995896777187</c:v>
                      </c:pt>
                      <c:pt idx="705">
                        <c:v>32.743483710057163</c:v>
                      </c:pt>
                      <c:pt idx="706">
                        <c:v>35.278822591099562</c:v>
                      </c:pt>
                      <c:pt idx="707">
                        <c:v>38.406960769348196</c:v>
                      </c:pt>
                      <c:pt idx="708">
                        <c:v>34.482392064599466</c:v>
                      </c:pt>
                      <c:pt idx="709">
                        <c:v>31.77774411680258</c:v>
                      </c:pt>
                      <c:pt idx="710">
                        <c:v>34.152134749305155</c:v>
                      </c:pt>
                      <c:pt idx="711">
                        <c:v>29.069144829558212</c:v>
                      </c:pt>
                      <c:pt idx="712">
                        <c:v>35.700966908493193</c:v>
                      </c:pt>
                      <c:pt idx="713">
                        <c:v>30.894921380180968</c:v>
                      </c:pt>
                      <c:pt idx="714">
                        <c:v>33.347829697586903</c:v>
                      </c:pt>
                      <c:pt idx="715">
                        <c:v>34.176332589129977</c:v>
                      </c:pt>
                      <c:pt idx="716">
                        <c:v>34.660487503063457</c:v>
                      </c:pt>
                      <c:pt idx="717">
                        <c:v>33.019469790155867</c:v>
                      </c:pt>
                      <c:pt idx="718">
                        <c:v>31.252857075933633</c:v>
                      </c:pt>
                      <c:pt idx="719">
                        <c:v>36.213980444387389</c:v>
                      </c:pt>
                      <c:pt idx="720">
                        <c:v>34.577495903110304</c:v>
                      </c:pt>
                      <c:pt idx="721">
                        <c:v>31.482524506910359</c:v>
                      </c:pt>
                      <c:pt idx="722">
                        <c:v>35.607580190847159</c:v>
                      </c:pt>
                      <c:pt idx="723">
                        <c:v>32.383785835243877</c:v>
                      </c:pt>
                      <c:pt idx="724">
                        <c:v>30.544388073443805</c:v>
                      </c:pt>
                      <c:pt idx="725">
                        <c:v>35.278020555458447</c:v>
                      </c:pt>
                      <c:pt idx="726">
                        <c:v>29.059974751312581</c:v>
                      </c:pt>
                      <c:pt idx="727">
                        <c:v>35.028021511463351</c:v>
                      </c:pt>
                      <c:pt idx="728">
                        <c:v>34.665884578308876</c:v>
                      </c:pt>
                      <c:pt idx="729">
                        <c:v>35.559325662794166</c:v>
                      </c:pt>
                      <c:pt idx="730">
                        <c:v>31.913224481086573</c:v>
                      </c:pt>
                      <c:pt idx="731">
                        <c:v>29.909378584848362</c:v>
                      </c:pt>
                      <c:pt idx="732">
                        <c:v>34.376498700965449</c:v>
                      </c:pt>
                      <c:pt idx="733">
                        <c:v>34.081488195136075</c:v>
                      </c:pt>
                      <c:pt idx="734">
                        <c:v>27.271903272268979</c:v>
                      </c:pt>
                      <c:pt idx="735">
                        <c:v>31.60200197774892</c:v>
                      </c:pt>
                      <c:pt idx="736">
                        <c:v>26.744647838214789</c:v>
                      </c:pt>
                      <c:pt idx="737">
                        <c:v>29.808539502819798</c:v>
                      </c:pt>
                      <c:pt idx="738">
                        <c:v>31.793990361795629</c:v>
                      </c:pt>
                      <c:pt idx="739">
                        <c:v>32.542957937403145</c:v>
                      </c:pt>
                      <c:pt idx="740">
                        <c:v>27.51238927143687</c:v>
                      </c:pt>
                      <c:pt idx="741">
                        <c:v>31.131002620940876</c:v>
                      </c:pt>
                      <c:pt idx="742">
                        <c:v>34.514830215567208</c:v>
                      </c:pt>
                      <c:pt idx="743">
                        <c:v>32.92900425861886</c:v>
                      </c:pt>
                      <c:pt idx="744">
                        <c:v>30.07040883286534</c:v>
                      </c:pt>
                      <c:pt idx="745">
                        <c:v>31.46446401753461</c:v>
                      </c:pt>
                      <c:pt idx="746">
                        <c:v>23.642952784345223</c:v>
                      </c:pt>
                      <c:pt idx="747">
                        <c:v>30.039351553032979</c:v>
                      </c:pt>
                      <c:pt idx="748">
                        <c:v>29.756470724659632</c:v>
                      </c:pt>
                      <c:pt idx="749">
                        <c:v>31.417414866941687</c:v>
                      </c:pt>
                      <c:pt idx="750">
                        <c:v>33.339877945075287</c:v>
                      </c:pt>
                      <c:pt idx="751">
                        <c:v>28.934202327528151</c:v>
                      </c:pt>
                      <c:pt idx="752">
                        <c:v>28.286740397379475</c:v>
                      </c:pt>
                      <c:pt idx="753">
                        <c:v>32.036126351092719</c:v>
                      </c:pt>
                      <c:pt idx="754">
                        <c:v>25.850794974878248</c:v>
                      </c:pt>
                      <c:pt idx="755">
                        <c:v>31.433766138699028</c:v>
                      </c:pt>
                      <c:pt idx="756">
                        <c:v>28.70848307365145</c:v>
                      </c:pt>
                      <c:pt idx="757">
                        <c:v>31.359406223237222</c:v>
                      </c:pt>
                      <c:pt idx="758">
                        <c:v>32.870814043209876</c:v>
                      </c:pt>
                      <c:pt idx="759">
                        <c:v>28.24739421814462</c:v>
                      </c:pt>
                      <c:pt idx="760">
                        <c:v>29.184171331224146</c:v>
                      </c:pt>
                      <c:pt idx="761">
                        <c:v>28.482063244403932</c:v>
                      </c:pt>
                      <c:pt idx="762">
                        <c:v>27.517661293130459</c:v>
                      </c:pt>
                      <c:pt idx="763">
                        <c:v>35.201845394189263</c:v>
                      </c:pt>
                      <c:pt idx="764">
                        <c:v>23.131930683930044</c:v>
                      </c:pt>
                      <c:pt idx="765">
                        <c:v>26.990461779753822</c:v>
                      </c:pt>
                      <c:pt idx="766">
                        <c:v>24.752024156663065</c:v>
                      </c:pt>
                      <c:pt idx="767">
                        <c:v>34.146653423894158</c:v>
                      </c:pt>
                      <c:pt idx="768">
                        <c:v>30.172496553525008</c:v>
                      </c:pt>
                      <c:pt idx="769">
                        <c:v>29.691646478165957</c:v>
                      </c:pt>
                      <c:pt idx="770">
                        <c:v>31.244911693257176</c:v>
                      </c:pt>
                      <c:pt idx="771">
                        <c:v>24.803217151820952</c:v>
                      </c:pt>
                      <c:pt idx="772">
                        <c:v>30.227340323813749</c:v>
                      </c:pt>
                      <c:pt idx="773">
                        <c:v>32.331161063623</c:v>
                      </c:pt>
                      <c:pt idx="774">
                        <c:v>30.796530151863994</c:v>
                      </c:pt>
                      <c:pt idx="775">
                        <c:v>28.491413219479412</c:v>
                      </c:pt>
                      <c:pt idx="776">
                        <c:v>27.426322859168209</c:v>
                      </c:pt>
                      <c:pt idx="777">
                        <c:v>35.133862252126818</c:v>
                      </c:pt>
                      <c:pt idx="778">
                        <c:v>13.934242465683173</c:v>
                      </c:pt>
                      <c:pt idx="779">
                        <c:v>22.585114185863588</c:v>
                      </c:pt>
                      <c:pt idx="780">
                        <c:v>24.933280881628789</c:v>
                      </c:pt>
                      <c:pt idx="781">
                        <c:v>28.228405819959779</c:v>
                      </c:pt>
                      <c:pt idx="782">
                        <c:v>27.324080690375425</c:v>
                      </c:pt>
                      <c:pt idx="783">
                        <c:v>25.057925179010532</c:v>
                      </c:pt>
                      <c:pt idx="784">
                        <c:v>29.921239759731534</c:v>
                      </c:pt>
                      <c:pt idx="785">
                        <c:v>31.010643954213947</c:v>
                      </c:pt>
                      <c:pt idx="786">
                        <c:v>25.71738669859986</c:v>
                      </c:pt>
                      <c:pt idx="787">
                        <c:v>26.791768092333612</c:v>
                      </c:pt>
                      <c:pt idx="788">
                        <c:v>25.662324537670685</c:v>
                      </c:pt>
                      <c:pt idx="789">
                        <c:v>29.378007434707872</c:v>
                      </c:pt>
                      <c:pt idx="790">
                        <c:v>30.802592483905869</c:v>
                      </c:pt>
                      <c:pt idx="791">
                        <c:v>26.985617479593571</c:v>
                      </c:pt>
                      <c:pt idx="792">
                        <c:v>24.050602460860414</c:v>
                      </c:pt>
                      <c:pt idx="793">
                        <c:v>27.088770083469733</c:v>
                      </c:pt>
                      <c:pt idx="794">
                        <c:v>25.183583057118796</c:v>
                      </c:pt>
                      <c:pt idx="795">
                        <c:v>30.300049880813631</c:v>
                      </c:pt>
                      <c:pt idx="796">
                        <c:v>29.261202323041083</c:v>
                      </c:pt>
                      <c:pt idx="797">
                        <c:v>28.905778535631121</c:v>
                      </c:pt>
                      <c:pt idx="798">
                        <c:v>25.918747885572913</c:v>
                      </c:pt>
                      <c:pt idx="799">
                        <c:v>25.882796475299866</c:v>
                      </c:pt>
                      <c:pt idx="800">
                        <c:v>27.033545642805169</c:v>
                      </c:pt>
                      <c:pt idx="801">
                        <c:v>27.736887604584805</c:v>
                      </c:pt>
                      <c:pt idx="802">
                        <c:v>26.022803924384771</c:v>
                      </c:pt>
                      <c:pt idx="803">
                        <c:v>22.03803117649089</c:v>
                      </c:pt>
                      <c:pt idx="804">
                        <c:v>28.556792636751258</c:v>
                      </c:pt>
                      <c:pt idx="805">
                        <c:v>26.619651623272883</c:v>
                      </c:pt>
                      <c:pt idx="806">
                        <c:v>27.318073670406982</c:v>
                      </c:pt>
                      <c:pt idx="807">
                        <c:v>26.479450619077792</c:v>
                      </c:pt>
                      <c:pt idx="808">
                        <c:v>22.369005669842132</c:v>
                      </c:pt>
                      <c:pt idx="809">
                        <c:v>28.41381173112535</c:v>
                      </c:pt>
                      <c:pt idx="810">
                        <c:v>28.686726004053572</c:v>
                      </c:pt>
                      <c:pt idx="811">
                        <c:v>24.611069475671016</c:v>
                      </c:pt>
                      <c:pt idx="812">
                        <c:v>26.134071424361537</c:v>
                      </c:pt>
                      <c:pt idx="813">
                        <c:v>21.915509486028242</c:v>
                      </c:pt>
                      <c:pt idx="814">
                        <c:v>25.097848581485668</c:v>
                      </c:pt>
                      <c:pt idx="815">
                        <c:v>28.90171093333333</c:v>
                      </c:pt>
                      <c:pt idx="816">
                        <c:v>27.25390440132513</c:v>
                      </c:pt>
                      <c:pt idx="817">
                        <c:v>25.962550872878261</c:v>
                      </c:pt>
                      <c:pt idx="818">
                        <c:v>21.262053297925341</c:v>
                      </c:pt>
                      <c:pt idx="819">
                        <c:v>24.801160196817193</c:v>
                      </c:pt>
                      <c:pt idx="820">
                        <c:v>23.828930484402491</c:v>
                      </c:pt>
                      <c:pt idx="821">
                        <c:v>22.799621697003754</c:v>
                      </c:pt>
                      <c:pt idx="822">
                        <c:v>23.154340820407295</c:v>
                      </c:pt>
                      <c:pt idx="823">
                        <c:v>21.73645809573798</c:v>
                      </c:pt>
                      <c:pt idx="824">
                        <c:v>24.093436932068926</c:v>
                      </c:pt>
                      <c:pt idx="825">
                        <c:v>24.14878180421681</c:v>
                      </c:pt>
                      <c:pt idx="826">
                        <c:v>24.960852793052709</c:v>
                      </c:pt>
                      <c:pt idx="827">
                        <c:v>22.724243786526237</c:v>
                      </c:pt>
                      <c:pt idx="828">
                        <c:v>25.145816077560426</c:v>
                      </c:pt>
                      <c:pt idx="829">
                        <c:v>27.741391998452976</c:v>
                      </c:pt>
                      <c:pt idx="830">
                        <c:v>21.807490347302711</c:v>
                      </c:pt>
                      <c:pt idx="831">
                        <c:v>27.156489223046229</c:v>
                      </c:pt>
                      <c:pt idx="832">
                        <c:v>26.537994960638144</c:v>
                      </c:pt>
                      <c:pt idx="833">
                        <c:v>24.198266345331572</c:v>
                      </c:pt>
                      <c:pt idx="834">
                        <c:v>23.658170877630113</c:v>
                      </c:pt>
                      <c:pt idx="835">
                        <c:v>20.609803911080686</c:v>
                      </c:pt>
                      <c:pt idx="836">
                        <c:v>19.657708179364285</c:v>
                      </c:pt>
                      <c:pt idx="837">
                        <c:v>20.837024170567453</c:v>
                      </c:pt>
                      <c:pt idx="838">
                        <c:v>23.321069776977925</c:v>
                      </c:pt>
                      <c:pt idx="839">
                        <c:v>21.53538788629929</c:v>
                      </c:pt>
                      <c:pt idx="840">
                        <c:v>28.326208925785888</c:v>
                      </c:pt>
                      <c:pt idx="841">
                        <c:v>28.0520442785092</c:v>
                      </c:pt>
                      <c:pt idx="842">
                        <c:v>27.517825777129531</c:v>
                      </c:pt>
                      <c:pt idx="843">
                        <c:v>22.267838471597578</c:v>
                      </c:pt>
                      <c:pt idx="844">
                        <c:v>26.422890459816756</c:v>
                      </c:pt>
                      <c:pt idx="845">
                        <c:v>26.422407415362443</c:v>
                      </c:pt>
                      <c:pt idx="846">
                        <c:v>24.45605052972045</c:v>
                      </c:pt>
                      <c:pt idx="847">
                        <c:v>18.23871426585243</c:v>
                      </c:pt>
                      <c:pt idx="848">
                        <c:v>26.031254300635219</c:v>
                      </c:pt>
                      <c:pt idx="849">
                        <c:v>20.968936593916858</c:v>
                      </c:pt>
                      <c:pt idx="850">
                        <c:v>27.1038737597964</c:v>
                      </c:pt>
                      <c:pt idx="851">
                        <c:v>19.873341517966303</c:v>
                      </c:pt>
                      <c:pt idx="852">
                        <c:v>30.10452081541256</c:v>
                      </c:pt>
                      <c:pt idx="853">
                        <c:v>24.677223010508349</c:v>
                      </c:pt>
                      <c:pt idx="854">
                        <c:v>21.168065463701218</c:v>
                      </c:pt>
                      <c:pt idx="855">
                        <c:v>24.817604649656175</c:v>
                      </c:pt>
                      <c:pt idx="856">
                        <c:v>33.208446566491901</c:v>
                      </c:pt>
                      <c:pt idx="857">
                        <c:v>17.439198114240263</c:v>
                      </c:pt>
                      <c:pt idx="858">
                        <c:v>24.13529353486442</c:v>
                      </c:pt>
                      <c:pt idx="859">
                        <c:v>25.505668333587522</c:v>
                      </c:pt>
                      <c:pt idx="860">
                        <c:v>24.528739780909927</c:v>
                      </c:pt>
                      <c:pt idx="861">
                        <c:v>25.373437303733283</c:v>
                      </c:pt>
                      <c:pt idx="862">
                        <c:v>22.660836018249817</c:v>
                      </c:pt>
                      <c:pt idx="863">
                        <c:v>27.351828544183277</c:v>
                      </c:pt>
                      <c:pt idx="864">
                        <c:v>24.558772807716881</c:v>
                      </c:pt>
                      <c:pt idx="865">
                        <c:v>26.540885509423436</c:v>
                      </c:pt>
                      <c:pt idx="866">
                        <c:v>23.298683354307549</c:v>
                      </c:pt>
                      <c:pt idx="867">
                        <c:v>22.092245783209389</c:v>
                      </c:pt>
                      <c:pt idx="868">
                        <c:v>22.517665374253188</c:v>
                      </c:pt>
                      <c:pt idx="869">
                        <c:v>28.216505744491883</c:v>
                      </c:pt>
                      <c:pt idx="870">
                        <c:v>24.525244618395305</c:v>
                      </c:pt>
                      <c:pt idx="871">
                        <c:v>26.436545258614782</c:v>
                      </c:pt>
                      <c:pt idx="872">
                        <c:v>18.425296157687018</c:v>
                      </c:pt>
                      <c:pt idx="873">
                        <c:v>25.531267180801368</c:v>
                      </c:pt>
                      <c:pt idx="874">
                        <c:v>24.555637142684368</c:v>
                      </c:pt>
                      <c:pt idx="875">
                        <c:v>25.922517059202988</c:v>
                      </c:pt>
                      <c:pt idx="876">
                        <c:v>24.365840876607908</c:v>
                      </c:pt>
                      <c:pt idx="877">
                        <c:v>24.468127032714754</c:v>
                      </c:pt>
                      <c:pt idx="878">
                        <c:v>25.00031920784339</c:v>
                      </c:pt>
                      <c:pt idx="879">
                        <c:v>25.319846141713452</c:v>
                      </c:pt>
                      <c:pt idx="880">
                        <c:v>24.358823432830924</c:v>
                      </c:pt>
                      <c:pt idx="881">
                        <c:v>28.498404349710686</c:v>
                      </c:pt>
                      <c:pt idx="882">
                        <c:v>25.337305254910184</c:v>
                      </c:pt>
                      <c:pt idx="883">
                        <c:v>24.789918763013279</c:v>
                      </c:pt>
                      <c:pt idx="884">
                        <c:v>26.708684351208365</c:v>
                      </c:pt>
                      <c:pt idx="885">
                        <c:v>24.342445614527982</c:v>
                      </c:pt>
                      <c:pt idx="886">
                        <c:v>22.934727728076286</c:v>
                      </c:pt>
                      <c:pt idx="887">
                        <c:v>23.55797132896469</c:v>
                      </c:pt>
                      <c:pt idx="888">
                        <c:v>28.333388686246327</c:v>
                      </c:pt>
                      <c:pt idx="889">
                        <c:v>27.193921260064783</c:v>
                      </c:pt>
                      <c:pt idx="890">
                        <c:v>28.23776642048805</c:v>
                      </c:pt>
                      <c:pt idx="891">
                        <c:v>28.917593651659089</c:v>
                      </c:pt>
                      <c:pt idx="892">
                        <c:v>22.88835812822699</c:v>
                      </c:pt>
                      <c:pt idx="893">
                        <c:v>28.030874727555197</c:v>
                      </c:pt>
                      <c:pt idx="894">
                        <c:v>29.777388024184308</c:v>
                      </c:pt>
                      <c:pt idx="895">
                        <c:v>26.792528735632178</c:v>
                      </c:pt>
                      <c:pt idx="896">
                        <c:v>24.313507195932402</c:v>
                      </c:pt>
                      <c:pt idx="897">
                        <c:v>26.693243943720056</c:v>
                      </c:pt>
                      <c:pt idx="898">
                        <c:v>24.499616530959955</c:v>
                      </c:pt>
                      <c:pt idx="899">
                        <c:v>27.493557150011974</c:v>
                      </c:pt>
                      <c:pt idx="900">
                        <c:v>22.819965591330885</c:v>
                      </c:pt>
                      <c:pt idx="901">
                        <c:v>25.654993964233082</c:v>
                      </c:pt>
                      <c:pt idx="902">
                        <c:v>20.837288191686525</c:v>
                      </c:pt>
                      <c:pt idx="903">
                        <c:v>25.537385386620279</c:v>
                      </c:pt>
                      <c:pt idx="904">
                        <c:v>27.742774501035854</c:v>
                      </c:pt>
                      <c:pt idx="905">
                        <c:v>27.708329335136156</c:v>
                      </c:pt>
                      <c:pt idx="906">
                        <c:v>28.506535956719098</c:v>
                      </c:pt>
                      <c:pt idx="907">
                        <c:v>24.316983016983013</c:v>
                      </c:pt>
                      <c:pt idx="908">
                        <c:v>25.578477428908094</c:v>
                      </c:pt>
                      <c:pt idx="909">
                        <c:v>28.515189216900158</c:v>
                      </c:pt>
                      <c:pt idx="910">
                        <c:v>30.766706526877837</c:v>
                      </c:pt>
                      <c:pt idx="911">
                        <c:v>31.650043834940622</c:v>
                      </c:pt>
                      <c:pt idx="912">
                        <c:v>22.197769826451136</c:v>
                      </c:pt>
                      <c:pt idx="913">
                        <c:v>31.520556296593316</c:v>
                      </c:pt>
                      <c:pt idx="914">
                        <c:v>30.066478373189732</c:v>
                      </c:pt>
                      <c:pt idx="915">
                        <c:v>24.321497117964743</c:v>
                      </c:pt>
                      <c:pt idx="916">
                        <c:v>32.676959494694408</c:v>
                      </c:pt>
                      <c:pt idx="917">
                        <c:v>27.981750227096132</c:v>
                      </c:pt>
                      <c:pt idx="918">
                        <c:v>30.364790814183245</c:v>
                      </c:pt>
                      <c:pt idx="919">
                        <c:v>27.884852429882887</c:v>
                      </c:pt>
                      <c:pt idx="920">
                        <c:v>27.826230085080056</c:v>
                      </c:pt>
                      <c:pt idx="921">
                        <c:v>27.069184603792898</c:v>
                      </c:pt>
                      <c:pt idx="922">
                        <c:v>24.961980109899706</c:v>
                      </c:pt>
                      <c:pt idx="923">
                        <c:v>29.713776761087519</c:v>
                      </c:pt>
                      <c:pt idx="924">
                        <c:v>30.452826578535401</c:v>
                      </c:pt>
                      <c:pt idx="925">
                        <c:v>27.229229096502159</c:v>
                      </c:pt>
                      <c:pt idx="926">
                        <c:v>26.884000726055937</c:v>
                      </c:pt>
                      <c:pt idx="927">
                        <c:v>24.800109214591064</c:v>
                      </c:pt>
                      <c:pt idx="928">
                        <c:v>15.722538003286774</c:v>
                      </c:pt>
                      <c:pt idx="929">
                        <c:v>16.495686146621445</c:v>
                      </c:pt>
                      <c:pt idx="931">
                        <c:v>13.952893953127024</c:v>
                      </c:pt>
                      <c:pt idx="932">
                        <c:v>20.089778601708993</c:v>
                      </c:pt>
                      <c:pt idx="933">
                        <c:v>25.57362709292552</c:v>
                      </c:pt>
                      <c:pt idx="934">
                        <c:v>23.391660626057106</c:v>
                      </c:pt>
                      <c:pt idx="935">
                        <c:v>26.462535986016857</c:v>
                      </c:pt>
                      <c:pt idx="936">
                        <c:v>28.722635413298256</c:v>
                      </c:pt>
                      <c:pt idx="937">
                        <c:v>30.47889169891992</c:v>
                      </c:pt>
                      <c:pt idx="938">
                        <c:v>29.076039089895886</c:v>
                      </c:pt>
                      <c:pt idx="939">
                        <c:v>29.034807362504388</c:v>
                      </c:pt>
                      <c:pt idx="940">
                        <c:v>29.71330356510029</c:v>
                      </c:pt>
                      <c:pt idx="941">
                        <c:v>23.496436677009438</c:v>
                      </c:pt>
                      <c:pt idx="942">
                        <c:v>28.325730020176128</c:v>
                      </c:pt>
                      <c:pt idx="943">
                        <c:v>28.241209988557884</c:v>
                      </c:pt>
                      <c:pt idx="944">
                        <c:v>27.416405619956222</c:v>
                      </c:pt>
                      <c:pt idx="945">
                        <c:v>30.687264698072859</c:v>
                      </c:pt>
                      <c:pt idx="946">
                        <c:v>26.151630558147748</c:v>
                      </c:pt>
                      <c:pt idx="947">
                        <c:v>28.639778536192789</c:v>
                      </c:pt>
                      <c:pt idx="948">
                        <c:v>32.768981582906136</c:v>
                      </c:pt>
                      <c:pt idx="949">
                        <c:v>33.534730751631621</c:v>
                      </c:pt>
                      <c:pt idx="950">
                        <c:v>26.904934172489558</c:v>
                      </c:pt>
                      <c:pt idx="951">
                        <c:v>23.954693848371832</c:v>
                      </c:pt>
                      <c:pt idx="952">
                        <c:v>28.186403470665581</c:v>
                      </c:pt>
                      <c:pt idx="953">
                        <c:v>35.295668538285931</c:v>
                      </c:pt>
                      <c:pt idx="954">
                        <c:v>27.609979946956468</c:v>
                      </c:pt>
                      <c:pt idx="955">
                        <c:v>32.053637351487104</c:v>
                      </c:pt>
                      <c:pt idx="956">
                        <c:v>26.371148317913413</c:v>
                      </c:pt>
                      <c:pt idx="957">
                        <c:v>30.011828850770478</c:v>
                      </c:pt>
                      <c:pt idx="958">
                        <c:v>28.790400035862582</c:v>
                      </c:pt>
                      <c:pt idx="959">
                        <c:v>27.55665776644372</c:v>
                      </c:pt>
                      <c:pt idx="960">
                        <c:v>28.463990159642496</c:v>
                      </c:pt>
                      <c:pt idx="961">
                        <c:v>26.943813244097214</c:v>
                      </c:pt>
                      <c:pt idx="962">
                        <c:v>32.302018244820026</c:v>
                      </c:pt>
                      <c:pt idx="963">
                        <c:v>29.077785997871949</c:v>
                      </c:pt>
                      <c:pt idx="964">
                        <c:v>27.04130697839495</c:v>
                      </c:pt>
                      <c:pt idx="965">
                        <c:v>29.117696565654327</c:v>
                      </c:pt>
                      <c:pt idx="966">
                        <c:v>28.526835394126739</c:v>
                      </c:pt>
                      <c:pt idx="967">
                        <c:v>32.949708741572607</c:v>
                      </c:pt>
                      <c:pt idx="968">
                        <c:v>26.890128251571902</c:v>
                      </c:pt>
                      <c:pt idx="969">
                        <c:v>28.174771760084386</c:v>
                      </c:pt>
                      <c:pt idx="970">
                        <c:v>34.319414280677186</c:v>
                      </c:pt>
                      <c:pt idx="971">
                        <c:v>30.025706580366773</c:v>
                      </c:pt>
                      <c:pt idx="972">
                        <c:v>29.672827714648847</c:v>
                      </c:pt>
                      <c:pt idx="973">
                        <c:v>27.686508948976979</c:v>
                      </c:pt>
                      <c:pt idx="974">
                        <c:v>30.99899641981224</c:v>
                      </c:pt>
                      <c:pt idx="975">
                        <c:v>34.618241313330195</c:v>
                      </c:pt>
                      <c:pt idx="976">
                        <c:v>33.701251942897123</c:v>
                      </c:pt>
                      <c:pt idx="977">
                        <c:v>30.792875916648516</c:v>
                      </c:pt>
                      <c:pt idx="978">
                        <c:v>27.290843155031734</c:v>
                      </c:pt>
                      <c:pt idx="979">
                        <c:v>28.664299889484383</c:v>
                      </c:pt>
                      <c:pt idx="980">
                        <c:v>31.892296733142807</c:v>
                      </c:pt>
                      <c:pt idx="981">
                        <c:v>29.088507817044686</c:v>
                      </c:pt>
                      <c:pt idx="982">
                        <c:v>30.460451581449206</c:v>
                      </c:pt>
                      <c:pt idx="983">
                        <c:v>27.968489119144404</c:v>
                      </c:pt>
                      <c:pt idx="984">
                        <c:v>28.777097324308606</c:v>
                      </c:pt>
                      <c:pt idx="985">
                        <c:v>31.355995428155502</c:v>
                      </c:pt>
                      <c:pt idx="986">
                        <c:v>28.742113703135789</c:v>
                      </c:pt>
                      <c:pt idx="987">
                        <c:v>27.423820343202536</c:v>
                      </c:pt>
                      <c:pt idx="988">
                        <c:v>25.041129851016439</c:v>
                      </c:pt>
                      <c:pt idx="989">
                        <c:v>27.08131558092478</c:v>
                      </c:pt>
                      <c:pt idx="990">
                        <c:v>33.922184635500727</c:v>
                      </c:pt>
                      <c:pt idx="991">
                        <c:v>29.667984305116022</c:v>
                      </c:pt>
                      <c:pt idx="992">
                        <c:v>35.154299951532771</c:v>
                      </c:pt>
                      <c:pt idx="993">
                        <c:v>32.848762254755265</c:v>
                      </c:pt>
                      <c:pt idx="994">
                        <c:v>28.853922649661619</c:v>
                      </c:pt>
                      <c:pt idx="995">
                        <c:v>28.6486828567229</c:v>
                      </c:pt>
                      <c:pt idx="996">
                        <c:v>27.140144964862586</c:v>
                      </c:pt>
                      <c:pt idx="997">
                        <c:v>28.305071647725317</c:v>
                      </c:pt>
                      <c:pt idx="998">
                        <c:v>32.267733752651637</c:v>
                      </c:pt>
                      <c:pt idx="999">
                        <c:v>30.138073372568101</c:v>
                      </c:pt>
                      <c:pt idx="1000">
                        <c:v>31.254344674084422</c:v>
                      </c:pt>
                      <c:pt idx="1001">
                        <c:v>23.546994322710987</c:v>
                      </c:pt>
                      <c:pt idx="1002">
                        <c:v>29.637490677494583</c:v>
                      </c:pt>
                      <c:pt idx="1003">
                        <c:v>34.178814477097092</c:v>
                      </c:pt>
                      <c:pt idx="1004">
                        <c:v>28.699829083974848</c:v>
                      </c:pt>
                      <c:pt idx="1005">
                        <c:v>30.269651670327793</c:v>
                      </c:pt>
                      <c:pt idx="1006">
                        <c:v>22.333872895912059</c:v>
                      </c:pt>
                      <c:pt idx="1007">
                        <c:v>30.95149027140058</c:v>
                      </c:pt>
                      <c:pt idx="1008">
                        <c:v>31.626626257472743</c:v>
                      </c:pt>
                      <c:pt idx="1009">
                        <c:v>25.122551030770786</c:v>
                      </c:pt>
                      <c:pt idx="1010">
                        <c:v>26.990591191800618</c:v>
                      </c:pt>
                      <c:pt idx="1011">
                        <c:v>28.255156967552509</c:v>
                      </c:pt>
                      <c:pt idx="1012">
                        <c:v>28.557720751368151</c:v>
                      </c:pt>
                      <c:pt idx="1013">
                        <c:v>27.621345190604586</c:v>
                      </c:pt>
                      <c:pt idx="1014">
                        <c:v>29.088261743471776</c:v>
                      </c:pt>
                      <c:pt idx="1015">
                        <c:v>27.200998238060237</c:v>
                      </c:pt>
                      <c:pt idx="1016">
                        <c:v>23.167426768314854</c:v>
                      </c:pt>
                      <c:pt idx="1017">
                        <c:v>32.271741752354664</c:v>
                      </c:pt>
                      <c:pt idx="1018">
                        <c:v>28.460117065467404</c:v>
                      </c:pt>
                      <c:pt idx="1019">
                        <c:v>26.899859829749822</c:v>
                      </c:pt>
                      <c:pt idx="1020">
                        <c:v>27.792291595272292</c:v>
                      </c:pt>
                      <c:pt idx="1021">
                        <c:v>26.339264514630095</c:v>
                      </c:pt>
                      <c:pt idx="1022">
                        <c:v>29.38671101649814</c:v>
                      </c:pt>
                      <c:pt idx="1023">
                        <c:v>27.254317140882517</c:v>
                      </c:pt>
                      <c:pt idx="1024">
                        <c:v>23.789020121209546</c:v>
                      </c:pt>
                      <c:pt idx="1025">
                        <c:v>23.806357400483996</c:v>
                      </c:pt>
                      <c:pt idx="1026">
                        <c:v>24.547541708669712</c:v>
                      </c:pt>
                      <c:pt idx="1027">
                        <c:v>23.86005446813078</c:v>
                      </c:pt>
                      <c:pt idx="1028">
                        <c:v>24.987916865044163</c:v>
                      </c:pt>
                      <c:pt idx="1029">
                        <c:v>25.684531059683312</c:v>
                      </c:pt>
                      <c:pt idx="1030">
                        <c:v>30.513740370867694</c:v>
                      </c:pt>
                      <c:pt idx="1031">
                        <c:v>28.45456103714255</c:v>
                      </c:pt>
                      <c:pt idx="1032">
                        <c:v>27.424530798056026</c:v>
                      </c:pt>
                      <c:pt idx="1033">
                        <c:v>30.192670271425811</c:v>
                      </c:pt>
                      <c:pt idx="1034">
                        <c:v>32.989794223226994</c:v>
                      </c:pt>
                      <c:pt idx="1035">
                        <c:v>26.437567063389231</c:v>
                      </c:pt>
                      <c:pt idx="1036">
                        <c:v>25.139242663134127</c:v>
                      </c:pt>
                      <c:pt idx="1037">
                        <c:v>27.783072459499937</c:v>
                      </c:pt>
                      <c:pt idx="1038">
                        <c:v>28.224521108653782</c:v>
                      </c:pt>
                      <c:pt idx="1039">
                        <c:v>30.574333374218085</c:v>
                      </c:pt>
                      <c:pt idx="1040">
                        <c:v>29.749878865488785</c:v>
                      </c:pt>
                      <c:pt idx="1041">
                        <c:v>27.024930052452177</c:v>
                      </c:pt>
                      <c:pt idx="1042">
                        <c:v>33.327836378529284</c:v>
                      </c:pt>
                      <c:pt idx="1043">
                        <c:v>31.992525488603778</c:v>
                      </c:pt>
                      <c:pt idx="1044">
                        <c:v>30.390830298003294</c:v>
                      </c:pt>
                      <c:pt idx="1045">
                        <c:v>32.221504882742131</c:v>
                      </c:pt>
                      <c:pt idx="1046">
                        <c:v>21.933012635037478</c:v>
                      </c:pt>
                      <c:pt idx="1047">
                        <c:v>29.733712523809022</c:v>
                      </c:pt>
                      <c:pt idx="1048">
                        <c:v>30.445570703352807</c:v>
                      </c:pt>
                      <c:pt idx="1049">
                        <c:v>27.567911118292685</c:v>
                      </c:pt>
                      <c:pt idx="1050">
                        <c:v>30.119121129251091</c:v>
                      </c:pt>
                      <c:pt idx="1051">
                        <c:v>26.914914962172627</c:v>
                      </c:pt>
                      <c:pt idx="1052">
                        <c:v>27.09256712007744</c:v>
                      </c:pt>
                      <c:pt idx="1053">
                        <c:v>23.824267929335996</c:v>
                      </c:pt>
                      <c:pt idx="1054">
                        <c:v>29.63113112158269</c:v>
                      </c:pt>
                      <c:pt idx="1055">
                        <c:v>28.169114305257796</c:v>
                      </c:pt>
                      <c:pt idx="1056">
                        <c:v>30.156261571502633</c:v>
                      </c:pt>
                      <c:pt idx="1057">
                        <c:v>30.520837576255097</c:v>
                      </c:pt>
                      <c:pt idx="1058">
                        <c:v>30.817029884713001</c:v>
                      </c:pt>
                      <c:pt idx="1059">
                        <c:v>32.292017686282911</c:v>
                      </c:pt>
                      <c:pt idx="1060">
                        <c:v>33.218264444925339</c:v>
                      </c:pt>
                      <c:pt idx="1061">
                        <c:v>28.933245793071947</c:v>
                      </c:pt>
                      <c:pt idx="1062">
                        <c:v>31.167822696865812</c:v>
                      </c:pt>
                      <c:pt idx="1063">
                        <c:v>27.43034608268983</c:v>
                      </c:pt>
                      <c:pt idx="1064">
                        <c:v>24.742496990825003</c:v>
                      </c:pt>
                      <c:pt idx="1065">
                        <c:v>26.98365337740627</c:v>
                      </c:pt>
                      <c:pt idx="1066">
                        <c:v>28.677777426322393</c:v>
                      </c:pt>
                      <c:pt idx="1067">
                        <c:v>28.660822091329408</c:v>
                      </c:pt>
                      <c:pt idx="1068">
                        <c:v>23.61748113483474</c:v>
                      </c:pt>
                      <c:pt idx="1069">
                        <c:v>27.756641092674045</c:v>
                      </c:pt>
                      <c:pt idx="1070">
                        <c:v>26.507953140342575</c:v>
                      </c:pt>
                      <c:pt idx="1071">
                        <c:v>26.78614803512459</c:v>
                      </c:pt>
                      <c:pt idx="1072">
                        <c:v>26.776287460063706</c:v>
                      </c:pt>
                      <c:pt idx="1073">
                        <c:v>21.731280415254165</c:v>
                      </c:pt>
                      <c:pt idx="1074">
                        <c:v>25.295955632667599</c:v>
                      </c:pt>
                      <c:pt idx="1075">
                        <c:v>27.029102071892559</c:v>
                      </c:pt>
                      <c:pt idx="1076">
                        <c:v>22.017816726369769</c:v>
                      </c:pt>
                      <c:pt idx="1077">
                        <c:v>24.898739770707607</c:v>
                      </c:pt>
                      <c:pt idx="1078">
                        <c:v>27.041148155600972</c:v>
                      </c:pt>
                      <c:pt idx="1079">
                        <c:v>29.438432749240427</c:v>
                      </c:pt>
                      <c:pt idx="1080">
                        <c:v>31.173947656035658</c:v>
                      </c:pt>
                      <c:pt idx="1081">
                        <c:v>23.375357469802406</c:v>
                      </c:pt>
                      <c:pt idx="1082">
                        <c:v>25.820130099777945</c:v>
                      </c:pt>
                      <c:pt idx="1083">
                        <c:v>29.541523709912916</c:v>
                      </c:pt>
                      <c:pt idx="1084">
                        <c:v>25.275429032052777</c:v>
                      </c:pt>
                      <c:pt idx="1085">
                        <c:v>24.408160865145788</c:v>
                      </c:pt>
                      <c:pt idx="1086">
                        <c:v>25.319601866219273</c:v>
                      </c:pt>
                      <c:pt idx="1087">
                        <c:v>25.571119901380399</c:v>
                      </c:pt>
                      <c:pt idx="1088">
                        <c:v>27.777352301927053</c:v>
                      </c:pt>
                      <c:pt idx="1089">
                        <c:v>27.902609100641357</c:v>
                      </c:pt>
                      <c:pt idx="1090">
                        <c:v>21.404289547436626</c:v>
                      </c:pt>
                      <c:pt idx="1091">
                        <c:v>27.361563582581425</c:v>
                      </c:pt>
                      <c:pt idx="1092">
                        <c:v>28.102605816130747</c:v>
                      </c:pt>
                      <c:pt idx="1093">
                        <c:v>25.984779258535472</c:v>
                      </c:pt>
                      <c:pt idx="1094">
                        <c:v>21.349634877235566</c:v>
                      </c:pt>
                      <c:pt idx="1095">
                        <c:v>20.204360527386012</c:v>
                      </c:pt>
                      <c:pt idx="1096">
                        <c:v>28.14423385710986</c:v>
                      </c:pt>
                      <c:pt idx="1097">
                        <c:v>27.559629178844759</c:v>
                      </c:pt>
                      <c:pt idx="1098">
                        <c:v>25.010123230290123</c:v>
                      </c:pt>
                      <c:pt idx="1099">
                        <c:v>26.714639502548131</c:v>
                      </c:pt>
                      <c:pt idx="1100">
                        <c:v>18.9394512945006</c:v>
                      </c:pt>
                      <c:pt idx="1101">
                        <c:v>29.455550571419835</c:v>
                      </c:pt>
                      <c:pt idx="1102">
                        <c:v>26.902895878243257</c:v>
                      </c:pt>
                      <c:pt idx="1103">
                        <c:v>32.342644985748336</c:v>
                      </c:pt>
                      <c:pt idx="1104">
                        <c:v>27.098267923440257</c:v>
                      </c:pt>
                      <c:pt idx="1105">
                        <c:v>24.760251252910205</c:v>
                      </c:pt>
                      <c:pt idx="1106">
                        <c:v>29.587887146392802</c:v>
                      </c:pt>
                      <c:pt idx="1107">
                        <c:v>27.06991439546664</c:v>
                      </c:pt>
                      <c:pt idx="1108">
                        <c:v>25.71408855881603</c:v>
                      </c:pt>
                      <c:pt idx="1109">
                        <c:v>28.27722613627693</c:v>
                      </c:pt>
                      <c:pt idx="1110">
                        <c:v>25.944019235979415</c:v>
                      </c:pt>
                      <c:pt idx="1111">
                        <c:v>29.193403584883576</c:v>
                      </c:pt>
                      <c:pt idx="1112">
                        <c:v>28.130380678837664</c:v>
                      </c:pt>
                      <c:pt idx="1113">
                        <c:v>23.999025866790426</c:v>
                      </c:pt>
                      <c:pt idx="1114">
                        <c:v>27.831187970095286</c:v>
                      </c:pt>
                      <c:pt idx="1115">
                        <c:v>23.612518225718791</c:v>
                      </c:pt>
                      <c:pt idx="1116">
                        <c:v>30.531875907561655</c:v>
                      </c:pt>
                      <c:pt idx="1117">
                        <c:v>29.969597077805663</c:v>
                      </c:pt>
                      <c:pt idx="1118">
                        <c:v>28.544090621039295</c:v>
                      </c:pt>
                      <c:pt idx="1119">
                        <c:v>29.87671596847046</c:v>
                      </c:pt>
                      <c:pt idx="1120">
                        <c:v>28.671834469899181</c:v>
                      </c:pt>
                      <c:pt idx="1121">
                        <c:v>28.598574414769999</c:v>
                      </c:pt>
                      <c:pt idx="1122">
                        <c:v>30.087895445918441</c:v>
                      </c:pt>
                      <c:pt idx="1123">
                        <c:v>29.249361447538977</c:v>
                      </c:pt>
                      <c:pt idx="1124">
                        <c:v>28.253471910448667</c:v>
                      </c:pt>
                      <c:pt idx="1125">
                        <c:v>25.7708418339299</c:v>
                      </c:pt>
                      <c:pt idx="1126">
                        <c:v>31.09764485049346</c:v>
                      </c:pt>
                      <c:pt idx="1127">
                        <c:v>34.505261349375502</c:v>
                      </c:pt>
                      <c:pt idx="1128">
                        <c:v>28.382701543100723</c:v>
                      </c:pt>
                      <c:pt idx="1129">
                        <c:v>30.193460179396588</c:v>
                      </c:pt>
                      <c:pt idx="1130">
                        <c:v>28.429685434464325</c:v>
                      </c:pt>
                      <c:pt idx="1131">
                        <c:v>32.315932422647521</c:v>
                      </c:pt>
                      <c:pt idx="1132">
                        <c:v>29.845919968850872</c:v>
                      </c:pt>
                      <c:pt idx="1133">
                        <c:v>30.832087002416735</c:v>
                      </c:pt>
                      <c:pt idx="1134">
                        <c:v>31.311104750130184</c:v>
                      </c:pt>
                      <c:pt idx="1135">
                        <c:v>28.10284207532705</c:v>
                      </c:pt>
                      <c:pt idx="1136">
                        <c:v>30.333525511674836</c:v>
                      </c:pt>
                      <c:pt idx="1137">
                        <c:v>27.593189624861381</c:v>
                      </c:pt>
                      <c:pt idx="1138">
                        <c:v>30.419303271728459</c:v>
                      </c:pt>
                      <c:pt idx="1139">
                        <c:v>26.416139532624012</c:v>
                      </c:pt>
                      <c:pt idx="1140">
                        <c:v>27.554295700894585</c:v>
                      </c:pt>
                      <c:pt idx="1141">
                        <c:v>31.587783875574587</c:v>
                      </c:pt>
                      <c:pt idx="1142">
                        <c:v>28.017218755197966</c:v>
                      </c:pt>
                      <c:pt idx="1143">
                        <c:v>26.630606080267604</c:v>
                      </c:pt>
                      <c:pt idx="1144">
                        <c:v>26.498028157442235</c:v>
                      </c:pt>
                      <c:pt idx="1145">
                        <c:v>23.622901184477666</c:v>
                      </c:pt>
                      <c:pt idx="1146">
                        <c:v>37.170779058937732</c:v>
                      </c:pt>
                      <c:pt idx="1147">
                        <c:v>23.40930858985482</c:v>
                      </c:pt>
                      <c:pt idx="1148">
                        <c:v>24.313869308672437</c:v>
                      </c:pt>
                      <c:pt idx="1149">
                        <c:v>25.576909698996655</c:v>
                      </c:pt>
                      <c:pt idx="1150">
                        <c:v>26.223061671519037</c:v>
                      </c:pt>
                      <c:pt idx="1151">
                        <c:v>28.832302847623886</c:v>
                      </c:pt>
                      <c:pt idx="1152">
                        <c:v>24.108244415749176</c:v>
                      </c:pt>
                      <c:pt idx="1153">
                        <c:v>26.558722955389797</c:v>
                      </c:pt>
                      <c:pt idx="1154">
                        <c:v>26.59384591730398</c:v>
                      </c:pt>
                      <c:pt idx="1155">
                        <c:v>26.611375817392499</c:v>
                      </c:pt>
                      <c:pt idx="1156">
                        <c:v>26.57411960800539</c:v>
                      </c:pt>
                      <c:pt idx="1157">
                        <c:v>27.974081411126186</c:v>
                      </c:pt>
                      <c:pt idx="1158">
                        <c:v>28.521895599001432</c:v>
                      </c:pt>
                      <c:pt idx="1159">
                        <c:v>33.870387794878681</c:v>
                      </c:pt>
                      <c:pt idx="1160">
                        <c:v>25.901351819024804</c:v>
                      </c:pt>
                      <c:pt idx="1161">
                        <c:v>30.127254212791115</c:v>
                      </c:pt>
                      <c:pt idx="1162">
                        <c:v>29.340455091953512</c:v>
                      </c:pt>
                      <c:pt idx="1163">
                        <c:v>26.707001276360771</c:v>
                      </c:pt>
                      <c:pt idx="1164">
                        <c:v>27.126236623610225</c:v>
                      </c:pt>
                      <c:pt idx="1165">
                        <c:v>27.77381014244224</c:v>
                      </c:pt>
                      <c:pt idx="1166">
                        <c:v>29.925965933826717</c:v>
                      </c:pt>
                      <c:pt idx="1167">
                        <c:v>28.462381912442396</c:v>
                      </c:pt>
                      <c:pt idx="1168">
                        <c:v>28.232287796682371</c:v>
                      </c:pt>
                      <c:pt idx="1169">
                        <c:v>30.671920191138867</c:v>
                      </c:pt>
                      <c:pt idx="1170">
                        <c:v>27.832554747779682</c:v>
                      </c:pt>
                      <c:pt idx="1174">
                        <c:v>26.612827776347086</c:v>
                      </c:pt>
                      <c:pt idx="1175">
                        <c:v>28.935549942358247</c:v>
                      </c:pt>
                      <c:pt idx="1176">
                        <c:v>29.11408864167413</c:v>
                      </c:pt>
                      <c:pt idx="1177">
                        <c:v>32.888945819820762</c:v>
                      </c:pt>
                      <c:pt idx="1178">
                        <c:v>28.789528830293289</c:v>
                      </c:pt>
                      <c:pt idx="1179">
                        <c:v>25.536240073884457</c:v>
                      </c:pt>
                      <c:pt idx="1180">
                        <c:v>29.186890416453743</c:v>
                      </c:pt>
                      <c:pt idx="1181">
                        <c:v>31.212479745455617</c:v>
                      </c:pt>
                      <c:pt idx="1183">
                        <c:v>26.546183983957803</c:v>
                      </c:pt>
                      <c:pt idx="1184">
                        <c:v>34.293326971236468</c:v>
                      </c:pt>
                      <c:pt idx="1185">
                        <c:v>33.133017491615156</c:v>
                      </c:pt>
                      <c:pt idx="1186">
                        <c:v>30.769280646019851</c:v>
                      </c:pt>
                      <c:pt idx="1187">
                        <c:v>25.896852921216869</c:v>
                      </c:pt>
                      <c:pt idx="1188">
                        <c:v>25.361175303114067</c:v>
                      </c:pt>
                      <c:pt idx="1191">
                        <c:v>27.266748707399273</c:v>
                      </c:pt>
                      <c:pt idx="1192">
                        <c:v>35.426411956994123</c:v>
                      </c:pt>
                      <c:pt idx="1193">
                        <c:v>28.726196098066097</c:v>
                      </c:pt>
                      <c:pt idx="1194">
                        <c:v>26.950835361351892</c:v>
                      </c:pt>
                      <c:pt idx="1195">
                        <c:v>30.209770785314582</c:v>
                      </c:pt>
                      <c:pt idx="1196">
                        <c:v>33.087406702304705</c:v>
                      </c:pt>
                      <c:pt idx="1197">
                        <c:v>30.753993839357111</c:v>
                      </c:pt>
                      <c:pt idx="1198">
                        <c:v>32.038969805837461</c:v>
                      </c:pt>
                      <c:pt idx="1199">
                        <c:v>22.438438095672918</c:v>
                      </c:pt>
                      <c:pt idx="1200">
                        <c:v>26.200319347658301</c:v>
                      </c:pt>
                      <c:pt idx="1201">
                        <c:v>29.83412038924828</c:v>
                      </c:pt>
                      <c:pt idx="1202">
                        <c:v>28.52938044621143</c:v>
                      </c:pt>
                      <c:pt idx="1203">
                        <c:v>28.172014770267282</c:v>
                      </c:pt>
                      <c:pt idx="1204">
                        <c:v>31.06166860045343</c:v>
                      </c:pt>
                      <c:pt idx="1205">
                        <c:v>30.047067560915231</c:v>
                      </c:pt>
                      <c:pt idx="1206">
                        <c:v>29.695609393501165</c:v>
                      </c:pt>
                      <c:pt idx="1207">
                        <c:v>26.625957859372242</c:v>
                      </c:pt>
                      <c:pt idx="1208">
                        <c:v>30.697482885496946</c:v>
                      </c:pt>
                      <c:pt idx="1209">
                        <c:v>28.925846226251938</c:v>
                      </c:pt>
                      <c:pt idx="1210">
                        <c:v>28.688721729312022</c:v>
                      </c:pt>
                      <c:pt idx="1211">
                        <c:v>30.989819761424346</c:v>
                      </c:pt>
                      <c:pt idx="1212">
                        <c:v>30.400157904566782</c:v>
                      </c:pt>
                      <c:pt idx="1213">
                        <c:v>29.85058676255435</c:v>
                      </c:pt>
                      <c:pt idx="1214">
                        <c:v>29.871423549891752</c:v>
                      </c:pt>
                      <c:pt idx="1215">
                        <c:v>30.803767254446107</c:v>
                      </c:pt>
                      <c:pt idx="1216">
                        <c:v>31.568270129218995</c:v>
                      </c:pt>
                      <c:pt idx="1217">
                        <c:v>30.797235478919852</c:v>
                      </c:pt>
                      <c:pt idx="1218">
                        <c:v>29.818043209343806</c:v>
                      </c:pt>
                      <c:pt idx="1219">
                        <c:v>28.65565881398086</c:v>
                      </c:pt>
                      <c:pt idx="1220">
                        <c:v>30.066758370637768</c:v>
                      </c:pt>
                      <c:pt idx="1221">
                        <c:v>27.282470218608353</c:v>
                      </c:pt>
                      <c:pt idx="1222">
                        <c:v>35.624602636312702</c:v>
                      </c:pt>
                      <c:pt idx="1223">
                        <c:v>19.618066417912615</c:v>
                      </c:pt>
                      <c:pt idx="1224">
                        <c:v>33.136518609243367</c:v>
                      </c:pt>
                      <c:pt idx="1225">
                        <c:v>28.754358961008538</c:v>
                      </c:pt>
                      <c:pt idx="1226">
                        <c:v>34.419408425391893</c:v>
                      </c:pt>
                      <c:pt idx="1227">
                        <c:v>32.418670126750357</c:v>
                      </c:pt>
                      <c:pt idx="1228">
                        <c:v>25.669458648346243</c:v>
                      </c:pt>
                      <c:pt idx="1229">
                        <c:v>27.264342395792355</c:v>
                      </c:pt>
                      <c:pt idx="1230">
                        <c:v>32.348806362198331</c:v>
                      </c:pt>
                      <c:pt idx="1231">
                        <c:v>30.743694555992146</c:v>
                      </c:pt>
                      <c:pt idx="1232">
                        <c:v>27.74256857533927</c:v>
                      </c:pt>
                      <c:pt idx="1233">
                        <c:v>31.398495748110435</c:v>
                      </c:pt>
                      <c:pt idx="1234">
                        <c:v>30.443899016156593</c:v>
                      </c:pt>
                      <c:pt idx="1235">
                        <c:v>36.841790328829639</c:v>
                      </c:pt>
                      <c:pt idx="1236">
                        <c:v>33.732100882399699</c:v>
                      </c:pt>
                      <c:pt idx="1237">
                        <c:v>35.544865312602454</c:v>
                      </c:pt>
                      <c:pt idx="1238">
                        <c:v>31.874077703885192</c:v>
                      </c:pt>
                      <c:pt idx="1239">
                        <c:v>32.98316451506124</c:v>
                      </c:pt>
                      <c:pt idx="1240">
                        <c:v>34.948717280471719</c:v>
                      </c:pt>
                      <c:pt idx="1241">
                        <c:v>34.184732218906255</c:v>
                      </c:pt>
                      <c:pt idx="1243">
                        <c:v>30.884659749957429</c:v>
                      </c:pt>
                      <c:pt idx="1244">
                        <c:v>31.721312277825021</c:v>
                      </c:pt>
                      <c:pt idx="1245">
                        <c:v>31.780103024460786</c:v>
                      </c:pt>
                      <c:pt idx="1246">
                        <c:v>29.455837838013963</c:v>
                      </c:pt>
                      <c:pt idx="1248">
                        <c:v>33.537563040145741</c:v>
                      </c:pt>
                      <c:pt idx="1249">
                        <c:v>22.753636009236214</c:v>
                      </c:pt>
                      <c:pt idx="1250">
                        <c:v>25.602631585714249</c:v>
                      </c:pt>
                      <c:pt idx="1251">
                        <c:v>26.788542257826613</c:v>
                      </c:pt>
                      <c:pt idx="1253">
                        <c:v>29.522474580350163</c:v>
                      </c:pt>
                      <c:pt idx="1254">
                        <c:v>28.393667535429223</c:v>
                      </c:pt>
                      <c:pt idx="1255">
                        <c:v>31.192778233226896</c:v>
                      </c:pt>
                      <c:pt idx="1256">
                        <c:v>29.796009779586047</c:v>
                      </c:pt>
                      <c:pt idx="1257">
                        <c:v>27.267332345247446</c:v>
                      </c:pt>
                      <c:pt idx="1258">
                        <c:v>36.570468661443094</c:v>
                      </c:pt>
                      <c:pt idx="1259">
                        <c:v>31.551928973600145</c:v>
                      </c:pt>
                      <c:pt idx="1260">
                        <c:v>23.648094639524196</c:v>
                      </c:pt>
                      <c:pt idx="1261">
                        <c:v>29.002364447625723</c:v>
                      </c:pt>
                      <c:pt idx="1262">
                        <c:v>28.92185797858329</c:v>
                      </c:pt>
                      <c:pt idx="1263">
                        <c:v>34.102617389670513</c:v>
                      </c:pt>
                      <c:pt idx="1264">
                        <c:v>25.270279692530952</c:v>
                      </c:pt>
                      <c:pt idx="1265">
                        <c:v>31.607895636322205</c:v>
                      </c:pt>
                      <c:pt idx="1266">
                        <c:v>25.399818085393203</c:v>
                      </c:pt>
                      <c:pt idx="1268">
                        <c:v>29.286316796743201</c:v>
                      </c:pt>
                      <c:pt idx="1269">
                        <c:v>28.977610225046966</c:v>
                      </c:pt>
                      <c:pt idx="1270">
                        <c:v>26.900458367115036</c:v>
                      </c:pt>
                      <c:pt idx="1271">
                        <c:v>26.516364317587843</c:v>
                      </c:pt>
                      <c:pt idx="1278">
                        <c:v>24.995267774032602</c:v>
                      </c:pt>
                      <c:pt idx="1279">
                        <c:v>26.644406994506152</c:v>
                      </c:pt>
                      <c:pt idx="1280">
                        <c:v>28.014832183094445</c:v>
                      </c:pt>
                      <c:pt idx="1281">
                        <c:v>29.288915142379921</c:v>
                      </c:pt>
                      <c:pt idx="1282">
                        <c:v>24.687376886170039</c:v>
                      </c:pt>
                      <c:pt idx="1283">
                        <c:v>27.673661699204928</c:v>
                      </c:pt>
                      <c:pt idx="1284">
                        <c:v>26.263576712769378</c:v>
                      </c:pt>
                      <c:pt idx="1285">
                        <c:v>29.246400498324089</c:v>
                      </c:pt>
                      <c:pt idx="1286">
                        <c:v>25.336586207731806</c:v>
                      </c:pt>
                      <c:pt idx="1288">
                        <c:v>28.480796819851975</c:v>
                      </c:pt>
                      <c:pt idx="1289">
                        <c:v>25.647693022751834</c:v>
                      </c:pt>
                      <c:pt idx="1290">
                        <c:v>28.713222615755441</c:v>
                      </c:pt>
                      <c:pt idx="1291">
                        <c:v>27.100231071202572</c:v>
                      </c:pt>
                      <c:pt idx="1293">
                        <c:v>23.007806182171329</c:v>
                      </c:pt>
                      <c:pt idx="1294">
                        <c:v>27.961178176304387</c:v>
                      </c:pt>
                      <c:pt idx="1295">
                        <c:v>25.195011811056485</c:v>
                      </c:pt>
                      <c:pt idx="1296">
                        <c:v>28.684576574051356</c:v>
                      </c:pt>
                      <c:pt idx="1298">
                        <c:v>27.49727805750717</c:v>
                      </c:pt>
                      <c:pt idx="1299">
                        <c:v>25.064060470657388</c:v>
                      </c:pt>
                      <c:pt idx="1300">
                        <c:v>24.852320616880874</c:v>
                      </c:pt>
                      <c:pt idx="1301">
                        <c:v>26.749084574944327</c:v>
                      </c:pt>
                      <c:pt idx="1302">
                        <c:v>27.572713115389895</c:v>
                      </c:pt>
                      <c:pt idx="1303">
                        <c:v>29.882217193757512</c:v>
                      </c:pt>
                      <c:pt idx="1304">
                        <c:v>26.421347649311173</c:v>
                      </c:pt>
                      <c:pt idx="1305">
                        <c:v>27.932679156505838</c:v>
                      </c:pt>
                      <c:pt idx="1306">
                        <c:v>26.261570163997519</c:v>
                      </c:pt>
                      <c:pt idx="1308">
                        <c:v>24.08528513021594</c:v>
                      </c:pt>
                      <c:pt idx="1309">
                        <c:v>29.14554468354391</c:v>
                      </c:pt>
                      <c:pt idx="1310">
                        <c:v>32.567153416261043</c:v>
                      </c:pt>
                      <c:pt idx="1311">
                        <c:v>19.426312125122713</c:v>
                      </c:pt>
                      <c:pt idx="1312">
                        <c:v>27.152258332882234</c:v>
                      </c:pt>
                      <c:pt idx="1313">
                        <c:v>27.512189014684054</c:v>
                      </c:pt>
                      <c:pt idx="1314">
                        <c:v>26.849815788960708</c:v>
                      </c:pt>
                      <c:pt idx="1315">
                        <c:v>26.306789244772773</c:v>
                      </c:pt>
                      <c:pt idx="1316">
                        <c:v>27.635747360297472</c:v>
                      </c:pt>
                      <c:pt idx="1317">
                        <c:v>27.339888139353299</c:v>
                      </c:pt>
                      <c:pt idx="1318">
                        <c:v>25.195228980114617</c:v>
                      </c:pt>
                      <c:pt idx="1319">
                        <c:v>20.783862766713327</c:v>
                      </c:pt>
                      <c:pt idx="1320">
                        <c:v>25.110883811523905</c:v>
                      </c:pt>
                      <c:pt idx="1321">
                        <c:v>27.701624819616505</c:v>
                      </c:pt>
                      <c:pt idx="1322">
                        <c:v>26.718798071435174</c:v>
                      </c:pt>
                      <c:pt idx="1323">
                        <c:v>20.045309694582578</c:v>
                      </c:pt>
                      <c:pt idx="1324">
                        <c:v>28.926306950883063</c:v>
                      </c:pt>
                      <c:pt idx="1325">
                        <c:v>26.493811700533936</c:v>
                      </c:pt>
                      <c:pt idx="1326">
                        <c:v>25.801467056938183</c:v>
                      </c:pt>
                      <c:pt idx="1327">
                        <c:v>31.227135555725074</c:v>
                      </c:pt>
                      <c:pt idx="1328">
                        <c:v>26.460279628138494</c:v>
                      </c:pt>
                      <c:pt idx="1329">
                        <c:v>23.437206959000356</c:v>
                      </c:pt>
                      <c:pt idx="1330">
                        <c:v>28.124210427193276</c:v>
                      </c:pt>
                      <c:pt idx="1331">
                        <c:v>26.878195597103172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BB-4BD9-A658-C82669C2FC72}"/>
                  </c:ext>
                </c:extLst>
              </c15:ser>
            </c15:filteredLineSeries>
          </c:ext>
        </c:extLst>
      </c:lineChart>
      <c:dateAx>
        <c:axId val="3627518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184"/>
        <c:crosses val="autoZero"/>
        <c:auto val="1"/>
        <c:lblOffset val="100"/>
        <c:baseTimeUnit val="days"/>
      </c:dateAx>
      <c:valAx>
        <c:axId val="36275118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Litres Eau/ T</a:t>
                </a:r>
                <a:r>
                  <a:rPr lang="en-US" baseline="0"/>
                  <a:t> Sable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687639847169621E-2"/>
              <c:y val="0.372267628557603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2751840"/>
        <c:crosses val="autoZero"/>
        <c:crossBetween val="between"/>
        <c:majorUnit val="2.5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689366236243533"/>
          <c:y val="3.9589103086252152E-2"/>
          <c:w val="0.35144780670734049"/>
          <c:h val="9.9831780651792948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Ratio H2O moyen  Mensuel/ T sable Préparé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3318847668966671E-2"/>
          <c:y val="0.12788442763280256"/>
          <c:w val="0.88573644686155828"/>
          <c:h val="0.66794405786485989"/>
        </c:manualLayout>
      </c:layout>
      <c:lineChart>
        <c:grouping val="standard"/>
        <c:varyColors val="0"/>
        <c:ser>
          <c:idx val="0"/>
          <c:order val="0"/>
          <c:tx>
            <c:strRef>
              <c:f>H2O!$K$1</c:f>
              <c:strCache>
                <c:ptCount val="1"/>
                <c:pt idx="0">
                  <c:v>valeur Mensuelle eau scoval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H2O!$J$3:$J$72</c:f>
              <c:numCache>
                <c:formatCode>[$-40C]mmm\-yy;@</c:formatCode>
                <c:ptCount val="7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  <c:pt idx="61">
                  <c:v>45017</c:v>
                </c:pt>
                <c:pt idx="62">
                  <c:v>45047</c:v>
                </c:pt>
                <c:pt idx="63">
                  <c:v>45078</c:v>
                </c:pt>
                <c:pt idx="64">
                  <c:v>45108</c:v>
                </c:pt>
                <c:pt idx="65">
                  <c:v>45139</c:v>
                </c:pt>
                <c:pt idx="66">
                  <c:v>45170</c:v>
                </c:pt>
                <c:pt idx="67">
                  <c:v>45200</c:v>
                </c:pt>
                <c:pt idx="68">
                  <c:v>45231</c:v>
                </c:pt>
                <c:pt idx="69">
                  <c:v>45261</c:v>
                </c:pt>
              </c:numCache>
            </c:numRef>
          </c:cat>
          <c:val>
            <c:numRef>
              <c:f>H2O!$K$3:$K$72</c:f>
              <c:numCache>
                <c:formatCode>0.00</c:formatCode>
                <c:ptCount val="70"/>
                <c:pt idx="0">
                  <c:v>10.461246195024787</c:v>
                </c:pt>
                <c:pt idx="1">
                  <c:v>7.4625407801865995</c:v>
                </c:pt>
                <c:pt idx="2">
                  <c:v>7.0170182549346949</c:v>
                </c:pt>
                <c:pt idx="3">
                  <c:v>8.2744679374175778</c:v>
                </c:pt>
                <c:pt idx="4">
                  <c:v>8.5371493092882584</c:v>
                </c:pt>
                <c:pt idx="5">
                  <c:v>8.4718547667923598</c:v>
                </c:pt>
                <c:pt idx="6">
                  <c:v>8.3172456398609675</c:v>
                </c:pt>
                <c:pt idx="7">
                  <c:v>8.3620118239880465</c:v>
                </c:pt>
                <c:pt idx="8">
                  <c:v>8.6733751630472433</c:v>
                </c:pt>
                <c:pt idx="9">
                  <c:v>8.0094441632233178</c:v>
                </c:pt>
                <c:pt idx="10">
                  <c:v>10.901512244539399</c:v>
                </c:pt>
                <c:pt idx="11">
                  <c:v>10.693263771346972</c:v>
                </c:pt>
                <c:pt idx="12">
                  <c:v>11.289963283676011</c:v>
                </c:pt>
                <c:pt idx="13">
                  <c:v>11.014864593636471</c:v>
                </c:pt>
                <c:pt idx="14">
                  <c:v>10.552614606987571</c:v>
                </c:pt>
                <c:pt idx="15">
                  <c:v>11.770016920055609</c:v>
                </c:pt>
                <c:pt idx="16">
                  <c:v>10.679601761947232</c:v>
                </c:pt>
                <c:pt idx="17">
                  <c:v>13.11790388319309</c:v>
                </c:pt>
                <c:pt idx="18">
                  <c:v>11.004926926622819</c:v>
                </c:pt>
                <c:pt idx="19">
                  <c:v>10.748443140598074</c:v>
                </c:pt>
                <c:pt idx="20">
                  <c:v>11.750373225649563</c:v>
                </c:pt>
                <c:pt idx="21">
                  <c:v>11.370429575350007</c:v>
                </c:pt>
                <c:pt idx="22">
                  <c:v>10.90251239390178</c:v>
                </c:pt>
                <c:pt idx="23">
                  <c:v>11.519095036702058</c:v>
                </c:pt>
                <c:pt idx="24">
                  <c:v>9.2305540073116266</c:v>
                </c:pt>
                <c:pt idx="25">
                  <c:v>9.7210658700711132</c:v>
                </c:pt>
                <c:pt idx="26">
                  <c:v>11.425383540028388</c:v>
                </c:pt>
                <c:pt idx="27">
                  <c:v>10.587771050286376</c:v>
                </c:pt>
                <c:pt idx="28">
                  <c:v>9.8455955305643386</c:v>
                </c:pt>
                <c:pt idx="29">
                  <c:v>26.000004387745157</c:v>
                </c:pt>
                <c:pt idx="30">
                  <c:v>8.3916068514969915</c:v>
                </c:pt>
                <c:pt idx="31">
                  <c:v>7.9279025119365736</c:v>
                </c:pt>
                <c:pt idx="32">
                  <c:v>10.076993174286194</c:v>
                </c:pt>
                <c:pt idx="33">
                  <c:v>8.0805601294445282</c:v>
                </c:pt>
                <c:pt idx="34">
                  <c:v>9.802209046821357</c:v>
                </c:pt>
                <c:pt idx="35">
                  <c:v>8.0840021881032378</c:v>
                </c:pt>
                <c:pt idx="36">
                  <c:v>9.1131740162453632</c:v>
                </c:pt>
                <c:pt idx="37">
                  <c:v>8.5069170754959735</c:v>
                </c:pt>
                <c:pt idx="38">
                  <c:v>9.7744335581974866</c:v>
                </c:pt>
                <c:pt idx="39">
                  <c:v>9.7313520607949773</c:v>
                </c:pt>
                <c:pt idx="40">
                  <c:v>9.2777688106891372</c:v>
                </c:pt>
                <c:pt idx="41">
                  <c:v>8.5083137734298813</c:v>
                </c:pt>
                <c:pt idx="42">
                  <c:v>9.5385365633486376</c:v>
                </c:pt>
                <c:pt idx="43">
                  <c:v>9.6937165085112582</c:v>
                </c:pt>
                <c:pt idx="44">
                  <c:v>10.081120698919154</c:v>
                </c:pt>
                <c:pt idx="45">
                  <c:v>10.048429315586342</c:v>
                </c:pt>
                <c:pt idx="46">
                  <c:v>8.434156563860439</c:v>
                </c:pt>
                <c:pt idx="47">
                  <c:v>8.1300946812594539</c:v>
                </c:pt>
                <c:pt idx="48">
                  <c:v>8.3582081003404216</c:v>
                </c:pt>
                <c:pt idx="49">
                  <c:v>9.4082035905125849</c:v>
                </c:pt>
                <c:pt idx="50">
                  <c:v>8.3644118677004364</c:v>
                </c:pt>
                <c:pt idx="51">
                  <c:v>9.2452223555347395</c:v>
                </c:pt>
                <c:pt idx="52">
                  <c:v>10.249246588147441</c:v>
                </c:pt>
                <c:pt idx="53">
                  <c:v>11.215293289863148</c:v>
                </c:pt>
                <c:pt idx="54">
                  <c:v>8.9705475825945395</c:v>
                </c:pt>
                <c:pt idx="55">
                  <c:v>7.7754608423691609</c:v>
                </c:pt>
                <c:pt idx="56">
                  <c:v>7.4557442175554511</c:v>
                </c:pt>
                <c:pt idx="57">
                  <c:v>10.027363425118619</c:v>
                </c:pt>
                <c:pt idx="58">
                  <c:v>10.284242814673918</c:v>
                </c:pt>
                <c:pt idx="59">
                  <c:v>10.530209439185418</c:v>
                </c:pt>
                <c:pt idx="60">
                  <c:v>10.084855178219826</c:v>
                </c:pt>
                <c:pt idx="61">
                  <c:v>10.099644117343937</c:v>
                </c:pt>
                <c:pt idx="62">
                  <c:v>10.235976914640787</c:v>
                </c:pt>
                <c:pt idx="63">
                  <c:v>9.4394271461913171</c:v>
                </c:pt>
                <c:pt idx="64">
                  <c:v>9.5291045919689683</c:v>
                </c:pt>
                <c:pt idx="65">
                  <c:v>10.13844506193095</c:v>
                </c:pt>
                <c:pt idx="66">
                  <c:v>8.9107827436422031</c:v>
                </c:pt>
                <c:pt idx="67">
                  <c:v>9.4248584210537434</c:v>
                </c:pt>
                <c:pt idx="68">
                  <c:v>9.6534613402394776</c:v>
                </c:pt>
                <c:pt idx="69">
                  <c:v>8.4722199188433134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F-4EB0-BBBF-A82BC2C7DAE7}"/>
            </c:ext>
          </c:extLst>
        </c:ser>
        <c:ser>
          <c:idx val="1"/>
          <c:order val="1"/>
          <c:tx>
            <c:strRef>
              <c:f>H2O!$L$1</c:f>
              <c:strCache>
                <c:ptCount val="1"/>
                <c:pt idx="0">
                  <c:v>Valeur mensuelle Eau  SPACE 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2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H2O!$J$3:$J$72</c:f>
              <c:numCache>
                <c:formatCode>[$-40C]mmm\-yy;@</c:formatCode>
                <c:ptCount val="7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  <c:pt idx="61">
                  <c:v>45017</c:v>
                </c:pt>
                <c:pt idx="62">
                  <c:v>45047</c:v>
                </c:pt>
                <c:pt idx="63">
                  <c:v>45078</c:v>
                </c:pt>
                <c:pt idx="64">
                  <c:v>45108</c:v>
                </c:pt>
                <c:pt idx="65">
                  <c:v>45139</c:v>
                </c:pt>
                <c:pt idx="66">
                  <c:v>45170</c:v>
                </c:pt>
                <c:pt idx="67">
                  <c:v>45200</c:v>
                </c:pt>
                <c:pt idx="68">
                  <c:v>45231</c:v>
                </c:pt>
                <c:pt idx="69">
                  <c:v>45261</c:v>
                </c:pt>
              </c:numCache>
            </c:numRef>
          </c:cat>
          <c:val>
            <c:numRef>
              <c:f>H2O!$L$3:$L$72</c:f>
              <c:numCache>
                <c:formatCode>0.00</c:formatCode>
                <c:ptCount val="70"/>
                <c:pt idx="0">
                  <c:v>19.856050962953358</c:v>
                </c:pt>
                <c:pt idx="1">
                  <c:v>23.772670422753162</c:v>
                </c:pt>
                <c:pt idx="2">
                  <c:v>26.46106810597006</c:v>
                </c:pt>
                <c:pt idx="3">
                  <c:v>25.576643273764212</c:v>
                </c:pt>
                <c:pt idx="4">
                  <c:v>23.175955219790961</c:v>
                </c:pt>
                <c:pt idx="5">
                  <c:v>20.654106141100552</c:v>
                </c:pt>
                <c:pt idx="6">
                  <c:v>23.047777839997565</c:v>
                </c:pt>
                <c:pt idx="7">
                  <c:v>22.189900531929595</c:v>
                </c:pt>
                <c:pt idx="8">
                  <c:v>20.072462478906811</c:v>
                </c:pt>
                <c:pt idx="9">
                  <c:v>20.289032048731368</c:v>
                </c:pt>
                <c:pt idx="10">
                  <c:v>14.688190618096543</c:v>
                </c:pt>
                <c:pt idx="11">
                  <c:v>16.113042918976411</c:v>
                </c:pt>
                <c:pt idx="12">
                  <c:v>16.016800081780843</c:v>
                </c:pt>
                <c:pt idx="13">
                  <c:v>17.22072808790913</c:v>
                </c:pt>
                <c:pt idx="14">
                  <c:v>18.888958164007231</c:v>
                </c:pt>
                <c:pt idx="15">
                  <c:v>16.923137991525621</c:v>
                </c:pt>
                <c:pt idx="16">
                  <c:v>18.628751509128371</c:v>
                </c:pt>
                <c:pt idx="17">
                  <c:v>18.084289167558111</c:v>
                </c:pt>
                <c:pt idx="18">
                  <c:v>20.096137637909944</c:v>
                </c:pt>
                <c:pt idx="19">
                  <c:v>18.275425039551102</c:v>
                </c:pt>
                <c:pt idx="20">
                  <c:v>16.08810584683679</c:v>
                </c:pt>
                <c:pt idx="21">
                  <c:v>17.753270973907849</c:v>
                </c:pt>
                <c:pt idx="22">
                  <c:v>19.865984862919206</c:v>
                </c:pt>
                <c:pt idx="23">
                  <c:v>16.511827052841372</c:v>
                </c:pt>
                <c:pt idx="24">
                  <c:v>20.869757340468894</c:v>
                </c:pt>
                <c:pt idx="25">
                  <c:v>17.375568990708015</c:v>
                </c:pt>
                <c:pt idx="26">
                  <c:v>19.790417839249262</c:v>
                </c:pt>
                <c:pt idx="27">
                  <c:v>20.594790213414296</c:v>
                </c:pt>
                <c:pt idx="28">
                  <c:v>21.414340065804303</c:v>
                </c:pt>
                <c:pt idx="29">
                  <c:v>36.809825154409282</c:v>
                </c:pt>
                <c:pt idx="30">
                  <c:v>23.057867899416493</c:v>
                </c:pt>
                <c:pt idx="31">
                  <c:v>23.031282451855166</c:v>
                </c:pt>
                <c:pt idx="32">
                  <c:v>19.916286535018109</c:v>
                </c:pt>
                <c:pt idx="33">
                  <c:v>20.253967696907463</c:v>
                </c:pt>
                <c:pt idx="34">
                  <c:v>18.741274715710283</c:v>
                </c:pt>
                <c:pt idx="35">
                  <c:v>21.879516841014052</c:v>
                </c:pt>
                <c:pt idx="36">
                  <c:v>22.16115671524026</c:v>
                </c:pt>
                <c:pt idx="37">
                  <c:v>24.956581536718772</c:v>
                </c:pt>
                <c:pt idx="38">
                  <c:v>23.361118184711245</c:v>
                </c:pt>
                <c:pt idx="39">
                  <c:v>20.873069027994642</c:v>
                </c:pt>
                <c:pt idx="40">
                  <c:v>20.069330580881708</c:v>
                </c:pt>
                <c:pt idx="41">
                  <c:v>16.261571667280563</c:v>
                </c:pt>
                <c:pt idx="42">
                  <c:v>17.878519662148136</c:v>
                </c:pt>
                <c:pt idx="43">
                  <c:v>15.6504320023004</c:v>
                </c:pt>
                <c:pt idx="44">
                  <c:v>13.707579083949755</c:v>
                </c:pt>
                <c:pt idx="45">
                  <c:v>15.034760551668247</c:v>
                </c:pt>
                <c:pt idx="46">
                  <c:v>15.777759413752863</c:v>
                </c:pt>
                <c:pt idx="47">
                  <c:v>17.971256166065974</c:v>
                </c:pt>
                <c:pt idx="48">
                  <c:v>18.879562825636935</c:v>
                </c:pt>
                <c:pt idx="49">
                  <c:v>15.845770337378321</c:v>
                </c:pt>
                <c:pt idx="50">
                  <c:v>20.35866367687656</c:v>
                </c:pt>
                <c:pt idx="51">
                  <c:v>20.744103163048866</c:v>
                </c:pt>
                <c:pt idx="52">
                  <c:v>19.49031225377459</c:v>
                </c:pt>
                <c:pt idx="53">
                  <c:v>17.905806535904404</c:v>
                </c:pt>
                <c:pt idx="54">
                  <c:v>18.569688894568188</c:v>
                </c:pt>
                <c:pt idx="55">
                  <c:v>20.800618329478922</c:v>
                </c:pt>
                <c:pt idx="56">
                  <c:v>21.128920765079926</c:v>
                </c:pt>
                <c:pt idx="57">
                  <c:v>16.466605478778728</c:v>
                </c:pt>
                <c:pt idx="58">
                  <c:v>15.202526022986987</c:v>
                </c:pt>
                <c:pt idx="59">
                  <c:v>17.302610575771872</c:v>
                </c:pt>
                <c:pt idx="60">
                  <c:v>19.194636157619506</c:v>
                </c:pt>
                <c:pt idx="61">
                  <c:v>17.418737382805997</c:v>
                </c:pt>
                <c:pt idx="62">
                  <c:v>18.283771760366879</c:v>
                </c:pt>
                <c:pt idx="63">
                  <c:v>19.902919022223642</c:v>
                </c:pt>
                <c:pt idx="64">
                  <c:v>20.548324268305173</c:v>
                </c:pt>
                <c:pt idx="65">
                  <c:v>19.236368771695254</c:v>
                </c:pt>
                <c:pt idx="66">
                  <c:v>22.32358933218794</c:v>
                </c:pt>
                <c:pt idx="67">
                  <c:v>19.6822714503366</c:v>
                </c:pt>
                <c:pt idx="68">
                  <c:v>17.225452799252214</c:v>
                </c:pt>
                <c:pt idx="69">
                  <c:v>18.863717933571067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F-4EB0-BBBF-A82BC2C7DAE7}"/>
            </c:ext>
          </c:extLst>
        </c:ser>
        <c:ser>
          <c:idx val="2"/>
          <c:order val="2"/>
          <c:tx>
            <c:strRef>
              <c:f>H2O!$M$1</c:f>
              <c:strCache>
                <c:ptCount val="1"/>
                <c:pt idx="0">
                  <c:v>Cumul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H2O!$J$3:$J$72</c:f>
              <c:numCache>
                <c:formatCode>[$-40C]mmm\-yy;@</c:formatCode>
                <c:ptCount val="7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  <c:pt idx="61">
                  <c:v>45017</c:v>
                </c:pt>
                <c:pt idx="62">
                  <c:v>45047</c:v>
                </c:pt>
                <c:pt idx="63">
                  <c:v>45078</c:v>
                </c:pt>
                <c:pt idx="64">
                  <c:v>45108</c:v>
                </c:pt>
                <c:pt idx="65">
                  <c:v>45139</c:v>
                </c:pt>
                <c:pt idx="66">
                  <c:v>45170</c:v>
                </c:pt>
                <c:pt idx="67">
                  <c:v>45200</c:v>
                </c:pt>
                <c:pt idx="68">
                  <c:v>45231</c:v>
                </c:pt>
                <c:pt idx="69">
                  <c:v>45261</c:v>
                </c:pt>
              </c:numCache>
            </c:numRef>
          </c:cat>
          <c:val>
            <c:numRef>
              <c:f>H2O!$M$3:$M$72</c:f>
              <c:numCache>
                <c:formatCode>0.00</c:formatCode>
                <c:ptCount val="70"/>
                <c:pt idx="0">
                  <c:v>30.317297157978146</c:v>
                </c:pt>
                <c:pt idx="1">
                  <c:v>31.235211202939762</c:v>
                </c:pt>
                <c:pt idx="2">
                  <c:v>33.478086360904754</c:v>
                </c:pt>
                <c:pt idx="3">
                  <c:v>33.851111211181788</c:v>
                </c:pt>
                <c:pt idx="4">
                  <c:v>31.713104529079217</c:v>
                </c:pt>
                <c:pt idx="5">
                  <c:v>29.12596090789291</c:v>
                </c:pt>
                <c:pt idx="6">
                  <c:v>31.365023479858532</c:v>
                </c:pt>
                <c:pt idx="7">
                  <c:v>30.551912355917644</c:v>
                </c:pt>
                <c:pt idx="8">
                  <c:v>28.745837641954054</c:v>
                </c:pt>
                <c:pt idx="9">
                  <c:v>28.298476211954686</c:v>
                </c:pt>
                <c:pt idx="10">
                  <c:v>25.589702862635942</c:v>
                </c:pt>
                <c:pt idx="11">
                  <c:v>26.806306690323382</c:v>
                </c:pt>
                <c:pt idx="12">
                  <c:v>27.306763365456852</c:v>
                </c:pt>
                <c:pt idx="13">
                  <c:v>28.235592681545601</c:v>
                </c:pt>
                <c:pt idx="14">
                  <c:v>29.441572770994803</c:v>
                </c:pt>
                <c:pt idx="15">
                  <c:v>28.693154911581232</c:v>
                </c:pt>
                <c:pt idx="16">
                  <c:v>29.308353271075603</c:v>
                </c:pt>
                <c:pt idx="17">
                  <c:v>31.202193050751202</c:v>
                </c:pt>
                <c:pt idx="18">
                  <c:v>31.101064564532763</c:v>
                </c:pt>
                <c:pt idx="19">
                  <c:v>29.023868180149176</c:v>
                </c:pt>
                <c:pt idx="20">
                  <c:v>27.838479072486351</c:v>
                </c:pt>
                <c:pt idx="21">
                  <c:v>29.123700549257855</c:v>
                </c:pt>
                <c:pt idx="22">
                  <c:v>30.768497256820986</c:v>
                </c:pt>
                <c:pt idx="23">
                  <c:v>28.030922089543431</c:v>
                </c:pt>
                <c:pt idx="24">
                  <c:v>30.100311347780519</c:v>
                </c:pt>
                <c:pt idx="25">
                  <c:v>27.096634860779126</c:v>
                </c:pt>
                <c:pt idx="26">
                  <c:v>31.21580137927765</c:v>
                </c:pt>
                <c:pt idx="27">
                  <c:v>31.18256126370067</c:v>
                </c:pt>
                <c:pt idx="28">
                  <c:v>31.259935596368642</c:v>
                </c:pt>
                <c:pt idx="29">
                  <c:v>62.809829542154439</c:v>
                </c:pt>
                <c:pt idx="30">
                  <c:v>31.449474750913485</c:v>
                </c:pt>
                <c:pt idx="31">
                  <c:v>30.959184963791738</c:v>
                </c:pt>
                <c:pt idx="32">
                  <c:v>29.993279709304304</c:v>
                </c:pt>
                <c:pt idx="33">
                  <c:v>28.334527826351991</c:v>
                </c:pt>
                <c:pt idx="34">
                  <c:v>28.54348376253164</c:v>
                </c:pt>
                <c:pt idx="35">
                  <c:v>29.96351902911729</c:v>
                </c:pt>
                <c:pt idx="36">
                  <c:v>31.274330731485623</c:v>
                </c:pt>
                <c:pt idx="37">
                  <c:v>33.46349861221475</c:v>
                </c:pt>
                <c:pt idx="38">
                  <c:v>33.135551742908731</c:v>
                </c:pt>
                <c:pt idx="39">
                  <c:v>30.604421088789621</c:v>
                </c:pt>
                <c:pt idx="40">
                  <c:v>29.347099391570843</c:v>
                </c:pt>
                <c:pt idx="41">
                  <c:v>24.769885440710446</c:v>
                </c:pt>
                <c:pt idx="42">
                  <c:v>27.417056225496772</c:v>
                </c:pt>
                <c:pt idx="43">
                  <c:v>25.344148510811657</c:v>
                </c:pt>
                <c:pt idx="44">
                  <c:v>23.78869978286891</c:v>
                </c:pt>
                <c:pt idx="45">
                  <c:v>25.083189867254589</c:v>
                </c:pt>
                <c:pt idx="46">
                  <c:v>24.211915977613302</c:v>
                </c:pt>
                <c:pt idx="47">
                  <c:v>26.101350847325428</c:v>
                </c:pt>
                <c:pt idx="48">
                  <c:v>27.237770925977358</c:v>
                </c:pt>
                <c:pt idx="49">
                  <c:v>25.253973927890904</c:v>
                </c:pt>
                <c:pt idx="50">
                  <c:v>28.723075544576997</c:v>
                </c:pt>
                <c:pt idx="51">
                  <c:v>29.989325518583605</c:v>
                </c:pt>
                <c:pt idx="52">
                  <c:v>29.739558841922033</c:v>
                </c:pt>
                <c:pt idx="53">
                  <c:v>29.121099825767551</c:v>
                </c:pt>
                <c:pt idx="54">
                  <c:v>27.540236477162729</c:v>
                </c:pt>
                <c:pt idx="55">
                  <c:v>28.576079171848082</c:v>
                </c:pt>
                <c:pt idx="56">
                  <c:v>28.584664982635378</c:v>
                </c:pt>
                <c:pt idx="57">
                  <c:v>26.493968903897347</c:v>
                </c:pt>
                <c:pt idx="58">
                  <c:v>25.486768837660904</c:v>
                </c:pt>
                <c:pt idx="59">
                  <c:v>27.832820014957292</c:v>
                </c:pt>
                <c:pt idx="60">
                  <c:v>29.279491335839332</c:v>
                </c:pt>
                <c:pt idx="61">
                  <c:v>27.518381500149935</c:v>
                </c:pt>
                <c:pt idx="62">
                  <c:v>28.519748675007666</c:v>
                </c:pt>
                <c:pt idx="63">
                  <c:v>29.342346168414959</c:v>
                </c:pt>
                <c:pt idx="64">
                  <c:v>30.077428860274139</c:v>
                </c:pt>
                <c:pt idx="65">
                  <c:v>29.374813833626206</c:v>
                </c:pt>
                <c:pt idx="66">
                  <c:v>31.234372075830144</c:v>
                </c:pt>
                <c:pt idx="67">
                  <c:v>29.107129871390342</c:v>
                </c:pt>
                <c:pt idx="68">
                  <c:v>26.878914139491691</c:v>
                </c:pt>
                <c:pt idx="69">
                  <c:v>27.335937852414382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F-4EB0-BBBF-A82BC2C7D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21495376"/>
        <c:axId val="521501280"/>
      </c:lineChart>
      <c:dateAx>
        <c:axId val="521495376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[$-40C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1501280"/>
        <c:crosses val="autoZero"/>
        <c:auto val="1"/>
        <c:lblOffset val="100"/>
        <c:baseTimeUnit val="months"/>
      </c:dateAx>
      <c:valAx>
        <c:axId val="521501280"/>
        <c:scaling>
          <c:orientation val="minMax"/>
          <c:max val="40"/>
          <c:min val="0"/>
        </c:scaling>
        <c:delete val="0"/>
        <c:axPos val="l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L H2O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14953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81181442514212"/>
          <c:y val="8.1758377586522685E-2"/>
          <c:w val="0.83782423862327304"/>
          <c:h val="4.9055575901849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37805841061785E-2"/>
          <c:y val="9.6682968540674069E-2"/>
          <c:w val="0.90803775815826615"/>
          <c:h val="0.75827092446137001"/>
        </c:manualLayout>
      </c:layout>
      <c:lineChart>
        <c:grouping val="standard"/>
        <c:varyColors val="0"/>
        <c:ser>
          <c:idx val="0"/>
          <c:order val="0"/>
          <c:tx>
            <c:strRef>
              <c:f>'Prémix '!$F$1</c:f>
              <c:strCache>
                <c:ptCount val="1"/>
                <c:pt idx="0">
                  <c:v> Prémix / TML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'Prémix '!$B$3:$B$2991</c:f>
              <c:numCache>
                <c:formatCode>m/d/yyyy</c:formatCode>
                <c:ptCount val="2989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  <c:pt idx="1203">
                  <c:v>45506</c:v>
                </c:pt>
              </c:numCache>
            </c:numRef>
          </c:cat>
          <c:val>
            <c:numRef>
              <c:f>'Prémix '!$F$3:$F$2991</c:f>
              <c:numCache>
                <c:formatCode>0.0</c:formatCode>
                <c:ptCount val="2989"/>
                <c:pt idx="0">
                  <c:v>65.981773981603212</c:v>
                </c:pt>
                <c:pt idx="1">
                  <c:v>62.490580170115571</c:v>
                </c:pt>
                <c:pt idx="2">
                  <c:v>60.1160285714286</c:v>
                </c:pt>
                <c:pt idx="3">
                  <c:v>60.104164383561688</c:v>
                </c:pt>
                <c:pt idx="4">
                  <c:v>56.260635135135161</c:v>
                </c:pt>
                <c:pt idx="5">
                  <c:v>57.196340425531936</c:v>
                </c:pt>
                <c:pt idx="6">
                  <c:v>59.284055727554204</c:v>
                </c:pt>
                <c:pt idx="7">
                  <c:v>60.117959459459478</c:v>
                </c:pt>
                <c:pt idx="8">
                  <c:v>61.03394520547949</c:v>
                </c:pt>
                <c:pt idx="9">
                  <c:v>62.412273972602769</c:v>
                </c:pt>
                <c:pt idx="10">
                  <c:v>58.904506024096413</c:v>
                </c:pt>
                <c:pt idx="11">
                  <c:v>61.330987654321028</c:v>
                </c:pt>
                <c:pt idx="12">
                  <c:v>59.662161835748819</c:v>
                </c:pt>
                <c:pt idx="13">
                  <c:v>60.769151898734208</c:v>
                </c:pt>
                <c:pt idx="14">
                  <c:v>58.30295302013424</c:v>
                </c:pt>
                <c:pt idx="15">
                  <c:v>55.217393548387108</c:v>
                </c:pt>
                <c:pt idx="16">
                  <c:v>53.501150684931531</c:v>
                </c:pt>
                <c:pt idx="17">
                  <c:v>54.679463768115966</c:v>
                </c:pt>
                <c:pt idx="18">
                  <c:v>53.158450704225359</c:v>
                </c:pt>
                <c:pt idx="19">
                  <c:v>58.589141025641055</c:v>
                </c:pt>
                <c:pt idx="20">
                  <c:v>63.836503225806474</c:v>
                </c:pt>
                <c:pt idx="21">
                  <c:v>57.200851370851396</c:v>
                </c:pt>
                <c:pt idx="22">
                  <c:v>63.299816091954028</c:v>
                </c:pt>
                <c:pt idx="23">
                  <c:v>56.337068965517282</c:v>
                </c:pt>
                <c:pt idx="24">
                  <c:v>55.81413071895426</c:v>
                </c:pt>
                <c:pt idx="25">
                  <c:v>51.724558056721378</c:v>
                </c:pt>
                <c:pt idx="26">
                  <c:v>61.462596491228091</c:v>
                </c:pt>
                <c:pt idx="27">
                  <c:v>62.433562913907316</c:v>
                </c:pt>
                <c:pt idx="28">
                  <c:v>56.716707021791798</c:v>
                </c:pt>
                <c:pt idx="29">
                  <c:v>61.837982885085616</c:v>
                </c:pt>
                <c:pt idx="30">
                  <c:v>56.634753086419799</c:v>
                </c:pt>
                <c:pt idx="31">
                  <c:v>52.208414634146365</c:v>
                </c:pt>
                <c:pt idx="32">
                  <c:v>60.256078947368437</c:v>
                </c:pt>
                <c:pt idx="33">
                  <c:v>58.563815620998732</c:v>
                </c:pt>
                <c:pt idx="34">
                  <c:v>61.923543956043979</c:v>
                </c:pt>
                <c:pt idx="35">
                  <c:v>57.022895467160033</c:v>
                </c:pt>
                <c:pt idx="36">
                  <c:v>63.219283783783816</c:v>
                </c:pt>
                <c:pt idx="37">
                  <c:v>59.381929307805613</c:v>
                </c:pt>
                <c:pt idx="38">
                  <c:v>57.534080310880853</c:v>
                </c:pt>
                <c:pt idx="39">
                  <c:v>53.74667068757541</c:v>
                </c:pt>
                <c:pt idx="40">
                  <c:v>62.2222871046229</c:v>
                </c:pt>
                <c:pt idx="41">
                  <c:v>56.859656538969638</c:v>
                </c:pt>
                <c:pt idx="42">
                  <c:v>57.702689173457472</c:v>
                </c:pt>
                <c:pt idx="43">
                  <c:v>60.063150218765216</c:v>
                </c:pt>
                <c:pt idx="44">
                  <c:v>74.673540720027987</c:v>
                </c:pt>
                <c:pt idx="45">
                  <c:v>73.111342105263148</c:v>
                </c:pt>
                <c:pt idx="46">
                  <c:v>67.845160642570292</c:v>
                </c:pt>
                <c:pt idx="47">
                  <c:v>60.481434689507473</c:v>
                </c:pt>
                <c:pt idx="48">
                  <c:v>62.169219712525674</c:v>
                </c:pt>
                <c:pt idx="49">
                  <c:v>76.74082758620689</c:v>
                </c:pt>
                <c:pt idx="50">
                  <c:v>65.059405204460973</c:v>
                </c:pt>
                <c:pt idx="51">
                  <c:v>75.608370173887437</c:v>
                </c:pt>
                <c:pt idx="52">
                  <c:v>63.667135802469176</c:v>
                </c:pt>
                <c:pt idx="53">
                  <c:v>73.14278666666668</c:v>
                </c:pt>
                <c:pt idx="54">
                  <c:v>81.518594518622635</c:v>
                </c:pt>
                <c:pt idx="55">
                  <c:v>71.086073529411806</c:v>
                </c:pt>
                <c:pt idx="56">
                  <c:v>59.81685714285716</c:v>
                </c:pt>
                <c:pt idx="57">
                  <c:v>59.479064935065004</c:v>
                </c:pt>
                <c:pt idx="58">
                  <c:v>63.737382352941204</c:v>
                </c:pt>
                <c:pt idx="59">
                  <c:v>66.0078125</c:v>
                </c:pt>
                <c:pt idx="60">
                  <c:v>56.832342569269507</c:v>
                </c:pt>
                <c:pt idx="61">
                  <c:v>49.993269230769243</c:v>
                </c:pt>
                <c:pt idx="62">
                  <c:v>50.943187294633042</c:v>
                </c:pt>
                <c:pt idx="63">
                  <c:v>56.154473039215667</c:v>
                </c:pt>
                <c:pt idx="64">
                  <c:v>66.254068493150697</c:v>
                </c:pt>
                <c:pt idx="65">
                  <c:v>68.405100000000033</c:v>
                </c:pt>
                <c:pt idx="66">
                  <c:v>60.882430647291969</c:v>
                </c:pt>
                <c:pt idx="67">
                  <c:v>57.773510506798516</c:v>
                </c:pt>
                <c:pt idx="68">
                  <c:v>59.5035194805195</c:v>
                </c:pt>
                <c:pt idx="69">
                  <c:v>57.349297297297319</c:v>
                </c:pt>
                <c:pt idx="70">
                  <c:v>54.657465753424667</c:v>
                </c:pt>
                <c:pt idx="71">
                  <c:v>44.864000000000004</c:v>
                </c:pt>
                <c:pt idx="72">
                  <c:v>60.811579710144954</c:v>
                </c:pt>
                <c:pt idx="73">
                  <c:v>58.214250000000021</c:v>
                </c:pt>
                <c:pt idx="74">
                  <c:v>64.418066666666704</c:v>
                </c:pt>
                <c:pt idx="75">
                  <c:v>54.785964187327842</c:v>
                </c:pt>
                <c:pt idx="76">
                  <c:v>57.160464285714284</c:v>
                </c:pt>
                <c:pt idx="77">
                  <c:v>58.586500000000022</c:v>
                </c:pt>
                <c:pt idx="78">
                  <c:v>55.491415584415606</c:v>
                </c:pt>
                <c:pt idx="79">
                  <c:v>54.870291666666702</c:v>
                </c:pt>
                <c:pt idx="80">
                  <c:v>59.612868852458988</c:v>
                </c:pt>
                <c:pt idx="81">
                  <c:v>55.299424999999999</c:v>
                </c:pt>
                <c:pt idx="82">
                  <c:v>51.296593220338998</c:v>
                </c:pt>
                <c:pt idx="83">
                  <c:v>43.639630769230777</c:v>
                </c:pt>
                <c:pt idx="84">
                  <c:v>57.666833333333351</c:v>
                </c:pt>
                <c:pt idx="85">
                  <c:v>53.22693750000002</c:v>
                </c:pt>
                <c:pt idx="86">
                  <c:v>51.371425438596496</c:v>
                </c:pt>
                <c:pt idx="87">
                  <c:v>56.103093333333355</c:v>
                </c:pt>
                <c:pt idx="88">
                  <c:v>61.827113752122266</c:v>
                </c:pt>
                <c:pt idx="89">
                  <c:v>56.063237410071956</c:v>
                </c:pt>
                <c:pt idx="90">
                  <c:v>66.720460750853263</c:v>
                </c:pt>
                <c:pt idx="91">
                  <c:v>60.569200000000031</c:v>
                </c:pt>
                <c:pt idx="92">
                  <c:v>69.805500000000009</c:v>
                </c:pt>
                <c:pt idx="93">
                  <c:v>57.428619047619037</c:v>
                </c:pt>
                <c:pt idx="94">
                  <c:v>64.850617647058826</c:v>
                </c:pt>
                <c:pt idx="95">
                  <c:v>54.599987012987022</c:v>
                </c:pt>
                <c:pt idx="96">
                  <c:v>51.875000000000014</c:v>
                </c:pt>
                <c:pt idx="97">
                  <c:v>60.562183098591561</c:v>
                </c:pt>
                <c:pt idx="98">
                  <c:v>50.752584905660378</c:v>
                </c:pt>
                <c:pt idx="99">
                  <c:v>52.307941176470585</c:v>
                </c:pt>
                <c:pt idx="100">
                  <c:v>50.354744680851056</c:v>
                </c:pt>
                <c:pt idx="101">
                  <c:v>50.725507936507945</c:v>
                </c:pt>
                <c:pt idx="102">
                  <c:v>51.480854545454548</c:v>
                </c:pt>
                <c:pt idx="103">
                  <c:v>47.613545454545452</c:v>
                </c:pt>
                <c:pt idx="104">
                  <c:v>47.939884615384614</c:v>
                </c:pt>
                <c:pt idx="105">
                  <c:v>45.943648148148156</c:v>
                </c:pt>
                <c:pt idx="106">
                  <c:v>51.299732142857145</c:v>
                </c:pt>
                <c:pt idx="107">
                  <c:v>55.747767441860454</c:v>
                </c:pt>
                <c:pt idx="108">
                  <c:v>56.900760869565225</c:v>
                </c:pt>
                <c:pt idx="109">
                  <c:v>51.772354166666666</c:v>
                </c:pt>
                <c:pt idx="110">
                  <c:v>50.868882352941178</c:v>
                </c:pt>
                <c:pt idx="111">
                  <c:v>59.18281395348837</c:v>
                </c:pt>
                <c:pt idx="112">
                  <c:v>48.278134615384609</c:v>
                </c:pt>
                <c:pt idx="113">
                  <c:v>45.400558139534873</c:v>
                </c:pt>
                <c:pt idx="114">
                  <c:v>46.117254901960784</c:v>
                </c:pt>
                <c:pt idx="115">
                  <c:v>56.349871794871795</c:v>
                </c:pt>
                <c:pt idx="116">
                  <c:v>51.771000000000008</c:v>
                </c:pt>
                <c:pt idx="117">
                  <c:v>49.761062500000001</c:v>
                </c:pt>
                <c:pt idx="118">
                  <c:v>50.246386363636354</c:v>
                </c:pt>
                <c:pt idx="119">
                  <c:v>47.142651162790692</c:v>
                </c:pt>
                <c:pt idx="120">
                  <c:v>48.22674418604651</c:v>
                </c:pt>
                <c:pt idx="121">
                  <c:v>50.899688888888882</c:v>
                </c:pt>
                <c:pt idx="122">
                  <c:v>46.004183673469385</c:v>
                </c:pt>
                <c:pt idx="123">
                  <c:v>54.147767441860459</c:v>
                </c:pt>
                <c:pt idx="124">
                  <c:v>45.122809302325571</c:v>
                </c:pt>
                <c:pt idx="125">
                  <c:v>49.576413043478247</c:v>
                </c:pt>
                <c:pt idx="126">
                  <c:v>49.771476190476179</c:v>
                </c:pt>
                <c:pt idx="127">
                  <c:v>54.464279069767443</c:v>
                </c:pt>
                <c:pt idx="128">
                  <c:v>50.139738095238087</c:v>
                </c:pt>
                <c:pt idx="129">
                  <c:v>51.523104166666656</c:v>
                </c:pt>
                <c:pt idx="130">
                  <c:v>49.045321874999985</c:v>
                </c:pt>
                <c:pt idx="131">
                  <c:v>53.288957446808503</c:v>
                </c:pt>
                <c:pt idx="132">
                  <c:v>46.450127659574449</c:v>
                </c:pt>
                <c:pt idx="133">
                  <c:v>45.522045454545449</c:v>
                </c:pt>
                <c:pt idx="134">
                  <c:v>48.212384615384607</c:v>
                </c:pt>
                <c:pt idx="135">
                  <c:v>55.595999999999989</c:v>
                </c:pt>
                <c:pt idx="136">
                  <c:v>43.14968085106382</c:v>
                </c:pt>
                <c:pt idx="137">
                  <c:v>45.264103333333331</c:v>
                </c:pt>
                <c:pt idx="138">
                  <c:v>48.407076923076914</c:v>
                </c:pt>
                <c:pt idx="139">
                  <c:v>48.531512820512809</c:v>
                </c:pt>
                <c:pt idx="140">
                  <c:v>43.553539999999991</c:v>
                </c:pt>
                <c:pt idx="141">
                  <c:v>38.756465714285696</c:v>
                </c:pt>
                <c:pt idx="142">
                  <c:v>47.803999999999995</c:v>
                </c:pt>
                <c:pt idx="143">
                  <c:v>50.687883333333339</c:v>
                </c:pt>
                <c:pt idx="144">
                  <c:v>53.672055555555545</c:v>
                </c:pt>
                <c:pt idx="145">
                  <c:v>43.44442592592592</c:v>
                </c:pt>
                <c:pt idx="146">
                  <c:v>49.563638297872338</c:v>
                </c:pt>
                <c:pt idx="147">
                  <c:v>41.595345454545466</c:v>
                </c:pt>
                <c:pt idx="148">
                  <c:v>43.909186440677978</c:v>
                </c:pt>
                <c:pt idx="149">
                  <c:v>51.234370370370385</c:v>
                </c:pt>
                <c:pt idx="150">
                  <c:v>48.848829787234031</c:v>
                </c:pt>
                <c:pt idx="151">
                  <c:v>48.95352941176472</c:v>
                </c:pt>
                <c:pt idx="152">
                  <c:v>48.281200000000005</c:v>
                </c:pt>
                <c:pt idx="153">
                  <c:v>53.947300000000013</c:v>
                </c:pt>
                <c:pt idx="154">
                  <c:v>47.912290909090913</c:v>
                </c:pt>
                <c:pt idx="155">
                  <c:v>45.692692307692319</c:v>
                </c:pt>
                <c:pt idx="156">
                  <c:v>49.298864406779686</c:v>
                </c:pt>
                <c:pt idx="157">
                  <c:v>43.908545454545461</c:v>
                </c:pt>
                <c:pt idx="158">
                  <c:v>51.227980000000009</c:v>
                </c:pt>
                <c:pt idx="159">
                  <c:v>45.875</c:v>
                </c:pt>
                <c:pt idx="160">
                  <c:v>52.29312727272729</c:v>
                </c:pt>
                <c:pt idx="161">
                  <c:v>48.752196721311478</c:v>
                </c:pt>
                <c:pt idx="162">
                  <c:v>48.921640625000009</c:v>
                </c:pt>
                <c:pt idx="163">
                  <c:v>47.22425396825399</c:v>
                </c:pt>
                <c:pt idx="164">
                  <c:v>47.459599999999995</c:v>
                </c:pt>
                <c:pt idx="165">
                  <c:v>44.923565217391314</c:v>
                </c:pt>
                <c:pt idx="166">
                  <c:v>48.32921875000001</c:v>
                </c:pt>
                <c:pt idx="167">
                  <c:v>46.828765625000003</c:v>
                </c:pt>
                <c:pt idx="168">
                  <c:v>54.492895522388082</c:v>
                </c:pt>
                <c:pt idx="169">
                  <c:v>44.148500000000041</c:v>
                </c:pt>
                <c:pt idx="170">
                  <c:v>49.062765625000026</c:v>
                </c:pt>
                <c:pt idx="171">
                  <c:v>46.404231884057992</c:v>
                </c:pt>
                <c:pt idx="172">
                  <c:v>54.69251562500002</c:v>
                </c:pt>
                <c:pt idx="173">
                  <c:v>47.462838427947602</c:v>
                </c:pt>
                <c:pt idx="174">
                  <c:v>46.547185758513969</c:v>
                </c:pt>
                <c:pt idx="175">
                  <c:v>53.710187500000032</c:v>
                </c:pt>
                <c:pt idx="176">
                  <c:v>60.960757142857176</c:v>
                </c:pt>
                <c:pt idx="177">
                  <c:v>51.470753911806561</c:v>
                </c:pt>
                <c:pt idx="178">
                  <c:v>52.173728155339823</c:v>
                </c:pt>
                <c:pt idx="179">
                  <c:v>50.722876344086053</c:v>
                </c:pt>
                <c:pt idx="180">
                  <c:v>50.126952380952382</c:v>
                </c:pt>
                <c:pt idx="181">
                  <c:v>51.506743243243264</c:v>
                </c:pt>
                <c:pt idx="182">
                  <c:v>45.982089743589768</c:v>
                </c:pt>
                <c:pt idx="183">
                  <c:v>52.551166666666695</c:v>
                </c:pt>
                <c:pt idx="184">
                  <c:v>34.259259259259238</c:v>
                </c:pt>
                <c:pt idx="185">
                  <c:v>50.555579831932818</c:v>
                </c:pt>
                <c:pt idx="186">
                  <c:v>51.914694063926945</c:v>
                </c:pt>
                <c:pt idx="187">
                  <c:v>48.139530831099236</c:v>
                </c:pt>
                <c:pt idx="188">
                  <c:v>55.405610389610437</c:v>
                </c:pt>
                <c:pt idx="189">
                  <c:v>54.786702453987765</c:v>
                </c:pt>
                <c:pt idx="190">
                  <c:v>48.934323076923121</c:v>
                </c:pt>
                <c:pt idx="191">
                  <c:v>45.732506024096423</c:v>
                </c:pt>
                <c:pt idx="192">
                  <c:v>47.810875000000046</c:v>
                </c:pt>
                <c:pt idx="193">
                  <c:v>54.23471875000002</c:v>
                </c:pt>
                <c:pt idx="194">
                  <c:v>54.633515625000072</c:v>
                </c:pt>
                <c:pt idx="195">
                  <c:v>52.268220801497037</c:v>
                </c:pt>
                <c:pt idx="196">
                  <c:v>53.37278614457837</c:v>
                </c:pt>
                <c:pt idx="197">
                  <c:v>58.034671875000072</c:v>
                </c:pt>
                <c:pt idx="198">
                  <c:v>57.216155303030355</c:v>
                </c:pt>
                <c:pt idx="199">
                  <c:v>52.643975812547289</c:v>
                </c:pt>
                <c:pt idx="200">
                  <c:v>53.251556603773658</c:v>
                </c:pt>
                <c:pt idx="201">
                  <c:v>52.463742857142933</c:v>
                </c:pt>
                <c:pt idx="202">
                  <c:v>58.928528301886864</c:v>
                </c:pt>
                <c:pt idx="203">
                  <c:v>50.85129770992372</c:v>
                </c:pt>
                <c:pt idx="204">
                  <c:v>54.507131147541017</c:v>
                </c:pt>
                <c:pt idx="205">
                  <c:v>52.777224880382825</c:v>
                </c:pt>
                <c:pt idx="206">
                  <c:v>48.550308166409906</c:v>
                </c:pt>
                <c:pt idx="207">
                  <c:v>49.057333333333368</c:v>
                </c:pt>
                <c:pt idx="208">
                  <c:v>51.561691542288607</c:v>
                </c:pt>
                <c:pt idx="209">
                  <c:v>55.536483333333386</c:v>
                </c:pt>
                <c:pt idx="210">
                  <c:v>54.104523076923137</c:v>
                </c:pt>
                <c:pt idx="211">
                  <c:v>50.55144402277044</c:v>
                </c:pt>
                <c:pt idx="212">
                  <c:v>53.116650793650862</c:v>
                </c:pt>
                <c:pt idx="213">
                  <c:v>49.572415384615446</c:v>
                </c:pt>
                <c:pt idx="214">
                  <c:v>58.243362924282003</c:v>
                </c:pt>
                <c:pt idx="215">
                  <c:v>61.187767441860522</c:v>
                </c:pt>
                <c:pt idx="216">
                  <c:v>55.207931818181827</c:v>
                </c:pt>
                <c:pt idx="217">
                  <c:v>52.189076388888893</c:v>
                </c:pt>
                <c:pt idx="218">
                  <c:v>50.557000000000009</c:v>
                </c:pt>
                <c:pt idx="219">
                  <c:v>49.946901149425287</c:v>
                </c:pt>
                <c:pt idx="220">
                  <c:v>48.87874805194803</c:v>
                </c:pt>
                <c:pt idx="221">
                  <c:v>60.03742380952378</c:v>
                </c:pt>
                <c:pt idx="222">
                  <c:v>61.674447058823503</c:v>
                </c:pt>
                <c:pt idx="223">
                  <c:v>55.56779999999997</c:v>
                </c:pt>
                <c:pt idx="224">
                  <c:v>49.599688095238101</c:v>
                </c:pt>
                <c:pt idx="225">
                  <c:v>50.265705882352918</c:v>
                </c:pt>
                <c:pt idx="226">
                  <c:v>50.319597435897442</c:v>
                </c:pt>
                <c:pt idx="227">
                  <c:v>49.068767441860473</c:v>
                </c:pt>
                <c:pt idx="228">
                  <c:v>61.006395348837223</c:v>
                </c:pt>
                <c:pt idx="229">
                  <c:v>66.412235294117636</c:v>
                </c:pt>
                <c:pt idx="230">
                  <c:v>41.954474999999995</c:v>
                </c:pt>
                <c:pt idx="231">
                  <c:v>45.658395294117625</c:v>
                </c:pt>
                <c:pt idx="232">
                  <c:v>45.603417355371896</c:v>
                </c:pt>
                <c:pt idx="233">
                  <c:v>46.547303333333303</c:v>
                </c:pt>
                <c:pt idx="234">
                  <c:v>57.158534313725475</c:v>
                </c:pt>
                <c:pt idx="235">
                  <c:v>46.75454038461541</c:v>
                </c:pt>
                <c:pt idx="236">
                  <c:v>51.280889361702144</c:v>
                </c:pt>
                <c:pt idx="237">
                  <c:v>54.059893617021324</c:v>
                </c:pt>
                <c:pt idx="238">
                  <c:v>66.032537499999961</c:v>
                </c:pt>
                <c:pt idx="239">
                  <c:v>48.691687234042568</c:v>
                </c:pt>
                <c:pt idx="240">
                  <c:v>61.366855895196558</c:v>
                </c:pt>
                <c:pt idx="241">
                  <c:v>57.473089285714359</c:v>
                </c:pt>
                <c:pt idx="242">
                  <c:v>53.111363636363706</c:v>
                </c:pt>
                <c:pt idx="243">
                  <c:v>54.515941176470633</c:v>
                </c:pt>
                <c:pt idx="244">
                  <c:v>55.562580851063885</c:v>
                </c:pt>
                <c:pt idx="245">
                  <c:v>52.085600000000056</c:v>
                </c:pt>
                <c:pt idx="246">
                  <c:v>56.545569892473168</c:v>
                </c:pt>
                <c:pt idx="247">
                  <c:v>66.147797435897473</c:v>
                </c:pt>
                <c:pt idx="248">
                  <c:v>58.506420930232636</c:v>
                </c:pt>
                <c:pt idx="249">
                  <c:v>56.199053571428642</c:v>
                </c:pt>
                <c:pt idx="250">
                  <c:v>51.323474418604654</c:v>
                </c:pt>
                <c:pt idx="251">
                  <c:v>49.612186046511631</c:v>
                </c:pt>
                <c:pt idx="252">
                  <c:v>50.882210256410239</c:v>
                </c:pt>
                <c:pt idx="253">
                  <c:v>49.466119148936201</c:v>
                </c:pt>
                <c:pt idx="254">
                  <c:v>51.81780701754392</c:v>
                </c:pt>
                <c:pt idx="255">
                  <c:v>54.866227450980446</c:v>
                </c:pt>
                <c:pt idx="256">
                  <c:v>47.748721666666711</c:v>
                </c:pt>
                <c:pt idx="257">
                  <c:v>53.460513953488388</c:v>
                </c:pt>
                <c:pt idx="258">
                  <c:v>50.663962500000089</c:v>
                </c:pt>
                <c:pt idx="259">
                  <c:v>59.545653488372153</c:v>
                </c:pt>
                <c:pt idx="260">
                  <c:v>57.009317021276658</c:v>
                </c:pt>
                <c:pt idx="261">
                  <c:v>61.836978787878792</c:v>
                </c:pt>
                <c:pt idx="262">
                  <c:v>55.575784313725556</c:v>
                </c:pt>
                <c:pt idx="263">
                  <c:v>59.019692307692345</c:v>
                </c:pt>
                <c:pt idx="264">
                  <c:v>54.459717647058895</c:v>
                </c:pt>
                <c:pt idx="265">
                  <c:v>54.724481818181879</c:v>
                </c:pt>
                <c:pt idx="266">
                  <c:v>53.793689361702199</c:v>
                </c:pt>
                <c:pt idx="267">
                  <c:v>51.416771794871806</c:v>
                </c:pt>
                <c:pt idx="268">
                  <c:v>54.880431111111164</c:v>
                </c:pt>
                <c:pt idx="269">
                  <c:v>54.782064285714327</c:v>
                </c:pt>
                <c:pt idx="270">
                  <c:v>54.321880392156942</c:v>
                </c:pt>
                <c:pt idx="271">
                  <c:v>46.867934285714256</c:v>
                </c:pt>
                <c:pt idx="272">
                  <c:v>49.948344827586283</c:v>
                </c:pt>
                <c:pt idx="273">
                  <c:v>54.883906976744242</c:v>
                </c:pt>
                <c:pt idx="274">
                  <c:v>53.658951162790757</c:v>
                </c:pt>
                <c:pt idx="275">
                  <c:v>45.875534482758681</c:v>
                </c:pt>
                <c:pt idx="276">
                  <c:v>55.286193750000081</c:v>
                </c:pt>
                <c:pt idx="277">
                  <c:v>47.901941860465136</c:v>
                </c:pt>
                <c:pt idx="278">
                  <c:v>52.202139534883742</c:v>
                </c:pt>
                <c:pt idx="279">
                  <c:v>51.603123255813991</c:v>
                </c:pt>
                <c:pt idx="280">
                  <c:v>46.575779166666685</c:v>
                </c:pt>
                <c:pt idx="281">
                  <c:v>42.796242307692324</c:v>
                </c:pt>
                <c:pt idx="282">
                  <c:v>52.17216785714281</c:v>
                </c:pt>
                <c:pt idx="283">
                  <c:v>55.015535135135131</c:v>
                </c:pt>
                <c:pt idx="284">
                  <c:v>53.203960465116324</c:v>
                </c:pt>
                <c:pt idx="285">
                  <c:v>55.214261904761955</c:v>
                </c:pt>
                <c:pt idx="286">
                  <c:v>62.071723404255387</c:v>
                </c:pt>
                <c:pt idx="287">
                  <c:v>37.296995624999973</c:v>
                </c:pt>
                <c:pt idx="288">
                  <c:v>46.200355742296871</c:v>
                </c:pt>
                <c:pt idx="289">
                  <c:v>40.246813793103414</c:v>
                </c:pt>
                <c:pt idx="290">
                  <c:v>148.44768000000005</c:v>
                </c:pt>
                <c:pt idx="291">
                  <c:v>45.258067441860454</c:v>
                </c:pt>
                <c:pt idx="292">
                  <c:v>52.268031914893662</c:v>
                </c:pt>
                <c:pt idx="293">
                  <c:v>52.514376595744736</c:v>
                </c:pt>
                <c:pt idx="294">
                  <c:v>53.785218750000062</c:v>
                </c:pt>
                <c:pt idx="295">
                  <c:v>58.076702127659665</c:v>
                </c:pt>
                <c:pt idx="296">
                  <c:v>61.957281081081113</c:v>
                </c:pt>
                <c:pt idx="297">
                  <c:v>55.435821568627532</c:v>
                </c:pt>
                <c:pt idx="298">
                  <c:v>51.638485416666725</c:v>
                </c:pt>
                <c:pt idx="299">
                  <c:v>53.511582352941254</c:v>
                </c:pt>
                <c:pt idx="300">
                  <c:v>49.419065384615351</c:v>
                </c:pt>
                <c:pt idx="301">
                  <c:v>40.754268421052622</c:v>
                </c:pt>
                <c:pt idx="302">
                  <c:v>53.646921568627498</c:v>
                </c:pt>
                <c:pt idx="303">
                  <c:v>50.342040425531941</c:v>
                </c:pt>
                <c:pt idx="304">
                  <c:v>52.921518518518575</c:v>
                </c:pt>
                <c:pt idx="305">
                  <c:v>58.542577777777844</c:v>
                </c:pt>
                <c:pt idx="306">
                  <c:v>51.742173076923123</c:v>
                </c:pt>
                <c:pt idx="307">
                  <c:v>57.067158273381381</c:v>
                </c:pt>
                <c:pt idx="308">
                  <c:v>55.126178571428646</c:v>
                </c:pt>
                <c:pt idx="309">
                  <c:v>57.560818584070852</c:v>
                </c:pt>
                <c:pt idx="310">
                  <c:v>56.02828070175444</c:v>
                </c:pt>
                <c:pt idx="311">
                  <c:v>54.19791516894329</c:v>
                </c:pt>
                <c:pt idx="312">
                  <c:v>50.350877329192592</c:v>
                </c:pt>
                <c:pt idx="313">
                  <c:v>51.447746666666717</c:v>
                </c:pt>
                <c:pt idx="314">
                  <c:v>58.425826923077025</c:v>
                </c:pt>
                <c:pt idx="315">
                  <c:v>54.2718392857144</c:v>
                </c:pt>
                <c:pt idx="316">
                  <c:v>49.997285714285795</c:v>
                </c:pt>
                <c:pt idx="317">
                  <c:v>59.966363636363731</c:v>
                </c:pt>
                <c:pt idx="318">
                  <c:v>50.776543750000052</c:v>
                </c:pt>
                <c:pt idx="319">
                  <c:v>50.660344262295155</c:v>
                </c:pt>
                <c:pt idx="320">
                  <c:v>55.878490909090992</c:v>
                </c:pt>
                <c:pt idx="321">
                  <c:v>53.549172661870564</c:v>
                </c:pt>
                <c:pt idx="322">
                  <c:v>49.511229508196749</c:v>
                </c:pt>
                <c:pt idx="323">
                  <c:v>53.520135849056643</c:v>
                </c:pt>
                <c:pt idx="324">
                  <c:v>51.893964285714318</c:v>
                </c:pt>
                <c:pt idx="325">
                  <c:v>55.224770491803341</c:v>
                </c:pt>
                <c:pt idx="326">
                  <c:v>53.530830258302622</c:v>
                </c:pt>
                <c:pt idx="327">
                  <c:v>50.398390804597732</c:v>
                </c:pt>
                <c:pt idx="328">
                  <c:v>54.380706382978751</c:v>
                </c:pt>
                <c:pt idx="329">
                  <c:v>51.907321428571471</c:v>
                </c:pt>
                <c:pt idx="330">
                  <c:v>54.071519565217407</c:v>
                </c:pt>
                <c:pt idx="331">
                  <c:v>54.011055555555622</c:v>
                </c:pt>
                <c:pt idx="332">
                  <c:v>51.351044247787655</c:v>
                </c:pt>
                <c:pt idx="333">
                  <c:v>55.51525531914897</c:v>
                </c:pt>
                <c:pt idx="334">
                  <c:v>45.809105263157932</c:v>
                </c:pt>
                <c:pt idx="335">
                  <c:v>48.571107142857194</c:v>
                </c:pt>
                <c:pt idx="336">
                  <c:v>49.960406360424095</c:v>
                </c:pt>
                <c:pt idx="337">
                  <c:v>46.393016666666725</c:v>
                </c:pt>
                <c:pt idx="338">
                  <c:v>50.316980392156921</c:v>
                </c:pt>
                <c:pt idx="339">
                  <c:v>44.26169411764706</c:v>
                </c:pt>
                <c:pt idx="340">
                  <c:v>44.341289999999944</c:v>
                </c:pt>
                <c:pt idx="341">
                  <c:v>41.047338983050828</c:v>
                </c:pt>
                <c:pt idx="342">
                  <c:v>37.167458333333286</c:v>
                </c:pt>
                <c:pt idx="343">
                  <c:v>46.153550000000024</c:v>
                </c:pt>
                <c:pt idx="344">
                  <c:v>47.127581818181795</c:v>
                </c:pt>
                <c:pt idx="345">
                  <c:v>43.127105263157858</c:v>
                </c:pt>
                <c:pt idx="346">
                  <c:v>38.909516666666633</c:v>
                </c:pt>
                <c:pt idx="347">
                  <c:v>37.556399999999975</c:v>
                </c:pt>
                <c:pt idx="348">
                  <c:v>37.833233333333311</c:v>
                </c:pt>
                <c:pt idx="349">
                  <c:v>43.418314285714239</c:v>
                </c:pt>
                <c:pt idx="350">
                  <c:v>36.944749999999992</c:v>
                </c:pt>
                <c:pt idx="351">
                  <c:v>38.628934426229478</c:v>
                </c:pt>
                <c:pt idx="352">
                  <c:v>40.939212765957393</c:v>
                </c:pt>
                <c:pt idx="353">
                  <c:v>39.197327868852433</c:v>
                </c:pt>
                <c:pt idx="354">
                  <c:v>43.583517857142866</c:v>
                </c:pt>
                <c:pt idx="355">
                  <c:v>38.552983870967736</c:v>
                </c:pt>
                <c:pt idx="356">
                  <c:v>50.1705892857143</c:v>
                </c:pt>
                <c:pt idx="357">
                  <c:v>42.947032786885217</c:v>
                </c:pt>
                <c:pt idx="358">
                  <c:v>49.49148666666661</c:v>
                </c:pt>
                <c:pt idx="359">
                  <c:v>47.337145833333317</c:v>
                </c:pt>
                <c:pt idx="360">
                  <c:v>48.49409523809517</c:v>
                </c:pt>
                <c:pt idx="361">
                  <c:v>39.202966101694862</c:v>
                </c:pt>
                <c:pt idx="362">
                  <c:v>37.274189655172371</c:v>
                </c:pt>
                <c:pt idx="363">
                  <c:v>55.468914893616947</c:v>
                </c:pt>
                <c:pt idx="364">
                  <c:v>48.395250000000011</c:v>
                </c:pt>
                <c:pt idx="365">
                  <c:v>39.372406779661027</c:v>
                </c:pt>
                <c:pt idx="366">
                  <c:v>36.675574074074028</c:v>
                </c:pt>
                <c:pt idx="367">
                  <c:v>41.029235294117591</c:v>
                </c:pt>
                <c:pt idx="368">
                  <c:v>37.70148148148143</c:v>
                </c:pt>
                <c:pt idx="369">
                  <c:v>50.840755555555553</c:v>
                </c:pt>
                <c:pt idx="370">
                  <c:v>42.661739999999952</c:v>
                </c:pt>
                <c:pt idx="371">
                  <c:v>38.757196721311445</c:v>
                </c:pt>
                <c:pt idx="372">
                  <c:v>42.670642398286887</c:v>
                </c:pt>
                <c:pt idx="373">
                  <c:v>39.795543859649086</c:v>
                </c:pt>
                <c:pt idx="374">
                  <c:v>49.992851351351298</c:v>
                </c:pt>
                <c:pt idx="375">
                  <c:v>37.688548387096731</c:v>
                </c:pt>
                <c:pt idx="376">
                  <c:v>38.850151515151509</c:v>
                </c:pt>
                <c:pt idx="377">
                  <c:v>46.509200000000028</c:v>
                </c:pt>
                <c:pt idx="378">
                  <c:v>37.928430769230758</c:v>
                </c:pt>
                <c:pt idx="379">
                  <c:v>51.087734693877572</c:v>
                </c:pt>
                <c:pt idx="380">
                  <c:v>42.210133333333346</c:v>
                </c:pt>
                <c:pt idx="381">
                  <c:v>43.07744642857142</c:v>
                </c:pt>
                <c:pt idx="382">
                  <c:v>47.814118644067833</c:v>
                </c:pt>
                <c:pt idx="383">
                  <c:v>48.6829672131148</c:v>
                </c:pt>
                <c:pt idx="384">
                  <c:v>57.586380000000062</c:v>
                </c:pt>
                <c:pt idx="385">
                  <c:v>51.362900000000039</c:v>
                </c:pt>
                <c:pt idx="386">
                  <c:v>55.263645833333349</c:v>
                </c:pt>
                <c:pt idx="387">
                  <c:v>47.596032786885296</c:v>
                </c:pt>
                <c:pt idx="388">
                  <c:v>61.818056603773641</c:v>
                </c:pt>
                <c:pt idx="389">
                  <c:v>62.308795454545518</c:v>
                </c:pt>
                <c:pt idx="390">
                  <c:v>54.924517241379363</c:v>
                </c:pt>
                <c:pt idx="391">
                  <c:v>61.050235294117705</c:v>
                </c:pt>
                <c:pt idx="392">
                  <c:v>52.876683333333403</c:v>
                </c:pt>
                <c:pt idx="393">
                  <c:v>44.771642599277939</c:v>
                </c:pt>
                <c:pt idx="394">
                  <c:v>50.947628415300521</c:v>
                </c:pt>
                <c:pt idx="395">
                  <c:v>51.030266666666755</c:v>
                </c:pt>
                <c:pt idx="396">
                  <c:v>55.330165000000022</c:v>
                </c:pt>
                <c:pt idx="397">
                  <c:v>52.145735537190156</c:v>
                </c:pt>
                <c:pt idx="398">
                  <c:v>60.364933333333447</c:v>
                </c:pt>
                <c:pt idx="399">
                  <c:v>56.215735294117771</c:v>
                </c:pt>
                <c:pt idx="400">
                  <c:v>60.555661764705988</c:v>
                </c:pt>
                <c:pt idx="401">
                  <c:v>61.295600000000093</c:v>
                </c:pt>
                <c:pt idx="402">
                  <c:v>57.039691176470683</c:v>
                </c:pt>
                <c:pt idx="403">
                  <c:v>54.178542857142958</c:v>
                </c:pt>
                <c:pt idx="404">
                  <c:v>68.420207547169909</c:v>
                </c:pt>
                <c:pt idx="405">
                  <c:v>61.023485294117776</c:v>
                </c:pt>
                <c:pt idx="406">
                  <c:v>59.101397058823636</c:v>
                </c:pt>
                <c:pt idx="407">
                  <c:v>57.145711864406856</c:v>
                </c:pt>
                <c:pt idx="408">
                  <c:v>51.769617647058887</c:v>
                </c:pt>
                <c:pt idx="409">
                  <c:v>52.587276923076963</c:v>
                </c:pt>
                <c:pt idx="410">
                  <c:v>52.955917808219205</c:v>
                </c:pt>
                <c:pt idx="411">
                  <c:v>60.258712121212113</c:v>
                </c:pt>
                <c:pt idx="412">
                  <c:v>61.983919354838768</c:v>
                </c:pt>
                <c:pt idx="413">
                  <c:v>58.263852941176509</c:v>
                </c:pt>
                <c:pt idx="414">
                  <c:v>50.177430555555617</c:v>
                </c:pt>
                <c:pt idx="415">
                  <c:v>54.999076923076927</c:v>
                </c:pt>
                <c:pt idx="416">
                  <c:v>68.996616666666725</c:v>
                </c:pt>
                <c:pt idx="417">
                  <c:v>78.177839285714327</c:v>
                </c:pt>
                <c:pt idx="418">
                  <c:v>58.183416666666723</c:v>
                </c:pt>
                <c:pt idx="419">
                  <c:v>70.579374999999985</c:v>
                </c:pt>
                <c:pt idx="420">
                  <c:v>67.349634920634955</c:v>
                </c:pt>
                <c:pt idx="421">
                  <c:v>60.004475409836097</c:v>
                </c:pt>
                <c:pt idx="422">
                  <c:v>55.825493150684878</c:v>
                </c:pt>
                <c:pt idx="423">
                  <c:v>62.991415384615472</c:v>
                </c:pt>
                <c:pt idx="424">
                  <c:v>62.645682539682682</c:v>
                </c:pt>
                <c:pt idx="425">
                  <c:v>59.333300000000108</c:v>
                </c:pt>
                <c:pt idx="426">
                  <c:v>58.913288135593319</c:v>
                </c:pt>
                <c:pt idx="427">
                  <c:v>56.465826086956604</c:v>
                </c:pt>
                <c:pt idx="428">
                  <c:v>56.640142857142955</c:v>
                </c:pt>
                <c:pt idx="429">
                  <c:v>52.517478260869652</c:v>
                </c:pt>
                <c:pt idx="430">
                  <c:v>56.02964615384623</c:v>
                </c:pt>
                <c:pt idx="431">
                  <c:v>60.198903225806561</c:v>
                </c:pt>
                <c:pt idx="432">
                  <c:v>60.274104166666653</c:v>
                </c:pt>
                <c:pt idx="433">
                  <c:v>52.500942857142995</c:v>
                </c:pt>
                <c:pt idx="434">
                  <c:v>62.430309090909148</c:v>
                </c:pt>
                <c:pt idx="435">
                  <c:v>56.826646153846276</c:v>
                </c:pt>
                <c:pt idx="436">
                  <c:v>56.739695652174042</c:v>
                </c:pt>
                <c:pt idx="437">
                  <c:v>61.393384615384697</c:v>
                </c:pt>
                <c:pt idx="438">
                  <c:v>55.56270000000012</c:v>
                </c:pt>
                <c:pt idx="439">
                  <c:v>54.213621621621719</c:v>
                </c:pt>
                <c:pt idx="440">
                  <c:v>62.844405797101501</c:v>
                </c:pt>
                <c:pt idx="441">
                  <c:v>55.405774647887341</c:v>
                </c:pt>
                <c:pt idx="442">
                  <c:v>57.66917808219187</c:v>
                </c:pt>
                <c:pt idx="443">
                  <c:v>62.535267605633813</c:v>
                </c:pt>
                <c:pt idx="444">
                  <c:v>51.874121621621654</c:v>
                </c:pt>
                <c:pt idx="445">
                  <c:v>59.584231884058006</c:v>
                </c:pt>
                <c:pt idx="446">
                  <c:v>54.187617647058921</c:v>
                </c:pt>
                <c:pt idx="447">
                  <c:v>58.040022727272714</c:v>
                </c:pt>
                <c:pt idx="448">
                  <c:v>68.364032258064526</c:v>
                </c:pt>
                <c:pt idx="449">
                  <c:v>63.383400000000087</c:v>
                </c:pt>
                <c:pt idx="450">
                  <c:v>62.407363636363755</c:v>
                </c:pt>
                <c:pt idx="451">
                  <c:v>63.085276923077032</c:v>
                </c:pt>
                <c:pt idx="452">
                  <c:v>58.078030303030438</c:v>
                </c:pt>
                <c:pt idx="453">
                  <c:v>62.070691176470582</c:v>
                </c:pt>
                <c:pt idx="454">
                  <c:v>63.625296875000139</c:v>
                </c:pt>
                <c:pt idx="455">
                  <c:v>60.136057142857261</c:v>
                </c:pt>
                <c:pt idx="456">
                  <c:v>60.470067567567661</c:v>
                </c:pt>
                <c:pt idx="457">
                  <c:v>63.229890625000095</c:v>
                </c:pt>
                <c:pt idx="458">
                  <c:v>60.866260869565295</c:v>
                </c:pt>
                <c:pt idx="459">
                  <c:v>56.218338709677454</c:v>
                </c:pt>
                <c:pt idx="460">
                  <c:v>63.433870370370371</c:v>
                </c:pt>
                <c:pt idx="461">
                  <c:v>60.254679487179601</c:v>
                </c:pt>
                <c:pt idx="462">
                  <c:v>73.567186440678</c:v>
                </c:pt>
                <c:pt idx="463">
                  <c:v>77.510118644067731</c:v>
                </c:pt>
                <c:pt idx="464">
                  <c:v>62.546677419354928</c:v>
                </c:pt>
                <c:pt idx="465">
                  <c:v>62.810316666666658</c:v>
                </c:pt>
                <c:pt idx="466">
                  <c:v>62.778366197183203</c:v>
                </c:pt>
                <c:pt idx="467">
                  <c:v>61.871107692307774</c:v>
                </c:pt>
                <c:pt idx="468">
                  <c:v>57.32404347826089</c:v>
                </c:pt>
                <c:pt idx="469">
                  <c:v>61.518134328358158</c:v>
                </c:pt>
                <c:pt idx="470">
                  <c:v>65.930062500000034</c:v>
                </c:pt>
                <c:pt idx="471">
                  <c:v>51.274702127659573</c:v>
                </c:pt>
                <c:pt idx="472">
                  <c:v>60.861000000000054</c:v>
                </c:pt>
                <c:pt idx="473">
                  <c:v>57.472000000000001</c:v>
                </c:pt>
                <c:pt idx="474">
                  <c:v>69.123872340425493</c:v>
                </c:pt>
                <c:pt idx="475">
                  <c:v>59.703740310077556</c:v>
                </c:pt>
                <c:pt idx="476">
                  <c:v>68.79378723404254</c:v>
                </c:pt>
                <c:pt idx="477">
                  <c:v>71.931510638297866</c:v>
                </c:pt>
                <c:pt idx="478">
                  <c:v>75.149325581395402</c:v>
                </c:pt>
                <c:pt idx="479">
                  <c:v>65.398116279069811</c:v>
                </c:pt>
                <c:pt idx="480">
                  <c:v>87.983463157894747</c:v>
                </c:pt>
                <c:pt idx="481">
                  <c:v>62.341164383561704</c:v>
                </c:pt>
                <c:pt idx="482">
                  <c:v>58.713521739130492</c:v>
                </c:pt>
                <c:pt idx="483">
                  <c:v>66.169171875000089</c:v>
                </c:pt>
                <c:pt idx="484">
                  <c:v>70.123102941176597</c:v>
                </c:pt>
                <c:pt idx="485">
                  <c:v>62.656657142857092</c:v>
                </c:pt>
                <c:pt idx="486">
                  <c:v>68.092968253968323</c:v>
                </c:pt>
                <c:pt idx="487">
                  <c:v>60.678723076923177</c:v>
                </c:pt>
                <c:pt idx="488">
                  <c:v>68.009600000000006</c:v>
                </c:pt>
                <c:pt idx="489">
                  <c:v>68.948099999999997</c:v>
                </c:pt>
                <c:pt idx="490">
                  <c:v>59.270794520547994</c:v>
                </c:pt>
                <c:pt idx="491">
                  <c:v>62.205348484848471</c:v>
                </c:pt>
                <c:pt idx="492">
                  <c:v>61.743130434782714</c:v>
                </c:pt>
                <c:pt idx="493">
                  <c:v>65.324442857142955</c:v>
                </c:pt>
                <c:pt idx="494">
                  <c:v>61.364537313432891</c:v>
                </c:pt>
                <c:pt idx="495">
                  <c:v>61.990152777777766</c:v>
                </c:pt>
                <c:pt idx="496">
                  <c:v>59.354520547945242</c:v>
                </c:pt>
                <c:pt idx="497">
                  <c:v>61.053169811320757</c:v>
                </c:pt>
                <c:pt idx="498">
                  <c:v>63.853507246376807</c:v>
                </c:pt>
                <c:pt idx="499">
                  <c:v>66.709672131147613</c:v>
                </c:pt>
                <c:pt idx="500">
                  <c:v>62.884314285714417</c:v>
                </c:pt>
                <c:pt idx="501">
                  <c:v>68.160974358974386</c:v>
                </c:pt>
                <c:pt idx="502">
                  <c:v>62.482409090909186</c:v>
                </c:pt>
                <c:pt idx="503">
                  <c:v>60.037214285714342</c:v>
                </c:pt>
                <c:pt idx="504">
                  <c:v>73.180090909090907</c:v>
                </c:pt>
                <c:pt idx="505">
                  <c:v>68.951571428571441</c:v>
                </c:pt>
                <c:pt idx="506">
                  <c:v>76.248500000000092</c:v>
                </c:pt>
                <c:pt idx="507">
                  <c:v>71.151238095238213</c:v>
                </c:pt>
                <c:pt idx="508">
                  <c:v>72.6847812500001</c:v>
                </c:pt>
                <c:pt idx="509">
                  <c:v>74.769214285714398</c:v>
                </c:pt>
                <c:pt idx="510">
                  <c:v>71.50077777777777</c:v>
                </c:pt>
                <c:pt idx="511">
                  <c:v>74.220803571428618</c:v>
                </c:pt>
                <c:pt idx="512">
                  <c:v>62.707393939393995</c:v>
                </c:pt>
                <c:pt idx="513">
                  <c:v>63.986014492753711</c:v>
                </c:pt>
                <c:pt idx="514">
                  <c:v>67.434878378378514</c:v>
                </c:pt>
                <c:pt idx="515">
                  <c:v>70.777043478260993</c:v>
                </c:pt>
                <c:pt idx="516">
                  <c:v>63.875918032786984</c:v>
                </c:pt>
                <c:pt idx="517">
                  <c:v>73.900162790697721</c:v>
                </c:pt>
                <c:pt idx="518">
                  <c:v>71.923363636363604</c:v>
                </c:pt>
                <c:pt idx="519">
                  <c:v>61.614970588235259</c:v>
                </c:pt>
                <c:pt idx="520">
                  <c:v>62.497500000000009</c:v>
                </c:pt>
                <c:pt idx="521">
                  <c:v>56.663803921568636</c:v>
                </c:pt>
                <c:pt idx="522">
                  <c:v>62.521368421052678</c:v>
                </c:pt>
                <c:pt idx="523">
                  <c:v>66.257617021276573</c:v>
                </c:pt>
                <c:pt idx="524">
                  <c:v>70.26494230769228</c:v>
                </c:pt>
                <c:pt idx="525">
                  <c:v>74.124000000000009</c:v>
                </c:pt>
                <c:pt idx="526">
                  <c:v>66.653923076923121</c:v>
                </c:pt>
                <c:pt idx="527">
                  <c:v>64.238600000000048</c:v>
                </c:pt>
                <c:pt idx="528">
                  <c:v>63.806766666666775</c:v>
                </c:pt>
                <c:pt idx="529">
                  <c:v>60.571473684210602</c:v>
                </c:pt>
                <c:pt idx="530">
                  <c:v>64.204214285714372</c:v>
                </c:pt>
                <c:pt idx="531">
                  <c:v>62.094450980392203</c:v>
                </c:pt>
                <c:pt idx="532">
                  <c:v>65.887624999999943</c:v>
                </c:pt>
                <c:pt idx="533">
                  <c:v>53.977944444444468</c:v>
                </c:pt>
                <c:pt idx="534">
                  <c:v>69.189365384615471</c:v>
                </c:pt>
                <c:pt idx="535">
                  <c:v>65.414843137254977</c:v>
                </c:pt>
                <c:pt idx="536">
                  <c:v>59.777810344827657</c:v>
                </c:pt>
                <c:pt idx="537">
                  <c:v>68.07012500000009</c:v>
                </c:pt>
                <c:pt idx="538">
                  <c:v>62.877822580645265</c:v>
                </c:pt>
                <c:pt idx="539">
                  <c:v>72.395422222222308</c:v>
                </c:pt>
                <c:pt idx="540">
                  <c:v>67.427400000000105</c:v>
                </c:pt>
                <c:pt idx="541">
                  <c:v>70.679385964912413</c:v>
                </c:pt>
                <c:pt idx="542">
                  <c:v>61.299326923076976</c:v>
                </c:pt>
                <c:pt idx="543">
                  <c:v>75.086302325581485</c:v>
                </c:pt>
                <c:pt idx="544">
                  <c:v>64.792842105263247</c:v>
                </c:pt>
                <c:pt idx="545">
                  <c:v>70.8498297872341</c:v>
                </c:pt>
                <c:pt idx="546">
                  <c:v>67.159500000000051</c:v>
                </c:pt>
                <c:pt idx="547">
                  <c:v>59.940339285714344</c:v>
                </c:pt>
                <c:pt idx="548">
                  <c:v>70.025709090909203</c:v>
                </c:pt>
                <c:pt idx="549">
                  <c:v>57.778677966101789</c:v>
                </c:pt>
                <c:pt idx="550">
                  <c:v>63.70698333333344</c:v>
                </c:pt>
                <c:pt idx="551">
                  <c:v>68.928037037037143</c:v>
                </c:pt>
                <c:pt idx="552">
                  <c:v>62.70326315789481</c:v>
                </c:pt>
                <c:pt idx="553">
                  <c:v>69.460982142857247</c:v>
                </c:pt>
                <c:pt idx="554">
                  <c:v>65.28700000000012</c:v>
                </c:pt>
                <c:pt idx="555">
                  <c:v>62.323245901639417</c:v>
                </c:pt>
                <c:pt idx="556">
                  <c:v>56.499441860465133</c:v>
                </c:pt>
                <c:pt idx="557">
                  <c:v>61.412039215686256</c:v>
                </c:pt>
                <c:pt idx="558">
                  <c:v>69.484729166666739</c:v>
                </c:pt>
                <c:pt idx="559">
                  <c:v>67.700425531914973</c:v>
                </c:pt>
                <c:pt idx="560">
                  <c:v>73.803261904761996</c:v>
                </c:pt>
                <c:pt idx="561">
                  <c:v>66.638166666666706</c:v>
                </c:pt>
                <c:pt idx="562">
                  <c:v>66.994625000000084</c:v>
                </c:pt>
                <c:pt idx="563">
                  <c:v>59.143340425531953</c:v>
                </c:pt>
                <c:pt idx="564">
                  <c:v>65.739787878787837</c:v>
                </c:pt>
                <c:pt idx="565">
                  <c:v>52.292045454545452</c:v>
                </c:pt>
                <c:pt idx="566">
                  <c:v>68.180999999999983</c:v>
                </c:pt>
                <c:pt idx="567">
                  <c:v>63.477769230769326</c:v>
                </c:pt>
                <c:pt idx="568">
                  <c:v>63.291744186046543</c:v>
                </c:pt>
                <c:pt idx="569">
                  <c:v>64.529307692307782</c:v>
                </c:pt>
                <c:pt idx="570">
                  <c:v>68.004729166666735</c:v>
                </c:pt>
                <c:pt idx="571">
                  <c:v>57.184096153846198</c:v>
                </c:pt>
                <c:pt idx="572">
                  <c:v>61.258208333333364</c:v>
                </c:pt>
                <c:pt idx="573">
                  <c:v>72.142666666666656</c:v>
                </c:pt>
                <c:pt idx="574">
                  <c:v>67.292574468085192</c:v>
                </c:pt>
                <c:pt idx="575">
                  <c:v>64.224441860465163</c:v>
                </c:pt>
                <c:pt idx="576">
                  <c:v>82.53924137931034</c:v>
                </c:pt>
                <c:pt idx="577">
                  <c:v>61.431476190476218</c:v>
                </c:pt>
                <c:pt idx="578">
                  <c:v>61.389930232558157</c:v>
                </c:pt>
                <c:pt idx="579">
                  <c:v>58.937117647058869</c:v>
                </c:pt>
                <c:pt idx="580">
                  <c:v>59.658310344827676</c:v>
                </c:pt>
                <c:pt idx="581">
                  <c:v>55.582456140350935</c:v>
                </c:pt>
                <c:pt idx="582">
                  <c:v>64.217826923077013</c:v>
                </c:pt>
                <c:pt idx="583">
                  <c:v>63.224302325581426</c:v>
                </c:pt>
                <c:pt idx="584">
                  <c:v>59.349807017543945</c:v>
                </c:pt>
                <c:pt idx="585">
                  <c:v>64.752250000000075</c:v>
                </c:pt>
                <c:pt idx="586">
                  <c:v>60.116343333333283</c:v>
                </c:pt>
                <c:pt idx="587">
                  <c:v>56.282139999999963</c:v>
                </c:pt>
                <c:pt idx="588">
                  <c:v>67.394612903225749</c:v>
                </c:pt>
                <c:pt idx="589">
                  <c:v>66.565810810810817</c:v>
                </c:pt>
                <c:pt idx="590">
                  <c:v>65.326452380952432</c:v>
                </c:pt>
                <c:pt idx="591">
                  <c:v>49.909051020408178</c:v>
                </c:pt>
                <c:pt idx="592">
                  <c:v>61.300875000000048</c:v>
                </c:pt>
                <c:pt idx="593">
                  <c:v>62.411000000000051</c:v>
                </c:pt>
                <c:pt idx="594">
                  <c:v>70.104767441860545</c:v>
                </c:pt>
                <c:pt idx="595">
                  <c:v>56.094063829787281</c:v>
                </c:pt>
                <c:pt idx="596">
                  <c:v>70.370723404255372</c:v>
                </c:pt>
                <c:pt idx="597">
                  <c:v>64.343009090909092</c:v>
                </c:pt>
                <c:pt idx="598">
                  <c:v>62.034302325581436</c:v>
                </c:pt>
                <c:pt idx="599">
                  <c:v>66.58285106382985</c:v>
                </c:pt>
                <c:pt idx="600">
                  <c:v>60.735054054054032</c:v>
                </c:pt>
                <c:pt idx="601">
                  <c:v>71.372542857142875</c:v>
                </c:pt>
                <c:pt idx="602">
                  <c:v>62.301602941176441</c:v>
                </c:pt>
                <c:pt idx="603">
                  <c:v>62.970354166666731</c:v>
                </c:pt>
                <c:pt idx="604">
                  <c:v>68.321767441860516</c:v>
                </c:pt>
                <c:pt idx="605">
                  <c:v>66.363097560975646</c:v>
                </c:pt>
                <c:pt idx="606">
                  <c:v>65.84504545454547</c:v>
                </c:pt>
                <c:pt idx="607">
                  <c:v>71.091409090909124</c:v>
                </c:pt>
                <c:pt idx="608">
                  <c:v>60.865317525773257</c:v>
                </c:pt>
                <c:pt idx="609">
                  <c:v>67.447379310344871</c:v>
                </c:pt>
                <c:pt idx="610">
                  <c:v>62.568854166666704</c:v>
                </c:pt>
                <c:pt idx="611">
                  <c:v>62.568170212765978</c:v>
                </c:pt>
                <c:pt idx="612">
                  <c:v>61.801315789473676</c:v>
                </c:pt>
                <c:pt idx="613">
                  <c:v>58.66688636363638</c:v>
                </c:pt>
                <c:pt idx="614">
                  <c:v>60.48752083333337</c:v>
                </c:pt>
                <c:pt idx="615">
                  <c:v>72.559209302325627</c:v>
                </c:pt>
                <c:pt idx="616">
                  <c:v>59.008500000000019</c:v>
                </c:pt>
                <c:pt idx="617">
                  <c:v>63.093396226415145</c:v>
                </c:pt>
                <c:pt idx="618">
                  <c:v>58.622232558139544</c:v>
                </c:pt>
                <c:pt idx="619">
                  <c:v>59.906092592592628</c:v>
                </c:pt>
                <c:pt idx="620">
                  <c:v>63.680583333333367</c:v>
                </c:pt>
                <c:pt idx="621">
                  <c:v>53.009788461538477</c:v>
                </c:pt>
                <c:pt idx="622">
                  <c:v>62.469583333333382</c:v>
                </c:pt>
                <c:pt idx="623">
                  <c:v>66.169595744680905</c:v>
                </c:pt>
                <c:pt idx="624">
                  <c:v>69.532085106383036</c:v>
                </c:pt>
                <c:pt idx="625">
                  <c:v>67.884333333333387</c:v>
                </c:pt>
                <c:pt idx="626">
                  <c:v>54.564499999999995</c:v>
                </c:pt>
                <c:pt idx="627">
                  <c:v>54.657000000000004</c:v>
                </c:pt>
                <c:pt idx="628">
                  <c:v>56.52880769230773</c:v>
                </c:pt>
                <c:pt idx="629">
                  <c:v>67.278657142857156</c:v>
                </c:pt>
                <c:pt idx="630">
                  <c:v>63.179750000000027</c:v>
                </c:pt>
                <c:pt idx="631">
                  <c:v>62.420020833333375</c:v>
                </c:pt>
                <c:pt idx="632">
                  <c:v>67.051333333333375</c:v>
                </c:pt>
                <c:pt idx="633">
                  <c:v>66.884562500000058</c:v>
                </c:pt>
                <c:pt idx="634">
                  <c:v>64.961437500000031</c:v>
                </c:pt>
                <c:pt idx="635">
                  <c:v>68.739085106383015</c:v>
                </c:pt>
                <c:pt idx="636">
                  <c:v>64.160958333333383</c:v>
                </c:pt>
                <c:pt idx="637">
                  <c:v>58.524961538461568</c:v>
                </c:pt>
                <c:pt idx="638">
                  <c:v>72.684976923076889</c:v>
                </c:pt>
                <c:pt idx="639">
                  <c:v>67.456062500000044</c:v>
                </c:pt>
                <c:pt idx="640">
                  <c:v>65.357205882352929</c:v>
                </c:pt>
                <c:pt idx="641">
                  <c:v>71.284553191489422</c:v>
                </c:pt>
                <c:pt idx="642">
                  <c:v>60.932659574468126</c:v>
                </c:pt>
                <c:pt idx="643">
                  <c:v>61.722062500000021</c:v>
                </c:pt>
                <c:pt idx="644">
                  <c:v>62.504958333333356</c:v>
                </c:pt>
                <c:pt idx="645">
                  <c:v>63.433847826086982</c:v>
                </c:pt>
                <c:pt idx="646">
                  <c:v>62.243173076923114</c:v>
                </c:pt>
                <c:pt idx="647">
                  <c:v>62.732979166666723</c:v>
                </c:pt>
                <c:pt idx="648">
                  <c:v>67.343041666666736</c:v>
                </c:pt>
                <c:pt idx="649">
                  <c:v>59.691000000000038</c:v>
                </c:pt>
                <c:pt idx="650">
                  <c:v>64.966163265306164</c:v>
                </c:pt>
                <c:pt idx="651">
                  <c:v>66.189232558139565</c:v>
                </c:pt>
                <c:pt idx="652">
                  <c:v>65.450135135135127</c:v>
                </c:pt>
                <c:pt idx="653">
                  <c:v>65.292236842105254</c:v>
                </c:pt>
                <c:pt idx="654">
                  <c:v>72.844229166666722</c:v>
                </c:pt>
                <c:pt idx="655">
                  <c:v>71.25063636363636</c:v>
                </c:pt>
                <c:pt idx="656">
                  <c:v>61.522207547169842</c:v>
                </c:pt>
                <c:pt idx="657">
                  <c:v>72.110000000000028</c:v>
                </c:pt>
                <c:pt idx="658">
                  <c:v>60.280520833333355</c:v>
                </c:pt>
                <c:pt idx="659">
                  <c:v>73.194750000000028</c:v>
                </c:pt>
                <c:pt idx="660">
                  <c:v>66.198437500000026</c:v>
                </c:pt>
                <c:pt idx="661">
                  <c:v>62.534090909090907</c:v>
                </c:pt>
                <c:pt idx="662">
                  <c:v>54.460461538461537</c:v>
                </c:pt>
                <c:pt idx="663">
                  <c:v>75.157340425531928</c:v>
                </c:pt>
                <c:pt idx="664">
                  <c:v>61.722229166666665</c:v>
                </c:pt>
                <c:pt idx="665">
                  <c:v>63.261978723404269</c:v>
                </c:pt>
                <c:pt idx="666">
                  <c:v>65.287878787878768</c:v>
                </c:pt>
                <c:pt idx="667">
                  <c:v>58.729574468085126</c:v>
                </c:pt>
                <c:pt idx="672">
                  <c:v>65.58305405405406</c:v>
                </c:pt>
                <c:pt idx="673">
                  <c:v>73.271999999999991</c:v>
                </c:pt>
                <c:pt idx="674">
                  <c:v>59.672618749999984</c:v>
                </c:pt>
                <c:pt idx="675">
                  <c:v>58.288666666666664</c:v>
                </c:pt>
                <c:pt idx="676">
                  <c:v>55.321326923076917</c:v>
                </c:pt>
                <c:pt idx="677">
                  <c:v>61.042333333333346</c:v>
                </c:pt>
                <c:pt idx="678">
                  <c:v>57.767333333333333</c:v>
                </c:pt>
                <c:pt idx="679">
                  <c:v>55.101500000000023</c:v>
                </c:pt>
                <c:pt idx="680">
                  <c:v>64.591979166666704</c:v>
                </c:pt>
                <c:pt idx="681">
                  <c:v>69.669153318077832</c:v>
                </c:pt>
                <c:pt idx="682">
                  <c:v>51.916999999999987</c:v>
                </c:pt>
                <c:pt idx="683">
                  <c:v>58.073595744680865</c:v>
                </c:pt>
                <c:pt idx="684">
                  <c:v>61.275729166666679</c:v>
                </c:pt>
                <c:pt idx="685">
                  <c:v>62.429437500000027</c:v>
                </c:pt>
                <c:pt idx="686">
                  <c:v>51.51121276595746</c:v>
                </c:pt>
                <c:pt idx="687">
                  <c:v>63.267056603773604</c:v>
                </c:pt>
                <c:pt idx="688">
                  <c:v>60.981872340425554</c:v>
                </c:pt>
                <c:pt idx="689">
                  <c:v>57.81470833333335</c:v>
                </c:pt>
                <c:pt idx="690">
                  <c:v>74.594928571428568</c:v>
                </c:pt>
                <c:pt idx="691">
                  <c:v>57.879291666666695</c:v>
                </c:pt>
                <c:pt idx="692">
                  <c:v>53.997865384615402</c:v>
                </c:pt>
                <c:pt idx="693">
                  <c:v>60.676785714285742</c:v>
                </c:pt>
                <c:pt idx="694">
                  <c:v>70.091558139534897</c:v>
                </c:pt>
                <c:pt idx="695">
                  <c:v>63.731894736842101</c:v>
                </c:pt>
                <c:pt idx="696">
                  <c:v>67.470687500000039</c:v>
                </c:pt>
                <c:pt idx="697">
                  <c:v>62.605520833333365</c:v>
                </c:pt>
                <c:pt idx="698">
                  <c:v>62.602416666666706</c:v>
                </c:pt>
                <c:pt idx="699">
                  <c:v>64.323000000000036</c:v>
                </c:pt>
                <c:pt idx="700">
                  <c:v>57.763358974358965</c:v>
                </c:pt>
                <c:pt idx="701">
                  <c:v>68.172208333333387</c:v>
                </c:pt>
                <c:pt idx="702">
                  <c:v>58.572641509433986</c:v>
                </c:pt>
                <c:pt idx="703">
                  <c:v>68.751906976744237</c:v>
                </c:pt>
                <c:pt idx="704">
                  <c:v>63.424083333333364</c:v>
                </c:pt>
                <c:pt idx="705">
                  <c:v>63.505458333333358</c:v>
                </c:pt>
                <c:pt idx="706">
                  <c:v>60.425195876288683</c:v>
                </c:pt>
                <c:pt idx="707">
                  <c:v>55.286307692307673</c:v>
                </c:pt>
                <c:pt idx="708">
                  <c:v>66.356659574468139</c:v>
                </c:pt>
                <c:pt idx="709">
                  <c:v>74.424872340425566</c:v>
                </c:pt>
                <c:pt idx="710">
                  <c:v>68.822711538461562</c:v>
                </c:pt>
                <c:pt idx="711">
                  <c:v>65.130128205128202</c:v>
                </c:pt>
                <c:pt idx="712">
                  <c:v>79.459813953488393</c:v>
                </c:pt>
                <c:pt idx="713">
                  <c:v>62.574339622641538</c:v>
                </c:pt>
                <c:pt idx="714">
                  <c:v>67.278541666666683</c:v>
                </c:pt>
                <c:pt idx="715">
                  <c:v>59.996000000000031</c:v>
                </c:pt>
                <c:pt idx="716">
                  <c:v>58.119735849056646</c:v>
                </c:pt>
                <c:pt idx="717">
                  <c:v>62.482959183673486</c:v>
                </c:pt>
                <c:pt idx="718">
                  <c:v>59.417062500000043</c:v>
                </c:pt>
                <c:pt idx="719">
                  <c:v>62.670479166666695</c:v>
                </c:pt>
                <c:pt idx="720">
                  <c:v>58.592592592592624</c:v>
                </c:pt>
                <c:pt idx="721">
                  <c:v>66.3151041666667</c:v>
                </c:pt>
                <c:pt idx="722">
                  <c:v>63.23078723404258</c:v>
                </c:pt>
                <c:pt idx="723">
                  <c:v>66.234488372093054</c:v>
                </c:pt>
                <c:pt idx="724">
                  <c:v>62.480386363636377</c:v>
                </c:pt>
                <c:pt idx="725">
                  <c:v>64.504854166666689</c:v>
                </c:pt>
                <c:pt idx="726">
                  <c:v>71.34260465116283</c:v>
                </c:pt>
                <c:pt idx="727">
                  <c:v>73.242133333333385</c:v>
                </c:pt>
                <c:pt idx="728">
                  <c:v>70.288166666666712</c:v>
                </c:pt>
                <c:pt idx="729">
                  <c:v>66.83568750000002</c:v>
                </c:pt>
                <c:pt idx="730">
                  <c:v>70.608000000000018</c:v>
                </c:pt>
                <c:pt idx="731">
                  <c:v>64.071770833333346</c:v>
                </c:pt>
                <c:pt idx="732">
                  <c:v>64.664315789473676</c:v>
                </c:pt>
                <c:pt idx="733">
                  <c:v>62.773187500000027</c:v>
                </c:pt>
                <c:pt idx="734">
                  <c:v>71.485687500000054</c:v>
                </c:pt>
                <c:pt idx="735">
                  <c:v>66.387795918367374</c:v>
                </c:pt>
                <c:pt idx="736">
                  <c:v>60.073916666666683</c:v>
                </c:pt>
                <c:pt idx="737">
                  <c:v>60.367937500000004</c:v>
                </c:pt>
                <c:pt idx="738">
                  <c:v>61.841617021276626</c:v>
                </c:pt>
                <c:pt idx="739">
                  <c:v>59.730340425531935</c:v>
                </c:pt>
                <c:pt idx="740">
                  <c:v>68.575000000000031</c:v>
                </c:pt>
                <c:pt idx="741">
                  <c:v>58.649404255319169</c:v>
                </c:pt>
                <c:pt idx="742">
                  <c:v>54.317999999999998</c:v>
                </c:pt>
                <c:pt idx="743">
                  <c:v>59.792674418604676</c:v>
                </c:pt>
                <c:pt idx="744">
                  <c:v>67.217914893616992</c:v>
                </c:pt>
                <c:pt idx="745">
                  <c:v>64.187895833333343</c:v>
                </c:pt>
                <c:pt idx="746">
                  <c:v>65.194319148936202</c:v>
                </c:pt>
                <c:pt idx="747">
                  <c:v>62.76001923076921</c:v>
                </c:pt>
                <c:pt idx="748">
                  <c:v>71.067478260869535</c:v>
                </c:pt>
                <c:pt idx="749">
                  <c:v>66.4266875</c:v>
                </c:pt>
                <c:pt idx="750">
                  <c:v>63.588360000000009</c:v>
                </c:pt>
                <c:pt idx="751">
                  <c:v>63.045423076923058</c:v>
                </c:pt>
                <c:pt idx="752">
                  <c:v>73.230958333333334</c:v>
                </c:pt>
                <c:pt idx="753">
                  <c:v>68.623083333333355</c:v>
                </c:pt>
                <c:pt idx="754">
                  <c:v>66.454895833333396</c:v>
                </c:pt>
                <c:pt idx="755">
                  <c:v>65.059583333333322</c:v>
                </c:pt>
                <c:pt idx="756">
                  <c:v>68.176682926829258</c:v>
                </c:pt>
                <c:pt idx="757">
                  <c:v>64.361961538461557</c:v>
                </c:pt>
                <c:pt idx="758">
                  <c:v>75.780500000000018</c:v>
                </c:pt>
                <c:pt idx="759">
                  <c:v>69.552468085106369</c:v>
                </c:pt>
                <c:pt idx="760">
                  <c:v>70.397424242424236</c:v>
                </c:pt>
                <c:pt idx="761">
                  <c:v>61.139288461538449</c:v>
                </c:pt>
                <c:pt idx="762">
                  <c:v>66.559660377358497</c:v>
                </c:pt>
                <c:pt idx="763">
                  <c:v>71.934411764705928</c:v>
                </c:pt>
                <c:pt idx="764">
                  <c:v>64.716117647058866</c:v>
                </c:pt>
                <c:pt idx="765">
                  <c:v>79.724357142857187</c:v>
                </c:pt>
                <c:pt idx="766">
                  <c:v>65.731500000000011</c:v>
                </c:pt>
                <c:pt idx="767">
                  <c:v>68.314893617021326</c:v>
                </c:pt>
                <c:pt idx="768">
                  <c:v>81.236878787878823</c:v>
                </c:pt>
                <c:pt idx="769">
                  <c:v>62.697333333333376</c:v>
                </c:pt>
                <c:pt idx="770">
                  <c:v>62.826038461538523</c:v>
                </c:pt>
                <c:pt idx="771">
                  <c:v>62.227733333333369</c:v>
                </c:pt>
                <c:pt idx="772">
                  <c:v>64.113491803278762</c:v>
                </c:pt>
                <c:pt idx="773">
                  <c:v>57.96698360655742</c:v>
                </c:pt>
                <c:pt idx="774">
                  <c:v>62.028950000000009</c:v>
                </c:pt>
                <c:pt idx="775">
                  <c:v>66.984147540983642</c:v>
                </c:pt>
                <c:pt idx="776">
                  <c:v>64.276749999999993</c:v>
                </c:pt>
                <c:pt idx="777">
                  <c:v>68.613071428571487</c:v>
                </c:pt>
                <c:pt idx="778">
                  <c:v>69.746244897959201</c:v>
                </c:pt>
                <c:pt idx="779">
                  <c:v>62.483616666666691</c:v>
                </c:pt>
                <c:pt idx="780">
                  <c:v>71.309909090909173</c:v>
                </c:pt>
                <c:pt idx="781">
                  <c:v>63.752733333333381</c:v>
                </c:pt>
                <c:pt idx="782">
                  <c:v>58.79298214285712</c:v>
                </c:pt>
                <c:pt idx="783">
                  <c:v>66.496553571428606</c:v>
                </c:pt>
                <c:pt idx="784">
                  <c:v>70.067147058823565</c:v>
                </c:pt>
                <c:pt idx="785">
                  <c:v>64.957145454545469</c:v>
                </c:pt>
                <c:pt idx="786">
                  <c:v>70.761155555555575</c:v>
                </c:pt>
                <c:pt idx="787">
                  <c:v>60.536750000000048</c:v>
                </c:pt>
                <c:pt idx="788">
                  <c:v>67.509103448275908</c:v>
                </c:pt>
                <c:pt idx="789">
                  <c:v>58.286229508196769</c:v>
                </c:pt>
                <c:pt idx="790">
                  <c:v>62.67319672131152</c:v>
                </c:pt>
                <c:pt idx="791">
                  <c:v>66.01719298245618</c:v>
                </c:pt>
                <c:pt idx="792">
                  <c:v>64.225409836065651</c:v>
                </c:pt>
                <c:pt idx="793">
                  <c:v>64.951346153846174</c:v>
                </c:pt>
                <c:pt idx="794">
                  <c:v>69.249122807017599</c:v>
                </c:pt>
                <c:pt idx="795">
                  <c:v>69.410000000000053</c:v>
                </c:pt>
                <c:pt idx="796">
                  <c:v>77.660714285714349</c:v>
                </c:pt>
                <c:pt idx="797">
                  <c:v>67.759090909090915</c:v>
                </c:pt>
                <c:pt idx="798">
                  <c:v>60.476666666666667</c:v>
                </c:pt>
                <c:pt idx="799">
                  <c:v>64.276470588235313</c:v>
                </c:pt>
                <c:pt idx="800">
                  <c:v>73.621311475409854</c:v>
                </c:pt>
                <c:pt idx="801">
                  <c:v>73.101694915254299</c:v>
                </c:pt>
                <c:pt idx="802">
                  <c:v>61.171666666666667</c:v>
                </c:pt>
                <c:pt idx="803">
                  <c:v>61.569090909090932</c:v>
                </c:pt>
                <c:pt idx="804">
                  <c:v>80.080952380952425</c:v>
                </c:pt>
                <c:pt idx="805">
                  <c:v>56.067857142857193</c:v>
                </c:pt>
                <c:pt idx="806">
                  <c:v>58.429967426710057</c:v>
                </c:pt>
                <c:pt idx="807">
                  <c:v>56.734426229508237</c:v>
                </c:pt>
                <c:pt idx="808">
                  <c:v>58.230000000000004</c:v>
                </c:pt>
                <c:pt idx="809">
                  <c:v>59.873584905660401</c:v>
                </c:pt>
                <c:pt idx="810">
                  <c:v>69.468421052631598</c:v>
                </c:pt>
                <c:pt idx="811">
                  <c:v>65.994545454545474</c:v>
                </c:pt>
                <c:pt idx="812">
                  <c:v>40.74426229508196</c:v>
                </c:pt>
                <c:pt idx="813">
                  <c:v>71.257446808510679</c:v>
                </c:pt>
                <c:pt idx="814">
                  <c:v>59.942857142857179</c:v>
                </c:pt>
                <c:pt idx="815">
                  <c:v>65.480851063829761</c:v>
                </c:pt>
                <c:pt idx="816">
                  <c:v>73.293617021276688</c:v>
                </c:pt>
                <c:pt idx="817">
                  <c:v>61.767857142857217</c:v>
                </c:pt>
                <c:pt idx="818">
                  <c:v>59.175438596491247</c:v>
                </c:pt>
                <c:pt idx="819">
                  <c:v>57.719642857142851</c:v>
                </c:pt>
                <c:pt idx="820">
                  <c:v>66.761403508771991</c:v>
                </c:pt>
                <c:pt idx="821">
                  <c:v>61.37021276595744</c:v>
                </c:pt>
                <c:pt idx="822">
                  <c:v>61.963265306122466</c:v>
                </c:pt>
                <c:pt idx="823">
                  <c:v>60.597872340425511</c:v>
                </c:pt>
                <c:pt idx="824">
                  <c:v>60.556250000000041</c:v>
                </c:pt>
                <c:pt idx="825">
                  <c:v>53.598076923076931</c:v>
                </c:pt>
                <c:pt idx="826">
                  <c:v>61.397916666666674</c:v>
                </c:pt>
                <c:pt idx="827">
                  <c:v>57.447619047619071</c:v>
                </c:pt>
                <c:pt idx="828">
                  <c:v>62.92884615384618</c:v>
                </c:pt>
                <c:pt idx="829">
                  <c:v>56.42978723404255</c:v>
                </c:pt>
                <c:pt idx="830">
                  <c:v>60.98936170212766</c:v>
                </c:pt>
                <c:pt idx="831">
                  <c:v>60.98604651162794</c:v>
                </c:pt>
                <c:pt idx="832">
                  <c:v>61.510416666666686</c:v>
                </c:pt>
                <c:pt idx="833">
                  <c:v>61.887234042553189</c:v>
                </c:pt>
                <c:pt idx="834">
                  <c:v>68.902941176470577</c:v>
                </c:pt>
                <c:pt idx="835">
                  <c:v>61.819047619047609</c:v>
                </c:pt>
                <c:pt idx="836">
                  <c:v>56.87358490566038</c:v>
                </c:pt>
                <c:pt idx="837">
                  <c:v>63.036170212765953</c:v>
                </c:pt>
                <c:pt idx="838">
                  <c:v>67.688372093023247</c:v>
                </c:pt>
                <c:pt idx="839">
                  <c:v>58.06733333333333</c:v>
                </c:pt>
                <c:pt idx="840">
                  <c:v>78.770212765957467</c:v>
                </c:pt>
                <c:pt idx="841">
                  <c:v>55.350877192982438</c:v>
                </c:pt>
                <c:pt idx="842">
                  <c:v>63.80392156862743</c:v>
                </c:pt>
                <c:pt idx="843">
                  <c:v>57.398214285714324</c:v>
                </c:pt>
                <c:pt idx="844">
                  <c:v>65.627659574468126</c:v>
                </c:pt>
                <c:pt idx="845">
                  <c:v>64.621428571428609</c:v>
                </c:pt>
                <c:pt idx="846">
                  <c:v>58.703846153846186</c:v>
                </c:pt>
                <c:pt idx="847">
                  <c:v>65.710416666666717</c:v>
                </c:pt>
                <c:pt idx="848">
                  <c:v>64.26666666666668</c:v>
                </c:pt>
                <c:pt idx="849">
                  <c:v>63.880701754386017</c:v>
                </c:pt>
                <c:pt idx="850">
                  <c:v>62.980000000000061</c:v>
                </c:pt>
                <c:pt idx="851">
                  <c:v>63.896721311475432</c:v>
                </c:pt>
                <c:pt idx="852">
                  <c:v>67.887500000000031</c:v>
                </c:pt>
                <c:pt idx="853">
                  <c:v>70.3</c:v>
                </c:pt>
                <c:pt idx="854">
                  <c:v>60.146428571428615</c:v>
                </c:pt>
                <c:pt idx="855">
                  <c:v>68.14285714285721</c:v>
                </c:pt>
                <c:pt idx="856">
                  <c:v>60.029090909090947</c:v>
                </c:pt>
                <c:pt idx="857">
                  <c:v>74.22807017543866</c:v>
                </c:pt>
                <c:pt idx="858">
                  <c:v>91.671739130434858</c:v>
                </c:pt>
                <c:pt idx="859">
                  <c:v>64.392982456140388</c:v>
                </c:pt>
                <c:pt idx="860">
                  <c:v>63.040983606557418</c:v>
                </c:pt>
                <c:pt idx="861">
                  <c:v>66.498245614035142</c:v>
                </c:pt>
                <c:pt idx="862">
                  <c:v>67.633333333333383</c:v>
                </c:pt>
                <c:pt idx="863">
                  <c:v>66.972222222222257</c:v>
                </c:pt>
                <c:pt idx="864">
                  <c:v>66.203571428571465</c:v>
                </c:pt>
                <c:pt idx="865">
                  <c:v>64.596491228070207</c:v>
                </c:pt>
                <c:pt idx="866">
                  <c:v>62.545901639344287</c:v>
                </c:pt>
                <c:pt idx="867">
                  <c:v>57.127868852459031</c:v>
                </c:pt>
                <c:pt idx="868">
                  <c:v>68.471929824561443</c:v>
                </c:pt>
                <c:pt idx="869">
                  <c:v>60.138596491228093</c:v>
                </c:pt>
                <c:pt idx="870">
                  <c:v>59.796363636363672</c:v>
                </c:pt>
                <c:pt idx="871">
                  <c:v>59.566071428571469</c:v>
                </c:pt>
                <c:pt idx="872">
                  <c:v>70.201785714285748</c:v>
                </c:pt>
                <c:pt idx="873">
                  <c:v>69.754901960784352</c:v>
                </c:pt>
                <c:pt idx="874">
                  <c:v>64.909615384615421</c:v>
                </c:pt>
                <c:pt idx="875">
                  <c:v>68.341666666666711</c:v>
                </c:pt>
                <c:pt idx="876">
                  <c:v>61.595744680851091</c:v>
                </c:pt>
                <c:pt idx="877">
                  <c:v>64.852272727272762</c:v>
                </c:pt>
                <c:pt idx="878">
                  <c:v>55.997619047619047</c:v>
                </c:pt>
                <c:pt idx="879">
                  <c:v>63.218181818181854</c:v>
                </c:pt>
                <c:pt idx="880">
                  <c:v>60.378260869565239</c:v>
                </c:pt>
                <c:pt idx="881">
                  <c:v>59.416666666666686</c:v>
                </c:pt>
                <c:pt idx="882">
                  <c:v>71.892105263157916</c:v>
                </c:pt>
                <c:pt idx="883">
                  <c:v>95.006451612903234</c:v>
                </c:pt>
                <c:pt idx="884">
                  <c:v>62.440384615384623</c:v>
                </c:pt>
                <c:pt idx="885">
                  <c:v>49.035555555555597</c:v>
                </c:pt>
                <c:pt idx="886">
                  <c:v>73.145283018867971</c:v>
                </c:pt>
                <c:pt idx="887">
                  <c:v>74.291489361702148</c:v>
                </c:pt>
                <c:pt idx="888">
                  <c:v>70.957446808510682</c:v>
                </c:pt>
                <c:pt idx="889">
                  <c:v>66.328571428571422</c:v>
                </c:pt>
                <c:pt idx="890">
                  <c:v>61.375000000000028</c:v>
                </c:pt>
                <c:pt idx="891">
                  <c:v>76.604651162790745</c:v>
                </c:pt>
                <c:pt idx="892">
                  <c:v>64.725000000000009</c:v>
                </c:pt>
                <c:pt idx="893">
                  <c:v>64.562500000000043</c:v>
                </c:pt>
                <c:pt idx="894">
                  <c:v>64.054166666666703</c:v>
                </c:pt>
                <c:pt idx="895">
                  <c:v>70.43333333333338</c:v>
                </c:pt>
                <c:pt idx="896">
                  <c:v>67.479069767441885</c:v>
                </c:pt>
                <c:pt idx="897">
                  <c:v>64.23617021276597</c:v>
                </c:pt>
                <c:pt idx="898">
                  <c:v>65.466666666666697</c:v>
                </c:pt>
                <c:pt idx="899">
                  <c:v>69.306779661016989</c:v>
                </c:pt>
                <c:pt idx="900">
                  <c:v>59.845901639344291</c:v>
                </c:pt>
                <c:pt idx="901">
                  <c:v>67.072222222222251</c:v>
                </c:pt>
                <c:pt idx="902">
                  <c:v>72.405263157894808</c:v>
                </c:pt>
                <c:pt idx="903">
                  <c:v>68.126463700234211</c:v>
                </c:pt>
                <c:pt idx="904">
                  <c:v>72.168085106383003</c:v>
                </c:pt>
                <c:pt idx="905">
                  <c:v>66.266247379454967</c:v>
                </c:pt>
                <c:pt idx="906">
                  <c:v>62.543726235741481</c:v>
                </c:pt>
                <c:pt idx="907">
                  <c:v>59.943807692307701</c:v>
                </c:pt>
                <c:pt idx="908">
                  <c:v>63.938936170212799</c:v>
                </c:pt>
                <c:pt idx="909">
                  <c:v>62.047980769230804</c:v>
                </c:pt>
                <c:pt idx="910">
                  <c:v>70.04692500000003</c:v>
                </c:pt>
                <c:pt idx="914">
                  <c:v>62.52765957446811</c:v>
                </c:pt>
                <c:pt idx="915">
                  <c:v>59.647169811320794</c:v>
                </c:pt>
                <c:pt idx="916">
                  <c:v>66.819047619047666</c:v>
                </c:pt>
                <c:pt idx="917">
                  <c:v>57.071844660194195</c:v>
                </c:pt>
                <c:pt idx="918">
                  <c:v>68.457590909090953</c:v>
                </c:pt>
                <c:pt idx="919">
                  <c:v>69.807432432432421</c:v>
                </c:pt>
                <c:pt idx="920">
                  <c:v>76.411627906976776</c:v>
                </c:pt>
                <c:pt idx="921">
                  <c:v>65.660416666666677</c:v>
                </c:pt>
                <c:pt idx="923">
                  <c:v>62.098113207547186</c:v>
                </c:pt>
                <c:pt idx="924">
                  <c:v>59.39387755102041</c:v>
                </c:pt>
                <c:pt idx="925">
                  <c:v>68.709090909090904</c:v>
                </c:pt>
                <c:pt idx="926">
                  <c:v>66.821479166666677</c:v>
                </c:pt>
                <c:pt idx="927">
                  <c:v>91.496539130434797</c:v>
                </c:pt>
                <c:pt idx="928">
                  <c:v>74.092000000000013</c:v>
                </c:pt>
                <c:pt idx="931">
                  <c:v>59.820632653061239</c:v>
                </c:pt>
                <c:pt idx="932">
                  <c:v>64.572340425531962</c:v>
                </c:pt>
                <c:pt idx="933">
                  <c:v>78.473684210526358</c:v>
                </c:pt>
                <c:pt idx="934">
                  <c:v>63.9093023255814</c:v>
                </c:pt>
                <c:pt idx="935">
                  <c:v>68.933333333333351</c:v>
                </c:pt>
                <c:pt idx="936">
                  <c:v>55.336937500000012</c:v>
                </c:pt>
                <c:pt idx="937">
                  <c:v>58.926190476190492</c:v>
                </c:pt>
                <c:pt idx="938">
                  <c:v>60.600000000000023</c:v>
                </c:pt>
                <c:pt idx="939">
                  <c:v>66.309090909090912</c:v>
                </c:pt>
                <c:pt idx="940">
                  <c:v>64.765957446808528</c:v>
                </c:pt>
                <c:pt idx="941">
                  <c:v>73.009302325581402</c:v>
                </c:pt>
                <c:pt idx="942">
                  <c:v>67.482978723404287</c:v>
                </c:pt>
                <c:pt idx="943">
                  <c:v>65.987499999999997</c:v>
                </c:pt>
                <c:pt idx="944">
                  <c:v>52.801785714285721</c:v>
                </c:pt>
                <c:pt idx="945">
                  <c:v>63.464435146443542</c:v>
                </c:pt>
                <c:pt idx="946">
                  <c:v>81.455813953488402</c:v>
                </c:pt>
                <c:pt idx="947">
                  <c:v>61.082692307692326</c:v>
                </c:pt>
                <c:pt idx="948">
                  <c:v>58.205769230769228</c:v>
                </c:pt>
                <c:pt idx="949">
                  <c:v>64.341860465116284</c:v>
                </c:pt>
                <c:pt idx="950">
                  <c:v>59.215384615384629</c:v>
                </c:pt>
                <c:pt idx="951">
                  <c:v>61.535849056603787</c:v>
                </c:pt>
                <c:pt idx="952">
                  <c:v>63.804166666666674</c:v>
                </c:pt>
                <c:pt idx="953">
                  <c:v>63.853846153846163</c:v>
                </c:pt>
                <c:pt idx="954">
                  <c:v>61.288235294117655</c:v>
                </c:pt>
                <c:pt idx="955">
                  <c:v>71.327906976744188</c:v>
                </c:pt>
                <c:pt idx="956">
                  <c:v>55.471698113207566</c:v>
                </c:pt>
                <c:pt idx="957">
                  <c:v>60.697872340425533</c:v>
                </c:pt>
                <c:pt idx="958">
                  <c:v>62.271739130434781</c:v>
                </c:pt>
                <c:pt idx="959">
                  <c:v>64.353846153846163</c:v>
                </c:pt>
                <c:pt idx="960">
                  <c:v>66.004255319148939</c:v>
                </c:pt>
                <c:pt idx="961">
                  <c:v>66.700000000000031</c:v>
                </c:pt>
                <c:pt idx="962">
                  <c:v>64.849812499999999</c:v>
                </c:pt>
                <c:pt idx="963">
                  <c:v>62.523809523809526</c:v>
                </c:pt>
                <c:pt idx="964">
                  <c:v>60.247865384615402</c:v>
                </c:pt>
                <c:pt idx="965">
                  <c:v>54.29375000000001</c:v>
                </c:pt>
                <c:pt idx="966">
                  <c:v>60.696153846153869</c:v>
                </c:pt>
                <c:pt idx="967">
                  <c:v>65.272916666666688</c:v>
                </c:pt>
                <c:pt idx="968">
                  <c:v>66.122916666666697</c:v>
                </c:pt>
                <c:pt idx="969">
                  <c:v>54.704651162790704</c:v>
                </c:pt>
                <c:pt idx="970">
                  <c:v>60.483333333333313</c:v>
                </c:pt>
                <c:pt idx="971">
                  <c:v>66.271428571428572</c:v>
                </c:pt>
                <c:pt idx="972">
                  <c:v>59.300000000000011</c:v>
                </c:pt>
                <c:pt idx="973">
                  <c:v>66.743749999999991</c:v>
                </c:pt>
                <c:pt idx="974">
                  <c:v>62.517021276595727</c:v>
                </c:pt>
                <c:pt idx="975">
                  <c:v>58.285106382978732</c:v>
                </c:pt>
                <c:pt idx="976">
                  <c:v>57.613953488372104</c:v>
                </c:pt>
                <c:pt idx="977">
                  <c:v>54.729545454545466</c:v>
                </c:pt>
                <c:pt idx="978">
                  <c:v>60.00238095238096</c:v>
                </c:pt>
                <c:pt idx="979">
                  <c:v>56.985106382978749</c:v>
                </c:pt>
                <c:pt idx="980">
                  <c:v>54.682692307692335</c:v>
                </c:pt>
                <c:pt idx="981">
                  <c:v>60.170212765957466</c:v>
                </c:pt>
                <c:pt idx="983">
                  <c:v>61.385106382978748</c:v>
                </c:pt>
                <c:pt idx="984">
                  <c:v>57.70833333333335</c:v>
                </c:pt>
                <c:pt idx="985">
                  <c:v>62.455319148936184</c:v>
                </c:pt>
                <c:pt idx="986">
                  <c:v>68.94736842105263</c:v>
                </c:pt>
                <c:pt idx="988">
                  <c:v>68.546153846153871</c:v>
                </c:pt>
                <c:pt idx="989">
                  <c:v>64.99767441860466</c:v>
                </c:pt>
                <c:pt idx="990">
                  <c:v>72.804651162790776</c:v>
                </c:pt>
                <c:pt idx="991">
                  <c:v>66.175000000000011</c:v>
                </c:pt>
                <c:pt idx="993">
                  <c:v>60.280851063829829</c:v>
                </c:pt>
                <c:pt idx="994">
                  <c:v>68.406666666666666</c:v>
                </c:pt>
                <c:pt idx="995">
                  <c:v>56.945833333333375</c:v>
                </c:pt>
                <c:pt idx="996">
                  <c:v>58.72608695652174</c:v>
                </c:pt>
                <c:pt idx="997">
                  <c:v>57.824999999999989</c:v>
                </c:pt>
                <c:pt idx="998">
                  <c:v>63.138461538461563</c:v>
                </c:pt>
                <c:pt idx="999">
                  <c:v>79.13428571428571</c:v>
                </c:pt>
                <c:pt idx="1000">
                  <c:v>67.997959183673487</c:v>
                </c:pt>
                <c:pt idx="1001">
                  <c:v>62.147826086956563</c:v>
                </c:pt>
                <c:pt idx="1002">
                  <c:v>66.129729729729732</c:v>
                </c:pt>
                <c:pt idx="1003">
                  <c:v>62.888235294117692</c:v>
                </c:pt>
                <c:pt idx="1004">
                  <c:v>58.030769230769238</c:v>
                </c:pt>
                <c:pt idx="1005">
                  <c:v>78.510810810810852</c:v>
                </c:pt>
                <c:pt idx="1006">
                  <c:v>61.033333333333395</c:v>
                </c:pt>
                <c:pt idx="1008">
                  <c:v>60.2864230769231</c:v>
                </c:pt>
                <c:pt idx="1009">
                  <c:v>53.609459999999999</c:v>
                </c:pt>
                <c:pt idx="1010">
                  <c:v>61.838023255813951</c:v>
                </c:pt>
                <c:pt idx="1011">
                  <c:v>72.431578947368422</c:v>
                </c:pt>
                <c:pt idx="1018">
                  <c:v>66.254545454545436</c:v>
                </c:pt>
                <c:pt idx="1019">
                  <c:v>60.318750000000001</c:v>
                </c:pt>
                <c:pt idx="1020">
                  <c:v>66.076190476190519</c:v>
                </c:pt>
                <c:pt idx="1021">
                  <c:v>59.142222222222216</c:v>
                </c:pt>
                <c:pt idx="1022">
                  <c:v>60.967647058823516</c:v>
                </c:pt>
                <c:pt idx="1023">
                  <c:v>70.823529411764667</c:v>
                </c:pt>
                <c:pt idx="1024">
                  <c:v>60.139130434782643</c:v>
                </c:pt>
                <c:pt idx="1025">
                  <c:v>68.493023255813952</c:v>
                </c:pt>
                <c:pt idx="1026">
                  <c:v>64.946511627907</c:v>
                </c:pt>
                <c:pt idx="1028">
                  <c:v>59.707692307692305</c:v>
                </c:pt>
                <c:pt idx="1029">
                  <c:v>63.478723404255341</c:v>
                </c:pt>
                <c:pt idx="1030">
                  <c:v>69.26904761904764</c:v>
                </c:pt>
                <c:pt idx="1031">
                  <c:v>68.087234042553234</c:v>
                </c:pt>
                <c:pt idx="1033">
                  <c:v>68.075757575757578</c:v>
                </c:pt>
                <c:pt idx="1034">
                  <c:v>55.851282051282055</c:v>
                </c:pt>
                <c:pt idx="1035">
                  <c:v>68.795348837209303</c:v>
                </c:pt>
                <c:pt idx="1036">
                  <c:v>58.370212765957426</c:v>
                </c:pt>
                <c:pt idx="1038">
                  <c:v>59.252895752895832</c:v>
                </c:pt>
                <c:pt idx="1039">
                  <c:v>58.08863636363639</c:v>
                </c:pt>
                <c:pt idx="1040">
                  <c:v>62.243478260869558</c:v>
                </c:pt>
                <c:pt idx="1041">
                  <c:v>55.452941176470652</c:v>
                </c:pt>
                <c:pt idx="1042">
                  <c:v>55.909957446808534</c:v>
                </c:pt>
                <c:pt idx="1043">
                  <c:v>57.069230769230778</c:v>
                </c:pt>
                <c:pt idx="1044">
                  <c:v>56.232075471698131</c:v>
                </c:pt>
                <c:pt idx="1045">
                  <c:v>69.662790697674438</c:v>
                </c:pt>
                <c:pt idx="1046">
                  <c:v>62.98750000000004</c:v>
                </c:pt>
                <c:pt idx="1048">
                  <c:v>49.792452830188687</c:v>
                </c:pt>
                <c:pt idx="1049">
                  <c:v>50.89622641509434</c:v>
                </c:pt>
                <c:pt idx="1050">
                  <c:v>60.527450980392167</c:v>
                </c:pt>
                <c:pt idx="1051">
                  <c:v>59.282051282051334</c:v>
                </c:pt>
                <c:pt idx="1052">
                  <c:v>67.630232558139539</c:v>
                </c:pt>
                <c:pt idx="1053">
                  <c:v>57.376595744680884</c:v>
                </c:pt>
                <c:pt idx="1054">
                  <c:v>54.19385361430345</c:v>
                </c:pt>
                <c:pt idx="1055">
                  <c:v>54.069983868966411</c:v>
                </c:pt>
                <c:pt idx="1056">
                  <c:v>59.989540843008108</c:v>
                </c:pt>
                <c:pt idx="1057">
                  <c:v>51.622910687151787</c:v>
                </c:pt>
                <c:pt idx="1058">
                  <c:v>59.523763542612151</c:v>
                </c:pt>
                <c:pt idx="1059">
                  <c:v>69.736953575059388</c:v>
                </c:pt>
                <c:pt idx="1060">
                  <c:v>58.673107520079796</c:v>
                </c:pt>
                <c:pt idx="1061">
                  <c:v>57.426424186793646</c:v>
                </c:pt>
                <c:pt idx="1062">
                  <c:v>64.213656639597389</c:v>
                </c:pt>
                <c:pt idx="1063">
                  <c:v>75.952668333477106</c:v>
                </c:pt>
                <c:pt idx="1064">
                  <c:v>59.810609752135932</c:v>
                </c:pt>
                <c:pt idx="1065">
                  <c:v>53.056360048184104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D-4855-AF27-4FD2C57FC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86136"/>
        <c:axId val="773087120"/>
      </c:lineChart>
      <c:lineChart>
        <c:grouping val="standard"/>
        <c:varyColors val="0"/>
        <c:ser>
          <c:idx val="1"/>
          <c:order val="1"/>
          <c:tx>
            <c:strRef>
              <c:f>'Prémix '!$G$1</c:f>
              <c:strCache>
                <c:ptCount val="1"/>
                <c:pt idx="0">
                  <c:v> Prémix /  T Sable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'Prémix '!$B$3:$B$823</c:f>
              <c:numCache>
                <c:formatCode>m/d/yyyy</c:formatCode>
                <c:ptCount val="821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</c:numCache>
            </c:numRef>
          </c:cat>
          <c:val>
            <c:numRef>
              <c:f>'Prémix '!$G$3:$G$2991</c:f>
              <c:numCache>
                <c:formatCode>0.0</c:formatCode>
                <c:ptCount val="2989"/>
                <c:pt idx="0">
                  <c:v>7.813123187233149</c:v>
                </c:pt>
                <c:pt idx="1">
                  <c:v>7.9642864654878167</c:v>
                </c:pt>
                <c:pt idx="2">
                  <c:v>7.8179517857408296</c:v>
                </c:pt>
                <c:pt idx="3">
                  <c:v>7.7839389434318473</c:v>
                </c:pt>
                <c:pt idx="4">
                  <c:v>7.9020595565054199</c:v>
                </c:pt>
                <c:pt idx="5">
                  <c:v>7.1581666209555683</c:v>
                </c:pt>
                <c:pt idx="6">
                  <c:v>7.957211095943638</c:v>
                </c:pt>
                <c:pt idx="7">
                  <c:v>8.1282344085157092</c:v>
                </c:pt>
                <c:pt idx="8">
                  <c:v>7.5169395588173309</c:v>
                </c:pt>
                <c:pt idx="9">
                  <c:v>8.1365686048650563</c:v>
                </c:pt>
                <c:pt idx="10">
                  <c:v>8.1662318312861046</c:v>
                </c:pt>
                <c:pt idx="11">
                  <c:v>8.2577315303484955</c:v>
                </c:pt>
                <c:pt idx="12">
                  <c:v>7.813617764336886</c:v>
                </c:pt>
                <c:pt idx="13">
                  <c:v>7.7570913591657336</c:v>
                </c:pt>
                <c:pt idx="14">
                  <c:v>7.5780208660455717</c:v>
                </c:pt>
                <c:pt idx="15">
                  <c:v>7.1973103522510167</c:v>
                </c:pt>
                <c:pt idx="16">
                  <c:v>7.577037540013583</c:v>
                </c:pt>
                <c:pt idx="17">
                  <c:v>7.7698644298867983</c:v>
                </c:pt>
                <c:pt idx="18">
                  <c:v>7.4693694995220641</c:v>
                </c:pt>
                <c:pt idx="19">
                  <c:v>8.1876496008255852</c:v>
                </c:pt>
                <c:pt idx="20">
                  <c:v>8.072369108068246</c:v>
                </c:pt>
                <c:pt idx="21">
                  <c:v>7.9933436173537835</c:v>
                </c:pt>
                <c:pt idx="22">
                  <c:v>8.2013140964544426</c:v>
                </c:pt>
                <c:pt idx="23">
                  <c:v>7.5306637945207004</c:v>
                </c:pt>
                <c:pt idx="24">
                  <c:v>7.8029338343061632</c:v>
                </c:pt>
                <c:pt idx="25">
                  <c:v>7.5731121228202518</c:v>
                </c:pt>
                <c:pt idx="26">
                  <c:v>7.5612313390153538</c:v>
                </c:pt>
                <c:pt idx="27">
                  <c:v>7.6359144742277421</c:v>
                </c:pt>
                <c:pt idx="28">
                  <c:v>7.8417325193875689</c:v>
                </c:pt>
                <c:pt idx="29">
                  <c:v>7.7266661676806834</c:v>
                </c:pt>
                <c:pt idx="30">
                  <c:v>7.7078814232835322</c:v>
                </c:pt>
                <c:pt idx="31">
                  <c:v>7.803137593709506</c:v>
                </c:pt>
                <c:pt idx="32">
                  <c:v>7.6292959398381024</c:v>
                </c:pt>
                <c:pt idx="33">
                  <c:v>7.6967012699849739</c:v>
                </c:pt>
                <c:pt idx="34">
                  <c:v>8.0302861346790699</c:v>
                </c:pt>
                <c:pt idx="35">
                  <c:v>8.008438242974627</c:v>
                </c:pt>
                <c:pt idx="36">
                  <c:v>8.1490571033406418</c:v>
                </c:pt>
                <c:pt idx="37">
                  <c:v>7.9325600199886308</c:v>
                </c:pt>
                <c:pt idx="38">
                  <c:v>8.1486453265232779</c:v>
                </c:pt>
                <c:pt idx="39">
                  <c:v>7.5184628961849178</c:v>
                </c:pt>
                <c:pt idx="40">
                  <c:v>8.0387772102161144</c:v>
                </c:pt>
                <c:pt idx="41">
                  <c:v>8.2024800239350721</c:v>
                </c:pt>
                <c:pt idx="42">
                  <c:v>8.789091702189527</c:v>
                </c:pt>
                <c:pt idx="43">
                  <c:v>8.2152729062008607</c:v>
                </c:pt>
                <c:pt idx="44">
                  <c:v>8.0874687219633365</c:v>
                </c:pt>
                <c:pt idx="45">
                  <c:v>8.4560886080572697</c:v>
                </c:pt>
                <c:pt idx="46">
                  <c:v>8.9359430416740508</c:v>
                </c:pt>
                <c:pt idx="47">
                  <c:v>8.6146167242604541</c:v>
                </c:pt>
                <c:pt idx="48">
                  <c:v>7.9334460079134255</c:v>
                </c:pt>
                <c:pt idx="49">
                  <c:v>8.4465968566516239</c:v>
                </c:pt>
                <c:pt idx="50">
                  <c:v>8.7980522705747273</c:v>
                </c:pt>
                <c:pt idx="51">
                  <c:v>8.6377998356880266</c:v>
                </c:pt>
                <c:pt idx="52">
                  <c:v>9.5968282502340152</c:v>
                </c:pt>
                <c:pt idx="53">
                  <c:v>9.824364498601307</c:v>
                </c:pt>
                <c:pt idx="54">
                  <c:v>10.588956539995802</c:v>
                </c:pt>
                <c:pt idx="55">
                  <c:v>9.9707571941592832</c:v>
                </c:pt>
                <c:pt idx="56">
                  <c:v>7.3309172285144948</c:v>
                </c:pt>
                <c:pt idx="57">
                  <c:v>7.2337816386969482</c:v>
                </c:pt>
                <c:pt idx="58">
                  <c:v>7.3069298918495198</c:v>
                </c:pt>
                <c:pt idx="59">
                  <c:v>7.2295239073142348</c:v>
                </c:pt>
                <c:pt idx="60">
                  <c:v>7.0971825093502181</c:v>
                </c:pt>
                <c:pt idx="61">
                  <c:v>7.1734139561921353</c:v>
                </c:pt>
                <c:pt idx="62">
                  <c:v>7.3224310321212442</c:v>
                </c:pt>
                <c:pt idx="63">
                  <c:v>8.0941382831019855</c:v>
                </c:pt>
                <c:pt idx="64">
                  <c:v>7.6115031490684988</c:v>
                </c:pt>
                <c:pt idx="65">
                  <c:v>7.4858337874838359</c:v>
                </c:pt>
                <c:pt idx="66">
                  <c:v>6.9525759136871708</c:v>
                </c:pt>
                <c:pt idx="67">
                  <c:v>7.0221879333580741</c:v>
                </c:pt>
                <c:pt idx="68">
                  <c:v>7.0756461753000988</c:v>
                </c:pt>
                <c:pt idx="69">
                  <c:v>6.9373053717002096</c:v>
                </c:pt>
                <c:pt idx="70">
                  <c:v>6.9665761068838252</c:v>
                </c:pt>
                <c:pt idx="71">
                  <c:v>7.1932527416042431</c:v>
                </c:pt>
                <c:pt idx="72">
                  <c:v>7.997116387040708</c:v>
                </c:pt>
                <c:pt idx="73">
                  <c:v>7.3464191818277449</c:v>
                </c:pt>
                <c:pt idx="74">
                  <c:v>6.9131819799709922</c:v>
                </c:pt>
                <c:pt idx="75">
                  <c:v>7.0874089675535163</c:v>
                </c:pt>
                <c:pt idx="76">
                  <c:v>7.0814044293814309</c:v>
                </c:pt>
                <c:pt idx="77">
                  <c:v>6.9884493041749529</c:v>
                </c:pt>
                <c:pt idx="78">
                  <c:v>7.4163206859443918</c:v>
                </c:pt>
                <c:pt idx="79">
                  <c:v>7.5825078739326326</c:v>
                </c:pt>
                <c:pt idx="80">
                  <c:v>7.5905720714891025</c:v>
                </c:pt>
                <c:pt idx="81">
                  <c:v>6.585754139213333</c:v>
                </c:pt>
                <c:pt idx="82">
                  <c:v>6.7159718801177002</c:v>
                </c:pt>
                <c:pt idx="83">
                  <c:v>6.7356303279272449</c:v>
                </c:pt>
                <c:pt idx="84">
                  <c:v>7.4255515494892288</c:v>
                </c:pt>
                <c:pt idx="85">
                  <c:v>7.4783685350930948</c:v>
                </c:pt>
                <c:pt idx="86">
                  <c:v>7.0426823402080458</c:v>
                </c:pt>
                <c:pt idx="87">
                  <c:v>7.5661486785368819</c:v>
                </c:pt>
                <c:pt idx="88">
                  <c:v>7.0359893347759748</c:v>
                </c:pt>
                <c:pt idx="89">
                  <c:v>7.1445801082305183</c:v>
                </c:pt>
                <c:pt idx="90">
                  <c:v>7.3721902829656836</c:v>
                </c:pt>
                <c:pt idx="91">
                  <c:v>7.3186760074002706</c:v>
                </c:pt>
                <c:pt idx="92">
                  <c:v>6.727153324608226</c:v>
                </c:pt>
                <c:pt idx="93">
                  <c:v>7.4674290950858033</c:v>
                </c:pt>
                <c:pt idx="94">
                  <c:v>7.9132951711019803</c:v>
                </c:pt>
                <c:pt idx="95">
                  <c:v>8.014149909358995</c:v>
                </c:pt>
                <c:pt idx="96">
                  <c:v>7.6886511803204431</c:v>
                </c:pt>
                <c:pt idx="97">
                  <c:v>7.7334792531829306</c:v>
                </c:pt>
                <c:pt idx="98">
                  <c:v>7.1583907048782898</c:v>
                </c:pt>
                <c:pt idx="99">
                  <c:v>7.2092341368500694</c:v>
                </c:pt>
                <c:pt idx="100">
                  <c:v>7.13044460713866</c:v>
                </c:pt>
                <c:pt idx="101">
                  <c:v>6.8029083183610224</c:v>
                </c:pt>
                <c:pt idx="102">
                  <c:v>7.1862860304512362</c:v>
                </c:pt>
                <c:pt idx="103">
                  <c:v>6.8781304581927056</c:v>
                </c:pt>
                <c:pt idx="104">
                  <c:v>6.9921828325241275</c:v>
                </c:pt>
                <c:pt idx="105">
                  <c:v>7.2354733907281696</c:v>
                </c:pt>
                <c:pt idx="106">
                  <c:v>7.2137933632151876</c:v>
                </c:pt>
                <c:pt idx="107">
                  <c:v>6.9786548975539873</c:v>
                </c:pt>
                <c:pt idx="108">
                  <c:v>6.8656373856682329</c:v>
                </c:pt>
                <c:pt idx="109">
                  <c:v>7.0121163553867554</c:v>
                </c:pt>
                <c:pt idx="110">
                  <c:v>6.892967311509123</c:v>
                </c:pt>
                <c:pt idx="111">
                  <c:v>6.647357367868393</c:v>
                </c:pt>
                <c:pt idx="112">
                  <c:v>6.6833933662915594</c:v>
                </c:pt>
                <c:pt idx="113">
                  <c:v>6.7983131531569159</c:v>
                </c:pt>
                <c:pt idx="114">
                  <c:v>6.9438113345693733</c:v>
                </c:pt>
                <c:pt idx="115">
                  <c:v>7.5001621088484134</c:v>
                </c:pt>
                <c:pt idx="116">
                  <c:v>6.8314353313754914</c:v>
                </c:pt>
                <c:pt idx="117">
                  <c:v>7.2083964581686057</c:v>
                </c:pt>
                <c:pt idx="118">
                  <c:v>7.0059765816868138</c:v>
                </c:pt>
                <c:pt idx="119">
                  <c:v>7.2675106029806651</c:v>
                </c:pt>
                <c:pt idx="120">
                  <c:v>7.1177033886961087</c:v>
                </c:pt>
                <c:pt idx="121">
                  <c:v>6.8447037641618316</c:v>
                </c:pt>
                <c:pt idx="122">
                  <c:v>7.6636363945427908</c:v>
                </c:pt>
                <c:pt idx="123">
                  <c:v>7.2937708512804438</c:v>
                </c:pt>
                <c:pt idx="124">
                  <c:v>7.0434773770110928</c:v>
                </c:pt>
                <c:pt idx="125">
                  <c:v>7.1854854463762434</c:v>
                </c:pt>
                <c:pt idx="126">
                  <c:v>7.1275934847911389</c:v>
                </c:pt>
                <c:pt idx="127">
                  <c:v>6.8681310302354905</c:v>
                </c:pt>
                <c:pt idx="128">
                  <c:v>6.7253945746386377</c:v>
                </c:pt>
                <c:pt idx="129">
                  <c:v>7.5877600986702811</c:v>
                </c:pt>
                <c:pt idx="130">
                  <c:v>6.8962878824496086</c:v>
                </c:pt>
                <c:pt idx="131">
                  <c:v>7.0669625599945816</c:v>
                </c:pt>
                <c:pt idx="132">
                  <c:v>7.1445598211860464</c:v>
                </c:pt>
                <c:pt idx="133">
                  <c:v>6.8583119328882027</c:v>
                </c:pt>
                <c:pt idx="134">
                  <c:v>7.0867096139549464</c:v>
                </c:pt>
                <c:pt idx="135">
                  <c:v>7.0235398155556474</c:v>
                </c:pt>
                <c:pt idx="136">
                  <c:v>5.8454751672474563</c:v>
                </c:pt>
                <c:pt idx="137">
                  <c:v>6.1014620973503417</c:v>
                </c:pt>
                <c:pt idx="138">
                  <c:v>7.6143068025070777</c:v>
                </c:pt>
                <c:pt idx="139">
                  <c:v>7.1190017677812447</c:v>
                </c:pt>
                <c:pt idx="140">
                  <c:v>7.3691660575543452</c:v>
                </c:pt>
                <c:pt idx="141">
                  <c:v>6.4220407912054585</c:v>
                </c:pt>
                <c:pt idx="142">
                  <c:v>7.6103827827368269</c:v>
                </c:pt>
                <c:pt idx="143">
                  <c:v>7.620270957622469</c:v>
                </c:pt>
                <c:pt idx="144">
                  <c:v>7.0037226195352345</c:v>
                </c:pt>
                <c:pt idx="145">
                  <c:v>7.6771002408503053</c:v>
                </c:pt>
                <c:pt idx="146">
                  <c:v>7.6415086912451171</c:v>
                </c:pt>
                <c:pt idx="147">
                  <c:v>7.5817381621506987</c:v>
                </c:pt>
                <c:pt idx="148">
                  <c:v>7.6872509309950914</c:v>
                </c:pt>
                <c:pt idx="149">
                  <c:v>7.6737089397204752</c:v>
                </c:pt>
                <c:pt idx="150">
                  <c:v>7.1950202917626394</c:v>
                </c:pt>
                <c:pt idx="151">
                  <c:v>7.5541684190779357</c:v>
                </c:pt>
                <c:pt idx="152">
                  <c:v>7.5353959574232627</c:v>
                </c:pt>
                <c:pt idx="153">
                  <c:v>7.4180059622027166</c:v>
                </c:pt>
                <c:pt idx="154">
                  <c:v>7.7508140017118308</c:v>
                </c:pt>
                <c:pt idx="155">
                  <c:v>7.5016022858225337</c:v>
                </c:pt>
                <c:pt idx="156">
                  <c:v>7.3622299563374085</c:v>
                </c:pt>
                <c:pt idx="157">
                  <c:v>7.4016624064436645</c:v>
                </c:pt>
                <c:pt idx="158">
                  <c:v>6.986789632466464</c:v>
                </c:pt>
                <c:pt idx="159">
                  <c:v>7.33784756471435</c:v>
                </c:pt>
                <c:pt idx="160">
                  <c:v>7.4803557959894942</c:v>
                </c:pt>
                <c:pt idx="161">
                  <c:v>7.3447913913908973</c:v>
                </c:pt>
                <c:pt idx="162">
                  <c:v>7.3441099065034745</c:v>
                </c:pt>
                <c:pt idx="163">
                  <c:v>7.3074011578355336</c:v>
                </c:pt>
                <c:pt idx="164">
                  <c:v>7.4192721360680336</c:v>
                </c:pt>
                <c:pt idx="165">
                  <c:v>7.9667884065271766</c:v>
                </c:pt>
                <c:pt idx="166">
                  <c:v>7.9484352755549406</c:v>
                </c:pt>
                <c:pt idx="167">
                  <c:v>8.0016259337772393</c:v>
                </c:pt>
                <c:pt idx="168">
                  <c:v>7.9262049337099247</c:v>
                </c:pt>
                <c:pt idx="169">
                  <c:v>7.3007461669277616</c:v>
                </c:pt>
                <c:pt idx="170">
                  <c:v>6.9795992309145705</c:v>
                </c:pt>
                <c:pt idx="171">
                  <c:v>7.3088373260896899</c:v>
                </c:pt>
                <c:pt idx="172">
                  <c:v>7.9669175636213856</c:v>
                </c:pt>
                <c:pt idx="173">
                  <c:v>8.1187802521761654</c:v>
                </c:pt>
                <c:pt idx="174">
                  <c:v>7.8469830218320613</c:v>
                </c:pt>
                <c:pt idx="175">
                  <c:v>8.7231247874699971</c:v>
                </c:pt>
                <c:pt idx="176">
                  <c:v>9.684985417777833</c:v>
                </c:pt>
                <c:pt idx="177">
                  <c:v>8.1360858400751948</c:v>
                </c:pt>
                <c:pt idx="178">
                  <c:v>7.1889442718742753</c:v>
                </c:pt>
                <c:pt idx="179">
                  <c:v>7.6899197952496667</c:v>
                </c:pt>
                <c:pt idx="180">
                  <c:v>7.0281562628523195</c:v>
                </c:pt>
                <c:pt idx="181">
                  <c:v>8.0753295070054047</c:v>
                </c:pt>
                <c:pt idx="182">
                  <c:v>7.651256506527865</c:v>
                </c:pt>
                <c:pt idx="183">
                  <c:v>7.5438793771712431</c:v>
                </c:pt>
                <c:pt idx="184">
                  <c:v>4.7687172150691435</c:v>
                </c:pt>
                <c:pt idx="185">
                  <c:v>6.802388479577397</c:v>
                </c:pt>
                <c:pt idx="186">
                  <c:v>6.7283426985409225</c:v>
                </c:pt>
                <c:pt idx="187">
                  <c:v>7.57992439512938</c:v>
                </c:pt>
                <c:pt idx="188">
                  <c:v>6.7634802496824067</c:v>
                </c:pt>
                <c:pt idx="189">
                  <c:v>7.2551167348762631</c:v>
                </c:pt>
                <c:pt idx="190">
                  <c:v>7.5779323193626542</c:v>
                </c:pt>
                <c:pt idx="191">
                  <c:v>7.7030748999521137</c:v>
                </c:pt>
                <c:pt idx="192">
                  <c:v>6.5841312739651219</c:v>
                </c:pt>
                <c:pt idx="193">
                  <c:v>7.5346110181320123</c:v>
                </c:pt>
                <c:pt idx="194">
                  <c:v>7.5022689968137595</c:v>
                </c:pt>
                <c:pt idx="195">
                  <c:v>7.4272631590609564</c:v>
                </c:pt>
                <c:pt idx="196">
                  <c:v>7.479155587070859</c:v>
                </c:pt>
                <c:pt idx="197">
                  <c:v>7.5011996364738058</c:v>
                </c:pt>
                <c:pt idx="198">
                  <c:v>7.2118277285347059</c:v>
                </c:pt>
                <c:pt idx="199">
                  <c:v>7.3443542264214683</c:v>
                </c:pt>
                <c:pt idx="200">
                  <c:v>7.3811396005187033</c:v>
                </c:pt>
                <c:pt idx="201">
                  <c:v>7.8873869230174591</c:v>
                </c:pt>
                <c:pt idx="202">
                  <c:v>7.0013517542542232</c:v>
                </c:pt>
                <c:pt idx="203">
                  <c:v>6.9805156019792554</c:v>
                </c:pt>
                <c:pt idx="204">
                  <c:v>7.2200205856039794</c:v>
                </c:pt>
                <c:pt idx="205">
                  <c:v>9.444732395652581</c:v>
                </c:pt>
                <c:pt idx="206">
                  <c:v>8.2199140681454814</c:v>
                </c:pt>
                <c:pt idx="207">
                  <c:v>8.238808256875334</c:v>
                </c:pt>
                <c:pt idx="208">
                  <c:v>7.7153791215054666</c:v>
                </c:pt>
                <c:pt idx="209">
                  <c:v>8.2652596017422617</c:v>
                </c:pt>
                <c:pt idx="210">
                  <c:v>8.8184845460609225</c:v>
                </c:pt>
                <c:pt idx="211">
                  <c:v>8.2938040727123354</c:v>
                </c:pt>
                <c:pt idx="212">
                  <c:v>8.0864649208232642</c:v>
                </c:pt>
                <c:pt idx="213">
                  <c:v>8.1983741699107053</c:v>
                </c:pt>
                <c:pt idx="214">
                  <c:v>7.7188906382463385</c:v>
                </c:pt>
                <c:pt idx="215">
                  <c:v>8.7027711807783721</c:v>
                </c:pt>
                <c:pt idx="216">
                  <c:v>8.5769886694654645</c:v>
                </c:pt>
                <c:pt idx="217">
                  <c:v>7.9504057070516518</c:v>
                </c:pt>
                <c:pt idx="218">
                  <c:v>7.5401699583671826</c:v>
                </c:pt>
                <c:pt idx="219">
                  <c:v>7.6497250213011672</c:v>
                </c:pt>
                <c:pt idx="220">
                  <c:v>7.0650470419510558</c:v>
                </c:pt>
                <c:pt idx="221">
                  <c:v>7.5509726298137352</c:v>
                </c:pt>
                <c:pt idx="222">
                  <c:v>7.4796903870162259</c:v>
                </c:pt>
                <c:pt idx="223">
                  <c:v>6.7959396413733524</c:v>
                </c:pt>
                <c:pt idx="224">
                  <c:v>7.3984952178684447</c:v>
                </c:pt>
                <c:pt idx="225">
                  <c:v>8.0542247314919067</c:v>
                </c:pt>
                <c:pt idx="226">
                  <c:v>6.749197991539706</c:v>
                </c:pt>
                <c:pt idx="227">
                  <c:v>7.3621813436429244</c:v>
                </c:pt>
                <c:pt idx="228">
                  <c:v>8.2798602387430336</c:v>
                </c:pt>
                <c:pt idx="229">
                  <c:v>8.2775488657858833</c:v>
                </c:pt>
                <c:pt idx="230">
                  <c:v>7.0091654674620001</c:v>
                </c:pt>
                <c:pt idx="231">
                  <c:v>6.3005315159406043</c:v>
                </c:pt>
                <c:pt idx="232">
                  <c:v>6.6157678612106894</c:v>
                </c:pt>
                <c:pt idx="233">
                  <c:v>7.0073921857907004</c:v>
                </c:pt>
                <c:pt idx="234">
                  <c:v>7.7785389315828777</c:v>
                </c:pt>
                <c:pt idx="235">
                  <c:v>7.2863927616672903</c:v>
                </c:pt>
                <c:pt idx="236">
                  <c:v>7.6241808645919695</c:v>
                </c:pt>
                <c:pt idx="237">
                  <c:v>7.6346145756335666</c:v>
                </c:pt>
                <c:pt idx="238">
                  <c:v>7.2474625800875261</c:v>
                </c:pt>
                <c:pt idx="239">
                  <c:v>7.4801574798002264</c:v>
                </c:pt>
                <c:pt idx="240">
                  <c:v>7.8167164029669411</c:v>
                </c:pt>
                <c:pt idx="241">
                  <c:v>8.1166239209544884</c:v>
                </c:pt>
                <c:pt idx="242">
                  <c:v>7.79852579196635</c:v>
                </c:pt>
                <c:pt idx="243">
                  <c:v>7.7765554856303822</c:v>
                </c:pt>
                <c:pt idx="244">
                  <c:v>7.8522348476875843</c:v>
                </c:pt>
                <c:pt idx="245">
                  <c:v>7.3572332955803388</c:v>
                </c:pt>
                <c:pt idx="246">
                  <c:v>7.7242599969448138</c:v>
                </c:pt>
                <c:pt idx="247">
                  <c:v>7.9958470483948014</c:v>
                </c:pt>
                <c:pt idx="248">
                  <c:v>7.1154959653583756</c:v>
                </c:pt>
                <c:pt idx="249">
                  <c:v>7.6855846461548323</c:v>
                </c:pt>
                <c:pt idx="250">
                  <c:v>7.5984513259101645</c:v>
                </c:pt>
                <c:pt idx="251">
                  <c:v>7.0330831083286354</c:v>
                </c:pt>
                <c:pt idx="252">
                  <c:v>7.6514011844905747</c:v>
                </c:pt>
                <c:pt idx="253">
                  <c:v>7.7530516557174822</c:v>
                </c:pt>
                <c:pt idx="254">
                  <c:v>7.6014777716582946</c:v>
                </c:pt>
                <c:pt idx="255">
                  <c:v>8.084111020908157</c:v>
                </c:pt>
                <c:pt idx="256">
                  <c:v>8.0669569722618863</c:v>
                </c:pt>
                <c:pt idx="257">
                  <c:v>8.6450706820754508</c:v>
                </c:pt>
                <c:pt idx="258">
                  <c:v>7.8585983397455745</c:v>
                </c:pt>
                <c:pt idx="259">
                  <c:v>7.5518301027571066</c:v>
                </c:pt>
                <c:pt idx="260">
                  <c:v>8.3746304856741993</c:v>
                </c:pt>
                <c:pt idx="261">
                  <c:v>8.1425157513776227</c:v>
                </c:pt>
                <c:pt idx="262">
                  <c:v>8.2845405361167153</c:v>
                </c:pt>
                <c:pt idx="263">
                  <c:v>7.4860817047350539</c:v>
                </c:pt>
                <c:pt idx="264">
                  <c:v>8.4138756691093501</c:v>
                </c:pt>
                <c:pt idx="265">
                  <c:v>7.8017742813447812</c:v>
                </c:pt>
                <c:pt idx="266">
                  <c:v>7.8643543013913497</c:v>
                </c:pt>
                <c:pt idx="267">
                  <c:v>8.3229738928319446</c:v>
                </c:pt>
                <c:pt idx="268">
                  <c:v>7.3914365839715854</c:v>
                </c:pt>
                <c:pt idx="269">
                  <c:v>7.822895990371185</c:v>
                </c:pt>
                <c:pt idx="270">
                  <c:v>8.118648990010005</c:v>
                </c:pt>
                <c:pt idx="271">
                  <c:v>7.6336403149547616</c:v>
                </c:pt>
                <c:pt idx="272">
                  <c:v>7.156966359587047</c:v>
                </c:pt>
                <c:pt idx="273">
                  <c:v>7.305033646375672</c:v>
                </c:pt>
                <c:pt idx="274">
                  <c:v>8.3461500063301539</c:v>
                </c:pt>
                <c:pt idx="275">
                  <c:v>7.3134142520243515</c:v>
                </c:pt>
                <c:pt idx="276">
                  <c:v>7.9251524563237377</c:v>
                </c:pt>
                <c:pt idx="277">
                  <c:v>8.1064476646254153</c:v>
                </c:pt>
                <c:pt idx="278">
                  <c:v>7.1821640317786413</c:v>
                </c:pt>
                <c:pt idx="279">
                  <c:v>7.7550949581652908</c:v>
                </c:pt>
                <c:pt idx="280">
                  <c:v>6.7597054999546486</c:v>
                </c:pt>
                <c:pt idx="281">
                  <c:v>7.2204165990720641</c:v>
                </c:pt>
                <c:pt idx="282">
                  <c:v>6.9406560461436788</c:v>
                </c:pt>
                <c:pt idx="283">
                  <c:v>6.7892776380652515</c:v>
                </c:pt>
                <c:pt idx="284">
                  <c:v>7.6387085680324072</c:v>
                </c:pt>
                <c:pt idx="285">
                  <c:v>7.2184267620408384</c:v>
                </c:pt>
                <c:pt idx="286">
                  <c:v>7.0338265467266936</c:v>
                </c:pt>
                <c:pt idx="287">
                  <c:v>4.975524168837933</c:v>
                </c:pt>
                <c:pt idx="288">
                  <c:v>6.3629734077643247</c:v>
                </c:pt>
                <c:pt idx="289">
                  <c:v>6.2540930110436506</c:v>
                </c:pt>
                <c:pt idx="290">
                  <c:v>4.7840051563003563</c:v>
                </c:pt>
                <c:pt idx="291">
                  <c:v>7.1692118680282322</c:v>
                </c:pt>
                <c:pt idx="292">
                  <c:v>7.8237831657595356</c:v>
                </c:pt>
                <c:pt idx="293">
                  <c:v>8.3306917559699691</c:v>
                </c:pt>
                <c:pt idx="294">
                  <c:v>7.9390950437748211</c:v>
                </c:pt>
                <c:pt idx="295">
                  <c:v>8.0940258631170483</c:v>
                </c:pt>
                <c:pt idx="296">
                  <c:v>7.5281495371297824</c:v>
                </c:pt>
                <c:pt idx="297">
                  <c:v>8.8627524678606164</c:v>
                </c:pt>
                <c:pt idx="298">
                  <c:v>7.4322035016386847</c:v>
                </c:pt>
                <c:pt idx="299">
                  <c:v>8.4576286576711261</c:v>
                </c:pt>
                <c:pt idx="300">
                  <c:v>8.4439284212186472</c:v>
                </c:pt>
                <c:pt idx="301">
                  <c:v>5.7082173502786535</c:v>
                </c:pt>
                <c:pt idx="302">
                  <c:v>7.6327803087155148</c:v>
                </c:pt>
                <c:pt idx="303">
                  <c:v>7.2735865993230835</c:v>
                </c:pt>
                <c:pt idx="304">
                  <c:v>8.0018200196562201</c:v>
                </c:pt>
                <c:pt idx="305">
                  <c:v>8.1750183086528647</c:v>
                </c:pt>
                <c:pt idx="306">
                  <c:v>7.2464711538202637</c:v>
                </c:pt>
                <c:pt idx="307">
                  <c:v>7.6078050558309052</c:v>
                </c:pt>
                <c:pt idx="308">
                  <c:v>7.8309395404526585</c:v>
                </c:pt>
                <c:pt idx="309">
                  <c:v>7.1799125191450681</c:v>
                </c:pt>
                <c:pt idx="310">
                  <c:v>8.2636085357870233</c:v>
                </c:pt>
                <c:pt idx="311">
                  <c:v>7.101211333408699</c:v>
                </c:pt>
                <c:pt idx="312">
                  <c:v>7.7874258130172898</c:v>
                </c:pt>
                <c:pt idx="313">
                  <c:v>7.9225406624393084</c:v>
                </c:pt>
                <c:pt idx="314">
                  <c:v>7.6495931151866872</c:v>
                </c:pt>
                <c:pt idx="315">
                  <c:v>8.6618150001710195</c:v>
                </c:pt>
                <c:pt idx="316">
                  <c:v>7.9812013500365007</c:v>
                </c:pt>
                <c:pt idx="317">
                  <c:v>8.5806421400157795</c:v>
                </c:pt>
                <c:pt idx="318">
                  <c:v>7.547095453672803</c:v>
                </c:pt>
                <c:pt idx="319">
                  <c:v>7.8619300936985725</c:v>
                </c:pt>
                <c:pt idx="320">
                  <c:v>7.6510433522701931</c:v>
                </c:pt>
                <c:pt idx="321">
                  <c:v>8.0161705473108409</c:v>
                </c:pt>
                <c:pt idx="322">
                  <c:v>8.3440666821381644</c:v>
                </c:pt>
                <c:pt idx="323">
                  <c:v>8.0682856899052879</c:v>
                </c:pt>
                <c:pt idx="324">
                  <c:v>7.9478342203576222</c:v>
                </c:pt>
                <c:pt idx="325">
                  <c:v>8.3551037719002448</c:v>
                </c:pt>
                <c:pt idx="326">
                  <c:v>7.5022198663167341</c:v>
                </c:pt>
                <c:pt idx="327">
                  <c:v>8.8945102315084874</c:v>
                </c:pt>
                <c:pt idx="328">
                  <c:v>7.5121186470567531</c:v>
                </c:pt>
                <c:pt idx="329">
                  <c:v>7.5353005373821533</c:v>
                </c:pt>
                <c:pt idx="330">
                  <c:v>7.7400309316205833</c:v>
                </c:pt>
                <c:pt idx="331">
                  <c:v>7.6494283773470189</c:v>
                </c:pt>
                <c:pt idx="332">
                  <c:v>7.8515016534695867</c:v>
                </c:pt>
                <c:pt idx="333">
                  <c:v>7.7542415948218268</c:v>
                </c:pt>
                <c:pt idx="334">
                  <c:v>7.7294347497890916</c:v>
                </c:pt>
                <c:pt idx="335">
                  <c:v>7.1954340436226154</c:v>
                </c:pt>
                <c:pt idx="336">
                  <c:v>7.3016257055655203</c:v>
                </c:pt>
                <c:pt idx="337">
                  <c:v>7.2252386712281211</c:v>
                </c:pt>
                <c:pt idx="338">
                  <c:v>7.2548767938119925</c:v>
                </c:pt>
                <c:pt idx="339">
                  <c:v>6.4337524938721993</c:v>
                </c:pt>
                <c:pt idx="340">
                  <c:v>5.6570395177494905</c:v>
                </c:pt>
                <c:pt idx="341">
                  <c:v>5.8405715663812829</c:v>
                </c:pt>
                <c:pt idx="342">
                  <c:v>5.8343078774559745</c:v>
                </c:pt>
                <c:pt idx="343">
                  <c:v>6.7815855787903834</c:v>
                </c:pt>
                <c:pt idx="344">
                  <c:v>6.6974068389583925</c:v>
                </c:pt>
                <c:pt idx="345">
                  <c:v>5.8985092032047408</c:v>
                </c:pt>
                <c:pt idx="346">
                  <c:v>5.7461129694033977</c:v>
                </c:pt>
                <c:pt idx="347">
                  <c:v>6.1251569762700777</c:v>
                </c:pt>
                <c:pt idx="348">
                  <c:v>6.1469143491564857</c:v>
                </c:pt>
                <c:pt idx="349">
                  <c:v>6.0804083905451254</c:v>
                </c:pt>
                <c:pt idx="350">
                  <c:v>6.2283516298257604</c:v>
                </c:pt>
                <c:pt idx="351">
                  <c:v>5.7522122813655683</c:v>
                </c:pt>
                <c:pt idx="352">
                  <c:v>5.2298574398977955</c:v>
                </c:pt>
                <c:pt idx="353">
                  <c:v>5.8375781871804726</c:v>
                </c:pt>
                <c:pt idx="354">
                  <c:v>6.2169548427852401</c:v>
                </c:pt>
                <c:pt idx="355">
                  <c:v>6.2037145178160333</c:v>
                </c:pt>
                <c:pt idx="356">
                  <c:v>7.055898640079362</c:v>
                </c:pt>
                <c:pt idx="357">
                  <c:v>7.5456784220652748</c:v>
                </c:pt>
                <c:pt idx="358">
                  <c:v>5.9358442742232036</c:v>
                </c:pt>
                <c:pt idx="359">
                  <c:v>6.5079237328185435</c:v>
                </c:pt>
                <c:pt idx="360">
                  <c:v>6.6496851054382473</c:v>
                </c:pt>
                <c:pt idx="361">
                  <c:v>5.8726860021378453</c:v>
                </c:pt>
                <c:pt idx="362">
                  <c:v>5.4943986133772436</c:v>
                </c:pt>
                <c:pt idx="363">
                  <c:v>7.5014933704709632</c:v>
                </c:pt>
                <c:pt idx="364">
                  <c:v>6.555327290582567</c:v>
                </c:pt>
                <c:pt idx="365">
                  <c:v>6.555327290582567</c:v>
                </c:pt>
                <c:pt idx="366">
                  <c:v>5.1881043132015598</c:v>
                </c:pt>
                <c:pt idx="367">
                  <c:v>5.0967249291205032</c:v>
                </c:pt>
                <c:pt idx="368">
                  <c:v>5.7843087116369123</c:v>
                </c:pt>
                <c:pt idx="369">
                  <c:v>6.3615620325108297</c:v>
                </c:pt>
                <c:pt idx="370">
                  <c:v>6.2282640115625432</c:v>
                </c:pt>
                <c:pt idx="371">
                  <c:v>6.0398614315166608</c:v>
                </c:pt>
                <c:pt idx="372">
                  <c:v>5.9902753269864872</c:v>
                </c:pt>
                <c:pt idx="373">
                  <c:v>5.9573541616329218</c:v>
                </c:pt>
                <c:pt idx="374">
                  <c:v>6.0266693817707839</c:v>
                </c:pt>
                <c:pt idx="375">
                  <c:v>6.0578226795357315</c:v>
                </c:pt>
                <c:pt idx="376">
                  <c:v>6.3746724543424964</c:v>
                </c:pt>
                <c:pt idx="377">
                  <c:v>6.284857166022543</c:v>
                </c:pt>
                <c:pt idx="378">
                  <c:v>6.241466347675285</c:v>
                </c:pt>
                <c:pt idx="379">
                  <c:v>6.2596559225825832</c:v>
                </c:pt>
                <c:pt idx="380">
                  <c:v>6.4515346737687853</c:v>
                </c:pt>
                <c:pt idx="381">
                  <c:v>6.2600868816043507</c:v>
                </c:pt>
                <c:pt idx="382">
                  <c:v>6.3732138379130667</c:v>
                </c:pt>
                <c:pt idx="383">
                  <c:v>7.4026293551499087</c:v>
                </c:pt>
                <c:pt idx="384">
                  <c:v>6.9544232622510203</c:v>
                </c:pt>
                <c:pt idx="385">
                  <c:v>7.09297122924084</c:v>
                </c:pt>
                <c:pt idx="386">
                  <c:v>6.9561415010227119</c:v>
                </c:pt>
                <c:pt idx="387">
                  <c:v>7.9166657577575474</c:v>
                </c:pt>
                <c:pt idx="388">
                  <c:v>8.4586729385522244</c:v>
                </c:pt>
                <c:pt idx="389">
                  <c:v>7.1348115183927412</c:v>
                </c:pt>
                <c:pt idx="390">
                  <c:v>7.4039808672935843</c:v>
                </c:pt>
                <c:pt idx="391">
                  <c:v>7.3182622675701854</c:v>
                </c:pt>
                <c:pt idx="392">
                  <c:v>7.9199987018855218</c:v>
                </c:pt>
                <c:pt idx="393">
                  <c:v>7.2422120676817903</c:v>
                </c:pt>
                <c:pt idx="394">
                  <c:v>7.9982808281021098</c:v>
                </c:pt>
                <c:pt idx="395">
                  <c:v>7.3265311982541732</c:v>
                </c:pt>
                <c:pt idx="396">
                  <c:v>7.9859657858748596</c:v>
                </c:pt>
                <c:pt idx="397">
                  <c:v>8.3363509767705004</c:v>
                </c:pt>
                <c:pt idx="398">
                  <c:v>8.9719957690202286</c:v>
                </c:pt>
                <c:pt idx="399">
                  <c:v>8.2449631931877914</c:v>
                </c:pt>
                <c:pt idx="400">
                  <c:v>8.334551129210519</c:v>
                </c:pt>
                <c:pt idx="401">
                  <c:v>8.0932419777813553</c:v>
                </c:pt>
                <c:pt idx="402">
                  <c:v>8.1416855583543377</c:v>
                </c:pt>
                <c:pt idx="403">
                  <c:v>8.3501172429736936</c:v>
                </c:pt>
                <c:pt idx="404">
                  <c:v>7.9802269771372476</c:v>
                </c:pt>
                <c:pt idx="405">
                  <c:v>8.22578707613261</c:v>
                </c:pt>
                <c:pt idx="406">
                  <c:v>8.1666432979551509</c:v>
                </c:pt>
                <c:pt idx="407">
                  <c:v>7.6734458390705287</c:v>
                </c:pt>
                <c:pt idx="408">
                  <c:v>8.3496412603915999</c:v>
                </c:pt>
                <c:pt idx="409">
                  <c:v>7.8727820054540159</c:v>
                </c:pt>
                <c:pt idx="410">
                  <c:v>8.3459782249655152</c:v>
                </c:pt>
                <c:pt idx="411">
                  <c:v>8.4798859703923863</c:v>
                </c:pt>
                <c:pt idx="412">
                  <c:v>7.9060796326545804</c:v>
                </c:pt>
                <c:pt idx="413">
                  <c:v>7.9769627098714899</c:v>
                </c:pt>
                <c:pt idx="414">
                  <c:v>7.8439173829689848</c:v>
                </c:pt>
                <c:pt idx="415">
                  <c:v>8.5203634144946339</c:v>
                </c:pt>
                <c:pt idx="416">
                  <c:v>9.0526544821584061</c:v>
                </c:pt>
                <c:pt idx="417">
                  <c:v>9.0502315293339457</c:v>
                </c:pt>
                <c:pt idx="418">
                  <c:v>8.8402813388284383</c:v>
                </c:pt>
                <c:pt idx="419">
                  <c:v>8.622027104409236</c:v>
                </c:pt>
                <c:pt idx="420">
                  <c:v>9.1016143840200474</c:v>
                </c:pt>
                <c:pt idx="421">
                  <c:v>9.130094137719448</c:v>
                </c:pt>
                <c:pt idx="422">
                  <c:v>9.101786069240605</c:v>
                </c:pt>
                <c:pt idx="423">
                  <c:v>9.0687123331362205</c:v>
                </c:pt>
                <c:pt idx="424">
                  <c:v>8.6291082891676041</c:v>
                </c:pt>
                <c:pt idx="425">
                  <c:v>8.2132900335822399</c:v>
                </c:pt>
                <c:pt idx="426">
                  <c:v>8.0285025973396174</c:v>
                </c:pt>
                <c:pt idx="427">
                  <c:v>7.8315356567114485</c:v>
                </c:pt>
                <c:pt idx="428">
                  <c:v>8.0500487289856384</c:v>
                </c:pt>
                <c:pt idx="429">
                  <c:v>8.1443857839270315</c:v>
                </c:pt>
                <c:pt idx="430">
                  <c:v>8.5779390393552166</c:v>
                </c:pt>
                <c:pt idx="431">
                  <c:v>7.6715346020796948</c:v>
                </c:pt>
                <c:pt idx="432">
                  <c:v>8.6694924142312182</c:v>
                </c:pt>
                <c:pt idx="433">
                  <c:v>7.4851796105332609</c:v>
                </c:pt>
                <c:pt idx="434">
                  <c:v>8.1861956008640036</c:v>
                </c:pt>
                <c:pt idx="435">
                  <c:v>8.5675795411582332</c:v>
                </c:pt>
                <c:pt idx="436">
                  <c:v>8.459187796419755</c:v>
                </c:pt>
                <c:pt idx="437">
                  <c:v>8.5516184680003118</c:v>
                </c:pt>
                <c:pt idx="438">
                  <c:v>8.6160895859639979</c:v>
                </c:pt>
                <c:pt idx="439">
                  <c:v>9.0918543330017183</c:v>
                </c:pt>
                <c:pt idx="440">
                  <c:v>8.9005420871896312</c:v>
                </c:pt>
                <c:pt idx="441">
                  <c:v>8.9052408538034769</c:v>
                </c:pt>
                <c:pt idx="442">
                  <c:v>8.8562977673340466</c:v>
                </c:pt>
                <c:pt idx="443">
                  <c:v>8.9774492339856824</c:v>
                </c:pt>
                <c:pt idx="444">
                  <c:v>8.5603151453522131</c:v>
                </c:pt>
                <c:pt idx="445">
                  <c:v>8.5736462236903357</c:v>
                </c:pt>
                <c:pt idx="446">
                  <c:v>8.8786568131600863</c:v>
                </c:pt>
                <c:pt idx="447">
                  <c:v>8.6628368866500427</c:v>
                </c:pt>
                <c:pt idx="448">
                  <c:v>9.3284753141169414</c:v>
                </c:pt>
                <c:pt idx="449">
                  <c:v>9.3143658762115251</c:v>
                </c:pt>
                <c:pt idx="450">
                  <c:v>9.0712772377097366</c:v>
                </c:pt>
                <c:pt idx="451">
                  <c:v>8.3751210146851722</c:v>
                </c:pt>
                <c:pt idx="452">
                  <c:v>9.1445973123140885</c:v>
                </c:pt>
                <c:pt idx="453">
                  <c:v>9.123978072052676</c:v>
                </c:pt>
                <c:pt idx="454">
                  <c:v>8.8989151766007026</c:v>
                </c:pt>
                <c:pt idx="455">
                  <c:v>9.1779547198772242</c:v>
                </c:pt>
                <c:pt idx="456">
                  <c:v>8.9890860221533995</c:v>
                </c:pt>
                <c:pt idx="457">
                  <c:v>9.2867341974334163</c:v>
                </c:pt>
                <c:pt idx="458">
                  <c:v>9.3687819699156663</c:v>
                </c:pt>
                <c:pt idx="459">
                  <c:v>9.3219107374006498</c:v>
                </c:pt>
                <c:pt idx="460">
                  <c:v>9.5304616617374158</c:v>
                </c:pt>
                <c:pt idx="461">
                  <c:v>9.4043004900381764</c:v>
                </c:pt>
                <c:pt idx="462">
                  <c:v>9.8755989570298137</c:v>
                </c:pt>
                <c:pt idx="463">
                  <c:v>10.149604167175275</c:v>
                </c:pt>
                <c:pt idx="464">
                  <c:v>9.0622150453707491</c:v>
                </c:pt>
                <c:pt idx="465">
                  <c:v>9.5471643144676062</c:v>
                </c:pt>
                <c:pt idx="466">
                  <c:v>9.0321079817058614</c:v>
                </c:pt>
                <c:pt idx="467">
                  <c:v>9.1064183413529705</c:v>
                </c:pt>
                <c:pt idx="468">
                  <c:v>8.9925587930375972</c:v>
                </c:pt>
                <c:pt idx="469">
                  <c:v>9.5921651586237626</c:v>
                </c:pt>
                <c:pt idx="470">
                  <c:v>9.1873183285903757</c:v>
                </c:pt>
                <c:pt idx="471">
                  <c:v>8.5589255843191854</c:v>
                </c:pt>
                <c:pt idx="472">
                  <c:v>9.1749270295410152</c:v>
                </c:pt>
                <c:pt idx="473">
                  <c:v>9.3087460412093304</c:v>
                </c:pt>
                <c:pt idx="474">
                  <c:v>9.1394596480172794</c:v>
                </c:pt>
                <c:pt idx="475">
                  <c:v>8.6793116757618751</c:v>
                </c:pt>
                <c:pt idx="476">
                  <c:v>9.3947814969781476</c:v>
                </c:pt>
                <c:pt idx="477">
                  <c:v>9.1182454938493027</c:v>
                </c:pt>
                <c:pt idx="478">
                  <c:v>9.0223337186381496</c:v>
                </c:pt>
                <c:pt idx="479">
                  <c:v>9.4123520177796287</c:v>
                </c:pt>
                <c:pt idx="480">
                  <c:v>9.8132997552084262</c:v>
                </c:pt>
                <c:pt idx="481">
                  <c:v>8.4234837042631092</c:v>
                </c:pt>
                <c:pt idx="482">
                  <c:v>8.616802969233559</c:v>
                </c:pt>
                <c:pt idx="483">
                  <c:v>8.8274665282563536</c:v>
                </c:pt>
                <c:pt idx="484">
                  <c:v>9.0960562660236999</c:v>
                </c:pt>
                <c:pt idx="485">
                  <c:v>8.4773115155872745</c:v>
                </c:pt>
                <c:pt idx="486">
                  <c:v>7.6894729577853669</c:v>
                </c:pt>
                <c:pt idx="487">
                  <c:v>8.2120174229521705</c:v>
                </c:pt>
                <c:pt idx="488">
                  <c:v>8.0473876897081347</c:v>
                </c:pt>
                <c:pt idx="489">
                  <c:v>8.3654574132492101</c:v>
                </c:pt>
                <c:pt idx="490">
                  <c:v>9.0181581711770367</c:v>
                </c:pt>
                <c:pt idx="491">
                  <c:v>8.6134759138390766</c:v>
                </c:pt>
                <c:pt idx="492">
                  <c:v>8.3289690538239558</c:v>
                </c:pt>
                <c:pt idx="493">
                  <c:v>8.3347811822175366</c:v>
                </c:pt>
                <c:pt idx="494">
                  <c:v>7.9389817679067338</c:v>
                </c:pt>
                <c:pt idx="495">
                  <c:v>8.1680181540347885</c:v>
                </c:pt>
                <c:pt idx="496">
                  <c:v>8.5792638617458845</c:v>
                </c:pt>
                <c:pt idx="497">
                  <c:v>8.5530339074444122</c:v>
                </c:pt>
                <c:pt idx="498">
                  <c:v>8.4990200617283946</c:v>
                </c:pt>
                <c:pt idx="499">
                  <c:v>8.1944992629705187</c:v>
                </c:pt>
                <c:pt idx="500">
                  <c:v>8.5702642978827139</c:v>
                </c:pt>
                <c:pt idx="501">
                  <c:v>8.2130536202555149</c:v>
                </c:pt>
                <c:pt idx="502">
                  <c:v>8.9739193447303496</c:v>
                </c:pt>
                <c:pt idx="503">
                  <c:v>9.0855937754698424</c:v>
                </c:pt>
                <c:pt idx="504">
                  <c:v>8.2561137709074348</c:v>
                </c:pt>
                <c:pt idx="505">
                  <c:v>8.3370643285763162</c:v>
                </c:pt>
                <c:pt idx="506">
                  <c:v>8.0615779223662791</c:v>
                </c:pt>
                <c:pt idx="507">
                  <c:v>9.2175618904263548</c:v>
                </c:pt>
                <c:pt idx="508">
                  <c:v>8.9317002737979703</c:v>
                </c:pt>
                <c:pt idx="509">
                  <c:v>8.797653441360211</c:v>
                </c:pt>
                <c:pt idx="510">
                  <c:v>9.2421480040706463</c:v>
                </c:pt>
                <c:pt idx="511">
                  <c:v>8.2115310908365355</c:v>
                </c:pt>
                <c:pt idx="512">
                  <c:v>8.2613984553872886</c:v>
                </c:pt>
                <c:pt idx="513">
                  <c:v>9.1688783944310277</c:v>
                </c:pt>
                <c:pt idx="514">
                  <c:v>8.9271861420748806</c:v>
                </c:pt>
                <c:pt idx="515">
                  <c:v>9.3250030551142764</c:v>
                </c:pt>
                <c:pt idx="516">
                  <c:v>8.2945318769837417</c:v>
                </c:pt>
                <c:pt idx="517">
                  <c:v>9.7453553487858642</c:v>
                </c:pt>
                <c:pt idx="518">
                  <c:v>6.7621412331834705</c:v>
                </c:pt>
                <c:pt idx="519">
                  <c:v>6.9527392327426796</c:v>
                </c:pt>
                <c:pt idx="520">
                  <c:v>6.7395910417623783</c:v>
                </c:pt>
                <c:pt idx="521">
                  <c:v>7.5965826794421885</c:v>
                </c:pt>
                <c:pt idx="522">
                  <c:v>7.4198492926850044</c:v>
                </c:pt>
                <c:pt idx="523">
                  <c:v>8.026754921823045</c:v>
                </c:pt>
                <c:pt idx="524">
                  <c:v>8.3354291046052928</c:v>
                </c:pt>
                <c:pt idx="525">
                  <c:v>8.1797333493845379</c:v>
                </c:pt>
                <c:pt idx="526">
                  <c:v>7.981770449521008</c:v>
                </c:pt>
                <c:pt idx="527">
                  <c:v>8.1752704941551091</c:v>
                </c:pt>
                <c:pt idx="528">
                  <c:v>7.6161115001432469</c:v>
                </c:pt>
                <c:pt idx="529">
                  <c:v>7.8402196349862816</c:v>
                </c:pt>
                <c:pt idx="530">
                  <c:v>8.2429341745685427</c:v>
                </c:pt>
                <c:pt idx="531">
                  <c:v>8.0103429697400532</c:v>
                </c:pt>
                <c:pt idx="532">
                  <c:v>7.4697494145447907</c:v>
                </c:pt>
                <c:pt idx="533">
                  <c:v>7.4312254294586477</c:v>
                </c:pt>
                <c:pt idx="534">
                  <c:v>7.7487535347922725</c:v>
                </c:pt>
                <c:pt idx="535">
                  <c:v>8.0004916137882169</c:v>
                </c:pt>
                <c:pt idx="536">
                  <c:v>8.2152651569901014</c:v>
                </c:pt>
                <c:pt idx="537">
                  <c:v>8.2487103028624453</c:v>
                </c:pt>
                <c:pt idx="538">
                  <c:v>8.0912249459848322</c:v>
                </c:pt>
                <c:pt idx="539">
                  <c:v>8.1391741888417908</c:v>
                </c:pt>
                <c:pt idx="540">
                  <c:v>8.3024727150612989</c:v>
                </c:pt>
                <c:pt idx="541">
                  <c:v>8.1183702503587067</c:v>
                </c:pt>
                <c:pt idx="542">
                  <c:v>7.8932556446460742</c:v>
                </c:pt>
                <c:pt idx="543">
                  <c:v>7.9610787006672314</c:v>
                </c:pt>
                <c:pt idx="544">
                  <c:v>8.1633919749607227</c:v>
                </c:pt>
                <c:pt idx="545">
                  <c:v>8.0605495792949267</c:v>
                </c:pt>
                <c:pt idx="546">
                  <c:v>8.0861477334296605</c:v>
                </c:pt>
                <c:pt idx="547">
                  <c:v>7.9955099590775127</c:v>
                </c:pt>
                <c:pt idx="548">
                  <c:v>7.768377569935125</c:v>
                </c:pt>
                <c:pt idx="549">
                  <c:v>8.0415696542939159</c:v>
                </c:pt>
                <c:pt idx="550">
                  <c:v>8.448436370709123</c:v>
                </c:pt>
                <c:pt idx="551">
                  <c:v>7.9472745867949586</c:v>
                </c:pt>
                <c:pt idx="552">
                  <c:v>8.1019680916176</c:v>
                </c:pt>
                <c:pt idx="553">
                  <c:v>8.0223708986514062</c:v>
                </c:pt>
                <c:pt idx="554">
                  <c:v>8.1360168011260825</c:v>
                </c:pt>
                <c:pt idx="555">
                  <c:v>8.1103317333333429</c:v>
                </c:pt>
                <c:pt idx="556">
                  <c:v>7.9845532944207838</c:v>
                </c:pt>
                <c:pt idx="557">
                  <c:v>8.0573738018183008</c:v>
                </c:pt>
                <c:pt idx="558">
                  <c:v>7.9507474534614655</c:v>
                </c:pt>
                <c:pt idx="559">
                  <c:v>8.4904633315900231</c:v>
                </c:pt>
                <c:pt idx="560">
                  <c:v>7.5332145738755205</c:v>
                </c:pt>
                <c:pt idx="561">
                  <c:v>7.2819502117872386</c:v>
                </c:pt>
                <c:pt idx="562">
                  <c:v>7.803532255246461</c:v>
                </c:pt>
                <c:pt idx="563">
                  <c:v>7.638969575887157</c:v>
                </c:pt>
                <c:pt idx="564">
                  <c:v>7.5385211465822453</c:v>
                </c:pt>
                <c:pt idx="565">
                  <c:v>7.9604821578084239</c:v>
                </c:pt>
                <c:pt idx="566">
                  <c:v>7.8879814314688863</c:v>
                </c:pt>
                <c:pt idx="567">
                  <c:v>8.4794656733671712</c:v>
                </c:pt>
                <c:pt idx="568">
                  <c:v>7.6413335542072307</c:v>
                </c:pt>
                <c:pt idx="569">
                  <c:v>9.0122794954986052</c:v>
                </c:pt>
                <c:pt idx="570">
                  <c:v>7.9316790712027743</c:v>
                </c:pt>
                <c:pt idx="571">
                  <c:v>8.462122721244862</c:v>
                </c:pt>
                <c:pt idx="572">
                  <c:v>7.6775696176090484</c:v>
                </c:pt>
                <c:pt idx="573">
                  <c:v>8.4128119412267743</c:v>
                </c:pt>
                <c:pt idx="574">
                  <c:v>7.7869199974394556</c:v>
                </c:pt>
                <c:pt idx="575">
                  <c:v>7.3858314255760771</c:v>
                </c:pt>
                <c:pt idx="576">
                  <c:v>7.5923671531295494</c:v>
                </c:pt>
                <c:pt idx="577">
                  <c:v>7.1591106474249262</c:v>
                </c:pt>
                <c:pt idx="578">
                  <c:v>7.5169345285554847</c:v>
                </c:pt>
                <c:pt idx="579">
                  <c:v>7.5718010338260697</c:v>
                </c:pt>
                <c:pt idx="580">
                  <c:v>7.9727512148589641</c:v>
                </c:pt>
                <c:pt idx="581">
                  <c:v>8.3007794589637864</c:v>
                </c:pt>
                <c:pt idx="582">
                  <c:v>7.9585665973130952</c:v>
                </c:pt>
                <c:pt idx="583">
                  <c:v>7.5802386177014336</c:v>
                </c:pt>
                <c:pt idx="584">
                  <c:v>8.0277237919636004</c:v>
                </c:pt>
                <c:pt idx="585">
                  <c:v>8.0356568390203957</c:v>
                </c:pt>
                <c:pt idx="586">
                  <c:v>7.4403870589788381</c:v>
                </c:pt>
                <c:pt idx="587">
                  <c:v>7.5241088521223869</c:v>
                </c:pt>
                <c:pt idx="588">
                  <c:v>7.5663402409079978</c:v>
                </c:pt>
                <c:pt idx="589">
                  <c:v>7.9364263549155272</c:v>
                </c:pt>
                <c:pt idx="590">
                  <c:v>8.536243968153725</c:v>
                </c:pt>
                <c:pt idx="591">
                  <c:v>6.2943006128179606</c:v>
                </c:pt>
                <c:pt idx="592">
                  <c:v>8.0351779789456508</c:v>
                </c:pt>
                <c:pt idx="593">
                  <c:v>7.8425894413872959</c:v>
                </c:pt>
                <c:pt idx="594">
                  <c:v>7.6205072071753319</c:v>
                </c:pt>
                <c:pt idx="595">
                  <c:v>8.1332611451999579</c:v>
                </c:pt>
                <c:pt idx="596">
                  <c:v>9.218709323165351</c:v>
                </c:pt>
                <c:pt idx="597">
                  <c:v>7.7478135695884767</c:v>
                </c:pt>
                <c:pt idx="598">
                  <c:v>8.2585899428472409</c:v>
                </c:pt>
                <c:pt idx="599">
                  <c:v>8.3731173560441352</c:v>
                </c:pt>
                <c:pt idx="600">
                  <c:v>8.1110140585804231</c:v>
                </c:pt>
                <c:pt idx="601">
                  <c:v>8.257379628588998</c:v>
                </c:pt>
                <c:pt idx="602">
                  <c:v>8.0671438582059398</c:v>
                </c:pt>
                <c:pt idx="603">
                  <c:v>8.9511953872533567</c:v>
                </c:pt>
                <c:pt idx="604">
                  <c:v>8.3055880673304774</c:v>
                </c:pt>
                <c:pt idx="605">
                  <c:v>8.4273210165239387</c:v>
                </c:pt>
                <c:pt idx="606">
                  <c:v>8.305164817208988</c:v>
                </c:pt>
                <c:pt idx="607">
                  <c:v>8.3140332877943042</c:v>
                </c:pt>
                <c:pt idx="608">
                  <c:v>7.9372325322520876</c:v>
                </c:pt>
                <c:pt idx="609">
                  <c:v>8.4060424605334845</c:v>
                </c:pt>
                <c:pt idx="610">
                  <c:v>8.3961559966452377</c:v>
                </c:pt>
                <c:pt idx="611">
                  <c:v>8.0635054689835037</c:v>
                </c:pt>
                <c:pt idx="612">
                  <c:v>7.4927176954417396</c:v>
                </c:pt>
                <c:pt idx="613">
                  <c:v>7.7551110536957326</c:v>
                </c:pt>
                <c:pt idx="614">
                  <c:v>8.3604759313170813</c:v>
                </c:pt>
                <c:pt idx="615">
                  <c:v>8.4923012436138627</c:v>
                </c:pt>
                <c:pt idx="616">
                  <c:v>8.8354114204042755</c:v>
                </c:pt>
                <c:pt idx="617">
                  <c:v>7.9968193992730114</c:v>
                </c:pt>
                <c:pt idx="618">
                  <c:v>8.2106641477476323</c:v>
                </c:pt>
                <c:pt idx="619">
                  <c:v>8.229507821383967</c:v>
                </c:pt>
                <c:pt idx="620">
                  <c:v>8.3644413796123036</c:v>
                </c:pt>
                <c:pt idx="621">
                  <c:v>8.019005256773152</c:v>
                </c:pt>
                <c:pt idx="622">
                  <c:v>8.2727245138097683</c:v>
                </c:pt>
                <c:pt idx="623">
                  <c:v>8.8461019899648488</c:v>
                </c:pt>
                <c:pt idx="624">
                  <c:v>8.6061586025823757</c:v>
                </c:pt>
                <c:pt idx="625">
                  <c:v>8.3851256763368163</c:v>
                </c:pt>
                <c:pt idx="626">
                  <c:v>8.0383765468473758</c:v>
                </c:pt>
                <c:pt idx="627">
                  <c:v>7.748392136440569</c:v>
                </c:pt>
                <c:pt idx="628">
                  <c:v>8.4160229504629651</c:v>
                </c:pt>
                <c:pt idx="629">
                  <c:v>8.3085274545364758</c:v>
                </c:pt>
                <c:pt idx="630">
                  <c:v>9.2256521861222698</c:v>
                </c:pt>
                <c:pt idx="631">
                  <c:v>8.8781980241440888</c:v>
                </c:pt>
                <c:pt idx="632">
                  <c:v>8.8816330134971473</c:v>
                </c:pt>
                <c:pt idx="633">
                  <c:v>9.0522417307893015</c:v>
                </c:pt>
                <c:pt idx="634">
                  <c:v>9.1606264652482814</c:v>
                </c:pt>
                <c:pt idx="635">
                  <c:v>9.057294645360253</c:v>
                </c:pt>
                <c:pt idx="636">
                  <c:v>8.7577554264524871</c:v>
                </c:pt>
                <c:pt idx="637">
                  <c:v>8.7154815669720502</c:v>
                </c:pt>
                <c:pt idx="638">
                  <c:v>8.67884307160997</c:v>
                </c:pt>
                <c:pt idx="639">
                  <c:v>8.8133696622607474</c:v>
                </c:pt>
                <c:pt idx="640">
                  <c:v>8.6494402752693524</c:v>
                </c:pt>
                <c:pt idx="641">
                  <c:v>8.9280691141945869</c:v>
                </c:pt>
                <c:pt idx="642">
                  <c:v>7.8982299664636892</c:v>
                </c:pt>
                <c:pt idx="643">
                  <c:v>7.4896136957142767</c:v>
                </c:pt>
                <c:pt idx="644">
                  <c:v>8.4912716651760984</c:v>
                </c:pt>
                <c:pt idx="645">
                  <c:v>8.4847763190416003</c:v>
                </c:pt>
                <c:pt idx="646">
                  <c:v>8.9203338119661932</c:v>
                </c:pt>
                <c:pt idx="647">
                  <c:v>8.3560411810411885</c:v>
                </c:pt>
                <c:pt idx="648">
                  <c:v>8.4269215929591201</c:v>
                </c:pt>
                <c:pt idx="649">
                  <c:v>8.5896887806954751</c:v>
                </c:pt>
                <c:pt idx="650">
                  <c:v>9.8363321189873716</c:v>
                </c:pt>
                <c:pt idx="651">
                  <c:v>9.4874712072776042</c:v>
                </c:pt>
                <c:pt idx="652">
                  <c:v>9.0071896688958475</c:v>
                </c:pt>
                <c:pt idx="653">
                  <c:v>10.151737710820695</c:v>
                </c:pt>
                <c:pt idx="654">
                  <c:v>9.9152480851631033</c:v>
                </c:pt>
                <c:pt idx="655">
                  <c:v>9.6582161880732116</c:v>
                </c:pt>
                <c:pt idx="656">
                  <c:v>9.5526340460189054</c:v>
                </c:pt>
                <c:pt idx="657">
                  <c:v>9.2731008744568886</c:v>
                </c:pt>
                <c:pt idx="658">
                  <c:v>9.0036718373189402</c:v>
                </c:pt>
                <c:pt idx="659">
                  <c:v>9.0751824930644922</c:v>
                </c:pt>
                <c:pt idx="660">
                  <c:v>9.0174785880910662</c:v>
                </c:pt>
                <c:pt idx="661">
                  <c:v>8.0044334932377588</c:v>
                </c:pt>
                <c:pt idx="662">
                  <c:v>7.9761611712120235</c:v>
                </c:pt>
                <c:pt idx="663">
                  <c:v>9.6657189921632174</c:v>
                </c:pt>
                <c:pt idx="664">
                  <c:v>8.5889343074157818</c:v>
                </c:pt>
                <c:pt idx="665">
                  <c:v>8.7609883876822821</c:v>
                </c:pt>
                <c:pt idx="666">
                  <c:v>8.5015625986489027</c:v>
                </c:pt>
                <c:pt idx="667">
                  <c:v>8.613255530938936</c:v>
                </c:pt>
                <c:pt idx="668">
                  <c:v>8.0129503903040256</c:v>
                </c:pt>
                <c:pt idx="669">
                  <c:v>0.51683929037307585</c:v>
                </c:pt>
                <c:pt idx="672">
                  <c:v>8.0618114526438909</c:v>
                </c:pt>
                <c:pt idx="673">
                  <c:v>7.9026784983747511</c:v>
                </c:pt>
                <c:pt idx="674">
                  <c:v>7.954957049183057</c:v>
                </c:pt>
                <c:pt idx="675">
                  <c:v>7.8659135307423389</c:v>
                </c:pt>
                <c:pt idx="676">
                  <c:v>7.8170802955410688</c:v>
                </c:pt>
                <c:pt idx="677">
                  <c:v>8.6997415081948901</c:v>
                </c:pt>
                <c:pt idx="678">
                  <c:v>8.2441759317150076</c:v>
                </c:pt>
                <c:pt idx="679">
                  <c:v>8.3145285553856407</c:v>
                </c:pt>
                <c:pt idx="680">
                  <c:v>8.4518201693409054</c:v>
                </c:pt>
                <c:pt idx="681">
                  <c:v>8.3451434648656413</c:v>
                </c:pt>
                <c:pt idx="682">
                  <c:v>7.8607002137331445</c:v>
                </c:pt>
                <c:pt idx="683">
                  <c:v>7.8469258677890297</c:v>
                </c:pt>
                <c:pt idx="684">
                  <c:v>8.0679480357035107</c:v>
                </c:pt>
                <c:pt idx="685">
                  <c:v>8.375457327724753</c:v>
                </c:pt>
                <c:pt idx="686">
                  <c:v>7.632686196373176</c:v>
                </c:pt>
                <c:pt idx="687">
                  <c:v>8.328872263372034</c:v>
                </c:pt>
                <c:pt idx="688">
                  <c:v>8.3721041639282028</c:v>
                </c:pt>
                <c:pt idx="689">
                  <c:v>8.3541230161597202</c:v>
                </c:pt>
                <c:pt idx="690">
                  <c:v>8.6255430563126687</c:v>
                </c:pt>
                <c:pt idx="691">
                  <c:v>8.2754649763490615</c:v>
                </c:pt>
                <c:pt idx="692">
                  <c:v>8.1318789205720385</c:v>
                </c:pt>
                <c:pt idx="693">
                  <c:v>8.9103936570617677</c:v>
                </c:pt>
                <c:pt idx="694">
                  <c:v>7.7985303059706332</c:v>
                </c:pt>
                <c:pt idx="695">
                  <c:v>8.7139988917753897</c:v>
                </c:pt>
                <c:pt idx="696">
                  <c:v>8.8413435944755872</c:v>
                </c:pt>
                <c:pt idx="697">
                  <c:v>8.7337752925242871</c:v>
                </c:pt>
                <c:pt idx="698">
                  <c:v>8.4190654436032979</c:v>
                </c:pt>
                <c:pt idx="699">
                  <c:v>8.8412874811004336</c:v>
                </c:pt>
                <c:pt idx="700">
                  <c:v>8.4740336437910955</c:v>
                </c:pt>
                <c:pt idx="701">
                  <c:v>8.7252283120242176</c:v>
                </c:pt>
                <c:pt idx="702">
                  <c:v>8.7811328760342313</c:v>
                </c:pt>
                <c:pt idx="703">
                  <c:v>8.7136233814847515</c:v>
                </c:pt>
                <c:pt idx="704">
                  <c:v>8.5077564115104014</c:v>
                </c:pt>
                <c:pt idx="705">
                  <c:v>8.4113654048863431</c:v>
                </c:pt>
                <c:pt idx="706">
                  <c:v>8.088490836829326</c:v>
                </c:pt>
                <c:pt idx="707">
                  <c:v>8.2360854867358011</c:v>
                </c:pt>
                <c:pt idx="708">
                  <c:v>8.7581838656321249</c:v>
                </c:pt>
                <c:pt idx="709">
                  <c:v>9.0879470618495155</c:v>
                </c:pt>
                <c:pt idx="710">
                  <c:v>9.1439590987832897</c:v>
                </c:pt>
                <c:pt idx="711">
                  <c:v>9.1336749370729944</c:v>
                </c:pt>
                <c:pt idx="712">
                  <c:v>8.599222318698331</c:v>
                </c:pt>
                <c:pt idx="713">
                  <c:v>9.0017425669476889</c:v>
                </c:pt>
                <c:pt idx="714">
                  <c:v>9.1037408733402891</c:v>
                </c:pt>
                <c:pt idx="715">
                  <c:v>8.6514295221985016</c:v>
                </c:pt>
                <c:pt idx="716">
                  <c:v>9.0166408589434806</c:v>
                </c:pt>
                <c:pt idx="717">
                  <c:v>8.8917882814201725</c:v>
                </c:pt>
                <c:pt idx="718">
                  <c:v>8.4776808406283966</c:v>
                </c:pt>
                <c:pt idx="719">
                  <c:v>8.9368605245332837</c:v>
                </c:pt>
                <c:pt idx="720">
                  <c:v>8.9795292842202699</c:v>
                </c:pt>
                <c:pt idx="721">
                  <c:v>8.8597580153585422</c:v>
                </c:pt>
                <c:pt idx="722">
                  <c:v>9.0555396428789106</c:v>
                </c:pt>
                <c:pt idx="723">
                  <c:v>9.1306952975724904</c:v>
                </c:pt>
                <c:pt idx="724">
                  <c:v>9.0857734916186352</c:v>
                </c:pt>
                <c:pt idx="725">
                  <c:v>8.8031690160867537</c:v>
                </c:pt>
                <c:pt idx="726">
                  <c:v>8.9770112251706067</c:v>
                </c:pt>
                <c:pt idx="727">
                  <c:v>8.9575535540541331</c:v>
                </c:pt>
                <c:pt idx="728">
                  <c:v>8.850950855625781</c:v>
                </c:pt>
                <c:pt idx="729">
                  <c:v>8.7367149692673483</c:v>
                </c:pt>
                <c:pt idx="730">
                  <c:v>9.0024821704206683</c:v>
                </c:pt>
                <c:pt idx="731">
                  <c:v>8.9785625868532009</c:v>
                </c:pt>
                <c:pt idx="732">
                  <c:v>9.3043590209620728</c:v>
                </c:pt>
                <c:pt idx="733">
                  <c:v>9.0170848346281414</c:v>
                </c:pt>
                <c:pt idx="734">
                  <c:v>8.8194730389322054</c:v>
                </c:pt>
                <c:pt idx="735">
                  <c:v>8.8544528098512227</c:v>
                </c:pt>
                <c:pt idx="736">
                  <c:v>8.1611311900873709</c:v>
                </c:pt>
                <c:pt idx="737">
                  <c:v>8.3244113625133593</c:v>
                </c:pt>
                <c:pt idx="738">
                  <c:v>8.623387874382523</c:v>
                </c:pt>
                <c:pt idx="739">
                  <c:v>7.8937962023074117</c:v>
                </c:pt>
                <c:pt idx="740">
                  <c:v>7.2903778164322919</c:v>
                </c:pt>
                <c:pt idx="741">
                  <c:v>8.3866945764547705</c:v>
                </c:pt>
                <c:pt idx="742">
                  <c:v>7.8770198761734518</c:v>
                </c:pt>
                <c:pt idx="743">
                  <c:v>8.5938878787068518</c:v>
                </c:pt>
                <c:pt idx="744">
                  <c:v>8.9250427290062806</c:v>
                </c:pt>
                <c:pt idx="745">
                  <c:v>8.7896014606453097</c:v>
                </c:pt>
                <c:pt idx="746">
                  <c:v>8.4208395740295465</c:v>
                </c:pt>
                <c:pt idx="747">
                  <c:v>8.9675154632659808</c:v>
                </c:pt>
                <c:pt idx="748">
                  <c:v>9.0646288306473934</c:v>
                </c:pt>
                <c:pt idx="749">
                  <c:v>8.6347273281202401</c:v>
                </c:pt>
                <c:pt idx="750">
                  <c:v>8.7036759230870331</c:v>
                </c:pt>
                <c:pt idx="751">
                  <c:v>8.8146019079166695</c:v>
                </c:pt>
                <c:pt idx="752">
                  <c:v>9.2840397658841685</c:v>
                </c:pt>
                <c:pt idx="753">
                  <c:v>8.6561969484345376</c:v>
                </c:pt>
                <c:pt idx="754">
                  <c:v>8.9923152603818775</c:v>
                </c:pt>
                <c:pt idx="755">
                  <c:v>9.1097536784868325</c:v>
                </c:pt>
                <c:pt idx="756">
                  <c:v>8.613525289814433</c:v>
                </c:pt>
                <c:pt idx="757">
                  <c:v>9.3873153711089827</c:v>
                </c:pt>
                <c:pt idx="758">
                  <c:v>9.1054189982491707</c:v>
                </c:pt>
                <c:pt idx="759">
                  <c:v>9.0377077325872328</c:v>
                </c:pt>
                <c:pt idx="760">
                  <c:v>8.4693107496226716</c:v>
                </c:pt>
                <c:pt idx="761">
                  <c:v>9.0079617608808356</c:v>
                </c:pt>
                <c:pt idx="762">
                  <c:v>9.3870729111229387</c:v>
                </c:pt>
                <c:pt idx="763">
                  <c:v>8.5948177910014234</c:v>
                </c:pt>
                <c:pt idx="764">
                  <c:v>8.7462787819685612</c:v>
                </c:pt>
                <c:pt idx="765">
                  <c:v>8.1767173699106532</c:v>
                </c:pt>
                <c:pt idx="766">
                  <c:v>8.683930279244894</c:v>
                </c:pt>
                <c:pt idx="767">
                  <c:v>8.615087403909369</c:v>
                </c:pt>
                <c:pt idx="768">
                  <c:v>8.3421770803187769</c:v>
                </c:pt>
                <c:pt idx="769">
                  <c:v>8.5223602534135452</c:v>
                </c:pt>
                <c:pt idx="770">
                  <c:v>8.8801502606729201</c:v>
                </c:pt>
                <c:pt idx="771">
                  <c:v>9.0138309814951221</c:v>
                </c:pt>
                <c:pt idx="772">
                  <c:v>8.8445001775267116</c:v>
                </c:pt>
                <c:pt idx="773">
                  <c:v>8.216401731585643</c:v>
                </c:pt>
                <c:pt idx="774">
                  <c:v>8.960419209684293</c:v>
                </c:pt>
                <c:pt idx="775">
                  <c:v>8.7512406057711516</c:v>
                </c:pt>
                <c:pt idx="776">
                  <c:v>8.6381663414903382</c:v>
                </c:pt>
                <c:pt idx="777">
                  <c:v>8.8404869440373357</c:v>
                </c:pt>
                <c:pt idx="778">
                  <c:v>8.416779544973183</c:v>
                </c:pt>
                <c:pt idx="779">
                  <c:v>9.1966564454801958</c:v>
                </c:pt>
                <c:pt idx="780">
                  <c:v>8.4838393583331992</c:v>
                </c:pt>
                <c:pt idx="781">
                  <c:v>8.6519269786052178</c:v>
                </c:pt>
                <c:pt idx="782">
                  <c:v>9.1729409404724063</c:v>
                </c:pt>
                <c:pt idx="783">
                  <c:v>9.219489188078418</c:v>
                </c:pt>
                <c:pt idx="784">
                  <c:v>9.5458945909016286</c:v>
                </c:pt>
                <c:pt idx="785">
                  <c:v>9.5350065521355187</c:v>
                </c:pt>
                <c:pt idx="786">
                  <c:v>8.733046094437789</c:v>
                </c:pt>
                <c:pt idx="787">
                  <c:v>8.9186704831258563</c:v>
                </c:pt>
                <c:pt idx="788">
                  <c:v>9.3584259887761903</c:v>
                </c:pt>
                <c:pt idx="789">
                  <c:v>8.7046979701458991</c:v>
                </c:pt>
                <c:pt idx="790">
                  <c:v>8.9896725162425142</c:v>
                </c:pt>
                <c:pt idx="791">
                  <c:v>8.8825994075088275</c:v>
                </c:pt>
                <c:pt idx="792">
                  <c:v>8.6778214133037519</c:v>
                </c:pt>
                <c:pt idx="793">
                  <c:v>8.4705265692244431</c:v>
                </c:pt>
                <c:pt idx="794">
                  <c:v>9.4205250596658789</c:v>
                </c:pt>
                <c:pt idx="795">
                  <c:v>8.9220443558938491</c:v>
                </c:pt>
                <c:pt idx="796">
                  <c:v>9.7598962295696445</c:v>
                </c:pt>
                <c:pt idx="797">
                  <c:v>9.3414254337179923</c:v>
                </c:pt>
                <c:pt idx="798">
                  <c:v>8.4957434653530246</c:v>
                </c:pt>
                <c:pt idx="799">
                  <c:v>8.3685629384554154</c:v>
                </c:pt>
                <c:pt idx="800">
                  <c:v>9.7184592079636474</c:v>
                </c:pt>
                <c:pt idx="801">
                  <c:v>10.259813786639652</c:v>
                </c:pt>
                <c:pt idx="802">
                  <c:v>8.3825702468202508</c:v>
                </c:pt>
                <c:pt idx="803">
                  <c:v>8.5120555823680846</c:v>
                </c:pt>
                <c:pt idx="804">
                  <c:v>8.9369175951045499</c:v>
                </c:pt>
                <c:pt idx="805">
                  <c:v>7.4665588623473669</c:v>
                </c:pt>
                <c:pt idx="806">
                  <c:v>8.1056655610884629</c:v>
                </c:pt>
                <c:pt idx="807">
                  <c:v>8.767623028690867</c:v>
                </c:pt>
                <c:pt idx="808">
                  <c:v>8.1750219362386662</c:v>
                </c:pt>
                <c:pt idx="809">
                  <c:v>8.2056573084988944</c:v>
                </c:pt>
                <c:pt idx="810">
                  <c:v>9.0003000327308449</c:v>
                </c:pt>
                <c:pt idx="811">
                  <c:v>7.9802039407437384</c:v>
                </c:pt>
                <c:pt idx="812">
                  <c:v>5.939127172450708</c:v>
                </c:pt>
                <c:pt idx="813">
                  <c:v>9.6955362493377812</c:v>
                </c:pt>
                <c:pt idx="814">
                  <c:v>8.6028339531057441</c:v>
                </c:pt>
                <c:pt idx="815">
                  <c:v>8.3091693530532975</c:v>
                </c:pt>
                <c:pt idx="816">
                  <c:v>8.3209136386364122</c:v>
                </c:pt>
                <c:pt idx="817">
                  <c:v>8.4446592839983694</c:v>
                </c:pt>
                <c:pt idx="818">
                  <c:v>8.9307463382086638</c:v>
                </c:pt>
                <c:pt idx="819">
                  <c:v>8.8236337876682605</c:v>
                </c:pt>
                <c:pt idx="820">
                  <c:v>8.5577299324898775</c:v>
                </c:pt>
                <c:pt idx="821">
                  <c:v>7.7891285973141491</c:v>
                </c:pt>
                <c:pt idx="822">
                  <c:v>8.8014470991344087</c:v>
                </c:pt>
                <c:pt idx="823">
                  <c:v>8.6094476906753385</c:v>
                </c:pt>
                <c:pt idx="824">
                  <c:v>8.8085288208323416</c:v>
                </c:pt>
                <c:pt idx="825">
                  <c:v>7.8044013340091123</c:v>
                </c:pt>
                <c:pt idx="826">
                  <c:v>7.7376685911724792</c:v>
                </c:pt>
                <c:pt idx="827">
                  <c:v>8.1713380024113071</c:v>
                </c:pt>
                <c:pt idx="828">
                  <c:v>8.6417666461557996</c:v>
                </c:pt>
                <c:pt idx="829">
                  <c:v>8.5779803161193708</c:v>
                </c:pt>
                <c:pt idx="830">
                  <c:v>8.5555160917721977</c:v>
                </c:pt>
                <c:pt idx="831">
                  <c:v>8.6768642320889171</c:v>
                </c:pt>
                <c:pt idx="832">
                  <c:v>8.531461661157218</c:v>
                </c:pt>
                <c:pt idx="833">
                  <c:v>8.7720568056045618</c:v>
                </c:pt>
                <c:pt idx="834">
                  <c:v>7.9866769396507626</c:v>
                </c:pt>
                <c:pt idx="835">
                  <c:v>8.0604252492106898</c:v>
                </c:pt>
                <c:pt idx="836">
                  <c:v>8.4913207844816423</c:v>
                </c:pt>
                <c:pt idx="837">
                  <c:v>8.1767775873441675</c:v>
                </c:pt>
                <c:pt idx="838">
                  <c:v>8.6406668863496687</c:v>
                </c:pt>
                <c:pt idx="839">
                  <c:v>8.3164214018881211</c:v>
                </c:pt>
                <c:pt idx="840">
                  <c:v>8.4628291112909366</c:v>
                </c:pt>
                <c:pt idx="841">
                  <c:v>8.0411666955519969</c:v>
                </c:pt>
                <c:pt idx="842">
                  <c:v>8.4512895099083174</c:v>
                </c:pt>
                <c:pt idx="843">
                  <c:v>9.0442519210910675</c:v>
                </c:pt>
                <c:pt idx="844">
                  <c:v>9.1686805363581563</c:v>
                </c:pt>
                <c:pt idx="845">
                  <c:v>8.9916340135614998</c:v>
                </c:pt>
                <c:pt idx="846">
                  <c:v>8.8260125367196416</c:v>
                </c:pt>
                <c:pt idx="847">
                  <c:v>8.4667688516537112</c:v>
                </c:pt>
                <c:pt idx="848">
                  <c:v>8.5048728459752176</c:v>
                </c:pt>
                <c:pt idx="849">
                  <c:v>9.261133860670963</c:v>
                </c:pt>
                <c:pt idx="850">
                  <c:v>9.0237688347956659</c:v>
                </c:pt>
                <c:pt idx="851">
                  <c:v>9.311475879796749</c:v>
                </c:pt>
                <c:pt idx="852">
                  <c:v>8.9428828841544217</c:v>
                </c:pt>
                <c:pt idx="853">
                  <c:v>8.8173688369351169</c:v>
                </c:pt>
                <c:pt idx="854">
                  <c:v>9.5455910943336413</c:v>
                </c:pt>
                <c:pt idx="855">
                  <c:v>9.1362026819639102</c:v>
                </c:pt>
                <c:pt idx="856">
                  <c:v>9.0972465233672217</c:v>
                </c:pt>
                <c:pt idx="857">
                  <c:v>9.4814449623521053</c:v>
                </c:pt>
                <c:pt idx="858">
                  <c:v>9.5439525620134056</c:v>
                </c:pt>
                <c:pt idx="859">
                  <c:v>9.8506990013499678</c:v>
                </c:pt>
                <c:pt idx="860">
                  <c:v>9.6376272214411269</c:v>
                </c:pt>
                <c:pt idx="861">
                  <c:v>9.8425104841536797</c:v>
                </c:pt>
                <c:pt idx="862">
                  <c:v>9.4776721179282006</c:v>
                </c:pt>
                <c:pt idx="863">
                  <c:v>9.246546447500636</c:v>
                </c:pt>
                <c:pt idx="864">
                  <c:v>9.2469545957918111</c:v>
                </c:pt>
                <c:pt idx="865">
                  <c:v>8.9961762585973144</c:v>
                </c:pt>
                <c:pt idx="866">
                  <c:v>9.3250331177623664</c:v>
                </c:pt>
                <c:pt idx="867">
                  <c:v>8.6771179856974978</c:v>
                </c:pt>
                <c:pt idx="868">
                  <c:v>9.0810732833237218</c:v>
                </c:pt>
                <c:pt idx="869">
                  <c:v>9.3174775754281107</c:v>
                </c:pt>
                <c:pt idx="870">
                  <c:v>9.349689414507262</c:v>
                </c:pt>
                <c:pt idx="871">
                  <c:v>9.5467463445208658</c:v>
                </c:pt>
                <c:pt idx="872">
                  <c:v>9.4488094351095917</c:v>
                </c:pt>
                <c:pt idx="873">
                  <c:v>9.8822189505264078</c:v>
                </c:pt>
                <c:pt idx="874">
                  <c:v>10.278296299228669</c:v>
                </c:pt>
                <c:pt idx="875">
                  <c:v>10.140465415337447</c:v>
                </c:pt>
                <c:pt idx="876">
                  <c:v>9.4833459996331193</c:v>
                </c:pt>
                <c:pt idx="877">
                  <c:v>8.5753267399333506</c:v>
                </c:pt>
                <c:pt idx="878">
                  <c:v>8.6828911712802643</c:v>
                </c:pt>
                <c:pt idx="879">
                  <c:v>9.0093766700675371</c:v>
                </c:pt>
                <c:pt idx="880">
                  <c:v>9.0054569684157304</c:v>
                </c:pt>
                <c:pt idx="881">
                  <c:v>9.2779044688139471</c:v>
                </c:pt>
                <c:pt idx="882">
                  <c:v>8.4150120438878062</c:v>
                </c:pt>
                <c:pt idx="883">
                  <c:v>10.616317379299407</c:v>
                </c:pt>
                <c:pt idx="884">
                  <c:v>9.5273446440413405</c:v>
                </c:pt>
                <c:pt idx="885">
                  <c:v>7.0773582908625601</c:v>
                </c:pt>
                <c:pt idx="886">
                  <c:v>10.170660999829476</c:v>
                </c:pt>
                <c:pt idx="887">
                  <c:v>9.0436291586267643</c:v>
                </c:pt>
                <c:pt idx="888">
                  <c:v>8.1483562798538962</c:v>
                </c:pt>
                <c:pt idx="889">
                  <c:v>8.8733874820831335</c:v>
                </c:pt>
                <c:pt idx="890">
                  <c:v>9.0000641552434733</c:v>
                </c:pt>
                <c:pt idx="891">
                  <c:v>9.2533028448147565</c:v>
                </c:pt>
                <c:pt idx="892">
                  <c:v>8.7977436455076798</c:v>
                </c:pt>
                <c:pt idx="893">
                  <c:v>8.9805783040356157</c:v>
                </c:pt>
                <c:pt idx="894">
                  <c:v>8.7542068368573052</c:v>
                </c:pt>
                <c:pt idx="895">
                  <c:v>8.7832834952313945</c:v>
                </c:pt>
                <c:pt idx="896">
                  <c:v>8.5751776151691068</c:v>
                </c:pt>
                <c:pt idx="897">
                  <c:v>8.1929443690637722</c:v>
                </c:pt>
                <c:pt idx="898">
                  <c:v>8.8143390087234614</c:v>
                </c:pt>
                <c:pt idx="899">
                  <c:v>9.8151277447601171</c:v>
                </c:pt>
                <c:pt idx="900">
                  <c:v>9.6442261714488051</c:v>
                </c:pt>
                <c:pt idx="901">
                  <c:v>9.1517817661758833</c:v>
                </c:pt>
                <c:pt idx="902">
                  <c:v>9.1888943313888856</c:v>
                </c:pt>
                <c:pt idx="903">
                  <c:v>8.7776205376405763</c:v>
                </c:pt>
                <c:pt idx="904">
                  <c:v>8.8421683763246079</c:v>
                </c:pt>
                <c:pt idx="905">
                  <c:v>9.1253688082081901</c:v>
                </c:pt>
                <c:pt idx="906">
                  <c:v>8.9513495864170718</c:v>
                </c:pt>
                <c:pt idx="907">
                  <c:v>8.9777592165898632</c:v>
                </c:pt>
                <c:pt idx="908">
                  <c:v>8.8890236399346936</c:v>
                </c:pt>
                <c:pt idx="909">
                  <c:v>9.0162076818823316</c:v>
                </c:pt>
                <c:pt idx="910">
                  <c:v>8.922294295786088</c:v>
                </c:pt>
                <c:pt idx="914">
                  <c:v>8.9037007862087805</c:v>
                </c:pt>
                <c:pt idx="915">
                  <c:v>9.0433185629324981</c:v>
                </c:pt>
                <c:pt idx="916">
                  <c:v>8.7549797378871936</c:v>
                </c:pt>
                <c:pt idx="917">
                  <c:v>9.0178596083220111</c:v>
                </c:pt>
                <c:pt idx="918">
                  <c:v>9.0172583605006622</c:v>
                </c:pt>
                <c:pt idx="919">
                  <c:v>8.7138959291856253</c:v>
                </c:pt>
                <c:pt idx="920">
                  <c:v>9.0271939512827739</c:v>
                </c:pt>
                <c:pt idx="921">
                  <c:v>9.2852723683822891</c:v>
                </c:pt>
                <c:pt idx="923">
                  <c:v>8.9670655419690952</c:v>
                </c:pt>
                <c:pt idx="924">
                  <c:v>9.0762796702936868</c:v>
                </c:pt>
                <c:pt idx="925">
                  <c:v>9.0938350704627826</c:v>
                </c:pt>
                <c:pt idx="926">
                  <c:v>9.0816273946848352</c:v>
                </c:pt>
                <c:pt idx="927">
                  <c:v>8.7614456828107645</c:v>
                </c:pt>
                <c:pt idx="928">
                  <c:v>8.9044628417008056</c:v>
                </c:pt>
                <c:pt idx="931">
                  <c:v>8.9730857417492462</c:v>
                </c:pt>
                <c:pt idx="932">
                  <c:v>9.5575962561961152</c:v>
                </c:pt>
                <c:pt idx="933">
                  <c:v>8.4832071188388696</c:v>
                </c:pt>
                <c:pt idx="934">
                  <c:v>8.3493599968402421</c:v>
                </c:pt>
                <c:pt idx="935">
                  <c:v>8.3623389913807333</c:v>
                </c:pt>
                <c:pt idx="936">
                  <c:v>8.3721222704120244</c:v>
                </c:pt>
                <c:pt idx="937">
                  <c:v>8.8748399774803062</c:v>
                </c:pt>
                <c:pt idx="938">
                  <c:v>9.1869658241896577</c:v>
                </c:pt>
                <c:pt idx="939">
                  <c:v>8.3254385864788674</c:v>
                </c:pt>
                <c:pt idx="940">
                  <c:v>8.5122090356931164</c:v>
                </c:pt>
                <c:pt idx="941">
                  <c:v>8.6495332767608204</c:v>
                </c:pt>
                <c:pt idx="942">
                  <c:v>8.4857224649449297</c:v>
                </c:pt>
                <c:pt idx="943">
                  <c:v>8.5495878253264728</c:v>
                </c:pt>
                <c:pt idx="944">
                  <c:v>8.3070422614348622</c:v>
                </c:pt>
                <c:pt idx="945">
                  <c:v>8.6321354689825363</c:v>
                </c:pt>
                <c:pt idx="946">
                  <c:v>8.3447492120065689</c:v>
                </c:pt>
                <c:pt idx="947">
                  <c:v>8.2339613641783966</c:v>
                </c:pt>
                <c:pt idx="948">
                  <c:v>8.3481815323341362</c:v>
                </c:pt>
                <c:pt idx="949">
                  <c:v>7.8440545145770075</c:v>
                </c:pt>
                <c:pt idx="950">
                  <c:v>8.1043735507694592</c:v>
                </c:pt>
                <c:pt idx="951">
                  <c:v>8.5242182517694545</c:v>
                </c:pt>
                <c:pt idx="952">
                  <c:v>8.6666402549111723</c:v>
                </c:pt>
                <c:pt idx="953">
                  <c:v>8.5526180222135224</c:v>
                </c:pt>
                <c:pt idx="954">
                  <c:v>8.7198986765460749</c:v>
                </c:pt>
                <c:pt idx="955">
                  <c:v>8.2721550054750335</c:v>
                </c:pt>
                <c:pt idx="956">
                  <c:v>8.3753048155153973</c:v>
                </c:pt>
                <c:pt idx="957">
                  <c:v>8.5519689193726318</c:v>
                </c:pt>
                <c:pt idx="958">
                  <c:v>8.2405569460027035</c:v>
                </c:pt>
                <c:pt idx="959">
                  <c:v>8.7332096320015893</c:v>
                </c:pt>
                <c:pt idx="960">
                  <c:v>8.2220826342893343</c:v>
                </c:pt>
                <c:pt idx="961">
                  <c:v>8.1251046853349198</c:v>
                </c:pt>
                <c:pt idx="962">
                  <c:v>9.1792958037215069</c:v>
                </c:pt>
                <c:pt idx="963">
                  <c:v>7.6490412483142114</c:v>
                </c:pt>
                <c:pt idx="964">
                  <c:v>7.830852100882348</c:v>
                </c:pt>
                <c:pt idx="965">
                  <c:v>8.4806930080898688</c:v>
                </c:pt>
                <c:pt idx="966">
                  <c:v>8.4157927435719024</c:v>
                </c:pt>
                <c:pt idx="967">
                  <c:v>8.6312008088221148</c:v>
                </c:pt>
                <c:pt idx="968">
                  <c:v>8.2972571655634724</c:v>
                </c:pt>
                <c:pt idx="969">
                  <c:v>8.3369661141295683</c:v>
                </c:pt>
                <c:pt idx="970">
                  <c:v>8.4264298257071086</c:v>
                </c:pt>
                <c:pt idx="971">
                  <c:v>8.9027064112344121</c:v>
                </c:pt>
                <c:pt idx="972">
                  <c:v>8.7354148892421595</c:v>
                </c:pt>
                <c:pt idx="973">
                  <c:v>9.1237633067341051</c:v>
                </c:pt>
                <c:pt idx="974">
                  <c:v>8.6994496043013143</c:v>
                </c:pt>
                <c:pt idx="975">
                  <c:v>8.4233766074031262</c:v>
                </c:pt>
                <c:pt idx="976">
                  <c:v>8.3789076372048683</c:v>
                </c:pt>
                <c:pt idx="977">
                  <c:v>8.3111011406581667</c:v>
                </c:pt>
                <c:pt idx="978">
                  <c:v>8.8207910395519793</c:v>
                </c:pt>
                <c:pt idx="979">
                  <c:v>8.8656074147633266</c:v>
                </c:pt>
                <c:pt idx="980">
                  <c:v>9.263271056960896</c:v>
                </c:pt>
                <c:pt idx="981">
                  <c:v>9.1936983504658656</c:v>
                </c:pt>
                <c:pt idx="983">
                  <c:v>9.2700826085140484</c:v>
                </c:pt>
                <c:pt idx="984">
                  <c:v>8.4740059103896854</c:v>
                </c:pt>
                <c:pt idx="985">
                  <c:v>8.8426316423665519</c:v>
                </c:pt>
                <c:pt idx="986">
                  <c:v>8.5368992808802773</c:v>
                </c:pt>
                <c:pt idx="988">
                  <c:v>9.8986914309835417</c:v>
                </c:pt>
                <c:pt idx="989">
                  <c:v>8.3812636818904256</c:v>
                </c:pt>
                <c:pt idx="990">
                  <c:v>8.050070585331115</c:v>
                </c:pt>
                <c:pt idx="991">
                  <c:v>8.7084543069343585</c:v>
                </c:pt>
                <c:pt idx="993">
                  <c:v>8.522952890921129</c:v>
                </c:pt>
                <c:pt idx="994">
                  <c:v>8.3572243036325133</c:v>
                </c:pt>
                <c:pt idx="995">
                  <c:v>7.8351898458416267</c:v>
                </c:pt>
                <c:pt idx="996">
                  <c:v>8.402854245597009</c:v>
                </c:pt>
                <c:pt idx="997">
                  <c:v>8.1948143205531689</c:v>
                </c:pt>
                <c:pt idx="998">
                  <c:v>9.5917544566951261</c:v>
                </c:pt>
                <c:pt idx="999">
                  <c:v>9.8637093701143517</c:v>
                </c:pt>
                <c:pt idx="1000">
                  <c:v>9.065358516849777</c:v>
                </c:pt>
                <c:pt idx="1001">
                  <c:v>8.3864551767028637</c:v>
                </c:pt>
                <c:pt idx="1002">
                  <c:v>7.9566332918180143</c:v>
                </c:pt>
                <c:pt idx="1003">
                  <c:v>9.1306872854190342</c:v>
                </c:pt>
                <c:pt idx="1004">
                  <c:v>8.5529000952337775</c:v>
                </c:pt>
                <c:pt idx="1005">
                  <c:v>9.1935361361133321</c:v>
                </c:pt>
                <c:pt idx="1006">
                  <c:v>8.67975622257579</c:v>
                </c:pt>
                <c:pt idx="1008">
                  <c:v>8.6699393222007775</c:v>
                </c:pt>
                <c:pt idx="1009">
                  <c:v>8.0359545509053838</c:v>
                </c:pt>
                <c:pt idx="1010">
                  <c:v>8.4875640788289282</c:v>
                </c:pt>
                <c:pt idx="1011">
                  <c:v>8.4528756176735236</c:v>
                </c:pt>
                <c:pt idx="1018">
                  <c:v>8.4272358828188665</c:v>
                </c:pt>
                <c:pt idx="1019">
                  <c:v>8.4563193850161955</c:v>
                </c:pt>
                <c:pt idx="1020">
                  <c:v>8.1849820090839422</c:v>
                </c:pt>
                <c:pt idx="1021">
                  <c:v>8.3400446866450846</c:v>
                </c:pt>
                <c:pt idx="1022">
                  <c:v>7.8373177159147183</c:v>
                </c:pt>
                <c:pt idx="1023">
                  <c:v>9.397244307538605</c:v>
                </c:pt>
                <c:pt idx="1024">
                  <c:v>8.8980379543261545</c:v>
                </c:pt>
                <c:pt idx="1025">
                  <c:v>8.7360958680627654</c:v>
                </c:pt>
                <c:pt idx="1026">
                  <c:v>8.4557576785195252</c:v>
                </c:pt>
                <c:pt idx="1028">
                  <c:v>8.6490220821946817</c:v>
                </c:pt>
                <c:pt idx="1029">
                  <c:v>8.5073439464837186</c:v>
                </c:pt>
                <c:pt idx="1030">
                  <c:v>8.7545927533048289</c:v>
                </c:pt>
                <c:pt idx="1031">
                  <c:v>9.162961032862512</c:v>
                </c:pt>
                <c:pt idx="1033">
                  <c:v>8.2954532866094812</c:v>
                </c:pt>
                <c:pt idx="1034">
                  <c:v>8.5123511550020137</c:v>
                </c:pt>
                <c:pt idx="1035">
                  <c:v>8.230734344437673</c:v>
                </c:pt>
                <c:pt idx="1036">
                  <c:v>8.0101141048550009</c:v>
                </c:pt>
                <c:pt idx="1038">
                  <c:v>8.1467168144646589</c:v>
                </c:pt>
                <c:pt idx="1039">
                  <c:v>8.0767638591756725</c:v>
                </c:pt>
                <c:pt idx="1040">
                  <c:v>7.9019923331465831</c:v>
                </c:pt>
                <c:pt idx="1041">
                  <c:v>8.1157166142473525</c:v>
                </c:pt>
                <c:pt idx="1042">
                  <c:v>7.8395436672494165</c:v>
                </c:pt>
                <c:pt idx="1043">
                  <c:v>8.8824237199863525</c:v>
                </c:pt>
                <c:pt idx="1044">
                  <c:v>8.4032120723393007</c:v>
                </c:pt>
                <c:pt idx="1045">
                  <c:v>8.3103761100615099</c:v>
                </c:pt>
                <c:pt idx="1046">
                  <c:v>8.0806730954264623</c:v>
                </c:pt>
                <c:pt idx="1048">
                  <c:v>7.487523159116253</c:v>
                </c:pt>
                <c:pt idx="1049">
                  <c:v>8.5780065952866291</c:v>
                </c:pt>
                <c:pt idx="1050">
                  <c:v>7.2272598502993315</c:v>
                </c:pt>
                <c:pt idx="1051">
                  <c:v>8.0820557039609255</c:v>
                </c:pt>
                <c:pt idx="1052">
                  <c:v>8.2854448430007785</c:v>
                </c:pt>
                <c:pt idx="1053">
                  <c:v>8.0386685983080302</c:v>
                </c:pt>
                <c:pt idx="1054">
                  <c:v>7.6558275016081909</c:v>
                </c:pt>
                <c:pt idx="1055">
                  <c:v>7.9353035264980623</c:v>
                </c:pt>
                <c:pt idx="1056">
                  <c:v>8.3833210556471585</c:v>
                </c:pt>
                <c:pt idx="1057">
                  <c:v>8.197193765561801</c:v>
                </c:pt>
                <c:pt idx="1058">
                  <c:v>8.714731237824342</c:v>
                </c:pt>
                <c:pt idx="1059">
                  <c:v>7.772602914342511</c:v>
                </c:pt>
                <c:pt idx="1060">
                  <c:v>8.3264191337890896</c:v>
                </c:pt>
                <c:pt idx="1061">
                  <c:v>8.6497665455948969</c:v>
                </c:pt>
                <c:pt idx="1062">
                  <c:v>7.6291915573650204</c:v>
                </c:pt>
                <c:pt idx="1063">
                  <c:v>8.281474727154805</c:v>
                </c:pt>
                <c:pt idx="1064">
                  <c:v>8.6607913559078895</c:v>
                </c:pt>
                <c:pt idx="1065">
                  <c:v>7.9518303691468502</c:v>
                </c:pt>
                <c:pt idx="1066">
                  <c:v>8.5786432503753556</c:v>
                </c:pt>
                <c:pt idx="1067">
                  <c:v>8.7817529941261725</c:v>
                </c:pt>
                <c:pt idx="1068">
                  <c:v>8.3147646585169479</c:v>
                </c:pt>
                <c:pt idx="1069">
                  <c:v>7.8765335717754672</c:v>
                </c:pt>
                <c:pt idx="1070">
                  <c:v>7.5811379760668709</c:v>
                </c:pt>
                <c:pt idx="1071">
                  <c:v>7.7508495343243906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D-4855-AF27-4FD2C57FC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356072"/>
        <c:axId val="842356728"/>
      </c:lineChart>
      <c:dateAx>
        <c:axId val="7730861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3087120"/>
        <c:crosses val="autoZero"/>
        <c:auto val="1"/>
        <c:lblOffset val="100"/>
        <c:baseTimeUnit val="days"/>
      </c:dateAx>
      <c:valAx>
        <c:axId val="773087120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3086136"/>
        <c:crosses val="autoZero"/>
        <c:crossBetween val="between"/>
      </c:valAx>
      <c:valAx>
        <c:axId val="842356728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2356072"/>
        <c:crosses val="max"/>
        <c:crossBetween val="between"/>
      </c:valAx>
      <c:dateAx>
        <c:axId val="842356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23567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9419748382486212"/>
          <c:y val="1.1521464225333263E-2"/>
          <c:w val="0.34575140037956631"/>
          <c:h val="0.10689368738373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58660650031E-2"/>
          <c:y val="9.6682909663682329E-2"/>
          <c:w val="0.90803775815826615"/>
          <c:h val="0.75827092446137001"/>
        </c:manualLayout>
      </c:layout>
      <c:lineChart>
        <c:grouping val="standard"/>
        <c:varyColors val="0"/>
        <c:ser>
          <c:idx val="0"/>
          <c:order val="0"/>
          <c:tx>
            <c:strRef>
              <c:f>'Fines '!$E$1</c:f>
              <c:strCache>
                <c:ptCount val="1"/>
                <c:pt idx="0">
                  <c:v>Fines / TML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'Prémix '!$B$3:$B$2991</c:f>
              <c:numCache>
                <c:formatCode>m/d/yyyy</c:formatCode>
                <c:ptCount val="2989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  <c:pt idx="1203">
                  <c:v>45506</c:v>
                </c:pt>
              </c:numCache>
            </c:numRef>
          </c:cat>
          <c:val>
            <c:numRef>
              <c:f>'Fines '!$E$3:$E$2991</c:f>
              <c:numCache>
                <c:formatCode>0.00</c:formatCode>
                <c:ptCount val="2989"/>
                <c:pt idx="0">
                  <c:v>33.324572930354833</c:v>
                </c:pt>
                <c:pt idx="1">
                  <c:v>31.400279294147538</c:v>
                </c:pt>
                <c:pt idx="2">
                  <c:v>30.38857142857136</c:v>
                </c:pt>
                <c:pt idx="3">
                  <c:v>30.172602739725971</c:v>
                </c:pt>
                <c:pt idx="4">
                  <c:v>28.183783783783696</c:v>
                </c:pt>
                <c:pt idx="5">
                  <c:v>31.32765957446799</c:v>
                </c:pt>
                <c:pt idx="6">
                  <c:v>29.015479876160892</c:v>
                </c:pt>
                <c:pt idx="7">
                  <c:v>29.491891891891832</c:v>
                </c:pt>
                <c:pt idx="8">
                  <c:v>32.691780821917831</c:v>
                </c:pt>
                <c:pt idx="9">
                  <c:v>31.036986301369819</c:v>
                </c:pt>
                <c:pt idx="10">
                  <c:v>28.732530120481925</c:v>
                </c:pt>
                <c:pt idx="11">
                  <c:v>28.932098765432048</c:v>
                </c:pt>
                <c:pt idx="12">
                  <c:v>28.323671497584556</c:v>
                </c:pt>
                <c:pt idx="13">
                  <c:v>28.970886075949398</c:v>
                </c:pt>
                <c:pt idx="14">
                  <c:v>28.06711409395983</c:v>
                </c:pt>
                <c:pt idx="15">
                  <c:v>28.038709677419419</c:v>
                </c:pt>
                <c:pt idx="16">
                  <c:v>26.172602739726127</c:v>
                </c:pt>
                <c:pt idx="17">
                  <c:v>28.189855072463878</c:v>
                </c:pt>
                <c:pt idx="18">
                  <c:v>27.890140845070512</c:v>
                </c:pt>
                <c:pt idx="19">
                  <c:v>27.630769230769282</c:v>
                </c:pt>
                <c:pt idx="20">
                  <c:v>31.367741935483913</c:v>
                </c:pt>
                <c:pt idx="21">
                  <c:v>27.80952380952392</c:v>
                </c:pt>
                <c:pt idx="22">
                  <c:v>30.528735632183938</c:v>
                </c:pt>
                <c:pt idx="23">
                  <c:v>27.171264367816104</c:v>
                </c:pt>
                <c:pt idx="24">
                  <c:v>26.368627450980501</c:v>
                </c:pt>
                <c:pt idx="25">
                  <c:v>25.534783161643212</c:v>
                </c:pt>
                <c:pt idx="26">
                  <c:v>29.952631578947482</c:v>
                </c:pt>
                <c:pt idx="27">
                  <c:v>29.230463576159007</c:v>
                </c:pt>
                <c:pt idx="28">
                  <c:v>25.922518159806373</c:v>
                </c:pt>
                <c:pt idx="29">
                  <c:v>28.711491442542808</c:v>
                </c:pt>
                <c:pt idx="30">
                  <c:v>26.429629629629705</c:v>
                </c:pt>
                <c:pt idx="31">
                  <c:v>24.041463414634244</c:v>
                </c:pt>
                <c:pt idx="32">
                  <c:v>28.326315789473778</c:v>
                </c:pt>
                <c:pt idx="33">
                  <c:v>27.061459667093576</c:v>
                </c:pt>
                <c:pt idx="34">
                  <c:v>28.00961538461549</c:v>
                </c:pt>
                <c:pt idx="35">
                  <c:v>28.172987974098142</c:v>
                </c:pt>
                <c:pt idx="36">
                  <c:v>30.758108108108114</c:v>
                </c:pt>
                <c:pt idx="37">
                  <c:v>27.592047128129671</c:v>
                </c:pt>
                <c:pt idx="38">
                  <c:v>27.955958549222853</c:v>
                </c:pt>
                <c:pt idx="39">
                  <c:v>25.336550060313691</c:v>
                </c:pt>
                <c:pt idx="40">
                  <c:v>30.203163017031589</c:v>
                </c:pt>
                <c:pt idx="41">
                  <c:v>28.816380449141292</c:v>
                </c:pt>
                <c:pt idx="42">
                  <c:v>27.37369033760174</c:v>
                </c:pt>
                <c:pt idx="43">
                  <c:v>29.496840058337405</c:v>
                </c:pt>
                <c:pt idx="44">
                  <c:v>34.397063963649117</c:v>
                </c:pt>
                <c:pt idx="45">
                  <c:v>28.310526315789474</c:v>
                </c:pt>
                <c:pt idx="46">
                  <c:v>25.62248995983936</c:v>
                </c:pt>
                <c:pt idx="47">
                  <c:v>22.980728051391864</c:v>
                </c:pt>
                <c:pt idx="48">
                  <c:v>25.507186858316217</c:v>
                </c:pt>
                <c:pt idx="49">
                  <c:v>30.568965517241448</c:v>
                </c:pt>
                <c:pt idx="50">
                  <c:v>25.362081784386522</c:v>
                </c:pt>
                <c:pt idx="51">
                  <c:v>29.826112584733416</c:v>
                </c:pt>
                <c:pt idx="52">
                  <c:v>23.498765432098761</c:v>
                </c:pt>
                <c:pt idx="53">
                  <c:v>25.445333333333345</c:v>
                </c:pt>
                <c:pt idx="54">
                  <c:v>27.782150386507375</c:v>
                </c:pt>
                <c:pt idx="55">
                  <c:v>24.023529411764802</c:v>
                </c:pt>
                <c:pt idx="56">
                  <c:v>29.268831168831142</c:v>
                </c:pt>
                <c:pt idx="57">
                  <c:v>26.545454545454547</c:v>
                </c:pt>
                <c:pt idx="58">
                  <c:v>27.619117647058808</c:v>
                </c:pt>
                <c:pt idx="59">
                  <c:v>29.228124999999974</c:v>
                </c:pt>
                <c:pt idx="60">
                  <c:v>24.886649874055419</c:v>
                </c:pt>
                <c:pt idx="61">
                  <c:v>21.925641025641013</c:v>
                </c:pt>
                <c:pt idx="62">
                  <c:v>23.820372398685613</c:v>
                </c:pt>
                <c:pt idx="63">
                  <c:v>25.395833333333325</c:v>
                </c:pt>
                <c:pt idx="64">
                  <c:v>31.019178082191758</c:v>
                </c:pt>
                <c:pt idx="65">
                  <c:v>30.580000000000101</c:v>
                </c:pt>
                <c:pt idx="66">
                  <c:v>27.722589167767495</c:v>
                </c:pt>
                <c:pt idx="67">
                  <c:v>25.574783683559943</c:v>
                </c:pt>
                <c:pt idx="68">
                  <c:v>26.170129870129859</c:v>
                </c:pt>
                <c:pt idx="69">
                  <c:v>25.954054054054055</c:v>
                </c:pt>
                <c:pt idx="70">
                  <c:v>24.552054794520544</c:v>
                </c:pt>
                <c:pt idx="71">
                  <c:v>21.442647058823521</c:v>
                </c:pt>
                <c:pt idx="72">
                  <c:v>28.702898550724647</c:v>
                </c:pt>
                <c:pt idx="73">
                  <c:v>28.726666666666539</c:v>
                </c:pt>
                <c:pt idx="74">
                  <c:v>29.758333333333336</c:v>
                </c:pt>
                <c:pt idx="75">
                  <c:v>26.688705234159816</c:v>
                </c:pt>
                <c:pt idx="76">
                  <c:v>29.585714285714364</c:v>
                </c:pt>
                <c:pt idx="77">
                  <c:v>30.63666666666677</c:v>
                </c:pt>
                <c:pt idx="78">
                  <c:v>29.641558441558502</c:v>
                </c:pt>
                <c:pt idx="79">
                  <c:v>26.874999999999996</c:v>
                </c:pt>
                <c:pt idx="80">
                  <c:v>21.303278688524593</c:v>
                </c:pt>
                <c:pt idx="81">
                  <c:v>21.377500000000026</c:v>
                </c:pt>
                <c:pt idx="82">
                  <c:v>26.247457627118738</c:v>
                </c:pt>
                <c:pt idx="83">
                  <c:v>24.787692307692307</c:v>
                </c:pt>
                <c:pt idx="84">
                  <c:v>30.172727272727276</c:v>
                </c:pt>
                <c:pt idx="85">
                  <c:v>28.267187499999999</c:v>
                </c:pt>
                <c:pt idx="86">
                  <c:v>27.730263157894733</c:v>
                </c:pt>
                <c:pt idx="87">
                  <c:v>29.654666666666664</c:v>
                </c:pt>
                <c:pt idx="88">
                  <c:v>33.110356536502593</c:v>
                </c:pt>
                <c:pt idx="89">
                  <c:v>28.955035971223023</c:v>
                </c:pt>
                <c:pt idx="90">
                  <c:v>35.889078498293514</c:v>
                </c:pt>
                <c:pt idx="91">
                  <c:v>32.591111111111111</c:v>
                </c:pt>
                <c:pt idx="92">
                  <c:v>40.858064516129026</c:v>
                </c:pt>
                <c:pt idx="93">
                  <c:v>13.383333333333336</c:v>
                </c:pt>
                <c:pt idx="94">
                  <c:v>21.989705882352943</c:v>
                </c:pt>
                <c:pt idx="95">
                  <c:v>14.823376623376625</c:v>
                </c:pt>
                <c:pt idx="96">
                  <c:v>8.5785714285714292</c:v>
                </c:pt>
                <c:pt idx="97">
                  <c:v>15.078873239436618</c:v>
                </c:pt>
                <c:pt idx="98">
                  <c:v>21.552830188679305</c:v>
                </c:pt>
                <c:pt idx="99">
                  <c:v>26.725490196078521</c:v>
                </c:pt>
                <c:pt idx="100">
                  <c:v>26.704255319149016</c:v>
                </c:pt>
                <c:pt idx="101">
                  <c:v>24.631746031745955</c:v>
                </c:pt>
                <c:pt idx="102">
                  <c:v>27.300000000000097</c:v>
                </c:pt>
                <c:pt idx="103">
                  <c:v>24.689090909090872</c:v>
                </c:pt>
                <c:pt idx="104">
                  <c:v>24.053846153846109</c:v>
                </c:pt>
                <c:pt idx="105">
                  <c:v>24.070370370370444</c:v>
                </c:pt>
                <c:pt idx="106">
                  <c:v>25.930357142857076</c:v>
                </c:pt>
                <c:pt idx="107">
                  <c:v>27.351162790697682</c:v>
                </c:pt>
                <c:pt idx="108">
                  <c:v>25.934782608695649</c:v>
                </c:pt>
                <c:pt idx="109">
                  <c:v>24.845833333333406</c:v>
                </c:pt>
                <c:pt idx="110">
                  <c:v>25.180392156862702</c:v>
                </c:pt>
                <c:pt idx="111">
                  <c:v>28.679069767441835</c:v>
                </c:pt>
                <c:pt idx="112">
                  <c:v>22.726923076923086</c:v>
                </c:pt>
                <c:pt idx="113">
                  <c:v>22.613953488372122</c:v>
                </c:pt>
                <c:pt idx="114">
                  <c:v>22.643137254901951</c:v>
                </c:pt>
                <c:pt idx="115">
                  <c:v>27.856410256410264</c:v>
                </c:pt>
                <c:pt idx="116">
                  <c:v>27.065116279069755</c:v>
                </c:pt>
                <c:pt idx="117">
                  <c:v>23.827083333333331</c:v>
                </c:pt>
                <c:pt idx="118">
                  <c:v>25.186363636363691</c:v>
                </c:pt>
                <c:pt idx="119">
                  <c:v>23.816279069767486</c:v>
                </c:pt>
                <c:pt idx="120">
                  <c:v>25.346511627907031</c:v>
                </c:pt>
                <c:pt idx="121">
                  <c:v>27.922222222222256</c:v>
                </c:pt>
                <c:pt idx="122">
                  <c:v>23.963265306122452</c:v>
                </c:pt>
                <c:pt idx="123">
                  <c:v>28.451162790697762</c:v>
                </c:pt>
                <c:pt idx="124">
                  <c:v>22.758139534883721</c:v>
                </c:pt>
                <c:pt idx="125">
                  <c:v>20.871739130434868</c:v>
                </c:pt>
                <c:pt idx="126">
                  <c:v>25.116666666666656</c:v>
                </c:pt>
                <c:pt idx="127">
                  <c:v>27.38604651162791</c:v>
                </c:pt>
                <c:pt idx="128">
                  <c:v>24.876190476190523</c:v>
                </c:pt>
                <c:pt idx="129">
                  <c:v>25.483333333333334</c:v>
                </c:pt>
                <c:pt idx="130">
                  <c:v>27.368750000000066</c:v>
                </c:pt>
                <c:pt idx="131">
                  <c:v>27.691489361702221</c:v>
                </c:pt>
                <c:pt idx="132">
                  <c:v>24.170212765957501</c:v>
                </c:pt>
                <c:pt idx="133">
                  <c:v>23.80681818181824</c:v>
                </c:pt>
                <c:pt idx="134">
                  <c:v>24.440384615384691</c:v>
                </c:pt>
                <c:pt idx="135">
                  <c:v>28.430769230769304</c:v>
                </c:pt>
                <c:pt idx="136">
                  <c:v>21.221276595744722</c:v>
                </c:pt>
                <c:pt idx="137">
                  <c:v>23.18333333333338</c:v>
                </c:pt>
                <c:pt idx="138">
                  <c:v>24.773076923076943</c:v>
                </c:pt>
                <c:pt idx="139">
                  <c:v>26.02820512820513</c:v>
                </c:pt>
                <c:pt idx="140">
                  <c:v>23.243999999999993</c:v>
                </c:pt>
                <c:pt idx="141">
                  <c:v>20.325714285714245</c:v>
                </c:pt>
                <c:pt idx="142">
                  <c:v>24.830232558139503</c:v>
                </c:pt>
                <c:pt idx="143">
                  <c:v>27.783333333333363</c:v>
                </c:pt>
                <c:pt idx="144">
                  <c:v>29.522222222222222</c:v>
                </c:pt>
                <c:pt idx="145">
                  <c:v>24.270370370370394</c:v>
                </c:pt>
                <c:pt idx="146">
                  <c:v>26.627659574468115</c:v>
                </c:pt>
                <c:pt idx="147">
                  <c:v>23.180000000000017</c:v>
                </c:pt>
                <c:pt idx="148">
                  <c:v>20.671186440677968</c:v>
                </c:pt>
                <c:pt idx="149">
                  <c:v>29.361111111111228</c:v>
                </c:pt>
                <c:pt idx="150">
                  <c:v>27.980851063829892</c:v>
                </c:pt>
                <c:pt idx="151">
                  <c:v>23.807843137254913</c:v>
                </c:pt>
                <c:pt idx="152">
                  <c:v>22.167272727272728</c:v>
                </c:pt>
                <c:pt idx="153">
                  <c:v>31.37599999999993</c:v>
                </c:pt>
                <c:pt idx="154">
                  <c:v>27.436363636363559</c:v>
                </c:pt>
                <c:pt idx="155">
                  <c:v>26.909615384615311</c:v>
                </c:pt>
                <c:pt idx="156">
                  <c:v>30.444067796610074</c:v>
                </c:pt>
                <c:pt idx="157">
                  <c:v>26.876363636363592</c:v>
                </c:pt>
                <c:pt idx="158">
                  <c:v>24.768000000000008</c:v>
                </c:pt>
                <c:pt idx="159">
                  <c:v>25.249999999999954</c:v>
                </c:pt>
                <c:pt idx="160">
                  <c:v>26.852727272727229</c:v>
                </c:pt>
                <c:pt idx="161">
                  <c:v>26.929508196721311</c:v>
                </c:pt>
                <c:pt idx="162">
                  <c:v>22.629687499999946</c:v>
                </c:pt>
                <c:pt idx="163">
                  <c:v>27.863492063492064</c:v>
                </c:pt>
                <c:pt idx="164">
                  <c:v>29.410769230769127</c:v>
                </c:pt>
                <c:pt idx="165">
                  <c:v>22.691304347826076</c:v>
                </c:pt>
                <c:pt idx="166">
                  <c:v>21.357812499999973</c:v>
                </c:pt>
                <c:pt idx="167">
                  <c:v>23.265624999999979</c:v>
                </c:pt>
                <c:pt idx="168">
                  <c:v>24.023880597014927</c:v>
                </c:pt>
                <c:pt idx="169">
                  <c:v>20.832432432432434</c:v>
                </c:pt>
                <c:pt idx="170">
                  <c:v>21.770312500000003</c:v>
                </c:pt>
                <c:pt idx="171">
                  <c:v>21.08550724637681</c:v>
                </c:pt>
                <c:pt idx="172">
                  <c:v>22.171874999999954</c:v>
                </c:pt>
                <c:pt idx="173">
                  <c:v>18.103347889374096</c:v>
                </c:pt>
                <c:pt idx="174">
                  <c:v>0.74767801857585137</c:v>
                </c:pt>
                <c:pt idx="175">
                  <c:v>7.6000000000000005</c:v>
                </c:pt>
                <c:pt idx="176">
                  <c:v>9.4285714285714288</c:v>
                </c:pt>
                <c:pt idx="177">
                  <c:v>20.078236130867669</c:v>
                </c:pt>
                <c:pt idx="178">
                  <c:v>26.248543689320353</c:v>
                </c:pt>
                <c:pt idx="179">
                  <c:v>22.024193548387093</c:v>
                </c:pt>
                <c:pt idx="180">
                  <c:v>29.064761904761905</c:v>
                </c:pt>
                <c:pt idx="181">
                  <c:v>22.359459459459384</c:v>
                </c:pt>
                <c:pt idx="182">
                  <c:v>20.307692307692331</c:v>
                </c:pt>
                <c:pt idx="183">
                  <c:v>23.593333333333337</c:v>
                </c:pt>
                <c:pt idx="184">
                  <c:v>15.319444444444443</c:v>
                </c:pt>
                <c:pt idx="185">
                  <c:v>31.297478991596758</c:v>
                </c:pt>
                <c:pt idx="186">
                  <c:v>32.707762557077686</c:v>
                </c:pt>
                <c:pt idx="187">
                  <c:v>27.26407506702413</c:v>
                </c:pt>
                <c:pt idx="188">
                  <c:v>34.583549783549927</c:v>
                </c:pt>
                <c:pt idx="189">
                  <c:v>32.277607361963192</c:v>
                </c:pt>
                <c:pt idx="190">
                  <c:v>27.555384615384607</c:v>
                </c:pt>
                <c:pt idx="191">
                  <c:v>25.684337349397591</c:v>
                </c:pt>
                <c:pt idx="192">
                  <c:v>30.61718749999989</c:v>
                </c:pt>
                <c:pt idx="193">
                  <c:v>28.865624999999962</c:v>
                </c:pt>
                <c:pt idx="194">
                  <c:v>24.826562499999905</c:v>
                </c:pt>
                <c:pt idx="195">
                  <c:v>24.099485420240047</c:v>
                </c:pt>
                <c:pt idx="196">
                  <c:v>28.725903614457838</c:v>
                </c:pt>
                <c:pt idx="197">
                  <c:v>25.332812500000035</c:v>
                </c:pt>
                <c:pt idx="198">
                  <c:v>24.607954545454525</c:v>
                </c:pt>
                <c:pt idx="199">
                  <c:v>23.414965986394556</c:v>
                </c:pt>
                <c:pt idx="200">
                  <c:v>23.861635220125784</c:v>
                </c:pt>
                <c:pt idx="201">
                  <c:v>22.374285714285648</c:v>
                </c:pt>
                <c:pt idx="202">
                  <c:v>29.083018867924636</c:v>
                </c:pt>
                <c:pt idx="203">
                  <c:v>30.444274809160305</c:v>
                </c:pt>
                <c:pt idx="204">
                  <c:v>25.913114754098384</c:v>
                </c:pt>
                <c:pt idx="205">
                  <c:v>19.805422647527902</c:v>
                </c:pt>
                <c:pt idx="206">
                  <c:v>21.009244992295837</c:v>
                </c:pt>
                <c:pt idx="207">
                  <c:v>20.984210526315788</c:v>
                </c:pt>
                <c:pt idx="208">
                  <c:v>22.899564676616826</c:v>
                </c:pt>
                <c:pt idx="209">
                  <c:v>24.356666666666754</c:v>
                </c:pt>
                <c:pt idx="210">
                  <c:v>17.810769230769182</c:v>
                </c:pt>
                <c:pt idx="211">
                  <c:v>21.833017077798875</c:v>
                </c:pt>
                <c:pt idx="212">
                  <c:v>26.084126984126982</c:v>
                </c:pt>
                <c:pt idx="213">
                  <c:v>24.081538461538461</c:v>
                </c:pt>
                <c:pt idx="214">
                  <c:v>30.584856396866851</c:v>
                </c:pt>
                <c:pt idx="215">
                  <c:v>28.548837209302324</c:v>
                </c:pt>
                <c:pt idx="216">
                  <c:v>22.145454545454594</c:v>
                </c:pt>
                <c:pt idx="217">
                  <c:v>23.189814814814884</c:v>
                </c:pt>
                <c:pt idx="218">
                  <c:v>24.546808510638371</c:v>
                </c:pt>
                <c:pt idx="219">
                  <c:v>24.436781609195471</c:v>
                </c:pt>
                <c:pt idx="220">
                  <c:v>25.233766233766296</c:v>
                </c:pt>
                <c:pt idx="221">
                  <c:v>27.157142857142865</c:v>
                </c:pt>
                <c:pt idx="222">
                  <c:v>29.199999999999967</c:v>
                </c:pt>
                <c:pt idx="223">
                  <c:v>24.35294117647063</c:v>
                </c:pt>
                <c:pt idx="224">
                  <c:v>23.657142857142915</c:v>
                </c:pt>
                <c:pt idx="225">
                  <c:v>20.205882352941217</c:v>
                </c:pt>
                <c:pt idx="226">
                  <c:v>24.969230769230705</c:v>
                </c:pt>
                <c:pt idx="227">
                  <c:v>22.495348837209246</c:v>
                </c:pt>
                <c:pt idx="228">
                  <c:v>26.509302325581473</c:v>
                </c:pt>
                <c:pt idx="229">
                  <c:v>28.197058823529339</c:v>
                </c:pt>
                <c:pt idx="230">
                  <c:v>20.424999999999958</c:v>
                </c:pt>
                <c:pt idx="231">
                  <c:v>25.4</c:v>
                </c:pt>
                <c:pt idx="232">
                  <c:v>23.909090909090921</c:v>
                </c:pt>
                <c:pt idx="233">
                  <c:v>21.996666666666655</c:v>
                </c:pt>
                <c:pt idx="234">
                  <c:v>28.176470588235293</c:v>
                </c:pt>
                <c:pt idx="235">
                  <c:v>22.578846153846222</c:v>
                </c:pt>
                <c:pt idx="236">
                  <c:v>21.819148936170265</c:v>
                </c:pt>
                <c:pt idx="237">
                  <c:v>22.846808510638329</c:v>
                </c:pt>
                <c:pt idx="238">
                  <c:v>32.687499999999972</c:v>
                </c:pt>
                <c:pt idx="239">
                  <c:v>21.159574468085157</c:v>
                </c:pt>
                <c:pt idx="240">
                  <c:v>29.117903930130904</c:v>
                </c:pt>
                <c:pt idx="241">
                  <c:v>24.410714285714249</c:v>
                </c:pt>
                <c:pt idx="242">
                  <c:v>24.17090909090901</c:v>
                </c:pt>
                <c:pt idx="243">
                  <c:v>24.676470588235276</c:v>
                </c:pt>
                <c:pt idx="244">
                  <c:v>25.13404255319141</c:v>
                </c:pt>
                <c:pt idx="245">
                  <c:v>22.714545454545441</c:v>
                </c:pt>
                <c:pt idx="246">
                  <c:v>24.488172043010735</c:v>
                </c:pt>
                <c:pt idx="247">
                  <c:v>28.951282051282078</c:v>
                </c:pt>
                <c:pt idx="248">
                  <c:v>28.834883720930325</c:v>
                </c:pt>
                <c:pt idx="249">
                  <c:v>28.073214285714283</c:v>
                </c:pt>
                <c:pt idx="250">
                  <c:v>25.734883720930252</c:v>
                </c:pt>
                <c:pt idx="251">
                  <c:v>24.553488372093092</c:v>
                </c:pt>
                <c:pt idx="252">
                  <c:v>26.012820512820515</c:v>
                </c:pt>
                <c:pt idx="253">
                  <c:v>22.648936170212703</c:v>
                </c:pt>
                <c:pt idx="254">
                  <c:v>26.478947368421053</c:v>
                </c:pt>
                <c:pt idx="255">
                  <c:v>23.545098039215684</c:v>
                </c:pt>
                <c:pt idx="256">
                  <c:v>20.476666666666663</c:v>
                </c:pt>
                <c:pt idx="257">
                  <c:v>21.706976744186097</c:v>
                </c:pt>
                <c:pt idx="258">
                  <c:v>22.680357142857122</c:v>
                </c:pt>
                <c:pt idx="259">
                  <c:v>27.874418604651165</c:v>
                </c:pt>
                <c:pt idx="260">
                  <c:v>23.534042553191512</c:v>
                </c:pt>
                <c:pt idx="261">
                  <c:v>26.0484848484849</c:v>
                </c:pt>
                <c:pt idx="262">
                  <c:v>23.58235294117647</c:v>
                </c:pt>
                <c:pt idx="263">
                  <c:v>26.335897435897497</c:v>
                </c:pt>
                <c:pt idx="264">
                  <c:v>23.423529411764708</c:v>
                </c:pt>
                <c:pt idx="265">
                  <c:v>25.938636363636292</c:v>
                </c:pt>
                <c:pt idx="266">
                  <c:v>25.112765957446737</c:v>
                </c:pt>
                <c:pt idx="267">
                  <c:v>21.497435897435853</c:v>
                </c:pt>
                <c:pt idx="268">
                  <c:v>24.651111111111142</c:v>
                </c:pt>
                <c:pt idx="269">
                  <c:v>25.673809523809453</c:v>
                </c:pt>
                <c:pt idx="270">
                  <c:v>23.680392156862744</c:v>
                </c:pt>
                <c:pt idx="271">
                  <c:v>24.637142857142855</c:v>
                </c:pt>
                <c:pt idx="272">
                  <c:v>23.848275862068878</c:v>
                </c:pt>
                <c:pt idx="273">
                  <c:v>27.106976744186127</c:v>
                </c:pt>
                <c:pt idx="274">
                  <c:v>22.895348837209351</c:v>
                </c:pt>
                <c:pt idx="275">
                  <c:v>22.544827586206971</c:v>
                </c:pt>
                <c:pt idx="276">
                  <c:v>25.174999999999923</c:v>
                </c:pt>
                <c:pt idx="277">
                  <c:v>20.874418604651204</c:v>
                </c:pt>
                <c:pt idx="278">
                  <c:v>26.067441860465191</c:v>
                </c:pt>
                <c:pt idx="279">
                  <c:v>26.402325581395349</c:v>
                </c:pt>
                <c:pt idx="280">
                  <c:v>24.808333333333408</c:v>
                </c:pt>
                <c:pt idx="281">
                  <c:v>21.128846153846212</c:v>
                </c:pt>
                <c:pt idx="282">
                  <c:v>26.900000000000034</c:v>
                </c:pt>
                <c:pt idx="283">
                  <c:v>29.545945945946034</c:v>
                </c:pt>
                <c:pt idx="284">
                  <c:v>27.218604651162792</c:v>
                </c:pt>
                <c:pt idx="285">
                  <c:v>27.350000000000065</c:v>
                </c:pt>
                <c:pt idx="286">
                  <c:v>28.202127659574469</c:v>
                </c:pt>
                <c:pt idx="287">
                  <c:v>14.087500000000009</c:v>
                </c:pt>
                <c:pt idx="288">
                  <c:v>24.994397759103638</c:v>
                </c:pt>
                <c:pt idx="289">
                  <c:v>21.724137931034484</c:v>
                </c:pt>
                <c:pt idx="291">
                  <c:v>26.032558139534959</c:v>
                </c:pt>
                <c:pt idx="292">
                  <c:v>26.438297872340424</c:v>
                </c:pt>
                <c:pt idx="293">
                  <c:v>21.017021276595795</c:v>
                </c:pt>
                <c:pt idx="294">
                  <c:v>27.254166666666666</c:v>
                </c:pt>
                <c:pt idx="295">
                  <c:v>29.374468085106383</c:v>
                </c:pt>
                <c:pt idx="296">
                  <c:v>31.591891891891883</c:v>
                </c:pt>
                <c:pt idx="297">
                  <c:v>23.547058823529415</c:v>
                </c:pt>
                <c:pt idx="298">
                  <c:v>26.0625</c:v>
                </c:pt>
                <c:pt idx="299">
                  <c:v>23.968627450980392</c:v>
                </c:pt>
                <c:pt idx="300">
                  <c:v>23.099999999999966</c:v>
                </c:pt>
                <c:pt idx="301">
                  <c:v>19.573684210526302</c:v>
                </c:pt>
                <c:pt idx="302">
                  <c:v>27.896078431372551</c:v>
                </c:pt>
                <c:pt idx="303">
                  <c:v>27.838297872340451</c:v>
                </c:pt>
                <c:pt idx="304">
                  <c:v>26.316666666666713</c:v>
                </c:pt>
                <c:pt idx="305">
                  <c:v>28.748888888888889</c:v>
                </c:pt>
                <c:pt idx="306">
                  <c:v>28.47307692307696</c:v>
                </c:pt>
                <c:pt idx="307">
                  <c:v>29.924460431654769</c:v>
                </c:pt>
                <c:pt idx="308">
                  <c:v>28.223214285714285</c:v>
                </c:pt>
                <c:pt idx="309">
                  <c:v>31.727876106194685</c:v>
                </c:pt>
                <c:pt idx="310">
                  <c:v>27.240350877193034</c:v>
                </c:pt>
                <c:pt idx="311">
                  <c:v>30.485262401150354</c:v>
                </c:pt>
                <c:pt idx="312">
                  <c:v>25.782220496894407</c:v>
                </c:pt>
                <c:pt idx="313">
                  <c:v>25.891111111111098</c:v>
                </c:pt>
                <c:pt idx="314">
                  <c:v>30.803846153846241</c:v>
                </c:pt>
                <c:pt idx="315">
                  <c:v>25.051785714285717</c:v>
                </c:pt>
                <c:pt idx="316">
                  <c:v>25.211111111111116</c:v>
                </c:pt>
                <c:pt idx="317">
                  <c:v>28.165454545454548</c:v>
                </c:pt>
                <c:pt idx="318">
                  <c:v>27.270833333333332</c:v>
                </c:pt>
                <c:pt idx="319">
                  <c:v>26.75573770491803</c:v>
                </c:pt>
                <c:pt idx="320">
                  <c:v>29.747272727272822</c:v>
                </c:pt>
                <c:pt idx="321">
                  <c:v>27.832733812949634</c:v>
                </c:pt>
                <c:pt idx="322">
                  <c:v>22.75573770491803</c:v>
                </c:pt>
                <c:pt idx="323">
                  <c:v>26.441509433962306</c:v>
                </c:pt>
                <c:pt idx="324">
                  <c:v>26.682142857142917</c:v>
                </c:pt>
                <c:pt idx="325">
                  <c:v>26.778688524590248</c:v>
                </c:pt>
                <c:pt idx="326">
                  <c:v>29.197416974169741</c:v>
                </c:pt>
                <c:pt idx="327">
                  <c:v>23.235632183908081</c:v>
                </c:pt>
                <c:pt idx="328">
                  <c:v>29.995744680851047</c:v>
                </c:pt>
                <c:pt idx="329">
                  <c:v>27.235714285714351</c:v>
                </c:pt>
                <c:pt idx="330">
                  <c:v>28.045652173913041</c:v>
                </c:pt>
                <c:pt idx="331">
                  <c:v>28.259259259259323</c:v>
                </c:pt>
                <c:pt idx="332">
                  <c:v>26.557522123893804</c:v>
                </c:pt>
                <c:pt idx="333">
                  <c:v>29.557446808510633</c:v>
                </c:pt>
                <c:pt idx="334">
                  <c:v>24.191228070175441</c:v>
                </c:pt>
                <c:pt idx="335">
                  <c:v>27.528571428571428</c:v>
                </c:pt>
                <c:pt idx="336">
                  <c:v>26.06713780918728</c:v>
                </c:pt>
                <c:pt idx="337">
                  <c:v>26.026666666666664</c:v>
                </c:pt>
                <c:pt idx="338">
                  <c:v>28.064705882352939</c:v>
                </c:pt>
                <c:pt idx="339">
                  <c:v>24.815686274509844</c:v>
                </c:pt>
                <c:pt idx="340">
                  <c:v>31.037500000000005</c:v>
                </c:pt>
                <c:pt idx="341">
                  <c:v>28.291525423728896</c:v>
                </c:pt>
                <c:pt idx="342">
                  <c:v>25.893750000000008</c:v>
                </c:pt>
                <c:pt idx="343">
                  <c:v>27.633333333333333</c:v>
                </c:pt>
                <c:pt idx="344">
                  <c:v>28.465454545454545</c:v>
                </c:pt>
                <c:pt idx="345">
                  <c:v>29.238596491228158</c:v>
                </c:pt>
                <c:pt idx="346">
                  <c:v>26.715000000000071</c:v>
                </c:pt>
                <c:pt idx="347">
                  <c:v>23.461666666666705</c:v>
                </c:pt>
                <c:pt idx="348">
                  <c:v>24.351666666666713</c:v>
                </c:pt>
                <c:pt idx="349">
                  <c:v>28.199999999999996</c:v>
                </c:pt>
                <c:pt idx="350">
                  <c:v>23.43823529411771</c:v>
                </c:pt>
                <c:pt idx="351">
                  <c:v>27.050819672131226</c:v>
                </c:pt>
                <c:pt idx="352">
                  <c:v>26.097872340425539</c:v>
                </c:pt>
                <c:pt idx="353">
                  <c:v>26.893442622950896</c:v>
                </c:pt>
                <c:pt idx="354">
                  <c:v>27.750000000000068</c:v>
                </c:pt>
                <c:pt idx="355">
                  <c:v>24.622580645161346</c:v>
                </c:pt>
                <c:pt idx="356">
                  <c:v>24.900000000000034</c:v>
                </c:pt>
                <c:pt idx="357">
                  <c:v>18.190163934426213</c:v>
                </c:pt>
                <c:pt idx="358">
                  <c:v>20.979999999999968</c:v>
                </c:pt>
                <c:pt idx="359">
                  <c:v>30.047916666666698</c:v>
                </c:pt>
                <c:pt idx="360">
                  <c:v>31.140476190476214</c:v>
                </c:pt>
                <c:pt idx="361">
                  <c:v>20.589830508474577</c:v>
                </c:pt>
                <c:pt idx="362">
                  <c:v>21.427586206896528</c:v>
                </c:pt>
                <c:pt idx="363">
                  <c:v>27.678723404255322</c:v>
                </c:pt>
                <c:pt idx="364">
                  <c:v>30.812500000000096</c:v>
                </c:pt>
                <c:pt idx="365">
                  <c:v>17.906779661016991</c:v>
                </c:pt>
                <c:pt idx="366">
                  <c:v>20.672222222222246</c:v>
                </c:pt>
                <c:pt idx="367">
                  <c:v>27.264705882352981</c:v>
                </c:pt>
                <c:pt idx="368">
                  <c:v>25.181481481481484</c:v>
                </c:pt>
                <c:pt idx="369">
                  <c:v>30.408888888888892</c:v>
                </c:pt>
                <c:pt idx="370">
                  <c:v>25.991999999999994</c:v>
                </c:pt>
                <c:pt idx="371">
                  <c:v>24.929508196721368</c:v>
                </c:pt>
                <c:pt idx="372">
                  <c:v>28.002141327623146</c:v>
                </c:pt>
                <c:pt idx="373">
                  <c:v>25.875438596491279</c:v>
                </c:pt>
                <c:pt idx="374">
                  <c:v>31.502702702702688</c:v>
                </c:pt>
                <c:pt idx="375">
                  <c:v>24.198387096774244</c:v>
                </c:pt>
                <c:pt idx="376">
                  <c:v>22.212121212121211</c:v>
                </c:pt>
                <c:pt idx="377">
                  <c:v>28.416666666666757</c:v>
                </c:pt>
                <c:pt idx="378">
                  <c:v>21.052307692307693</c:v>
                </c:pt>
                <c:pt idx="379">
                  <c:v>30.320408163265306</c:v>
                </c:pt>
                <c:pt idx="380">
                  <c:v>24.964999999999996</c:v>
                </c:pt>
                <c:pt idx="381">
                  <c:v>26.508928571428573</c:v>
                </c:pt>
                <c:pt idx="382">
                  <c:v>28.698305084745769</c:v>
                </c:pt>
                <c:pt idx="383">
                  <c:v>25.267213114754096</c:v>
                </c:pt>
                <c:pt idx="384">
                  <c:v>32.064</c:v>
                </c:pt>
                <c:pt idx="385">
                  <c:v>27.828000000000003</c:v>
                </c:pt>
                <c:pt idx="386">
                  <c:v>28.287499999999998</c:v>
                </c:pt>
                <c:pt idx="387">
                  <c:v>17.126229508196722</c:v>
                </c:pt>
                <c:pt idx="388">
                  <c:v>22.877358490566106</c:v>
                </c:pt>
                <c:pt idx="389">
                  <c:v>34.906818181818181</c:v>
                </c:pt>
                <c:pt idx="390">
                  <c:v>29.29137931034483</c:v>
                </c:pt>
                <c:pt idx="391">
                  <c:v>32.564705882352939</c:v>
                </c:pt>
                <c:pt idx="392">
                  <c:v>25.98</c:v>
                </c:pt>
                <c:pt idx="393">
                  <c:v>23.458483754512631</c:v>
                </c:pt>
                <c:pt idx="394">
                  <c:v>25.184244080145717</c:v>
                </c:pt>
                <c:pt idx="395">
                  <c:v>26.608333333333341</c:v>
                </c:pt>
                <c:pt idx="396">
                  <c:v>24.507500000000057</c:v>
                </c:pt>
                <c:pt idx="397">
                  <c:v>21.082644628099242</c:v>
                </c:pt>
                <c:pt idx="398">
                  <c:v>28.245000000000001</c:v>
                </c:pt>
                <c:pt idx="399">
                  <c:v>26.332352941176485</c:v>
                </c:pt>
                <c:pt idx="400">
                  <c:v>15.701470588235368</c:v>
                </c:pt>
                <c:pt idx="401">
                  <c:v>31.290769230769232</c:v>
                </c:pt>
                <c:pt idx="402">
                  <c:v>28.538235294117644</c:v>
                </c:pt>
                <c:pt idx="403">
                  <c:v>27.42</c:v>
                </c:pt>
                <c:pt idx="404">
                  <c:v>35.856603773584901</c:v>
                </c:pt>
                <c:pt idx="405">
                  <c:v>30.654411764705884</c:v>
                </c:pt>
                <c:pt idx="406">
                  <c:v>29.95</c:v>
                </c:pt>
                <c:pt idx="407">
                  <c:v>30.420338983050847</c:v>
                </c:pt>
                <c:pt idx="408">
                  <c:v>22.530882352941177</c:v>
                </c:pt>
                <c:pt idx="409">
                  <c:v>25.998461538461537</c:v>
                </c:pt>
                <c:pt idx="410">
                  <c:v>26.883561643835609</c:v>
                </c:pt>
                <c:pt idx="411">
                  <c:v>26.748484848484843</c:v>
                </c:pt>
                <c:pt idx="412">
                  <c:v>27.222580645161269</c:v>
                </c:pt>
                <c:pt idx="413">
                  <c:v>24.886764705882324</c:v>
                </c:pt>
                <c:pt idx="414">
                  <c:v>22.444444444444379</c:v>
                </c:pt>
                <c:pt idx="415">
                  <c:v>24.159999999999986</c:v>
                </c:pt>
                <c:pt idx="416">
                  <c:v>28.605000000000036</c:v>
                </c:pt>
                <c:pt idx="417">
                  <c:v>32.117857142857119</c:v>
                </c:pt>
                <c:pt idx="418">
                  <c:v>23.975000000000012</c:v>
                </c:pt>
                <c:pt idx="419">
                  <c:v>30.887500000000028</c:v>
                </c:pt>
                <c:pt idx="420">
                  <c:v>27.269841269841233</c:v>
                </c:pt>
                <c:pt idx="421">
                  <c:v>21.450819672131065</c:v>
                </c:pt>
                <c:pt idx="422">
                  <c:v>18.100000000000012</c:v>
                </c:pt>
                <c:pt idx="423">
                  <c:v>26.256923076923119</c:v>
                </c:pt>
                <c:pt idx="424">
                  <c:v>27.928571428571537</c:v>
                </c:pt>
                <c:pt idx="425">
                  <c:v>25.897999999999964</c:v>
                </c:pt>
                <c:pt idx="426">
                  <c:v>25.557627118644067</c:v>
                </c:pt>
                <c:pt idx="427">
                  <c:v>25.19420289855077</c:v>
                </c:pt>
                <c:pt idx="428">
                  <c:v>24.901785714285669</c:v>
                </c:pt>
                <c:pt idx="429">
                  <c:v>21.165217391304303</c:v>
                </c:pt>
                <c:pt idx="430">
                  <c:v>24.866153846153825</c:v>
                </c:pt>
                <c:pt idx="431">
                  <c:v>28.89354838709669</c:v>
                </c:pt>
                <c:pt idx="432">
                  <c:v>26.654166666666658</c:v>
                </c:pt>
                <c:pt idx="433">
                  <c:v>24.242857142857236</c:v>
                </c:pt>
                <c:pt idx="434">
                  <c:v>26.76363636363633</c:v>
                </c:pt>
                <c:pt idx="435">
                  <c:v>23.77538461538456</c:v>
                </c:pt>
                <c:pt idx="436">
                  <c:v>23.639130434782537</c:v>
                </c:pt>
                <c:pt idx="437">
                  <c:v>26.443076923076795</c:v>
                </c:pt>
                <c:pt idx="438">
                  <c:v>23.298571428571353</c:v>
                </c:pt>
                <c:pt idx="439">
                  <c:v>17.793243243243246</c:v>
                </c:pt>
                <c:pt idx="440">
                  <c:v>23.853623188405759</c:v>
                </c:pt>
                <c:pt idx="441">
                  <c:v>21.080281690140843</c:v>
                </c:pt>
                <c:pt idx="442">
                  <c:v>21.682191780821807</c:v>
                </c:pt>
                <c:pt idx="443">
                  <c:v>26.630985915492911</c:v>
                </c:pt>
                <c:pt idx="444">
                  <c:v>22.339189189189188</c:v>
                </c:pt>
                <c:pt idx="445">
                  <c:v>25.394202898550699</c:v>
                </c:pt>
                <c:pt idx="446">
                  <c:v>22.939705882352875</c:v>
                </c:pt>
                <c:pt idx="447">
                  <c:v>24.2477272727273</c:v>
                </c:pt>
                <c:pt idx="448">
                  <c:v>27.022580645161263</c:v>
                </c:pt>
                <c:pt idx="449">
                  <c:v>24.679999999999911</c:v>
                </c:pt>
                <c:pt idx="450">
                  <c:v>23.051515151515094</c:v>
                </c:pt>
                <c:pt idx="451">
                  <c:v>26.159999999999908</c:v>
                </c:pt>
                <c:pt idx="452">
                  <c:v>21.860606060605999</c:v>
                </c:pt>
                <c:pt idx="453">
                  <c:v>24.208823529411706</c:v>
                </c:pt>
                <c:pt idx="454">
                  <c:v>23.72187499999993</c:v>
                </c:pt>
                <c:pt idx="455">
                  <c:v>23.332857142857232</c:v>
                </c:pt>
                <c:pt idx="456">
                  <c:v>22.474324324324289</c:v>
                </c:pt>
                <c:pt idx="457">
                  <c:v>24.543750000000085</c:v>
                </c:pt>
                <c:pt idx="458">
                  <c:v>23.904347826086997</c:v>
                </c:pt>
                <c:pt idx="459">
                  <c:v>21.972580645161351</c:v>
                </c:pt>
                <c:pt idx="460">
                  <c:v>24.742592592592633</c:v>
                </c:pt>
                <c:pt idx="461">
                  <c:v>24.265384615384722</c:v>
                </c:pt>
                <c:pt idx="462">
                  <c:v>27.869491525423712</c:v>
                </c:pt>
                <c:pt idx="463">
                  <c:v>30.228813559322024</c:v>
                </c:pt>
                <c:pt idx="464">
                  <c:v>24.682258064516212</c:v>
                </c:pt>
                <c:pt idx="465">
                  <c:v>25.026666666666632</c:v>
                </c:pt>
                <c:pt idx="466">
                  <c:v>24.411267605633675</c:v>
                </c:pt>
                <c:pt idx="467">
                  <c:v>23.52153846153842</c:v>
                </c:pt>
                <c:pt idx="468">
                  <c:v>22.127536231884012</c:v>
                </c:pt>
                <c:pt idx="469">
                  <c:v>24.13134328358209</c:v>
                </c:pt>
                <c:pt idx="470">
                  <c:v>25.159374999999908</c:v>
                </c:pt>
                <c:pt idx="471">
                  <c:v>21.217021276595727</c:v>
                </c:pt>
                <c:pt idx="472">
                  <c:v>24.799999999999994</c:v>
                </c:pt>
                <c:pt idx="473">
                  <c:v>22.919148936170188</c:v>
                </c:pt>
                <c:pt idx="474">
                  <c:v>27.514893617021293</c:v>
                </c:pt>
                <c:pt idx="475">
                  <c:v>23.693798449612405</c:v>
                </c:pt>
                <c:pt idx="476">
                  <c:v>28.068085106382998</c:v>
                </c:pt>
                <c:pt idx="477">
                  <c:v>26.946808510638302</c:v>
                </c:pt>
                <c:pt idx="478">
                  <c:v>28.499999999999947</c:v>
                </c:pt>
                <c:pt idx="479">
                  <c:v>25.862790697674438</c:v>
                </c:pt>
                <c:pt idx="480">
                  <c:v>33.247368421052641</c:v>
                </c:pt>
                <c:pt idx="481">
                  <c:v>23.658904109589042</c:v>
                </c:pt>
                <c:pt idx="482">
                  <c:v>22.095652173913038</c:v>
                </c:pt>
                <c:pt idx="483">
                  <c:v>24.792187499999947</c:v>
                </c:pt>
                <c:pt idx="484">
                  <c:v>26.701470588235399</c:v>
                </c:pt>
                <c:pt idx="485">
                  <c:v>24.412857142857124</c:v>
                </c:pt>
                <c:pt idx="486">
                  <c:v>28.495238095238001</c:v>
                </c:pt>
                <c:pt idx="487">
                  <c:v>23.360000000000081</c:v>
                </c:pt>
                <c:pt idx="488">
                  <c:v>29.359999999999964</c:v>
                </c:pt>
                <c:pt idx="489">
                  <c:v>26.466666666666647</c:v>
                </c:pt>
                <c:pt idx="490">
                  <c:v>22.338356164383459</c:v>
                </c:pt>
                <c:pt idx="491">
                  <c:v>25.183333333333358</c:v>
                </c:pt>
                <c:pt idx="492">
                  <c:v>23.481159420289835</c:v>
                </c:pt>
                <c:pt idx="493">
                  <c:v>24.829999999999966</c:v>
                </c:pt>
                <c:pt idx="494">
                  <c:v>24.919402985074555</c:v>
                </c:pt>
                <c:pt idx="495">
                  <c:v>23.837500000000027</c:v>
                </c:pt>
                <c:pt idx="496">
                  <c:v>23.482191780821889</c:v>
                </c:pt>
                <c:pt idx="497">
                  <c:v>24.273584905660378</c:v>
                </c:pt>
                <c:pt idx="498">
                  <c:v>24.762318840579663</c:v>
                </c:pt>
                <c:pt idx="499">
                  <c:v>27.567213114754079</c:v>
                </c:pt>
                <c:pt idx="500">
                  <c:v>24.197142857142847</c:v>
                </c:pt>
                <c:pt idx="501">
                  <c:v>30.628205128205046</c:v>
                </c:pt>
                <c:pt idx="502">
                  <c:v>26.127272727272729</c:v>
                </c:pt>
                <c:pt idx="503">
                  <c:v>23.157142857142848</c:v>
                </c:pt>
                <c:pt idx="504">
                  <c:v>30.598181818181807</c:v>
                </c:pt>
                <c:pt idx="505">
                  <c:v>31.051428571428577</c:v>
                </c:pt>
                <c:pt idx="506">
                  <c:v>29.310000000000063</c:v>
                </c:pt>
                <c:pt idx="507">
                  <c:v>29.109523809523914</c:v>
                </c:pt>
                <c:pt idx="508">
                  <c:v>29.529687500000094</c:v>
                </c:pt>
                <c:pt idx="509">
                  <c:v>31.644642857142856</c:v>
                </c:pt>
                <c:pt idx="510">
                  <c:v>28.598412698412751</c:v>
                </c:pt>
                <c:pt idx="511">
                  <c:v>33.224999999999987</c:v>
                </c:pt>
                <c:pt idx="512">
                  <c:v>28.18484848484848</c:v>
                </c:pt>
                <c:pt idx="513">
                  <c:v>26.324637681159423</c:v>
                </c:pt>
                <c:pt idx="514">
                  <c:v>28.355405405405538</c:v>
                </c:pt>
                <c:pt idx="515">
                  <c:v>28.450724637681166</c:v>
                </c:pt>
                <c:pt idx="516">
                  <c:v>28.978688524590169</c:v>
                </c:pt>
                <c:pt idx="517">
                  <c:v>26.960465116279067</c:v>
                </c:pt>
                <c:pt idx="518">
                  <c:v>31.195454545454549</c:v>
                </c:pt>
                <c:pt idx="519">
                  <c:v>25.088235294117649</c:v>
                </c:pt>
                <c:pt idx="520">
                  <c:v>27.099489795918387</c:v>
                </c:pt>
                <c:pt idx="521">
                  <c:v>25.070588235294107</c:v>
                </c:pt>
                <c:pt idx="522">
                  <c:v>30.273684210526334</c:v>
                </c:pt>
                <c:pt idx="523">
                  <c:v>27.565957446808504</c:v>
                </c:pt>
                <c:pt idx="524">
                  <c:v>30.226923076923054</c:v>
                </c:pt>
                <c:pt idx="525">
                  <c:v>31.269090909090913</c:v>
                </c:pt>
                <c:pt idx="526">
                  <c:v>26.8403846153846</c:v>
                </c:pt>
                <c:pt idx="527">
                  <c:v>25.765454545454531</c:v>
                </c:pt>
                <c:pt idx="528">
                  <c:v>24.878333333333234</c:v>
                </c:pt>
                <c:pt idx="529">
                  <c:v>23.231578947368337</c:v>
                </c:pt>
                <c:pt idx="530">
                  <c:v>24.321428571428573</c:v>
                </c:pt>
                <c:pt idx="531">
                  <c:v>25.229411764705798</c:v>
                </c:pt>
                <c:pt idx="532">
                  <c:v>28.253125000000058</c:v>
                </c:pt>
                <c:pt idx="533">
                  <c:v>23.277777777777853</c:v>
                </c:pt>
                <c:pt idx="534">
                  <c:v>31.409615384615385</c:v>
                </c:pt>
                <c:pt idx="535">
                  <c:v>29.254901960784252</c:v>
                </c:pt>
                <c:pt idx="536">
                  <c:v>26.286206896551803</c:v>
                </c:pt>
                <c:pt idx="537">
                  <c:v>30.026785714285818</c:v>
                </c:pt>
                <c:pt idx="538">
                  <c:v>28.045161290322682</c:v>
                </c:pt>
                <c:pt idx="539">
                  <c:v>32.755555555555659</c:v>
                </c:pt>
                <c:pt idx="540">
                  <c:v>29.692727272727375</c:v>
                </c:pt>
                <c:pt idx="541">
                  <c:v>34.403508771929822</c:v>
                </c:pt>
                <c:pt idx="542">
                  <c:v>27.924999999999947</c:v>
                </c:pt>
                <c:pt idx="543">
                  <c:v>33.5744186046511</c:v>
                </c:pt>
                <c:pt idx="544">
                  <c:v>31.33508771929823</c:v>
                </c:pt>
                <c:pt idx="545">
                  <c:v>34.172340425531907</c:v>
                </c:pt>
                <c:pt idx="546">
                  <c:v>32.889130434782601</c:v>
                </c:pt>
                <c:pt idx="547">
                  <c:v>27.014285714285645</c:v>
                </c:pt>
                <c:pt idx="548">
                  <c:v>32.474545454545336</c:v>
                </c:pt>
                <c:pt idx="549">
                  <c:v>27.774576271186444</c:v>
                </c:pt>
                <c:pt idx="550">
                  <c:v>27.105</c:v>
                </c:pt>
                <c:pt idx="551">
                  <c:v>30.924074074073978</c:v>
                </c:pt>
                <c:pt idx="552">
                  <c:v>30.401754385964914</c:v>
                </c:pt>
                <c:pt idx="553">
                  <c:v>33.757142857142846</c:v>
                </c:pt>
                <c:pt idx="554">
                  <c:v>31.191803278688525</c:v>
                </c:pt>
                <c:pt idx="555">
                  <c:v>29.786885245901622</c:v>
                </c:pt>
                <c:pt idx="556">
                  <c:v>27.758139534883725</c:v>
                </c:pt>
                <c:pt idx="557">
                  <c:v>28.31568627450979</c:v>
                </c:pt>
                <c:pt idx="558">
                  <c:v>32.231250000000003</c:v>
                </c:pt>
                <c:pt idx="559">
                  <c:v>27.406382978723443</c:v>
                </c:pt>
                <c:pt idx="560">
                  <c:v>33.259523809523749</c:v>
                </c:pt>
                <c:pt idx="561">
                  <c:v>31.088095238095207</c:v>
                </c:pt>
                <c:pt idx="562">
                  <c:v>28.07916666666657</c:v>
                </c:pt>
                <c:pt idx="563">
                  <c:v>25.489361702127582</c:v>
                </c:pt>
                <c:pt idx="564">
                  <c:v>30.151515151515209</c:v>
                </c:pt>
                <c:pt idx="565">
                  <c:v>25.043181818181822</c:v>
                </c:pt>
                <c:pt idx="566">
                  <c:v>32.840625000000003</c:v>
                </c:pt>
                <c:pt idx="567">
                  <c:v>24.278846153846139</c:v>
                </c:pt>
                <c:pt idx="568">
                  <c:v>28.33953488372093</c:v>
                </c:pt>
                <c:pt idx="569">
                  <c:v>23.284615384615456</c:v>
                </c:pt>
                <c:pt idx="570">
                  <c:v>29.241666666666763</c:v>
                </c:pt>
                <c:pt idx="571">
                  <c:v>21.709615384615404</c:v>
                </c:pt>
                <c:pt idx="572">
                  <c:v>26.404166666666626</c:v>
                </c:pt>
                <c:pt idx="573">
                  <c:v>27.413333333333387</c:v>
                </c:pt>
                <c:pt idx="574">
                  <c:v>28.255319148936074</c:v>
                </c:pt>
                <c:pt idx="575">
                  <c:v>28.5372093023255</c:v>
                </c:pt>
                <c:pt idx="576">
                  <c:v>35.337931034482665</c:v>
                </c:pt>
                <c:pt idx="577">
                  <c:v>28.859523809523807</c:v>
                </c:pt>
                <c:pt idx="578">
                  <c:v>27.753488372093024</c:v>
                </c:pt>
                <c:pt idx="579">
                  <c:v>25.205882352941096</c:v>
                </c:pt>
                <c:pt idx="580">
                  <c:v>24.791379310344738</c:v>
                </c:pt>
                <c:pt idx="581">
                  <c:v>23.6</c:v>
                </c:pt>
                <c:pt idx="582">
                  <c:v>26.407692307692216</c:v>
                </c:pt>
                <c:pt idx="583">
                  <c:v>26.802325581395269</c:v>
                </c:pt>
                <c:pt idx="584">
                  <c:v>25.575438596491313</c:v>
                </c:pt>
                <c:pt idx="585">
                  <c:v>26.56538461538452</c:v>
                </c:pt>
                <c:pt idx="586">
                  <c:v>26.466666666666629</c:v>
                </c:pt>
                <c:pt idx="587">
                  <c:v>24.42</c:v>
                </c:pt>
                <c:pt idx="588">
                  <c:v>30.290322580645224</c:v>
                </c:pt>
                <c:pt idx="589">
                  <c:v>29.243243243243224</c:v>
                </c:pt>
                <c:pt idx="590">
                  <c:v>24.526190476190528</c:v>
                </c:pt>
                <c:pt idx="591">
                  <c:v>23.567346938775504</c:v>
                </c:pt>
                <c:pt idx="592">
                  <c:v>23.679166666666731</c:v>
                </c:pt>
                <c:pt idx="593">
                  <c:v>26.322916666666583</c:v>
                </c:pt>
                <c:pt idx="594">
                  <c:v>30.383720930232457</c:v>
                </c:pt>
                <c:pt idx="595">
                  <c:v>24.297872340425531</c:v>
                </c:pt>
                <c:pt idx="596">
                  <c:v>27.087234042553188</c:v>
                </c:pt>
                <c:pt idx="597">
                  <c:v>29.703030303030303</c:v>
                </c:pt>
                <c:pt idx="598">
                  <c:v>26.362790697674416</c:v>
                </c:pt>
                <c:pt idx="599">
                  <c:v>28.061702127659576</c:v>
                </c:pt>
                <c:pt idx="600">
                  <c:v>25.90540540540546</c:v>
                </c:pt>
                <c:pt idx="601">
                  <c:v>30.591428571428573</c:v>
                </c:pt>
                <c:pt idx="602">
                  <c:v>27.038235294117644</c:v>
                </c:pt>
                <c:pt idx="603">
                  <c:v>24.631250000000069</c:v>
                </c:pt>
                <c:pt idx="604">
                  <c:v>23.930232558139537</c:v>
                </c:pt>
                <c:pt idx="605">
                  <c:v>27.939024390243901</c:v>
                </c:pt>
                <c:pt idx="606">
                  <c:v>28.209090909090911</c:v>
                </c:pt>
                <c:pt idx="607">
                  <c:v>27.397727272727273</c:v>
                </c:pt>
                <c:pt idx="608">
                  <c:v>25.777319587628782</c:v>
                </c:pt>
                <c:pt idx="609">
                  <c:v>27.772413793103446</c:v>
                </c:pt>
                <c:pt idx="610">
                  <c:v>26.720833333333331</c:v>
                </c:pt>
                <c:pt idx="611">
                  <c:v>22.07872340425526</c:v>
                </c:pt>
                <c:pt idx="612">
                  <c:v>24.418421052631579</c:v>
                </c:pt>
                <c:pt idx="613">
                  <c:v>23.165909090909089</c:v>
                </c:pt>
                <c:pt idx="614">
                  <c:v>25.722916666666666</c:v>
                </c:pt>
                <c:pt idx="615">
                  <c:v>30.45581395348837</c:v>
                </c:pt>
                <c:pt idx="616">
                  <c:v>23.095454545454601</c:v>
                </c:pt>
                <c:pt idx="617">
                  <c:v>26.498113207547078</c:v>
                </c:pt>
                <c:pt idx="618">
                  <c:v>25.144186046511628</c:v>
                </c:pt>
                <c:pt idx="619">
                  <c:v>25.609259259259346</c:v>
                </c:pt>
                <c:pt idx="620">
                  <c:v>26.770833333333332</c:v>
                </c:pt>
                <c:pt idx="621">
                  <c:v>21.74230769230763</c:v>
                </c:pt>
                <c:pt idx="622">
                  <c:v>26.40625</c:v>
                </c:pt>
                <c:pt idx="623">
                  <c:v>26.487234042553197</c:v>
                </c:pt>
                <c:pt idx="624">
                  <c:v>28.79148936170213</c:v>
                </c:pt>
                <c:pt idx="625">
                  <c:v>28.390196078431373</c:v>
                </c:pt>
                <c:pt idx="626">
                  <c:v>22.563636363636309</c:v>
                </c:pt>
                <c:pt idx="627">
                  <c:v>22.624489795918304</c:v>
                </c:pt>
                <c:pt idx="628">
                  <c:v>23.998076923076926</c:v>
                </c:pt>
                <c:pt idx="629">
                  <c:v>29.062857142857144</c:v>
                </c:pt>
                <c:pt idx="630">
                  <c:v>24.759615384615383</c:v>
                </c:pt>
                <c:pt idx="631">
                  <c:v>25.527083333333334</c:v>
                </c:pt>
                <c:pt idx="632">
                  <c:v>27.137499999999999</c:v>
                </c:pt>
                <c:pt idx="633">
                  <c:v>26.900000000000087</c:v>
                </c:pt>
                <c:pt idx="634">
                  <c:v>17.118750000000041</c:v>
                </c:pt>
                <c:pt idx="635">
                  <c:v>27.180851063829788</c:v>
                </c:pt>
                <c:pt idx="636">
                  <c:v>25.73541666666674</c:v>
                </c:pt>
                <c:pt idx="637">
                  <c:v>23.928846153846226</c:v>
                </c:pt>
                <c:pt idx="638">
                  <c:v>30.161538461538463</c:v>
                </c:pt>
                <c:pt idx="639">
                  <c:v>26.856250000000085</c:v>
                </c:pt>
                <c:pt idx="640">
                  <c:v>26.776470588235295</c:v>
                </c:pt>
                <c:pt idx="641">
                  <c:v>27.908510638297873</c:v>
                </c:pt>
                <c:pt idx="642">
                  <c:v>26.653191489361781</c:v>
                </c:pt>
                <c:pt idx="643">
                  <c:v>25.156249999999929</c:v>
                </c:pt>
                <c:pt idx="644">
                  <c:v>25.727083333333336</c:v>
                </c:pt>
                <c:pt idx="645">
                  <c:v>26.095652173913045</c:v>
                </c:pt>
                <c:pt idx="646">
                  <c:v>24.507692307692324</c:v>
                </c:pt>
                <c:pt idx="647">
                  <c:v>28.379166666666666</c:v>
                </c:pt>
                <c:pt idx="648">
                  <c:v>30.458333333333332</c:v>
                </c:pt>
                <c:pt idx="649">
                  <c:v>26.710416666666664</c:v>
                </c:pt>
                <c:pt idx="650">
                  <c:v>26.402040816326526</c:v>
                </c:pt>
                <c:pt idx="651">
                  <c:v>27.532558139534881</c:v>
                </c:pt>
                <c:pt idx="652">
                  <c:v>21.405405405405407</c:v>
                </c:pt>
                <c:pt idx="653">
                  <c:v>26.760526315789473</c:v>
                </c:pt>
                <c:pt idx="654">
                  <c:v>30.072916666666718</c:v>
                </c:pt>
                <c:pt idx="655">
                  <c:v>29.872727272727275</c:v>
                </c:pt>
                <c:pt idx="656">
                  <c:v>22.93773584905653</c:v>
                </c:pt>
                <c:pt idx="657">
                  <c:v>28.58510638297869</c:v>
                </c:pt>
                <c:pt idx="658">
                  <c:v>23.647916666666649</c:v>
                </c:pt>
                <c:pt idx="659">
                  <c:v>28.09791666666673</c:v>
                </c:pt>
                <c:pt idx="660">
                  <c:v>27.870833333333326</c:v>
                </c:pt>
                <c:pt idx="661">
                  <c:v>30.515909090909123</c:v>
                </c:pt>
                <c:pt idx="662">
                  <c:v>26.680769230769268</c:v>
                </c:pt>
                <c:pt idx="663">
                  <c:v>30.889361702127715</c:v>
                </c:pt>
                <c:pt idx="664">
                  <c:v>28.341666666666701</c:v>
                </c:pt>
                <c:pt idx="665">
                  <c:v>29.514893617021279</c:v>
                </c:pt>
                <c:pt idx="666">
                  <c:v>26.260606060606044</c:v>
                </c:pt>
                <c:pt idx="667">
                  <c:v>26.144680851063843</c:v>
                </c:pt>
                <c:pt idx="672">
                  <c:v>28.570270270270274</c:v>
                </c:pt>
                <c:pt idx="673">
                  <c:v>31.841379310344823</c:v>
                </c:pt>
                <c:pt idx="674">
                  <c:v>30.309374999999957</c:v>
                </c:pt>
                <c:pt idx="675">
                  <c:v>25.683333333333298</c:v>
                </c:pt>
                <c:pt idx="676">
                  <c:v>27.990384615384663</c:v>
                </c:pt>
                <c:pt idx="677">
                  <c:v>28.488235294117644</c:v>
                </c:pt>
                <c:pt idx="678">
                  <c:v>28.197619047619046</c:v>
                </c:pt>
                <c:pt idx="679">
                  <c:v>26.73076923076923</c:v>
                </c:pt>
                <c:pt idx="680">
                  <c:v>30.775000000000002</c:v>
                </c:pt>
                <c:pt idx="681">
                  <c:v>33.0183066361556</c:v>
                </c:pt>
                <c:pt idx="682">
                  <c:v>25.665116279069764</c:v>
                </c:pt>
                <c:pt idx="683">
                  <c:v>28.438297872340424</c:v>
                </c:pt>
                <c:pt idx="684">
                  <c:v>29.71875</c:v>
                </c:pt>
                <c:pt idx="685">
                  <c:v>29.391666666666669</c:v>
                </c:pt>
                <c:pt idx="686">
                  <c:v>26.944680851063833</c:v>
                </c:pt>
                <c:pt idx="687">
                  <c:v>29.964150943396223</c:v>
                </c:pt>
                <c:pt idx="688">
                  <c:v>29.159574468085111</c:v>
                </c:pt>
                <c:pt idx="689">
                  <c:v>27.752083333333371</c:v>
                </c:pt>
                <c:pt idx="690">
                  <c:v>35.732142857142854</c:v>
                </c:pt>
                <c:pt idx="691">
                  <c:v>26.960416666666703</c:v>
                </c:pt>
                <c:pt idx="692">
                  <c:v>25.926923076923078</c:v>
                </c:pt>
                <c:pt idx="693">
                  <c:v>27.705882352941174</c:v>
                </c:pt>
                <c:pt idx="694">
                  <c:v>35.560465116279161</c:v>
                </c:pt>
                <c:pt idx="695">
                  <c:v>29.44736842105263</c:v>
                </c:pt>
                <c:pt idx="696">
                  <c:v>30.364583333333332</c:v>
                </c:pt>
                <c:pt idx="697">
                  <c:v>28.616666666666664</c:v>
                </c:pt>
                <c:pt idx="698">
                  <c:v>28.377083333333371</c:v>
                </c:pt>
                <c:pt idx="699">
                  <c:v>28.993617021276595</c:v>
                </c:pt>
                <c:pt idx="700">
                  <c:v>27.558974358974357</c:v>
                </c:pt>
                <c:pt idx="701">
                  <c:v>31.408333333333331</c:v>
                </c:pt>
                <c:pt idx="702">
                  <c:v>26.526415094339626</c:v>
                </c:pt>
                <c:pt idx="703">
                  <c:v>28.672093023255815</c:v>
                </c:pt>
                <c:pt idx="704">
                  <c:v>29.310416666666669</c:v>
                </c:pt>
                <c:pt idx="705">
                  <c:v>26.222916666666666</c:v>
                </c:pt>
                <c:pt idx="706">
                  <c:v>29.150515463917529</c:v>
                </c:pt>
                <c:pt idx="707">
                  <c:v>25.966666666666622</c:v>
                </c:pt>
                <c:pt idx="708">
                  <c:v>30.089361702127661</c:v>
                </c:pt>
                <c:pt idx="709">
                  <c:v>32.568085106382981</c:v>
                </c:pt>
                <c:pt idx="710">
                  <c:v>29.782692307692308</c:v>
                </c:pt>
                <c:pt idx="711">
                  <c:v>28.176923076923078</c:v>
                </c:pt>
                <c:pt idx="712">
                  <c:v>35.427906976744254</c:v>
                </c:pt>
                <c:pt idx="713">
                  <c:v>27.503773584905662</c:v>
                </c:pt>
                <c:pt idx="714">
                  <c:v>29.360416666666666</c:v>
                </c:pt>
                <c:pt idx="715">
                  <c:v>26.846153846153886</c:v>
                </c:pt>
                <c:pt idx="716">
                  <c:v>26.107547169811319</c:v>
                </c:pt>
                <c:pt idx="717">
                  <c:v>28.353061224489796</c:v>
                </c:pt>
                <c:pt idx="718">
                  <c:v>26.233333333333334</c:v>
                </c:pt>
                <c:pt idx="719">
                  <c:v>27.654166666666669</c:v>
                </c:pt>
                <c:pt idx="720">
                  <c:v>25.574074074074073</c:v>
                </c:pt>
                <c:pt idx="721">
                  <c:v>29.583333333333332</c:v>
                </c:pt>
                <c:pt idx="722">
                  <c:v>25.295744680851062</c:v>
                </c:pt>
                <c:pt idx="723">
                  <c:v>28.483720930232561</c:v>
                </c:pt>
                <c:pt idx="724">
                  <c:v>24.9613636363636</c:v>
                </c:pt>
                <c:pt idx="725">
                  <c:v>29.183333333333337</c:v>
                </c:pt>
                <c:pt idx="726">
                  <c:v>31.732558139534877</c:v>
                </c:pt>
                <c:pt idx="727">
                  <c:v>32.335555555555551</c:v>
                </c:pt>
                <c:pt idx="728">
                  <c:v>30.789583333333336</c:v>
                </c:pt>
                <c:pt idx="729">
                  <c:v>29.400000000000002</c:v>
                </c:pt>
                <c:pt idx="730">
                  <c:v>25.944680851063833</c:v>
                </c:pt>
                <c:pt idx="731">
                  <c:v>28.28125</c:v>
                </c:pt>
                <c:pt idx="732">
                  <c:v>27.407894736842106</c:v>
                </c:pt>
                <c:pt idx="733">
                  <c:v>27.5625</c:v>
                </c:pt>
                <c:pt idx="734">
                  <c:v>31.993750000000002</c:v>
                </c:pt>
                <c:pt idx="735">
                  <c:v>29.291836734693877</c:v>
                </c:pt>
                <c:pt idx="736">
                  <c:v>27.152083333333351</c:v>
                </c:pt>
                <c:pt idx="737">
                  <c:v>27.095833333333349</c:v>
                </c:pt>
                <c:pt idx="738">
                  <c:v>27.493617021276595</c:v>
                </c:pt>
                <c:pt idx="739">
                  <c:v>28.823404255319151</c:v>
                </c:pt>
                <c:pt idx="740">
                  <c:v>28.887234042553231</c:v>
                </c:pt>
                <c:pt idx="741">
                  <c:v>25.98936170212766</c:v>
                </c:pt>
                <c:pt idx="742">
                  <c:v>25.616326530612238</c:v>
                </c:pt>
                <c:pt idx="743">
                  <c:v>26.220930232558139</c:v>
                </c:pt>
                <c:pt idx="744">
                  <c:v>31.321276595744688</c:v>
                </c:pt>
                <c:pt idx="745">
                  <c:v>28.966666666666651</c:v>
                </c:pt>
                <c:pt idx="746">
                  <c:v>30.987234042553194</c:v>
                </c:pt>
                <c:pt idx="747">
                  <c:v>28.548076923076927</c:v>
                </c:pt>
                <c:pt idx="748">
                  <c:v>32.310869565217395</c:v>
                </c:pt>
                <c:pt idx="749">
                  <c:v>30.050000000000008</c:v>
                </c:pt>
                <c:pt idx="750">
                  <c:v>28.701999999999998</c:v>
                </c:pt>
                <c:pt idx="751">
                  <c:v>28.29807692307692</c:v>
                </c:pt>
                <c:pt idx="752">
                  <c:v>33.827083333333313</c:v>
                </c:pt>
                <c:pt idx="753">
                  <c:v>30.581250000000001</c:v>
                </c:pt>
                <c:pt idx="754">
                  <c:v>28.908333333333342</c:v>
                </c:pt>
                <c:pt idx="755">
                  <c:v>29.575000000000028</c:v>
                </c:pt>
                <c:pt idx="756">
                  <c:v>34.64390243902438</c:v>
                </c:pt>
                <c:pt idx="757">
                  <c:v>28.684615384615363</c:v>
                </c:pt>
                <c:pt idx="758">
                  <c:v>36.749999999999993</c:v>
                </c:pt>
                <c:pt idx="759">
                  <c:v>32.936170212765973</c:v>
                </c:pt>
                <c:pt idx="760">
                  <c:v>34.118181818181839</c:v>
                </c:pt>
                <c:pt idx="761">
                  <c:v>28.144230769230738</c:v>
                </c:pt>
                <c:pt idx="762">
                  <c:v>29.599999999999984</c:v>
                </c:pt>
                <c:pt idx="763">
                  <c:v>35.117647058823536</c:v>
                </c:pt>
                <c:pt idx="764">
                  <c:v>28.960784313725497</c:v>
                </c:pt>
                <c:pt idx="765">
                  <c:v>37.340476190476302</c:v>
                </c:pt>
                <c:pt idx="766">
                  <c:v>29.3391304347826</c:v>
                </c:pt>
                <c:pt idx="767">
                  <c:v>30.600000000000005</c:v>
                </c:pt>
                <c:pt idx="768">
                  <c:v>38.293939393939404</c:v>
                </c:pt>
                <c:pt idx="769">
                  <c:v>28.333333333333332</c:v>
                </c:pt>
                <c:pt idx="770">
                  <c:v>27.690384615384616</c:v>
                </c:pt>
                <c:pt idx="771">
                  <c:v>28.298333333333346</c:v>
                </c:pt>
                <c:pt idx="772">
                  <c:v>28.960655737704908</c:v>
                </c:pt>
                <c:pt idx="773">
                  <c:v>26.518032786885318</c:v>
                </c:pt>
                <c:pt idx="774">
                  <c:v>28.158333333333339</c:v>
                </c:pt>
                <c:pt idx="775">
                  <c:v>30.198360655737709</c:v>
                </c:pt>
                <c:pt idx="776">
                  <c:v>29.091071428571414</c:v>
                </c:pt>
                <c:pt idx="777">
                  <c:v>30.48928571428571</c:v>
                </c:pt>
                <c:pt idx="778">
                  <c:v>31.702040816326583</c:v>
                </c:pt>
                <c:pt idx="779">
                  <c:v>27.163333333333348</c:v>
                </c:pt>
                <c:pt idx="780">
                  <c:v>32.014545454545569</c:v>
                </c:pt>
                <c:pt idx="781">
                  <c:v>28.684999999999992</c:v>
                </c:pt>
                <c:pt idx="782">
                  <c:v>25.87321428571429</c:v>
                </c:pt>
                <c:pt idx="783">
                  <c:v>30.039285714285679</c:v>
                </c:pt>
                <c:pt idx="784">
                  <c:v>28.244117647058825</c:v>
                </c:pt>
                <c:pt idx="785">
                  <c:v>27.590909090909129</c:v>
                </c:pt>
                <c:pt idx="786">
                  <c:v>30.362222222222307</c:v>
                </c:pt>
                <c:pt idx="787">
                  <c:v>26.517857142857142</c:v>
                </c:pt>
                <c:pt idx="788">
                  <c:v>25.950000000000056</c:v>
                </c:pt>
                <c:pt idx="789">
                  <c:v>26.378688524590164</c:v>
                </c:pt>
                <c:pt idx="790">
                  <c:v>27.119672131147539</c:v>
                </c:pt>
                <c:pt idx="791">
                  <c:v>29.442105263157895</c:v>
                </c:pt>
                <c:pt idx="792">
                  <c:v>29.249180327868952</c:v>
                </c:pt>
                <c:pt idx="793">
                  <c:v>29.924999999999979</c:v>
                </c:pt>
                <c:pt idx="794">
                  <c:v>29.61578947368421</c:v>
                </c:pt>
                <c:pt idx="795">
                  <c:v>30.908928571428572</c:v>
                </c:pt>
                <c:pt idx="796">
                  <c:v>32.919642857142854</c:v>
                </c:pt>
                <c:pt idx="797">
                  <c:v>28.984090909090881</c:v>
                </c:pt>
                <c:pt idx="798">
                  <c:v>28.143333333333281</c:v>
                </c:pt>
                <c:pt idx="799">
                  <c:v>29.819607843137259</c:v>
                </c:pt>
                <c:pt idx="800">
                  <c:v>30.452459016393554</c:v>
                </c:pt>
                <c:pt idx="801">
                  <c:v>26.335593220338982</c:v>
                </c:pt>
                <c:pt idx="802">
                  <c:v>29.953333333333411</c:v>
                </c:pt>
                <c:pt idx="803">
                  <c:v>27.258181818181889</c:v>
                </c:pt>
                <c:pt idx="804">
                  <c:v>36.361904761904853</c:v>
                </c:pt>
                <c:pt idx="805">
                  <c:v>29.342857142857149</c:v>
                </c:pt>
                <c:pt idx="806">
                  <c:v>30.175895765472323</c:v>
                </c:pt>
                <c:pt idx="807">
                  <c:v>25.957377049180327</c:v>
                </c:pt>
                <c:pt idx="808">
                  <c:v>28.45833333333329</c:v>
                </c:pt>
                <c:pt idx="809">
                  <c:v>25.899999999999991</c:v>
                </c:pt>
                <c:pt idx="810">
                  <c:v>32.108771929824577</c:v>
                </c:pt>
                <c:pt idx="811">
                  <c:v>36.263636363636387</c:v>
                </c:pt>
                <c:pt idx="812">
                  <c:v>26.942622950819672</c:v>
                </c:pt>
                <c:pt idx="813">
                  <c:v>26.508510638297864</c:v>
                </c:pt>
                <c:pt idx="814">
                  <c:v>27.073214285714275</c:v>
                </c:pt>
                <c:pt idx="815">
                  <c:v>32.076595744680837</c:v>
                </c:pt>
                <c:pt idx="816">
                  <c:v>33.942553191489367</c:v>
                </c:pt>
                <c:pt idx="817">
                  <c:v>28.826785714285716</c:v>
                </c:pt>
                <c:pt idx="818">
                  <c:v>26.608771929824545</c:v>
                </c:pt>
                <c:pt idx="819">
                  <c:v>27.321428571428573</c:v>
                </c:pt>
                <c:pt idx="820">
                  <c:v>29.629824561403538</c:v>
                </c:pt>
                <c:pt idx="821">
                  <c:v>28.210638297872336</c:v>
                </c:pt>
                <c:pt idx="822">
                  <c:v>27.814285714285688</c:v>
                </c:pt>
                <c:pt idx="823">
                  <c:v>27.929787234042529</c:v>
                </c:pt>
                <c:pt idx="824">
                  <c:v>29.102083333333383</c:v>
                </c:pt>
                <c:pt idx="825">
                  <c:v>26.338461538461534</c:v>
                </c:pt>
                <c:pt idx="826">
                  <c:v>29.779166666666654</c:v>
                </c:pt>
                <c:pt idx="827">
                  <c:v>26.328571428571415</c:v>
                </c:pt>
                <c:pt idx="828">
                  <c:v>29.034615384615392</c:v>
                </c:pt>
                <c:pt idx="829">
                  <c:v>25.2340425531915</c:v>
                </c:pt>
                <c:pt idx="830">
                  <c:v>27.825531914893581</c:v>
                </c:pt>
                <c:pt idx="831">
                  <c:v>27.090697674418596</c:v>
                </c:pt>
                <c:pt idx="832">
                  <c:v>28.566666666666624</c:v>
                </c:pt>
                <c:pt idx="833">
                  <c:v>27.989361702127646</c:v>
                </c:pt>
                <c:pt idx="834">
                  <c:v>33.17941176470589</c:v>
                </c:pt>
                <c:pt idx="835">
                  <c:v>32.404761904761905</c:v>
                </c:pt>
                <c:pt idx="836">
                  <c:v>25.562264150943399</c:v>
                </c:pt>
                <c:pt idx="837">
                  <c:v>30.578723404255307</c:v>
                </c:pt>
                <c:pt idx="838">
                  <c:v>31.004651162790708</c:v>
                </c:pt>
                <c:pt idx="839">
                  <c:v>29.031250000000014</c:v>
                </c:pt>
                <c:pt idx="840">
                  <c:v>40.961702127659578</c:v>
                </c:pt>
                <c:pt idx="841">
                  <c:v>27.589473684210546</c:v>
                </c:pt>
                <c:pt idx="842">
                  <c:v>31.176470588235293</c:v>
                </c:pt>
                <c:pt idx="843">
                  <c:v>28.332142857142923</c:v>
                </c:pt>
                <c:pt idx="844">
                  <c:v>32.574468085106453</c:v>
                </c:pt>
                <c:pt idx="845">
                  <c:v>32.003571428571526</c:v>
                </c:pt>
                <c:pt idx="846">
                  <c:v>28.163461538461572</c:v>
                </c:pt>
                <c:pt idx="847">
                  <c:v>34.37708333333341</c:v>
                </c:pt>
                <c:pt idx="848">
                  <c:v>31.361904761904785</c:v>
                </c:pt>
                <c:pt idx="849">
                  <c:v>30.861403508772003</c:v>
                </c:pt>
                <c:pt idx="850">
                  <c:v>30.983636363636425</c:v>
                </c:pt>
                <c:pt idx="851">
                  <c:v>29.555737704918098</c:v>
                </c:pt>
                <c:pt idx="852">
                  <c:v>33.964285714285758</c:v>
                </c:pt>
                <c:pt idx="853">
                  <c:v>35.623333333333413</c:v>
                </c:pt>
                <c:pt idx="854">
                  <c:v>30.071428571428651</c:v>
                </c:pt>
                <c:pt idx="855">
                  <c:v>34.451785714285805</c:v>
                </c:pt>
                <c:pt idx="856">
                  <c:v>29.949090909090998</c:v>
                </c:pt>
                <c:pt idx="857">
                  <c:v>34.0701754385966</c:v>
                </c:pt>
                <c:pt idx="858">
                  <c:v>36.863043478260813</c:v>
                </c:pt>
                <c:pt idx="859">
                  <c:v>25.598245614035008</c:v>
                </c:pt>
                <c:pt idx="860">
                  <c:v>25.51475409836058</c:v>
                </c:pt>
                <c:pt idx="861">
                  <c:v>26.584210526315708</c:v>
                </c:pt>
                <c:pt idx="862">
                  <c:v>27.066666666666727</c:v>
                </c:pt>
                <c:pt idx="863">
                  <c:v>26.879629629629683</c:v>
                </c:pt>
                <c:pt idx="864">
                  <c:v>25.910714285714331</c:v>
                </c:pt>
                <c:pt idx="865">
                  <c:v>26.285964912280743</c:v>
                </c:pt>
                <c:pt idx="866">
                  <c:v>24.3131147540984</c:v>
                </c:pt>
                <c:pt idx="867">
                  <c:v>25.567213114754018</c:v>
                </c:pt>
                <c:pt idx="868">
                  <c:v>28.766666666666609</c:v>
                </c:pt>
                <c:pt idx="869">
                  <c:v>24.58421052631585</c:v>
                </c:pt>
                <c:pt idx="870">
                  <c:v>24.96545454545462</c:v>
                </c:pt>
                <c:pt idx="871">
                  <c:v>24.046428571428642</c:v>
                </c:pt>
                <c:pt idx="872">
                  <c:v>27.525000000000063</c:v>
                </c:pt>
                <c:pt idx="873">
                  <c:v>26.829411764705799</c:v>
                </c:pt>
                <c:pt idx="874">
                  <c:v>23.776923076923012</c:v>
                </c:pt>
                <c:pt idx="875">
                  <c:v>25.814583333333278</c:v>
                </c:pt>
                <c:pt idx="876">
                  <c:v>25.453191489361767</c:v>
                </c:pt>
                <c:pt idx="877">
                  <c:v>29.443181818181746</c:v>
                </c:pt>
                <c:pt idx="878">
                  <c:v>24.657142857142826</c:v>
                </c:pt>
                <c:pt idx="879">
                  <c:v>26.559090909090973</c:v>
                </c:pt>
                <c:pt idx="880">
                  <c:v>25.115217391304412</c:v>
                </c:pt>
                <c:pt idx="881">
                  <c:v>23.689583333333275</c:v>
                </c:pt>
                <c:pt idx="882">
                  <c:v>31.242105263157974</c:v>
                </c:pt>
                <c:pt idx="883">
                  <c:v>33.967741935483936</c:v>
                </c:pt>
                <c:pt idx="884">
                  <c:v>23.832692307692316</c:v>
                </c:pt>
                <c:pt idx="885">
                  <c:v>26.09777777777785</c:v>
                </c:pt>
                <c:pt idx="886">
                  <c:v>27.311320754717034</c:v>
                </c:pt>
                <c:pt idx="887">
                  <c:v>31.312765957446842</c:v>
                </c:pt>
                <c:pt idx="888">
                  <c:v>31.878723404255371</c:v>
                </c:pt>
                <c:pt idx="889">
                  <c:v>27.285714285714281</c:v>
                </c:pt>
                <c:pt idx="890">
                  <c:v>26.504166666666595</c:v>
                </c:pt>
                <c:pt idx="891">
                  <c:v>32.360465116279173</c:v>
                </c:pt>
                <c:pt idx="892">
                  <c:v>28.137500000000088</c:v>
                </c:pt>
                <c:pt idx="893">
                  <c:v>26.420833333333345</c:v>
                </c:pt>
                <c:pt idx="894">
                  <c:v>27.852083333333411</c:v>
                </c:pt>
                <c:pt idx="895">
                  <c:v>30.862500000000097</c:v>
                </c:pt>
                <c:pt idx="896">
                  <c:v>28.458139534883696</c:v>
                </c:pt>
                <c:pt idx="897">
                  <c:v>28.555319148936203</c:v>
                </c:pt>
                <c:pt idx="898">
                  <c:v>28.183333333333412</c:v>
                </c:pt>
                <c:pt idx="899">
                  <c:v>26.57796610169498</c:v>
                </c:pt>
                <c:pt idx="900">
                  <c:v>24.395081967213049</c:v>
                </c:pt>
                <c:pt idx="901">
                  <c:v>27.783333333333392</c:v>
                </c:pt>
                <c:pt idx="902">
                  <c:v>29.308771929824644</c:v>
                </c:pt>
                <c:pt idx="903">
                  <c:v>27.177985948477691</c:v>
                </c:pt>
                <c:pt idx="904">
                  <c:v>31.57659574468094</c:v>
                </c:pt>
                <c:pt idx="905">
                  <c:v>28.190775681341794</c:v>
                </c:pt>
                <c:pt idx="906">
                  <c:v>27.152091254752925</c:v>
                </c:pt>
                <c:pt idx="907">
                  <c:v>25.669230769230833</c:v>
                </c:pt>
                <c:pt idx="908">
                  <c:v>28.43617021276604</c:v>
                </c:pt>
                <c:pt idx="909">
                  <c:v>26.615384615384698</c:v>
                </c:pt>
                <c:pt idx="910">
                  <c:v>30.040000000000084</c:v>
                </c:pt>
                <c:pt idx="914">
                  <c:v>26.544680851063905</c:v>
                </c:pt>
                <c:pt idx="915">
                  <c:v>25.367924528301941</c:v>
                </c:pt>
                <c:pt idx="916">
                  <c:v>29.188095238095315</c:v>
                </c:pt>
                <c:pt idx="917">
                  <c:v>23.6</c:v>
                </c:pt>
                <c:pt idx="918">
                  <c:v>29.334090909090992</c:v>
                </c:pt>
                <c:pt idx="919">
                  <c:v>30.182432432432488</c:v>
                </c:pt>
                <c:pt idx="920">
                  <c:v>31.372093023255836</c:v>
                </c:pt>
                <c:pt idx="921">
                  <c:v>26.583333333333346</c:v>
                </c:pt>
                <c:pt idx="923">
                  <c:v>25.89056603773588</c:v>
                </c:pt>
                <c:pt idx="924">
                  <c:v>24.473469387755099</c:v>
                </c:pt>
                <c:pt idx="925">
                  <c:v>29.075000000000077</c:v>
                </c:pt>
                <c:pt idx="926">
                  <c:v>28.412500000000083</c:v>
                </c:pt>
                <c:pt idx="927">
                  <c:v>40.269565217391381</c:v>
                </c:pt>
                <c:pt idx="928">
                  <c:v>31.731428571428648</c:v>
                </c:pt>
                <c:pt idx="931">
                  <c:v>25.330612244897996</c:v>
                </c:pt>
                <c:pt idx="932">
                  <c:v>26.75106382978727</c:v>
                </c:pt>
                <c:pt idx="933">
                  <c:v>36.086842105263116</c:v>
                </c:pt>
                <c:pt idx="934">
                  <c:v>29.523255813953416</c:v>
                </c:pt>
                <c:pt idx="935">
                  <c:v>31.64615384615383</c:v>
                </c:pt>
                <c:pt idx="936">
                  <c:v>25.964583333333291</c:v>
                </c:pt>
                <c:pt idx="937">
                  <c:v>25.652380952381016</c:v>
                </c:pt>
                <c:pt idx="938">
                  <c:v>25.624528301886862</c:v>
                </c:pt>
                <c:pt idx="939">
                  <c:v>29.986363636363659</c:v>
                </c:pt>
                <c:pt idx="940">
                  <c:v>28.897872340425614</c:v>
                </c:pt>
                <c:pt idx="941">
                  <c:v>32.704651162790618</c:v>
                </c:pt>
                <c:pt idx="942">
                  <c:v>30.378723404255254</c:v>
                </c:pt>
                <c:pt idx="943">
                  <c:v>29.268749999999994</c:v>
                </c:pt>
                <c:pt idx="944">
                  <c:v>24.762499999999925</c:v>
                </c:pt>
                <c:pt idx="945">
                  <c:v>28.857740585773975</c:v>
                </c:pt>
                <c:pt idx="946">
                  <c:v>38.490697674418477</c:v>
                </c:pt>
                <c:pt idx="947">
                  <c:v>29.009615384615334</c:v>
                </c:pt>
                <c:pt idx="948">
                  <c:v>27.061538461538383</c:v>
                </c:pt>
                <c:pt idx="949">
                  <c:v>32.334883720930137</c:v>
                </c:pt>
                <c:pt idx="950">
                  <c:v>28.173076923076835</c:v>
                </c:pt>
                <c:pt idx="951">
                  <c:v>28.173584905660288</c:v>
                </c:pt>
                <c:pt idx="952">
                  <c:v>28.681249999999917</c:v>
                </c:pt>
                <c:pt idx="953">
                  <c:v>29.149999999999903</c:v>
                </c:pt>
                <c:pt idx="954">
                  <c:v>27.670588235294034</c:v>
                </c:pt>
                <c:pt idx="955">
                  <c:v>34.074418604651058</c:v>
                </c:pt>
                <c:pt idx="956">
                  <c:v>26.241509433962186</c:v>
                </c:pt>
                <c:pt idx="957">
                  <c:v>27.991489361702055</c:v>
                </c:pt>
                <c:pt idx="958">
                  <c:v>29.895652173912957</c:v>
                </c:pt>
                <c:pt idx="959">
                  <c:v>29.061538461538369</c:v>
                </c:pt>
                <c:pt idx="960">
                  <c:v>32.087234042553085</c:v>
                </c:pt>
                <c:pt idx="961">
                  <c:v>32.464583333333245</c:v>
                </c:pt>
                <c:pt idx="962">
                  <c:v>27.48333333333326</c:v>
                </c:pt>
                <c:pt idx="963">
                  <c:v>25.96428571428579</c:v>
                </c:pt>
                <c:pt idx="964">
                  <c:v>28.011538461538478</c:v>
                </c:pt>
                <c:pt idx="965">
                  <c:v>23.874999999999957</c:v>
                </c:pt>
                <c:pt idx="966">
                  <c:v>24.888461538461499</c:v>
                </c:pt>
                <c:pt idx="967">
                  <c:v>26.208333333333247</c:v>
                </c:pt>
                <c:pt idx="968">
                  <c:v>28.84583333333336</c:v>
                </c:pt>
                <c:pt idx="969">
                  <c:v>22.130232558139479</c:v>
                </c:pt>
                <c:pt idx="970">
                  <c:v>25.541666666666696</c:v>
                </c:pt>
                <c:pt idx="971">
                  <c:v>29.717857142857149</c:v>
                </c:pt>
                <c:pt idx="972">
                  <c:v>23.004166666666595</c:v>
                </c:pt>
                <c:pt idx="973">
                  <c:v>27.922916666666708</c:v>
                </c:pt>
                <c:pt idx="974">
                  <c:v>25.527659574468146</c:v>
                </c:pt>
                <c:pt idx="975">
                  <c:v>23.117021276595807</c:v>
                </c:pt>
                <c:pt idx="976">
                  <c:v>23.360465116279137</c:v>
                </c:pt>
                <c:pt idx="977">
                  <c:v>22.395454545454609</c:v>
                </c:pt>
                <c:pt idx="978">
                  <c:v>23.192857142857086</c:v>
                </c:pt>
                <c:pt idx="979">
                  <c:v>22.410638297872275</c:v>
                </c:pt>
                <c:pt idx="980">
                  <c:v>20.263461538461527</c:v>
                </c:pt>
                <c:pt idx="981">
                  <c:v>22.299999999999965</c:v>
                </c:pt>
                <c:pt idx="983">
                  <c:v>23.15531914893614</c:v>
                </c:pt>
                <c:pt idx="984">
                  <c:v>23.262499999999935</c:v>
                </c:pt>
                <c:pt idx="985">
                  <c:v>24.178723404255258</c:v>
                </c:pt>
                <c:pt idx="986">
                  <c:v>27.865789473684146</c:v>
                </c:pt>
                <c:pt idx="988">
                  <c:v>23.086538461538392</c:v>
                </c:pt>
                <c:pt idx="989">
                  <c:v>25.30232558139528</c:v>
                </c:pt>
                <c:pt idx="990">
                  <c:v>30.286046511627809</c:v>
                </c:pt>
                <c:pt idx="991">
                  <c:v>25.854166666666675</c:v>
                </c:pt>
                <c:pt idx="993">
                  <c:v>23.557446808510566</c:v>
                </c:pt>
                <c:pt idx="994">
                  <c:v>27.379999999999953</c:v>
                </c:pt>
                <c:pt idx="995">
                  <c:v>24.197916666666732</c:v>
                </c:pt>
                <c:pt idx="996">
                  <c:v>25.382608695652202</c:v>
                </c:pt>
                <c:pt idx="997">
                  <c:v>24.727083333333308</c:v>
                </c:pt>
                <c:pt idx="998">
                  <c:v>22.578846153846129</c:v>
                </c:pt>
                <c:pt idx="999">
                  <c:v>28.3857142857143</c:v>
                </c:pt>
                <c:pt idx="1000">
                  <c:v>27.840816326530646</c:v>
                </c:pt>
                <c:pt idx="1001">
                  <c:v>24.841304347826</c:v>
                </c:pt>
                <c:pt idx="1002">
                  <c:v>27.740540540540621</c:v>
                </c:pt>
                <c:pt idx="1003">
                  <c:v>22.592156862745099</c:v>
                </c:pt>
                <c:pt idx="1004">
                  <c:v>22.955769230769228</c:v>
                </c:pt>
                <c:pt idx="1005">
                  <c:v>32.432432432432435</c:v>
                </c:pt>
                <c:pt idx="1006">
                  <c:v>24.099999999999998</c:v>
                </c:pt>
                <c:pt idx="1008">
                  <c:v>24.898076923076896</c:v>
                </c:pt>
                <c:pt idx="1009">
                  <c:v>23.463333333333324</c:v>
                </c:pt>
                <c:pt idx="1010">
                  <c:v>26.162790697674438</c:v>
                </c:pt>
                <c:pt idx="1011">
                  <c:v>30.815789473684248</c:v>
                </c:pt>
                <c:pt idx="1018">
                  <c:v>26.781818181818188</c:v>
                </c:pt>
                <c:pt idx="1019">
                  <c:v>24.208333333333357</c:v>
                </c:pt>
                <c:pt idx="1020">
                  <c:v>26.433333333333252</c:v>
                </c:pt>
                <c:pt idx="1021">
                  <c:v>24.146666666666668</c:v>
                </c:pt>
                <c:pt idx="1022">
                  <c:v>25.905882352941166</c:v>
                </c:pt>
                <c:pt idx="1023">
                  <c:v>26.843137254901976</c:v>
                </c:pt>
                <c:pt idx="1024">
                  <c:v>24.465217391304385</c:v>
                </c:pt>
                <c:pt idx="1025">
                  <c:v>28.579069767441883</c:v>
                </c:pt>
                <c:pt idx="1026">
                  <c:v>24.330232558139564</c:v>
                </c:pt>
                <c:pt idx="1028">
                  <c:v>25.130769230769221</c:v>
                </c:pt>
                <c:pt idx="1029">
                  <c:v>26.474468085106388</c:v>
                </c:pt>
                <c:pt idx="1030">
                  <c:v>28.616666666666685</c:v>
                </c:pt>
                <c:pt idx="1031">
                  <c:v>28.668085106382897</c:v>
                </c:pt>
                <c:pt idx="1033">
                  <c:v>28.668085106382897</c:v>
                </c:pt>
                <c:pt idx="1034">
                  <c:v>22.543589743589727</c:v>
                </c:pt>
                <c:pt idx="1035">
                  <c:v>30.137209302325576</c:v>
                </c:pt>
                <c:pt idx="1036">
                  <c:v>24.397872340425561</c:v>
                </c:pt>
                <c:pt idx="1038">
                  <c:v>25.164092664092713</c:v>
                </c:pt>
                <c:pt idx="1039">
                  <c:v>24.754545454545429</c:v>
                </c:pt>
                <c:pt idx="1040">
                  <c:v>26.604347826086979</c:v>
                </c:pt>
                <c:pt idx="1041">
                  <c:v>23.115686274509734</c:v>
                </c:pt>
                <c:pt idx="1042">
                  <c:v>23.685106382978763</c:v>
                </c:pt>
                <c:pt idx="1043">
                  <c:v>24.265384615384626</c:v>
                </c:pt>
                <c:pt idx="1044">
                  <c:v>22.975471698113154</c:v>
                </c:pt>
                <c:pt idx="1045">
                  <c:v>30.320930232558155</c:v>
                </c:pt>
                <c:pt idx="1046">
                  <c:v>26.922916666666719</c:v>
                </c:pt>
                <c:pt idx="1048">
                  <c:v>23.333962264150944</c:v>
                </c:pt>
                <c:pt idx="1049">
                  <c:v>22.322641509434007</c:v>
                </c:pt>
                <c:pt idx="1050">
                  <c:v>25.327450980392179</c:v>
                </c:pt>
                <c:pt idx="1051">
                  <c:v>24.444444444444368</c:v>
                </c:pt>
                <c:pt idx="1052">
                  <c:v>29.402325581395363</c:v>
                </c:pt>
                <c:pt idx="1053">
                  <c:v>25.829787234042545</c:v>
                </c:pt>
                <c:pt idx="1054">
                  <c:v>12.95905694967376</c:v>
                </c:pt>
                <c:pt idx="1055">
                  <c:v>23.0487653555031</c:v>
                </c:pt>
                <c:pt idx="1056">
                  <c:v>24.097897709444542</c:v>
                </c:pt>
                <c:pt idx="1057">
                  <c:v>21.216022286003668</c:v>
                </c:pt>
                <c:pt idx="1058">
                  <c:v>23.869759178076944</c:v>
                </c:pt>
                <c:pt idx="1059">
                  <c:v>29.818281938326074</c:v>
                </c:pt>
                <c:pt idx="1060">
                  <c:v>23.808154580481926</c:v>
                </c:pt>
                <c:pt idx="1061">
                  <c:v>22.429388254642113</c:v>
                </c:pt>
                <c:pt idx="1062">
                  <c:v>28.029280567310984</c:v>
                </c:pt>
                <c:pt idx="1063">
                  <c:v>30.388395551340693</c:v>
                </c:pt>
                <c:pt idx="1064">
                  <c:v>23.805347107169496</c:v>
                </c:pt>
                <c:pt idx="1065">
                  <c:v>22.300535663941311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B-4B10-8B1D-5EDEF6500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86136"/>
        <c:axId val="773087120"/>
      </c:lineChart>
      <c:lineChart>
        <c:grouping val="standard"/>
        <c:varyColors val="0"/>
        <c:ser>
          <c:idx val="1"/>
          <c:order val="1"/>
          <c:tx>
            <c:strRef>
              <c:f>'Fines '!$F$1</c:f>
              <c:strCache>
                <c:ptCount val="1"/>
                <c:pt idx="0">
                  <c:v>Fines / Sable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val>
            <c:numRef>
              <c:f>'Fines '!$F$3:$F$2991</c:f>
              <c:numCache>
                <c:formatCode>0.00</c:formatCode>
                <c:ptCount val="2989"/>
                <c:pt idx="0">
                  <c:v>3.9460744650392785</c:v>
                </c:pt>
                <c:pt idx="1">
                  <c:v>4.0018962652312027</c:v>
                </c:pt>
                <c:pt idx="2">
                  <c:v>3.9519640919697308</c:v>
                </c:pt>
                <c:pt idx="3">
                  <c:v>3.9075777843221364</c:v>
                </c:pt>
                <c:pt idx="4">
                  <c:v>3.9585393490882672</c:v>
                </c:pt>
                <c:pt idx="5">
                  <c:v>3.9206810332661304</c:v>
                </c:pt>
                <c:pt idx="6">
                  <c:v>3.894509165934251</c:v>
                </c:pt>
                <c:pt idx="7">
                  <c:v>3.987444228035613</c:v>
                </c:pt>
                <c:pt idx="8">
                  <c:v>4.0263191193217791</c:v>
                </c:pt>
                <c:pt idx="9">
                  <c:v>4.0462324516521866</c:v>
                </c:pt>
                <c:pt idx="10">
                  <c:v>3.9833370636752665</c:v>
                </c:pt>
                <c:pt idx="11">
                  <c:v>3.8954778547029076</c:v>
                </c:pt>
                <c:pt idx="12">
                  <c:v>3.709391948854301</c:v>
                </c:pt>
                <c:pt idx="13">
                  <c:v>3.698090281424562</c:v>
                </c:pt>
                <c:pt idx="14">
                  <c:v>3.6480686695279099</c:v>
                </c:pt>
                <c:pt idx="15">
                  <c:v>3.6547052016899522</c:v>
                </c:pt>
                <c:pt idx="16">
                  <c:v>3.7066640799301718</c:v>
                </c:pt>
                <c:pt idx="17">
                  <c:v>4.0057333616157367</c:v>
                </c:pt>
                <c:pt idx="18">
                  <c:v>3.918883349792313</c:v>
                </c:pt>
                <c:pt idx="19">
                  <c:v>3.8613137639926109</c:v>
                </c:pt>
                <c:pt idx="20">
                  <c:v>3.9665705073816446</c:v>
                </c:pt>
                <c:pt idx="21">
                  <c:v>3.8861498442273525</c:v>
                </c:pt>
                <c:pt idx="22">
                  <c:v>3.9553945863515096</c:v>
                </c:pt>
                <c:pt idx="23">
                  <c:v>3.6320252470235044</c:v>
                </c:pt>
                <c:pt idx="24">
                  <c:v>3.6863900351241563</c:v>
                </c:pt>
                <c:pt idx="25">
                  <c:v>3.7386066344533622</c:v>
                </c:pt>
                <c:pt idx="26">
                  <c:v>3.6848227948365571</c:v>
                </c:pt>
                <c:pt idx="27">
                  <c:v>3.575021342564777</c:v>
                </c:pt>
                <c:pt idx="28">
                  <c:v>3.5840842022098496</c:v>
                </c:pt>
                <c:pt idx="29">
                  <c:v>3.5875055944985297</c:v>
                </c:pt>
                <c:pt idx="30">
                  <c:v>3.5970219722796868</c:v>
                </c:pt>
                <c:pt idx="31">
                  <c:v>3.5932684088021922</c:v>
                </c:pt>
                <c:pt idx="32">
                  <c:v>3.586523547806165</c:v>
                </c:pt>
                <c:pt idx="33">
                  <c:v>3.5565300651736163</c:v>
                </c:pt>
                <c:pt idx="34">
                  <c:v>3.6323054478347205</c:v>
                </c:pt>
                <c:pt idx="35">
                  <c:v>3.9566849852541983</c:v>
                </c:pt>
                <c:pt idx="36">
                  <c:v>3.9647646155078897</c:v>
                </c:pt>
                <c:pt idx="37">
                  <c:v>3.6858952288953821</c:v>
                </c:pt>
                <c:pt idx="38">
                  <c:v>3.9594478568126359</c:v>
                </c:pt>
                <c:pt idx="39">
                  <c:v>3.5442550972712832</c:v>
                </c:pt>
                <c:pt idx="40">
                  <c:v>3.9020825147347686</c:v>
                </c:pt>
                <c:pt idx="41">
                  <c:v>4.1570033901664134</c:v>
                </c:pt>
                <c:pt idx="42">
                  <c:v>4.1694742143003882</c:v>
                </c:pt>
                <c:pt idx="43">
                  <c:v>4.0344968598415489</c:v>
                </c:pt>
                <c:pt idx="44">
                  <c:v>3.7253513928900008</c:v>
                </c:pt>
                <c:pt idx="45">
                  <c:v>3.2744073925271193</c:v>
                </c:pt>
                <c:pt idx="46">
                  <c:v>3.3747596541664793</c:v>
                </c:pt>
                <c:pt idx="47">
                  <c:v>3.2732385602874303</c:v>
                </c:pt>
                <c:pt idx="48">
                  <c:v>3.2549851950842434</c:v>
                </c:pt>
                <c:pt idx="49">
                  <c:v>3.3646200617131745</c:v>
                </c:pt>
                <c:pt idx="50">
                  <c:v>3.4297411808235188</c:v>
                </c:pt>
                <c:pt idx="51">
                  <c:v>3.4074532990343469</c:v>
                </c:pt>
                <c:pt idx="52">
                  <c:v>3.5420725795496195</c:v>
                </c:pt>
                <c:pt idx="53">
                  <c:v>3.4177564302318513</c:v>
                </c:pt>
                <c:pt idx="54">
                  <c:v>3.608796063861833</c:v>
                </c:pt>
                <c:pt idx="55">
                  <c:v>3.3696161121115309</c:v>
                </c:pt>
                <c:pt idx="56">
                  <c:v>3.5870720884186102</c:v>
                </c:pt>
                <c:pt idx="57">
                  <c:v>3.2284304047384009</c:v>
                </c:pt>
                <c:pt idx="58">
                  <c:v>3.1662887440888117</c:v>
                </c:pt>
                <c:pt idx="59">
                  <c:v>3.2012184686997265</c:v>
                </c:pt>
                <c:pt idx="60">
                  <c:v>3.1078271318341537</c:v>
                </c:pt>
                <c:pt idx="61">
                  <c:v>3.1460574943754684</c:v>
                </c:pt>
                <c:pt idx="62">
                  <c:v>3.4238735994281946</c:v>
                </c:pt>
                <c:pt idx="63">
                  <c:v>3.6605701325174773</c:v>
                </c:pt>
                <c:pt idx="64">
                  <c:v>3.5635935577077396</c:v>
                </c:pt>
                <c:pt idx="65">
                  <c:v>3.3464872826917338</c:v>
                </c:pt>
                <c:pt idx="66">
                  <c:v>3.165829676372133</c:v>
                </c:pt>
                <c:pt idx="67">
                  <c:v>3.1085342712522923</c:v>
                </c:pt>
                <c:pt idx="68">
                  <c:v>3.1119265034955301</c:v>
                </c:pt>
                <c:pt idx="69">
                  <c:v>3.1395537014726771</c:v>
                </c:pt>
                <c:pt idx="70">
                  <c:v>3.1293759406635533</c:v>
                </c:pt>
                <c:pt idx="71">
                  <c:v>3.4379988352160851</c:v>
                </c:pt>
                <c:pt idx="72">
                  <c:v>3.7746169635727083</c:v>
                </c:pt>
                <c:pt idx="73">
                  <c:v>3.6251971816173993</c:v>
                </c:pt>
                <c:pt idx="74">
                  <c:v>3.1935881407074724</c:v>
                </c:pt>
                <c:pt idx="75">
                  <c:v>3.4525954159026844</c:v>
                </c:pt>
                <c:pt idx="76">
                  <c:v>3.6652677826767079</c:v>
                </c:pt>
                <c:pt idx="77">
                  <c:v>3.6544731610338097</c:v>
                </c:pt>
                <c:pt idx="78">
                  <c:v>3.9615371263928987</c:v>
                </c:pt>
                <c:pt idx="79">
                  <c:v>3.7138475652706306</c:v>
                </c:pt>
                <c:pt idx="80">
                  <c:v>2.7125698755495073</c:v>
                </c:pt>
                <c:pt idx="81">
                  <c:v>2.5459027668196046</c:v>
                </c:pt>
                <c:pt idx="82">
                  <c:v>3.4364306922124559</c:v>
                </c:pt>
                <c:pt idx="83">
                  <c:v>3.8258969914278254</c:v>
                </c:pt>
                <c:pt idx="84">
                  <c:v>3.8852340036991078</c:v>
                </c:pt>
                <c:pt idx="85">
                  <c:v>3.971531249108156</c:v>
                </c:pt>
                <c:pt idx="86">
                  <c:v>3.8016354999699349</c:v>
                </c:pt>
                <c:pt idx="87">
                  <c:v>3.9992735459230464</c:v>
                </c:pt>
                <c:pt idx="88">
                  <c:v>3.7679927352821885</c:v>
                </c:pt>
                <c:pt idx="89">
                  <c:v>3.689968392655361</c:v>
                </c:pt>
                <c:pt idx="90">
                  <c:v>3.9655169162831125</c:v>
                </c:pt>
                <c:pt idx="91">
                  <c:v>3.9380375329937518</c:v>
                </c:pt>
                <c:pt idx="92">
                  <c:v>3.9374900909918948</c:v>
                </c:pt>
                <c:pt idx="93">
                  <c:v>1.7402315148775713</c:v>
                </c:pt>
                <c:pt idx="94">
                  <c:v>2.6832594613024212</c:v>
                </c:pt>
                <c:pt idx="95">
                  <c:v>2.17576539705717</c:v>
                </c:pt>
                <c:pt idx="96">
                  <c:v>1.2714726426939553</c:v>
                </c:pt>
                <c:pt idx="97">
                  <c:v>1.9254945477893499</c:v>
                </c:pt>
                <c:pt idx="98">
                  <c:v>3.0399156924370772</c:v>
                </c:pt>
                <c:pt idx="99">
                  <c:v>3.6833855799373163</c:v>
                </c:pt>
                <c:pt idx="100">
                  <c:v>3.7814353847868971</c:v>
                </c:pt>
                <c:pt idx="101">
                  <c:v>3.3034170931291889</c:v>
                </c:pt>
                <c:pt idx="102">
                  <c:v>3.8108460001979791</c:v>
                </c:pt>
                <c:pt idx="103">
                  <c:v>3.566522646985431</c:v>
                </c:pt>
                <c:pt idx="104">
                  <c:v>3.5083290559094298</c:v>
                </c:pt>
                <c:pt idx="105">
                  <c:v>3.7907421665383572</c:v>
                </c:pt>
                <c:pt idx="106">
                  <c:v>3.6463394729242689</c:v>
                </c:pt>
                <c:pt idx="107">
                  <c:v>3.4238918421650211</c:v>
                </c:pt>
                <c:pt idx="108">
                  <c:v>3.1292870314266445</c:v>
                </c:pt>
                <c:pt idx="109">
                  <c:v>3.3651526395539566</c:v>
                </c:pt>
                <c:pt idx="110">
                  <c:v>3.412058846191651</c:v>
                </c:pt>
                <c:pt idx="111">
                  <c:v>3.2212058364112206</c:v>
                </c:pt>
                <c:pt idx="112">
                  <c:v>3.1462062098837422</c:v>
                </c:pt>
                <c:pt idx="113">
                  <c:v>3.3862301201756537</c:v>
                </c:pt>
                <c:pt idx="114">
                  <c:v>3.4093458826863787</c:v>
                </c:pt>
                <c:pt idx="115">
                  <c:v>3.7076853245419157</c:v>
                </c:pt>
                <c:pt idx="116">
                  <c:v>3.571373772896469</c:v>
                </c:pt>
                <c:pt idx="117">
                  <c:v>3.4515955745215083</c:v>
                </c:pt>
                <c:pt idx="118">
                  <c:v>3.5117963018712541</c:v>
                </c:pt>
                <c:pt idx="119">
                  <c:v>3.6715173286583491</c:v>
                </c:pt>
                <c:pt idx="120">
                  <c:v>3.7408486670716847</c:v>
                </c:pt>
                <c:pt idx="121">
                  <c:v>3.75482333429209</c:v>
                </c:pt>
                <c:pt idx="122">
                  <c:v>3.9919358951258408</c:v>
                </c:pt>
                <c:pt idx="123">
                  <c:v>3.8324066097580189</c:v>
                </c:pt>
                <c:pt idx="124">
                  <c:v>3.5524481617006449</c:v>
                </c:pt>
                <c:pt idx="125">
                  <c:v>3.0250994082765783</c:v>
                </c:pt>
                <c:pt idx="126">
                  <c:v>3.5968671897109603</c:v>
                </c:pt>
                <c:pt idx="127">
                  <c:v>3.45347370890642</c:v>
                </c:pt>
                <c:pt idx="128">
                  <c:v>3.3367185953079055</c:v>
                </c:pt>
                <c:pt idx="129">
                  <c:v>3.7529070302576595</c:v>
                </c:pt>
                <c:pt idx="130">
                  <c:v>3.8483339851216591</c:v>
                </c:pt>
                <c:pt idx="131">
                  <c:v>3.6723315284404778</c:v>
                </c:pt>
                <c:pt idx="132">
                  <c:v>3.7176546050155692</c:v>
                </c:pt>
                <c:pt idx="133">
                  <c:v>3.5867146036637645</c:v>
                </c:pt>
                <c:pt idx="134">
                  <c:v>3.5924775346485229</c:v>
                </c:pt>
                <c:pt idx="135">
                  <c:v>3.5917087502551022</c:v>
                </c:pt>
                <c:pt idx="136">
                  <c:v>2.8748403907292657</c:v>
                </c:pt>
                <c:pt idx="137">
                  <c:v>3.12504212404014</c:v>
                </c:pt>
                <c:pt idx="138">
                  <c:v>3.8967403141107888</c:v>
                </c:pt>
                <c:pt idx="139">
                  <c:v>3.818031368714033</c:v>
                </c:pt>
                <c:pt idx="140">
                  <c:v>3.9328352148136103</c:v>
                </c:pt>
                <c:pt idx="141">
                  <c:v>3.368020376665303</c:v>
                </c:pt>
                <c:pt idx="142">
                  <c:v>3.952965742444488</c:v>
                </c:pt>
                <c:pt idx="143">
                  <c:v>4.1768666234029856</c:v>
                </c:pt>
                <c:pt idx="144">
                  <c:v>3.8523856300361392</c:v>
                </c:pt>
                <c:pt idx="145">
                  <c:v>4.288837111890679</c:v>
                </c:pt>
                <c:pt idx="146">
                  <c:v>4.105338087630849</c:v>
                </c:pt>
                <c:pt idx="147">
                  <c:v>4.2251047245347078</c:v>
                </c:pt>
                <c:pt idx="148">
                  <c:v>3.6189374044895479</c:v>
                </c:pt>
                <c:pt idx="149">
                  <c:v>4.3976069030363218</c:v>
                </c:pt>
                <c:pt idx="150">
                  <c:v>4.121343173663031</c:v>
                </c:pt>
                <c:pt idx="151">
                  <c:v>3.6738608822470415</c:v>
                </c:pt>
                <c:pt idx="152">
                  <c:v>3.4597146983958527</c:v>
                </c:pt>
                <c:pt idx="153">
                  <c:v>4.3143466877873751</c:v>
                </c:pt>
                <c:pt idx="154">
                  <c:v>4.4384049978381395</c:v>
                </c:pt>
                <c:pt idx="155">
                  <c:v>4.4178887713703761</c:v>
                </c:pt>
                <c:pt idx="156">
                  <c:v>4.5464785167373138</c:v>
                </c:pt>
                <c:pt idx="157">
                  <c:v>4.5305479443657708</c:v>
                </c:pt>
                <c:pt idx="158">
                  <c:v>3.3780134531349741</c:v>
                </c:pt>
                <c:pt idx="159">
                  <c:v>4.038815280850943</c:v>
                </c:pt>
                <c:pt idx="160">
                  <c:v>3.841192228666539</c:v>
                </c:pt>
                <c:pt idx="161">
                  <c:v>4.0570811836096592</c:v>
                </c:pt>
                <c:pt idx="162">
                  <c:v>3.3971655493683155</c:v>
                </c:pt>
                <c:pt idx="163">
                  <c:v>4.3115496181893658</c:v>
                </c:pt>
                <c:pt idx="164">
                  <c:v>4.5977315580867195</c:v>
                </c:pt>
                <c:pt idx="165">
                  <c:v>4.0240978099675884</c:v>
                </c:pt>
                <c:pt idx="166">
                  <c:v>3.5125995138021553</c:v>
                </c:pt>
                <c:pt idx="167">
                  <c:v>3.9753947361395121</c:v>
                </c:pt>
                <c:pt idx="168">
                  <c:v>3.4943674600056012</c:v>
                </c:pt>
                <c:pt idx="169">
                  <c:v>3.4450162798025419</c:v>
                </c:pt>
                <c:pt idx="170">
                  <c:v>3.0970136812741038</c:v>
                </c:pt>
                <c:pt idx="171">
                  <c:v>3.3210450026821277</c:v>
                </c:pt>
                <c:pt idx="172">
                  <c:v>3.2297197950641436</c:v>
                </c:pt>
                <c:pt idx="173">
                  <c:v>3.0966774893930653</c:v>
                </c:pt>
                <c:pt idx="174">
                  <c:v>0.12604449918840913</c:v>
                </c:pt>
                <c:pt idx="175">
                  <c:v>1.2343235328450854</c:v>
                </c:pt>
                <c:pt idx="176">
                  <c:v>1.4979403320434401</c:v>
                </c:pt>
                <c:pt idx="177">
                  <c:v>3.1738072645671278</c:v>
                </c:pt>
                <c:pt idx="178">
                  <c:v>3.6167497411447371</c:v>
                </c:pt>
                <c:pt idx="179">
                  <c:v>3.3390117861858726</c:v>
                </c:pt>
                <c:pt idx="180">
                  <c:v>4.0750869284222562</c:v>
                </c:pt>
                <c:pt idx="181">
                  <c:v>3.5055604638204261</c:v>
                </c:pt>
                <c:pt idx="182">
                  <c:v>3.3791279119378825</c:v>
                </c:pt>
                <c:pt idx="183">
                  <c:v>3.3868945650821605</c:v>
                </c:pt>
                <c:pt idx="184">
                  <c:v>2.132389900630244</c:v>
                </c:pt>
                <c:pt idx="185">
                  <c:v>4.2111595048461732</c:v>
                </c:pt>
                <c:pt idx="186">
                  <c:v>4.2390509922977531</c:v>
                </c:pt>
                <c:pt idx="187">
                  <c:v>4.2929298259315001</c:v>
                </c:pt>
                <c:pt idx="188">
                  <c:v>4.2216871952160586</c:v>
                </c:pt>
                <c:pt idx="189">
                  <c:v>4.274354886210153</c:v>
                </c:pt>
                <c:pt idx="190">
                  <c:v>4.2672060533287581</c:v>
                </c:pt>
                <c:pt idx="191">
                  <c:v>4.3262088951303266</c:v>
                </c:pt>
                <c:pt idx="192">
                  <c:v>4.2163541608389954</c:v>
                </c:pt>
                <c:pt idx="193">
                  <c:v>4.0101850103217602</c:v>
                </c:pt>
                <c:pt idx="194">
                  <c:v>3.4091811228047462</c:v>
                </c:pt>
                <c:pt idx="195">
                  <c:v>3.4245133557128637</c:v>
                </c:pt>
                <c:pt idx="196">
                  <c:v>4.0253754400182347</c:v>
                </c:pt>
                <c:pt idx="197">
                  <c:v>3.2743613046551596</c:v>
                </c:pt>
                <c:pt idx="198">
                  <c:v>3.101717128554272</c:v>
                </c:pt>
                <c:pt idx="199">
                  <c:v>3.2666188628311117</c:v>
                </c:pt>
                <c:pt idx="200">
                  <c:v>3.3074349725942307</c:v>
                </c:pt>
                <c:pt idx="201">
                  <c:v>3.3637449206635464</c:v>
                </c:pt>
                <c:pt idx="202">
                  <c:v>3.4553797801774224</c:v>
                </c:pt>
                <c:pt idx="203">
                  <c:v>4.1791801756676605</c:v>
                </c:pt>
                <c:pt idx="204">
                  <c:v>3.4324540298274138</c:v>
                </c:pt>
                <c:pt idx="205">
                  <c:v>3.544273449630102</c:v>
                </c:pt>
                <c:pt idx="206">
                  <c:v>3.5570152898178318</c:v>
                </c:pt>
                <c:pt idx="207">
                  <c:v>3.5241395159722098</c:v>
                </c:pt>
                <c:pt idx="208">
                  <c:v>3.4265521148123974</c:v>
                </c:pt>
                <c:pt idx="209">
                  <c:v>3.6248995426088295</c:v>
                </c:pt>
                <c:pt idx="210">
                  <c:v>2.9029734351726861</c:v>
                </c:pt>
                <c:pt idx="211">
                  <c:v>3.5820691072223578</c:v>
                </c:pt>
                <c:pt idx="212">
                  <c:v>3.9710406190116014</c:v>
                </c:pt>
                <c:pt idx="213">
                  <c:v>3.9826476350405824</c:v>
                </c:pt>
                <c:pt idx="214">
                  <c:v>4.0533573245211869</c:v>
                </c:pt>
                <c:pt idx="215">
                  <c:v>4.0605174546681395</c:v>
                </c:pt>
                <c:pt idx="216">
                  <c:v>3.4404714406268062</c:v>
                </c:pt>
                <c:pt idx="217">
                  <c:v>3.5327016457495199</c:v>
                </c:pt>
                <c:pt idx="218">
                  <c:v>3.6609590779853884</c:v>
                </c:pt>
                <c:pt idx="219">
                  <c:v>3.742667821506795</c:v>
                </c:pt>
                <c:pt idx="220">
                  <c:v>3.6473468039255525</c:v>
                </c:pt>
                <c:pt idx="221">
                  <c:v>3.415583637779243</c:v>
                </c:pt>
                <c:pt idx="222">
                  <c:v>3.5412876761191328</c:v>
                </c:pt>
                <c:pt idx="223">
                  <c:v>2.9783636984946362</c:v>
                </c:pt>
                <c:pt idx="224">
                  <c:v>3.5287975593904242</c:v>
                </c:pt>
                <c:pt idx="225">
                  <c:v>3.2376490991606683</c:v>
                </c:pt>
                <c:pt idx="226">
                  <c:v>3.3490387591567137</c:v>
                </c:pt>
                <c:pt idx="227">
                  <c:v>3.375157888860191</c:v>
                </c:pt>
                <c:pt idx="228">
                  <c:v>3.5978739118633043</c:v>
                </c:pt>
                <c:pt idx="229">
                  <c:v>3.5144507822924669</c:v>
                </c:pt>
                <c:pt idx="230">
                  <c:v>3.4123226347823699</c:v>
                </c:pt>
                <c:pt idx="231">
                  <c:v>3.5050180689444681</c:v>
                </c:pt>
                <c:pt idx="232">
                  <c:v>3.4685338161065635</c:v>
                </c:pt>
                <c:pt idx="233">
                  <c:v>3.3114543502042357</c:v>
                </c:pt>
                <c:pt idx="234">
                  <c:v>3.8344540505923788</c:v>
                </c:pt>
                <c:pt idx="235">
                  <c:v>3.5187671577736057</c:v>
                </c:pt>
                <c:pt idx="236">
                  <c:v>3.2439596869602707</c:v>
                </c:pt>
                <c:pt idx="237">
                  <c:v>3.2265431097168933</c:v>
                </c:pt>
                <c:pt idx="238">
                  <c:v>3.5876469700503475</c:v>
                </c:pt>
                <c:pt idx="239">
                  <c:v>3.2505948801087858</c:v>
                </c:pt>
                <c:pt idx="240">
                  <c:v>3.7089466936253048</c:v>
                </c:pt>
                <c:pt idx="241">
                  <c:v>3.4473975552983194</c:v>
                </c:pt>
                <c:pt idx="242">
                  <c:v>3.5490984424973315</c:v>
                </c:pt>
                <c:pt idx="243">
                  <c:v>3.5200335640864253</c:v>
                </c:pt>
                <c:pt idx="244">
                  <c:v>3.5520021168284748</c:v>
                </c:pt>
                <c:pt idx="245">
                  <c:v>3.2084916005989097</c:v>
                </c:pt>
                <c:pt idx="246">
                  <c:v>3.3451428302840132</c:v>
                </c:pt>
                <c:pt idx="247">
                  <c:v>3.499587773293912</c:v>
                </c:pt>
                <c:pt idx="248">
                  <c:v>3.506871476936229</c:v>
                </c:pt>
                <c:pt idx="249">
                  <c:v>3.8391939182440464</c:v>
                </c:pt>
                <c:pt idx="250">
                  <c:v>3.8100550195908331</c:v>
                </c:pt>
                <c:pt idx="251">
                  <c:v>3.480732015283845</c:v>
                </c:pt>
                <c:pt idx="252">
                  <c:v>3.9116721675560631</c:v>
                </c:pt>
                <c:pt idx="253">
                  <c:v>3.549871611031437</c:v>
                </c:pt>
                <c:pt idx="254">
                  <c:v>3.884362180163579</c:v>
                </c:pt>
                <c:pt idx="255">
                  <c:v>3.4691866999101504</c:v>
                </c:pt>
                <c:pt idx="256">
                  <c:v>3.4594515448706571</c:v>
                </c:pt>
                <c:pt idx="257">
                  <c:v>3.5102234222986142</c:v>
                </c:pt>
                <c:pt idx="258">
                  <c:v>3.5179999390630634</c:v>
                </c:pt>
                <c:pt idx="259">
                  <c:v>3.53515095029671</c:v>
                </c:pt>
                <c:pt idx="260">
                  <c:v>3.4571350879989531</c:v>
                </c:pt>
                <c:pt idx="261">
                  <c:v>3.4299896653405919</c:v>
                </c:pt>
                <c:pt idx="262">
                  <c:v>3.5153612547387376</c:v>
                </c:pt>
                <c:pt idx="263">
                  <c:v>3.3404559099498243</c:v>
                </c:pt>
                <c:pt idx="264">
                  <c:v>3.6188704737612203</c:v>
                </c:pt>
                <c:pt idx="265">
                  <c:v>3.6979315171466238</c:v>
                </c:pt>
                <c:pt idx="266">
                  <c:v>3.6713542298492223</c:v>
                </c:pt>
                <c:pt idx="267">
                  <c:v>3.4798489187730803</c:v>
                </c:pt>
                <c:pt idx="268">
                  <c:v>3.3200745842050323</c:v>
                </c:pt>
                <c:pt idx="269">
                  <c:v>3.6662280657017341</c:v>
                </c:pt>
                <c:pt idx="270">
                  <c:v>3.5391409590289564</c:v>
                </c:pt>
                <c:pt idx="271">
                  <c:v>4.0127880570343617</c:v>
                </c:pt>
                <c:pt idx="272">
                  <c:v>3.4171564376786332</c:v>
                </c:pt>
                <c:pt idx="273">
                  <c:v>3.6079315062556989</c:v>
                </c:pt>
                <c:pt idx="274">
                  <c:v>3.5611582355175426</c:v>
                </c:pt>
                <c:pt idx="275">
                  <c:v>3.5940652297002496</c:v>
                </c:pt>
                <c:pt idx="276">
                  <c:v>3.6087800507689893</c:v>
                </c:pt>
                <c:pt idx="277">
                  <c:v>3.5325787510035807</c:v>
                </c:pt>
                <c:pt idx="278">
                  <c:v>3.5864553636849505</c:v>
                </c:pt>
                <c:pt idx="279">
                  <c:v>3.9678323535784936</c:v>
                </c:pt>
                <c:pt idx="280">
                  <c:v>3.600520061681745</c:v>
                </c:pt>
                <c:pt idx="281">
                  <c:v>3.5647772622562637</c:v>
                </c:pt>
                <c:pt idx="282">
                  <c:v>3.5786062820409312</c:v>
                </c:pt>
                <c:pt idx="283">
                  <c:v>3.6461633902782427</c:v>
                </c:pt>
                <c:pt idx="284">
                  <c:v>3.9078855547801816</c:v>
                </c:pt>
                <c:pt idx="285">
                  <c:v>3.5755974114505111</c:v>
                </c:pt>
                <c:pt idx="286">
                  <c:v>3.1958009754968502</c:v>
                </c:pt>
                <c:pt idx="287">
                  <c:v>1.879312141740491</c:v>
                </c:pt>
                <c:pt idx="288">
                  <c:v>3.4423693438935845</c:v>
                </c:pt>
                <c:pt idx="289">
                  <c:v>3.3757896936604816</c:v>
                </c:pt>
                <c:pt idx="291">
                  <c:v>4.1237493184798906</c:v>
                </c:pt>
                <c:pt idx="292">
                  <c:v>3.9574382705236775</c:v>
                </c:pt>
                <c:pt idx="293">
                  <c:v>3.3340646358957131</c:v>
                </c:pt>
                <c:pt idx="294">
                  <c:v>4.0229160452293602</c:v>
                </c:pt>
                <c:pt idx="295">
                  <c:v>4.0938568425172797</c:v>
                </c:pt>
                <c:pt idx="296">
                  <c:v>3.8385881719335453</c:v>
                </c:pt>
                <c:pt idx="297">
                  <c:v>3.7645650013636325</c:v>
                </c:pt>
                <c:pt idx="298">
                  <c:v>3.7511131900653973</c:v>
                </c:pt>
                <c:pt idx="299">
                  <c:v>3.7882966920583372</c:v>
                </c:pt>
                <c:pt idx="300">
                  <c:v>3.9469533673308388</c:v>
                </c:pt>
                <c:pt idx="301">
                  <c:v>2.7415740276590084</c:v>
                </c:pt>
                <c:pt idx="302">
                  <c:v>3.9690001199599392</c:v>
                </c:pt>
                <c:pt idx="303">
                  <c:v>4.02217050879658</c:v>
                </c:pt>
                <c:pt idx="304">
                  <c:v>3.9791229745281314</c:v>
                </c:pt>
                <c:pt idx="305">
                  <c:v>4.0145600337623968</c:v>
                </c:pt>
                <c:pt idx="306">
                  <c:v>3.9876433151897319</c:v>
                </c:pt>
                <c:pt idx="307">
                  <c:v>3.9893253537235509</c:v>
                </c:pt>
                <c:pt idx="308">
                  <c:v>4.0092437102690415</c:v>
                </c:pt>
                <c:pt idx="309">
                  <c:v>3.9576118002566472</c:v>
                </c:pt>
                <c:pt idx="310">
                  <c:v>4.0176780941192991</c:v>
                </c:pt>
                <c:pt idx="311">
                  <c:v>3.9942918503447631</c:v>
                </c:pt>
                <c:pt idx="312">
                  <c:v>3.9875597023214482</c:v>
                </c:pt>
                <c:pt idx="313">
                  <c:v>3.9870236086824082</c:v>
                </c:pt>
                <c:pt idx="314">
                  <c:v>4.0330946410047348</c:v>
                </c:pt>
                <c:pt idx="315">
                  <c:v>3.9982785941472208</c:v>
                </c:pt>
                <c:pt idx="316">
                  <c:v>4.0245175545285008</c:v>
                </c:pt>
                <c:pt idx="317">
                  <c:v>4.0302208022977801</c:v>
                </c:pt>
                <c:pt idx="318">
                  <c:v>4.0533594267701316</c:v>
                </c:pt>
                <c:pt idx="319">
                  <c:v>4.1521971969298006</c:v>
                </c:pt>
                <c:pt idx="320">
                  <c:v>4.0730819595405494</c:v>
                </c:pt>
                <c:pt idx="321">
                  <c:v>4.1664871734120226</c:v>
                </c:pt>
                <c:pt idx="322">
                  <c:v>3.8349965189139006</c:v>
                </c:pt>
                <c:pt idx="323">
                  <c:v>3.9861194072304298</c:v>
                </c:pt>
                <c:pt idx="324">
                  <c:v>4.0865108494100886</c:v>
                </c:pt>
                <c:pt idx="325">
                  <c:v>4.051419671025231</c:v>
                </c:pt>
                <c:pt idx="326">
                  <c:v>4.0919492675863314</c:v>
                </c:pt>
                <c:pt idx="327">
                  <c:v>4.1007176002231462</c:v>
                </c:pt>
                <c:pt idx="328">
                  <c:v>4.1435944462079242</c:v>
                </c:pt>
                <c:pt idx="329">
                  <c:v>3.9537638784837261</c:v>
                </c:pt>
                <c:pt idx="330">
                  <c:v>4.0145758260360846</c:v>
                </c:pt>
                <c:pt idx="331">
                  <c:v>4.0022765242615153</c:v>
                </c:pt>
                <c:pt idx="332">
                  <c:v>4.0606073726882546</c:v>
                </c:pt>
                <c:pt idx="333">
                  <c:v>4.128515345226738</c:v>
                </c:pt>
                <c:pt idx="334">
                  <c:v>4.0818199310273373</c:v>
                </c:pt>
                <c:pt idx="335">
                  <c:v>4.0781450471542131</c:v>
                </c:pt>
                <c:pt idx="336">
                  <c:v>3.8096664411611298</c:v>
                </c:pt>
                <c:pt idx="337">
                  <c:v>4.0533875999979232</c:v>
                </c:pt>
                <c:pt idx="338">
                  <c:v>4.0464666568659604</c:v>
                </c:pt>
                <c:pt idx="339">
                  <c:v>3.6071367497007407</c:v>
                </c:pt>
                <c:pt idx="340">
                  <c:v>3.9597486683889911</c:v>
                </c:pt>
                <c:pt idx="341">
                  <c:v>4.0255637284456887</c:v>
                </c:pt>
                <c:pt idx="342">
                  <c:v>4.0646338591947266</c:v>
                </c:pt>
                <c:pt idx="343">
                  <c:v>4.0603120415924847</c:v>
                </c:pt>
                <c:pt idx="344">
                  <c:v>4.0452898831578894</c:v>
                </c:pt>
                <c:pt idx="345">
                  <c:v>3.9989730226487015</c:v>
                </c:pt>
                <c:pt idx="346">
                  <c:v>3.945240679618113</c:v>
                </c:pt>
                <c:pt idx="347">
                  <c:v>3.8264155046345438</c:v>
                </c:pt>
                <c:pt idx="348">
                  <c:v>3.9565111430041506</c:v>
                </c:pt>
                <c:pt idx="349">
                  <c:v>3.9491979233700887</c:v>
                </c:pt>
                <c:pt idx="350">
                  <c:v>3.9513481886968442</c:v>
                </c:pt>
                <c:pt idx="351">
                  <c:v>4.0281219104346562</c:v>
                </c:pt>
                <c:pt idx="352">
                  <c:v>3.3339222374733302</c:v>
                </c:pt>
                <c:pt idx="353">
                  <c:v>4.0051856228362839</c:v>
                </c:pt>
                <c:pt idx="354">
                  <c:v>3.9583885232205178</c:v>
                </c:pt>
                <c:pt idx="355">
                  <c:v>3.9621177319432537</c:v>
                </c:pt>
                <c:pt idx="356">
                  <c:v>3.5018898250813111</c:v>
                </c:pt>
                <c:pt idx="357">
                  <c:v>3.1959629941126968</c:v>
                </c:pt>
                <c:pt idx="358">
                  <c:v>2.5162714086962046</c:v>
                </c:pt>
                <c:pt idx="359">
                  <c:v>4.1309957868024707</c:v>
                </c:pt>
                <c:pt idx="360">
                  <c:v>4.2700943214503795</c:v>
                </c:pt>
                <c:pt idx="361">
                  <c:v>3.0843995094616519</c:v>
                </c:pt>
                <c:pt idx="362">
                  <c:v>3.1585314404509539</c:v>
                </c:pt>
                <c:pt idx="363">
                  <c:v>3.7432093365867134</c:v>
                </c:pt>
                <c:pt idx="364">
                  <c:v>4.1736745267578099</c:v>
                </c:pt>
                <c:pt idx="365">
                  <c:v>2.9813976589044104</c:v>
                </c:pt>
                <c:pt idx="366">
                  <c:v>2.9242799324138509</c:v>
                </c:pt>
                <c:pt idx="367">
                  <c:v>3.3868704878262701</c:v>
                </c:pt>
                <c:pt idx="368">
                  <c:v>3.8634413551308939</c:v>
                </c:pt>
                <c:pt idx="369">
                  <c:v>3.80497950694317</c:v>
                </c:pt>
                <c:pt idx="370">
                  <c:v>3.7946187424266746</c:v>
                </c:pt>
                <c:pt idx="371">
                  <c:v>3.8849758961349599</c:v>
                </c:pt>
                <c:pt idx="372">
                  <c:v>3.9310525192464385</c:v>
                </c:pt>
                <c:pt idx="373">
                  <c:v>3.8735279595760175</c:v>
                </c:pt>
                <c:pt idx="374">
                  <c:v>3.7976704406613973</c:v>
                </c:pt>
                <c:pt idx="375">
                  <c:v>3.889498121748066</c:v>
                </c:pt>
                <c:pt idx="376">
                  <c:v>3.6446446595762669</c:v>
                </c:pt>
                <c:pt idx="377">
                  <c:v>3.8399863066764084</c:v>
                </c:pt>
                <c:pt idx="378">
                  <c:v>3.4643476499702528</c:v>
                </c:pt>
                <c:pt idx="379">
                  <c:v>3.7150858943262235</c:v>
                </c:pt>
                <c:pt idx="380">
                  <c:v>3.815732157459133</c:v>
                </c:pt>
                <c:pt idx="381">
                  <c:v>3.8523220328426997</c:v>
                </c:pt>
                <c:pt idx="382">
                  <c:v>3.8252390774423408</c:v>
                </c:pt>
                <c:pt idx="383">
                  <c:v>3.8420791548572524</c:v>
                </c:pt>
                <c:pt idx="384">
                  <c:v>3.8722112326007725</c:v>
                </c:pt>
                <c:pt idx="385">
                  <c:v>3.8429139197224838</c:v>
                </c:pt>
                <c:pt idx="386">
                  <c:v>3.5606020873760951</c:v>
                </c:pt>
                <c:pt idx="387">
                  <c:v>2.8486120957626655</c:v>
                </c:pt>
                <c:pt idx="388">
                  <c:v>3.1303490242347198</c:v>
                </c:pt>
                <c:pt idx="389">
                  <c:v>3.9970852688969569</c:v>
                </c:pt>
                <c:pt idx="390">
                  <c:v>3.9485610959005997</c:v>
                </c:pt>
                <c:pt idx="391">
                  <c:v>3.9036222737753579</c:v>
                </c:pt>
                <c:pt idx="392">
                  <c:v>3.8913478172953782</c:v>
                </c:pt>
                <c:pt idx="393">
                  <c:v>3.7946187424266746</c:v>
                </c:pt>
                <c:pt idx="394">
                  <c:v>3.9536807278742767</c:v>
                </c:pt>
                <c:pt idx="395">
                  <c:v>3.8202188041387108</c:v>
                </c:pt>
                <c:pt idx="396">
                  <c:v>3.5372397045504651</c:v>
                </c:pt>
                <c:pt idx="397">
                  <c:v>3.370406483441287</c:v>
                </c:pt>
                <c:pt idx="398">
                  <c:v>4.1980336348030294</c:v>
                </c:pt>
                <c:pt idx="399">
                  <c:v>3.8620731304878624</c:v>
                </c:pt>
                <c:pt idx="400">
                  <c:v>2.1610648056316921</c:v>
                </c:pt>
                <c:pt idx="401">
                  <c:v>4.1315162435073711</c:v>
                </c:pt>
                <c:pt idx="402">
                  <c:v>4.073467674223342</c:v>
                </c:pt>
                <c:pt idx="403">
                  <c:v>4.2260312427755213</c:v>
                </c:pt>
                <c:pt idx="404">
                  <c:v>4.182153884073089</c:v>
                </c:pt>
                <c:pt idx="405">
                  <c:v>4.1321249172385635</c:v>
                </c:pt>
                <c:pt idx="406">
                  <c:v>4.1384972089630185</c:v>
                </c:pt>
                <c:pt idx="407">
                  <c:v>4.0848003459380724</c:v>
                </c:pt>
                <c:pt idx="408">
                  <c:v>3.6338839936909264</c:v>
                </c:pt>
                <c:pt idx="409">
                  <c:v>3.8922003979952828</c:v>
                </c:pt>
                <c:pt idx="410">
                  <c:v>4.2369130661001613</c:v>
                </c:pt>
                <c:pt idx="411">
                  <c:v>3.7641710785264846</c:v>
                </c:pt>
                <c:pt idx="412">
                  <c:v>3.4722536526758829</c:v>
                </c:pt>
                <c:pt idx="413">
                  <c:v>3.4072719878068631</c:v>
                </c:pt>
                <c:pt idx="414">
                  <c:v>3.5085967132959643</c:v>
                </c:pt>
                <c:pt idx="415">
                  <c:v>3.7428260911014908</c:v>
                </c:pt>
                <c:pt idx="416">
                  <c:v>3.753099702166188</c:v>
                </c:pt>
                <c:pt idx="417">
                  <c:v>3.7181130359283885</c:v>
                </c:pt>
                <c:pt idx="418">
                  <c:v>3.6427174140124987</c:v>
                </c:pt>
                <c:pt idx="419">
                  <c:v>3.773239167780114</c:v>
                </c:pt>
                <c:pt idx="420">
                  <c:v>3.6852401626825411</c:v>
                </c:pt>
                <c:pt idx="421">
                  <c:v>3.2638899282118699</c:v>
                </c:pt>
                <c:pt idx="422">
                  <c:v>2.9510232432444523</c:v>
                </c:pt>
                <c:pt idx="423">
                  <c:v>3.780141796846455</c:v>
                </c:pt>
                <c:pt idx="424">
                  <c:v>3.8470115967885965</c:v>
                </c:pt>
                <c:pt idx="425">
                  <c:v>3.5849646874472203</c:v>
                </c:pt>
                <c:pt idx="426">
                  <c:v>3.4829065258013179</c:v>
                </c:pt>
                <c:pt idx="427">
                  <c:v>3.4943134992582889</c:v>
                </c:pt>
                <c:pt idx="428">
                  <c:v>3.5391963778120621</c:v>
                </c:pt>
                <c:pt idx="429">
                  <c:v>3.2822919405843058</c:v>
                </c:pt>
                <c:pt idx="430">
                  <c:v>3.8069194877628809</c:v>
                </c:pt>
                <c:pt idx="431">
                  <c:v>3.6820912732751268</c:v>
                </c:pt>
                <c:pt idx="432">
                  <c:v>3.833787310805262</c:v>
                </c:pt>
                <c:pt idx="433">
                  <c:v>3.4563596406363746</c:v>
                </c:pt>
                <c:pt idx="434">
                  <c:v>3.5093909585500831</c:v>
                </c:pt>
                <c:pt idx="435">
                  <c:v>3.584541981634259</c:v>
                </c:pt>
                <c:pt idx="436">
                  <c:v>3.5243023670364946</c:v>
                </c:pt>
                <c:pt idx="437">
                  <c:v>3.6833138681438604</c:v>
                </c:pt>
                <c:pt idx="438">
                  <c:v>3.6129017965928862</c:v>
                </c:pt>
                <c:pt idx="439">
                  <c:v>2.9840023750546747</c:v>
                </c:pt>
                <c:pt idx="440">
                  <c:v>3.3783464801279117</c:v>
                </c:pt>
                <c:pt idx="441">
                  <c:v>3.3881844791404916</c:v>
                </c:pt>
                <c:pt idx="442">
                  <c:v>3.3297500163037252</c:v>
                </c:pt>
                <c:pt idx="443">
                  <c:v>3.823095882710938</c:v>
                </c:pt>
                <c:pt idx="444">
                  <c:v>3.6864334965702406</c:v>
                </c:pt>
                <c:pt idx="445">
                  <c:v>3.6540021562825151</c:v>
                </c:pt>
                <c:pt idx="446">
                  <c:v>3.758677439019972</c:v>
                </c:pt>
                <c:pt idx="447">
                  <c:v>3.6191251547685721</c:v>
                </c:pt>
                <c:pt idx="448">
                  <c:v>3.6873114142910239</c:v>
                </c:pt>
                <c:pt idx="449">
                  <c:v>3.6267942367386299</c:v>
                </c:pt>
                <c:pt idx="450">
                  <c:v>3.350673262006167</c:v>
                </c:pt>
                <c:pt idx="451">
                  <c:v>3.4729682808766036</c:v>
                </c:pt>
                <c:pt idx="452">
                  <c:v>3.4420320108022642</c:v>
                </c:pt>
                <c:pt idx="453">
                  <c:v>3.5585357734227312</c:v>
                </c:pt>
                <c:pt idx="454">
                  <c:v>3.3178462627790086</c:v>
                </c:pt>
                <c:pt idx="455">
                  <c:v>3.5610566524803038</c:v>
                </c:pt>
                <c:pt idx="456">
                  <c:v>3.3408865372176031</c:v>
                </c:pt>
                <c:pt idx="457">
                  <c:v>3.604802731829126</c:v>
                </c:pt>
                <c:pt idx="458">
                  <c:v>3.6794542611310579</c:v>
                </c:pt>
                <c:pt idx="459">
                  <c:v>3.6434096087807797</c:v>
                </c:pt>
                <c:pt idx="460">
                  <c:v>3.7173883406275188</c:v>
                </c:pt>
                <c:pt idx="461">
                  <c:v>3.7872405989310969</c:v>
                </c:pt>
                <c:pt idx="462">
                  <c:v>3.7411777554298591</c:v>
                </c:pt>
                <c:pt idx="463">
                  <c:v>3.9583282471719077</c:v>
                </c:pt>
                <c:pt idx="464">
                  <c:v>3.5761440833428879</c:v>
                </c:pt>
                <c:pt idx="465">
                  <c:v>3.8040518117126032</c:v>
                </c:pt>
                <c:pt idx="466">
                  <c:v>3.5121207884236814</c:v>
                </c:pt>
                <c:pt idx="467">
                  <c:v>3.4619869799037586</c:v>
                </c:pt>
                <c:pt idx="468">
                  <c:v>3.471199141521609</c:v>
                </c:pt>
                <c:pt idx="469">
                  <c:v>3.762660113196306</c:v>
                </c:pt>
                <c:pt idx="470">
                  <c:v>3.5059452138905152</c:v>
                </c:pt>
                <c:pt idx="471">
                  <c:v>3.5416082140307603</c:v>
                </c:pt>
                <c:pt idx="472">
                  <c:v>3.738653494563299</c:v>
                </c:pt>
                <c:pt idx="473">
                  <c:v>3.7122170261598915</c:v>
                </c:pt>
                <c:pt idx="474">
                  <c:v>3.6379799252824436</c:v>
                </c:pt>
                <c:pt idx="475">
                  <c:v>3.4444384967981319</c:v>
                </c:pt>
                <c:pt idx="476">
                  <c:v>3.8331008833100908</c:v>
                </c:pt>
                <c:pt idx="477">
                  <c:v>3.4158550695712453</c:v>
                </c:pt>
                <c:pt idx="478">
                  <c:v>3.4216742331596603</c:v>
                </c:pt>
                <c:pt idx="479">
                  <c:v>3.7222737298715756</c:v>
                </c:pt>
                <c:pt idx="480">
                  <c:v>3.7082694938038978</c:v>
                </c:pt>
                <c:pt idx="481">
                  <c:v>3.1967704677713118</c:v>
                </c:pt>
                <c:pt idx="482">
                  <c:v>3.2427603662621896</c:v>
                </c:pt>
                <c:pt idx="483">
                  <c:v>3.3074647772823562</c:v>
                </c:pt>
                <c:pt idx="484">
                  <c:v>3.46359571480895</c:v>
                </c:pt>
                <c:pt idx="485">
                  <c:v>3.3030072848232503</c:v>
                </c:pt>
                <c:pt idx="486">
                  <c:v>3.2178559457381053</c:v>
                </c:pt>
                <c:pt idx="487">
                  <c:v>3.161449636258407</c:v>
                </c:pt>
                <c:pt idx="488">
                  <c:v>3.4740875195535708</c:v>
                </c:pt>
                <c:pt idx="489">
                  <c:v>3.2111946938445342</c:v>
                </c:pt>
                <c:pt idx="490">
                  <c:v>3.3988211361779315</c:v>
                </c:pt>
                <c:pt idx="491">
                  <c:v>3.4870962124692944</c:v>
                </c:pt>
                <c:pt idx="492">
                  <c:v>3.1675402394130194</c:v>
                </c:pt>
                <c:pt idx="493">
                  <c:v>3.1680732005176488</c:v>
                </c:pt>
                <c:pt idx="494">
                  <c:v>3.2239253260420311</c:v>
                </c:pt>
                <c:pt idx="495">
                  <c:v>3.1409042246561847</c:v>
                </c:pt>
                <c:pt idx="496">
                  <c:v>3.3941798784653088</c:v>
                </c:pt>
                <c:pt idx="497">
                  <c:v>3.400524418223533</c:v>
                </c:pt>
                <c:pt idx="498">
                  <c:v>3.2959104938271544</c:v>
                </c:pt>
                <c:pt idx="499">
                  <c:v>3.3863081669311357</c:v>
                </c:pt>
                <c:pt idx="500">
                  <c:v>3.2977366755901665</c:v>
                </c:pt>
                <c:pt idx="501">
                  <c:v>3.6905442355521814</c:v>
                </c:pt>
                <c:pt idx="502">
                  <c:v>3.7524807632046238</c:v>
                </c:pt>
                <c:pt idx="503">
                  <c:v>3.5044329671802594</c:v>
                </c:pt>
                <c:pt idx="504">
                  <c:v>3.4520600772093051</c:v>
                </c:pt>
                <c:pt idx="505">
                  <c:v>3.754486694510947</c:v>
                </c:pt>
                <c:pt idx="506">
                  <c:v>3.098878652098807</c:v>
                </c:pt>
                <c:pt idx="507">
                  <c:v>3.7711056686880537</c:v>
                </c:pt>
                <c:pt idx="508">
                  <c:v>3.6286869602282659</c:v>
                </c:pt>
                <c:pt idx="509">
                  <c:v>3.7234389018576222</c:v>
                </c:pt>
                <c:pt idx="510">
                  <c:v>3.6966138139321187</c:v>
                </c:pt>
                <c:pt idx="511">
                  <c:v>3.6758982302108802</c:v>
                </c:pt>
                <c:pt idx="512">
                  <c:v>3.7132186351596008</c:v>
                </c:pt>
                <c:pt idx="513">
                  <c:v>3.7721899635324516</c:v>
                </c:pt>
                <c:pt idx="514">
                  <c:v>3.753754559587271</c:v>
                </c:pt>
                <c:pt idx="515">
                  <c:v>3.748434253941098</c:v>
                </c:pt>
                <c:pt idx="516">
                  <c:v>3.762993364682742</c:v>
                </c:pt>
                <c:pt idx="517">
                  <c:v>3.5553279316964859</c:v>
                </c:pt>
                <c:pt idx="518">
                  <c:v>2.9329561189080158</c:v>
                </c:pt>
                <c:pt idx="519">
                  <c:v>2.8309996116917295</c:v>
                </c:pt>
                <c:pt idx="520">
                  <c:v>2.9223485525805435</c:v>
                </c:pt>
                <c:pt idx="521">
                  <c:v>3.3610662040140356</c:v>
                </c:pt>
                <c:pt idx="522">
                  <c:v>3.5927904338831644</c:v>
                </c:pt>
                <c:pt idx="523">
                  <c:v>3.3394678915162661</c:v>
                </c:pt>
                <c:pt idx="524">
                  <c:v>3.585776435348571</c:v>
                </c:pt>
                <c:pt idx="525">
                  <c:v>3.4506074377263478</c:v>
                </c:pt>
                <c:pt idx="526">
                  <c:v>3.2141212232866598</c:v>
                </c:pt>
                <c:pt idx="527">
                  <c:v>3.2790185389150595</c:v>
                </c:pt>
                <c:pt idx="528">
                  <c:v>2.9695308272591152</c:v>
                </c:pt>
                <c:pt idx="529">
                  <c:v>3.0070373120601572</c:v>
                </c:pt>
                <c:pt idx="530">
                  <c:v>3.12253544375768</c:v>
                </c:pt>
                <c:pt idx="531">
                  <c:v>3.2546586364682533</c:v>
                </c:pt>
                <c:pt idx="532">
                  <c:v>3.2030865269132316</c:v>
                </c:pt>
                <c:pt idx="533">
                  <c:v>3.2046869502699997</c:v>
                </c:pt>
                <c:pt idx="534">
                  <c:v>3.5176701923056215</c:v>
                </c:pt>
                <c:pt idx="535">
                  <c:v>3.5779891317380987</c:v>
                </c:pt>
                <c:pt idx="536">
                  <c:v>3.6125137133826137</c:v>
                </c:pt>
                <c:pt idx="537">
                  <c:v>3.6386337866027425</c:v>
                </c:pt>
                <c:pt idx="538">
                  <c:v>3.6088989620368368</c:v>
                </c:pt>
                <c:pt idx="539">
                  <c:v>3.6825971053887452</c:v>
                </c:pt>
                <c:pt idx="540">
                  <c:v>3.656125818548174</c:v>
                </c:pt>
                <c:pt idx="541">
                  <c:v>3.9516532056552371</c:v>
                </c:pt>
                <c:pt idx="542">
                  <c:v>3.595784406464035</c:v>
                </c:pt>
                <c:pt idx="543">
                  <c:v>3.5597516532613933</c:v>
                </c:pt>
                <c:pt idx="544">
                  <c:v>3.9479762781023346</c:v>
                </c:pt>
                <c:pt idx="545">
                  <c:v>3.8877700210110464</c:v>
                </c:pt>
                <c:pt idx="546">
                  <c:v>3.9599217909557041</c:v>
                </c:pt>
                <c:pt idx="547">
                  <c:v>3.6034662639524653</c:v>
                </c:pt>
                <c:pt idx="548">
                  <c:v>3.6025987280674197</c:v>
                </c:pt>
                <c:pt idx="549">
                  <c:v>3.8656334406661719</c:v>
                </c:pt>
                <c:pt idx="550">
                  <c:v>3.5945018245472893</c:v>
                </c:pt>
                <c:pt idx="551">
                  <c:v>3.5654882769546661</c:v>
                </c:pt>
                <c:pt idx="552">
                  <c:v>3.9282492099977788</c:v>
                </c:pt>
                <c:pt idx="553">
                  <c:v>3.8987689509168408</c:v>
                </c:pt>
                <c:pt idx="554">
                  <c:v>3.8870990477863741</c:v>
                </c:pt>
                <c:pt idx="555">
                  <c:v>3.8762666666666643</c:v>
                </c:pt>
                <c:pt idx="556">
                  <c:v>3.9228059105011313</c:v>
                </c:pt>
                <c:pt idx="557">
                  <c:v>3.7150707203753899</c:v>
                </c:pt>
                <c:pt idx="558">
                  <c:v>3.6880409830008278</c:v>
                </c:pt>
                <c:pt idx="559">
                  <c:v>3.4370964126757153</c:v>
                </c:pt>
                <c:pt idx="560">
                  <c:v>3.3948517045951583</c:v>
                </c:pt>
                <c:pt idx="561">
                  <c:v>3.3971817207322497</c:v>
                </c:pt>
                <c:pt idx="562">
                  <c:v>3.2706606355923866</c:v>
                </c:pt>
                <c:pt idx="563">
                  <c:v>3.2922127352022081</c:v>
                </c:pt>
                <c:pt idx="564">
                  <c:v>3.4575383022270785</c:v>
                </c:pt>
                <c:pt idx="565">
                  <c:v>3.8123542559006904</c:v>
                </c:pt>
                <c:pt idx="566">
                  <c:v>3.799390448920271</c:v>
                </c:pt>
                <c:pt idx="567">
                  <c:v>3.2432085286750998</c:v>
                </c:pt>
                <c:pt idx="568">
                  <c:v>3.4214863502741735</c:v>
                </c:pt>
                <c:pt idx="569">
                  <c:v>3.2519713800734942</c:v>
                </c:pt>
                <c:pt idx="570">
                  <c:v>3.4105792104348871</c:v>
                </c:pt>
                <c:pt idx="571">
                  <c:v>3.2125965429512999</c:v>
                </c:pt>
                <c:pt idx="572">
                  <c:v>3.3092679869968746</c:v>
                </c:pt>
                <c:pt idx="573">
                  <c:v>3.1967659177485874</c:v>
                </c:pt>
                <c:pt idx="574">
                  <c:v>3.2696313293710282</c:v>
                </c:pt>
                <c:pt idx="575">
                  <c:v>3.2817882282462092</c:v>
                </c:pt>
                <c:pt idx="576">
                  <c:v>3.2505574604543965</c:v>
                </c:pt>
                <c:pt idx="577">
                  <c:v>3.3632355430261627</c:v>
                </c:pt>
                <c:pt idx="578">
                  <c:v>3.3982960111169334</c:v>
                </c:pt>
                <c:pt idx="579">
                  <c:v>3.2382636558749636</c:v>
                </c:pt>
                <c:pt idx="580">
                  <c:v>3.3131260066220931</c:v>
                </c:pt>
                <c:pt idx="581">
                  <c:v>3.5244645313421104</c:v>
                </c:pt>
                <c:pt idx="582">
                  <c:v>3.2727264060783177</c:v>
                </c:pt>
                <c:pt idx="583">
                  <c:v>3.21344824605672</c:v>
                </c:pt>
                <c:pt idx="584">
                  <c:v>3.459363513183229</c:v>
                </c:pt>
                <c:pt idx="585">
                  <c:v>3.2967242770069234</c:v>
                </c:pt>
                <c:pt idx="586">
                  <c:v>3.2756856661935991</c:v>
                </c:pt>
                <c:pt idx="587">
                  <c:v>3.2646011357924345</c:v>
                </c:pt>
                <c:pt idx="588">
                  <c:v>3.4006707180159563</c:v>
                </c:pt>
                <c:pt idx="589">
                  <c:v>3.4865773217801497</c:v>
                </c:pt>
                <c:pt idx="590">
                  <c:v>3.204850988896121</c:v>
                </c:pt>
                <c:pt idx="591">
                  <c:v>2.9722057071085333</c:v>
                </c:pt>
                <c:pt idx="592">
                  <c:v>3.1038108111798444</c:v>
                </c:pt>
                <c:pt idx="593">
                  <c:v>3.3077474854835982</c:v>
                </c:pt>
                <c:pt idx="594">
                  <c:v>3.3027620342890551</c:v>
                </c:pt>
                <c:pt idx="595">
                  <c:v>3.5230277060523885</c:v>
                </c:pt>
                <c:pt idx="596">
                  <c:v>3.5484833028126417</c:v>
                </c:pt>
                <c:pt idx="597">
                  <c:v>3.5766673721237425</c:v>
                </c:pt>
                <c:pt idx="598">
                  <c:v>3.509662718192907</c:v>
                </c:pt>
                <c:pt idx="599">
                  <c:v>3.5288955244646725</c:v>
                </c:pt>
                <c:pt idx="600">
                  <c:v>3.4596018841024416</c:v>
                </c:pt>
                <c:pt idx="601">
                  <c:v>3.539246732469044</c:v>
                </c:pt>
                <c:pt idx="602">
                  <c:v>3.5010549246319189</c:v>
                </c:pt>
                <c:pt idx="603">
                  <c:v>3.5013163622794932</c:v>
                </c:pt>
                <c:pt idx="604">
                  <c:v>2.9090970773327904</c:v>
                </c:pt>
                <c:pt idx="605">
                  <c:v>3.547922506310687</c:v>
                </c:pt>
                <c:pt idx="606">
                  <c:v>3.5580680023277083</c:v>
                </c:pt>
                <c:pt idx="607">
                  <c:v>3.2041229660264623</c:v>
                </c:pt>
                <c:pt idx="608">
                  <c:v>3.361529816032728</c:v>
                </c:pt>
                <c:pt idx="609">
                  <c:v>3.4613070509698307</c:v>
                </c:pt>
                <c:pt idx="610">
                  <c:v>3.5856863293262511</c:v>
                </c:pt>
                <c:pt idx="611">
                  <c:v>2.8454069587296642</c:v>
                </c:pt>
                <c:pt idx="612">
                  <c:v>2.9604601969811539</c:v>
                </c:pt>
                <c:pt idx="613">
                  <c:v>3.0622759923931295</c:v>
                </c:pt>
                <c:pt idx="614">
                  <c:v>3.5553751040235895</c:v>
                </c:pt>
                <c:pt idx="615">
                  <c:v>3.5645364551153111</c:v>
                </c:pt>
                <c:pt idx="616">
                  <c:v>3.4581093037500934</c:v>
                </c:pt>
                <c:pt idx="617">
                  <c:v>3.3585230533766861</c:v>
                </c:pt>
                <c:pt idx="618">
                  <c:v>3.521709390573597</c:v>
                </c:pt>
                <c:pt idx="619">
                  <c:v>3.5180328119077475</c:v>
                </c:pt>
                <c:pt idx="620">
                  <c:v>3.5163475957486403</c:v>
                </c:pt>
                <c:pt idx="621">
                  <c:v>3.2890468862273612</c:v>
                </c:pt>
                <c:pt idx="622">
                  <c:v>3.496927945351362</c:v>
                </c:pt>
                <c:pt idx="623">
                  <c:v>3.5410337804780929</c:v>
                </c:pt>
                <c:pt idx="624">
                  <c:v>3.5635940367999286</c:v>
                </c:pt>
                <c:pt idx="625">
                  <c:v>3.5067791109410344</c:v>
                </c:pt>
                <c:pt idx="626">
                  <c:v>3.3240477848609764</c:v>
                </c:pt>
                <c:pt idx="627">
                  <c:v>3.20733700762342</c:v>
                </c:pt>
                <c:pt idx="628">
                  <c:v>3.5728396616982656</c:v>
                </c:pt>
                <c:pt idx="629">
                  <c:v>3.5890958103692836</c:v>
                </c:pt>
                <c:pt idx="630">
                  <c:v>3.6154558984583414</c:v>
                </c:pt>
                <c:pt idx="631">
                  <c:v>3.6307982244558099</c:v>
                </c:pt>
                <c:pt idx="632">
                  <c:v>3.5946386734110982</c:v>
                </c:pt>
                <c:pt idx="633">
                  <c:v>3.6406802026735656</c:v>
                </c:pt>
                <c:pt idx="634">
                  <c:v>2.4140240785461269</c:v>
                </c:pt>
                <c:pt idx="635">
                  <c:v>3.5814409868236616</c:v>
                </c:pt>
                <c:pt idx="636">
                  <c:v>3.5127979821246376</c:v>
                </c:pt>
                <c:pt idx="637">
                  <c:v>3.5634609932327859</c:v>
                </c:pt>
                <c:pt idx="638">
                  <c:v>3.6013942658749296</c:v>
                </c:pt>
                <c:pt idx="639">
                  <c:v>3.5088626614115039</c:v>
                </c:pt>
                <c:pt idx="640">
                  <c:v>3.5436258329700445</c:v>
                </c:pt>
                <c:pt idx="641">
                  <c:v>3.4954152154622227</c:v>
                </c:pt>
                <c:pt idx="642">
                  <c:v>3.4548473215073794</c:v>
                </c:pt>
                <c:pt idx="643">
                  <c:v>3.0525647864215761</c:v>
                </c:pt>
                <c:pt idx="644">
                  <c:v>3.4950131887290143</c:v>
                </c:pt>
                <c:pt idx="645">
                  <c:v>3.4904988296186454</c:v>
                </c:pt>
                <c:pt idx="646">
                  <c:v>3.5123015993319373</c:v>
                </c:pt>
                <c:pt idx="647">
                  <c:v>3.78010878010878</c:v>
                </c:pt>
                <c:pt idx="648">
                  <c:v>3.8113809608225488</c:v>
                </c:pt>
                <c:pt idx="649">
                  <c:v>3.8436978165781759</c:v>
                </c:pt>
                <c:pt idx="650">
                  <c:v>3.9974538903875092</c:v>
                </c:pt>
                <c:pt idx="651">
                  <c:v>3.9464780375280424</c:v>
                </c:pt>
                <c:pt idx="652">
                  <c:v>2.9457929464624448</c:v>
                </c:pt>
                <c:pt idx="653">
                  <c:v>4.1607679151561774</c:v>
                </c:pt>
                <c:pt idx="654">
                  <c:v>4.0933981017522134</c:v>
                </c:pt>
                <c:pt idx="655">
                  <c:v>4.0493288600942092</c:v>
                </c:pt>
                <c:pt idx="656">
                  <c:v>3.5615724003773273</c:v>
                </c:pt>
                <c:pt idx="657">
                  <c:v>3.6759475106981387</c:v>
                </c:pt>
                <c:pt idx="658">
                  <c:v>3.5321207972243376</c:v>
                </c:pt>
                <c:pt idx="659">
                  <c:v>3.4837706450929722</c:v>
                </c:pt>
                <c:pt idx="660">
                  <c:v>3.7965343640563707</c:v>
                </c:pt>
                <c:pt idx="661">
                  <c:v>3.9060704529785029</c:v>
                </c:pt>
                <c:pt idx="662">
                  <c:v>3.9076076394658852</c:v>
                </c:pt>
                <c:pt idx="663">
                  <c:v>3.9725712534477546</c:v>
                </c:pt>
                <c:pt idx="664">
                  <c:v>3.9438742969791898</c:v>
                </c:pt>
                <c:pt idx="665">
                  <c:v>4.0874415479947324</c:v>
                </c:pt>
                <c:pt idx="666">
                  <c:v>3.4195656291432517</c:v>
                </c:pt>
                <c:pt idx="667">
                  <c:v>3.8343682716010874</c:v>
                </c:pt>
                <c:pt idx="668">
                  <c:v>4.3190221857025479</c:v>
                </c:pt>
                <c:pt idx="669">
                  <c:v>0.27393686407513695</c:v>
                </c:pt>
                <c:pt idx="671">
                  <c:v>0</c:v>
                </c:pt>
                <c:pt idx="672">
                  <c:v>3.5120068040771311</c:v>
                </c:pt>
                <c:pt idx="673">
                  <c:v>3.434220215559241</c:v>
                </c:pt>
                <c:pt idx="674">
                  <c:v>4.0405429049916206</c:v>
                </c:pt>
                <c:pt idx="675">
                  <c:v>3.4659032490232313</c:v>
                </c:pt>
                <c:pt idx="676">
                  <c:v>3.9551308005641328</c:v>
                </c:pt>
                <c:pt idx="677">
                  <c:v>4.0601377691458582</c:v>
                </c:pt>
                <c:pt idx="678">
                  <c:v>4.0241797374072359</c:v>
                </c:pt>
                <c:pt idx="679">
                  <c:v>4.0335334623677133</c:v>
                </c:pt>
                <c:pt idx="680">
                  <c:v>4.0268895467704739</c:v>
                </c:pt>
                <c:pt idx="681">
                  <c:v>3.9550144177530231</c:v>
                </c:pt>
                <c:pt idx="682">
                  <c:v>3.8859291758069565</c:v>
                </c:pt>
                <c:pt idx="683">
                  <c:v>3.8425933911763517</c:v>
                </c:pt>
                <c:pt idx="684">
                  <c:v>3.9129576089401414</c:v>
                </c:pt>
                <c:pt idx="685">
                  <c:v>3.9431502159117908</c:v>
                </c:pt>
                <c:pt idx="686">
                  <c:v>3.9925344901510758</c:v>
                </c:pt>
                <c:pt idx="687">
                  <c:v>3.9446688226848883</c:v>
                </c:pt>
                <c:pt idx="688">
                  <c:v>4.0032715535497818</c:v>
                </c:pt>
                <c:pt idx="689">
                  <c:v>4.010126917611931</c:v>
                </c:pt>
                <c:pt idx="690">
                  <c:v>4.1317706526587044</c:v>
                </c:pt>
                <c:pt idx="691">
                  <c:v>3.8547462736360547</c:v>
                </c:pt>
                <c:pt idx="692">
                  <c:v>3.9044987749569935</c:v>
                </c:pt>
                <c:pt idx="693">
                  <c:v>4.0686123280064166</c:v>
                </c:pt>
                <c:pt idx="694">
                  <c:v>3.9565301765961678</c:v>
                </c:pt>
                <c:pt idx="695">
                  <c:v>4.0263095400867863</c:v>
                </c:pt>
                <c:pt idx="696">
                  <c:v>3.9789681163851589</c:v>
                </c:pt>
                <c:pt idx="697">
                  <c:v>3.9921644762463884</c:v>
                </c:pt>
                <c:pt idx="698">
                  <c:v>3.8162827316078252</c:v>
                </c:pt>
                <c:pt idx="699">
                  <c:v>3.985213736953082</c:v>
                </c:pt>
                <c:pt idx="700">
                  <c:v>4.0429725703796207</c:v>
                </c:pt>
                <c:pt idx="701">
                  <c:v>4.0198914767954985</c:v>
                </c:pt>
                <c:pt idx="702">
                  <c:v>3.9768050350045971</c:v>
                </c:pt>
                <c:pt idx="703">
                  <c:v>3.6339038602675693</c:v>
                </c:pt>
                <c:pt idx="704">
                  <c:v>3.931722339750666</c:v>
                </c:pt>
                <c:pt idx="705">
                  <c:v>3.4732531636488058</c:v>
                </c:pt>
                <c:pt idx="706">
                  <c:v>3.902075513358358</c:v>
                </c:pt>
                <c:pt idx="707">
                  <c:v>3.8682938940774201</c:v>
                </c:pt>
                <c:pt idx="708">
                  <c:v>3.9713898179428644</c:v>
                </c:pt>
                <c:pt idx="709">
                  <c:v>3.9768564465760119</c:v>
                </c:pt>
                <c:pt idx="710">
                  <c:v>3.9570036434991902</c:v>
                </c:pt>
                <c:pt idx="711">
                  <c:v>3.9514563106796117</c:v>
                </c:pt>
                <c:pt idx="712">
                  <c:v>3.8340443202838994</c:v>
                </c:pt>
                <c:pt idx="713">
                  <c:v>3.956604111589427</c:v>
                </c:pt>
                <c:pt idx="714">
                  <c:v>3.9728807825670223</c:v>
                </c:pt>
                <c:pt idx="715">
                  <c:v>3.8712182135825461</c:v>
                </c:pt>
                <c:pt idx="716">
                  <c:v>4.0503001794344149</c:v>
                </c:pt>
                <c:pt idx="717">
                  <c:v>4.034850795033762</c:v>
                </c:pt>
                <c:pt idx="718">
                  <c:v>3.7429960019618624</c:v>
                </c:pt>
                <c:pt idx="719">
                  <c:v>3.943506316027142</c:v>
                </c:pt>
                <c:pt idx="720">
                  <c:v>3.9193204619178843</c:v>
                </c:pt>
                <c:pt idx="721">
                  <c:v>3.9523601435096403</c:v>
                </c:pt>
                <c:pt idx="722">
                  <c:v>3.6227070510085921</c:v>
                </c:pt>
                <c:pt idx="723">
                  <c:v>3.9265975045203327</c:v>
                </c:pt>
                <c:pt idx="724">
                  <c:v>3.6298318439003698</c:v>
                </c:pt>
                <c:pt idx="725">
                  <c:v>3.982736169317465</c:v>
                </c:pt>
                <c:pt idx="726">
                  <c:v>3.9928950171479394</c:v>
                </c:pt>
                <c:pt idx="727">
                  <c:v>3.9546563897963285</c:v>
                </c:pt>
                <c:pt idx="728">
                  <c:v>3.8771403761447916</c:v>
                </c:pt>
                <c:pt idx="729">
                  <c:v>3.8431477209905256</c:v>
                </c:pt>
                <c:pt idx="730">
                  <c:v>3.3079329081542692</c:v>
                </c:pt>
                <c:pt idx="731">
                  <c:v>3.9631333714806209</c:v>
                </c:pt>
                <c:pt idx="732">
                  <c:v>3.9436417060462863</c:v>
                </c:pt>
                <c:pt idx="733">
                  <c:v>3.9592286237565686</c:v>
                </c:pt>
                <c:pt idx="734">
                  <c:v>3.9471959409963993</c:v>
                </c:pt>
                <c:pt idx="735">
                  <c:v>3.9067901335380224</c:v>
                </c:pt>
                <c:pt idx="736">
                  <c:v>3.6886510229900371</c:v>
                </c:pt>
                <c:pt idx="737">
                  <c:v>3.7363685462463971</c:v>
                </c:pt>
                <c:pt idx="738">
                  <c:v>3.8337956713296051</c:v>
                </c:pt>
                <c:pt idx="739">
                  <c:v>3.8092212002688135</c:v>
                </c:pt>
                <c:pt idx="740">
                  <c:v>3.07107328096125</c:v>
                </c:pt>
                <c:pt idx="741">
                  <c:v>3.7164032883247433</c:v>
                </c:pt>
                <c:pt idx="742">
                  <c:v>3.7147964438341234</c:v>
                </c:pt>
                <c:pt idx="743">
                  <c:v>3.7686846538492396</c:v>
                </c:pt>
                <c:pt idx="744">
                  <c:v>4.1587682745956647</c:v>
                </c:pt>
                <c:pt idx="745">
                  <c:v>3.9665649159843643</c:v>
                </c:pt>
                <c:pt idx="746">
                  <c:v>4.0024733768464449</c:v>
                </c:pt>
                <c:pt idx="747">
                  <c:v>4.079114767522058</c:v>
                </c:pt>
                <c:pt idx="748">
                  <c:v>4.12123867304045</c:v>
                </c:pt>
                <c:pt idx="749">
                  <c:v>3.9061643140042661</c:v>
                </c:pt>
                <c:pt idx="750">
                  <c:v>3.9285948929087642</c:v>
                </c:pt>
                <c:pt idx="751">
                  <c:v>3.9564534689882875</c:v>
                </c:pt>
                <c:pt idx="752">
                  <c:v>4.2885139560927144</c:v>
                </c:pt>
                <c:pt idx="753">
                  <c:v>3.8575550685104303</c:v>
                </c:pt>
                <c:pt idx="754">
                  <c:v>3.9117185231542964</c:v>
                </c:pt>
                <c:pt idx="755">
                  <c:v>4.1411418769909378</c:v>
                </c:pt>
                <c:pt idx="756">
                  <c:v>4.3769528962954283</c:v>
                </c:pt>
                <c:pt idx="757">
                  <c:v>4.1837060971710303</c:v>
                </c:pt>
                <c:pt idx="758">
                  <c:v>4.4157025644546666</c:v>
                </c:pt>
                <c:pt idx="759">
                  <c:v>4.279754384121782</c:v>
                </c:pt>
                <c:pt idx="760">
                  <c:v>4.104659895442186</c:v>
                </c:pt>
                <c:pt idx="761">
                  <c:v>4.14663240181675</c:v>
                </c:pt>
                <c:pt idx="762">
                  <c:v>4.1745609366684384</c:v>
                </c:pt>
                <c:pt idx="763">
                  <c:v>4.1959024938795118</c:v>
                </c:pt>
                <c:pt idx="764">
                  <c:v>3.9140032276614307</c:v>
                </c:pt>
                <c:pt idx="765">
                  <c:v>3.8297269643742466</c:v>
                </c:pt>
                <c:pt idx="766">
                  <c:v>3.8760558202585367</c:v>
                </c:pt>
                <c:pt idx="767">
                  <c:v>3.8589194918096577</c:v>
                </c:pt>
                <c:pt idx="768">
                  <c:v>3.9323867225546669</c:v>
                </c:pt>
                <c:pt idx="769">
                  <c:v>3.8513101117546249</c:v>
                </c:pt>
                <c:pt idx="770">
                  <c:v>3.9138991122442879</c:v>
                </c:pt>
                <c:pt idx="771">
                  <c:v>4.0990789807225738</c:v>
                </c:pt>
                <c:pt idx="772">
                  <c:v>3.9951423266627</c:v>
                </c:pt>
                <c:pt idx="773">
                  <c:v>3.7587398369260971</c:v>
                </c:pt>
                <c:pt idx="774">
                  <c:v>4.0676244062279556</c:v>
                </c:pt>
                <c:pt idx="775">
                  <c:v>3.9453084005662777</c:v>
                </c:pt>
                <c:pt idx="776">
                  <c:v>3.9095553843680162</c:v>
                </c:pt>
                <c:pt idx="777">
                  <c:v>3.9284079065133706</c:v>
                </c:pt>
                <c:pt idx="778">
                  <c:v>3.8257126110106903</c:v>
                </c:pt>
                <c:pt idx="779">
                  <c:v>3.9980375321967396</c:v>
                </c:pt>
                <c:pt idx="780">
                  <c:v>3.8088151314309586</c:v>
                </c:pt>
                <c:pt idx="781">
                  <c:v>3.8928609395250566</c:v>
                </c:pt>
                <c:pt idx="782">
                  <c:v>4.0367652385171331</c:v>
                </c:pt>
                <c:pt idx="783">
                  <c:v>4.164830430842815</c:v>
                </c:pt>
                <c:pt idx="784">
                  <c:v>3.8479570125139748</c:v>
                </c:pt>
                <c:pt idx="785">
                  <c:v>4.0500471059844667</c:v>
                </c:pt>
                <c:pt idx="786">
                  <c:v>3.7471785772075767</c:v>
                </c:pt>
                <c:pt idx="787">
                  <c:v>3.9067843875951045</c:v>
                </c:pt>
                <c:pt idx="788">
                  <c:v>3.5973097257144029</c:v>
                </c:pt>
                <c:pt idx="789">
                  <c:v>3.9394985469564432</c:v>
                </c:pt>
                <c:pt idx="790">
                  <c:v>3.8899718533741852</c:v>
                </c:pt>
                <c:pt idx="791">
                  <c:v>3.9614290603939715</c:v>
                </c:pt>
                <c:pt idx="792">
                  <c:v>3.9520053514431979</c:v>
                </c:pt>
                <c:pt idx="793">
                  <c:v>3.9026213095512747</c:v>
                </c:pt>
                <c:pt idx="794">
                  <c:v>4.0256500753572313</c:v>
                </c:pt>
                <c:pt idx="795">
                  <c:v>3.9730706196144685</c:v>
                </c:pt>
                <c:pt idx="796">
                  <c:v>4.1371277763190673</c:v>
                </c:pt>
                <c:pt idx="797">
                  <c:v>3.9958139986652386</c:v>
                </c:pt>
                <c:pt idx="798">
                  <c:v>3.9535667793625895</c:v>
                </c:pt>
                <c:pt idx="799">
                  <c:v>3.8824045992504779</c:v>
                </c:pt>
                <c:pt idx="800">
                  <c:v>4.0199091105821392</c:v>
                </c:pt>
                <c:pt idx="801">
                  <c:v>3.6961972320149958</c:v>
                </c:pt>
                <c:pt idx="802">
                  <c:v>4.1046114071289521</c:v>
                </c:pt>
                <c:pt idx="803">
                  <c:v>3.7685006435006532</c:v>
                </c:pt>
                <c:pt idx="804">
                  <c:v>4.057935586383925</c:v>
                </c:pt>
                <c:pt idx="805">
                  <c:v>3.9075895033470869</c:v>
                </c:pt>
                <c:pt idx="806">
                  <c:v>4.1861347841411298</c:v>
                </c:pt>
                <c:pt idx="807">
                  <c:v>4.0114003420102593</c:v>
                </c:pt>
                <c:pt idx="808">
                  <c:v>3.9953202690845213</c:v>
                </c:pt>
                <c:pt idx="809">
                  <c:v>3.54958742866304</c:v>
                </c:pt>
                <c:pt idx="810">
                  <c:v>4.1599992726479273</c:v>
                </c:pt>
                <c:pt idx="811">
                  <c:v>4.3850777639511236</c:v>
                </c:pt>
                <c:pt idx="812">
                  <c:v>3.9273177387634743</c:v>
                </c:pt>
                <c:pt idx="813">
                  <c:v>3.6068402296288351</c:v>
                </c:pt>
                <c:pt idx="814">
                  <c:v>3.8854732353144681</c:v>
                </c:pt>
                <c:pt idx="815">
                  <c:v>4.0703482313046369</c:v>
                </c:pt>
                <c:pt idx="816">
                  <c:v>3.8534467974096187</c:v>
                </c:pt>
                <c:pt idx="817">
                  <c:v>3.9410851350559564</c:v>
                </c:pt>
                <c:pt idx="818">
                  <c:v>4.0157909787017694</c:v>
                </c:pt>
                <c:pt idx="819">
                  <c:v>4.1766419252954359</c:v>
                </c:pt>
                <c:pt idx="820">
                  <c:v>3.7980633003053961</c:v>
                </c:pt>
                <c:pt idx="821">
                  <c:v>3.5805039547839517</c:v>
                </c:pt>
                <c:pt idx="822">
                  <c:v>3.9508241391905252</c:v>
                </c:pt>
                <c:pt idx="823">
                  <c:v>3.9681268156137461</c:v>
                </c:pt>
                <c:pt idx="824">
                  <c:v>4.2331970653389446</c:v>
                </c:pt>
                <c:pt idx="825">
                  <c:v>3.8351361870972971</c:v>
                </c:pt>
                <c:pt idx="826">
                  <c:v>3.7529176085717944</c:v>
                </c:pt>
                <c:pt idx="827">
                  <c:v>3.7449708069738126</c:v>
                </c:pt>
                <c:pt idx="828">
                  <c:v>3.9872075550426382</c:v>
                </c:pt>
                <c:pt idx="829">
                  <c:v>3.835866320382165</c:v>
                </c:pt>
                <c:pt idx="830">
                  <c:v>3.9033329652257689</c:v>
                </c:pt>
                <c:pt idx="831">
                  <c:v>3.8543620896737232</c:v>
                </c:pt>
                <c:pt idx="832">
                  <c:v>3.9621812801960226</c:v>
                </c:pt>
                <c:pt idx="833">
                  <c:v>3.9672846040405667</c:v>
                </c:pt>
                <c:pt idx="834">
                  <c:v>3.8458916018355005</c:v>
                </c:pt>
                <c:pt idx="835">
                  <c:v>4.2251728409242606</c:v>
                </c:pt>
                <c:pt idx="836">
                  <c:v>3.8164885375761304</c:v>
                </c:pt>
                <c:pt idx="837">
                  <c:v>3.9665388829550863</c:v>
                </c:pt>
                <c:pt idx="838">
                  <c:v>3.9578564876250204</c:v>
                </c:pt>
                <c:pt idx="839">
                  <c:v>4.1578645851981832</c:v>
                </c:pt>
                <c:pt idx="840">
                  <c:v>4.4007991478194874</c:v>
                </c:pt>
                <c:pt idx="841">
                  <c:v>4.0080946895166658</c:v>
                </c:pt>
                <c:pt idx="842">
                  <c:v>4.1295483468820615</c:v>
                </c:pt>
                <c:pt idx="843">
                  <c:v>4.4643033002529675</c:v>
                </c:pt>
                <c:pt idx="844">
                  <c:v>4.5508996275455864</c:v>
                </c:pt>
                <c:pt idx="845">
                  <c:v>4.4530801589214537</c:v>
                </c:pt>
                <c:pt idx="846">
                  <c:v>4.2343233178359183</c:v>
                </c:pt>
                <c:pt idx="847">
                  <c:v>4.4294775949125942</c:v>
                </c:pt>
                <c:pt idx="848">
                  <c:v>4.1503477003254901</c:v>
                </c:pt>
                <c:pt idx="849">
                  <c:v>4.4741460436961216</c:v>
                </c:pt>
                <c:pt idx="850">
                  <c:v>4.4393326803242905</c:v>
                </c:pt>
                <c:pt idx="851">
                  <c:v>4.3070682360585968</c:v>
                </c:pt>
                <c:pt idx="852">
                  <c:v>4.474146630628856</c:v>
                </c:pt>
                <c:pt idx="853">
                  <c:v>4.4680521934720625</c:v>
                </c:pt>
                <c:pt idx="854">
                  <c:v>4.7725121438328735</c:v>
                </c:pt>
                <c:pt idx="855">
                  <c:v>4.619097440857705</c:v>
                </c:pt>
                <c:pt idx="856">
                  <c:v>4.5387038021839476</c:v>
                </c:pt>
                <c:pt idx="857">
                  <c:v>4.3519182502689278</c:v>
                </c:pt>
                <c:pt idx="858">
                  <c:v>3.8378145935180101</c:v>
                </c:pt>
                <c:pt idx="859">
                  <c:v>3.9159641763485409</c:v>
                </c:pt>
                <c:pt idx="860">
                  <c:v>3.9006638947993535</c:v>
                </c:pt>
                <c:pt idx="861">
                  <c:v>3.9347710364705608</c:v>
                </c:pt>
                <c:pt idx="862">
                  <c:v>3.7929372891856628</c:v>
                </c:pt>
                <c:pt idx="863">
                  <c:v>3.7111467353925605</c:v>
                </c:pt>
                <c:pt idx="864">
                  <c:v>3.6190675725559509</c:v>
                </c:pt>
                <c:pt idx="865">
                  <c:v>3.660774277092985</c:v>
                </c:pt>
                <c:pt idx="866">
                  <c:v>3.6248674067447864</c:v>
                </c:pt>
                <c:pt idx="867">
                  <c:v>3.8833887771159814</c:v>
                </c:pt>
                <c:pt idx="868">
                  <c:v>3.8151722725834296</c:v>
                </c:pt>
                <c:pt idx="869">
                  <c:v>3.8089154661592919</c:v>
                </c:pt>
                <c:pt idx="870">
                  <c:v>3.9035692456397322</c:v>
                </c:pt>
                <c:pt idx="871">
                  <c:v>3.8539582778822523</c:v>
                </c:pt>
                <c:pt idx="872">
                  <c:v>3.7047274090702693</c:v>
                </c:pt>
                <c:pt idx="873">
                  <c:v>3.8009389149698487</c:v>
                </c:pt>
                <c:pt idx="874">
                  <c:v>3.7650240110112536</c:v>
                </c:pt>
                <c:pt idx="875">
                  <c:v>3.8303410243094116</c:v>
                </c:pt>
                <c:pt idx="876">
                  <c:v>3.9188002830262954</c:v>
                </c:pt>
                <c:pt idx="877">
                  <c:v>3.8932313970855512</c:v>
                </c:pt>
                <c:pt idx="878">
                  <c:v>3.823292698234547</c:v>
                </c:pt>
                <c:pt idx="879">
                  <c:v>3.7850005668108078</c:v>
                </c:pt>
                <c:pt idx="880">
                  <c:v>3.7459510461621361</c:v>
                </c:pt>
                <c:pt idx="881">
                  <c:v>3.6991252354447091</c:v>
                </c:pt>
                <c:pt idx="882">
                  <c:v>3.6569062917762825</c:v>
                </c:pt>
                <c:pt idx="883">
                  <c:v>3.7956614832277249</c:v>
                </c:pt>
                <c:pt idx="884">
                  <c:v>3.6364650027288903</c:v>
                </c:pt>
                <c:pt idx="885">
                  <c:v>3.7667223678006923</c:v>
                </c:pt>
                <c:pt idx="886">
                  <c:v>3.7975679823698467</c:v>
                </c:pt>
                <c:pt idx="887">
                  <c:v>3.8117561739986314</c:v>
                </c:pt>
                <c:pt idx="888">
                  <c:v>3.660774277092985</c:v>
                </c:pt>
                <c:pt idx="889">
                  <c:v>3.6502627806975627</c:v>
                </c:pt>
                <c:pt idx="890">
                  <c:v>3.8865857495929093</c:v>
                </c:pt>
                <c:pt idx="891">
                  <c:v>3.9089164871158975</c:v>
                </c:pt>
                <c:pt idx="892">
                  <c:v>3.8245888269675254</c:v>
                </c:pt>
                <c:pt idx="893">
                  <c:v>3.6751111342942773</c:v>
                </c:pt>
                <c:pt idx="894">
                  <c:v>3.8065111299663559</c:v>
                </c:pt>
                <c:pt idx="895">
                  <c:v>3.8486619054175999</c:v>
                </c:pt>
                <c:pt idx="896">
                  <c:v>3.6164339838993738</c:v>
                </c:pt>
                <c:pt idx="897">
                  <c:v>3.6420624151967478</c:v>
                </c:pt>
                <c:pt idx="898">
                  <c:v>3.7945639673501552</c:v>
                </c:pt>
                <c:pt idx="899">
                  <c:v>3.7639338281182582</c:v>
                </c:pt>
                <c:pt idx="900">
                  <c:v>3.9312915591225885</c:v>
                </c:pt>
                <c:pt idx="901">
                  <c:v>3.7909434782279194</c:v>
                </c:pt>
                <c:pt idx="902">
                  <c:v>3.7195529233646631</c:v>
                </c:pt>
                <c:pt idx="903">
                  <c:v>3.5016942708600425</c:v>
                </c:pt>
                <c:pt idx="904">
                  <c:v>3.8688233990693659</c:v>
                </c:pt>
                <c:pt idx="905">
                  <c:v>3.8820853036785654</c:v>
                </c:pt>
                <c:pt idx="906">
                  <c:v>3.8860470178493798</c:v>
                </c:pt>
                <c:pt idx="907">
                  <c:v>3.8444700460829591</c:v>
                </c:pt>
                <c:pt idx="908">
                  <c:v>3.9532998887810993</c:v>
                </c:pt>
                <c:pt idx="909">
                  <c:v>3.8674882284724377</c:v>
                </c:pt>
                <c:pt idx="910">
                  <c:v>3.8263738293353309</c:v>
                </c:pt>
                <c:pt idx="914">
                  <c:v>3.7798615424234727</c:v>
                </c:pt>
                <c:pt idx="915">
                  <c:v>3.8461208388519794</c:v>
                </c:pt>
                <c:pt idx="916">
                  <c:v>3.8243763044027697</c:v>
                </c:pt>
                <c:pt idx="917">
                  <c:v>3.729010127910509</c:v>
                </c:pt>
                <c:pt idx="918">
                  <c:v>3.8638969467819928</c:v>
                </c:pt>
                <c:pt idx="919">
                  <c:v>3.7676013275586571</c:v>
                </c:pt>
                <c:pt idx="920">
                  <c:v>3.7062679612504077</c:v>
                </c:pt>
                <c:pt idx="921">
                  <c:v>3.7592434375276218</c:v>
                </c:pt>
                <c:pt idx="923">
                  <c:v>3.7386385928202492</c:v>
                </c:pt>
                <c:pt idx="924">
                  <c:v>3.7399149849212061</c:v>
                </c:pt>
                <c:pt idx="925">
                  <c:v>3.848155333965027</c:v>
                </c:pt>
                <c:pt idx="926">
                  <c:v>3.8615089275096524</c:v>
                </c:pt>
                <c:pt idx="927">
                  <c:v>3.8560978554567065</c:v>
                </c:pt>
                <c:pt idx="928">
                  <c:v>3.8135200376338827</c:v>
                </c:pt>
                <c:pt idx="931">
                  <c:v>3.7995879596041289</c:v>
                </c:pt>
                <c:pt idx="932">
                  <c:v>3.9595261039623657</c:v>
                </c:pt>
                <c:pt idx="933">
                  <c:v>3.9010804567618114</c:v>
                </c:pt>
                <c:pt idx="934">
                  <c:v>3.8570330468282301</c:v>
                </c:pt>
                <c:pt idx="935">
                  <c:v>3.8390115991526907</c:v>
                </c:pt>
                <c:pt idx="936">
                  <c:v>3.928274244792973</c:v>
                </c:pt>
                <c:pt idx="937">
                  <c:v>3.86349048112542</c:v>
                </c:pt>
                <c:pt idx="938">
                  <c:v>3.8846809533071816</c:v>
                </c:pt>
                <c:pt idx="939">
                  <c:v>3.7649381926927012</c:v>
                </c:pt>
                <c:pt idx="940">
                  <c:v>3.7980559501571682</c:v>
                </c:pt>
                <c:pt idx="941">
                  <c:v>3.8745743285687424</c:v>
                </c:pt>
                <c:pt idx="942">
                  <c:v>3.8200064745872369</c:v>
                </c:pt>
                <c:pt idx="943">
                  <c:v>3.7921689511274739</c:v>
                </c:pt>
                <c:pt idx="944">
                  <c:v>3.8957609333868866</c:v>
                </c:pt>
                <c:pt idx="945">
                  <c:v>3.9250948265804557</c:v>
                </c:pt>
                <c:pt idx="946">
                  <c:v>3.9431834696488388</c:v>
                </c:pt>
                <c:pt idx="947">
                  <c:v>3.9105030122668145</c:v>
                </c:pt>
                <c:pt idx="948">
                  <c:v>3.8813100248787671</c:v>
                </c:pt>
                <c:pt idx="949">
                  <c:v>3.942015179480189</c:v>
                </c:pt>
                <c:pt idx="950">
                  <c:v>3.8558415341248438</c:v>
                </c:pt>
                <c:pt idx="951">
                  <c:v>3.9027297153192211</c:v>
                </c:pt>
                <c:pt idx="952">
                  <c:v>3.8958282632195438</c:v>
                </c:pt>
                <c:pt idx="953">
                  <c:v>3.9043664612911733</c:v>
                </c:pt>
                <c:pt idx="954">
                  <c:v>3.9368848617403409</c:v>
                </c:pt>
                <c:pt idx="955">
                  <c:v>3.9517334009396436</c:v>
                </c:pt>
                <c:pt idx="956">
                  <c:v>3.9620319515029854</c:v>
                </c:pt>
                <c:pt idx="957">
                  <c:v>3.9438342366540255</c:v>
                </c:pt>
                <c:pt idx="958">
                  <c:v>3.9561577630102582</c:v>
                </c:pt>
                <c:pt idx="959">
                  <c:v>3.9438281125629802</c:v>
                </c:pt>
                <c:pt idx="960">
                  <c:v>3.997073954216912</c:v>
                </c:pt>
                <c:pt idx="961">
                  <c:v>3.9546947248742401</c:v>
                </c:pt>
                <c:pt idx="962">
                  <c:v>3.8901831264191453</c:v>
                </c:pt>
                <c:pt idx="963">
                  <c:v>3.1764202137420683</c:v>
                </c:pt>
                <c:pt idx="964">
                  <c:v>3.6408628490014268</c:v>
                </c:pt>
                <c:pt idx="965">
                  <c:v>3.7292790711296462</c:v>
                </c:pt>
                <c:pt idx="966">
                  <c:v>3.4508963211237358</c:v>
                </c:pt>
                <c:pt idx="967">
                  <c:v>3.4655933795595995</c:v>
                </c:pt>
                <c:pt idx="968">
                  <c:v>3.619642166243167</c:v>
                </c:pt>
                <c:pt idx="969">
                  <c:v>3.3726382494603899</c:v>
                </c:pt>
                <c:pt idx="970">
                  <c:v>3.5584193187919988</c:v>
                </c:pt>
                <c:pt idx="971">
                  <c:v>3.9922084526773851</c:v>
                </c:pt>
                <c:pt idx="972">
                  <c:v>3.3887173695549326</c:v>
                </c:pt>
                <c:pt idx="973">
                  <c:v>3.8170178106613415</c:v>
                </c:pt>
                <c:pt idx="974">
                  <c:v>3.5522579842904896</c:v>
                </c:pt>
                <c:pt idx="975">
                  <c:v>3.3408770840123827</c:v>
                </c:pt>
                <c:pt idx="976">
                  <c:v>3.3973571976960977</c:v>
                </c:pt>
                <c:pt idx="977">
                  <c:v>3.4009214999396118</c:v>
                </c:pt>
                <c:pt idx="978">
                  <c:v>3.4095204760237929</c:v>
                </c:pt>
                <c:pt idx="979">
                  <c:v>3.4865938430983014</c:v>
                </c:pt>
                <c:pt idx="980">
                  <c:v>3.4326389002003466</c:v>
                </c:pt>
                <c:pt idx="981">
                  <c:v>3.4073250499021412</c:v>
                </c:pt>
                <c:pt idx="983">
                  <c:v>3.496804583149915</c:v>
                </c:pt>
                <c:pt idx="984">
                  <c:v>3.4159115521809</c:v>
                </c:pt>
                <c:pt idx="985">
                  <c:v>3.4233040125316219</c:v>
                </c:pt>
                <c:pt idx="986">
                  <c:v>3.4502758200473687</c:v>
                </c:pt>
                <c:pt idx="988">
                  <c:v>3.3339072671124734</c:v>
                </c:pt>
                <c:pt idx="989">
                  <c:v>3.2626623084535251</c:v>
                </c:pt>
                <c:pt idx="990">
                  <c:v>3.3487532496252057</c:v>
                </c:pt>
                <c:pt idx="991">
                  <c:v>3.4023396911300656</c:v>
                </c:pt>
                <c:pt idx="993">
                  <c:v>3.3307261897599321</c:v>
                </c:pt>
                <c:pt idx="994">
                  <c:v>3.3450073301840635</c:v>
                </c:pt>
                <c:pt idx="995">
                  <c:v>3.3293967242061422</c:v>
                </c:pt>
                <c:pt idx="996">
                  <c:v>3.6318844366473231</c:v>
                </c:pt>
                <c:pt idx="997">
                  <c:v>3.504260382282947</c:v>
                </c:pt>
                <c:pt idx="998">
                  <c:v>3.4300922598701669</c:v>
                </c:pt>
                <c:pt idx="999">
                  <c:v>3.5381432137807756</c:v>
                </c:pt>
                <c:pt idx="1000">
                  <c:v>3.7116846510058763</c:v>
                </c:pt>
                <c:pt idx="1001">
                  <c:v>3.3521765532455299</c:v>
                </c:pt>
                <c:pt idx="1002">
                  <c:v>3.3377016555182415</c:v>
                </c:pt>
                <c:pt idx="1003">
                  <c:v>3.2801352820939118</c:v>
                </c:pt>
                <c:pt idx="1004">
                  <c:v>3.3833499614529949</c:v>
                </c:pt>
                <c:pt idx="1005">
                  <c:v>3.7978048687858421</c:v>
                </c:pt>
                <c:pt idx="1006">
                  <c:v>3.4273422987014137</c:v>
                </c:pt>
                <c:pt idx="1008">
                  <c:v>3.580653904231955</c:v>
                </c:pt>
                <c:pt idx="1009">
                  <c:v>3.5171083663109073</c:v>
                </c:pt>
                <c:pt idx="1010">
                  <c:v>3.5909679972932111</c:v>
                </c:pt>
                <c:pt idx="1011">
                  <c:v>3.5962495815636202</c:v>
                </c:pt>
                <c:pt idx="1018">
                  <c:v>3.406508906529143</c:v>
                </c:pt>
                <c:pt idx="1019">
                  <c:v>3.3938600923527198</c:v>
                </c:pt>
                <c:pt idx="1020">
                  <c:v>3.2743467232938022</c:v>
                </c:pt>
                <c:pt idx="1021">
                  <c:v>3.405084751074078</c:v>
                </c:pt>
                <c:pt idx="1022">
                  <c:v>3.3301700246889294</c:v>
                </c:pt>
                <c:pt idx="1023">
                  <c:v>3.5616908795737436</c:v>
                </c:pt>
                <c:pt idx="1024">
                  <c:v>3.6198134448375741</c:v>
                </c:pt>
                <c:pt idx="1025">
                  <c:v>3.6451813840358347</c:v>
                </c:pt>
                <c:pt idx="1026">
                  <c:v>3.1676920841003815</c:v>
                </c:pt>
                <c:pt idx="1028">
                  <c:v>3.6403446460358171</c:v>
                </c:pt>
                <c:pt idx="1029">
                  <c:v>3.54807711500241</c:v>
                </c:pt>
                <c:pt idx="1030">
                  <c:v>3.6167274018482374</c:v>
                </c:pt>
                <c:pt idx="1031">
                  <c:v>3.8580587155647965</c:v>
                </c:pt>
                <c:pt idx="1033">
                  <c:v>3.8580587155647965</c:v>
                </c:pt>
                <c:pt idx="1034">
                  <c:v>3.4358916240371702</c:v>
                </c:pt>
                <c:pt idx="1035">
                  <c:v>3.6056414836578936</c:v>
                </c:pt>
                <c:pt idx="1036">
                  <c:v>3.3481074010487877</c:v>
                </c:pt>
                <c:pt idx="1038">
                  <c:v>3.4598264645537062</c:v>
                </c:pt>
                <c:pt idx="1039">
                  <c:v>3.4419230781384758</c:v>
                </c:pt>
                <c:pt idx="1040">
                  <c:v>3.3775000758957803</c:v>
                </c:pt>
                <c:pt idx="1041">
                  <c:v>3.383055166555696</c:v>
                </c:pt>
                <c:pt idx="1042">
                  <c:v>3.321061832849042</c:v>
                </c:pt>
                <c:pt idx="1043">
                  <c:v>3.7767361672323707</c:v>
                </c:pt>
                <c:pt idx="1044">
                  <c:v>3.4334098380993656</c:v>
                </c:pt>
                <c:pt idx="1045">
                  <c:v>3.6171151301279245</c:v>
                </c:pt>
                <c:pt idx="1046">
                  <c:v>3.4539438516966432</c:v>
                </c:pt>
                <c:pt idx="1048">
                  <c:v>3.5088366392114696</c:v>
                </c:pt>
                <c:pt idx="1049">
                  <c:v>3.7622389630708546</c:v>
                </c:pt>
                <c:pt idx="1050">
                  <c:v>3.0242157337884783</c:v>
                </c:pt>
                <c:pt idx="1051">
                  <c:v>3.332566221644774</c:v>
                </c:pt>
                <c:pt idx="1052">
                  <c:v>3.6021071885443723</c:v>
                </c:pt>
                <c:pt idx="1053">
                  <c:v>3.6188466193295281</c:v>
                </c:pt>
                <c:pt idx="1054">
                  <c:v>1.8306929286909743</c:v>
                </c:pt>
                <c:pt idx="1055">
                  <c:v>3.3826336891497641</c:v>
                </c:pt>
                <c:pt idx="1056">
                  <c:v>3.3675939242992841</c:v>
                </c:pt>
                <c:pt idx="1057">
                  <c:v>3.368888799525473</c:v>
                </c:pt>
                <c:pt idx="1058">
                  <c:v>3.4947141035464626</c:v>
                </c:pt>
                <c:pt idx="1059">
                  <c:v>3.323426866432666</c:v>
                </c:pt>
                <c:pt idx="1060">
                  <c:v>3.378663278935587</c:v>
                </c:pt>
                <c:pt idx="1061">
                  <c:v>3.3783920017743112</c:v>
                </c:pt>
                <c:pt idx="1062">
                  <c:v>3.3301444249365382</c:v>
                </c:pt>
                <c:pt idx="1063">
                  <c:v>3.3133889207456422</c:v>
                </c:pt>
                <c:pt idx="1064">
                  <c:v>3.4470998591148394</c:v>
                </c:pt>
                <c:pt idx="1065">
                  <c:v>3.3422963162140293</c:v>
                </c:pt>
                <c:pt idx="1066">
                  <c:v>3.6701700107678574</c:v>
                </c:pt>
                <c:pt idx="1067">
                  <c:v>3.4629643756198005</c:v>
                </c:pt>
                <c:pt idx="1068">
                  <c:v>3.4694385476905025</c:v>
                </c:pt>
                <c:pt idx="1069">
                  <c:v>3.4990173339566626</c:v>
                </c:pt>
                <c:pt idx="1070">
                  <c:v>1.0187316778220796</c:v>
                </c:pt>
                <c:pt idx="1071">
                  <c:v>3.2854889126761528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B-4B10-8B1D-5EDEF6500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356072"/>
        <c:axId val="842356728"/>
      </c:lineChart>
      <c:dateAx>
        <c:axId val="7730861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3087120"/>
        <c:crosses val="autoZero"/>
        <c:auto val="1"/>
        <c:lblOffset val="100"/>
        <c:baseTimeUnit val="days"/>
      </c:dateAx>
      <c:valAx>
        <c:axId val="773087120"/>
        <c:scaling>
          <c:orientation val="minMax"/>
          <c:max val="4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3086136"/>
        <c:crosses val="autoZero"/>
        <c:crossBetween val="between"/>
      </c:valAx>
      <c:valAx>
        <c:axId val="842356728"/>
        <c:scaling>
          <c:orientation val="minMax"/>
          <c:max val="8"/>
          <c:min val="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2356072"/>
        <c:crosses val="max"/>
        <c:crossBetween val="between"/>
      </c:valAx>
      <c:catAx>
        <c:axId val="842356072"/>
        <c:scaling>
          <c:orientation val="minMax"/>
        </c:scaling>
        <c:delete val="1"/>
        <c:axPos val="b"/>
        <c:majorTickMark val="out"/>
        <c:minorTickMark val="none"/>
        <c:tickLblPos val="nextTo"/>
        <c:crossAx val="842356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9419748382486212"/>
          <c:y val="1.1521464225333263E-2"/>
          <c:w val="0.34575140037956631"/>
          <c:h val="0.10689368738373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49020982638473E-2"/>
          <c:y val="6.0796574457962348E-2"/>
          <c:w val="0.92493816050771416"/>
          <c:h val="0.80112042650302495"/>
        </c:manualLayout>
      </c:layout>
      <c:lineChart>
        <c:grouping val="standard"/>
        <c:varyColors val="0"/>
        <c:ser>
          <c:idx val="0"/>
          <c:order val="0"/>
          <c:tx>
            <c:strRef>
              <c:f>'Fines '!$G$1</c:f>
              <c:strCache>
                <c:ptCount val="1"/>
                <c:pt idx="0">
                  <c:v>Nb cycles fines pulseur Bleu  (Nb pulsées)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'Fines '!$A$166:$A$2991</c:f>
              <c:numCache>
                <c:formatCode>m/d/yyyy</c:formatCode>
                <c:ptCount val="2826"/>
                <c:pt idx="0">
                  <c:v>43837</c:v>
                </c:pt>
                <c:pt idx="1">
                  <c:v>43838</c:v>
                </c:pt>
                <c:pt idx="2">
                  <c:v>43839</c:v>
                </c:pt>
                <c:pt idx="3">
                  <c:v>43840</c:v>
                </c:pt>
                <c:pt idx="4">
                  <c:v>43843</c:v>
                </c:pt>
                <c:pt idx="5">
                  <c:v>43844</c:v>
                </c:pt>
                <c:pt idx="6">
                  <c:v>43845</c:v>
                </c:pt>
                <c:pt idx="7">
                  <c:v>43846</c:v>
                </c:pt>
                <c:pt idx="8">
                  <c:v>43847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43864</c:v>
                </c:pt>
                <c:pt idx="19">
                  <c:v>43865</c:v>
                </c:pt>
                <c:pt idx="20">
                  <c:v>43866</c:v>
                </c:pt>
                <c:pt idx="21">
                  <c:v>43867</c:v>
                </c:pt>
                <c:pt idx="22">
                  <c:v>43868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43942</c:v>
                </c:pt>
                <c:pt idx="64">
                  <c:v>43943</c:v>
                </c:pt>
                <c:pt idx="65">
                  <c:v>43944</c:v>
                </c:pt>
                <c:pt idx="66">
                  <c:v>43945</c:v>
                </c:pt>
                <c:pt idx="67">
                  <c:v>43948</c:v>
                </c:pt>
                <c:pt idx="68">
                  <c:v>43949</c:v>
                </c:pt>
                <c:pt idx="69">
                  <c:v>43950</c:v>
                </c:pt>
                <c:pt idx="70">
                  <c:v>43951</c:v>
                </c:pt>
                <c:pt idx="71">
                  <c:v>43955</c:v>
                </c:pt>
                <c:pt idx="72">
                  <c:v>43956</c:v>
                </c:pt>
                <c:pt idx="73">
                  <c:v>43957</c:v>
                </c:pt>
                <c:pt idx="74">
                  <c:v>43958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43969</c:v>
                </c:pt>
                <c:pt idx="81">
                  <c:v>43970</c:v>
                </c:pt>
                <c:pt idx="82">
                  <c:v>43971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43991</c:v>
                </c:pt>
                <c:pt idx="92">
                  <c:v>43992</c:v>
                </c:pt>
                <c:pt idx="93">
                  <c:v>43993</c:v>
                </c:pt>
                <c:pt idx="94">
                  <c:v>43994</c:v>
                </c:pt>
                <c:pt idx="95">
                  <c:v>43998</c:v>
                </c:pt>
                <c:pt idx="96">
                  <c:v>43999</c:v>
                </c:pt>
                <c:pt idx="97">
                  <c:v>44000</c:v>
                </c:pt>
                <c:pt idx="98">
                  <c:v>44001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44012</c:v>
                </c:pt>
                <c:pt idx="104">
                  <c:v>44013</c:v>
                </c:pt>
                <c:pt idx="105">
                  <c:v>44014</c:v>
                </c:pt>
                <c:pt idx="106">
                  <c:v>44015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44027</c:v>
                </c:pt>
                <c:pt idx="112">
                  <c:v>44028</c:v>
                </c:pt>
                <c:pt idx="113">
                  <c:v>44029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44036</c:v>
                </c:pt>
                <c:pt idx="119">
                  <c:v>44039</c:v>
                </c:pt>
                <c:pt idx="120">
                  <c:v>44040</c:v>
                </c:pt>
                <c:pt idx="121">
                  <c:v>44041</c:v>
                </c:pt>
                <c:pt idx="122">
                  <c:v>44042</c:v>
                </c:pt>
                <c:pt idx="123">
                  <c:v>44043</c:v>
                </c:pt>
                <c:pt idx="124">
                  <c:v>44068</c:v>
                </c:pt>
                <c:pt idx="125">
                  <c:v>44069</c:v>
                </c:pt>
                <c:pt idx="126">
                  <c:v>44070</c:v>
                </c:pt>
                <c:pt idx="127">
                  <c:v>44074</c:v>
                </c:pt>
                <c:pt idx="128">
                  <c:v>44075</c:v>
                </c:pt>
                <c:pt idx="129">
                  <c:v>44076</c:v>
                </c:pt>
                <c:pt idx="130">
                  <c:v>44077</c:v>
                </c:pt>
                <c:pt idx="131">
                  <c:v>44078</c:v>
                </c:pt>
                <c:pt idx="132">
                  <c:v>44081</c:v>
                </c:pt>
                <c:pt idx="133">
                  <c:v>44082</c:v>
                </c:pt>
                <c:pt idx="134">
                  <c:v>44083</c:v>
                </c:pt>
                <c:pt idx="135">
                  <c:v>44084</c:v>
                </c:pt>
                <c:pt idx="136">
                  <c:v>44085</c:v>
                </c:pt>
                <c:pt idx="137">
                  <c:v>44088</c:v>
                </c:pt>
                <c:pt idx="138">
                  <c:v>44089</c:v>
                </c:pt>
                <c:pt idx="139">
                  <c:v>44090</c:v>
                </c:pt>
                <c:pt idx="140">
                  <c:v>44091</c:v>
                </c:pt>
                <c:pt idx="141">
                  <c:v>44092</c:v>
                </c:pt>
                <c:pt idx="142">
                  <c:v>44096</c:v>
                </c:pt>
                <c:pt idx="143">
                  <c:v>44097</c:v>
                </c:pt>
                <c:pt idx="144">
                  <c:v>44098</c:v>
                </c:pt>
                <c:pt idx="145">
                  <c:v>44099</c:v>
                </c:pt>
                <c:pt idx="146">
                  <c:v>44103</c:v>
                </c:pt>
                <c:pt idx="147">
                  <c:v>44104</c:v>
                </c:pt>
                <c:pt idx="148">
                  <c:v>44105</c:v>
                </c:pt>
                <c:pt idx="149">
                  <c:v>44106</c:v>
                </c:pt>
                <c:pt idx="150">
                  <c:v>44109</c:v>
                </c:pt>
                <c:pt idx="151">
                  <c:v>44110</c:v>
                </c:pt>
                <c:pt idx="152">
                  <c:v>44111</c:v>
                </c:pt>
                <c:pt idx="153">
                  <c:v>44112</c:v>
                </c:pt>
                <c:pt idx="154">
                  <c:v>44113</c:v>
                </c:pt>
                <c:pt idx="155">
                  <c:v>44116</c:v>
                </c:pt>
                <c:pt idx="156">
                  <c:v>44117</c:v>
                </c:pt>
                <c:pt idx="157">
                  <c:v>44118</c:v>
                </c:pt>
                <c:pt idx="158">
                  <c:v>44119</c:v>
                </c:pt>
                <c:pt idx="159">
                  <c:v>44120</c:v>
                </c:pt>
                <c:pt idx="160">
                  <c:v>44123</c:v>
                </c:pt>
                <c:pt idx="161">
                  <c:v>44124</c:v>
                </c:pt>
                <c:pt idx="162">
                  <c:v>44125</c:v>
                </c:pt>
                <c:pt idx="163">
                  <c:v>44126</c:v>
                </c:pt>
                <c:pt idx="164">
                  <c:v>44127</c:v>
                </c:pt>
                <c:pt idx="165">
                  <c:v>44130</c:v>
                </c:pt>
                <c:pt idx="166">
                  <c:v>44131</c:v>
                </c:pt>
                <c:pt idx="167">
                  <c:v>44132</c:v>
                </c:pt>
                <c:pt idx="168">
                  <c:v>44133</c:v>
                </c:pt>
                <c:pt idx="169">
                  <c:v>44134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44144</c:v>
                </c:pt>
                <c:pt idx="176">
                  <c:v>44145</c:v>
                </c:pt>
                <c:pt idx="177">
                  <c:v>44147</c:v>
                </c:pt>
                <c:pt idx="178">
                  <c:v>44148</c:v>
                </c:pt>
                <c:pt idx="179">
                  <c:v>44151</c:v>
                </c:pt>
                <c:pt idx="180">
                  <c:v>44152</c:v>
                </c:pt>
                <c:pt idx="181">
                  <c:v>44153</c:v>
                </c:pt>
                <c:pt idx="182">
                  <c:v>44154</c:v>
                </c:pt>
                <c:pt idx="183">
                  <c:v>44155</c:v>
                </c:pt>
                <c:pt idx="184">
                  <c:v>44158</c:v>
                </c:pt>
                <c:pt idx="185">
                  <c:v>44159</c:v>
                </c:pt>
                <c:pt idx="186">
                  <c:v>44160</c:v>
                </c:pt>
                <c:pt idx="187">
                  <c:v>44161</c:v>
                </c:pt>
                <c:pt idx="188">
                  <c:v>44162</c:v>
                </c:pt>
                <c:pt idx="189">
                  <c:v>44165</c:v>
                </c:pt>
                <c:pt idx="190">
                  <c:v>44166</c:v>
                </c:pt>
                <c:pt idx="191">
                  <c:v>44167</c:v>
                </c:pt>
                <c:pt idx="192">
                  <c:v>44168</c:v>
                </c:pt>
                <c:pt idx="193">
                  <c:v>44169</c:v>
                </c:pt>
                <c:pt idx="194">
                  <c:v>44172</c:v>
                </c:pt>
                <c:pt idx="195">
                  <c:v>44173</c:v>
                </c:pt>
                <c:pt idx="196">
                  <c:v>44174</c:v>
                </c:pt>
                <c:pt idx="197">
                  <c:v>44175</c:v>
                </c:pt>
                <c:pt idx="198">
                  <c:v>44176</c:v>
                </c:pt>
                <c:pt idx="199">
                  <c:v>44179</c:v>
                </c:pt>
                <c:pt idx="200">
                  <c:v>44180</c:v>
                </c:pt>
                <c:pt idx="201">
                  <c:v>44181</c:v>
                </c:pt>
                <c:pt idx="202">
                  <c:v>44182</c:v>
                </c:pt>
                <c:pt idx="203">
                  <c:v>44183</c:v>
                </c:pt>
                <c:pt idx="204">
                  <c:v>44186</c:v>
                </c:pt>
                <c:pt idx="205">
                  <c:v>44187</c:v>
                </c:pt>
                <c:pt idx="206">
                  <c:v>44200</c:v>
                </c:pt>
                <c:pt idx="207">
                  <c:v>44201</c:v>
                </c:pt>
                <c:pt idx="208">
                  <c:v>44202</c:v>
                </c:pt>
                <c:pt idx="209">
                  <c:v>44203</c:v>
                </c:pt>
                <c:pt idx="210">
                  <c:v>44204</c:v>
                </c:pt>
                <c:pt idx="211">
                  <c:v>44207</c:v>
                </c:pt>
                <c:pt idx="212">
                  <c:v>44208</c:v>
                </c:pt>
                <c:pt idx="213">
                  <c:v>44209</c:v>
                </c:pt>
                <c:pt idx="214">
                  <c:v>44210</c:v>
                </c:pt>
                <c:pt idx="215">
                  <c:v>44211</c:v>
                </c:pt>
                <c:pt idx="216">
                  <c:v>44214</c:v>
                </c:pt>
                <c:pt idx="217">
                  <c:v>44215</c:v>
                </c:pt>
                <c:pt idx="218">
                  <c:v>44216</c:v>
                </c:pt>
                <c:pt idx="219">
                  <c:v>44217</c:v>
                </c:pt>
                <c:pt idx="220">
                  <c:v>44218</c:v>
                </c:pt>
                <c:pt idx="221">
                  <c:v>44221</c:v>
                </c:pt>
                <c:pt idx="222">
                  <c:v>44222</c:v>
                </c:pt>
                <c:pt idx="223">
                  <c:v>44223</c:v>
                </c:pt>
                <c:pt idx="224">
                  <c:v>44224</c:v>
                </c:pt>
                <c:pt idx="225">
                  <c:v>44225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44235</c:v>
                </c:pt>
                <c:pt idx="232">
                  <c:v>44236</c:v>
                </c:pt>
                <c:pt idx="233">
                  <c:v>44237</c:v>
                </c:pt>
                <c:pt idx="234">
                  <c:v>44238</c:v>
                </c:pt>
                <c:pt idx="235">
                  <c:v>44239</c:v>
                </c:pt>
                <c:pt idx="236">
                  <c:v>44242</c:v>
                </c:pt>
                <c:pt idx="237">
                  <c:v>44243</c:v>
                </c:pt>
                <c:pt idx="238">
                  <c:v>44244</c:v>
                </c:pt>
                <c:pt idx="239">
                  <c:v>44245</c:v>
                </c:pt>
                <c:pt idx="240">
                  <c:v>44246</c:v>
                </c:pt>
                <c:pt idx="241">
                  <c:v>44249</c:v>
                </c:pt>
                <c:pt idx="242">
                  <c:v>44250</c:v>
                </c:pt>
                <c:pt idx="243">
                  <c:v>44251</c:v>
                </c:pt>
                <c:pt idx="244">
                  <c:v>44252</c:v>
                </c:pt>
                <c:pt idx="245">
                  <c:v>44253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44263</c:v>
                </c:pt>
                <c:pt idx="252">
                  <c:v>44264</c:v>
                </c:pt>
                <c:pt idx="253">
                  <c:v>44265</c:v>
                </c:pt>
                <c:pt idx="254">
                  <c:v>44266</c:v>
                </c:pt>
                <c:pt idx="255">
                  <c:v>44267</c:v>
                </c:pt>
                <c:pt idx="256">
                  <c:v>44270</c:v>
                </c:pt>
                <c:pt idx="257">
                  <c:v>44271</c:v>
                </c:pt>
                <c:pt idx="258">
                  <c:v>44272</c:v>
                </c:pt>
                <c:pt idx="259">
                  <c:v>44273</c:v>
                </c:pt>
                <c:pt idx="260">
                  <c:v>44274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44284</c:v>
                </c:pt>
                <c:pt idx="267">
                  <c:v>44285</c:v>
                </c:pt>
                <c:pt idx="268">
                  <c:v>44286</c:v>
                </c:pt>
                <c:pt idx="269">
                  <c:v>44287</c:v>
                </c:pt>
                <c:pt idx="270">
                  <c:v>44292</c:v>
                </c:pt>
                <c:pt idx="271">
                  <c:v>44293</c:v>
                </c:pt>
                <c:pt idx="272">
                  <c:v>44294</c:v>
                </c:pt>
                <c:pt idx="273">
                  <c:v>44295</c:v>
                </c:pt>
                <c:pt idx="274">
                  <c:v>44298</c:v>
                </c:pt>
                <c:pt idx="275">
                  <c:v>44299</c:v>
                </c:pt>
                <c:pt idx="276">
                  <c:v>44300</c:v>
                </c:pt>
                <c:pt idx="277">
                  <c:v>44301</c:v>
                </c:pt>
                <c:pt idx="278">
                  <c:v>44302</c:v>
                </c:pt>
                <c:pt idx="279">
                  <c:v>44305</c:v>
                </c:pt>
                <c:pt idx="280">
                  <c:v>44306</c:v>
                </c:pt>
                <c:pt idx="281">
                  <c:v>44307</c:v>
                </c:pt>
                <c:pt idx="282">
                  <c:v>44308</c:v>
                </c:pt>
                <c:pt idx="283">
                  <c:v>44309</c:v>
                </c:pt>
                <c:pt idx="284">
                  <c:v>44310</c:v>
                </c:pt>
                <c:pt idx="285">
                  <c:v>44312</c:v>
                </c:pt>
                <c:pt idx="286">
                  <c:v>44313</c:v>
                </c:pt>
                <c:pt idx="287">
                  <c:v>44314</c:v>
                </c:pt>
                <c:pt idx="288">
                  <c:v>44315</c:v>
                </c:pt>
                <c:pt idx="289">
                  <c:v>44316</c:v>
                </c:pt>
                <c:pt idx="290">
                  <c:v>44319</c:v>
                </c:pt>
                <c:pt idx="291">
                  <c:v>44320</c:v>
                </c:pt>
                <c:pt idx="292">
                  <c:v>44321</c:v>
                </c:pt>
                <c:pt idx="293">
                  <c:v>44322</c:v>
                </c:pt>
                <c:pt idx="294">
                  <c:v>44323</c:v>
                </c:pt>
                <c:pt idx="295">
                  <c:v>44326</c:v>
                </c:pt>
                <c:pt idx="296">
                  <c:v>44327</c:v>
                </c:pt>
                <c:pt idx="297">
                  <c:v>44328</c:v>
                </c:pt>
                <c:pt idx="298">
                  <c:v>44333</c:v>
                </c:pt>
                <c:pt idx="299">
                  <c:v>44334</c:v>
                </c:pt>
                <c:pt idx="300">
                  <c:v>44335</c:v>
                </c:pt>
                <c:pt idx="301">
                  <c:v>44336</c:v>
                </c:pt>
                <c:pt idx="302">
                  <c:v>44337</c:v>
                </c:pt>
                <c:pt idx="303">
                  <c:v>44340</c:v>
                </c:pt>
                <c:pt idx="304">
                  <c:v>44341</c:v>
                </c:pt>
                <c:pt idx="305">
                  <c:v>44342</c:v>
                </c:pt>
                <c:pt idx="306">
                  <c:v>44343</c:v>
                </c:pt>
                <c:pt idx="307">
                  <c:v>44344</c:v>
                </c:pt>
                <c:pt idx="308">
                  <c:v>44347</c:v>
                </c:pt>
                <c:pt idx="309">
                  <c:v>44348</c:v>
                </c:pt>
                <c:pt idx="310">
                  <c:v>44349</c:v>
                </c:pt>
                <c:pt idx="311">
                  <c:v>44350</c:v>
                </c:pt>
                <c:pt idx="312">
                  <c:v>44351</c:v>
                </c:pt>
                <c:pt idx="313">
                  <c:v>44354</c:v>
                </c:pt>
                <c:pt idx="314">
                  <c:v>44355</c:v>
                </c:pt>
                <c:pt idx="315">
                  <c:v>44356</c:v>
                </c:pt>
                <c:pt idx="316">
                  <c:v>44357</c:v>
                </c:pt>
                <c:pt idx="317">
                  <c:v>44358</c:v>
                </c:pt>
                <c:pt idx="318">
                  <c:v>44361</c:v>
                </c:pt>
                <c:pt idx="319">
                  <c:v>44362</c:v>
                </c:pt>
                <c:pt idx="320">
                  <c:v>44363</c:v>
                </c:pt>
                <c:pt idx="321">
                  <c:v>44364</c:v>
                </c:pt>
                <c:pt idx="322">
                  <c:v>44365</c:v>
                </c:pt>
                <c:pt idx="323">
                  <c:v>44368</c:v>
                </c:pt>
                <c:pt idx="324">
                  <c:v>44369</c:v>
                </c:pt>
                <c:pt idx="325">
                  <c:v>44370</c:v>
                </c:pt>
                <c:pt idx="326">
                  <c:v>44371</c:v>
                </c:pt>
                <c:pt idx="327">
                  <c:v>44372</c:v>
                </c:pt>
                <c:pt idx="328">
                  <c:v>44375</c:v>
                </c:pt>
                <c:pt idx="329">
                  <c:v>44376</c:v>
                </c:pt>
                <c:pt idx="330">
                  <c:v>44377</c:v>
                </c:pt>
                <c:pt idx="331">
                  <c:v>44378</c:v>
                </c:pt>
                <c:pt idx="332">
                  <c:v>44379</c:v>
                </c:pt>
                <c:pt idx="333">
                  <c:v>44382</c:v>
                </c:pt>
                <c:pt idx="334">
                  <c:v>44383</c:v>
                </c:pt>
                <c:pt idx="335">
                  <c:v>44384</c:v>
                </c:pt>
                <c:pt idx="336">
                  <c:v>44385</c:v>
                </c:pt>
                <c:pt idx="337">
                  <c:v>44386</c:v>
                </c:pt>
                <c:pt idx="338">
                  <c:v>44387</c:v>
                </c:pt>
                <c:pt idx="339">
                  <c:v>44389</c:v>
                </c:pt>
                <c:pt idx="340">
                  <c:v>44390</c:v>
                </c:pt>
                <c:pt idx="341">
                  <c:v>44392</c:v>
                </c:pt>
                <c:pt idx="342">
                  <c:v>44393</c:v>
                </c:pt>
                <c:pt idx="343">
                  <c:v>44396</c:v>
                </c:pt>
                <c:pt idx="344">
                  <c:v>44397</c:v>
                </c:pt>
                <c:pt idx="345">
                  <c:v>44398</c:v>
                </c:pt>
                <c:pt idx="346">
                  <c:v>44399</c:v>
                </c:pt>
                <c:pt idx="347">
                  <c:v>44400</c:v>
                </c:pt>
                <c:pt idx="348">
                  <c:v>44403</c:v>
                </c:pt>
                <c:pt idx="349">
                  <c:v>44404</c:v>
                </c:pt>
                <c:pt idx="350">
                  <c:v>44405</c:v>
                </c:pt>
                <c:pt idx="351">
                  <c:v>44406</c:v>
                </c:pt>
                <c:pt idx="352">
                  <c:v>44407</c:v>
                </c:pt>
                <c:pt idx="353">
                  <c:v>44410</c:v>
                </c:pt>
                <c:pt idx="354">
                  <c:v>44411</c:v>
                </c:pt>
                <c:pt idx="355">
                  <c:v>44438</c:v>
                </c:pt>
                <c:pt idx="356">
                  <c:v>44439</c:v>
                </c:pt>
                <c:pt idx="357">
                  <c:v>44440</c:v>
                </c:pt>
                <c:pt idx="358">
                  <c:v>44441</c:v>
                </c:pt>
                <c:pt idx="359">
                  <c:v>44442</c:v>
                </c:pt>
                <c:pt idx="360">
                  <c:v>44445</c:v>
                </c:pt>
                <c:pt idx="361">
                  <c:v>44446</c:v>
                </c:pt>
                <c:pt idx="362">
                  <c:v>44447</c:v>
                </c:pt>
                <c:pt idx="363">
                  <c:v>44448</c:v>
                </c:pt>
                <c:pt idx="364">
                  <c:v>44449</c:v>
                </c:pt>
                <c:pt idx="365">
                  <c:v>44452</c:v>
                </c:pt>
                <c:pt idx="366">
                  <c:v>44453</c:v>
                </c:pt>
                <c:pt idx="367">
                  <c:v>44454</c:v>
                </c:pt>
                <c:pt idx="368">
                  <c:v>44455</c:v>
                </c:pt>
                <c:pt idx="369">
                  <c:v>44456</c:v>
                </c:pt>
                <c:pt idx="370">
                  <c:v>44459</c:v>
                </c:pt>
                <c:pt idx="371">
                  <c:v>44460</c:v>
                </c:pt>
                <c:pt idx="372">
                  <c:v>44461</c:v>
                </c:pt>
                <c:pt idx="373">
                  <c:v>44462</c:v>
                </c:pt>
                <c:pt idx="374">
                  <c:v>44463</c:v>
                </c:pt>
                <c:pt idx="375">
                  <c:v>44466</c:v>
                </c:pt>
                <c:pt idx="376">
                  <c:v>44467</c:v>
                </c:pt>
                <c:pt idx="377">
                  <c:v>44468</c:v>
                </c:pt>
                <c:pt idx="378">
                  <c:v>44469</c:v>
                </c:pt>
                <c:pt idx="379">
                  <c:v>44470</c:v>
                </c:pt>
                <c:pt idx="380">
                  <c:v>44473</c:v>
                </c:pt>
                <c:pt idx="381">
                  <c:v>44474</c:v>
                </c:pt>
                <c:pt idx="382">
                  <c:v>44475</c:v>
                </c:pt>
                <c:pt idx="383">
                  <c:v>44476</c:v>
                </c:pt>
                <c:pt idx="384">
                  <c:v>44477</c:v>
                </c:pt>
                <c:pt idx="385">
                  <c:v>44480</c:v>
                </c:pt>
                <c:pt idx="386">
                  <c:v>44481</c:v>
                </c:pt>
                <c:pt idx="387">
                  <c:v>44482</c:v>
                </c:pt>
                <c:pt idx="388">
                  <c:v>44483</c:v>
                </c:pt>
                <c:pt idx="389">
                  <c:v>44484</c:v>
                </c:pt>
                <c:pt idx="390">
                  <c:v>44487</c:v>
                </c:pt>
                <c:pt idx="391">
                  <c:v>44488</c:v>
                </c:pt>
                <c:pt idx="392">
                  <c:v>44489</c:v>
                </c:pt>
                <c:pt idx="393">
                  <c:v>44490</c:v>
                </c:pt>
                <c:pt idx="394">
                  <c:v>44491</c:v>
                </c:pt>
                <c:pt idx="395">
                  <c:v>44494</c:v>
                </c:pt>
                <c:pt idx="396">
                  <c:v>44495</c:v>
                </c:pt>
                <c:pt idx="397">
                  <c:v>44496</c:v>
                </c:pt>
                <c:pt idx="398">
                  <c:v>44497</c:v>
                </c:pt>
                <c:pt idx="399">
                  <c:v>44498</c:v>
                </c:pt>
                <c:pt idx="400">
                  <c:v>44502</c:v>
                </c:pt>
                <c:pt idx="401">
                  <c:v>44503</c:v>
                </c:pt>
                <c:pt idx="402">
                  <c:v>44504</c:v>
                </c:pt>
                <c:pt idx="403">
                  <c:v>44505</c:v>
                </c:pt>
                <c:pt idx="404">
                  <c:v>44508</c:v>
                </c:pt>
                <c:pt idx="405">
                  <c:v>44509</c:v>
                </c:pt>
                <c:pt idx="406">
                  <c:v>44510</c:v>
                </c:pt>
                <c:pt idx="407">
                  <c:v>44515</c:v>
                </c:pt>
                <c:pt idx="408">
                  <c:v>44516</c:v>
                </c:pt>
                <c:pt idx="409">
                  <c:v>44517</c:v>
                </c:pt>
                <c:pt idx="410">
                  <c:v>44518</c:v>
                </c:pt>
                <c:pt idx="411">
                  <c:v>44519</c:v>
                </c:pt>
                <c:pt idx="412">
                  <c:v>44522</c:v>
                </c:pt>
                <c:pt idx="413">
                  <c:v>44523</c:v>
                </c:pt>
                <c:pt idx="414">
                  <c:v>44525</c:v>
                </c:pt>
                <c:pt idx="415">
                  <c:v>44526</c:v>
                </c:pt>
                <c:pt idx="416">
                  <c:v>44529</c:v>
                </c:pt>
                <c:pt idx="417">
                  <c:v>44530</c:v>
                </c:pt>
                <c:pt idx="418">
                  <c:v>44531</c:v>
                </c:pt>
                <c:pt idx="419">
                  <c:v>44532</c:v>
                </c:pt>
                <c:pt idx="420">
                  <c:v>44533</c:v>
                </c:pt>
                <c:pt idx="421">
                  <c:v>44536</c:v>
                </c:pt>
                <c:pt idx="422">
                  <c:v>44537</c:v>
                </c:pt>
                <c:pt idx="423">
                  <c:v>44538</c:v>
                </c:pt>
                <c:pt idx="424">
                  <c:v>44539</c:v>
                </c:pt>
                <c:pt idx="425">
                  <c:v>44540</c:v>
                </c:pt>
                <c:pt idx="426">
                  <c:v>44543</c:v>
                </c:pt>
                <c:pt idx="427">
                  <c:v>44544</c:v>
                </c:pt>
                <c:pt idx="428">
                  <c:v>44545</c:v>
                </c:pt>
                <c:pt idx="429">
                  <c:v>44546</c:v>
                </c:pt>
                <c:pt idx="430">
                  <c:v>44547</c:v>
                </c:pt>
                <c:pt idx="431">
                  <c:v>44550</c:v>
                </c:pt>
                <c:pt idx="432">
                  <c:v>44551</c:v>
                </c:pt>
                <c:pt idx="433">
                  <c:v>44552</c:v>
                </c:pt>
                <c:pt idx="434">
                  <c:v>44564</c:v>
                </c:pt>
                <c:pt idx="435">
                  <c:v>44565</c:v>
                </c:pt>
                <c:pt idx="436">
                  <c:v>44566</c:v>
                </c:pt>
                <c:pt idx="437">
                  <c:v>44567</c:v>
                </c:pt>
                <c:pt idx="438">
                  <c:v>44568</c:v>
                </c:pt>
                <c:pt idx="439">
                  <c:v>44571</c:v>
                </c:pt>
                <c:pt idx="440">
                  <c:v>44572</c:v>
                </c:pt>
                <c:pt idx="441">
                  <c:v>44573</c:v>
                </c:pt>
                <c:pt idx="442">
                  <c:v>44574</c:v>
                </c:pt>
                <c:pt idx="443">
                  <c:v>44575</c:v>
                </c:pt>
                <c:pt idx="444">
                  <c:v>44578</c:v>
                </c:pt>
                <c:pt idx="445">
                  <c:v>44579</c:v>
                </c:pt>
                <c:pt idx="446">
                  <c:v>44580</c:v>
                </c:pt>
                <c:pt idx="447">
                  <c:v>44581</c:v>
                </c:pt>
                <c:pt idx="448">
                  <c:v>44582</c:v>
                </c:pt>
                <c:pt idx="449">
                  <c:v>44585</c:v>
                </c:pt>
                <c:pt idx="450">
                  <c:v>44586</c:v>
                </c:pt>
                <c:pt idx="451">
                  <c:v>44587</c:v>
                </c:pt>
                <c:pt idx="452">
                  <c:v>44588</c:v>
                </c:pt>
                <c:pt idx="453">
                  <c:v>44589</c:v>
                </c:pt>
                <c:pt idx="454">
                  <c:v>44592</c:v>
                </c:pt>
                <c:pt idx="455">
                  <c:v>44593</c:v>
                </c:pt>
                <c:pt idx="456">
                  <c:v>44594</c:v>
                </c:pt>
                <c:pt idx="457">
                  <c:v>44595</c:v>
                </c:pt>
                <c:pt idx="458">
                  <c:v>44596</c:v>
                </c:pt>
                <c:pt idx="459">
                  <c:v>44599</c:v>
                </c:pt>
                <c:pt idx="460">
                  <c:v>44600</c:v>
                </c:pt>
                <c:pt idx="461">
                  <c:v>44601</c:v>
                </c:pt>
                <c:pt idx="462">
                  <c:v>44602</c:v>
                </c:pt>
                <c:pt idx="463">
                  <c:v>44603</c:v>
                </c:pt>
                <c:pt idx="464">
                  <c:v>44606</c:v>
                </c:pt>
                <c:pt idx="465">
                  <c:v>44607</c:v>
                </c:pt>
                <c:pt idx="466">
                  <c:v>44608</c:v>
                </c:pt>
                <c:pt idx="467">
                  <c:v>44609</c:v>
                </c:pt>
                <c:pt idx="468">
                  <c:v>44610</c:v>
                </c:pt>
                <c:pt idx="469">
                  <c:v>44613</c:v>
                </c:pt>
                <c:pt idx="470">
                  <c:v>44614</c:v>
                </c:pt>
                <c:pt idx="471">
                  <c:v>44615</c:v>
                </c:pt>
                <c:pt idx="472">
                  <c:v>44616</c:v>
                </c:pt>
                <c:pt idx="473">
                  <c:v>44617</c:v>
                </c:pt>
                <c:pt idx="474">
                  <c:v>44620</c:v>
                </c:pt>
                <c:pt idx="475">
                  <c:v>44621</c:v>
                </c:pt>
                <c:pt idx="476">
                  <c:v>44622</c:v>
                </c:pt>
                <c:pt idx="477">
                  <c:v>44623</c:v>
                </c:pt>
                <c:pt idx="478">
                  <c:v>44624</c:v>
                </c:pt>
                <c:pt idx="479">
                  <c:v>44627</c:v>
                </c:pt>
                <c:pt idx="480">
                  <c:v>44628</c:v>
                </c:pt>
                <c:pt idx="481">
                  <c:v>44629</c:v>
                </c:pt>
                <c:pt idx="482">
                  <c:v>44630</c:v>
                </c:pt>
                <c:pt idx="483">
                  <c:v>44631</c:v>
                </c:pt>
                <c:pt idx="484">
                  <c:v>44634</c:v>
                </c:pt>
                <c:pt idx="485">
                  <c:v>44635</c:v>
                </c:pt>
                <c:pt idx="486">
                  <c:v>44636</c:v>
                </c:pt>
                <c:pt idx="487">
                  <c:v>44637</c:v>
                </c:pt>
                <c:pt idx="488">
                  <c:v>44638</c:v>
                </c:pt>
                <c:pt idx="489">
                  <c:v>44641</c:v>
                </c:pt>
                <c:pt idx="490">
                  <c:v>44642</c:v>
                </c:pt>
                <c:pt idx="491">
                  <c:v>44643</c:v>
                </c:pt>
                <c:pt idx="492">
                  <c:v>44644</c:v>
                </c:pt>
                <c:pt idx="493">
                  <c:v>44645</c:v>
                </c:pt>
                <c:pt idx="494">
                  <c:v>44648</c:v>
                </c:pt>
                <c:pt idx="495">
                  <c:v>44649</c:v>
                </c:pt>
                <c:pt idx="496">
                  <c:v>44650</c:v>
                </c:pt>
                <c:pt idx="497">
                  <c:v>44651</c:v>
                </c:pt>
                <c:pt idx="498">
                  <c:v>44652</c:v>
                </c:pt>
                <c:pt idx="499">
                  <c:v>44655</c:v>
                </c:pt>
                <c:pt idx="500">
                  <c:v>44656</c:v>
                </c:pt>
                <c:pt idx="501">
                  <c:v>44657</c:v>
                </c:pt>
                <c:pt idx="502">
                  <c:v>44658</c:v>
                </c:pt>
                <c:pt idx="503">
                  <c:v>44659</c:v>
                </c:pt>
                <c:pt idx="504">
                  <c:v>44662</c:v>
                </c:pt>
                <c:pt idx="505">
                  <c:v>44663</c:v>
                </c:pt>
                <c:pt idx="506">
                  <c:v>44664</c:v>
                </c:pt>
                <c:pt idx="507">
                  <c:v>44665</c:v>
                </c:pt>
                <c:pt idx="508">
                  <c:v>44666</c:v>
                </c:pt>
                <c:pt idx="509">
                  <c:v>44670</c:v>
                </c:pt>
                <c:pt idx="510">
                  <c:v>44671</c:v>
                </c:pt>
                <c:pt idx="511">
                  <c:v>44672</c:v>
                </c:pt>
                <c:pt idx="512">
                  <c:v>44673</c:v>
                </c:pt>
                <c:pt idx="513">
                  <c:v>44676</c:v>
                </c:pt>
                <c:pt idx="514">
                  <c:v>44677</c:v>
                </c:pt>
                <c:pt idx="515">
                  <c:v>44678</c:v>
                </c:pt>
                <c:pt idx="516">
                  <c:v>44679</c:v>
                </c:pt>
                <c:pt idx="517">
                  <c:v>44680</c:v>
                </c:pt>
                <c:pt idx="518">
                  <c:v>44683</c:v>
                </c:pt>
                <c:pt idx="519">
                  <c:v>44684</c:v>
                </c:pt>
                <c:pt idx="520">
                  <c:v>44685</c:v>
                </c:pt>
                <c:pt idx="521">
                  <c:v>44686</c:v>
                </c:pt>
                <c:pt idx="522">
                  <c:v>44687</c:v>
                </c:pt>
                <c:pt idx="523">
                  <c:v>44690</c:v>
                </c:pt>
                <c:pt idx="524">
                  <c:v>44691</c:v>
                </c:pt>
                <c:pt idx="525">
                  <c:v>44692</c:v>
                </c:pt>
                <c:pt idx="526">
                  <c:v>44693</c:v>
                </c:pt>
                <c:pt idx="527">
                  <c:v>44694</c:v>
                </c:pt>
                <c:pt idx="528">
                  <c:v>44697</c:v>
                </c:pt>
                <c:pt idx="529">
                  <c:v>44698</c:v>
                </c:pt>
                <c:pt idx="530">
                  <c:v>44699</c:v>
                </c:pt>
                <c:pt idx="531">
                  <c:v>44700</c:v>
                </c:pt>
                <c:pt idx="532">
                  <c:v>44701</c:v>
                </c:pt>
                <c:pt idx="533">
                  <c:v>44704</c:v>
                </c:pt>
                <c:pt idx="534">
                  <c:v>44705</c:v>
                </c:pt>
                <c:pt idx="535">
                  <c:v>44706</c:v>
                </c:pt>
                <c:pt idx="536">
                  <c:v>44711</c:v>
                </c:pt>
                <c:pt idx="537">
                  <c:v>44712</c:v>
                </c:pt>
                <c:pt idx="538">
                  <c:v>44713</c:v>
                </c:pt>
                <c:pt idx="539">
                  <c:v>44714</c:v>
                </c:pt>
                <c:pt idx="540">
                  <c:v>44715</c:v>
                </c:pt>
                <c:pt idx="541">
                  <c:v>44719</c:v>
                </c:pt>
                <c:pt idx="542">
                  <c:v>44720</c:v>
                </c:pt>
                <c:pt idx="543">
                  <c:v>44721</c:v>
                </c:pt>
                <c:pt idx="544">
                  <c:v>44722</c:v>
                </c:pt>
                <c:pt idx="545">
                  <c:v>44725</c:v>
                </c:pt>
                <c:pt idx="546">
                  <c:v>44726</c:v>
                </c:pt>
                <c:pt idx="547">
                  <c:v>44727</c:v>
                </c:pt>
                <c:pt idx="548">
                  <c:v>44728</c:v>
                </c:pt>
                <c:pt idx="549">
                  <c:v>44729</c:v>
                </c:pt>
                <c:pt idx="550">
                  <c:v>44732</c:v>
                </c:pt>
                <c:pt idx="551">
                  <c:v>44733</c:v>
                </c:pt>
                <c:pt idx="552">
                  <c:v>44734</c:v>
                </c:pt>
                <c:pt idx="553">
                  <c:v>44735</c:v>
                </c:pt>
                <c:pt idx="554">
                  <c:v>44736</c:v>
                </c:pt>
                <c:pt idx="555">
                  <c:v>44739</c:v>
                </c:pt>
                <c:pt idx="556">
                  <c:v>44740</c:v>
                </c:pt>
                <c:pt idx="557">
                  <c:v>44741</c:v>
                </c:pt>
                <c:pt idx="558">
                  <c:v>44742</c:v>
                </c:pt>
                <c:pt idx="559">
                  <c:v>44743</c:v>
                </c:pt>
                <c:pt idx="560">
                  <c:v>44746</c:v>
                </c:pt>
                <c:pt idx="561">
                  <c:v>44747</c:v>
                </c:pt>
                <c:pt idx="562">
                  <c:v>44748</c:v>
                </c:pt>
                <c:pt idx="563">
                  <c:v>44749</c:v>
                </c:pt>
                <c:pt idx="564">
                  <c:v>44750</c:v>
                </c:pt>
                <c:pt idx="565">
                  <c:v>44753</c:v>
                </c:pt>
                <c:pt idx="566">
                  <c:v>44754</c:v>
                </c:pt>
                <c:pt idx="567">
                  <c:v>44755</c:v>
                </c:pt>
                <c:pt idx="568">
                  <c:v>44760</c:v>
                </c:pt>
                <c:pt idx="569">
                  <c:v>44761</c:v>
                </c:pt>
                <c:pt idx="570">
                  <c:v>44762</c:v>
                </c:pt>
                <c:pt idx="571">
                  <c:v>44763</c:v>
                </c:pt>
                <c:pt idx="572">
                  <c:v>44764</c:v>
                </c:pt>
                <c:pt idx="573">
                  <c:v>44767</c:v>
                </c:pt>
                <c:pt idx="574">
                  <c:v>44768</c:v>
                </c:pt>
                <c:pt idx="575">
                  <c:v>44769</c:v>
                </c:pt>
                <c:pt idx="576">
                  <c:v>44770</c:v>
                </c:pt>
                <c:pt idx="577">
                  <c:v>44771</c:v>
                </c:pt>
                <c:pt idx="578">
                  <c:v>44802</c:v>
                </c:pt>
                <c:pt idx="579">
                  <c:v>44803</c:v>
                </c:pt>
                <c:pt idx="580">
                  <c:v>44804</c:v>
                </c:pt>
                <c:pt idx="581">
                  <c:v>44805</c:v>
                </c:pt>
                <c:pt idx="582">
                  <c:v>44806</c:v>
                </c:pt>
                <c:pt idx="583">
                  <c:v>44809</c:v>
                </c:pt>
                <c:pt idx="584">
                  <c:v>44810</c:v>
                </c:pt>
                <c:pt idx="585">
                  <c:v>44811</c:v>
                </c:pt>
                <c:pt idx="586">
                  <c:v>44812</c:v>
                </c:pt>
                <c:pt idx="587">
                  <c:v>44813</c:v>
                </c:pt>
                <c:pt idx="588">
                  <c:v>44816</c:v>
                </c:pt>
                <c:pt idx="589">
                  <c:v>44817</c:v>
                </c:pt>
                <c:pt idx="590">
                  <c:v>44818</c:v>
                </c:pt>
                <c:pt idx="591">
                  <c:v>44819</c:v>
                </c:pt>
                <c:pt idx="592">
                  <c:v>44820</c:v>
                </c:pt>
                <c:pt idx="593">
                  <c:v>44823</c:v>
                </c:pt>
                <c:pt idx="594">
                  <c:v>44824</c:v>
                </c:pt>
                <c:pt idx="595">
                  <c:v>44825</c:v>
                </c:pt>
                <c:pt idx="596">
                  <c:v>44826</c:v>
                </c:pt>
                <c:pt idx="597">
                  <c:v>44827</c:v>
                </c:pt>
                <c:pt idx="598">
                  <c:v>44830</c:v>
                </c:pt>
                <c:pt idx="599">
                  <c:v>44831</c:v>
                </c:pt>
                <c:pt idx="600">
                  <c:v>44832</c:v>
                </c:pt>
                <c:pt idx="601">
                  <c:v>44833</c:v>
                </c:pt>
                <c:pt idx="602">
                  <c:v>44834</c:v>
                </c:pt>
                <c:pt idx="603">
                  <c:v>44837</c:v>
                </c:pt>
                <c:pt idx="604">
                  <c:v>44838</c:v>
                </c:pt>
                <c:pt idx="605">
                  <c:v>44839</c:v>
                </c:pt>
                <c:pt idx="606">
                  <c:v>44840</c:v>
                </c:pt>
                <c:pt idx="607">
                  <c:v>44841</c:v>
                </c:pt>
                <c:pt idx="608">
                  <c:v>44844</c:v>
                </c:pt>
                <c:pt idx="609">
                  <c:v>44845</c:v>
                </c:pt>
                <c:pt idx="610">
                  <c:v>44846</c:v>
                </c:pt>
                <c:pt idx="611">
                  <c:v>44847</c:v>
                </c:pt>
                <c:pt idx="612">
                  <c:v>44848</c:v>
                </c:pt>
                <c:pt idx="613">
                  <c:v>44851</c:v>
                </c:pt>
                <c:pt idx="614">
                  <c:v>44852</c:v>
                </c:pt>
                <c:pt idx="615">
                  <c:v>44853</c:v>
                </c:pt>
                <c:pt idx="616">
                  <c:v>44854</c:v>
                </c:pt>
                <c:pt idx="617">
                  <c:v>44855</c:v>
                </c:pt>
                <c:pt idx="618">
                  <c:v>44858</c:v>
                </c:pt>
                <c:pt idx="619">
                  <c:v>44859</c:v>
                </c:pt>
                <c:pt idx="620">
                  <c:v>44860</c:v>
                </c:pt>
                <c:pt idx="621">
                  <c:v>44861</c:v>
                </c:pt>
                <c:pt idx="622">
                  <c:v>44862</c:v>
                </c:pt>
                <c:pt idx="623">
                  <c:v>44867</c:v>
                </c:pt>
                <c:pt idx="624">
                  <c:v>44868</c:v>
                </c:pt>
                <c:pt idx="625">
                  <c:v>44869</c:v>
                </c:pt>
                <c:pt idx="626">
                  <c:v>44872</c:v>
                </c:pt>
                <c:pt idx="627">
                  <c:v>44873</c:v>
                </c:pt>
                <c:pt idx="628">
                  <c:v>44874</c:v>
                </c:pt>
                <c:pt idx="629">
                  <c:v>44875</c:v>
                </c:pt>
                <c:pt idx="630">
                  <c:v>44879</c:v>
                </c:pt>
                <c:pt idx="631">
                  <c:v>44880</c:v>
                </c:pt>
                <c:pt idx="632">
                  <c:v>44881</c:v>
                </c:pt>
                <c:pt idx="633">
                  <c:v>44882</c:v>
                </c:pt>
                <c:pt idx="634">
                  <c:v>44883</c:v>
                </c:pt>
                <c:pt idx="635">
                  <c:v>44886</c:v>
                </c:pt>
                <c:pt idx="636">
                  <c:v>44887</c:v>
                </c:pt>
                <c:pt idx="637">
                  <c:v>44888</c:v>
                </c:pt>
                <c:pt idx="638">
                  <c:v>44889</c:v>
                </c:pt>
                <c:pt idx="639">
                  <c:v>44890</c:v>
                </c:pt>
                <c:pt idx="640">
                  <c:v>44893</c:v>
                </c:pt>
                <c:pt idx="641">
                  <c:v>44894</c:v>
                </c:pt>
                <c:pt idx="642">
                  <c:v>44895</c:v>
                </c:pt>
                <c:pt idx="643">
                  <c:v>44896</c:v>
                </c:pt>
                <c:pt idx="644">
                  <c:v>44897</c:v>
                </c:pt>
                <c:pt idx="645">
                  <c:v>44900</c:v>
                </c:pt>
                <c:pt idx="646">
                  <c:v>44901</c:v>
                </c:pt>
                <c:pt idx="647">
                  <c:v>44902</c:v>
                </c:pt>
                <c:pt idx="648">
                  <c:v>44903</c:v>
                </c:pt>
                <c:pt idx="649">
                  <c:v>44904</c:v>
                </c:pt>
                <c:pt idx="650">
                  <c:v>44907</c:v>
                </c:pt>
                <c:pt idx="651">
                  <c:v>44908</c:v>
                </c:pt>
                <c:pt idx="652">
                  <c:v>44909</c:v>
                </c:pt>
                <c:pt idx="653">
                  <c:v>44910</c:v>
                </c:pt>
                <c:pt idx="654">
                  <c:v>44914</c:v>
                </c:pt>
                <c:pt idx="655">
                  <c:v>44915</c:v>
                </c:pt>
                <c:pt idx="656">
                  <c:v>44916</c:v>
                </c:pt>
                <c:pt idx="657">
                  <c:v>44917</c:v>
                </c:pt>
                <c:pt idx="658">
                  <c:v>44929</c:v>
                </c:pt>
                <c:pt idx="659">
                  <c:v>44930</c:v>
                </c:pt>
                <c:pt idx="660">
                  <c:v>44931</c:v>
                </c:pt>
                <c:pt idx="661">
                  <c:v>44932</c:v>
                </c:pt>
                <c:pt idx="662">
                  <c:v>44935</c:v>
                </c:pt>
                <c:pt idx="663">
                  <c:v>44936</c:v>
                </c:pt>
                <c:pt idx="664">
                  <c:v>44937</c:v>
                </c:pt>
                <c:pt idx="665">
                  <c:v>44938</c:v>
                </c:pt>
                <c:pt idx="666">
                  <c:v>44939</c:v>
                </c:pt>
                <c:pt idx="667">
                  <c:v>44942</c:v>
                </c:pt>
                <c:pt idx="668">
                  <c:v>44943</c:v>
                </c:pt>
                <c:pt idx="669">
                  <c:v>44944</c:v>
                </c:pt>
                <c:pt idx="670">
                  <c:v>44945</c:v>
                </c:pt>
                <c:pt idx="671">
                  <c:v>44946</c:v>
                </c:pt>
                <c:pt idx="672">
                  <c:v>44949</c:v>
                </c:pt>
                <c:pt idx="673">
                  <c:v>44950</c:v>
                </c:pt>
                <c:pt idx="674">
                  <c:v>44951</c:v>
                </c:pt>
                <c:pt idx="675">
                  <c:v>44952</c:v>
                </c:pt>
                <c:pt idx="676">
                  <c:v>44953</c:v>
                </c:pt>
                <c:pt idx="677">
                  <c:v>44956</c:v>
                </c:pt>
                <c:pt idx="678">
                  <c:v>44957</c:v>
                </c:pt>
                <c:pt idx="679">
                  <c:v>44958</c:v>
                </c:pt>
                <c:pt idx="680">
                  <c:v>44959</c:v>
                </c:pt>
                <c:pt idx="681">
                  <c:v>44960</c:v>
                </c:pt>
                <c:pt idx="682">
                  <c:v>44963</c:v>
                </c:pt>
                <c:pt idx="683">
                  <c:v>44964</c:v>
                </c:pt>
                <c:pt idx="684">
                  <c:v>44965</c:v>
                </c:pt>
                <c:pt idx="685">
                  <c:v>44966</c:v>
                </c:pt>
                <c:pt idx="686">
                  <c:v>44967</c:v>
                </c:pt>
                <c:pt idx="687">
                  <c:v>44970</c:v>
                </c:pt>
                <c:pt idx="688">
                  <c:v>44971</c:v>
                </c:pt>
                <c:pt idx="689">
                  <c:v>44972</c:v>
                </c:pt>
                <c:pt idx="690">
                  <c:v>44973</c:v>
                </c:pt>
                <c:pt idx="691">
                  <c:v>44974</c:v>
                </c:pt>
                <c:pt idx="692">
                  <c:v>44977</c:v>
                </c:pt>
                <c:pt idx="693">
                  <c:v>44978</c:v>
                </c:pt>
                <c:pt idx="694">
                  <c:v>44979</c:v>
                </c:pt>
                <c:pt idx="695">
                  <c:v>44980</c:v>
                </c:pt>
                <c:pt idx="696">
                  <c:v>44981</c:v>
                </c:pt>
                <c:pt idx="697">
                  <c:v>44984</c:v>
                </c:pt>
                <c:pt idx="698">
                  <c:v>44985</c:v>
                </c:pt>
                <c:pt idx="699">
                  <c:v>44986</c:v>
                </c:pt>
                <c:pt idx="700">
                  <c:v>44987</c:v>
                </c:pt>
                <c:pt idx="701">
                  <c:v>44988</c:v>
                </c:pt>
                <c:pt idx="702">
                  <c:v>44991</c:v>
                </c:pt>
                <c:pt idx="703">
                  <c:v>44992</c:v>
                </c:pt>
                <c:pt idx="704">
                  <c:v>44993</c:v>
                </c:pt>
                <c:pt idx="705">
                  <c:v>44994</c:v>
                </c:pt>
                <c:pt idx="706">
                  <c:v>44995</c:v>
                </c:pt>
                <c:pt idx="707">
                  <c:v>44998</c:v>
                </c:pt>
                <c:pt idx="708">
                  <c:v>44999</c:v>
                </c:pt>
                <c:pt idx="709">
                  <c:v>45000</c:v>
                </c:pt>
                <c:pt idx="710">
                  <c:v>45001</c:v>
                </c:pt>
                <c:pt idx="711">
                  <c:v>45002</c:v>
                </c:pt>
                <c:pt idx="712">
                  <c:v>45005</c:v>
                </c:pt>
                <c:pt idx="713">
                  <c:v>45006</c:v>
                </c:pt>
                <c:pt idx="714">
                  <c:v>45007</c:v>
                </c:pt>
                <c:pt idx="715">
                  <c:v>45008</c:v>
                </c:pt>
                <c:pt idx="716">
                  <c:v>45009</c:v>
                </c:pt>
                <c:pt idx="717">
                  <c:v>45012</c:v>
                </c:pt>
                <c:pt idx="718">
                  <c:v>45013</c:v>
                </c:pt>
                <c:pt idx="719">
                  <c:v>45014</c:v>
                </c:pt>
                <c:pt idx="720">
                  <c:v>45015</c:v>
                </c:pt>
                <c:pt idx="721">
                  <c:v>45016</c:v>
                </c:pt>
                <c:pt idx="722">
                  <c:v>45019</c:v>
                </c:pt>
                <c:pt idx="723">
                  <c:v>45020</c:v>
                </c:pt>
                <c:pt idx="724">
                  <c:v>45021</c:v>
                </c:pt>
                <c:pt idx="725">
                  <c:v>45022</c:v>
                </c:pt>
                <c:pt idx="726">
                  <c:v>45023</c:v>
                </c:pt>
                <c:pt idx="727">
                  <c:v>45027</c:v>
                </c:pt>
                <c:pt idx="728">
                  <c:v>45028</c:v>
                </c:pt>
                <c:pt idx="729">
                  <c:v>45029</c:v>
                </c:pt>
                <c:pt idx="730">
                  <c:v>45030</c:v>
                </c:pt>
                <c:pt idx="731">
                  <c:v>45033</c:v>
                </c:pt>
                <c:pt idx="732">
                  <c:v>45034</c:v>
                </c:pt>
                <c:pt idx="733">
                  <c:v>45035</c:v>
                </c:pt>
                <c:pt idx="734">
                  <c:v>45036</c:v>
                </c:pt>
                <c:pt idx="735">
                  <c:v>45037</c:v>
                </c:pt>
                <c:pt idx="736">
                  <c:v>45040</c:v>
                </c:pt>
                <c:pt idx="737">
                  <c:v>45041</c:v>
                </c:pt>
                <c:pt idx="738">
                  <c:v>45042</c:v>
                </c:pt>
                <c:pt idx="739">
                  <c:v>45043</c:v>
                </c:pt>
                <c:pt idx="740">
                  <c:v>45048</c:v>
                </c:pt>
                <c:pt idx="741">
                  <c:v>45049</c:v>
                </c:pt>
                <c:pt idx="742">
                  <c:v>45050</c:v>
                </c:pt>
                <c:pt idx="743">
                  <c:v>45051</c:v>
                </c:pt>
                <c:pt idx="744">
                  <c:v>45055</c:v>
                </c:pt>
                <c:pt idx="745">
                  <c:v>45056</c:v>
                </c:pt>
                <c:pt idx="746">
                  <c:v>45057</c:v>
                </c:pt>
                <c:pt idx="747">
                  <c:v>45058</c:v>
                </c:pt>
                <c:pt idx="748">
                  <c:v>45061</c:v>
                </c:pt>
                <c:pt idx="749">
                  <c:v>45062</c:v>
                </c:pt>
                <c:pt idx="750">
                  <c:v>45063</c:v>
                </c:pt>
                <c:pt idx="751">
                  <c:v>45068</c:v>
                </c:pt>
                <c:pt idx="752">
                  <c:v>45069</c:v>
                </c:pt>
                <c:pt idx="753">
                  <c:v>45070</c:v>
                </c:pt>
                <c:pt idx="754">
                  <c:v>45071</c:v>
                </c:pt>
                <c:pt idx="755">
                  <c:v>45072</c:v>
                </c:pt>
                <c:pt idx="756">
                  <c:v>45076</c:v>
                </c:pt>
                <c:pt idx="757">
                  <c:v>45077</c:v>
                </c:pt>
                <c:pt idx="758">
                  <c:v>45078</c:v>
                </c:pt>
                <c:pt idx="759">
                  <c:v>45079</c:v>
                </c:pt>
                <c:pt idx="760">
                  <c:v>45082</c:v>
                </c:pt>
                <c:pt idx="761">
                  <c:v>45083</c:v>
                </c:pt>
                <c:pt idx="762">
                  <c:v>45084</c:v>
                </c:pt>
                <c:pt idx="763">
                  <c:v>45085</c:v>
                </c:pt>
                <c:pt idx="764">
                  <c:v>45086</c:v>
                </c:pt>
                <c:pt idx="765">
                  <c:v>45087</c:v>
                </c:pt>
                <c:pt idx="766">
                  <c:v>45089</c:v>
                </c:pt>
                <c:pt idx="767">
                  <c:v>45090</c:v>
                </c:pt>
                <c:pt idx="768">
                  <c:v>45091</c:v>
                </c:pt>
                <c:pt idx="769">
                  <c:v>45092</c:v>
                </c:pt>
                <c:pt idx="770">
                  <c:v>45093</c:v>
                </c:pt>
                <c:pt idx="771">
                  <c:v>45096</c:v>
                </c:pt>
                <c:pt idx="772">
                  <c:v>45097</c:v>
                </c:pt>
                <c:pt idx="773">
                  <c:v>45098</c:v>
                </c:pt>
                <c:pt idx="774">
                  <c:v>45099</c:v>
                </c:pt>
                <c:pt idx="775">
                  <c:v>45100</c:v>
                </c:pt>
                <c:pt idx="776">
                  <c:v>45103</c:v>
                </c:pt>
                <c:pt idx="777">
                  <c:v>45104</c:v>
                </c:pt>
                <c:pt idx="778">
                  <c:v>45105</c:v>
                </c:pt>
                <c:pt idx="779">
                  <c:v>45106</c:v>
                </c:pt>
                <c:pt idx="780">
                  <c:v>45107</c:v>
                </c:pt>
                <c:pt idx="781">
                  <c:v>45110</c:v>
                </c:pt>
                <c:pt idx="782">
                  <c:v>45111</c:v>
                </c:pt>
                <c:pt idx="783">
                  <c:v>45112</c:v>
                </c:pt>
                <c:pt idx="784">
                  <c:v>45113</c:v>
                </c:pt>
                <c:pt idx="785">
                  <c:v>45114</c:v>
                </c:pt>
                <c:pt idx="786">
                  <c:v>45117</c:v>
                </c:pt>
                <c:pt idx="787">
                  <c:v>45118</c:v>
                </c:pt>
                <c:pt idx="788">
                  <c:v>45119</c:v>
                </c:pt>
                <c:pt idx="789">
                  <c:v>45120</c:v>
                </c:pt>
                <c:pt idx="790">
                  <c:v>45124</c:v>
                </c:pt>
                <c:pt idx="791">
                  <c:v>45125</c:v>
                </c:pt>
                <c:pt idx="792">
                  <c:v>45126</c:v>
                </c:pt>
                <c:pt idx="793">
                  <c:v>45127</c:v>
                </c:pt>
                <c:pt idx="794">
                  <c:v>45128</c:v>
                </c:pt>
                <c:pt idx="795">
                  <c:v>45131</c:v>
                </c:pt>
                <c:pt idx="796">
                  <c:v>45132</c:v>
                </c:pt>
                <c:pt idx="797">
                  <c:v>45133</c:v>
                </c:pt>
                <c:pt idx="798">
                  <c:v>45134</c:v>
                </c:pt>
                <c:pt idx="799">
                  <c:v>45135</c:v>
                </c:pt>
                <c:pt idx="800">
                  <c:v>45159</c:v>
                </c:pt>
                <c:pt idx="801">
                  <c:v>45160</c:v>
                </c:pt>
                <c:pt idx="802">
                  <c:v>45161</c:v>
                </c:pt>
                <c:pt idx="803">
                  <c:v>45162</c:v>
                </c:pt>
                <c:pt idx="804">
                  <c:v>45163</c:v>
                </c:pt>
                <c:pt idx="805">
                  <c:v>45166</c:v>
                </c:pt>
                <c:pt idx="806">
                  <c:v>45167</c:v>
                </c:pt>
                <c:pt idx="807">
                  <c:v>45168</c:v>
                </c:pt>
                <c:pt idx="808">
                  <c:v>45169</c:v>
                </c:pt>
                <c:pt idx="809">
                  <c:v>45170</c:v>
                </c:pt>
                <c:pt idx="810">
                  <c:v>45173</c:v>
                </c:pt>
                <c:pt idx="811">
                  <c:v>45174</c:v>
                </c:pt>
                <c:pt idx="812">
                  <c:v>45175</c:v>
                </c:pt>
                <c:pt idx="813">
                  <c:v>45176</c:v>
                </c:pt>
                <c:pt idx="814">
                  <c:v>45177</c:v>
                </c:pt>
                <c:pt idx="815">
                  <c:v>45180</c:v>
                </c:pt>
                <c:pt idx="816">
                  <c:v>45181</c:v>
                </c:pt>
                <c:pt idx="817">
                  <c:v>45182</c:v>
                </c:pt>
                <c:pt idx="818">
                  <c:v>45183</c:v>
                </c:pt>
                <c:pt idx="819">
                  <c:v>45184</c:v>
                </c:pt>
                <c:pt idx="820">
                  <c:v>45187</c:v>
                </c:pt>
                <c:pt idx="821">
                  <c:v>45188</c:v>
                </c:pt>
                <c:pt idx="822">
                  <c:v>45189</c:v>
                </c:pt>
                <c:pt idx="823">
                  <c:v>45190</c:v>
                </c:pt>
                <c:pt idx="824">
                  <c:v>45191</c:v>
                </c:pt>
                <c:pt idx="825">
                  <c:v>45194</c:v>
                </c:pt>
                <c:pt idx="826">
                  <c:v>45195</c:v>
                </c:pt>
                <c:pt idx="827">
                  <c:v>45196</c:v>
                </c:pt>
                <c:pt idx="828">
                  <c:v>45197</c:v>
                </c:pt>
                <c:pt idx="829">
                  <c:v>45198</c:v>
                </c:pt>
                <c:pt idx="830">
                  <c:v>45201</c:v>
                </c:pt>
                <c:pt idx="831">
                  <c:v>45202</c:v>
                </c:pt>
                <c:pt idx="832">
                  <c:v>45203</c:v>
                </c:pt>
                <c:pt idx="833">
                  <c:v>45204</c:v>
                </c:pt>
                <c:pt idx="834">
                  <c:v>45205</c:v>
                </c:pt>
                <c:pt idx="835">
                  <c:v>45208</c:v>
                </c:pt>
                <c:pt idx="836">
                  <c:v>45209</c:v>
                </c:pt>
                <c:pt idx="837">
                  <c:v>45210</c:v>
                </c:pt>
                <c:pt idx="838">
                  <c:v>45211</c:v>
                </c:pt>
                <c:pt idx="839">
                  <c:v>45212</c:v>
                </c:pt>
                <c:pt idx="840">
                  <c:v>45215</c:v>
                </c:pt>
                <c:pt idx="841">
                  <c:v>45216</c:v>
                </c:pt>
                <c:pt idx="842">
                  <c:v>45217</c:v>
                </c:pt>
                <c:pt idx="843">
                  <c:v>45218</c:v>
                </c:pt>
                <c:pt idx="844">
                  <c:v>45219</c:v>
                </c:pt>
                <c:pt idx="845">
                  <c:v>45222</c:v>
                </c:pt>
                <c:pt idx="846">
                  <c:v>45223</c:v>
                </c:pt>
                <c:pt idx="847">
                  <c:v>45224</c:v>
                </c:pt>
                <c:pt idx="848">
                  <c:v>45225</c:v>
                </c:pt>
                <c:pt idx="849">
                  <c:v>45226</c:v>
                </c:pt>
                <c:pt idx="850">
                  <c:v>45229</c:v>
                </c:pt>
                <c:pt idx="851">
                  <c:v>45230</c:v>
                </c:pt>
                <c:pt idx="852">
                  <c:v>45231</c:v>
                </c:pt>
                <c:pt idx="853">
                  <c:v>45232</c:v>
                </c:pt>
                <c:pt idx="854">
                  <c:v>45233</c:v>
                </c:pt>
                <c:pt idx="855">
                  <c:v>45236</c:v>
                </c:pt>
                <c:pt idx="856">
                  <c:v>45237</c:v>
                </c:pt>
                <c:pt idx="857">
                  <c:v>45238</c:v>
                </c:pt>
                <c:pt idx="858">
                  <c:v>45239</c:v>
                </c:pt>
                <c:pt idx="859">
                  <c:v>45240</c:v>
                </c:pt>
                <c:pt idx="860">
                  <c:v>45243</c:v>
                </c:pt>
                <c:pt idx="861">
                  <c:v>45244</c:v>
                </c:pt>
                <c:pt idx="862">
                  <c:v>45245</c:v>
                </c:pt>
                <c:pt idx="863">
                  <c:v>45246</c:v>
                </c:pt>
                <c:pt idx="864">
                  <c:v>45247</c:v>
                </c:pt>
                <c:pt idx="865">
                  <c:v>45250</c:v>
                </c:pt>
                <c:pt idx="866">
                  <c:v>45251</c:v>
                </c:pt>
                <c:pt idx="867">
                  <c:v>45252</c:v>
                </c:pt>
                <c:pt idx="868">
                  <c:v>45253</c:v>
                </c:pt>
                <c:pt idx="869">
                  <c:v>45254</c:v>
                </c:pt>
                <c:pt idx="870">
                  <c:v>45257</c:v>
                </c:pt>
                <c:pt idx="871">
                  <c:v>45258</c:v>
                </c:pt>
                <c:pt idx="872">
                  <c:v>45259</c:v>
                </c:pt>
                <c:pt idx="873">
                  <c:v>45260</c:v>
                </c:pt>
                <c:pt idx="874">
                  <c:v>45261</c:v>
                </c:pt>
                <c:pt idx="875">
                  <c:v>45264</c:v>
                </c:pt>
                <c:pt idx="876">
                  <c:v>45265</c:v>
                </c:pt>
                <c:pt idx="877">
                  <c:v>45266</c:v>
                </c:pt>
                <c:pt idx="878">
                  <c:v>45267</c:v>
                </c:pt>
                <c:pt idx="879">
                  <c:v>45268</c:v>
                </c:pt>
                <c:pt idx="880">
                  <c:v>45271</c:v>
                </c:pt>
                <c:pt idx="881">
                  <c:v>45272</c:v>
                </c:pt>
                <c:pt idx="882">
                  <c:v>45273</c:v>
                </c:pt>
                <c:pt idx="883">
                  <c:v>45274</c:v>
                </c:pt>
                <c:pt idx="884">
                  <c:v>45275</c:v>
                </c:pt>
                <c:pt idx="885">
                  <c:v>45278</c:v>
                </c:pt>
                <c:pt idx="886">
                  <c:v>45279</c:v>
                </c:pt>
                <c:pt idx="887">
                  <c:v>45280</c:v>
                </c:pt>
                <c:pt idx="888">
                  <c:v>45294</c:v>
                </c:pt>
                <c:pt idx="889">
                  <c:v>45295</c:v>
                </c:pt>
                <c:pt idx="890">
                  <c:v>45296</c:v>
                </c:pt>
                <c:pt idx="891">
                  <c:v>45299</c:v>
                </c:pt>
                <c:pt idx="892">
                  <c:v>45300</c:v>
                </c:pt>
                <c:pt idx="893">
                  <c:v>45301</c:v>
                </c:pt>
                <c:pt idx="894">
                  <c:v>45302</c:v>
                </c:pt>
                <c:pt idx="895">
                  <c:v>45303</c:v>
                </c:pt>
                <c:pt idx="896">
                  <c:v>45306</c:v>
                </c:pt>
                <c:pt idx="897">
                  <c:v>45307</c:v>
                </c:pt>
                <c:pt idx="898">
                  <c:v>45308</c:v>
                </c:pt>
                <c:pt idx="899">
                  <c:v>45309</c:v>
                </c:pt>
                <c:pt idx="900">
                  <c:v>45310</c:v>
                </c:pt>
                <c:pt idx="901">
                  <c:v>45313</c:v>
                </c:pt>
                <c:pt idx="902">
                  <c:v>45314</c:v>
                </c:pt>
                <c:pt idx="903">
                  <c:v>45315</c:v>
                </c:pt>
                <c:pt idx="904">
                  <c:v>45316</c:v>
                </c:pt>
                <c:pt idx="905">
                  <c:v>45317</c:v>
                </c:pt>
                <c:pt idx="906">
                  <c:v>45320</c:v>
                </c:pt>
                <c:pt idx="907">
                  <c:v>45321</c:v>
                </c:pt>
                <c:pt idx="908">
                  <c:v>45322</c:v>
                </c:pt>
                <c:pt idx="909">
                  <c:v>45323</c:v>
                </c:pt>
                <c:pt idx="910">
                  <c:v>45324</c:v>
                </c:pt>
                <c:pt idx="911">
                  <c:v>45327</c:v>
                </c:pt>
                <c:pt idx="912">
                  <c:v>45328</c:v>
                </c:pt>
                <c:pt idx="913">
                  <c:v>45329</c:v>
                </c:pt>
                <c:pt idx="914">
                  <c:v>45330</c:v>
                </c:pt>
                <c:pt idx="915">
                  <c:v>45331</c:v>
                </c:pt>
                <c:pt idx="916">
                  <c:v>45334</c:v>
                </c:pt>
                <c:pt idx="917">
                  <c:v>45335</c:v>
                </c:pt>
                <c:pt idx="918">
                  <c:v>45336</c:v>
                </c:pt>
                <c:pt idx="919">
                  <c:v>45337</c:v>
                </c:pt>
                <c:pt idx="920">
                  <c:v>45338</c:v>
                </c:pt>
                <c:pt idx="921">
                  <c:v>45341</c:v>
                </c:pt>
                <c:pt idx="922">
                  <c:v>45342</c:v>
                </c:pt>
                <c:pt idx="923">
                  <c:v>45343</c:v>
                </c:pt>
                <c:pt idx="924">
                  <c:v>45344</c:v>
                </c:pt>
                <c:pt idx="925">
                  <c:v>45345</c:v>
                </c:pt>
                <c:pt idx="926">
                  <c:v>45348</c:v>
                </c:pt>
                <c:pt idx="927">
                  <c:v>45349</c:v>
                </c:pt>
                <c:pt idx="928">
                  <c:v>45350</c:v>
                </c:pt>
                <c:pt idx="929">
                  <c:v>45351</c:v>
                </c:pt>
                <c:pt idx="930">
                  <c:v>45352</c:v>
                </c:pt>
                <c:pt idx="931">
                  <c:v>45355</c:v>
                </c:pt>
                <c:pt idx="932">
                  <c:v>45356</c:v>
                </c:pt>
                <c:pt idx="933">
                  <c:v>45357</c:v>
                </c:pt>
                <c:pt idx="934">
                  <c:v>45358</c:v>
                </c:pt>
                <c:pt idx="935">
                  <c:v>45359</c:v>
                </c:pt>
                <c:pt idx="936">
                  <c:v>45362</c:v>
                </c:pt>
                <c:pt idx="937">
                  <c:v>45363</c:v>
                </c:pt>
                <c:pt idx="938">
                  <c:v>45364</c:v>
                </c:pt>
                <c:pt idx="939">
                  <c:v>45365</c:v>
                </c:pt>
                <c:pt idx="940">
                  <c:v>45366</c:v>
                </c:pt>
                <c:pt idx="941">
                  <c:v>45369</c:v>
                </c:pt>
                <c:pt idx="942">
                  <c:v>45370</c:v>
                </c:pt>
                <c:pt idx="943">
                  <c:v>45371</c:v>
                </c:pt>
                <c:pt idx="944">
                  <c:v>45372</c:v>
                </c:pt>
                <c:pt idx="945">
                  <c:v>45373</c:v>
                </c:pt>
                <c:pt idx="946">
                  <c:v>45376</c:v>
                </c:pt>
                <c:pt idx="947">
                  <c:v>45377</c:v>
                </c:pt>
                <c:pt idx="948">
                  <c:v>45378</c:v>
                </c:pt>
                <c:pt idx="949">
                  <c:v>45379</c:v>
                </c:pt>
                <c:pt idx="950">
                  <c:v>45380</c:v>
                </c:pt>
                <c:pt idx="951">
                  <c:v>45383</c:v>
                </c:pt>
                <c:pt idx="952">
                  <c:v>45384</c:v>
                </c:pt>
                <c:pt idx="953">
                  <c:v>45385</c:v>
                </c:pt>
                <c:pt idx="954">
                  <c:v>45386</c:v>
                </c:pt>
                <c:pt idx="955">
                  <c:v>45387</c:v>
                </c:pt>
                <c:pt idx="956">
                  <c:v>45390</c:v>
                </c:pt>
                <c:pt idx="957">
                  <c:v>45391</c:v>
                </c:pt>
                <c:pt idx="958">
                  <c:v>45392</c:v>
                </c:pt>
                <c:pt idx="959">
                  <c:v>45393</c:v>
                </c:pt>
                <c:pt idx="960">
                  <c:v>45394</c:v>
                </c:pt>
                <c:pt idx="961">
                  <c:v>45397</c:v>
                </c:pt>
                <c:pt idx="962">
                  <c:v>45398</c:v>
                </c:pt>
                <c:pt idx="963">
                  <c:v>45399</c:v>
                </c:pt>
                <c:pt idx="964">
                  <c:v>45400</c:v>
                </c:pt>
                <c:pt idx="965">
                  <c:v>45401</c:v>
                </c:pt>
                <c:pt idx="966">
                  <c:v>45404</c:v>
                </c:pt>
                <c:pt idx="967">
                  <c:v>45405</c:v>
                </c:pt>
                <c:pt idx="968">
                  <c:v>45406</c:v>
                </c:pt>
                <c:pt idx="969">
                  <c:v>45407</c:v>
                </c:pt>
                <c:pt idx="970">
                  <c:v>45408</c:v>
                </c:pt>
                <c:pt idx="971">
                  <c:v>45411</c:v>
                </c:pt>
                <c:pt idx="972">
                  <c:v>45412</c:v>
                </c:pt>
                <c:pt idx="973">
                  <c:v>45413</c:v>
                </c:pt>
                <c:pt idx="974">
                  <c:v>45414</c:v>
                </c:pt>
                <c:pt idx="975">
                  <c:v>45415</c:v>
                </c:pt>
                <c:pt idx="976">
                  <c:v>45418</c:v>
                </c:pt>
                <c:pt idx="977">
                  <c:v>45419</c:v>
                </c:pt>
                <c:pt idx="978">
                  <c:v>45420</c:v>
                </c:pt>
                <c:pt idx="979">
                  <c:v>45421</c:v>
                </c:pt>
                <c:pt idx="980">
                  <c:v>45422</c:v>
                </c:pt>
                <c:pt idx="981">
                  <c:v>45425</c:v>
                </c:pt>
                <c:pt idx="982">
                  <c:v>45426</c:v>
                </c:pt>
                <c:pt idx="983">
                  <c:v>45427</c:v>
                </c:pt>
                <c:pt idx="984">
                  <c:v>45428</c:v>
                </c:pt>
                <c:pt idx="985">
                  <c:v>45429</c:v>
                </c:pt>
                <c:pt idx="986">
                  <c:v>45432</c:v>
                </c:pt>
                <c:pt idx="987">
                  <c:v>45433</c:v>
                </c:pt>
                <c:pt idx="988">
                  <c:v>45434</c:v>
                </c:pt>
                <c:pt idx="989">
                  <c:v>45435</c:v>
                </c:pt>
                <c:pt idx="990">
                  <c:v>45436</c:v>
                </c:pt>
                <c:pt idx="991">
                  <c:v>45439</c:v>
                </c:pt>
                <c:pt idx="992">
                  <c:v>45440</c:v>
                </c:pt>
                <c:pt idx="993">
                  <c:v>45441</c:v>
                </c:pt>
                <c:pt idx="994">
                  <c:v>45442</c:v>
                </c:pt>
                <c:pt idx="995">
                  <c:v>45443</c:v>
                </c:pt>
                <c:pt idx="996">
                  <c:v>45446</c:v>
                </c:pt>
                <c:pt idx="997">
                  <c:v>45447</c:v>
                </c:pt>
                <c:pt idx="998">
                  <c:v>45448</c:v>
                </c:pt>
                <c:pt idx="999">
                  <c:v>45449</c:v>
                </c:pt>
                <c:pt idx="1000">
                  <c:v>45450</c:v>
                </c:pt>
                <c:pt idx="1001">
                  <c:v>45453</c:v>
                </c:pt>
                <c:pt idx="1002">
                  <c:v>45454</c:v>
                </c:pt>
                <c:pt idx="1003">
                  <c:v>45455</c:v>
                </c:pt>
                <c:pt idx="1004">
                  <c:v>45456</c:v>
                </c:pt>
                <c:pt idx="1005">
                  <c:v>45457</c:v>
                </c:pt>
                <c:pt idx="1006">
                  <c:v>45460</c:v>
                </c:pt>
                <c:pt idx="1007">
                  <c:v>45461</c:v>
                </c:pt>
                <c:pt idx="1008">
                  <c:v>45462</c:v>
                </c:pt>
                <c:pt idx="1009">
                  <c:v>45463</c:v>
                </c:pt>
                <c:pt idx="1010">
                  <c:v>45464</c:v>
                </c:pt>
                <c:pt idx="1011">
                  <c:v>45467</c:v>
                </c:pt>
                <c:pt idx="1012">
                  <c:v>45468</c:v>
                </c:pt>
                <c:pt idx="1013">
                  <c:v>45469</c:v>
                </c:pt>
                <c:pt idx="1014">
                  <c:v>45470</c:v>
                </c:pt>
                <c:pt idx="1015">
                  <c:v>45471</c:v>
                </c:pt>
                <c:pt idx="1016">
                  <c:v>45474</c:v>
                </c:pt>
                <c:pt idx="1017">
                  <c:v>45475</c:v>
                </c:pt>
                <c:pt idx="1018">
                  <c:v>45476</c:v>
                </c:pt>
                <c:pt idx="1019">
                  <c:v>45477</c:v>
                </c:pt>
                <c:pt idx="1020">
                  <c:v>45478</c:v>
                </c:pt>
                <c:pt idx="1021">
                  <c:v>45481</c:v>
                </c:pt>
                <c:pt idx="1022">
                  <c:v>45482</c:v>
                </c:pt>
                <c:pt idx="1023">
                  <c:v>45483</c:v>
                </c:pt>
                <c:pt idx="1024">
                  <c:v>45484</c:v>
                </c:pt>
                <c:pt idx="1025">
                  <c:v>45485</c:v>
                </c:pt>
                <c:pt idx="1026">
                  <c:v>45488</c:v>
                </c:pt>
                <c:pt idx="1027">
                  <c:v>45489</c:v>
                </c:pt>
                <c:pt idx="1028">
                  <c:v>45490</c:v>
                </c:pt>
                <c:pt idx="1029">
                  <c:v>45491</c:v>
                </c:pt>
                <c:pt idx="1030">
                  <c:v>45492</c:v>
                </c:pt>
                <c:pt idx="1031">
                  <c:v>45495</c:v>
                </c:pt>
                <c:pt idx="1032">
                  <c:v>45496</c:v>
                </c:pt>
                <c:pt idx="1033">
                  <c:v>45497</c:v>
                </c:pt>
                <c:pt idx="1034">
                  <c:v>45498</c:v>
                </c:pt>
                <c:pt idx="1035">
                  <c:v>45499</c:v>
                </c:pt>
                <c:pt idx="1036">
                  <c:v>45502</c:v>
                </c:pt>
                <c:pt idx="1037">
                  <c:v>45503</c:v>
                </c:pt>
                <c:pt idx="1038">
                  <c:v>45504</c:v>
                </c:pt>
                <c:pt idx="1039">
                  <c:v>45505</c:v>
                </c:pt>
                <c:pt idx="1040">
                  <c:v>45506</c:v>
                </c:pt>
              </c:numCache>
            </c:numRef>
          </c:cat>
          <c:val>
            <c:numRef>
              <c:f>'Fines '!$G$166:$G$2991</c:f>
              <c:numCache>
                <c:formatCode>General</c:formatCode>
                <c:ptCount val="2826"/>
                <c:pt idx="0">
                  <c:v>82</c:v>
                </c:pt>
                <c:pt idx="1">
                  <c:v>86</c:v>
                </c:pt>
                <c:pt idx="2">
                  <c:v>81</c:v>
                </c:pt>
                <c:pt idx="3">
                  <c:v>86</c:v>
                </c:pt>
                <c:pt idx="4">
                  <c:v>66</c:v>
                </c:pt>
                <c:pt idx="5">
                  <c:v>81</c:v>
                </c:pt>
                <c:pt idx="6">
                  <c:v>76</c:v>
                </c:pt>
                <c:pt idx="7">
                  <c:v>63</c:v>
                </c:pt>
                <c:pt idx="8">
                  <c:v>69</c:v>
                </c:pt>
                <c:pt idx="9">
                  <c:v>48</c:v>
                </c:pt>
                <c:pt idx="10">
                  <c:v>67</c:v>
                </c:pt>
                <c:pt idx="11">
                  <c:v>19</c:v>
                </c:pt>
                <c:pt idx="12">
                  <c:v>14</c:v>
                </c:pt>
                <c:pt idx="13">
                  <c:v>37</c:v>
                </c:pt>
                <c:pt idx="14">
                  <c:v>43</c:v>
                </c:pt>
                <c:pt idx="15">
                  <c:v>71</c:v>
                </c:pt>
                <c:pt idx="16">
                  <c:v>65</c:v>
                </c:pt>
                <c:pt idx="17">
                  <c:v>79</c:v>
                </c:pt>
                <c:pt idx="18">
                  <c:v>31</c:v>
                </c:pt>
                <c:pt idx="19">
                  <c:v>83</c:v>
                </c:pt>
                <c:pt idx="20">
                  <c:v>70</c:v>
                </c:pt>
                <c:pt idx="21">
                  <c:v>48</c:v>
                </c:pt>
                <c:pt idx="22">
                  <c:v>32</c:v>
                </c:pt>
                <c:pt idx="23">
                  <c:v>90</c:v>
                </c:pt>
                <c:pt idx="24">
                  <c:v>86</c:v>
                </c:pt>
                <c:pt idx="25">
                  <c:v>102</c:v>
                </c:pt>
                <c:pt idx="26">
                  <c:v>82</c:v>
                </c:pt>
                <c:pt idx="27">
                  <c:v>95</c:v>
                </c:pt>
                <c:pt idx="28">
                  <c:v>93</c:v>
                </c:pt>
                <c:pt idx="29">
                  <c:v>110</c:v>
                </c:pt>
                <c:pt idx="30">
                  <c:v>87</c:v>
                </c:pt>
                <c:pt idx="31">
                  <c:v>87</c:v>
                </c:pt>
                <c:pt idx="32">
                  <c:v>73</c:v>
                </c:pt>
                <c:pt idx="33">
                  <c:v>79</c:v>
                </c:pt>
                <c:pt idx="34">
                  <c:v>92</c:v>
                </c:pt>
                <c:pt idx="35">
                  <c:v>67</c:v>
                </c:pt>
                <c:pt idx="36">
                  <c:v>75</c:v>
                </c:pt>
                <c:pt idx="37">
                  <c:v>76</c:v>
                </c:pt>
                <c:pt idx="38">
                  <c:v>72</c:v>
                </c:pt>
                <c:pt idx="39">
                  <c:v>75</c:v>
                </c:pt>
                <c:pt idx="40">
                  <c:v>79</c:v>
                </c:pt>
                <c:pt idx="41">
                  <c:v>95</c:v>
                </c:pt>
                <c:pt idx="42">
                  <c:v>67</c:v>
                </c:pt>
                <c:pt idx="43">
                  <c:v>54</c:v>
                </c:pt>
                <c:pt idx="44">
                  <c:v>52</c:v>
                </c:pt>
                <c:pt idx="45">
                  <c:v>43</c:v>
                </c:pt>
                <c:pt idx="46">
                  <c:v>55</c:v>
                </c:pt>
                <c:pt idx="47">
                  <c:v>46</c:v>
                </c:pt>
                <c:pt idx="48">
                  <c:v>38</c:v>
                </c:pt>
                <c:pt idx="49">
                  <c:v>89</c:v>
                </c:pt>
                <c:pt idx="50">
                  <c:v>69</c:v>
                </c:pt>
                <c:pt idx="51">
                  <c:v>42</c:v>
                </c:pt>
                <c:pt idx="52">
                  <c:v>48</c:v>
                </c:pt>
                <c:pt idx="53">
                  <c:v>63</c:v>
                </c:pt>
                <c:pt idx="54">
                  <c:v>52</c:v>
                </c:pt>
                <c:pt idx="55">
                  <c:v>46</c:v>
                </c:pt>
                <c:pt idx="56">
                  <c:v>52</c:v>
                </c:pt>
                <c:pt idx="57">
                  <c:v>46</c:v>
                </c:pt>
                <c:pt idx="58">
                  <c:v>54</c:v>
                </c:pt>
                <c:pt idx="59">
                  <c:v>33</c:v>
                </c:pt>
                <c:pt idx="60">
                  <c:v>25</c:v>
                </c:pt>
                <c:pt idx="61">
                  <c:v>36</c:v>
                </c:pt>
                <c:pt idx="62">
                  <c:v>50</c:v>
                </c:pt>
                <c:pt idx="64">
                  <c:v>97</c:v>
                </c:pt>
                <c:pt idx="67">
                  <c:v>127</c:v>
                </c:pt>
                <c:pt idx="68">
                  <c:v>37</c:v>
                </c:pt>
                <c:pt idx="69">
                  <c:v>42</c:v>
                </c:pt>
                <c:pt idx="70">
                  <c:v>14</c:v>
                </c:pt>
                <c:pt idx="71">
                  <c:v>40</c:v>
                </c:pt>
                <c:pt idx="72">
                  <c:v>66</c:v>
                </c:pt>
                <c:pt idx="73">
                  <c:v>58</c:v>
                </c:pt>
                <c:pt idx="74">
                  <c:v>54</c:v>
                </c:pt>
                <c:pt idx="75">
                  <c:v>54</c:v>
                </c:pt>
                <c:pt idx="76">
                  <c:v>54</c:v>
                </c:pt>
                <c:pt idx="77">
                  <c:v>54</c:v>
                </c:pt>
                <c:pt idx="78">
                  <c:v>54</c:v>
                </c:pt>
                <c:pt idx="79">
                  <c:v>54</c:v>
                </c:pt>
                <c:pt idx="80">
                  <c:v>47</c:v>
                </c:pt>
                <c:pt idx="81">
                  <c:v>86</c:v>
                </c:pt>
                <c:pt idx="82">
                  <c:v>85</c:v>
                </c:pt>
                <c:pt idx="84">
                  <c:v>51</c:v>
                </c:pt>
                <c:pt idx="85">
                  <c:v>59</c:v>
                </c:pt>
                <c:pt idx="86">
                  <c:v>70</c:v>
                </c:pt>
                <c:pt idx="87">
                  <c:v>46</c:v>
                </c:pt>
                <c:pt idx="88">
                  <c:v>54</c:v>
                </c:pt>
                <c:pt idx="89">
                  <c:v>82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52</c:v>
                </c:pt>
                <c:pt idx="100">
                  <c:v>51</c:v>
                </c:pt>
                <c:pt idx="101">
                  <c:v>61</c:v>
                </c:pt>
                <c:pt idx="102">
                  <c:v>62</c:v>
                </c:pt>
                <c:pt idx="103">
                  <c:v>38</c:v>
                </c:pt>
                <c:pt idx="104">
                  <c:v>52</c:v>
                </c:pt>
                <c:pt idx="105">
                  <c:v>55</c:v>
                </c:pt>
                <c:pt idx="106">
                  <c:v>49</c:v>
                </c:pt>
                <c:pt idx="107">
                  <c:v>59</c:v>
                </c:pt>
                <c:pt idx="108">
                  <c:v>43</c:v>
                </c:pt>
                <c:pt idx="109">
                  <c:v>69</c:v>
                </c:pt>
                <c:pt idx="110">
                  <c:v>30</c:v>
                </c:pt>
                <c:pt idx="111">
                  <c:v>69</c:v>
                </c:pt>
                <c:pt idx="112">
                  <c:v>68</c:v>
                </c:pt>
                <c:pt idx="113">
                  <c:v>96</c:v>
                </c:pt>
                <c:pt idx="115">
                  <c:v>52</c:v>
                </c:pt>
                <c:pt idx="116">
                  <c:v>58</c:v>
                </c:pt>
                <c:pt idx="117">
                  <c:v>53</c:v>
                </c:pt>
                <c:pt idx="118">
                  <c:v>52</c:v>
                </c:pt>
                <c:pt idx="119">
                  <c:v>48</c:v>
                </c:pt>
                <c:pt idx="120">
                  <c:v>48</c:v>
                </c:pt>
                <c:pt idx="121">
                  <c:v>45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46</c:v>
                </c:pt>
                <c:pt idx="132">
                  <c:v>119</c:v>
                </c:pt>
                <c:pt idx="133">
                  <c:v>54</c:v>
                </c:pt>
                <c:pt idx="134">
                  <c:v>46</c:v>
                </c:pt>
                <c:pt idx="135">
                  <c:v>74</c:v>
                </c:pt>
                <c:pt idx="137">
                  <c:v>56</c:v>
                </c:pt>
                <c:pt idx="140">
                  <c:v>59</c:v>
                </c:pt>
                <c:pt idx="141">
                  <c:v>58</c:v>
                </c:pt>
                <c:pt idx="142">
                  <c:v>57</c:v>
                </c:pt>
                <c:pt idx="143">
                  <c:v>73</c:v>
                </c:pt>
                <c:pt idx="144">
                  <c:v>72</c:v>
                </c:pt>
                <c:pt idx="145">
                  <c:v>67</c:v>
                </c:pt>
                <c:pt idx="146">
                  <c:v>69</c:v>
                </c:pt>
                <c:pt idx="147">
                  <c:v>71</c:v>
                </c:pt>
                <c:pt idx="148">
                  <c:v>70</c:v>
                </c:pt>
                <c:pt idx="149">
                  <c:v>31</c:v>
                </c:pt>
                <c:pt idx="150">
                  <c:v>93</c:v>
                </c:pt>
                <c:pt idx="151">
                  <c:v>73</c:v>
                </c:pt>
                <c:pt idx="152">
                  <c:v>67</c:v>
                </c:pt>
                <c:pt idx="153">
                  <c:v>76</c:v>
                </c:pt>
                <c:pt idx="154">
                  <c:v>48</c:v>
                </c:pt>
                <c:pt idx="155">
                  <c:v>85</c:v>
                </c:pt>
                <c:pt idx="156">
                  <c:v>79</c:v>
                </c:pt>
                <c:pt idx="157">
                  <c:v>78</c:v>
                </c:pt>
                <c:pt idx="158">
                  <c:v>68</c:v>
                </c:pt>
                <c:pt idx="159">
                  <c:v>51</c:v>
                </c:pt>
                <c:pt idx="160">
                  <c:v>88</c:v>
                </c:pt>
                <c:pt idx="161">
                  <c:v>70</c:v>
                </c:pt>
                <c:pt idx="162">
                  <c:v>74</c:v>
                </c:pt>
                <c:pt idx="163">
                  <c:v>75</c:v>
                </c:pt>
                <c:pt idx="164">
                  <c:v>45</c:v>
                </c:pt>
                <c:pt idx="165">
                  <c:v>97</c:v>
                </c:pt>
                <c:pt idx="166">
                  <c:v>65</c:v>
                </c:pt>
                <c:pt idx="167">
                  <c:v>71</c:v>
                </c:pt>
                <c:pt idx="168">
                  <c:v>69</c:v>
                </c:pt>
                <c:pt idx="169">
                  <c:v>39</c:v>
                </c:pt>
                <c:pt idx="170">
                  <c:v>97</c:v>
                </c:pt>
                <c:pt idx="171">
                  <c:v>66</c:v>
                </c:pt>
                <c:pt idx="172">
                  <c:v>71</c:v>
                </c:pt>
                <c:pt idx="173">
                  <c:v>86</c:v>
                </c:pt>
                <c:pt idx="174">
                  <c:v>53</c:v>
                </c:pt>
                <c:pt idx="175">
                  <c:v>108</c:v>
                </c:pt>
                <c:pt idx="176">
                  <c:v>43</c:v>
                </c:pt>
                <c:pt idx="177">
                  <c:v>102</c:v>
                </c:pt>
                <c:pt idx="178">
                  <c:v>59</c:v>
                </c:pt>
                <c:pt idx="179">
                  <c:v>104</c:v>
                </c:pt>
                <c:pt idx="180">
                  <c:v>91</c:v>
                </c:pt>
                <c:pt idx="181">
                  <c:v>98</c:v>
                </c:pt>
                <c:pt idx="182">
                  <c:v>99</c:v>
                </c:pt>
                <c:pt idx="183">
                  <c:v>84</c:v>
                </c:pt>
                <c:pt idx="184">
                  <c:v>78</c:v>
                </c:pt>
                <c:pt idx="185">
                  <c:v>85</c:v>
                </c:pt>
                <c:pt idx="186">
                  <c:v>68</c:v>
                </c:pt>
                <c:pt idx="187">
                  <c:v>97</c:v>
                </c:pt>
                <c:pt idx="188">
                  <c:v>82</c:v>
                </c:pt>
                <c:pt idx="189">
                  <c:v>91</c:v>
                </c:pt>
                <c:pt idx="190">
                  <c:v>96</c:v>
                </c:pt>
                <c:pt idx="191">
                  <c:v>85</c:v>
                </c:pt>
                <c:pt idx="192">
                  <c:v>80</c:v>
                </c:pt>
                <c:pt idx="193">
                  <c:v>87</c:v>
                </c:pt>
                <c:pt idx="194">
                  <c:v>90</c:v>
                </c:pt>
                <c:pt idx="195">
                  <c:v>31</c:v>
                </c:pt>
                <c:pt idx="196">
                  <c:v>81</c:v>
                </c:pt>
                <c:pt idx="197">
                  <c:v>62</c:v>
                </c:pt>
                <c:pt idx="198">
                  <c:v>81</c:v>
                </c:pt>
                <c:pt idx="199">
                  <c:v>85</c:v>
                </c:pt>
                <c:pt idx="200">
                  <c:v>47</c:v>
                </c:pt>
                <c:pt idx="201">
                  <c:v>105</c:v>
                </c:pt>
                <c:pt idx="202">
                  <c:v>80</c:v>
                </c:pt>
                <c:pt idx="203">
                  <c:v>69</c:v>
                </c:pt>
                <c:pt idx="204">
                  <c:v>79</c:v>
                </c:pt>
                <c:pt idx="205">
                  <c:v>42</c:v>
                </c:pt>
                <c:pt idx="206">
                  <c:v>58</c:v>
                </c:pt>
                <c:pt idx="207">
                  <c:v>104</c:v>
                </c:pt>
                <c:pt idx="208">
                  <c:v>41</c:v>
                </c:pt>
                <c:pt idx="209">
                  <c:v>72</c:v>
                </c:pt>
                <c:pt idx="210">
                  <c:v>86</c:v>
                </c:pt>
                <c:pt idx="211">
                  <c:v>60</c:v>
                </c:pt>
                <c:pt idx="212">
                  <c:v>78</c:v>
                </c:pt>
                <c:pt idx="213">
                  <c:v>101</c:v>
                </c:pt>
                <c:pt idx="214">
                  <c:v>89</c:v>
                </c:pt>
                <c:pt idx="215">
                  <c:v>87</c:v>
                </c:pt>
                <c:pt idx="216">
                  <c:v>78</c:v>
                </c:pt>
                <c:pt idx="217">
                  <c:v>83</c:v>
                </c:pt>
                <c:pt idx="218">
                  <c:v>71</c:v>
                </c:pt>
                <c:pt idx="219">
                  <c:v>77</c:v>
                </c:pt>
                <c:pt idx="220">
                  <c:v>69</c:v>
                </c:pt>
                <c:pt idx="221">
                  <c:v>63</c:v>
                </c:pt>
                <c:pt idx="222">
                  <c:v>67</c:v>
                </c:pt>
                <c:pt idx="223">
                  <c:v>50</c:v>
                </c:pt>
                <c:pt idx="224">
                  <c:v>65</c:v>
                </c:pt>
                <c:pt idx="225">
                  <c:v>36</c:v>
                </c:pt>
                <c:pt idx="226">
                  <c:v>73</c:v>
                </c:pt>
                <c:pt idx="227">
                  <c:v>95</c:v>
                </c:pt>
                <c:pt idx="228">
                  <c:v>68</c:v>
                </c:pt>
                <c:pt idx="229">
                  <c:v>75</c:v>
                </c:pt>
                <c:pt idx="230">
                  <c:v>70</c:v>
                </c:pt>
                <c:pt idx="231">
                  <c:v>75</c:v>
                </c:pt>
                <c:pt idx="232">
                  <c:v>72</c:v>
                </c:pt>
                <c:pt idx="233">
                  <c:v>48</c:v>
                </c:pt>
                <c:pt idx="234">
                  <c:v>70</c:v>
                </c:pt>
                <c:pt idx="235">
                  <c:v>85</c:v>
                </c:pt>
                <c:pt idx="236">
                  <c:v>79</c:v>
                </c:pt>
                <c:pt idx="237">
                  <c:v>68</c:v>
                </c:pt>
                <c:pt idx="238">
                  <c:v>89</c:v>
                </c:pt>
                <c:pt idx="239">
                  <c:v>84</c:v>
                </c:pt>
                <c:pt idx="240">
                  <c:v>90</c:v>
                </c:pt>
                <c:pt idx="241">
                  <c:v>88</c:v>
                </c:pt>
                <c:pt idx="242">
                  <c:v>95</c:v>
                </c:pt>
                <c:pt idx="243">
                  <c:v>86</c:v>
                </c:pt>
                <c:pt idx="244">
                  <c:v>76</c:v>
                </c:pt>
                <c:pt idx="245">
                  <c:v>44</c:v>
                </c:pt>
                <c:pt idx="246">
                  <c:v>111</c:v>
                </c:pt>
                <c:pt idx="247">
                  <c:v>98</c:v>
                </c:pt>
                <c:pt idx="248">
                  <c:v>81</c:v>
                </c:pt>
                <c:pt idx="249">
                  <c:v>81</c:v>
                </c:pt>
                <c:pt idx="250">
                  <c:v>71</c:v>
                </c:pt>
                <c:pt idx="251">
                  <c:v>79</c:v>
                </c:pt>
                <c:pt idx="252">
                  <c:v>73</c:v>
                </c:pt>
                <c:pt idx="253">
                  <c:v>85</c:v>
                </c:pt>
                <c:pt idx="254">
                  <c:v>78</c:v>
                </c:pt>
                <c:pt idx="255">
                  <c:v>67</c:v>
                </c:pt>
                <c:pt idx="256">
                  <c:v>68</c:v>
                </c:pt>
                <c:pt idx="257">
                  <c:v>75</c:v>
                </c:pt>
                <c:pt idx="258">
                  <c:v>66</c:v>
                </c:pt>
                <c:pt idx="259">
                  <c:v>73</c:v>
                </c:pt>
                <c:pt idx="260">
                  <c:v>78</c:v>
                </c:pt>
                <c:pt idx="261">
                  <c:v>91</c:v>
                </c:pt>
                <c:pt idx="262">
                  <c:v>65</c:v>
                </c:pt>
                <c:pt idx="263">
                  <c:v>72</c:v>
                </c:pt>
                <c:pt idx="264">
                  <c:v>77</c:v>
                </c:pt>
                <c:pt idx="265">
                  <c:v>71</c:v>
                </c:pt>
                <c:pt idx="266">
                  <c:v>76</c:v>
                </c:pt>
                <c:pt idx="267">
                  <c:v>87</c:v>
                </c:pt>
                <c:pt idx="268">
                  <c:v>88</c:v>
                </c:pt>
                <c:pt idx="269">
                  <c:v>26</c:v>
                </c:pt>
                <c:pt idx="270">
                  <c:v>69</c:v>
                </c:pt>
                <c:pt idx="271">
                  <c:v>85</c:v>
                </c:pt>
                <c:pt idx="272">
                  <c:v>74</c:v>
                </c:pt>
                <c:pt idx="273">
                  <c:v>82</c:v>
                </c:pt>
                <c:pt idx="274">
                  <c:v>86</c:v>
                </c:pt>
                <c:pt idx="275">
                  <c:v>64</c:v>
                </c:pt>
                <c:pt idx="276">
                  <c:v>71</c:v>
                </c:pt>
                <c:pt idx="277">
                  <c:v>75</c:v>
                </c:pt>
                <c:pt idx="278">
                  <c:v>79</c:v>
                </c:pt>
                <c:pt idx="279">
                  <c:v>74</c:v>
                </c:pt>
                <c:pt idx="280">
                  <c:v>89</c:v>
                </c:pt>
                <c:pt idx="281">
                  <c:v>87</c:v>
                </c:pt>
                <c:pt idx="282">
                  <c:v>72</c:v>
                </c:pt>
                <c:pt idx="284">
                  <c:v>133</c:v>
                </c:pt>
                <c:pt idx="285">
                  <c:v>69</c:v>
                </c:pt>
                <c:pt idx="286">
                  <c:v>80</c:v>
                </c:pt>
                <c:pt idx="287">
                  <c:v>78</c:v>
                </c:pt>
                <c:pt idx="288">
                  <c:v>86</c:v>
                </c:pt>
                <c:pt idx="289">
                  <c:v>68</c:v>
                </c:pt>
                <c:pt idx="290">
                  <c:v>80</c:v>
                </c:pt>
                <c:pt idx="291">
                  <c:v>75</c:v>
                </c:pt>
                <c:pt idx="292">
                  <c:v>82</c:v>
                </c:pt>
                <c:pt idx="293">
                  <c:v>75</c:v>
                </c:pt>
                <c:pt idx="294">
                  <c:v>88</c:v>
                </c:pt>
                <c:pt idx="295">
                  <c:v>58</c:v>
                </c:pt>
                <c:pt idx="296">
                  <c:v>85</c:v>
                </c:pt>
                <c:pt idx="297">
                  <c:v>66</c:v>
                </c:pt>
                <c:pt idx="298">
                  <c:v>83</c:v>
                </c:pt>
                <c:pt idx="299">
                  <c:v>83</c:v>
                </c:pt>
                <c:pt idx="300">
                  <c:v>86</c:v>
                </c:pt>
                <c:pt idx="301">
                  <c:v>75</c:v>
                </c:pt>
                <c:pt idx="302">
                  <c:v>55</c:v>
                </c:pt>
                <c:pt idx="303">
                  <c:v>64</c:v>
                </c:pt>
                <c:pt idx="304">
                  <c:v>74</c:v>
                </c:pt>
                <c:pt idx="305">
                  <c:v>76</c:v>
                </c:pt>
                <c:pt idx="306">
                  <c:v>80</c:v>
                </c:pt>
                <c:pt idx="307">
                  <c:v>69</c:v>
                </c:pt>
                <c:pt idx="308">
                  <c:v>48</c:v>
                </c:pt>
                <c:pt idx="309">
                  <c:v>58</c:v>
                </c:pt>
                <c:pt idx="310">
                  <c:v>58</c:v>
                </c:pt>
                <c:pt idx="311">
                  <c:v>62</c:v>
                </c:pt>
                <c:pt idx="312">
                  <c:v>64</c:v>
                </c:pt>
                <c:pt idx="313">
                  <c:v>61</c:v>
                </c:pt>
                <c:pt idx="314">
                  <c:v>57</c:v>
                </c:pt>
                <c:pt idx="315">
                  <c:v>66</c:v>
                </c:pt>
                <c:pt idx="316">
                  <c:v>49</c:v>
                </c:pt>
                <c:pt idx="317">
                  <c:v>43</c:v>
                </c:pt>
                <c:pt idx="318">
                  <c:v>77</c:v>
                </c:pt>
                <c:pt idx="319">
                  <c:v>76</c:v>
                </c:pt>
                <c:pt idx="320">
                  <c:v>79</c:v>
                </c:pt>
                <c:pt idx="321">
                  <c:v>86</c:v>
                </c:pt>
                <c:pt idx="322">
                  <c:v>97</c:v>
                </c:pt>
                <c:pt idx="323">
                  <c:v>83</c:v>
                </c:pt>
                <c:pt idx="324">
                  <c:v>52</c:v>
                </c:pt>
                <c:pt idx="325">
                  <c:v>86</c:v>
                </c:pt>
                <c:pt idx="326">
                  <c:v>79</c:v>
                </c:pt>
                <c:pt idx="327">
                  <c:v>84</c:v>
                </c:pt>
                <c:pt idx="328">
                  <c:v>79</c:v>
                </c:pt>
                <c:pt idx="329">
                  <c:v>83</c:v>
                </c:pt>
                <c:pt idx="330">
                  <c:v>76</c:v>
                </c:pt>
                <c:pt idx="331">
                  <c:v>89</c:v>
                </c:pt>
                <c:pt idx="332">
                  <c:v>83</c:v>
                </c:pt>
                <c:pt idx="333">
                  <c:v>74</c:v>
                </c:pt>
                <c:pt idx="334">
                  <c:v>69</c:v>
                </c:pt>
                <c:pt idx="335">
                  <c:v>84</c:v>
                </c:pt>
                <c:pt idx="336">
                  <c:v>68</c:v>
                </c:pt>
                <c:pt idx="337">
                  <c:v>72</c:v>
                </c:pt>
                <c:pt idx="338">
                  <c:v>38</c:v>
                </c:pt>
                <c:pt idx="339">
                  <c:v>73</c:v>
                </c:pt>
                <c:pt idx="340">
                  <c:v>71</c:v>
                </c:pt>
                <c:pt idx="341">
                  <c:v>64</c:v>
                </c:pt>
                <c:pt idx="342">
                  <c:v>39</c:v>
                </c:pt>
                <c:pt idx="343">
                  <c:v>55</c:v>
                </c:pt>
                <c:pt idx="344">
                  <c:v>82</c:v>
                </c:pt>
                <c:pt idx="345">
                  <c:v>78</c:v>
                </c:pt>
                <c:pt idx="346">
                  <c:v>95</c:v>
                </c:pt>
                <c:pt idx="347">
                  <c:v>82</c:v>
                </c:pt>
                <c:pt idx="348">
                  <c:v>98</c:v>
                </c:pt>
                <c:pt idx="349">
                  <c:v>90</c:v>
                </c:pt>
                <c:pt idx="350">
                  <c:v>94</c:v>
                </c:pt>
                <c:pt idx="351">
                  <c:v>106</c:v>
                </c:pt>
                <c:pt idx="352">
                  <c:v>97</c:v>
                </c:pt>
                <c:pt idx="353">
                  <c:v>80</c:v>
                </c:pt>
                <c:pt idx="354">
                  <c:v>52</c:v>
                </c:pt>
                <c:pt idx="355">
                  <c:v>49</c:v>
                </c:pt>
                <c:pt idx="356">
                  <c:v>32</c:v>
                </c:pt>
                <c:pt idx="357">
                  <c:v>67</c:v>
                </c:pt>
                <c:pt idx="358">
                  <c:v>45</c:v>
                </c:pt>
                <c:pt idx="359">
                  <c:v>69</c:v>
                </c:pt>
                <c:pt idx="360">
                  <c:v>55</c:v>
                </c:pt>
                <c:pt idx="361">
                  <c:v>62</c:v>
                </c:pt>
                <c:pt idx="362">
                  <c:v>67</c:v>
                </c:pt>
                <c:pt idx="363">
                  <c:v>57</c:v>
                </c:pt>
                <c:pt idx="364">
                  <c:v>53</c:v>
                </c:pt>
                <c:pt idx="365">
                  <c:v>60</c:v>
                </c:pt>
                <c:pt idx="366">
                  <c:v>55</c:v>
                </c:pt>
                <c:pt idx="367">
                  <c:v>46</c:v>
                </c:pt>
                <c:pt idx="368">
                  <c:v>36</c:v>
                </c:pt>
                <c:pt idx="369">
                  <c:v>48</c:v>
                </c:pt>
                <c:pt idx="370">
                  <c:v>61</c:v>
                </c:pt>
                <c:pt idx="371">
                  <c:v>67</c:v>
                </c:pt>
                <c:pt idx="372">
                  <c:v>56</c:v>
                </c:pt>
                <c:pt idx="373">
                  <c:v>62</c:v>
                </c:pt>
                <c:pt idx="374">
                  <c:v>71</c:v>
                </c:pt>
                <c:pt idx="375">
                  <c:v>62</c:v>
                </c:pt>
                <c:pt idx="376">
                  <c:v>62</c:v>
                </c:pt>
                <c:pt idx="377">
                  <c:v>68</c:v>
                </c:pt>
                <c:pt idx="378">
                  <c:v>72</c:v>
                </c:pt>
                <c:pt idx="379">
                  <c:v>52</c:v>
                </c:pt>
                <c:pt idx="380">
                  <c:v>66</c:v>
                </c:pt>
                <c:pt idx="381">
                  <c:v>69</c:v>
                </c:pt>
                <c:pt idx="382">
                  <c:v>64</c:v>
                </c:pt>
                <c:pt idx="383">
                  <c:v>59</c:v>
                </c:pt>
                <c:pt idx="384">
                  <c:v>57</c:v>
                </c:pt>
                <c:pt idx="385">
                  <c:v>64</c:v>
                </c:pt>
                <c:pt idx="386">
                  <c:v>67</c:v>
                </c:pt>
                <c:pt idx="387">
                  <c:v>70</c:v>
                </c:pt>
                <c:pt idx="388">
                  <c:v>65</c:v>
                </c:pt>
                <c:pt idx="389">
                  <c:v>69</c:v>
                </c:pt>
                <c:pt idx="390">
                  <c:v>76</c:v>
                </c:pt>
                <c:pt idx="391">
                  <c:v>75</c:v>
                </c:pt>
                <c:pt idx="392">
                  <c:v>66</c:v>
                </c:pt>
                <c:pt idx="393">
                  <c:v>52</c:v>
                </c:pt>
                <c:pt idx="394">
                  <c:v>59</c:v>
                </c:pt>
                <c:pt idx="395">
                  <c:v>58</c:v>
                </c:pt>
                <c:pt idx="396">
                  <c:v>55</c:v>
                </c:pt>
                <c:pt idx="397">
                  <c:v>51</c:v>
                </c:pt>
                <c:pt idx="398">
                  <c:v>59</c:v>
                </c:pt>
                <c:pt idx="399">
                  <c:v>50</c:v>
                </c:pt>
                <c:pt idx="400">
                  <c:v>48</c:v>
                </c:pt>
                <c:pt idx="401">
                  <c:v>39</c:v>
                </c:pt>
                <c:pt idx="402">
                  <c:v>47</c:v>
                </c:pt>
                <c:pt idx="403">
                  <c:v>30</c:v>
                </c:pt>
                <c:pt idx="404">
                  <c:v>57</c:v>
                </c:pt>
                <c:pt idx="405">
                  <c:v>52</c:v>
                </c:pt>
                <c:pt idx="406">
                  <c:v>47</c:v>
                </c:pt>
                <c:pt idx="407">
                  <c:v>55</c:v>
                </c:pt>
                <c:pt idx="408">
                  <c:v>51</c:v>
                </c:pt>
                <c:pt idx="409">
                  <c:v>49</c:v>
                </c:pt>
                <c:pt idx="410">
                  <c:v>37</c:v>
                </c:pt>
                <c:pt idx="411">
                  <c:v>54</c:v>
                </c:pt>
                <c:pt idx="412">
                  <c:v>47</c:v>
                </c:pt>
                <c:pt idx="413">
                  <c:v>38</c:v>
                </c:pt>
                <c:pt idx="414">
                  <c:v>49</c:v>
                </c:pt>
                <c:pt idx="415">
                  <c:v>50</c:v>
                </c:pt>
                <c:pt idx="416">
                  <c:v>47</c:v>
                </c:pt>
                <c:pt idx="417">
                  <c:v>65</c:v>
                </c:pt>
                <c:pt idx="418">
                  <c:v>50</c:v>
                </c:pt>
                <c:pt idx="419">
                  <c:v>62</c:v>
                </c:pt>
                <c:pt idx="420">
                  <c:v>43</c:v>
                </c:pt>
                <c:pt idx="421">
                  <c:v>69</c:v>
                </c:pt>
                <c:pt idx="422">
                  <c:v>36</c:v>
                </c:pt>
                <c:pt idx="423">
                  <c:v>38</c:v>
                </c:pt>
                <c:pt idx="424">
                  <c:v>24</c:v>
                </c:pt>
                <c:pt idx="425">
                  <c:v>37</c:v>
                </c:pt>
                <c:pt idx="426">
                  <c:v>52</c:v>
                </c:pt>
                <c:pt idx="427">
                  <c:v>46</c:v>
                </c:pt>
                <c:pt idx="428">
                  <c:v>49</c:v>
                </c:pt>
                <c:pt idx="429">
                  <c:v>47</c:v>
                </c:pt>
                <c:pt idx="430">
                  <c:v>45</c:v>
                </c:pt>
                <c:pt idx="431">
                  <c:v>52</c:v>
                </c:pt>
                <c:pt idx="432">
                  <c:v>47</c:v>
                </c:pt>
                <c:pt idx="433">
                  <c:v>30</c:v>
                </c:pt>
                <c:pt idx="434">
                  <c:v>64</c:v>
                </c:pt>
                <c:pt idx="435">
                  <c:v>53</c:v>
                </c:pt>
                <c:pt idx="436">
                  <c:v>43</c:v>
                </c:pt>
                <c:pt idx="437">
                  <c:v>35</c:v>
                </c:pt>
                <c:pt idx="438">
                  <c:v>40</c:v>
                </c:pt>
                <c:pt idx="439">
                  <c:v>43</c:v>
                </c:pt>
                <c:pt idx="440">
                  <c:v>48</c:v>
                </c:pt>
                <c:pt idx="441">
                  <c:v>43</c:v>
                </c:pt>
                <c:pt idx="442">
                  <c:v>52</c:v>
                </c:pt>
                <c:pt idx="443">
                  <c:v>42</c:v>
                </c:pt>
                <c:pt idx="444">
                  <c:v>65</c:v>
                </c:pt>
                <c:pt idx="445">
                  <c:v>45</c:v>
                </c:pt>
                <c:pt idx="446">
                  <c:v>51</c:v>
                </c:pt>
                <c:pt idx="447">
                  <c:v>50</c:v>
                </c:pt>
                <c:pt idx="448">
                  <c:v>39</c:v>
                </c:pt>
                <c:pt idx="449">
                  <c:v>48</c:v>
                </c:pt>
                <c:pt idx="450">
                  <c:v>39</c:v>
                </c:pt>
                <c:pt idx="451">
                  <c:v>49</c:v>
                </c:pt>
                <c:pt idx="452">
                  <c:v>63</c:v>
                </c:pt>
                <c:pt idx="453">
                  <c:v>37</c:v>
                </c:pt>
                <c:pt idx="454">
                  <c:v>61</c:v>
                </c:pt>
                <c:pt idx="455">
                  <c:v>47</c:v>
                </c:pt>
                <c:pt idx="456">
                  <c:v>58</c:v>
                </c:pt>
                <c:pt idx="457">
                  <c:v>47</c:v>
                </c:pt>
                <c:pt idx="458">
                  <c:v>47</c:v>
                </c:pt>
                <c:pt idx="459">
                  <c:v>52</c:v>
                </c:pt>
                <c:pt idx="460">
                  <c:v>52</c:v>
                </c:pt>
                <c:pt idx="461">
                  <c:v>60</c:v>
                </c:pt>
                <c:pt idx="462">
                  <c:v>52</c:v>
                </c:pt>
                <c:pt idx="463">
                  <c:v>36</c:v>
                </c:pt>
                <c:pt idx="464">
                  <c:v>50</c:v>
                </c:pt>
                <c:pt idx="465">
                  <c:v>46</c:v>
                </c:pt>
                <c:pt idx="466">
                  <c:v>46</c:v>
                </c:pt>
                <c:pt idx="467">
                  <c:v>42</c:v>
                </c:pt>
                <c:pt idx="468">
                  <c:v>52</c:v>
                </c:pt>
                <c:pt idx="469">
                  <c:v>50</c:v>
                </c:pt>
                <c:pt idx="470">
                  <c:v>41</c:v>
                </c:pt>
                <c:pt idx="471">
                  <c:v>72</c:v>
                </c:pt>
                <c:pt idx="472">
                  <c:v>45</c:v>
                </c:pt>
                <c:pt idx="473">
                  <c:v>48</c:v>
                </c:pt>
                <c:pt idx="474">
                  <c:v>45</c:v>
                </c:pt>
                <c:pt idx="475">
                  <c:v>44</c:v>
                </c:pt>
                <c:pt idx="476">
                  <c:v>39</c:v>
                </c:pt>
                <c:pt idx="477">
                  <c:v>53</c:v>
                </c:pt>
                <c:pt idx="478">
                  <c:v>57</c:v>
                </c:pt>
                <c:pt idx="479">
                  <c:v>48</c:v>
                </c:pt>
                <c:pt idx="480">
                  <c:v>50</c:v>
                </c:pt>
                <c:pt idx="481">
                  <c:v>49</c:v>
                </c:pt>
                <c:pt idx="482">
                  <c:v>49</c:v>
                </c:pt>
                <c:pt idx="483">
                  <c:v>47</c:v>
                </c:pt>
                <c:pt idx="484">
                  <c:v>53</c:v>
                </c:pt>
                <c:pt idx="485">
                  <c:v>63</c:v>
                </c:pt>
                <c:pt idx="486">
                  <c:v>48</c:v>
                </c:pt>
                <c:pt idx="487">
                  <c:v>39</c:v>
                </c:pt>
                <c:pt idx="488">
                  <c:v>48</c:v>
                </c:pt>
                <c:pt idx="489">
                  <c:v>40</c:v>
                </c:pt>
                <c:pt idx="490">
                  <c:v>39</c:v>
                </c:pt>
                <c:pt idx="491">
                  <c:v>63</c:v>
                </c:pt>
                <c:pt idx="492">
                  <c:v>44</c:v>
                </c:pt>
                <c:pt idx="493">
                  <c:v>55</c:v>
                </c:pt>
                <c:pt idx="494">
                  <c:v>37</c:v>
                </c:pt>
                <c:pt idx="495">
                  <c:v>44</c:v>
                </c:pt>
                <c:pt idx="496">
                  <c:v>56</c:v>
                </c:pt>
                <c:pt idx="497">
                  <c:v>37</c:v>
                </c:pt>
                <c:pt idx="498">
                  <c:v>54</c:v>
                </c:pt>
                <c:pt idx="499">
                  <c:v>67</c:v>
                </c:pt>
                <c:pt idx="500">
                  <c:v>52</c:v>
                </c:pt>
                <c:pt idx="501">
                  <c:v>45</c:v>
                </c:pt>
                <c:pt idx="502">
                  <c:v>51</c:v>
                </c:pt>
                <c:pt idx="503">
                  <c:v>43</c:v>
                </c:pt>
                <c:pt idx="504">
                  <c:v>30</c:v>
                </c:pt>
                <c:pt idx="505">
                  <c:v>5</c:v>
                </c:pt>
                <c:pt idx="506">
                  <c:v>3</c:v>
                </c:pt>
                <c:pt idx="507">
                  <c:v>0</c:v>
                </c:pt>
                <c:pt idx="508">
                  <c:v>18</c:v>
                </c:pt>
                <c:pt idx="509">
                  <c:v>45</c:v>
                </c:pt>
                <c:pt idx="510">
                  <c:v>25</c:v>
                </c:pt>
                <c:pt idx="511">
                  <c:v>45</c:v>
                </c:pt>
                <c:pt idx="512">
                  <c:v>79</c:v>
                </c:pt>
                <c:pt idx="513">
                  <c:v>45</c:v>
                </c:pt>
                <c:pt idx="514">
                  <c:v>47</c:v>
                </c:pt>
                <c:pt idx="515">
                  <c:v>41</c:v>
                </c:pt>
                <c:pt idx="516">
                  <c:v>65</c:v>
                </c:pt>
                <c:pt idx="517">
                  <c:v>77</c:v>
                </c:pt>
                <c:pt idx="518">
                  <c:v>50</c:v>
                </c:pt>
                <c:pt idx="519">
                  <c:v>41</c:v>
                </c:pt>
                <c:pt idx="520">
                  <c:v>51</c:v>
                </c:pt>
                <c:pt idx="521">
                  <c:v>48</c:v>
                </c:pt>
                <c:pt idx="522">
                  <c:v>53</c:v>
                </c:pt>
                <c:pt idx="523">
                  <c:v>45</c:v>
                </c:pt>
                <c:pt idx="524">
                  <c:v>59</c:v>
                </c:pt>
                <c:pt idx="525">
                  <c:v>70</c:v>
                </c:pt>
                <c:pt idx="526">
                  <c:v>52</c:v>
                </c:pt>
                <c:pt idx="527">
                  <c:v>45</c:v>
                </c:pt>
                <c:pt idx="528">
                  <c:v>52</c:v>
                </c:pt>
                <c:pt idx="529">
                  <c:v>43</c:v>
                </c:pt>
                <c:pt idx="530">
                  <c:v>53</c:v>
                </c:pt>
                <c:pt idx="531">
                  <c:v>56</c:v>
                </c:pt>
                <c:pt idx="532">
                  <c:v>68</c:v>
                </c:pt>
                <c:pt idx="533">
                  <c:v>46</c:v>
                </c:pt>
                <c:pt idx="534">
                  <c:v>49</c:v>
                </c:pt>
                <c:pt idx="535">
                  <c:v>82</c:v>
                </c:pt>
                <c:pt idx="536">
                  <c:v>21</c:v>
                </c:pt>
                <c:pt idx="537">
                  <c:v>42</c:v>
                </c:pt>
                <c:pt idx="538">
                  <c:v>63</c:v>
                </c:pt>
                <c:pt idx="539">
                  <c:v>46</c:v>
                </c:pt>
                <c:pt idx="540">
                  <c:v>56</c:v>
                </c:pt>
                <c:pt idx="541">
                  <c:v>83</c:v>
                </c:pt>
                <c:pt idx="542">
                  <c:v>75</c:v>
                </c:pt>
                <c:pt idx="543">
                  <c:v>41</c:v>
                </c:pt>
                <c:pt idx="544">
                  <c:v>45</c:v>
                </c:pt>
                <c:pt idx="545">
                  <c:v>62</c:v>
                </c:pt>
                <c:pt idx="546">
                  <c:v>55</c:v>
                </c:pt>
                <c:pt idx="547">
                  <c:v>48</c:v>
                </c:pt>
                <c:pt idx="548">
                  <c:v>54</c:v>
                </c:pt>
                <c:pt idx="549">
                  <c:v>69</c:v>
                </c:pt>
                <c:pt idx="550">
                  <c:v>62</c:v>
                </c:pt>
                <c:pt idx="551">
                  <c:v>55</c:v>
                </c:pt>
                <c:pt idx="552">
                  <c:v>46</c:v>
                </c:pt>
                <c:pt idx="553">
                  <c:v>61</c:v>
                </c:pt>
                <c:pt idx="554">
                  <c:v>41</c:v>
                </c:pt>
                <c:pt idx="555">
                  <c:v>71</c:v>
                </c:pt>
                <c:pt idx="556">
                  <c:v>54</c:v>
                </c:pt>
                <c:pt idx="557">
                  <c:v>46</c:v>
                </c:pt>
                <c:pt idx="558">
                  <c:v>64</c:v>
                </c:pt>
                <c:pt idx="559">
                  <c:v>46</c:v>
                </c:pt>
                <c:pt idx="560">
                  <c:v>51</c:v>
                </c:pt>
                <c:pt idx="561">
                  <c:v>43</c:v>
                </c:pt>
                <c:pt idx="562">
                  <c:v>49</c:v>
                </c:pt>
                <c:pt idx="563">
                  <c:v>59</c:v>
                </c:pt>
                <c:pt idx="564">
                  <c:v>56</c:v>
                </c:pt>
                <c:pt idx="565">
                  <c:v>59</c:v>
                </c:pt>
                <c:pt idx="566">
                  <c:v>51</c:v>
                </c:pt>
                <c:pt idx="567">
                  <c:v>72</c:v>
                </c:pt>
                <c:pt idx="568">
                  <c:v>54</c:v>
                </c:pt>
                <c:pt idx="569">
                  <c:v>50</c:v>
                </c:pt>
                <c:pt idx="570">
                  <c:v>61</c:v>
                </c:pt>
                <c:pt idx="571">
                  <c:v>53</c:v>
                </c:pt>
                <c:pt idx="572">
                  <c:v>60</c:v>
                </c:pt>
                <c:pt idx="573">
                  <c:v>56</c:v>
                </c:pt>
                <c:pt idx="574">
                  <c:v>49</c:v>
                </c:pt>
                <c:pt idx="575">
                  <c:v>47</c:v>
                </c:pt>
                <c:pt idx="576">
                  <c:v>53</c:v>
                </c:pt>
                <c:pt idx="577">
                  <c:v>36</c:v>
                </c:pt>
                <c:pt idx="578">
                  <c:v>40</c:v>
                </c:pt>
                <c:pt idx="579">
                  <c:v>46</c:v>
                </c:pt>
                <c:pt idx="580">
                  <c:v>38</c:v>
                </c:pt>
                <c:pt idx="581">
                  <c:v>56</c:v>
                </c:pt>
                <c:pt idx="582">
                  <c:v>58</c:v>
                </c:pt>
                <c:pt idx="583">
                  <c:v>58</c:v>
                </c:pt>
                <c:pt idx="584">
                  <c:v>51</c:v>
                </c:pt>
                <c:pt idx="585">
                  <c:v>65</c:v>
                </c:pt>
                <c:pt idx="586">
                  <c:v>55</c:v>
                </c:pt>
                <c:pt idx="587">
                  <c:v>40</c:v>
                </c:pt>
                <c:pt idx="588">
                  <c:v>68</c:v>
                </c:pt>
                <c:pt idx="589">
                  <c:v>59</c:v>
                </c:pt>
                <c:pt idx="590">
                  <c:v>65</c:v>
                </c:pt>
                <c:pt idx="591">
                  <c:v>49</c:v>
                </c:pt>
                <c:pt idx="592">
                  <c:v>59</c:v>
                </c:pt>
                <c:pt idx="593">
                  <c:v>50</c:v>
                </c:pt>
                <c:pt idx="594">
                  <c:v>53</c:v>
                </c:pt>
                <c:pt idx="595">
                  <c:v>53</c:v>
                </c:pt>
                <c:pt idx="596">
                  <c:v>73</c:v>
                </c:pt>
                <c:pt idx="597">
                  <c:v>60</c:v>
                </c:pt>
                <c:pt idx="598">
                  <c:v>42</c:v>
                </c:pt>
                <c:pt idx="599">
                  <c:v>65</c:v>
                </c:pt>
                <c:pt idx="600">
                  <c:v>66</c:v>
                </c:pt>
                <c:pt idx="601">
                  <c:v>81</c:v>
                </c:pt>
                <c:pt idx="602">
                  <c:v>69</c:v>
                </c:pt>
                <c:pt idx="603">
                  <c:v>55</c:v>
                </c:pt>
                <c:pt idx="604">
                  <c:v>58</c:v>
                </c:pt>
                <c:pt idx="605">
                  <c:v>57</c:v>
                </c:pt>
                <c:pt idx="606">
                  <c:v>56</c:v>
                </c:pt>
                <c:pt idx="607">
                  <c:v>48</c:v>
                </c:pt>
                <c:pt idx="608">
                  <c:v>51</c:v>
                </c:pt>
                <c:pt idx="609">
                  <c:v>64</c:v>
                </c:pt>
                <c:pt idx="610">
                  <c:v>84</c:v>
                </c:pt>
                <c:pt idx="611">
                  <c:v>52</c:v>
                </c:pt>
                <c:pt idx="612">
                  <c:v>77</c:v>
                </c:pt>
                <c:pt idx="613">
                  <c:v>72</c:v>
                </c:pt>
                <c:pt idx="614">
                  <c:v>69</c:v>
                </c:pt>
                <c:pt idx="615">
                  <c:v>62</c:v>
                </c:pt>
                <c:pt idx="616">
                  <c:v>66</c:v>
                </c:pt>
                <c:pt idx="617">
                  <c:v>72</c:v>
                </c:pt>
                <c:pt idx="618">
                  <c:v>85</c:v>
                </c:pt>
                <c:pt idx="619">
                  <c:v>44</c:v>
                </c:pt>
                <c:pt idx="620">
                  <c:v>65</c:v>
                </c:pt>
                <c:pt idx="621">
                  <c:v>60</c:v>
                </c:pt>
                <c:pt idx="622">
                  <c:v>47</c:v>
                </c:pt>
                <c:pt idx="623">
                  <c:v>58</c:v>
                </c:pt>
                <c:pt idx="624">
                  <c:v>50</c:v>
                </c:pt>
                <c:pt idx="625">
                  <c:v>64</c:v>
                </c:pt>
                <c:pt idx="626">
                  <c:v>61</c:v>
                </c:pt>
                <c:pt idx="627">
                  <c:v>71</c:v>
                </c:pt>
                <c:pt idx="628">
                  <c:v>64</c:v>
                </c:pt>
                <c:pt idx="629">
                  <c:v>66</c:v>
                </c:pt>
                <c:pt idx="630">
                  <c:v>68</c:v>
                </c:pt>
                <c:pt idx="631">
                  <c:v>72</c:v>
                </c:pt>
                <c:pt idx="632">
                  <c:v>59</c:v>
                </c:pt>
                <c:pt idx="633">
                  <c:v>66</c:v>
                </c:pt>
                <c:pt idx="634">
                  <c:v>79</c:v>
                </c:pt>
                <c:pt idx="635">
                  <c:v>48</c:v>
                </c:pt>
                <c:pt idx="636">
                  <c:v>48</c:v>
                </c:pt>
                <c:pt idx="637">
                  <c:v>46</c:v>
                </c:pt>
                <c:pt idx="638">
                  <c:v>89</c:v>
                </c:pt>
                <c:pt idx="639">
                  <c:v>54</c:v>
                </c:pt>
                <c:pt idx="640">
                  <c:v>57</c:v>
                </c:pt>
                <c:pt idx="641">
                  <c:v>85</c:v>
                </c:pt>
                <c:pt idx="642">
                  <c:v>54</c:v>
                </c:pt>
                <c:pt idx="643">
                  <c:v>81</c:v>
                </c:pt>
                <c:pt idx="644">
                  <c:v>76</c:v>
                </c:pt>
                <c:pt idx="645">
                  <c:v>59</c:v>
                </c:pt>
                <c:pt idx="646">
                  <c:v>68</c:v>
                </c:pt>
                <c:pt idx="647">
                  <c:v>55</c:v>
                </c:pt>
                <c:pt idx="648">
                  <c:v>73</c:v>
                </c:pt>
                <c:pt idx="649">
                  <c:v>90</c:v>
                </c:pt>
                <c:pt idx="650">
                  <c:v>62</c:v>
                </c:pt>
                <c:pt idx="651">
                  <c:v>51</c:v>
                </c:pt>
                <c:pt idx="652">
                  <c:v>53</c:v>
                </c:pt>
                <c:pt idx="653">
                  <c:v>81</c:v>
                </c:pt>
                <c:pt idx="654">
                  <c:v>27</c:v>
                </c:pt>
                <c:pt idx="655">
                  <c:v>73</c:v>
                </c:pt>
                <c:pt idx="656">
                  <c:v>72</c:v>
                </c:pt>
                <c:pt idx="657">
                  <c:v>35</c:v>
                </c:pt>
                <c:pt idx="658">
                  <c:v>67</c:v>
                </c:pt>
                <c:pt idx="659">
                  <c:v>61</c:v>
                </c:pt>
                <c:pt idx="660">
                  <c:v>50</c:v>
                </c:pt>
                <c:pt idx="661">
                  <c:v>56</c:v>
                </c:pt>
                <c:pt idx="662">
                  <c:v>64</c:v>
                </c:pt>
                <c:pt idx="663">
                  <c:v>49</c:v>
                </c:pt>
                <c:pt idx="664">
                  <c:v>54</c:v>
                </c:pt>
                <c:pt idx="665">
                  <c:v>48</c:v>
                </c:pt>
                <c:pt idx="666">
                  <c:v>56</c:v>
                </c:pt>
                <c:pt idx="667">
                  <c:v>45</c:v>
                </c:pt>
                <c:pt idx="668">
                  <c:v>56</c:v>
                </c:pt>
                <c:pt idx="669">
                  <c:v>45</c:v>
                </c:pt>
                <c:pt idx="670">
                  <c:v>51</c:v>
                </c:pt>
                <c:pt idx="671">
                  <c:v>65</c:v>
                </c:pt>
                <c:pt idx="672">
                  <c:v>35</c:v>
                </c:pt>
                <c:pt idx="673">
                  <c:v>71</c:v>
                </c:pt>
                <c:pt idx="674">
                  <c:v>55</c:v>
                </c:pt>
                <c:pt idx="675">
                  <c:v>57</c:v>
                </c:pt>
                <c:pt idx="676">
                  <c:v>45</c:v>
                </c:pt>
                <c:pt idx="677">
                  <c:v>70</c:v>
                </c:pt>
                <c:pt idx="678">
                  <c:v>60</c:v>
                </c:pt>
                <c:pt idx="679">
                  <c:v>75</c:v>
                </c:pt>
                <c:pt idx="680">
                  <c:v>59</c:v>
                </c:pt>
                <c:pt idx="681">
                  <c:v>55</c:v>
                </c:pt>
                <c:pt idx="682">
                  <c:v>83</c:v>
                </c:pt>
                <c:pt idx="683">
                  <c:v>69</c:v>
                </c:pt>
                <c:pt idx="684">
                  <c:v>46</c:v>
                </c:pt>
                <c:pt idx="685">
                  <c:v>66</c:v>
                </c:pt>
                <c:pt idx="686">
                  <c:v>65</c:v>
                </c:pt>
                <c:pt idx="687">
                  <c:v>59</c:v>
                </c:pt>
                <c:pt idx="688">
                  <c:v>79</c:v>
                </c:pt>
                <c:pt idx="689">
                  <c:v>66</c:v>
                </c:pt>
                <c:pt idx="690">
                  <c:v>98</c:v>
                </c:pt>
                <c:pt idx="691">
                  <c:v>40</c:v>
                </c:pt>
                <c:pt idx="692">
                  <c:v>88</c:v>
                </c:pt>
                <c:pt idx="693">
                  <c:v>81</c:v>
                </c:pt>
                <c:pt idx="694">
                  <c:v>82</c:v>
                </c:pt>
                <c:pt idx="695">
                  <c:v>78</c:v>
                </c:pt>
                <c:pt idx="696">
                  <c:v>74</c:v>
                </c:pt>
                <c:pt idx="697">
                  <c:v>66</c:v>
                </c:pt>
                <c:pt idx="698">
                  <c:v>77</c:v>
                </c:pt>
                <c:pt idx="699">
                  <c:v>73</c:v>
                </c:pt>
                <c:pt idx="700">
                  <c:v>67</c:v>
                </c:pt>
                <c:pt idx="701">
                  <c:v>71</c:v>
                </c:pt>
                <c:pt idx="702">
                  <c:v>65</c:v>
                </c:pt>
                <c:pt idx="703">
                  <c:v>68</c:v>
                </c:pt>
                <c:pt idx="704">
                  <c:v>69</c:v>
                </c:pt>
                <c:pt idx="705">
                  <c:v>76</c:v>
                </c:pt>
                <c:pt idx="706">
                  <c:v>69</c:v>
                </c:pt>
                <c:pt idx="707">
                  <c:v>68</c:v>
                </c:pt>
                <c:pt idx="708">
                  <c:v>68</c:v>
                </c:pt>
                <c:pt idx="709">
                  <c:v>60</c:v>
                </c:pt>
                <c:pt idx="710">
                  <c:v>73</c:v>
                </c:pt>
                <c:pt idx="711">
                  <c:v>68</c:v>
                </c:pt>
                <c:pt idx="712">
                  <c:v>41</c:v>
                </c:pt>
                <c:pt idx="713">
                  <c:v>47</c:v>
                </c:pt>
                <c:pt idx="714">
                  <c:v>63</c:v>
                </c:pt>
                <c:pt idx="715">
                  <c:v>51</c:v>
                </c:pt>
                <c:pt idx="716">
                  <c:v>68</c:v>
                </c:pt>
                <c:pt idx="717">
                  <c:v>46</c:v>
                </c:pt>
                <c:pt idx="718">
                  <c:v>59</c:v>
                </c:pt>
                <c:pt idx="719">
                  <c:v>57</c:v>
                </c:pt>
                <c:pt idx="720">
                  <c:v>56</c:v>
                </c:pt>
                <c:pt idx="721">
                  <c:v>51</c:v>
                </c:pt>
                <c:pt idx="722">
                  <c:v>31</c:v>
                </c:pt>
                <c:pt idx="723">
                  <c:v>68</c:v>
                </c:pt>
                <c:pt idx="724">
                  <c:v>87</c:v>
                </c:pt>
                <c:pt idx="725">
                  <c:v>71</c:v>
                </c:pt>
                <c:pt idx="726">
                  <c:v>42</c:v>
                </c:pt>
                <c:pt idx="727">
                  <c:v>64</c:v>
                </c:pt>
                <c:pt idx="728">
                  <c:v>64</c:v>
                </c:pt>
                <c:pt idx="729">
                  <c:v>69</c:v>
                </c:pt>
                <c:pt idx="730">
                  <c:v>63</c:v>
                </c:pt>
                <c:pt idx="731">
                  <c:v>64</c:v>
                </c:pt>
                <c:pt idx="732">
                  <c:v>65</c:v>
                </c:pt>
                <c:pt idx="733">
                  <c:v>66</c:v>
                </c:pt>
                <c:pt idx="734">
                  <c:v>66</c:v>
                </c:pt>
                <c:pt idx="735">
                  <c:v>67</c:v>
                </c:pt>
                <c:pt idx="736">
                  <c:v>60</c:v>
                </c:pt>
                <c:pt idx="737">
                  <c:v>72</c:v>
                </c:pt>
                <c:pt idx="738">
                  <c:v>68</c:v>
                </c:pt>
                <c:pt idx="739">
                  <c:v>82</c:v>
                </c:pt>
                <c:pt idx="740">
                  <c:v>76</c:v>
                </c:pt>
                <c:pt idx="741">
                  <c:v>56</c:v>
                </c:pt>
                <c:pt idx="742">
                  <c:v>73</c:v>
                </c:pt>
                <c:pt idx="743">
                  <c:v>62</c:v>
                </c:pt>
                <c:pt idx="744">
                  <c:v>70</c:v>
                </c:pt>
                <c:pt idx="745">
                  <c:v>63</c:v>
                </c:pt>
                <c:pt idx="746">
                  <c:v>59</c:v>
                </c:pt>
                <c:pt idx="747">
                  <c:v>70</c:v>
                </c:pt>
                <c:pt idx="751">
                  <c:v>52</c:v>
                </c:pt>
                <c:pt idx="752">
                  <c:v>65</c:v>
                </c:pt>
                <c:pt idx="753">
                  <c:v>58</c:v>
                </c:pt>
                <c:pt idx="754">
                  <c:v>53</c:v>
                </c:pt>
                <c:pt idx="755">
                  <c:v>67</c:v>
                </c:pt>
                <c:pt idx="756">
                  <c:v>43</c:v>
                </c:pt>
                <c:pt idx="757">
                  <c:v>48</c:v>
                </c:pt>
                <c:pt idx="758">
                  <c:v>64</c:v>
                </c:pt>
                <c:pt idx="760">
                  <c:v>62</c:v>
                </c:pt>
                <c:pt idx="761">
                  <c:v>62</c:v>
                </c:pt>
                <c:pt idx="762">
                  <c:v>64</c:v>
                </c:pt>
                <c:pt idx="763">
                  <c:v>59</c:v>
                </c:pt>
                <c:pt idx="764">
                  <c:v>61</c:v>
                </c:pt>
                <c:pt idx="765">
                  <c:v>56</c:v>
                </c:pt>
                <c:pt idx="768">
                  <c:v>26</c:v>
                </c:pt>
                <c:pt idx="769">
                  <c:v>64</c:v>
                </c:pt>
                <c:pt idx="770">
                  <c:v>63</c:v>
                </c:pt>
                <c:pt idx="771">
                  <c:v>63</c:v>
                </c:pt>
                <c:pt idx="772">
                  <c:v>52</c:v>
                </c:pt>
                <c:pt idx="773">
                  <c:v>62</c:v>
                </c:pt>
                <c:pt idx="774">
                  <c:v>65</c:v>
                </c:pt>
                <c:pt idx="775">
                  <c:v>48</c:v>
                </c:pt>
                <c:pt idx="776">
                  <c:v>55</c:v>
                </c:pt>
                <c:pt idx="777">
                  <c:v>40</c:v>
                </c:pt>
                <c:pt idx="778">
                  <c:v>69</c:v>
                </c:pt>
                <c:pt idx="779">
                  <c:v>61</c:v>
                </c:pt>
                <c:pt idx="780">
                  <c:v>76</c:v>
                </c:pt>
                <c:pt idx="781">
                  <c:v>55</c:v>
                </c:pt>
                <c:pt idx="782">
                  <c:v>67</c:v>
                </c:pt>
                <c:pt idx="783">
                  <c:v>73</c:v>
                </c:pt>
                <c:pt idx="784">
                  <c:v>73</c:v>
                </c:pt>
                <c:pt idx="785">
                  <c:v>58</c:v>
                </c:pt>
                <c:pt idx="786">
                  <c:v>74</c:v>
                </c:pt>
                <c:pt idx="787">
                  <c:v>67</c:v>
                </c:pt>
                <c:pt idx="788">
                  <c:v>69</c:v>
                </c:pt>
                <c:pt idx="789">
                  <c:v>72</c:v>
                </c:pt>
                <c:pt idx="790">
                  <c:v>115</c:v>
                </c:pt>
                <c:pt idx="791">
                  <c:v>68</c:v>
                </c:pt>
                <c:pt idx="792">
                  <c:v>67</c:v>
                </c:pt>
                <c:pt idx="793">
                  <c:v>67</c:v>
                </c:pt>
                <c:pt idx="794">
                  <c:v>59</c:v>
                </c:pt>
                <c:pt idx="795">
                  <c:v>68</c:v>
                </c:pt>
                <c:pt idx="796">
                  <c:v>75</c:v>
                </c:pt>
                <c:pt idx="797">
                  <c:v>70</c:v>
                </c:pt>
                <c:pt idx="798">
                  <c:v>74</c:v>
                </c:pt>
                <c:pt idx="799">
                  <c:v>54</c:v>
                </c:pt>
                <c:pt idx="800">
                  <c:v>54</c:v>
                </c:pt>
                <c:pt idx="801">
                  <c:v>61</c:v>
                </c:pt>
                <c:pt idx="802">
                  <c:v>54</c:v>
                </c:pt>
                <c:pt idx="803">
                  <c:v>57</c:v>
                </c:pt>
                <c:pt idx="804">
                  <c:v>63</c:v>
                </c:pt>
                <c:pt idx="805">
                  <c:v>64</c:v>
                </c:pt>
                <c:pt idx="806">
                  <c:v>48</c:v>
                </c:pt>
                <c:pt idx="807">
                  <c:v>44</c:v>
                </c:pt>
                <c:pt idx="808">
                  <c:v>51</c:v>
                </c:pt>
                <c:pt idx="809">
                  <c:v>48</c:v>
                </c:pt>
                <c:pt idx="810">
                  <c:v>70</c:v>
                </c:pt>
                <c:pt idx="811">
                  <c:v>49</c:v>
                </c:pt>
                <c:pt idx="812">
                  <c:v>51</c:v>
                </c:pt>
                <c:pt idx="813">
                  <c:v>41</c:v>
                </c:pt>
                <c:pt idx="814">
                  <c:v>39</c:v>
                </c:pt>
                <c:pt idx="815">
                  <c:v>51</c:v>
                </c:pt>
                <c:pt idx="816">
                  <c:v>53</c:v>
                </c:pt>
                <c:pt idx="817">
                  <c:v>46</c:v>
                </c:pt>
                <c:pt idx="818">
                  <c:v>53</c:v>
                </c:pt>
                <c:pt idx="820">
                  <c:v>46</c:v>
                </c:pt>
                <c:pt idx="821">
                  <c:v>57</c:v>
                </c:pt>
                <c:pt idx="822">
                  <c:v>53</c:v>
                </c:pt>
                <c:pt idx="823">
                  <c:v>54</c:v>
                </c:pt>
                <c:pt idx="825">
                  <c:v>54</c:v>
                </c:pt>
                <c:pt idx="826">
                  <c:v>48</c:v>
                </c:pt>
                <c:pt idx="827">
                  <c:v>65</c:v>
                </c:pt>
                <c:pt idx="828">
                  <c:v>50</c:v>
                </c:pt>
                <c:pt idx="830">
                  <c:v>39</c:v>
                </c:pt>
                <c:pt idx="831">
                  <c:v>48</c:v>
                </c:pt>
                <c:pt idx="832">
                  <c:v>61</c:v>
                </c:pt>
                <c:pt idx="833">
                  <c:v>54</c:v>
                </c:pt>
                <c:pt idx="834">
                  <c:v>49</c:v>
                </c:pt>
                <c:pt idx="835">
                  <c:v>45</c:v>
                </c:pt>
                <c:pt idx="836">
                  <c:v>59</c:v>
                </c:pt>
                <c:pt idx="837">
                  <c:v>69</c:v>
                </c:pt>
                <c:pt idx="838">
                  <c:v>48</c:v>
                </c:pt>
                <c:pt idx="839">
                  <c:v>52</c:v>
                </c:pt>
                <c:pt idx="840">
                  <c:v>53</c:v>
                </c:pt>
                <c:pt idx="841">
                  <c:v>52</c:v>
                </c:pt>
                <c:pt idx="842">
                  <c:v>61</c:v>
                </c:pt>
                <c:pt idx="843">
                  <c:v>47</c:v>
                </c:pt>
                <c:pt idx="845">
                  <c:v>60</c:v>
                </c:pt>
                <c:pt idx="846">
                  <c:v>41</c:v>
                </c:pt>
                <c:pt idx="847">
                  <c:v>37</c:v>
                </c:pt>
                <c:pt idx="848">
                  <c:v>66</c:v>
                </c:pt>
                <c:pt idx="855">
                  <c:v>67</c:v>
                </c:pt>
                <c:pt idx="856">
                  <c:v>58</c:v>
                </c:pt>
                <c:pt idx="857">
                  <c:v>51</c:v>
                </c:pt>
                <c:pt idx="858">
                  <c:v>46</c:v>
                </c:pt>
                <c:pt idx="859">
                  <c:v>56</c:v>
                </c:pt>
                <c:pt idx="860">
                  <c:v>57</c:v>
                </c:pt>
                <c:pt idx="861">
                  <c:v>56</c:v>
                </c:pt>
                <c:pt idx="862">
                  <c:v>32</c:v>
                </c:pt>
                <c:pt idx="863">
                  <c:v>70</c:v>
                </c:pt>
                <c:pt idx="865">
                  <c:v>67</c:v>
                </c:pt>
                <c:pt idx="866">
                  <c:v>60</c:v>
                </c:pt>
                <c:pt idx="867">
                  <c:v>60</c:v>
                </c:pt>
                <c:pt idx="868">
                  <c:v>55</c:v>
                </c:pt>
                <c:pt idx="870">
                  <c:v>54</c:v>
                </c:pt>
                <c:pt idx="871">
                  <c:v>50</c:v>
                </c:pt>
                <c:pt idx="872">
                  <c:v>61</c:v>
                </c:pt>
                <c:pt idx="873">
                  <c:v>65</c:v>
                </c:pt>
                <c:pt idx="875">
                  <c:v>65</c:v>
                </c:pt>
                <c:pt idx="876">
                  <c:v>52</c:v>
                </c:pt>
                <c:pt idx="877">
                  <c:v>62</c:v>
                </c:pt>
                <c:pt idx="878">
                  <c:v>32</c:v>
                </c:pt>
                <c:pt idx="879">
                  <c:v>76</c:v>
                </c:pt>
                <c:pt idx="880">
                  <c:v>61</c:v>
                </c:pt>
                <c:pt idx="881">
                  <c:v>56</c:v>
                </c:pt>
                <c:pt idx="882">
                  <c:v>62</c:v>
                </c:pt>
                <c:pt idx="883">
                  <c:v>75</c:v>
                </c:pt>
                <c:pt idx="885">
                  <c:v>58</c:v>
                </c:pt>
                <c:pt idx="886">
                  <c:v>56</c:v>
                </c:pt>
                <c:pt idx="887">
                  <c:v>34</c:v>
                </c:pt>
                <c:pt idx="888">
                  <c:v>30</c:v>
                </c:pt>
                <c:pt idx="889">
                  <c:v>62</c:v>
                </c:pt>
                <c:pt idx="890">
                  <c:v>51</c:v>
                </c:pt>
                <c:pt idx="891">
                  <c:v>31</c:v>
                </c:pt>
                <c:pt idx="892">
                  <c:v>55</c:v>
                </c:pt>
                <c:pt idx="893">
                  <c:v>59</c:v>
                </c:pt>
                <c:pt idx="894">
                  <c:v>58</c:v>
                </c:pt>
                <c:pt idx="895">
                  <c:v>53</c:v>
                </c:pt>
                <c:pt idx="896">
                  <c:v>106</c:v>
                </c:pt>
                <c:pt idx="897">
                  <c:v>64</c:v>
                </c:pt>
                <c:pt idx="898">
                  <c:v>60</c:v>
                </c:pt>
                <c:pt idx="899">
                  <c:v>63</c:v>
                </c:pt>
                <c:pt idx="900">
                  <c:v>66</c:v>
                </c:pt>
                <c:pt idx="901">
                  <c:v>68</c:v>
                </c:pt>
                <c:pt idx="902">
                  <c:v>58</c:v>
                </c:pt>
                <c:pt idx="903">
                  <c:v>49</c:v>
                </c:pt>
                <c:pt idx="904">
                  <c:v>67</c:v>
                </c:pt>
                <c:pt idx="905">
                  <c:v>55</c:v>
                </c:pt>
                <c:pt idx="906">
                  <c:v>33</c:v>
                </c:pt>
                <c:pt idx="907">
                  <c:v>67</c:v>
                </c:pt>
                <c:pt idx="908">
                  <c:v>45</c:v>
                </c:pt>
                <c:pt idx="90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4-452B-B5C1-A568068219A6}"/>
            </c:ext>
          </c:extLst>
        </c:ser>
        <c:ser>
          <c:idx val="1"/>
          <c:order val="1"/>
          <c:tx>
            <c:strRef>
              <c:f>'Fines '!$H$1</c:f>
              <c:strCache>
                <c:ptCount val="1"/>
                <c:pt idx="0">
                  <c:v>Nb cycles  fines pulseur Blanc  (Nb pulsées)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'Fines '!$A$166:$A$2991</c:f>
              <c:numCache>
                <c:formatCode>m/d/yyyy</c:formatCode>
                <c:ptCount val="2826"/>
                <c:pt idx="0">
                  <c:v>43837</c:v>
                </c:pt>
                <c:pt idx="1">
                  <c:v>43838</c:v>
                </c:pt>
                <c:pt idx="2">
                  <c:v>43839</c:v>
                </c:pt>
                <c:pt idx="3">
                  <c:v>43840</c:v>
                </c:pt>
                <c:pt idx="4">
                  <c:v>43843</c:v>
                </c:pt>
                <c:pt idx="5">
                  <c:v>43844</c:v>
                </c:pt>
                <c:pt idx="6">
                  <c:v>43845</c:v>
                </c:pt>
                <c:pt idx="7">
                  <c:v>43846</c:v>
                </c:pt>
                <c:pt idx="8">
                  <c:v>43847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43864</c:v>
                </c:pt>
                <c:pt idx="19">
                  <c:v>43865</c:v>
                </c:pt>
                <c:pt idx="20">
                  <c:v>43866</c:v>
                </c:pt>
                <c:pt idx="21">
                  <c:v>43867</c:v>
                </c:pt>
                <c:pt idx="22">
                  <c:v>43868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43942</c:v>
                </c:pt>
                <c:pt idx="64">
                  <c:v>43943</c:v>
                </c:pt>
                <c:pt idx="65">
                  <c:v>43944</c:v>
                </c:pt>
                <c:pt idx="66">
                  <c:v>43945</c:v>
                </c:pt>
                <c:pt idx="67">
                  <c:v>43948</c:v>
                </c:pt>
                <c:pt idx="68">
                  <c:v>43949</c:v>
                </c:pt>
                <c:pt idx="69">
                  <c:v>43950</c:v>
                </c:pt>
                <c:pt idx="70">
                  <c:v>43951</c:v>
                </c:pt>
                <c:pt idx="71">
                  <c:v>43955</c:v>
                </c:pt>
                <c:pt idx="72">
                  <c:v>43956</c:v>
                </c:pt>
                <c:pt idx="73">
                  <c:v>43957</c:v>
                </c:pt>
                <c:pt idx="74">
                  <c:v>43958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43969</c:v>
                </c:pt>
                <c:pt idx="81">
                  <c:v>43970</c:v>
                </c:pt>
                <c:pt idx="82">
                  <c:v>43971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43991</c:v>
                </c:pt>
                <c:pt idx="92">
                  <c:v>43992</c:v>
                </c:pt>
                <c:pt idx="93">
                  <c:v>43993</c:v>
                </c:pt>
                <c:pt idx="94">
                  <c:v>43994</c:v>
                </c:pt>
                <c:pt idx="95">
                  <c:v>43998</c:v>
                </c:pt>
                <c:pt idx="96">
                  <c:v>43999</c:v>
                </c:pt>
                <c:pt idx="97">
                  <c:v>44000</c:v>
                </c:pt>
                <c:pt idx="98">
                  <c:v>44001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44012</c:v>
                </c:pt>
                <c:pt idx="104">
                  <c:v>44013</c:v>
                </c:pt>
                <c:pt idx="105">
                  <c:v>44014</c:v>
                </c:pt>
                <c:pt idx="106">
                  <c:v>44015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44027</c:v>
                </c:pt>
                <c:pt idx="112">
                  <c:v>44028</c:v>
                </c:pt>
                <c:pt idx="113">
                  <c:v>44029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44036</c:v>
                </c:pt>
                <c:pt idx="119">
                  <c:v>44039</c:v>
                </c:pt>
                <c:pt idx="120">
                  <c:v>44040</c:v>
                </c:pt>
                <c:pt idx="121">
                  <c:v>44041</c:v>
                </c:pt>
                <c:pt idx="122">
                  <c:v>44042</c:v>
                </c:pt>
                <c:pt idx="123">
                  <c:v>44043</c:v>
                </c:pt>
                <c:pt idx="124">
                  <c:v>44068</c:v>
                </c:pt>
                <c:pt idx="125">
                  <c:v>44069</c:v>
                </c:pt>
                <c:pt idx="126">
                  <c:v>44070</c:v>
                </c:pt>
                <c:pt idx="127">
                  <c:v>44074</c:v>
                </c:pt>
                <c:pt idx="128">
                  <c:v>44075</c:v>
                </c:pt>
                <c:pt idx="129">
                  <c:v>44076</c:v>
                </c:pt>
                <c:pt idx="130">
                  <c:v>44077</c:v>
                </c:pt>
                <c:pt idx="131">
                  <c:v>44078</c:v>
                </c:pt>
                <c:pt idx="132">
                  <c:v>44081</c:v>
                </c:pt>
                <c:pt idx="133">
                  <c:v>44082</c:v>
                </c:pt>
                <c:pt idx="134">
                  <c:v>44083</c:v>
                </c:pt>
                <c:pt idx="135">
                  <c:v>44084</c:v>
                </c:pt>
                <c:pt idx="136">
                  <c:v>44085</c:v>
                </c:pt>
                <c:pt idx="137">
                  <c:v>44088</c:v>
                </c:pt>
                <c:pt idx="138">
                  <c:v>44089</c:v>
                </c:pt>
                <c:pt idx="139">
                  <c:v>44090</c:v>
                </c:pt>
                <c:pt idx="140">
                  <c:v>44091</c:v>
                </c:pt>
                <c:pt idx="141">
                  <c:v>44092</c:v>
                </c:pt>
                <c:pt idx="142">
                  <c:v>44096</c:v>
                </c:pt>
                <c:pt idx="143">
                  <c:v>44097</c:v>
                </c:pt>
                <c:pt idx="144">
                  <c:v>44098</c:v>
                </c:pt>
                <c:pt idx="145">
                  <c:v>44099</c:v>
                </c:pt>
                <c:pt idx="146">
                  <c:v>44103</c:v>
                </c:pt>
                <c:pt idx="147">
                  <c:v>44104</c:v>
                </c:pt>
                <c:pt idx="148">
                  <c:v>44105</c:v>
                </c:pt>
                <c:pt idx="149">
                  <c:v>44106</c:v>
                </c:pt>
                <c:pt idx="150">
                  <c:v>44109</c:v>
                </c:pt>
                <c:pt idx="151">
                  <c:v>44110</c:v>
                </c:pt>
                <c:pt idx="152">
                  <c:v>44111</c:v>
                </c:pt>
                <c:pt idx="153">
                  <c:v>44112</c:v>
                </c:pt>
                <c:pt idx="154">
                  <c:v>44113</c:v>
                </c:pt>
                <c:pt idx="155">
                  <c:v>44116</c:v>
                </c:pt>
                <c:pt idx="156">
                  <c:v>44117</c:v>
                </c:pt>
                <c:pt idx="157">
                  <c:v>44118</c:v>
                </c:pt>
                <c:pt idx="158">
                  <c:v>44119</c:v>
                </c:pt>
                <c:pt idx="159">
                  <c:v>44120</c:v>
                </c:pt>
                <c:pt idx="160">
                  <c:v>44123</c:v>
                </c:pt>
                <c:pt idx="161">
                  <c:v>44124</c:v>
                </c:pt>
                <c:pt idx="162">
                  <c:v>44125</c:v>
                </c:pt>
                <c:pt idx="163">
                  <c:v>44126</c:v>
                </c:pt>
                <c:pt idx="164">
                  <c:v>44127</c:v>
                </c:pt>
                <c:pt idx="165">
                  <c:v>44130</c:v>
                </c:pt>
                <c:pt idx="166">
                  <c:v>44131</c:v>
                </c:pt>
                <c:pt idx="167">
                  <c:v>44132</c:v>
                </c:pt>
                <c:pt idx="168">
                  <c:v>44133</c:v>
                </c:pt>
                <c:pt idx="169">
                  <c:v>44134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44144</c:v>
                </c:pt>
                <c:pt idx="176">
                  <c:v>44145</c:v>
                </c:pt>
                <c:pt idx="177">
                  <c:v>44147</c:v>
                </c:pt>
                <c:pt idx="178">
                  <c:v>44148</c:v>
                </c:pt>
                <c:pt idx="179">
                  <c:v>44151</c:v>
                </c:pt>
                <c:pt idx="180">
                  <c:v>44152</c:v>
                </c:pt>
                <c:pt idx="181">
                  <c:v>44153</c:v>
                </c:pt>
                <c:pt idx="182">
                  <c:v>44154</c:v>
                </c:pt>
                <c:pt idx="183">
                  <c:v>44155</c:v>
                </c:pt>
                <c:pt idx="184">
                  <c:v>44158</c:v>
                </c:pt>
                <c:pt idx="185">
                  <c:v>44159</c:v>
                </c:pt>
                <c:pt idx="186">
                  <c:v>44160</c:v>
                </c:pt>
                <c:pt idx="187">
                  <c:v>44161</c:v>
                </c:pt>
                <c:pt idx="188">
                  <c:v>44162</c:v>
                </c:pt>
                <c:pt idx="189">
                  <c:v>44165</c:v>
                </c:pt>
                <c:pt idx="190">
                  <c:v>44166</c:v>
                </c:pt>
                <c:pt idx="191">
                  <c:v>44167</c:v>
                </c:pt>
                <c:pt idx="192">
                  <c:v>44168</c:v>
                </c:pt>
                <c:pt idx="193">
                  <c:v>44169</c:v>
                </c:pt>
                <c:pt idx="194">
                  <c:v>44172</c:v>
                </c:pt>
                <c:pt idx="195">
                  <c:v>44173</c:v>
                </c:pt>
                <c:pt idx="196">
                  <c:v>44174</c:v>
                </c:pt>
                <c:pt idx="197">
                  <c:v>44175</c:v>
                </c:pt>
                <c:pt idx="198">
                  <c:v>44176</c:v>
                </c:pt>
                <c:pt idx="199">
                  <c:v>44179</c:v>
                </c:pt>
                <c:pt idx="200">
                  <c:v>44180</c:v>
                </c:pt>
                <c:pt idx="201">
                  <c:v>44181</c:v>
                </c:pt>
                <c:pt idx="202">
                  <c:v>44182</c:v>
                </c:pt>
                <c:pt idx="203">
                  <c:v>44183</c:v>
                </c:pt>
                <c:pt idx="204">
                  <c:v>44186</c:v>
                </c:pt>
                <c:pt idx="205">
                  <c:v>44187</c:v>
                </c:pt>
                <c:pt idx="206">
                  <c:v>44200</c:v>
                </c:pt>
                <c:pt idx="207">
                  <c:v>44201</c:v>
                </c:pt>
                <c:pt idx="208">
                  <c:v>44202</c:v>
                </c:pt>
                <c:pt idx="209">
                  <c:v>44203</c:v>
                </c:pt>
                <c:pt idx="210">
                  <c:v>44204</c:v>
                </c:pt>
                <c:pt idx="211">
                  <c:v>44207</c:v>
                </c:pt>
                <c:pt idx="212">
                  <c:v>44208</c:v>
                </c:pt>
                <c:pt idx="213">
                  <c:v>44209</c:v>
                </c:pt>
                <c:pt idx="214">
                  <c:v>44210</c:v>
                </c:pt>
                <c:pt idx="215">
                  <c:v>44211</c:v>
                </c:pt>
                <c:pt idx="216">
                  <c:v>44214</c:v>
                </c:pt>
                <c:pt idx="217">
                  <c:v>44215</c:v>
                </c:pt>
                <c:pt idx="218">
                  <c:v>44216</c:v>
                </c:pt>
                <c:pt idx="219">
                  <c:v>44217</c:v>
                </c:pt>
                <c:pt idx="220">
                  <c:v>44218</c:v>
                </c:pt>
                <c:pt idx="221">
                  <c:v>44221</c:v>
                </c:pt>
                <c:pt idx="222">
                  <c:v>44222</c:v>
                </c:pt>
                <c:pt idx="223">
                  <c:v>44223</c:v>
                </c:pt>
                <c:pt idx="224">
                  <c:v>44224</c:v>
                </c:pt>
                <c:pt idx="225">
                  <c:v>44225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44235</c:v>
                </c:pt>
                <c:pt idx="232">
                  <c:v>44236</c:v>
                </c:pt>
                <c:pt idx="233">
                  <c:v>44237</c:v>
                </c:pt>
                <c:pt idx="234">
                  <c:v>44238</c:v>
                </c:pt>
                <c:pt idx="235">
                  <c:v>44239</c:v>
                </c:pt>
                <c:pt idx="236">
                  <c:v>44242</c:v>
                </c:pt>
                <c:pt idx="237">
                  <c:v>44243</c:v>
                </c:pt>
                <c:pt idx="238">
                  <c:v>44244</c:v>
                </c:pt>
                <c:pt idx="239">
                  <c:v>44245</c:v>
                </c:pt>
                <c:pt idx="240">
                  <c:v>44246</c:v>
                </c:pt>
                <c:pt idx="241">
                  <c:v>44249</c:v>
                </c:pt>
                <c:pt idx="242">
                  <c:v>44250</c:v>
                </c:pt>
                <c:pt idx="243">
                  <c:v>44251</c:v>
                </c:pt>
                <c:pt idx="244">
                  <c:v>44252</c:v>
                </c:pt>
                <c:pt idx="245">
                  <c:v>44253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44263</c:v>
                </c:pt>
                <c:pt idx="252">
                  <c:v>44264</c:v>
                </c:pt>
                <c:pt idx="253">
                  <c:v>44265</c:v>
                </c:pt>
                <c:pt idx="254">
                  <c:v>44266</c:v>
                </c:pt>
                <c:pt idx="255">
                  <c:v>44267</c:v>
                </c:pt>
                <c:pt idx="256">
                  <c:v>44270</c:v>
                </c:pt>
                <c:pt idx="257">
                  <c:v>44271</c:v>
                </c:pt>
                <c:pt idx="258">
                  <c:v>44272</c:v>
                </c:pt>
                <c:pt idx="259">
                  <c:v>44273</c:v>
                </c:pt>
                <c:pt idx="260">
                  <c:v>44274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44284</c:v>
                </c:pt>
                <c:pt idx="267">
                  <c:v>44285</c:v>
                </c:pt>
                <c:pt idx="268">
                  <c:v>44286</c:v>
                </c:pt>
                <c:pt idx="269">
                  <c:v>44287</c:v>
                </c:pt>
                <c:pt idx="270">
                  <c:v>44292</c:v>
                </c:pt>
                <c:pt idx="271">
                  <c:v>44293</c:v>
                </c:pt>
                <c:pt idx="272">
                  <c:v>44294</c:v>
                </c:pt>
                <c:pt idx="273">
                  <c:v>44295</c:v>
                </c:pt>
                <c:pt idx="274">
                  <c:v>44298</c:v>
                </c:pt>
                <c:pt idx="275">
                  <c:v>44299</c:v>
                </c:pt>
                <c:pt idx="276">
                  <c:v>44300</c:v>
                </c:pt>
                <c:pt idx="277">
                  <c:v>44301</c:v>
                </c:pt>
                <c:pt idx="278">
                  <c:v>44302</c:v>
                </c:pt>
                <c:pt idx="279">
                  <c:v>44305</c:v>
                </c:pt>
                <c:pt idx="280">
                  <c:v>44306</c:v>
                </c:pt>
                <c:pt idx="281">
                  <c:v>44307</c:v>
                </c:pt>
                <c:pt idx="282">
                  <c:v>44308</c:v>
                </c:pt>
                <c:pt idx="283">
                  <c:v>44309</c:v>
                </c:pt>
                <c:pt idx="284">
                  <c:v>44310</c:v>
                </c:pt>
                <c:pt idx="285">
                  <c:v>44312</c:v>
                </c:pt>
                <c:pt idx="286">
                  <c:v>44313</c:v>
                </c:pt>
                <c:pt idx="287">
                  <c:v>44314</c:v>
                </c:pt>
                <c:pt idx="288">
                  <c:v>44315</c:v>
                </c:pt>
                <c:pt idx="289">
                  <c:v>44316</c:v>
                </c:pt>
                <c:pt idx="290">
                  <c:v>44319</c:v>
                </c:pt>
                <c:pt idx="291">
                  <c:v>44320</c:v>
                </c:pt>
                <c:pt idx="292">
                  <c:v>44321</c:v>
                </c:pt>
                <c:pt idx="293">
                  <c:v>44322</c:v>
                </c:pt>
                <c:pt idx="294">
                  <c:v>44323</c:v>
                </c:pt>
                <c:pt idx="295">
                  <c:v>44326</c:v>
                </c:pt>
                <c:pt idx="296">
                  <c:v>44327</c:v>
                </c:pt>
                <c:pt idx="297">
                  <c:v>44328</c:v>
                </c:pt>
                <c:pt idx="298">
                  <c:v>44333</c:v>
                </c:pt>
                <c:pt idx="299">
                  <c:v>44334</c:v>
                </c:pt>
                <c:pt idx="300">
                  <c:v>44335</c:v>
                </c:pt>
                <c:pt idx="301">
                  <c:v>44336</c:v>
                </c:pt>
                <c:pt idx="302">
                  <c:v>44337</c:v>
                </c:pt>
                <c:pt idx="303">
                  <c:v>44340</c:v>
                </c:pt>
                <c:pt idx="304">
                  <c:v>44341</c:v>
                </c:pt>
                <c:pt idx="305">
                  <c:v>44342</c:v>
                </c:pt>
                <c:pt idx="306">
                  <c:v>44343</c:v>
                </c:pt>
                <c:pt idx="307">
                  <c:v>44344</c:v>
                </c:pt>
                <c:pt idx="308">
                  <c:v>44347</c:v>
                </c:pt>
                <c:pt idx="309">
                  <c:v>44348</c:v>
                </c:pt>
                <c:pt idx="310">
                  <c:v>44349</c:v>
                </c:pt>
                <c:pt idx="311">
                  <c:v>44350</c:v>
                </c:pt>
                <c:pt idx="312">
                  <c:v>44351</c:v>
                </c:pt>
                <c:pt idx="313">
                  <c:v>44354</c:v>
                </c:pt>
                <c:pt idx="314">
                  <c:v>44355</c:v>
                </c:pt>
                <c:pt idx="315">
                  <c:v>44356</c:v>
                </c:pt>
                <c:pt idx="316">
                  <c:v>44357</c:v>
                </c:pt>
                <c:pt idx="317">
                  <c:v>44358</c:v>
                </c:pt>
                <c:pt idx="318">
                  <c:v>44361</c:v>
                </c:pt>
                <c:pt idx="319">
                  <c:v>44362</c:v>
                </c:pt>
                <c:pt idx="320">
                  <c:v>44363</c:v>
                </c:pt>
                <c:pt idx="321">
                  <c:v>44364</c:v>
                </c:pt>
                <c:pt idx="322">
                  <c:v>44365</c:v>
                </c:pt>
                <c:pt idx="323">
                  <c:v>44368</c:v>
                </c:pt>
                <c:pt idx="324">
                  <c:v>44369</c:v>
                </c:pt>
                <c:pt idx="325">
                  <c:v>44370</c:v>
                </c:pt>
                <c:pt idx="326">
                  <c:v>44371</c:v>
                </c:pt>
                <c:pt idx="327">
                  <c:v>44372</c:v>
                </c:pt>
                <c:pt idx="328">
                  <c:v>44375</c:v>
                </c:pt>
                <c:pt idx="329">
                  <c:v>44376</c:v>
                </c:pt>
                <c:pt idx="330">
                  <c:v>44377</c:v>
                </c:pt>
                <c:pt idx="331">
                  <c:v>44378</c:v>
                </c:pt>
                <c:pt idx="332">
                  <c:v>44379</c:v>
                </c:pt>
                <c:pt idx="333">
                  <c:v>44382</c:v>
                </c:pt>
                <c:pt idx="334">
                  <c:v>44383</c:v>
                </c:pt>
                <c:pt idx="335">
                  <c:v>44384</c:v>
                </c:pt>
                <c:pt idx="336">
                  <c:v>44385</c:v>
                </c:pt>
                <c:pt idx="337">
                  <c:v>44386</c:v>
                </c:pt>
                <c:pt idx="338">
                  <c:v>44387</c:v>
                </c:pt>
                <c:pt idx="339">
                  <c:v>44389</c:v>
                </c:pt>
                <c:pt idx="340">
                  <c:v>44390</c:v>
                </c:pt>
                <c:pt idx="341">
                  <c:v>44392</c:v>
                </c:pt>
                <c:pt idx="342">
                  <c:v>44393</c:v>
                </c:pt>
                <c:pt idx="343">
                  <c:v>44396</c:v>
                </c:pt>
                <c:pt idx="344">
                  <c:v>44397</c:v>
                </c:pt>
                <c:pt idx="345">
                  <c:v>44398</c:v>
                </c:pt>
                <c:pt idx="346">
                  <c:v>44399</c:v>
                </c:pt>
                <c:pt idx="347">
                  <c:v>44400</c:v>
                </c:pt>
                <c:pt idx="348">
                  <c:v>44403</c:v>
                </c:pt>
                <c:pt idx="349">
                  <c:v>44404</c:v>
                </c:pt>
                <c:pt idx="350">
                  <c:v>44405</c:v>
                </c:pt>
                <c:pt idx="351">
                  <c:v>44406</c:v>
                </c:pt>
                <c:pt idx="352">
                  <c:v>44407</c:v>
                </c:pt>
                <c:pt idx="353">
                  <c:v>44410</c:v>
                </c:pt>
                <c:pt idx="354">
                  <c:v>44411</c:v>
                </c:pt>
                <c:pt idx="355">
                  <c:v>44438</c:v>
                </c:pt>
                <c:pt idx="356">
                  <c:v>44439</c:v>
                </c:pt>
                <c:pt idx="357">
                  <c:v>44440</c:v>
                </c:pt>
                <c:pt idx="358">
                  <c:v>44441</c:v>
                </c:pt>
                <c:pt idx="359">
                  <c:v>44442</c:v>
                </c:pt>
                <c:pt idx="360">
                  <c:v>44445</c:v>
                </c:pt>
                <c:pt idx="361">
                  <c:v>44446</c:v>
                </c:pt>
                <c:pt idx="362">
                  <c:v>44447</c:v>
                </c:pt>
                <c:pt idx="363">
                  <c:v>44448</c:v>
                </c:pt>
                <c:pt idx="364">
                  <c:v>44449</c:v>
                </c:pt>
                <c:pt idx="365">
                  <c:v>44452</c:v>
                </c:pt>
                <c:pt idx="366">
                  <c:v>44453</c:v>
                </c:pt>
                <c:pt idx="367">
                  <c:v>44454</c:v>
                </c:pt>
                <c:pt idx="368">
                  <c:v>44455</c:v>
                </c:pt>
                <c:pt idx="369">
                  <c:v>44456</c:v>
                </c:pt>
                <c:pt idx="370">
                  <c:v>44459</c:v>
                </c:pt>
                <c:pt idx="371">
                  <c:v>44460</c:v>
                </c:pt>
                <c:pt idx="372">
                  <c:v>44461</c:v>
                </c:pt>
                <c:pt idx="373">
                  <c:v>44462</c:v>
                </c:pt>
                <c:pt idx="374">
                  <c:v>44463</c:v>
                </c:pt>
                <c:pt idx="375">
                  <c:v>44466</c:v>
                </c:pt>
                <c:pt idx="376">
                  <c:v>44467</c:v>
                </c:pt>
                <c:pt idx="377">
                  <c:v>44468</c:v>
                </c:pt>
                <c:pt idx="378">
                  <c:v>44469</c:v>
                </c:pt>
                <c:pt idx="379">
                  <c:v>44470</c:v>
                </c:pt>
                <c:pt idx="380">
                  <c:v>44473</c:v>
                </c:pt>
                <c:pt idx="381">
                  <c:v>44474</c:v>
                </c:pt>
                <c:pt idx="382">
                  <c:v>44475</c:v>
                </c:pt>
                <c:pt idx="383">
                  <c:v>44476</c:v>
                </c:pt>
                <c:pt idx="384">
                  <c:v>44477</c:v>
                </c:pt>
                <c:pt idx="385">
                  <c:v>44480</c:v>
                </c:pt>
                <c:pt idx="386">
                  <c:v>44481</c:v>
                </c:pt>
                <c:pt idx="387">
                  <c:v>44482</c:v>
                </c:pt>
                <c:pt idx="388">
                  <c:v>44483</c:v>
                </c:pt>
                <c:pt idx="389">
                  <c:v>44484</c:v>
                </c:pt>
                <c:pt idx="390">
                  <c:v>44487</c:v>
                </c:pt>
                <c:pt idx="391">
                  <c:v>44488</c:v>
                </c:pt>
                <c:pt idx="392">
                  <c:v>44489</c:v>
                </c:pt>
                <c:pt idx="393">
                  <c:v>44490</c:v>
                </c:pt>
                <c:pt idx="394">
                  <c:v>44491</c:v>
                </c:pt>
                <c:pt idx="395">
                  <c:v>44494</c:v>
                </c:pt>
                <c:pt idx="396">
                  <c:v>44495</c:v>
                </c:pt>
                <c:pt idx="397">
                  <c:v>44496</c:v>
                </c:pt>
                <c:pt idx="398">
                  <c:v>44497</c:v>
                </c:pt>
                <c:pt idx="399">
                  <c:v>44498</c:v>
                </c:pt>
                <c:pt idx="400">
                  <c:v>44502</c:v>
                </c:pt>
                <c:pt idx="401">
                  <c:v>44503</c:v>
                </c:pt>
                <c:pt idx="402">
                  <c:v>44504</c:v>
                </c:pt>
                <c:pt idx="403">
                  <c:v>44505</c:v>
                </c:pt>
                <c:pt idx="404">
                  <c:v>44508</c:v>
                </c:pt>
                <c:pt idx="405">
                  <c:v>44509</c:v>
                </c:pt>
                <c:pt idx="406">
                  <c:v>44510</c:v>
                </c:pt>
                <c:pt idx="407">
                  <c:v>44515</c:v>
                </c:pt>
                <c:pt idx="408">
                  <c:v>44516</c:v>
                </c:pt>
                <c:pt idx="409">
                  <c:v>44517</c:v>
                </c:pt>
                <c:pt idx="410">
                  <c:v>44518</c:v>
                </c:pt>
                <c:pt idx="411">
                  <c:v>44519</c:v>
                </c:pt>
                <c:pt idx="412">
                  <c:v>44522</c:v>
                </c:pt>
                <c:pt idx="413">
                  <c:v>44523</c:v>
                </c:pt>
                <c:pt idx="414">
                  <c:v>44525</c:v>
                </c:pt>
                <c:pt idx="415">
                  <c:v>44526</c:v>
                </c:pt>
                <c:pt idx="416">
                  <c:v>44529</c:v>
                </c:pt>
                <c:pt idx="417">
                  <c:v>44530</c:v>
                </c:pt>
                <c:pt idx="418">
                  <c:v>44531</c:v>
                </c:pt>
                <c:pt idx="419">
                  <c:v>44532</c:v>
                </c:pt>
                <c:pt idx="420">
                  <c:v>44533</c:v>
                </c:pt>
                <c:pt idx="421">
                  <c:v>44536</c:v>
                </c:pt>
                <c:pt idx="422">
                  <c:v>44537</c:v>
                </c:pt>
                <c:pt idx="423">
                  <c:v>44538</c:v>
                </c:pt>
                <c:pt idx="424">
                  <c:v>44539</c:v>
                </c:pt>
                <c:pt idx="425">
                  <c:v>44540</c:v>
                </c:pt>
                <c:pt idx="426">
                  <c:v>44543</c:v>
                </c:pt>
                <c:pt idx="427">
                  <c:v>44544</c:v>
                </c:pt>
                <c:pt idx="428">
                  <c:v>44545</c:v>
                </c:pt>
                <c:pt idx="429">
                  <c:v>44546</c:v>
                </c:pt>
                <c:pt idx="430">
                  <c:v>44547</c:v>
                </c:pt>
                <c:pt idx="431">
                  <c:v>44550</c:v>
                </c:pt>
                <c:pt idx="432">
                  <c:v>44551</c:v>
                </c:pt>
                <c:pt idx="433">
                  <c:v>44552</c:v>
                </c:pt>
                <c:pt idx="434">
                  <c:v>44564</c:v>
                </c:pt>
                <c:pt idx="435">
                  <c:v>44565</c:v>
                </c:pt>
                <c:pt idx="436">
                  <c:v>44566</c:v>
                </c:pt>
                <c:pt idx="437">
                  <c:v>44567</c:v>
                </c:pt>
                <c:pt idx="438">
                  <c:v>44568</c:v>
                </c:pt>
                <c:pt idx="439">
                  <c:v>44571</c:v>
                </c:pt>
                <c:pt idx="440">
                  <c:v>44572</c:v>
                </c:pt>
                <c:pt idx="441">
                  <c:v>44573</c:v>
                </c:pt>
                <c:pt idx="442">
                  <c:v>44574</c:v>
                </c:pt>
                <c:pt idx="443">
                  <c:v>44575</c:v>
                </c:pt>
                <c:pt idx="444">
                  <c:v>44578</c:v>
                </c:pt>
                <c:pt idx="445">
                  <c:v>44579</c:v>
                </c:pt>
                <c:pt idx="446">
                  <c:v>44580</c:v>
                </c:pt>
                <c:pt idx="447">
                  <c:v>44581</c:v>
                </c:pt>
                <c:pt idx="448">
                  <c:v>44582</c:v>
                </c:pt>
                <c:pt idx="449">
                  <c:v>44585</c:v>
                </c:pt>
                <c:pt idx="450">
                  <c:v>44586</c:v>
                </c:pt>
                <c:pt idx="451">
                  <c:v>44587</c:v>
                </c:pt>
                <c:pt idx="452">
                  <c:v>44588</c:v>
                </c:pt>
                <c:pt idx="453">
                  <c:v>44589</c:v>
                </c:pt>
                <c:pt idx="454">
                  <c:v>44592</c:v>
                </c:pt>
                <c:pt idx="455">
                  <c:v>44593</c:v>
                </c:pt>
                <c:pt idx="456">
                  <c:v>44594</c:v>
                </c:pt>
                <c:pt idx="457">
                  <c:v>44595</c:v>
                </c:pt>
                <c:pt idx="458">
                  <c:v>44596</c:v>
                </c:pt>
                <c:pt idx="459">
                  <c:v>44599</c:v>
                </c:pt>
                <c:pt idx="460">
                  <c:v>44600</c:v>
                </c:pt>
                <c:pt idx="461">
                  <c:v>44601</c:v>
                </c:pt>
                <c:pt idx="462">
                  <c:v>44602</c:v>
                </c:pt>
                <c:pt idx="463">
                  <c:v>44603</c:v>
                </c:pt>
                <c:pt idx="464">
                  <c:v>44606</c:v>
                </c:pt>
                <c:pt idx="465">
                  <c:v>44607</c:v>
                </c:pt>
                <c:pt idx="466">
                  <c:v>44608</c:v>
                </c:pt>
                <c:pt idx="467">
                  <c:v>44609</c:v>
                </c:pt>
                <c:pt idx="468">
                  <c:v>44610</c:v>
                </c:pt>
                <c:pt idx="469">
                  <c:v>44613</c:v>
                </c:pt>
                <c:pt idx="470">
                  <c:v>44614</c:v>
                </c:pt>
                <c:pt idx="471">
                  <c:v>44615</c:v>
                </c:pt>
                <c:pt idx="472">
                  <c:v>44616</c:v>
                </c:pt>
                <c:pt idx="473">
                  <c:v>44617</c:v>
                </c:pt>
                <c:pt idx="474">
                  <c:v>44620</c:v>
                </c:pt>
                <c:pt idx="475">
                  <c:v>44621</c:v>
                </c:pt>
                <c:pt idx="476">
                  <c:v>44622</c:v>
                </c:pt>
                <c:pt idx="477">
                  <c:v>44623</c:v>
                </c:pt>
                <c:pt idx="478">
                  <c:v>44624</c:v>
                </c:pt>
                <c:pt idx="479">
                  <c:v>44627</c:v>
                </c:pt>
                <c:pt idx="480">
                  <c:v>44628</c:v>
                </c:pt>
                <c:pt idx="481">
                  <c:v>44629</c:v>
                </c:pt>
                <c:pt idx="482">
                  <c:v>44630</c:v>
                </c:pt>
                <c:pt idx="483">
                  <c:v>44631</c:v>
                </c:pt>
                <c:pt idx="484">
                  <c:v>44634</c:v>
                </c:pt>
                <c:pt idx="485">
                  <c:v>44635</c:v>
                </c:pt>
                <c:pt idx="486">
                  <c:v>44636</c:v>
                </c:pt>
                <c:pt idx="487">
                  <c:v>44637</c:v>
                </c:pt>
                <c:pt idx="488">
                  <c:v>44638</c:v>
                </c:pt>
                <c:pt idx="489">
                  <c:v>44641</c:v>
                </c:pt>
                <c:pt idx="490">
                  <c:v>44642</c:v>
                </c:pt>
                <c:pt idx="491">
                  <c:v>44643</c:v>
                </c:pt>
                <c:pt idx="492">
                  <c:v>44644</c:v>
                </c:pt>
                <c:pt idx="493">
                  <c:v>44645</c:v>
                </c:pt>
                <c:pt idx="494">
                  <c:v>44648</c:v>
                </c:pt>
                <c:pt idx="495">
                  <c:v>44649</c:v>
                </c:pt>
                <c:pt idx="496">
                  <c:v>44650</c:v>
                </c:pt>
                <c:pt idx="497">
                  <c:v>44651</c:v>
                </c:pt>
                <c:pt idx="498">
                  <c:v>44652</c:v>
                </c:pt>
                <c:pt idx="499">
                  <c:v>44655</c:v>
                </c:pt>
                <c:pt idx="500">
                  <c:v>44656</c:v>
                </c:pt>
                <c:pt idx="501">
                  <c:v>44657</c:v>
                </c:pt>
                <c:pt idx="502">
                  <c:v>44658</c:v>
                </c:pt>
                <c:pt idx="503">
                  <c:v>44659</c:v>
                </c:pt>
                <c:pt idx="504">
                  <c:v>44662</c:v>
                </c:pt>
                <c:pt idx="505">
                  <c:v>44663</c:v>
                </c:pt>
                <c:pt idx="506">
                  <c:v>44664</c:v>
                </c:pt>
                <c:pt idx="507">
                  <c:v>44665</c:v>
                </c:pt>
                <c:pt idx="508">
                  <c:v>44666</c:v>
                </c:pt>
                <c:pt idx="509">
                  <c:v>44670</c:v>
                </c:pt>
                <c:pt idx="510">
                  <c:v>44671</c:v>
                </c:pt>
                <c:pt idx="511">
                  <c:v>44672</c:v>
                </c:pt>
                <c:pt idx="512">
                  <c:v>44673</c:v>
                </c:pt>
                <c:pt idx="513">
                  <c:v>44676</c:v>
                </c:pt>
                <c:pt idx="514">
                  <c:v>44677</c:v>
                </c:pt>
                <c:pt idx="515">
                  <c:v>44678</c:v>
                </c:pt>
                <c:pt idx="516">
                  <c:v>44679</c:v>
                </c:pt>
                <c:pt idx="517">
                  <c:v>44680</c:v>
                </c:pt>
                <c:pt idx="518">
                  <c:v>44683</c:v>
                </c:pt>
                <c:pt idx="519">
                  <c:v>44684</c:v>
                </c:pt>
                <c:pt idx="520">
                  <c:v>44685</c:v>
                </c:pt>
                <c:pt idx="521">
                  <c:v>44686</c:v>
                </c:pt>
                <c:pt idx="522">
                  <c:v>44687</c:v>
                </c:pt>
                <c:pt idx="523">
                  <c:v>44690</c:v>
                </c:pt>
                <c:pt idx="524">
                  <c:v>44691</c:v>
                </c:pt>
                <c:pt idx="525">
                  <c:v>44692</c:v>
                </c:pt>
                <c:pt idx="526">
                  <c:v>44693</c:v>
                </c:pt>
                <c:pt idx="527">
                  <c:v>44694</c:v>
                </c:pt>
                <c:pt idx="528">
                  <c:v>44697</c:v>
                </c:pt>
                <c:pt idx="529">
                  <c:v>44698</c:v>
                </c:pt>
                <c:pt idx="530">
                  <c:v>44699</c:v>
                </c:pt>
                <c:pt idx="531">
                  <c:v>44700</c:v>
                </c:pt>
                <c:pt idx="532">
                  <c:v>44701</c:v>
                </c:pt>
                <c:pt idx="533">
                  <c:v>44704</c:v>
                </c:pt>
                <c:pt idx="534">
                  <c:v>44705</c:v>
                </c:pt>
                <c:pt idx="535">
                  <c:v>44706</c:v>
                </c:pt>
                <c:pt idx="536">
                  <c:v>44711</c:v>
                </c:pt>
                <c:pt idx="537">
                  <c:v>44712</c:v>
                </c:pt>
                <c:pt idx="538">
                  <c:v>44713</c:v>
                </c:pt>
                <c:pt idx="539">
                  <c:v>44714</c:v>
                </c:pt>
                <c:pt idx="540">
                  <c:v>44715</c:v>
                </c:pt>
                <c:pt idx="541">
                  <c:v>44719</c:v>
                </c:pt>
                <c:pt idx="542">
                  <c:v>44720</c:v>
                </c:pt>
                <c:pt idx="543">
                  <c:v>44721</c:v>
                </c:pt>
                <c:pt idx="544">
                  <c:v>44722</c:v>
                </c:pt>
                <c:pt idx="545">
                  <c:v>44725</c:v>
                </c:pt>
                <c:pt idx="546">
                  <c:v>44726</c:v>
                </c:pt>
                <c:pt idx="547">
                  <c:v>44727</c:v>
                </c:pt>
                <c:pt idx="548">
                  <c:v>44728</c:v>
                </c:pt>
                <c:pt idx="549">
                  <c:v>44729</c:v>
                </c:pt>
                <c:pt idx="550">
                  <c:v>44732</c:v>
                </c:pt>
                <c:pt idx="551">
                  <c:v>44733</c:v>
                </c:pt>
                <c:pt idx="552">
                  <c:v>44734</c:v>
                </c:pt>
                <c:pt idx="553">
                  <c:v>44735</c:v>
                </c:pt>
                <c:pt idx="554">
                  <c:v>44736</c:v>
                </c:pt>
                <c:pt idx="555">
                  <c:v>44739</c:v>
                </c:pt>
                <c:pt idx="556">
                  <c:v>44740</c:v>
                </c:pt>
                <c:pt idx="557">
                  <c:v>44741</c:v>
                </c:pt>
                <c:pt idx="558">
                  <c:v>44742</c:v>
                </c:pt>
                <c:pt idx="559">
                  <c:v>44743</c:v>
                </c:pt>
                <c:pt idx="560">
                  <c:v>44746</c:v>
                </c:pt>
                <c:pt idx="561">
                  <c:v>44747</c:v>
                </c:pt>
                <c:pt idx="562">
                  <c:v>44748</c:v>
                </c:pt>
                <c:pt idx="563">
                  <c:v>44749</c:v>
                </c:pt>
                <c:pt idx="564">
                  <c:v>44750</c:v>
                </c:pt>
                <c:pt idx="565">
                  <c:v>44753</c:v>
                </c:pt>
                <c:pt idx="566">
                  <c:v>44754</c:v>
                </c:pt>
                <c:pt idx="567">
                  <c:v>44755</c:v>
                </c:pt>
                <c:pt idx="568">
                  <c:v>44760</c:v>
                </c:pt>
                <c:pt idx="569">
                  <c:v>44761</c:v>
                </c:pt>
                <c:pt idx="570">
                  <c:v>44762</c:v>
                </c:pt>
                <c:pt idx="571">
                  <c:v>44763</c:v>
                </c:pt>
                <c:pt idx="572">
                  <c:v>44764</c:v>
                </c:pt>
                <c:pt idx="573">
                  <c:v>44767</c:v>
                </c:pt>
                <c:pt idx="574">
                  <c:v>44768</c:v>
                </c:pt>
                <c:pt idx="575">
                  <c:v>44769</c:v>
                </c:pt>
                <c:pt idx="576">
                  <c:v>44770</c:v>
                </c:pt>
                <c:pt idx="577">
                  <c:v>44771</c:v>
                </c:pt>
                <c:pt idx="578">
                  <c:v>44802</c:v>
                </c:pt>
                <c:pt idx="579">
                  <c:v>44803</c:v>
                </c:pt>
                <c:pt idx="580">
                  <c:v>44804</c:v>
                </c:pt>
                <c:pt idx="581">
                  <c:v>44805</c:v>
                </c:pt>
                <c:pt idx="582">
                  <c:v>44806</c:v>
                </c:pt>
                <c:pt idx="583">
                  <c:v>44809</c:v>
                </c:pt>
                <c:pt idx="584">
                  <c:v>44810</c:v>
                </c:pt>
                <c:pt idx="585">
                  <c:v>44811</c:v>
                </c:pt>
                <c:pt idx="586">
                  <c:v>44812</c:v>
                </c:pt>
                <c:pt idx="587">
                  <c:v>44813</c:v>
                </c:pt>
                <c:pt idx="588">
                  <c:v>44816</c:v>
                </c:pt>
                <c:pt idx="589">
                  <c:v>44817</c:v>
                </c:pt>
                <c:pt idx="590">
                  <c:v>44818</c:v>
                </c:pt>
                <c:pt idx="591">
                  <c:v>44819</c:v>
                </c:pt>
                <c:pt idx="592">
                  <c:v>44820</c:v>
                </c:pt>
                <c:pt idx="593">
                  <c:v>44823</c:v>
                </c:pt>
                <c:pt idx="594">
                  <c:v>44824</c:v>
                </c:pt>
                <c:pt idx="595">
                  <c:v>44825</c:v>
                </c:pt>
                <c:pt idx="596">
                  <c:v>44826</c:v>
                </c:pt>
                <c:pt idx="597">
                  <c:v>44827</c:v>
                </c:pt>
                <c:pt idx="598">
                  <c:v>44830</c:v>
                </c:pt>
                <c:pt idx="599">
                  <c:v>44831</c:v>
                </c:pt>
                <c:pt idx="600">
                  <c:v>44832</c:v>
                </c:pt>
                <c:pt idx="601">
                  <c:v>44833</c:v>
                </c:pt>
                <c:pt idx="602">
                  <c:v>44834</c:v>
                </c:pt>
                <c:pt idx="603">
                  <c:v>44837</c:v>
                </c:pt>
                <c:pt idx="604">
                  <c:v>44838</c:v>
                </c:pt>
                <c:pt idx="605">
                  <c:v>44839</c:v>
                </c:pt>
                <c:pt idx="606">
                  <c:v>44840</c:v>
                </c:pt>
                <c:pt idx="607">
                  <c:v>44841</c:v>
                </c:pt>
                <c:pt idx="608">
                  <c:v>44844</c:v>
                </c:pt>
                <c:pt idx="609">
                  <c:v>44845</c:v>
                </c:pt>
                <c:pt idx="610">
                  <c:v>44846</c:v>
                </c:pt>
                <c:pt idx="611">
                  <c:v>44847</c:v>
                </c:pt>
                <c:pt idx="612">
                  <c:v>44848</c:v>
                </c:pt>
                <c:pt idx="613">
                  <c:v>44851</c:v>
                </c:pt>
                <c:pt idx="614">
                  <c:v>44852</c:v>
                </c:pt>
                <c:pt idx="615">
                  <c:v>44853</c:v>
                </c:pt>
                <c:pt idx="616">
                  <c:v>44854</c:v>
                </c:pt>
                <c:pt idx="617">
                  <c:v>44855</c:v>
                </c:pt>
                <c:pt idx="618">
                  <c:v>44858</c:v>
                </c:pt>
                <c:pt idx="619">
                  <c:v>44859</c:v>
                </c:pt>
                <c:pt idx="620">
                  <c:v>44860</c:v>
                </c:pt>
                <c:pt idx="621">
                  <c:v>44861</c:v>
                </c:pt>
                <c:pt idx="622">
                  <c:v>44862</c:v>
                </c:pt>
                <c:pt idx="623">
                  <c:v>44867</c:v>
                </c:pt>
                <c:pt idx="624">
                  <c:v>44868</c:v>
                </c:pt>
                <c:pt idx="625">
                  <c:v>44869</c:v>
                </c:pt>
                <c:pt idx="626">
                  <c:v>44872</c:v>
                </c:pt>
                <c:pt idx="627">
                  <c:v>44873</c:v>
                </c:pt>
                <c:pt idx="628">
                  <c:v>44874</c:v>
                </c:pt>
                <c:pt idx="629">
                  <c:v>44875</c:v>
                </c:pt>
                <c:pt idx="630">
                  <c:v>44879</c:v>
                </c:pt>
                <c:pt idx="631">
                  <c:v>44880</c:v>
                </c:pt>
                <c:pt idx="632">
                  <c:v>44881</c:v>
                </c:pt>
                <c:pt idx="633">
                  <c:v>44882</c:v>
                </c:pt>
                <c:pt idx="634">
                  <c:v>44883</c:v>
                </c:pt>
                <c:pt idx="635">
                  <c:v>44886</c:v>
                </c:pt>
                <c:pt idx="636">
                  <c:v>44887</c:v>
                </c:pt>
                <c:pt idx="637">
                  <c:v>44888</c:v>
                </c:pt>
                <c:pt idx="638">
                  <c:v>44889</c:v>
                </c:pt>
                <c:pt idx="639">
                  <c:v>44890</c:v>
                </c:pt>
                <c:pt idx="640">
                  <c:v>44893</c:v>
                </c:pt>
                <c:pt idx="641">
                  <c:v>44894</c:v>
                </c:pt>
                <c:pt idx="642">
                  <c:v>44895</c:v>
                </c:pt>
                <c:pt idx="643">
                  <c:v>44896</c:v>
                </c:pt>
                <c:pt idx="644">
                  <c:v>44897</c:v>
                </c:pt>
                <c:pt idx="645">
                  <c:v>44900</c:v>
                </c:pt>
                <c:pt idx="646">
                  <c:v>44901</c:v>
                </c:pt>
                <c:pt idx="647">
                  <c:v>44902</c:v>
                </c:pt>
                <c:pt idx="648">
                  <c:v>44903</c:v>
                </c:pt>
                <c:pt idx="649">
                  <c:v>44904</c:v>
                </c:pt>
                <c:pt idx="650">
                  <c:v>44907</c:v>
                </c:pt>
                <c:pt idx="651">
                  <c:v>44908</c:v>
                </c:pt>
                <c:pt idx="652">
                  <c:v>44909</c:v>
                </c:pt>
                <c:pt idx="653">
                  <c:v>44910</c:v>
                </c:pt>
                <c:pt idx="654">
                  <c:v>44914</c:v>
                </c:pt>
                <c:pt idx="655">
                  <c:v>44915</c:v>
                </c:pt>
                <c:pt idx="656">
                  <c:v>44916</c:v>
                </c:pt>
                <c:pt idx="657">
                  <c:v>44917</c:v>
                </c:pt>
                <c:pt idx="658">
                  <c:v>44929</c:v>
                </c:pt>
                <c:pt idx="659">
                  <c:v>44930</c:v>
                </c:pt>
                <c:pt idx="660">
                  <c:v>44931</c:v>
                </c:pt>
                <c:pt idx="661">
                  <c:v>44932</c:v>
                </c:pt>
                <c:pt idx="662">
                  <c:v>44935</c:v>
                </c:pt>
                <c:pt idx="663">
                  <c:v>44936</c:v>
                </c:pt>
                <c:pt idx="664">
                  <c:v>44937</c:v>
                </c:pt>
                <c:pt idx="665">
                  <c:v>44938</c:v>
                </c:pt>
                <c:pt idx="666">
                  <c:v>44939</c:v>
                </c:pt>
                <c:pt idx="667">
                  <c:v>44942</c:v>
                </c:pt>
                <c:pt idx="668">
                  <c:v>44943</c:v>
                </c:pt>
                <c:pt idx="669">
                  <c:v>44944</c:v>
                </c:pt>
                <c:pt idx="670">
                  <c:v>44945</c:v>
                </c:pt>
                <c:pt idx="671">
                  <c:v>44946</c:v>
                </c:pt>
                <c:pt idx="672">
                  <c:v>44949</c:v>
                </c:pt>
                <c:pt idx="673">
                  <c:v>44950</c:v>
                </c:pt>
                <c:pt idx="674">
                  <c:v>44951</c:v>
                </c:pt>
                <c:pt idx="675">
                  <c:v>44952</c:v>
                </c:pt>
                <c:pt idx="676">
                  <c:v>44953</c:v>
                </c:pt>
                <c:pt idx="677">
                  <c:v>44956</c:v>
                </c:pt>
                <c:pt idx="678">
                  <c:v>44957</c:v>
                </c:pt>
                <c:pt idx="679">
                  <c:v>44958</c:v>
                </c:pt>
                <c:pt idx="680">
                  <c:v>44959</c:v>
                </c:pt>
                <c:pt idx="681">
                  <c:v>44960</c:v>
                </c:pt>
                <c:pt idx="682">
                  <c:v>44963</c:v>
                </c:pt>
                <c:pt idx="683">
                  <c:v>44964</c:v>
                </c:pt>
                <c:pt idx="684">
                  <c:v>44965</c:v>
                </c:pt>
                <c:pt idx="685">
                  <c:v>44966</c:v>
                </c:pt>
                <c:pt idx="686">
                  <c:v>44967</c:v>
                </c:pt>
                <c:pt idx="687">
                  <c:v>44970</c:v>
                </c:pt>
                <c:pt idx="688">
                  <c:v>44971</c:v>
                </c:pt>
                <c:pt idx="689">
                  <c:v>44972</c:v>
                </c:pt>
                <c:pt idx="690">
                  <c:v>44973</c:v>
                </c:pt>
                <c:pt idx="691">
                  <c:v>44974</c:v>
                </c:pt>
                <c:pt idx="692">
                  <c:v>44977</c:v>
                </c:pt>
                <c:pt idx="693">
                  <c:v>44978</c:v>
                </c:pt>
                <c:pt idx="694">
                  <c:v>44979</c:v>
                </c:pt>
                <c:pt idx="695">
                  <c:v>44980</c:v>
                </c:pt>
                <c:pt idx="696">
                  <c:v>44981</c:v>
                </c:pt>
                <c:pt idx="697">
                  <c:v>44984</c:v>
                </c:pt>
                <c:pt idx="698">
                  <c:v>44985</c:v>
                </c:pt>
                <c:pt idx="699">
                  <c:v>44986</c:v>
                </c:pt>
                <c:pt idx="700">
                  <c:v>44987</c:v>
                </c:pt>
                <c:pt idx="701">
                  <c:v>44988</c:v>
                </c:pt>
                <c:pt idx="702">
                  <c:v>44991</c:v>
                </c:pt>
                <c:pt idx="703">
                  <c:v>44992</c:v>
                </c:pt>
                <c:pt idx="704">
                  <c:v>44993</c:v>
                </c:pt>
                <c:pt idx="705">
                  <c:v>44994</c:v>
                </c:pt>
                <c:pt idx="706">
                  <c:v>44995</c:v>
                </c:pt>
                <c:pt idx="707">
                  <c:v>44998</c:v>
                </c:pt>
                <c:pt idx="708">
                  <c:v>44999</c:v>
                </c:pt>
                <c:pt idx="709">
                  <c:v>45000</c:v>
                </c:pt>
                <c:pt idx="710">
                  <c:v>45001</c:v>
                </c:pt>
                <c:pt idx="711">
                  <c:v>45002</c:v>
                </c:pt>
                <c:pt idx="712">
                  <c:v>45005</c:v>
                </c:pt>
                <c:pt idx="713">
                  <c:v>45006</c:v>
                </c:pt>
                <c:pt idx="714">
                  <c:v>45007</c:v>
                </c:pt>
                <c:pt idx="715">
                  <c:v>45008</c:v>
                </c:pt>
                <c:pt idx="716">
                  <c:v>45009</c:v>
                </c:pt>
                <c:pt idx="717">
                  <c:v>45012</c:v>
                </c:pt>
                <c:pt idx="718">
                  <c:v>45013</c:v>
                </c:pt>
                <c:pt idx="719">
                  <c:v>45014</c:v>
                </c:pt>
                <c:pt idx="720">
                  <c:v>45015</c:v>
                </c:pt>
                <c:pt idx="721">
                  <c:v>45016</c:v>
                </c:pt>
                <c:pt idx="722">
                  <c:v>45019</c:v>
                </c:pt>
                <c:pt idx="723">
                  <c:v>45020</c:v>
                </c:pt>
                <c:pt idx="724">
                  <c:v>45021</c:v>
                </c:pt>
                <c:pt idx="725">
                  <c:v>45022</c:v>
                </c:pt>
                <c:pt idx="726">
                  <c:v>45023</c:v>
                </c:pt>
                <c:pt idx="727">
                  <c:v>45027</c:v>
                </c:pt>
                <c:pt idx="728">
                  <c:v>45028</c:v>
                </c:pt>
                <c:pt idx="729">
                  <c:v>45029</c:v>
                </c:pt>
                <c:pt idx="730">
                  <c:v>45030</c:v>
                </c:pt>
                <c:pt idx="731">
                  <c:v>45033</c:v>
                </c:pt>
                <c:pt idx="732">
                  <c:v>45034</c:v>
                </c:pt>
                <c:pt idx="733">
                  <c:v>45035</c:v>
                </c:pt>
                <c:pt idx="734">
                  <c:v>45036</c:v>
                </c:pt>
                <c:pt idx="735">
                  <c:v>45037</c:v>
                </c:pt>
                <c:pt idx="736">
                  <c:v>45040</c:v>
                </c:pt>
                <c:pt idx="737">
                  <c:v>45041</c:v>
                </c:pt>
                <c:pt idx="738">
                  <c:v>45042</c:v>
                </c:pt>
                <c:pt idx="739">
                  <c:v>45043</c:v>
                </c:pt>
                <c:pt idx="740">
                  <c:v>45048</c:v>
                </c:pt>
                <c:pt idx="741">
                  <c:v>45049</c:v>
                </c:pt>
                <c:pt idx="742">
                  <c:v>45050</c:v>
                </c:pt>
                <c:pt idx="743">
                  <c:v>45051</c:v>
                </c:pt>
                <c:pt idx="744">
                  <c:v>45055</c:v>
                </c:pt>
                <c:pt idx="745">
                  <c:v>45056</c:v>
                </c:pt>
                <c:pt idx="746">
                  <c:v>45057</c:v>
                </c:pt>
                <c:pt idx="747">
                  <c:v>45058</c:v>
                </c:pt>
                <c:pt idx="748">
                  <c:v>45061</c:v>
                </c:pt>
                <c:pt idx="749">
                  <c:v>45062</c:v>
                </c:pt>
                <c:pt idx="750">
                  <c:v>45063</c:v>
                </c:pt>
                <c:pt idx="751">
                  <c:v>45068</c:v>
                </c:pt>
                <c:pt idx="752">
                  <c:v>45069</c:v>
                </c:pt>
                <c:pt idx="753">
                  <c:v>45070</c:v>
                </c:pt>
                <c:pt idx="754">
                  <c:v>45071</c:v>
                </c:pt>
                <c:pt idx="755">
                  <c:v>45072</c:v>
                </c:pt>
                <c:pt idx="756">
                  <c:v>45076</c:v>
                </c:pt>
                <c:pt idx="757">
                  <c:v>45077</c:v>
                </c:pt>
                <c:pt idx="758">
                  <c:v>45078</c:v>
                </c:pt>
                <c:pt idx="759">
                  <c:v>45079</c:v>
                </c:pt>
                <c:pt idx="760">
                  <c:v>45082</c:v>
                </c:pt>
                <c:pt idx="761">
                  <c:v>45083</c:v>
                </c:pt>
                <c:pt idx="762">
                  <c:v>45084</c:v>
                </c:pt>
                <c:pt idx="763">
                  <c:v>45085</c:v>
                </c:pt>
                <c:pt idx="764">
                  <c:v>45086</c:v>
                </c:pt>
                <c:pt idx="765">
                  <c:v>45087</c:v>
                </c:pt>
                <c:pt idx="766">
                  <c:v>45089</c:v>
                </c:pt>
                <c:pt idx="767">
                  <c:v>45090</c:v>
                </c:pt>
                <c:pt idx="768">
                  <c:v>45091</c:v>
                </c:pt>
                <c:pt idx="769">
                  <c:v>45092</c:v>
                </c:pt>
                <c:pt idx="770">
                  <c:v>45093</c:v>
                </c:pt>
                <c:pt idx="771">
                  <c:v>45096</c:v>
                </c:pt>
                <c:pt idx="772">
                  <c:v>45097</c:v>
                </c:pt>
                <c:pt idx="773">
                  <c:v>45098</c:v>
                </c:pt>
                <c:pt idx="774">
                  <c:v>45099</c:v>
                </c:pt>
                <c:pt idx="775">
                  <c:v>45100</c:v>
                </c:pt>
                <c:pt idx="776">
                  <c:v>45103</c:v>
                </c:pt>
                <c:pt idx="777">
                  <c:v>45104</c:v>
                </c:pt>
                <c:pt idx="778">
                  <c:v>45105</c:v>
                </c:pt>
                <c:pt idx="779">
                  <c:v>45106</c:v>
                </c:pt>
                <c:pt idx="780">
                  <c:v>45107</c:v>
                </c:pt>
                <c:pt idx="781">
                  <c:v>45110</c:v>
                </c:pt>
                <c:pt idx="782">
                  <c:v>45111</c:v>
                </c:pt>
                <c:pt idx="783">
                  <c:v>45112</c:v>
                </c:pt>
                <c:pt idx="784">
                  <c:v>45113</c:v>
                </c:pt>
                <c:pt idx="785">
                  <c:v>45114</c:v>
                </c:pt>
                <c:pt idx="786">
                  <c:v>45117</c:v>
                </c:pt>
                <c:pt idx="787">
                  <c:v>45118</c:v>
                </c:pt>
                <c:pt idx="788">
                  <c:v>45119</c:v>
                </c:pt>
                <c:pt idx="789">
                  <c:v>45120</c:v>
                </c:pt>
                <c:pt idx="790">
                  <c:v>45124</c:v>
                </c:pt>
                <c:pt idx="791">
                  <c:v>45125</c:v>
                </c:pt>
                <c:pt idx="792">
                  <c:v>45126</c:v>
                </c:pt>
                <c:pt idx="793">
                  <c:v>45127</c:v>
                </c:pt>
                <c:pt idx="794">
                  <c:v>45128</c:v>
                </c:pt>
                <c:pt idx="795">
                  <c:v>45131</c:v>
                </c:pt>
                <c:pt idx="796">
                  <c:v>45132</c:v>
                </c:pt>
                <c:pt idx="797">
                  <c:v>45133</c:v>
                </c:pt>
                <c:pt idx="798">
                  <c:v>45134</c:v>
                </c:pt>
                <c:pt idx="799">
                  <c:v>45135</c:v>
                </c:pt>
                <c:pt idx="800">
                  <c:v>45159</c:v>
                </c:pt>
                <c:pt idx="801">
                  <c:v>45160</c:v>
                </c:pt>
                <c:pt idx="802">
                  <c:v>45161</c:v>
                </c:pt>
                <c:pt idx="803">
                  <c:v>45162</c:v>
                </c:pt>
                <c:pt idx="804">
                  <c:v>45163</c:v>
                </c:pt>
                <c:pt idx="805">
                  <c:v>45166</c:v>
                </c:pt>
                <c:pt idx="806">
                  <c:v>45167</c:v>
                </c:pt>
                <c:pt idx="807">
                  <c:v>45168</c:v>
                </c:pt>
                <c:pt idx="808">
                  <c:v>45169</c:v>
                </c:pt>
                <c:pt idx="809">
                  <c:v>45170</c:v>
                </c:pt>
                <c:pt idx="810">
                  <c:v>45173</c:v>
                </c:pt>
                <c:pt idx="811">
                  <c:v>45174</c:v>
                </c:pt>
                <c:pt idx="812">
                  <c:v>45175</c:v>
                </c:pt>
                <c:pt idx="813">
                  <c:v>45176</c:v>
                </c:pt>
                <c:pt idx="814">
                  <c:v>45177</c:v>
                </c:pt>
                <c:pt idx="815">
                  <c:v>45180</c:v>
                </c:pt>
                <c:pt idx="816">
                  <c:v>45181</c:v>
                </c:pt>
                <c:pt idx="817">
                  <c:v>45182</c:v>
                </c:pt>
                <c:pt idx="818">
                  <c:v>45183</c:v>
                </c:pt>
                <c:pt idx="819">
                  <c:v>45184</c:v>
                </c:pt>
                <c:pt idx="820">
                  <c:v>45187</c:v>
                </c:pt>
                <c:pt idx="821">
                  <c:v>45188</c:v>
                </c:pt>
                <c:pt idx="822">
                  <c:v>45189</c:v>
                </c:pt>
                <c:pt idx="823">
                  <c:v>45190</c:v>
                </c:pt>
                <c:pt idx="824">
                  <c:v>45191</c:v>
                </c:pt>
                <c:pt idx="825">
                  <c:v>45194</c:v>
                </c:pt>
                <c:pt idx="826">
                  <c:v>45195</c:v>
                </c:pt>
                <c:pt idx="827">
                  <c:v>45196</c:v>
                </c:pt>
                <c:pt idx="828">
                  <c:v>45197</c:v>
                </c:pt>
                <c:pt idx="829">
                  <c:v>45198</c:v>
                </c:pt>
                <c:pt idx="830">
                  <c:v>45201</c:v>
                </c:pt>
                <c:pt idx="831">
                  <c:v>45202</c:v>
                </c:pt>
                <c:pt idx="832">
                  <c:v>45203</c:v>
                </c:pt>
                <c:pt idx="833">
                  <c:v>45204</c:v>
                </c:pt>
                <c:pt idx="834">
                  <c:v>45205</c:v>
                </c:pt>
                <c:pt idx="835">
                  <c:v>45208</c:v>
                </c:pt>
                <c:pt idx="836">
                  <c:v>45209</c:v>
                </c:pt>
                <c:pt idx="837">
                  <c:v>45210</c:v>
                </c:pt>
                <c:pt idx="838">
                  <c:v>45211</c:v>
                </c:pt>
                <c:pt idx="839">
                  <c:v>45212</c:v>
                </c:pt>
                <c:pt idx="840">
                  <c:v>45215</c:v>
                </c:pt>
                <c:pt idx="841">
                  <c:v>45216</c:v>
                </c:pt>
                <c:pt idx="842">
                  <c:v>45217</c:v>
                </c:pt>
                <c:pt idx="843">
                  <c:v>45218</c:v>
                </c:pt>
                <c:pt idx="844">
                  <c:v>45219</c:v>
                </c:pt>
                <c:pt idx="845">
                  <c:v>45222</c:v>
                </c:pt>
                <c:pt idx="846">
                  <c:v>45223</c:v>
                </c:pt>
                <c:pt idx="847">
                  <c:v>45224</c:v>
                </c:pt>
                <c:pt idx="848">
                  <c:v>45225</c:v>
                </c:pt>
                <c:pt idx="849">
                  <c:v>45226</c:v>
                </c:pt>
                <c:pt idx="850">
                  <c:v>45229</c:v>
                </c:pt>
                <c:pt idx="851">
                  <c:v>45230</c:v>
                </c:pt>
                <c:pt idx="852">
                  <c:v>45231</c:v>
                </c:pt>
                <c:pt idx="853">
                  <c:v>45232</c:v>
                </c:pt>
                <c:pt idx="854">
                  <c:v>45233</c:v>
                </c:pt>
                <c:pt idx="855">
                  <c:v>45236</c:v>
                </c:pt>
                <c:pt idx="856">
                  <c:v>45237</c:v>
                </c:pt>
                <c:pt idx="857">
                  <c:v>45238</c:v>
                </c:pt>
                <c:pt idx="858">
                  <c:v>45239</c:v>
                </c:pt>
                <c:pt idx="859">
                  <c:v>45240</c:v>
                </c:pt>
                <c:pt idx="860">
                  <c:v>45243</c:v>
                </c:pt>
                <c:pt idx="861">
                  <c:v>45244</c:v>
                </c:pt>
                <c:pt idx="862">
                  <c:v>45245</c:v>
                </c:pt>
                <c:pt idx="863">
                  <c:v>45246</c:v>
                </c:pt>
                <c:pt idx="864">
                  <c:v>45247</c:v>
                </c:pt>
                <c:pt idx="865">
                  <c:v>45250</c:v>
                </c:pt>
                <c:pt idx="866">
                  <c:v>45251</c:v>
                </c:pt>
                <c:pt idx="867">
                  <c:v>45252</c:v>
                </c:pt>
                <c:pt idx="868">
                  <c:v>45253</c:v>
                </c:pt>
                <c:pt idx="869">
                  <c:v>45254</c:v>
                </c:pt>
                <c:pt idx="870">
                  <c:v>45257</c:v>
                </c:pt>
                <c:pt idx="871">
                  <c:v>45258</c:v>
                </c:pt>
                <c:pt idx="872">
                  <c:v>45259</c:v>
                </c:pt>
                <c:pt idx="873">
                  <c:v>45260</c:v>
                </c:pt>
                <c:pt idx="874">
                  <c:v>45261</c:v>
                </c:pt>
                <c:pt idx="875">
                  <c:v>45264</c:v>
                </c:pt>
                <c:pt idx="876">
                  <c:v>45265</c:v>
                </c:pt>
                <c:pt idx="877">
                  <c:v>45266</c:v>
                </c:pt>
                <c:pt idx="878">
                  <c:v>45267</c:v>
                </c:pt>
                <c:pt idx="879">
                  <c:v>45268</c:v>
                </c:pt>
                <c:pt idx="880">
                  <c:v>45271</c:v>
                </c:pt>
                <c:pt idx="881">
                  <c:v>45272</c:v>
                </c:pt>
                <c:pt idx="882">
                  <c:v>45273</c:v>
                </c:pt>
                <c:pt idx="883">
                  <c:v>45274</c:v>
                </c:pt>
                <c:pt idx="884">
                  <c:v>45275</c:v>
                </c:pt>
                <c:pt idx="885">
                  <c:v>45278</c:v>
                </c:pt>
                <c:pt idx="886">
                  <c:v>45279</c:v>
                </c:pt>
                <c:pt idx="887">
                  <c:v>45280</c:v>
                </c:pt>
                <c:pt idx="888">
                  <c:v>45294</c:v>
                </c:pt>
                <c:pt idx="889">
                  <c:v>45295</c:v>
                </c:pt>
                <c:pt idx="890">
                  <c:v>45296</c:v>
                </c:pt>
                <c:pt idx="891">
                  <c:v>45299</c:v>
                </c:pt>
                <c:pt idx="892">
                  <c:v>45300</c:v>
                </c:pt>
                <c:pt idx="893">
                  <c:v>45301</c:v>
                </c:pt>
                <c:pt idx="894">
                  <c:v>45302</c:v>
                </c:pt>
                <c:pt idx="895">
                  <c:v>45303</c:v>
                </c:pt>
                <c:pt idx="896">
                  <c:v>45306</c:v>
                </c:pt>
                <c:pt idx="897">
                  <c:v>45307</c:v>
                </c:pt>
                <c:pt idx="898">
                  <c:v>45308</c:v>
                </c:pt>
                <c:pt idx="899">
                  <c:v>45309</c:v>
                </c:pt>
                <c:pt idx="900">
                  <c:v>45310</c:v>
                </c:pt>
                <c:pt idx="901">
                  <c:v>45313</c:v>
                </c:pt>
                <c:pt idx="902">
                  <c:v>45314</c:v>
                </c:pt>
                <c:pt idx="903">
                  <c:v>45315</c:v>
                </c:pt>
                <c:pt idx="904">
                  <c:v>45316</c:v>
                </c:pt>
                <c:pt idx="905">
                  <c:v>45317</c:v>
                </c:pt>
                <c:pt idx="906">
                  <c:v>45320</c:v>
                </c:pt>
                <c:pt idx="907">
                  <c:v>45321</c:v>
                </c:pt>
                <c:pt idx="908">
                  <c:v>45322</c:v>
                </c:pt>
                <c:pt idx="909">
                  <c:v>45323</c:v>
                </c:pt>
                <c:pt idx="910">
                  <c:v>45324</c:v>
                </c:pt>
                <c:pt idx="911">
                  <c:v>45327</c:v>
                </c:pt>
                <c:pt idx="912">
                  <c:v>45328</c:v>
                </c:pt>
                <c:pt idx="913">
                  <c:v>45329</c:v>
                </c:pt>
                <c:pt idx="914">
                  <c:v>45330</c:v>
                </c:pt>
                <c:pt idx="915">
                  <c:v>45331</c:v>
                </c:pt>
                <c:pt idx="916">
                  <c:v>45334</c:v>
                </c:pt>
                <c:pt idx="917">
                  <c:v>45335</c:v>
                </c:pt>
                <c:pt idx="918">
                  <c:v>45336</c:v>
                </c:pt>
                <c:pt idx="919">
                  <c:v>45337</c:v>
                </c:pt>
                <c:pt idx="920">
                  <c:v>45338</c:v>
                </c:pt>
                <c:pt idx="921">
                  <c:v>45341</c:v>
                </c:pt>
                <c:pt idx="922">
                  <c:v>45342</c:v>
                </c:pt>
                <c:pt idx="923">
                  <c:v>45343</c:v>
                </c:pt>
                <c:pt idx="924">
                  <c:v>45344</c:v>
                </c:pt>
                <c:pt idx="925">
                  <c:v>45345</c:v>
                </c:pt>
                <c:pt idx="926">
                  <c:v>45348</c:v>
                </c:pt>
                <c:pt idx="927">
                  <c:v>45349</c:v>
                </c:pt>
                <c:pt idx="928">
                  <c:v>45350</c:v>
                </c:pt>
                <c:pt idx="929">
                  <c:v>45351</c:v>
                </c:pt>
                <c:pt idx="930">
                  <c:v>45352</c:v>
                </c:pt>
                <c:pt idx="931">
                  <c:v>45355</c:v>
                </c:pt>
                <c:pt idx="932">
                  <c:v>45356</c:v>
                </c:pt>
                <c:pt idx="933">
                  <c:v>45357</c:v>
                </c:pt>
                <c:pt idx="934">
                  <c:v>45358</c:v>
                </c:pt>
                <c:pt idx="935">
                  <c:v>45359</c:v>
                </c:pt>
                <c:pt idx="936">
                  <c:v>45362</c:v>
                </c:pt>
                <c:pt idx="937">
                  <c:v>45363</c:v>
                </c:pt>
                <c:pt idx="938">
                  <c:v>45364</c:v>
                </c:pt>
                <c:pt idx="939">
                  <c:v>45365</c:v>
                </c:pt>
                <c:pt idx="940">
                  <c:v>45366</c:v>
                </c:pt>
                <c:pt idx="941">
                  <c:v>45369</c:v>
                </c:pt>
                <c:pt idx="942">
                  <c:v>45370</c:v>
                </c:pt>
                <c:pt idx="943">
                  <c:v>45371</c:v>
                </c:pt>
                <c:pt idx="944">
                  <c:v>45372</c:v>
                </c:pt>
                <c:pt idx="945">
                  <c:v>45373</c:v>
                </c:pt>
                <c:pt idx="946">
                  <c:v>45376</c:v>
                </c:pt>
                <c:pt idx="947">
                  <c:v>45377</c:v>
                </c:pt>
                <c:pt idx="948">
                  <c:v>45378</c:v>
                </c:pt>
                <c:pt idx="949">
                  <c:v>45379</c:v>
                </c:pt>
                <c:pt idx="950">
                  <c:v>45380</c:v>
                </c:pt>
                <c:pt idx="951">
                  <c:v>45383</c:v>
                </c:pt>
                <c:pt idx="952">
                  <c:v>45384</c:v>
                </c:pt>
                <c:pt idx="953">
                  <c:v>45385</c:v>
                </c:pt>
                <c:pt idx="954">
                  <c:v>45386</c:v>
                </c:pt>
                <c:pt idx="955">
                  <c:v>45387</c:v>
                </c:pt>
                <c:pt idx="956">
                  <c:v>45390</c:v>
                </c:pt>
                <c:pt idx="957">
                  <c:v>45391</c:v>
                </c:pt>
                <c:pt idx="958">
                  <c:v>45392</c:v>
                </c:pt>
                <c:pt idx="959">
                  <c:v>45393</c:v>
                </c:pt>
                <c:pt idx="960">
                  <c:v>45394</c:v>
                </c:pt>
                <c:pt idx="961">
                  <c:v>45397</c:v>
                </c:pt>
                <c:pt idx="962">
                  <c:v>45398</c:v>
                </c:pt>
                <c:pt idx="963">
                  <c:v>45399</c:v>
                </c:pt>
                <c:pt idx="964">
                  <c:v>45400</c:v>
                </c:pt>
                <c:pt idx="965">
                  <c:v>45401</c:v>
                </c:pt>
                <c:pt idx="966">
                  <c:v>45404</c:v>
                </c:pt>
                <c:pt idx="967">
                  <c:v>45405</c:v>
                </c:pt>
                <c:pt idx="968">
                  <c:v>45406</c:v>
                </c:pt>
                <c:pt idx="969">
                  <c:v>45407</c:v>
                </c:pt>
                <c:pt idx="970">
                  <c:v>45408</c:v>
                </c:pt>
                <c:pt idx="971">
                  <c:v>45411</c:v>
                </c:pt>
                <c:pt idx="972">
                  <c:v>45412</c:v>
                </c:pt>
                <c:pt idx="973">
                  <c:v>45413</c:v>
                </c:pt>
                <c:pt idx="974">
                  <c:v>45414</c:v>
                </c:pt>
                <c:pt idx="975">
                  <c:v>45415</c:v>
                </c:pt>
                <c:pt idx="976">
                  <c:v>45418</c:v>
                </c:pt>
                <c:pt idx="977">
                  <c:v>45419</c:v>
                </c:pt>
                <c:pt idx="978">
                  <c:v>45420</c:v>
                </c:pt>
                <c:pt idx="979">
                  <c:v>45421</c:v>
                </c:pt>
                <c:pt idx="980">
                  <c:v>45422</c:v>
                </c:pt>
                <c:pt idx="981">
                  <c:v>45425</c:v>
                </c:pt>
                <c:pt idx="982">
                  <c:v>45426</c:v>
                </c:pt>
                <c:pt idx="983">
                  <c:v>45427</c:v>
                </c:pt>
                <c:pt idx="984">
                  <c:v>45428</c:v>
                </c:pt>
                <c:pt idx="985">
                  <c:v>45429</c:v>
                </c:pt>
                <c:pt idx="986">
                  <c:v>45432</c:v>
                </c:pt>
                <c:pt idx="987">
                  <c:v>45433</c:v>
                </c:pt>
                <c:pt idx="988">
                  <c:v>45434</c:v>
                </c:pt>
                <c:pt idx="989">
                  <c:v>45435</c:v>
                </c:pt>
                <c:pt idx="990">
                  <c:v>45436</c:v>
                </c:pt>
                <c:pt idx="991">
                  <c:v>45439</c:v>
                </c:pt>
                <c:pt idx="992">
                  <c:v>45440</c:v>
                </c:pt>
                <c:pt idx="993">
                  <c:v>45441</c:v>
                </c:pt>
                <c:pt idx="994">
                  <c:v>45442</c:v>
                </c:pt>
                <c:pt idx="995">
                  <c:v>45443</c:v>
                </c:pt>
                <c:pt idx="996">
                  <c:v>45446</c:v>
                </c:pt>
                <c:pt idx="997">
                  <c:v>45447</c:v>
                </c:pt>
                <c:pt idx="998">
                  <c:v>45448</c:v>
                </c:pt>
                <c:pt idx="999">
                  <c:v>45449</c:v>
                </c:pt>
                <c:pt idx="1000">
                  <c:v>45450</c:v>
                </c:pt>
                <c:pt idx="1001">
                  <c:v>45453</c:v>
                </c:pt>
                <c:pt idx="1002">
                  <c:v>45454</c:v>
                </c:pt>
                <c:pt idx="1003">
                  <c:v>45455</c:v>
                </c:pt>
                <c:pt idx="1004">
                  <c:v>45456</c:v>
                </c:pt>
                <c:pt idx="1005">
                  <c:v>45457</c:v>
                </c:pt>
                <c:pt idx="1006">
                  <c:v>45460</c:v>
                </c:pt>
                <c:pt idx="1007">
                  <c:v>45461</c:v>
                </c:pt>
                <c:pt idx="1008">
                  <c:v>45462</c:v>
                </c:pt>
                <c:pt idx="1009">
                  <c:v>45463</c:v>
                </c:pt>
                <c:pt idx="1010">
                  <c:v>45464</c:v>
                </c:pt>
                <c:pt idx="1011">
                  <c:v>45467</c:v>
                </c:pt>
                <c:pt idx="1012">
                  <c:v>45468</c:v>
                </c:pt>
                <c:pt idx="1013">
                  <c:v>45469</c:v>
                </c:pt>
                <c:pt idx="1014">
                  <c:v>45470</c:v>
                </c:pt>
                <c:pt idx="1015">
                  <c:v>45471</c:v>
                </c:pt>
                <c:pt idx="1016">
                  <c:v>45474</c:v>
                </c:pt>
                <c:pt idx="1017">
                  <c:v>45475</c:v>
                </c:pt>
                <c:pt idx="1018">
                  <c:v>45476</c:v>
                </c:pt>
                <c:pt idx="1019">
                  <c:v>45477</c:v>
                </c:pt>
                <c:pt idx="1020">
                  <c:v>45478</c:v>
                </c:pt>
                <c:pt idx="1021">
                  <c:v>45481</c:v>
                </c:pt>
                <c:pt idx="1022">
                  <c:v>45482</c:v>
                </c:pt>
                <c:pt idx="1023">
                  <c:v>45483</c:v>
                </c:pt>
                <c:pt idx="1024">
                  <c:v>45484</c:v>
                </c:pt>
                <c:pt idx="1025">
                  <c:v>45485</c:v>
                </c:pt>
                <c:pt idx="1026">
                  <c:v>45488</c:v>
                </c:pt>
                <c:pt idx="1027">
                  <c:v>45489</c:v>
                </c:pt>
                <c:pt idx="1028">
                  <c:v>45490</c:v>
                </c:pt>
                <c:pt idx="1029">
                  <c:v>45491</c:v>
                </c:pt>
                <c:pt idx="1030">
                  <c:v>45492</c:v>
                </c:pt>
                <c:pt idx="1031">
                  <c:v>45495</c:v>
                </c:pt>
                <c:pt idx="1032">
                  <c:v>45496</c:v>
                </c:pt>
                <c:pt idx="1033">
                  <c:v>45497</c:v>
                </c:pt>
                <c:pt idx="1034">
                  <c:v>45498</c:v>
                </c:pt>
                <c:pt idx="1035">
                  <c:v>45499</c:v>
                </c:pt>
                <c:pt idx="1036">
                  <c:v>45502</c:v>
                </c:pt>
                <c:pt idx="1037">
                  <c:v>45503</c:v>
                </c:pt>
                <c:pt idx="1038">
                  <c:v>45504</c:v>
                </c:pt>
                <c:pt idx="1039">
                  <c:v>45505</c:v>
                </c:pt>
                <c:pt idx="1040">
                  <c:v>45506</c:v>
                </c:pt>
              </c:numCache>
            </c:numRef>
          </c:cat>
          <c:val>
            <c:numRef>
              <c:f>'Fines '!$H$166:$H$2991</c:f>
              <c:numCache>
                <c:formatCode>General</c:formatCode>
                <c:ptCount val="2826"/>
                <c:pt idx="0">
                  <c:v>55</c:v>
                </c:pt>
                <c:pt idx="1">
                  <c:v>32</c:v>
                </c:pt>
                <c:pt idx="2">
                  <c:v>33</c:v>
                </c:pt>
                <c:pt idx="3">
                  <c:v>29</c:v>
                </c:pt>
                <c:pt idx="4">
                  <c:v>35</c:v>
                </c:pt>
                <c:pt idx="5">
                  <c:v>32</c:v>
                </c:pt>
                <c:pt idx="6">
                  <c:v>53</c:v>
                </c:pt>
                <c:pt idx="7">
                  <c:v>52</c:v>
                </c:pt>
                <c:pt idx="8">
                  <c:v>64</c:v>
                </c:pt>
                <c:pt idx="9">
                  <c:v>40</c:v>
                </c:pt>
                <c:pt idx="10">
                  <c:v>58</c:v>
                </c:pt>
                <c:pt idx="11">
                  <c:v>55</c:v>
                </c:pt>
                <c:pt idx="12">
                  <c:v>92</c:v>
                </c:pt>
                <c:pt idx="13">
                  <c:v>157</c:v>
                </c:pt>
                <c:pt idx="14">
                  <c:v>108</c:v>
                </c:pt>
                <c:pt idx="15">
                  <c:v>88</c:v>
                </c:pt>
                <c:pt idx="16">
                  <c:v>71</c:v>
                </c:pt>
                <c:pt idx="17">
                  <c:v>164</c:v>
                </c:pt>
                <c:pt idx="18">
                  <c:v>12</c:v>
                </c:pt>
                <c:pt idx="19">
                  <c:v>54</c:v>
                </c:pt>
                <c:pt idx="20">
                  <c:v>69</c:v>
                </c:pt>
                <c:pt idx="21">
                  <c:v>60</c:v>
                </c:pt>
                <c:pt idx="22">
                  <c:v>10</c:v>
                </c:pt>
                <c:pt idx="23">
                  <c:v>41</c:v>
                </c:pt>
                <c:pt idx="24">
                  <c:v>42</c:v>
                </c:pt>
                <c:pt idx="25">
                  <c:v>110</c:v>
                </c:pt>
                <c:pt idx="26">
                  <c:v>75</c:v>
                </c:pt>
                <c:pt idx="27">
                  <c:v>28</c:v>
                </c:pt>
                <c:pt idx="28">
                  <c:v>31</c:v>
                </c:pt>
                <c:pt idx="29">
                  <c:v>42</c:v>
                </c:pt>
                <c:pt idx="30">
                  <c:v>69</c:v>
                </c:pt>
                <c:pt idx="31">
                  <c:v>38</c:v>
                </c:pt>
                <c:pt idx="32">
                  <c:v>56</c:v>
                </c:pt>
                <c:pt idx="33">
                  <c:v>20</c:v>
                </c:pt>
                <c:pt idx="34">
                  <c:v>23</c:v>
                </c:pt>
                <c:pt idx="35">
                  <c:v>51</c:v>
                </c:pt>
                <c:pt idx="36">
                  <c:v>40</c:v>
                </c:pt>
                <c:pt idx="37">
                  <c:v>53</c:v>
                </c:pt>
                <c:pt idx="38">
                  <c:v>46</c:v>
                </c:pt>
                <c:pt idx="39">
                  <c:v>43</c:v>
                </c:pt>
                <c:pt idx="40">
                  <c:v>48</c:v>
                </c:pt>
                <c:pt idx="41">
                  <c:v>34</c:v>
                </c:pt>
                <c:pt idx="42">
                  <c:v>27</c:v>
                </c:pt>
                <c:pt idx="43">
                  <c:v>230</c:v>
                </c:pt>
                <c:pt idx="44">
                  <c:v>36</c:v>
                </c:pt>
                <c:pt idx="45">
                  <c:v>32</c:v>
                </c:pt>
                <c:pt idx="46">
                  <c:v>33</c:v>
                </c:pt>
                <c:pt idx="47">
                  <c:v>27</c:v>
                </c:pt>
                <c:pt idx="48">
                  <c:v>16</c:v>
                </c:pt>
                <c:pt idx="49">
                  <c:v>40</c:v>
                </c:pt>
                <c:pt idx="50">
                  <c:v>119</c:v>
                </c:pt>
                <c:pt idx="51">
                  <c:v>36</c:v>
                </c:pt>
                <c:pt idx="52">
                  <c:v>14</c:v>
                </c:pt>
                <c:pt idx="53">
                  <c:v>20</c:v>
                </c:pt>
                <c:pt idx="54">
                  <c:v>21</c:v>
                </c:pt>
                <c:pt idx="55">
                  <c:v>53</c:v>
                </c:pt>
                <c:pt idx="56">
                  <c:v>20</c:v>
                </c:pt>
                <c:pt idx="57">
                  <c:v>32</c:v>
                </c:pt>
                <c:pt idx="58">
                  <c:v>38</c:v>
                </c:pt>
                <c:pt idx="59">
                  <c:v>21</c:v>
                </c:pt>
                <c:pt idx="60">
                  <c:v>28</c:v>
                </c:pt>
                <c:pt idx="61">
                  <c:v>50</c:v>
                </c:pt>
                <c:pt idx="62">
                  <c:v>31</c:v>
                </c:pt>
                <c:pt idx="64">
                  <c:v>102</c:v>
                </c:pt>
                <c:pt idx="67">
                  <c:v>93</c:v>
                </c:pt>
                <c:pt idx="68">
                  <c:v>37</c:v>
                </c:pt>
                <c:pt idx="69">
                  <c:v>17</c:v>
                </c:pt>
                <c:pt idx="70">
                  <c:v>24</c:v>
                </c:pt>
                <c:pt idx="71">
                  <c:v>24</c:v>
                </c:pt>
                <c:pt idx="72">
                  <c:v>71</c:v>
                </c:pt>
                <c:pt idx="73">
                  <c:v>57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54</c:v>
                </c:pt>
                <c:pt idx="81">
                  <c:v>82</c:v>
                </c:pt>
                <c:pt idx="82">
                  <c:v>81</c:v>
                </c:pt>
                <c:pt idx="84">
                  <c:v>55</c:v>
                </c:pt>
                <c:pt idx="85">
                  <c:v>41</c:v>
                </c:pt>
                <c:pt idx="86">
                  <c:v>39</c:v>
                </c:pt>
                <c:pt idx="87">
                  <c:v>68</c:v>
                </c:pt>
                <c:pt idx="88">
                  <c:v>60</c:v>
                </c:pt>
                <c:pt idx="89">
                  <c:v>40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39</c:v>
                </c:pt>
                <c:pt idx="98">
                  <c:v>39</c:v>
                </c:pt>
                <c:pt idx="99">
                  <c:v>37</c:v>
                </c:pt>
                <c:pt idx="100">
                  <c:v>39</c:v>
                </c:pt>
                <c:pt idx="101">
                  <c:v>23</c:v>
                </c:pt>
                <c:pt idx="102">
                  <c:v>29</c:v>
                </c:pt>
                <c:pt idx="103">
                  <c:v>42</c:v>
                </c:pt>
                <c:pt idx="104">
                  <c:v>50</c:v>
                </c:pt>
                <c:pt idx="105">
                  <c:v>41</c:v>
                </c:pt>
                <c:pt idx="106">
                  <c:v>28</c:v>
                </c:pt>
                <c:pt idx="107">
                  <c:v>43</c:v>
                </c:pt>
                <c:pt idx="108">
                  <c:v>41</c:v>
                </c:pt>
                <c:pt idx="109">
                  <c:v>57</c:v>
                </c:pt>
                <c:pt idx="110">
                  <c:v>21</c:v>
                </c:pt>
                <c:pt idx="111">
                  <c:v>48</c:v>
                </c:pt>
                <c:pt idx="112">
                  <c:v>59</c:v>
                </c:pt>
                <c:pt idx="113">
                  <c:v>85</c:v>
                </c:pt>
                <c:pt idx="115">
                  <c:v>50</c:v>
                </c:pt>
                <c:pt idx="116">
                  <c:v>21</c:v>
                </c:pt>
                <c:pt idx="117">
                  <c:v>44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79</c:v>
                </c:pt>
                <c:pt idx="122">
                  <c:v>78</c:v>
                </c:pt>
                <c:pt idx="123">
                  <c:v>78</c:v>
                </c:pt>
                <c:pt idx="124">
                  <c:v>28</c:v>
                </c:pt>
                <c:pt idx="125">
                  <c:v>145</c:v>
                </c:pt>
                <c:pt idx="128">
                  <c:v>75</c:v>
                </c:pt>
                <c:pt idx="129">
                  <c:v>41</c:v>
                </c:pt>
                <c:pt idx="130">
                  <c:v>69</c:v>
                </c:pt>
                <c:pt idx="132">
                  <c:v>127</c:v>
                </c:pt>
                <c:pt idx="133">
                  <c:v>42</c:v>
                </c:pt>
                <c:pt idx="134">
                  <c:v>32</c:v>
                </c:pt>
                <c:pt idx="135">
                  <c:v>58</c:v>
                </c:pt>
                <c:pt idx="137">
                  <c:v>88</c:v>
                </c:pt>
                <c:pt idx="140">
                  <c:v>115</c:v>
                </c:pt>
                <c:pt idx="141">
                  <c:v>58</c:v>
                </c:pt>
                <c:pt idx="142">
                  <c:v>76</c:v>
                </c:pt>
                <c:pt idx="143">
                  <c:v>95</c:v>
                </c:pt>
                <c:pt idx="144">
                  <c:v>89</c:v>
                </c:pt>
                <c:pt idx="145">
                  <c:v>88</c:v>
                </c:pt>
                <c:pt idx="146">
                  <c:v>100</c:v>
                </c:pt>
                <c:pt idx="147">
                  <c:v>82</c:v>
                </c:pt>
                <c:pt idx="148">
                  <c:v>81</c:v>
                </c:pt>
                <c:pt idx="149">
                  <c:v>47</c:v>
                </c:pt>
                <c:pt idx="150">
                  <c:v>61</c:v>
                </c:pt>
                <c:pt idx="151">
                  <c:v>71</c:v>
                </c:pt>
                <c:pt idx="152">
                  <c:v>69</c:v>
                </c:pt>
                <c:pt idx="153">
                  <c:v>69</c:v>
                </c:pt>
                <c:pt idx="154">
                  <c:v>64</c:v>
                </c:pt>
                <c:pt idx="155">
                  <c:v>40</c:v>
                </c:pt>
                <c:pt idx="156">
                  <c:v>73</c:v>
                </c:pt>
                <c:pt idx="157">
                  <c:v>86</c:v>
                </c:pt>
                <c:pt idx="158">
                  <c:v>93</c:v>
                </c:pt>
                <c:pt idx="159">
                  <c:v>37</c:v>
                </c:pt>
                <c:pt idx="160">
                  <c:v>50</c:v>
                </c:pt>
                <c:pt idx="161">
                  <c:v>53</c:v>
                </c:pt>
                <c:pt idx="162">
                  <c:v>78</c:v>
                </c:pt>
                <c:pt idx="163">
                  <c:v>69</c:v>
                </c:pt>
                <c:pt idx="164">
                  <c:v>49</c:v>
                </c:pt>
                <c:pt idx="165">
                  <c:v>58</c:v>
                </c:pt>
                <c:pt idx="166">
                  <c:v>56</c:v>
                </c:pt>
                <c:pt idx="167">
                  <c:v>52</c:v>
                </c:pt>
                <c:pt idx="168">
                  <c:v>46</c:v>
                </c:pt>
                <c:pt idx="169">
                  <c:v>55</c:v>
                </c:pt>
                <c:pt idx="170">
                  <c:v>63</c:v>
                </c:pt>
                <c:pt idx="171">
                  <c:v>57</c:v>
                </c:pt>
                <c:pt idx="172">
                  <c:v>72</c:v>
                </c:pt>
                <c:pt idx="173">
                  <c:v>71</c:v>
                </c:pt>
                <c:pt idx="174">
                  <c:v>60</c:v>
                </c:pt>
                <c:pt idx="175">
                  <c:v>40</c:v>
                </c:pt>
                <c:pt idx="176">
                  <c:v>79</c:v>
                </c:pt>
                <c:pt idx="177">
                  <c:v>66</c:v>
                </c:pt>
                <c:pt idx="178">
                  <c:v>26</c:v>
                </c:pt>
                <c:pt idx="179">
                  <c:v>54</c:v>
                </c:pt>
                <c:pt idx="180">
                  <c:v>52</c:v>
                </c:pt>
                <c:pt idx="181">
                  <c:v>86</c:v>
                </c:pt>
                <c:pt idx="182">
                  <c:v>104</c:v>
                </c:pt>
                <c:pt idx="183">
                  <c:v>79</c:v>
                </c:pt>
                <c:pt idx="184">
                  <c:v>58</c:v>
                </c:pt>
                <c:pt idx="185">
                  <c:v>50</c:v>
                </c:pt>
                <c:pt idx="186">
                  <c:v>37</c:v>
                </c:pt>
                <c:pt idx="187">
                  <c:v>71</c:v>
                </c:pt>
                <c:pt idx="188">
                  <c:v>45</c:v>
                </c:pt>
                <c:pt idx="189">
                  <c:v>93</c:v>
                </c:pt>
                <c:pt idx="190">
                  <c:v>90</c:v>
                </c:pt>
                <c:pt idx="191">
                  <c:v>61</c:v>
                </c:pt>
                <c:pt idx="192">
                  <c:v>55</c:v>
                </c:pt>
                <c:pt idx="193">
                  <c:v>44</c:v>
                </c:pt>
                <c:pt idx="194">
                  <c:v>63</c:v>
                </c:pt>
                <c:pt idx="195">
                  <c:v>31</c:v>
                </c:pt>
                <c:pt idx="196">
                  <c:v>37</c:v>
                </c:pt>
                <c:pt idx="197">
                  <c:v>26</c:v>
                </c:pt>
                <c:pt idx="198">
                  <c:v>60</c:v>
                </c:pt>
                <c:pt idx="199">
                  <c:v>41</c:v>
                </c:pt>
                <c:pt idx="200">
                  <c:v>28</c:v>
                </c:pt>
                <c:pt idx="201">
                  <c:v>100</c:v>
                </c:pt>
                <c:pt idx="202">
                  <c:v>62</c:v>
                </c:pt>
                <c:pt idx="203">
                  <c:v>100</c:v>
                </c:pt>
                <c:pt idx="204">
                  <c:v>43</c:v>
                </c:pt>
                <c:pt idx="205">
                  <c:v>109</c:v>
                </c:pt>
                <c:pt idx="206">
                  <c:v>97</c:v>
                </c:pt>
                <c:pt idx="207">
                  <c:v>91</c:v>
                </c:pt>
                <c:pt idx="208">
                  <c:v>32</c:v>
                </c:pt>
                <c:pt idx="209">
                  <c:v>88</c:v>
                </c:pt>
                <c:pt idx="210">
                  <c:v>104</c:v>
                </c:pt>
                <c:pt idx="211">
                  <c:v>61</c:v>
                </c:pt>
                <c:pt idx="212">
                  <c:v>47</c:v>
                </c:pt>
                <c:pt idx="213">
                  <c:v>74</c:v>
                </c:pt>
                <c:pt idx="214">
                  <c:v>143</c:v>
                </c:pt>
                <c:pt idx="215">
                  <c:v>169</c:v>
                </c:pt>
                <c:pt idx="216">
                  <c:v>117</c:v>
                </c:pt>
                <c:pt idx="217">
                  <c:v>128</c:v>
                </c:pt>
                <c:pt idx="218">
                  <c:v>112</c:v>
                </c:pt>
                <c:pt idx="219">
                  <c:v>103</c:v>
                </c:pt>
                <c:pt idx="220">
                  <c:v>88</c:v>
                </c:pt>
                <c:pt idx="221">
                  <c:v>79</c:v>
                </c:pt>
                <c:pt idx="222">
                  <c:v>90</c:v>
                </c:pt>
                <c:pt idx="223">
                  <c:v>41</c:v>
                </c:pt>
                <c:pt idx="224">
                  <c:v>44</c:v>
                </c:pt>
                <c:pt idx="225">
                  <c:v>32</c:v>
                </c:pt>
                <c:pt idx="226">
                  <c:v>79</c:v>
                </c:pt>
                <c:pt idx="227">
                  <c:v>167</c:v>
                </c:pt>
                <c:pt idx="228">
                  <c:v>78</c:v>
                </c:pt>
                <c:pt idx="229">
                  <c:v>78</c:v>
                </c:pt>
                <c:pt idx="230">
                  <c:v>122</c:v>
                </c:pt>
                <c:pt idx="231">
                  <c:v>34</c:v>
                </c:pt>
                <c:pt idx="232">
                  <c:v>88</c:v>
                </c:pt>
                <c:pt idx="233">
                  <c:v>39</c:v>
                </c:pt>
                <c:pt idx="234">
                  <c:v>35</c:v>
                </c:pt>
                <c:pt idx="235">
                  <c:v>112</c:v>
                </c:pt>
                <c:pt idx="236">
                  <c:v>107</c:v>
                </c:pt>
                <c:pt idx="237">
                  <c:v>181</c:v>
                </c:pt>
                <c:pt idx="238">
                  <c:v>166</c:v>
                </c:pt>
                <c:pt idx="239">
                  <c:v>137</c:v>
                </c:pt>
                <c:pt idx="240">
                  <c:v>108</c:v>
                </c:pt>
                <c:pt idx="241">
                  <c:v>110</c:v>
                </c:pt>
                <c:pt idx="242">
                  <c:v>116</c:v>
                </c:pt>
                <c:pt idx="243">
                  <c:v>136</c:v>
                </c:pt>
                <c:pt idx="244">
                  <c:v>99</c:v>
                </c:pt>
                <c:pt idx="245">
                  <c:v>49</c:v>
                </c:pt>
                <c:pt idx="246">
                  <c:v>102</c:v>
                </c:pt>
                <c:pt idx="247">
                  <c:v>89</c:v>
                </c:pt>
                <c:pt idx="248">
                  <c:v>244</c:v>
                </c:pt>
                <c:pt idx="249">
                  <c:v>247</c:v>
                </c:pt>
                <c:pt idx="250">
                  <c:v>192</c:v>
                </c:pt>
                <c:pt idx="251">
                  <c:v>135</c:v>
                </c:pt>
                <c:pt idx="252">
                  <c:v>123</c:v>
                </c:pt>
                <c:pt idx="253">
                  <c:v>111</c:v>
                </c:pt>
                <c:pt idx="254">
                  <c:v>181</c:v>
                </c:pt>
                <c:pt idx="255">
                  <c:v>181</c:v>
                </c:pt>
                <c:pt idx="256">
                  <c:v>186</c:v>
                </c:pt>
                <c:pt idx="257">
                  <c:v>117</c:v>
                </c:pt>
                <c:pt idx="258">
                  <c:v>60</c:v>
                </c:pt>
                <c:pt idx="259">
                  <c:v>48</c:v>
                </c:pt>
                <c:pt idx="260">
                  <c:v>60</c:v>
                </c:pt>
                <c:pt idx="261">
                  <c:v>85</c:v>
                </c:pt>
                <c:pt idx="262">
                  <c:v>61</c:v>
                </c:pt>
                <c:pt idx="263">
                  <c:v>93</c:v>
                </c:pt>
                <c:pt idx="264">
                  <c:v>81</c:v>
                </c:pt>
                <c:pt idx="265">
                  <c:v>70</c:v>
                </c:pt>
                <c:pt idx="266">
                  <c:v>52</c:v>
                </c:pt>
                <c:pt idx="267">
                  <c:v>127</c:v>
                </c:pt>
                <c:pt idx="268">
                  <c:v>107</c:v>
                </c:pt>
                <c:pt idx="269">
                  <c:v>47</c:v>
                </c:pt>
                <c:pt idx="270">
                  <c:v>90</c:v>
                </c:pt>
                <c:pt idx="271">
                  <c:v>125</c:v>
                </c:pt>
                <c:pt idx="272">
                  <c:v>127</c:v>
                </c:pt>
                <c:pt idx="273">
                  <c:v>94</c:v>
                </c:pt>
                <c:pt idx="274">
                  <c:v>105</c:v>
                </c:pt>
                <c:pt idx="275">
                  <c:v>116</c:v>
                </c:pt>
                <c:pt idx="276">
                  <c:v>56</c:v>
                </c:pt>
                <c:pt idx="277">
                  <c:v>85</c:v>
                </c:pt>
                <c:pt idx="278">
                  <c:v>131</c:v>
                </c:pt>
                <c:pt idx="279">
                  <c:v>144</c:v>
                </c:pt>
                <c:pt idx="280">
                  <c:v>171</c:v>
                </c:pt>
                <c:pt idx="281">
                  <c:v>117</c:v>
                </c:pt>
                <c:pt idx="282">
                  <c:v>120</c:v>
                </c:pt>
                <c:pt idx="284">
                  <c:v>150</c:v>
                </c:pt>
                <c:pt idx="285">
                  <c:v>110</c:v>
                </c:pt>
                <c:pt idx="286">
                  <c:v>165</c:v>
                </c:pt>
                <c:pt idx="287">
                  <c:v>176</c:v>
                </c:pt>
                <c:pt idx="288">
                  <c:v>147</c:v>
                </c:pt>
                <c:pt idx="289">
                  <c:v>134</c:v>
                </c:pt>
                <c:pt idx="290">
                  <c:v>131</c:v>
                </c:pt>
                <c:pt idx="291">
                  <c:v>108</c:v>
                </c:pt>
                <c:pt idx="292">
                  <c:v>91</c:v>
                </c:pt>
                <c:pt idx="293">
                  <c:v>124</c:v>
                </c:pt>
                <c:pt idx="294">
                  <c:v>160</c:v>
                </c:pt>
                <c:pt idx="295">
                  <c:v>88</c:v>
                </c:pt>
                <c:pt idx="296">
                  <c:v>162</c:v>
                </c:pt>
                <c:pt idx="297">
                  <c:v>130</c:v>
                </c:pt>
                <c:pt idx="298">
                  <c:v>66</c:v>
                </c:pt>
                <c:pt idx="299">
                  <c:v>93</c:v>
                </c:pt>
                <c:pt idx="300">
                  <c:v>129</c:v>
                </c:pt>
                <c:pt idx="301">
                  <c:v>102</c:v>
                </c:pt>
                <c:pt idx="302">
                  <c:v>76</c:v>
                </c:pt>
                <c:pt idx="303">
                  <c:v>75</c:v>
                </c:pt>
                <c:pt idx="304">
                  <c:v>156</c:v>
                </c:pt>
                <c:pt idx="305">
                  <c:v>120</c:v>
                </c:pt>
                <c:pt idx="306">
                  <c:v>119</c:v>
                </c:pt>
                <c:pt idx="307">
                  <c:v>159</c:v>
                </c:pt>
                <c:pt idx="308">
                  <c:v>64</c:v>
                </c:pt>
                <c:pt idx="309">
                  <c:v>118</c:v>
                </c:pt>
                <c:pt idx="310">
                  <c:v>104</c:v>
                </c:pt>
                <c:pt idx="311">
                  <c:v>106</c:v>
                </c:pt>
                <c:pt idx="312">
                  <c:v>78</c:v>
                </c:pt>
                <c:pt idx="313">
                  <c:v>91</c:v>
                </c:pt>
                <c:pt idx="314">
                  <c:v>93</c:v>
                </c:pt>
                <c:pt idx="315">
                  <c:v>101</c:v>
                </c:pt>
                <c:pt idx="316">
                  <c:v>81</c:v>
                </c:pt>
                <c:pt idx="317">
                  <c:v>74</c:v>
                </c:pt>
                <c:pt idx="318">
                  <c:v>110</c:v>
                </c:pt>
                <c:pt idx="319">
                  <c:v>135</c:v>
                </c:pt>
                <c:pt idx="320">
                  <c:v>122</c:v>
                </c:pt>
                <c:pt idx="321">
                  <c:v>139</c:v>
                </c:pt>
                <c:pt idx="322">
                  <c:v>216</c:v>
                </c:pt>
                <c:pt idx="323">
                  <c:v>185</c:v>
                </c:pt>
                <c:pt idx="324">
                  <c:v>89</c:v>
                </c:pt>
                <c:pt idx="325">
                  <c:v>125</c:v>
                </c:pt>
                <c:pt idx="326">
                  <c:v>150</c:v>
                </c:pt>
                <c:pt idx="327">
                  <c:v>172</c:v>
                </c:pt>
                <c:pt idx="328">
                  <c:v>159</c:v>
                </c:pt>
                <c:pt idx="329">
                  <c:v>191</c:v>
                </c:pt>
                <c:pt idx="330">
                  <c:v>150</c:v>
                </c:pt>
                <c:pt idx="331">
                  <c:v>161</c:v>
                </c:pt>
                <c:pt idx="332">
                  <c:v>148</c:v>
                </c:pt>
                <c:pt idx="333">
                  <c:v>163</c:v>
                </c:pt>
                <c:pt idx="334">
                  <c:v>103</c:v>
                </c:pt>
                <c:pt idx="335">
                  <c:v>85</c:v>
                </c:pt>
                <c:pt idx="336">
                  <c:v>68</c:v>
                </c:pt>
                <c:pt idx="337">
                  <c:v>129</c:v>
                </c:pt>
                <c:pt idx="338">
                  <c:v>68</c:v>
                </c:pt>
                <c:pt idx="339">
                  <c:v>98</c:v>
                </c:pt>
                <c:pt idx="340">
                  <c:v>104</c:v>
                </c:pt>
                <c:pt idx="341">
                  <c:v>91</c:v>
                </c:pt>
                <c:pt idx="342">
                  <c:v>55</c:v>
                </c:pt>
                <c:pt idx="343">
                  <c:v>102</c:v>
                </c:pt>
                <c:pt idx="344">
                  <c:v>96</c:v>
                </c:pt>
                <c:pt idx="345">
                  <c:v>104</c:v>
                </c:pt>
                <c:pt idx="346">
                  <c:v>127</c:v>
                </c:pt>
                <c:pt idx="347">
                  <c:v>50</c:v>
                </c:pt>
                <c:pt idx="348">
                  <c:v>82</c:v>
                </c:pt>
                <c:pt idx="349">
                  <c:v>91</c:v>
                </c:pt>
                <c:pt idx="350">
                  <c:v>132</c:v>
                </c:pt>
                <c:pt idx="351">
                  <c:v>175</c:v>
                </c:pt>
                <c:pt idx="352">
                  <c:v>160</c:v>
                </c:pt>
                <c:pt idx="353">
                  <c:v>127</c:v>
                </c:pt>
                <c:pt idx="354">
                  <c:v>105</c:v>
                </c:pt>
                <c:pt idx="355">
                  <c:v>0</c:v>
                </c:pt>
                <c:pt idx="356">
                  <c:v>0</c:v>
                </c:pt>
                <c:pt idx="357">
                  <c:v>190</c:v>
                </c:pt>
                <c:pt idx="358">
                  <c:v>21</c:v>
                </c:pt>
                <c:pt idx="359">
                  <c:v>0</c:v>
                </c:pt>
                <c:pt idx="360">
                  <c:v>89</c:v>
                </c:pt>
                <c:pt idx="361">
                  <c:v>54</c:v>
                </c:pt>
                <c:pt idx="362">
                  <c:v>11</c:v>
                </c:pt>
                <c:pt idx="363">
                  <c:v>38</c:v>
                </c:pt>
                <c:pt idx="364">
                  <c:v>39</c:v>
                </c:pt>
                <c:pt idx="365">
                  <c:v>39</c:v>
                </c:pt>
                <c:pt idx="366">
                  <c:v>41</c:v>
                </c:pt>
                <c:pt idx="367">
                  <c:v>40</c:v>
                </c:pt>
                <c:pt idx="368">
                  <c:v>39</c:v>
                </c:pt>
                <c:pt idx="369">
                  <c:v>57</c:v>
                </c:pt>
                <c:pt idx="370">
                  <c:v>44</c:v>
                </c:pt>
                <c:pt idx="371">
                  <c:v>51</c:v>
                </c:pt>
                <c:pt idx="372">
                  <c:v>56</c:v>
                </c:pt>
                <c:pt idx="373">
                  <c:v>56</c:v>
                </c:pt>
                <c:pt idx="374">
                  <c:v>64</c:v>
                </c:pt>
                <c:pt idx="375">
                  <c:v>39</c:v>
                </c:pt>
                <c:pt idx="376">
                  <c:v>65</c:v>
                </c:pt>
                <c:pt idx="377">
                  <c:v>65</c:v>
                </c:pt>
                <c:pt idx="378">
                  <c:v>57</c:v>
                </c:pt>
                <c:pt idx="379">
                  <c:v>59</c:v>
                </c:pt>
                <c:pt idx="380">
                  <c:v>81</c:v>
                </c:pt>
                <c:pt idx="381">
                  <c:v>66</c:v>
                </c:pt>
                <c:pt idx="382">
                  <c:v>76</c:v>
                </c:pt>
                <c:pt idx="383">
                  <c:v>56</c:v>
                </c:pt>
                <c:pt idx="384">
                  <c:v>82</c:v>
                </c:pt>
                <c:pt idx="385">
                  <c:v>57</c:v>
                </c:pt>
                <c:pt idx="386">
                  <c:v>44</c:v>
                </c:pt>
                <c:pt idx="387">
                  <c:v>44</c:v>
                </c:pt>
                <c:pt idx="388">
                  <c:v>61</c:v>
                </c:pt>
                <c:pt idx="389">
                  <c:v>79</c:v>
                </c:pt>
                <c:pt idx="390">
                  <c:v>51</c:v>
                </c:pt>
                <c:pt idx="391">
                  <c:v>63</c:v>
                </c:pt>
                <c:pt idx="392">
                  <c:v>9</c:v>
                </c:pt>
                <c:pt idx="393">
                  <c:v>62</c:v>
                </c:pt>
                <c:pt idx="394">
                  <c:v>61</c:v>
                </c:pt>
                <c:pt idx="395">
                  <c:v>66</c:v>
                </c:pt>
                <c:pt idx="396">
                  <c:v>40</c:v>
                </c:pt>
                <c:pt idx="397">
                  <c:v>27</c:v>
                </c:pt>
                <c:pt idx="398">
                  <c:v>59</c:v>
                </c:pt>
                <c:pt idx="399">
                  <c:v>67</c:v>
                </c:pt>
                <c:pt idx="400">
                  <c:v>41</c:v>
                </c:pt>
                <c:pt idx="401">
                  <c:v>45</c:v>
                </c:pt>
                <c:pt idx="402">
                  <c:v>36</c:v>
                </c:pt>
                <c:pt idx="403">
                  <c:v>45</c:v>
                </c:pt>
                <c:pt idx="404">
                  <c:v>23</c:v>
                </c:pt>
                <c:pt idx="405">
                  <c:v>37</c:v>
                </c:pt>
                <c:pt idx="406">
                  <c:v>49</c:v>
                </c:pt>
                <c:pt idx="407">
                  <c:v>73</c:v>
                </c:pt>
                <c:pt idx="408">
                  <c:v>38</c:v>
                </c:pt>
                <c:pt idx="409">
                  <c:v>44</c:v>
                </c:pt>
                <c:pt idx="410">
                  <c:v>41</c:v>
                </c:pt>
                <c:pt idx="411">
                  <c:v>57</c:v>
                </c:pt>
                <c:pt idx="412">
                  <c:v>24</c:v>
                </c:pt>
                <c:pt idx="413">
                  <c:v>30</c:v>
                </c:pt>
                <c:pt idx="414">
                  <c:v>16</c:v>
                </c:pt>
                <c:pt idx="415">
                  <c:v>29</c:v>
                </c:pt>
                <c:pt idx="416">
                  <c:v>37</c:v>
                </c:pt>
                <c:pt idx="417">
                  <c:v>40</c:v>
                </c:pt>
                <c:pt idx="418">
                  <c:v>26</c:v>
                </c:pt>
                <c:pt idx="419">
                  <c:v>47</c:v>
                </c:pt>
                <c:pt idx="420">
                  <c:v>43</c:v>
                </c:pt>
                <c:pt idx="421">
                  <c:v>44</c:v>
                </c:pt>
                <c:pt idx="422">
                  <c:v>32</c:v>
                </c:pt>
                <c:pt idx="423">
                  <c:v>49</c:v>
                </c:pt>
                <c:pt idx="424">
                  <c:v>46</c:v>
                </c:pt>
                <c:pt idx="425">
                  <c:v>41</c:v>
                </c:pt>
                <c:pt idx="426">
                  <c:v>41</c:v>
                </c:pt>
                <c:pt idx="427">
                  <c:v>32</c:v>
                </c:pt>
                <c:pt idx="428">
                  <c:v>32</c:v>
                </c:pt>
                <c:pt idx="429">
                  <c:v>41</c:v>
                </c:pt>
                <c:pt idx="430">
                  <c:v>27</c:v>
                </c:pt>
                <c:pt idx="431">
                  <c:v>29</c:v>
                </c:pt>
                <c:pt idx="432">
                  <c:v>29</c:v>
                </c:pt>
                <c:pt idx="433">
                  <c:v>49</c:v>
                </c:pt>
                <c:pt idx="434">
                  <c:v>49</c:v>
                </c:pt>
                <c:pt idx="435">
                  <c:v>51</c:v>
                </c:pt>
                <c:pt idx="436">
                  <c:v>47</c:v>
                </c:pt>
                <c:pt idx="437">
                  <c:v>30</c:v>
                </c:pt>
                <c:pt idx="438">
                  <c:v>40</c:v>
                </c:pt>
                <c:pt idx="439">
                  <c:v>25</c:v>
                </c:pt>
                <c:pt idx="440">
                  <c:v>28</c:v>
                </c:pt>
                <c:pt idx="441">
                  <c:v>34</c:v>
                </c:pt>
                <c:pt idx="442">
                  <c:v>42</c:v>
                </c:pt>
                <c:pt idx="443">
                  <c:v>153</c:v>
                </c:pt>
                <c:pt idx="444">
                  <c:v>41</c:v>
                </c:pt>
                <c:pt idx="445">
                  <c:v>60</c:v>
                </c:pt>
                <c:pt idx="446">
                  <c:v>31</c:v>
                </c:pt>
                <c:pt idx="447">
                  <c:v>39</c:v>
                </c:pt>
                <c:pt idx="448">
                  <c:v>127</c:v>
                </c:pt>
                <c:pt idx="449">
                  <c:v>97</c:v>
                </c:pt>
                <c:pt idx="450">
                  <c:v>108</c:v>
                </c:pt>
                <c:pt idx="451">
                  <c:v>31</c:v>
                </c:pt>
                <c:pt idx="452">
                  <c:v>62</c:v>
                </c:pt>
                <c:pt idx="453">
                  <c:v>50</c:v>
                </c:pt>
                <c:pt idx="454">
                  <c:v>47</c:v>
                </c:pt>
                <c:pt idx="455">
                  <c:v>43</c:v>
                </c:pt>
                <c:pt idx="456">
                  <c:v>38</c:v>
                </c:pt>
                <c:pt idx="457">
                  <c:v>75</c:v>
                </c:pt>
                <c:pt idx="458">
                  <c:v>63</c:v>
                </c:pt>
                <c:pt idx="459">
                  <c:v>44</c:v>
                </c:pt>
                <c:pt idx="460">
                  <c:v>44</c:v>
                </c:pt>
                <c:pt idx="461">
                  <c:v>75</c:v>
                </c:pt>
                <c:pt idx="462">
                  <c:v>50</c:v>
                </c:pt>
                <c:pt idx="463">
                  <c:v>27</c:v>
                </c:pt>
                <c:pt idx="464">
                  <c:v>23</c:v>
                </c:pt>
                <c:pt idx="465">
                  <c:v>19</c:v>
                </c:pt>
                <c:pt idx="466">
                  <c:v>29</c:v>
                </c:pt>
                <c:pt idx="467">
                  <c:v>17</c:v>
                </c:pt>
                <c:pt idx="468">
                  <c:v>42</c:v>
                </c:pt>
                <c:pt idx="469">
                  <c:v>25</c:v>
                </c:pt>
                <c:pt idx="470">
                  <c:v>18</c:v>
                </c:pt>
                <c:pt idx="471">
                  <c:v>56</c:v>
                </c:pt>
                <c:pt idx="472">
                  <c:v>59</c:v>
                </c:pt>
                <c:pt idx="473">
                  <c:v>63</c:v>
                </c:pt>
                <c:pt idx="474">
                  <c:v>31</c:v>
                </c:pt>
                <c:pt idx="475">
                  <c:v>33</c:v>
                </c:pt>
                <c:pt idx="476">
                  <c:v>27</c:v>
                </c:pt>
                <c:pt idx="477">
                  <c:v>53</c:v>
                </c:pt>
                <c:pt idx="478">
                  <c:v>65</c:v>
                </c:pt>
                <c:pt idx="479">
                  <c:v>49</c:v>
                </c:pt>
                <c:pt idx="480">
                  <c:v>49</c:v>
                </c:pt>
                <c:pt idx="481">
                  <c:v>52</c:v>
                </c:pt>
                <c:pt idx="482">
                  <c:v>44</c:v>
                </c:pt>
                <c:pt idx="483">
                  <c:v>32</c:v>
                </c:pt>
                <c:pt idx="484">
                  <c:v>27</c:v>
                </c:pt>
                <c:pt idx="485">
                  <c:v>31</c:v>
                </c:pt>
                <c:pt idx="486">
                  <c:v>32</c:v>
                </c:pt>
                <c:pt idx="487">
                  <c:v>33</c:v>
                </c:pt>
                <c:pt idx="488">
                  <c:v>39</c:v>
                </c:pt>
                <c:pt idx="489">
                  <c:v>241</c:v>
                </c:pt>
                <c:pt idx="490">
                  <c:v>35</c:v>
                </c:pt>
                <c:pt idx="491">
                  <c:v>47</c:v>
                </c:pt>
                <c:pt idx="492">
                  <c:v>34</c:v>
                </c:pt>
                <c:pt idx="493">
                  <c:v>39</c:v>
                </c:pt>
                <c:pt idx="494">
                  <c:v>35</c:v>
                </c:pt>
                <c:pt idx="495">
                  <c:v>26</c:v>
                </c:pt>
                <c:pt idx="496">
                  <c:v>39</c:v>
                </c:pt>
                <c:pt idx="497">
                  <c:v>23</c:v>
                </c:pt>
                <c:pt idx="498">
                  <c:v>43</c:v>
                </c:pt>
                <c:pt idx="499">
                  <c:v>136</c:v>
                </c:pt>
                <c:pt idx="500">
                  <c:v>46</c:v>
                </c:pt>
                <c:pt idx="501">
                  <c:v>30</c:v>
                </c:pt>
                <c:pt idx="502">
                  <c:v>32</c:v>
                </c:pt>
                <c:pt idx="503">
                  <c:v>35</c:v>
                </c:pt>
                <c:pt idx="504">
                  <c:v>28</c:v>
                </c:pt>
                <c:pt idx="505">
                  <c:v>7</c:v>
                </c:pt>
                <c:pt idx="506">
                  <c:v>6</c:v>
                </c:pt>
                <c:pt idx="507">
                  <c:v>1</c:v>
                </c:pt>
                <c:pt idx="508">
                  <c:v>23</c:v>
                </c:pt>
                <c:pt idx="509">
                  <c:v>36</c:v>
                </c:pt>
                <c:pt idx="510">
                  <c:v>28</c:v>
                </c:pt>
                <c:pt idx="511">
                  <c:v>32</c:v>
                </c:pt>
                <c:pt idx="512">
                  <c:v>44</c:v>
                </c:pt>
                <c:pt idx="513">
                  <c:v>43</c:v>
                </c:pt>
                <c:pt idx="514">
                  <c:v>36</c:v>
                </c:pt>
                <c:pt idx="515">
                  <c:v>37</c:v>
                </c:pt>
                <c:pt idx="516">
                  <c:v>41</c:v>
                </c:pt>
                <c:pt idx="517">
                  <c:v>52</c:v>
                </c:pt>
                <c:pt idx="518">
                  <c:v>56</c:v>
                </c:pt>
                <c:pt idx="519">
                  <c:v>25</c:v>
                </c:pt>
                <c:pt idx="520">
                  <c:v>39</c:v>
                </c:pt>
                <c:pt idx="521">
                  <c:v>36</c:v>
                </c:pt>
                <c:pt idx="522">
                  <c:v>38</c:v>
                </c:pt>
                <c:pt idx="523">
                  <c:v>14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25</c:v>
                </c:pt>
                <c:pt idx="528">
                  <c:v>42</c:v>
                </c:pt>
                <c:pt idx="529">
                  <c:v>34</c:v>
                </c:pt>
                <c:pt idx="530">
                  <c:v>35</c:v>
                </c:pt>
                <c:pt idx="531">
                  <c:v>44</c:v>
                </c:pt>
                <c:pt idx="532">
                  <c:v>89</c:v>
                </c:pt>
                <c:pt idx="533">
                  <c:v>48</c:v>
                </c:pt>
                <c:pt idx="534">
                  <c:v>39</c:v>
                </c:pt>
                <c:pt idx="535">
                  <c:v>56</c:v>
                </c:pt>
                <c:pt idx="536">
                  <c:v>17</c:v>
                </c:pt>
                <c:pt idx="537">
                  <c:v>29</c:v>
                </c:pt>
                <c:pt idx="538">
                  <c:v>44</c:v>
                </c:pt>
                <c:pt idx="539">
                  <c:v>41</c:v>
                </c:pt>
                <c:pt idx="540">
                  <c:v>33</c:v>
                </c:pt>
                <c:pt idx="541">
                  <c:v>20</c:v>
                </c:pt>
                <c:pt idx="542">
                  <c:v>0</c:v>
                </c:pt>
                <c:pt idx="543">
                  <c:v>24</c:v>
                </c:pt>
                <c:pt idx="544">
                  <c:v>54</c:v>
                </c:pt>
                <c:pt idx="545">
                  <c:v>38</c:v>
                </c:pt>
                <c:pt idx="546">
                  <c:v>41</c:v>
                </c:pt>
                <c:pt idx="547">
                  <c:v>35</c:v>
                </c:pt>
                <c:pt idx="548">
                  <c:v>42</c:v>
                </c:pt>
                <c:pt idx="549">
                  <c:v>37</c:v>
                </c:pt>
                <c:pt idx="550">
                  <c:v>50</c:v>
                </c:pt>
                <c:pt idx="551">
                  <c:v>41</c:v>
                </c:pt>
                <c:pt idx="552">
                  <c:v>28</c:v>
                </c:pt>
                <c:pt idx="553">
                  <c:v>46</c:v>
                </c:pt>
                <c:pt idx="554">
                  <c:v>31</c:v>
                </c:pt>
                <c:pt idx="555">
                  <c:v>55</c:v>
                </c:pt>
                <c:pt idx="556">
                  <c:v>35</c:v>
                </c:pt>
                <c:pt idx="557">
                  <c:v>27</c:v>
                </c:pt>
                <c:pt idx="558">
                  <c:v>39</c:v>
                </c:pt>
                <c:pt idx="559">
                  <c:v>42</c:v>
                </c:pt>
                <c:pt idx="560">
                  <c:v>40</c:v>
                </c:pt>
                <c:pt idx="561">
                  <c:v>33</c:v>
                </c:pt>
                <c:pt idx="562">
                  <c:v>35</c:v>
                </c:pt>
                <c:pt idx="563">
                  <c:v>41</c:v>
                </c:pt>
                <c:pt idx="564">
                  <c:v>34</c:v>
                </c:pt>
                <c:pt idx="565">
                  <c:v>33</c:v>
                </c:pt>
                <c:pt idx="566">
                  <c:v>34</c:v>
                </c:pt>
                <c:pt idx="567">
                  <c:v>91</c:v>
                </c:pt>
                <c:pt idx="568">
                  <c:v>68</c:v>
                </c:pt>
                <c:pt idx="569">
                  <c:v>0</c:v>
                </c:pt>
                <c:pt idx="570">
                  <c:v>0</c:v>
                </c:pt>
                <c:pt idx="571">
                  <c:v>53</c:v>
                </c:pt>
                <c:pt idx="572">
                  <c:v>43</c:v>
                </c:pt>
                <c:pt idx="573">
                  <c:v>45</c:v>
                </c:pt>
                <c:pt idx="574">
                  <c:v>44</c:v>
                </c:pt>
                <c:pt idx="575">
                  <c:v>35</c:v>
                </c:pt>
                <c:pt idx="576">
                  <c:v>39</c:v>
                </c:pt>
                <c:pt idx="577">
                  <c:v>25</c:v>
                </c:pt>
                <c:pt idx="578">
                  <c:v>311</c:v>
                </c:pt>
                <c:pt idx="579">
                  <c:v>71</c:v>
                </c:pt>
                <c:pt idx="580">
                  <c:v>53</c:v>
                </c:pt>
                <c:pt idx="581">
                  <c:v>59</c:v>
                </c:pt>
                <c:pt idx="582">
                  <c:v>58</c:v>
                </c:pt>
                <c:pt idx="583">
                  <c:v>51</c:v>
                </c:pt>
                <c:pt idx="584">
                  <c:v>61</c:v>
                </c:pt>
                <c:pt idx="585">
                  <c:v>107</c:v>
                </c:pt>
                <c:pt idx="586">
                  <c:v>49</c:v>
                </c:pt>
                <c:pt idx="587">
                  <c:v>51</c:v>
                </c:pt>
                <c:pt idx="588">
                  <c:v>59</c:v>
                </c:pt>
                <c:pt idx="589">
                  <c:v>54</c:v>
                </c:pt>
                <c:pt idx="590">
                  <c:v>70</c:v>
                </c:pt>
                <c:pt idx="591">
                  <c:v>44</c:v>
                </c:pt>
                <c:pt idx="592">
                  <c:v>56</c:v>
                </c:pt>
                <c:pt idx="593">
                  <c:v>53</c:v>
                </c:pt>
                <c:pt idx="594">
                  <c:v>37</c:v>
                </c:pt>
                <c:pt idx="595">
                  <c:v>35</c:v>
                </c:pt>
                <c:pt idx="596">
                  <c:v>204</c:v>
                </c:pt>
                <c:pt idx="597">
                  <c:v>102</c:v>
                </c:pt>
                <c:pt idx="598">
                  <c:v>35</c:v>
                </c:pt>
                <c:pt idx="599">
                  <c:v>43</c:v>
                </c:pt>
                <c:pt idx="600">
                  <c:v>67</c:v>
                </c:pt>
                <c:pt idx="601">
                  <c:v>66</c:v>
                </c:pt>
                <c:pt idx="602">
                  <c:v>90</c:v>
                </c:pt>
                <c:pt idx="603">
                  <c:v>58</c:v>
                </c:pt>
                <c:pt idx="604">
                  <c:v>64</c:v>
                </c:pt>
                <c:pt idx="605">
                  <c:v>72</c:v>
                </c:pt>
                <c:pt idx="606">
                  <c:v>57</c:v>
                </c:pt>
                <c:pt idx="607">
                  <c:v>222</c:v>
                </c:pt>
                <c:pt idx="608">
                  <c:v>40</c:v>
                </c:pt>
                <c:pt idx="609">
                  <c:v>47</c:v>
                </c:pt>
                <c:pt idx="610">
                  <c:v>57</c:v>
                </c:pt>
                <c:pt idx="611">
                  <c:v>38</c:v>
                </c:pt>
                <c:pt idx="612">
                  <c:v>58</c:v>
                </c:pt>
                <c:pt idx="613">
                  <c:v>54</c:v>
                </c:pt>
                <c:pt idx="614">
                  <c:v>72</c:v>
                </c:pt>
                <c:pt idx="615">
                  <c:v>51</c:v>
                </c:pt>
                <c:pt idx="616">
                  <c:v>59</c:v>
                </c:pt>
                <c:pt idx="617">
                  <c:v>53</c:v>
                </c:pt>
                <c:pt idx="618">
                  <c:v>76</c:v>
                </c:pt>
                <c:pt idx="619">
                  <c:v>42</c:v>
                </c:pt>
                <c:pt idx="620">
                  <c:v>52</c:v>
                </c:pt>
                <c:pt idx="621">
                  <c:v>40</c:v>
                </c:pt>
                <c:pt idx="622">
                  <c:v>65</c:v>
                </c:pt>
                <c:pt idx="623">
                  <c:v>65</c:v>
                </c:pt>
                <c:pt idx="624">
                  <c:v>49</c:v>
                </c:pt>
                <c:pt idx="625">
                  <c:v>60</c:v>
                </c:pt>
                <c:pt idx="626">
                  <c:v>96</c:v>
                </c:pt>
                <c:pt idx="627">
                  <c:v>68</c:v>
                </c:pt>
                <c:pt idx="628">
                  <c:v>70</c:v>
                </c:pt>
                <c:pt idx="629">
                  <c:v>43</c:v>
                </c:pt>
                <c:pt idx="630">
                  <c:v>55</c:v>
                </c:pt>
                <c:pt idx="631">
                  <c:v>176</c:v>
                </c:pt>
                <c:pt idx="632">
                  <c:v>35</c:v>
                </c:pt>
                <c:pt idx="633">
                  <c:v>34</c:v>
                </c:pt>
                <c:pt idx="634">
                  <c:v>44</c:v>
                </c:pt>
                <c:pt idx="635">
                  <c:v>126</c:v>
                </c:pt>
                <c:pt idx="636">
                  <c:v>139</c:v>
                </c:pt>
                <c:pt idx="637">
                  <c:v>38</c:v>
                </c:pt>
                <c:pt idx="638">
                  <c:v>59</c:v>
                </c:pt>
                <c:pt idx="639">
                  <c:v>74</c:v>
                </c:pt>
                <c:pt idx="640">
                  <c:v>22</c:v>
                </c:pt>
                <c:pt idx="641">
                  <c:v>0</c:v>
                </c:pt>
                <c:pt idx="642">
                  <c:v>152</c:v>
                </c:pt>
                <c:pt idx="643">
                  <c:v>87</c:v>
                </c:pt>
                <c:pt idx="644">
                  <c:v>90</c:v>
                </c:pt>
                <c:pt idx="645">
                  <c:v>64</c:v>
                </c:pt>
                <c:pt idx="646">
                  <c:v>94</c:v>
                </c:pt>
                <c:pt idx="647">
                  <c:v>65</c:v>
                </c:pt>
                <c:pt idx="648">
                  <c:v>72</c:v>
                </c:pt>
                <c:pt idx="649">
                  <c:v>84</c:v>
                </c:pt>
                <c:pt idx="650">
                  <c:v>92</c:v>
                </c:pt>
                <c:pt idx="651">
                  <c:v>75</c:v>
                </c:pt>
                <c:pt idx="652">
                  <c:v>83</c:v>
                </c:pt>
                <c:pt idx="653">
                  <c:v>99</c:v>
                </c:pt>
                <c:pt idx="654">
                  <c:v>22</c:v>
                </c:pt>
                <c:pt idx="655">
                  <c:v>96</c:v>
                </c:pt>
                <c:pt idx="656">
                  <c:v>82</c:v>
                </c:pt>
                <c:pt idx="657">
                  <c:v>94</c:v>
                </c:pt>
                <c:pt idx="658">
                  <c:v>99</c:v>
                </c:pt>
                <c:pt idx="659">
                  <c:v>140</c:v>
                </c:pt>
                <c:pt idx="660">
                  <c:v>70</c:v>
                </c:pt>
                <c:pt idx="661">
                  <c:v>73</c:v>
                </c:pt>
                <c:pt idx="662">
                  <c:v>109</c:v>
                </c:pt>
                <c:pt idx="663">
                  <c:v>61</c:v>
                </c:pt>
                <c:pt idx="664">
                  <c:v>68</c:v>
                </c:pt>
                <c:pt idx="665">
                  <c:v>63</c:v>
                </c:pt>
                <c:pt idx="666">
                  <c:v>155</c:v>
                </c:pt>
                <c:pt idx="667">
                  <c:v>47</c:v>
                </c:pt>
                <c:pt idx="668">
                  <c:v>62</c:v>
                </c:pt>
                <c:pt idx="669">
                  <c:v>60</c:v>
                </c:pt>
                <c:pt idx="670">
                  <c:v>42</c:v>
                </c:pt>
                <c:pt idx="671">
                  <c:v>58</c:v>
                </c:pt>
                <c:pt idx="672">
                  <c:v>54</c:v>
                </c:pt>
                <c:pt idx="673">
                  <c:v>138</c:v>
                </c:pt>
                <c:pt idx="674">
                  <c:v>76</c:v>
                </c:pt>
                <c:pt idx="675">
                  <c:v>73</c:v>
                </c:pt>
                <c:pt idx="676">
                  <c:v>58</c:v>
                </c:pt>
                <c:pt idx="677">
                  <c:v>78</c:v>
                </c:pt>
                <c:pt idx="678">
                  <c:v>94</c:v>
                </c:pt>
                <c:pt idx="679">
                  <c:v>59</c:v>
                </c:pt>
                <c:pt idx="680">
                  <c:v>81</c:v>
                </c:pt>
                <c:pt idx="681">
                  <c:v>41</c:v>
                </c:pt>
                <c:pt idx="682">
                  <c:v>50</c:v>
                </c:pt>
                <c:pt idx="683">
                  <c:v>83</c:v>
                </c:pt>
                <c:pt idx="684">
                  <c:v>54</c:v>
                </c:pt>
                <c:pt idx="685">
                  <c:v>59</c:v>
                </c:pt>
                <c:pt idx="686">
                  <c:v>71</c:v>
                </c:pt>
                <c:pt idx="687">
                  <c:v>73</c:v>
                </c:pt>
                <c:pt idx="688">
                  <c:v>77</c:v>
                </c:pt>
                <c:pt idx="689">
                  <c:v>68</c:v>
                </c:pt>
                <c:pt idx="690">
                  <c:v>83</c:v>
                </c:pt>
                <c:pt idx="691">
                  <c:v>36</c:v>
                </c:pt>
                <c:pt idx="692">
                  <c:v>119</c:v>
                </c:pt>
                <c:pt idx="693">
                  <c:v>72</c:v>
                </c:pt>
                <c:pt idx="694">
                  <c:v>80</c:v>
                </c:pt>
                <c:pt idx="695">
                  <c:v>118</c:v>
                </c:pt>
                <c:pt idx="696">
                  <c:v>118</c:v>
                </c:pt>
                <c:pt idx="697">
                  <c:v>74</c:v>
                </c:pt>
                <c:pt idx="698">
                  <c:v>76</c:v>
                </c:pt>
                <c:pt idx="699">
                  <c:v>114</c:v>
                </c:pt>
                <c:pt idx="700">
                  <c:v>97</c:v>
                </c:pt>
                <c:pt idx="701">
                  <c:v>117</c:v>
                </c:pt>
                <c:pt idx="702">
                  <c:v>125</c:v>
                </c:pt>
                <c:pt idx="703">
                  <c:v>287</c:v>
                </c:pt>
                <c:pt idx="704">
                  <c:v>111</c:v>
                </c:pt>
                <c:pt idx="705">
                  <c:v>101</c:v>
                </c:pt>
                <c:pt idx="706">
                  <c:v>87</c:v>
                </c:pt>
                <c:pt idx="707">
                  <c:v>70</c:v>
                </c:pt>
                <c:pt idx="708">
                  <c:v>61</c:v>
                </c:pt>
                <c:pt idx="709">
                  <c:v>70</c:v>
                </c:pt>
                <c:pt idx="710">
                  <c:v>71</c:v>
                </c:pt>
                <c:pt idx="711">
                  <c:v>104</c:v>
                </c:pt>
                <c:pt idx="712">
                  <c:v>46</c:v>
                </c:pt>
                <c:pt idx="713">
                  <c:v>34</c:v>
                </c:pt>
                <c:pt idx="714">
                  <c:v>92</c:v>
                </c:pt>
                <c:pt idx="715">
                  <c:v>37</c:v>
                </c:pt>
                <c:pt idx="716">
                  <c:v>111</c:v>
                </c:pt>
                <c:pt idx="717">
                  <c:v>60</c:v>
                </c:pt>
                <c:pt idx="718">
                  <c:v>65</c:v>
                </c:pt>
                <c:pt idx="719">
                  <c:v>59</c:v>
                </c:pt>
                <c:pt idx="720">
                  <c:v>70</c:v>
                </c:pt>
                <c:pt idx="721">
                  <c:v>93</c:v>
                </c:pt>
                <c:pt idx="722">
                  <c:v>38</c:v>
                </c:pt>
                <c:pt idx="723">
                  <c:v>41</c:v>
                </c:pt>
                <c:pt idx="724">
                  <c:v>107</c:v>
                </c:pt>
                <c:pt idx="725">
                  <c:v>100</c:v>
                </c:pt>
                <c:pt idx="726">
                  <c:v>43</c:v>
                </c:pt>
                <c:pt idx="727">
                  <c:v>96</c:v>
                </c:pt>
                <c:pt idx="728">
                  <c:v>67</c:v>
                </c:pt>
                <c:pt idx="729">
                  <c:v>92</c:v>
                </c:pt>
                <c:pt idx="730">
                  <c:v>97</c:v>
                </c:pt>
                <c:pt idx="731">
                  <c:v>78</c:v>
                </c:pt>
                <c:pt idx="732">
                  <c:v>75</c:v>
                </c:pt>
                <c:pt idx="733">
                  <c:v>96</c:v>
                </c:pt>
                <c:pt idx="734">
                  <c:v>70</c:v>
                </c:pt>
                <c:pt idx="735">
                  <c:v>81</c:v>
                </c:pt>
                <c:pt idx="736">
                  <c:v>64</c:v>
                </c:pt>
                <c:pt idx="737">
                  <c:v>102</c:v>
                </c:pt>
                <c:pt idx="738">
                  <c:v>70</c:v>
                </c:pt>
                <c:pt idx="739">
                  <c:v>98</c:v>
                </c:pt>
                <c:pt idx="740">
                  <c:v>111</c:v>
                </c:pt>
                <c:pt idx="741">
                  <c:v>56</c:v>
                </c:pt>
                <c:pt idx="742">
                  <c:v>62</c:v>
                </c:pt>
                <c:pt idx="743">
                  <c:v>66</c:v>
                </c:pt>
                <c:pt idx="744">
                  <c:v>82</c:v>
                </c:pt>
                <c:pt idx="745">
                  <c:v>67</c:v>
                </c:pt>
                <c:pt idx="746">
                  <c:v>64</c:v>
                </c:pt>
                <c:pt idx="747">
                  <c:v>89</c:v>
                </c:pt>
                <c:pt idx="751">
                  <c:v>71</c:v>
                </c:pt>
                <c:pt idx="752">
                  <c:v>56</c:v>
                </c:pt>
                <c:pt idx="753">
                  <c:v>61</c:v>
                </c:pt>
                <c:pt idx="754">
                  <c:v>64</c:v>
                </c:pt>
                <c:pt idx="755">
                  <c:v>75</c:v>
                </c:pt>
                <c:pt idx="756">
                  <c:v>80</c:v>
                </c:pt>
                <c:pt idx="757">
                  <c:v>114</c:v>
                </c:pt>
                <c:pt idx="758">
                  <c:v>45</c:v>
                </c:pt>
                <c:pt idx="760">
                  <c:v>56</c:v>
                </c:pt>
                <c:pt idx="761">
                  <c:v>72</c:v>
                </c:pt>
                <c:pt idx="762">
                  <c:v>53</c:v>
                </c:pt>
                <c:pt idx="763">
                  <c:v>111</c:v>
                </c:pt>
                <c:pt idx="764">
                  <c:v>94</c:v>
                </c:pt>
                <c:pt idx="765">
                  <c:v>35</c:v>
                </c:pt>
                <c:pt idx="768">
                  <c:v>28</c:v>
                </c:pt>
                <c:pt idx="769">
                  <c:v>48</c:v>
                </c:pt>
                <c:pt idx="770">
                  <c:v>41</c:v>
                </c:pt>
                <c:pt idx="771">
                  <c:v>46</c:v>
                </c:pt>
                <c:pt idx="772">
                  <c:v>43</c:v>
                </c:pt>
                <c:pt idx="773">
                  <c:v>42</c:v>
                </c:pt>
                <c:pt idx="774">
                  <c:v>61</c:v>
                </c:pt>
                <c:pt idx="775">
                  <c:v>46</c:v>
                </c:pt>
                <c:pt idx="776">
                  <c:v>54</c:v>
                </c:pt>
                <c:pt idx="777">
                  <c:v>40</c:v>
                </c:pt>
                <c:pt idx="778">
                  <c:v>57</c:v>
                </c:pt>
                <c:pt idx="779">
                  <c:v>60</c:v>
                </c:pt>
                <c:pt idx="780">
                  <c:v>65</c:v>
                </c:pt>
                <c:pt idx="781">
                  <c:v>50</c:v>
                </c:pt>
                <c:pt idx="782">
                  <c:v>46</c:v>
                </c:pt>
                <c:pt idx="783">
                  <c:v>50</c:v>
                </c:pt>
                <c:pt idx="784">
                  <c:v>91</c:v>
                </c:pt>
                <c:pt idx="785">
                  <c:v>52</c:v>
                </c:pt>
                <c:pt idx="786">
                  <c:v>68</c:v>
                </c:pt>
                <c:pt idx="787">
                  <c:v>283</c:v>
                </c:pt>
                <c:pt idx="788">
                  <c:v>76</c:v>
                </c:pt>
                <c:pt idx="789">
                  <c:v>58</c:v>
                </c:pt>
                <c:pt idx="790">
                  <c:v>49</c:v>
                </c:pt>
                <c:pt idx="791">
                  <c:v>59</c:v>
                </c:pt>
                <c:pt idx="792">
                  <c:v>53</c:v>
                </c:pt>
                <c:pt idx="793">
                  <c:v>54</c:v>
                </c:pt>
                <c:pt idx="794">
                  <c:v>45</c:v>
                </c:pt>
                <c:pt idx="795">
                  <c:v>58</c:v>
                </c:pt>
                <c:pt idx="796">
                  <c:v>52</c:v>
                </c:pt>
                <c:pt idx="797">
                  <c:v>62</c:v>
                </c:pt>
                <c:pt idx="798">
                  <c:v>88</c:v>
                </c:pt>
                <c:pt idx="799">
                  <c:v>132</c:v>
                </c:pt>
                <c:pt idx="800">
                  <c:v>95</c:v>
                </c:pt>
                <c:pt idx="801">
                  <c:v>62</c:v>
                </c:pt>
                <c:pt idx="802">
                  <c:v>51</c:v>
                </c:pt>
                <c:pt idx="803">
                  <c:v>31</c:v>
                </c:pt>
                <c:pt idx="804">
                  <c:v>52</c:v>
                </c:pt>
                <c:pt idx="805">
                  <c:v>52</c:v>
                </c:pt>
                <c:pt idx="806">
                  <c:v>37</c:v>
                </c:pt>
                <c:pt idx="807">
                  <c:v>63</c:v>
                </c:pt>
                <c:pt idx="808">
                  <c:v>49</c:v>
                </c:pt>
                <c:pt idx="809">
                  <c:v>75</c:v>
                </c:pt>
                <c:pt idx="810">
                  <c:v>68</c:v>
                </c:pt>
                <c:pt idx="811">
                  <c:v>45</c:v>
                </c:pt>
                <c:pt idx="812">
                  <c:v>37</c:v>
                </c:pt>
                <c:pt idx="813">
                  <c:v>223</c:v>
                </c:pt>
                <c:pt idx="814">
                  <c:v>29</c:v>
                </c:pt>
                <c:pt idx="815">
                  <c:v>32</c:v>
                </c:pt>
                <c:pt idx="816">
                  <c:v>44</c:v>
                </c:pt>
                <c:pt idx="817">
                  <c:v>51</c:v>
                </c:pt>
                <c:pt idx="818">
                  <c:v>57</c:v>
                </c:pt>
                <c:pt idx="820">
                  <c:v>53</c:v>
                </c:pt>
                <c:pt idx="821">
                  <c:v>49</c:v>
                </c:pt>
                <c:pt idx="822">
                  <c:v>31</c:v>
                </c:pt>
                <c:pt idx="823">
                  <c:v>48</c:v>
                </c:pt>
                <c:pt idx="825">
                  <c:v>144</c:v>
                </c:pt>
                <c:pt idx="826">
                  <c:v>49</c:v>
                </c:pt>
                <c:pt idx="827">
                  <c:v>47</c:v>
                </c:pt>
                <c:pt idx="828">
                  <c:v>52</c:v>
                </c:pt>
                <c:pt idx="830">
                  <c:v>45</c:v>
                </c:pt>
                <c:pt idx="831">
                  <c:v>182</c:v>
                </c:pt>
                <c:pt idx="832">
                  <c:v>48</c:v>
                </c:pt>
                <c:pt idx="833">
                  <c:v>61</c:v>
                </c:pt>
                <c:pt idx="834">
                  <c:v>44</c:v>
                </c:pt>
                <c:pt idx="835">
                  <c:v>73</c:v>
                </c:pt>
                <c:pt idx="836">
                  <c:v>69</c:v>
                </c:pt>
                <c:pt idx="837">
                  <c:v>73</c:v>
                </c:pt>
                <c:pt idx="838">
                  <c:v>62</c:v>
                </c:pt>
                <c:pt idx="839">
                  <c:v>54</c:v>
                </c:pt>
                <c:pt idx="840">
                  <c:v>79</c:v>
                </c:pt>
                <c:pt idx="841">
                  <c:v>39</c:v>
                </c:pt>
                <c:pt idx="842">
                  <c:v>55</c:v>
                </c:pt>
                <c:pt idx="843">
                  <c:v>74</c:v>
                </c:pt>
                <c:pt idx="845">
                  <c:v>46</c:v>
                </c:pt>
                <c:pt idx="846">
                  <c:v>34</c:v>
                </c:pt>
                <c:pt idx="847">
                  <c:v>54</c:v>
                </c:pt>
                <c:pt idx="848">
                  <c:v>87</c:v>
                </c:pt>
                <c:pt idx="855">
                  <c:v>65</c:v>
                </c:pt>
                <c:pt idx="856">
                  <c:v>100</c:v>
                </c:pt>
                <c:pt idx="857">
                  <c:v>95</c:v>
                </c:pt>
                <c:pt idx="858">
                  <c:v>73</c:v>
                </c:pt>
                <c:pt idx="859">
                  <c:v>67</c:v>
                </c:pt>
                <c:pt idx="860">
                  <c:v>191</c:v>
                </c:pt>
                <c:pt idx="861">
                  <c:v>52</c:v>
                </c:pt>
                <c:pt idx="862">
                  <c:v>62</c:v>
                </c:pt>
                <c:pt idx="863">
                  <c:v>22</c:v>
                </c:pt>
                <c:pt idx="865">
                  <c:v>40</c:v>
                </c:pt>
                <c:pt idx="866">
                  <c:v>77</c:v>
                </c:pt>
                <c:pt idx="867">
                  <c:v>43</c:v>
                </c:pt>
                <c:pt idx="868">
                  <c:v>45</c:v>
                </c:pt>
                <c:pt idx="870">
                  <c:v>163</c:v>
                </c:pt>
                <c:pt idx="871">
                  <c:v>39</c:v>
                </c:pt>
                <c:pt idx="872">
                  <c:v>78</c:v>
                </c:pt>
                <c:pt idx="873">
                  <c:v>45</c:v>
                </c:pt>
                <c:pt idx="875">
                  <c:v>27</c:v>
                </c:pt>
                <c:pt idx="876">
                  <c:v>25</c:v>
                </c:pt>
                <c:pt idx="877">
                  <c:v>37</c:v>
                </c:pt>
                <c:pt idx="878">
                  <c:v>43</c:v>
                </c:pt>
                <c:pt idx="879">
                  <c:v>58</c:v>
                </c:pt>
                <c:pt idx="880">
                  <c:v>43</c:v>
                </c:pt>
                <c:pt idx="881">
                  <c:v>63</c:v>
                </c:pt>
                <c:pt idx="882">
                  <c:v>50</c:v>
                </c:pt>
                <c:pt idx="883">
                  <c:v>43</c:v>
                </c:pt>
                <c:pt idx="885">
                  <c:v>68</c:v>
                </c:pt>
                <c:pt idx="886">
                  <c:v>38</c:v>
                </c:pt>
                <c:pt idx="887">
                  <c:v>38</c:v>
                </c:pt>
                <c:pt idx="888">
                  <c:v>26</c:v>
                </c:pt>
                <c:pt idx="889">
                  <c:v>131</c:v>
                </c:pt>
                <c:pt idx="890">
                  <c:v>96</c:v>
                </c:pt>
                <c:pt idx="891">
                  <c:v>119</c:v>
                </c:pt>
                <c:pt idx="892">
                  <c:v>51</c:v>
                </c:pt>
                <c:pt idx="893">
                  <c:v>35</c:v>
                </c:pt>
                <c:pt idx="894">
                  <c:v>51</c:v>
                </c:pt>
                <c:pt idx="895">
                  <c:v>55</c:v>
                </c:pt>
                <c:pt idx="896">
                  <c:v>75</c:v>
                </c:pt>
                <c:pt idx="897">
                  <c:v>71</c:v>
                </c:pt>
                <c:pt idx="898">
                  <c:v>62</c:v>
                </c:pt>
                <c:pt idx="899">
                  <c:v>75</c:v>
                </c:pt>
                <c:pt idx="900">
                  <c:v>100</c:v>
                </c:pt>
                <c:pt idx="901">
                  <c:v>80</c:v>
                </c:pt>
                <c:pt idx="902">
                  <c:v>138</c:v>
                </c:pt>
                <c:pt idx="903">
                  <c:v>114</c:v>
                </c:pt>
                <c:pt idx="904">
                  <c:v>128</c:v>
                </c:pt>
                <c:pt idx="905">
                  <c:v>62</c:v>
                </c:pt>
                <c:pt idx="906">
                  <c:v>97</c:v>
                </c:pt>
                <c:pt idx="907">
                  <c:v>38</c:v>
                </c:pt>
                <c:pt idx="908">
                  <c:v>82</c:v>
                </c:pt>
                <c:pt idx="90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4-452B-B5C1-A56806821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668488"/>
        <c:axId val="525668816"/>
      </c:lineChart>
      <c:dateAx>
        <c:axId val="525668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5668816"/>
        <c:crosses val="autoZero"/>
        <c:auto val="1"/>
        <c:lblOffset val="100"/>
        <c:baseTimeUnit val="days"/>
      </c:dateAx>
      <c:valAx>
        <c:axId val="5256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566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291985161387572"/>
          <c:y val="8.5997878699825753E-2"/>
          <c:w val="0.52136083412406442"/>
          <c:h val="0.103930518104735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Volumes fines en cumul TP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2228291234679626E-2"/>
          <c:y val="0.10658048388552899"/>
          <c:w val="0.92336976379277313"/>
          <c:h val="0.73352491934222996"/>
        </c:manualLayout>
      </c:layout>
      <c:lineChart>
        <c:grouping val="standard"/>
        <c:varyColors val="0"/>
        <c:ser>
          <c:idx val="0"/>
          <c:order val="0"/>
          <c:tx>
            <c:strRef>
              <c:f>'Fines '!$K$1</c:f>
              <c:strCache>
                <c:ptCount val="1"/>
                <c:pt idx="0">
                  <c:v>Total 
(en L)</c:v>
                </c:pt>
              </c:strCache>
            </c:strRef>
          </c:tx>
          <c:spPr>
            <a:ln w="952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'Fines '!$A$166:$A$2991</c:f>
              <c:numCache>
                <c:formatCode>m/d/yyyy</c:formatCode>
                <c:ptCount val="2826"/>
                <c:pt idx="0">
                  <c:v>43837</c:v>
                </c:pt>
                <c:pt idx="1">
                  <c:v>43838</c:v>
                </c:pt>
                <c:pt idx="2">
                  <c:v>43839</c:v>
                </c:pt>
                <c:pt idx="3">
                  <c:v>43840</c:v>
                </c:pt>
                <c:pt idx="4">
                  <c:v>43843</c:v>
                </c:pt>
                <c:pt idx="5">
                  <c:v>43844</c:v>
                </c:pt>
                <c:pt idx="6">
                  <c:v>43845</c:v>
                </c:pt>
                <c:pt idx="7">
                  <c:v>43846</c:v>
                </c:pt>
                <c:pt idx="8">
                  <c:v>43847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43864</c:v>
                </c:pt>
                <c:pt idx="19">
                  <c:v>43865</c:v>
                </c:pt>
                <c:pt idx="20">
                  <c:v>43866</c:v>
                </c:pt>
                <c:pt idx="21">
                  <c:v>43867</c:v>
                </c:pt>
                <c:pt idx="22">
                  <c:v>43868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43942</c:v>
                </c:pt>
                <c:pt idx="64">
                  <c:v>43943</c:v>
                </c:pt>
                <c:pt idx="65">
                  <c:v>43944</c:v>
                </c:pt>
                <c:pt idx="66">
                  <c:v>43945</c:v>
                </c:pt>
                <c:pt idx="67">
                  <c:v>43948</c:v>
                </c:pt>
                <c:pt idx="68">
                  <c:v>43949</c:v>
                </c:pt>
                <c:pt idx="69">
                  <c:v>43950</c:v>
                </c:pt>
                <c:pt idx="70">
                  <c:v>43951</c:v>
                </c:pt>
                <c:pt idx="71">
                  <c:v>43955</c:v>
                </c:pt>
                <c:pt idx="72">
                  <c:v>43956</c:v>
                </c:pt>
                <c:pt idx="73">
                  <c:v>43957</c:v>
                </c:pt>
                <c:pt idx="74">
                  <c:v>43958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43969</c:v>
                </c:pt>
                <c:pt idx="81">
                  <c:v>43970</c:v>
                </c:pt>
                <c:pt idx="82">
                  <c:v>43971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43991</c:v>
                </c:pt>
                <c:pt idx="92">
                  <c:v>43992</c:v>
                </c:pt>
                <c:pt idx="93">
                  <c:v>43993</c:v>
                </c:pt>
                <c:pt idx="94">
                  <c:v>43994</c:v>
                </c:pt>
                <c:pt idx="95">
                  <c:v>43998</c:v>
                </c:pt>
                <c:pt idx="96">
                  <c:v>43999</c:v>
                </c:pt>
                <c:pt idx="97">
                  <c:v>44000</c:v>
                </c:pt>
                <c:pt idx="98">
                  <c:v>44001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44012</c:v>
                </c:pt>
                <c:pt idx="104">
                  <c:v>44013</c:v>
                </c:pt>
                <c:pt idx="105">
                  <c:v>44014</c:v>
                </c:pt>
                <c:pt idx="106">
                  <c:v>44015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44027</c:v>
                </c:pt>
                <c:pt idx="112">
                  <c:v>44028</c:v>
                </c:pt>
                <c:pt idx="113">
                  <c:v>44029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44036</c:v>
                </c:pt>
                <c:pt idx="119">
                  <c:v>44039</c:v>
                </c:pt>
                <c:pt idx="120">
                  <c:v>44040</c:v>
                </c:pt>
                <c:pt idx="121">
                  <c:v>44041</c:v>
                </c:pt>
                <c:pt idx="122">
                  <c:v>44042</c:v>
                </c:pt>
                <c:pt idx="123">
                  <c:v>44043</c:v>
                </c:pt>
                <c:pt idx="124">
                  <c:v>44068</c:v>
                </c:pt>
                <c:pt idx="125">
                  <c:v>44069</c:v>
                </c:pt>
                <c:pt idx="126">
                  <c:v>44070</c:v>
                </c:pt>
                <c:pt idx="127">
                  <c:v>44074</c:v>
                </c:pt>
                <c:pt idx="128">
                  <c:v>44075</c:v>
                </c:pt>
                <c:pt idx="129">
                  <c:v>44076</c:v>
                </c:pt>
                <c:pt idx="130">
                  <c:v>44077</c:v>
                </c:pt>
                <c:pt idx="131">
                  <c:v>44078</c:v>
                </c:pt>
                <c:pt idx="132">
                  <c:v>44081</c:v>
                </c:pt>
                <c:pt idx="133">
                  <c:v>44082</c:v>
                </c:pt>
                <c:pt idx="134">
                  <c:v>44083</c:v>
                </c:pt>
                <c:pt idx="135">
                  <c:v>44084</c:v>
                </c:pt>
                <c:pt idx="136">
                  <c:v>44085</c:v>
                </c:pt>
                <c:pt idx="137">
                  <c:v>44088</c:v>
                </c:pt>
                <c:pt idx="138">
                  <c:v>44089</c:v>
                </c:pt>
                <c:pt idx="139">
                  <c:v>44090</c:v>
                </c:pt>
                <c:pt idx="140">
                  <c:v>44091</c:v>
                </c:pt>
                <c:pt idx="141">
                  <c:v>44092</c:v>
                </c:pt>
                <c:pt idx="142">
                  <c:v>44096</c:v>
                </c:pt>
                <c:pt idx="143">
                  <c:v>44097</c:v>
                </c:pt>
                <c:pt idx="144">
                  <c:v>44098</c:v>
                </c:pt>
                <c:pt idx="145">
                  <c:v>44099</c:v>
                </c:pt>
                <c:pt idx="146">
                  <c:v>44103</c:v>
                </c:pt>
                <c:pt idx="147">
                  <c:v>44104</c:v>
                </c:pt>
                <c:pt idx="148">
                  <c:v>44105</c:v>
                </c:pt>
                <c:pt idx="149">
                  <c:v>44106</c:v>
                </c:pt>
                <c:pt idx="150">
                  <c:v>44109</c:v>
                </c:pt>
                <c:pt idx="151">
                  <c:v>44110</c:v>
                </c:pt>
                <c:pt idx="152">
                  <c:v>44111</c:v>
                </c:pt>
                <c:pt idx="153">
                  <c:v>44112</c:v>
                </c:pt>
                <c:pt idx="154">
                  <c:v>44113</c:v>
                </c:pt>
                <c:pt idx="155">
                  <c:v>44116</c:v>
                </c:pt>
                <c:pt idx="156">
                  <c:v>44117</c:v>
                </c:pt>
                <c:pt idx="157">
                  <c:v>44118</c:v>
                </c:pt>
                <c:pt idx="158">
                  <c:v>44119</c:v>
                </c:pt>
                <c:pt idx="159">
                  <c:v>44120</c:v>
                </c:pt>
                <c:pt idx="160">
                  <c:v>44123</c:v>
                </c:pt>
                <c:pt idx="161">
                  <c:v>44124</c:v>
                </c:pt>
                <c:pt idx="162">
                  <c:v>44125</c:v>
                </c:pt>
                <c:pt idx="163">
                  <c:v>44126</c:v>
                </c:pt>
                <c:pt idx="164">
                  <c:v>44127</c:v>
                </c:pt>
                <c:pt idx="165">
                  <c:v>44130</c:v>
                </c:pt>
                <c:pt idx="166">
                  <c:v>44131</c:v>
                </c:pt>
                <c:pt idx="167">
                  <c:v>44132</c:v>
                </c:pt>
                <c:pt idx="168">
                  <c:v>44133</c:v>
                </c:pt>
                <c:pt idx="169">
                  <c:v>44134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44144</c:v>
                </c:pt>
                <c:pt idx="176">
                  <c:v>44145</c:v>
                </c:pt>
                <c:pt idx="177">
                  <c:v>44147</c:v>
                </c:pt>
                <c:pt idx="178">
                  <c:v>44148</c:v>
                </c:pt>
                <c:pt idx="179">
                  <c:v>44151</c:v>
                </c:pt>
                <c:pt idx="180">
                  <c:v>44152</c:v>
                </c:pt>
                <c:pt idx="181">
                  <c:v>44153</c:v>
                </c:pt>
                <c:pt idx="182">
                  <c:v>44154</c:v>
                </c:pt>
                <c:pt idx="183">
                  <c:v>44155</c:v>
                </c:pt>
                <c:pt idx="184">
                  <c:v>44158</c:v>
                </c:pt>
                <c:pt idx="185">
                  <c:v>44159</c:v>
                </c:pt>
                <c:pt idx="186">
                  <c:v>44160</c:v>
                </c:pt>
                <c:pt idx="187">
                  <c:v>44161</c:v>
                </c:pt>
                <c:pt idx="188">
                  <c:v>44162</c:v>
                </c:pt>
                <c:pt idx="189">
                  <c:v>44165</c:v>
                </c:pt>
                <c:pt idx="190">
                  <c:v>44166</c:v>
                </c:pt>
                <c:pt idx="191">
                  <c:v>44167</c:v>
                </c:pt>
                <c:pt idx="192">
                  <c:v>44168</c:v>
                </c:pt>
                <c:pt idx="193">
                  <c:v>44169</c:v>
                </c:pt>
                <c:pt idx="194">
                  <c:v>44172</c:v>
                </c:pt>
                <c:pt idx="195">
                  <c:v>44173</c:v>
                </c:pt>
                <c:pt idx="196">
                  <c:v>44174</c:v>
                </c:pt>
                <c:pt idx="197">
                  <c:v>44175</c:v>
                </c:pt>
                <c:pt idx="198">
                  <c:v>44176</c:v>
                </c:pt>
                <c:pt idx="199">
                  <c:v>44179</c:v>
                </c:pt>
                <c:pt idx="200">
                  <c:v>44180</c:v>
                </c:pt>
                <c:pt idx="201">
                  <c:v>44181</c:v>
                </c:pt>
                <c:pt idx="202">
                  <c:v>44182</c:v>
                </c:pt>
                <c:pt idx="203">
                  <c:v>44183</c:v>
                </c:pt>
                <c:pt idx="204">
                  <c:v>44186</c:v>
                </c:pt>
                <c:pt idx="205">
                  <c:v>44187</c:v>
                </c:pt>
                <c:pt idx="206">
                  <c:v>44200</c:v>
                </c:pt>
                <c:pt idx="207">
                  <c:v>44201</c:v>
                </c:pt>
                <c:pt idx="208">
                  <c:v>44202</c:v>
                </c:pt>
                <c:pt idx="209">
                  <c:v>44203</c:v>
                </c:pt>
                <c:pt idx="210">
                  <c:v>44204</c:v>
                </c:pt>
                <c:pt idx="211">
                  <c:v>44207</c:v>
                </c:pt>
                <c:pt idx="212">
                  <c:v>44208</c:v>
                </c:pt>
                <c:pt idx="213">
                  <c:v>44209</c:v>
                </c:pt>
                <c:pt idx="214">
                  <c:v>44210</c:v>
                </c:pt>
                <c:pt idx="215">
                  <c:v>44211</c:v>
                </c:pt>
                <c:pt idx="216">
                  <c:v>44214</c:v>
                </c:pt>
                <c:pt idx="217">
                  <c:v>44215</c:v>
                </c:pt>
                <c:pt idx="218">
                  <c:v>44216</c:v>
                </c:pt>
                <c:pt idx="219">
                  <c:v>44217</c:v>
                </c:pt>
                <c:pt idx="220">
                  <c:v>44218</c:v>
                </c:pt>
                <c:pt idx="221">
                  <c:v>44221</c:v>
                </c:pt>
                <c:pt idx="222">
                  <c:v>44222</c:v>
                </c:pt>
                <c:pt idx="223">
                  <c:v>44223</c:v>
                </c:pt>
                <c:pt idx="224">
                  <c:v>44224</c:v>
                </c:pt>
                <c:pt idx="225">
                  <c:v>44225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44235</c:v>
                </c:pt>
                <c:pt idx="232">
                  <c:v>44236</c:v>
                </c:pt>
                <c:pt idx="233">
                  <c:v>44237</c:v>
                </c:pt>
                <c:pt idx="234">
                  <c:v>44238</c:v>
                </c:pt>
                <c:pt idx="235">
                  <c:v>44239</c:v>
                </c:pt>
                <c:pt idx="236">
                  <c:v>44242</c:v>
                </c:pt>
                <c:pt idx="237">
                  <c:v>44243</c:v>
                </c:pt>
                <c:pt idx="238">
                  <c:v>44244</c:v>
                </c:pt>
                <c:pt idx="239">
                  <c:v>44245</c:v>
                </c:pt>
                <c:pt idx="240">
                  <c:v>44246</c:v>
                </c:pt>
                <c:pt idx="241">
                  <c:v>44249</c:v>
                </c:pt>
                <c:pt idx="242">
                  <c:v>44250</c:v>
                </c:pt>
                <c:pt idx="243">
                  <c:v>44251</c:v>
                </c:pt>
                <c:pt idx="244">
                  <c:v>44252</c:v>
                </c:pt>
                <c:pt idx="245">
                  <c:v>44253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44263</c:v>
                </c:pt>
                <c:pt idx="252">
                  <c:v>44264</c:v>
                </c:pt>
                <c:pt idx="253">
                  <c:v>44265</c:v>
                </c:pt>
                <c:pt idx="254">
                  <c:v>44266</c:v>
                </c:pt>
                <c:pt idx="255">
                  <c:v>44267</c:v>
                </c:pt>
                <c:pt idx="256">
                  <c:v>44270</c:v>
                </c:pt>
                <c:pt idx="257">
                  <c:v>44271</c:v>
                </c:pt>
                <c:pt idx="258">
                  <c:v>44272</c:v>
                </c:pt>
                <c:pt idx="259">
                  <c:v>44273</c:v>
                </c:pt>
                <c:pt idx="260">
                  <c:v>44274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44284</c:v>
                </c:pt>
                <c:pt idx="267">
                  <c:v>44285</c:v>
                </c:pt>
                <c:pt idx="268">
                  <c:v>44286</c:v>
                </c:pt>
                <c:pt idx="269">
                  <c:v>44287</c:v>
                </c:pt>
                <c:pt idx="270">
                  <c:v>44292</c:v>
                </c:pt>
                <c:pt idx="271">
                  <c:v>44293</c:v>
                </c:pt>
                <c:pt idx="272">
                  <c:v>44294</c:v>
                </c:pt>
                <c:pt idx="273">
                  <c:v>44295</c:v>
                </c:pt>
                <c:pt idx="274">
                  <c:v>44298</c:v>
                </c:pt>
                <c:pt idx="275">
                  <c:v>44299</c:v>
                </c:pt>
                <c:pt idx="276">
                  <c:v>44300</c:v>
                </c:pt>
                <c:pt idx="277">
                  <c:v>44301</c:v>
                </c:pt>
                <c:pt idx="278">
                  <c:v>44302</c:v>
                </c:pt>
                <c:pt idx="279">
                  <c:v>44305</c:v>
                </c:pt>
                <c:pt idx="280">
                  <c:v>44306</c:v>
                </c:pt>
                <c:pt idx="281">
                  <c:v>44307</c:v>
                </c:pt>
                <c:pt idx="282">
                  <c:v>44308</c:v>
                </c:pt>
                <c:pt idx="283">
                  <c:v>44309</c:v>
                </c:pt>
                <c:pt idx="284">
                  <c:v>44310</c:v>
                </c:pt>
                <c:pt idx="285">
                  <c:v>44312</c:v>
                </c:pt>
                <c:pt idx="286">
                  <c:v>44313</c:v>
                </c:pt>
                <c:pt idx="287">
                  <c:v>44314</c:v>
                </c:pt>
                <c:pt idx="288">
                  <c:v>44315</c:v>
                </c:pt>
                <c:pt idx="289">
                  <c:v>44316</c:v>
                </c:pt>
                <c:pt idx="290">
                  <c:v>44319</c:v>
                </c:pt>
                <c:pt idx="291">
                  <c:v>44320</c:v>
                </c:pt>
                <c:pt idx="292">
                  <c:v>44321</c:v>
                </c:pt>
                <c:pt idx="293">
                  <c:v>44322</c:v>
                </c:pt>
                <c:pt idx="294">
                  <c:v>44323</c:v>
                </c:pt>
                <c:pt idx="295">
                  <c:v>44326</c:v>
                </c:pt>
                <c:pt idx="296">
                  <c:v>44327</c:v>
                </c:pt>
                <c:pt idx="297">
                  <c:v>44328</c:v>
                </c:pt>
                <c:pt idx="298">
                  <c:v>44333</c:v>
                </c:pt>
                <c:pt idx="299">
                  <c:v>44334</c:v>
                </c:pt>
                <c:pt idx="300">
                  <c:v>44335</c:v>
                </c:pt>
                <c:pt idx="301">
                  <c:v>44336</c:v>
                </c:pt>
                <c:pt idx="302">
                  <c:v>44337</c:v>
                </c:pt>
                <c:pt idx="303">
                  <c:v>44340</c:v>
                </c:pt>
                <c:pt idx="304">
                  <c:v>44341</c:v>
                </c:pt>
                <c:pt idx="305">
                  <c:v>44342</c:v>
                </c:pt>
                <c:pt idx="306">
                  <c:v>44343</c:v>
                </c:pt>
                <c:pt idx="307">
                  <c:v>44344</c:v>
                </c:pt>
                <c:pt idx="308">
                  <c:v>44347</c:v>
                </c:pt>
                <c:pt idx="309">
                  <c:v>44348</c:v>
                </c:pt>
                <c:pt idx="310">
                  <c:v>44349</c:v>
                </c:pt>
                <c:pt idx="311">
                  <c:v>44350</c:v>
                </c:pt>
                <c:pt idx="312">
                  <c:v>44351</c:v>
                </c:pt>
                <c:pt idx="313">
                  <c:v>44354</c:v>
                </c:pt>
                <c:pt idx="314">
                  <c:v>44355</c:v>
                </c:pt>
                <c:pt idx="315">
                  <c:v>44356</c:v>
                </c:pt>
                <c:pt idx="316">
                  <c:v>44357</c:v>
                </c:pt>
                <c:pt idx="317">
                  <c:v>44358</c:v>
                </c:pt>
                <c:pt idx="318">
                  <c:v>44361</c:v>
                </c:pt>
                <c:pt idx="319">
                  <c:v>44362</c:v>
                </c:pt>
                <c:pt idx="320">
                  <c:v>44363</c:v>
                </c:pt>
                <c:pt idx="321">
                  <c:v>44364</c:v>
                </c:pt>
                <c:pt idx="322">
                  <c:v>44365</c:v>
                </c:pt>
                <c:pt idx="323">
                  <c:v>44368</c:v>
                </c:pt>
                <c:pt idx="324">
                  <c:v>44369</c:v>
                </c:pt>
                <c:pt idx="325">
                  <c:v>44370</c:v>
                </c:pt>
                <c:pt idx="326">
                  <c:v>44371</c:v>
                </c:pt>
                <c:pt idx="327">
                  <c:v>44372</c:v>
                </c:pt>
                <c:pt idx="328">
                  <c:v>44375</c:v>
                </c:pt>
                <c:pt idx="329">
                  <c:v>44376</c:v>
                </c:pt>
                <c:pt idx="330">
                  <c:v>44377</c:v>
                </c:pt>
                <c:pt idx="331">
                  <c:v>44378</c:v>
                </c:pt>
                <c:pt idx="332">
                  <c:v>44379</c:v>
                </c:pt>
                <c:pt idx="333">
                  <c:v>44382</c:v>
                </c:pt>
                <c:pt idx="334">
                  <c:v>44383</c:v>
                </c:pt>
                <c:pt idx="335">
                  <c:v>44384</c:v>
                </c:pt>
                <c:pt idx="336">
                  <c:v>44385</c:v>
                </c:pt>
                <c:pt idx="337">
                  <c:v>44386</c:v>
                </c:pt>
                <c:pt idx="338">
                  <c:v>44387</c:v>
                </c:pt>
                <c:pt idx="339">
                  <c:v>44389</c:v>
                </c:pt>
                <c:pt idx="340">
                  <c:v>44390</c:v>
                </c:pt>
                <c:pt idx="341">
                  <c:v>44392</c:v>
                </c:pt>
                <c:pt idx="342">
                  <c:v>44393</c:v>
                </c:pt>
                <c:pt idx="343">
                  <c:v>44396</c:v>
                </c:pt>
                <c:pt idx="344">
                  <c:v>44397</c:v>
                </c:pt>
                <c:pt idx="345">
                  <c:v>44398</c:v>
                </c:pt>
                <c:pt idx="346">
                  <c:v>44399</c:v>
                </c:pt>
                <c:pt idx="347">
                  <c:v>44400</c:v>
                </c:pt>
                <c:pt idx="348">
                  <c:v>44403</c:v>
                </c:pt>
                <c:pt idx="349">
                  <c:v>44404</c:v>
                </c:pt>
                <c:pt idx="350">
                  <c:v>44405</c:v>
                </c:pt>
                <c:pt idx="351">
                  <c:v>44406</c:v>
                </c:pt>
                <c:pt idx="352">
                  <c:v>44407</c:v>
                </c:pt>
                <c:pt idx="353">
                  <c:v>44410</c:v>
                </c:pt>
                <c:pt idx="354">
                  <c:v>44411</c:v>
                </c:pt>
                <c:pt idx="355">
                  <c:v>44438</c:v>
                </c:pt>
                <c:pt idx="356">
                  <c:v>44439</c:v>
                </c:pt>
                <c:pt idx="357">
                  <c:v>44440</c:v>
                </c:pt>
                <c:pt idx="358">
                  <c:v>44441</c:v>
                </c:pt>
                <c:pt idx="359">
                  <c:v>44442</c:v>
                </c:pt>
                <c:pt idx="360">
                  <c:v>44445</c:v>
                </c:pt>
                <c:pt idx="361">
                  <c:v>44446</c:v>
                </c:pt>
                <c:pt idx="362">
                  <c:v>44447</c:v>
                </c:pt>
                <c:pt idx="363">
                  <c:v>44448</c:v>
                </c:pt>
                <c:pt idx="364">
                  <c:v>44449</c:v>
                </c:pt>
                <c:pt idx="365">
                  <c:v>44452</c:v>
                </c:pt>
                <c:pt idx="366">
                  <c:v>44453</c:v>
                </c:pt>
                <c:pt idx="367">
                  <c:v>44454</c:v>
                </c:pt>
                <c:pt idx="368">
                  <c:v>44455</c:v>
                </c:pt>
                <c:pt idx="369">
                  <c:v>44456</c:v>
                </c:pt>
                <c:pt idx="370">
                  <c:v>44459</c:v>
                </c:pt>
                <c:pt idx="371">
                  <c:v>44460</c:v>
                </c:pt>
                <c:pt idx="372">
                  <c:v>44461</c:v>
                </c:pt>
                <c:pt idx="373">
                  <c:v>44462</c:v>
                </c:pt>
                <c:pt idx="374">
                  <c:v>44463</c:v>
                </c:pt>
                <c:pt idx="375">
                  <c:v>44466</c:v>
                </c:pt>
                <c:pt idx="376">
                  <c:v>44467</c:v>
                </c:pt>
                <c:pt idx="377">
                  <c:v>44468</c:v>
                </c:pt>
                <c:pt idx="378">
                  <c:v>44469</c:v>
                </c:pt>
                <c:pt idx="379">
                  <c:v>44470</c:v>
                </c:pt>
                <c:pt idx="380">
                  <c:v>44473</c:v>
                </c:pt>
                <c:pt idx="381">
                  <c:v>44474</c:v>
                </c:pt>
                <c:pt idx="382">
                  <c:v>44475</c:v>
                </c:pt>
                <c:pt idx="383">
                  <c:v>44476</c:v>
                </c:pt>
                <c:pt idx="384">
                  <c:v>44477</c:v>
                </c:pt>
                <c:pt idx="385">
                  <c:v>44480</c:v>
                </c:pt>
                <c:pt idx="386">
                  <c:v>44481</c:v>
                </c:pt>
                <c:pt idx="387">
                  <c:v>44482</c:v>
                </c:pt>
                <c:pt idx="388">
                  <c:v>44483</c:v>
                </c:pt>
                <c:pt idx="389">
                  <c:v>44484</c:v>
                </c:pt>
                <c:pt idx="390">
                  <c:v>44487</c:v>
                </c:pt>
                <c:pt idx="391">
                  <c:v>44488</c:v>
                </c:pt>
                <c:pt idx="392">
                  <c:v>44489</c:v>
                </c:pt>
                <c:pt idx="393">
                  <c:v>44490</c:v>
                </c:pt>
                <c:pt idx="394">
                  <c:v>44491</c:v>
                </c:pt>
                <c:pt idx="395">
                  <c:v>44494</c:v>
                </c:pt>
                <c:pt idx="396">
                  <c:v>44495</c:v>
                </c:pt>
                <c:pt idx="397">
                  <c:v>44496</c:v>
                </c:pt>
                <c:pt idx="398">
                  <c:v>44497</c:v>
                </c:pt>
                <c:pt idx="399">
                  <c:v>44498</c:v>
                </c:pt>
                <c:pt idx="400">
                  <c:v>44502</c:v>
                </c:pt>
                <c:pt idx="401">
                  <c:v>44503</c:v>
                </c:pt>
                <c:pt idx="402">
                  <c:v>44504</c:v>
                </c:pt>
                <c:pt idx="403">
                  <c:v>44505</c:v>
                </c:pt>
                <c:pt idx="404">
                  <c:v>44508</c:v>
                </c:pt>
                <c:pt idx="405">
                  <c:v>44509</c:v>
                </c:pt>
                <c:pt idx="406">
                  <c:v>44510</c:v>
                </c:pt>
                <c:pt idx="407">
                  <c:v>44515</c:v>
                </c:pt>
                <c:pt idx="408">
                  <c:v>44516</c:v>
                </c:pt>
                <c:pt idx="409">
                  <c:v>44517</c:v>
                </c:pt>
                <c:pt idx="410">
                  <c:v>44518</c:v>
                </c:pt>
                <c:pt idx="411">
                  <c:v>44519</c:v>
                </c:pt>
                <c:pt idx="412">
                  <c:v>44522</c:v>
                </c:pt>
                <c:pt idx="413">
                  <c:v>44523</c:v>
                </c:pt>
                <c:pt idx="414">
                  <c:v>44525</c:v>
                </c:pt>
                <c:pt idx="415">
                  <c:v>44526</c:v>
                </c:pt>
                <c:pt idx="416">
                  <c:v>44529</c:v>
                </c:pt>
                <c:pt idx="417">
                  <c:v>44530</c:v>
                </c:pt>
                <c:pt idx="418">
                  <c:v>44531</c:v>
                </c:pt>
                <c:pt idx="419">
                  <c:v>44532</c:v>
                </c:pt>
                <c:pt idx="420">
                  <c:v>44533</c:v>
                </c:pt>
                <c:pt idx="421">
                  <c:v>44536</c:v>
                </c:pt>
                <c:pt idx="422">
                  <c:v>44537</c:v>
                </c:pt>
                <c:pt idx="423">
                  <c:v>44538</c:v>
                </c:pt>
                <c:pt idx="424">
                  <c:v>44539</c:v>
                </c:pt>
                <c:pt idx="425">
                  <c:v>44540</c:v>
                </c:pt>
                <c:pt idx="426">
                  <c:v>44543</c:v>
                </c:pt>
                <c:pt idx="427">
                  <c:v>44544</c:v>
                </c:pt>
                <c:pt idx="428">
                  <c:v>44545</c:v>
                </c:pt>
                <c:pt idx="429">
                  <c:v>44546</c:v>
                </c:pt>
                <c:pt idx="430">
                  <c:v>44547</c:v>
                </c:pt>
                <c:pt idx="431">
                  <c:v>44550</c:v>
                </c:pt>
                <c:pt idx="432">
                  <c:v>44551</c:v>
                </c:pt>
                <c:pt idx="433">
                  <c:v>44552</c:v>
                </c:pt>
                <c:pt idx="434">
                  <c:v>44564</c:v>
                </c:pt>
                <c:pt idx="435">
                  <c:v>44565</c:v>
                </c:pt>
                <c:pt idx="436">
                  <c:v>44566</c:v>
                </c:pt>
                <c:pt idx="437">
                  <c:v>44567</c:v>
                </c:pt>
                <c:pt idx="438">
                  <c:v>44568</c:v>
                </c:pt>
                <c:pt idx="439">
                  <c:v>44571</c:v>
                </c:pt>
                <c:pt idx="440">
                  <c:v>44572</c:v>
                </c:pt>
                <c:pt idx="441">
                  <c:v>44573</c:v>
                </c:pt>
                <c:pt idx="442">
                  <c:v>44574</c:v>
                </c:pt>
                <c:pt idx="443">
                  <c:v>44575</c:v>
                </c:pt>
                <c:pt idx="444">
                  <c:v>44578</c:v>
                </c:pt>
                <c:pt idx="445">
                  <c:v>44579</c:v>
                </c:pt>
                <c:pt idx="446">
                  <c:v>44580</c:v>
                </c:pt>
                <c:pt idx="447">
                  <c:v>44581</c:v>
                </c:pt>
                <c:pt idx="448">
                  <c:v>44582</c:v>
                </c:pt>
                <c:pt idx="449">
                  <c:v>44585</c:v>
                </c:pt>
                <c:pt idx="450">
                  <c:v>44586</c:v>
                </c:pt>
                <c:pt idx="451">
                  <c:v>44587</c:v>
                </c:pt>
                <c:pt idx="452">
                  <c:v>44588</c:v>
                </c:pt>
                <c:pt idx="453">
                  <c:v>44589</c:v>
                </c:pt>
                <c:pt idx="454">
                  <c:v>44592</c:v>
                </c:pt>
                <c:pt idx="455">
                  <c:v>44593</c:v>
                </c:pt>
                <c:pt idx="456">
                  <c:v>44594</c:v>
                </c:pt>
                <c:pt idx="457">
                  <c:v>44595</c:v>
                </c:pt>
                <c:pt idx="458">
                  <c:v>44596</c:v>
                </c:pt>
                <c:pt idx="459">
                  <c:v>44599</c:v>
                </c:pt>
                <c:pt idx="460">
                  <c:v>44600</c:v>
                </c:pt>
                <c:pt idx="461">
                  <c:v>44601</c:v>
                </c:pt>
                <c:pt idx="462">
                  <c:v>44602</c:v>
                </c:pt>
                <c:pt idx="463">
                  <c:v>44603</c:v>
                </c:pt>
                <c:pt idx="464">
                  <c:v>44606</c:v>
                </c:pt>
                <c:pt idx="465">
                  <c:v>44607</c:v>
                </c:pt>
                <c:pt idx="466">
                  <c:v>44608</c:v>
                </c:pt>
                <c:pt idx="467">
                  <c:v>44609</c:v>
                </c:pt>
                <c:pt idx="468">
                  <c:v>44610</c:v>
                </c:pt>
                <c:pt idx="469">
                  <c:v>44613</c:v>
                </c:pt>
                <c:pt idx="470">
                  <c:v>44614</c:v>
                </c:pt>
                <c:pt idx="471">
                  <c:v>44615</c:v>
                </c:pt>
                <c:pt idx="472">
                  <c:v>44616</c:v>
                </c:pt>
                <c:pt idx="473">
                  <c:v>44617</c:v>
                </c:pt>
                <c:pt idx="474">
                  <c:v>44620</c:v>
                </c:pt>
                <c:pt idx="475">
                  <c:v>44621</c:v>
                </c:pt>
                <c:pt idx="476">
                  <c:v>44622</c:v>
                </c:pt>
                <c:pt idx="477">
                  <c:v>44623</c:v>
                </c:pt>
                <c:pt idx="478">
                  <c:v>44624</c:v>
                </c:pt>
                <c:pt idx="479">
                  <c:v>44627</c:v>
                </c:pt>
                <c:pt idx="480">
                  <c:v>44628</c:v>
                </c:pt>
                <c:pt idx="481">
                  <c:v>44629</c:v>
                </c:pt>
                <c:pt idx="482">
                  <c:v>44630</c:v>
                </c:pt>
                <c:pt idx="483">
                  <c:v>44631</c:v>
                </c:pt>
                <c:pt idx="484">
                  <c:v>44634</c:v>
                </c:pt>
                <c:pt idx="485">
                  <c:v>44635</c:v>
                </c:pt>
                <c:pt idx="486">
                  <c:v>44636</c:v>
                </c:pt>
                <c:pt idx="487">
                  <c:v>44637</c:v>
                </c:pt>
                <c:pt idx="488">
                  <c:v>44638</c:v>
                </c:pt>
                <c:pt idx="489">
                  <c:v>44641</c:v>
                </c:pt>
                <c:pt idx="490">
                  <c:v>44642</c:v>
                </c:pt>
                <c:pt idx="491">
                  <c:v>44643</c:v>
                </c:pt>
                <c:pt idx="492">
                  <c:v>44644</c:v>
                </c:pt>
                <c:pt idx="493">
                  <c:v>44645</c:v>
                </c:pt>
                <c:pt idx="494">
                  <c:v>44648</c:v>
                </c:pt>
                <c:pt idx="495">
                  <c:v>44649</c:v>
                </c:pt>
                <c:pt idx="496">
                  <c:v>44650</c:v>
                </c:pt>
                <c:pt idx="497">
                  <c:v>44651</c:v>
                </c:pt>
                <c:pt idx="498">
                  <c:v>44652</c:v>
                </c:pt>
                <c:pt idx="499">
                  <c:v>44655</c:v>
                </c:pt>
                <c:pt idx="500">
                  <c:v>44656</c:v>
                </c:pt>
                <c:pt idx="501">
                  <c:v>44657</c:v>
                </c:pt>
                <c:pt idx="502">
                  <c:v>44658</c:v>
                </c:pt>
                <c:pt idx="503">
                  <c:v>44659</c:v>
                </c:pt>
                <c:pt idx="504">
                  <c:v>44662</c:v>
                </c:pt>
                <c:pt idx="505">
                  <c:v>44663</c:v>
                </c:pt>
                <c:pt idx="506">
                  <c:v>44664</c:v>
                </c:pt>
                <c:pt idx="507">
                  <c:v>44665</c:v>
                </c:pt>
                <c:pt idx="508">
                  <c:v>44666</c:v>
                </c:pt>
                <c:pt idx="509">
                  <c:v>44670</c:v>
                </c:pt>
                <c:pt idx="510">
                  <c:v>44671</c:v>
                </c:pt>
                <c:pt idx="511">
                  <c:v>44672</c:v>
                </c:pt>
                <c:pt idx="512">
                  <c:v>44673</c:v>
                </c:pt>
                <c:pt idx="513">
                  <c:v>44676</c:v>
                </c:pt>
                <c:pt idx="514">
                  <c:v>44677</c:v>
                </c:pt>
                <c:pt idx="515">
                  <c:v>44678</c:v>
                </c:pt>
                <c:pt idx="516">
                  <c:v>44679</c:v>
                </c:pt>
                <c:pt idx="517">
                  <c:v>44680</c:v>
                </c:pt>
                <c:pt idx="518">
                  <c:v>44683</c:v>
                </c:pt>
                <c:pt idx="519">
                  <c:v>44684</c:v>
                </c:pt>
                <c:pt idx="520">
                  <c:v>44685</c:v>
                </c:pt>
                <c:pt idx="521">
                  <c:v>44686</c:v>
                </c:pt>
                <c:pt idx="522">
                  <c:v>44687</c:v>
                </c:pt>
                <c:pt idx="523">
                  <c:v>44690</c:v>
                </c:pt>
                <c:pt idx="524">
                  <c:v>44691</c:v>
                </c:pt>
                <c:pt idx="525">
                  <c:v>44692</c:v>
                </c:pt>
                <c:pt idx="526">
                  <c:v>44693</c:v>
                </c:pt>
                <c:pt idx="527">
                  <c:v>44694</c:v>
                </c:pt>
                <c:pt idx="528">
                  <c:v>44697</c:v>
                </c:pt>
                <c:pt idx="529">
                  <c:v>44698</c:v>
                </c:pt>
                <c:pt idx="530">
                  <c:v>44699</c:v>
                </c:pt>
                <c:pt idx="531">
                  <c:v>44700</c:v>
                </c:pt>
                <c:pt idx="532">
                  <c:v>44701</c:v>
                </c:pt>
                <c:pt idx="533">
                  <c:v>44704</c:v>
                </c:pt>
                <c:pt idx="534">
                  <c:v>44705</c:v>
                </c:pt>
                <c:pt idx="535">
                  <c:v>44706</c:v>
                </c:pt>
                <c:pt idx="536">
                  <c:v>44711</c:v>
                </c:pt>
                <c:pt idx="537">
                  <c:v>44712</c:v>
                </c:pt>
                <c:pt idx="538">
                  <c:v>44713</c:v>
                </c:pt>
                <c:pt idx="539">
                  <c:v>44714</c:v>
                </c:pt>
                <c:pt idx="540">
                  <c:v>44715</c:v>
                </c:pt>
                <c:pt idx="541">
                  <c:v>44719</c:v>
                </c:pt>
                <c:pt idx="542">
                  <c:v>44720</c:v>
                </c:pt>
                <c:pt idx="543">
                  <c:v>44721</c:v>
                </c:pt>
                <c:pt idx="544">
                  <c:v>44722</c:v>
                </c:pt>
                <c:pt idx="545">
                  <c:v>44725</c:v>
                </c:pt>
                <c:pt idx="546">
                  <c:v>44726</c:v>
                </c:pt>
                <c:pt idx="547">
                  <c:v>44727</c:v>
                </c:pt>
                <c:pt idx="548">
                  <c:v>44728</c:v>
                </c:pt>
                <c:pt idx="549">
                  <c:v>44729</c:v>
                </c:pt>
                <c:pt idx="550">
                  <c:v>44732</c:v>
                </c:pt>
                <c:pt idx="551">
                  <c:v>44733</c:v>
                </c:pt>
                <c:pt idx="552">
                  <c:v>44734</c:v>
                </c:pt>
                <c:pt idx="553">
                  <c:v>44735</c:v>
                </c:pt>
                <c:pt idx="554">
                  <c:v>44736</c:v>
                </c:pt>
                <c:pt idx="555">
                  <c:v>44739</c:v>
                </c:pt>
                <c:pt idx="556">
                  <c:v>44740</c:v>
                </c:pt>
                <c:pt idx="557">
                  <c:v>44741</c:v>
                </c:pt>
                <c:pt idx="558">
                  <c:v>44742</c:v>
                </c:pt>
                <c:pt idx="559">
                  <c:v>44743</c:v>
                </c:pt>
                <c:pt idx="560">
                  <c:v>44746</c:v>
                </c:pt>
                <c:pt idx="561">
                  <c:v>44747</c:v>
                </c:pt>
                <c:pt idx="562">
                  <c:v>44748</c:v>
                </c:pt>
                <c:pt idx="563">
                  <c:v>44749</c:v>
                </c:pt>
                <c:pt idx="564">
                  <c:v>44750</c:v>
                </c:pt>
                <c:pt idx="565">
                  <c:v>44753</c:v>
                </c:pt>
                <c:pt idx="566">
                  <c:v>44754</c:v>
                </c:pt>
                <c:pt idx="567">
                  <c:v>44755</c:v>
                </c:pt>
                <c:pt idx="568">
                  <c:v>44760</c:v>
                </c:pt>
                <c:pt idx="569">
                  <c:v>44761</c:v>
                </c:pt>
                <c:pt idx="570">
                  <c:v>44762</c:v>
                </c:pt>
                <c:pt idx="571">
                  <c:v>44763</c:v>
                </c:pt>
                <c:pt idx="572">
                  <c:v>44764</c:v>
                </c:pt>
                <c:pt idx="573">
                  <c:v>44767</c:v>
                </c:pt>
                <c:pt idx="574">
                  <c:v>44768</c:v>
                </c:pt>
                <c:pt idx="575">
                  <c:v>44769</c:v>
                </c:pt>
                <c:pt idx="576">
                  <c:v>44770</c:v>
                </c:pt>
                <c:pt idx="577">
                  <c:v>44771</c:v>
                </c:pt>
                <c:pt idx="578">
                  <c:v>44802</c:v>
                </c:pt>
                <c:pt idx="579">
                  <c:v>44803</c:v>
                </c:pt>
                <c:pt idx="580">
                  <c:v>44804</c:v>
                </c:pt>
                <c:pt idx="581">
                  <c:v>44805</c:v>
                </c:pt>
                <c:pt idx="582">
                  <c:v>44806</c:v>
                </c:pt>
                <c:pt idx="583">
                  <c:v>44809</c:v>
                </c:pt>
                <c:pt idx="584">
                  <c:v>44810</c:v>
                </c:pt>
                <c:pt idx="585">
                  <c:v>44811</c:v>
                </c:pt>
                <c:pt idx="586">
                  <c:v>44812</c:v>
                </c:pt>
                <c:pt idx="587">
                  <c:v>44813</c:v>
                </c:pt>
                <c:pt idx="588">
                  <c:v>44816</c:v>
                </c:pt>
                <c:pt idx="589">
                  <c:v>44817</c:v>
                </c:pt>
                <c:pt idx="590">
                  <c:v>44818</c:v>
                </c:pt>
                <c:pt idx="591">
                  <c:v>44819</c:v>
                </c:pt>
                <c:pt idx="592">
                  <c:v>44820</c:v>
                </c:pt>
                <c:pt idx="593">
                  <c:v>44823</c:v>
                </c:pt>
                <c:pt idx="594">
                  <c:v>44824</c:v>
                </c:pt>
                <c:pt idx="595">
                  <c:v>44825</c:v>
                </c:pt>
                <c:pt idx="596">
                  <c:v>44826</c:v>
                </c:pt>
                <c:pt idx="597">
                  <c:v>44827</c:v>
                </c:pt>
                <c:pt idx="598">
                  <c:v>44830</c:v>
                </c:pt>
                <c:pt idx="599">
                  <c:v>44831</c:v>
                </c:pt>
                <c:pt idx="600">
                  <c:v>44832</c:v>
                </c:pt>
                <c:pt idx="601">
                  <c:v>44833</c:v>
                </c:pt>
                <c:pt idx="602">
                  <c:v>44834</c:v>
                </c:pt>
                <c:pt idx="603">
                  <c:v>44837</c:v>
                </c:pt>
                <c:pt idx="604">
                  <c:v>44838</c:v>
                </c:pt>
                <c:pt idx="605">
                  <c:v>44839</c:v>
                </c:pt>
                <c:pt idx="606">
                  <c:v>44840</c:v>
                </c:pt>
                <c:pt idx="607">
                  <c:v>44841</c:v>
                </c:pt>
                <c:pt idx="608">
                  <c:v>44844</c:v>
                </c:pt>
                <c:pt idx="609">
                  <c:v>44845</c:v>
                </c:pt>
                <c:pt idx="610">
                  <c:v>44846</c:v>
                </c:pt>
                <c:pt idx="611">
                  <c:v>44847</c:v>
                </c:pt>
                <c:pt idx="612">
                  <c:v>44848</c:v>
                </c:pt>
                <c:pt idx="613">
                  <c:v>44851</c:v>
                </c:pt>
                <c:pt idx="614">
                  <c:v>44852</c:v>
                </c:pt>
                <c:pt idx="615">
                  <c:v>44853</c:v>
                </c:pt>
                <c:pt idx="616">
                  <c:v>44854</c:v>
                </c:pt>
                <c:pt idx="617">
                  <c:v>44855</c:v>
                </c:pt>
                <c:pt idx="618">
                  <c:v>44858</c:v>
                </c:pt>
                <c:pt idx="619">
                  <c:v>44859</c:v>
                </c:pt>
                <c:pt idx="620">
                  <c:v>44860</c:v>
                </c:pt>
                <c:pt idx="621">
                  <c:v>44861</c:v>
                </c:pt>
                <c:pt idx="622">
                  <c:v>44862</c:v>
                </c:pt>
                <c:pt idx="623">
                  <c:v>44867</c:v>
                </c:pt>
                <c:pt idx="624">
                  <c:v>44868</c:v>
                </c:pt>
                <c:pt idx="625">
                  <c:v>44869</c:v>
                </c:pt>
                <c:pt idx="626">
                  <c:v>44872</c:v>
                </c:pt>
                <c:pt idx="627">
                  <c:v>44873</c:v>
                </c:pt>
                <c:pt idx="628">
                  <c:v>44874</c:v>
                </c:pt>
                <c:pt idx="629">
                  <c:v>44875</c:v>
                </c:pt>
                <c:pt idx="630">
                  <c:v>44879</c:v>
                </c:pt>
                <c:pt idx="631">
                  <c:v>44880</c:v>
                </c:pt>
                <c:pt idx="632">
                  <c:v>44881</c:v>
                </c:pt>
                <c:pt idx="633">
                  <c:v>44882</c:v>
                </c:pt>
                <c:pt idx="634">
                  <c:v>44883</c:v>
                </c:pt>
                <c:pt idx="635">
                  <c:v>44886</c:v>
                </c:pt>
                <c:pt idx="636">
                  <c:v>44887</c:v>
                </c:pt>
                <c:pt idx="637">
                  <c:v>44888</c:v>
                </c:pt>
                <c:pt idx="638">
                  <c:v>44889</c:v>
                </c:pt>
                <c:pt idx="639">
                  <c:v>44890</c:v>
                </c:pt>
                <c:pt idx="640">
                  <c:v>44893</c:v>
                </c:pt>
                <c:pt idx="641">
                  <c:v>44894</c:v>
                </c:pt>
                <c:pt idx="642">
                  <c:v>44895</c:v>
                </c:pt>
                <c:pt idx="643">
                  <c:v>44896</c:v>
                </c:pt>
                <c:pt idx="644">
                  <c:v>44897</c:v>
                </c:pt>
                <c:pt idx="645">
                  <c:v>44900</c:v>
                </c:pt>
                <c:pt idx="646">
                  <c:v>44901</c:v>
                </c:pt>
                <c:pt idx="647">
                  <c:v>44902</c:v>
                </c:pt>
                <c:pt idx="648">
                  <c:v>44903</c:v>
                </c:pt>
                <c:pt idx="649">
                  <c:v>44904</c:v>
                </c:pt>
                <c:pt idx="650">
                  <c:v>44907</c:v>
                </c:pt>
                <c:pt idx="651">
                  <c:v>44908</c:v>
                </c:pt>
                <c:pt idx="652">
                  <c:v>44909</c:v>
                </c:pt>
                <c:pt idx="653">
                  <c:v>44910</c:v>
                </c:pt>
                <c:pt idx="654">
                  <c:v>44914</c:v>
                </c:pt>
                <c:pt idx="655">
                  <c:v>44915</c:v>
                </c:pt>
                <c:pt idx="656">
                  <c:v>44916</c:v>
                </c:pt>
                <c:pt idx="657">
                  <c:v>44917</c:v>
                </c:pt>
                <c:pt idx="658">
                  <c:v>44929</c:v>
                </c:pt>
                <c:pt idx="659">
                  <c:v>44930</c:v>
                </c:pt>
                <c:pt idx="660">
                  <c:v>44931</c:v>
                </c:pt>
                <c:pt idx="661">
                  <c:v>44932</c:v>
                </c:pt>
                <c:pt idx="662">
                  <c:v>44935</c:v>
                </c:pt>
                <c:pt idx="663">
                  <c:v>44936</c:v>
                </c:pt>
                <c:pt idx="664">
                  <c:v>44937</c:v>
                </c:pt>
                <c:pt idx="665">
                  <c:v>44938</c:v>
                </c:pt>
                <c:pt idx="666">
                  <c:v>44939</c:v>
                </c:pt>
                <c:pt idx="667">
                  <c:v>44942</c:v>
                </c:pt>
                <c:pt idx="668">
                  <c:v>44943</c:v>
                </c:pt>
                <c:pt idx="669">
                  <c:v>44944</c:v>
                </c:pt>
                <c:pt idx="670">
                  <c:v>44945</c:v>
                </c:pt>
                <c:pt idx="671">
                  <c:v>44946</c:v>
                </c:pt>
                <c:pt idx="672">
                  <c:v>44949</c:v>
                </c:pt>
                <c:pt idx="673">
                  <c:v>44950</c:v>
                </c:pt>
                <c:pt idx="674">
                  <c:v>44951</c:v>
                </c:pt>
                <c:pt idx="675">
                  <c:v>44952</c:v>
                </c:pt>
                <c:pt idx="676">
                  <c:v>44953</c:v>
                </c:pt>
                <c:pt idx="677">
                  <c:v>44956</c:v>
                </c:pt>
                <c:pt idx="678">
                  <c:v>44957</c:v>
                </c:pt>
                <c:pt idx="679">
                  <c:v>44958</c:v>
                </c:pt>
                <c:pt idx="680">
                  <c:v>44959</c:v>
                </c:pt>
                <c:pt idx="681">
                  <c:v>44960</c:v>
                </c:pt>
                <c:pt idx="682">
                  <c:v>44963</c:v>
                </c:pt>
                <c:pt idx="683">
                  <c:v>44964</c:v>
                </c:pt>
                <c:pt idx="684">
                  <c:v>44965</c:v>
                </c:pt>
                <c:pt idx="685">
                  <c:v>44966</c:v>
                </c:pt>
                <c:pt idx="686">
                  <c:v>44967</c:v>
                </c:pt>
                <c:pt idx="687">
                  <c:v>44970</c:v>
                </c:pt>
                <c:pt idx="688">
                  <c:v>44971</c:v>
                </c:pt>
                <c:pt idx="689">
                  <c:v>44972</c:v>
                </c:pt>
                <c:pt idx="690">
                  <c:v>44973</c:v>
                </c:pt>
                <c:pt idx="691">
                  <c:v>44974</c:v>
                </c:pt>
                <c:pt idx="692">
                  <c:v>44977</c:v>
                </c:pt>
                <c:pt idx="693">
                  <c:v>44978</c:v>
                </c:pt>
                <c:pt idx="694">
                  <c:v>44979</c:v>
                </c:pt>
                <c:pt idx="695">
                  <c:v>44980</c:v>
                </c:pt>
                <c:pt idx="696">
                  <c:v>44981</c:v>
                </c:pt>
                <c:pt idx="697">
                  <c:v>44984</c:v>
                </c:pt>
                <c:pt idx="698">
                  <c:v>44985</c:v>
                </c:pt>
                <c:pt idx="699">
                  <c:v>44986</c:v>
                </c:pt>
                <c:pt idx="700">
                  <c:v>44987</c:v>
                </c:pt>
                <c:pt idx="701">
                  <c:v>44988</c:v>
                </c:pt>
                <c:pt idx="702">
                  <c:v>44991</c:v>
                </c:pt>
                <c:pt idx="703">
                  <c:v>44992</c:v>
                </c:pt>
                <c:pt idx="704">
                  <c:v>44993</c:v>
                </c:pt>
                <c:pt idx="705">
                  <c:v>44994</c:v>
                </c:pt>
                <c:pt idx="706">
                  <c:v>44995</c:v>
                </c:pt>
                <c:pt idx="707">
                  <c:v>44998</c:v>
                </c:pt>
                <c:pt idx="708">
                  <c:v>44999</c:v>
                </c:pt>
                <c:pt idx="709">
                  <c:v>45000</c:v>
                </c:pt>
                <c:pt idx="710">
                  <c:v>45001</c:v>
                </c:pt>
                <c:pt idx="711">
                  <c:v>45002</c:v>
                </c:pt>
                <c:pt idx="712">
                  <c:v>45005</c:v>
                </c:pt>
                <c:pt idx="713">
                  <c:v>45006</c:v>
                </c:pt>
                <c:pt idx="714">
                  <c:v>45007</c:v>
                </c:pt>
                <c:pt idx="715">
                  <c:v>45008</c:v>
                </c:pt>
                <c:pt idx="716">
                  <c:v>45009</c:v>
                </c:pt>
                <c:pt idx="717">
                  <c:v>45012</c:v>
                </c:pt>
                <c:pt idx="718">
                  <c:v>45013</c:v>
                </c:pt>
                <c:pt idx="719">
                  <c:v>45014</c:v>
                </c:pt>
                <c:pt idx="720">
                  <c:v>45015</c:v>
                </c:pt>
                <c:pt idx="721">
                  <c:v>45016</c:v>
                </c:pt>
                <c:pt idx="722">
                  <c:v>45019</c:v>
                </c:pt>
                <c:pt idx="723">
                  <c:v>45020</c:v>
                </c:pt>
                <c:pt idx="724">
                  <c:v>45021</c:v>
                </c:pt>
                <c:pt idx="725">
                  <c:v>45022</c:v>
                </c:pt>
                <c:pt idx="726">
                  <c:v>45023</c:v>
                </c:pt>
                <c:pt idx="727">
                  <c:v>45027</c:v>
                </c:pt>
                <c:pt idx="728">
                  <c:v>45028</c:v>
                </c:pt>
                <c:pt idx="729">
                  <c:v>45029</c:v>
                </c:pt>
                <c:pt idx="730">
                  <c:v>45030</c:v>
                </c:pt>
                <c:pt idx="731">
                  <c:v>45033</c:v>
                </c:pt>
                <c:pt idx="732">
                  <c:v>45034</c:v>
                </c:pt>
                <c:pt idx="733">
                  <c:v>45035</c:v>
                </c:pt>
                <c:pt idx="734">
                  <c:v>45036</c:v>
                </c:pt>
                <c:pt idx="735">
                  <c:v>45037</c:v>
                </c:pt>
                <c:pt idx="736">
                  <c:v>45040</c:v>
                </c:pt>
                <c:pt idx="737">
                  <c:v>45041</c:v>
                </c:pt>
                <c:pt idx="738">
                  <c:v>45042</c:v>
                </c:pt>
                <c:pt idx="739">
                  <c:v>45043</c:v>
                </c:pt>
                <c:pt idx="740">
                  <c:v>45048</c:v>
                </c:pt>
                <c:pt idx="741">
                  <c:v>45049</c:v>
                </c:pt>
                <c:pt idx="742">
                  <c:v>45050</c:v>
                </c:pt>
                <c:pt idx="743">
                  <c:v>45051</c:v>
                </c:pt>
                <c:pt idx="744">
                  <c:v>45055</c:v>
                </c:pt>
                <c:pt idx="745">
                  <c:v>45056</c:v>
                </c:pt>
                <c:pt idx="746">
                  <c:v>45057</c:v>
                </c:pt>
                <c:pt idx="747">
                  <c:v>45058</c:v>
                </c:pt>
                <c:pt idx="748">
                  <c:v>45061</c:v>
                </c:pt>
                <c:pt idx="749">
                  <c:v>45062</c:v>
                </c:pt>
                <c:pt idx="750">
                  <c:v>45063</c:v>
                </c:pt>
                <c:pt idx="751">
                  <c:v>45068</c:v>
                </c:pt>
                <c:pt idx="752">
                  <c:v>45069</c:v>
                </c:pt>
                <c:pt idx="753">
                  <c:v>45070</c:v>
                </c:pt>
                <c:pt idx="754">
                  <c:v>45071</c:v>
                </c:pt>
                <c:pt idx="755">
                  <c:v>45072</c:v>
                </c:pt>
                <c:pt idx="756">
                  <c:v>45076</c:v>
                </c:pt>
                <c:pt idx="757">
                  <c:v>45077</c:v>
                </c:pt>
                <c:pt idx="758">
                  <c:v>45078</c:v>
                </c:pt>
                <c:pt idx="759">
                  <c:v>45079</c:v>
                </c:pt>
                <c:pt idx="760">
                  <c:v>45082</c:v>
                </c:pt>
                <c:pt idx="761">
                  <c:v>45083</c:v>
                </c:pt>
                <c:pt idx="762">
                  <c:v>45084</c:v>
                </c:pt>
                <c:pt idx="763">
                  <c:v>45085</c:v>
                </c:pt>
                <c:pt idx="764">
                  <c:v>45086</c:v>
                </c:pt>
                <c:pt idx="765">
                  <c:v>45087</c:v>
                </c:pt>
                <c:pt idx="766">
                  <c:v>45089</c:v>
                </c:pt>
                <c:pt idx="767">
                  <c:v>45090</c:v>
                </c:pt>
                <c:pt idx="768">
                  <c:v>45091</c:v>
                </c:pt>
                <c:pt idx="769">
                  <c:v>45092</c:v>
                </c:pt>
                <c:pt idx="770">
                  <c:v>45093</c:v>
                </c:pt>
                <c:pt idx="771">
                  <c:v>45096</c:v>
                </c:pt>
                <c:pt idx="772">
                  <c:v>45097</c:v>
                </c:pt>
                <c:pt idx="773">
                  <c:v>45098</c:v>
                </c:pt>
                <c:pt idx="774">
                  <c:v>45099</c:v>
                </c:pt>
                <c:pt idx="775">
                  <c:v>45100</c:v>
                </c:pt>
                <c:pt idx="776">
                  <c:v>45103</c:v>
                </c:pt>
                <c:pt idx="777">
                  <c:v>45104</c:v>
                </c:pt>
                <c:pt idx="778">
                  <c:v>45105</c:v>
                </c:pt>
                <c:pt idx="779">
                  <c:v>45106</c:v>
                </c:pt>
                <c:pt idx="780">
                  <c:v>45107</c:v>
                </c:pt>
                <c:pt idx="781">
                  <c:v>45110</c:v>
                </c:pt>
                <c:pt idx="782">
                  <c:v>45111</c:v>
                </c:pt>
                <c:pt idx="783">
                  <c:v>45112</c:v>
                </c:pt>
                <c:pt idx="784">
                  <c:v>45113</c:v>
                </c:pt>
                <c:pt idx="785">
                  <c:v>45114</c:v>
                </c:pt>
                <c:pt idx="786">
                  <c:v>45117</c:v>
                </c:pt>
                <c:pt idx="787">
                  <c:v>45118</c:v>
                </c:pt>
                <c:pt idx="788">
                  <c:v>45119</c:v>
                </c:pt>
                <c:pt idx="789">
                  <c:v>45120</c:v>
                </c:pt>
                <c:pt idx="790">
                  <c:v>45124</c:v>
                </c:pt>
                <c:pt idx="791">
                  <c:v>45125</c:v>
                </c:pt>
                <c:pt idx="792">
                  <c:v>45126</c:v>
                </c:pt>
                <c:pt idx="793">
                  <c:v>45127</c:v>
                </c:pt>
                <c:pt idx="794">
                  <c:v>45128</c:v>
                </c:pt>
                <c:pt idx="795">
                  <c:v>45131</c:v>
                </c:pt>
                <c:pt idx="796">
                  <c:v>45132</c:v>
                </c:pt>
                <c:pt idx="797">
                  <c:v>45133</c:v>
                </c:pt>
                <c:pt idx="798">
                  <c:v>45134</c:v>
                </c:pt>
                <c:pt idx="799">
                  <c:v>45135</c:v>
                </c:pt>
                <c:pt idx="800">
                  <c:v>45159</c:v>
                </c:pt>
                <c:pt idx="801">
                  <c:v>45160</c:v>
                </c:pt>
                <c:pt idx="802">
                  <c:v>45161</c:v>
                </c:pt>
                <c:pt idx="803">
                  <c:v>45162</c:v>
                </c:pt>
                <c:pt idx="804">
                  <c:v>45163</c:v>
                </c:pt>
                <c:pt idx="805">
                  <c:v>45166</c:v>
                </c:pt>
                <c:pt idx="806">
                  <c:v>45167</c:v>
                </c:pt>
                <c:pt idx="807">
                  <c:v>45168</c:v>
                </c:pt>
                <c:pt idx="808">
                  <c:v>45169</c:v>
                </c:pt>
                <c:pt idx="809">
                  <c:v>45170</c:v>
                </c:pt>
                <c:pt idx="810">
                  <c:v>45173</c:v>
                </c:pt>
                <c:pt idx="811">
                  <c:v>45174</c:v>
                </c:pt>
                <c:pt idx="812">
                  <c:v>45175</c:v>
                </c:pt>
                <c:pt idx="813">
                  <c:v>45176</c:v>
                </c:pt>
                <c:pt idx="814">
                  <c:v>45177</c:v>
                </c:pt>
                <c:pt idx="815">
                  <c:v>45180</c:v>
                </c:pt>
                <c:pt idx="816">
                  <c:v>45181</c:v>
                </c:pt>
                <c:pt idx="817">
                  <c:v>45182</c:v>
                </c:pt>
                <c:pt idx="818">
                  <c:v>45183</c:v>
                </c:pt>
                <c:pt idx="819">
                  <c:v>45184</c:v>
                </c:pt>
                <c:pt idx="820">
                  <c:v>45187</c:v>
                </c:pt>
                <c:pt idx="821">
                  <c:v>45188</c:v>
                </c:pt>
                <c:pt idx="822">
                  <c:v>45189</c:v>
                </c:pt>
                <c:pt idx="823">
                  <c:v>45190</c:v>
                </c:pt>
                <c:pt idx="824">
                  <c:v>45191</c:v>
                </c:pt>
                <c:pt idx="825">
                  <c:v>45194</c:v>
                </c:pt>
                <c:pt idx="826">
                  <c:v>45195</c:v>
                </c:pt>
                <c:pt idx="827">
                  <c:v>45196</c:v>
                </c:pt>
                <c:pt idx="828">
                  <c:v>45197</c:v>
                </c:pt>
                <c:pt idx="829">
                  <c:v>45198</c:v>
                </c:pt>
                <c:pt idx="830">
                  <c:v>45201</c:v>
                </c:pt>
                <c:pt idx="831">
                  <c:v>45202</c:v>
                </c:pt>
                <c:pt idx="832">
                  <c:v>45203</c:v>
                </c:pt>
                <c:pt idx="833">
                  <c:v>45204</c:v>
                </c:pt>
                <c:pt idx="834">
                  <c:v>45205</c:v>
                </c:pt>
                <c:pt idx="835">
                  <c:v>45208</c:v>
                </c:pt>
                <c:pt idx="836">
                  <c:v>45209</c:v>
                </c:pt>
                <c:pt idx="837">
                  <c:v>45210</c:v>
                </c:pt>
                <c:pt idx="838">
                  <c:v>45211</c:v>
                </c:pt>
                <c:pt idx="839">
                  <c:v>45212</c:v>
                </c:pt>
                <c:pt idx="840">
                  <c:v>45215</c:v>
                </c:pt>
                <c:pt idx="841">
                  <c:v>45216</c:v>
                </c:pt>
                <c:pt idx="842">
                  <c:v>45217</c:v>
                </c:pt>
                <c:pt idx="843">
                  <c:v>45218</c:v>
                </c:pt>
                <c:pt idx="844">
                  <c:v>45219</c:v>
                </c:pt>
                <c:pt idx="845">
                  <c:v>45222</c:v>
                </c:pt>
                <c:pt idx="846">
                  <c:v>45223</c:v>
                </c:pt>
                <c:pt idx="847">
                  <c:v>45224</c:v>
                </c:pt>
                <c:pt idx="848">
                  <c:v>45225</c:v>
                </c:pt>
                <c:pt idx="849">
                  <c:v>45226</c:v>
                </c:pt>
                <c:pt idx="850">
                  <c:v>45229</c:v>
                </c:pt>
                <c:pt idx="851">
                  <c:v>45230</c:v>
                </c:pt>
                <c:pt idx="852">
                  <c:v>45231</c:v>
                </c:pt>
                <c:pt idx="853">
                  <c:v>45232</c:v>
                </c:pt>
                <c:pt idx="854">
                  <c:v>45233</c:v>
                </c:pt>
                <c:pt idx="855">
                  <c:v>45236</c:v>
                </c:pt>
                <c:pt idx="856">
                  <c:v>45237</c:v>
                </c:pt>
                <c:pt idx="857">
                  <c:v>45238</c:v>
                </c:pt>
                <c:pt idx="858">
                  <c:v>45239</c:v>
                </c:pt>
                <c:pt idx="859">
                  <c:v>45240</c:v>
                </c:pt>
                <c:pt idx="860">
                  <c:v>45243</c:v>
                </c:pt>
                <c:pt idx="861">
                  <c:v>45244</c:v>
                </c:pt>
                <c:pt idx="862">
                  <c:v>45245</c:v>
                </c:pt>
                <c:pt idx="863">
                  <c:v>45246</c:v>
                </c:pt>
                <c:pt idx="864">
                  <c:v>45247</c:v>
                </c:pt>
                <c:pt idx="865">
                  <c:v>45250</c:v>
                </c:pt>
                <c:pt idx="866">
                  <c:v>45251</c:v>
                </c:pt>
                <c:pt idx="867">
                  <c:v>45252</c:v>
                </c:pt>
                <c:pt idx="868">
                  <c:v>45253</c:v>
                </c:pt>
                <c:pt idx="869">
                  <c:v>45254</c:v>
                </c:pt>
                <c:pt idx="870">
                  <c:v>45257</c:v>
                </c:pt>
                <c:pt idx="871">
                  <c:v>45258</c:v>
                </c:pt>
                <c:pt idx="872">
                  <c:v>45259</c:v>
                </c:pt>
                <c:pt idx="873">
                  <c:v>45260</c:v>
                </c:pt>
                <c:pt idx="874">
                  <c:v>45261</c:v>
                </c:pt>
                <c:pt idx="875">
                  <c:v>45264</c:v>
                </c:pt>
                <c:pt idx="876">
                  <c:v>45265</c:v>
                </c:pt>
                <c:pt idx="877">
                  <c:v>45266</c:v>
                </c:pt>
                <c:pt idx="878">
                  <c:v>45267</c:v>
                </c:pt>
                <c:pt idx="879">
                  <c:v>45268</c:v>
                </c:pt>
                <c:pt idx="880">
                  <c:v>45271</c:v>
                </c:pt>
                <c:pt idx="881">
                  <c:v>45272</c:v>
                </c:pt>
                <c:pt idx="882">
                  <c:v>45273</c:v>
                </c:pt>
                <c:pt idx="883">
                  <c:v>45274</c:v>
                </c:pt>
                <c:pt idx="884">
                  <c:v>45275</c:v>
                </c:pt>
                <c:pt idx="885">
                  <c:v>45278</c:v>
                </c:pt>
                <c:pt idx="886">
                  <c:v>45279</c:v>
                </c:pt>
                <c:pt idx="887">
                  <c:v>45280</c:v>
                </c:pt>
                <c:pt idx="888">
                  <c:v>45294</c:v>
                </c:pt>
                <c:pt idx="889">
                  <c:v>45295</c:v>
                </c:pt>
                <c:pt idx="890">
                  <c:v>45296</c:v>
                </c:pt>
                <c:pt idx="891">
                  <c:v>45299</c:v>
                </c:pt>
                <c:pt idx="892">
                  <c:v>45300</c:v>
                </c:pt>
                <c:pt idx="893">
                  <c:v>45301</c:v>
                </c:pt>
                <c:pt idx="894">
                  <c:v>45302</c:v>
                </c:pt>
                <c:pt idx="895">
                  <c:v>45303</c:v>
                </c:pt>
                <c:pt idx="896">
                  <c:v>45306</c:v>
                </c:pt>
                <c:pt idx="897">
                  <c:v>45307</c:v>
                </c:pt>
                <c:pt idx="898">
                  <c:v>45308</c:v>
                </c:pt>
                <c:pt idx="899">
                  <c:v>45309</c:v>
                </c:pt>
                <c:pt idx="900">
                  <c:v>45310</c:v>
                </c:pt>
                <c:pt idx="901">
                  <c:v>45313</c:v>
                </c:pt>
                <c:pt idx="902">
                  <c:v>45314</c:v>
                </c:pt>
                <c:pt idx="903">
                  <c:v>45315</c:v>
                </c:pt>
                <c:pt idx="904">
                  <c:v>45316</c:v>
                </c:pt>
                <c:pt idx="905">
                  <c:v>45317</c:v>
                </c:pt>
                <c:pt idx="906">
                  <c:v>45320</c:v>
                </c:pt>
                <c:pt idx="907">
                  <c:v>45321</c:v>
                </c:pt>
                <c:pt idx="908">
                  <c:v>45322</c:v>
                </c:pt>
                <c:pt idx="909">
                  <c:v>45323</c:v>
                </c:pt>
                <c:pt idx="910">
                  <c:v>45324</c:v>
                </c:pt>
                <c:pt idx="911">
                  <c:v>45327</c:v>
                </c:pt>
                <c:pt idx="912">
                  <c:v>45328</c:v>
                </c:pt>
                <c:pt idx="913">
                  <c:v>45329</c:v>
                </c:pt>
                <c:pt idx="914">
                  <c:v>45330</c:v>
                </c:pt>
                <c:pt idx="915">
                  <c:v>45331</c:v>
                </c:pt>
                <c:pt idx="916">
                  <c:v>45334</c:v>
                </c:pt>
                <c:pt idx="917">
                  <c:v>45335</c:v>
                </c:pt>
                <c:pt idx="918">
                  <c:v>45336</c:v>
                </c:pt>
                <c:pt idx="919">
                  <c:v>45337</c:v>
                </c:pt>
                <c:pt idx="920">
                  <c:v>45338</c:v>
                </c:pt>
                <c:pt idx="921">
                  <c:v>45341</c:v>
                </c:pt>
                <c:pt idx="922">
                  <c:v>45342</c:v>
                </c:pt>
                <c:pt idx="923">
                  <c:v>45343</c:v>
                </c:pt>
                <c:pt idx="924">
                  <c:v>45344</c:v>
                </c:pt>
                <c:pt idx="925">
                  <c:v>45345</c:v>
                </c:pt>
                <c:pt idx="926">
                  <c:v>45348</c:v>
                </c:pt>
                <c:pt idx="927">
                  <c:v>45349</c:v>
                </c:pt>
                <c:pt idx="928">
                  <c:v>45350</c:v>
                </c:pt>
                <c:pt idx="929">
                  <c:v>45351</c:v>
                </c:pt>
                <c:pt idx="930">
                  <c:v>45352</c:v>
                </c:pt>
                <c:pt idx="931">
                  <c:v>45355</c:v>
                </c:pt>
                <c:pt idx="932">
                  <c:v>45356</c:v>
                </c:pt>
                <c:pt idx="933">
                  <c:v>45357</c:v>
                </c:pt>
                <c:pt idx="934">
                  <c:v>45358</c:v>
                </c:pt>
                <c:pt idx="935">
                  <c:v>45359</c:v>
                </c:pt>
                <c:pt idx="936">
                  <c:v>45362</c:v>
                </c:pt>
                <c:pt idx="937">
                  <c:v>45363</c:v>
                </c:pt>
                <c:pt idx="938">
                  <c:v>45364</c:v>
                </c:pt>
                <c:pt idx="939">
                  <c:v>45365</c:v>
                </c:pt>
                <c:pt idx="940">
                  <c:v>45366</c:v>
                </c:pt>
                <c:pt idx="941">
                  <c:v>45369</c:v>
                </c:pt>
                <c:pt idx="942">
                  <c:v>45370</c:v>
                </c:pt>
                <c:pt idx="943">
                  <c:v>45371</c:v>
                </c:pt>
                <c:pt idx="944">
                  <c:v>45372</c:v>
                </c:pt>
                <c:pt idx="945">
                  <c:v>45373</c:v>
                </c:pt>
                <c:pt idx="946">
                  <c:v>45376</c:v>
                </c:pt>
                <c:pt idx="947">
                  <c:v>45377</c:v>
                </c:pt>
                <c:pt idx="948">
                  <c:v>45378</c:v>
                </c:pt>
                <c:pt idx="949">
                  <c:v>45379</c:v>
                </c:pt>
                <c:pt idx="950">
                  <c:v>45380</c:v>
                </c:pt>
                <c:pt idx="951">
                  <c:v>45383</c:v>
                </c:pt>
                <c:pt idx="952">
                  <c:v>45384</c:v>
                </c:pt>
                <c:pt idx="953">
                  <c:v>45385</c:v>
                </c:pt>
                <c:pt idx="954">
                  <c:v>45386</c:v>
                </c:pt>
                <c:pt idx="955">
                  <c:v>45387</c:v>
                </c:pt>
                <c:pt idx="956">
                  <c:v>45390</c:v>
                </c:pt>
                <c:pt idx="957">
                  <c:v>45391</c:v>
                </c:pt>
                <c:pt idx="958">
                  <c:v>45392</c:v>
                </c:pt>
                <c:pt idx="959">
                  <c:v>45393</c:v>
                </c:pt>
                <c:pt idx="960">
                  <c:v>45394</c:v>
                </c:pt>
                <c:pt idx="961">
                  <c:v>45397</c:v>
                </c:pt>
                <c:pt idx="962">
                  <c:v>45398</c:v>
                </c:pt>
                <c:pt idx="963">
                  <c:v>45399</c:v>
                </c:pt>
                <c:pt idx="964">
                  <c:v>45400</c:v>
                </c:pt>
                <c:pt idx="965">
                  <c:v>45401</c:v>
                </c:pt>
                <c:pt idx="966">
                  <c:v>45404</c:v>
                </c:pt>
                <c:pt idx="967">
                  <c:v>45405</c:v>
                </c:pt>
                <c:pt idx="968">
                  <c:v>45406</c:v>
                </c:pt>
                <c:pt idx="969">
                  <c:v>45407</c:v>
                </c:pt>
                <c:pt idx="970">
                  <c:v>45408</c:v>
                </c:pt>
                <c:pt idx="971">
                  <c:v>45411</c:v>
                </c:pt>
                <c:pt idx="972">
                  <c:v>45412</c:v>
                </c:pt>
                <c:pt idx="973">
                  <c:v>45413</c:v>
                </c:pt>
                <c:pt idx="974">
                  <c:v>45414</c:v>
                </c:pt>
                <c:pt idx="975">
                  <c:v>45415</c:v>
                </c:pt>
                <c:pt idx="976">
                  <c:v>45418</c:v>
                </c:pt>
                <c:pt idx="977">
                  <c:v>45419</c:v>
                </c:pt>
                <c:pt idx="978">
                  <c:v>45420</c:v>
                </c:pt>
                <c:pt idx="979">
                  <c:v>45421</c:v>
                </c:pt>
                <c:pt idx="980">
                  <c:v>45422</c:v>
                </c:pt>
                <c:pt idx="981">
                  <c:v>45425</c:v>
                </c:pt>
                <c:pt idx="982">
                  <c:v>45426</c:v>
                </c:pt>
                <c:pt idx="983">
                  <c:v>45427</c:v>
                </c:pt>
                <c:pt idx="984">
                  <c:v>45428</c:v>
                </c:pt>
                <c:pt idx="985">
                  <c:v>45429</c:v>
                </c:pt>
                <c:pt idx="986">
                  <c:v>45432</c:v>
                </c:pt>
                <c:pt idx="987">
                  <c:v>45433</c:v>
                </c:pt>
                <c:pt idx="988">
                  <c:v>45434</c:v>
                </c:pt>
                <c:pt idx="989">
                  <c:v>45435</c:v>
                </c:pt>
                <c:pt idx="990">
                  <c:v>45436</c:v>
                </c:pt>
                <c:pt idx="991">
                  <c:v>45439</c:v>
                </c:pt>
                <c:pt idx="992">
                  <c:v>45440</c:v>
                </c:pt>
                <c:pt idx="993">
                  <c:v>45441</c:v>
                </c:pt>
                <c:pt idx="994">
                  <c:v>45442</c:v>
                </c:pt>
                <c:pt idx="995">
                  <c:v>45443</c:v>
                </c:pt>
                <c:pt idx="996">
                  <c:v>45446</c:v>
                </c:pt>
                <c:pt idx="997">
                  <c:v>45447</c:v>
                </c:pt>
                <c:pt idx="998">
                  <c:v>45448</c:v>
                </c:pt>
                <c:pt idx="999">
                  <c:v>45449</c:v>
                </c:pt>
                <c:pt idx="1000">
                  <c:v>45450</c:v>
                </c:pt>
                <c:pt idx="1001">
                  <c:v>45453</c:v>
                </c:pt>
                <c:pt idx="1002">
                  <c:v>45454</c:v>
                </c:pt>
                <c:pt idx="1003">
                  <c:v>45455</c:v>
                </c:pt>
                <c:pt idx="1004">
                  <c:v>45456</c:v>
                </c:pt>
                <c:pt idx="1005">
                  <c:v>45457</c:v>
                </c:pt>
                <c:pt idx="1006">
                  <c:v>45460</c:v>
                </c:pt>
                <c:pt idx="1007">
                  <c:v>45461</c:v>
                </c:pt>
                <c:pt idx="1008">
                  <c:v>45462</c:v>
                </c:pt>
                <c:pt idx="1009">
                  <c:v>45463</c:v>
                </c:pt>
                <c:pt idx="1010">
                  <c:v>45464</c:v>
                </c:pt>
                <c:pt idx="1011">
                  <c:v>45467</c:v>
                </c:pt>
                <c:pt idx="1012">
                  <c:v>45468</c:v>
                </c:pt>
                <c:pt idx="1013">
                  <c:v>45469</c:v>
                </c:pt>
                <c:pt idx="1014">
                  <c:v>45470</c:v>
                </c:pt>
                <c:pt idx="1015">
                  <c:v>45471</c:v>
                </c:pt>
                <c:pt idx="1016">
                  <c:v>45474</c:v>
                </c:pt>
                <c:pt idx="1017">
                  <c:v>45475</c:v>
                </c:pt>
                <c:pt idx="1018">
                  <c:v>45476</c:v>
                </c:pt>
                <c:pt idx="1019">
                  <c:v>45477</c:v>
                </c:pt>
                <c:pt idx="1020">
                  <c:v>45478</c:v>
                </c:pt>
                <c:pt idx="1021">
                  <c:v>45481</c:v>
                </c:pt>
                <c:pt idx="1022">
                  <c:v>45482</c:v>
                </c:pt>
                <c:pt idx="1023">
                  <c:v>45483</c:v>
                </c:pt>
                <c:pt idx="1024">
                  <c:v>45484</c:v>
                </c:pt>
                <c:pt idx="1025">
                  <c:v>45485</c:v>
                </c:pt>
                <c:pt idx="1026">
                  <c:v>45488</c:v>
                </c:pt>
                <c:pt idx="1027">
                  <c:v>45489</c:v>
                </c:pt>
                <c:pt idx="1028">
                  <c:v>45490</c:v>
                </c:pt>
                <c:pt idx="1029">
                  <c:v>45491</c:v>
                </c:pt>
                <c:pt idx="1030">
                  <c:v>45492</c:v>
                </c:pt>
                <c:pt idx="1031">
                  <c:v>45495</c:v>
                </c:pt>
                <c:pt idx="1032">
                  <c:v>45496</c:v>
                </c:pt>
                <c:pt idx="1033">
                  <c:v>45497</c:v>
                </c:pt>
                <c:pt idx="1034">
                  <c:v>45498</c:v>
                </c:pt>
                <c:pt idx="1035">
                  <c:v>45499</c:v>
                </c:pt>
                <c:pt idx="1036">
                  <c:v>45502</c:v>
                </c:pt>
                <c:pt idx="1037">
                  <c:v>45503</c:v>
                </c:pt>
                <c:pt idx="1038">
                  <c:v>45504</c:v>
                </c:pt>
                <c:pt idx="1039">
                  <c:v>45505</c:v>
                </c:pt>
                <c:pt idx="1040">
                  <c:v>45506</c:v>
                </c:pt>
              </c:numCache>
            </c:numRef>
          </c:cat>
          <c:val>
            <c:numRef>
              <c:f>'Fines '!$K$166:$K$2991</c:f>
              <c:numCache>
                <c:formatCode>General</c:formatCode>
                <c:ptCount val="2826"/>
                <c:pt idx="0">
                  <c:v>6570</c:v>
                </c:pt>
                <c:pt idx="1">
                  <c:v>6120</c:v>
                </c:pt>
                <c:pt idx="2">
                  <c:v>5850</c:v>
                </c:pt>
                <c:pt idx="3">
                  <c:v>6030</c:v>
                </c:pt>
                <c:pt idx="4">
                  <c:v>5010</c:v>
                </c:pt>
                <c:pt idx="5">
                  <c:v>5820</c:v>
                </c:pt>
                <c:pt idx="6">
                  <c:v>6150</c:v>
                </c:pt>
                <c:pt idx="7">
                  <c:v>5340</c:v>
                </c:pt>
                <c:pt idx="8">
                  <c:v>6060</c:v>
                </c:pt>
                <c:pt idx="9">
                  <c:v>4080</c:v>
                </c:pt>
                <c:pt idx="10">
                  <c:v>5760</c:v>
                </c:pt>
                <c:pt idx="11">
                  <c:v>2790</c:v>
                </c:pt>
                <c:pt idx="12">
                  <c:v>3600</c:v>
                </c:pt>
                <c:pt idx="13">
                  <c:v>6930</c:v>
                </c:pt>
                <c:pt idx="14">
                  <c:v>5820</c:v>
                </c:pt>
                <c:pt idx="15">
                  <c:v>6900</c:v>
                </c:pt>
                <c:pt idx="16">
                  <c:v>6030</c:v>
                </c:pt>
                <c:pt idx="17">
                  <c:v>9660</c:v>
                </c:pt>
                <c:pt idx="18">
                  <c:v>2220</c:v>
                </c:pt>
                <c:pt idx="19">
                  <c:v>6600</c:v>
                </c:pt>
                <c:pt idx="20">
                  <c:v>6270</c:v>
                </c:pt>
                <c:pt idx="21">
                  <c:v>4680</c:v>
                </c:pt>
                <c:pt idx="22">
                  <c:v>2220</c:v>
                </c:pt>
                <c:pt idx="23">
                  <c:v>6630</c:v>
                </c:pt>
                <c:pt idx="24">
                  <c:v>6420</c:v>
                </c:pt>
                <c:pt idx="25">
                  <c:v>9420</c:v>
                </c:pt>
                <c:pt idx="26">
                  <c:v>7170</c:v>
                </c:pt>
                <c:pt idx="27">
                  <c:v>6540</c:v>
                </c:pt>
                <c:pt idx="28">
                  <c:v>6510</c:v>
                </c:pt>
                <c:pt idx="29">
                  <c:v>7860</c:v>
                </c:pt>
                <c:pt idx="30">
                  <c:v>7290</c:v>
                </c:pt>
                <c:pt idx="31">
                  <c:v>6360</c:v>
                </c:pt>
                <c:pt idx="32">
                  <c:v>6060</c:v>
                </c:pt>
                <c:pt idx="33">
                  <c:v>5340</c:v>
                </c:pt>
                <c:pt idx="34">
                  <c:v>6210</c:v>
                </c:pt>
                <c:pt idx="35">
                  <c:v>5550</c:v>
                </c:pt>
                <c:pt idx="36">
                  <c:v>5700</c:v>
                </c:pt>
                <c:pt idx="37">
                  <c:v>6150</c:v>
                </c:pt>
                <c:pt idx="38">
                  <c:v>5700</c:v>
                </c:pt>
                <c:pt idx="39">
                  <c:v>5790</c:v>
                </c:pt>
                <c:pt idx="40">
                  <c:v>6180</c:v>
                </c:pt>
                <c:pt idx="41">
                  <c:v>6720</c:v>
                </c:pt>
                <c:pt idx="42">
                  <c:v>4830</c:v>
                </c:pt>
                <c:pt idx="43">
                  <c:v>10140</c:v>
                </c:pt>
                <c:pt idx="44">
                  <c:v>4200</c:v>
                </c:pt>
                <c:pt idx="45">
                  <c:v>3540</c:v>
                </c:pt>
                <c:pt idx="46">
                  <c:v>4290</c:v>
                </c:pt>
                <c:pt idx="47">
                  <c:v>3570</c:v>
                </c:pt>
                <c:pt idx="48">
                  <c:v>2760</c:v>
                </c:pt>
                <c:pt idx="49">
                  <c:v>6540</c:v>
                </c:pt>
                <c:pt idx="50">
                  <c:v>7710</c:v>
                </c:pt>
                <c:pt idx="51">
                  <c:v>3600</c:v>
                </c:pt>
                <c:pt idx="52">
                  <c:v>3300</c:v>
                </c:pt>
                <c:pt idx="53">
                  <c:v>4380</c:v>
                </c:pt>
                <c:pt idx="54">
                  <c:v>3750</c:v>
                </c:pt>
                <c:pt idx="55">
                  <c:v>4350</c:v>
                </c:pt>
                <c:pt idx="56">
                  <c:v>3720</c:v>
                </c:pt>
                <c:pt idx="57">
                  <c:v>3720</c:v>
                </c:pt>
                <c:pt idx="58">
                  <c:v>4380</c:v>
                </c:pt>
                <c:pt idx="59">
                  <c:v>2610</c:v>
                </c:pt>
                <c:pt idx="60">
                  <c:v>2340</c:v>
                </c:pt>
                <c:pt idx="61">
                  <c:v>3660</c:v>
                </c:pt>
                <c:pt idx="62">
                  <c:v>3930</c:v>
                </c:pt>
                <c:pt idx="64">
                  <c:v>8880</c:v>
                </c:pt>
                <c:pt idx="67">
                  <c:v>10410</c:v>
                </c:pt>
                <c:pt idx="68">
                  <c:v>3330</c:v>
                </c:pt>
                <c:pt idx="69">
                  <c:v>3030</c:v>
                </c:pt>
                <c:pt idx="70">
                  <c:v>1560</c:v>
                </c:pt>
                <c:pt idx="71">
                  <c:v>3120</c:v>
                </c:pt>
                <c:pt idx="72">
                  <c:v>6090</c:v>
                </c:pt>
                <c:pt idx="73">
                  <c:v>5190</c:v>
                </c:pt>
                <c:pt idx="74">
                  <c:v>4800</c:v>
                </c:pt>
                <c:pt idx="75">
                  <c:v>4800</c:v>
                </c:pt>
                <c:pt idx="76">
                  <c:v>4800</c:v>
                </c:pt>
                <c:pt idx="77">
                  <c:v>4800</c:v>
                </c:pt>
                <c:pt idx="78">
                  <c:v>4800</c:v>
                </c:pt>
                <c:pt idx="79">
                  <c:v>4800</c:v>
                </c:pt>
                <c:pt idx="80">
                  <c:v>4440</c:v>
                </c:pt>
                <c:pt idx="81">
                  <c:v>7620</c:v>
                </c:pt>
                <c:pt idx="82">
                  <c:v>7530</c:v>
                </c:pt>
                <c:pt idx="84">
                  <c:v>4710</c:v>
                </c:pt>
                <c:pt idx="85">
                  <c:v>4770</c:v>
                </c:pt>
                <c:pt idx="86">
                  <c:v>5370</c:v>
                </c:pt>
                <c:pt idx="87">
                  <c:v>4800</c:v>
                </c:pt>
                <c:pt idx="88">
                  <c:v>5040</c:v>
                </c:pt>
                <c:pt idx="89">
                  <c:v>6120</c:v>
                </c:pt>
                <c:pt idx="90">
                  <c:v>4110</c:v>
                </c:pt>
                <c:pt idx="91">
                  <c:v>4110</c:v>
                </c:pt>
                <c:pt idx="92">
                  <c:v>4110</c:v>
                </c:pt>
                <c:pt idx="93">
                  <c:v>4110</c:v>
                </c:pt>
                <c:pt idx="94">
                  <c:v>4110</c:v>
                </c:pt>
                <c:pt idx="95">
                  <c:v>4110</c:v>
                </c:pt>
                <c:pt idx="96">
                  <c:v>4110</c:v>
                </c:pt>
                <c:pt idx="97">
                  <c:v>4110</c:v>
                </c:pt>
                <c:pt idx="98">
                  <c:v>4110</c:v>
                </c:pt>
                <c:pt idx="99">
                  <c:v>4230</c:v>
                </c:pt>
                <c:pt idx="100">
                  <c:v>4230</c:v>
                </c:pt>
                <c:pt idx="101">
                  <c:v>4350</c:v>
                </c:pt>
                <c:pt idx="102">
                  <c:v>4590</c:v>
                </c:pt>
                <c:pt idx="103">
                  <c:v>3540</c:v>
                </c:pt>
                <c:pt idx="104">
                  <c:v>4620</c:v>
                </c:pt>
                <c:pt idx="105">
                  <c:v>4530</c:v>
                </c:pt>
                <c:pt idx="106">
                  <c:v>3780</c:v>
                </c:pt>
                <c:pt idx="107">
                  <c:v>4830</c:v>
                </c:pt>
                <c:pt idx="108">
                  <c:v>3810</c:v>
                </c:pt>
                <c:pt idx="109">
                  <c:v>5850</c:v>
                </c:pt>
                <c:pt idx="110">
                  <c:v>2430</c:v>
                </c:pt>
                <c:pt idx="111">
                  <c:v>5580</c:v>
                </c:pt>
                <c:pt idx="112">
                  <c:v>5850</c:v>
                </c:pt>
                <c:pt idx="113">
                  <c:v>8310</c:v>
                </c:pt>
                <c:pt idx="114">
                  <c:v>0</c:v>
                </c:pt>
                <c:pt idx="115">
                  <c:v>4620</c:v>
                </c:pt>
                <c:pt idx="116">
                  <c:v>4110</c:v>
                </c:pt>
                <c:pt idx="117">
                  <c:v>4500</c:v>
                </c:pt>
                <c:pt idx="118">
                  <c:v>4560</c:v>
                </c:pt>
                <c:pt idx="119">
                  <c:v>4320</c:v>
                </c:pt>
                <c:pt idx="120">
                  <c:v>4320</c:v>
                </c:pt>
                <c:pt idx="121">
                  <c:v>5070</c:v>
                </c:pt>
                <c:pt idx="122">
                  <c:v>4920</c:v>
                </c:pt>
                <c:pt idx="123">
                  <c:v>4920</c:v>
                </c:pt>
                <c:pt idx="124">
                  <c:v>3420</c:v>
                </c:pt>
                <c:pt idx="125">
                  <c:v>7650</c:v>
                </c:pt>
                <c:pt idx="128">
                  <c:v>5550</c:v>
                </c:pt>
                <c:pt idx="129">
                  <c:v>4530</c:v>
                </c:pt>
                <c:pt idx="130">
                  <c:v>4830</c:v>
                </c:pt>
                <c:pt idx="132">
                  <c:v>10950</c:v>
                </c:pt>
                <c:pt idx="133">
                  <c:v>4500</c:v>
                </c:pt>
                <c:pt idx="134">
                  <c:v>3720</c:v>
                </c:pt>
                <c:pt idx="135">
                  <c:v>6180</c:v>
                </c:pt>
                <c:pt idx="137">
                  <c:v>6000</c:v>
                </c:pt>
                <c:pt idx="140">
                  <c:v>6990</c:v>
                </c:pt>
                <c:pt idx="141">
                  <c:v>5220</c:v>
                </c:pt>
                <c:pt idx="142">
                  <c:v>5700</c:v>
                </c:pt>
                <c:pt idx="143">
                  <c:v>7230</c:v>
                </c:pt>
                <c:pt idx="144">
                  <c:v>6990</c:v>
                </c:pt>
                <c:pt idx="145">
                  <c:v>6660</c:v>
                </c:pt>
                <c:pt idx="146">
                  <c:v>7140</c:v>
                </c:pt>
                <c:pt idx="147">
                  <c:v>6720</c:v>
                </c:pt>
                <c:pt idx="148">
                  <c:v>6630</c:v>
                </c:pt>
                <c:pt idx="149">
                  <c:v>3270</c:v>
                </c:pt>
                <c:pt idx="150">
                  <c:v>7410</c:v>
                </c:pt>
                <c:pt idx="151">
                  <c:v>6510</c:v>
                </c:pt>
                <c:pt idx="152">
                  <c:v>6090</c:v>
                </c:pt>
                <c:pt idx="153">
                  <c:v>6630</c:v>
                </c:pt>
                <c:pt idx="154">
                  <c:v>4800</c:v>
                </c:pt>
                <c:pt idx="155">
                  <c:v>6300</c:v>
                </c:pt>
                <c:pt idx="156">
                  <c:v>6930</c:v>
                </c:pt>
                <c:pt idx="157">
                  <c:v>7260</c:v>
                </c:pt>
                <c:pt idx="158">
                  <c:v>6870</c:v>
                </c:pt>
                <c:pt idx="159">
                  <c:v>4170</c:v>
                </c:pt>
                <c:pt idx="160">
                  <c:v>6780</c:v>
                </c:pt>
                <c:pt idx="161">
                  <c:v>5790</c:v>
                </c:pt>
                <c:pt idx="162">
                  <c:v>6780</c:v>
                </c:pt>
                <c:pt idx="163">
                  <c:v>6570</c:v>
                </c:pt>
                <c:pt idx="164">
                  <c:v>4170</c:v>
                </c:pt>
                <c:pt idx="165">
                  <c:v>7560</c:v>
                </c:pt>
                <c:pt idx="166">
                  <c:v>5580</c:v>
                </c:pt>
                <c:pt idx="167">
                  <c:v>5820</c:v>
                </c:pt>
                <c:pt idx="168">
                  <c:v>5520</c:v>
                </c:pt>
                <c:pt idx="169">
                  <c:v>3990</c:v>
                </c:pt>
                <c:pt idx="170">
                  <c:v>7710</c:v>
                </c:pt>
                <c:pt idx="171">
                  <c:v>5670</c:v>
                </c:pt>
                <c:pt idx="172">
                  <c:v>6420</c:v>
                </c:pt>
                <c:pt idx="173">
                  <c:v>7290</c:v>
                </c:pt>
                <c:pt idx="174">
                  <c:v>4980</c:v>
                </c:pt>
                <c:pt idx="175">
                  <c:v>7680</c:v>
                </c:pt>
                <c:pt idx="176">
                  <c:v>4950</c:v>
                </c:pt>
                <c:pt idx="177">
                  <c:v>8100</c:v>
                </c:pt>
                <c:pt idx="178">
                  <c:v>4320</c:v>
                </c:pt>
                <c:pt idx="179">
                  <c:v>7860</c:v>
                </c:pt>
                <c:pt idx="180">
                  <c:v>7020</c:v>
                </c:pt>
                <c:pt idx="181">
                  <c:v>8460</c:v>
                </c:pt>
                <c:pt idx="182">
                  <c:v>9060</c:v>
                </c:pt>
                <c:pt idx="183">
                  <c:v>7410</c:v>
                </c:pt>
                <c:pt idx="184">
                  <c:v>6420</c:v>
                </c:pt>
                <c:pt idx="185">
                  <c:v>6600</c:v>
                </c:pt>
                <c:pt idx="186">
                  <c:v>5190</c:v>
                </c:pt>
                <c:pt idx="187">
                  <c:v>7950</c:v>
                </c:pt>
                <c:pt idx="188">
                  <c:v>6270</c:v>
                </c:pt>
                <c:pt idx="189">
                  <c:v>8250</c:v>
                </c:pt>
                <c:pt idx="190">
                  <c:v>8460</c:v>
                </c:pt>
                <c:pt idx="191">
                  <c:v>6930</c:v>
                </c:pt>
                <c:pt idx="192">
                  <c:v>6450</c:v>
                </c:pt>
                <c:pt idx="193">
                  <c:v>6540</c:v>
                </c:pt>
                <c:pt idx="194">
                  <c:v>7290</c:v>
                </c:pt>
                <c:pt idx="195">
                  <c:v>2790</c:v>
                </c:pt>
                <c:pt idx="196">
                  <c:v>5970</c:v>
                </c:pt>
                <c:pt idx="197">
                  <c:v>4500</c:v>
                </c:pt>
                <c:pt idx="198">
                  <c:v>6660</c:v>
                </c:pt>
                <c:pt idx="199">
                  <c:v>6330</c:v>
                </c:pt>
                <c:pt idx="200">
                  <c:v>3660</c:v>
                </c:pt>
                <c:pt idx="201">
                  <c:v>9300</c:v>
                </c:pt>
                <c:pt idx="202">
                  <c:v>6660</c:v>
                </c:pt>
                <c:pt idx="203">
                  <c:v>7140</c:v>
                </c:pt>
                <c:pt idx="204">
                  <c:v>6030</c:v>
                </c:pt>
                <c:pt idx="205">
                  <c:v>5790</c:v>
                </c:pt>
                <c:pt idx="206">
                  <c:v>6390</c:v>
                </c:pt>
                <c:pt idx="207">
                  <c:v>8970</c:v>
                </c:pt>
                <c:pt idx="208">
                  <c:v>3420</c:v>
                </c:pt>
                <c:pt idx="209">
                  <c:v>6960</c:v>
                </c:pt>
                <c:pt idx="210">
                  <c:v>8280</c:v>
                </c:pt>
                <c:pt idx="211">
                  <c:v>5430</c:v>
                </c:pt>
                <c:pt idx="212">
                  <c:v>6090</c:v>
                </c:pt>
                <c:pt idx="213">
                  <c:v>8280</c:v>
                </c:pt>
                <c:pt idx="214">
                  <c:v>9630</c:v>
                </c:pt>
                <c:pt idx="215">
                  <c:v>10290</c:v>
                </c:pt>
                <c:pt idx="216">
                  <c:v>8190</c:v>
                </c:pt>
                <c:pt idx="217">
                  <c:v>8820</c:v>
                </c:pt>
                <c:pt idx="218">
                  <c:v>7620</c:v>
                </c:pt>
                <c:pt idx="219">
                  <c:v>7710</c:v>
                </c:pt>
                <c:pt idx="220">
                  <c:v>6780</c:v>
                </c:pt>
                <c:pt idx="221">
                  <c:v>6150</c:v>
                </c:pt>
                <c:pt idx="222">
                  <c:v>6720</c:v>
                </c:pt>
                <c:pt idx="223">
                  <c:v>4230</c:v>
                </c:pt>
                <c:pt idx="224">
                  <c:v>5220</c:v>
                </c:pt>
                <c:pt idx="225">
                  <c:v>3120</c:v>
                </c:pt>
                <c:pt idx="226">
                  <c:v>6750</c:v>
                </c:pt>
                <c:pt idx="227">
                  <c:v>10710</c:v>
                </c:pt>
                <c:pt idx="228">
                  <c:v>6420</c:v>
                </c:pt>
                <c:pt idx="229">
                  <c:v>6840</c:v>
                </c:pt>
                <c:pt idx="230">
                  <c:v>7860</c:v>
                </c:pt>
                <c:pt idx="231">
                  <c:v>5520</c:v>
                </c:pt>
                <c:pt idx="232">
                  <c:v>6960</c:v>
                </c:pt>
                <c:pt idx="233">
                  <c:v>4050</c:v>
                </c:pt>
                <c:pt idx="234">
                  <c:v>5250</c:v>
                </c:pt>
                <c:pt idx="235">
                  <c:v>8460</c:v>
                </c:pt>
                <c:pt idx="236">
                  <c:v>7950</c:v>
                </c:pt>
                <c:pt idx="237">
                  <c:v>9510</c:v>
                </c:pt>
                <c:pt idx="238">
                  <c:v>10320</c:v>
                </c:pt>
                <c:pt idx="239">
                  <c:v>9150</c:v>
                </c:pt>
                <c:pt idx="240">
                  <c:v>8640</c:v>
                </c:pt>
                <c:pt idx="241">
                  <c:v>8580</c:v>
                </c:pt>
                <c:pt idx="242">
                  <c:v>9180</c:v>
                </c:pt>
                <c:pt idx="243">
                  <c:v>9240</c:v>
                </c:pt>
                <c:pt idx="244">
                  <c:v>7530</c:v>
                </c:pt>
                <c:pt idx="245">
                  <c:v>4110</c:v>
                </c:pt>
                <c:pt idx="246">
                  <c:v>9720</c:v>
                </c:pt>
                <c:pt idx="247">
                  <c:v>8550</c:v>
                </c:pt>
                <c:pt idx="248">
                  <c:v>12180</c:v>
                </c:pt>
                <c:pt idx="249">
                  <c:v>12270</c:v>
                </c:pt>
                <c:pt idx="250">
                  <c:v>10020</c:v>
                </c:pt>
                <c:pt idx="251">
                  <c:v>8790</c:v>
                </c:pt>
                <c:pt idx="252">
                  <c:v>8070</c:v>
                </c:pt>
                <c:pt idx="253">
                  <c:v>8430</c:v>
                </c:pt>
                <c:pt idx="254">
                  <c:v>10110</c:v>
                </c:pt>
                <c:pt idx="255">
                  <c:v>9450</c:v>
                </c:pt>
                <c:pt idx="256">
                  <c:v>9660</c:v>
                </c:pt>
                <c:pt idx="257">
                  <c:v>8010</c:v>
                </c:pt>
                <c:pt idx="258">
                  <c:v>5760</c:v>
                </c:pt>
                <c:pt idx="259">
                  <c:v>5820</c:v>
                </c:pt>
                <c:pt idx="260">
                  <c:v>6480</c:v>
                </c:pt>
                <c:pt idx="261">
                  <c:v>8010</c:v>
                </c:pt>
                <c:pt idx="262">
                  <c:v>5730</c:v>
                </c:pt>
                <c:pt idx="263">
                  <c:v>7110</c:v>
                </c:pt>
                <c:pt idx="264">
                  <c:v>7050</c:v>
                </c:pt>
                <c:pt idx="265">
                  <c:v>6360</c:v>
                </c:pt>
                <c:pt idx="266">
                  <c:v>6120</c:v>
                </c:pt>
                <c:pt idx="267">
                  <c:v>9030</c:v>
                </c:pt>
                <c:pt idx="268">
                  <c:v>8490</c:v>
                </c:pt>
                <c:pt idx="269">
                  <c:v>2970</c:v>
                </c:pt>
                <c:pt idx="270">
                  <c:v>6840</c:v>
                </c:pt>
                <c:pt idx="271">
                  <c:v>8850</c:v>
                </c:pt>
                <c:pt idx="272">
                  <c:v>8250</c:v>
                </c:pt>
                <c:pt idx="273">
                  <c:v>7740</c:v>
                </c:pt>
                <c:pt idx="274">
                  <c:v>8310</c:v>
                </c:pt>
                <c:pt idx="275">
                  <c:v>7320</c:v>
                </c:pt>
                <c:pt idx="276">
                  <c:v>5940</c:v>
                </c:pt>
                <c:pt idx="277">
                  <c:v>7050</c:v>
                </c:pt>
                <c:pt idx="278">
                  <c:v>8670</c:v>
                </c:pt>
                <c:pt idx="279">
                  <c:v>8760</c:v>
                </c:pt>
                <c:pt idx="280">
                  <c:v>10470</c:v>
                </c:pt>
                <c:pt idx="281">
                  <c:v>8730</c:v>
                </c:pt>
                <c:pt idx="282">
                  <c:v>7920</c:v>
                </c:pt>
                <c:pt idx="283">
                  <c:v>0</c:v>
                </c:pt>
                <c:pt idx="284">
                  <c:v>12480</c:v>
                </c:pt>
                <c:pt idx="285">
                  <c:v>7440</c:v>
                </c:pt>
                <c:pt idx="286">
                  <c:v>9750</c:v>
                </c:pt>
                <c:pt idx="287">
                  <c:v>9960</c:v>
                </c:pt>
                <c:pt idx="288">
                  <c:v>9570</c:v>
                </c:pt>
                <c:pt idx="289">
                  <c:v>8100</c:v>
                </c:pt>
                <c:pt idx="290">
                  <c:v>8730</c:v>
                </c:pt>
                <c:pt idx="291">
                  <c:v>7740</c:v>
                </c:pt>
                <c:pt idx="292">
                  <c:v>7650</c:v>
                </c:pt>
                <c:pt idx="293">
                  <c:v>8220</c:v>
                </c:pt>
                <c:pt idx="294">
                  <c:v>10080</c:v>
                </c:pt>
                <c:pt idx="295">
                  <c:v>6120</c:v>
                </c:pt>
                <c:pt idx="296">
                  <c:v>9960</c:v>
                </c:pt>
                <c:pt idx="297">
                  <c:v>7860</c:v>
                </c:pt>
                <c:pt idx="298">
                  <c:v>6960</c:v>
                </c:pt>
                <c:pt idx="299">
                  <c:v>7770</c:v>
                </c:pt>
                <c:pt idx="300">
                  <c:v>9030</c:v>
                </c:pt>
                <c:pt idx="301">
                  <c:v>7560</c:v>
                </c:pt>
                <c:pt idx="302">
                  <c:v>5580</c:v>
                </c:pt>
                <c:pt idx="303">
                  <c:v>6090</c:v>
                </c:pt>
                <c:pt idx="304">
                  <c:v>9120</c:v>
                </c:pt>
                <c:pt idx="305">
                  <c:v>8160</c:v>
                </c:pt>
                <c:pt idx="306">
                  <c:v>8370</c:v>
                </c:pt>
                <c:pt idx="307">
                  <c:v>8910</c:v>
                </c:pt>
                <c:pt idx="308">
                  <c:v>4800</c:v>
                </c:pt>
                <c:pt idx="309">
                  <c:v>7020</c:v>
                </c:pt>
                <c:pt idx="310">
                  <c:v>6600</c:v>
                </c:pt>
                <c:pt idx="311">
                  <c:v>6900</c:v>
                </c:pt>
                <c:pt idx="312">
                  <c:v>6180</c:v>
                </c:pt>
                <c:pt idx="313">
                  <c:v>6390</c:v>
                </c:pt>
                <c:pt idx="314">
                  <c:v>6210</c:v>
                </c:pt>
                <c:pt idx="315">
                  <c:v>6990</c:v>
                </c:pt>
                <c:pt idx="316">
                  <c:v>5370</c:v>
                </c:pt>
                <c:pt idx="317">
                  <c:v>4800</c:v>
                </c:pt>
                <c:pt idx="318">
                  <c:v>7920</c:v>
                </c:pt>
                <c:pt idx="319">
                  <c:v>8610</c:v>
                </c:pt>
                <c:pt idx="320">
                  <c:v>8400</c:v>
                </c:pt>
                <c:pt idx="321">
                  <c:v>9330</c:v>
                </c:pt>
                <c:pt idx="322">
                  <c:v>12300</c:v>
                </c:pt>
                <c:pt idx="323">
                  <c:v>10530</c:v>
                </c:pt>
                <c:pt idx="324">
                  <c:v>5790</c:v>
                </c:pt>
                <c:pt idx="325">
                  <c:v>8910</c:v>
                </c:pt>
                <c:pt idx="326">
                  <c:v>9240</c:v>
                </c:pt>
                <c:pt idx="327">
                  <c:v>10200</c:v>
                </c:pt>
                <c:pt idx="328">
                  <c:v>9510</c:v>
                </c:pt>
                <c:pt idx="329">
                  <c:v>10710</c:v>
                </c:pt>
                <c:pt idx="330">
                  <c:v>9060</c:v>
                </c:pt>
                <c:pt idx="331">
                  <c:v>10170</c:v>
                </c:pt>
                <c:pt idx="332">
                  <c:v>9420</c:v>
                </c:pt>
                <c:pt idx="333">
                  <c:v>9330</c:v>
                </c:pt>
                <c:pt idx="334">
                  <c:v>7230</c:v>
                </c:pt>
                <c:pt idx="335">
                  <c:v>7590</c:v>
                </c:pt>
                <c:pt idx="336">
                  <c:v>6120</c:v>
                </c:pt>
                <c:pt idx="337">
                  <c:v>8190</c:v>
                </c:pt>
                <c:pt idx="338">
                  <c:v>4320</c:v>
                </c:pt>
                <c:pt idx="339">
                  <c:v>7320</c:v>
                </c:pt>
                <c:pt idx="340">
                  <c:v>7380</c:v>
                </c:pt>
                <c:pt idx="341">
                  <c:v>6570</c:v>
                </c:pt>
                <c:pt idx="342">
                  <c:v>3990</c:v>
                </c:pt>
                <c:pt idx="343">
                  <c:v>6360</c:v>
                </c:pt>
                <c:pt idx="344">
                  <c:v>7800</c:v>
                </c:pt>
                <c:pt idx="345">
                  <c:v>7800</c:v>
                </c:pt>
                <c:pt idx="346">
                  <c:v>9510</c:v>
                </c:pt>
                <c:pt idx="347">
                  <c:v>6420</c:v>
                </c:pt>
                <c:pt idx="348">
                  <c:v>8340</c:v>
                </c:pt>
                <c:pt idx="349">
                  <c:v>8130</c:v>
                </c:pt>
                <c:pt idx="350">
                  <c:v>9600</c:v>
                </c:pt>
                <c:pt idx="351">
                  <c:v>11610</c:v>
                </c:pt>
                <c:pt idx="352">
                  <c:v>10620</c:v>
                </c:pt>
                <c:pt idx="353">
                  <c:v>8610</c:v>
                </c:pt>
                <c:pt idx="354">
                  <c:v>6270</c:v>
                </c:pt>
                <c:pt idx="355">
                  <c:v>2940</c:v>
                </c:pt>
                <c:pt idx="356">
                  <c:v>1920</c:v>
                </c:pt>
                <c:pt idx="357">
                  <c:v>9720</c:v>
                </c:pt>
                <c:pt idx="358">
                  <c:v>3330</c:v>
                </c:pt>
                <c:pt idx="359">
                  <c:v>4140</c:v>
                </c:pt>
                <c:pt idx="360">
                  <c:v>5970</c:v>
                </c:pt>
                <c:pt idx="361">
                  <c:v>5340</c:v>
                </c:pt>
                <c:pt idx="362">
                  <c:v>4350</c:v>
                </c:pt>
                <c:pt idx="363">
                  <c:v>4560</c:v>
                </c:pt>
                <c:pt idx="364">
                  <c:v>4350</c:v>
                </c:pt>
                <c:pt idx="365">
                  <c:v>4770</c:v>
                </c:pt>
                <c:pt idx="366">
                  <c:v>4530</c:v>
                </c:pt>
                <c:pt idx="367">
                  <c:v>3960</c:v>
                </c:pt>
                <c:pt idx="368">
                  <c:v>3330</c:v>
                </c:pt>
                <c:pt idx="369">
                  <c:v>4590</c:v>
                </c:pt>
                <c:pt idx="370">
                  <c:v>4980</c:v>
                </c:pt>
                <c:pt idx="371">
                  <c:v>5550</c:v>
                </c:pt>
                <c:pt idx="372">
                  <c:v>5040</c:v>
                </c:pt>
                <c:pt idx="373">
                  <c:v>5400</c:v>
                </c:pt>
                <c:pt idx="374">
                  <c:v>6180</c:v>
                </c:pt>
                <c:pt idx="375">
                  <c:v>4890</c:v>
                </c:pt>
                <c:pt idx="376">
                  <c:v>5670</c:v>
                </c:pt>
                <c:pt idx="377">
                  <c:v>6030</c:v>
                </c:pt>
                <c:pt idx="378">
                  <c:v>6030</c:v>
                </c:pt>
                <c:pt idx="379">
                  <c:v>4890</c:v>
                </c:pt>
                <c:pt idx="380">
                  <c:v>6390</c:v>
                </c:pt>
                <c:pt idx="381">
                  <c:v>6120</c:v>
                </c:pt>
                <c:pt idx="382">
                  <c:v>6120</c:v>
                </c:pt>
                <c:pt idx="383">
                  <c:v>5220</c:v>
                </c:pt>
                <c:pt idx="384">
                  <c:v>5880</c:v>
                </c:pt>
                <c:pt idx="385">
                  <c:v>5550</c:v>
                </c:pt>
                <c:pt idx="386">
                  <c:v>5340</c:v>
                </c:pt>
                <c:pt idx="387">
                  <c:v>5520</c:v>
                </c:pt>
                <c:pt idx="388">
                  <c:v>5730</c:v>
                </c:pt>
                <c:pt idx="389">
                  <c:v>6510</c:v>
                </c:pt>
                <c:pt idx="390">
                  <c:v>6090</c:v>
                </c:pt>
                <c:pt idx="391">
                  <c:v>6390</c:v>
                </c:pt>
                <c:pt idx="392">
                  <c:v>4230</c:v>
                </c:pt>
                <c:pt idx="393">
                  <c:v>4980</c:v>
                </c:pt>
                <c:pt idx="394">
                  <c:v>5370</c:v>
                </c:pt>
                <c:pt idx="395">
                  <c:v>5460</c:v>
                </c:pt>
                <c:pt idx="396">
                  <c:v>4500</c:v>
                </c:pt>
                <c:pt idx="397">
                  <c:v>3870</c:v>
                </c:pt>
                <c:pt idx="398">
                  <c:v>5310</c:v>
                </c:pt>
                <c:pt idx="399">
                  <c:v>5010</c:v>
                </c:pt>
                <c:pt idx="400">
                  <c:v>4110</c:v>
                </c:pt>
                <c:pt idx="401">
                  <c:v>3690</c:v>
                </c:pt>
                <c:pt idx="402">
                  <c:v>3900</c:v>
                </c:pt>
                <c:pt idx="403">
                  <c:v>3150</c:v>
                </c:pt>
                <c:pt idx="404">
                  <c:v>4110</c:v>
                </c:pt>
                <c:pt idx="405">
                  <c:v>4230</c:v>
                </c:pt>
                <c:pt idx="406">
                  <c:v>4290</c:v>
                </c:pt>
                <c:pt idx="407">
                  <c:v>5490</c:v>
                </c:pt>
                <c:pt idx="408">
                  <c:v>4200</c:v>
                </c:pt>
                <c:pt idx="409">
                  <c:v>4260</c:v>
                </c:pt>
                <c:pt idx="410">
                  <c:v>3450</c:v>
                </c:pt>
                <c:pt idx="411">
                  <c:v>4950</c:v>
                </c:pt>
                <c:pt idx="412">
                  <c:v>3540</c:v>
                </c:pt>
                <c:pt idx="413">
                  <c:v>3180</c:v>
                </c:pt>
                <c:pt idx="414">
                  <c:v>3420</c:v>
                </c:pt>
                <c:pt idx="415">
                  <c:v>3870</c:v>
                </c:pt>
                <c:pt idx="416">
                  <c:v>3930</c:v>
                </c:pt>
                <c:pt idx="417">
                  <c:v>5100</c:v>
                </c:pt>
                <c:pt idx="418">
                  <c:v>3780</c:v>
                </c:pt>
                <c:pt idx="419">
                  <c:v>5130</c:v>
                </c:pt>
                <c:pt idx="420">
                  <c:v>3870</c:v>
                </c:pt>
                <c:pt idx="421">
                  <c:v>5460</c:v>
                </c:pt>
                <c:pt idx="422">
                  <c:v>3120</c:v>
                </c:pt>
                <c:pt idx="423">
                  <c:v>3750</c:v>
                </c:pt>
                <c:pt idx="424">
                  <c:v>2820</c:v>
                </c:pt>
                <c:pt idx="425">
                  <c:v>3450</c:v>
                </c:pt>
                <c:pt idx="426">
                  <c:v>4350</c:v>
                </c:pt>
                <c:pt idx="427">
                  <c:v>3720</c:v>
                </c:pt>
                <c:pt idx="428">
                  <c:v>3900</c:v>
                </c:pt>
                <c:pt idx="429">
                  <c:v>4050</c:v>
                </c:pt>
                <c:pt idx="430">
                  <c:v>3510</c:v>
                </c:pt>
                <c:pt idx="431">
                  <c:v>3990</c:v>
                </c:pt>
                <c:pt idx="432">
                  <c:v>3690</c:v>
                </c:pt>
                <c:pt idx="433">
                  <c:v>3270</c:v>
                </c:pt>
                <c:pt idx="434">
                  <c:v>5310</c:v>
                </c:pt>
                <c:pt idx="435">
                  <c:v>4710</c:v>
                </c:pt>
                <c:pt idx="436">
                  <c:v>3990</c:v>
                </c:pt>
                <c:pt idx="437">
                  <c:v>3000</c:v>
                </c:pt>
                <c:pt idx="438">
                  <c:v>3600</c:v>
                </c:pt>
                <c:pt idx="439">
                  <c:v>3330</c:v>
                </c:pt>
                <c:pt idx="440">
                  <c:v>3720</c:v>
                </c:pt>
                <c:pt idx="441">
                  <c:v>3600</c:v>
                </c:pt>
                <c:pt idx="442">
                  <c:v>4380</c:v>
                </c:pt>
                <c:pt idx="443">
                  <c:v>7110</c:v>
                </c:pt>
                <c:pt idx="444">
                  <c:v>5130</c:v>
                </c:pt>
                <c:pt idx="445">
                  <c:v>4500</c:v>
                </c:pt>
                <c:pt idx="446">
                  <c:v>3990</c:v>
                </c:pt>
                <c:pt idx="447">
                  <c:v>4170</c:v>
                </c:pt>
                <c:pt idx="448">
                  <c:v>6150</c:v>
                </c:pt>
                <c:pt idx="449">
                  <c:v>5790</c:v>
                </c:pt>
                <c:pt idx="450">
                  <c:v>5580</c:v>
                </c:pt>
                <c:pt idx="451">
                  <c:v>3870</c:v>
                </c:pt>
                <c:pt idx="452">
                  <c:v>5640</c:v>
                </c:pt>
                <c:pt idx="453">
                  <c:v>3720</c:v>
                </c:pt>
                <c:pt idx="454">
                  <c:v>5070</c:v>
                </c:pt>
                <c:pt idx="455">
                  <c:v>4110</c:v>
                </c:pt>
                <c:pt idx="456">
                  <c:v>4620</c:v>
                </c:pt>
                <c:pt idx="457">
                  <c:v>5070</c:v>
                </c:pt>
                <c:pt idx="458">
                  <c:v>4710</c:v>
                </c:pt>
                <c:pt idx="459">
                  <c:v>4440</c:v>
                </c:pt>
                <c:pt idx="460">
                  <c:v>4440</c:v>
                </c:pt>
                <c:pt idx="461">
                  <c:v>5850</c:v>
                </c:pt>
                <c:pt idx="462">
                  <c:v>4620</c:v>
                </c:pt>
                <c:pt idx="463">
                  <c:v>2970</c:v>
                </c:pt>
                <c:pt idx="464">
                  <c:v>3690</c:v>
                </c:pt>
                <c:pt idx="465">
                  <c:v>3330</c:v>
                </c:pt>
                <c:pt idx="466">
                  <c:v>3630</c:v>
                </c:pt>
                <c:pt idx="467">
                  <c:v>3030</c:v>
                </c:pt>
                <c:pt idx="468">
                  <c:v>4380</c:v>
                </c:pt>
                <c:pt idx="469">
                  <c:v>3750</c:v>
                </c:pt>
                <c:pt idx="470">
                  <c:v>3000</c:v>
                </c:pt>
                <c:pt idx="471">
                  <c:v>6000</c:v>
                </c:pt>
                <c:pt idx="472">
                  <c:v>4470</c:v>
                </c:pt>
                <c:pt idx="473">
                  <c:v>4770</c:v>
                </c:pt>
                <c:pt idx="474">
                  <c:v>3630</c:v>
                </c:pt>
                <c:pt idx="475">
                  <c:v>3630</c:v>
                </c:pt>
                <c:pt idx="476">
                  <c:v>3150</c:v>
                </c:pt>
                <c:pt idx="477">
                  <c:v>4770</c:v>
                </c:pt>
                <c:pt idx="478">
                  <c:v>5370</c:v>
                </c:pt>
                <c:pt idx="479">
                  <c:v>4350</c:v>
                </c:pt>
                <c:pt idx="480">
                  <c:v>4470</c:v>
                </c:pt>
                <c:pt idx="481">
                  <c:v>4500</c:v>
                </c:pt>
                <c:pt idx="482">
                  <c:v>4260</c:v>
                </c:pt>
                <c:pt idx="483">
                  <c:v>3780</c:v>
                </c:pt>
                <c:pt idx="484">
                  <c:v>3990</c:v>
                </c:pt>
                <c:pt idx="485">
                  <c:v>4710</c:v>
                </c:pt>
                <c:pt idx="486">
                  <c:v>3840</c:v>
                </c:pt>
                <c:pt idx="487">
                  <c:v>3330</c:v>
                </c:pt>
                <c:pt idx="488">
                  <c:v>4050</c:v>
                </c:pt>
                <c:pt idx="489">
                  <c:v>9630</c:v>
                </c:pt>
                <c:pt idx="490">
                  <c:v>3390</c:v>
                </c:pt>
                <c:pt idx="491">
                  <c:v>5190</c:v>
                </c:pt>
                <c:pt idx="492">
                  <c:v>3660</c:v>
                </c:pt>
                <c:pt idx="493">
                  <c:v>4470</c:v>
                </c:pt>
                <c:pt idx="494">
                  <c:v>3270</c:v>
                </c:pt>
                <c:pt idx="495">
                  <c:v>3420</c:v>
                </c:pt>
                <c:pt idx="496">
                  <c:v>4530</c:v>
                </c:pt>
                <c:pt idx="497">
                  <c:v>2910</c:v>
                </c:pt>
                <c:pt idx="498">
                  <c:v>4530</c:v>
                </c:pt>
                <c:pt idx="499">
                  <c:v>8100</c:v>
                </c:pt>
                <c:pt idx="500">
                  <c:v>4500</c:v>
                </c:pt>
                <c:pt idx="501">
                  <c:v>3600</c:v>
                </c:pt>
                <c:pt idx="502">
                  <c:v>4020</c:v>
                </c:pt>
                <c:pt idx="503">
                  <c:v>3630</c:v>
                </c:pt>
                <c:pt idx="504">
                  <c:v>2640</c:v>
                </c:pt>
                <c:pt idx="505">
                  <c:v>510</c:v>
                </c:pt>
                <c:pt idx="506">
                  <c:v>360</c:v>
                </c:pt>
                <c:pt idx="507">
                  <c:v>30</c:v>
                </c:pt>
                <c:pt idx="508">
                  <c:v>1770</c:v>
                </c:pt>
                <c:pt idx="509">
                  <c:v>3780</c:v>
                </c:pt>
                <c:pt idx="510">
                  <c:v>2340</c:v>
                </c:pt>
                <c:pt idx="511">
                  <c:v>3660</c:v>
                </c:pt>
                <c:pt idx="512">
                  <c:v>6060</c:v>
                </c:pt>
                <c:pt idx="513">
                  <c:v>3990</c:v>
                </c:pt>
                <c:pt idx="514">
                  <c:v>3900</c:v>
                </c:pt>
                <c:pt idx="515">
                  <c:v>3570</c:v>
                </c:pt>
                <c:pt idx="516">
                  <c:v>5130</c:v>
                </c:pt>
                <c:pt idx="517">
                  <c:v>6180</c:v>
                </c:pt>
                <c:pt idx="518">
                  <c:v>4680</c:v>
                </c:pt>
                <c:pt idx="519">
                  <c:v>3210</c:v>
                </c:pt>
                <c:pt idx="520">
                  <c:v>4230</c:v>
                </c:pt>
                <c:pt idx="521">
                  <c:v>3960</c:v>
                </c:pt>
                <c:pt idx="522">
                  <c:v>4320</c:v>
                </c:pt>
                <c:pt idx="523">
                  <c:v>3120</c:v>
                </c:pt>
                <c:pt idx="524">
                  <c:v>3540</c:v>
                </c:pt>
                <c:pt idx="525">
                  <c:v>4200</c:v>
                </c:pt>
                <c:pt idx="526">
                  <c:v>3120</c:v>
                </c:pt>
                <c:pt idx="527">
                  <c:v>3450</c:v>
                </c:pt>
                <c:pt idx="528">
                  <c:v>4380</c:v>
                </c:pt>
                <c:pt idx="529">
                  <c:v>3600</c:v>
                </c:pt>
                <c:pt idx="530">
                  <c:v>4230</c:v>
                </c:pt>
                <c:pt idx="531">
                  <c:v>4680</c:v>
                </c:pt>
                <c:pt idx="532">
                  <c:v>6750</c:v>
                </c:pt>
                <c:pt idx="533">
                  <c:v>4200</c:v>
                </c:pt>
                <c:pt idx="534">
                  <c:v>4110</c:v>
                </c:pt>
                <c:pt idx="535">
                  <c:v>6600</c:v>
                </c:pt>
                <c:pt idx="536">
                  <c:v>1770</c:v>
                </c:pt>
                <c:pt idx="537">
                  <c:v>3390</c:v>
                </c:pt>
                <c:pt idx="538">
                  <c:v>5100</c:v>
                </c:pt>
                <c:pt idx="539">
                  <c:v>3990</c:v>
                </c:pt>
                <c:pt idx="540">
                  <c:v>4350</c:v>
                </c:pt>
                <c:pt idx="541">
                  <c:v>5580</c:v>
                </c:pt>
                <c:pt idx="542">
                  <c:v>4500</c:v>
                </c:pt>
                <c:pt idx="543">
                  <c:v>3180</c:v>
                </c:pt>
                <c:pt idx="544">
                  <c:v>4320</c:v>
                </c:pt>
                <c:pt idx="545">
                  <c:v>4860</c:v>
                </c:pt>
                <c:pt idx="546">
                  <c:v>4530</c:v>
                </c:pt>
                <c:pt idx="547">
                  <c:v>3930</c:v>
                </c:pt>
                <c:pt idx="548">
                  <c:v>4500</c:v>
                </c:pt>
                <c:pt idx="549">
                  <c:v>5250</c:v>
                </c:pt>
                <c:pt idx="550">
                  <c:v>5220</c:v>
                </c:pt>
                <c:pt idx="551">
                  <c:v>4530</c:v>
                </c:pt>
                <c:pt idx="552">
                  <c:v>3600</c:v>
                </c:pt>
                <c:pt idx="553">
                  <c:v>5040</c:v>
                </c:pt>
                <c:pt idx="554">
                  <c:v>3390</c:v>
                </c:pt>
                <c:pt idx="555">
                  <c:v>5910</c:v>
                </c:pt>
                <c:pt idx="556">
                  <c:v>4290</c:v>
                </c:pt>
                <c:pt idx="557">
                  <c:v>3570</c:v>
                </c:pt>
                <c:pt idx="558">
                  <c:v>5010</c:v>
                </c:pt>
                <c:pt idx="559">
                  <c:v>4020</c:v>
                </c:pt>
                <c:pt idx="560">
                  <c:v>4260</c:v>
                </c:pt>
                <c:pt idx="561">
                  <c:v>3570</c:v>
                </c:pt>
                <c:pt idx="562">
                  <c:v>3990</c:v>
                </c:pt>
                <c:pt idx="563">
                  <c:v>4770</c:v>
                </c:pt>
                <c:pt idx="564">
                  <c:v>4380</c:v>
                </c:pt>
                <c:pt idx="565">
                  <c:v>4530</c:v>
                </c:pt>
                <c:pt idx="566">
                  <c:v>4080</c:v>
                </c:pt>
                <c:pt idx="567">
                  <c:v>7050</c:v>
                </c:pt>
                <c:pt idx="568">
                  <c:v>5280</c:v>
                </c:pt>
                <c:pt idx="569">
                  <c:v>3000</c:v>
                </c:pt>
                <c:pt idx="570">
                  <c:v>3660</c:v>
                </c:pt>
                <c:pt idx="571">
                  <c:v>4770</c:v>
                </c:pt>
                <c:pt idx="572">
                  <c:v>4890</c:v>
                </c:pt>
                <c:pt idx="573">
                  <c:v>4710</c:v>
                </c:pt>
                <c:pt idx="574">
                  <c:v>4260</c:v>
                </c:pt>
                <c:pt idx="575">
                  <c:v>3870</c:v>
                </c:pt>
                <c:pt idx="576">
                  <c:v>4350</c:v>
                </c:pt>
                <c:pt idx="577">
                  <c:v>2910</c:v>
                </c:pt>
                <c:pt idx="578">
                  <c:v>11730</c:v>
                </c:pt>
                <c:pt idx="579">
                  <c:v>4890</c:v>
                </c:pt>
                <c:pt idx="580">
                  <c:v>3870</c:v>
                </c:pt>
                <c:pt idx="581">
                  <c:v>5130</c:v>
                </c:pt>
                <c:pt idx="582">
                  <c:v>5220</c:v>
                </c:pt>
                <c:pt idx="583">
                  <c:v>5010</c:v>
                </c:pt>
                <c:pt idx="584">
                  <c:v>4890</c:v>
                </c:pt>
                <c:pt idx="585">
                  <c:v>7110</c:v>
                </c:pt>
                <c:pt idx="586">
                  <c:v>4770</c:v>
                </c:pt>
                <c:pt idx="587">
                  <c:v>3930</c:v>
                </c:pt>
                <c:pt idx="588">
                  <c:v>5850</c:v>
                </c:pt>
                <c:pt idx="589">
                  <c:v>5160</c:v>
                </c:pt>
                <c:pt idx="590">
                  <c:v>6000</c:v>
                </c:pt>
                <c:pt idx="591">
                  <c:v>4260</c:v>
                </c:pt>
                <c:pt idx="592">
                  <c:v>5220</c:v>
                </c:pt>
                <c:pt idx="593">
                  <c:v>4590</c:v>
                </c:pt>
                <c:pt idx="594">
                  <c:v>4290</c:v>
                </c:pt>
                <c:pt idx="595">
                  <c:v>4230</c:v>
                </c:pt>
                <c:pt idx="596">
                  <c:v>10500</c:v>
                </c:pt>
                <c:pt idx="597">
                  <c:v>6660</c:v>
                </c:pt>
                <c:pt idx="598">
                  <c:v>3570</c:v>
                </c:pt>
                <c:pt idx="599">
                  <c:v>5190</c:v>
                </c:pt>
                <c:pt idx="600">
                  <c:v>5970</c:v>
                </c:pt>
                <c:pt idx="601">
                  <c:v>6840</c:v>
                </c:pt>
                <c:pt idx="602">
                  <c:v>6840</c:v>
                </c:pt>
                <c:pt idx="603">
                  <c:v>5040</c:v>
                </c:pt>
                <c:pt idx="604">
                  <c:v>5400</c:v>
                </c:pt>
                <c:pt idx="605">
                  <c:v>5580</c:v>
                </c:pt>
                <c:pt idx="606">
                  <c:v>5070</c:v>
                </c:pt>
                <c:pt idx="607">
                  <c:v>9540</c:v>
                </c:pt>
                <c:pt idx="608">
                  <c:v>4260</c:v>
                </c:pt>
                <c:pt idx="609">
                  <c:v>5250</c:v>
                </c:pt>
                <c:pt idx="610">
                  <c:v>6750</c:v>
                </c:pt>
                <c:pt idx="611">
                  <c:v>4260</c:v>
                </c:pt>
                <c:pt idx="612">
                  <c:v>6360</c:v>
                </c:pt>
                <c:pt idx="613">
                  <c:v>5940</c:v>
                </c:pt>
                <c:pt idx="614">
                  <c:v>6300</c:v>
                </c:pt>
                <c:pt idx="615">
                  <c:v>5250</c:v>
                </c:pt>
                <c:pt idx="616">
                  <c:v>5730</c:v>
                </c:pt>
                <c:pt idx="617">
                  <c:v>5910</c:v>
                </c:pt>
                <c:pt idx="618">
                  <c:v>7380</c:v>
                </c:pt>
                <c:pt idx="619">
                  <c:v>3900</c:v>
                </c:pt>
                <c:pt idx="620">
                  <c:v>5460</c:v>
                </c:pt>
                <c:pt idx="621">
                  <c:v>4800</c:v>
                </c:pt>
                <c:pt idx="622">
                  <c:v>4770</c:v>
                </c:pt>
                <c:pt idx="623">
                  <c:v>5430</c:v>
                </c:pt>
                <c:pt idx="624">
                  <c:v>4470</c:v>
                </c:pt>
                <c:pt idx="625">
                  <c:v>5640</c:v>
                </c:pt>
                <c:pt idx="626">
                  <c:v>6540</c:v>
                </c:pt>
                <c:pt idx="627">
                  <c:v>6300</c:v>
                </c:pt>
                <c:pt idx="628">
                  <c:v>5940</c:v>
                </c:pt>
                <c:pt idx="629">
                  <c:v>5250</c:v>
                </c:pt>
                <c:pt idx="630">
                  <c:v>5730</c:v>
                </c:pt>
                <c:pt idx="631">
                  <c:v>9600</c:v>
                </c:pt>
                <c:pt idx="632">
                  <c:v>4590</c:v>
                </c:pt>
                <c:pt idx="633">
                  <c:v>4980</c:v>
                </c:pt>
                <c:pt idx="634">
                  <c:v>6060</c:v>
                </c:pt>
                <c:pt idx="635">
                  <c:v>6660</c:v>
                </c:pt>
                <c:pt idx="636">
                  <c:v>7050</c:v>
                </c:pt>
                <c:pt idx="637">
                  <c:v>3900</c:v>
                </c:pt>
                <c:pt idx="638">
                  <c:v>7110</c:v>
                </c:pt>
                <c:pt idx="639">
                  <c:v>5460</c:v>
                </c:pt>
                <c:pt idx="640">
                  <c:v>4080</c:v>
                </c:pt>
                <c:pt idx="641">
                  <c:v>5100</c:v>
                </c:pt>
                <c:pt idx="642">
                  <c:v>7800</c:v>
                </c:pt>
                <c:pt idx="643">
                  <c:v>7470</c:v>
                </c:pt>
                <c:pt idx="644">
                  <c:v>7260</c:v>
                </c:pt>
                <c:pt idx="645">
                  <c:v>5460</c:v>
                </c:pt>
                <c:pt idx="646">
                  <c:v>6900</c:v>
                </c:pt>
                <c:pt idx="647">
                  <c:v>5250</c:v>
                </c:pt>
                <c:pt idx="648">
                  <c:v>6540</c:v>
                </c:pt>
                <c:pt idx="649">
                  <c:v>7920</c:v>
                </c:pt>
                <c:pt idx="650">
                  <c:v>6480</c:v>
                </c:pt>
                <c:pt idx="651">
                  <c:v>5310</c:v>
                </c:pt>
                <c:pt idx="652">
                  <c:v>5670</c:v>
                </c:pt>
                <c:pt idx="653">
                  <c:v>7830</c:v>
                </c:pt>
                <c:pt idx="654">
                  <c:v>2280</c:v>
                </c:pt>
                <c:pt idx="655">
                  <c:v>7260</c:v>
                </c:pt>
                <c:pt idx="656">
                  <c:v>6780</c:v>
                </c:pt>
                <c:pt idx="657">
                  <c:v>4920</c:v>
                </c:pt>
                <c:pt idx="658">
                  <c:v>6990</c:v>
                </c:pt>
                <c:pt idx="659">
                  <c:v>7860</c:v>
                </c:pt>
                <c:pt idx="660">
                  <c:v>5100</c:v>
                </c:pt>
                <c:pt idx="661">
                  <c:v>5550</c:v>
                </c:pt>
                <c:pt idx="662">
                  <c:v>7110</c:v>
                </c:pt>
                <c:pt idx="663">
                  <c:v>4770</c:v>
                </c:pt>
                <c:pt idx="664">
                  <c:v>5280</c:v>
                </c:pt>
                <c:pt idx="665">
                  <c:v>4770</c:v>
                </c:pt>
                <c:pt idx="666">
                  <c:v>8010</c:v>
                </c:pt>
                <c:pt idx="667">
                  <c:v>4110</c:v>
                </c:pt>
                <c:pt idx="668">
                  <c:v>5220</c:v>
                </c:pt>
                <c:pt idx="669">
                  <c:v>4500</c:v>
                </c:pt>
                <c:pt idx="670">
                  <c:v>4320</c:v>
                </c:pt>
                <c:pt idx="671">
                  <c:v>5640</c:v>
                </c:pt>
                <c:pt idx="672">
                  <c:v>3720</c:v>
                </c:pt>
                <c:pt idx="673">
                  <c:v>8400</c:v>
                </c:pt>
                <c:pt idx="674">
                  <c:v>5580</c:v>
                </c:pt>
                <c:pt idx="675">
                  <c:v>5610</c:v>
                </c:pt>
                <c:pt idx="676">
                  <c:v>4440</c:v>
                </c:pt>
                <c:pt idx="677">
                  <c:v>6540</c:v>
                </c:pt>
                <c:pt idx="678">
                  <c:v>6420</c:v>
                </c:pt>
                <c:pt idx="679">
                  <c:v>6270</c:v>
                </c:pt>
                <c:pt idx="680">
                  <c:v>5970</c:v>
                </c:pt>
                <c:pt idx="681">
                  <c:v>4530</c:v>
                </c:pt>
                <c:pt idx="682">
                  <c:v>6480</c:v>
                </c:pt>
                <c:pt idx="683">
                  <c:v>6630</c:v>
                </c:pt>
                <c:pt idx="684">
                  <c:v>4380</c:v>
                </c:pt>
                <c:pt idx="685">
                  <c:v>5730</c:v>
                </c:pt>
                <c:pt idx="686">
                  <c:v>6030</c:v>
                </c:pt>
                <c:pt idx="687">
                  <c:v>5730</c:v>
                </c:pt>
                <c:pt idx="688">
                  <c:v>7050</c:v>
                </c:pt>
                <c:pt idx="689">
                  <c:v>6000</c:v>
                </c:pt>
                <c:pt idx="690">
                  <c:v>8370</c:v>
                </c:pt>
                <c:pt idx="691">
                  <c:v>3480</c:v>
                </c:pt>
                <c:pt idx="692">
                  <c:v>8850</c:v>
                </c:pt>
                <c:pt idx="693">
                  <c:v>7020</c:v>
                </c:pt>
                <c:pt idx="694">
                  <c:v>7320</c:v>
                </c:pt>
                <c:pt idx="695">
                  <c:v>8220</c:v>
                </c:pt>
                <c:pt idx="696">
                  <c:v>7980</c:v>
                </c:pt>
                <c:pt idx="697">
                  <c:v>6180</c:v>
                </c:pt>
                <c:pt idx="698">
                  <c:v>6900</c:v>
                </c:pt>
                <c:pt idx="699">
                  <c:v>7800</c:v>
                </c:pt>
                <c:pt idx="700">
                  <c:v>6930</c:v>
                </c:pt>
                <c:pt idx="701">
                  <c:v>7770</c:v>
                </c:pt>
                <c:pt idx="702">
                  <c:v>7650</c:v>
                </c:pt>
                <c:pt idx="703">
                  <c:v>12690</c:v>
                </c:pt>
                <c:pt idx="704">
                  <c:v>7470</c:v>
                </c:pt>
                <c:pt idx="705">
                  <c:v>7590</c:v>
                </c:pt>
                <c:pt idx="706">
                  <c:v>6750</c:v>
                </c:pt>
                <c:pt idx="707">
                  <c:v>6180</c:v>
                </c:pt>
                <c:pt idx="708">
                  <c:v>5910</c:v>
                </c:pt>
                <c:pt idx="709">
                  <c:v>5700</c:v>
                </c:pt>
                <c:pt idx="710">
                  <c:v>6510</c:v>
                </c:pt>
                <c:pt idx="711">
                  <c:v>7200</c:v>
                </c:pt>
                <c:pt idx="712">
                  <c:v>3840</c:v>
                </c:pt>
                <c:pt idx="713">
                  <c:v>3840</c:v>
                </c:pt>
                <c:pt idx="714">
                  <c:v>6540</c:v>
                </c:pt>
                <c:pt idx="715">
                  <c:v>4170</c:v>
                </c:pt>
                <c:pt idx="716">
                  <c:v>7410</c:v>
                </c:pt>
                <c:pt idx="717">
                  <c:v>4560</c:v>
                </c:pt>
                <c:pt idx="718">
                  <c:v>5490</c:v>
                </c:pt>
                <c:pt idx="719">
                  <c:v>5190</c:v>
                </c:pt>
                <c:pt idx="720">
                  <c:v>5460</c:v>
                </c:pt>
                <c:pt idx="721">
                  <c:v>5850</c:v>
                </c:pt>
                <c:pt idx="722">
                  <c:v>3000</c:v>
                </c:pt>
                <c:pt idx="723">
                  <c:v>5310</c:v>
                </c:pt>
                <c:pt idx="724">
                  <c:v>8430</c:v>
                </c:pt>
                <c:pt idx="725">
                  <c:v>7260</c:v>
                </c:pt>
                <c:pt idx="726">
                  <c:v>3810</c:v>
                </c:pt>
                <c:pt idx="727">
                  <c:v>6720</c:v>
                </c:pt>
                <c:pt idx="728">
                  <c:v>5850</c:v>
                </c:pt>
                <c:pt idx="729">
                  <c:v>6900</c:v>
                </c:pt>
                <c:pt idx="730">
                  <c:v>6690</c:v>
                </c:pt>
                <c:pt idx="731">
                  <c:v>6180</c:v>
                </c:pt>
                <c:pt idx="732">
                  <c:v>6150</c:v>
                </c:pt>
                <c:pt idx="733">
                  <c:v>6840</c:v>
                </c:pt>
                <c:pt idx="734">
                  <c:v>6060</c:v>
                </c:pt>
                <c:pt idx="735">
                  <c:v>6450</c:v>
                </c:pt>
                <c:pt idx="736">
                  <c:v>5520</c:v>
                </c:pt>
                <c:pt idx="737">
                  <c:v>7380</c:v>
                </c:pt>
                <c:pt idx="738">
                  <c:v>6180</c:v>
                </c:pt>
                <c:pt idx="739">
                  <c:v>7860</c:v>
                </c:pt>
                <c:pt idx="740">
                  <c:v>7890</c:v>
                </c:pt>
                <c:pt idx="741">
                  <c:v>5040</c:v>
                </c:pt>
                <c:pt idx="742">
                  <c:v>6240</c:v>
                </c:pt>
                <c:pt idx="743">
                  <c:v>5700</c:v>
                </c:pt>
                <c:pt idx="744">
                  <c:v>6660</c:v>
                </c:pt>
                <c:pt idx="745">
                  <c:v>5790</c:v>
                </c:pt>
                <c:pt idx="746">
                  <c:v>5460</c:v>
                </c:pt>
                <c:pt idx="747">
                  <c:v>6870</c:v>
                </c:pt>
                <c:pt idx="751">
                  <c:v>5250</c:v>
                </c:pt>
                <c:pt idx="752">
                  <c:v>5580</c:v>
                </c:pt>
                <c:pt idx="753">
                  <c:v>5310</c:v>
                </c:pt>
                <c:pt idx="754">
                  <c:v>5100</c:v>
                </c:pt>
                <c:pt idx="755">
                  <c:v>6270</c:v>
                </c:pt>
                <c:pt idx="756">
                  <c:v>4980</c:v>
                </c:pt>
                <c:pt idx="757">
                  <c:v>6300</c:v>
                </c:pt>
                <c:pt idx="758">
                  <c:v>5190</c:v>
                </c:pt>
                <c:pt idx="760">
                  <c:v>5400</c:v>
                </c:pt>
                <c:pt idx="761">
                  <c:v>5880</c:v>
                </c:pt>
                <c:pt idx="762">
                  <c:v>5430</c:v>
                </c:pt>
                <c:pt idx="763">
                  <c:v>6870</c:v>
                </c:pt>
                <c:pt idx="764">
                  <c:v>6480</c:v>
                </c:pt>
                <c:pt idx="765">
                  <c:v>4410</c:v>
                </c:pt>
                <c:pt idx="768">
                  <c:v>2400</c:v>
                </c:pt>
                <c:pt idx="769">
                  <c:v>5280</c:v>
                </c:pt>
                <c:pt idx="770">
                  <c:v>5010</c:v>
                </c:pt>
                <c:pt idx="771">
                  <c:v>5160</c:v>
                </c:pt>
                <c:pt idx="772">
                  <c:v>4410</c:v>
                </c:pt>
                <c:pt idx="773">
                  <c:v>4980</c:v>
                </c:pt>
                <c:pt idx="774">
                  <c:v>5730</c:v>
                </c:pt>
                <c:pt idx="775">
                  <c:v>4260</c:v>
                </c:pt>
                <c:pt idx="776">
                  <c:v>4920</c:v>
                </c:pt>
                <c:pt idx="777">
                  <c:v>3600</c:v>
                </c:pt>
                <c:pt idx="778">
                  <c:v>5850</c:v>
                </c:pt>
                <c:pt idx="779">
                  <c:v>5460</c:v>
                </c:pt>
                <c:pt idx="780">
                  <c:v>6510</c:v>
                </c:pt>
                <c:pt idx="781">
                  <c:v>4800</c:v>
                </c:pt>
                <c:pt idx="782">
                  <c:v>5400</c:v>
                </c:pt>
                <c:pt idx="783">
                  <c:v>5880</c:v>
                </c:pt>
                <c:pt idx="784">
                  <c:v>7110</c:v>
                </c:pt>
                <c:pt idx="785">
                  <c:v>5040</c:v>
                </c:pt>
                <c:pt idx="786">
                  <c:v>6480</c:v>
                </c:pt>
                <c:pt idx="787">
                  <c:v>12510</c:v>
                </c:pt>
                <c:pt idx="788">
                  <c:v>6420</c:v>
                </c:pt>
                <c:pt idx="789">
                  <c:v>6060</c:v>
                </c:pt>
                <c:pt idx="790">
                  <c:v>8370</c:v>
                </c:pt>
                <c:pt idx="791">
                  <c:v>5850</c:v>
                </c:pt>
                <c:pt idx="792">
                  <c:v>5610</c:v>
                </c:pt>
                <c:pt idx="793">
                  <c:v>5640</c:v>
                </c:pt>
                <c:pt idx="794">
                  <c:v>4890</c:v>
                </c:pt>
                <c:pt idx="795">
                  <c:v>5820</c:v>
                </c:pt>
                <c:pt idx="796">
                  <c:v>6060</c:v>
                </c:pt>
                <c:pt idx="797">
                  <c:v>6060</c:v>
                </c:pt>
                <c:pt idx="798">
                  <c:v>7080</c:v>
                </c:pt>
                <c:pt idx="799">
                  <c:v>7200</c:v>
                </c:pt>
                <c:pt idx="800">
                  <c:v>6090</c:v>
                </c:pt>
                <c:pt idx="801">
                  <c:v>5520</c:v>
                </c:pt>
                <c:pt idx="802">
                  <c:v>4770</c:v>
                </c:pt>
                <c:pt idx="803">
                  <c:v>4350</c:v>
                </c:pt>
                <c:pt idx="804">
                  <c:v>5340</c:v>
                </c:pt>
                <c:pt idx="805">
                  <c:v>5400</c:v>
                </c:pt>
                <c:pt idx="806">
                  <c:v>3990</c:v>
                </c:pt>
                <c:pt idx="807">
                  <c:v>4530</c:v>
                </c:pt>
                <c:pt idx="808">
                  <c:v>4530</c:v>
                </c:pt>
                <c:pt idx="809">
                  <c:v>5130</c:v>
                </c:pt>
                <c:pt idx="810">
                  <c:v>6240</c:v>
                </c:pt>
                <c:pt idx="811">
                  <c:v>4290</c:v>
                </c:pt>
                <c:pt idx="812">
                  <c:v>4170</c:v>
                </c:pt>
                <c:pt idx="813">
                  <c:v>9150</c:v>
                </c:pt>
                <c:pt idx="814">
                  <c:v>3210</c:v>
                </c:pt>
                <c:pt idx="815">
                  <c:v>4020</c:v>
                </c:pt>
                <c:pt idx="816">
                  <c:v>4500</c:v>
                </c:pt>
                <c:pt idx="817">
                  <c:v>4290</c:v>
                </c:pt>
                <c:pt idx="818">
                  <c:v>4890</c:v>
                </c:pt>
                <c:pt idx="820">
                  <c:v>4350</c:v>
                </c:pt>
                <c:pt idx="821">
                  <c:v>4890</c:v>
                </c:pt>
                <c:pt idx="822">
                  <c:v>4110</c:v>
                </c:pt>
                <c:pt idx="823">
                  <c:v>4680</c:v>
                </c:pt>
                <c:pt idx="825">
                  <c:v>7560</c:v>
                </c:pt>
                <c:pt idx="826">
                  <c:v>4350</c:v>
                </c:pt>
                <c:pt idx="827">
                  <c:v>5310</c:v>
                </c:pt>
                <c:pt idx="828">
                  <c:v>4560</c:v>
                </c:pt>
                <c:pt idx="830">
                  <c:v>3690</c:v>
                </c:pt>
                <c:pt idx="831">
                  <c:v>8340</c:v>
                </c:pt>
                <c:pt idx="832">
                  <c:v>5100</c:v>
                </c:pt>
                <c:pt idx="833">
                  <c:v>5070</c:v>
                </c:pt>
                <c:pt idx="834">
                  <c:v>4260</c:v>
                </c:pt>
                <c:pt idx="835">
                  <c:v>4890</c:v>
                </c:pt>
                <c:pt idx="836">
                  <c:v>5610</c:v>
                </c:pt>
                <c:pt idx="837">
                  <c:v>6330</c:v>
                </c:pt>
                <c:pt idx="838">
                  <c:v>4740</c:v>
                </c:pt>
                <c:pt idx="839">
                  <c:v>4740</c:v>
                </c:pt>
                <c:pt idx="840">
                  <c:v>5550</c:v>
                </c:pt>
                <c:pt idx="841">
                  <c:v>4290</c:v>
                </c:pt>
                <c:pt idx="842">
                  <c:v>5310</c:v>
                </c:pt>
                <c:pt idx="843">
                  <c:v>5040</c:v>
                </c:pt>
                <c:pt idx="845">
                  <c:v>4980</c:v>
                </c:pt>
                <c:pt idx="846">
                  <c:v>3480</c:v>
                </c:pt>
                <c:pt idx="847">
                  <c:v>3840</c:v>
                </c:pt>
                <c:pt idx="848">
                  <c:v>6570</c:v>
                </c:pt>
                <c:pt idx="855">
                  <c:v>5970</c:v>
                </c:pt>
                <c:pt idx="856">
                  <c:v>6480</c:v>
                </c:pt>
                <c:pt idx="857">
                  <c:v>5910</c:v>
                </c:pt>
                <c:pt idx="858">
                  <c:v>4950</c:v>
                </c:pt>
                <c:pt idx="859">
                  <c:v>5370</c:v>
                </c:pt>
                <c:pt idx="860">
                  <c:v>9150</c:v>
                </c:pt>
                <c:pt idx="861">
                  <c:v>4920</c:v>
                </c:pt>
                <c:pt idx="862">
                  <c:v>3780</c:v>
                </c:pt>
                <c:pt idx="863">
                  <c:v>4860</c:v>
                </c:pt>
                <c:pt idx="865">
                  <c:v>5220</c:v>
                </c:pt>
                <c:pt idx="866">
                  <c:v>5910</c:v>
                </c:pt>
                <c:pt idx="867">
                  <c:v>4890</c:v>
                </c:pt>
                <c:pt idx="868">
                  <c:v>4650</c:v>
                </c:pt>
                <c:pt idx="870">
                  <c:v>4650</c:v>
                </c:pt>
                <c:pt idx="871">
                  <c:v>4170</c:v>
                </c:pt>
                <c:pt idx="872">
                  <c:v>6000</c:v>
                </c:pt>
                <c:pt idx="873">
                  <c:v>5250</c:v>
                </c:pt>
                <c:pt idx="875">
                  <c:v>4710</c:v>
                </c:pt>
                <c:pt idx="876">
                  <c:v>3870</c:v>
                </c:pt>
                <c:pt idx="877">
                  <c:v>4830</c:v>
                </c:pt>
                <c:pt idx="878">
                  <c:v>3210</c:v>
                </c:pt>
                <c:pt idx="879">
                  <c:v>6300</c:v>
                </c:pt>
                <c:pt idx="880">
                  <c:v>4950</c:v>
                </c:pt>
                <c:pt idx="881">
                  <c:v>5250</c:v>
                </c:pt>
                <c:pt idx="882">
                  <c:v>5220</c:v>
                </c:pt>
                <c:pt idx="883">
                  <c:v>5790</c:v>
                </c:pt>
                <c:pt idx="885">
                  <c:v>5520</c:v>
                </c:pt>
                <c:pt idx="886">
                  <c:v>4500</c:v>
                </c:pt>
                <c:pt idx="887">
                  <c:v>3180</c:v>
                </c:pt>
                <c:pt idx="888">
                  <c:v>2580</c:v>
                </c:pt>
                <c:pt idx="889">
                  <c:v>7650</c:v>
                </c:pt>
                <c:pt idx="890">
                  <c:v>5940</c:v>
                </c:pt>
                <c:pt idx="891">
                  <c:v>5430</c:v>
                </c:pt>
                <c:pt idx="892">
                  <c:v>4830</c:v>
                </c:pt>
                <c:pt idx="893">
                  <c:v>4590</c:v>
                </c:pt>
                <c:pt idx="894">
                  <c:v>5010</c:v>
                </c:pt>
                <c:pt idx="895">
                  <c:v>4830</c:v>
                </c:pt>
                <c:pt idx="896">
                  <c:v>8610</c:v>
                </c:pt>
                <c:pt idx="897">
                  <c:v>5970</c:v>
                </c:pt>
                <c:pt idx="898">
                  <c:v>5460</c:v>
                </c:pt>
                <c:pt idx="899">
                  <c:v>6030</c:v>
                </c:pt>
                <c:pt idx="900">
                  <c:v>6960</c:v>
                </c:pt>
                <c:pt idx="901">
                  <c:v>6480</c:v>
                </c:pt>
                <c:pt idx="902">
                  <c:v>7620</c:v>
                </c:pt>
                <c:pt idx="903">
                  <c:v>6360</c:v>
                </c:pt>
                <c:pt idx="904">
                  <c:v>7860</c:v>
                </c:pt>
                <c:pt idx="905">
                  <c:v>5160</c:v>
                </c:pt>
                <c:pt idx="906">
                  <c:v>4890</c:v>
                </c:pt>
                <c:pt idx="907">
                  <c:v>5160</c:v>
                </c:pt>
                <c:pt idx="908">
                  <c:v>5160</c:v>
                </c:pt>
                <c:pt idx="909">
                  <c:v>4260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2-448E-8432-A14D528DE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169728"/>
        <c:axId val="774168416"/>
      </c:lineChart>
      <c:dateAx>
        <c:axId val="77416972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4168416"/>
        <c:crosses val="autoZero"/>
        <c:auto val="1"/>
        <c:lblOffset val="100"/>
        <c:baseTimeUnit val="days"/>
      </c:dateAx>
      <c:valAx>
        <c:axId val="7741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41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9731951848657839E-2"/>
          <c:y val="2.9582548099952054E-2"/>
          <c:w val="0.24219823624218115"/>
          <c:h val="7.04036723693710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Ecart Volume PREMIX entre Théorique et pesé _ </a:t>
            </a:r>
            <a:r>
              <a:rPr lang="en-US" sz="1000" b="1">
                <a:solidFill>
                  <a:sysClr val="windowText" lastClr="000000"/>
                </a:solidFill>
              </a:rPr>
              <a:t>(suivant programme recette</a:t>
            </a:r>
            <a:r>
              <a:rPr lang="en-US" b="1">
                <a:solidFill>
                  <a:sysClr val="windowText" lastClr="000000"/>
                </a:solidFill>
              </a:rPr>
              <a:t>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2092163297327812E-2"/>
          <c:y val="5.9133954409544963E-2"/>
          <c:w val="0.89075127795619979"/>
          <c:h val="0.77392614009186345"/>
        </c:manualLayout>
      </c:layout>
      <c:lineChart>
        <c:grouping val="standard"/>
        <c:varyColors val="0"/>
        <c:ser>
          <c:idx val="2"/>
          <c:order val="0"/>
          <c:tx>
            <c:strRef>
              <c:f>DATA!$F$2</c:f>
              <c:strCache>
                <c:ptCount val="1"/>
                <c:pt idx="0">
                  <c:v>Théorique - Pesé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DATA!$F$4:$F$2991</c:f>
              <c:numCache>
                <c:formatCode>0.00</c:formatCode>
                <c:ptCount val="2988"/>
                <c:pt idx="0">
                  <c:v>0.1729166666666524</c:v>
                </c:pt>
                <c:pt idx="1">
                  <c:v>-0.506187050359725</c:v>
                </c:pt>
                <c:pt idx="2">
                  <c:v>-0.56322175732218582</c:v>
                </c:pt>
                <c:pt idx="3">
                  <c:v>-0.43360000000001175</c:v>
                </c:pt>
                <c:pt idx="4">
                  <c:v>0.17729957805906604</c:v>
                </c:pt>
                <c:pt idx="5">
                  <c:v>-0.70562874251497476</c:v>
                </c:pt>
                <c:pt idx="6">
                  <c:v>1.0239436619718241</c:v>
                </c:pt>
                <c:pt idx="7">
                  <c:v>3.3870967741895797E-3</c:v>
                </c:pt>
                <c:pt idx="8">
                  <c:v>-0.89962546816480593</c:v>
                </c:pt>
                <c:pt idx="9">
                  <c:v>-0.85582677165355214</c:v>
                </c:pt>
                <c:pt idx="10">
                  <c:v>0.22287822878227814</c:v>
                </c:pt>
                <c:pt idx="11">
                  <c:v>1.124233576642327</c:v>
                </c:pt>
                <c:pt idx="12">
                  <c:v>-1.2867132867140363E-2</c:v>
                </c:pt>
                <c:pt idx="13">
                  <c:v>0.31971326164873393</c:v>
                </c:pt>
                <c:pt idx="14">
                  <c:v>0.19184466019417101</c:v>
                </c:pt>
                <c:pt idx="15">
                  <c:v>0.86754716981131708</c:v>
                </c:pt>
                <c:pt idx="16">
                  <c:v>0.75090128755364294</c:v>
                </c:pt>
                <c:pt idx="17">
                  <c:v>0.89688796680497251</c:v>
                </c:pt>
                <c:pt idx="18">
                  <c:v>0.94021459227467563</c:v>
                </c:pt>
                <c:pt idx="19">
                  <c:v>0.94926640926639916</c:v>
                </c:pt>
                <c:pt idx="20">
                  <c:v>-0.22021126760563803</c:v>
                </c:pt>
                <c:pt idx="21">
                  <c:v>0.51307359307358524</c:v>
                </c:pt>
                <c:pt idx="22">
                  <c:v>0.62468354430379414</c:v>
                </c:pt>
                <c:pt idx="23">
                  <c:v>1.3801954397394018</c:v>
                </c:pt>
                <c:pt idx="24">
                  <c:v>1.2108880308880243</c:v>
                </c:pt>
                <c:pt idx="25">
                  <c:v>1.4299999999999997</c:v>
                </c:pt>
                <c:pt idx="26">
                  <c:v>-2.1598173515986474E-2</c:v>
                </c:pt>
                <c:pt idx="27">
                  <c:v>5.9999999999990727E-2</c:v>
                </c:pt>
                <c:pt idx="28">
                  <c:v>0.76690647482013663</c:v>
                </c:pt>
                <c:pt idx="29">
                  <c:v>0.28999999999999915</c:v>
                </c:pt>
                <c:pt idx="30">
                  <c:v>0.37482014388487972</c:v>
                </c:pt>
                <c:pt idx="31">
                  <c:v>1.79</c:v>
                </c:pt>
                <c:pt idx="32">
                  <c:v>0.19000000000000039</c:v>
                </c:pt>
                <c:pt idx="33">
                  <c:v>0.54999999999999982</c:v>
                </c:pt>
                <c:pt idx="34">
                  <c:v>-0.16390804597701791</c:v>
                </c:pt>
                <c:pt idx="35">
                  <c:v>-9.9315068493150527E-2</c:v>
                </c:pt>
                <c:pt idx="36">
                  <c:v>-0.24357933579336599</c:v>
                </c:pt>
                <c:pt idx="37">
                  <c:v>0.2255319148936108</c:v>
                </c:pt>
                <c:pt idx="38">
                  <c:v>0.23007874015747376</c:v>
                </c:pt>
                <c:pt idx="39">
                  <c:v>0.46743682310468504</c:v>
                </c:pt>
                <c:pt idx="40">
                  <c:v>0.29999999999999982</c:v>
                </c:pt>
                <c:pt idx="41">
                  <c:v>0.13097560975609035</c:v>
                </c:pt>
                <c:pt idx="42">
                  <c:v>-0.12880597014924433</c:v>
                </c:pt>
                <c:pt idx="43">
                  <c:v>0.11738515901059365</c:v>
                </c:pt>
                <c:pt idx="44">
                  <c:v>-0.96</c:v>
                </c:pt>
                <c:pt idx="45">
                  <c:v>0.53915032679738761</c:v>
                </c:pt>
                <c:pt idx="46">
                  <c:v>0.94000000000000039</c:v>
                </c:pt>
                <c:pt idx="47">
                  <c:v>1.1399999999999997</c:v>
                </c:pt>
                <c:pt idx="48">
                  <c:v>0.67887005649717302</c:v>
                </c:pt>
                <c:pt idx="49">
                  <c:v>-1.2394308943089429</c:v>
                </c:pt>
                <c:pt idx="50">
                  <c:v>2.9787234042548683E-2</c:v>
                </c:pt>
                <c:pt idx="51">
                  <c:v>0.38914893617020674</c:v>
                </c:pt>
                <c:pt idx="52">
                  <c:v>-7.6692913385837613E-2</c:v>
                </c:pt>
                <c:pt idx="53">
                  <c:v>0.52856031128404357</c:v>
                </c:pt>
                <c:pt idx="54">
                  <c:v>0.29354330708661003</c:v>
                </c:pt>
                <c:pt idx="55">
                  <c:v>0.16386454183265897</c:v>
                </c:pt>
                <c:pt idx="56">
                  <c:v>-0.46999999999999975</c:v>
                </c:pt>
                <c:pt idx="57">
                  <c:v>-0.29932432432434286</c:v>
                </c:pt>
                <c:pt idx="58">
                  <c:v>-0.14394833948340136</c:v>
                </c:pt>
                <c:pt idx="59">
                  <c:v>-0.70584905660377562</c:v>
                </c:pt>
                <c:pt idx="60">
                  <c:v>-0.55645390070921863</c:v>
                </c:pt>
                <c:pt idx="61">
                  <c:v>1.62</c:v>
                </c:pt>
                <c:pt idx="62">
                  <c:v>0.25999999999999979</c:v>
                </c:pt>
                <c:pt idx="63">
                  <c:v>-0.34999999999999964</c:v>
                </c:pt>
                <c:pt idx="64">
                  <c:v>-0.79000000000000092</c:v>
                </c:pt>
                <c:pt idx="65">
                  <c:v>-0.78999999999999915</c:v>
                </c:pt>
                <c:pt idx="66">
                  <c:v>-6.9999999999999396E-2</c:v>
                </c:pt>
                <c:pt idx="67">
                  <c:v>4.5423728813555719E-2</c:v>
                </c:pt>
                <c:pt idx="68">
                  <c:v>-0.15522648083624269</c:v>
                </c:pt>
                <c:pt idx="69">
                  <c:v>-0.16863468634687084</c:v>
                </c:pt>
                <c:pt idx="70">
                  <c:v>0.33999999999999986</c:v>
                </c:pt>
                <c:pt idx="71">
                  <c:v>-0.40000000000000036</c:v>
                </c:pt>
                <c:pt idx="72">
                  <c:v>-0.88000000000000078</c:v>
                </c:pt>
                <c:pt idx="73">
                  <c:v>-1.0112328767123362</c:v>
                </c:pt>
                <c:pt idx="74">
                  <c:v>-0.65000000000000036</c:v>
                </c:pt>
                <c:pt idx="75">
                  <c:v>0.14000000000000057</c:v>
                </c:pt>
                <c:pt idx="76">
                  <c:v>-4.0000000000000036E-2</c:v>
                </c:pt>
                <c:pt idx="77">
                  <c:v>-1.0000000000000675E-2</c:v>
                </c:pt>
                <c:pt idx="78">
                  <c:v>-0.32000000000000028</c:v>
                </c:pt>
                <c:pt idx="79">
                  <c:v>-0.5699999999999994</c:v>
                </c:pt>
                <c:pt idx="80">
                  <c:v>-0.55999999999999961</c:v>
                </c:pt>
                <c:pt idx="81">
                  <c:v>-1.0899999999999999</c:v>
                </c:pt>
                <c:pt idx="82">
                  <c:v>-0.10999999999999943</c:v>
                </c:pt>
                <c:pt idx="83">
                  <c:v>-0.28999999999999915</c:v>
                </c:pt>
                <c:pt idx="84">
                  <c:v>-1.6399999999999997</c:v>
                </c:pt>
                <c:pt idx="85">
                  <c:v>-1.8399999999999999</c:v>
                </c:pt>
                <c:pt idx="86">
                  <c:v>-0.98000000000000043</c:v>
                </c:pt>
                <c:pt idx="87">
                  <c:v>-1.9900000000000002</c:v>
                </c:pt>
                <c:pt idx="88">
                  <c:v>-1.6499999999999995</c:v>
                </c:pt>
                <c:pt idx="89">
                  <c:v>-1.4999999999999991</c:v>
                </c:pt>
                <c:pt idx="90">
                  <c:v>-2.5999999999999996</c:v>
                </c:pt>
                <c:pt idx="91">
                  <c:v>-0.19000000000000128</c:v>
                </c:pt>
                <c:pt idx="92">
                  <c:v>-3.66</c:v>
                </c:pt>
                <c:pt idx="93">
                  <c:v>-1.2799999999999994</c:v>
                </c:pt>
                <c:pt idx="94">
                  <c:v>-2.16</c:v>
                </c:pt>
                <c:pt idx="95">
                  <c:v>-0.73000000000000043</c:v>
                </c:pt>
                <c:pt idx="96">
                  <c:v>-0.72000000000000064</c:v>
                </c:pt>
                <c:pt idx="97">
                  <c:v>-1.4600000000000009</c:v>
                </c:pt>
                <c:pt idx="98">
                  <c:v>0.39000000000000057</c:v>
                </c:pt>
                <c:pt idx="99">
                  <c:v>0</c:v>
                </c:pt>
                <c:pt idx="100">
                  <c:v>0.38999999999999968</c:v>
                </c:pt>
                <c:pt idx="101">
                  <c:v>0.37999999999999989</c:v>
                </c:pt>
                <c:pt idx="102">
                  <c:v>-2.0000000000000462E-2</c:v>
                </c:pt>
                <c:pt idx="103">
                  <c:v>1.4200000000000008</c:v>
                </c:pt>
                <c:pt idx="104">
                  <c:v>0.91999999999999993</c:v>
                </c:pt>
                <c:pt idx="105">
                  <c:v>1.2199999999999998</c:v>
                </c:pt>
                <c:pt idx="106">
                  <c:v>5.9999999999999609E-2</c:v>
                </c:pt>
                <c:pt idx="107">
                  <c:v>8.9999999999999858E-2</c:v>
                </c:pt>
                <c:pt idx="108">
                  <c:v>0.57000000000000028</c:v>
                </c:pt>
                <c:pt idx="109">
                  <c:v>3.9161676646706667E-2</c:v>
                </c:pt>
                <c:pt idx="110">
                  <c:v>0.34428571428571431</c:v>
                </c:pt>
                <c:pt idx="111">
                  <c:v>0.15228571428571325</c:v>
                </c:pt>
                <c:pt idx="112">
                  <c:v>0.86448275862069135</c:v>
                </c:pt>
                <c:pt idx="113">
                  <c:v>1.0277272727272759</c:v>
                </c:pt>
                <c:pt idx="114">
                  <c:v>0.63999999999999968</c:v>
                </c:pt>
                <c:pt idx="115">
                  <c:v>-0.44597014925373113</c:v>
                </c:pt>
                <c:pt idx="116">
                  <c:v>-0.42999999999999972</c:v>
                </c:pt>
                <c:pt idx="117">
                  <c:v>-0.50999999999999979</c:v>
                </c:pt>
                <c:pt idx="118">
                  <c:v>-0.12000000000000011</c:v>
                </c:pt>
                <c:pt idx="119">
                  <c:v>0.75000000000000089</c:v>
                </c:pt>
                <c:pt idx="120">
                  <c:v>0.55999999999999961</c:v>
                </c:pt>
                <c:pt idx="121">
                  <c:v>-0.41999999999999993</c:v>
                </c:pt>
                <c:pt idx="122">
                  <c:v>1.0400000000000009</c:v>
                </c:pt>
                <c:pt idx="123">
                  <c:v>-0.59466666666666512</c:v>
                </c:pt>
                <c:pt idx="124">
                  <c:v>0.33999999999999986</c:v>
                </c:pt>
                <c:pt idx="125">
                  <c:v>0.54</c:v>
                </c:pt>
                <c:pt idx="126">
                  <c:v>0.12999999999999989</c:v>
                </c:pt>
                <c:pt idx="127">
                  <c:v>-0.58000000000000007</c:v>
                </c:pt>
                <c:pt idx="128">
                  <c:v>0.29000000000000004</c:v>
                </c:pt>
                <c:pt idx="129">
                  <c:v>-2.9999999999999361E-2</c:v>
                </c:pt>
                <c:pt idx="130">
                  <c:v>-0.17000000000000082</c:v>
                </c:pt>
                <c:pt idx="131">
                  <c:v>-0.18421686746987831</c:v>
                </c:pt>
                <c:pt idx="132">
                  <c:v>0.5</c:v>
                </c:pt>
                <c:pt idx="133">
                  <c:v>0.32999999999999918</c:v>
                </c:pt>
                <c:pt idx="134">
                  <c:v>0.60999999999999943</c:v>
                </c:pt>
                <c:pt idx="135">
                  <c:v>0.29999999999999982</c:v>
                </c:pt>
                <c:pt idx="136">
                  <c:v>0.10999999999999943</c:v>
                </c:pt>
                <c:pt idx="137">
                  <c:v>1.0199999999999996</c:v>
                </c:pt>
                <c:pt idx="138">
                  <c:v>-0.34389610389610237</c:v>
                </c:pt>
                <c:pt idx="139">
                  <c:v>-0.28719999999999768</c:v>
                </c:pt>
                <c:pt idx="140">
                  <c:v>-0.24753623188405527</c:v>
                </c:pt>
                <c:pt idx="141">
                  <c:v>1.7385858585858642</c:v>
                </c:pt>
                <c:pt idx="142">
                  <c:v>-0.10984251968503767</c:v>
                </c:pt>
                <c:pt idx="143">
                  <c:v>-4.0000000000000924E-2</c:v>
                </c:pt>
                <c:pt idx="144">
                  <c:v>-0.84999999999999964</c:v>
                </c:pt>
                <c:pt idx="145">
                  <c:v>-0.26999999999999957</c:v>
                </c:pt>
                <c:pt idx="146">
                  <c:v>-0.6899999999999995</c:v>
                </c:pt>
                <c:pt idx="147">
                  <c:v>0.14027972027971636</c:v>
                </c:pt>
                <c:pt idx="148">
                  <c:v>-0.45125000000000348</c:v>
                </c:pt>
                <c:pt idx="149">
                  <c:v>-1.0599999999999996</c:v>
                </c:pt>
                <c:pt idx="150">
                  <c:v>-0.62000000000000011</c:v>
                </c:pt>
                <c:pt idx="151">
                  <c:v>-1.1500000000000004</c:v>
                </c:pt>
                <c:pt idx="152">
                  <c:v>-0.71999999999999975</c:v>
                </c:pt>
                <c:pt idx="153">
                  <c:v>-1.0699999999999994</c:v>
                </c:pt>
                <c:pt idx="154">
                  <c:v>-0.55999999999999961</c:v>
                </c:pt>
                <c:pt idx="155">
                  <c:v>-0.44000000000000128</c:v>
                </c:pt>
                <c:pt idx="156">
                  <c:v>-0.5600000000000005</c:v>
                </c:pt>
                <c:pt idx="157">
                  <c:v>0.16999999999999993</c:v>
                </c:pt>
                <c:pt idx="158">
                  <c:v>-0.11000000000000032</c:v>
                </c:pt>
                <c:pt idx="159">
                  <c:v>-0.16999999999999993</c:v>
                </c:pt>
                <c:pt idx="160">
                  <c:v>-0.98999999999999932</c:v>
                </c:pt>
                <c:pt idx="161">
                  <c:v>0.47000000000000064</c:v>
                </c:pt>
                <c:pt idx="162">
                  <c:v>0.31732673267326383</c:v>
                </c:pt>
                <c:pt idx="163">
                  <c:v>6.0000000000000497E-2</c:v>
                </c:pt>
                <c:pt idx="164">
                  <c:v>-0.44000000000000039</c:v>
                </c:pt>
                <c:pt idx="165">
                  <c:v>-0.12000000000000099</c:v>
                </c:pt>
                <c:pt idx="166">
                  <c:v>-0.57000000000000028</c:v>
                </c:pt>
                <c:pt idx="167">
                  <c:v>-0.70999999999999908</c:v>
                </c:pt>
                <c:pt idx="168">
                  <c:v>-2.4400000000000004</c:v>
                </c:pt>
                <c:pt idx="169">
                  <c:v>1.5499999999999989</c:v>
                </c:pt>
                <c:pt idx="170">
                  <c:v>-0.16000000000000014</c:v>
                </c:pt>
                <c:pt idx="171">
                  <c:v>0.14000000000000057</c:v>
                </c:pt>
                <c:pt idx="172">
                  <c:v>0.16000000000000014</c:v>
                </c:pt>
                <c:pt idx="173">
                  <c:v>-2.000000000000135E-2</c:v>
                </c:pt>
                <c:pt idx="174">
                  <c:v>0.68000000000000149</c:v>
                </c:pt>
                <c:pt idx="175">
                  <c:v>-1.3499999999999996</c:v>
                </c:pt>
                <c:pt idx="176">
                  <c:v>-4.9000000000000004</c:v>
                </c:pt>
                <c:pt idx="177">
                  <c:v>9.9999999999999645E-2</c:v>
                </c:pt>
                <c:pt idx="178">
                  <c:v>0.16999999999999993</c:v>
                </c:pt>
                <c:pt idx="179">
                  <c:v>-0.41999999999999993</c:v>
                </c:pt>
                <c:pt idx="180">
                  <c:v>0.9399999999999995</c:v>
                </c:pt>
                <c:pt idx="181">
                  <c:v>-0.62999999999999901</c:v>
                </c:pt>
                <c:pt idx="182">
                  <c:v>1.2400000000000002</c:v>
                </c:pt>
                <c:pt idx="183">
                  <c:v>-0.35000000000000142</c:v>
                </c:pt>
                <c:pt idx="184">
                  <c:v>6.0000000000000497E-2</c:v>
                </c:pt>
                <c:pt idx="185">
                  <c:v>3.1300000000000008</c:v>
                </c:pt>
                <c:pt idx="186">
                  <c:v>0.28999999999999915</c:v>
                </c:pt>
                <c:pt idx="187">
                  <c:v>0.56999999999999851</c:v>
                </c:pt>
                <c:pt idx="188">
                  <c:v>0.25</c:v>
                </c:pt>
                <c:pt idx="189">
                  <c:v>0</c:v>
                </c:pt>
                <c:pt idx="190">
                  <c:v>0.62999999999999901</c:v>
                </c:pt>
                <c:pt idx="191">
                  <c:v>1.2200000000000006</c:v>
                </c:pt>
                <c:pt idx="192">
                  <c:v>1.4300000000000006</c:v>
                </c:pt>
                <c:pt idx="193">
                  <c:v>-0.41000000000000014</c:v>
                </c:pt>
                <c:pt idx="194">
                  <c:v>-0.3100000000000005</c:v>
                </c:pt>
                <c:pt idx="195">
                  <c:v>0.75999999999999979</c:v>
                </c:pt>
                <c:pt idx="196">
                  <c:v>1.0600000000000005</c:v>
                </c:pt>
                <c:pt idx="197">
                  <c:v>-0.69309012875538301</c:v>
                </c:pt>
                <c:pt idx="198">
                  <c:v>-0.41000000000000014</c:v>
                </c:pt>
                <c:pt idx="199">
                  <c:v>0.16000000000000014</c:v>
                </c:pt>
                <c:pt idx="200">
                  <c:v>0.22000000000000064</c:v>
                </c:pt>
                <c:pt idx="201">
                  <c:v>0.37999999999999901</c:v>
                </c:pt>
                <c:pt idx="202">
                  <c:v>9.9999999999999645E-2</c:v>
                </c:pt>
                <c:pt idx="203">
                  <c:v>1.3600000000000012</c:v>
                </c:pt>
                <c:pt idx="204">
                  <c:v>0.75</c:v>
                </c:pt>
                <c:pt idx="205">
                  <c:v>0.17999999999999972</c:v>
                </c:pt>
                <c:pt idx="206">
                  <c:v>0.67999999999999972</c:v>
                </c:pt>
                <c:pt idx="207">
                  <c:v>0.33000000000000007</c:v>
                </c:pt>
                <c:pt idx="208">
                  <c:v>1.08</c:v>
                </c:pt>
                <c:pt idx="209">
                  <c:v>-4.9999999999998934E-2</c:v>
                </c:pt>
                <c:pt idx="210">
                  <c:v>8.9999999999999858E-2</c:v>
                </c:pt>
                <c:pt idx="211">
                  <c:v>1.1000000000000014</c:v>
                </c:pt>
                <c:pt idx="212">
                  <c:v>-9.9999999999997868E-3</c:v>
                </c:pt>
                <c:pt idx="213">
                  <c:v>2.1500000000000004</c:v>
                </c:pt>
                <c:pt idx="214">
                  <c:v>-0.26999999999999957</c:v>
                </c:pt>
                <c:pt idx="215">
                  <c:v>9.9999999999999645E-2</c:v>
                </c:pt>
                <c:pt idx="216">
                  <c:v>1.6600000000000001</c:v>
                </c:pt>
                <c:pt idx="217">
                  <c:v>1.9700000000000006</c:v>
                </c:pt>
                <c:pt idx="218">
                  <c:v>2.3100000000000005</c:v>
                </c:pt>
                <c:pt idx="219">
                  <c:v>2.42</c:v>
                </c:pt>
                <c:pt idx="220">
                  <c:v>3.58</c:v>
                </c:pt>
                <c:pt idx="221">
                  <c:v>2</c:v>
                </c:pt>
                <c:pt idx="222">
                  <c:v>1.1100000000000012</c:v>
                </c:pt>
                <c:pt idx="223">
                  <c:v>1.6799999999999997</c:v>
                </c:pt>
                <c:pt idx="224">
                  <c:v>1.67</c:v>
                </c:pt>
                <c:pt idx="225">
                  <c:v>1.9400000000000013</c:v>
                </c:pt>
                <c:pt idx="226">
                  <c:v>0.97999999999999865</c:v>
                </c:pt>
                <c:pt idx="227">
                  <c:v>2.1599999999999984</c:v>
                </c:pt>
                <c:pt idx="228">
                  <c:v>0.48000000000000043</c:v>
                </c:pt>
                <c:pt idx="229">
                  <c:v>0.59000000000000163</c:v>
                </c:pt>
                <c:pt idx="230">
                  <c:v>2.17</c:v>
                </c:pt>
                <c:pt idx="231">
                  <c:v>3.0599999999999996</c:v>
                </c:pt>
                <c:pt idx="232">
                  <c:v>3.1000000000000005</c:v>
                </c:pt>
                <c:pt idx="233">
                  <c:v>2.5400000000000009</c:v>
                </c:pt>
                <c:pt idx="234">
                  <c:v>-0.10999999999999943</c:v>
                </c:pt>
                <c:pt idx="235">
                  <c:v>1.8399999999999999</c:v>
                </c:pt>
                <c:pt idx="236">
                  <c:v>2</c:v>
                </c:pt>
                <c:pt idx="237">
                  <c:v>0.94999999999999929</c:v>
                </c:pt>
                <c:pt idx="238">
                  <c:v>-1.9100000000000001</c:v>
                </c:pt>
                <c:pt idx="239">
                  <c:v>1.3599999999999994</c:v>
                </c:pt>
                <c:pt idx="240">
                  <c:v>-1.1600000000000001</c:v>
                </c:pt>
                <c:pt idx="241">
                  <c:v>-1.33</c:v>
                </c:pt>
                <c:pt idx="242">
                  <c:v>-0.42000000000000171</c:v>
                </c:pt>
                <c:pt idx="243">
                  <c:v>-0.42999999999999972</c:v>
                </c:pt>
                <c:pt idx="244">
                  <c:v>-0.16000000000000014</c:v>
                </c:pt>
                <c:pt idx="245">
                  <c:v>0.21999999999999886</c:v>
                </c:pt>
                <c:pt idx="246">
                  <c:v>-0.40000000000000036</c:v>
                </c:pt>
                <c:pt idx="247">
                  <c:v>-1.5799999999999983</c:v>
                </c:pt>
                <c:pt idx="248">
                  <c:v>-0.38999999999999879</c:v>
                </c:pt>
                <c:pt idx="249">
                  <c:v>-0.17999999999999972</c:v>
                </c:pt>
                <c:pt idx="250">
                  <c:v>1.17</c:v>
                </c:pt>
                <c:pt idx="251">
                  <c:v>1.5900000000000016</c:v>
                </c:pt>
                <c:pt idx="252">
                  <c:v>1.42</c:v>
                </c:pt>
                <c:pt idx="253">
                  <c:v>1.5300000000000011</c:v>
                </c:pt>
                <c:pt idx="254">
                  <c:v>-0.14542553191491336</c:v>
                </c:pt>
                <c:pt idx="255">
                  <c:v>-0.28440476190477781</c:v>
                </c:pt>
                <c:pt idx="256">
                  <c:v>1.0355813953488209</c:v>
                </c:pt>
                <c:pt idx="257">
                  <c:v>-0.61581395348837731</c:v>
                </c:pt>
                <c:pt idx="258">
                  <c:v>0.36000000000000121</c:v>
                </c:pt>
                <c:pt idx="259">
                  <c:v>1.7899999999999991</c:v>
                </c:pt>
                <c:pt idx="260">
                  <c:v>-2.5600000000000005</c:v>
                </c:pt>
                <c:pt idx="261">
                  <c:v>-2.7600000000000007</c:v>
                </c:pt>
                <c:pt idx="262">
                  <c:v>-0.58999999999999986</c:v>
                </c:pt>
                <c:pt idx="263">
                  <c:v>-0.92999999999999972</c:v>
                </c:pt>
                <c:pt idx="264">
                  <c:v>0.33000000000000007</c:v>
                </c:pt>
                <c:pt idx="265">
                  <c:v>-0.92999999999999972</c:v>
                </c:pt>
                <c:pt idx="266">
                  <c:v>0.35999999999999943</c:v>
                </c:pt>
                <c:pt idx="267">
                  <c:v>-0.32000000000000028</c:v>
                </c:pt>
                <c:pt idx="268">
                  <c:v>7.0000000000000284E-2</c:v>
                </c:pt>
                <c:pt idx="269">
                  <c:v>-0.29000000000000092</c:v>
                </c:pt>
                <c:pt idx="270">
                  <c:v>-0.23000000000000043</c:v>
                </c:pt>
                <c:pt idx="271">
                  <c:v>1.3699999999999992</c:v>
                </c:pt>
                <c:pt idx="272">
                  <c:v>0.24000000000000021</c:v>
                </c:pt>
                <c:pt idx="273">
                  <c:v>-0.12999999999999901</c:v>
                </c:pt>
                <c:pt idx="274">
                  <c:v>-9.9999999999999645E-2</c:v>
                </c:pt>
                <c:pt idx="275">
                  <c:v>0.91999999999999993</c:v>
                </c:pt>
                <c:pt idx="276">
                  <c:v>8.9999999999999858E-2</c:v>
                </c:pt>
                <c:pt idx="277">
                  <c:v>1.2899999999999991</c:v>
                </c:pt>
                <c:pt idx="278">
                  <c:v>0.82000000000000028</c:v>
                </c:pt>
                <c:pt idx="279">
                  <c:v>0.96000000000000085</c:v>
                </c:pt>
                <c:pt idx="280">
                  <c:v>1.46</c:v>
                </c:pt>
                <c:pt idx="281">
                  <c:v>3.0399999999999991</c:v>
                </c:pt>
                <c:pt idx="282">
                  <c:v>0.58999999999999986</c:v>
                </c:pt>
                <c:pt idx="283">
                  <c:v>0.5</c:v>
                </c:pt>
                <c:pt idx="284">
                  <c:v>0.40000000000000036</c:v>
                </c:pt>
                <c:pt idx="285">
                  <c:v>0.12999999999999901</c:v>
                </c:pt>
                <c:pt idx="286">
                  <c:v>1.3900000000000006</c:v>
                </c:pt>
                <c:pt idx="287">
                  <c:v>-0.36000000000000121</c:v>
                </c:pt>
                <c:pt idx="288">
                  <c:v>1.62</c:v>
                </c:pt>
                <c:pt idx="289">
                  <c:v>4.5600000000000005</c:v>
                </c:pt>
                <c:pt idx="290">
                  <c:v>1.2683458646616597</c:v>
                </c:pt>
                <c:pt idx="291">
                  <c:v>0.82000000000000028</c:v>
                </c:pt>
                <c:pt idx="292">
                  <c:v>0.83000000000000007</c:v>
                </c:pt>
                <c:pt idx="293">
                  <c:v>0.69999999999999929</c:v>
                </c:pt>
                <c:pt idx="294">
                  <c:v>0.73000000000000043</c:v>
                </c:pt>
                <c:pt idx="295">
                  <c:v>1.9999999999999574E-2</c:v>
                </c:pt>
                <c:pt idx="296">
                  <c:v>-0.58999999999999986</c:v>
                </c:pt>
                <c:pt idx="297">
                  <c:v>0.32000000000000028</c:v>
                </c:pt>
                <c:pt idx="298">
                  <c:v>0.16000000000000014</c:v>
                </c:pt>
                <c:pt idx="299">
                  <c:v>0.40000000000000036</c:v>
                </c:pt>
                <c:pt idx="300">
                  <c:v>1.5200000000000014</c:v>
                </c:pt>
                <c:pt idx="301">
                  <c:v>4.12</c:v>
                </c:pt>
                <c:pt idx="302">
                  <c:v>0.58000000000000007</c:v>
                </c:pt>
                <c:pt idx="303">
                  <c:v>1.58</c:v>
                </c:pt>
                <c:pt idx="304">
                  <c:v>0.61999999999999922</c:v>
                </c:pt>
                <c:pt idx="305">
                  <c:v>-0.57000000000000028</c:v>
                </c:pt>
                <c:pt idx="306">
                  <c:v>1.6599999999999984</c:v>
                </c:pt>
                <c:pt idx="307">
                  <c:v>-0.22000000000000064</c:v>
                </c:pt>
                <c:pt idx="308">
                  <c:v>3.9999999999999147E-2</c:v>
                </c:pt>
                <c:pt idx="309">
                  <c:v>-9.9999999999999645E-2</c:v>
                </c:pt>
                <c:pt idx="310">
                  <c:v>2.6099999999999994</c:v>
                </c:pt>
                <c:pt idx="311">
                  <c:v>0.77000000000000135</c:v>
                </c:pt>
                <c:pt idx="312">
                  <c:v>2.76</c:v>
                </c:pt>
                <c:pt idx="313">
                  <c:v>0.74643835616436682</c:v>
                </c:pt>
                <c:pt idx="314">
                  <c:v>-0.36701492537316227</c:v>
                </c:pt>
                <c:pt idx="315">
                  <c:v>0.10999999999999943</c:v>
                </c:pt>
                <c:pt idx="316">
                  <c:v>0.9399999999999995</c:v>
                </c:pt>
                <c:pt idx="317">
                  <c:v>-0.36999999999999922</c:v>
                </c:pt>
                <c:pt idx="318">
                  <c:v>0.84999999999999964</c:v>
                </c:pt>
                <c:pt idx="319">
                  <c:v>0.41000000000000014</c:v>
                </c:pt>
                <c:pt idx="320">
                  <c:v>-9.9999999999997868E-3</c:v>
                </c:pt>
                <c:pt idx="321">
                  <c:v>0.13000000000000078</c:v>
                </c:pt>
                <c:pt idx="322">
                  <c:v>2.08</c:v>
                </c:pt>
                <c:pt idx="323">
                  <c:v>0.21000000000000085</c:v>
                </c:pt>
                <c:pt idx="324">
                  <c:v>0.64000000000000057</c:v>
                </c:pt>
                <c:pt idx="325">
                  <c:v>0.67999999999999972</c:v>
                </c:pt>
                <c:pt idx="326">
                  <c:v>1.0500000000000007</c:v>
                </c:pt>
                <c:pt idx="327">
                  <c:v>1.0899999999999999</c:v>
                </c:pt>
                <c:pt idx="328">
                  <c:v>0.5600000000000005</c:v>
                </c:pt>
                <c:pt idx="329">
                  <c:v>0.25999999999999979</c:v>
                </c:pt>
                <c:pt idx="330">
                  <c:v>0.49000000000000021</c:v>
                </c:pt>
                <c:pt idx="331">
                  <c:v>0.20999999999999908</c:v>
                </c:pt>
                <c:pt idx="332">
                  <c:v>0.85000000000000142</c:v>
                </c:pt>
                <c:pt idx="333">
                  <c:v>0.68000000000000149</c:v>
                </c:pt>
                <c:pt idx="334">
                  <c:v>1.9599999999999991</c:v>
                </c:pt>
                <c:pt idx="335">
                  <c:v>1.4700000000000006</c:v>
                </c:pt>
                <c:pt idx="336">
                  <c:v>1.7200000000000006</c:v>
                </c:pt>
                <c:pt idx="337">
                  <c:v>1.9700000000000006</c:v>
                </c:pt>
                <c:pt idx="338">
                  <c:v>0.73000000000000043</c:v>
                </c:pt>
                <c:pt idx="339">
                  <c:v>2.42</c:v>
                </c:pt>
                <c:pt idx="340">
                  <c:v>3.21</c:v>
                </c:pt>
                <c:pt idx="341">
                  <c:v>4.2000000000000011</c:v>
                </c:pt>
                <c:pt idx="342">
                  <c:v>5.4300000000000006</c:v>
                </c:pt>
                <c:pt idx="343">
                  <c:v>2.5699999999999994</c:v>
                </c:pt>
                <c:pt idx="344">
                  <c:v>2.2100000000000009</c:v>
                </c:pt>
                <c:pt idx="345">
                  <c:v>4.07</c:v>
                </c:pt>
                <c:pt idx="346">
                  <c:v>4.68</c:v>
                </c:pt>
                <c:pt idx="347">
                  <c:v>4.5499999999999989</c:v>
                </c:pt>
                <c:pt idx="348">
                  <c:v>4.3</c:v>
                </c:pt>
                <c:pt idx="349">
                  <c:v>2.7399999999999993</c:v>
                </c:pt>
                <c:pt idx="350">
                  <c:v>4.910000000000001</c:v>
                </c:pt>
                <c:pt idx="351">
                  <c:v>3.2300000000000004</c:v>
                </c:pt>
                <c:pt idx="352">
                  <c:v>5.25</c:v>
                </c:pt>
                <c:pt idx="353">
                  <c:v>5.46</c:v>
                </c:pt>
                <c:pt idx="354">
                  <c:v>2.8899999999999997</c:v>
                </c:pt>
                <c:pt idx="355">
                  <c:v>3.7100000000000009</c:v>
                </c:pt>
                <c:pt idx="356">
                  <c:v>2.3000000000000007</c:v>
                </c:pt>
                <c:pt idx="357">
                  <c:v>4.2100000000000009</c:v>
                </c:pt>
                <c:pt idx="358">
                  <c:v>3.49</c:v>
                </c:pt>
                <c:pt idx="359">
                  <c:v>2.669999999999999</c:v>
                </c:pt>
                <c:pt idx="360">
                  <c:v>3.879999999999999</c:v>
                </c:pt>
                <c:pt idx="361">
                  <c:v>6.4699999999999989</c:v>
                </c:pt>
                <c:pt idx="362">
                  <c:v>6.8599999999999994</c:v>
                </c:pt>
                <c:pt idx="363">
                  <c:v>4.4599999999999991</c:v>
                </c:pt>
                <c:pt idx="364">
                  <c:v>2.4500000000000002</c:v>
                </c:pt>
                <c:pt idx="365">
                  <c:v>7.59</c:v>
                </c:pt>
                <c:pt idx="366">
                  <c:v>4.9799999999999995</c:v>
                </c:pt>
                <c:pt idx="367">
                  <c:v>4.7300000000000004</c:v>
                </c:pt>
                <c:pt idx="368">
                  <c:v>3.1599999999999993</c:v>
                </c:pt>
                <c:pt idx="369">
                  <c:v>0.3100000000000005</c:v>
                </c:pt>
                <c:pt idx="370">
                  <c:v>2.2200000000000006</c:v>
                </c:pt>
                <c:pt idx="371">
                  <c:v>3.67</c:v>
                </c:pt>
                <c:pt idx="372">
                  <c:v>2.7338562091503418</c:v>
                </c:pt>
                <c:pt idx="373">
                  <c:v>2.7200000000000006</c:v>
                </c:pt>
                <c:pt idx="374">
                  <c:v>0.38318840579711644</c:v>
                </c:pt>
                <c:pt idx="375">
                  <c:v>2.9600000000000009</c:v>
                </c:pt>
                <c:pt idx="376">
                  <c:v>3.2800000000000011</c:v>
                </c:pt>
                <c:pt idx="377">
                  <c:v>1.1199999999999992</c:v>
                </c:pt>
                <c:pt idx="378">
                  <c:v>2.54</c:v>
                </c:pt>
                <c:pt idx="379">
                  <c:v>0.21999999999999975</c:v>
                </c:pt>
                <c:pt idx="380">
                  <c:v>2.3099999999999996</c:v>
                </c:pt>
                <c:pt idx="381">
                  <c:v>2.8599999999999994</c:v>
                </c:pt>
                <c:pt idx="382">
                  <c:v>0.72000000000000064</c:v>
                </c:pt>
                <c:pt idx="383">
                  <c:v>0.23000000000000043</c:v>
                </c:pt>
                <c:pt idx="384">
                  <c:v>-1.3200000000000003</c:v>
                </c:pt>
                <c:pt idx="385">
                  <c:v>-0.28000000000000114</c:v>
                </c:pt>
                <c:pt idx="386">
                  <c:v>-0.60999999999999943</c:v>
                </c:pt>
                <c:pt idx="387">
                  <c:v>0.30000000000000071</c:v>
                </c:pt>
                <c:pt idx="388">
                  <c:v>-2.58</c:v>
                </c:pt>
                <c:pt idx="389">
                  <c:v>-0.21611111111112713</c:v>
                </c:pt>
                <c:pt idx="390">
                  <c:v>-0.33999999999999986</c:v>
                </c:pt>
                <c:pt idx="391">
                  <c:v>-1.88</c:v>
                </c:pt>
                <c:pt idx="392">
                  <c:v>6.3076923076900826E-2</c:v>
                </c:pt>
                <c:pt idx="393">
                  <c:v>0.92794871794873135</c:v>
                </c:pt>
                <c:pt idx="394">
                  <c:v>-1.2483333333333242</c:v>
                </c:pt>
                <c:pt idx="395">
                  <c:v>-0.46000000000000085</c:v>
                </c:pt>
                <c:pt idx="396">
                  <c:v>0</c:v>
                </c:pt>
                <c:pt idx="397">
                  <c:v>-1.2799999999999994</c:v>
                </c:pt>
                <c:pt idx="398">
                  <c:v>-2.3100000000000005</c:v>
                </c:pt>
                <c:pt idx="399">
                  <c:v>-1.4299999999999997</c:v>
                </c:pt>
                <c:pt idx="400">
                  <c:v>-1.4500000000000011</c:v>
                </c:pt>
                <c:pt idx="401">
                  <c:v>-2.29</c:v>
                </c:pt>
                <c:pt idx="402">
                  <c:v>-1.0500000000000007</c:v>
                </c:pt>
                <c:pt idx="403">
                  <c:v>-0.15999999999999837</c:v>
                </c:pt>
                <c:pt idx="404">
                  <c:v>-2.58</c:v>
                </c:pt>
                <c:pt idx="405">
                  <c:v>-2.09</c:v>
                </c:pt>
                <c:pt idx="406">
                  <c:v>-1.620000000000001</c:v>
                </c:pt>
                <c:pt idx="407">
                  <c:v>-1.0799999999999992</c:v>
                </c:pt>
                <c:pt idx="408">
                  <c:v>-1.5</c:v>
                </c:pt>
                <c:pt idx="409">
                  <c:v>-0.95999999999999908</c:v>
                </c:pt>
                <c:pt idx="410">
                  <c:v>-1.3499999999999996</c:v>
                </c:pt>
                <c:pt idx="411">
                  <c:v>-1.9500000000000011</c:v>
                </c:pt>
                <c:pt idx="412">
                  <c:v>-1.9399999999999995</c:v>
                </c:pt>
                <c:pt idx="413">
                  <c:v>-1.9600000000000009</c:v>
                </c:pt>
                <c:pt idx="414">
                  <c:v>-7.0000000000000284E-2</c:v>
                </c:pt>
                <c:pt idx="415">
                  <c:v>-2.4000000000000004</c:v>
                </c:pt>
                <c:pt idx="416">
                  <c:v>-4.1499999999999986</c:v>
                </c:pt>
                <c:pt idx="417">
                  <c:v>-5.3400000000000007</c:v>
                </c:pt>
                <c:pt idx="418">
                  <c:v>-2.5700000000000003</c:v>
                </c:pt>
                <c:pt idx="419">
                  <c:v>-4.3500000000000005</c:v>
                </c:pt>
                <c:pt idx="420">
                  <c:v>-4.0499999999999989</c:v>
                </c:pt>
                <c:pt idx="421">
                  <c:v>-2.6199999999999992</c:v>
                </c:pt>
                <c:pt idx="422">
                  <c:v>-1.3000000000000007</c:v>
                </c:pt>
                <c:pt idx="423">
                  <c:v>-2.34</c:v>
                </c:pt>
                <c:pt idx="424">
                  <c:v>-2.3099999999999987</c:v>
                </c:pt>
                <c:pt idx="425">
                  <c:v>-1.7699999999999996</c:v>
                </c:pt>
                <c:pt idx="426">
                  <c:v>-1.17</c:v>
                </c:pt>
                <c:pt idx="427">
                  <c:v>-0.24000000000000021</c:v>
                </c:pt>
                <c:pt idx="428">
                  <c:v>-0.71000000000000085</c:v>
                </c:pt>
                <c:pt idx="429">
                  <c:v>-0.3100000000000005</c:v>
                </c:pt>
                <c:pt idx="430">
                  <c:v>-1.17</c:v>
                </c:pt>
                <c:pt idx="431">
                  <c:v>0.41000000000000014</c:v>
                </c:pt>
                <c:pt idx="432">
                  <c:v>-2.0299999999999994</c:v>
                </c:pt>
                <c:pt idx="433">
                  <c:v>-0.83999999999999986</c:v>
                </c:pt>
                <c:pt idx="434">
                  <c:v>-2.2200000000000006</c:v>
                </c:pt>
                <c:pt idx="435">
                  <c:v>-0.92999999999999972</c:v>
                </c:pt>
                <c:pt idx="436">
                  <c:v>-1.67</c:v>
                </c:pt>
                <c:pt idx="437">
                  <c:v>-2.6400000000000006</c:v>
                </c:pt>
                <c:pt idx="438">
                  <c:v>-2.0299999999999994</c:v>
                </c:pt>
                <c:pt idx="439">
                  <c:v>-2.1824884792627071</c:v>
                </c:pt>
                <c:pt idx="440">
                  <c:v>-2.6899999999999995</c:v>
                </c:pt>
                <c:pt idx="441">
                  <c:v>-1.8599999999999994</c:v>
                </c:pt>
                <c:pt idx="442">
                  <c:v>-2.0600000000000005</c:v>
                </c:pt>
                <c:pt idx="443">
                  <c:v>-2.67</c:v>
                </c:pt>
                <c:pt idx="444">
                  <c:v>-0.54000000000000092</c:v>
                </c:pt>
                <c:pt idx="445">
                  <c:v>-1.6799999999999997</c:v>
                </c:pt>
                <c:pt idx="446">
                  <c:v>-1.6999999999999993</c:v>
                </c:pt>
                <c:pt idx="447">
                  <c:v>-2.4600000000000009</c:v>
                </c:pt>
                <c:pt idx="448">
                  <c:v>-3.33</c:v>
                </c:pt>
                <c:pt idx="449">
                  <c:v>-1.8699999999999992</c:v>
                </c:pt>
                <c:pt idx="450">
                  <c:v>-1.8000000000000007</c:v>
                </c:pt>
                <c:pt idx="451">
                  <c:v>-3.0199999999999996</c:v>
                </c:pt>
                <c:pt idx="452">
                  <c:v>-1.2900000000000009</c:v>
                </c:pt>
                <c:pt idx="453">
                  <c:v>-2.9399999999999995</c:v>
                </c:pt>
                <c:pt idx="454">
                  <c:v>-2.1500000000000004</c:v>
                </c:pt>
                <c:pt idx="455">
                  <c:v>-1.6999999999999993</c:v>
                </c:pt>
                <c:pt idx="456">
                  <c:v>-0.35999999999999943</c:v>
                </c:pt>
                <c:pt idx="457">
                  <c:v>-2.0099999999999998</c:v>
                </c:pt>
                <c:pt idx="458">
                  <c:v>-1.9299999999999997</c:v>
                </c:pt>
                <c:pt idx="459">
                  <c:v>-0.85999999999999943</c:v>
                </c:pt>
                <c:pt idx="460">
                  <c:v>-2.5199999999999996</c:v>
                </c:pt>
                <c:pt idx="461">
                  <c:v>-2.4300000000000015</c:v>
                </c:pt>
                <c:pt idx="462">
                  <c:v>-3.7299999999999986</c:v>
                </c:pt>
                <c:pt idx="463">
                  <c:v>-5.46</c:v>
                </c:pt>
                <c:pt idx="464">
                  <c:v>-2.0599999999999987</c:v>
                </c:pt>
                <c:pt idx="465">
                  <c:v>-2.3199999999999985</c:v>
                </c:pt>
                <c:pt idx="466">
                  <c:v>-1.6899999999999995</c:v>
                </c:pt>
                <c:pt idx="467">
                  <c:v>-1.33</c:v>
                </c:pt>
                <c:pt idx="468">
                  <c:v>-1.4100000000000001</c:v>
                </c:pt>
                <c:pt idx="469">
                  <c:v>-2.2000000000000011</c:v>
                </c:pt>
                <c:pt idx="470">
                  <c:v>-2.17</c:v>
                </c:pt>
                <c:pt idx="471">
                  <c:v>-0.38999999999999879</c:v>
                </c:pt>
                <c:pt idx="472">
                  <c:v>-1.5199999999999996</c:v>
                </c:pt>
                <c:pt idx="473">
                  <c:v>-1.58</c:v>
                </c:pt>
                <c:pt idx="474">
                  <c:v>-2.2699999999999996</c:v>
                </c:pt>
                <c:pt idx="475">
                  <c:v>-1</c:v>
                </c:pt>
                <c:pt idx="476">
                  <c:v>-2.1199999999999992</c:v>
                </c:pt>
                <c:pt idx="477">
                  <c:v>-2.3499999999999996</c:v>
                </c:pt>
                <c:pt idx="478">
                  <c:v>-2.6099999999999994</c:v>
                </c:pt>
                <c:pt idx="479">
                  <c:v>-1.4400000000000013</c:v>
                </c:pt>
                <c:pt idx="480">
                  <c:v>-3.83</c:v>
                </c:pt>
                <c:pt idx="481">
                  <c:v>0.30999999999999872</c:v>
                </c:pt>
                <c:pt idx="482">
                  <c:v>0.3100000000000005</c:v>
                </c:pt>
                <c:pt idx="483">
                  <c:v>-1.4900000000000002</c:v>
                </c:pt>
                <c:pt idx="484">
                  <c:v>-1.1899999999999995</c:v>
                </c:pt>
                <c:pt idx="485">
                  <c:v>-1.0999999999999996</c:v>
                </c:pt>
                <c:pt idx="486">
                  <c:v>-1.0499999999999998</c:v>
                </c:pt>
                <c:pt idx="487">
                  <c:v>1.0000000000001563E-2</c:v>
                </c:pt>
                <c:pt idx="488">
                  <c:v>-1.3199999999999994</c:v>
                </c:pt>
                <c:pt idx="489">
                  <c:v>-0.66000000000000014</c:v>
                </c:pt>
                <c:pt idx="490">
                  <c:v>-0.4399999999999995</c:v>
                </c:pt>
                <c:pt idx="491">
                  <c:v>-0.97000000000000064</c:v>
                </c:pt>
                <c:pt idx="492">
                  <c:v>-0.24000000000000021</c:v>
                </c:pt>
                <c:pt idx="493">
                  <c:v>-0.85999999999999943</c:v>
                </c:pt>
                <c:pt idx="494">
                  <c:v>-0.6899999999999995</c:v>
                </c:pt>
                <c:pt idx="495">
                  <c:v>8.9999999999999858E-2</c:v>
                </c:pt>
                <c:pt idx="496">
                  <c:v>-1.1500000000000004</c:v>
                </c:pt>
                <c:pt idx="497">
                  <c:v>0.16999999999999993</c:v>
                </c:pt>
                <c:pt idx="498">
                  <c:v>-0.67999999999999972</c:v>
                </c:pt>
                <c:pt idx="499">
                  <c:v>-1.1999999999999993</c:v>
                </c:pt>
                <c:pt idx="500">
                  <c:v>-0.6899999999999995</c:v>
                </c:pt>
                <c:pt idx="501">
                  <c:v>-1.8500000000000005</c:v>
                </c:pt>
                <c:pt idx="502">
                  <c:v>-1.5199999999999996</c:v>
                </c:pt>
                <c:pt idx="503">
                  <c:v>-0.64000000000000057</c:v>
                </c:pt>
                <c:pt idx="504">
                  <c:v>-1.2999999999999989</c:v>
                </c:pt>
                <c:pt idx="505">
                  <c:v>-0.80000000000000071</c:v>
                </c:pt>
                <c:pt idx="506">
                  <c:v>0.82000000000000028</c:v>
                </c:pt>
                <c:pt idx="507">
                  <c:v>-2.6799999999999997</c:v>
                </c:pt>
                <c:pt idx="508">
                  <c:v>-1.3000000000000007</c:v>
                </c:pt>
                <c:pt idx="509">
                  <c:v>-5.5999999999999988</c:v>
                </c:pt>
                <c:pt idx="510">
                  <c:v>-1.8399999999999999</c:v>
                </c:pt>
                <c:pt idx="511">
                  <c:v>-1.7899999999999991</c:v>
                </c:pt>
                <c:pt idx="512">
                  <c:v>-1.3599999999999994</c:v>
                </c:pt>
                <c:pt idx="513">
                  <c:v>-1.870000000000001</c:v>
                </c:pt>
                <c:pt idx="514">
                  <c:v>-2.1099999999999994</c:v>
                </c:pt>
                <c:pt idx="515">
                  <c:v>-1.5500000000000007</c:v>
                </c:pt>
                <c:pt idx="516">
                  <c:v>-1.6799999999999997</c:v>
                </c:pt>
                <c:pt idx="517">
                  <c:v>-1.4700000000000006</c:v>
                </c:pt>
                <c:pt idx="518">
                  <c:v>-0.76999999999999957</c:v>
                </c:pt>
                <c:pt idx="519">
                  <c:v>1.0499999999999998</c:v>
                </c:pt>
                <c:pt idx="520">
                  <c:v>-0.34999999999999964</c:v>
                </c:pt>
                <c:pt idx="521">
                  <c:v>1.7099999999999991</c:v>
                </c:pt>
                <c:pt idx="522">
                  <c:v>1.9800000000000004</c:v>
                </c:pt>
                <c:pt idx="523">
                  <c:v>-0.55000000000000071</c:v>
                </c:pt>
                <c:pt idx="524">
                  <c:v>-1.58</c:v>
                </c:pt>
                <c:pt idx="525">
                  <c:v>-1.4200000000000008</c:v>
                </c:pt>
                <c:pt idx="526">
                  <c:v>-0.73000000000000043</c:v>
                </c:pt>
                <c:pt idx="527">
                  <c:v>-0.85999999999999943</c:v>
                </c:pt>
                <c:pt idx="528">
                  <c:v>-0.29999999999999893</c:v>
                </c:pt>
                <c:pt idx="529">
                  <c:v>0.25</c:v>
                </c:pt>
                <c:pt idx="530">
                  <c:v>-0.4399999999999995</c:v>
                </c:pt>
                <c:pt idx="531">
                  <c:v>0.83999999999999986</c:v>
                </c:pt>
                <c:pt idx="532">
                  <c:v>-1.0999999999999996</c:v>
                </c:pt>
                <c:pt idx="533">
                  <c:v>1.2199999999999989</c:v>
                </c:pt>
                <c:pt idx="534">
                  <c:v>-0.70000000000000018</c:v>
                </c:pt>
                <c:pt idx="535">
                  <c:v>-0.67999999999999972</c:v>
                </c:pt>
                <c:pt idx="536">
                  <c:v>0.48000000000000043</c:v>
                </c:pt>
                <c:pt idx="537">
                  <c:v>-1.0899999999999999</c:v>
                </c:pt>
                <c:pt idx="538">
                  <c:v>-8.9999999999999858E-2</c:v>
                </c:pt>
                <c:pt idx="539">
                  <c:v>-1.4600000000000009</c:v>
                </c:pt>
                <c:pt idx="540">
                  <c:v>-1.4000000000000004</c:v>
                </c:pt>
                <c:pt idx="541">
                  <c:v>-1.1600000000000001</c:v>
                </c:pt>
                <c:pt idx="542">
                  <c:v>-0.8100000000000005</c:v>
                </c:pt>
                <c:pt idx="543">
                  <c:v>-1.2400000000000002</c:v>
                </c:pt>
                <c:pt idx="544">
                  <c:v>-0.37999999999999901</c:v>
                </c:pt>
                <c:pt idx="545">
                  <c:v>-1.67</c:v>
                </c:pt>
                <c:pt idx="546">
                  <c:v>-1.1600000000000001</c:v>
                </c:pt>
                <c:pt idx="547">
                  <c:v>0.39999999999999858</c:v>
                </c:pt>
                <c:pt idx="548">
                  <c:v>-1.5300000000000002</c:v>
                </c:pt>
                <c:pt idx="549">
                  <c:v>-1.9999999999999574E-2</c:v>
                </c:pt>
                <c:pt idx="550">
                  <c:v>-1.8599999999999994</c:v>
                </c:pt>
                <c:pt idx="551">
                  <c:v>-1.0700000000000003</c:v>
                </c:pt>
                <c:pt idx="552">
                  <c:v>-0.16999999999999993</c:v>
                </c:pt>
                <c:pt idx="553">
                  <c:v>-1.5699999999999994</c:v>
                </c:pt>
                <c:pt idx="554">
                  <c:v>-1.0399999999999991</c:v>
                </c:pt>
                <c:pt idx="555">
                  <c:v>-1</c:v>
                </c:pt>
                <c:pt idx="556">
                  <c:v>7.0000000000000284E-2</c:v>
                </c:pt>
                <c:pt idx="557">
                  <c:v>-0.77999999999999936</c:v>
                </c:pt>
                <c:pt idx="558">
                  <c:v>-1.7000000000000002</c:v>
                </c:pt>
                <c:pt idx="559">
                  <c:v>-1.33</c:v>
                </c:pt>
                <c:pt idx="560">
                  <c:v>-1.7200000000000006</c:v>
                </c:pt>
                <c:pt idx="561">
                  <c:v>0.41999999999999993</c:v>
                </c:pt>
                <c:pt idx="562">
                  <c:v>-0.51999999999999957</c:v>
                </c:pt>
                <c:pt idx="563">
                  <c:v>0.78999999999999915</c:v>
                </c:pt>
                <c:pt idx="564">
                  <c:v>-0.19999999999999929</c:v>
                </c:pt>
                <c:pt idx="565">
                  <c:v>0.73000000000000043</c:v>
                </c:pt>
                <c:pt idx="566">
                  <c:v>-1.9399999999999995</c:v>
                </c:pt>
                <c:pt idx="567">
                  <c:v>-0.20000000000000107</c:v>
                </c:pt>
                <c:pt idx="568">
                  <c:v>-0.58999999999999986</c:v>
                </c:pt>
                <c:pt idx="569">
                  <c:v>-0.21000000000000085</c:v>
                </c:pt>
                <c:pt idx="570">
                  <c:v>-0.87000000000000099</c:v>
                </c:pt>
                <c:pt idx="571">
                  <c:v>-2.9999999999999361E-2</c:v>
                </c:pt>
                <c:pt idx="572">
                  <c:v>-0.75</c:v>
                </c:pt>
                <c:pt idx="573">
                  <c:v>-1.1400000000000006</c:v>
                </c:pt>
                <c:pt idx="574">
                  <c:v>-0.50999999999999979</c:v>
                </c:pt>
                <c:pt idx="575">
                  <c:v>-0.95000000000000018</c:v>
                </c:pt>
                <c:pt idx="576">
                  <c:v>-2.830000000000001</c:v>
                </c:pt>
                <c:pt idx="577">
                  <c:v>0.41000000000000014</c:v>
                </c:pt>
                <c:pt idx="578">
                  <c:v>0.17999999999999972</c:v>
                </c:pt>
                <c:pt idx="579">
                  <c:v>5.0000000000000711E-2</c:v>
                </c:pt>
                <c:pt idx="580">
                  <c:v>8.9999999999999858E-2</c:v>
                </c:pt>
                <c:pt idx="581">
                  <c:v>0.33999999999999986</c:v>
                </c:pt>
                <c:pt idx="582">
                  <c:v>-0.87999999999999989</c:v>
                </c:pt>
                <c:pt idx="583">
                  <c:v>-0.47000000000000064</c:v>
                </c:pt>
                <c:pt idx="584">
                  <c:v>-1.9999999999999574E-2</c:v>
                </c:pt>
                <c:pt idx="585">
                  <c:v>-0.42999999999999972</c:v>
                </c:pt>
                <c:pt idx="586">
                  <c:v>-0.48999999999999844</c:v>
                </c:pt>
                <c:pt idx="587">
                  <c:v>1.9400000000000013</c:v>
                </c:pt>
                <c:pt idx="588">
                  <c:v>-0.58000000000000007</c:v>
                </c:pt>
                <c:pt idx="589">
                  <c:v>-1.67</c:v>
                </c:pt>
                <c:pt idx="590">
                  <c:v>-0.58999999999999986</c:v>
                </c:pt>
                <c:pt idx="591">
                  <c:v>-1.6400000000000006</c:v>
                </c:pt>
                <c:pt idx="592">
                  <c:v>8.9999999999999858E-2</c:v>
                </c:pt>
                <c:pt idx="593">
                  <c:v>-7.0000000000000284E-2</c:v>
                </c:pt>
                <c:pt idx="594">
                  <c:v>-1.8200000000000012</c:v>
                </c:pt>
                <c:pt idx="595">
                  <c:v>-0.44000000000000128</c:v>
                </c:pt>
                <c:pt idx="596">
                  <c:v>-1.2400000000000002</c:v>
                </c:pt>
                <c:pt idx="597">
                  <c:v>-1.2699999999999996</c:v>
                </c:pt>
                <c:pt idx="598">
                  <c:v>-0.72000000000000064</c:v>
                </c:pt>
                <c:pt idx="599">
                  <c:v>-0.41999999999999993</c:v>
                </c:pt>
                <c:pt idx="600">
                  <c:v>0.14000000000000057</c:v>
                </c:pt>
                <c:pt idx="601">
                  <c:v>-1.7300000000000004</c:v>
                </c:pt>
                <c:pt idx="602">
                  <c:v>-0.78999999999999915</c:v>
                </c:pt>
                <c:pt idx="603">
                  <c:v>-0.58999999999999986</c:v>
                </c:pt>
                <c:pt idx="604">
                  <c:v>-1.6500000000000004</c:v>
                </c:pt>
                <c:pt idx="605">
                  <c:v>-0.94999999999999929</c:v>
                </c:pt>
                <c:pt idx="606">
                  <c:v>-0.80999999999999872</c:v>
                </c:pt>
                <c:pt idx="607">
                  <c:v>-0.33000000000000007</c:v>
                </c:pt>
                <c:pt idx="608">
                  <c:v>-0.51999999999999957</c:v>
                </c:pt>
                <c:pt idx="609">
                  <c:v>-1.4600000000000009</c:v>
                </c:pt>
                <c:pt idx="610">
                  <c:v>-0.16999999999999993</c:v>
                </c:pt>
                <c:pt idx="611">
                  <c:v>-1.2800000000000002</c:v>
                </c:pt>
                <c:pt idx="612">
                  <c:v>-0.14999999999999858</c:v>
                </c:pt>
                <c:pt idx="613">
                  <c:v>0.69000000000000128</c:v>
                </c:pt>
                <c:pt idx="614">
                  <c:v>-0.55999999999999872</c:v>
                </c:pt>
                <c:pt idx="615">
                  <c:v>-1.58</c:v>
                </c:pt>
                <c:pt idx="616">
                  <c:v>0.46000000000000085</c:v>
                </c:pt>
                <c:pt idx="617">
                  <c:v>-0.79000000000000092</c:v>
                </c:pt>
                <c:pt idx="618">
                  <c:v>-0.24000000000000021</c:v>
                </c:pt>
                <c:pt idx="619">
                  <c:v>-1</c:v>
                </c:pt>
                <c:pt idx="620">
                  <c:v>-0.72000000000000064</c:v>
                </c:pt>
                <c:pt idx="621">
                  <c:v>0.34999999999999964</c:v>
                </c:pt>
                <c:pt idx="622">
                  <c:v>-1.2599999999999998</c:v>
                </c:pt>
                <c:pt idx="623">
                  <c:v>-2.1899999999999995</c:v>
                </c:pt>
                <c:pt idx="624">
                  <c:v>-2.1899999999999995</c:v>
                </c:pt>
                <c:pt idx="625">
                  <c:v>-1.0300000000000011</c:v>
                </c:pt>
                <c:pt idx="626">
                  <c:v>0.40000000000000036</c:v>
                </c:pt>
                <c:pt idx="627">
                  <c:v>0.63000000000000078</c:v>
                </c:pt>
                <c:pt idx="628">
                  <c:v>2.9999999999999361E-2</c:v>
                </c:pt>
                <c:pt idx="629">
                  <c:v>-1.6900000000000013</c:v>
                </c:pt>
                <c:pt idx="630">
                  <c:v>-0.24000000000000021</c:v>
                </c:pt>
                <c:pt idx="631">
                  <c:v>-1.2599999999999998</c:v>
                </c:pt>
                <c:pt idx="632">
                  <c:v>-1.5299999999999994</c:v>
                </c:pt>
                <c:pt idx="633">
                  <c:v>-0.59999999999999964</c:v>
                </c:pt>
                <c:pt idx="634">
                  <c:v>-0.44999999999999929</c:v>
                </c:pt>
                <c:pt idx="635">
                  <c:v>-0.91000000000000014</c:v>
                </c:pt>
                <c:pt idx="636">
                  <c:v>4.9999999999998934E-2</c:v>
                </c:pt>
                <c:pt idx="637">
                  <c:v>-0.37999999999999901</c:v>
                </c:pt>
                <c:pt idx="638">
                  <c:v>-0.24000000000000021</c:v>
                </c:pt>
                <c:pt idx="639">
                  <c:v>-0.76999999999999957</c:v>
                </c:pt>
                <c:pt idx="640">
                  <c:v>-0.16999999999999993</c:v>
                </c:pt>
                <c:pt idx="641">
                  <c:v>-0.16999999999999993</c:v>
                </c:pt>
                <c:pt idx="642">
                  <c:v>-0.47000000000000064</c:v>
                </c:pt>
                <c:pt idx="643">
                  <c:v>0.54</c:v>
                </c:pt>
                <c:pt idx="644">
                  <c:v>-0.53000000000000114</c:v>
                </c:pt>
                <c:pt idx="645">
                  <c:v>-0.45999999999999908</c:v>
                </c:pt>
                <c:pt idx="646">
                  <c:v>0.23999999999999844</c:v>
                </c:pt>
                <c:pt idx="647">
                  <c:v>-2.9999999999999361E-2</c:v>
                </c:pt>
                <c:pt idx="648">
                  <c:v>-0.34999999999999964</c:v>
                </c:pt>
                <c:pt idx="649">
                  <c:v>0.28999999999999915</c:v>
                </c:pt>
                <c:pt idx="650">
                  <c:v>-0.3100000000000005</c:v>
                </c:pt>
                <c:pt idx="651">
                  <c:v>-0.66999999999999993</c:v>
                </c:pt>
                <c:pt idx="652">
                  <c:v>0.86999999999999922</c:v>
                </c:pt>
                <c:pt idx="653">
                  <c:v>0.91999999999999993</c:v>
                </c:pt>
                <c:pt idx="654">
                  <c:v>-0.36999999999999922</c:v>
                </c:pt>
                <c:pt idx="655">
                  <c:v>9.9999999999999645E-2</c:v>
                </c:pt>
                <c:pt idx="656">
                  <c:v>1.9700000000000006</c:v>
                </c:pt>
                <c:pt idx="657">
                  <c:v>0.45999999999999908</c:v>
                </c:pt>
                <c:pt idx="658">
                  <c:v>1.1000000000000014</c:v>
                </c:pt>
                <c:pt idx="659">
                  <c:v>-0.41999999999999993</c:v>
                </c:pt>
                <c:pt idx="660">
                  <c:v>0.33999999999999986</c:v>
                </c:pt>
                <c:pt idx="661">
                  <c:v>1.3400000000000007</c:v>
                </c:pt>
                <c:pt idx="662">
                  <c:v>2.2499999999999991</c:v>
                </c:pt>
                <c:pt idx="663">
                  <c:v>-9.9999999999999645E-2</c:v>
                </c:pt>
                <c:pt idx="664">
                  <c:v>2.0100000000000007</c:v>
                </c:pt>
                <c:pt idx="665">
                  <c:v>1.58</c:v>
                </c:pt>
                <c:pt idx="666">
                  <c:v>0.40000000000000036</c:v>
                </c:pt>
                <c:pt idx="667">
                  <c:v>2.8599999999999994</c:v>
                </c:pt>
                <c:pt idx="672">
                  <c:v>-0.45999999999999908</c:v>
                </c:pt>
                <c:pt idx="673">
                  <c:v>5.9999999999998721E-2</c:v>
                </c:pt>
                <c:pt idx="674">
                  <c:v>0.89000000000000057</c:v>
                </c:pt>
                <c:pt idx="675">
                  <c:v>2.6100000000000003</c:v>
                </c:pt>
                <c:pt idx="676">
                  <c:v>1.1399999999999997</c:v>
                </c:pt>
                <c:pt idx="677">
                  <c:v>1.4799999999999986</c:v>
                </c:pt>
                <c:pt idx="678">
                  <c:v>1.5</c:v>
                </c:pt>
                <c:pt idx="679">
                  <c:v>1.3800000000000008</c:v>
                </c:pt>
                <c:pt idx="680">
                  <c:v>0.30999999999999872</c:v>
                </c:pt>
                <c:pt idx="681">
                  <c:v>-0.5600000000000005</c:v>
                </c:pt>
                <c:pt idx="682">
                  <c:v>1.5199999999999996</c:v>
                </c:pt>
                <c:pt idx="683">
                  <c:v>1.6499999999999986</c:v>
                </c:pt>
                <c:pt idx="684">
                  <c:v>1</c:v>
                </c:pt>
                <c:pt idx="685">
                  <c:v>1.3899999999999988</c:v>
                </c:pt>
                <c:pt idx="686">
                  <c:v>2.2200000000000006</c:v>
                </c:pt>
                <c:pt idx="687">
                  <c:v>0.32000000000000028</c:v>
                </c:pt>
                <c:pt idx="688">
                  <c:v>0.24000000000000021</c:v>
                </c:pt>
                <c:pt idx="689">
                  <c:v>0.6899999999999995</c:v>
                </c:pt>
                <c:pt idx="690">
                  <c:v>-1.1399999999999988</c:v>
                </c:pt>
                <c:pt idx="691">
                  <c:v>0.45999999999999908</c:v>
                </c:pt>
                <c:pt idx="692">
                  <c:v>3.17</c:v>
                </c:pt>
                <c:pt idx="693">
                  <c:v>0.5</c:v>
                </c:pt>
                <c:pt idx="694">
                  <c:v>-0.79</c:v>
                </c:pt>
                <c:pt idx="695">
                  <c:v>-0.41000000000000014</c:v>
                </c:pt>
                <c:pt idx="696">
                  <c:v>-0.65000000000000036</c:v>
                </c:pt>
                <c:pt idx="697">
                  <c:v>0.26999999999999957</c:v>
                </c:pt>
                <c:pt idx="698">
                  <c:v>1.9999999999999574E-2</c:v>
                </c:pt>
                <c:pt idx="699">
                  <c:v>-0.34999999999999964</c:v>
                </c:pt>
                <c:pt idx="700">
                  <c:v>1.0199999999999996</c:v>
                </c:pt>
                <c:pt idx="701">
                  <c:v>-0.78999999999999915</c:v>
                </c:pt>
                <c:pt idx="702">
                  <c:v>1.2799999999999994</c:v>
                </c:pt>
                <c:pt idx="703">
                  <c:v>-0.75</c:v>
                </c:pt>
                <c:pt idx="704">
                  <c:v>-0.63000000000000078</c:v>
                </c:pt>
                <c:pt idx="705">
                  <c:v>0.42999999999999972</c:v>
                </c:pt>
                <c:pt idx="706">
                  <c:v>1.0299999999999994</c:v>
                </c:pt>
                <c:pt idx="707">
                  <c:v>2.0500000000000007</c:v>
                </c:pt>
                <c:pt idx="708">
                  <c:v>0.41999999999999993</c:v>
                </c:pt>
                <c:pt idx="709">
                  <c:v>-1.6799999999999997</c:v>
                </c:pt>
                <c:pt idx="710">
                  <c:v>-0.5600000000000005</c:v>
                </c:pt>
                <c:pt idx="711">
                  <c:v>0.34000000000000163</c:v>
                </c:pt>
                <c:pt idx="712">
                  <c:v>-0.66000000000000014</c:v>
                </c:pt>
                <c:pt idx="713">
                  <c:v>-3.9999999999999147E-2</c:v>
                </c:pt>
                <c:pt idx="714">
                  <c:v>0.70999999999999908</c:v>
                </c:pt>
                <c:pt idx="715">
                  <c:v>0.49000000000000021</c:v>
                </c:pt>
                <c:pt idx="716">
                  <c:v>1.9299999999999997</c:v>
                </c:pt>
                <c:pt idx="717">
                  <c:v>1.9999999999999574E-2</c:v>
                </c:pt>
                <c:pt idx="718">
                  <c:v>9.9999999999999645E-2</c:v>
                </c:pt>
                <c:pt idx="719">
                  <c:v>-0.97000000000000064</c:v>
                </c:pt>
                <c:pt idx="720">
                  <c:v>-0.1899999999999995</c:v>
                </c:pt>
                <c:pt idx="721">
                  <c:v>-1.6300000000000008</c:v>
                </c:pt>
                <c:pt idx="722">
                  <c:v>0.19999999999999929</c:v>
                </c:pt>
                <c:pt idx="723">
                  <c:v>-0.26999999999999957</c:v>
                </c:pt>
                <c:pt idx="724">
                  <c:v>0.22999999999999865</c:v>
                </c:pt>
                <c:pt idx="725">
                  <c:v>-0.73000000000000043</c:v>
                </c:pt>
                <c:pt idx="726">
                  <c:v>-0.95999999999999908</c:v>
                </c:pt>
                <c:pt idx="727">
                  <c:v>-1.129999999999999</c:v>
                </c:pt>
                <c:pt idx="728">
                  <c:v>-1.4800000000000004</c:v>
                </c:pt>
                <c:pt idx="729">
                  <c:v>-0.86999999999999922</c:v>
                </c:pt>
                <c:pt idx="730">
                  <c:v>-0.75</c:v>
                </c:pt>
                <c:pt idx="731">
                  <c:v>0.66999999999999993</c:v>
                </c:pt>
                <c:pt idx="732">
                  <c:v>0.75999999999999979</c:v>
                </c:pt>
                <c:pt idx="733">
                  <c:v>-0.24000000000000021</c:v>
                </c:pt>
                <c:pt idx="734">
                  <c:v>-1.1400000000000006</c:v>
                </c:pt>
                <c:pt idx="735">
                  <c:v>-0.53000000000000114</c:v>
                </c:pt>
                <c:pt idx="736">
                  <c:v>0.75999999999999979</c:v>
                </c:pt>
                <c:pt idx="737">
                  <c:v>0.58000000000000007</c:v>
                </c:pt>
                <c:pt idx="738">
                  <c:v>0.72000000000000064</c:v>
                </c:pt>
                <c:pt idx="739">
                  <c:v>0.69999999999999929</c:v>
                </c:pt>
                <c:pt idx="740">
                  <c:v>1.669999999999999</c:v>
                </c:pt>
                <c:pt idx="741">
                  <c:v>1.2699999999999996</c:v>
                </c:pt>
                <c:pt idx="742">
                  <c:v>1.0300000000000011</c:v>
                </c:pt>
                <c:pt idx="743">
                  <c:v>1.3399999999999999</c:v>
                </c:pt>
                <c:pt idx="744">
                  <c:v>-1.5199999999999996</c:v>
                </c:pt>
                <c:pt idx="745">
                  <c:v>-0.26999999999999957</c:v>
                </c:pt>
                <c:pt idx="746">
                  <c:v>-0.99000000000000021</c:v>
                </c:pt>
                <c:pt idx="747">
                  <c:v>3.9999999999999147E-2</c:v>
                </c:pt>
                <c:pt idx="748">
                  <c:v>-1.3199999999999985</c:v>
                </c:pt>
                <c:pt idx="749">
                  <c:v>-0.42999999999999972</c:v>
                </c:pt>
                <c:pt idx="750">
                  <c:v>-0.25999999999999979</c:v>
                </c:pt>
                <c:pt idx="751">
                  <c:v>-1.0299999999999994</c:v>
                </c:pt>
                <c:pt idx="752">
                  <c:v>-1.75</c:v>
                </c:pt>
                <c:pt idx="753">
                  <c:v>-0.62999999999999901</c:v>
                </c:pt>
                <c:pt idx="754">
                  <c:v>0.67999999999999972</c:v>
                </c:pt>
                <c:pt idx="755">
                  <c:v>-0.47000000000000064</c:v>
                </c:pt>
                <c:pt idx="756">
                  <c:v>-1.2300000000000004</c:v>
                </c:pt>
                <c:pt idx="757">
                  <c:v>9.9999999999999645E-2</c:v>
                </c:pt>
                <c:pt idx="758">
                  <c:v>-2.74</c:v>
                </c:pt>
                <c:pt idx="759">
                  <c:v>-1.6099999999999994</c:v>
                </c:pt>
                <c:pt idx="760">
                  <c:v>-1.1400000000000006</c:v>
                </c:pt>
                <c:pt idx="761">
                  <c:v>0.1899999999999995</c:v>
                </c:pt>
                <c:pt idx="762">
                  <c:v>-0.76999999999999957</c:v>
                </c:pt>
                <c:pt idx="763">
                  <c:v>-2.0099999999999998</c:v>
                </c:pt>
                <c:pt idx="764">
                  <c:v>-0.44000000000000128</c:v>
                </c:pt>
                <c:pt idx="765">
                  <c:v>-2.1999999999999993</c:v>
                </c:pt>
                <c:pt idx="766">
                  <c:v>-0.33999999999999986</c:v>
                </c:pt>
                <c:pt idx="767">
                  <c:v>-0.33000000000000007</c:v>
                </c:pt>
                <c:pt idx="768">
                  <c:v>-2.7700000000000005</c:v>
                </c:pt>
                <c:pt idx="769">
                  <c:v>0.13000000000000078</c:v>
                </c:pt>
                <c:pt idx="770">
                  <c:v>0.32000000000000028</c:v>
                </c:pt>
                <c:pt idx="771">
                  <c:v>5.9999999999998721E-2</c:v>
                </c:pt>
                <c:pt idx="772">
                  <c:v>-0.64000000000000057</c:v>
                </c:pt>
                <c:pt idx="773">
                  <c:v>-7.0000000000000284E-2</c:v>
                </c:pt>
                <c:pt idx="774">
                  <c:v>-0.5</c:v>
                </c:pt>
                <c:pt idx="775">
                  <c:v>-0.22000000000000064</c:v>
                </c:pt>
                <c:pt idx="776">
                  <c:v>-0.59999999999999964</c:v>
                </c:pt>
                <c:pt idx="777">
                  <c:v>-1.9999999999999574E-2</c:v>
                </c:pt>
                <c:pt idx="778">
                  <c:v>-0.60999999999999943</c:v>
                </c:pt>
                <c:pt idx="779">
                  <c:v>-0.22000000000000064</c:v>
                </c:pt>
                <c:pt idx="780">
                  <c:v>-0.66999999999999993</c:v>
                </c:pt>
                <c:pt idx="781">
                  <c:v>0.25</c:v>
                </c:pt>
                <c:pt idx="782">
                  <c:v>0.33000000000000007</c:v>
                </c:pt>
                <c:pt idx="783">
                  <c:v>-1.3900000000000006</c:v>
                </c:pt>
                <c:pt idx="784">
                  <c:v>-0.29000000000000092</c:v>
                </c:pt>
                <c:pt idx="785">
                  <c:v>-1.25</c:v>
                </c:pt>
                <c:pt idx="786">
                  <c:v>-1.2800000000000011</c:v>
                </c:pt>
                <c:pt idx="787">
                  <c:v>-0.48000000000000043</c:v>
                </c:pt>
                <c:pt idx="788">
                  <c:v>-0.25</c:v>
                </c:pt>
                <c:pt idx="789">
                  <c:v>9.9999999999999645E-2</c:v>
                </c:pt>
                <c:pt idx="790">
                  <c:v>-9.9999999999997868E-3</c:v>
                </c:pt>
                <c:pt idx="791">
                  <c:v>-0.19999999999999929</c:v>
                </c:pt>
                <c:pt idx="792">
                  <c:v>-6.0000000000000497E-2</c:v>
                </c:pt>
                <c:pt idx="793">
                  <c:v>0.82000000000000028</c:v>
                </c:pt>
                <c:pt idx="794">
                  <c:v>-0.48000000000000043</c:v>
                </c:pt>
                <c:pt idx="795">
                  <c:v>1.9999999999999574E-2</c:v>
                </c:pt>
                <c:pt idx="796">
                  <c:v>-0.86000000000000121</c:v>
                </c:pt>
                <c:pt idx="797">
                  <c:v>0.11000000000000121</c:v>
                </c:pt>
                <c:pt idx="798">
                  <c:v>2.67</c:v>
                </c:pt>
                <c:pt idx="799">
                  <c:v>-0.19000000000000128</c:v>
                </c:pt>
                <c:pt idx="800">
                  <c:v>0.73046296296295665</c:v>
                </c:pt>
                <c:pt idx="801">
                  <c:v>1.129033816425105</c:v>
                </c:pt>
                <c:pt idx="802">
                  <c:v>2.21</c:v>
                </c:pt>
                <c:pt idx="803">
                  <c:v>1.5299999999999994</c:v>
                </c:pt>
                <c:pt idx="804">
                  <c:v>-1.2300000000000004</c:v>
                </c:pt>
                <c:pt idx="805">
                  <c:v>0.49000000000000021</c:v>
                </c:pt>
                <c:pt idx="806">
                  <c:v>-0.40000000000000036</c:v>
                </c:pt>
                <c:pt idx="807">
                  <c:v>7.0000000000000284E-2</c:v>
                </c:pt>
                <c:pt idx="808">
                  <c:v>8.9999999999999858E-2</c:v>
                </c:pt>
                <c:pt idx="809">
                  <c:v>3.9999999999999147E-2</c:v>
                </c:pt>
                <c:pt idx="810">
                  <c:v>-1.7999999999999989</c:v>
                </c:pt>
                <c:pt idx="811">
                  <c:v>-3.24</c:v>
                </c:pt>
                <c:pt idx="812">
                  <c:v>-0.23000000000000043</c:v>
                </c:pt>
                <c:pt idx="813">
                  <c:v>1.7400000000000002</c:v>
                </c:pt>
                <c:pt idx="814">
                  <c:v>0.25</c:v>
                </c:pt>
                <c:pt idx="815">
                  <c:v>-1.2699999999999996</c:v>
                </c:pt>
                <c:pt idx="816">
                  <c:v>-2.0599999999999996</c:v>
                </c:pt>
                <c:pt idx="817">
                  <c:v>-0.50999999999999979</c:v>
                </c:pt>
                <c:pt idx="818">
                  <c:v>0.25</c:v>
                </c:pt>
                <c:pt idx="819">
                  <c:v>-0.22000000000000064</c:v>
                </c:pt>
                <c:pt idx="820">
                  <c:v>0.54000000000000092</c:v>
                </c:pt>
                <c:pt idx="821">
                  <c:v>-0.20999999999999908</c:v>
                </c:pt>
                <c:pt idx="822">
                  <c:v>-0.25</c:v>
                </c:pt>
                <c:pt idx="823">
                  <c:v>-0.17999999999999972</c:v>
                </c:pt>
                <c:pt idx="824">
                  <c:v>-0.90000000000000036</c:v>
                </c:pt>
                <c:pt idx="825">
                  <c:v>0.9399999999999995</c:v>
                </c:pt>
                <c:pt idx="826">
                  <c:v>-0.54999999999999893</c:v>
                </c:pt>
                <c:pt idx="827">
                  <c:v>0.41000000000000014</c:v>
                </c:pt>
                <c:pt idx="828">
                  <c:v>-0.92999999999999972</c:v>
                </c:pt>
                <c:pt idx="829">
                  <c:v>-0.34999999999999964</c:v>
                </c:pt>
                <c:pt idx="830">
                  <c:v>-0.46000000000000085</c:v>
                </c:pt>
                <c:pt idx="831">
                  <c:v>-0.67999999999999972</c:v>
                </c:pt>
                <c:pt idx="832">
                  <c:v>-0.46000000000000085</c:v>
                </c:pt>
                <c:pt idx="833">
                  <c:v>-1</c:v>
                </c:pt>
                <c:pt idx="834">
                  <c:v>-1.2300000000000004</c:v>
                </c:pt>
                <c:pt idx="835">
                  <c:v>-0.86999999999999922</c:v>
                </c:pt>
                <c:pt idx="836">
                  <c:v>0.47000000000000064</c:v>
                </c:pt>
                <c:pt idx="837">
                  <c:v>-0.4399999999999995</c:v>
                </c:pt>
                <c:pt idx="838">
                  <c:v>-0.3100000000000005</c:v>
                </c:pt>
                <c:pt idx="839">
                  <c:v>-0.54000000000000092</c:v>
                </c:pt>
                <c:pt idx="840">
                  <c:v>-1.9800000000000004</c:v>
                </c:pt>
                <c:pt idx="841">
                  <c:v>0.46999999999999886</c:v>
                </c:pt>
                <c:pt idx="842">
                  <c:v>-0.6899999999999995</c:v>
                </c:pt>
                <c:pt idx="843">
                  <c:v>0.4399999999999995</c:v>
                </c:pt>
                <c:pt idx="844">
                  <c:v>-1.7699999999999996</c:v>
                </c:pt>
                <c:pt idx="845">
                  <c:v>-1.2900000000000009</c:v>
                </c:pt>
                <c:pt idx="846">
                  <c:v>-0.80000000000000071</c:v>
                </c:pt>
                <c:pt idx="847">
                  <c:v>-1.8900000000000006</c:v>
                </c:pt>
                <c:pt idx="848">
                  <c:v>-1.2000000000000011</c:v>
                </c:pt>
                <c:pt idx="849">
                  <c:v>-1.3599999999999994</c:v>
                </c:pt>
                <c:pt idx="850">
                  <c:v>-1.3200000000000003</c:v>
                </c:pt>
                <c:pt idx="851">
                  <c:v>-1.6499999999999986</c:v>
                </c:pt>
                <c:pt idx="852">
                  <c:v>-2.1500000000000004</c:v>
                </c:pt>
                <c:pt idx="853">
                  <c:v>-3.5200000000000005</c:v>
                </c:pt>
                <c:pt idx="854">
                  <c:v>-1.4599999999999991</c:v>
                </c:pt>
                <c:pt idx="855">
                  <c:v>-2.0099999999999998</c:v>
                </c:pt>
                <c:pt idx="856">
                  <c:v>-0.23000000000000043</c:v>
                </c:pt>
                <c:pt idx="857">
                  <c:v>-3.4299999999999997</c:v>
                </c:pt>
                <c:pt idx="858">
                  <c:v>-2.9600000000000009</c:v>
                </c:pt>
                <c:pt idx="859">
                  <c:v>-2.6100000000000012</c:v>
                </c:pt>
                <c:pt idx="860">
                  <c:v>-1.7899999999999991</c:v>
                </c:pt>
                <c:pt idx="861">
                  <c:v>-3.3200000000000003</c:v>
                </c:pt>
                <c:pt idx="862">
                  <c:v>-2.870000000000001</c:v>
                </c:pt>
                <c:pt idx="863">
                  <c:v>-2.58</c:v>
                </c:pt>
                <c:pt idx="864">
                  <c:v>-1.8099999999999987</c:v>
                </c:pt>
                <c:pt idx="865">
                  <c:v>-2.0300000000000011</c:v>
                </c:pt>
                <c:pt idx="866">
                  <c:v>-1.4399999999999995</c:v>
                </c:pt>
                <c:pt idx="867">
                  <c:v>-0.74000000000000021</c:v>
                </c:pt>
                <c:pt idx="868">
                  <c:v>-2.2300000000000004</c:v>
                </c:pt>
                <c:pt idx="869">
                  <c:v>-1.4100000000000001</c:v>
                </c:pt>
                <c:pt idx="870">
                  <c:v>-0.84999999999999964</c:v>
                </c:pt>
                <c:pt idx="871">
                  <c:v>-0.5600000000000005</c:v>
                </c:pt>
                <c:pt idx="872">
                  <c:v>-2.879999999999999</c:v>
                </c:pt>
                <c:pt idx="873">
                  <c:v>-3.17</c:v>
                </c:pt>
                <c:pt idx="874">
                  <c:v>-2.08</c:v>
                </c:pt>
                <c:pt idx="875">
                  <c:v>-2.0199999999999996</c:v>
                </c:pt>
                <c:pt idx="876">
                  <c:v>-1.5300000000000011</c:v>
                </c:pt>
                <c:pt idx="877">
                  <c:v>-1.0599999999999987</c:v>
                </c:pt>
                <c:pt idx="878">
                  <c:v>0.20000000000000107</c:v>
                </c:pt>
                <c:pt idx="879">
                  <c:v>-1.6500000000000004</c:v>
                </c:pt>
                <c:pt idx="880">
                  <c:v>-1.3699999999999992</c:v>
                </c:pt>
                <c:pt idx="881">
                  <c:v>-1.4900000000000002</c:v>
                </c:pt>
                <c:pt idx="882">
                  <c:v>-1.6499999999999995</c:v>
                </c:pt>
                <c:pt idx="883">
                  <c:v>-4.8899999999999997</c:v>
                </c:pt>
                <c:pt idx="884">
                  <c:v>-0.93000000000000149</c:v>
                </c:pt>
                <c:pt idx="885">
                  <c:v>-9.3800000000000008</c:v>
                </c:pt>
                <c:pt idx="886">
                  <c:v>-2.0600000000000005</c:v>
                </c:pt>
                <c:pt idx="887">
                  <c:v>-2.7800000000000011</c:v>
                </c:pt>
                <c:pt idx="888">
                  <c:v>-1.3800000000000008</c:v>
                </c:pt>
                <c:pt idx="889">
                  <c:v>-0.88000000000000078</c:v>
                </c:pt>
                <c:pt idx="890">
                  <c:v>-0.88000000000000078</c:v>
                </c:pt>
                <c:pt idx="891">
                  <c:v>-3.42</c:v>
                </c:pt>
                <c:pt idx="892">
                  <c:v>-1.879999999999999</c:v>
                </c:pt>
                <c:pt idx="893">
                  <c:v>-1.0999999999999996</c:v>
                </c:pt>
                <c:pt idx="894">
                  <c:v>-1.6400000000000006</c:v>
                </c:pt>
                <c:pt idx="895">
                  <c:v>-3.0500000000000007</c:v>
                </c:pt>
                <c:pt idx="896">
                  <c:v>-1.1600000000000001</c:v>
                </c:pt>
                <c:pt idx="897">
                  <c:v>-1.7400000000000002</c:v>
                </c:pt>
                <c:pt idx="898">
                  <c:v>-1.2100000000000009</c:v>
                </c:pt>
                <c:pt idx="899">
                  <c:v>-1.3100000000000005</c:v>
                </c:pt>
                <c:pt idx="900">
                  <c:v>-1.2599999999999998</c:v>
                </c:pt>
                <c:pt idx="901">
                  <c:v>-2.5</c:v>
                </c:pt>
                <c:pt idx="902">
                  <c:v>-2.8200000000000003</c:v>
                </c:pt>
                <c:pt idx="903">
                  <c:v>-0.65000000000000036</c:v>
                </c:pt>
                <c:pt idx="904">
                  <c:v>-2.5099999999999998</c:v>
                </c:pt>
                <c:pt idx="905">
                  <c:v>-2.1500000000000004</c:v>
                </c:pt>
                <c:pt idx="906">
                  <c:v>-0.79999999999999893</c:v>
                </c:pt>
                <c:pt idx="907">
                  <c:v>-0.40000000000000036</c:v>
                </c:pt>
                <c:pt idx="908">
                  <c:v>-1.8100000000000005</c:v>
                </c:pt>
                <c:pt idx="909">
                  <c:v>-1.3399999999999999</c:v>
                </c:pt>
                <c:pt idx="910">
                  <c:v>-1.7300000000000004</c:v>
                </c:pt>
                <c:pt idx="914">
                  <c:v>-0.37999999999999901</c:v>
                </c:pt>
                <c:pt idx="915">
                  <c:v>-1.0999999999999996</c:v>
                </c:pt>
                <c:pt idx="916">
                  <c:v>-2.3999999999999986</c:v>
                </c:pt>
                <c:pt idx="917">
                  <c:v>-0.57000000000000028</c:v>
                </c:pt>
                <c:pt idx="918">
                  <c:v>-2.8200000000000003</c:v>
                </c:pt>
                <c:pt idx="919">
                  <c:v>-1.5700000000000003</c:v>
                </c:pt>
                <c:pt idx="920">
                  <c:v>-3.66</c:v>
                </c:pt>
                <c:pt idx="921">
                  <c:v>-1.4900000000000002</c:v>
                </c:pt>
                <c:pt idx="923">
                  <c:v>-1.620000000000001</c:v>
                </c:pt>
                <c:pt idx="924">
                  <c:v>-0.69999999999999929</c:v>
                </c:pt>
                <c:pt idx="925">
                  <c:v>-2.2799999999999994</c:v>
                </c:pt>
                <c:pt idx="926">
                  <c:v>-1.25</c:v>
                </c:pt>
                <c:pt idx="927">
                  <c:v>-4.2200000000000006</c:v>
                </c:pt>
                <c:pt idx="928">
                  <c:v>-2.7000000000000011</c:v>
                </c:pt>
                <c:pt idx="931">
                  <c:v>-1.2599999999999998</c:v>
                </c:pt>
                <c:pt idx="932">
                  <c:v>-2.2300000000000004</c:v>
                </c:pt>
                <c:pt idx="933">
                  <c:v>-3.17</c:v>
                </c:pt>
                <c:pt idx="934">
                  <c:v>-1.3699999999999992</c:v>
                </c:pt>
                <c:pt idx="935">
                  <c:v>-1.7699999999999996</c:v>
                </c:pt>
                <c:pt idx="936">
                  <c:v>0.23000000000000043</c:v>
                </c:pt>
                <c:pt idx="937">
                  <c:v>0.23999999999999844</c:v>
                </c:pt>
                <c:pt idx="938">
                  <c:v>-0.9399999999999995</c:v>
                </c:pt>
                <c:pt idx="939">
                  <c:v>-2.8699999999999992</c:v>
                </c:pt>
                <c:pt idx="940">
                  <c:v>-1.7699999999999996</c:v>
                </c:pt>
                <c:pt idx="941">
                  <c:v>-2.8800000000000008</c:v>
                </c:pt>
                <c:pt idx="942">
                  <c:v>-1.9000000000000004</c:v>
                </c:pt>
                <c:pt idx="943">
                  <c:v>-1.3200000000000003</c:v>
                </c:pt>
                <c:pt idx="944">
                  <c:v>1.2900000000000009</c:v>
                </c:pt>
                <c:pt idx="945">
                  <c:v>-1.3000000000000007</c:v>
                </c:pt>
                <c:pt idx="946">
                  <c:v>-2.370000000000001</c:v>
                </c:pt>
                <c:pt idx="947">
                  <c:v>-0.83000000000000007</c:v>
                </c:pt>
                <c:pt idx="948">
                  <c:v>0.51000000000000156</c:v>
                </c:pt>
                <c:pt idx="949">
                  <c:v>-0.87000000000000099</c:v>
                </c:pt>
                <c:pt idx="950">
                  <c:v>-0.41999999999999993</c:v>
                </c:pt>
                <c:pt idx="951">
                  <c:v>-0.28999999999999915</c:v>
                </c:pt>
                <c:pt idx="952">
                  <c:v>-1.2099999999999991</c:v>
                </c:pt>
                <c:pt idx="953">
                  <c:v>-1.5300000000000011</c:v>
                </c:pt>
                <c:pt idx="954">
                  <c:v>-1.4499999999999993</c:v>
                </c:pt>
                <c:pt idx="955">
                  <c:v>-2.4300000000000006</c:v>
                </c:pt>
                <c:pt idx="956">
                  <c:v>1</c:v>
                </c:pt>
                <c:pt idx="957">
                  <c:v>-0.1899999999999995</c:v>
                </c:pt>
                <c:pt idx="958">
                  <c:v>-0.80999999999999872</c:v>
                </c:pt>
                <c:pt idx="959">
                  <c:v>-1.2400000000000002</c:v>
                </c:pt>
                <c:pt idx="960">
                  <c:v>-1.1900000000000013</c:v>
                </c:pt>
                <c:pt idx="961">
                  <c:v>-0.95999999999999908</c:v>
                </c:pt>
                <c:pt idx="962">
                  <c:v>-0.91999999999999993</c:v>
                </c:pt>
                <c:pt idx="963">
                  <c:v>0.49000000000000021</c:v>
                </c:pt>
                <c:pt idx="964">
                  <c:v>0.25</c:v>
                </c:pt>
                <c:pt idx="965">
                  <c:v>0.83000000000000007</c:v>
                </c:pt>
                <c:pt idx="966">
                  <c:v>-0.33000000000000007</c:v>
                </c:pt>
                <c:pt idx="967">
                  <c:v>-1.25</c:v>
                </c:pt>
                <c:pt idx="968">
                  <c:v>-1.5599999999999987</c:v>
                </c:pt>
                <c:pt idx="969">
                  <c:v>1.2200000000000006</c:v>
                </c:pt>
                <c:pt idx="970">
                  <c:v>-0.6899999999999995</c:v>
                </c:pt>
                <c:pt idx="971">
                  <c:v>-1.6599999999999984</c:v>
                </c:pt>
                <c:pt idx="972">
                  <c:v>-1.0000000000001563E-2</c:v>
                </c:pt>
                <c:pt idx="973">
                  <c:v>-1.2400000000000002</c:v>
                </c:pt>
                <c:pt idx="974">
                  <c:v>-0.87000000000000099</c:v>
                </c:pt>
                <c:pt idx="975">
                  <c:v>-0.3100000000000005</c:v>
                </c:pt>
                <c:pt idx="976">
                  <c:v>2.9999999999999361E-2</c:v>
                </c:pt>
                <c:pt idx="977">
                  <c:v>-0.19999999999999929</c:v>
                </c:pt>
                <c:pt idx="978">
                  <c:v>-0.89000000000000057</c:v>
                </c:pt>
                <c:pt idx="979">
                  <c:v>-0.84999999999999964</c:v>
                </c:pt>
                <c:pt idx="980">
                  <c:v>-0.75999999999999979</c:v>
                </c:pt>
                <c:pt idx="981">
                  <c:v>-2.25</c:v>
                </c:pt>
                <c:pt idx="983">
                  <c:v>-0.59000000000000163</c:v>
                </c:pt>
                <c:pt idx="984">
                  <c:v>-0.61999999999999922</c:v>
                </c:pt>
                <c:pt idx="985">
                  <c:v>-0.71000000000000085</c:v>
                </c:pt>
                <c:pt idx="986">
                  <c:v>-2.25</c:v>
                </c:pt>
                <c:pt idx="988">
                  <c:v>0.30999999999999872</c:v>
                </c:pt>
                <c:pt idx="989">
                  <c:v>0.19000000000000128</c:v>
                </c:pt>
                <c:pt idx="990">
                  <c:v>-0.6899999999999995</c:v>
                </c:pt>
                <c:pt idx="991">
                  <c:v>0.3100000000000005</c:v>
                </c:pt>
                <c:pt idx="993">
                  <c:v>-0.17999999999999972</c:v>
                </c:pt>
                <c:pt idx="994">
                  <c:v>-2.5099999999999998</c:v>
                </c:pt>
                <c:pt idx="995">
                  <c:v>0.22999999999999865</c:v>
                </c:pt>
                <c:pt idx="996">
                  <c:v>-0.80999999999999872</c:v>
                </c:pt>
                <c:pt idx="997">
                  <c:v>-0.22999999999999865</c:v>
                </c:pt>
                <c:pt idx="998">
                  <c:v>-0.25999999999999979</c:v>
                </c:pt>
                <c:pt idx="999">
                  <c:v>-2.0499999999999989</c:v>
                </c:pt>
                <c:pt idx="1000">
                  <c:v>-3.2199999999999989</c:v>
                </c:pt>
                <c:pt idx="1001">
                  <c:v>-0.43000000000000149</c:v>
                </c:pt>
                <c:pt idx="1002">
                  <c:v>-1.6600000000000001</c:v>
                </c:pt>
                <c:pt idx="1003">
                  <c:v>0.32000000000000028</c:v>
                </c:pt>
                <c:pt idx="1004">
                  <c:v>-0.32000000000000028</c:v>
                </c:pt>
                <c:pt idx="1005">
                  <c:v>-3.74</c:v>
                </c:pt>
                <c:pt idx="1006">
                  <c:v>-1.5099999999999998</c:v>
                </c:pt>
                <c:pt idx="1008">
                  <c:v>-1.1899999999999995</c:v>
                </c:pt>
                <c:pt idx="1009">
                  <c:v>0.95000000000000107</c:v>
                </c:pt>
                <c:pt idx="1010">
                  <c:v>-1.370000000000001</c:v>
                </c:pt>
                <c:pt idx="1011">
                  <c:v>-2.9800000000000004</c:v>
                </c:pt>
                <c:pt idx="1018">
                  <c:v>-2.34</c:v>
                </c:pt>
                <c:pt idx="1019">
                  <c:v>-1.58</c:v>
                </c:pt>
                <c:pt idx="1020">
                  <c:v>-1.6400000000000006</c:v>
                </c:pt>
                <c:pt idx="1021">
                  <c:v>-1.0700000000000003</c:v>
                </c:pt>
                <c:pt idx="1022">
                  <c:v>-0.76999999999999957</c:v>
                </c:pt>
                <c:pt idx="1023">
                  <c:v>-2.1099999999999994</c:v>
                </c:pt>
                <c:pt idx="1024">
                  <c:v>-1.4600000000000009</c:v>
                </c:pt>
                <c:pt idx="1025">
                  <c:v>-1.8800000000000008</c:v>
                </c:pt>
                <c:pt idx="1026">
                  <c:v>-4.9999999999998934E-2</c:v>
                </c:pt>
                <c:pt idx="1028">
                  <c:v>-0.61999999999999922</c:v>
                </c:pt>
                <c:pt idx="1029">
                  <c:v>-1.8699999999999992</c:v>
                </c:pt>
                <c:pt idx="1030">
                  <c:v>-2.0299999999999994</c:v>
                </c:pt>
                <c:pt idx="1031">
                  <c:v>-3.1700000000000017</c:v>
                </c:pt>
                <c:pt idx="1033">
                  <c:v>-1.75</c:v>
                </c:pt>
                <c:pt idx="1034">
                  <c:v>-1.9999999999999574E-2</c:v>
                </c:pt>
                <c:pt idx="1035">
                  <c:v>-2.4800000000000004</c:v>
                </c:pt>
                <c:pt idx="1036">
                  <c:v>-0.26999999999999957</c:v>
                </c:pt>
                <c:pt idx="1038">
                  <c:v>-0.24000000000000021</c:v>
                </c:pt>
                <c:pt idx="1039">
                  <c:v>-0.33000000000000007</c:v>
                </c:pt>
                <c:pt idx="1040">
                  <c:v>-0.78000000000000114</c:v>
                </c:pt>
                <c:pt idx="1041">
                  <c:v>-1.9999999999999574E-2</c:v>
                </c:pt>
                <c:pt idx="1042">
                  <c:v>0.16000000000000014</c:v>
                </c:pt>
                <c:pt idx="1043">
                  <c:v>-0.79000000000000092</c:v>
                </c:pt>
                <c:pt idx="1044">
                  <c:v>-0.32000000000000028</c:v>
                </c:pt>
                <c:pt idx="1045">
                  <c:v>-2.339999999999999</c:v>
                </c:pt>
                <c:pt idx="1046">
                  <c:v>-0.97000000000000064</c:v>
                </c:pt>
                <c:pt idx="1048">
                  <c:v>1.1799999999999997</c:v>
                </c:pt>
                <c:pt idx="1049">
                  <c:v>0.25</c:v>
                </c:pt>
                <c:pt idx="1050">
                  <c:v>8.9999999999999858E-2</c:v>
                </c:pt>
                <c:pt idx="1051">
                  <c:v>-0.31490445859873972</c:v>
                </c:pt>
                <c:pt idx="1052">
                  <c:v>-2.1637106918239013</c:v>
                </c:pt>
                <c:pt idx="1053">
                  <c:v>-0.62394736842106013</c:v>
                </c:pt>
                <c:pt idx="1054">
                  <c:v>1.0314110429447858</c:v>
                </c:pt>
                <c:pt idx="1055">
                  <c:v>0.26473684210524873</c:v>
                </c:pt>
                <c:pt idx="1056">
                  <c:v>-0.64484076433122617</c:v>
                </c:pt>
                <c:pt idx="1057">
                  <c:v>-0.42897058823529832</c:v>
                </c:pt>
                <c:pt idx="1058">
                  <c:v>-0.56844720496894396</c:v>
                </c:pt>
                <c:pt idx="1059">
                  <c:v>-1.5718324607330052</c:v>
                </c:pt>
                <c:pt idx="1060">
                  <c:v>-0.92964071856289188</c:v>
                </c:pt>
                <c:pt idx="1061">
                  <c:v>-0.47696202531645504</c:v>
                </c:pt>
                <c:pt idx="1062">
                  <c:v>-0.60746987951807263</c:v>
                </c:pt>
                <c:pt idx="1063">
                  <c:v>-10.6884210526316</c:v>
                </c:pt>
                <c:pt idx="1064">
                  <c:v>-11.006250000000007</c:v>
                </c:pt>
                <c:pt idx="1065">
                  <c:v>-9.7966101694915224</c:v>
                </c:pt>
                <c:pt idx="1066">
                  <c:v>-10.98156424581005</c:v>
                </c:pt>
                <c:pt idx="1067">
                  <c:v>-10.918791946308726</c:v>
                </c:pt>
                <c:pt idx="1068">
                  <c:v>-10.314193548387102</c:v>
                </c:pt>
                <c:pt idx="1069">
                  <c:v>-9.5299999999999994</c:v>
                </c:pt>
                <c:pt idx="1070">
                  <c:v>-8.4499999999999993</c:v>
                </c:pt>
                <c:pt idx="1071">
                  <c:v>-8.92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4A26-8639-794DC1ADA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70539480"/>
        <c:axId val="470540136"/>
        <c:extLst/>
      </c:lineChart>
      <c:dateAx>
        <c:axId val="470539480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numFmt formatCode="m/d/yyyy" sourceLinked="1"/>
        <c:majorTickMark val="none"/>
        <c:minorTickMark val="none"/>
        <c:tickLblPos val="low"/>
        <c:spPr>
          <a:noFill/>
          <a:ln w="28575" cap="flat" cmpd="sng" algn="ctr">
            <a:solidFill>
              <a:srgbClr val="0070C0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540136"/>
        <c:crosses val="autoZero"/>
        <c:auto val="1"/>
        <c:lblOffset val="100"/>
        <c:baseTimeUnit val="days"/>
      </c:dateAx>
      <c:valAx>
        <c:axId val="47054013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539480"/>
        <c:crosses val="autoZero"/>
        <c:crossBetween val="midCat"/>
        <c:majorUnit val="1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0005659143908"/>
          <c:y val="7.0637713254593171E-2"/>
          <c:w val="0.39555581574608012"/>
          <c:h val="4.3945620078740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'Pds sable _ Chassis'!$B$2</c:f>
              <c:strCache>
                <c:ptCount val="1"/>
                <c:pt idx="0">
                  <c:v>Ratio Kg sable  préparé / moule produit 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'Pds sable _ Chassis'!$A$3:$A$2977</c:f>
              <c:numCache>
                <c:formatCode>m/d/yyyy</c:formatCode>
                <c:ptCount val="2975"/>
                <c:pt idx="0">
                  <c:v>43468</c:v>
                </c:pt>
                <c:pt idx="1">
                  <c:v>43469</c:v>
                </c:pt>
                <c:pt idx="2">
                  <c:v>43472</c:v>
                </c:pt>
                <c:pt idx="3">
                  <c:v>43473</c:v>
                </c:pt>
                <c:pt idx="4">
                  <c:v>43474</c:v>
                </c:pt>
                <c:pt idx="5">
                  <c:v>43475</c:v>
                </c:pt>
                <c:pt idx="6">
                  <c:v>43476</c:v>
                </c:pt>
                <c:pt idx="7">
                  <c:v>43479</c:v>
                </c:pt>
                <c:pt idx="8">
                  <c:v>43480</c:v>
                </c:pt>
                <c:pt idx="9">
                  <c:v>43481</c:v>
                </c:pt>
                <c:pt idx="10">
                  <c:v>43482</c:v>
                </c:pt>
                <c:pt idx="11">
                  <c:v>43483</c:v>
                </c:pt>
                <c:pt idx="12">
                  <c:v>43486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43491</c:v>
                </c:pt>
                <c:pt idx="18">
                  <c:v>43493</c:v>
                </c:pt>
                <c:pt idx="19">
                  <c:v>43494</c:v>
                </c:pt>
                <c:pt idx="20">
                  <c:v>43495</c:v>
                </c:pt>
                <c:pt idx="21">
                  <c:v>43496</c:v>
                </c:pt>
                <c:pt idx="22">
                  <c:v>43497</c:v>
                </c:pt>
                <c:pt idx="23">
                  <c:v>43498</c:v>
                </c:pt>
                <c:pt idx="24">
                  <c:v>43500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43507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43514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43521</c:v>
                </c:pt>
                <c:pt idx="40">
                  <c:v>43522</c:v>
                </c:pt>
                <c:pt idx="41">
                  <c:v>43523</c:v>
                </c:pt>
                <c:pt idx="42">
                  <c:v>43524</c:v>
                </c:pt>
                <c:pt idx="43">
                  <c:v>43525</c:v>
                </c:pt>
                <c:pt idx="44">
                  <c:v>43528</c:v>
                </c:pt>
                <c:pt idx="45">
                  <c:v>43529</c:v>
                </c:pt>
                <c:pt idx="46">
                  <c:v>43530</c:v>
                </c:pt>
                <c:pt idx="47">
                  <c:v>43531</c:v>
                </c:pt>
                <c:pt idx="48">
                  <c:v>43532</c:v>
                </c:pt>
                <c:pt idx="49">
                  <c:v>43535</c:v>
                </c:pt>
                <c:pt idx="50">
                  <c:v>43536</c:v>
                </c:pt>
                <c:pt idx="51">
                  <c:v>43537</c:v>
                </c:pt>
                <c:pt idx="52">
                  <c:v>43538</c:v>
                </c:pt>
                <c:pt idx="53">
                  <c:v>43539</c:v>
                </c:pt>
                <c:pt idx="54">
                  <c:v>43542</c:v>
                </c:pt>
                <c:pt idx="55">
                  <c:v>43543</c:v>
                </c:pt>
                <c:pt idx="56">
                  <c:v>43544</c:v>
                </c:pt>
                <c:pt idx="57">
                  <c:v>43545</c:v>
                </c:pt>
                <c:pt idx="58">
                  <c:v>43546</c:v>
                </c:pt>
                <c:pt idx="59">
                  <c:v>43549</c:v>
                </c:pt>
                <c:pt idx="60">
                  <c:v>43550</c:v>
                </c:pt>
                <c:pt idx="61">
                  <c:v>43551</c:v>
                </c:pt>
                <c:pt idx="62">
                  <c:v>43552</c:v>
                </c:pt>
                <c:pt idx="63">
                  <c:v>43553</c:v>
                </c:pt>
                <c:pt idx="64">
                  <c:v>43556</c:v>
                </c:pt>
                <c:pt idx="65">
                  <c:v>43557</c:v>
                </c:pt>
                <c:pt idx="66">
                  <c:v>43558</c:v>
                </c:pt>
                <c:pt idx="67">
                  <c:v>43559</c:v>
                </c:pt>
                <c:pt idx="68">
                  <c:v>43560</c:v>
                </c:pt>
                <c:pt idx="69">
                  <c:v>43563</c:v>
                </c:pt>
                <c:pt idx="70">
                  <c:v>43564</c:v>
                </c:pt>
                <c:pt idx="71">
                  <c:v>43565</c:v>
                </c:pt>
                <c:pt idx="72">
                  <c:v>43566</c:v>
                </c:pt>
                <c:pt idx="73">
                  <c:v>43567</c:v>
                </c:pt>
                <c:pt idx="74">
                  <c:v>43570</c:v>
                </c:pt>
                <c:pt idx="75">
                  <c:v>43571</c:v>
                </c:pt>
                <c:pt idx="76">
                  <c:v>43572</c:v>
                </c:pt>
                <c:pt idx="77">
                  <c:v>43573</c:v>
                </c:pt>
                <c:pt idx="78">
                  <c:v>43574</c:v>
                </c:pt>
                <c:pt idx="79">
                  <c:v>43578</c:v>
                </c:pt>
                <c:pt idx="80">
                  <c:v>43579</c:v>
                </c:pt>
                <c:pt idx="81">
                  <c:v>43580</c:v>
                </c:pt>
                <c:pt idx="82">
                  <c:v>43584</c:v>
                </c:pt>
                <c:pt idx="83">
                  <c:v>43585</c:v>
                </c:pt>
                <c:pt idx="84">
                  <c:v>43587</c:v>
                </c:pt>
                <c:pt idx="85">
                  <c:v>43588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43605</c:v>
                </c:pt>
                <c:pt idx="92">
                  <c:v>43606</c:v>
                </c:pt>
                <c:pt idx="93">
                  <c:v>43607</c:v>
                </c:pt>
                <c:pt idx="94">
                  <c:v>43608</c:v>
                </c:pt>
                <c:pt idx="95">
                  <c:v>43609</c:v>
                </c:pt>
                <c:pt idx="96">
                  <c:v>43612</c:v>
                </c:pt>
                <c:pt idx="97">
                  <c:v>43613</c:v>
                </c:pt>
                <c:pt idx="98">
                  <c:v>43614</c:v>
                </c:pt>
                <c:pt idx="99">
                  <c:v>43616</c:v>
                </c:pt>
                <c:pt idx="100">
                  <c:v>43619</c:v>
                </c:pt>
                <c:pt idx="101">
                  <c:v>43620</c:v>
                </c:pt>
                <c:pt idx="102">
                  <c:v>43621</c:v>
                </c:pt>
                <c:pt idx="103">
                  <c:v>43622</c:v>
                </c:pt>
                <c:pt idx="104">
                  <c:v>43623</c:v>
                </c:pt>
                <c:pt idx="105">
                  <c:v>43627</c:v>
                </c:pt>
                <c:pt idx="106">
                  <c:v>43628</c:v>
                </c:pt>
                <c:pt idx="107">
                  <c:v>43629</c:v>
                </c:pt>
                <c:pt idx="108">
                  <c:v>43630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43640</c:v>
                </c:pt>
                <c:pt idx="115">
                  <c:v>43641</c:v>
                </c:pt>
                <c:pt idx="116">
                  <c:v>43642</c:v>
                </c:pt>
                <c:pt idx="117">
                  <c:v>43643</c:v>
                </c:pt>
                <c:pt idx="118">
                  <c:v>43644</c:v>
                </c:pt>
                <c:pt idx="119">
                  <c:v>43647</c:v>
                </c:pt>
                <c:pt idx="120">
                  <c:v>43648</c:v>
                </c:pt>
                <c:pt idx="121">
                  <c:v>43649</c:v>
                </c:pt>
                <c:pt idx="122">
                  <c:v>43650</c:v>
                </c:pt>
                <c:pt idx="123">
                  <c:v>43651</c:v>
                </c:pt>
                <c:pt idx="124">
                  <c:v>43652</c:v>
                </c:pt>
                <c:pt idx="125">
                  <c:v>43654</c:v>
                </c:pt>
                <c:pt idx="126">
                  <c:v>43655</c:v>
                </c:pt>
                <c:pt idx="127">
                  <c:v>43656</c:v>
                </c:pt>
                <c:pt idx="128">
                  <c:v>43657</c:v>
                </c:pt>
                <c:pt idx="129">
                  <c:v>43658</c:v>
                </c:pt>
                <c:pt idx="130">
                  <c:v>43661</c:v>
                </c:pt>
                <c:pt idx="131">
                  <c:v>43662</c:v>
                </c:pt>
                <c:pt idx="132">
                  <c:v>43663</c:v>
                </c:pt>
                <c:pt idx="133">
                  <c:v>43664</c:v>
                </c:pt>
                <c:pt idx="134">
                  <c:v>43665</c:v>
                </c:pt>
                <c:pt idx="135">
                  <c:v>43668</c:v>
                </c:pt>
                <c:pt idx="136">
                  <c:v>43669</c:v>
                </c:pt>
                <c:pt idx="137">
                  <c:v>43670</c:v>
                </c:pt>
                <c:pt idx="138">
                  <c:v>43671</c:v>
                </c:pt>
                <c:pt idx="139">
                  <c:v>43672</c:v>
                </c:pt>
                <c:pt idx="140">
                  <c:v>43673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43703</c:v>
                </c:pt>
                <c:pt idx="147">
                  <c:v>43704</c:v>
                </c:pt>
                <c:pt idx="148">
                  <c:v>43705</c:v>
                </c:pt>
                <c:pt idx="149">
                  <c:v>43706</c:v>
                </c:pt>
                <c:pt idx="150">
                  <c:v>43707</c:v>
                </c:pt>
                <c:pt idx="151">
                  <c:v>43711</c:v>
                </c:pt>
                <c:pt idx="152">
                  <c:v>43712</c:v>
                </c:pt>
                <c:pt idx="153">
                  <c:v>43713</c:v>
                </c:pt>
                <c:pt idx="154">
                  <c:v>43714</c:v>
                </c:pt>
                <c:pt idx="155">
                  <c:v>43717</c:v>
                </c:pt>
                <c:pt idx="156">
                  <c:v>43718</c:v>
                </c:pt>
                <c:pt idx="157">
                  <c:v>43719</c:v>
                </c:pt>
                <c:pt idx="158">
                  <c:v>43720</c:v>
                </c:pt>
                <c:pt idx="159">
                  <c:v>43721</c:v>
                </c:pt>
                <c:pt idx="160">
                  <c:v>43724</c:v>
                </c:pt>
                <c:pt idx="161">
                  <c:v>43725</c:v>
                </c:pt>
                <c:pt idx="162">
                  <c:v>43726</c:v>
                </c:pt>
                <c:pt idx="163">
                  <c:v>43727</c:v>
                </c:pt>
                <c:pt idx="164">
                  <c:v>43728</c:v>
                </c:pt>
                <c:pt idx="165">
                  <c:v>43731</c:v>
                </c:pt>
                <c:pt idx="166">
                  <c:v>43732</c:v>
                </c:pt>
                <c:pt idx="167">
                  <c:v>43733</c:v>
                </c:pt>
                <c:pt idx="168">
                  <c:v>43734</c:v>
                </c:pt>
                <c:pt idx="169">
                  <c:v>43735</c:v>
                </c:pt>
                <c:pt idx="170">
                  <c:v>43738</c:v>
                </c:pt>
                <c:pt idx="171">
                  <c:v>43739</c:v>
                </c:pt>
                <c:pt idx="172">
                  <c:v>43740</c:v>
                </c:pt>
                <c:pt idx="173">
                  <c:v>43741</c:v>
                </c:pt>
                <c:pt idx="174">
                  <c:v>43742</c:v>
                </c:pt>
                <c:pt idx="175">
                  <c:v>43745</c:v>
                </c:pt>
                <c:pt idx="176">
                  <c:v>43746</c:v>
                </c:pt>
                <c:pt idx="177">
                  <c:v>43747</c:v>
                </c:pt>
                <c:pt idx="178">
                  <c:v>43748</c:v>
                </c:pt>
                <c:pt idx="179">
                  <c:v>43749</c:v>
                </c:pt>
                <c:pt idx="180">
                  <c:v>43752</c:v>
                </c:pt>
                <c:pt idx="181">
                  <c:v>43753</c:v>
                </c:pt>
                <c:pt idx="182">
                  <c:v>43754</c:v>
                </c:pt>
                <c:pt idx="183">
                  <c:v>43755</c:v>
                </c:pt>
                <c:pt idx="184">
                  <c:v>43756</c:v>
                </c:pt>
                <c:pt idx="185">
                  <c:v>43759</c:v>
                </c:pt>
                <c:pt idx="186">
                  <c:v>43760</c:v>
                </c:pt>
                <c:pt idx="187">
                  <c:v>43761</c:v>
                </c:pt>
                <c:pt idx="188">
                  <c:v>43762</c:v>
                </c:pt>
                <c:pt idx="189">
                  <c:v>43763</c:v>
                </c:pt>
                <c:pt idx="190">
                  <c:v>43766</c:v>
                </c:pt>
                <c:pt idx="191">
                  <c:v>43767</c:v>
                </c:pt>
                <c:pt idx="192">
                  <c:v>43768</c:v>
                </c:pt>
                <c:pt idx="193">
                  <c:v>43769</c:v>
                </c:pt>
                <c:pt idx="194">
                  <c:v>43773</c:v>
                </c:pt>
                <c:pt idx="195">
                  <c:v>43774</c:v>
                </c:pt>
                <c:pt idx="196">
                  <c:v>43775</c:v>
                </c:pt>
                <c:pt idx="197">
                  <c:v>43776</c:v>
                </c:pt>
                <c:pt idx="198">
                  <c:v>43777</c:v>
                </c:pt>
                <c:pt idx="199">
                  <c:v>43781</c:v>
                </c:pt>
                <c:pt idx="200">
                  <c:v>43782</c:v>
                </c:pt>
                <c:pt idx="201">
                  <c:v>43783</c:v>
                </c:pt>
                <c:pt idx="202">
                  <c:v>43784</c:v>
                </c:pt>
                <c:pt idx="203">
                  <c:v>43787</c:v>
                </c:pt>
                <c:pt idx="204">
                  <c:v>43788</c:v>
                </c:pt>
                <c:pt idx="205">
                  <c:v>43789</c:v>
                </c:pt>
                <c:pt idx="206">
                  <c:v>43790</c:v>
                </c:pt>
                <c:pt idx="207">
                  <c:v>43791</c:v>
                </c:pt>
                <c:pt idx="208">
                  <c:v>43794</c:v>
                </c:pt>
                <c:pt idx="209">
                  <c:v>43795</c:v>
                </c:pt>
                <c:pt idx="210">
                  <c:v>43796</c:v>
                </c:pt>
                <c:pt idx="211">
                  <c:v>43797</c:v>
                </c:pt>
                <c:pt idx="212">
                  <c:v>43798</c:v>
                </c:pt>
                <c:pt idx="213">
                  <c:v>43801</c:v>
                </c:pt>
                <c:pt idx="214">
                  <c:v>43802</c:v>
                </c:pt>
                <c:pt idx="215">
                  <c:v>43803</c:v>
                </c:pt>
                <c:pt idx="216">
                  <c:v>43804</c:v>
                </c:pt>
                <c:pt idx="217">
                  <c:v>43805</c:v>
                </c:pt>
                <c:pt idx="218">
                  <c:v>43808</c:v>
                </c:pt>
                <c:pt idx="219">
                  <c:v>43809</c:v>
                </c:pt>
                <c:pt idx="220">
                  <c:v>43810</c:v>
                </c:pt>
                <c:pt idx="221">
                  <c:v>43811</c:v>
                </c:pt>
                <c:pt idx="222">
                  <c:v>43812</c:v>
                </c:pt>
                <c:pt idx="223">
                  <c:v>43815</c:v>
                </c:pt>
                <c:pt idx="224">
                  <c:v>43816</c:v>
                </c:pt>
                <c:pt idx="225">
                  <c:v>43817</c:v>
                </c:pt>
                <c:pt idx="226">
                  <c:v>43818</c:v>
                </c:pt>
                <c:pt idx="227">
                  <c:v>43836</c:v>
                </c:pt>
                <c:pt idx="228">
                  <c:v>43837</c:v>
                </c:pt>
                <c:pt idx="229">
                  <c:v>43838</c:v>
                </c:pt>
                <c:pt idx="230">
                  <c:v>43839</c:v>
                </c:pt>
                <c:pt idx="231">
                  <c:v>43840</c:v>
                </c:pt>
                <c:pt idx="232">
                  <c:v>43843</c:v>
                </c:pt>
                <c:pt idx="233">
                  <c:v>43844</c:v>
                </c:pt>
                <c:pt idx="234">
                  <c:v>43845</c:v>
                </c:pt>
                <c:pt idx="235">
                  <c:v>43846</c:v>
                </c:pt>
                <c:pt idx="236">
                  <c:v>43847</c:v>
                </c:pt>
                <c:pt idx="237">
                  <c:v>43850</c:v>
                </c:pt>
                <c:pt idx="238">
                  <c:v>43851</c:v>
                </c:pt>
                <c:pt idx="239">
                  <c:v>43852</c:v>
                </c:pt>
                <c:pt idx="240">
                  <c:v>43853</c:v>
                </c:pt>
                <c:pt idx="241">
                  <c:v>43854</c:v>
                </c:pt>
                <c:pt idx="242">
                  <c:v>43857</c:v>
                </c:pt>
                <c:pt idx="243">
                  <c:v>43858</c:v>
                </c:pt>
                <c:pt idx="244">
                  <c:v>43859</c:v>
                </c:pt>
                <c:pt idx="245">
                  <c:v>43860</c:v>
                </c:pt>
                <c:pt idx="246">
                  <c:v>43864</c:v>
                </c:pt>
                <c:pt idx="247">
                  <c:v>43865</c:v>
                </c:pt>
                <c:pt idx="248">
                  <c:v>43866</c:v>
                </c:pt>
                <c:pt idx="249">
                  <c:v>43867</c:v>
                </c:pt>
                <c:pt idx="250">
                  <c:v>43868</c:v>
                </c:pt>
                <c:pt idx="251">
                  <c:v>43871</c:v>
                </c:pt>
                <c:pt idx="252">
                  <c:v>43872</c:v>
                </c:pt>
                <c:pt idx="253">
                  <c:v>43873</c:v>
                </c:pt>
                <c:pt idx="254">
                  <c:v>43874</c:v>
                </c:pt>
                <c:pt idx="255">
                  <c:v>43875</c:v>
                </c:pt>
                <c:pt idx="256">
                  <c:v>43878</c:v>
                </c:pt>
                <c:pt idx="257">
                  <c:v>43879</c:v>
                </c:pt>
                <c:pt idx="258">
                  <c:v>43880</c:v>
                </c:pt>
                <c:pt idx="259">
                  <c:v>43881</c:v>
                </c:pt>
                <c:pt idx="260">
                  <c:v>43882</c:v>
                </c:pt>
                <c:pt idx="261">
                  <c:v>43885</c:v>
                </c:pt>
                <c:pt idx="262">
                  <c:v>43886</c:v>
                </c:pt>
                <c:pt idx="263">
                  <c:v>43887</c:v>
                </c:pt>
                <c:pt idx="264">
                  <c:v>43888</c:v>
                </c:pt>
                <c:pt idx="265">
                  <c:v>43889</c:v>
                </c:pt>
                <c:pt idx="266">
                  <c:v>43892</c:v>
                </c:pt>
                <c:pt idx="267">
                  <c:v>43893</c:v>
                </c:pt>
                <c:pt idx="268">
                  <c:v>43894</c:v>
                </c:pt>
                <c:pt idx="269">
                  <c:v>43895</c:v>
                </c:pt>
                <c:pt idx="270">
                  <c:v>43896</c:v>
                </c:pt>
                <c:pt idx="271">
                  <c:v>43899</c:v>
                </c:pt>
                <c:pt idx="272">
                  <c:v>43900</c:v>
                </c:pt>
                <c:pt idx="273">
                  <c:v>43901</c:v>
                </c:pt>
                <c:pt idx="274">
                  <c:v>43902</c:v>
                </c:pt>
                <c:pt idx="275">
                  <c:v>43903</c:v>
                </c:pt>
                <c:pt idx="276">
                  <c:v>43906</c:v>
                </c:pt>
                <c:pt idx="277">
                  <c:v>43907</c:v>
                </c:pt>
                <c:pt idx="278">
                  <c:v>43908</c:v>
                </c:pt>
                <c:pt idx="279">
                  <c:v>43909</c:v>
                </c:pt>
                <c:pt idx="280">
                  <c:v>43910</c:v>
                </c:pt>
                <c:pt idx="281">
                  <c:v>43913</c:v>
                </c:pt>
                <c:pt idx="282">
                  <c:v>43914</c:v>
                </c:pt>
                <c:pt idx="283">
                  <c:v>43915</c:v>
                </c:pt>
                <c:pt idx="284">
                  <c:v>43916</c:v>
                </c:pt>
                <c:pt idx="285">
                  <c:v>43917</c:v>
                </c:pt>
                <c:pt idx="286">
                  <c:v>43920</c:v>
                </c:pt>
                <c:pt idx="287">
                  <c:v>43921</c:v>
                </c:pt>
                <c:pt idx="288">
                  <c:v>43922</c:v>
                </c:pt>
                <c:pt idx="289">
                  <c:v>43923</c:v>
                </c:pt>
                <c:pt idx="290">
                  <c:v>43924</c:v>
                </c:pt>
                <c:pt idx="291">
                  <c:v>43942</c:v>
                </c:pt>
                <c:pt idx="292">
                  <c:v>43943</c:v>
                </c:pt>
                <c:pt idx="293">
                  <c:v>43944</c:v>
                </c:pt>
                <c:pt idx="294">
                  <c:v>43945</c:v>
                </c:pt>
                <c:pt idx="295">
                  <c:v>43948</c:v>
                </c:pt>
                <c:pt idx="296">
                  <c:v>43949</c:v>
                </c:pt>
                <c:pt idx="297">
                  <c:v>43950</c:v>
                </c:pt>
                <c:pt idx="298">
                  <c:v>43951</c:v>
                </c:pt>
                <c:pt idx="299">
                  <c:v>43955</c:v>
                </c:pt>
                <c:pt idx="300">
                  <c:v>43956</c:v>
                </c:pt>
                <c:pt idx="301">
                  <c:v>43957</c:v>
                </c:pt>
                <c:pt idx="302">
                  <c:v>43958</c:v>
                </c:pt>
                <c:pt idx="303">
                  <c:v>43962</c:v>
                </c:pt>
                <c:pt idx="304">
                  <c:v>43963</c:v>
                </c:pt>
                <c:pt idx="305">
                  <c:v>43964</c:v>
                </c:pt>
                <c:pt idx="306">
                  <c:v>43965</c:v>
                </c:pt>
                <c:pt idx="307">
                  <c:v>43966</c:v>
                </c:pt>
                <c:pt idx="308">
                  <c:v>43969</c:v>
                </c:pt>
                <c:pt idx="309">
                  <c:v>43970</c:v>
                </c:pt>
                <c:pt idx="310">
                  <c:v>43971</c:v>
                </c:pt>
                <c:pt idx="311">
                  <c:v>43976</c:v>
                </c:pt>
                <c:pt idx="312">
                  <c:v>43977</c:v>
                </c:pt>
                <c:pt idx="313">
                  <c:v>43978</c:v>
                </c:pt>
                <c:pt idx="314">
                  <c:v>43979</c:v>
                </c:pt>
                <c:pt idx="315">
                  <c:v>43980</c:v>
                </c:pt>
                <c:pt idx="316">
                  <c:v>43985</c:v>
                </c:pt>
                <c:pt idx="317">
                  <c:v>43986</c:v>
                </c:pt>
                <c:pt idx="318">
                  <c:v>43987</c:v>
                </c:pt>
                <c:pt idx="319">
                  <c:v>43991</c:v>
                </c:pt>
                <c:pt idx="320">
                  <c:v>43992</c:v>
                </c:pt>
                <c:pt idx="321">
                  <c:v>43993</c:v>
                </c:pt>
                <c:pt idx="322">
                  <c:v>43994</c:v>
                </c:pt>
                <c:pt idx="323">
                  <c:v>43998</c:v>
                </c:pt>
                <c:pt idx="324">
                  <c:v>43999</c:v>
                </c:pt>
                <c:pt idx="325">
                  <c:v>44000</c:v>
                </c:pt>
                <c:pt idx="326">
                  <c:v>44001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44012</c:v>
                </c:pt>
                <c:pt idx="332">
                  <c:v>44013</c:v>
                </c:pt>
                <c:pt idx="333">
                  <c:v>44014</c:v>
                </c:pt>
                <c:pt idx="334">
                  <c:v>44015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44027</c:v>
                </c:pt>
                <c:pt idx="340">
                  <c:v>44028</c:v>
                </c:pt>
                <c:pt idx="341">
                  <c:v>44029</c:v>
                </c:pt>
                <c:pt idx="342">
                  <c:v>44032</c:v>
                </c:pt>
                <c:pt idx="343">
                  <c:v>44033</c:v>
                </c:pt>
                <c:pt idx="344">
                  <c:v>44034</c:v>
                </c:pt>
                <c:pt idx="345">
                  <c:v>44035</c:v>
                </c:pt>
                <c:pt idx="346">
                  <c:v>44036</c:v>
                </c:pt>
                <c:pt idx="347">
                  <c:v>44039</c:v>
                </c:pt>
                <c:pt idx="348">
                  <c:v>44040</c:v>
                </c:pt>
                <c:pt idx="349">
                  <c:v>44041</c:v>
                </c:pt>
                <c:pt idx="350">
                  <c:v>44042</c:v>
                </c:pt>
                <c:pt idx="351">
                  <c:v>44043</c:v>
                </c:pt>
                <c:pt idx="352">
                  <c:v>44068</c:v>
                </c:pt>
                <c:pt idx="353">
                  <c:v>44069</c:v>
                </c:pt>
                <c:pt idx="354">
                  <c:v>44070</c:v>
                </c:pt>
                <c:pt idx="355">
                  <c:v>44071</c:v>
                </c:pt>
                <c:pt idx="356">
                  <c:v>44074</c:v>
                </c:pt>
                <c:pt idx="357">
                  <c:v>44075</c:v>
                </c:pt>
                <c:pt idx="358">
                  <c:v>44076</c:v>
                </c:pt>
                <c:pt idx="359">
                  <c:v>44077</c:v>
                </c:pt>
                <c:pt idx="360">
                  <c:v>44078</c:v>
                </c:pt>
                <c:pt idx="361">
                  <c:v>44081</c:v>
                </c:pt>
                <c:pt idx="362">
                  <c:v>44082</c:v>
                </c:pt>
                <c:pt idx="363">
                  <c:v>44083</c:v>
                </c:pt>
                <c:pt idx="364">
                  <c:v>44084</c:v>
                </c:pt>
                <c:pt idx="365">
                  <c:v>44085</c:v>
                </c:pt>
                <c:pt idx="366">
                  <c:v>44088</c:v>
                </c:pt>
                <c:pt idx="367">
                  <c:v>44089</c:v>
                </c:pt>
                <c:pt idx="368">
                  <c:v>44090</c:v>
                </c:pt>
                <c:pt idx="369">
                  <c:v>44091</c:v>
                </c:pt>
                <c:pt idx="370">
                  <c:v>44092</c:v>
                </c:pt>
                <c:pt idx="371">
                  <c:v>44096</c:v>
                </c:pt>
                <c:pt idx="372">
                  <c:v>44097</c:v>
                </c:pt>
                <c:pt idx="373">
                  <c:v>44098</c:v>
                </c:pt>
                <c:pt idx="374">
                  <c:v>44099</c:v>
                </c:pt>
                <c:pt idx="375">
                  <c:v>44103</c:v>
                </c:pt>
                <c:pt idx="376">
                  <c:v>44104</c:v>
                </c:pt>
                <c:pt idx="377">
                  <c:v>44105</c:v>
                </c:pt>
                <c:pt idx="378">
                  <c:v>44106</c:v>
                </c:pt>
                <c:pt idx="379">
                  <c:v>44109</c:v>
                </c:pt>
                <c:pt idx="380">
                  <c:v>44110</c:v>
                </c:pt>
                <c:pt idx="381">
                  <c:v>44111</c:v>
                </c:pt>
                <c:pt idx="382">
                  <c:v>44112</c:v>
                </c:pt>
                <c:pt idx="383">
                  <c:v>44113</c:v>
                </c:pt>
                <c:pt idx="384">
                  <c:v>44116</c:v>
                </c:pt>
                <c:pt idx="385">
                  <c:v>44117</c:v>
                </c:pt>
                <c:pt idx="386">
                  <c:v>44118</c:v>
                </c:pt>
                <c:pt idx="387">
                  <c:v>44119</c:v>
                </c:pt>
                <c:pt idx="388">
                  <c:v>44120</c:v>
                </c:pt>
                <c:pt idx="389">
                  <c:v>44123</c:v>
                </c:pt>
                <c:pt idx="390">
                  <c:v>44124</c:v>
                </c:pt>
                <c:pt idx="391">
                  <c:v>44125</c:v>
                </c:pt>
                <c:pt idx="392">
                  <c:v>44126</c:v>
                </c:pt>
                <c:pt idx="393">
                  <c:v>44127</c:v>
                </c:pt>
                <c:pt idx="394">
                  <c:v>44130</c:v>
                </c:pt>
                <c:pt idx="395">
                  <c:v>44131</c:v>
                </c:pt>
                <c:pt idx="396">
                  <c:v>44132</c:v>
                </c:pt>
                <c:pt idx="397">
                  <c:v>44133</c:v>
                </c:pt>
                <c:pt idx="398">
                  <c:v>44134</c:v>
                </c:pt>
                <c:pt idx="399">
                  <c:v>44137</c:v>
                </c:pt>
                <c:pt idx="400">
                  <c:v>44138</c:v>
                </c:pt>
                <c:pt idx="401">
                  <c:v>44139</c:v>
                </c:pt>
                <c:pt idx="402">
                  <c:v>44140</c:v>
                </c:pt>
                <c:pt idx="403">
                  <c:v>44141</c:v>
                </c:pt>
                <c:pt idx="404">
                  <c:v>44144</c:v>
                </c:pt>
                <c:pt idx="405">
                  <c:v>44145</c:v>
                </c:pt>
                <c:pt idx="406">
                  <c:v>44147</c:v>
                </c:pt>
                <c:pt idx="407">
                  <c:v>44148</c:v>
                </c:pt>
                <c:pt idx="408">
                  <c:v>44151</c:v>
                </c:pt>
                <c:pt idx="409">
                  <c:v>44152</c:v>
                </c:pt>
                <c:pt idx="410">
                  <c:v>44153</c:v>
                </c:pt>
                <c:pt idx="411">
                  <c:v>44154</c:v>
                </c:pt>
                <c:pt idx="412">
                  <c:v>44155</c:v>
                </c:pt>
                <c:pt idx="413">
                  <c:v>44158</c:v>
                </c:pt>
                <c:pt idx="414">
                  <c:v>44159</c:v>
                </c:pt>
                <c:pt idx="415">
                  <c:v>44160</c:v>
                </c:pt>
                <c:pt idx="416">
                  <c:v>44161</c:v>
                </c:pt>
                <c:pt idx="417">
                  <c:v>44162</c:v>
                </c:pt>
                <c:pt idx="418">
                  <c:v>44165</c:v>
                </c:pt>
                <c:pt idx="419">
                  <c:v>44166</c:v>
                </c:pt>
                <c:pt idx="420">
                  <c:v>44167</c:v>
                </c:pt>
                <c:pt idx="421">
                  <c:v>44168</c:v>
                </c:pt>
                <c:pt idx="422">
                  <c:v>44169</c:v>
                </c:pt>
                <c:pt idx="423">
                  <c:v>44172</c:v>
                </c:pt>
                <c:pt idx="424">
                  <c:v>44173</c:v>
                </c:pt>
                <c:pt idx="425">
                  <c:v>44174</c:v>
                </c:pt>
                <c:pt idx="426">
                  <c:v>44175</c:v>
                </c:pt>
                <c:pt idx="427">
                  <c:v>44176</c:v>
                </c:pt>
                <c:pt idx="428">
                  <c:v>44179</c:v>
                </c:pt>
                <c:pt idx="429">
                  <c:v>44180</c:v>
                </c:pt>
                <c:pt idx="430">
                  <c:v>44181</c:v>
                </c:pt>
                <c:pt idx="431">
                  <c:v>44182</c:v>
                </c:pt>
                <c:pt idx="432">
                  <c:v>44183</c:v>
                </c:pt>
                <c:pt idx="433">
                  <c:v>44186</c:v>
                </c:pt>
                <c:pt idx="434">
                  <c:v>44187</c:v>
                </c:pt>
                <c:pt idx="435">
                  <c:v>44200</c:v>
                </c:pt>
                <c:pt idx="436">
                  <c:v>44201</c:v>
                </c:pt>
                <c:pt idx="437">
                  <c:v>44202</c:v>
                </c:pt>
                <c:pt idx="438">
                  <c:v>44203</c:v>
                </c:pt>
                <c:pt idx="439">
                  <c:v>44204</c:v>
                </c:pt>
                <c:pt idx="440">
                  <c:v>44207</c:v>
                </c:pt>
                <c:pt idx="441">
                  <c:v>44208</c:v>
                </c:pt>
                <c:pt idx="442">
                  <c:v>44209</c:v>
                </c:pt>
                <c:pt idx="443">
                  <c:v>44210</c:v>
                </c:pt>
                <c:pt idx="444">
                  <c:v>44211</c:v>
                </c:pt>
                <c:pt idx="445">
                  <c:v>44214</c:v>
                </c:pt>
                <c:pt idx="446">
                  <c:v>44215</c:v>
                </c:pt>
                <c:pt idx="447">
                  <c:v>44216</c:v>
                </c:pt>
                <c:pt idx="448">
                  <c:v>44217</c:v>
                </c:pt>
                <c:pt idx="449">
                  <c:v>44218</c:v>
                </c:pt>
                <c:pt idx="450">
                  <c:v>44221</c:v>
                </c:pt>
                <c:pt idx="451">
                  <c:v>44222</c:v>
                </c:pt>
                <c:pt idx="452">
                  <c:v>44223</c:v>
                </c:pt>
                <c:pt idx="453">
                  <c:v>44224</c:v>
                </c:pt>
                <c:pt idx="454">
                  <c:v>44225</c:v>
                </c:pt>
                <c:pt idx="455">
                  <c:v>44228</c:v>
                </c:pt>
                <c:pt idx="456">
                  <c:v>44229</c:v>
                </c:pt>
                <c:pt idx="457">
                  <c:v>44230</c:v>
                </c:pt>
                <c:pt idx="458">
                  <c:v>44231</c:v>
                </c:pt>
                <c:pt idx="459">
                  <c:v>44232</c:v>
                </c:pt>
                <c:pt idx="460">
                  <c:v>44235</c:v>
                </c:pt>
                <c:pt idx="461">
                  <c:v>44236</c:v>
                </c:pt>
                <c:pt idx="462">
                  <c:v>44237</c:v>
                </c:pt>
                <c:pt idx="463">
                  <c:v>44238</c:v>
                </c:pt>
                <c:pt idx="464">
                  <c:v>44239</c:v>
                </c:pt>
                <c:pt idx="465">
                  <c:v>44242</c:v>
                </c:pt>
                <c:pt idx="466">
                  <c:v>44243</c:v>
                </c:pt>
                <c:pt idx="467">
                  <c:v>44244</c:v>
                </c:pt>
                <c:pt idx="468">
                  <c:v>44245</c:v>
                </c:pt>
                <c:pt idx="469">
                  <c:v>44246</c:v>
                </c:pt>
                <c:pt idx="470">
                  <c:v>44249</c:v>
                </c:pt>
                <c:pt idx="471">
                  <c:v>44250</c:v>
                </c:pt>
                <c:pt idx="472">
                  <c:v>44251</c:v>
                </c:pt>
                <c:pt idx="473">
                  <c:v>44252</c:v>
                </c:pt>
                <c:pt idx="474">
                  <c:v>44253</c:v>
                </c:pt>
                <c:pt idx="475">
                  <c:v>44256</c:v>
                </c:pt>
                <c:pt idx="476">
                  <c:v>44257</c:v>
                </c:pt>
                <c:pt idx="477">
                  <c:v>44258</c:v>
                </c:pt>
                <c:pt idx="478">
                  <c:v>44259</c:v>
                </c:pt>
                <c:pt idx="479">
                  <c:v>44260</c:v>
                </c:pt>
                <c:pt idx="480">
                  <c:v>44263</c:v>
                </c:pt>
                <c:pt idx="481">
                  <c:v>44264</c:v>
                </c:pt>
                <c:pt idx="482">
                  <c:v>44265</c:v>
                </c:pt>
                <c:pt idx="483">
                  <c:v>44266</c:v>
                </c:pt>
                <c:pt idx="484">
                  <c:v>44267</c:v>
                </c:pt>
                <c:pt idx="485">
                  <c:v>44270</c:v>
                </c:pt>
                <c:pt idx="486">
                  <c:v>44271</c:v>
                </c:pt>
                <c:pt idx="487">
                  <c:v>44272</c:v>
                </c:pt>
                <c:pt idx="488">
                  <c:v>44273</c:v>
                </c:pt>
                <c:pt idx="489">
                  <c:v>44274</c:v>
                </c:pt>
                <c:pt idx="490">
                  <c:v>44277</c:v>
                </c:pt>
                <c:pt idx="491">
                  <c:v>44278</c:v>
                </c:pt>
                <c:pt idx="492">
                  <c:v>44279</c:v>
                </c:pt>
                <c:pt idx="493">
                  <c:v>44280</c:v>
                </c:pt>
                <c:pt idx="494">
                  <c:v>44281</c:v>
                </c:pt>
                <c:pt idx="495">
                  <c:v>44284</c:v>
                </c:pt>
                <c:pt idx="496">
                  <c:v>44285</c:v>
                </c:pt>
                <c:pt idx="497">
                  <c:v>44286</c:v>
                </c:pt>
                <c:pt idx="498">
                  <c:v>44287</c:v>
                </c:pt>
                <c:pt idx="499">
                  <c:v>44288</c:v>
                </c:pt>
                <c:pt idx="500">
                  <c:v>44292</c:v>
                </c:pt>
                <c:pt idx="501">
                  <c:v>44293</c:v>
                </c:pt>
                <c:pt idx="502">
                  <c:v>44294</c:v>
                </c:pt>
                <c:pt idx="503">
                  <c:v>44295</c:v>
                </c:pt>
                <c:pt idx="504">
                  <c:v>44298</c:v>
                </c:pt>
                <c:pt idx="505">
                  <c:v>44299</c:v>
                </c:pt>
                <c:pt idx="506">
                  <c:v>44300</c:v>
                </c:pt>
                <c:pt idx="507">
                  <c:v>44301</c:v>
                </c:pt>
                <c:pt idx="508">
                  <c:v>44302</c:v>
                </c:pt>
                <c:pt idx="509">
                  <c:v>44305</c:v>
                </c:pt>
                <c:pt idx="510">
                  <c:v>44306</c:v>
                </c:pt>
                <c:pt idx="511">
                  <c:v>44307</c:v>
                </c:pt>
                <c:pt idx="512">
                  <c:v>44308</c:v>
                </c:pt>
                <c:pt idx="513">
                  <c:v>44309</c:v>
                </c:pt>
                <c:pt idx="514">
                  <c:v>44310</c:v>
                </c:pt>
                <c:pt idx="515">
                  <c:v>44312</c:v>
                </c:pt>
                <c:pt idx="516">
                  <c:v>44313</c:v>
                </c:pt>
                <c:pt idx="517">
                  <c:v>44314</c:v>
                </c:pt>
                <c:pt idx="518">
                  <c:v>44315</c:v>
                </c:pt>
                <c:pt idx="519">
                  <c:v>44316</c:v>
                </c:pt>
                <c:pt idx="520">
                  <c:v>44319</c:v>
                </c:pt>
                <c:pt idx="521">
                  <c:v>44320</c:v>
                </c:pt>
                <c:pt idx="522">
                  <c:v>44321</c:v>
                </c:pt>
                <c:pt idx="523">
                  <c:v>44322</c:v>
                </c:pt>
                <c:pt idx="524">
                  <c:v>44323</c:v>
                </c:pt>
                <c:pt idx="525">
                  <c:v>44326</c:v>
                </c:pt>
                <c:pt idx="526">
                  <c:v>44327</c:v>
                </c:pt>
                <c:pt idx="527">
                  <c:v>44328</c:v>
                </c:pt>
                <c:pt idx="528">
                  <c:v>44333</c:v>
                </c:pt>
                <c:pt idx="529">
                  <c:v>44334</c:v>
                </c:pt>
                <c:pt idx="530">
                  <c:v>44335</c:v>
                </c:pt>
                <c:pt idx="531">
                  <c:v>44336</c:v>
                </c:pt>
                <c:pt idx="532">
                  <c:v>44337</c:v>
                </c:pt>
                <c:pt idx="533">
                  <c:v>44340</c:v>
                </c:pt>
                <c:pt idx="534">
                  <c:v>44341</c:v>
                </c:pt>
                <c:pt idx="535">
                  <c:v>44342</c:v>
                </c:pt>
                <c:pt idx="536">
                  <c:v>44343</c:v>
                </c:pt>
                <c:pt idx="537">
                  <c:v>44344</c:v>
                </c:pt>
                <c:pt idx="538">
                  <c:v>44347</c:v>
                </c:pt>
                <c:pt idx="539">
                  <c:v>44348</c:v>
                </c:pt>
                <c:pt idx="540">
                  <c:v>44349</c:v>
                </c:pt>
                <c:pt idx="541">
                  <c:v>44350</c:v>
                </c:pt>
                <c:pt idx="542">
                  <c:v>44351</c:v>
                </c:pt>
                <c:pt idx="543">
                  <c:v>44354</c:v>
                </c:pt>
                <c:pt idx="544">
                  <c:v>44355</c:v>
                </c:pt>
                <c:pt idx="545">
                  <c:v>44356</c:v>
                </c:pt>
                <c:pt idx="546">
                  <c:v>44357</c:v>
                </c:pt>
                <c:pt idx="547">
                  <c:v>44358</c:v>
                </c:pt>
                <c:pt idx="548">
                  <c:v>44361</c:v>
                </c:pt>
                <c:pt idx="549">
                  <c:v>44362</c:v>
                </c:pt>
                <c:pt idx="550">
                  <c:v>44363</c:v>
                </c:pt>
                <c:pt idx="551">
                  <c:v>44364</c:v>
                </c:pt>
                <c:pt idx="552">
                  <c:v>44365</c:v>
                </c:pt>
                <c:pt idx="553">
                  <c:v>44368</c:v>
                </c:pt>
                <c:pt idx="554">
                  <c:v>44369</c:v>
                </c:pt>
                <c:pt idx="555">
                  <c:v>44370</c:v>
                </c:pt>
                <c:pt idx="556">
                  <c:v>44371</c:v>
                </c:pt>
                <c:pt idx="557">
                  <c:v>44372</c:v>
                </c:pt>
                <c:pt idx="558">
                  <c:v>44375</c:v>
                </c:pt>
                <c:pt idx="559">
                  <c:v>44376</c:v>
                </c:pt>
                <c:pt idx="560">
                  <c:v>44377</c:v>
                </c:pt>
                <c:pt idx="561">
                  <c:v>44378</c:v>
                </c:pt>
                <c:pt idx="562">
                  <c:v>44379</c:v>
                </c:pt>
                <c:pt idx="563">
                  <c:v>44382</c:v>
                </c:pt>
                <c:pt idx="564">
                  <c:v>44383</c:v>
                </c:pt>
                <c:pt idx="565">
                  <c:v>44384</c:v>
                </c:pt>
                <c:pt idx="566">
                  <c:v>44385</c:v>
                </c:pt>
                <c:pt idx="567">
                  <c:v>44386</c:v>
                </c:pt>
                <c:pt idx="568">
                  <c:v>44387</c:v>
                </c:pt>
                <c:pt idx="569">
                  <c:v>44389</c:v>
                </c:pt>
                <c:pt idx="570">
                  <c:v>44390</c:v>
                </c:pt>
                <c:pt idx="571">
                  <c:v>44392</c:v>
                </c:pt>
                <c:pt idx="572">
                  <c:v>44393</c:v>
                </c:pt>
                <c:pt idx="573">
                  <c:v>44396</c:v>
                </c:pt>
                <c:pt idx="574">
                  <c:v>44397</c:v>
                </c:pt>
                <c:pt idx="575">
                  <c:v>44398</c:v>
                </c:pt>
                <c:pt idx="576">
                  <c:v>44399</c:v>
                </c:pt>
                <c:pt idx="577">
                  <c:v>44400</c:v>
                </c:pt>
                <c:pt idx="578">
                  <c:v>44403</c:v>
                </c:pt>
                <c:pt idx="579">
                  <c:v>44404</c:v>
                </c:pt>
                <c:pt idx="580">
                  <c:v>44405</c:v>
                </c:pt>
                <c:pt idx="581">
                  <c:v>44406</c:v>
                </c:pt>
                <c:pt idx="582">
                  <c:v>44407</c:v>
                </c:pt>
                <c:pt idx="583">
                  <c:v>44410</c:v>
                </c:pt>
                <c:pt idx="584">
                  <c:v>44411</c:v>
                </c:pt>
                <c:pt idx="585">
                  <c:v>44438</c:v>
                </c:pt>
                <c:pt idx="586">
                  <c:v>44439</c:v>
                </c:pt>
                <c:pt idx="587">
                  <c:v>44440</c:v>
                </c:pt>
                <c:pt idx="588">
                  <c:v>44441</c:v>
                </c:pt>
                <c:pt idx="589">
                  <c:v>44442</c:v>
                </c:pt>
                <c:pt idx="590">
                  <c:v>44445</c:v>
                </c:pt>
                <c:pt idx="591">
                  <c:v>44446</c:v>
                </c:pt>
                <c:pt idx="592">
                  <c:v>44447</c:v>
                </c:pt>
                <c:pt idx="593">
                  <c:v>44448</c:v>
                </c:pt>
                <c:pt idx="594">
                  <c:v>44449</c:v>
                </c:pt>
                <c:pt idx="595">
                  <c:v>44452</c:v>
                </c:pt>
                <c:pt idx="596">
                  <c:v>44453</c:v>
                </c:pt>
                <c:pt idx="597">
                  <c:v>44454</c:v>
                </c:pt>
                <c:pt idx="598">
                  <c:v>44455</c:v>
                </c:pt>
                <c:pt idx="599">
                  <c:v>44456</c:v>
                </c:pt>
                <c:pt idx="600">
                  <c:v>44459</c:v>
                </c:pt>
                <c:pt idx="601">
                  <c:v>44460</c:v>
                </c:pt>
                <c:pt idx="602">
                  <c:v>44461</c:v>
                </c:pt>
                <c:pt idx="603">
                  <c:v>44462</c:v>
                </c:pt>
                <c:pt idx="604">
                  <c:v>44463</c:v>
                </c:pt>
                <c:pt idx="605">
                  <c:v>44466</c:v>
                </c:pt>
                <c:pt idx="606">
                  <c:v>44467</c:v>
                </c:pt>
                <c:pt idx="607">
                  <c:v>44468</c:v>
                </c:pt>
                <c:pt idx="608">
                  <c:v>44469</c:v>
                </c:pt>
                <c:pt idx="609">
                  <c:v>44470</c:v>
                </c:pt>
                <c:pt idx="610">
                  <c:v>44473</c:v>
                </c:pt>
                <c:pt idx="611">
                  <c:v>44474</c:v>
                </c:pt>
                <c:pt idx="612">
                  <c:v>44475</c:v>
                </c:pt>
                <c:pt idx="613">
                  <c:v>44476</c:v>
                </c:pt>
                <c:pt idx="614">
                  <c:v>44477</c:v>
                </c:pt>
                <c:pt idx="615">
                  <c:v>44480</c:v>
                </c:pt>
                <c:pt idx="616">
                  <c:v>44481</c:v>
                </c:pt>
                <c:pt idx="617">
                  <c:v>44482</c:v>
                </c:pt>
                <c:pt idx="618">
                  <c:v>44483</c:v>
                </c:pt>
                <c:pt idx="619">
                  <c:v>44484</c:v>
                </c:pt>
                <c:pt idx="620">
                  <c:v>44487</c:v>
                </c:pt>
                <c:pt idx="621">
                  <c:v>44488</c:v>
                </c:pt>
                <c:pt idx="622">
                  <c:v>44489</c:v>
                </c:pt>
                <c:pt idx="623">
                  <c:v>44490</c:v>
                </c:pt>
                <c:pt idx="624">
                  <c:v>44491</c:v>
                </c:pt>
                <c:pt idx="625">
                  <c:v>44494</c:v>
                </c:pt>
                <c:pt idx="626">
                  <c:v>44495</c:v>
                </c:pt>
                <c:pt idx="627">
                  <c:v>44496</c:v>
                </c:pt>
                <c:pt idx="628">
                  <c:v>44497</c:v>
                </c:pt>
                <c:pt idx="629">
                  <c:v>44498</c:v>
                </c:pt>
                <c:pt idx="630">
                  <c:v>44502</c:v>
                </c:pt>
                <c:pt idx="631">
                  <c:v>44503</c:v>
                </c:pt>
                <c:pt idx="632">
                  <c:v>44504</c:v>
                </c:pt>
                <c:pt idx="633">
                  <c:v>44505</c:v>
                </c:pt>
                <c:pt idx="634">
                  <c:v>44508</c:v>
                </c:pt>
                <c:pt idx="635">
                  <c:v>44509</c:v>
                </c:pt>
                <c:pt idx="636">
                  <c:v>44510</c:v>
                </c:pt>
                <c:pt idx="637">
                  <c:v>44515</c:v>
                </c:pt>
                <c:pt idx="638">
                  <c:v>44516</c:v>
                </c:pt>
                <c:pt idx="639">
                  <c:v>44517</c:v>
                </c:pt>
                <c:pt idx="640">
                  <c:v>44518</c:v>
                </c:pt>
                <c:pt idx="641">
                  <c:v>44519</c:v>
                </c:pt>
                <c:pt idx="642">
                  <c:v>44522</c:v>
                </c:pt>
                <c:pt idx="643">
                  <c:v>44523</c:v>
                </c:pt>
                <c:pt idx="644">
                  <c:v>44525</c:v>
                </c:pt>
                <c:pt idx="645">
                  <c:v>44526</c:v>
                </c:pt>
                <c:pt idx="646">
                  <c:v>44529</c:v>
                </c:pt>
                <c:pt idx="647">
                  <c:v>44530</c:v>
                </c:pt>
                <c:pt idx="648">
                  <c:v>44531</c:v>
                </c:pt>
                <c:pt idx="649">
                  <c:v>44532</c:v>
                </c:pt>
                <c:pt idx="650">
                  <c:v>44533</c:v>
                </c:pt>
                <c:pt idx="651">
                  <c:v>44536</c:v>
                </c:pt>
                <c:pt idx="652">
                  <c:v>44537</c:v>
                </c:pt>
                <c:pt idx="653">
                  <c:v>44538</c:v>
                </c:pt>
                <c:pt idx="654">
                  <c:v>44539</c:v>
                </c:pt>
                <c:pt idx="655">
                  <c:v>44540</c:v>
                </c:pt>
                <c:pt idx="656">
                  <c:v>44543</c:v>
                </c:pt>
                <c:pt idx="657">
                  <c:v>44544</c:v>
                </c:pt>
                <c:pt idx="658">
                  <c:v>44545</c:v>
                </c:pt>
                <c:pt idx="659">
                  <c:v>44546</c:v>
                </c:pt>
                <c:pt idx="660">
                  <c:v>44547</c:v>
                </c:pt>
                <c:pt idx="661">
                  <c:v>44550</c:v>
                </c:pt>
                <c:pt idx="662">
                  <c:v>44551</c:v>
                </c:pt>
                <c:pt idx="663">
                  <c:v>44552</c:v>
                </c:pt>
                <c:pt idx="664">
                  <c:v>44564</c:v>
                </c:pt>
                <c:pt idx="665">
                  <c:v>44565</c:v>
                </c:pt>
                <c:pt idx="666">
                  <c:v>44566</c:v>
                </c:pt>
                <c:pt idx="667">
                  <c:v>44567</c:v>
                </c:pt>
                <c:pt idx="668">
                  <c:v>44568</c:v>
                </c:pt>
                <c:pt idx="669">
                  <c:v>44571</c:v>
                </c:pt>
                <c:pt idx="670">
                  <c:v>44572</c:v>
                </c:pt>
                <c:pt idx="671">
                  <c:v>44573</c:v>
                </c:pt>
                <c:pt idx="672">
                  <c:v>44574</c:v>
                </c:pt>
                <c:pt idx="673">
                  <c:v>44575</c:v>
                </c:pt>
                <c:pt idx="674">
                  <c:v>44578</c:v>
                </c:pt>
                <c:pt idx="675">
                  <c:v>44579</c:v>
                </c:pt>
                <c:pt idx="676">
                  <c:v>44580</c:v>
                </c:pt>
                <c:pt idx="677">
                  <c:v>44581</c:v>
                </c:pt>
                <c:pt idx="678">
                  <c:v>44582</c:v>
                </c:pt>
                <c:pt idx="679">
                  <c:v>44585</c:v>
                </c:pt>
                <c:pt idx="680">
                  <c:v>44586</c:v>
                </c:pt>
                <c:pt idx="681">
                  <c:v>44587</c:v>
                </c:pt>
                <c:pt idx="682">
                  <c:v>44588</c:v>
                </c:pt>
                <c:pt idx="683">
                  <c:v>44589</c:v>
                </c:pt>
                <c:pt idx="684">
                  <c:v>44592</c:v>
                </c:pt>
                <c:pt idx="685">
                  <c:v>44593</c:v>
                </c:pt>
                <c:pt idx="686">
                  <c:v>44594</c:v>
                </c:pt>
                <c:pt idx="687">
                  <c:v>44595</c:v>
                </c:pt>
                <c:pt idx="688">
                  <c:v>44596</c:v>
                </c:pt>
                <c:pt idx="689">
                  <c:v>44599</c:v>
                </c:pt>
                <c:pt idx="690">
                  <c:v>44600</c:v>
                </c:pt>
                <c:pt idx="691">
                  <c:v>44601</c:v>
                </c:pt>
                <c:pt idx="692">
                  <c:v>44602</c:v>
                </c:pt>
                <c:pt idx="693">
                  <c:v>44603</c:v>
                </c:pt>
                <c:pt idx="694">
                  <c:v>44606</c:v>
                </c:pt>
                <c:pt idx="695">
                  <c:v>44607</c:v>
                </c:pt>
                <c:pt idx="696">
                  <c:v>44608</c:v>
                </c:pt>
                <c:pt idx="697">
                  <c:v>44609</c:v>
                </c:pt>
                <c:pt idx="698">
                  <c:v>44610</c:v>
                </c:pt>
                <c:pt idx="699">
                  <c:v>44613</c:v>
                </c:pt>
                <c:pt idx="700">
                  <c:v>44614</c:v>
                </c:pt>
                <c:pt idx="701">
                  <c:v>44615</c:v>
                </c:pt>
                <c:pt idx="702">
                  <c:v>44616</c:v>
                </c:pt>
                <c:pt idx="703">
                  <c:v>44617</c:v>
                </c:pt>
                <c:pt idx="704">
                  <c:v>44620</c:v>
                </c:pt>
                <c:pt idx="705">
                  <c:v>44621</c:v>
                </c:pt>
                <c:pt idx="706">
                  <c:v>44622</c:v>
                </c:pt>
                <c:pt idx="707">
                  <c:v>44623</c:v>
                </c:pt>
                <c:pt idx="708">
                  <c:v>44624</c:v>
                </c:pt>
                <c:pt idx="709">
                  <c:v>44627</c:v>
                </c:pt>
                <c:pt idx="710">
                  <c:v>44628</c:v>
                </c:pt>
                <c:pt idx="711">
                  <c:v>44629</c:v>
                </c:pt>
                <c:pt idx="712">
                  <c:v>44630</c:v>
                </c:pt>
                <c:pt idx="713">
                  <c:v>44631</c:v>
                </c:pt>
                <c:pt idx="714">
                  <c:v>44634</c:v>
                </c:pt>
                <c:pt idx="715">
                  <c:v>44635</c:v>
                </c:pt>
                <c:pt idx="716">
                  <c:v>44636</c:v>
                </c:pt>
                <c:pt idx="717">
                  <c:v>44637</c:v>
                </c:pt>
                <c:pt idx="718">
                  <c:v>44638</c:v>
                </c:pt>
                <c:pt idx="719">
                  <c:v>44641</c:v>
                </c:pt>
                <c:pt idx="720">
                  <c:v>44642</c:v>
                </c:pt>
                <c:pt idx="721">
                  <c:v>44643</c:v>
                </c:pt>
                <c:pt idx="722">
                  <c:v>44644</c:v>
                </c:pt>
                <c:pt idx="723">
                  <c:v>44645</c:v>
                </c:pt>
                <c:pt idx="724">
                  <c:v>44648</c:v>
                </c:pt>
                <c:pt idx="725">
                  <c:v>44649</c:v>
                </c:pt>
                <c:pt idx="726">
                  <c:v>44650</c:v>
                </c:pt>
                <c:pt idx="727">
                  <c:v>44651</c:v>
                </c:pt>
                <c:pt idx="728">
                  <c:v>44652</c:v>
                </c:pt>
                <c:pt idx="729">
                  <c:v>44655</c:v>
                </c:pt>
                <c:pt idx="730">
                  <c:v>44656</c:v>
                </c:pt>
                <c:pt idx="731">
                  <c:v>44657</c:v>
                </c:pt>
                <c:pt idx="732">
                  <c:v>44658</c:v>
                </c:pt>
                <c:pt idx="733">
                  <c:v>44659</c:v>
                </c:pt>
                <c:pt idx="734">
                  <c:v>44662</c:v>
                </c:pt>
                <c:pt idx="735">
                  <c:v>44663</c:v>
                </c:pt>
                <c:pt idx="736">
                  <c:v>44664</c:v>
                </c:pt>
                <c:pt idx="737">
                  <c:v>44665</c:v>
                </c:pt>
                <c:pt idx="738">
                  <c:v>44666</c:v>
                </c:pt>
                <c:pt idx="739">
                  <c:v>44670</c:v>
                </c:pt>
                <c:pt idx="740">
                  <c:v>44671</c:v>
                </c:pt>
                <c:pt idx="741">
                  <c:v>44672</c:v>
                </c:pt>
                <c:pt idx="742">
                  <c:v>44673</c:v>
                </c:pt>
                <c:pt idx="743">
                  <c:v>44676</c:v>
                </c:pt>
                <c:pt idx="744">
                  <c:v>44677</c:v>
                </c:pt>
                <c:pt idx="745">
                  <c:v>44678</c:v>
                </c:pt>
                <c:pt idx="746">
                  <c:v>44679</c:v>
                </c:pt>
                <c:pt idx="747">
                  <c:v>44680</c:v>
                </c:pt>
                <c:pt idx="748">
                  <c:v>44683</c:v>
                </c:pt>
                <c:pt idx="749">
                  <c:v>44684</c:v>
                </c:pt>
                <c:pt idx="750">
                  <c:v>44685</c:v>
                </c:pt>
                <c:pt idx="751">
                  <c:v>44686</c:v>
                </c:pt>
                <c:pt idx="752">
                  <c:v>44687</c:v>
                </c:pt>
                <c:pt idx="753">
                  <c:v>44690</c:v>
                </c:pt>
                <c:pt idx="754">
                  <c:v>44691</c:v>
                </c:pt>
                <c:pt idx="755">
                  <c:v>44692</c:v>
                </c:pt>
                <c:pt idx="756">
                  <c:v>44693</c:v>
                </c:pt>
                <c:pt idx="757">
                  <c:v>44694</c:v>
                </c:pt>
                <c:pt idx="758">
                  <c:v>44697</c:v>
                </c:pt>
                <c:pt idx="759">
                  <c:v>44698</c:v>
                </c:pt>
                <c:pt idx="760">
                  <c:v>44699</c:v>
                </c:pt>
                <c:pt idx="761">
                  <c:v>44700</c:v>
                </c:pt>
                <c:pt idx="762">
                  <c:v>44701</c:v>
                </c:pt>
                <c:pt idx="763">
                  <c:v>44704</c:v>
                </c:pt>
                <c:pt idx="764">
                  <c:v>44705</c:v>
                </c:pt>
                <c:pt idx="765">
                  <c:v>44706</c:v>
                </c:pt>
                <c:pt idx="766">
                  <c:v>44711</c:v>
                </c:pt>
                <c:pt idx="767">
                  <c:v>44712</c:v>
                </c:pt>
                <c:pt idx="768">
                  <c:v>44713</c:v>
                </c:pt>
                <c:pt idx="769">
                  <c:v>44714</c:v>
                </c:pt>
                <c:pt idx="770">
                  <c:v>44715</c:v>
                </c:pt>
                <c:pt idx="771">
                  <c:v>44719</c:v>
                </c:pt>
                <c:pt idx="772">
                  <c:v>44720</c:v>
                </c:pt>
                <c:pt idx="773">
                  <c:v>44721</c:v>
                </c:pt>
                <c:pt idx="774">
                  <c:v>44722</c:v>
                </c:pt>
                <c:pt idx="775">
                  <c:v>44725</c:v>
                </c:pt>
                <c:pt idx="776">
                  <c:v>44726</c:v>
                </c:pt>
                <c:pt idx="777">
                  <c:v>44727</c:v>
                </c:pt>
                <c:pt idx="778">
                  <c:v>44728</c:v>
                </c:pt>
                <c:pt idx="779">
                  <c:v>44729</c:v>
                </c:pt>
                <c:pt idx="780">
                  <c:v>44732</c:v>
                </c:pt>
                <c:pt idx="781">
                  <c:v>44733</c:v>
                </c:pt>
                <c:pt idx="782">
                  <c:v>44734</c:v>
                </c:pt>
                <c:pt idx="783">
                  <c:v>44735</c:v>
                </c:pt>
                <c:pt idx="784">
                  <c:v>44736</c:v>
                </c:pt>
                <c:pt idx="785">
                  <c:v>44739</c:v>
                </c:pt>
                <c:pt idx="786">
                  <c:v>44740</c:v>
                </c:pt>
                <c:pt idx="787">
                  <c:v>44741</c:v>
                </c:pt>
                <c:pt idx="788">
                  <c:v>44742</c:v>
                </c:pt>
                <c:pt idx="789">
                  <c:v>44743</c:v>
                </c:pt>
                <c:pt idx="790">
                  <c:v>44746</c:v>
                </c:pt>
                <c:pt idx="791">
                  <c:v>44747</c:v>
                </c:pt>
                <c:pt idx="792">
                  <c:v>44748</c:v>
                </c:pt>
                <c:pt idx="793">
                  <c:v>44749</c:v>
                </c:pt>
                <c:pt idx="794">
                  <c:v>44750</c:v>
                </c:pt>
                <c:pt idx="795">
                  <c:v>44753</c:v>
                </c:pt>
                <c:pt idx="796">
                  <c:v>44754</c:v>
                </c:pt>
                <c:pt idx="797">
                  <c:v>44755</c:v>
                </c:pt>
                <c:pt idx="798">
                  <c:v>44760</c:v>
                </c:pt>
                <c:pt idx="799">
                  <c:v>44761</c:v>
                </c:pt>
                <c:pt idx="800">
                  <c:v>44762</c:v>
                </c:pt>
                <c:pt idx="801">
                  <c:v>44763</c:v>
                </c:pt>
                <c:pt idx="802">
                  <c:v>44764</c:v>
                </c:pt>
                <c:pt idx="803">
                  <c:v>44767</c:v>
                </c:pt>
                <c:pt idx="804">
                  <c:v>44768</c:v>
                </c:pt>
                <c:pt idx="805">
                  <c:v>44769</c:v>
                </c:pt>
                <c:pt idx="806">
                  <c:v>44770</c:v>
                </c:pt>
                <c:pt idx="807">
                  <c:v>44771</c:v>
                </c:pt>
                <c:pt idx="808">
                  <c:v>44802</c:v>
                </c:pt>
                <c:pt idx="809">
                  <c:v>44803</c:v>
                </c:pt>
                <c:pt idx="810">
                  <c:v>44804</c:v>
                </c:pt>
                <c:pt idx="811">
                  <c:v>44805</c:v>
                </c:pt>
                <c:pt idx="812">
                  <c:v>44806</c:v>
                </c:pt>
                <c:pt idx="813">
                  <c:v>44809</c:v>
                </c:pt>
                <c:pt idx="814">
                  <c:v>44810</c:v>
                </c:pt>
                <c:pt idx="815">
                  <c:v>44811</c:v>
                </c:pt>
                <c:pt idx="816">
                  <c:v>44812</c:v>
                </c:pt>
                <c:pt idx="817">
                  <c:v>44813</c:v>
                </c:pt>
                <c:pt idx="818">
                  <c:v>44816</c:v>
                </c:pt>
                <c:pt idx="819">
                  <c:v>44817</c:v>
                </c:pt>
                <c:pt idx="820">
                  <c:v>44818</c:v>
                </c:pt>
                <c:pt idx="821">
                  <c:v>44819</c:v>
                </c:pt>
                <c:pt idx="822">
                  <c:v>44820</c:v>
                </c:pt>
                <c:pt idx="823">
                  <c:v>44823</c:v>
                </c:pt>
                <c:pt idx="824">
                  <c:v>44824</c:v>
                </c:pt>
                <c:pt idx="825">
                  <c:v>44825</c:v>
                </c:pt>
                <c:pt idx="826">
                  <c:v>44826</c:v>
                </c:pt>
                <c:pt idx="827">
                  <c:v>44827</c:v>
                </c:pt>
                <c:pt idx="828">
                  <c:v>44830</c:v>
                </c:pt>
                <c:pt idx="829">
                  <c:v>44831</c:v>
                </c:pt>
                <c:pt idx="830">
                  <c:v>44832</c:v>
                </c:pt>
                <c:pt idx="831">
                  <c:v>44833</c:v>
                </c:pt>
                <c:pt idx="832">
                  <c:v>44834</c:v>
                </c:pt>
                <c:pt idx="833">
                  <c:v>44837</c:v>
                </c:pt>
                <c:pt idx="834">
                  <c:v>44838</c:v>
                </c:pt>
                <c:pt idx="835">
                  <c:v>44839</c:v>
                </c:pt>
                <c:pt idx="836">
                  <c:v>44840</c:v>
                </c:pt>
                <c:pt idx="837">
                  <c:v>44841</c:v>
                </c:pt>
                <c:pt idx="838">
                  <c:v>44844</c:v>
                </c:pt>
                <c:pt idx="839">
                  <c:v>44845</c:v>
                </c:pt>
                <c:pt idx="840">
                  <c:v>44846</c:v>
                </c:pt>
                <c:pt idx="841">
                  <c:v>44847</c:v>
                </c:pt>
                <c:pt idx="842">
                  <c:v>44848</c:v>
                </c:pt>
                <c:pt idx="843">
                  <c:v>44851</c:v>
                </c:pt>
                <c:pt idx="844">
                  <c:v>44852</c:v>
                </c:pt>
                <c:pt idx="845">
                  <c:v>44853</c:v>
                </c:pt>
                <c:pt idx="846">
                  <c:v>44854</c:v>
                </c:pt>
                <c:pt idx="847">
                  <c:v>44855</c:v>
                </c:pt>
                <c:pt idx="848">
                  <c:v>44858</c:v>
                </c:pt>
                <c:pt idx="849">
                  <c:v>44859</c:v>
                </c:pt>
                <c:pt idx="850">
                  <c:v>44860</c:v>
                </c:pt>
                <c:pt idx="851">
                  <c:v>44861</c:v>
                </c:pt>
                <c:pt idx="852">
                  <c:v>44862</c:v>
                </c:pt>
                <c:pt idx="853">
                  <c:v>44867</c:v>
                </c:pt>
                <c:pt idx="854">
                  <c:v>44868</c:v>
                </c:pt>
                <c:pt idx="855">
                  <c:v>44869</c:v>
                </c:pt>
                <c:pt idx="856">
                  <c:v>44872</c:v>
                </c:pt>
                <c:pt idx="857">
                  <c:v>44873</c:v>
                </c:pt>
                <c:pt idx="858">
                  <c:v>44874</c:v>
                </c:pt>
                <c:pt idx="859">
                  <c:v>44875</c:v>
                </c:pt>
                <c:pt idx="860">
                  <c:v>44879</c:v>
                </c:pt>
                <c:pt idx="861">
                  <c:v>44880</c:v>
                </c:pt>
                <c:pt idx="862">
                  <c:v>44881</c:v>
                </c:pt>
                <c:pt idx="863">
                  <c:v>44882</c:v>
                </c:pt>
                <c:pt idx="864">
                  <c:v>44883</c:v>
                </c:pt>
                <c:pt idx="865">
                  <c:v>44886</c:v>
                </c:pt>
                <c:pt idx="866">
                  <c:v>44887</c:v>
                </c:pt>
                <c:pt idx="867">
                  <c:v>44888</c:v>
                </c:pt>
                <c:pt idx="868">
                  <c:v>44889</c:v>
                </c:pt>
                <c:pt idx="869">
                  <c:v>44890</c:v>
                </c:pt>
                <c:pt idx="870">
                  <c:v>44893</c:v>
                </c:pt>
                <c:pt idx="871">
                  <c:v>44894</c:v>
                </c:pt>
                <c:pt idx="872">
                  <c:v>44895</c:v>
                </c:pt>
                <c:pt idx="873">
                  <c:v>44896</c:v>
                </c:pt>
                <c:pt idx="874">
                  <c:v>44897</c:v>
                </c:pt>
                <c:pt idx="875">
                  <c:v>44900</c:v>
                </c:pt>
                <c:pt idx="876">
                  <c:v>44901</c:v>
                </c:pt>
                <c:pt idx="877">
                  <c:v>44902</c:v>
                </c:pt>
                <c:pt idx="878">
                  <c:v>44903</c:v>
                </c:pt>
                <c:pt idx="879">
                  <c:v>44904</c:v>
                </c:pt>
                <c:pt idx="880">
                  <c:v>44907</c:v>
                </c:pt>
                <c:pt idx="881">
                  <c:v>44908</c:v>
                </c:pt>
                <c:pt idx="882">
                  <c:v>44909</c:v>
                </c:pt>
                <c:pt idx="883">
                  <c:v>44910</c:v>
                </c:pt>
                <c:pt idx="884">
                  <c:v>44914</c:v>
                </c:pt>
                <c:pt idx="885">
                  <c:v>44915</c:v>
                </c:pt>
                <c:pt idx="886">
                  <c:v>44916</c:v>
                </c:pt>
                <c:pt idx="887">
                  <c:v>44917</c:v>
                </c:pt>
                <c:pt idx="888">
                  <c:v>44929</c:v>
                </c:pt>
                <c:pt idx="889">
                  <c:v>44930</c:v>
                </c:pt>
                <c:pt idx="890">
                  <c:v>44931</c:v>
                </c:pt>
                <c:pt idx="891">
                  <c:v>44932</c:v>
                </c:pt>
                <c:pt idx="892">
                  <c:v>44935</c:v>
                </c:pt>
                <c:pt idx="893">
                  <c:v>44936</c:v>
                </c:pt>
                <c:pt idx="894">
                  <c:v>44937</c:v>
                </c:pt>
                <c:pt idx="895">
                  <c:v>44938</c:v>
                </c:pt>
                <c:pt idx="896">
                  <c:v>44939</c:v>
                </c:pt>
                <c:pt idx="897">
                  <c:v>44942</c:v>
                </c:pt>
                <c:pt idx="898">
                  <c:v>44943</c:v>
                </c:pt>
                <c:pt idx="899">
                  <c:v>44944</c:v>
                </c:pt>
                <c:pt idx="900">
                  <c:v>44945</c:v>
                </c:pt>
                <c:pt idx="901">
                  <c:v>44946</c:v>
                </c:pt>
                <c:pt idx="902">
                  <c:v>44949</c:v>
                </c:pt>
                <c:pt idx="903">
                  <c:v>44950</c:v>
                </c:pt>
                <c:pt idx="904">
                  <c:v>44951</c:v>
                </c:pt>
                <c:pt idx="905">
                  <c:v>44952</c:v>
                </c:pt>
                <c:pt idx="906">
                  <c:v>44953</c:v>
                </c:pt>
                <c:pt idx="907">
                  <c:v>44956</c:v>
                </c:pt>
                <c:pt idx="908">
                  <c:v>44957</c:v>
                </c:pt>
                <c:pt idx="909">
                  <c:v>44958</c:v>
                </c:pt>
                <c:pt idx="910">
                  <c:v>44959</c:v>
                </c:pt>
                <c:pt idx="911">
                  <c:v>44960</c:v>
                </c:pt>
                <c:pt idx="912">
                  <c:v>44963</c:v>
                </c:pt>
                <c:pt idx="913">
                  <c:v>44964</c:v>
                </c:pt>
                <c:pt idx="914">
                  <c:v>44965</c:v>
                </c:pt>
                <c:pt idx="915">
                  <c:v>44966</c:v>
                </c:pt>
                <c:pt idx="916">
                  <c:v>44967</c:v>
                </c:pt>
                <c:pt idx="917">
                  <c:v>44970</c:v>
                </c:pt>
                <c:pt idx="918">
                  <c:v>44971</c:v>
                </c:pt>
                <c:pt idx="919">
                  <c:v>44972</c:v>
                </c:pt>
                <c:pt idx="920">
                  <c:v>44973</c:v>
                </c:pt>
                <c:pt idx="921">
                  <c:v>44974</c:v>
                </c:pt>
                <c:pt idx="922">
                  <c:v>44977</c:v>
                </c:pt>
                <c:pt idx="923">
                  <c:v>44978</c:v>
                </c:pt>
                <c:pt idx="924">
                  <c:v>44979</c:v>
                </c:pt>
                <c:pt idx="925">
                  <c:v>44980</c:v>
                </c:pt>
                <c:pt idx="926">
                  <c:v>44981</c:v>
                </c:pt>
                <c:pt idx="927">
                  <c:v>44984</c:v>
                </c:pt>
                <c:pt idx="928">
                  <c:v>44985</c:v>
                </c:pt>
                <c:pt idx="929">
                  <c:v>44986</c:v>
                </c:pt>
                <c:pt idx="930">
                  <c:v>44987</c:v>
                </c:pt>
                <c:pt idx="931">
                  <c:v>44988</c:v>
                </c:pt>
                <c:pt idx="932">
                  <c:v>44991</c:v>
                </c:pt>
                <c:pt idx="933">
                  <c:v>44992</c:v>
                </c:pt>
                <c:pt idx="934">
                  <c:v>44993</c:v>
                </c:pt>
                <c:pt idx="935">
                  <c:v>44994</c:v>
                </c:pt>
                <c:pt idx="936">
                  <c:v>44995</c:v>
                </c:pt>
                <c:pt idx="937">
                  <c:v>44998</c:v>
                </c:pt>
                <c:pt idx="938">
                  <c:v>44999</c:v>
                </c:pt>
                <c:pt idx="939">
                  <c:v>45000</c:v>
                </c:pt>
                <c:pt idx="940">
                  <c:v>45001</c:v>
                </c:pt>
                <c:pt idx="941">
                  <c:v>45002</c:v>
                </c:pt>
                <c:pt idx="942">
                  <c:v>45005</c:v>
                </c:pt>
                <c:pt idx="943">
                  <c:v>45006</c:v>
                </c:pt>
                <c:pt idx="944">
                  <c:v>45007</c:v>
                </c:pt>
                <c:pt idx="945">
                  <c:v>45008</c:v>
                </c:pt>
                <c:pt idx="946">
                  <c:v>45009</c:v>
                </c:pt>
                <c:pt idx="947">
                  <c:v>45012</c:v>
                </c:pt>
                <c:pt idx="948">
                  <c:v>45013</c:v>
                </c:pt>
                <c:pt idx="949">
                  <c:v>45014</c:v>
                </c:pt>
                <c:pt idx="950">
                  <c:v>45015</c:v>
                </c:pt>
                <c:pt idx="951">
                  <c:v>45016</c:v>
                </c:pt>
                <c:pt idx="952">
                  <c:v>45019</c:v>
                </c:pt>
                <c:pt idx="953">
                  <c:v>45020</c:v>
                </c:pt>
                <c:pt idx="954">
                  <c:v>45021</c:v>
                </c:pt>
                <c:pt idx="955">
                  <c:v>45022</c:v>
                </c:pt>
                <c:pt idx="956">
                  <c:v>45023</c:v>
                </c:pt>
                <c:pt idx="957">
                  <c:v>45027</c:v>
                </c:pt>
                <c:pt idx="958">
                  <c:v>45028</c:v>
                </c:pt>
                <c:pt idx="959">
                  <c:v>45029</c:v>
                </c:pt>
                <c:pt idx="960">
                  <c:v>45030</c:v>
                </c:pt>
                <c:pt idx="961">
                  <c:v>45033</c:v>
                </c:pt>
                <c:pt idx="962">
                  <c:v>45034</c:v>
                </c:pt>
                <c:pt idx="963">
                  <c:v>45035</c:v>
                </c:pt>
                <c:pt idx="964">
                  <c:v>45036</c:v>
                </c:pt>
                <c:pt idx="965">
                  <c:v>45037</c:v>
                </c:pt>
                <c:pt idx="966">
                  <c:v>45040</c:v>
                </c:pt>
                <c:pt idx="967">
                  <c:v>45041</c:v>
                </c:pt>
                <c:pt idx="968">
                  <c:v>45042</c:v>
                </c:pt>
                <c:pt idx="969">
                  <c:v>45043</c:v>
                </c:pt>
                <c:pt idx="970">
                  <c:v>45048</c:v>
                </c:pt>
                <c:pt idx="971">
                  <c:v>45049</c:v>
                </c:pt>
                <c:pt idx="972">
                  <c:v>45050</c:v>
                </c:pt>
                <c:pt idx="973">
                  <c:v>45051</c:v>
                </c:pt>
                <c:pt idx="974">
                  <c:v>45055</c:v>
                </c:pt>
                <c:pt idx="975">
                  <c:v>45056</c:v>
                </c:pt>
                <c:pt idx="976">
                  <c:v>45057</c:v>
                </c:pt>
                <c:pt idx="977">
                  <c:v>45058</c:v>
                </c:pt>
                <c:pt idx="978">
                  <c:v>45061</c:v>
                </c:pt>
                <c:pt idx="979">
                  <c:v>45062</c:v>
                </c:pt>
                <c:pt idx="980">
                  <c:v>45063</c:v>
                </c:pt>
                <c:pt idx="981">
                  <c:v>45068</c:v>
                </c:pt>
                <c:pt idx="982">
                  <c:v>45069</c:v>
                </c:pt>
                <c:pt idx="983">
                  <c:v>45070</c:v>
                </c:pt>
                <c:pt idx="984">
                  <c:v>45071</c:v>
                </c:pt>
                <c:pt idx="985">
                  <c:v>45072</c:v>
                </c:pt>
                <c:pt idx="986">
                  <c:v>45076</c:v>
                </c:pt>
                <c:pt idx="987">
                  <c:v>45077</c:v>
                </c:pt>
                <c:pt idx="988">
                  <c:v>45078</c:v>
                </c:pt>
                <c:pt idx="989">
                  <c:v>45079</c:v>
                </c:pt>
                <c:pt idx="990">
                  <c:v>45082</c:v>
                </c:pt>
                <c:pt idx="991">
                  <c:v>45083</c:v>
                </c:pt>
                <c:pt idx="992">
                  <c:v>45084</c:v>
                </c:pt>
                <c:pt idx="993">
                  <c:v>45085</c:v>
                </c:pt>
                <c:pt idx="994">
                  <c:v>45086</c:v>
                </c:pt>
                <c:pt idx="995">
                  <c:v>45087</c:v>
                </c:pt>
                <c:pt idx="996">
                  <c:v>45089</c:v>
                </c:pt>
                <c:pt idx="997">
                  <c:v>45090</c:v>
                </c:pt>
                <c:pt idx="998">
                  <c:v>45091</c:v>
                </c:pt>
                <c:pt idx="999">
                  <c:v>45092</c:v>
                </c:pt>
                <c:pt idx="1000">
                  <c:v>45093</c:v>
                </c:pt>
                <c:pt idx="1001">
                  <c:v>45096</c:v>
                </c:pt>
                <c:pt idx="1002">
                  <c:v>45097</c:v>
                </c:pt>
                <c:pt idx="1003">
                  <c:v>45098</c:v>
                </c:pt>
                <c:pt idx="1004">
                  <c:v>45099</c:v>
                </c:pt>
                <c:pt idx="1005">
                  <c:v>45100</c:v>
                </c:pt>
                <c:pt idx="1006">
                  <c:v>45103</c:v>
                </c:pt>
                <c:pt idx="1007">
                  <c:v>45104</c:v>
                </c:pt>
                <c:pt idx="1008">
                  <c:v>45105</c:v>
                </c:pt>
                <c:pt idx="1009">
                  <c:v>45106</c:v>
                </c:pt>
                <c:pt idx="1010">
                  <c:v>45107</c:v>
                </c:pt>
                <c:pt idx="1011">
                  <c:v>45110</c:v>
                </c:pt>
                <c:pt idx="1012">
                  <c:v>45111</c:v>
                </c:pt>
                <c:pt idx="1013">
                  <c:v>45112</c:v>
                </c:pt>
                <c:pt idx="1014">
                  <c:v>45113</c:v>
                </c:pt>
                <c:pt idx="1015">
                  <c:v>45114</c:v>
                </c:pt>
                <c:pt idx="1016">
                  <c:v>45117</c:v>
                </c:pt>
                <c:pt idx="1017">
                  <c:v>45118</c:v>
                </c:pt>
                <c:pt idx="1018">
                  <c:v>45119</c:v>
                </c:pt>
                <c:pt idx="1019">
                  <c:v>45120</c:v>
                </c:pt>
                <c:pt idx="1020">
                  <c:v>45124</c:v>
                </c:pt>
                <c:pt idx="1021">
                  <c:v>45125</c:v>
                </c:pt>
                <c:pt idx="1022">
                  <c:v>45126</c:v>
                </c:pt>
                <c:pt idx="1023">
                  <c:v>45127</c:v>
                </c:pt>
                <c:pt idx="1024">
                  <c:v>45128</c:v>
                </c:pt>
                <c:pt idx="1025">
                  <c:v>45131</c:v>
                </c:pt>
                <c:pt idx="1026">
                  <c:v>45132</c:v>
                </c:pt>
                <c:pt idx="1027">
                  <c:v>45133</c:v>
                </c:pt>
                <c:pt idx="1028">
                  <c:v>45134</c:v>
                </c:pt>
                <c:pt idx="1029">
                  <c:v>45135</c:v>
                </c:pt>
                <c:pt idx="1030">
                  <c:v>45159</c:v>
                </c:pt>
                <c:pt idx="1031">
                  <c:v>45160</c:v>
                </c:pt>
                <c:pt idx="1032">
                  <c:v>45161</c:v>
                </c:pt>
                <c:pt idx="1033">
                  <c:v>45162</c:v>
                </c:pt>
                <c:pt idx="1034">
                  <c:v>45163</c:v>
                </c:pt>
                <c:pt idx="1035">
                  <c:v>45166</c:v>
                </c:pt>
                <c:pt idx="1036">
                  <c:v>45167</c:v>
                </c:pt>
                <c:pt idx="1037">
                  <c:v>45168</c:v>
                </c:pt>
                <c:pt idx="1038">
                  <c:v>45169</c:v>
                </c:pt>
                <c:pt idx="1039">
                  <c:v>45170</c:v>
                </c:pt>
                <c:pt idx="1040">
                  <c:v>45173</c:v>
                </c:pt>
                <c:pt idx="1041">
                  <c:v>45174</c:v>
                </c:pt>
                <c:pt idx="1042">
                  <c:v>45175</c:v>
                </c:pt>
                <c:pt idx="1043">
                  <c:v>45176</c:v>
                </c:pt>
                <c:pt idx="1044">
                  <c:v>45177</c:v>
                </c:pt>
                <c:pt idx="1045">
                  <c:v>45180</c:v>
                </c:pt>
                <c:pt idx="1046">
                  <c:v>45181</c:v>
                </c:pt>
                <c:pt idx="1047">
                  <c:v>45182</c:v>
                </c:pt>
                <c:pt idx="1048">
                  <c:v>45183</c:v>
                </c:pt>
                <c:pt idx="1049">
                  <c:v>45187</c:v>
                </c:pt>
                <c:pt idx="1050">
                  <c:v>45188</c:v>
                </c:pt>
                <c:pt idx="1051">
                  <c:v>45189</c:v>
                </c:pt>
                <c:pt idx="1052">
                  <c:v>45190</c:v>
                </c:pt>
                <c:pt idx="1053">
                  <c:v>45194</c:v>
                </c:pt>
                <c:pt idx="1054">
                  <c:v>45195</c:v>
                </c:pt>
                <c:pt idx="1055">
                  <c:v>45196</c:v>
                </c:pt>
                <c:pt idx="1056">
                  <c:v>45197</c:v>
                </c:pt>
                <c:pt idx="1057">
                  <c:v>45201</c:v>
                </c:pt>
                <c:pt idx="1058">
                  <c:v>45202</c:v>
                </c:pt>
                <c:pt idx="1059">
                  <c:v>45203</c:v>
                </c:pt>
                <c:pt idx="1060">
                  <c:v>45204</c:v>
                </c:pt>
                <c:pt idx="1061">
                  <c:v>45205</c:v>
                </c:pt>
                <c:pt idx="1062">
                  <c:v>45208</c:v>
                </c:pt>
                <c:pt idx="1063">
                  <c:v>45209</c:v>
                </c:pt>
                <c:pt idx="1064">
                  <c:v>45210</c:v>
                </c:pt>
                <c:pt idx="1065">
                  <c:v>45211</c:v>
                </c:pt>
                <c:pt idx="1066">
                  <c:v>45212</c:v>
                </c:pt>
                <c:pt idx="1067">
                  <c:v>45215</c:v>
                </c:pt>
                <c:pt idx="1068">
                  <c:v>45216</c:v>
                </c:pt>
                <c:pt idx="1069">
                  <c:v>45217</c:v>
                </c:pt>
                <c:pt idx="1070">
                  <c:v>45218</c:v>
                </c:pt>
                <c:pt idx="1071">
                  <c:v>45222</c:v>
                </c:pt>
                <c:pt idx="1072">
                  <c:v>45223</c:v>
                </c:pt>
                <c:pt idx="1073">
                  <c:v>45224</c:v>
                </c:pt>
                <c:pt idx="1074">
                  <c:v>45225</c:v>
                </c:pt>
                <c:pt idx="1075">
                  <c:v>45236</c:v>
                </c:pt>
                <c:pt idx="1076">
                  <c:v>45237</c:v>
                </c:pt>
                <c:pt idx="1077">
                  <c:v>45238</c:v>
                </c:pt>
                <c:pt idx="1078">
                  <c:v>45239</c:v>
                </c:pt>
                <c:pt idx="1079">
                  <c:v>45240</c:v>
                </c:pt>
                <c:pt idx="1080">
                  <c:v>45243</c:v>
                </c:pt>
                <c:pt idx="1081">
                  <c:v>45244</c:v>
                </c:pt>
                <c:pt idx="1082">
                  <c:v>45245</c:v>
                </c:pt>
                <c:pt idx="1083">
                  <c:v>45246</c:v>
                </c:pt>
                <c:pt idx="1084">
                  <c:v>45250</c:v>
                </c:pt>
                <c:pt idx="1085">
                  <c:v>45251</c:v>
                </c:pt>
                <c:pt idx="1086">
                  <c:v>45252</c:v>
                </c:pt>
                <c:pt idx="1087">
                  <c:v>45253</c:v>
                </c:pt>
                <c:pt idx="1088">
                  <c:v>45257</c:v>
                </c:pt>
                <c:pt idx="1089">
                  <c:v>45258</c:v>
                </c:pt>
                <c:pt idx="1090">
                  <c:v>45259</c:v>
                </c:pt>
                <c:pt idx="1091">
                  <c:v>45260</c:v>
                </c:pt>
                <c:pt idx="1092">
                  <c:v>45264</c:v>
                </c:pt>
                <c:pt idx="1093">
                  <c:v>45265</c:v>
                </c:pt>
                <c:pt idx="1094">
                  <c:v>45266</c:v>
                </c:pt>
                <c:pt idx="1095">
                  <c:v>45267</c:v>
                </c:pt>
                <c:pt idx="1096">
                  <c:v>45268</c:v>
                </c:pt>
                <c:pt idx="1097">
                  <c:v>45271</c:v>
                </c:pt>
                <c:pt idx="1098">
                  <c:v>45272</c:v>
                </c:pt>
                <c:pt idx="1099">
                  <c:v>45273</c:v>
                </c:pt>
                <c:pt idx="1100">
                  <c:v>45274</c:v>
                </c:pt>
                <c:pt idx="1101">
                  <c:v>45278</c:v>
                </c:pt>
                <c:pt idx="1102">
                  <c:v>45279</c:v>
                </c:pt>
                <c:pt idx="1103">
                  <c:v>45280</c:v>
                </c:pt>
                <c:pt idx="1104">
                  <c:v>45294</c:v>
                </c:pt>
                <c:pt idx="1105">
                  <c:v>45295</c:v>
                </c:pt>
                <c:pt idx="1106">
                  <c:v>45296</c:v>
                </c:pt>
                <c:pt idx="1107">
                  <c:v>45299</c:v>
                </c:pt>
                <c:pt idx="1108">
                  <c:v>45300</c:v>
                </c:pt>
                <c:pt idx="1109">
                  <c:v>45301</c:v>
                </c:pt>
                <c:pt idx="1110">
                  <c:v>45302</c:v>
                </c:pt>
                <c:pt idx="1111">
                  <c:v>45303</c:v>
                </c:pt>
                <c:pt idx="1112">
                  <c:v>45306</c:v>
                </c:pt>
                <c:pt idx="1113">
                  <c:v>45307</c:v>
                </c:pt>
                <c:pt idx="1114">
                  <c:v>45308</c:v>
                </c:pt>
                <c:pt idx="1115">
                  <c:v>45309</c:v>
                </c:pt>
                <c:pt idx="1116">
                  <c:v>45310</c:v>
                </c:pt>
                <c:pt idx="1117">
                  <c:v>45313</c:v>
                </c:pt>
                <c:pt idx="1118">
                  <c:v>45314</c:v>
                </c:pt>
                <c:pt idx="1119">
                  <c:v>45315</c:v>
                </c:pt>
                <c:pt idx="1120">
                  <c:v>45316</c:v>
                </c:pt>
                <c:pt idx="1121">
                  <c:v>45317</c:v>
                </c:pt>
                <c:pt idx="1122">
                  <c:v>45320</c:v>
                </c:pt>
                <c:pt idx="1123">
                  <c:v>45321</c:v>
                </c:pt>
                <c:pt idx="1124">
                  <c:v>45322</c:v>
                </c:pt>
                <c:pt idx="1125">
                  <c:v>45323</c:v>
                </c:pt>
                <c:pt idx="1126">
                  <c:v>45324</c:v>
                </c:pt>
                <c:pt idx="1127">
                  <c:v>45327</c:v>
                </c:pt>
                <c:pt idx="1128">
                  <c:v>45328</c:v>
                </c:pt>
                <c:pt idx="1129">
                  <c:v>45329</c:v>
                </c:pt>
                <c:pt idx="1130">
                  <c:v>45330</c:v>
                </c:pt>
                <c:pt idx="1131">
                  <c:v>45331</c:v>
                </c:pt>
                <c:pt idx="1132">
                  <c:v>45334</c:v>
                </c:pt>
                <c:pt idx="1133">
                  <c:v>45335</c:v>
                </c:pt>
                <c:pt idx="1134">
                  <c:v>45336</c:v>
                </c:pt>
                <c:pt idx="1135">
                  <c:v>45337</c:v>
                </c:pt>
                <c:pt idx="1136">
                  <c:v>45338</c:v>
                </c:pt>
                <c:pt idx="1137">
                  <c:v>45341</c:v>
                </c:pt>
                <c:pt idx="1138">
                  <c:v>45342</c:v>
                </c:pt>
                <c:pt idx="1139">
                  <c:v>45343</c:v>
                </c:pt>
                <c:pt idx="1140">
                  <c:v>45344</c:v>
                </c:pt>
                <c:pt idx="1141">
                  <c:v>45345</c:v>
                </c:pt>
                <c:pt idx="1142">
                  <c:v>45348</c:v>
                </c:pt>
                <c:pt idx="1143">
                  <c:v>45349</c:v>
                </c:pt>
                <c:pt idx="1144">
                  <c:v>45350</c:v>
                </c:pt>
                <c:pt idx="1145">
                  <c:v>45351</c:v>
                </c:pt>
                <c:pt idx="1146">
                  <c:v>45352</c:v>
                </c:pt>
                <c:pt idx="1147">
                  <c:v>45355</c:v>
                </c:pt>
                <c:pt idx="1148">
                  <c:v>45356</c:v>
                </c:pt>
                <c:pt idx="1149">
                  <c:v>45357</c:v>
                </c:pt>
                <c:pt idx="1150">
                  <c:v>45358</c:v>
                </c:pt>
                <c:pt idx="1151">
                  <c:v>45359</c:v>
                </c:pt>
                <c:pt idx="1152">
                  <c:v>45362</c:v>
                </c:pt>
                <c:pt idx="1153">
                  <c:v>45363</c:v>
                </c:pt>
                <c:pt idx="1154">
                  <c:v>45364</c:v>
                </c:pt>
                <c:pt idx="1155">
                  <c:v>45365</c:v>
                </c:pt>
                <c:pt idx="1156">
                  <c:v>45366</c:v>
                </c:pt>
                <c:pt idx="1157">
                  <c:v>45369</c:v>
                </c:pt>
                <c:pt idx="1158">
                  <c:v>45370</c:v>
                </c:pt>
                <c:pt idx="1159">
                  <c:v>45371</c:v>
                </c:pt>
                <c:pt idx="1160">
                  <c:v>45372</c:v>
                </c:pt>
                <c:pt idx="1161">
                  <c:v>45373</c:v>
                </c:pt>
                <c:pt idx="1162">
                  <c:v>45376</c:v>
                </c:pt>
                <c:pt idx="1163">
                  <c:v>45377</c:v>
                </c:pt>
                <c:pt idx="1164">
                  <c:v>45378</c:v>
                </c:pt>
                <c:pt idx="1165">
                  <c:v>45379</c:v>
                </c:pt>
                <c:pt idx="1166">
                  <c:v>45380</c:v>
                </c:pt>
                <c:pt idx="1167">
                  <c:v>45383</c:v>
                </c:pt>
                <c:pt idx="1168">
                  <c:v>45384</c:v>
                </c:pt>
                <c:pt idx="1169">
                  <c:v>45385</c:v>
                </c:pt>
                <c:pt idx="1170">
                  <c:v>45386</c:v>
                </c:pt>
                <c:pt idx="1171">
                  <c:v>45387</c:v>
                </c:pt>
                <c:pt idx="1172">
                  <c:v>45390</c:v>
                </c:pt>
                <c:pt idx="1173">
                  <c:v>45391</c:v>
                </c:pt>
                <c:pt idx="1174">
                  <c:v>45392</c:v>
                </c:pt>
                <c:pt idx="1175">
                  <c:v>45393</c:v>
                </c:pt>
                <c:pt idx="1176">
                  <c:v>45394</c:v>
                </c:pt>
                <c:pt idx="1177">
                  <c:v>45397</c:v>
                </c:pt>
                <c:pt idx="1178">
                  <c:v>45398</c:v>
                </c:pt>
                <c:pt idx="1179">
                  <c:v>45399</c:v>
                </c:pt>
                <c:pt idx="1180">
                  <c:v>45400</c:v>
                </c:pt>
                <c:pt idx="1181">
                  <c:v>45401</c:v>
                </c:pt>
                <c:pt idx="1182">
                  <c:v>45404</c:v>
                </c:pt>
                <c:pt idx="1183">
                  <c:v>45405</c:v>
                </c:pt>
                <c:pt idx="1184">
                  <c:v>45406</c:v>
                </c:pt>
                <c:pt idx="1185">
                  <c:v>45407</c:v>
                </c:pt>
                <c:pt idx="1186">
                  <c:v>45408</c:v>
                </c:pt>
                <c:pt idx="1187">
                  <c:v>45411</c:v>
                </c:pt>
                <c:pt idx="1188">
                  <c:v>45412</c:v>
                </c:pt>
                <c:pt idx="1189">
                  <c:v>45413</c:v>
                </c:pt>
                <c:pt idx="1190">
                  <c:v>45414</c:v>
                </c:pt>
                <c:pt idx="1191">
                  <c:v>45415</c:v>
                </c:pt>
                <c:pt idx="1192">
                  <c:v>45418</c:v>
                </c:pt>
                <c:pt idx="1193">
                  <c:v>45419</c:v>
                </c:pt>
                <c:pt idx="1194">
                  <c:v>45420</c:v>
                </c:pt>
                <c:pt idx="1195">
                  <c:v>45421</c:v>
                </c:pt>
                <c:pt idx="1196">
                  <c:v>45422</c:v>
                </c:pt>
                <c:pt idx="1197">
                  <c:v>45425</c:v>
                </c:pt>
                <c:pt idx="1198">
                  <c:v>45426</c:v>
                </c:pt>
                <c:pt idx="1199">
                  <c:v>45427</c:v>
                </c:pt>
                <c:pt idx="1200">
                  <c:v>45428</c:v>
                </c:pt>
                <c:pt idx="1201">
                  <c:v>45429</c:v>
                </c:pt>
                <c:pt idx="1202">
                  <c:v>45432</c:v>
                </c:pt>
                <c:pt idx="1203">
                  <c:v>45433</c:v>
                </c:pt>
                <c:pt idx="1204">
                  <c:v>45434</c:v>
                </c:pt>
                <c:pt idx="1205">
                  <c:v>45435</c:v>
                </c:pt>
                <c:pt idx="1206">
                  <c:v>45436</c:v>
                </c:pt>
                <c:pt idx="1207">
                  <c:v>45439</c:v>
                </c:pt>
                <c:pt idx="1208">
                  <c:v>45440</c:v>
                </c:pt>
                <c:pt idx="1209">
                  <c:v>45441</c:v>
                </c:pt>
                <c:pt idx="1210">
                  <c:v>45442</c:v>
                </c:pt>
                <c:pt idx="1211">
                  <c:v>45443</c:v>
                </c:pt>
                <c:pt idx="1212">
                  <c:v>45446</c:v>
                </c:pt>
                <c:pt idx="1213">
                  <c:v>45447</c:v>
                </c:pt>
                <c:pt idx="1214">
                  <c:v>45448</c:v>
                </c:pt>
                <c:pt idx="1215">
                  <c:v>45449</c:v>
                </c:pt>
                <c:pt idx="1216">
                  <c:v>45450</c:v>
                </c:pt>
                <c:pt idx="1217">
                  <c:v>45453</c:v>
                </c:pt>
                <c:pt idx="1218">
                  <c:v>45454</c:v>
                </c:pt>
                <c:pt idx="1219">
                  <c:v>45455</c:v>
                </c:pt>
                <c:pt idx="1220">
                  <c:v>45456</c:v>
                </c:pt>
                <c:pt idx="1221">
                  <c:v>45457</c:v>
                </c:pt>
                <c:pt idx="1222">
                  <c:v>45460</c:v>
                </c:pt>
                <c:pt idx="1223">
                  <c:v>45461</c:v>
                </c:pt>
                <c:pt idx="1224">
                  <c:v>45462</c:v>
                </c:pt>
                <c:pt idx="1225">
                  <c:v>45463</c:v>
                </c:pt>
                <c:pt idx="1226">
                  <c:v>45464</c:v>
                </c:pt>
                <c:pt idx="1227">
                  <c:v>45467</c:v>
                </c:pt>
                <c:pt idx="1228">
                  <c:v>45468</c:v>
                </c:pt>
                <c:pt idx="1229">
                  <c:v>45469</c:v>
                </c:pt>
                <c:pt idx="1230">
                  <c:v>45470</c:v>
                </c:pt>
                <c:pt idx="1231">
                  <c:v>45471</c:v>
                </c:pt>
                <c:pt idx="1232">
                  <c:v>45474</c:v>
                </c:pt>
                <c:pt idx="1233">
                  <c:v>45475</c:v>
                </c:pt>
                <c:pt idx="1234">
                  <c:v>45476</c:v>
                </c:pt>
                <c:pt idx="1235">
                  <c:v>45477</c:v>
                </c:pt>
                <c:pt idx="1236">
                  <c:v>45478</c:v>
                </c:pt>
                <c:pt idx="1237">
                  <c:v>45481</c:v>
                </c:pt>
                <c:pt idx="1238">
                  <c:v>45482</c:v>
                </c:pt>
                <c:pt idx="1239">
                  <c:v>45483</c:v>
                </c:pt>
                <c:pt idx="1240">
                  <c:v>45484</c:v>
                </c:pt>
                <c:pt idx="1241">
                  <c:v>45485</c:v>
                </c:pt>
                <c:pt idx="1242">
                  <c:v>45488</c:v>
                </c:pt>
                <c:pt idx="1243">
                  <c:v>45489</c:v>
                </c:pt>
                <c:pt idx="1244">
                  <c:v>45490</c:v>
                </c:pt>
                <c:pt idx="1245">
                  <c:v>45491</c:v>
                </c:pt>
                <c:pt idx="1246">
                  <c:v>45492</c:v>
                </c:pt>
                <c:pt idx="1247">
                  <c:v>45495</c:v>
                </c:pt>
                <c:pt idx="1248">
                  <c:v>45496</c:v>
                </c:pt>
                <c:pt idx="1249">
                  <c:v>45497</c:v>
                </c:pt>
                <c:pt idx="1250">
                  <c:v>45498</c:v>
                </c:pt>
                <c:pt idx="1251">
                  <c:v>45499</c:v>
                </c:pt>
                <c:pt idx="1252">
                  <c:v>45502</c:v>
                </c:pt>
                <c:pt idx="1253">
                  <c:v>45503</c:v>
                </c:pt>
                <c:pt idx="1254">
                  <c:v>45504</c:v>
                </c:pt>
                <c:pt idx="1255">
                  <c:v>45505</c:v>
                </c:pt>
                <c:pt idx="1256">
                  <c:v>45506</c:v>
                </c:pt>
              </c:numCache>
            </c:numRef>
          </c:cat>
          <c:val>
            <c:numRef>
              <c:f>'Pds sable _ Chassis'!$B$3:$B$2977</c:f>
              <c:numCache>
                <c:formatCode>0.0</c:formatCode>
                <c:ptCount val="2975"/>
                <c:pt idx="0">
                  <c:v>588.57080131723376</c:v>
                </c:pt>
                <c:pt idx="1">
                  <c:v>531</c:v>
                </c:pt>
                <c:pt idx="2">
                  <c:v>560.91487068965512</c:v>
                </c:pt>
                <c:pt idx="3">
                  <c:v>548.28836754643203</c:v>
                </c:pt>
                <c:pt idx="4">
                  <c:v>551.76885880077373</c:v>
                </c:pt>
                <c:pt idx="5">
                  <c:v>559.59245960502687</c:v>
                </c:pt>
                <c:pt idx="6">
                  <c:v>608.44473007712077</c:v>
                </c:pt>
                <c:pt idx="7">
                  <c:v>612.63669724770637</c:v>
                </c:pt>
                <c:pt idx="8">
                  <c:v>555.92682926829264</c:v>
                </c:pt>
                <c:pt idx="9">
                  <c:v>543.63660477453584</c:v>
                </c:pt>
                <c:pt idx="10">
                  <c:v>546.10744580584355</c:v>
                </c:pt>
                <c:pt idx="11">
                  <c:v>543.80218778486778</c:v>
                </c:pt>
                <c:pt idx="12">
                  <c:v>567.28674948240166</c:v>
                </c:pt>
                <c:pt idx="13">
                  <c:v>543.35304659498206</c:v>
                </c:pt>
                <c:pt idx="14">
                  <c:v>552.9065510597303</c:v>
                </c:pt>
                <c:pt idx="15">
                  <c:v>568.02952029520293</c:v>
                </c:pt>
                <c:pt idx="16">
                  <c:v>548.5448833034111</c:v>
                </c:pt>
                <c:pt idx="17">
                  <c:v>552.90123456790127</c:v>
                </c:pt>
                <c:pt idx="18">
                  <c:v>513.26032660902979</c:v>
                </c:pt>
                <c:pt idx="19">
                  <c:v>542.97936726272349</c:v>
                </c:pt>
                <c:pt idx="20">
                  <c:v>547.84290843806104</c:v>
                </c:pt>
                <c:pt idx="21">
                  <c:v>548.53707865168542</c:v>
                </c:pt>
                <c:pt idx="22">
                  <c:v>541.78104993597947</c:v>
                </c:pt>
                <c:pt idx="23">
                  <c:v>551.70750988142288</c:v>
                </c:pt>
                <c:pt idx="24">
                  <c:v>590.27737226277372</c:v>
                </c:pt>
                <c:pt idx="25">
                  <c:v>570.49598163030998</c:v>
                </c:pt>
                <c:pt idx="26">
                  <c:v>553.84515484515487</c:v>
                </c:pt>
                <c:pt idx="27">
                  <c:v>549.32458697764821</c:v>
                </c:pt>
                <c:pt idx="28">
                  <c:v>526.01890359168237</c:v>
                </c:pt>
                <c:pt idx="29">
                  <c:v>555.29914529914527</c:v>
                </c:pt>
                <c:pt idx="30">
                  <c:v>544.95408163265301</c:v>
                </c:pt>
                <c:pt idx="31">
                  <c:v>555.86498649864984</c:v>
                </c:pt>
                <c:pt idx="32">
                  <c:v>555.59125475285168</c:v>
                </c:pt>
                <c:pt idx="33">
                  <c:v>549.8010256410256</c:v>
                </c:pt>
                <c:pt idx="34">
                  <c:v>550.3045454545454</c:v>
                </c:pt>
                <c:pt idx="35">
                  <c:v>555.08232064507479</c:v>
                </c:pt>
                <c:pt idx="36">
                  <c:v>545.71346905319126</c:v>
                </c:pt>
                <c:pt idx="37">
                  <c:v>560.54757281553395</c:v>
                </c:pt>
                <c:pt idx="38">
                  <c:v>539.89307535641547</c:v>
                </c:pt>
                <c:pt idx="39">
                  <c:v>568.52144249512673</c:v>
                </c:pt>
                <c:pt idx="40">
                  <c:v>551.96409807355519</c:v>
                </c:pt>
                <c:pt idx="41">
                  <c:v>559.73520249221178</c:v>
                </c:pt>
                <c:pt idx="42">
                  <c:v>549.48830935251794</c:v>
                </c:pt>
                <c:pt idx="43">
                  <c:v>555.89217391304351</c:v>
                </c:pt>
                <c:pt idx="44">
                  <c:v>552.14613180515755</c:v>
                </c:pt>
                <c:pt idx="45">
                  <c:v>558.60355029585799</c:v>
                </c:pt>
                <c:pt idx="46">
                  <c:v>565.34945054945058</c:v>
                </c:pt>
                <c:pt idx="47">
                  <c:v>547.85575888051665</c:v>
                </c:pt>
                <c:pt idx="48">
                  <c:v>531.26266804550153</c:v>
                </c:pt>
                <c:pt idx="49">
                  <c:v>559.4305239179954</c:v>
                </c:pt>
                <c:pt idx="50">
                  <c:v>557.65646594274438</c:v>
                </c:pt>
                <c:pt idx="51">
                  <c:v>534.80345158197508</c:v>
                </c:pt>
                <c:pt idx="52">
                  <c:v>550.11312700106726</c:v>
                </c:pt>
                <c:pt idx="53">
                  <c:v>567.10728346456688</c:v>
                </c:pt>
                <c:pt idx="54">
                  <c:v>546.15961945031711</c:v>
                </c:pt>
                <c:pt idx="55">
                  <c:v>537.18026565464891</c:v>
                </c:pt>
                <c:pt idx="56">
                  <c:v>543.50333016175068</c:v>
                </c:pt>
                <c:pt idx="57">
                  <c:v>541.0216322517208</c:v>
                </c:pt>
                <c:pt idx="58">
                  <c:v>547.89122807017543</c:v>
                </c:pt>
                <c:pt idx="59">
                  <c:v>565.25376593279259</c:v>
                </c:pt>
                <c:pt idx="60">
                  <c:v>569.70323212536732</c:v>
                </c:pt>
                <c:pt idx="61">
                  <c:v>548.25661116552396</c:v>
                </c:pt>
                <c:pt idx="62">
                  <c:v>586.09770992366407</c:v>
                </c:pt>
                <c:pt idx="63">
                  <c:v>532.30215053763436</c:v>
                </c:pt>
                <c:pt idx="64">
                  <c:v>649.81193124368053</c:v>
                </c:pt>
                <c:pt idx="65">
                  <c:v>569.63778801843318</c:v>
                </c:pt>
                <c:pt idx="66">
                  <c:v>565.99789695057837</c:v>
                </c:pt>
                <c:pt idx="67">
                  <c:v>574.00610997963338</c:v>
                </c:pt>
                <c:pt idx="68">
                  <c:v>556.93551797040175</c:v>
                </c:pt>
                <c:pt idx="69">
                  <c:v>584.96417445482871</c:v>
                </c:pt>
                <c:pt idx="70">
                  <c:v>612.33206106870227</c:v>
                </c:pt>
                <c:pt idx="71">
                  <c:v>559.05822267620022</c:v>
                </c:pt>
                <c:pt idx="72">
                  <c:v>556.54929577464793</c:v>
                </c:pt>
                <c:pt idx="73">
                  <c:v>557.72211155378488</c:v>
                </c:pt>
                <c:pt idx="74">
                  <c:v>554.86005560704359</c:v>
                </c:pt>
                <c:pt idx="75">
                  <c:v>562.23831775700933</c:v>
                </c:pt>
                <c:pt idx="76">
                  <c:v>556.05364995602463</c:v>
                </c:pt>
                <c:pt idx="77">
                  <c:v>554.55824372759855</c:v>
                </c:pt>
                <c:pt idx="78">
                  <c:v>561.94117647058829</c:v>
                </c:pt>
                <c:pt idx="79">
                  <c:v>592.79760717846466</c:v>
                </c:pt>
                <c:pt idx="80">
                  <c:v>558.45070422535207</c:v>
                </c:pt>
                <c:pt idx="81">
                  <c:v>547.43968432919951</c:v>
                </c:pt>
                <c:pt idx="82">
                  <c:v>560.8179800221975</c:v>
                </c:pt>
                <c:pt idx="83">
                  <c:v>546.13698630136992</c:v>
                </c:pt>
                <c:pt idx="84">
                  <c:v>559.70045662100461</c:v>
                </c:pt>
                <c:pt idx="85">
                  <c:v>560.35593220338978</c:v>
                </c:pt>
                <c:pt idx="86">
                  <c:v>601.69175627240145</c:v>
                </c:pt>
                <c:pt idx="87">
                  <c:v>557.7112253641817</c:v>
                </c:pt>
                <c:pt idx="88">
                  <c:v>562.96502057613168</c:v>
                </c:pt>
                <c:pt idx="89">
                  <c:v>553.65463917525778</c:v>
                </c:pt>
                <c:pt idx="90">
                  <c:v>584.27868852459017</c:v>
                </c:pt>
                <c:pt idx="91">
                  <c:v>571.05550416281221</c:v>
                </c:pt>
                <c:pt idx="92">
                  <c:v>556.25605214152699</c:v>
                </c:pt>
                <c:pt idx="93">
                  <c:v>552.45654008438817</c:v>
                </c:pt>
                <c:pt idx="94">
                  <c:v>568.9856596558318</c:v>
                </c:pt>
                <c:pt idx="95">
                  <c:v>588.03536977491956</c:v>
                </c:pt>
                <c:pt idx="96">
                  <c:v>567.34120982986769</c:v>
                </c:pt>
                <c:pt idx="97">
                  <c:v>557.98967136150236</c:v>
                </c:pt>
                <c:pt idx="98">
                  <c:v>557.47666335650445</c:v>
                </c:pt>
                <c:pt idx="99">
                  <c:v>547.83629893238435</c:v>
                </c:pt>
                <c:pt idx="100">
                  <c:v>582.23326572008114</c:v>
                </c:pt>
                <c:pt idx="101">
                  <c:v>572.39752252252254</c:v>
                </c:pt>
                <c:pt idx="102">
                  <c:v>591.18872017353578</c:v>
                </c:pt>
                <c:pt idx="103">
                  <c:v>562.25901328273244</c:v>
                </c:pt>
                <c:pt idx="104">
                  <c:v>565.55555555555554</c:v>
                </c:pt>
                <c:pt idx="105">
                  <c:v>590.273340832396</c:v>
                </c:pt>
                <c:pt idx="106">
                  <c:v>579.60534429599181</c:v>
                </c:pt>
                <c:pt idx="107">
                  <c:v>590.9253438113949</c:v>
                </c:pt>
                <c:pt idx="108">
                  <c:v>590.96868008948547</c:v>
                </c:pt>
                <c:pt idx="109">
                  <c:v>627</c:v>
                </c:pt>
                <c:pt idx="110">
                  <c:v>614.79837398373979</c:v>
                </c:pt>
                <c:pt idx="111">
                  <c:v>590.75855855855855</c:v>
                </c:pt>
                <c:pt idx="112">
                  <c:v>584.42572741194488</c:v>
                </c:pt>
                <c:pt idx="113">
                  <c:v>633.35817307692309</c:v>
                </c:pt>
                <c:pt idx="114">
                  <c:v>495.80957128614159</c:v>
                </c:pt>
                <c:pt idx="115">
                  <c:v>743.41927409261575</c:v>
                </c:pt>
                <c:pt idx="116">
                  <c:v>517.19826756496627</c:v>
                </c:pt>
                <c:pt idx="117">
                  <c:v>582.25026068821694</c:v>
                </c:pt>
                <c:pt idx="118">
                  <c:v>639.14235705950989</c:v>
                </c:pt>
                <c:pt idx="119">
                  <c:v>580.60239520958089</c:v>
                </c:pt>
                <c:pt idx="120">
                  <c:v>573.25182481751824</c:v>
                </c:pt>
                <c:pt idx="121">
                  <c:v>579.25434583714548</c:v>
                </c:pt>
                <c:pt idx="122">
                  <c:v>586.12154150197625</c:v>
                </c:pt>
                <c:pt idx="123">
                  <c:v>575.13779527559052</c:v>
                </c:pt>
                <c:pt idx="124">
                  <c:v>572.80540540540539</c:v>
                </c:pt>
                <c:pt idx="125">
                  <c:v>572.81454162276077</c:v>
                </c:pt>
                <c:pt idx="126">
                  <c:v>578.49453551912563</c:v>
                </c:pt>
                <c:pt idx="127">
                  <c:v>578.25740551583249</c:v>
                </c:pt>
                <c:pt idx="128">
                  <c:v>600.02455146364491</c:v>
                </c:pt>
                <c:pt idx="129">
                  <c:v>642.61181434599155</c:v>
                </c:pt>
                <c:pt idx="130">
                  <c:v>603.17652411282984</c:v>
                </c:pt>
                <c:pt idx="131">
                  <c:v>594.80518319928512</c:v>
                </c:pt>
                <c:pt idx="132">
                  <c:v>587.60526315789468</c:v>
                </c:pt>
                <c:pt idx="133">
                  <c:v>588.7805582290664</c:v>
                </c:pt>
                <c:pt idx="134">
                  <c:v>585.61758691206546</c:v>
                </c:pt>
                <c:pt idx="135">
                  <c:v>470.19179600886918</c:v>
                </c:pt>
                <c:pt idx="136">
                  <c:v>612.95443925233644</c:v>
                </c:pt>
                <c:pt idx="137">
                  <c:v>557.38569753810077</c:v>
                </c:pt>
                <c:pt idx="138">
                  <c:v>561.33433734939763</c:v>
                </c:pt>
                <c:pt idx="139">
                  <c:v>611.99672846237729</c:v>
                </c:pt>
                <c:pt idx="141">
                  <c:v>624.34668508287291</c:v>
                </c:pt>
                <c:pt idx="142">
                  <c:v>651.55440414507768</c:v>
                </c:pt>
                <c:pt idx="143">
                  <c:v>559.9028182701652</c:v>
                </c:pt>
                <c:pt idx="144">
                  <c:v>550.76427061310778</c:v>
                </c:pt>
                <c:pt idx="145">
                  <c:v>576.49338146811067</c:v>
                </c:pt>
                <c:pt idx="146">
                  <c:v>539.98874598070745</c:v>
                </c:pt>
                <c:pt idx="147">
                  <c:v>530.16705882352937</c:v>
                </c:pt>
                <c:pt idx="148">
                  <c:v>524.44582814445823</c:v>
                </c:pt>
                <c:pt idx="149">
                  <c:v>530.59627329192551</c:v>
                </c:pt>
                <c:pt idx="150">
                  <c:v>483.56369426751593</c:v>
                </c:pt>
                <c:pt idx="151">
                  <c:v>526.29746835443041</c:v>
                </c:pt>
                <c:pt idx="152">
                  <c:v>500.56345634563456</c:v>
                </c:pt>
                <c:pt idx="153">
                  <c:v>495.28229665071768</c:v>
                </c:pt>
                <c:pt idx="154">
                  <c:v>520.6336515513126</c:v>
                </c:pt>
                <c:pt idx="155">
                  <c:v>524.05830039525688</c:v>
                </c:pt>
                <c:pt idx="156">
                  <c:v>717.57032755298656</c:v>
                </c:pt>
                <c:pt idx="157">
                  <c:v>517.16559485530547</c:v>
                </c:pt>
                <c:pt idx="158">
                  <c:v>565.67950963222415</c:v>
                </c:pt>
                <c:pt idx="159">
                  <c:v>516.9480519480519</c:v>
                </c:pt>
                <c:pt idx="160">
                  <c:v>525.12212212212216</c:v>
                </c:pt>
                <c:pt idx="161">
                  <c:v>540.37414187643026</c:v>
                </c:pt>
                <c:pt idx="162">
                  <c:v>515.78200371057517</c:v>
                </c:pt>
                <c:pt idx="163">
                  <c:v>543.80173661360345</c:v>
                </c:pt>
                <c:pt idx="164">
                  <c:v>528.62857142857138</c:v>
                </c:pt>
                <c:pt idx="165">
                  <c:v>533.61897106109325</c:v>
                </c:pt>
                <c:pt idx="166">
                  <c:v>510.60434782608695</c:v>
                </c:pt>
                <c:pt idx="167">
                  <c:v>536.06394557823126</c:v>
                </c:pt>
                <c:pt idx="168">
                  <c:v>551.78985507246375</c:v>
                </c:pt>
                <c:pt idx="169">
                  <c:v>520.47153284671538</c:v>
                </c:pt>
                <c:pt idx="170">
                  <c:v>519.5272727272727</c:v>
                </c:pt>
                <c:pt idx="171">
                  <c:v>522.61811023622045</c:v>
                </c:pt>
                <c:pt idx="172">
                  <c:v>539.24332810047099</c:v>
                </c:pt>
                <c:pt idx="173">
                  <c:v>587.42218798150998</c:v>
                </c:pt>
                <c:pt idx="174">
                  <c:v>547.75425038639878</c:v>
                </c:pt>
                <c:pt idx="175">
                  <c:v>523.46453407510432</c:v>
                </c:pt>
                <c:pt idx="176">
                  <c:v>586.27565084226649</c:v>
                </c:pt>
                <c:pt idx="177">
                  <c:v>528.3080168776371</c:v>
                </c:pt>
                <c:pt idx="178">
                  <c:v>559.77192982456143</c:v>
                </c:pt>
                <c:pt idx="179">
                  <c:v>525.14108527131782</c:v>
                </c:pt>
                <c:pt idx="180">
                  <c:v>577.93491124260356</c:v>
                </c:pt>
                <c:pt idx="181">
                  <c:v>535.96875</c:v>
                </c:pt>
                <c:pt idx="182">
                  <c:v>508.99231950844853</c:v>
                </c:pt>
                <c:pt idx="183">
                  <c:v>524.19435215946839</c:v>
                </c:pt>
                <c:pt idx="184">
                  <c:v>534.35057471264372</c:v>
                </c:pt>
                <c:pt idx="185">
                  <c:v>524.9567567567567</c:v>
                </c:pt>
                <c:pt idx="186">
                  <c:v>518.8158914728682</c:v>
                </c:pt>
                <c:pt idx="187">
                  <c:v>562.41491395793503</c:v>
                </c:pt>
                <c:pt idx="188">
                  <c:v>519.91042345276878</c:v>
                </c:pt>
                <c:pt idx="189">
                  <c:v>530.77456647398844</c:v>
                </c:pt>
                <c:pt idx="190">
                  <c:v>552.92334494773525</c:v>
                </c:pt>
                <c:pt idx="191">
                  <c:v>525.59677419354841</c:v>
                </c:pt>
                <c:pt idx="192">
                  <c:v>512.76691729323306</c:v>
                </c:pt>
                <c:pt idx="193">
                  <c:v>542.67244367417675</c:v>
                </c:pt>
                <c:pt idx="194">
                  <c:v>555.25383304940374</c:v>
                </c:pt>
                <c:pt idx="195">
                  <c:v>531.72663551401865</c:v>
                </c:pt>
                <c:pt idx="196">
                  <c:v>535.3580060422961</c:v>
                </c:pt>
                <c:pt idx="197">
                  <c:v>525.03264604811</c:v>
                </c:pt>
                <c:pt idx="198">
                  <c:v>512.36842105263156</c:v>
                </c:pt>
                <c:pt idx="199">
                  <c:v>539.27896341463418</c:v>
                </c:pt>
                <c:pt idx="200">
                  <c:v>577.0299065420561</c:v>
                </c:pt>
                <c:pt idx="201">
                  <c:v>499.19568345323739</c:v>
                </c:pt>
                <c:pt idx="202">
                  <c:v>555.00498753117211</c:v>
                </c:pt>
                <c:pt idx="203">
                  <c:v>497.11879699248118</c:v>
                </c:pt>
                <c:pt idx="204">
                  <c:v>490.53505535055348</c:v>
                </c:pt>
                <c:pt idx="205">
                  <c:v>488.44958677685952</c:v>
                </c:pt>
                <c:pt idx="206">
                  <c:v>487.81062355658196</c:v>
                </c:pt>
                <c:pt idx="207">
                  <c:v>491.98724954462659</c:v>
                </c:pt>
                <c:pt idx="208">
                  <c:v>522.38612565445021</c:v>
                </c:pt>
                <c:pt idx="209">
                  <c:v>492.64464285714286</c:v>
                </c:pt>
                <c:pt idx="210">
                  <c:v>495.27390599675851</c:v>
                </c:pt>
                <c:pt idx="211">
                  <c:v>503.87933884297519</c:v>
                </c:pt>
                <c:pt idx="212">
                  <c:v>497.10708401976933</c:v>
                </c:pt>
                <c:pt idx="213">
                  <c:v>506.77443609022555</c:v>
                </c:pt>
                <c:pt idx="214">
                  <c:v>524.79912663755454</c:v>
                </c:pt>
                <c:pt idx="215">
                  <c:v>492.43055555555554</c:v>
                </c:pt>
                <c:pt idx="216">
                  <c:v>492.5439642324888</c:v>
                </c:pt>
                <c:pt idx="217">
                  <c:v>489.44305555555553</c:v>
                </c:pt>
                <c:pt idx="218">
                  <c:v>546.80300751879702</c:v>
                </c:pt>
                <c:pt idx="219">
                  <c:v>516.69756838905778</c:v>
                </c:pt>
                <c:pt idx="220">
                  <c:v>511.68820678513731</c:v>
                </c:pt>
                <c:pt idx="221">
                  <c:v>511.75518134715026</c:v>
                </c:pt>
                <c:pt idx="222">
                  <c:v>504.28748068006183</c:v>
                </c:pt>
                <c:pt idx="223">
                  <c:v>498.78367346938774</c:v>
                </c:pt>
                <c:pt idx="224">
                  <c:v>510.35374149659862</c:v>
                </c:pt>
                <c:pt idx="225">
                  <c:v>514.7121820615796</c:v>
                </c:pt>
                <c:pt idx="226">
                  <c:v>503.6032338308458</c:v>
                </c:pt>
                <c:pt idx="227">
                  <c:v>525.03201970443354</c:v>
                </c:pt>
                <c:pt idx="228">
                  <c:v>502.0209617755857</c:v>
                </c:pt>
                <c:pt idx="229">
                  <c:v>499.15006002400958</c:v>
                </c:pt>
                <c:pt idx="230">
                  <c:v>513.29947229551453</c:v>
                </c:pt>
                <c:pt idx="231">
                  <c:v>506.036410923277</c:v>
                </c:pt>
                <c:pt idx="232">
                  <c:v>504.7897574123989</c:v>
                </c:pt>
                <c:pt idx="233">
                  <c:v>496.9007551240561</c:v>
                </c:pt>
                <c:pt idx="234">
                  <c:v>497.76084538375972</c:v>
                </c:pt>
                <c:pt idx="235">
                  <c:v>512.98175598631701</c:v>
                </c:pt>
                <c:pt idx="236">
                  <c:v>497.82386363636363</c:v>
                </c:pt>
                <c:pt idx="237">
                  <c:v>516.8905882352941</c:v>
                </c:pt>
                <c:pt idx="238">
                  <c:v>494.61083743842363</c:v>
                </c:pt>
                <c:pt idx="239">
                  <c:v>530.74515235457068</c:v>
                </c:pt>
                <c:pt idx="240">
                  <c:v>504.56081946222793</c:v>
                </c:pt>
                <c:pt idx="241">
                  <c:v>485.78280044101433</c:v>
                </c:pt>
                <c:pt idx="242">
                  <c:v>501.95711060948082</c:v>
                </c:pt>
                <c:pt idx="243">
                  <c:v>507.13839891451829</c:v>
                </c:pt>
                <c:pt idx="244">
                  <c:v>461.65945437441206</c:v>
                </c:pt>
                <c:pt idx="245">
                  <c:v>530.37677053824359</c:v>
                </c:pt>
                <c:pt idx="246">
                  <c:v>499.99258474576271</c:v>
                </c:pt>
                <c:pt idx="247">
                  <c:v>490.84816753926702</c:v>
                </c:pt>
                <c:pt idx="248">
                  <c:v>487.13752913752916</c:v>
                </c:pt>
                <c:pt idx="249">
                  <c:v>497.36538461538464</c:v>
                </c:pt>
                <c:pt idx="250">
                  <c:v>647.44655929721819</c:v>
                </c:pt>
                <c:pt idx="251">
                  <c:v>504.40746268656716</c:v>
                </c:pt>
                <c:pt idx="252">
                  <c:v>499.24025289778717</c:v>
                </c:pt>
                <c:pt idx="253">
                  <c:v>549.45528455284557</c:v>
                </c:pt>
                <c:pt idx="254">
                  <c:v>618.536432160804</c:v>
                </c:pt>
                <c:pt idx="255">
                  <c:v>515.6461916461916</c:v>
                </c:pt>
                <c:pt idx="256">
                  <c:v>501.28585961342827</c:v>
                </c:pt>
                <c:pt idx="257">
                  <c:v>504.60152008686208</c:v>
                </c:pt>
                <c:pt idx="258">
                  <c:v>511.29522752497223</c:v>
                </c:pt>
                <c:pt idx="259">
                  <c:v>546.38335287221571</c:v>
                </c:pt>
                <c:pt idx="260">
                  <c:v>562.72443890274315</c:v>
                </c:pt>
                <c:pt idx="261">
                  <c:v>557.46352941176474</c:v>
                </c:pt>
                <c:pt idx="262">
                  <c:v>551.39198218262811</c:v>
                </c:pt>
                <c:pt idx="263">
                  <c:v>547.57777777777778</c:v>
                </c:pt>
                <c:pt idx="264">
                  <c:v>551.34883720930236</c:v>
                </c:pt>
                <c:pt idx="265">
                  <c:v>543.01183431952666</c:v>
                </c:pt>
                <c:pt idx="266">
                  <c:v>544.57543859649127</c:v>
                </c:pt>
                <c:pt idx="267">
                  <c:v>542.68491484184915</c:v>
                </c:pt>
                <c:pt idx="268">
                  <c:v>536.72778402699657</c:v>
                </c:pt>
                <c:pt idx="269">
                  <c:v>543.70247933884298</c:v>
                </c:pt>
                <c:pt idx="270">
                  <c:v>437.96</c:v>
                </c:pt>
                <c:pt idx="271">
                  <c:v>474.41460396039605</c:v>
                </c:pt>
                <c:pt idx="272">
                  <c:v>456.18548387096774</c:v>
                </c:pt>
                <c:pt idx="273">
                  <c:v>449.63284518828453</c:v>
                </c:pt>
                <c:pt idx="274">
                  <c:v>445.96902654867256</c:v>
                </c:pt>
                <c:pt idx="275">
                  <c:v>502.89785624211856</c:v>
                </c:pt>
                <c:pt idx="276">
                  <c:v>510.66931637519872</c:v>
                </c:pt>
                <c:pt idx="277">
                  <c:v>491.47387173396675</c:v>
                </c:pt>
                <c:pt idx="278">
                  <c:v>518.50923482849601</c:v>
                </c:pt>
                <c:pt idx="279">
                  <c:v>498.26724137931035</c:v>
                </c:pt>
                <c:pt idx="280">
                  <c:v>494.80523731587562</c:v>
                </c:pt>
                <c:pt idx="281">
                  <c:v>521.57826887661145</c:v>
                </c:pt>
                <c:pt idx="282">
                  <c:v>510.95315315315315</c:v>
                </c:pt>
                <c:pt idx="283">
                  <c:v>510.75526742301457</c:v>
                </c:pt>
                <c:pt idx="284">
                  <c:v>521.14128440366972</c:v>
                </c:pt>
                <c:pt idx="285">
                  <c:v>523.29666011787822</c:v>
                </c:pt>
                <c:pt idx="286">
                  <c:v>625.35580524344573</c:v>
                </c:pt>
                <c:pt idx="287">
                  <c:v>612.11790393013098</c:v>
                </c:pt>
                <c:pt idx="288">
                  <c:v>538.76937984496124</c:v>
                </c:pt>
                <c:pt idx="289">
                  <c:v>522.39146567718001</c:v>
                </c:pt>
                <c:pt idx="290">
                  <c:v>530.47749999999996</c:v>
                </c:pt>
                <c:pt idx="291">
                  <c:v>516.46536412078149</c:v>
                </c:pt>
                <c:pt idx="292">
                  <c:v>499.29268292682929</c:v>
                </c:pt>
                <c:pt idx="293">
                  <c:v>495.04062499999998</c:v>
                </c:pt>
                <c:pt idx="294">
                  <c:v>530.71595330739297</c:v>
                </c:pt>
                <c:pt idx="295">
                  <c:v>511.39611650485438</c:v>
                </c:pt>
                <c:pt idx="296">
                  <c:v>528.27958833619209</c:v>
                </c:pt>
                <c:pt idx="297">
                  <c:v>517.25271317829458</c:v>
                </c:pt>
                <c:pt idx="298">
                  <c:v>538.58918918918914</c:v>
                </c:pt>
                <c:pt idx="299">
                  <c:v>529.69611307420496</c:v>
                </c:pt>
                <c:pt idx="300">
                  <c:v>506.32473444613049</c:v>
                </c:pt>
                <c:pt idx="301">
                  <c:v>510.70436187399031</c:v>
                </c:pt>
                <c:pt idx="302">
                  <c:v>522.45211930926212</c:v>
                </c:pt>
                <c:pt idx="303">
                  <c:v>543.94776119402979</c:v>
                </c:pt>
                <c:pt idx="304">
                  <c:v>510.75792988313856</c:v>
                </c:pt>
                <c:pt idx="305">
                  <c:v>506.4267605633803</c:v>
                </c:pt>
                <c:pt idx="306">
                  <c:v>505.13503184713375</c:v>
                </c:pt>
                <c:pt idx="307">
                  <c:v>500.76737967914437</c:v>
                </c:pt>
                <c:pt idx="308">
                  <c:v>511.48068669527896</c:v>
                </c:pt>
                <c:pt idx="309">
                  <c:v>510.0812883435583</c:v>
                </c:pt>
                <c:pt idx="310">
                  <c:v>508.31984334203656</c:v>
                </c:pt>
                <c:pt idx="311">
                  <c:v>509.58682634730536</c:v>
                </c:pt>
                <c:pt idx="312">
                  <c:v>559.1646447140381</c:v>
                </c:pt>
                <c:pt idx="313">
                  <c:v>515.39795918367349</c:v>
                </c:pt>
                <c:pt idx="314">
                  <c:v>504.29433497536945</c:v>
                </c:pt>
                <c:pt idx="315">
                  <c:v>523.31891891891894</c:v>
                </c:pt>
                <c:pt idx="316">
                  <c:v>513.24365482233497</c:v>
                </c:pt>
                <c:pt idx="317">
                  <c:v>514.58730158730157</c:v>
                </c:pt>
                <c:pt idx="318">
                  <c:v>501.45484949832775</c:v>
                </c:pt>
                <c:pt idx="319">
                  <c:v>491.2237673830594</c:v>
                </c:pt>
                <c:pt idx="320">
                  <c:v>488.19887165021157</c:v>
                </c:pt>
                <c:pt idx="321">
                  <c:v>495.31799163179915</c:v>
                </c:pt>
                <c:pt idx="322">
                  <c:v>497.95692883895128</c:v>
                </c:pt>
                <c:pt idx="323">
                  <c:v>519.46618705035974</c:v>
                </c:pt>
                <c:pt idx="324">
                  <c:v>620.97435897435901</c:v>
                </c:pt>
                <c:pt idx="325">
                  <c:v>517.71359223300976</c:v>
                </c:pt>
                <c:pt idx="326">
                  <c:v>427.66723549488057</c:v>
                </c:pt>
                <c:pt idx="327">
                  <c:v>512.93403298350825</c:v>
                </c:pt>
                <c:pt idx="328">
                  <c:v>499.14448051948051</c:v>
                </c:pt>
                <c:pt idx="329">
                  <c:v>499.39939485627838</c:v>
                </c:pt>
                <c:pt idx="330">
                  <c:v>505.95409836065573</c:v>
                </c:pt>
                <c:pt idx="331">
                  <c:v>511.11128775834658</c:v>
                </c:pt>
                <c:pt idx="332">
                  <c:v>514.80769230769226</c:v>
                </c:pt>
                <c:pt idx="333">
                  <c:v>497.94187779433679</c:v>
                </c:pt>
                <c:pt idx="334">
                  <c:v>501.05110732538333</c:v>
                </c:pt>
                <c:pt idx="335">
                  <c:v>492.41125541125541</c:v>
                </c:pt>
                <c:pt idx="336">
                  <c:v>511.63809523809522</c:v>
                </c:pt>
                <c:pt idx="337">
                  <c:v>490.04963680387408</c:v>
                </c:pt>
                <c:pt idx="338">
                  <c:v>516.07987220447285</c:v>
                </c:pt>
                <c:pt idx="339">
                  <c:v>500.82427536231882</c:v>
                </c:pt>
                <c:pt idx="340">
                  <c:v>497.02459016393442</c:v>
                </c:pt>
                <c:pt idx="341">
                  <c:v>497.54829123328381</c:v>
                </c:pt>
                <c:pt idx="342">
                  <c:v>523.901030927835</c:v>
                </c:pt>
                <c:pt idx="343">
                  <c:v>505.72330097087377</c:v>
                </c:pt>
                <c:pt idx="344">
                  <c:v>491.62542955326461</c:v>
                </c:pt>
                <c:pt idx="345">
                  <c:v>489.24556213017752</c:v>
                </c:pt>
                <c:pt idx="346">
                  <c:v>493.13600000000002</c:v>
                </c:pt>
                <c:pt idx="347">
                  <c:v>531.49747474747471</c:v>
                </c:pt>
                <c:pt idx="348">
                  <c:v>509.03565365025469</c:v>
                </c:pt>
                <c:pt idx="349">
                  <c:v>505.05396290050589</c:v>
                </c:pt>
                <c:pt idx="350">
                  <c:v>502.75586854460096</c:v>
                </c:pt>
                <c:pt idx="351">
                  <c:v>616.28974739970283</c:v>
                </c:pt>
                <c:pt idx="352">
                  <c:v>559.14918414918418</c:v>
                </c:pt>
                <c:pt idx="353">
                  <c:v>494.67748091603056</c:v>
                </c:pt>
                <c:pt idx="354">
                  <c:v>533.20857142857142</c:v>
                </c:pt>
                <c:pt idx="355">
                  <c:v>721.62790697674416</c:v>
                </c:pt>
                <c:pt idx="356">
                  <c:v>516.06844106463882</c:v>
                </c:pt>
                <c:pt idx="357">
                  <c:v>506.6471544715447</c:v>
                </c:pt>
                <c:pt idx="358">
                  <c:v>503.99839486356342</c:v>
                </c:pt>
                <c:pt idx="359">
                  <c:v>499.6205733558179</c:v>
                </c:pt>
                <c:pt idx="360">
                  <c:v>496.46870229007635</c:v>
                </c:pt>
                <c:pt idx="361">
                  <c:v>516.44257274119445</c:v>
                </c:pt>
                <c:pt idx="362">
                  <c:v>503.32727272727271</c:v>
                </c:pt>
                <c:pt idx="363">
                  <c:v>508.77352472089314</c:v>
                </c:pt>
                <c:pt idx="364">
                  <c:v>495.54383358098067</c:v>
                </c:pt>
                <c:pt idx="365">
                  <c:v>534.23509933774835</c:v>
                </c:pt>
                <c:pt idx="366">
                  <c:v>487.71794871794873</c:v>
                </c:pt>
                <c:pt idx="367">
                  <c:v>531.96862745098042</c:v>
                </c:pt>
                <c:pt idx="368">
                  <c:v>503.44522471910113</c:v>
                </c:pt>
                <c:pt idx="369">
                  <c:v>504.33643410852716</c:v>
                </c:pt>
                <c:pt idx="370">
                  <c:v>536.24474474474471</c:v>
                </c:pt>
                <c:pt idx="371">
                  <c:v>509.89240506329116</c:v>
                </c:pt>
                <c:pt idx="372">
                  <c:v>505.16598639455782</c:v>
                </c:pt>
                <c:pt idx="373">
                  <c:v>510.48102815177481</c:v>
                </c:pt>
                <c:pt idx="374">
                  <c:v>534.89009497964719</c:v>
                </c:pt>
                <c:pt idx="375">
                  <c:v>519.14756446991407</c:v>
                </c:pt>
                <c:pt idx="376">
                  <c:v>561.72529069767438</c:v>
                </c:pt>
                <c:pt idx="377">
                  <c:v>513.48972188633616</c:v>
                </c:pt>
                <c:pt idx="378">
                  <c:v>513.26810477657932</c:v>
                </c:pt>
                <c:pt idx="379">
                  <c:v>527.47833935018048</c:v>
                </c:pt>
                <c:pt idx="380">
                  <c:v>509.83825417201541</c:v>
                </c:pt>
                <c:pt idx="381">
                  <c:v>496.99150141643059</c:v>
                </c:pt>
                <c:pt idx="382">
                  <c:v>503.38775510204084</c:v>
                </c:pt>
                <c:pt idx="383">
                  <c:v>503.10340314136124</c:v>
                </c:pt>
                <c:pt idx="384">
                  <c:v>509.37223974763407</c:v>
                </c:pt>
                <c:pt idx="385">
                  <c:v>495.04911838790935</c:v>
                </c:pt>
                <c:pt idx="386">
                  <c:v>500.85536159600997</c:v>
                </c:pt>
                <c:pt idx="387">
                  <c:v>484.24511082138201</c:v>
                </c:pt>
                <c:pt idx="388">
                  <c:v>503.41585535465924</c:v>
                </c:pt>
                <c:pt idx="389">
                  <c:v>525.51569506726457</c:v>
                </c:pt>
                <c:pt idx="390">
                  <c:v>502.94635488308114</c:v>
                </c:pt>
                <c:pt idx="391">
                  <c:v>503.36079900124844</c:v>
                </c:pt>
                <c:pt idx="392">
                  <c:v>508.86184210526318</c:v>
                </c:pt>
                <c:pt idx="393">
                  <c:v>508.86451612903227</c:v>
                </c:pt>
                <c:pt idx="394">
                  <c:v>525.86707882534779</c:v>
                </c:pt>
                <c:pt idx="395">
                  <c:v>499.04139715394564</c:v>
                </c:pt>
                <c:pt idx="396">
                  <c:v>519.99029126213588</c:v>
                </c:pt>
                <c:pt idx="397">
                  <c:v>505.01059602649008</c:v>
                </c:pt>
                <c:pt idx="398">
                  <c:v>514.66016713091926</c:v>
                </c:pt>
                <c:pt idx="399">
                  <c:v>524.94383775351014</c:v>
                </c:pt>
                <c:pt idx="400">
                  <c:v>502.70089285714283</c:v>
                </c:pt>
                <c:pt idx="401">
                  <c:v>523.56648199445988</c:v>
                </c:pt>
                <c:pt idx="402">
                  <c:v>515.68308921438086</c:v>
                </c:pt>
                <c:pt idx="403">
                  <c:v>527.02872777017785</c:v>
                </c:pt>
                <c:pt idx="404">
                  <c:v>481.24625850340135</c:v>
                </c:pt>
                <c:pt idx="405">
                  <c:v>500.51355206847359</c:v>
                </c:pt>
                <c:pt idx="406">
                  <c:v>546.21951219512198</c:v>
                </c:pt>
                <c:pt idx="407">
                  <c:v>506.2881562881563</c:v>
                </c:pt>
                <c:pt idx="408">
                  <c:v>517.40101522842644</c:v>
                </c:pt>
                <c:pt idx="409">
                  <c:v>504.75030902348578</c:v>
                </c:pt>
                <c:pt idx="410">
                  <c:v>522.29149797570847</c:v>
                </c:pt>
                <c:pt idx="411">
                  <c:v>512.61623616236159</c:v>
                </c:pt>
                <c:pt idx="412">
                  <c:v>505.96139476961395</c:v>
                </c:pt>
                <c:pt idx="413">
                  <c:v>503.95890410958901</c:v>
                </c:pt>
                <c:pt idx="414">
                  <c:v>505.8767123287671</c:v>
                </c:pt>
                <c:pt idx="415">
                  <c:v>508.32033898305087</c:v>
                </c:pt>
                <c:pt idx="416">
                  <c:v>490.10449574726607</c:v>
                </c:pt>
                <c:pt idx="417">
                  <c:v>471.39815880322209</c:v>
                </c:pt>
                <c:pt idx="418">
                  <c:v>579.3937007874016</c:v>
                </c:pt>
                <c:pt idx="419">
                  <c:v>497.68408262454437</c:v>
                </c:pt>
                <c:pt idx="420">
                  <c:v>503.95892169448013</c:v>
                </c:pt>
                <c:pt idx="421">
                  <c:v>461.98920863309354</c:v>
                </c:pt>
                <c:pt idx="422">
                  <c:v>486.18437118437117</c:v>
                </c:pt>
                <c:pt idx="423">
                  <c:v>442.27770700636944</c:v>
                </c:pt>
                <c:pt idx="424">
                  <c:v>560.83408071748875</c:v>
                </c:pt>
                <c:pt idx="425">
                  <c:v>503.08501440922191</c:v>
                </c:pt>
                <c:pt idx="426">
                  <c:v>493.22544283413851</c:v>
                </c:pt>
                <c:pt idx="427">
                  <c:v>493.55012531328322</c:v>
                </c:pt>
                <c:pt idx="428">
                  <c:v>525.33244325767691</c:v>
                </c:pt>
                <c:pt idx="429">
                  <c:v>504.40638606676345</c:v>
                </c:pt>
                <c:pt idx="430">
                  <c:v>510.61095100864554</c:v>
                </c:pt>
                <c:pt idx="431">
                  <c:v>508.98</c:v>
                </c:pt>
                <c:pt idx="432">
                  <c:v>503.74969325153376</c:v>
                </c:pt>
                <c:pt idx="433">
                  <c:v>519.89069423929095</c:v>
                </c:pt>
                <c:pt idx="434">
                  <c:v>491.68529769137302</c:v>
                </c:pt>
                <c:pt idx="435">
                  <c:v>534.37444279346209</c:v>
                </c:pt>
                <c:pt idx="436">
                  <c:v>494.20634920634922</c:v>
                </c:pt>
                <c:pt idx="437">
                  <c:v>492.36603773584903</c:v>
                </c:pt>
                <c:pt idx="438">
                  <c:v>504.02878787878785</c:v>
                </c:pt>
                <c:pt idx="439">
                  <c:v>492.57956015523934</c:v>
                </c:pt>
                <c:pt idx="440">
                  <c:v>530.09499136442139</c:v>
                </c:pt>
                <c:pt idx="441">
                  <c:v>495.16174582798459</c:v>
                </c:pt>
                <c:pt idx="442">
                  <c:v>489.33576642335765</c:v>
                </c:pt>
                <c:pt idx="443">
                  <c:v>496.10279329608937</c:v>
                </c:pt>
                <c:pt idx="444">
                  <c:v>497.47481108312343</c:v>
                </c:pt>
                <c:pt idx="445">
                  <c:v>514.02313624678663</c:v>
                </c:pt>
                <c:pt idx="446">
                  <c:v>501.35249042145591</c:v>
                </c:pt>
                <c:pt idx="447">
                  <c:v>503.7281045751634</c:v>
                </c:pt>
                <c:pt idx="448">
                  <c:v>530.10658682634732</c:v>
                </c:pt>
                <c:pt idx="449">
                  <c:v>506.51893939393938</c:v>
                </c:pt>
                <c:pt idx="450">
                  <c:v>519.48180677540779</c:v>
                </c:pt>
                <c:pt idx="451">
                  <c:v>500.78699861687414</c:v>
                </c:pt>
                <c:pt idx="452">
                  <c:v>503.08707124010556</c:v>
                </c:pt>
                <c:pt idx="453">
                  <c:v>504.4566712517194</c:v>
                </c:pt>
                <c:pt idx="454">
                  <c:v>494.05229591836735</c:v>
                </c:pt>
                <c:pt idx="455">
                  <c:v>513.02403204272366</c:v>
                </c:pt>
                <c:pt idx="456">
                  <c:v>505.59106933019979</c:v>
                </c:pt>
                <c:pt idx="457">
                  <c:v>509.52215568862277</c:v>
                </c:pt>
                <c:pt idx="458">
                  <c:v>504.51007556675063</c:v>
                </c:pt>
                <c:pt idx="459">
                  <c:v>385.68130630630628</c:v>
                </c:pt>
                <c:pt idx="460">
                  <c:v>509.25185670598512</c:v>
                </c:pt>
                <c:pt idx="461">
                  <c:v>501.69027611044419</c:v>
                </c:pt>
                <c:pt idx="462">
                  <c:v>512.26802218114608</c:v>
                </c:pt>
                <c:pt idx="463">
                  <c:v>495.99082568807341</c:v>
                </c:pt>
                <c:pt idx="464">
                  <c:v>493.50733496332521</c:v>
                </c:pt>
                <c:pt idx="465">
                  <c:v>512.87278761061953</c:v>
                </c:pt>
                <c:pt idx="466">
                  <c:v>502.60630722278739</c:v>
                </c:pt>
                <c:pt idx="467">
                  <c:v>510.67323651452284</c:v>
                </c:pt>
                <c:pt idx="468">
                  <c:v>501.4736842105263</c:v>
                </c:pt>
                <c:pt idx="469">
                  <c:v>501.86187845303868</c:v>
                </c:pt>
                <c:pt idx="470">
                  <c:v>508.28523489932888</c:v>
                </c:pt>
                <c:pt idx="471">
                  <c:v>493.12023460410558</c:v>
                </c:pt>
                <c:pt idx="472">
                  <c:v>495.08148893360163</c:v>
                </c:pt>
                <c:pt idx="473">
                  <c:v>491.4821029082774</c:v>
                </c:pt>
                <c:pt idx="474">
                  <c:v>503.12052505966585</c:v>
                </c:pt>
                <c:pt idx="475">
                  <c:v>504.85581395348839</c:v>
                </c:pt>
                <c:pt idx="476">
                  <c:v>500.747027027027</c:v>
                </c:pt>
                <c:pt idx="477">
                  <c:v>503.76047261009666</c:v>
                </c:pt>
                <c:pt idx="478">
                  <c:v>505.80853277835587</c:v>
                </c:pt>
                <c:pt idx="479">
                  <c:v>504.23654822335027</c:v>
                </c:pt>
                <c:pt idx="480">
                  <c:v>510.05869324473974</c:v>
                </c:pt>
                <c:pt idx="481">
                  <c:v>503.69267707082832</c:v>
                </c:pt>
                <c:pt idx="482">
                  <c:v>494.91558441558442</c:v>
                </c:pt>
                <c:pt idx="483">
                  <c:v>497.16341212744089</c:v>
                </c:pt>
                <c:pt idx="484">
                  <c:v>506.27884615384613</c:v>
                </c:pt>
                <c:pt idx="485">
                  <c:v>517.00657894736844</c:v>
                </c:pt>
                <c:pt idx="486">
                  <c:v>510.04814004376368</c:v>
                </c:pt>
                <c:pt idx="487">
                  <c:v>506.18939393939394</c:v>
                </c:pt>
                <c:pt idx="488">
                  <c:v>505.3532731376975</c:v>
                </c:pt>
                <c:pt idx="489">
                  <c:v>510.15932203389832</c:v>
                </c:pt>
                <c:pt idx="490">
                  <c:v>508.75194660734149</c:v>
                </c:pt>
                <c:pt idx="491">
                  <c:v>518.22525107604019</c:v>
                </c:pt>
                <c:pt idx="492">
                  <c:v>504.59557109557107</c:v>
                </c:pt>
                <c:pt idx="493">
                  <c:v>498.99097291875626</c:v>
                </c:pt>
                <c:pt idx="494">
                  <c:v>500.65565438373568</c:v>
                </c:pt>
                <c:pt idx="495">
                  <c:v>519.78154205607473</c:v>
                </c:pt>
                <c:pt idx="496">
                  <c:v>507.85765550239233</c:v>
                </c:pt>
                <c:pt idx="497">
                  <c:v>507.31699687174142</c:v>
                </c:pt>
                <c:pt idx="498">
                  <c:v>528.03322784810132</c:v>
                </c:pt>
                <c:pt idx="500">
                  <c:v>506.16391752577317</c:v>
                </c:pt>
                <c:pt idx="501">
                  <c:v>500.53221957040574</c:v>
                </c:pt>
                <c:pt idx="502">
                  <c:v>506.0199530516432</c:v>
                </c:pt>
                <c:pt idx="503">
                  <c:v>489.23361522198729</c:v>
                </c:pt>
                <c:pt idx="504">
                  <c:v>511.1117196056955</c:v>
                </c:pt>
                <c:pt idx="505">
                  <c:v>499.34734513274338</c:v>
                </c:pt>
                <c:pt idx="506">
                  <c:v>506.02408256880733</c:v>
                </c:pt>
                <c:pt idx="507">
                  <c:v>490.1317907444668</c:v>
                </c:pt>
                <c:pt idx="508">
                  <c:v>487.03528114663726</c:v>
                </c:pt>
                <c:pt idx="509">
                  <c:v>495.15729166666665</c:v>
                </c:pt>
                <c:pt idx="510">
                  <c:v>490.64781746031747</c:v>
                </c:pt>
                <c:pt idx="511">
                  <c:v>486.36442516268983</c:v>
                </c:pt>
                <c:pt idx="512">
                  <c:v>504.76736842105265</c:v>
                </c:pt>
                <c:pt idx="513">
                  <c:v>489.40212264150944</c:v>
                </c:pt>
                <c:pt idx="514">
                  <c:v>496.28787878787881</c:v>
                </c:pt>
                <c:pt idx="515">
                  <c:v>493.34310532030401</c:v>
                </c:pt>
                <c:pt idx="516">
                  <c:v>508.9976985040276</c:v>
                </c:pt>
                <c:pt idx="517">
                  <c:v>487.70998925886141</c:v>
                </c:pt>
                <c:pt idx="518">
                  <c:v>497.06598984771574</c:v>
                </c:pt>
                <c:pt idx="519">
                  <c:v>492.56286721504114</c:v>
                </c:pt>
                <c:pt idx="520">
                  <c:v>500.65584415584414</c:v>
                </c:pt>
                <c:pt idx="521">
                  <c:v>499.00327153762271</c:v>
                </c:pt>
                <c:pt idx="522">
                  <c:v>492.12017167381975</c:v>
                </c:pt>
                <c:pt idx="523">
                  <c:v>559.95725534308212</c:v>
                </c:pt>
                <c:pt idx="524">
                  <c:v>497.4337899543379</c:v>
                </c:pt>
                <c:pt idx="525">
                  <c:v>504.24409448818898</c:v>
                </c:pt>
                <c:pt idx="526">
                  <c:v>496.55776892430276</c:v>
                </c:pt>
                <c:pt idx="527">
                  <c:v>496.43508287292815</c:v>
                </c:pt>
                <c:pt idx="528">
                  <c:v>502.26834170854272</c:v>
                </c:pt>
                <c:pt idx="529">
                  <c:v>493.83595505617978</c:v>
                </c:pt>
                <c:pt idx="530">
                  <c:v>488.15709642470205</c:v>
                </c:pt>
                <c:pt idx="531">
                  <c:v>502.84253819036428</c:v>
                </c:pt>
                <c:pt idx="532">
                  <c:v>492.19077306733169</c:v>
                </c:pt>
                <c:pt idx="533">
                  <c:v>503.04892966360859</c:v>
                </c:pt>
                <c:pt idx="534">
                  <c:v>500.70861678004536</c:v>
                </c:pt>
                <c:pt idx="535">
                  <c:v>495.32432432432432</c:v>
                </c:pt>
                <c:pt idx="536">
                  <c:v>493.33639494833523</c:v>
                </c:pt>
                <c:pt idx="537">
                  <c:v>494.91056034482756</c:v>
                </c:pt>
                <c:pt idx="538">
                  <c:v>516.63669724770637</c:v>
                </c:pt>
                <c:pt idx="539">
                  <c:v>523.98319327731087</c:v>
                </c:pt>
                <c:pt idx="540">
                  <c:v>509.97715289982426</c:v>
                </c:pt>
                <c:pt idx="541">
                  <c:v>526.62518518518516</c:v>
                </c:pt>
                <c:pt idx="542">
                  <c:v>546.91679506933747</c:v>
                </c:pt>
                <c:pt idx="543">
                  <c:v>582.3350253807107</c:v>
                </c:pt>
                <c:pt idx="544">
                  <c:v>560.07703927492446</c:v>
                </c:pt>
                <c:pt idx="545">
                  <c:v>557.87850467289718</c:v>
                </c:pt>
                <c:pt idx="546">
                  <c:v>562.65348399246705</c:v>
                </c:pt>
                <c:pt idx="547">
                  <c:v>525.76851851851848</c:v>
                </c:pt>
                <c:pt idx="548">
                  <c:v>587.88248095756262</c:v>
                </c:pt>
                <c:pt idx="549">
                  <c:v>558.37885985748221</c:v>
                </c:pt>
                <c:pt idx="550">
                  <c:v>561.74824355971896</c:v>
                </c:pt>
                <c:pt idx="551">
                  <c:v>564.89655172413791</c:v>
                </c:pt>
                <c:pt idx="552">
                  <c:v>556.91819160387513</c:v>
                </c:pt>
                <c:pt idx="553">
                  <c:v>569.85393258426961</c:v>
                </c:pt>
                <c:pt idx="554">
                  <c:v>569.05924170616117</c:v>
                </c:pt>
                <c:pt idx="555">
                  <c:v>572.57046070460706</c:v>
                </c:pt>
                <c:pt idx="556">
                  <c:v>562.5938566552901</c:v>
                </c:pt>
                <c:pt idx="557">
                  <c:v>556.59396751740144</c:v>
                </c:pt>
                <c:pt idx="558">
                  <c:v>567.43214285714282</c:v>
                </c:pt>
                <c:pt idx="559">
                  <c:v>547.05989304812829</c:v>
                </c:pt>
                <c:pt idx="560">
                  <c:v>557.55081300813004</c:v>
                </c:pt>
                <c:pt idx="561">
                  <c:v>552.1087420042644</c:v>
                </c:pt>
                <c:pt idx="562">
                  <c:v>559.29887410440119</c:v>
                </c:pt>
                <c:pt idx="563">
                  <c:v>556.21255506607929</c:v>
                </c:pt>
                <c:pt idx="564">
                  <c:v>554.72727272727275</c:v>
                </c:pt>
                <c:pt idx="565">
                  <c:v>559.22330097087377</c:v>
                </c:pt>
                <c:pt idx="566">
                  <c:v>559.22072072072069</c:v>
                </c:pt>
                <c:pt idx="567">
                  <c:v>557.68186753528778</c:v>
                </c:pt>
                <c:pt idx="568">
                  <c:v>569.83274647887322</c:v>
                </c:pt>
                <c:pt idx="569">
                  <c:v>561.77995110024449</c:v>
                </c:pt>
                <c:pt idx="570">
                  <c:v>522.07336343115128</c:v>
                </c:pt>
                <c:pt idx="571">
                  <c:v>598.16687116564412</c:v>
                </c:pt>
                <c:pt idx="572">
                  <c:v>622.50967741935483</c:v>
                </c:pt>
                <c:pt idx="574">
                  <c:v>551.98978433598188</c:v>
                </c:pt>
                <c:pt idx="575">
                  <c:v>589.832389580974</c:v>
                </c:pt>
                <c:pt idx="576">
                  <c:v>558.60446009389671</c:v>
                </c:pt>
                <c:pt idx="577">
                  <c:v>562.15916955017303</c:v>
                </c:pt>
                <c:pt idx="578">
                  <c:v>580.46100917431193</c:v>
                </c:pt>
                <c:pt idx="579">
                  <c:v>570.57744874715263</c:v>
                </c:pt>
                <c:pt idx="580">
                  <c:v>544.09491525423732</c:v>
                </c:pt>
                <c:pt idx="581">
                  <c:v>548.02647058823527</c:v>
                </c:pt>
                <c:pt idx="582">
                  <c:v>550.11764705882354</c:v>
                </c:pt>
                <c:pt idx="583">
                  <c:v>579.9493827160494</c:v>
                </c:pt>
                <c:pt idx="584">
                  <c:v>595.02554744525548</c:v>
                </c:pt>
                <c:pt idx="585">
                  <c:v>601.5321336760926</c:v>
                </c:pt>
                <c:pt idx="586">
                  <c:v>597.83134920634916</c:v>
                </c:pt>
                <c:pt idx="587">
                  <c:v>578.83598726114644</c:v>
                </c:pt>
                <c:pt idx="588">
                  <c:v>582.56508422664626</c:v>
                </c:pt>
                <c:pt idx="589">
                  <c:v>688.89156626506019</c:v>
                </c:pt>
                <c:pt idx="590">
                  <c:v>589.61398176291789</c:v>
                </c:pt>
                <c:pt idx="591">
                  <c:v>570.01690507152148</c:v>
                </c:pt>
                <c:pt idx="592">
                  <c:v>572.22158438576344</c:v>
                </c:pt>
                <c:pt idx="593">
                  <c:v>568.37696335078533</c:v>
                </c:pt>
                <c:pt idx="594">
                  <c:v>564.93071895424839</c:v>
                </c:pt>
                <c:pt idx="595">
                  <c:v>568.63348416289591</c:v>
                </c:pt>
                <c:pt idx="596">
                  <c:v>554.61838790931995</c:v>
                </c:pt>
                <c:pt idx="597">
                  <c:v>570.1751633986928</c:v>
                </c:pt>
                <c:pt idx="598">
                  <c:v>581.38382352941176</c:v>
                </c:pt>
                <c:pt idx="599">
                  <c:v>497.81128747795412</c:v>
                </c:pt>
                <c:pt idx="600">
                  <c:v>553.22708039492238</c:v>
                </c:pt>
                <c:pt idx="601">
                  <c:v>560.76449275362324</c:v>
                </c:pt>
                <c:pt idx="602">
                  <c:v>553.77689243027885</c:v>
                </c:pt>
                <c:pt idx="603">
                  <c:v>564.97054886211515</c:v>
                </c:pt>
                <c:pt idx="604">
                  <c:v>553.44191616766466</c:v>
                </c:pt>
                <c:pt idx="605">
                  <c:v>576.32655502392345</c:v>
                </c:pt>
                <c:pt idx="606">
                  <c:v>569.36130867709812</c:v>
                </c:pt>
                <c:pt idx="607">
                  <c:v>552.81559405940595</c:v>
                </c:pt>
                <c:pt idx="608">
                  <c:v>568.43986254295532</c:v>
                </c:pt>
                <c:pt idx="609">
                  <c:v>556.24517906336087</c:v>
                </c:pt>
                <c:pt idx="610">
                  <c:v>548.79837618403246</c:v>
                </c:pt>
                <c:pt idx="611">
                  <c:v>564.10099750623442</c:v>
                </c:pt>
                <c:pt idx="612">
                  <c:v>566.68861454046635</c:v>
                </c:pt>
                <c:pt idx="613">
                  <c:v>562.67010309278351</c:v>
                </c:pt>
                <c:pt idx="614">
                  <c:v>571.95912806539513</c:v>
                </c:pt>
                <c:pt idx="615">
                  <c:v>571.17626728110599</c:v>
                </c:pt>
                <c:pt idx="616">
                  <c:v>573.63328822733422</c:v>
                </c:pt>
                <c:pt idx="617">
                  <c:v>561.34119106699757</c:v>
                </c:pt>
                <c:pt idx="618">
                  <c:v>556.89774078478001</c:v>
                </c:pt>
                <c:pt idx="619">
                  <c:v>562.67602040816325</c:v>
                </c:pt>
                <c:pt idx="620">
                  <c:v>566.43808411214957</c:v>
                </c:pt>
                <c:pt idx="621">
                  <c:v>563.28078250863064</c:v>
                </c:pt>
                <c:pt idx="622">
                  <c:v>555.39099526066354</c:v>
                </c:pt>
                <c:pt idx="623">
                  <c:v>564.51205936920223</c:v>
                </c:pt>
                <c:pt idx="624">
                  <c:v>568.29532163742692</c:v>
                </c:pt>
                <c:pt idx="625">
                  <c:v>567.64682002706365</c:v>
                </c:pt>
                <c:pt idx="626">
                  <c:v>569.55015197568389</c:v>
                </c:pt>
                <c:pt idx="627">
                  <c:v>598.07558139534888</c:v>
                </c:pt>
                <c:pt idx="628">
                  <c:v>634.23762376237619</c:v>
                </c:pt>
                <c:pt idx="629">
                  <c:v>588.69714285714281</c:v>
                </c:pt>
                <c:pt idx="630">
                  <c:v>589.77147487844411</c:v>
                </c:pt>
                <c:pt idx="631">
                  <c:v>603.30607966457023</c:v>
                </c:pt>
                <c:pt idx="632">
                  <c:v>574.62027833001991</c:v>
                </c:pt>
                <c:pt idx="633">
                  <c:v>575.04573804573806</c:v>
                </c:pt>
                <c:pt idx="634">
                  <c:v>594.3129770992366</c:v>
                </c:pt>
                <c:pt idx="635">
                  <c:v>561.76813880126178</c:v>
                </c:pt>
                <c:pt idx="636">
                  <c:v>560.73493975903614</c:v>
                </c:pt>
                <c:pt idx="637">
                  <c:v>588.75965665236049</c:v>
                </c:pt>
                <c:pt idx="638">
                  <c:v>570.4512987012987</c:v>
                </c:pt>
                <c:pt idx="639">
                  <c:v>562.38619676945666</c:v>
                </c:pt>
                <c:pt idx="640">
                  <c:v>615.4545454545455</c:v>
                </c:pt>
                <c:pt idx="641">
                  <c:v>564.8984700973574</c:v>
                </c:pt>
                <c:pt idx="642">
                  <c:v>574.36559139784947</c:v>
                </c:pt>
                <c:pt idx="643">
                  <c:v>579.53860294117646</c:v>
                </c:pt>
                <c:pt idx="644">
                  <c:v>627.8693379790941</c:v>
                </c:pt>
                <c:pt idx="645">
                  <c:v>564.59163987138265</c:v>
                </c:pt>
                <c:pt idx="646">
                  <c:v>572.83116883116884</c:v>
                </c:pt>
                <c:pt idx="647">
                  <c:v>559.27963917525778</c:v>
                </c:pt>
                <c:pt idx="648">
                  <c:v>556.37755102040819</c:v>
                </c:pt>
                <c:pt idx="649">
                  <c:v>552.81818181818187</c:v>
                </c:pt>
                <c:pt idx="650">
                  <c:v>559.51482059282375</c:v>
                </c:pt>
                <c:pt idx="651">
                  <c:v>562.62616822429902</c:v>
                </c:pt>
                <c:pt idx="652">
                  <c:v>565.48178137651826</c:v>
                </c:pt>
                <c:pt idx="653">
                  <c:v>584.07710843373491</c:v>
                </c:pt>
                <c:pt idx="654">
                  <c:v>597.46325878594246</c:v>
                </c:pt>
                <c:pt idx="655">
                  <c:v>561.22357723577238</c:v>
                </c:pt>
                <c:pt idx="656">
                  <c:v>552.1939501779359</c:v>
                </c:pt>
                <c:pt idx="657">
                  <c:v>571.91992882562272</c:v>
                </c:pt>
                <c:pt idx="658">
                  <c:v>551.89346590909088</c:v>
                </c:pt>
                <c:pt idx="659">
                  <c:v>579.42246835443041</c:v>
                </c:pt>
                <c:pt idx="660">
                  <c:v>554.40058055152394</c:v>
                </c:pt>
                <c:pt idx="661">
                  <c:v>574.13352685050802</c:v>
                </c:pt>
                <c:pt idx="662">
                  <c:v>548.48223350253807</c:v>
                </c:pt>
                <c:pt idx="663">
                  <c:v>546.91006097560978</c:v>
                </c:pt>
                <c:pt idx="664">
                  <c:v>578.17299578059067</c:v>
                </c:pt>
                <c:pt idx="665">
                  <c:v>559.78162911611787</c:v>
                </c:pt>
                <c:pt idx="666">
                  <c:v>559.49550898203597</c:v>
                </c:pt>
                <c:pt idx="667">
                  <c:v>564.26680244399188</c:v>
                </c:pt>
                <c:pt idx="668">
                  <c:v>574.04554079696391</c:v>
                </c:pt>
                <c:pt idx="669">
                  <c:v>583.50666666666666</c:v>
                </c:pt>
                <c:pt idx="670">
                  <c:v>559.06125827814571</c:v>
                </c:pt>
                <c:pt idx="671">
                  <c:v>568.67845659163982</c:v>
                </c:pt>
                <c:pt idx="672">
                  <c:v>571.44247787610618</c:v>
                </c:pt>
                <c:pt idx="673">
                  <c:v>551.0916271721959</c:v>
                </c:pt>
                <c:pt idx="674">
                  <c:v>570.0515151515151</c:v>
                </c:pt>
                <c:pt idx="675">
                  <c:v>522.35112359550567</c:v>
                </c:pt>
                <c:pt idx="676">
                  <c:v>553.13787638668782</c:v>
                </c:pt>
                <c:pt idx="677">
                  <c:v>545.27439024390242</c:v>
                </c:pt>
                <c:pt idx="678">
                  <c:v>530.0770348837209</c:v>
                </c:pt>
                <c:pt idx="679">
                  <c:v>559.69821428571424</c:v>
                </c:pt>
                <c:pt idx="680">
                  <c:v>560.36531986531986</c:v>
                </c:pt>
                <c:pt idx="681">
                  <c:v>548.62085308056874</c:v>
                </c:pt>
                <c:pt idx="682">
                  <c:v>551.64714714714717</c:v>
                </c:pt>
                <c:pt idx="683">
                  <c:v>572.82651072124759</c:v>
                </c:pt>
                <c:pt idx="684">
                  <c:v>548.76640419947512</c:v>
                </c:pt>
                <c:pt idx="685">
                  <c:v>562.28937728937728</c:v>
                </c:pt>
                <c:pt idx="686">
                  <c:v>562.35908440629476</c:v>
                </c:pt>
                <c:pt idx="687">
                  <c:v>547.88005997001494</c:v>
                </c:pt>
                <c:pt idx="688">
                  <c:v>527.21932515337426</c:v>
                </c:pt>
                <c:pt idx="689">
                  <c:v>523.78757225433526</c:v>
                </c:pt>
                <c:pt idx="690">
                  <c:v>526.29341317365265</c:v>
                </c:pt>
                <c:pt idx="691">
                  <c:v>518.75546448087437</c:v>
                </c:pt>
                <c:pt idx="692">
                  <c:v>591.52722063037254</c:v>
                </c:pt>
                <c:pt idx="693">
                  <c:v>525.83098591549299</c:v>
                </c:pt>
                <c:pt idx="694">
                  <c:v>528.50917431192659</c:v>
                </c:pt>
                <c:pt idx="695">
                  <c:v>529.20303030303035</c:v>
                </c:pt>
                <c:pt idx="696">
                  <c:v>546.0770712909441</c:v>
                </c:pt>
                <c:pt idx="697">
                  <c:v>533.89805097451278</c:v>
                </c:pt>
                <c:pt idx="698">
                  <c:v>526.48049921996881</c:v>
                </c:pt>
                <c:pt idx="699">
                  <c:v>540.04918032786884</c:v>
                </c:pt>
                <c:pt idx="700">
                  <c:v>518.50730994152048</c:v>
                </c:pt>
                <c:pt idx="701">
                  <c:v>521.26493108728948</c:v>
                </c:pt>
                <c:pt idx="702">
                  <c:v>519.97084548104954</c:v>
                </c:pt>
                <c:pt idx="703">
                  <c:v>532.0075642965204</c:v>
                </c:pt>
                <c:pt idx="704">
                  <c:v>535.55674846625766</c:v>
                </c:pt>
                <c:pt idx="705">
                  <c:v>543.0149625935162</c:v>
                </c:pt>
                <c:pt idx="706">
                  <c:v>523.33903133903129</c:v>
                </c:pt>
                <c:pt idx="707">
                  <c:v>537.47280334728032</c:v>
                </c:pt>
                <c:pt idx="708">
                  <c:v>519.75484764542932</c:v>
                </c:pt>
                <c:pt idx="709">
                  <c:v>536.37869822485209</c:v>
                </c:pt>
                <c:pt idx="710">
                  <c:v>520.48552631578946</c:v>
                </c:pt>
                <c:pt idx="711">
                  <c:v>523.45481481481477</c:v>
                </c:pt>
                <c:pt idx="712">
                  <c:v>525.84862385321105</c:v>
                </c:pt>
                <c:pt idx="713">
                  <c:v>522.0705035971223</c:v>
                </c:pt>
                <c:pt idx="714">
                  <c:v>529.16299559471361</c:v>
                </c:pt>
                <c:pt idx="715">
                  <c:v>541.79096045197741</c:v>
                </c:pt>
                <c:pt idx="716">
                  <c:v>525.28976377952756</c:v>
                </c:pt>
                <c:pt idx="717">
                  <c:v>463.65472779369628</c:v>
                </c:pt>
                <c:pt idx="718">
                  <c:v>476.93004769475357</c:v>
                </c:pt>
                <c:pt idx="719">
                  <c:v>516.04222648752398</c:v>
                </c:pt>
                <c:pt idx="720">
                  <c:v>525.59569892473121</c:v>
                </c:pt>
                <c:pt idx="721">
                  <c:v>511.81567489114661</c:v>
                </c:pt>
                <c:pt idx="722">
                  <c:v>523.54354838709673</c:v>
                </c:pt>
                <c:pt idx="723">
                  <c:v>518.75075987841944</c:v>
                </c:pt>
                <c:pt idx="724">
                  <c:v>510.45251396648047</c:v>
                </c:pt>
                <c:pt idx="725">
                  <c:v>512.54385964912285</c:v>
                </c:pt>
                <c:pt idx="726">
                  <c:v>513.44562334217505</c:v>
                </c:pt>
                <c:pt idx="727">
                  <c:v>499.82127659574468</c:v>
                </c:pt>
                <c:pt idx="728">
                  <c:v>496.74421965317919</c:v>
                </c:pt>
                <c:pt idx="729">
                  <c:v>521.36710719530106</c:v>
                </c:pt>
                <c:pt idx="730">
                  <c:v>484.68965517241378</c:v>
                </c:pt>
                <c:pt idx="731">
                  <c:v>513.30357142857144</c:v>
                </c:pt>
                <c:pt idx="732">
                  <c:v>511.11596385542168</c:v>
                </c:pt>
                <c:pt idx="733">
                  <c:v>520.37782340862418</c:v>
                </c:pt>
                <c:pt idx="734">
                  <c:v>527.95716639209229</c:v>
                </c:pt>
                <c:pt idx="739">
                  <c:v>539.41935483870964</c:v>
                </c:pt>
                <c:pt idx="740">
                  <c:v>609.70975056689338</c:v>
                </c:pt>
                <c:pt idx="741">
                  <c:v>531.06637168141594</c:v>
                </c:pt>
                <c:pt idx="742">
                  <c:v>540.33333333333337</c:v>
                </c:pt>
                <c:pt idx="743">
                  <c:v>517.58509142053447</c:v>
                </c:pt>
                <c:pt idx="744">
                  <c:v>516.37085137085137</c:v>
                </c:pt>
                <c:pt idx="745">
                  <c:v>534.11252268602539</c:v>
                </c:pt>
                <c:pt idx="746">
                  <c:v>526.92813455657495</c:v>
                </c:pt>
                <c:pt idx="747">
                  <c:v>518.12711864406776</c:v>
                </c:pt>
                <c:pt idx="748">
                  <c:v>510.96358543417369</c:v>
                </c:pt>
                <c:pt idx="749">
                  <c:v>524.95194085027731</c:v>
                </c:pt>
                <c:pt idx="750">
                  <c:v>527.0272727272727</c:v>
                </c:pt>
                <c:pt idx="751">
                  <c:v>520.05420827389446</c:v>
                </c:pt>
                <c:pt idx="752">
                  <c:v>521.55247813411074</c:v>
                </c:pt>
                <c:pt idx="753">
                  <c:v>533.09579831932774</c:v>
                </c:pt>
                <c:pt idx="754">
                  <c:v>517.47300771208222</c:v>
                </c:pt>
                <c:pt idx="755">
                  <c:v>511.72645739910314</c:v>
                </c:pt>
                <c:pt idx="756">
                  <c:v>521.48194662480375</c:v>
                </c:pt>
                <c:pt idx="757">
                  <c:v>531.02631578947364</c:v>
                </c:pt>
                <c:pt idx="758">
                  <c:v>515.6927803379416</c:v>
                </c:pt>
                <c:pt idx="759">
                  <c:v>516.90718562874247</c:v>
                </c:pt>
                <c:pt idx="760">
                  <c:v>516.969696969697</c:v>
                </c:pt>
                <c:pt idx="761">
                  <c:v>509.86147757255935</c:v>
                </c:pt>
                <c:pt idx="762">
                  <c:v>520.45318352059928</c:v>
                </c:pt>
                <c:pt idx="763">
                  <c:v>524.03576537911306</c:v>
                </c:pt>
                <c:pt idx="764">
                  <c:v>510.49554896142433</c:v>
                </c:pt>
                <c:pt idx="765">
                  <c:v>510.6123032904149</c:v>
                </c:pt>
                <c:pt idx="766">
                  <c:v>514.96837349397595</c:v>
                </c:pt>
                <c:pt idx="767">
                  <c:v>565.6255319148936</c:v>
                </c:pt>
                <c:pt idx="768">
                  <c:v>515.86657496561213</c:v>
                </c:pt>
                <c:pt idx="769">
                  <c:v>526.07886904761904</c:v>
                </c:pt>
                <c:pt idx="770">
                  <c:v>515.61854103343467</c:v>
                </c:pt>
                <c:pt idx="771" formatCode="General">
                  <c:v>527</c:v>
                </c:pt>
                <c:pt idx="772">
                  <c:v>543.32533733133437</c:v>
                </c:pt>
                <c:pt idx="773">
                  <c:v>526.62790697674416</c:v>
                </c:pt>
                <c:pt idx="774">
                  <c:v>551.14736842105265</c:v>
                </c:pt>
                <c:pt idx="775">
                  <c:v>554.6682242990654</c:v>
                </c:pt>
                <c:pt idx="776">
                  <c:v>549.86</c:v>
                </c:pt>
                <c:pt idx="777">
                  <c:v>550.46694796061888</c:v>
                </c:pt>
                <c:pt idx="778">
                  <c:v>551.78571428571433</c:v>
                </c:pt>
                <c:pt idx="779">
                  <c:v>559.62676056338023</c:v>
                </c:pt>
                <c:pt idx="780">
                  <c:v>554.01804511278192</c:v>
                </c:pt>
                <c:pt idx="781">
                  <c:v>549.11764705882354</c:v>
                </c:pt>
                <c:pt idx="782">
                  <c:v>545.55219364599088</c:v>
                </c:pt>
                <c:pt idx="783">
                  <c:v>506.11703703703705</c:v>
                </c:pt>
                <c:pt idx="784">
                  <c:v>506.36029411764707</c:v>
                </c:pt>
                <c:pt idx="785">
                  <c:v>514.39602446483184</c:v>
                </c:pt>
                <c:pt idx="786">
                  <c:v>506.17142857142858</c:v>
                </c:pt>
                <c:pt idx="787">
                  <c:v>506.9884892086331</c:v>
                </c:pt>
                <c:pt idx="788">
                  <c:v>506.02676056338026</c:v>
                </c:pt>
                <c:pt idx="789">
                  <c:v>519.27215189873414</c:v>
                </c:pt>
                <c:pt idx="790">
                  <c:v>510.51391162029461</c:v>
                </c:pt>
                <c:pt idx="791">
                  <c:v>526.21913043478264</c:v>
                </c:pt>
                <c:pt idx="792">
                  <c:v>525.73692077727947</c:v>
                </c:pt>
                <c:pt idx="793">
                  <c:v>524.12883435582819</c:v>
                </c:pt>
                <c:pt idx="794">
                  <c:v>530.18155619596541</c:v>
                </c:pt>
                <c:pt idx="795">
                  <c:v>539.91926345609068</c:v>
                </c:pt>
                <c:pt idx="796">
                  <c:v>530.63439306358384</c:v>
                </c:pt>
                <c:pt idx="797">
                  <c:v>535.02031930333817</c:v>
                </c:pt>
                <c:pt idx="798">
                  <c:v>538.5723270440252</c:v>
                </c:pt>
                <c:pt idx="799">
                  <c:v>551.34864300626305</c:v>
                </c:pt>
                <c:pt idx="800">
                  <c:v>533.7955271565495</c:v>
                </c:pt>
                <c:pt idx="801">
                  <c:v>533.69135802469134</c:v>
                </c:pt>
                <c:pt idx="802">
                  <c:v>545.08308605341244</c:v>
                </c:pt>
                <c:pt idx="803">
                  <c:v>540.25535168195722</c:v>
                </c:pt>
                <c:pt idx="804">
                  <c:v>533.06584992343028</c:v>
                </c:pt>
                <c:pt idx="805">
                  <c:v>541.0192616372392</c:v>
                </c:pt>
                <c:pt idx="806">
                  <c:v>541.30441400304414</c:v>
                </c:pt>
                <c:pt idx="807">
                  <c:v>672.89649923896502</c:v>
                </c:pt>
                <c:pt idx="808">
                  <c:v>571.61391304347831</c:v>
                </c:pt>
                <c:pt idx="809">
                  <c:v>558.49917355371906</c:v>
                </c:pt>
                <c:pt idx="810">
                  <c:v>537.12028725314178</c:v>
                </c:pt>
                <c:pt idx="811">
                  <c:v>542.07503828483925</c:v>
                </c:pt>
                <c:pt idx="812">
                  <c:v>539.27692307692303</c:v>
                </c:pt>
                <c:pt idx="813">
                  <c:v>552.1623672230653</c:v>
                </c:pt>
                <c:pt idx="814">
                  <c:v>547.25864661654134</c:v>
                </c:pt>
                <c:pt idx="815">
                  <c:v>530.35882352941178</c:v>
                </c:pt>
                <c:pt idx="816">
                  <c:v>569.84953703703707</c:v>
                </c:pt>
                <c:pt idx="817">
                  <c:v>534.84040995607609</c:v>
                </c:pt>
                <c:pt idx="818">
                  <c:v>533.60688665710188</c:v>
                </c:pt>
                <c:pt idx="819">
                  <c:v>545.55619596541783</c:v>
                </c:pt>
                <c:pt idx="820">
                  <c:v>532.20419580419582</c:v>
                </c:pt>
                <c:pt idx="821">
                  <c:v>573.995145631068</c:v>
                </c:pt>
                <c:pt idx="822">
                  <c:v>540.70031545741324</c:v>
                </c:pt>
                <c:pt idx="823">
                  <c:v>549.09983079526228</c:v>
                </c:pt>
                <c:pt idx="824">
                  <c:v>535.32432432432438</c:v>
                </c:pt>
                <c:pt idx="825">
                  <c:v>525.63609022556386</c:v>
                </c:pt>
                <c:pt idx="826">
                  <c:v>530.35630498533726</c:v>
                </c:pt>
                <c:pt idx="827">
                  <c:v>551.907444668008</c:v>
                </c:pt>
                <c:pt idx="828">
                  <c:v>533.13746223564954</c:v>
                </c:pt>
                <c:pt idx="829">
                  <c:v>527.06872370266478</c:v>
                </c:pt>
                <c:pt idx="830">
                  <c:v>559.42988204456094</c:v>
                </c:pt>
                <c:pt idx="831">
                  <c:v>544.53535353535358</c:v>
                </c:pt>
                <c:pt idx="832">
                  <c:v>566.39972337482709</c:v>
                </c:pt>
                <c:pt idx="833">
                  <c:v>580.31500000000005</c:v>
                </c:pt>
                <c:pt idx="834">
                  <c:v>566.40577507598789</c:v>
                </c:pt>
                <c:pt idx="835">
                  <c:v>580.0667870036101</c:v>
                </c:pt>
                <c:pt idx="836">
                  <c:v>561.67215568862275</c:v>
                </c:pt>
                <c:pt idx="837">
                  <c:v>524.81312410841656</c:v>
                </c:pt>
                <c:pt idx="838">
                  <c:v>533.09523809523807</c:v>
                </c:pt>
                <c:pt idx="839">
                  <c:v>522.67966903073284</c:v>
                </c:pt>
                <c:pt idx="840">
                  <c:v>523.54866180048657</c:v>
                </c:pt>
                <c:pt idx="841">
                  <c:v>519.19124999999997</c:v>
                </c:pt>
                <c:pt idx="842">
                  <c:v>528.77576443941109</c:v>
                </c:pt>
                <c:pt idx="843">
                  <c:v>533.54289372599237</c:v>
                </c:pt>
                <c:pt idx="844">
                  <c:v>531.33129584352082</c:v>
                </c:pt>
                <c:pt idx="845">
                  <c:v>539.23240371845952</c:v>
                </c:pt>
                <c:pt idx="846">
                  <c:v>507.65877957658779</c:v>
                </c:pt>
                <c:pt idx="847">
                  <c:v>528.33828571428569</c:v>
                </c:pt>
                <c:pt idx="848">
                  <c:v>533.95772946859904</c:v>
                </c:pt>
                <c:pt idx="849">
                  <c:v>505.52957746478876</c:v>
                </c:pt>
                <c:pt idx="850">
                  <c:v>508.05786163522015</c:v>
                </c:pt>
                <c:pt idx="851">
                  <c:v>497.13346613545815</c:v>
                </c:pt>
                <c:pt idx="852">
                  <c:v>486.60649350649351</c:v>
                </c:pt>
                <c:pt idx="853">
                  <c:v>509.24720670391059</c:v>
                </c:pt>
                <c:pt idx="854">
                  <c:v>502.7883597883598</c:v>
                </c:pt>
                <c:pt idx="855">
                  <c:v>517.81683168316829</c:v>
                </c:pt>
                <c:pt idx="856">
                  <c:v>507.39503105590063</c:v>
                </c:pt>
                <c:pt idx="857">
                  <c:v>499.14671361502349</c:v>
                </c:pt>
                <c:pt idx="858">
                  <c:v>524.95043370508051</c:v>
                </c:pt>
                <c:pt idx="859">
                  <c:v>507.83689538807647</c:v>
                </c:pt>
                <c:pt idx="860">
                  <c:v>519.85919165580185</c:v>
                </c:pt>
                <c:pt idx="861">
                  <c:v>508.28606060606063</c:v>
                </c:pt>
                <c:pt idx="862">
                  <c:v>514.35419126328213</c:v>
                </c:pt>
                <c:pt idx="863">
                  <c:v>538.81378476420798</c:v>
                </c:pt>
                <c:pt idx="864">
                  <c:v>513.94363929146539</c:v>
                </c:pt>
                <c:pt idx="865">
                  <c:v>559.04188481675396</c:v>
                </c:pt>
                <c:pt idx="866">
                  <c:v>483.6</c:v>
                </c:pt>
                <c:pt idx="867">
                  <c:v>512.87458379578243</c:v>
                </c:pt>
                <c:pt idx="868">
                  <c:v>510.16747572815535</c:v>
                </c:pt>
                <c:pt idx="869">
                  <c:v>513.3048065650645</c:v>
                </c:pt>
                <c:pt idx="870">
                  <c:v>522.76478318002626</c:v>
                </c:pt>
                <c:pt idx="871">
                  <c:v>533.07223796033998</c:v>
                </c:pt>
                <c:pt idx="872">
                  <c:v>528.94968553459114</c:v>
                </c:pt>
                <c:pt idx="873">
                  <c:v>514.6558139534884</c:v>
                </c:pt>
                <c:pt idx="874">
                  <c:v>530.54435483870964</c:v>
                </c:pt>
                <c:pt idx="875">
                  <c:v>506.36848341232229</c:v>
                </c:pt>
                <c:pt idx="876">
                  <c:v>506.84272608125821</c:v>
                </c:pt>
                <c:pt idx="877">
                  <c:v>528.78846153846155</c:v>
                </c:pt>
                <c:pt idx="878">
                  <c:v>527.04287369640792</c:v>
                </c:pt>
                <c:pt idx="879">
                  <c:v>521.1444582814446</c:v>
                </c:pt>
                <c:pt idx="880">
                  <c:v>559.84927066450564</c:v>
                </c:pt>
                <c:pt idx="881">
                  <c:v>533.05601092896177</c:v>
                </c:pt>
                <c:pt idx="882">
                  <c:v>517.29888268156424</c:v>
                </c:pt>
                <c:pt idx="883">
                  <c:v>534.87467700258401</c:v>
                </c:pt>
                <c:pt idx="884">
                  <c:v>576</c:v>
                </c:pt>
                <c:pt idx="885">
                  <c:v>496.95263157894738</c:v>
                </c:pt>
                <c:pt idx="886">
                  <c:v>505.97099447513813</c:v>
                </c:pt>
                <c:pt idx="887">
                  <c:v>576.00259067357513</c:v>
                </c:pt>
                <c:pt idx="888">
                  <c:v>532.05603448275861</c:v>
                </c:pt>
                <c:pt idx="889">
                  <c:v>517.19040479760122</c:v>
                </c:pt>
                <c:pt idx="890">
                  <c:v>513.68167701863354</c:v>
                </c:pt>
                <c:pt idx="891">
                  <c:v>520.48422712933757</c:v>
                </c:pt>
                <c:pt idx="892">
                  <c:v>521.34160583941605</c:v>
                </c:pt>
                <c:pt idx="893">
                  <c:v>521.74931506849316</c:v>
                </c:pt>
                <c:pt idx="894">
                  <c:v>506.47684391080617</c:v>
                </c:pt>
                <c:pt idx="895">
                  <c:v>508.26979865771813</c:v>
                </c:pt>
                <c:pt idx="896">
                  <c:v>512.74792703150911</c:v>
                </c:pt>
                <c:pt idx="897">
                  <c:v>525.97645211930922</c:v>
                </c:pt>
                <c:pt idx="898">
                  <c:v>513.99489795918362</c:v>
                </c:pt>
                <c:pt idx="899">
                  <c:v>529.16207951070339</c:v>
                </c:pt>
                <c:pt idx="900">
                  <c:v>507.79019908116385</c:v>
                </c:pt>
                <c:pt idx="901">
                  <c:v>537.22710622710622</c:v>
                </c:pt>
                <c:pt idx="902">
                  <c:v>542.28451178451178</c:v>
                </c:pt>
                <c:pt idx="903">
                  <c:v>517.47230320699714</c:v>
                </c:pt>
                <c:pt idx="904">
                  <c:v>506.04888268156424</c:v>
                </c:pt>
                <c:pt idx="905">
                  <c:v>510.37727272727273</c:v>
                </c:pt>
                <c:pt idx="906">
                  <c:v>507.8</c:v>
                </c:pt>
                <c:pt idx="907">
                  <c:v>553.05436156763585</c:v>
                </c:pt>
                <c:pt idx="908">
                  <c:v>522.44474034620509</c:v>
                </c:pt>
                <c:pt idx="909">
                  <c:v>504.62647444298818</c:v>
                </c:pt>
                <c:pt idx="910">
                  <c:v>510.62787356321837</c:v>
                </c:pt>
                <c:pt idx="911">
                  <c:v>508.18277945619337</c:v>
                </c:pt>
                <c:pt idx="912">
                  <c:v>522.00129701686126</c:v>
                </c:pt>
                <c:pt idx="913">
                  <c:v>519.31531531531527</c:v>
                </c:pt>
                <c:pt idx="914">
                  <c:v>513.12258953168043</c:v>
                </c:pt>
                <c:pt idx="915">
                  <c:v>526.32006633499168</c:v>
                </c:pt>
                <c:pt idx="916">
                  <c:v>502.77493606138108</c:v>
                </c:pt>
                <c:pt idx="917">
                  <c:v>518.73513513513512</c:v>
                </c:pt>
                <c:pt idx="918">
                  <c:v>504.32650602409637</c:v>
                </c:pt>
                <c:pt idx="919">
                  <c:v>521.60613496932513</c:v>
                </c:pt>
                <c:pt idx="920">
                  <c:v>505.68076109936572</c:v>
                </c:pt>
                <c:pt idx="921">
                  <c:v>479.42119565217394</c:v>
                </c:pt>
                <c:pt idx="922">
                  <c:v>494.29467455621301</c:v>
                </c:pt>
                <c:pt idx="923">
                  <c:v>519.20314735336194</c:v>
                </c:pt>
                <c:pt idx="924">
                  <c:v>491.99558985667034</c:v>
                </c:pt>
                <c:pt idx="925">
                  <c:v>632.10300429184554</c:v>
                </c:pt>
                <c:pt idx="926">
                  <c:v>500.81048387096774</c:v>
                </c:pt>
                <c:pt idx="927">
                  <c:v>509.59003831417624</c:v>
                </c:pt>
                <c:pt idx="928">
                  <c:v>501.43880208333331</c:v>
                </c:pt>
                <c:pt idx="929">
                  <c:v>486.55023923444975</c:v>
                </c:pt>
                <c:pt idx="930">
                  <c:v>496.97458703939009</c:v>
                </c:pt>
                <c:pt idx="931">
                  <c:v>495.5896168108776</c:v>
                </c:pt>
                <c:pt idx="932">
                  <c:v>507.79776674937966</c:v>
                </c:pt>
                <c:pt idx="933">
                  <c:v>496.53640776699029</c:v>
                </c:pt>
                <c:pt idx="934">
                  <c:v>473.59433962264148</c:v>
                </c:pt>
                <c:pt idx="935">
                  <c:v>477.00776914539398</c:v>
                </c:pt>
                <c:pt idx="936">
                  <c:v>474.09793814432987</c:v>
                </c:pt>
                <c:pt idx="937">
                  <c:v>475.98782138024359</c:v>
                </c:pt>
                <c:pt idx="938">
                  <c:v>491.43037974683546</c:v>
                </c:pt>
                <c:pt idx="939">
                  <c:v>486.05490654205607</c:v>
                </c:pt>
                <c:pt idx="940">
                  <c:v>494.49175824175825</c:v>
                </c:pt>
                <c:pt idx="941">
                  <c:v>480.80673499267937</c:v>
                </c:pt>
                <c:pt idx="942">
                  <c:v>501.54418604651164</c:v>
                </c:pt>
                <c:pt idx="943">
                  <c:v>503.74917491749176</c:v>
                </c:pt>
                <c:pt idx="944">
                  <c:v>501.89592760180994</c:v>
                </c:pt>
                <c:pt idx="945">
                  <c:v>519.89635316698661</c:v>
                </c:pt>
                <c:pt idx="946">
                  <c:v>488.52056962025318</c:v>
                </c:pt>
                <c:pt idx="947">
                  <c:v>497.44032258064516</c:v>
                </c:pt>
                <c:pt idx="948">
                  <c:v>505.58717105263156</c:v>
                </c:pt>
                <c:pt idx="949">
                  <c:v>493.38297872340428</c:v>
                </c:pt>
                <c:pt idx="950">
                  <c:v>461.60066555740434</c:v>
                </c:pt>
                <c:pt idx="951">
                  <c:v>526.73570324574962</c:v>
                </c:pt>
                <c:pt idx="952">
                  <c:v>546.02977232924695</c:v>
                </c:pt>
                <c:pt idx="953">
                  <c:v>512.31854838709683</c:v>
                </c:pt>
                <c:pt idx="954">
                  <c:v>517.55361930294907</c:v>
                </c:pt>
                <c:pt idx="955">
                  <c:v>643.52987421383648</c:v>
                </c:pt>
                <c:pt idx="956">
                  <c:v>542.79045643153529</c:v>
                </c:pt>
                <c:pt idx="957">
                  <c:v>539.26029654036245</c:v>
                </c:pt>
                <c:pt idx="958">
                  <c:v>514.42341040462429</c:v>
                </c:pt>
                <c:pt idx="959">
                  <c:v>517.79472140762459</c:v>
                </c:pt>
                <c:pt idx="960">
                  <c:v>530.07373271889401</c:v>
                </c:pt>
                <c:pt idx="961">
                  <c:v>522.63988095238096</c:v>
                </c:pt>
                <c:pt idx="962">
                  <c:v>521.56233062330625</c:v>
                </c:pt>
                <c:pt idx="963">
                  <c:v>529.53364632237867</c:v>
                </c:pt>
                <c:pt idx="964">
                  <c:v>519.74612129760226</c:v>
                </c:pt>
                <c:pt idx="965">
                  <c:v>524.27941176470586</c:v>
                </c:pt>
                <c:pt idx="966">
                  <c:v>547.45335085413933</c:v>
                </c:pt>
                <c:pt idx="967">
                  <c:v>527.19637883008352</c:v>
                </c:pt>
                <c:pt idx="968">
                  <c:v>525.57636122177951</c:v>
                </c:pt>
                <c:pt idx="969">
                  <c:v>530.27154663518297</c:v>
                </c:pt>
                <c:pt idx="970">
                  <c:v>592.86404293381042</c:v>
                </c:pt>
                <c:pt idx="971">
                  <c:v>526.20713305898494</c:v>
                </c:pt>
                <c:pt idx="972">
                  <c:v>521.66566265060237</c:v>
                </c:pt>
                <c:pt idx="973">
                  <c:v>525.02857142857147</c:v>
                </c:pt>
                <c:pt idx="974">
                  <c:v>520.53973013493248</c:v>
                </c:pt>
                <c:pt idx="975">
                  <c:v>509.9125188536953</c:v>
                </c:pt>
                <c:pt idx="976">
                  <c:v>520.13808139534888</c:v>
                </c:pt>
                <c:pt idx="977">
                  <c:v>529.56323777403031</c:v>
                </c:pt>
                <c:pt idx="981">
                  <c:v>548.28073089701002</c:v>
                </c:pt>
                <c:pt idx="982">
                  <c:v>527.2594268476621</c:v>
                </c:pt>
                <c:pt idx="983">
                  <c:v>536.03511705685617</c:v>
                </c:pt>
                <c:pt idx="984">
                  <c:v>527.39644012944984</c:v>
                </c:pt>
                <c:pt idx="985">
                  <c:v>527.71090047393363</c:v>
                </c:pt>
                <c:pt idx="986">
                  <c:v>556.63615023474176</c:v>
                </c:pt>
                <c:pt idx="987">
                  <c:v>377.96261682242988</c:v>
                </c:pt>
                <c:pt idx="988">
                  <c:v>526.24806201550382</c:v>
                </c:pt>
                <c:pt idx="990">
                  <c:v>533.47674418604652</c:v>
                </c:pt>
                <c:pt idx="991">
                  <c:v>527.38322368421052</c:v>
                </c:pt>
                <c:pt idx="992">
                  <c:v>518.63494539781595</c:v>
                </c:pt>
                <c:pt idx="993">
                  <c:v>522.45266272189349</c:v>
                </c:pt>
                <c:pt idx="994">
                  <c:v>540.97072072072069</c:v>
                </c:pt>
                <c:pt idx="995">
                  <c:v>540.30983302411869</c:v>
                </c:pt>
                <c:pt idx="998">
                  <c:v>520.17038216560513</c:v>
                </c:pt>
                <c:pt idx="999">
                  <c:v>491.54489164086687</c:v>
                </c:pt>
                <c:pt idx="1000">
                  <c:v>511.67103347889372</c:v>
                </c:pt>
                <c:pt idx="1001">
                  <c:v>535.18536585365848</c:v>
                </c:pt>
                <c:pt idx="1002">
                  <c:v>515.20673076923072</c:v>
                </c:pt>
                <c:pt idx="1003">
                  <c:v>510.89210950080513</c:v>
                </c:pt>
                <c:pt idx="1004">
                  <c:v>527.15879017013231</c:v>
                </c:pt>
                <c:pt idx="1005">
                  <c:v>514.12352941176471</c:v>
                </c:pt>
                <c:pt idx="1006">
                  <c:v>529.3716012084592</c:v>
                </c:pt>
                <c:pt idx="1007">
                  <c:v>525.11600587371515</c:v>
                </c:pt>
                <c:pt idx="1008">
                  <c:v>524.50289017341038</c:v>
                </c:pt>
                <c:pt idx="1009">
                  <c:v>524.22019635343622</c:v>
                </c:pt>
                <c:pt idx="1010">
                  <c:v>521.79436619718308</c:v>
                </c:pt>
                <c:pt idx="1011">
                  <c:v>514.38005780346816</c:v>
                </c:pt>
                <c:pt idx="1012">
                  <c:v>525.30792227204779</c:v>
                </c:pt>
                <c:pt idx="1013">
                  <c:v>583.77885952712097</c:v>
                </c:pt>
                <c:pt idx="1014">
                  <c:v>521.29189189189185</c:v>
                </c:pt>
                <c:pt idx="1015">
                  <c:v>515.72972972972968</c:v>
                </c:pt>
                <c:pt idx="1016">
                  <c:v>473.44026845637586</c:v>
                </c:pt>
                <c:pt idx="1017">
                  <c:v>525.508990318119</c:v>
                </c:pt>
                <c:pt idx="1018">
                  <c:v>526.27785419532324</c:v>
                </c:pt>
                <c:pt idx="1019">
                  <c:v>526.6438152011923</c:v>
                </c:pt>
                <c:pt idx="1020">
                  <c:v>524.63783783783788</c:v>
                </c:pt>
                <c:pt idx="1021">
                  <c:v>512.08000000000004</c:v>
                </c:pt>
                <c:pt idx="1022">
                  <c:v>522.9534555712271</c:v>
                </c:pt>
                <c:pt idx="1023">
                  <c:v>515.46549192364171</c:v>
                </c:pt>
                <c:pt idx="1024">
                  <c:v>522.04068857589982</c:v>
                </c:pt>
                <c:pt idx="1025">
                  <c:v>530.70229007633588</c:v>
                </c:pt>
                <c:pt idx="1026">
                  <c:v>512.27406417112297</c:v>
                </c:pt>
                <c:pt idx="1027">
                  <c:v>516.14363885088915</c:v>
                </c:pt>
                <c:pt idx="1028">
                  <c:v>526.08544726301739</c:v>
                </c:pt>
                <c:pt idx="1029">
                  <c:v>516.93597560975604</c:v>
                </c:pt>
                <c:pt idx="1030">
                  <c:v>580.89847715736039</c:v>
                </c:pt>
                <c:pt idx="1031">
                  <c:v>529.89403973509934</c:v>
                </c:pt>
                <c:pt idx="1032">
                  <c:v>523.50596252129469</c:v>
                </c:pt>
                <c:pt idx="1033">
                  <c:v>534.23504273504273</c:v>
                </c:pt>
                <c:pt idx="1034">
                  <c:v>528.37991266375548</c:v>
                </c:pt>
                <c:pt idx="1035">
                  <c:v>508.67553191489361</c:v>
                </c:pt>
                <c:pt idx="1036">
                  <c:v>528.37640449438197</c:v>
                </c:pt>
                <c:pt idx="1037">
                  <c:v>529.23963133640552</c:v>
                </c:pt>
                <c:pt idx="1038">
                  <c:v>521.07749999999999</c:v>
                </c:pt>
                <c:pt idx="1039">
                  <c:v>488.52473763118439</c:v>
                </c:pt>
                <c:pt idx="1040">
                  <c:v>515.62114537444938</c:v>
                </c:pt>
                <c:pt idx="1041">
                  <c:v>491.6404657933042</c:v>
                </c:pt>
                <c:pt idx="1042">
                  <c:v>482.513353115727</c:v>
                </c:pt>
                <c:pt idx="1043">
                  <c:v>482.33442088091351</c:v>
                </c:pt>
                <c:pt idx="1044">
                  <c:v>476.55427631578948</c:v>
                </c:pt>
                <c:pt idx="1045">
                  <c:v>489.21232876712327</c:v>
                </c:pt>
                <c:pt idx="1046">
                  <c:v>476.49842271293375</c:v>
                </c:pt>
                <c:pt idx="1047">
                  <c:v>475.17801857585141</c:v>
                </c:pt>
                <c:pt idx="1048">
                  <c:v>473.96302003081666</c:v>
                </c:pt>
                <c:pt idx="1049">
                  <c:v>489.35062893081761</c:v>
                </c:pt>
                <c:pt idx="1050">
                  <c:v>484.26962962962961</c:v>
                </c:pt>
                <c:pt idx="1051">
                  <c:v>483.9067055393586</c:v>
                </c:pt>
                <c:pt idx="1052">
                  <c:v>496.60679611650488</c:v>
                </c:pt>
                <c:pt idx="1053">
                  <c:v>542.30120481927713</c:v>
                </c:pt>
                <c:pt idx="1054">
                  <c:v>559.51342281879192</c:v>
                </c:pt>
                <c:pt idx="1055">
                  <c:v>583.04497751124438</c:v>
                </c:pt>
                <c:pt idx="1056">
                  <c:v>581.73684210526312</c:v>
                </c:pt>
                <c:pt idx="1057">
                  <c:v>521.85243328100466</c:v>
                </c:pt>
                <c:pt idx="1058">
                  <c:v>525.82441113490358</c:v>
                </c:pt>
                <c:pt idx="1059">
                  <c:v>517.59940652818989</c:v>
                </c:pt>
                <c:pt idx="1060">
                  <c:v>504.68759811616957</c:v>
                </c:pt>
                <c:pt idx="1061">
                  <c:v>529.22187499999995</c:v>
                </c:pt>
                <c:pt idx="1062">
                  <c:v>515.50301204819277</c:v>
                </c:pt>
                <c:pt idx="1063">
                  <c:v>529.80566037735844</c:v>
                </c:pt>
                <c:pt idx="1064">
                  <c:v>521.33617021276598</c:v>
                </c:pt>
                <c:pt idx="1065">
                  <c:v>530.14463452566099</c:v>
                </c:pt>
                <c:pt idx="1066">
                  <c:v>520.33333333333337</c:v>
                </c:pt>
                <c:pt idx="1067">
                  <c:v>546.29237947122863</c:v>
                </c:pt>
                <c:pt idx="1068">
                  <c:v>525.80625931445604</c:v>
                </c:pt>
                <c:pt idx="1069">
                  <c:v>520.54695222405269</c:v>
                </c:pt>
                <c:pt idx="1070">
                  <c:v>518.46543778801845</c:v>
                </c:pt>
                <c:pt idx="1071">
                  <c:v>514.34139402560459</c:v>
                </c:pt>
                <c:pt idx="1072">
                  <c:v>532.27659574468089</c:v>
                </c:pt>
                <c:pt idx="1073">
                  <c:v>518.68543046357615</c:v>
                </c:pt>
                <c:pt idx="1074">
                  <c:v>515.21677215189868</c:v>
                </c:pt>
                <c:pt idx="1075">
                  <c:v>512.48296296296292</c:v>
                </c:pt>
                <c:pt idx="1076">
                  <c:v>514.86165413533831</c:v>
                </c:pt>
                <c:pt idx="1077">
                  <c:v>507.57485029940119</c:v>
                </c:pt>
                <c:pt idx="1078">
                  <c:v>494.74573643410855</c:v>
                </c:pt>
                <c:pt idx="1079">
                  <c:v>525.82703777335985</c:v>
                </c:pt>
                <c:pt idx="1080">
                  <c:v>550.67048710601716</c:v>
                </c:pt>
                <c:pt idx="1081">
                  <c:v>519.03171953255423</c:v>
                </c:pt>
                <c:pt idx="1082">
                  <c:v>523.49378881987582</c:v>
                </c:pt>
                <c:pt idx="1083">
                  <c:v>539.66013071895429</c:v>
                </c:pt>
                <c:pt idx="1084">
                  <c:v>518.00432900432895</c:v>
                </c:pt>
                <c:pt idx="1085">
                  <c:v>514.97356828193836</c:v>
                </c:pt>
                <c:pt idx="1086">
                  <c:v>524.98736176935233</c:v>
                </c:pt>
                <c:pt idx="1087">
                  <c:v>523.60269865067471</c:v>
                </c:pt>
                <c:pt idx="1088">
                  <c:v>542.70741482965934</c:v>
                </c:pt>
                <c:pt idx="1089">
                  <c:v>520.09552845528458</c:v>
                </c:pt>
                <c:pt idx="1090">
                  <c:v>523.15720524017468</c:v>
                </c:pt>
                <c:pt idx="1091">
                  <c:v>516.57918552036199</c:v>
                </c:pt>
                <c:pt idx="1092">
                  <c:v>513.28746594005452</c:v>
                </c:pt>
                <c:pt idx="1093">
                  <c:v>523.92549668874176</c:v>
                </c:pt>
                <c:pt idx="1094">
                  <c:v>516.88873038516408</c:v>
                </c:pt>
                <c:pt idx="1095">
                  <c:v>513.97050147492621</c:v>
                </c:pt>
                <c:pt idx="1096">
                  <c:v>520.48757763975152</c:v>
                </c:pt>
                <c:pt idx="1097">
                  <c:v>517.17956656346746</c:v>
                </c:pt>
                <c:pt idx="1098">
                  <c:v>511.04034582132567</c:v>
                </c:pt>
                <c:pt idx="1099">
                  <c:v>519.38472622478389</c:v>
                </c:pt>
                <c:pt idx="1100">
                  <c:v>520.37830319888735</c:v>
                </c:pt>
                <c:pt idx="1101">
                  <c:v>516.03660322108351</c:v>
                </c:pt>
                <c:pt idx="1102">
                  <c:v>505.57395498392282</c:v>
                </c:pt>
                <c:pt idx="1103">
                  <c:v>597.36923076923074</c:v>
                </c:pt>
                <c:pt idx="1104">
                  <c:v>527.31029185867897</c:v>
                </c:pt>
                <c:pt idx="1105">
                  <c:v>515.40234948604996</c:v>
                </c:pt>
                <c:pt idx="1106">
                  <c:v>520.10232558139535</c:v>
                </c:pt>
                <c:pt idx="1107">
                  <c:v>513.7324749642346</c:v>
                </c:pt>
                <c:pt idx="1108">
                  <c:v>515.61345852895147</c:v>
                </c:pt>
                <c:pt idx="1109">
                  <c:v>498.66472303206996</c:v>
                </c:pt>
                <c:pt idx="1110">
                  <c:v>512.7268041237113</c:v>
                </c:pt>
                <c:pt idx="1111">
                  <c:v>514.81368267831147</c:v>
                </c:pt>
                <c:pt idx="1112">
                  <c:v>529.53625</c:v>
                </c:pt>
                <c:pt idx="1113">
                  <c:v>521.41985815602834</c:v>
                </c:pt>
                <c:pt idx="1114">
                  <c:v>503.88534107402035</c:v>
                </c:pt>
                <c:pt idx="1115">
                  <c:v>512.45403899721452</c:v>
                </c:pt>
                <c:pt idx="1116">
                  <c:v>655.64869029275803</c:v>
                </c:pt>
                <c:pt idx="1117">
                  <c:v>512.86972255729791</c:v>
                </c:pt>
                <c:pt idx="1118">
                  <c:v>522.75100401606426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4-40D8-9F97-CF8DFE5F7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60232"/>
        <c:axId val="529561544"/>
      </c:lineChart>
      <c:dateAx>
        <c:axId val="52956023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9561544"/>
        <c:crosses val="autoZero"/>
        <c:auto val="1"/>
        <c:lblOffset val="100"/>
        <c:baseTimeUnit val="days"/>
      </c:dateAx>
      <c:valAx>
        <c:axId val="529561544"/>
        <c:scaling>
          <c:orientation val="minMax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9560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b="1">
                <a:solidFill>
                  <a:sysClr val="windowText" lastClr="000000"/>
                </a:solidFill>
              </a:rPr>
              <a:t>Tonnage</a:t>
            </a:r>
            <a:r>
              <a:rPr lang="fr-FR" b="1" baseline="0">
                <a:solidFill>
                  <a:sysClr val="windowText" lastClr="000000"/>
                </a:solidFill>
              </a:rPr>
              <a:t> Sable (kg) </a:t>
            </a:r>
            <a:r>
              <a:rPr lang="fr-FR" b="1">
                <a:solidFill>
                  <a:sysClr val="windowText" lastClr="000000"/>
                </a:solidFill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4895204255972564E-2"/>
          <c:y val="7.3620594473661274E-2"/>
          <c:w val="0.90803097125819032"/>
          <c:h val="0.75048864009186345"/>
        </c:manualLayout>
      </c:layout>
      <c:lineChart>
        <c:grouping val="standard"/>
        <c:varyColors val="0"/>
        <c:ser>
          <c:idx val="2"/>
          <c:order val="0"/>
          <c:tx>
            <c:strRef>
              <c:f>DATA!$I$2</c:f>
              <c:strCache>
                <c:ptCount val="1"/>
                <c:pt idx="0">
                  <c:v>Tonnage sable SCOVAL 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DATA!$I$4:$I$2991</c:f>
              <c:numCache>
                <c:formatCode>General</c:formatCode>
                <c:ptCount val="2988"/>
                <c:pt idx="0">
                  <c:v>642664</c:v>
                </c:pt>
                <c:pt idx="1">
                  <c:v>618057</c:v>
                </c:pt>
                <c:pt idx="2">
                  <c:v>538264</c:v>
                </c:pt>
                <c:pt idx="3">
                  <c:v>563674</c:v>
                </c:pt>
                <c:pt idx="4">
                  <c:v>526861</c:v>
                </c:pt>
                <c:pt idx="5">
                  <c:v>375547</c:v>
                </c:pt>
                <c:pt idx="6">
                  <c:v>481293</c:v>
                </c:pt>
                <c:pt idx="7">
                  <c:v>547318</c:v>
                </c:pt>
                <c:pt idx="8">
                  <c:v>592725</c:v>
                </c:pt>
                <c:pt idx="9">
                  <c:v>559953</c:v>
                </c:pt>
                <c:pt idx="10">
                  <c:v>598694</c:v>
                </c:pt>
                <c:pt idx="11">
                  <c:v>601595</c:v>
                </c:pt>
                <c:pt idx="12">
                  <c:v>632233</c:v>
                </c:pt>
                <c:pt idx="13">
                  <c:v>618887</c:v>
                </c:pt>
                <c:pt idx="14">
                  <c:v>458544</c:v>
                </c:pt>
                <c:pt idx="15">
                  <c:v>594576</c:v>
                </c:pt>
                <c:pt idx="16">
                  <c:v>515450</c:v>
                </c:pt>
                <c:pt idx="17">
                  <c:v>485579</c:v>
                </c:pt>
                <c:pt idx="18">
                  <c:v>505297</c:v>
                </c:pt>
                <c:pt idx="19">
                  <c:v>558152</c:v>
                </c:pt>
                <c:pt idx="20">
                  <c:v>612872</c:v>
                </c:pt>
                <c:pt idx="21">
                  <c:v>495915</c:v>
                </c:pt>
                <c:pt idx="22">
                  <c:v>335744</c:v>
                </c:pt>
                <c:pt idx="23">
                  <c:v>650849</c:v>
                </c:pt>
                <c:pt idx="24">
                  <c:v>547202</c:v>
                </c:pt>
                <c:pt idx="25">
                  <c:v>537045</c:v>
                </c:pt>
                <c:pt idx="26" formatCode="0">
                  <c:v>463333</c:v>
                </c:pt>
                <c:pt idx="27">
                  <c:v>617311</c:v>
                </c:pt>
                <c:pt idx="28">
                  <c:v>597419</c:v>
                </c:pt>
                <c:pt idx="29">
                  <c:v>654661</c:v>
                </c:pt>
                <c:pt idx="30">
                  <c:v>595159</c:v>
                </c:pt>
                <c:pt idx="31">
                  <c:v>548637</c:v>
                </c:pt>
                <c:pt idx="32">
                  <c:v>600247</c:v>
                </c:pt>
                <c:pt idx="33">
                  <c:v>594259</c:v>
                </c:pt>
                <c:pt idx="34">
                  <c:v>561379</c:v>
                </c:pt>
                <c:pt idx="35">
                  <c:v>307884</c:v>
                </c:pt>
                <c:pt idx="36">
                  <c:v>574082</c:v>
                </c:pt>
                <c:pt idx="37">
                  <c:v>508289</c:v>
                </c:pt>
                <c:pt idx="38">
                  <c:v>545076</c:v>
                </c:pt>
                <c:pt idx="39">
                  <c:v>592621</c:v>
                </c:pt>
                <c:pt idx="40">
                  <c:v>636250</c:v>
                </c:pt>
                <c:pt idx="41">
                  <c:v>524753</c:v>
                </c:pt>
                <c:pt idx="42">
                  <c:v>563956</c:v>
                </c:pt>
                <c:pt idx="43">
                  <c:v>601562</c:v>
                </c:pt>
                <c:pt idx="44">
                  <c:v>528326</c:v>
                </c:pt>
                <c:pt idx="45">
                  <c:v>328548</c:v>
                </c:pt>
                <c:pt idx="46">
                  <c:v>378101</c:v>
                </c:pt>
                <c:pt idx="47">
                  <c:v>327871</c:v>
                </c:pt>
                <c:pt idx="48">
                  <c:v>381630</c:v>
                </c:pt>
                <c:pt idx="49">
                  <c:v>263477</c:v>
                </c:pt>
                <c:pt idx="50">
                  <c:v>497297</c:v>
                </c:pt>
                <c:pt idx="51">
                  <c:v>593992</c:v>
                </c:pt>
                <c:pt idx="52">
                  <c:v>537369</c:v>
                </c:pt>
                <c:pt idx="53">
                  <c:v>558378</c:v>
                </c:pt>
                <c:pt idx="54">
                  <c:v>547745</c:v>
                </c:pt>
                <c:pt idx="55">
                  <c:v>484803</c:v>
                </c:pt>
                <c:pt idx="56">
                  <c:v>628284</c:v>
                </c:pt>
                <c:pt idx="57">
                  <c:v>633125</c:v>
                </c:pt>
                <c:pt idx="58">
                  <c:v>593155</c:v>
                </c:pt>
                <c:pt idx="59">
                  <c:v>584340</c:v>
                </c:pt>
                <c:pt idx="60">
                  <c:v>317907</c:v>
                </c:pt>
                <c:pt idx="61">
                  <c:v>543601</c:v>
                </c:pt>
                <c:pt idx="62">
                  <c:v>635187</c:v>
                </c:pt>
                <c:pt idx="63">
                  <c:v>566114</c:v>
                </c:pt>
                <c:pt idx="64">
                  <c:v>635426</c:v>
                </c:pt>
                <c:pt idx="65">
                  <c:v>456897</c:v>
                </c:pt>
                <c:pt idx="66">
                  <c:v>662891</c:v>
                </c:pt>
                <c:pt idx="67">
                  <c:v>665587</c:v>
                </c:pt>
                <c:pt idx="68">
                  <c:v>647541</c:v>
                </c:pt>
                <c:pt idx="69">
                  <c:v>611743</c:v>
                </c:pt>
                <c:pt idx="70">
                  <c:v>572734</c:v>
                </c:pt>
                <c:pt idx="71">
                  <c:v>424113</c:v>
                </c:pt>
                <c:pt idx="72">
                  <c:v>524689</c:v>
                </c:pt>
                <c:pt idx="73">
                  <c:v>475450</c:v>
                </c:pt>
                <c:pt idx="74">
                  <c:v>559089</c:v>
                </c:pt>
                <c:pt idx="75">
                  <c:v>561201</c:v>
                </c:pt>
                <c:pt idx="76">
                  <c:v>452027</c:v>
                </c:pt>
                <c:pt idx="77">
                  <c:v>503000</c:v>
                </c:pt>
                <c:pt idx="78">
                  <c:v>576140</c:v>
                </c:pt>
                <c:pt idx="79">
                  <c:v>521023</c:v>
                </c:pt>
                <c:pt idx="80">
                  <c:v>479066</c:v>
                </c:pt>
                <c:pt idx="81">
                  <c:v>335873</c:v>
                </c:pt>
                <c:pt idx="82">
                  <c:v>450642</c:v>
                </c:pt>
                <c:pt idx="83">
                  <c:v>421130</c:v>
                </c:pt>
                <c:pt idx="84">
                  <c:v>512556</c:v>
                </c:pt>
                <c:pt idx="85">
                  <c:v>455517</c:v>
                </c:pt>
                <c:pt idx="86">
                  <c:v>332620</c:v>
                </c:pt>
                <c:pt idx="87">
                  <c:v>556126</c:v>
                </c:pt>
                <c:pt idx="88">
                  <c:v>517570</c:v>
                </c:pt>
                <c:pt idx="89">
                  <c:v>436291</c:v>
                </c:pt>
                <c:pt idx="90">
                  <c:v>530347</c:v>
                </c:pt>
                <c:pt idx="91">
                  <c:v>372419</c:v>
                </c:pt>
                <c:pt idx="92">
                  <c:v>321677</c:v>
                </c:pt>
                <c:pt idx="93">
                  <c:v>323003</c:v>
                </c:pt>
                <c:pt idx="94">
                  <c:v>557270</c:v>
                </c:pt>
                <c:pt idx="95">
                  <c:v>524597</c:v>
                </c:pt>
                <c:pt idx="96">
                  <c:v>472287</c:v>
                </c:pt>
                <c:pt idx="97">
                  <c:v>556013</c:v>
                </c:pt>
                <c:pt idx="98">
                  <c:v>375767</c:v>
                </c:pt>
                <c:pt idx="99">
                  <c:v>370040</c:v>
                </c:pt>
                <c:pt idx="100">
                  <c:v>331911</c:v>
                </c:pt>
                <c:pt idx="101">
                  <c:v>469756</c:v>
                </c:pt>
                <c:pt idx="102">
                  <c:v>394007</c:v>
                </c:pt>
                <c:pt idx="103">
                  <c:v>380735</c:v>
                </c:pt>
                <c:pt idx="104">
                  <c:v>356523</c:v>
                </c:pt>
                <c:pt idx="105">
                  <c:v>342888</c:v>
                </c:pt>
                <c:pt idx="106">
                  <c:v>398235</c:v>
                </c:pt>
                <c:pt idx="107">
                  <c:v>343498</c:v>
                </c:pt>
                <c:pt idx="108">
                  <c:v>381237</c:v>
                </c:pt>
                <c:pt idx="109">
                  <c:v>354397</c:v>
                </c:pt>
                <c:pt idx="110">
                  <c:v>376371</c:v>
                </c:pt>
                <c:pt idx="111">
                  <c:v>382838</c:v>
                </c:pt>
                <c:pt idx="112">
                  <c:v>375627</c:v>
                </c:pt>
                <c:pt idx="113">
                  <c:v>287163</c:v>
                </c:pt>
                <c:pt idx="114">
                  <c:v>338716</c:v>
                </c:pt>
                <c:pt idx="115">
                  <c:v>293013</c:v>
                </c:pt>
                <c:pt idx="116">
                  <c:v>325869</c:v>
                </c:pt>
                <c:pt idx="117">
                  <c:v>331354</c:v>
                </c:pt>
                <c:pt idx="118">
                  <c:v>315565</c:v>
                </c:pt>
                <c:pt idx="119">
                  <c:v>278931</c:v>
                </c:pt>
                <c:pt idx="120">
                  <c:v>291351</c:v>
                </c:pt>
                <c:pt idx="121">
                  <c:v>267709</c:v>
                </c:pt>
                <c:pt idx="122">
                  <c:v>294143</c:v>
                </c:pt>
                <c:pt idx="123">
                  <c:v>319225</c:v>
                </c:pt>
                <c:pt idx="124">
                  <c:v>275472</c:v>
                </c:pt>
                <c:pt idx="125">
                  <c:v>317378</c:v>
                </c:pt>
                <c:pt idx="126">
                  <c:v>293283</c:v>
                </c:pt>
                <c:pt idx="127">
                  <c:v>340990</c:v>
                </c:pt>
                <c:pt idx="128">
                  <c:v>313122</c:v>
                </c:pt>
                <c:pt idx="129">
                  <c:v>325934</c:v>
                </c:pt>
                <c:pt idx="130">
                  <c:v>227579</c:v>
                </c:pt>
                <c:pt idx="131">
                  <c:v>354407</c:v>
                </c:pt>
                <c:pt idx="132">
                  <c:v>305569</c:v>
                </c:pt>
                <c:pt idx="133">
                  <c:v>292050</c:v>
                </c:pt>
                <c:pt idx="134">
                  <c:v>353767</c:v>
                </c:pt>
                <c:pt idx="135">
                  <c:v>308711</c:v>
                </c:pt>
                <c:pt idx="136">
                  <c:v>346941</c:v>
                </c:pt>
                <c:pt idx="137">
                  <c:v>222557</c:v>
                </c:pt>
                <c:pt idx="138">
                  <c:v>330584</c:v>
                </c:pt>
                <c:pt idx="139">
                  <c:v>265870</c:v>
                </c:pt>
                <c:pt idx="140">
                  <c:v>295512</c:v>
                </c:pt>
                <c:pt idx="141">
                  <c:v>211222</c:v>
                </c:pt>
                <c:pt idx="142">
                  <c:v>270101</c:v>
                </c:pt>
                <c:pt idx="143">
                  <c:v>399103</c:v>
                </c:pt>
                <c:pt idx="144">
                  <c:v>275881</c:v>
                </c:pt>
                <c:pt idx="145">
                  <c:v>305584</c:v>
                </c:pt>
                <c:pt idx="146">
                  <c:v>304847</c:v>
                </c:pt>
                <c:pt idx="147">
                  <c:v>301744</c:v>
                </c:pt>
                <c:pt idx="148">
                  <c:v>337005</c:v>
                </c:pt>
                <c:pt idx="149">
                  <c:v>360537</c:v>
                </c:pt>
                <c:pt idx="150">
                  <c:v>319095</c:v>
                </c:pt>
                <c:pt idx="151">
                  <c:v>330497</c:v>
                </c:pt>
                <c:pt idx="152">
                  <c:v>352399</c:v>
                </c:pt>
                <c:pt idx="153">
                  <c:v>363624</c:v>
                </c:pt>
                <c:pt idx="154">
                  <c:v>339987</c:v>
                </c:pt>
                <c:pt idx="155">
                  <c:v>316735</c:v>
                </c:pt>
                <c:pt idx="156">
                  <c:v>395075</c:v>
                </c:pt>
                <c:pt idx="157">
                  <c:v>326274</c:v>
                </c:pt>
                <c:pt idx="158">
                  <c:v>366606</c:v>
                </c:pt>
                <c:pt idx="159">
                  <c:v>375110</c:v>
                </c:pt>
                <c:pt idx="160">
                  <c:v>384490</c:v>
                </c:pt>
                <c:pt idx="161">
                  <c:v>404897</c:v>
                </c:pt>
                <c:pt idx="162">
                  <c:v>426326</c:v>
                </c:pt>
                <c:pt idx="163">
                  <c:v>407139</c:v>
                </c:pt>
                <c:pt idx="164">
                  <c:v>415792</c:v>
                </c:pt>
                <c:pt idx="165">
                  <c:v>389081</c:v>
                </c:pt>
                <c:pt idx="166">
                  <c:v>389142</c:v>
                </c:pt>
                <c:pt idx="167">
                  <c:v>374554</c:v>
                </c:pt>
                <c:pt idx="168">
                  <c:v>460627</c:v>
                </c:pt>
                <c:pt idx="169">
                  <c:v>447487</c:v>
                </c:pt>
                <c:pt idx="170">
                  <c:v>449885</c:v>
                </c:pt>
                <c:pt idx="171">
                  <c:v>438085</c:v>
                </c:pt>
                <c:pt idx="172">
                  <c:v>439357</c:v>
                </c:pt>
                <c:pt idx="173">
                  <c:v>401624</c:v>
                </c:pt>
                <c:pt idx="174">
                  <c:v>383198</c:v>
                </c:pt>
                <c:pt idx="175">
                  <c:v>394062</c:v>
                </c:pt>
                <c:pt idx="176">
                  <c:v>440605</c:v>
                </c:pt>
                <c:pt idx="177">
                  <c:v>444734</c:v>
                </c:pt>
                <c:pt idx="178">
                  <c:v>373761</c:v>
                </c:pt>
                <c:pt idx="179">
                  <c:v>490744</c:v>
                </c:pt>
                <c:pt idx="180">
                  <c:v>374446</c:v>
                </c:pt>
                <c:pt idx="181">
                  <c:v>471993</c:v>
                </c:pt>
                <c:pt idx="182">
                  <c:v>468760</c:v>
                </c:pt>
                <c:pt idx="183">
                  <c:v>417964</c:v>
                </c:pt>
                <c:pt idx="184">
                  <c:v>155178</c:v>
                </c:pt>
                <c:pt idx="185">
                  <c:v>442206</c:v>
                </c:pt>
                <c:pt idx="186">
                  <c:v>337953</c:v>
                </c:pt>
                <c:pt idx="187">
                  <c:v>473779</c:v>
                </c:pt>
                <c:pt idx="188">
                  <c:v>473081</c:v>
                </c:pt>
                <c:pt idx="189">
                  <c:v>492355</c:v>
                </c:pt>
                <c:pt idx="190">
                  <c:v>419736</c:v>
                </c:pt>
                <c:pt idx="191">
                  <c:v>492764</c:v>
                </c:pt>
                <c:pt idx="192">
                  <c:v>464738</c:v>
                </c:pt>
                <c:pt idx="193">
                  <c:v>460677</c:v>
                </c:pt>
                <c:pt idx="194">
                  <c:v>466065</c:v>
                </c:pt>
                <c:pt idx="195">
                  <c:v>451305</c:v>
                </c:pt>
                <c:pt idx="196">
                  <c:v>473844</c:v>
                </c:pt>
                <c:pt idx="197">
                  <c:v>495150</c:v>
                </c:pt>
                <c:pt idx="198">
                  <c:v>418897</c:v>
                </c:pt>
                <c:pt idx="199">
                  <c:v>474160</c:v>
                </c:pt>
                <c:pt idx="200">
                  <c:v>458845</c:v>
                </c:pt>
                <c:pt idx="201">
                  <c:v>465612</c:v>
                </c:pt>
                <c:pt idx="202">
                  <c:v>446087</c:v>
                </c:pt>
                <c:pt idx="203">
                  <c:v>477151</c:v>
                </c:pt>
                <c:pt idx="204">
                  <c:v>460516</c:v>
                </c:pt>
                <c:pt idx="205">
                  <c:v>350368</c:v>
                </c:pt>
                <c:pt idx="206">
                  <c:v>383327</c:v>
                </c:pt>
                <c:pt idx="207">
                  <c:v>339402</c:v>
                </c:pt>
                <c:pt idx="208">
                  <c:v>429849</c:v>
                </c:pt>
                <c:pt idx="209">
                  <c:v>403156</c:v>
                </c:pt>
                <c:pt idx="210">
                  <c:v>398798</c:v>
                </c:pt>
                <c:pt idx="211">
                  <c:v>321211</c:v>
                </c:pt>
                <c:pt idx="212">
                  <c:v>413821</c:v>
                </c:pt>
                <c:pt idx="213">
                  <c:v>393030</c:v>
                </c:pt>
                <c:pt idx="214">
                  <c:v>288995</c:v>
                </c:pt>
                <c:pt idx="215">
                  <c:v>302326</c:v>
                </c:pt>
                <c:pt idx="216">
                  <c:v>283217</c:v>
                </c:pt>
                <c:pt idx="217">
                  <c:v>283579</c:v>
                </c:pt>
                <c:pt idx="218">
                  <c:v>315136</c:v>
                </c:pt>
                <c:pt idx="219">
                  <c:v>284022</c:v>
                </c:pt>
                <c:pt idx="220">
                  <c:v>266358</c:v>
                </c:pt>
                <c:pt idx="221">
                  <c:v>166970</c:v>
                </c:pt>
                <c:pt idx="222">
                  <c:v>140175</c:v>
                </c:pt>
                <c:pt idx="223">
                  <c:v>278005</c:v>
                </c:pt>
                <c:pt idx="224">
                  <c:v>281569</c:v>
                </c:pt>
                <c:pt idx="225">
                  <c:v>212191</c:v>
                </c:pt>
                <c:pt idx="226">
                  <c:v>290770</c:v>
                </c:pt>
                <c:pt idx="227">
                  <c:v>286594</c:v>
                </c:pt>
                <c:pt idx="228">
                  <c:v>316826</c:v>
                </c:pt>
                <c:pt idx="229">
                  <c:v>272788</c:v>
                </c:pt>
                <c:pt idx="230">
                  <c:v>263369</c:v>
                </c:pt>
                <c:pt idx="231">
                  <c:v>307987</c:v>
                </c:pt>
                <c:pt idx="232">
                  <c:v>333628</c:v>
                </c:pt>
                <c:pt idx="233">
                  <c:v>199278</c:v>
                </c:pt>
                <c:pt idx="234">
                  <c:v>149904</c:v>
                </c:pt>
                <c:pt idx="235">
                  <c:v>333668</c:v>
                </c:pt>
                <c:pt idx="236">
                  <c:v>316126</c:v>
                </c:pt>
                <c:pt idx="237">
                  <c:v>332802</c:v>
                </c:pt>
                <c:pt idx="238">
                  <c:v>145778</c:v>
                </c:pt>
                <c:pt idx="239">
                  <c:v>305944</c:v>
                </c:pt>
                <c:pt idx="240">
                  <c:v>359563</c:v>
                </c:pt>
                <c:pt idx="241">
                  <c:v>396531</c:v>
                </c:pt>
                <c:pt idx="242">
                  <c:v>374574</c:v>
                </c:pt>
                <c:pt idx="243">
                  <c:v>357525</c:v>
                </c:pt>
                <c:pt idx="244">
                  <c:v>332573</c:v>
                </c:pt>
                <c:pt idx="245">
                  <c:v>389373</c:v>
                </c:pt>
                <c:pt idx="246">
                  <c:v>340404</c:v>
                </c:pt>
                <c:pt idx="247">
                  <c:v>322638</c:v>
                </c:pt>
                <c:pt idx="248">
                  <c:v>353563</c:v>
                </c:pt>
                <c:pt idx="249">
                  <c:v>409487</c:v>
                </c:pt>
                <c:pt idx="250">
                  <c:v>290442</c:v>
                </c:pt>
                <c:pt idx="251">
                  <c:v>303327</c:v>
                </c:pt>
                <c:pt idx="252">
                  <c:v>259352</c:v>
                </c:pt>
                <c:pt idx="253">
                  <c:v>299870</c:v>
                </c:pt>
                <c:pt idx="254">
                  <c:v>388558</c:v>
                </c:pt>
                <c:pt idx="255">
                  <c:v>346133</c:v>
                </c:pt>
                <c:pt idx="256">
                  <c:v>355143</c:v>
                </c:pt>
                <c:pt idx="257">
                  <c:v>265909</c:v>
                </c:pt>
                <c:pt idx="258">
                  <c:v>361029</c:v>
                </c:pt>
                <c:pt idx="259">
                  <c:v>339052</c:v>
                </c:pt>
                <c:pt idx="260">
                  <c:v>319947</c:v>
                </c:pt>
                <c:pt idx="261">
                  <c:v>250613</c:v>
                </c:pt>
                <c:pt idx="262">
                  <c:v>342127</c:v>
                </c:pt>
                <c:pt idx="263">
                  <c:v>307473</c:v>
                </c:pt>
                <c:pt idx="264">
                  <c:v>330103</c:v>
                </c:pt>
                <c:pt idx="265">
                  <c:v>308632</c:v>
                </c:pt>
                <c:pt idx="266">
                  <c:v>321489</c:v>
                </c:pt>
                <c:pt idx="267">
                  <c:v>240930</c:v>
                </c:pt>
                <c:pt idx="268">
                  <c:v>334119</c:v>
                </c:pt>
                <c:pt idx="269">
                  <c:v>294117</c:v>
                </c:pt>
                <c:pt idx="270">
                  <c:v>341241</c:v>
                </c:pt>
                <c:pt idx="271">
                  <c:v>214888</c:v>
                </c:pt>
                <c:pt idx="272">
                  <c:v>404781</c:v>
                </c:pt>
                <c:pt idx="273">
                  <c:v>323066</c:v>
                </c:pt>
                <c:pt idx="274">
                  <c:v>276455</c:v>
                </c:pt>
                <c:pt idx="275">
                  <c:v>363822</c:v>
                </c:pt>
                <c:pt idx="276">
                  <c:v>334850</c:v>
                </c:pt>
                <c:pt idx="277">
                  <c:v>254092</c:v>
                </c:pt>
                <c:pt idx="278">
                  <c:v>312537</c:v>
                </c:pt>
                <c:pt idx="279">
                  <c:v>286126</c:v>
                </c:pt>
                <c:pt idx="280">
                  <c:v>330730</c:v>
                </c:pt>
                <c:pt idx="281">
                  <c:v>308210</c:v>
                </c:pt>
                <c:pt idx="282">
                  <c:v>210473</c:v>
                </c:pt>
                <c:pt idx="283">
                  <c:v>299822</c:v>
                </c:pt>
                <c:pt idx="284">
                  <c:v>299497</c:v>
                </c:pt>
                <c:pt idx="285">
                  <c:v>321261</c:v>
                </c:pt>
                <c:pt idx="286">
                  <c:v>414763</c:v>
                </c:pt>
                <c:pt idx="287">
                  <c:v>239875</c:v>
                </c:pt>
                <c:pt idx="288">
                  <c:v>259211</c:v>
                </c:pt>
                <c:pt idx="289">
                  <c:v>186623</c:v>
                </c:pt>
                <c:pt idx="290">
                  <c:v>31030</c:v>
                </c:pt>
                <c:pt idx="291">
                  <c:v>271452</c:v>
                </c:pt>
                <c:pt idx="292">
                  <c:v>313991</c:v>
                </c:pt>
                <c:pt idx="293">
                  <c:v>296275</c:v>
                </c:pt>
                <c:pt idx="294">
                  <c:v>325187</c:v>
                </c:pt>
                <c:pt idx="295">
                  <c:v>337237</c:v>
                </c:pt>
                <c:pt idx="296">
                  <c:v>304513</c:v>
                </c:pt>
                <c:pt idx="297">
                  <c:v>319001</c:v>
                </c:pt>
                <c:pt idx="298">
                  <c:v>333501</c:v>
                </c:pt>
                <c:pt idx="299">
                  <c:v>322678</c:v>
                </c:pt>
                <c:pt idx="300">
                  <c:v>152168</c:v>
                </c:pt>
                <c:pt idx="301">
                  <c:v>135652</c:v>
                </c:pt>
                <c:pt idx="302">
                  <c:v>358453</c:v>
                </c:pt>
                <c:pt idx="303">
                  <c:v>325297</c:v>
                </c:pt>
                <c:pt idx="304">
                  <c:v>357139</c:v>
                </c:pt>
                <c:pt idx="305">
                  <c:v>322252</c:v>
                </c:pt>
                <c:pt idx="306">
                  <c:v>371297</c:v>
                </c:pt>
                <c:pt idx="307">
                  <c:v>417063</c:v>
                </c:pt>
                <c:pt idx="308">
                  <c:v>394214</c:v>
                </c:pt>
                <c:pt idx="309">
                  <c:v>362365</c:v>
                </c:pt>
                <c:pt idx="310">
                  <c:v>386467</c:v>
                </c:pt>
                <c:pt idx="311">
                  <c:v>424656</c:v>
                </c:pt>
                <c:pt idx="312">
                  <c:v>333111</c:v>
                </c:pt>
                <c:pt idx="313">
                  <c:v>292223</c:v>
                </c:pt>
                <c:pt idx="314">
                  <c:v>397164</c:v>
                </c:pt>
                <c:pt idx="315">
                  <c:v>350876</c:v>
                </c:pt>
                <c:pt idx="316">
                  <c:v>394656</c:v>
                </c:pt>
                <c:pt idx="317">
                  <c:v>384371</c:v>
                </c:pt>
                <c:pt idx="318">
                  <c:v>322942</c:v>
                </c:pt>
                <c:pt idx="319">
                  <c:v>393069</c:v>
                </c:pt>
                <c:pt idx="320">
                  <c:v>401686</c:v>
                </c:pt>
                <c:pt idx="321">
                  <c:v>371416</c:v>
                </c:pt>
                <c:pt idx="322">
                  <c:v>361956</c:v>
                </c:pt>
                <c:pt idx="323">
                  <c:v>351570</c:v>
                </c:pt>
                <c:pt idx="324">
                  <c:v>365642</c:v>
                </c:pt>
                <c:pt idx="325">
                  <c:v>403192</c:v>
                </c:pt>
                <c:pt idx="326">
                  <c:v>386735</c:v>
                </c:pt>
                <c:pt idx="327">
                  <c:v>394370</c:v>
                </c:pt>
                <c:pt idx="328">
                  <c:v>340236</c:v>
                </c:pt>
                <c:pt idx="329">
                  <c:v>385759</c:v>
                </c:pt>
                <c:pt idx="330">
                  <c:v>321354</c:v>
                </c:pt>
                <c:pt idx="331">
                  <c:v>381283</c:v>
                </c:pt>
                <c:pt idx="332">
                  <c:v>369526</c:v>
                </c:pt>
                <c:pt idx="333">
                  <c:v>336489</c:v>
                </c:pt>
                <c:pt idx="334">
                  <c:v>337815</c:v>
                </c:pt>
                <c:pt idx="335">
                  <c:v>378015</c:v>
                </c:pt>
                <c:pt idx="336">
                  <c:v>387278</c:v>
                </c:pt>
                <c:pt idx="337">
                  <c:v>385258</c:v>
                </c:pt>
                <c:pt idx="338">
                  <c:v>353716</c:v>
                </c:pt>
                <c:pt idx="339">
                  <c:v>350860</c:v>
                </c:pt>
                <c:pt idx="340">
                  <c:v>313530</c:v>
                </c:pt>
                <c:pt idx="341">
                  <c:v>414650</c:v>
                </c:pt>
                <c:pt idx="342">
                  <c:v>305784</c:v>
                </c:pt>
                <c:pt idx="343">
                  <c:v>408343</c:v>
                </c:pt>
                <c:pt idx="344">
                  <c:v>387018</c:v>
                </c:pt>
                <c:pt idx="345">
                  <c:v>416757</c:v>
                </c:pt>
                <c:pt idx="346">
                  <c:v>406287</c:v>
                </c:pt>
                <c:pt idx="347">
                  <c:v>367890</c:v>
                </c:pt>
                <c:pt idx="348">
                  <c:v>369290</c:v>
                </c:pt>
                <c:pt idx="349">
                  <c:v>299909</c:v>
                </c:pt>
                <c:pt idx="350">
                  <c:v>403356</c:v>
                </c:pt>
                <c:pt idx="351">
                  <c:v>409645</c:v>
                </c:pt>
                <c:pt idx="352">
                  <c:v>367915</c:v>
                </c:pt>
                <c:pt idx="353">
                  <c:v>409594</c:v>
                </c:pt>
                <c:pt idx="354">
                  <c:v>392584</c:v>
                </c:pt>
                <c:pt idx="355">
                  <c:v>385299</c:v>
                </c:pt>
                <c:pt idx="356">
                  <c:v>398185</c:v>
                </c:pt>
                <c:pt idx="357">
                  <c:v>347188</c:v>
                </c:pt>
                <c:pt idx="358">
                  <c:v>250132</c:v>
                </c:pt>
                <c:pt idx="359">
                  <c:v>349141</c:v>
                </c:pt>
                <c:pt idx="360">
                  <c:v>306293</c:v>
                </c:pt>
                <c:pt idx="361">
                  <c:v>393853</c:v>
                </c:pt>
                <c:pt idx="362">
                  <c:v>393474</c:v>
                </c:pt>
                <c:pt idx="363">
                  <c:v>347536</c:v>
                </c:pt>
                <c:pt idx="364">
                  <c:v>354364</c:v>
                </c:pt>
                <c:pt idx="365">
                  <c:v>354364</c:v>
                </c:pt>
                <c:pt idx="366">
                  <c:v>381735</c:v>
                </c:pt>
                <c:pt idx="367">
                  <c:v>410556</c:v>
                </c:pt>
                <c:pt idx="368">
                  <c:v>351966</c:v>
                </c:pt>
                <c:pt idx="369">
                  <c:v>359634</c:v>
                </c:pt>
                <c:pt idx="370">
                  <c:v>342485</c:v>
                </c:pt>
                <c:pt idx="371">
                  <c:v>391431</c:v>
                </c:pt>
                <c:pt idx="372">
                  <c:v>332659</c:v>
                </c:pt>
                <c:pt idx="373">
                  <c:v>380764</c:v>
                </c:pt>
                <c:pt idx="374">
                  <c:v>306925</c:v>
                </c:pt>
                <c:pt idx="375">
                  <c:v>385731</c:v>
                </c:pt>
                <c:pt idx="376">
                  <c:v>402234</c:v>
                </c:pt>
                <c:pt idx="377">
                  <c:v>444012</c:v>
                </c:pt>
                <c:pt idx="378">
                  <c:v>394995</c:v>
                </c:pt>
                <c:pt idx="379">
                  <c:v>399910</c:v>
                </c:pt>
                <c:pt idx="380">
                  <c:v>392559</c:v>
                </c:pt>
                <c:pt idx="381">
                  <c:v>385352</c:v>
                </c:pt>
                <c:pt idx="382">
                  <c:v>442639</c:v>
                </c:pt>
                <c:pt idx="383">
                  <c:v>401163</c:v>
                </c:pt>
                <c:pt idx="384">
                  <c:v>414027</c:v>
                </c:pt>
                <c:pt idx="385">
                  <c:v>362069</c:v>
                </c:pt>
                <c:pt idx="386">
                  <c:v>381340</c:v>
                </c:pt>
                <c:pt idx="387">
                  <c:v>366740</c:v>
                </c:pt>
                <c:pt idx="388">
                  <c:v>387337</c:v>
                </c:pt>
                <c:pt idx="389">
                  <c:v>384255</c:v>
                </c:pt>
                <c:pt idx="390">
                  <c:v>430258</c:v>
                </c:pt>
                <c:pt idx="391">
                  <c:v>425451</c:v>
                </c:pt>
                <c:pt idx="392">
                  <c:v>400581</c:v>
                </c:pt>
                <c:pt idx="393">
                  <c:v>342485</c:v>
                </c:pt>
                <c:pt idx="394" formatCode="0">
                  <c:v>388559.16666666663</c:v>
                </c:pt>
                <c:pt idx="395">
                  <c:v>417908</c:v>
                </c:pt>
                <c:pt idx="396">
                  <c:v>277137</c:v>
                </c:pt>
                <c:pt idx="397">
                  <c:v>378441</c:v>
                </c:pt>
                <c:pt idx="398">
                  <c:v>403689</c:v>
                </c:pt>
                <c:pt idx="399">
                  <c:v>463637</c:v>
                </c:pt>
                <c:pt idx="400">
                  <c:v>494062</c:v>
                </c:pt>
                <c:pt idx="401">
                  <c:v>492289</c:v>
                </c:pt>
                <c:pt idx="402">
                  <c:v>476400</c:v>
                </c:pt>
                <c:pt idx="403">
                  <c:v>454185</c:v>
                </c:pt>
                <c:pt idx="404">
                  <c:v>454407</c:v>
                </c:pt>
                <c:pt idx="405">
                  <c:v>504462</c:v>
                </c:pt>
                <c:pt idx="406">
                  <c:v>492111</c:v>
                </c:pt>
                <c:pt idx="407">
                  <c:v>439385</c:v>
                </c:pt>
                <c:pt idx="408">
                  <c:v>421615</c:v>
                </c:pt>
                <c:pt idx="409">
                  <c:v>434176</c:v>
                </c:pt>
                <c:pt idx="410">
                  <c:v>463191</c:v>
                </c:pt>
                <c:pt idx="411">
                  <c:v>469001</c:v>
                </c:pt>
                <c:pt idx="412">
                  <c:v>486082</c:v>
                </c:pt>
                <c:pt idx="413">
                  <c:v>496673</c:v>
                </c:pt>
                <c:pt idx="414">
                  <c:v>460583</c:v>
                </c:pt>
                <c:pt idx="415">
                  <c:v>419576</c:v>
                </c:pt>
                <c:pt idx="416">
                  <c:v>457302</c:v>
                </c:pt>
                <c:pt idx="417">
                  <c:v>483740</c:v>
                </c:pt>
                <c:pt idx="418">
                  <c:v>315918</c:v>
                </c:pt>
                <c:pt idx="419">
                  <c:v>392925</c:v>
                </c:pt>
                <c:pt idx="420">
                  <c:v>466184</c:v>
                </c:pt>
                <c:pt idx="421">
                  <c:v>400902</c:v>
                </c:pt>
                <c:pt idx="422">
                  <c:v>447743</c:v>
                </c:pt>
                <c:pt idx="423">
                  <c:v>451491</c:v>
                </c:pt>
                <c:pt idx="424">
                  <c:v>457368</c:v>
                </c:pt>
                <c:pt idx="425">
                  <c:v>361203</c:v>
                </c:pt>
                <c:pt idx="426">
                  <c:v>432943</c:v>
                </c:pt>
                <c:pt idx="427">
                  <c:v>497494</c:v>
                </c:pt>
                <c:pt idx="428">
                  <c:v>394016</c:v>
                </c:pt>
                <c:pt idx="429">
                  <c:v>444933</c:v>
                </c:pt>
                <c:pt idx="430">
                  <c:v>424569</c:v>
                </c:pt>
                <c:pt idx="431">
                  <c:v>486517</c:v>
                </c:pt>
                <c:pt idx="432">
                  <c:v>333717</c:v>
                </c:pt>
                <c:pt idx="433">
                  <c:v>490979</c:v>
                </c:pt>
                <c:pt idx="434">
                  <c:v>419446</c:v>
                </c:pt>
                <c:pt idx="435">
                  <c:v>431129</c:v>
                </c:pt>
                <c:pt idx="436">
                  <c:v>462815</c:v>
                </c:pt>
                <c:pt idx="437">
                  <c:v>466645</c:v>
                </c:pt>
                <c:pt idx="438">
                  <c:v>451410</c:v>
                </c:pt>
                <c:pt idx="439">
                  <c:v>441253</c:v>
                </c:pt>
                <c:pt idx="440">
                  <c:v>487191</c:v>
                </c:pt>
                <c:pt idx="441">
                  <c:v>441741</c:v>
                </c:pt>
                <c:pt idx="442">
                  <c:v>475351</c:v>
                </c:pt>
                <c:pt idx="443">
                  <c:v>494573</c:v>
                </c:pt>
                <c:pt idx="444">
                  <c:v>448428</c:v>
                </c:pt>
                <c:pt idx="445">
                  <c:v>479529</c:v>
                </c:pt>
                <c:pt idx="446">
                  <c:v>415013</c:v>
                </c:pt>
                <c:pt idx="447">
                  <c:v>294795</c:v>
                </c:pt>
                <c:pt idx="448">
                  <c:v>454369</c:v>
                </c:pt>
                <c:pt idx="449">
                  <c:v>442319</c:v>
                </c:pt>
                <c:pt idx="450">
                  <c:v>454058</c:v>
                </c:pt>
                <c:pt idx="451">
                  <c:v>489610</c:v>
                </c:pt>
                <c:pt idx="452">
                  <c:v>419171</c:v>
                </c:pt>
                <c:pt idx="453">
                  <c:v>462606</c:v>
                </c:pt>
                <c:pt idx="454">
                  <c:v>457586</c:v>
                </c:pt>
                <c:pt idx="455">
                  <c:v>458656</c:v>
                </c:pt>
                <c:pt idx="456">
                  <c:v>497802</c:v>
                </c:pt>
                <c:pt idx="457">
                  <c:v>435752</c:v>
                </c:pt>
                <c:pt idx="458">
                  <c:v>448273</c:v>
                </c:pt>
                <c:pt idx="459">
                  <c:v>373908</c:v>
                </c:pt>
                <c:pt idx="460">
                  <c:v>359419</c:v>
                </c:pt>
                <c:pt idx="461">
                  <c:v>499757</c:v>
                </c:pt>
                <c:pt idx="462">
                  <c:v>439514</c:v>
                </c:pt>
                <c:pt idx="463">
                  <c:v>450569</c:v>
                </c:pt>
                <c:pt idx="464">
                  <c:v>427919</c:v>
                </c:pt>
                <c:pt idx="465" formatCode="0">
                  <c:v>394737</c:v>
                </c:pt>
                <c:pt idx="466">
                  <c:v>493491</c:v>
                </c:pt>
                <c:pt idx="467">
                  <c:v>441625</c:v>
                </c:pt>
                <c:pt idx="468">
                  <c:v>439848</c:v>
                </c:pt>
                <c:pt idx="469">
                  <c:v>429696</c:v>
                </c:pt>
                <c:pt idx="470">
                  <c:v>459277</c:v>
                </c:pt>
                <c:pt idx="471">
                  <c:v>281567</c:v>
                </c:pt>
                <c:pt idx="472">
                  <c:v>311770</c:v>
                </c:pt>
                <c:pt idx="473">
                  <c:v>290177</c:v>
                </c:pt>
                <c:pt idx="474">
                  <c:v>355472</c:v>
                </c:pt>
                <c:pt idx="475">
                  <c:v>354949</c:v>
                </c:pt>
                <c:pt idx="476">
                  <c:v>344160</c:v>
                </c:pt>
                <c:pt idx="477">
                  <c:v>370771</c:v>
                </c:pt>
                <c:pt idx="478">
                  <c:v>358158</c:v>
                </c:pt>
                <c:pt idx="479">
                  <c:v>298769</c:v>
                </c:pt>
                <c:pt idx="480">
                  <c:v>170349</c:v>
                </c:pt>
                <c:pt idx="481">
                  <c:v>540264</c:v>
                </c:pt>
                <c:pt idx="482">
                  <c:v>470155</c:v>
                </c:pt>
                <c:pt idx="483">
                  <c:v>479733</c:v>
                </c:pt>
                <c:pt idx="484">
                  <c:v>524224</c:v>
                </c:pt>
                <c:pt idx="485">
                  <c:v>517377</c:v>
                </c:pt>
                <c:pt idx="486">
                  <c:v>557887</c:v>
                </c:pt>
                <c:pt idx="487">
                  <c:v>480286</c:v>
                </c:pt>
                <c:pt idx="488">
                  <c:v>422557</c:v>
                </c:pt>
                <c:pt idx="489">
                  <c:v>494520</c:v>
                </c:pt>
                <c:pt idx="490">
                  <c:v>479784</c:v>
                </c:pt>
                <c:pt idx="491">
                  <c:v>476643</c:v>
                </c:pt>
                <c:pt idx="492">
                  <c:v>511501</c:v>
                </c:pt>
                <c:pt idx="493">
                  <c:v>548630</c:v>
                </c:pt>
                <c:pt idx="494">
                  <c:v>517878</c:v>
                </c:pt>
                <c:pt idx="495">
                  <c:v>546435</c:v>
                </c:pt>
                <c:pt idx="496">
                  <c:v>505041</c:v>
                </c:pt>
                <c:pt idx="497">
                  <c:v>378324</c:v>
                </c:pt>
                <c:pt idx="498">
                  <c:v>518400</c:v>
                </c:pt>
                <c:pt idx="499">
                  <c:v>496588</c:v>
                </c:pt>
                <c:pt idx="500">
                  <c:v>513625</c:v>
                </c:pt>
                <c:pt idx="501">
                  <c:v>323665</c:v>
                </c:pt>
                <c:pt idx="502">
                  <c:v>459536</c:v>
                </c:pt>
                <c:pt idx="503">
                  <c:v>462557</c:v>
                </c:pt>
                <c:pt idx="504">
                  <c:v>487506</c:v>
                </c:pt>
                <c:pt idx="505">
                  <c:v>289467</c:v>
                </c:pt>
                <c:pt idx="506">
                  <c:v>472913</c:v>
                </c:pt>
                <c:pt idx="507">
                  <c:v>486303</c:v>
                </c:pt>
                <c:pt idx="508">
                  <c:v>520822</c:v>
                </c:pt>
                <c:pt idx="509">
                  <c:v>475931</c:v>
                </c:pt>
                <c:pt idx="510">
                  <c:v>487392</c:v>
                </c:pt>
                <c:pt idx="511">
                  <c:v>506162</c:v>
                </c:pt>
                <c:pt idx="512">
                  <c:v>500967</c:v>
                </c:pt>
                <c:pt idx="513">
                  <c:v>481524</c:v>
                </c:pt>
                <c:pt idx="514">
                  <c:v>558987</c:v>
                </c:pt>
                <c:pt idx="515">
                  <c:v>523712</c:v>
                </c:pt>
                <c:pt idx="516">
                  <c:v>469759</c:v>
                </c:pt>
                <c:pt idx="517">
                  <c:v>326074</c:v>
                </c:pt>
                <c:pt idx="518">
                  <c:v>233996</c:v>
                </c:pt>
                <c:pt idx="519">
                  <c:v>301307</c:v>
                </c:pt>
                <c:pt idx="520">
                  <c:v>363509</c:v>
                </c:pt>
                <c:pt idx="521">
                  <c:v>380415</c:v>
                </c:pt>
                <c:pt idx="522">
                  <c:v>400246</c:v>
                </c:pt>
                <c:pt idx="523">
                  <c:v>387966</c:v>
                </c:pt>
                <c:pt idx="524">
                  <c:v>438343</c:v>
                </c:pt>
                <c:pt idx="525">
                  <c:v>498405</c:v>
                </c:pt>
                <c:pt idx="526">
                  <c:v>434240</c:v>
                </c:pt>
                <c:pt idx="527">
                  <c:v>432172</c:v>
                </c:pt>
                <c:pt idx="528">
                  <c:v>502672</c:v>
                </c:pt>
                <c:pt idx="529">
                  <c:v>440367</c:v>
                </c:pt>
                <c:pt idx="530">
                  <c:v>436184</c:v>
                </c:pt>
                <c:pt idx="531">
                  <c:v>395341</c:v>
                </c:pt>
                <c:pt idx="532">
                  <c:v>282259</c:v>
                </c:pt>
                <c:pt idx="533">
                  <c:v>392238</c:v>
                </c:pt>
                <c:pt idx="534">
                  <c:v>464313</c:v>
                </c:pt>
                <c:pt idx="535">
                  <c:v>416994</c:v>
                </c:pt>
                <c:pt idx="536">
                  <c:v>422033</c:v>
                </c:pt>
                <c:pt idx="537">
                  <c:v>462124</c:v>
                </c:pt>
                <c:pt idx="538">
                  <c:v>481809</c:v>
                </c:pt>
                <c:pt idx="539">
                  <c:v>400261</c:v>
                </c:pt>
                <c:pt idx="540">
                  <c:v>446675</c:v>
                </c:pt>
                <c:pt idx="541">
                  <c:v>496248</c:v>
                </c:pt>
                <c:pt idx="542">
                  <c:v>403834</c:v>
                </c:pt>
                <c:pt idx="543">
                  <c:v>405562</c:v>
                </c:pt>
                <c:pt idx="544">
                  <c:v>452409</c:v>
                </c:pt>
                <c:pt idx="545">
                  <c:v>413116</c:v>
                </c:pt>
                <c:pt idx="546">
                  <c:v>382053</c:v>
                </c:pt>
                <c:pt idx="547">
                  <c:v>419818</c:v>
                </c:pt>
                <c:pt idx="548">
                  <c:v>495781</c:v>
                </c:pt>
                <c:pt idx="549">
                  <c:v>423915</c:v>
                </c:pt>
                <c:pt idx="550">
                  <c:v>452441</c:v>
                </c:pt>
                <c:pt idx="551">
                  <c:v>468351</c:v>
                </c:pt>
                <c:pt idx="552">
                  <c:v>441138</c:v>
                </c:pt>
                <c:pt idx="553">
                  <c:v>484871</c:v>
                </c:pt>
                <c:pt idx="554">
                  <c:v>489491</c:v>
                </c:pt>
                <c:pt idx="555">
                  <c:v>468750</c:v>
                </c:pt>
                <c:pt idx="556">
                  <c:v>304272</c:v>
                </c:pt>
                <c:pt idx="557">
                  <c:v>388714</c:v>
                </c:pt>
                <c:pt idx="558">
                  <c:v>419491</c:v>
                </c:pt>
                <c:pt idx="559">
                  <c:v>374764</c:v>
                </c:pt>
                <c:pt idx="560">
                  <c:v>411476</c:v>
                </c:pt>
                <c:pt idx="561">
                  <c:v>384348</c:v>
                </c:pt>
                <c:pt idx="562">
                  <c:v>412088</c:v>
                </c:pt>
                <c:pt idx="563">
                  <c:v>363889</c:v>
                </c:pt>
                <c:pt idx="564">
                  <c:v>287777</c:v>
                </c:pt>
                <c:pt idx="565">
                  <c:v>289034</c:v>
                </c:pt>
                <c:pt idx="566">
                  <c:v>276597</c:v>
                </c:pt>
                <c:pt idx="567">
                  <c:v>389275</c:v>
                </c:pt>
                <c:pt idx="568">
                  <c:v>356161</c:v>
                </c:pt>
                <c:pt idx="569">
                  <c:v>372328</c:v>
                </c:pt>
                <c:pt idx="570">
                  <c:v>411543</c:v>
                </c:pt>
                <c:pt idx="571">
                  <c:v>351398</c:v>
                </c:pt>
                <c:pt idx="572">
                  <c:v>382985</c:v>
                </c:pt>
                <c:pt idx="573">
                  <c:v>257260</c:v>
                </c:pt>
                <c:pt idx="574">
                  <c:v>406162</c:v>
                </c:pt>
                <c:pt idx="575">
                  <c:v>373912</c:v>
                </c:pt>
                <c:pt idx="576">
                  <c:v>315269</c:v>
                </c:pt>
                <c:pt idx="577">
                  <c:v>360397</c:v>
                </c:pt>
                <c:pt idx="578">
                  <c:v>351176</c:v>
                </c:pt>
                <c:pt idx="579" formatCode="0">
                  <c:v>396972</c:v>
                </c:pt>
                <c:pt idx="580">
                  <c:v>434001</c:v>
                </c:pt>
                <c:pt idx="581">
                  <c:v>381675</c:v>
                </c:pt>
                <c:pt idx="582">
                  <c:v>419589</c:v>
                </c:pt>
                <c:pt idx="583">
                  <c:v>358649</c:v>
                </c:pt>
                <c:pt idx="584">
                  <c:v>421407</c:v>
                </c:pt>
                <c:pt idx="585">
                  <c:v>419022</c:v>
                </c:pt>
                <c:pt idx="586">
                  <c:v>242392</c:v>
                </c:pt>
                <c:pt idx="587">
                  <c:v>187006</c:v>
                </c:pt>
                <c:pt idx="588">
                  <c:v>276122</c:v>
                </c:pt>
                <c:pt idx="589">
                  <c:v>310333</c:v>
                </c:pt>
                <c:pt idx="590">
                  <c:v>321419</c:v>
                </c:pt>
                <c:pt idx="591">
                  <c:v>388533</c:v>
                </c:pt>
                <c:pt idx="592">
                  <c:v>366195</c:v>
                </c:pt>
                <c:pt idx="593">
                  <c:v>381982</c:v>
                </c:pt>
                <c:pt idx="594">
                  <c:v>395578</c:v>
                </c:pt>
                <c:pt idx="595">
                  <c:v>324153</c:v>
                </c:pt>
                <c:pt idx="596" formatCode="0">
                  <c:v>358773</c:v>
                </c:pt>
                <c:pt idx="597">
                  <c:v>274054</c:v>
                </c:pt>
                <c:pt idx="598">
                  <c:v>322994</c:v>
                </c:pt>
                <c:pt idx="599">
                  <c:v>373743</c:v>
                </c:pt>
                <c:pt idx="600">
                  <c:v>277055</c:v>
                </c:pt>
                <c:pt idx="601">
                  <c:v>302522</c:v>
                </c:pt>
                <c:pt idx="602">
                  <c:v>262578</c:v>
                </c:pt>
                <c:pt idx="603">
                  <c:v>337673</c:v>
                </c:pt>
                <c:pt idx="604">
                  <c:v>353718</c:v>
                </c:pt>
                <c:pt idx="605">
                  <c:v>322865</c:v>
                </c:pt>
                <c:pt idx="606">
                  <c:v>348841</c:v>
                </c:pt>
                <c:pt idx="607">
                  <c:v>376234</c:v>
                </c:pt>
                <c:pt idx="608">
                  <c:v>371914</c:v>
                </c:pt>
                <c:pt idx="609">
                  <c:v>349030</c:v>
                </c:pt>
                <c:pt idx="610">
                  <c:v>357700</c:v>
                </c:pt>
                <c:pt idx="611">
                  <c:v>364693</c:v>
                </c:pt>
                <c:pt idx="612">
                  <c:v>313431</c:v>
                </c:pt>
                <c:pt idx="613">
                  <c:v>332857</c:v>
                </c:pt>
                <c:pt idx="614">
                  <c:v>347277</c:v>
                </c:pt>
                <c:pt idx="615">
                  <c:v>367397</c:v>
                </c:pt>
                <c:pt idx="616">
                  <c:v>293860</c:v>
                </c:pt>
                <c:pt idx="617">
                  <c:v>418160</c:v>
                </c:pt>
                <c:pt idx="618">
                  <c:v>307010</c:v>
                </c:pt>
                <c:pt idx="619">
                  <c:v>393089</c:v>
                </c:pt>
                <c:pt idx="620">
                  <c:v>365436</c:v>
                </c:pt>
                <c:pt idx="621">
                  <c:v>343747</c:v>
                </c:pt>
                <c:pt idx="622">
                  <c:v>362461</c:v>
                </c:pt>
                <c:pt idx="623">
                  <c:v>351564</c:v>
                </c:pt>
                <c:pt idx="624">
                  <c:v>379729</c:v>
                </c:pt>
                <c:pt idx="625">
                  <c:v>412886</c:v>
                </c:pt>
                <c:pt idx="626">
                  <c:v>298672</c:v>
                </c:pt>
                <c:pt idx="627">
                  <c:v>345645</c:v>
                </c:pt>
                <c:pt idx="628">
                  <c:v>349274</c:v>
                </c:pt>
                <c:pt idx="629">
                  <c:v>283414</c:v>
                </c:pt>
                <c:pt idx="630">
                  <c:v>356110</c:v>
                </c:pt>
                <c:pt idx="631">
                  <c:v>337474</c:v>
                </c:pt>
                <c:pt idx="632">
                  <c:v>362373</c:v>
                </c:pt>
                <c:pt idx="633">
                  <c:v>354659</c:v>
                </c:pt>
                <c:pt idx="634">
                  <c:v>340386</c:v>
                </c:pt>
                <c:pt idx="635">
                  <c:v>356700</c:v>
                </c:pt>
                <c:pt idx="636">
                  <c:v>351657</c:v>
                </c:pt>
                <c:pt idx="637">
                  <c:v>349183</c:v>
                </c:pt>
                <c:pt idx="638">
                  <c:v>217749</c:v>
                </c:pt>
                <c:pt idx="639">
                  <c:v>367384</c:v>
                </c:pt>
                <c:pt idx="640">
                  <c:v>256912</c:v>
                </c:pt>
                <c:pt idx="641">
                  <c:v>375263</c:v>
                </c:pt>
                <c:pt idx="642">
                  <c:v>362592</c:v>
                </c:pt>
                <c:pt idx="643">
                  <c:v>395569</c:v>
                </c:pt>
                <c:pt idx="644">
                  <c:v>353332</c:v>
                </c:pt>
                <c:pt idx="645">
                  <c:v>343905</c:v>
                </c:pt>
                <c:pt idx="646">
                  <c:v>362839</c:v>
                </c:pt>
                <c:pt idx="647">
                  <c:v>360360</c:v>
                </c:pt>
                <c:pt idx="648">
                  <c:v>383588</c:v>
                </c:pt>
                <c:pt idx="649">
                  <c:v>333559</c:v>
                </c:pt>
                <c:pt idx="650">
                  <c:v>323631</c:v>
                </c:pt>
                <c:pt idx="651">
                  <c:v>299989</c:v>
                </c:pt>
                <c:pt idx="652">
                  <c:v>268858</c:v>
                </c:pt>
                <c:pt idx="653">
                  <c:v>244402</c:v>
                </c:pt>
                <c:pt idx="654">
                  <c:v>352641</c:v>
                </c:pt>
                <c:pt idx="655">
                  <c:v>324597</c:v>
                </c:pt>
                <c:pt idx="656">
                  <c:v>341338</c:v>
                </c:pt>
                <c:pt idx="657">
                  <c:v>365484</c:v>
                </c:pt>
                <c:pt idx="658">
                  <c:v>321365</c:v>
                </c:pt>
                <c:pt idx="659">
                  <c:v>387138</c:v>
                </c:pt>
                <c:pt idx="660">
                  <c:v>352374</c:v>
                </c:pt>
                <c:pt idx="661">
                  <c:v>343747</c:v>
                </c:pt>
                <c:pt idx="662">
                  <c:v>355051</c:v>
                </c:pt>
                <c:pt idx="663">
                  <c:v>365456</c:v>
                </c:pt>
                <c:pt idx="664">
                  <c:v>344940</c:v>
                </c:pt>
                <c:pt idx="665">
                  <c:v>339381</c:v>
                </c:pt>
                <c:pt idx="666">
                  <c:v>253424</c:v>
                </c:pt>
                <c:pt idx="667">
                  <c:v>320470</c:v>
                </c:pt>
                <c:pt idx="668">
                  <c:v>19472</c:v>
                </c:pt>
                <c:pt idx="669">
                  <c:v>30664</c:v>
                </c:pt>
                <c:pt idx="671">
                  <c:v>46338</c:v>
                </c:pt>
                <c:pt idx="672">
                  <c:v>300996</c:v>
                </c:pt>
                <c:pt idx="673">
                  <c:v>268882</c:v>
                </c:pt>
                <c:pt idx="674">
                  <c:v>240042</c:v>
                </c:pt>
                <c:pt idx="675">
                  <c:v>311232</c:v>
                </c:pt>
                <c:pt idx="676">
                  <c:v>368003</c:v>
                </c:pt>
                <c:pt idx="677">
                  <c:v>357845</c:v>
                </c:pt>
                <c:pt idx="678">
                  <c:v>294296</c:v>
                </c:pt>
                <c:pt idx="679">
                  <c:v>344611</c:v>
                </c:pt>
                <c:pt idx="680">
                  <c:v>366834</c:v>
                </c:pt>
                <c:pt idx="681">
                  <c:v>364828</c:v>
                </c:pt>
                <c:pt idx="682">
                  <c:v>283999</c:v>
                </c:pt>
                <c:pt idx="683">
                  <c:v>347838</c:v>
                </c:pt>
                <c:pt idx="684">
                  <c:v>364558</c:v>
                </c:pt>
                <c:pt idx="685">
                  <c:v>357785</c:v>
                </c:pt>
                <c:pt idx="686">
                  <c:v>317192</c:v>
                </c:pt>
                <c:pt idx="687">
                  <c:v>402594</c:v>
                </c:pt>
                <c:pt idx="688">
                  <c:v>342345</c:v>
                </c:pt>
                <c:pt idx="689">
                  <c:v>332184</c:v>
                </c:pt>
                <c:pt idx="690">
                  <c:v>242148</c:v>
                </c:pt>
                <c:pt idx="691">
                  <c:v>335716</c:v>
                </c:pt>
                <c:pt idx="692">
                  <c:v>345294</c:v>
                </c:pt>
                <c:pt idx="693">
                  <c:v>324140</c:v>
                </c:pt>
                <c:pt idx="694">
                  <c:v>386475</c:v>
                </c:pt>
                <c:pt idx="695">
                  <c:v>277922</c:v>
                </c:pt>
                <c:pt idx="696">
                  <c:v>366301</c:v>
                </c:pt>
                <c:pt idx="697">
                  <c:v>344074</c:v>
                </c:pt>
                <c:pt idx="698">
                  <c:v>356918</c:v>
                </c:pt>
                <c:pt idx="699">
                  <c:v>341939</c:v>
                </c:pt>
                <c:pt idx="700">
                  <c:v>265844</c:v>
                </c:pt>
                <c:pt idx="701">
                  <c:v>375035</c:v>
                </c:pt>
                <c:pt idx="702">
                  <c:v>353525</c:v>
                </c:pt>
                <c:pt idx="703">
                  <c:v>339277</c:v>
                </c:pt>
                <c:pt idx="704">
                  <c:v>357833</c:v>
                </c:pt>
                <c:pt idx="705">
                  <c:v>362398</c:v>
                </c:pt>
                <c:pt idx="706">
                  <c:v>362320</c:v>
                </c:pt>
                <c:pt idx="707">
                  <c:v>261795</c:v>
                </c:pt>
                <c:pt idx="708">
                  <c:v>356097</c:v>
                </c:pt>
                <c:pt idx="709">
                  <c:v>384902</c:v>
                </c:pt>
                <c:pt idx="710">
                  <c:v>391382</c:v>
                </c:pt>
                <c:pt idx="711">
                  <c:v>278100</c:v>
                </c:pt>
                <c:pt idx="712">
                  <c:v>397335</c:v>
                </c:pt>
                <c:pt idx="713">
                  <c:v>368422</c:v>
                </c:pt>
                <c:pt idx="714">
                  <c:v>354730</c:v>
                </c:pt>
                <c:pt idx="715">
                  <c:v>360610</c:v>
                </c:pt>
                <c:pt idx="716">
                  <c:v>341629</c:v>
                </c:pt>
                <c:pt idx="717">
                  <c:v>344325</c:v>
                </c:pt>
                <c:pt idx="718">
                  <c:v>336415</c:v>
                </c:pt>
                <c:pt idx="719">
                  <c:v>336604</c:v>
                </c:pt>
                <c:pt idx="720">
                  <c:v>352357</c:v>
                </c:pt>
                <c:pt idx="721">
                  <c:v>359279</c:v>
                </c:pt>
                <c:pt idx="722">
                  <c:v>328180</c:v>
                </c:pt>
                <c:pt idx="723">
                  <c:v>311924</c:v>
                </c:pt>
                <c:pt idx="724">
                  <c:v>302576</c:v>
                </c:pt>
                <c:pt idx="725">
                  <c:v>351718</c:v>
                </c:pt>
                <c:pt idx="726">
                  <c:v>341732</c:v>
                </c:pt>
                <c:pt idx="727">
                  <c:v>367946</c:v>
                </c:pt>
                <c:pt idx="728">
                  <c:v>381183</c:v>
                </c:pt>
                <c:pt idx="729">
                  <c:v>367199</c:v>
                </c:pt>
                <c:pt idx="730">
                  <c:v>368629</c:v>
                </c:pt>
                <c:pt idx="731">
                  <c:v>342532</c:v>
                </c:pt>
                <c:pt idx="732">
                  <c:v>264096</c:v>
                </c:pt>
                <c:pt idx="733">
                  <c:v>334156</c:v>
                </c:pt>
                <c:pt idx="734">
                  <c:v>389061</c:v>
                </c:pt>
                <c:pt idx="735">
                  <c:v>367386</c:v>
                </c:pt>
                <c:pt idx="736">
                  <c:v>353327</c:v>
                </c:pt>
                <c:pt idx="737">
                  <c:v>348092</c:v>
                </c:pt>
                <c:pt idx="738">
                  <c:v>337055</c:v>
                </c:pt>
                <c:pt idx="739">
                  <c:v>355637</c:v>
                </c:pt>
                <c:pt idx="740">
                  <c:v>442093</c:v>
                </c:pt>
                <c:pt idx="741">
                  <c:v>328678</c:v>
                </c:pt>
                <c:pt idx="742">
                  <c:v>337892</c:v>
                </c:pt>
                <c:pt idx="743">
                  <c:v>299176</c:v>
                </c:pt>
                <c:pt idx="744">
                  <c:v>353975</c:v>
                </c:pt>
                <c:pt idx="745">
                  <c:v>350530</c:v>
                </c:pt>
                <c:pt idx="746">
                  <c:v>363875</c:v>
                </c:pt>
                <c:pt idx="747">
                  <c:v>363927</c:v>
                </c:pt>
                <c:pt idx="748">
                  <c:v>360644</c:v>
                </c:pt>
                <c:pt idx="749">
                  <c:v>246175</c:v>
                </c:pt>
                <c:pt idx="750">
                  <c:v>365296</c:v>
                </c:pt>
                <c:pt idx="751">
                  <c:v>371924</c:v>
                </c:pt>
                <c:pt idx="752">
                  <c:v>378616</c:v>
                </c:pt>
                <c:pt idx="753">
                  <c:v>380526</c:v>
                </c:pt>
                <c:pt idx="754">
                  <c:v>354729</c:v>
                </c:pt>
                <c:pt idx="755">
                  <c:v>342804</c:v>
                </c:pt>
                <c:pt idx="756">
                  <c:v>324518</c:v>
                </c:pt>
                <c:pt idx="757">
                  <c:v>356526</c:v>
                </c:pt>
                <c:pt idx="758">
                  <c:v>349548</c:v>
                </c:pt>
                <c:pt idx="759">
                  <c:v>361703</c:v>
                </c:pt>
                <c:pt idx="760">
                  <c:v>274298</c:v>
                </c:pt>
                <c:pt idx="761">
                  <c:v>352937</c:v>
                </c:pt>
                <c:pt idx="762">
                  <c:v>375800</c:v>
                </c:pt>
                <c:pt idx="763">
                  <c:v>426845</c:v>
                </c:pt>
                <c:pt idx="764">
                  <c:v>377363</c:v>
                </c:pt>
                <c:pt idx="765">
                  <c:v>409507</c:v>
                </c:pt>
                <c:pt idx="766">
                  <c:v>348189</c:v>
                </c:pt>
                <c:pt idx="767">
                  <c:v>372695</c:v>
                </c:pt>
                <c:pt idx="768">
                  <c:v>321357</c:v>
                </c:pt>
                <c:pt idx="769">
                  <c:v>375197</c:v>
                </c:pt>
                <c:pt idx="770">
                  <c:v>367894</c:v>
                </c:pt>
                <c:pt idx="771">
                  <c:v>414215</c:v>
                </c:pt>
                <c:pt idx="772">
                  <c:v>442187</c:v>
                </c:pt>
                <c:pt idx="773">
                  <c:v>430357</c:v>
                </c:pt>
                <c:pt idx="774">
                  <c:v>415353</c:v>
                </c:pt>
                <c:pt idx="775">
                  <c:v>466909</c:v>
                </c:pt>
                <c:pt idx="776">
                  <c:v>416697</c:v>
                </c:pt>
                <c:pt idx="777">
                  <c:v>434629</c:v>
                </c:pt>
                <c:pt idx="778">
                  <c:v>406042</c:v>
                </c:pt>
                <c:pt idx="779">
                  <c:v>407650</c:v>
                </c:pt>
                <c:pt idx="780">
                  <c:v>462296</c:v>
                </c:pt>
                <c:pt idx="781">
                  <c:v>442117</c:v>
                </c:pt>
                <c:pt idx="782">
                  <c:v>358926</c:v>
                </c:pt>
                <c:pt idx="783">
                  <c:v>403906</c:v>
                </c:pt>
                <c:pt idx="784">
                  <c:v>249561</c:v>
                </c:pt>
                <c:pt idx="785">
                  <c:v>374687</c:v>
                </c:pt>
                <c:pt idx="786">
                  <c:v>364621</c:v>
                </c:pt>
                <c:pt idx="787">
                  <c:v>380108</c:v>
                </c:pt>
                <c:pt idx="788">
                  <c:v>418396</c:v>
                </c:pt>
                <c:pt idx="789">
                  <c:v>408453</c:v>
                </c:pt>
                <c:pt idx="790">
                  <c:v>425273</c:v>
                </c:pt>
                <c:pt idx="791">
                  <c:v>423635</c:v>
                </c:pt>
                <c:pt idx="792">
                  <c:v>451467</c:v>
                </c:pt>
                <c:pt idx="793">
                  <c:v>398732</c:v>
                </c:pt>
                <c:pt idx="794">
                  <c:v>419336</c:v>
                </c:pt>
                <c:pt idx="795">
                  <c:v>435658</c:v>
                </c:pt>
                <c:pt idx="796">
                  <c:v>445599</c:v>
                </c:pt>
                <c:pt idx="797">
                  <c:v>319159</c:v>
                </c:pt>
                <c:pt idx="798">
                  <c:v>213554</c:v>
                </c:pt>
                <c:pt idx="799">
                  <c:v>391716</c:v>
                </c:pt>
                <c:pt idx="800">
                  <c:v>462100</c:v>
                </c:pt>
                <c:pt idx="801">
                  <c:v>420378</c:v>
                </c:pt>
                <c:pt idx="802">
                  <c:v>437849</c:v>
                </c:pt>
                <c:pt idx="803">
                  <c:v>397824</c:v>
                </c:pt>
                <c:pt idx="804">
                  <c:v>376349</c:v>
                </c:pt>
                <c:pt idx="805">
                  <c:v>420515</c:v>
                </c:pt>
                <c:pt idx="806">
                  <c:v>442604</c:v>
                </c:pt>
                <c:pt idx="807">
                  <c:v>394725</c:v>
                </c:pt>
                <c:pt idx="808">
                  <c:v>427375</c:v>
                </c:pt>
                <c:pt idx="809">
                  <c:v>386721</c:v>
                </c:pt>
                <c:pt idx="810">
                  <c:v>439952</c:v>
                </c:pt>
                <c:pt idx="811">
                  <c:v>454838</c:v>
                </c:pt>
                <c:pt idx="812">
                  <c:v>418479</c:v>
                </c:pt>
                <c:pt idx="813">
                  <c:v>345427</c:v>
                </c:pt>
                <c:pt idx="814">
                  <c:v>390197</c:v>
                </c:pt>
                <c:pt idx="815">
                  <c:v>370386</c:v>
                </c:pt>
                <c:pt idx="816">
                  <c:v>413993</c:v>
                </c:pt>
                <c:pt idx="817">
                  <c:v>409608</c:v>
                </c:pt>
                <c:pt idx="818">
                  <c:v>377684</c:v>
                </c:pt>
                <c:pt idx="819">
                  <c:v>366323</c:v>
                </c:pt>
                <c:pt idx="820">
                  <c:v>444674</c:v>
                </c:pt>
                <c:pt idx="821">
                  <c:v>370311</c:v>
                </c:pt>
                <c:pt idx="822">
                  <c:v>344966</c:v>
                </c:pt>
                <c:pt idx="823">
                  <c:v>330811</c:v>
                </c:pt>
                <c:pt idx="824">
                  <c:v>329987</c:v>
                </c:pt>
                <c:pt idx="825">
                  <c:v>357119</c:v>
                </c:pt>
                <c:pt idx="826">
                  <c:v>380877</c:v>
                </c:pt>
                <c:pt idx="827">
                  <c:v>295276</c:v>
                </c:pt>
                <c:pt idx="828">
                  <c:v>378661</c:v>
                </c:pt>
                <c:pt idx="829">
                  <c:v>309187</c:v>
                </c:pt>
                <c:pt idx="830">
                  <c:v>335047</c:v>
                </c:pt>
                <c:pt idx="831">
                  <c:v>302229</c:v>
                </c:pt>
                <c:pt idx="832">
                  <c:v>346072</c:v>
                </c:pt>
                <c:pt idx="833">
                  <c:v>331587</c:v>
                </c:pt>
                <c:pt idx="834">
                  <c:v>293326</c:v>
                </c:pt>
                <c:pt idx="835">
                  <c:v>322117</c:v>
                </c:pt>
                <c:pt idx="836">
                  <c:v>354986</c:v>
                </c:pt>
                <c:pt idx="837">
                  <c:v>362331</c:v>
                </c:pt>
                <c:pt idx="838">
                  <c:v>336849</c:v>
                </c:pt>
                <c:pt idx="839">
                  <c:v>335148</c:v>
                </c:pt>
                <c:pt idx="840">
                  <c:v>437466</c:v>
                </c:pt>
                <c:pt idx="841">
                  <c:v>392356</c:v>
                </c:pt>
                <c:pt idx="842">
                  <c:v>385030</c:v>
                </c:pt>
                <c:pt idx="843">
                  <c:v>355397</c:v>
                </c:pt>
                <c:pt idx="844">
                  <c:v>336417</c:v>
                </c:pt>
                <c:pt idx="845">
                  <c:v>402463</c:v>
                </c:pt>
                <c:pt idx="846">
                  <c:v>345864</c:v>
                </c:pt>
                <c:pt idx="847">
                  <c:v>372527</c:v>
                </c:pt>
                <c:pt idx="848">
                  <c:v>317371</c:v>
                </c:pt>
                <c:pt idx="849">
                  <c:v>393170</c:v>
                </c:pt>
                <c:pt idx="850">
                  <c:v>383864</c:v>
                </c:pt>
                <c:pt idx="851">
                  <c:v>418591</c:v>
                </c:pt>
                <c:pt idx="852">
                  <c:v>425109</c:v>
                </c:pt>
                <c:pt idx="853">
                  <c:v>239187</c:v>
                </c:pt>
                <c:pt idx="854">
                  <c:v>352854</c:v>
                </c:pt>
                <c:pt idx="855">
                  <c:v>417679</c:v>
                </c:pt>
                <c:pt idx="856">
                  <c:v>362923</c:v>
                </c:pt>
                <c:pt idx="857">
                  <c:v>446240</c:v>
                </c:pt>
                <c:pt idx="858">
                  <c:v>441840</c:v>
                </c:pt>
                <c:pt idx="859">
                  <c:v>372603</c:v>
                </c:pt>
                <c:pt idx="860">
                  <c:v>399009</c:v>
                </c:pt>
                <c:pt idx="861">
                  <c:v>385105</c:v>
                </c:pt>
                <c:pt idx="862">
                  <c:v>406756</c:v>
                </c:pt>
                <c:pt idx="863">
                  <c:v>391119</c:v>
                </c:pt>
                <c:pt idx="864">
                  <c:v>400932</c:v>
                </c:pt>
                <c:pt idx="865">
                  <c:v>409285</c:v>
                </c:pt>
                <c:pt idx="866">
                  <c:v>409146</c:v>
                </c:pt>
                <c:pt idx="867">
                  <c:v>401608</c:v>
                </c:pt>
                <c:pt idx="868">
                  <c:v>429784</c:v>
                </c:pt>
                <c:pt idx="869">
                  <c:v>367900</c:v>
                </c:pt>
                <c:pt idx="870">
                  <c:v>351755</c:v>
                </c:pt>
                <c:pt idx="871">
                  <c:v>349407</c:v>
                </c:pt>
                <c:pt idx="872">
                  <c:v>416063</c:v>
                </c:pt>
                <c:pt idx="873">
                  <c:v>359990</c:v>
                </c:pt>
                <c:pt idx="874">
                  <c:v>328391</c:v>
                </c:pt>
                <c:pt idx="875">
                  <c:v>323496</c:v>
                </c:pt>
                <c:pt idx="876">
                  <c:v>305272</c:v>
                </c:pt>
                <c:pt idx="877">
                  <c:v>332757</c:v>
                </c:pt>
                <c:pt idx="878">
                  <c:v>270866</c:v>
                </c:pt>
                <c:pt idx="879">
                  <c:v>308745</c:v>
                </c:pt>
                <c:pt idx="880">
                  <c:v>308413</c:v>
                </c:pt>
                <c:pt idx="881">
                  <c:v>307397</c:v>
                </c:pt>
                <c:pt idx="882">
                  <c:v>324646</c:v>
                </c:pt>
                <c:pt idx="883">
                  <c:v>277422</c:v>
                </c:pt>
                <c:pt idx="884">
                  <c:v>340798</c:v>
                </c:pt>
                <c:pt idx="885">
                  <c:v>311783</c:v>
                </c:pt>
                <c:pt idx="886">
                  <c:v>381165</c:v>
                </c:pt>
                <c:pt idx="887">
                  <c:v>386095</c:v>
                </c:pt>
                <c:pt idx="888">
                  <c:v>409285</c:v>
                </c:pt>
                <c:pt idx="889">
                  <c:v>261625</c:v>
                </c:pt>
                <c:pt idx="890">
                  <c:v>327331</c:v>
                </c:pt>
                <c:pt idx="891">
                  <c:v>355981</c:v>
                </c:pt>
                <c:pt idx="892">
                  <c:v>353136</c:v>
                </c:pt>
                <c:pt idx="893">
                  <c:v>345078</c:v>
                </c:pt>
                <c:pt idx="894">
                  <c:v>351214</c:v>
                </c:pt>
                <c:pt idx="895">
                  <c:v>384913</c:v>
                </c:pt>
                <c:pt idx="896">
                  <c:v>338372</c:v>
                </c:pt>
                <c:pt idx="897">
                  <c:v>368500</c:v>
                </c:pt>
                <c:pt idx="898">
                  <c:v>356510</c:v>
                </c:pt>
                <c:pt idx="899">
                  <c:v>416612</c:v>
                </c:pt>
                <c:pt idx="900">
                  <c:v>378527</c:v>
                </c:pt>
                <c:pt idx="901">
                  <c:v>395759</c:v>
                </c:pt>
                <c:pt idx="902">
                  <c:v>449140</c:v>
                </c:pt>
                <c:pt idx="903">
                  <c:v>331411</c:v>
                </c:pt>
                <c:pt idx="904">
                  <c:v>383605</c:v>
                </c:pt>
                <c:pt idx="905">
                  <c:v>346386</c:v>
                </c:pt>
                <c:pt idx="906">
                  <c:v>367520</c:v>
                </c:pt>
                <c:pt idx="907">
                  <c:v>347200</c:v>
                </c:pt>
                <c:pt idx="908">
                  <c:v>338072</c:v>
                </c:pt>
                <c:pt idx="909">
                  <c:v>357855</c:v>
                </c:pt>
                <c:pt idx="910">
                  <c:v>314031</c:v>
                </c:pt>
                <c:pt idx="914">
                  <c:v>330065</c:v>
                </c:pt>
                <c:pt idx="915">
                  <c:v>349573</c:v>
                </c:pt>
                <c:pt idx="916">
                  <c:v>320549</c:v>
                </c:pt>
                <c:pt idx="917">
                  <c:v>325931</c:v>
                </c:pt>
                <c:pt idx="918">
                  <c:v>334041</c:v>
                </c:pt>
                <c:pt idx="919">
                  <c:v>237127</c:v>
                </c:pt>
                <c:pt idx="920">
                  <c:v>363978</c:v>
                </c:pt>
                <c:pt idx="921">
                  <c:v>339430</c:v>
                </c:pt>
                <c:pt idx="923">
                  <c:v>367032</c:v>
                </c:pt>
                <c:pt idx="924">
                  <c:v>320649</c:v>
                </c:pt>
                <c:pt idx="925">
                  <c:v>332445</c:v>
                </c:pt>
                <c:pt idx="926">
                  <c:v>353178</c:v>
                </c:pt>
                <c:pt idx="927">
                  <c:v>240191</c:v>
                </c:pt>
                <c:pt idx="928">
                  <c:v>291227</c:v>
                </c:pt>
                <c:pt idx="931">
                  <c:v>326667</c:v>
                </c:pt>
                <c:pt idx="932">
                  <c:v>317538</c:v>
                </c:pt>
                <c:pt idx="933">
                  <c:v>351518</c:v>
                </c:pt>
                <c:pt idx="934">
                  <c:v>329139</c:v>
                </c:pt>
                <c:pt idx="935">
                  <c:v>321489</c:v>
                </c:pt>
                <c:pt idx="936">
                  <c:v>317264</c:v>
                </c:pt>
                <c:pt idx="937">
                  <c:v>278867</c:v>
                </c:pt>
                <c:pt idx="938">
                  <c:v>349604</c:v>
                </c:pt>
                <c:pt idx="939">
                  <c:v>175222</c:v>
                </c:pt>
                <c:pt idx="940">
                  <c:v>357604</c:v>
                </c:pt>
                <c:pt idx="941">
                  <c:v>362956</c:v>
                </c:pt>
                <c:pt idx="942">
                  <c:v>373769</c:v>
                </c:pt>
                <c:pt idx="943">
                  <c:v>370474</c:v>
                </c:pt>
                <c:pt idx="944">
                  <c:v>355951</c:v>
                </c:pt>
                <c:pt idx="945">
                  <c:v>351431</c:v>
                </c:pt>
                <c:pt idx="946">
                  <c:v>419737</c:v>
                </c:pt>
                <c:pt idx="947">
                  <c:v>385756</c:v>
                </c:pt>
                <c:pt idx="948">
                  <c:v>362558</c:v>
                </c:pt>
                <c:pt idx="949">
                  <c:v>352713</c:v>
                </c:pt>
                <c:pt idx="950">
                  <c:v>379943</c:v>
                </c:pt>
                <c:pt idx="951">
                  <c:v>382604</c:v>
                </c:pt>
                <c:pt idx="952">
                  <c:v>353378</c:v>
                </c:pt>
                <c:pt idx="953">
                  <c:v>388232</c:v>
                </c:pt>
                <c:pt idx="954">
                  <c:v>358456</c:v>
                </c:pt>
                <c:pt idx="955">
                  <c:v>370774</c:v>
                </c:pt>
                <c:pt idx="956">
                  <c:v>351032</c:v>
                </c:pt>
                <c:pt idx="957">
                  <c:v>333584</c:v>
                </c:pt>
                <c:pt idx="958">
                  <c:v>347610</c:v>
                </c:pt>
                <c:pt idx="959">
                  <c:v>383181</c:v>
                </c:pt>
                <c:pt idx="960">
                  <c:v>377301</c:v>
                </c:pt>
                <c:pt idx="961">
                  <c:v>394038</c:v>
                </c:pt>
                <c:pt idx="962">
                  <c:v>339110</c:v>
                </c:pt>
                <c:pt idx="963">
                  <c:v>343311</c:v>
                </c:pt>
                <c:pt idx="964">
                  <c:v>400070</c:v>
                </c:pt>
                <c:pt idx="965">
                  <c:v>307298</c:v>
                </c:pt>
                <c:pt idx="966">
                  <c:v>375033</c:v>
                </c:pt>
                <c:pt idx="967">
                  <c:v>362997</c:v>
                </c:pt>
                <c:pt idx="968">
                  <c:v>382524</c:v>
                </c:pt>
                <c:pt idx="969">
                  <c:v>282153</c:v>
                </c:pt>
                <c:pt idx="970">
                  <c:v>344535</c:v>
                </c:pt>
                <c:pt idx="971">
                  <c:v>208431</c:v>
                </c:pt>
                <c:pt idx="972">
                  <c:v>325846</c:v>
                </c:pt>
                <c:pt idx="973">
                  <c:v>351138</c:v>
                </c:pt>
                <c:pt idx="974">
                  <c:v>337757</c:v>
                </c:pt>
                <c:pt idx="975">
                  <c:v>325214</c:v>
                </c:pt>
                <c:pt idx="976">
                  <c:v>295671</c:v>
                </c:pt>
                <c:pt idx="977">
                  <c:v>289745</c:v>
                </c:pt>
                <c:pt idx="978">
                  <c:v>285700</c:v>
                </c:pt>
                <c:pt idx="979">
                  <c:v>302100</c:v>
                </c:pt>
                <c:pt idx="980">
                  <c:v>306965</c:v>
                </c:pt>
                <c:pt idx="981">
                  <c:v>307602</c:v>
                </c:pt>
                <c:pt idx="983">
                  <c:v>311227</c:v>
                </c:pt>
                <c:pt idx="984">
                  <c:v>326882</c:v>
                </c:pt>
                <c:pt idx="985">
                  <c:v>331960</c:v>
                </c:pt>
                <c:pt idx="986">
                  <c:v>306903</c:v>
                </c:pt>
                <c:pt idx="988">
                  <c:v>360088</c:v>
                </c:pt>
                <c:pt idx="989">
                  <c:v>333470</c:v>
                </c:pt>
                <c:pt idx="990">
                  <c:v>388891</c:v>
                </c:pt>
                <c:pt idx="991">
                  <c:v>364749</c:v>
                </c:pt>
                <c:pt idx="993">
                  <c:v>332420</c:v>
                </c:pt>
                <c:pt idx="994">
                  <c:v>245560</c:v>
                </c:pt>
                <c:pt idx="995">
                  <c:v>348862</c:v>
                </c:pt>
                <c:pt idx="996">
                  <c:v>321486</c:v>
                </c:pt>
                <c:pt idx="997">
                  <c:v>338702</c:v>
                </c:pt>
                <c:pt idx="998">
                  <c:v>342294</c:v>
                </c:pt>
                <c:pt idx="999">
                  <c:v>280797</c:v>
                </c:pt>
                <c:pt idx="1000">
                  <c:v>367542</c:v>
                </c:pt>
                <c:pt idx="1001">
                  <c:v>340883</c:v>
                </c:pt>
                <c:pt idx="1002">
                  <c:v>307517</c:v>
                </c:pt>
                <c:pt idx="1003">
                  <c:v>351266</c:v>
                </c:pt>
                <c:pt idx="1004">
                  <c:v>352816</c:v>
                </c:pt>
                <c:pt idx="1005">
                  <c:v>315972</c:v>
                </c:pt>
                <c:pt idx="1006">
                  <c:v>337521</c:v>
                </c:pt>
                <c:pt idx="1008">
                  <c:v>361582</c:v>
                </c:pt>
                <c:pt idx="1009">
                  <c:v>200136</c:v>
                </c:pt>
                <c:pt idx="1010">
                  <c:v>313286</c:v>
                </c:pt>
                <c:pt idx="1011">
                  <c:v>325617</c:v>
                </c:pt>
                <c:pt idx="1018">
                  <c:v>345926</c:v>
                </c:pt>
                <c:pt idx="1019">
                  <c:v>342383</c:v>
                </c:pt>
                <c:pt idx="1020">
                  <c:v>339060</c:v>
                </c:pt>
                <c:pt idx="1021">
                  <c:v>319111</c:v>
                </c:pt>
                <c:pt idx="1022">
                  <c:v>264491</c:v>
                </c:pt>
                <c:pt idx="1023">
                  <c:v>384368</c:v>
                </c:pt>
                <c:pt idx="1024">
                  <c:v>310900</c:v>
                </c:pt>
                <c:pt idx="1025">
                  <c:v>337130</c:v>
                </c:pt>
                <c:pt idx="1026">
                  <c:v>330272</c:v>
                </c:pt>
                <c:pt idx="1028">
                  <c:v>358977</c:v>
                </c:pt>
                <c:pt idx="1029">
                  <c:v>350697</c:v>
                </c:pt>
                <c:pt idx="1030">
                  <c:v>332317</c:v>
                </c:pt>
                <c:pt idx="1031">
                  <c:v>349243</c:v>
                </c:pt>
                <c:pt idx="1033">
                  <c:v>270811</c:v>
                </c:pt>
                <c:pt idx="1034">
                  <c:v>255887</c:v>
                </c:pt>
                <c:pt idx="1035">
                  <c:v>359409</c:v>
                </c:pt>
                <c:pt idx="1036">
                  <c:v>342492</c:v>
                </c:pt>
                <c:pt idx="1038">
                  <c:v>376753</c:v>
                </c:pt>
                <c:pt idx="1039">
                  <c:v>316451</c:v>
                </c:pt>
                <c:pt idx="1040">
                  <c:v>362339</c:v>
                </c:pt>
                <c:pt idx="1041">
                  <c:v>348472</c:v>
                </c:pt>
                <c:pt idx="1042">
                  <c:v>335194</c:v>
                </c:pt>
                <c:pt idx="1043">
                  <c:v>334098</c:v>
                </c:pt>
                <c:pt idx="1044">
                  <c:v>354662</c:v>
                </c:pt>
                <c:pt idx="1045">
                  <c:v>360453</c:v>
                </c:pt>
                <c:pt idx="1046">
                  <c:v>374152</c:v>
                </c:pt>
                <c:pt idx="1048">
                  <c:v>352453</c:v>
                </c:pt>
                <c:pt idx="1049">
                  <c:v>314467</c:v>
                </c:pt>
                <c:pt idx="1050">
                  <c:v>427119</c:v>
                </c:pt>
                <c:pt idx="1051">
                  <c:v>343279</c:v>
                </c:pt>
                <c:pt idx="1052">
                  <c:v>350989</c:v>
                </c:pt>
                <c:pt idx="1053">
                  <c:v>335466</c:v>
                </c:pt>
                <c:pt idx="1054">
                  <c:v>359099</c:v>
                </c:pt>
                <c:pt idx="1055">
                  <c:v>329477</c:v>
                </c:pt>
                <c:pt idx="1056">
                  <c:v>342084</c:v>
                </c:pt>
                <c:pt idx="1057">
                  <c:v>298407</c:v>
                </c:pt>
                <c:pt idx="1058">
                  <c:v>353677</c:v>
                </c:pt>
                <c:pt idx="1059">
                  <c:v>423629</c:v>
                </c:pt>
                <c:pt idx="1060">
                  <c:v>367601</c:v>
                </c:pt>
                <c:pt idx="1061">
                  <c:v>347177</c:v>
                </c:pt>
                <c:pt idx="1062">
                  <c:v>367942</c:v>
                </c:pt>
                <c:pt idx="1063">
                  <c:v>425516</c:v>
                </c:pt>
                <c:pt idx="1064">
                  <c:v>425169</c:v>
                </c:pt>
                <c:pt idx="1065">
                  <c:v>260330</c:v>
                </c:pt>
                <c:pt idx="1066">
                  <c:v>395622</c:v>
                </c:pt>
                <c:pt idx="1067">
                  <c:v>327725</c:v>
                </c:pt>
                <c:pt idx="1068">
                  <c:v>341525</c:v>
                </c:pt>
                <c:pt idx="1069">
                  <c:v>440638</c:v>
                </c:pt>
                <c:pt idx="1070">
                  <c:v>403541</c:v>
                </c:pt>
                <c:pt idx="1071">
                  <c:v>374617</c:v>
                </c:pt>
                <c:pt idx="1072">
                  <c:v>132</c:v>
                </c:pt>
                <c:pt idx="1073">
                  <c:v>132</c:v>
                </c:pt>
                <c:pt idx="1074">
                  <c:v>132</c:v>
                </c:pt>
                <c:pt idx="1075">
                  <c:v>132</c:v>
                </c:pt>
                <c:pt idx="1076">
                  <c:v>132</c:v>
                </c:pt>
                <c:pt idx="1077">
                  <c:v>132</c:v>
                </c:pt>
                <c:pt idx="1078">
                  <c:v>132</c:v>
                </c:pt>
                <c:pt idx="1079">
                  <c:v>132</c:v>
                </c:pt>
                <c:pt idx="1080">
                  <c:v>132</c:v>
                </c:pt>
                <c:pt idx="1081">
                  <c:v>132</c:v>
                </c:pt>
                <c:pt idx="1082">
                  <c:v>132</c:v>
                </c:pt>
                <c:pt idx="1083">
                  <c:v>132</c:v>
                </c:pt>
                <c:pt idx="1084">
                  <c:v>132</c:v>
                </c:pt>
                <c:pt idx="1085">
                  <c:v>132</c:v>
                </c:pt>
                <c:pt idx="1086">
                  <c:v>132</c:v>
                </c:pt>
                <c:pt idx="1087">
                  <c:v>132</c:v>
                </c:pt>
                <c:pt idx="1088">
                  <c:v>132</c:v>
                </c:pt>
                <c:pt idx="1089">
                  <c:v>132</c:v>
                </c:pt>
                <c:pt idx="1090">
                  <c:v>132</c:v>
                </c:pt>
                <c:pt idx="1091">
                  <c:v>132</c:v>
                </c:pt>
                <c:pt idx="1092">
                  <c:v>132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C-44F9-B228-E010E53C0131}"/>
            </c:ext>
          </c:extLst>
        </c:ser>
        <c:ser>
          <c:idx val="3"/>
          <c:order val="1"/>
          <c:tx>
            <c:strRef>
              <c:f>DATA!$J$2</c:f>
              <c:strCache>
                <c:ptCount val="1"/>
                <c:pt idx="0">
                  <c:v>Tonnage Sable SPACE 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DATA!$J$4:$J$2991</c:f>
              <c:numCache>
                <c:formatCode>0</c:formatCode>
                <c:ptCount val="2988"/>
                <c:pt idx="0">
                  <c:v>605574.19999999995</c:v>
                </c:pt>
                <c:pt idx="1">
                  <c:v>595803</c:v>
                </c:pt>
                <c:pt idx="2">
                  <c:v>506580.6</c:v>
                </c:pt>
                <c:pt idx="3">
                  <c:v>531760.6</c:v>
                </c:pt>
                <c:pt idx="4">
                  <c:v>504915.5</c:v>
                </c:pt>
                <c:pt idx="5">
                  <c:v>301912.09999999998</c:v>
                </c:pt>
                <c:pt idx="6">
                  <c:v>473674</c:v>
                </c:pt>
                <c:pt idx="7">
                  <c:v>549231.6</c:v>
                </c:pt>
                <c:pt idx="8">
                  <c:v>509903.5</c:v>
                </c:pt>
                <c:pt idx="9">
                  <c:v>556341.30000000005</c:v>
                </c:pt>
                <c:pt idx="10">
                  <c:v>606326.6</c:v>
                </c:pt>
                <c:pt idx="11">
                  <c:v>630245.1</c:v>
                </c:pt>
                <c:pt idx="12">
                  <c:v>622542.30000000005</c:v>
                </c:pt>
                <c:pt idx="13">
                  <c:v>603287</c:v>
                </c:pt>
                <c:pt idx="14">
                  <c:v>432329.7</c:v>
                </c:pt>
                <c:pt idx="15">
                  <c:v>511180.7</c:v>
                </c:pt>
                <c:pt idx="16">
                  <c:v>481437.7</c:v>
                </c:pt>
                <c:pt idx="17">
                  <c:v>444962.6</c:v>
                </c:pt>
                <c:pt idx="18">
                  <c:v>437593.5</c:v>
                </c:pt>
                <c:pt idx="19">
                  <c:v>579007.4</c:v>
                </c:pt>
                <c:pt idx="20">
                  <c:v>606815.19999999995</c:v>
                </c:pt>
                <c:pt idx="21">
                  <c:v>490615.8</c:v>
                </c:pt>
                <c:pt idx="22">
                  <c:v>328627.3</c:v>
                </c:pt>
                <c:pt idx="23">
                  <c:v>613288.19999999995</c:v>
                </c:pt>
                <c:pt idx="24">
                  <c:v>542256.5</c:v>
                </c:pt>
                <c:pt idx="25">
                  <c:v>499458.6</c:v>
                </c:pt>
                <c:pt idx="26">
                  <c:v>435663</c:v>
                </c:pt>
                <c:pt idx="27">
                  <c:v>603252.5</c:v>
                </c:pt>
                <c:pt idx="28">
                  <c:v>610023.6</c:v>
                </c:pt>
                <c:pt idx="29">
                  <c:v>651369</c:v>
                </c:pt>
                <c:pt idx="30">
                  <c:v>588813.69999999995</c:v>
                </c:pt>
                <c:pt idx="31">
                  <c:v>555041.1</c:v>
                </c:pt>
                <c:pt idx="32">
                  <c:v>584294.9</c:v>
                </c:pt>
                <c:pt idx="33">
                  <c:v>591253.69999999995</c:v>
                </c:pt>
                <c:pt idx="34">
                  <c:v>591253.69999999995</c:v>
                </c:pt>
                <c:pt idx="35">
                  <c:v>301496.2</c:v>
                </c:pt>
                <c:pt idx="36">
                  <c:v>580332.9</c:v>
                </c:pt>
                <c:pt idx="37">
                  <c:v>518577.1</c:v>
                </c:pt>
                <c:pt idx="38">
                  <c:v>551171.19999999995</c:v>
                </c:pt>
                <c:pt idx="39">
                  <c:v>518156.6</c:v>
                </c:pt>
                <c:pt idx="40">
                  <c:v>632094.6</c:v>
                </c:pt>
                <c:pt idx="41">
                  <c:v>517372.1</c:v>
                </c:pt>
                <c:pt idx="42">
                  <c:v>587302.9</c:v>
                </c:pt>
                <c:pt idx="43">
                  <c:v>606659.6</c:v>
                </c:pt>
                <c:pt idx="44">
                  <c:v>537387</c:v>
                </c:pt>
                <c:pt idx="45">
                  <c:v>379907</c:v>
                </c:pt>
                <c:pt idx="46">
                  <c:v>461176</c:v>
                </c:pt>
                <c:pt idx="47">
                  <c:v>390172.6</c:v>
                </c:pt>
                <c:pt idx="48">
                  <c:v>397560.1</c:v>
                </c:pt>
                <c:pt idx="49">
                  <c:v>276293.40000000002</c:v>
                </c:pt>
                <c:pt idx="50">
                  <c:v>625290.80000000005</c:v>
                </c:pt>
                <c:pt idx="51">
                  <c:v>659252.6</c:v>
                </c:pt>
                <c:pt idx="52">
                  <c:v>722778.6</c:v>
                </c:pt>
                <c:pt idx="53">
                  <c:v>797443.1</c:v>
                </c:pt>
                <c:pt idx="54">
                  <c:v>852209</c:v>
                </c:pt>
                <c:pt idx="55">
                  <c:v>630400.6</c:v>
                </c:pt>
                <c:pt idx="56">
                  <c:v>524938.5</c:v>
                </c:pt>
                <c:pt idx="57">
                  <c:v>547910.80000000005</c:v>
                </c:pt>
                <c:pt idx="58">
                  <c:v>539956.5</c:v>
                </c:pt>
                <c:pt idx="59">
                  <c:v>524813.19999999995</c:v>
                </c:pt>
                <c:pt idx="60">
                  <c:v>282335.8</c:v>
                </c:pt>
                <c:pt idx="61">
                  <c:v>488015.8</c:v>
                </c:pt>
                <c:pt idx="62">
                  <c:v>552073.5</c:v>
                </c:pt>
                <c:pt idx="63">
                  <c:v>507394.3</c:v>
                </c:pt>
                <c:pt idx="64">
                  <c:v>572715.4</c:v>
                </c:pt>
                <c:pt idx="65">
                  <c:v>385373.1</c:v>
                </c:pt>
                <c:pt idx="66">
                  <c:v>559249</c:v>
                </c:pt>
                <c:pt idx="67">
                  <c:v>580583.6</c:v>
                </c:pt>
                <c:pt idx="68">
                  <c:v>571797.1</c:v>
                </c:pt>
                <c:pt idx="69">
                  <c:v>517744</c:v>
                </c:pt>
                <c:pt idx="70">
                  <c:v>489884.9</c:v>
                </c:pt>
                <c:pt idx="71">
                  <c:v>355179.7</c:v>
                </c:pt>
                <c:pt idx="72">
                  <c:v>454991.5</c:v>
                </c:pt>
                <c:pt idx="73">
                  <c:v>407918</c:v>
                </c:pt>
                <c:pt idx="74">
                  <c:v>471380</c:v>
                </c:pt>
                <c:pt idx="75">
                  <c:v>464115.4</c:v>
                </c:pt>
                <c:pt idx="76">
                  <c:v>375616.5</c:v>
                </c:pt>
                <c:pt idx="77">
                  <c:v>409176.9</c:v>
                </c:pt>
                <c:pt idx="78">
                  <c:v>487495.5</c:v>
                </c:pt>
                <c:pt idx="79">
                  <c:v>403742.3</c:v>
                </c:pt>
                <c:pt idx="80">
                  <c:v>418749.1</c:v>
                </c:pt>
                <c:pt idx="81">
                  <c:v>251188.4</c:v>
                </c:pt>
                <c:pt idx="82">
                  <c:v>363390.6</c:v>
                </c:pt>
                <c:pt idx="83">
                  <c:v>273252.90000000002</c:v>
                </c:pt>
                <c:pt idx="84">
                  <c:v>406430.1</c:v>
                </c:pt>
                <c:pt idx="85">
                  <c:v>356070.1</c:v>
                </c:pt>
                <c:pt idx="86">
                  <c:v>240372.4</c:v>
                </c:pt>
                <c:pt idx="87">
                  <c:v>443048.8</c:v>
                </c:pt>
                <c:pt idx="88">
                  <c:v>403406.4</c:v>
                </c:pt>
                <c:pt idx="89">
                  <c:v>338087.6</c:v>
                </c:pt>
                <c:pt idx="90">
                  <c:v>402743</c:v>
                </c:pt>
                <c:pt idx="91">
                  <c:v>281887.59999999998</c:v>
                </c:pt>
                <c:pt idx="92">
                  <c:v>200117.6</c:v>
                </c:pt>
                <c:pt idx="93">
                  <c:v>260056.9</c:v>
                </c:pt>
                <c:pt idx="94">
                  <c:v>478896</c:v>
                </c:pt>
                <c:pt idx="95">
                  <c:v>463133.1</c:v>
                </c:pt>
                <c:pt idx="96">
                  <c:v>407218.9</c:v>
                </c:pt>
                <c:pt idx="97">
                  <c:v>480215.3</c:v>
                </c:pt>
                <c:pt idx="98">
                  <c:v>318551.5</c:v>
                </c:pt>
                <c:pt idx="99">
                  <c:v>318252.7</c:v>
                </c:pt>
                <c:pt idx="100">
                  <c:v>272986.59999999998</c:v>
                </c:pt>
                <c:pt idx="101">
                  <c:v>397566.6</c:v>
                </c:pt>
                <c:pt idx="102">
                  <c:v>326675.3</c:v>
                </c:pt>
                <c:pt idx="103">
                  <c:v>306789.59999999998</c:v>
                </c:pt>
                <c:pt idx="104">
                  <c:v>301622.7</c:v>
                </c:pt>
                <c:pt idx="105">
                  <c:v>288965.90000000002</c:v>
                </c:pt>
                <c:pt idx="106">
                  <c:v>344907</c:v>
                </c:pt>
                <c:pt idx="107">
                  <c:v>294484.2</c:v>
                </c:pt>
                <c:pt idx="108">
                  <c:v>313878.7</c:v>
                </c:pt>
                <c:pt idx="109">
                  <c:v>293229.2</c:v>
                </c:pt>
                <c:pt idx="110">
                  <c:v>317380.3</c:v>
                </c:pt>
                <c:pt idx="111">
                  <c:v>316924</c:v>
                </c:pt>
                <c:pt idx="112">
                  <c:v>319577.5</c:v>
                </c:pt>
                <c:pt idx="113">
                  <c:v>237306.2</c:v>
                </c:pt>
                <c:pt idx="114">
                  <c:v>289606.40000000002</c:v>
                </c:pt>
                <c:pt idx="115">
                  <c:v>251612.4</c:v>
                </c:pt>
                <c:pt idx="116">
                  <c:v>258910.6</c:v>
                </c:pt>
                <c:pt idx="117">
                  <c:v>277928.3</c:v>
                </c:pt>
                <c:pt idx="118">
                  <c:v>266971.59999999998</c:v>
                </c:pt>
                <c:pt idx="119">
                  <c:v>233972.5</c:v>
                </c:pt>
                <c:pt idx="120">
                  <c:v>241133.1</c:v>
                </c:pt>
                <c:pt idx="121">
                  <c:v>204133.7</c:v>
                </c:pt>
                <c:pt idx="122">
                  <c:v>240652.5</c:v>
                </c:pt>
                <c:pt idx="123">
                  <c:v>270031.09999999998</c:v>
                </c:pt>
                <c:pt idx="124">
                  <c:v>214762.6</c:v>
                </c:pt>
                <c:pt idx="125">
                  <c:v>258343.1</c:v>
                </c:pt>
                <c:pt idx="126">
                  <c:v>240698.3</c:v>
                </c:pt>
                <c:pt idx="127">
                  <c:v>282604.79999999999</c:v>
                </c:pt>
                <c:pt idx="128">
                  <c:v>256109.3</c:v>
                </c:pt>
                <c:pt idx="129">
                  <c:v>278636.5</c:v>
                </c:pt>
                <c:pt idx="130">
                  <c:v>172061.5</c:v>
                </c:pt>
                <c:pt idx="131">
                  <c:v>294525.8</c:v>
                </c:pt>
                <c:pt idx="132">
                  <c:v>255870.8</c:v>
                </c:pt>
                <c:pt idx="133">
                  <c:v>234152.5</c:v>
                </c:pt>
                <c:pt idx="134">
                  <c:v>301001.90000000002</c:v>
                </c:pt>
                <c:pt idx="135">
                  <c:v>258556</c:v>
                </c:pt>
                <c:pt idx="136">
                  <c:v>225968.3</c:v>
                </c:pt>
                <c:pt idx="137">
                  <c:v>161465.60000000001</c:v>
                </c:pt>
                <c:pt idx="138">
                  <c:v>287182.09999999998</c:v>
                </c:pt>
                <c:pt idx="139">
                  <c:v>223883.6</c:v>
                </c:pt>
                <c:pt idx="140">
                  <c:v>239424.8</c:v>
                </c:pt>
                <c:pt idx="141">
                  <c:v>164230.20000000001</c:v>
                </c:pt>
                <c:pt idx="142">
                  <c:v>232202.1</c:v>
                </c:pt>
                <c:pt idx="143">
                  <c:v>335028.59999999998</c:v>
                </c:pt>
                <c:pt idx="144">
                  <c:v>223048.9</c:v>
                </c:pt>
                <c:pt idx="145">
                  <c:v>244750.5</c:v>
                </c:pt>
                <c:pt idx="146">
                  <c:v>253876.5</c:v>
                </c:pt>
                <c:pt idx="147">
                  <c:v>239065.7</c:v>
                </c:pt>
                <c:pt idx="148">
                  <c:v>274669.09999999998</c:v>
                </c:pt>
                <c:pt idx="149">
                  <c:v>296761.2</c:v>
                </c:pt>
                <c:pt idx="150">
                  <c:v>250578.4</c:v>
                </c:pt>
                <c:pt idx="151">
                  <c:v>262313.3</c:v>
                </c:pt>
                <c:pt idx="152">
                  <c:v>290118.8</c:v>
                </c:pt>
                <c:pt idx="153">
                  <c:v>295083.3</c:v>
                </c:pt>
                <c:pt idx="154">
                  <c:v>281734.09999999998</c:v>
                </c:pt>
                <c:pt idx="155">
                  <c:v>245476.8</c:v>
                </c:pt>
                <c:pt idx="156">
                  <c:v>314690.3</c:v>
                </c:pt>
                <c:pt idx="157">
                  <c:v>263774.7</c:v>
                </c:pt>
                <c:pt idx="158">
                  <c:v>294249.40000000002</c:v>
                </c:pt>
                <c:pt idx="159">
                  <c:v>298665.09999999998</c:v>
                </c:pt>
                <c:pt idx="160">
                  <c:v>315131.5</c:v>
                </c:pt>
                <c:pt idx="161">
                  <c:v>358493.6</c:v>
                </c:pt>
                <c:pt idx="162">
                  <c:v>348849.5</c:v>
                </c:pt>
                <c:pt idx="163">
                  <c:v>335692.6</c:v>
                </c:pt>
                <c:pt idx="164">
                  <c:v>332847.40000000002</c:v>
                </c:pt>
                <c:pt idx="165">
                  <c:v>312686.59999999998</c:v>
                </c:pt>
                <c:pt idx="166" formatCode="General">
                  <c:v>313498</c:v>
                </c:pt>
                <c:pt idx="167">
                  <c:v>301452.79999999999</c:v>
                </c:pt>
                <c:pt idx="168">
                  <c:v>346475.1</c:v>
                </c:pt>
                <c:pt idx="169">
                  <c:v>355174.1</c:v>
                </c:pt>
                <c:pt idx="170">
                  <c:v>340524.4</c:v>
                </c:pt>
                <c:pt idx="171">
                  <c:v>354699.2</c:v>
                </c:pt>
                <c:pt idx="172">
                  <c:v>356895.1</c:v>
                </c:pt>
                <c:pt idx="173">
                  <c:v>323673.8</c:v>
                </c:pt>
                <c:pt idx="174">
                  <c:v>274479.7</c:v>
                </c:pt>
                <c:pt idx="175">
                  <c:v>309748</c:v>
                </c:pt>
                <c:pt idx="176">
                  <c:v>337539.2</c:v>
                </c:pt>
                <c:pt idx="177">
                  <c:v>372158.8</c:v>
                </c:pt>
                <c:pt idx="178">
                  <c:v>310984.5</c:v>
                </c:pt>
                <c:pt idx="179">
                  <c:v>411343.9</c:v>
                </c:pt>
                <c:pt idx="180">
                  <c:v>292443</c:v>
                </c:pt>
                <c:pt idx="181">
                  <c:v>380268.5</c:v>
                </c:pt>
                <c:pt idx="182">
                  <c:v>394350.6</c:v>
                </c:pt>
                <c:pt idx="183">
                  <c:v>328723.40000000002</c:v>
                </c:pt>
                <c:pt idx="185">
                  <c:v>350153.6</c:v>
                </c:pt>
                <c:pt idx="186">
                  <c:v>259777.6</c:v>
                </c:pt>
                <c:pt idx="187">
                  <c:v>383124.7</c:v>
                </c:pt>
                <c:pt idx="188">
                  <c:v>370904.8</c:v>
                </c:pt>
                <c:pt idx="189">
                  <c:v>388992.4</c:v>
                </c:pt>
                <c:pt idx="190">
                  <c:v>331795.90000000002</c:v>
                </c:pt>
                <c:pt idx="191">
                  <c:v>413199</c:v>
                </c:pt>
                <c:pt idx="192">
                  <c:v>364851.4</c:v>
                </c:pt>
                <c:pt idx="193">
                  <c:v>364502.3</c:v>
                </c:pt>
                <c:pt idx="194">
                  <c:v>357141.7</c:v>
                </c:pt>
                <c:pt idx="195">
                  <c:v>342315.5</c:v>
                </c:pt>
                <c:pt idx="196">
                  <c:v>378268.1</c:v>
                </c:pt>
                <c:pt idx="197">
                  <c:v>384694.9</c:v>
                </c:pt>
                <c:pt idx="198">
                  <c:v>335994.6</c:v>
                </c:pt>
                <c:pt idx="199">
                  <c:v>367565.4</c:v>
                </c:pt>
                <c:pt idx="200">
                  <c:v>358927.4</c:v>
                </c:pt>
                <c:pt idx="201">
                  <c:v>374369.4</c:v>
                </c:pt>
                <c:pt idx="202">
                  <c:v>351563.9</c:v>
                </c:pt>
                <c:pt idx="203">
                  <c:v>379490.3</c:v>
                </c:pt>
                <c:pt idx="204">
                  <c:v>401155.6</c:v>
                </c:pt>
                <c:pt idx="205">
                  <c:v>413566.9</c:v>
                </c:pt>
                <c:pt idx="206">
                  <c:v>348971.7</c:v>
                </c:pt>
                <c:pt idx="207">
                  <c:v>321148.7</c:v>
                </c:pt>
                <c:pt idx="208">
                  <c:v>425084.7</c:v>
                </c:pt>
                <c:pt idx="209">
                  <c:v>436313.3</c:v>
                </c:pt>
                <c:pt idx="210">
                  <c:v>406541.3</c:v>
                </c:pt>
                <c:pt idx="211">
                  <c:v>280420.40000000002</c:v>
                </c:pt>
                <c:pt idx="212">
                  <c:v>384494.5</c:v>
                </c:pt>
                <c:pt idx="213">
                  <c:v>375601.4</c:v>
                </c:pt>
                <c:pt idx="214">
                  <c:v>267975.8</c:v>
                </c:pt>
                <c:pt idx="215">
                  <c:v>318649.7</c:v>
                </c:pt>
                <c:pt idx="216">
                  <c:v>296811.5</c:v>
                </c:pt>
                <c:pt idx="217">
                  <c:v>283002.90000000002</c:v>
                </c:pt>
                <c:pt idx="218">
                  <c:v>314654.8</c:v>
                </c:pt>
                <c:pt idx="219">
                  <c:v>275679.09999999998</c:v>
                </c:pt>
                <c:pt idx="220">
                  <c:v>230899.7</c:v>
                </c:pt>
                <c:pt idx="221">
                  <c:v>152637.70000000001</c:v>
                </c:pt>
                <c:pt idx="222">
                  <c:v>123443.9</c:v>
                </c:pt>
                <c:pt idx="223">
                  <c:v>248856</c:v>
                </c:pt>
                <c:pt idx="224">
                  <c:v>242228.4</c:v>
                </c:pt>
                <c:pt idx="225">
                  <c:v>207762.9</c:v>
                </c:pt>
                <c:pt idx="226">
                  <c:v>254930.7</c:v>
                </c:pt>
                <c:pt idx="227">
                  <c:v>262164.5</c:v>
                </c:pt>
                <c:pt idx="228">
                  <c:v>346536.1</c:v>
                </c:pt>
                <c:pt idx="229">
                  <c:v>306122.7</c:v>
                </c:pt>
                <c:pt idx="230">
                  <c:v>212667</c:v>
                </c:pt>
                <c:pt idx="231">
                  <c:v>247796.4</c:v>
                </c:pt>
                <c:pt idx="232">
                  <c:v>283748.7</c:v>
                </c:pt>
                <c:pt idx="233">
                  <c:v>165454</c:v>
                </c:pt>
                <c:pt idx="234">
                  <c:v>128941.7</c:v>
                </c:pt>
                <c:pt idx="235">
                  <c:v>280804.7</c:v>
                </c:pt>
                <c:pt idx="236">
                  <c:v>271082.2</c:v>
                </c:pt>
                <c:pt idx="237">
                  <c:v>286959.3</c:v>
                </c:pt>
                <c:pt idx="238">
                  <c:v>115873.60000000001</c:v>
                </c:pt>
                <c:pt idx="239">
                  <c:v>254827.6</c:v>
                </c:pt>
                <c:pt idx="240">
                  <c:v>293782.90000000002</c:v>
                </c:pt>
                <c:pt idx="241">
                  <c:v>323088.90000000002</c:v>
                </c:pt>
                <c:pt idx="242">
                  <c:v>303985.40000000002</c:v>
                </c:pt>
                <c:pt idx="243">
                  <c:v>290994.2</c:v>
                </c:pt>
                <c:pt idx="244">
                  <c:v>274104.40000000002</c:v>
                </c:pt>
                <c:pt idx="245">
                  <c:v>314094.2</c:v>
                </c:pt>
                <c:pt idx="246">
                  <c:v>287770.5</c:v>
                </c:pt>
                <c:pt idx="247">
                  <c:v>256323</c:v>
                </c:pt>
                <c:pt idx="248">
                  <c:v>284401.59999999998</c:v>
                </c:pt>
                <c:pt idx="249">
                  <c:v>347495.1</c:v>
                </c:pt>
                <c:pt idx="250">
                  <c:v>240344.2</c:v>
                </c:pt>
                <c:pt idx="251">
                  <c:v>239730.9</c:v>
                </c:pt>
                <c:pt idx="252">
                  <c:v>212547</c:v>
                </c:pt>
                <c:pt idx="253">
                  <c:v>241650.3</c:v>
                </c:pt>
                <c:pt idx="254">
                  <c:v>311449.8</c:v>
                </c:pt>
                <c:pt idx="255">
                  <c:v>282427.59999999998</c:v>
                </c:pt>
                <c:pt idx="256">
                  <c:v>284285.59999999998</c:v>
                </c:pt>
                <c:pt idx="257">
                  <c:v>219976.5</c:v>
                </c:pt>
                <c:pt idx="258">
                  <c:v>264289.2</c:v>
                </c:pt>
                <c:pt idx="259">
                  <c:v>247751.3</c:v>
                </c:pt>
                <c:pt idx="260">
                  <c:v>218157.7</c:v>
                </c:pt>
                <c:pt idx="261">
                  <c:v>209521.4</c:v>
                </c:pt>
                <c:pt idx="262">
                  <c:v>293868</c:v>
                </c:pt>
                <c:pt idx="263">
                  <c:v>246517.5</c:v>
                </c:pt>
                <c:pt idx="264">
                  <c:v>281278.2</c:v>
                </c:pt>
                <c:pt idx="265">
                  <c:v>230928.4</c:v>
                </c:pt>
                <c:pt idx="266">
                  <c:v>276896.3</c:v>
                </c:pt>
                <c:pt idx="267">
                  <c:v>185455.5</c:v>
                </c:pt>
                <c:pt idx="268">
                  <c:v>314198.3</c:v>
                </c:pt>
                <c:pt idx="269">
                  <c:v>230423</c:v>
                </c:pt>
                <c:pt idx="270">
                  <c:v>290131</c:v>
                </c:pt>
                <c:pt idx="271">
                  <c:v>176521.3</c:v>
                </c:pt>
                <c:pt idx="272">
                  <c:v>343277.8</c:v>
                </c:pt>
                <c:pt idx="273">
                  <c:v>267293.3</c:v>
                </c:pt>
                <c:pt idx="274">
                  <c:v>253510.1</c:v>
                </c:pt>
                <c:pt idx="275">
                  <c:v>303533.8</c:v>
                </c:pt>
                <c:pt idx="276">
                  <c:v>277232.2</c:v>
                </c:pt>
                <c:pt idx="277">
                  <c:v>202209.5</c:v>
                </c:pt>
                <c:pt idx="278">
                  <c:v>256184.8</c:v>
                </c:pt>
                <c:pt idx="279">
                  <c:v>240768.9</c:v>
                </c:pt>
                <c:pt idx="280">
                  <c:v>268462.2</c:v>
                </c:pt>
                <c:pt idx="281">
                  <c:v>252807.6</c:v>
                </c:pt>
                <c:pt idx="282">
                  <c:v>168722.8</c:v>
                </c:pt>
                <c:pt idx="283">
                  <c:v>242516.3</c:v>
                </c:pt>
                <c:pt idx="284">
                  <c:v>246397.2</c:v>
                </c:pt>
                <c:pt idx="285">
                  <c:v>261171.8</c:v>
                </c:pt>
                <c:pt idx="286">
                  <c:v>375746.9</c:v>
                </c:pt>
                <c:pt idx="287">
                  <c:v>752.59190000000001</c:v>
                </c:pt>
                <c:pt idx="288">
                  <c:v>219659.8</c:v>
                </c:pt>
                <c:pt idx="289">
                  <c:v>155997</c:v>
                </c:pt>
                <c:pt idx="290">
                  <c:v>875.41269999999997</c:v>
                </c:pt>
                <c:pt idx="291">
                  <c:v>248630.1</c:v>
                </c:pt>
                <c:pt idx="292">
                  <c:v>267639.59999999998</c:v>
                </c:pt>
                <c:pt idx="293">
                  <c:v>258956.1</c:v>
                </c:pt>
                <c:pt idx="294">
                  <c:v>279885.59999999998</c:v>
                </c:pt>
                <c:pt idx="295">
                  <c:v>311914.09999999998</c:v>
                </c:pt>
                <c:pt idx="296">
                  <c:v>260854.5</c:v>
                </c:pt>
                <c:pt idx="297">
                  <c:v>282479.90000000002</c:v>
                </c:pt>
                <c:pt idx="298">
                  <c:v>243080.5</c:v>
                </c:pt>
                <c:pt idx="299">
                  <c:v>278770.5</c:v>
                </c:pt>
                <c:pt idx="300">
                  <c:v>148271.79999999999</c:v>
                </c:pt>
                <c:pt idx="301">
                  <c:v>110334.8</c:v>
                </c:pt>
                <c:pt idx="302">
                  <c:v>307482.8</c:v>
                </c:pt>
                <c:pt idx="303">
                  <c:v>282660.5</c:v>
                </c:pt>
                <c:pt idx="304">
                  <c:v>299673.3</c:v>
                </c:pt>
                <c:pt idx="305">
                  <c:v>278559.09999999998</c:v>
                </c:pt>
                <c:pt idx="306">
                  <c:v>319507.90000000002</c:v>
                </c:pt>
                <c:pt idx="307">
                  <c:v>351798.1</c:v>
                </c:pt>
                <c:pt idx="308">
                  <c:v>334249.40000000002</c:v>
                </c:pt>
                <c:pt idx="309">
                  <c:v>318385.3</c:v>
                </c:pt>
                <c:pt idx="310">
                  <c:v>317631.5</c:v>
                </c:pt>
                <c:pt idx="311">
                  <c:v>355474.1</c:v>
                </c:pt>
                <c:pt idx="312">
                  <c:v>290467.7</c:v>
                </c:pt>
                <c:pt idx="313">
                  <c:v>263227.7</c:v>
                </c:pt>
                <c:pt idx="314">
                  <c:v>335006.7</c:v>
                </c:pt>
                <c:pt idx="315">
                  <c:v>305872.8</c:v>
                </c:pt>
                <c:pt idx="316">
                  <c:v>345354.6</c:v>
                </c:pt>
                <c:pt idx="317">
                  <c:v>354463.9</c:v>
                </c:pt>
                <c:pt idx="318">
                  <c:v>259074.1</c:v>
                </c:pt>
                <c:pt idx="319">
                  <c:v>318765.40000000002</c:v>
                </c:pt>
                <c:pt idx="320">
                  <c:v>335356.90000000002</c:v>
                </c:pt>
                <c:pt idx="321">
                  <c:v>332760.90000000002</c:v>
                </c:pt>
                <c:pt idx="322">
                  <c:v>314521.40000000002</c:v>
                </c:pt>
                <c:pt idx="323">
                  <c:v>312437.59999999998</c:v>
                </c:pt>
                <c:pt idx="324">
                  <c:v>334197.40000000002</c:v>
                </c:pt>
                <c:pt idx="325">
                  <c:v>351038</c:v>
                </c:pt>
                <c:pt idx="326">
                  <c:v>327023</c:v>
                </c:pt>
                <c:pt idx="327">
                  <c:v>341694.1</c:v>
                </c:pt>
                <c:pt idx="328">
                  <c:v>299786.7</c:v>
                </c:pt>
                <c:pt idx="329">
                  <c:v>322356.40000000002</c:v>
                </c:pt>
                <c:pt idx="330">
                  <c:v>270429.8</c:v>
                </c:pt>
                <c:pt idx="331">
                  <c:v>335736.3</c:v>
                </c:pt>
                <c:pt idx="332">
                  <c:v>308221.2</c:v>
                </c:pt>
                <c:pt idx="333">
                  <c:v>290647.40000000002</c:v>
                </c:pt>
                <c:pt idx="334">
                  <c:v>298797.90000000002</c:v>
                </c:pt>
                <c:pt idx="335">
                  <c:v>326006.09999999998</c:v>
                </c:pt>
                <c:pt idx="336">
                  <c:v>325603</c:v>
                </c:pt>
                <c:pt idx="337">
                  <c:v>322328.5</c:v>
                </c:pt>
                <c:pt idx="338">
                  <c:v>310194.40000000002</c:v>
                </c:pt>
                <c:pt idx="339">
                  <c:v>279819.3</c:v>
                </c:pt>
                <c:pt idx="340">
                  <c:v>272002.59999999998</c:v>
                </c:pt>
                <c:pt idx="341">
                  <c:v>357591.8</c:v>
                </c:pt>
                <c:pt idx="342">
                  <c:v>282193.7</c:v>
                </c:pt>
                <c:pt idx="343">
                  <c:v>356485</c:v>
                </c:pt>
                <c:pt idx="344">
                  <c:v>332600.8</c:v>
                </c:pt>
                <c:pt idx="345">
                  <c:v>373332.1</c:v>
                </c:pt>
                <c:pt idx="346">
                  <c:v>352750.1</c:v>
                </c:pt>
                <c:pt idx="347">
                  <c:v>372008.1</c:v>
                </c:pt>
                <c:pt idx="348">
                  <c:v>309435.8</c:v>
                </c:pt>
                <c:pt idx="349">
                  <c:v>254495.2</c:v>
                </c:pt>
                <c:pt idx="350">
                  <c:v>355776.4</c:v>
                </c:pt>
                <c:pt idx="351">
                  <c:v>349670.9</c:v>
                </c:pt>
                <c:pt idx="352">
                  <c:v>351054.2</c:v>
                </c:pt>
                <c:pt idx="353">
                  <c:v>366238.8</c:v>
                </c:pt>
                <c:pt idx="354">
                  <c:v>340367.5</c:v>
                </c:pt>
                <c:pt idx="355">
                  <c:v>325262.2</c:v>
                </c:pt>
                <c:pt idx="356" formatCode="General">
                  <c:v>423259</c:v>
                </c:pt>
                <c:pt idx="357">
                  <c:v>416335.3</c:v>
                </c:pt>
                <c:pt idx="358">
                  <c:v>264433.40000000002</c:v>
                </c:pt>
                <c:pt idx="359">
                  <c:v>324780.40000000002</c:v>
                </c:pt>
                <c:pt idx="360">
                  <c:v>316812.79999999999</c:v>
                </c:pt>
                <c:pt idx="361" formatCode="General">
                  <c:v>416510</c:v>
                </c:pt>
                <c:pt idx="362">
                  <c:v>408238.6</c:v>
                </c:pt>
                <c:pt idx="363">
                  <c:v>483670.3</c:v>
                </c:pt>
                <c:pt idx="364">
                  <c:v>336450.7</c:v>
                </c:pt>
                <c:pt idx="365">
                  <c:v>336450.7</c:v>
                </c:pt>
                <c:pt idx="366">
                  <c:v>354901.5</c:v>
                </c:pt>
                <c:pt idx="367">
                  <c:v>382081.9</c:v>
                </c:pt>
                <c:pt idx="368">
                  <c:v>327604.2</c:v>
                </c:pt>
                <c:pt idx="369">
                  <c:v>363571.4</c:v>
                </c:pt>
                <c:pt idx="370" formatCode="General">
                  <c:v>367560</c:v>
                </c:pt>
                <c:pt idx="371" formatCode="General">
                  <c:v>388178</c:v>
                </c:pt>
                <c:pt idx="372">
                  <c:v>315924.40000000002</c:v>
                </c:pt>
                <c:pt idx="373" formatCode="General">
                  <c:v>372415</c:v>
                </c:pt>
                <c:pt idx="374" formatCode="General">
                  <c:v>346779</c:v>
                </c:pt>
                <c:pt idx="375">
                  <c:v>379371.8</c:v>
                </c:pt>
                <c:pt idx="376">
                  <c:v>390865.2</c:v>
                </c:pt>
                <c:pt idx="377">
                  <c:v>404916.4</c:v>
                </c:pt>
                <c:pt idx="378">
                  <c:v>380155.3</c:v>
                </c:pt>
                <c:pt idx="379">
                  <c:v>521581.4</c:v>
                </c:pt>
                <c:pt idx="380" formatCode="General">
                  <c:v>383155</c:v>
                </c:pt>
                <c:pt idx="381">
                  <c:v>379487.5</c:v>
                </c:pt>
                <c:pt idx="382" formatCode="General">
                  <c:v>394589</c:v>
                </c:pt>
                <c:pt idx="383">
                  <c:v>394745.8</c:v>
                </c:pt>
                <c:pt idx="384">
                  <c:v>400449.3</c:v>
                </c:pt>
                <c:pt idx="385">
                  <c:v>336808.7</c:v>
                </c:pt>
                <c:pt idx="386">
                  <c:v>323294.59999999998</c:v>
                </c:pt>
                <c:pt idx="387">
                  <c:v>354243.9</c:v>
                </c:pt>
                <c:pt idx="388">
                  <c:v>383349.9</c:v>
                </c:pt>
                <c:pt idx="389">
                  <c:v>411919.3</c:v>
                </c:pt>
                <c:pt idx="390">
                  <c:v>419014.8</c:v>
                </c:pt>
                <c:pt idx="391">
                  <c:v>394816.9</c:v>
                </c:pt>
                <c:pt idx="392">
                  <c:v>396385.4</c:v>
                </c:pt>
                <c:pt idx="393">
                  <c:v>417299.8</c:v>
                </c:pt>
                <c:pt idx="394">
                  <c:v>438620.7</c:v>
                </c:pt>
                <c:pt idx="395">
                  <c:v>395918.3</c:v>
                </c:pt>
                <c:pt idx="396">
                  <c:v>269329.5</c:v>
                </c:pt>
                <c:pt idx="397" formatCode="General">
                  <c:v>365738</c:v>
                </c:pt>
                <c:pt idx="398">
                  <c:v>382083.9</c:v>
                </c:pt>
                <c:pt idx="399">
                  <c:v>512845.2</c:v>
                </c:pt>
                <c:pt idx="400">
                  <c:v>491152.2</c:v>
                </c:pt>
                <c:pt idx="401">
                  <c:v>467201.4</c:v>
                </c:pt>
                <c:pt idx="402">
                  <c:v>465830.3</c:v>
                </c:pt>
                <c:pt idx="403">
                  <c:v>457153.3</c:v>
                </c:pt>
                <c:pt idx="404">
                  <c:v>426308.3</c:v>
                </c:pt>
                <c:pt idx="405">
                  <c:v>506343.5</c:v>
                </c:pt>
                <c:pt idx="406">
                  <c:v>485355.8</c:v>
                </c:pt>
                <c:pt idx="407">
                  <c:v>434797.3</c:v>
                </c:pt>
                <c:pt idx="408">
                  <c:v>389111.3</c:v>
                </c:pt>
                <c:pt idx="409">
                  <c:v>415043.7</c:v>
                </c:pt>
                <c:pt idx="410">
                  <c:v>458161.2</c:v>
                </c:pt>
                <c:pt idx="411">
                  <c:v>468182.2</c:v>
                </c:pt>
                <c:pt idx="412">
                  <c:v>473600.2</c:v>
                </c:pt>
                <c:pt idx="413">
                  <c:v>487316.4</c:v>
                </c:pt>
                <c:pt idx="414">
                  <c:v>526264.30000000005</c:v>
                </c:pt>
                <c:pt idx="415">
                  <c:v>412675.3</c:v>
                </c:pt>
                <c:pt idx="416">
                  <c:v>467136.4</c:v>
                </c:pt>
                <c:pt idx="417">
                  <c:v>472518.8</c:v>
                </c:pt>
                <c:pt idx="418" formatCode="General">
                  <c:v>312765</c:v>
                </c:pt>
                <c:pt idx="419">
                  <c:v>397852.6</c:v>
                </c:pt>
                <c:pt idx="420">
                  <c:v>463696.9</c:v>
                </c:pt>
                <c:pt idx="421">
                  <c:v>385044.3</c:v>
                </c:pt>
                <c:pt idx="422" formatCode="General">
                  <c:v>436800</c:v>
                </c:pt>
                <c:pt idx="423">
                  <c:v>435152.4</c:v>
                </c:pt>
                <c:pt idx="424">
                  <c:v>465468.7</c:v>
                </c:pt>
                <c:pt idx="425">
                  <c:v>343860.2</c:v>
                </c:pt>
                <c:pt idx="426">
                  <c:v>440958.3</c:v>
                </c:pt>
                <c:pt idx="427">
                  <c:v>476191.8</c:v>
                </c:pt>
                <c:pt idx="428">
                  <c:v>360079.6</c:v>
                </c:pt>
                <c:pt idx="429">
                  <c:v>423660.6</c:v>
                </c:pt>
                <c:pt idx="430">
                  <c:v>421879.5</c:v>
                </c:pt>
                <c:pt idx="431">
                  <c:v>472695.1</c:v>
                </c:pt>
                <c:pt idx="432">
                  <c:v>321975.90000000002</c:v>
                </c:pt>
                <c:pt idx="433">
                  <c:v>467214.2</c:v>
                </c:pt>
                <c:pt idx="434">
                  <c:v>408824.4</c:v>
                </c:pt>
                <c:pt idx="435">
                  <c:v>422798.1</c:v>
                </c:pt>
                <c:pt idx="436">
                  <c:v>447607.7</c:v>
                </c:pt>
                <c:pt idx="437">
                  <c:v>552431.5</c:v>
                </c:pt>
                <c:pt idx="438" formatCode="General">
                  <c:v>433837</c:v>
                </c:pt>
                <c:pt idx="439">
                  <c:v>431845.4</c:v>
                </c:pt>
                <c:pt idx="440">
                  <c:v>484019.8</c:v>
                </c:pt>
                <c:pt idx="441">
                  <c:v>427089.8</c:v>
                </c:pt>
                <c:pt idx="442" formatCode="General">
                  <c:v>475991</c:v>
                </c:pt>
                <c:pt idx="443">
                  <c:v>486083.4</c:v>
                </c:pt>
                <c:pt idx="444">
                  <c:v>441791.9</c:v>
                </c:pt>
                <c:pt idx="445">
                  <c:v>464279.2</c:v>
                </c:pt>
                <c:pt idx="446">
                  <c:v>409646.2</c:v>
                </c:pt>
                <c:pt idx="447">
                  <c:v>296855.59999999998</c:v>
                </c:pt>
                <c:pt idx="448">
                  <c:v>557642.30000000005</c:v>
                </c:pt>
                <c:pt idx="449">
                  <c:v>515544.6</c:v>
                </c:pt>
                <c:pt idx="450">
                  <c:v>542883.80000000005</c:v>
                </c:pt>
                <c:pt idx="451">
                  <c:v>464306.9</c:v>
                </c:pt>
                <c:pt idx="452">
                  <c:v>494233.9</c:v>
                </c:pt>
                <c:pt idx="453" formatCode="General">
                  <c:v>524595</c:v>
                </c:pt>
                <c:pt idx="454">
                  <c:v>542302.69999999995</c:v>
                </c:pt>
                <c:pt idx="455">
                  <c:v>556141.80000000005</c:v>
                </c:pt>
                <c:pt idx="456">
                  <c:v>592203.9</c:v>
                </c:pt>
                <c:pt idx="457">
                  <c:v>539798.9</c:v>
                </c:pt>
                <c:pt idx="458">
                  <c:v>534632.80000000005</c:v>
                </c:pt>
                <c:pt idx="459">
                  <c:v>454595.7</c:v>
                </c:pt>
                <c:pt idx="460">
                  <c:v>441097.3</c:v>
                </c:pt>
                <c:pt idx="461" formatCode="General">
                  <c:v>614293</c:v>
                </c:pt>
                <c:pt idx="462">
                  <c:v>535676.5</c:v>
                </c:pt>
                <c:pt idx="463">
                  <c:v>538827.19999999995</c:v>
                </c:pt>
                <c:pt idx="464">
                  <c:v>495728.1</c:v>
                </c:pt>
                <c:pt idx="465">
                  <c:v>481715.1</c:v>
                </c:pt>
                <c:pt idx="466">
                  <c:v>594012.30000000005</c:v>
                </c:pt>
                <c:pt idx="467">
                  <c:v>545031.6</c:v>
                </c:pt>
                <c:pt idx="468">
                  <c:v>522003.7</c:v>
                </c:pt>
                <c:pt idx="469">
                  <c:v>529744.4</c:v>
                </c:pt>
                <c:pt idx="470" formatCode="General">
                  <c:v>563052</c:v>
                </c:pt>
                <c:pt idx="471">
                  <c:v>335317.59999999998</c:v>
                </c:pt>
                <c:pt idx="472">
                  <c:v>377111.5</c:v>
                </c:pt>
                <c:pt idx="473">
                  <c:v>348524.4</c:v>
                </c:pt>
                <c:pt idx="474">
                  <c:v>421640.8</c:v>
                </c:pt>
                <c:pt idx="475">
                  <c:v>411862.1</c:v>
                </c:pt>
                <c:pt idx="476" formatCode="General">
                  <c:v>387000</c:v>
                </c:pt>
                <c:pt idx="477">
                  <c:v>440393.3</c:v>
                </c:pt>
                <c:pt idx="478">
                  <c:v>435378.2</c:v>
                </c:pt>
                <c:pt idx="479">
                  <c:v>354407.6</c:v>
                </c:pt>
                <c:pt idx="480">
                  <c:v>234335.4</c:v>
                </c:pt>
                <c:pt idx="481">
                  <c:v>651698.6</c:v>
                </c:pt>
                <c:pt idx="482">
                  <c:v>579308.1</c:v>
                </c:pt>
                <c:pt idx="483" formatCode="General">
                  <c:v>582436</c:v>
                </c:pt>
                <c:pt idx="484">
                  <c:v>634732.80000000005</c:v>
                </c:pt>
                <c:pt idx="485">
                  <c:v>604471.30000000005</c:v>
                </c:pt>
                <c:pt idx="486">
                  <c:v>640949.80000000005</c:v>
                </c:pt>
                <c:pt idx="487">
                  <c:v>569240.69999999995</c:v>
                </c:pt>
                <c:pt idx="488">
                  <c:v>481199.4</c:v>
                </c:pt>
                <c:pt idx="489">
                  <c:v>600223.1</c:v>
                </c:pt>
                <c:pt idx="490">
                  <c:v>587351.30000000005</c:v>
                </c:pt>
                <c:pt idx="491">
                  <c:v>552105.80000000005</c:v>
                </c:pt>
                <c:pt idx="492">
                  <c:v>618754.80000000005</c:v>
                </c:pt>
                <c:pt idx="493">
                  <c:v>648536.69999999995</c:v>
                </c:pt>
                <c:pt idx="494">
                  <c:v>590307.80000000005</c:v>
                </c:pt>
                <c:pt idx="495" formatCode="General">
                  <c:v>648642</c:v>
                </c:pt>
                <c:pt idx="496">
                  <c:v>583870.80000000005</c:v>
                </c:pt>
                <c:pt idx="497" formatCode="General">
                  <c:v>453771</c:v>
                </c:pt>
                <c:pt idx="498">
                  <c:v>629035.6</c:v>
                </c:pt>
                <c:pt idx="499">
                  <c:v>580434.80000000005</c:v>
                </c:pt>
                <c:pt idx="500">
                  <c:v>611158.1</c:v>
                </c:pt>
                <c:pt idx="501">
                  <c:v>374115.5</c:v>
                </c:pt>
                <c:pt idx="502">
                  <c:v>528704.69999999995</c:v>
                </c:pt>
                <c:pt idx="503">
                  <c:v>586981.4</c:v>
                </c:pt>
                <c:pt idx="504">
                  <c:v>543573.1</c:v>
                </c:pt>
                <c:pt idx="505">
                  <c:v>331111.2</c:v>
                </c:pt>
                <c:pt idx="506">
                  <c:v>551922.1</c:v>
                </c:pt>
                <c:pt idx="507">
                  <c:v>600944.9</c:v>
                </c:pt>
                <c:pt idx="508">
                  <c:v>626600.19999999995</c:v>
                </c:pt>
                <c:pt idx="509" formatCode="General">
                  <c:v>576052</c:v>
                </c:pt>
                <c:pt idx="510">
                  <c:v>596601.19999999995</c:v>
                </c:pt>
                <c:pt idx="511">
                  <c:v>597617.69999999995</c:v>
                </c:pt>
                <c:pt idx="512">
                  <c:v>563833.69999999995</c:v>
                </c:pt>
                <c:pt idx="513">
                  <c:v>569948.69999999995</c:v>
                </c:pt>
                <c:pt idx="514">
                  <c:v>653155.5</c:v>
                </c:pt>
                <c:pt idx="515">
                  <c:v>616776.9</c:v>
                </c:pt>
                <c:pt idx="516">
                  <c:v>547743.5</c:v>
                </c:pt>
                <c:pt idx="517">
                  <c:v>466294</c:v>
                </c:pt>
                <c:pt idx="518">
                  <c:v>329355.5</c:v>
                </c:pt>
                <c:pt idx="519">
                  <c:v>339751.7</c:v>
                </c:pt>
                <c:pt idx="520">
                  <c:v>376305.6</c:v>
                </c:pt>
                <c:pt idx="521" formatCode="General">
                  <c:v>437995</c:v>
                </c:pt>
                <c:pt idx="522">
                  <c:v>411996.1</c:v>
                </c:pt>
                <c:pt idx="523">
                  <c:v>426188.3</c:v>
                </c:pt>
                <c:pt idx="524">
                  <c:v>520456.1</c:v>
                </c:pt>
                <c:pt idx="525" formatCode="General">
                  <c:v>591031</c:v>
                </c:pt>
                <c:pt idx="526">
                  <c:v>504777.4</c:v>
                </c:pt>
                <c:pt idx="527">
                  <c:v>493135.7</c:v>
                </c:pt>
                <c:pt idx="528">
                  <c:v>573369.9</c:v>
                </c:pt>
                <c:pt idx="529">
                  <c:v>520628.8</c:v>
                </c:pt>
                <c:pt idx="530">
                  <c:v>510859.6</c:v>
                </c:pt>
                <c:pt idx="531">
                  <c:v>459976.1</c:v>
                </c:pt>
                <c:pt idx="532">
                  <c:v>319615.09999999998</c:v>
                </c:pt>
                <c:pt idx="533">
                  <c:v>440123.3</c:v>
                </c:pt>
                <c:pt idx="534">
                  <c:v>541115.19999999995</c:v>
                </c:pt>
                <c:pt idx="535">
                  <c:v>485041.7</c:v>
                </c:pt>
                <c:pt idx="536">
                  <c:v>493447.3</c:v>
                </c:pt>
                <c:pt idx="537">
                  <c:v>542157.9</c:v>
                </c:pt>
                <c:pt idx="538">
                  <c:v>556466.19999999995</c:v>
                </c:pt>
                <c:pt idx="539">
                  <c:v>454693.8</c:v>
                </c:pt>
                <c:pt idx="540">
                  <c:v>526174.69999999995</c:v>
                </c:pt>
                <c:pt idx="541">
                  <c:v>574403.9</c:v>
                </c:pt>
                <c:pt idx="542">
                  <c:v>454693.7</c:v>
                </c:pt>
                <c:pt idx="543">
                  <c:v>477113.2</c:v>
                </c:pt>
                <c:pt idx="544" formatCode="General">
                  <c:v>528354</c:v>
                </c:pt>
                <c:pt idx="545">
                  <c:v>480935.7</c:v>
                </c:pt>
                <c:pt idx="546">
                  <c:v>440662.8</c:v>
                </c:pt>
                <c:pt idx="547" formatCode="General">
                  <c:v>485581</c:v>
                </c:pt>
                <c:pt idx="548">
                  <c:v>555729.6</c:v>
                </c:pt>
                <c:pt idx="549">
                  <c:v>458154.1</c:v>
                </c:pt>
                <c:pt idx="550" formatCode="General">
                  <c:v>520764</c:v>
                </c:pt>
                <c:pt idx="551">
                  <c:v>541060.5</c:v>
                </c:pt>
                <c:pt idx="552">
                  <c:v>503315.5</c:v>
                </c:pt>
                <c:pt idx="553">
                  <c:v>664462.80000000005</c:v>
                </c:pt>
                <c:pt idx="554">
                  <c:v>570915.5</c:v>
                </c:pt>
                <c:pt idx="555">
                  <c:v>542597.30000000005</c:v>
                </c:pt>
                <c:pt idx="556">
                  <c:v>347948.7</c:v>
                </c:pt>
                <c:pt idx="557">
                  <c:v>445996.4</c:v>
                </c:pt>
                <c:pt idx="558">
                  <c:v>473311.3</c:v>
                </c:pt>
                <c:pt idx="559">
                  <c:v>435443.5</c:v>
                </c:pt>
                <c:pt idx="560">
                  <c:v>476839.7</c:v>
                </c:pt>
                <c:pt idx="561">
                  <c:v>413401.9</c:v>
                </c:pt>
                <c:pt idx="562">
                  <c:v>463101.2</c:v>
                </c:pt>
                <c:pt idx="563">
                  <c:v>395312.9</c:v>
                </c:pt>
                <c:pt idx="564">
                  <c:v>307435.5</c:v>
                </c:pt>
                <c:pt idx="565">
                  <c:v>322372.40000000002</c:v>
                </c:pt>
                <c:pt idx="566">
                  <c:v>303423.59999999998</c:v>
                </c:pt>
                <c:pt idx="567">
                  <c:v>463196.7</c:v>
                </c:pt>
                <c:pt idx="568">
                  <c:v>394085.4</c:v>
                </c:pt>
                <c:pt idx="569">
                  <c:v>424199.7</c:v>
                </c:pt>
                <c:pt idx="570">
                  <c:v>504758.8</c:v>
                </c:pt>
                <c:pt idx="571">
                  <c:v>396297.5</c:v>
                </c:pt>
                <c:pt idx="572">
                  <c:v>422620.1</c:v>
                </c:pt>
                <c:pt idx="573" formatCode="General">
                  <c:v>295644</c:v>
                </c:pt>
                <c:pt idx="574">
                  <c:v>449436.4</c:v>
                </c:pt>
                <c:pt idx="575">
                  <c:v>420451.5</c:v>
                </c:pt>
                <c:pt idx="576">
                  <c:v>347451.7</c:v>
                </c:pt>
                <c:pt idx="577">
                  <c:v>392188.1</c:v>
                </c:pt>
                <c:pt idx="578">
                  <c:v>382036.6</c:v>
                </c:pt>
                <c:pt idx="579">
                  <c:v>425678.4</c:v>
                </c:pt>
                <c:pt idx="580">
                  <c:v>515985.1</c:v>
                </c:pt>
                <c:pt idx="581">
                  <c:v>434073.4</c:v>
                </c:pt>
                <c:pt idx="582">
                  <c:v>485434.6</c:v>
                </c:pt>
                <c:pt idx="583">
                  <c:v>407533.1</c:v>
                </c:pt>
                <c:pt idx="584">
                  <c:v>489055.9</c:v>
                </c:pt>
                <c:pt idx="585">
                  <c:v>505717.8</c:v>
                </c:pt>
                <c:pt idx="586">
                  <c:v>243863.1</c:v>
                </c:pt>
                <c:pt idx="587">
                  <c:v>203112.1</c:v>
                </c:pt>
                <c:pt idx="588">
                  <c:v>301954.5</c:v>
                </c:pt>
                <c:pt idx="589">
                  <c:v>333129.3</c:v>
                </c:pt>
                <c:pt idx="590">
                  <c:v>367188.5</c:v>
                </c:pt>
                <c:pt idx="591">
                  <c:v>246693.5</c:v>
                </c:pt>
                <c:pt idx="592">
                  <c:v>410575.7</c:v>
                </c:pt>
                <c:pt idx="593">
                  <c:v>419840.9</c:v>
                </c:pt>
                <c:pt idx="594">
                  <c:v>464052.2</c:v>
                </c:pt>
                <c:pt idx="595">
                  <c:v>394433</c:v>
                </c:pt>
                <c:pt idx="596">
                  <c:v>530999.30000000005</c:v>
                </c:pt>
                <c:pt idx="597">
                  <c:v>271500.09999999998</c:v>
                </c:pt>
                <c:pt idx="598">
                  <c:v>365165.3</c:v>
                </c:pt>
                <c:pt idx="599">
                  <c:v>444248.5</c:v>
                </c:pt>
                <c:pt idx="600">
                  <c:v>310630.2</c:v>
                </c:pt>
                <c:pt idx="601" formatCode="General">
                  <c:v>340494</c:v>
                </c:pt>
                <c:pt idx="602">
                  <c:v>313276.09999999998</c:v>
                </c:pt>
                <c:pt idx="603">
                  <c:v>391979.7</c:v>
                </c:pt>
                <c:pt idx="604" formatCode="General">
                  <c:v>399403</c:v>
                </c:pt>
                <c:pt idx="605">
                  <c:v>387431.9</c:v>
                </c:pt>
                <c:pt idx="606">
                  <c:v>392294.3</c:v>
                </c:pt>
                <c:pt idx="607">
                  <c:v>422493.3</c:v>
                </c:pt>
                <c:pt idx="608">
                  <c:v>418527.8</c:v>
                </c:pt>
                <c:pt idx="609">
                  <c:v>402890.8</c:v>
                </c:pt>
                <c:pt idx="610">
                  <c:v>407369.5</c:v>
                </c:pt>
                <c:pt idx="611">
                  <c:v>420887.9</c:v>
                </c:pt>
                <c:pt idx="612">
                  <c:v>336367.1</c:v>
                </c:pt>
                <c:pt idx="613">
                  <c:v>387954.9</c:v>
                </c:pt>
                <c:pt idx="614">
                  <c:v>397548.6</c:v>
                </c:pt>
                <c:pt idx="615">
                  <c:v>445833.6</c:v>
                </c:pt>
                <c:pt idx="616" formatCode="General">
                  <c:v>339375</c:v>
                </c:pt>
                <c:pt idx="617">
                  <c:v>471116.9</c:v>
                </c:pt>
                <c:pt idx="618">
                  <c:v>347466.3</c:v>
                </c:pt>
                <c:pt idx="619">
                  <c:v>445844.6</c:v>
                </c:pt>
                <c:pt idx="620">
                  <c:v>424999.9</c:v>
                </c:pt>
                <c:pt idx="621">
                  <c:v>396064.1</c:v>
                </c:pt>
                <c:pt idx="622">
                  <c:v>417032.1</c:v>
                </c:pt>
                <c:pt idx="623">
                  <c:v>404828.3</c:v>
                </c:pt>
                <c:pt idx="624">
                  <c:v>459197.5</c:v>
                </c:pt>
                <c:pt idx="625" formatCode="General">
                  <c:v>482492</c:v>
                </c:pt>
                <c:pt idx="626">
                  <c:v>345399.7</c:v>
                </c:pt>
                <c:pt idx="627">
                  <c:v>380448.2</c:v>
                </c:pt>
                <c:pt idx="628">
                  <c:v>423746.8</c:v>
                </c:pt>
                <c:pt idx="629" formatCode="General">
                  <c:v>316910</c:v>
                </c:pt>
                <c:pt idx="630">
                  <c:v>428273.9</c:v>
                </c:pt>
                <c:pt idx="631">
                  <c:v>373265.4</c:v>
                </c:pt>
                <c:pt idx="632">
                  <c:v>407672.1</c:v>
                </c:pt>
                <c:pt idx="633">
                  <c:v>421610.5</c:v>
                </c:pt>
                <c:pt idx="634">
                  <c:v>406481.7</c:v>
                </c:pt>
                <c:pt idx="635">
                  <c:v>415337.4</c:v>
                </c:pt>
                <c:pt idx="636">
                  <c:v>398143.3</c:v>
                </c:pt>
                <c:pt idx="637">
                  <c:v>424448.4</c:v>
                </c:pt>
                <c:pt idx="638">
                  <c:v>232927.7</c:v>
                </c:pt>
                <c:pt idx="639">
                  <c:v>417880.7</c:v>
                </c:pt>
                <c:pt idx="640">
                  <c:v>277064.5</c:v>
                </c:pt>
                <c:pt idx="641">
                  <c:v>436329.8</c:v>
                </c:pt>
                <c:pt idx="642">
                  <c:v>464299.8</c:v>
                </c:pt>
                <c:pt idx="643">
                  <c:v>406584.1</c:v>
                </c:pt>
                <c:pt idx="644">
                  <c:v>392714.6</c:v>
                </c:pt>
                <c:pt idx="645">
                  <c:v>360810.1</c:v>
                </c:pt>
                <c:pt idx="646">
                  <c:v>389484.6</c:v>
                </c:pt>
                <c:pt idx="647">
                  <c:v>413311.2</c:v>
                </c:pt>
                <c:pt idx="648">
                  <c:v>401092.9</c:v>
                </c:pt>
                <c:pt idx="649">
                  <c:v>351550.4</c:v>
                </c:pt>
                <c:pt idx="650">
                  <c:v>408847.1</c:v>
                </c:pt>
                <c:pt idx="651">
                  <c:v>380344.8</c:v>
                </c:pt>
                <c:pt idx="652">
                  <c:v>322114.8</c:v>
                </c:pt>
                <c:pt idx="653">
                  <c:v>332584.5</c:v>
                </c:pt>
                <c:pt idx="654" formatCode="General">
                  <c:v>478260</c:v>
                </c:pt>
                <c:pt idx="655">
                  <c:v>411044.5</c:v>
                </c:pt>
                <c:pt idx="656">
                  <c:v>454325.8</c:v>
                </c:pt>
                <c:pt idx="657">
                  <c:v>482907.1</c:v>
                </c:pt>
                <c:pt idx="658">
                  <c:v>390077.5</c:v>
                </c:pt>
                <c:pt idx="659">
                  <c:v>461756.8</c:v>
                </c:pt>
                <c:pt idx="660">
                  <c:v>435166.6</c:v>
                </c:pt>
                <c:pt idx="661">
                  <c:v>429273.2</c:v>
                </c:pt>
                <c:pt idx="662">
                  <c:v>423841.1</c:v>
                </c:pt>
                <c:pt idx="663">
                  <c:v>503721.6</c:v>
                </c:pt>
                <c:pt idx="664">
                  <c:v>440832.9</c:v>
                </c:pt>
                <c:pt idx="665" formatCode="General">
                  <c:v>402728</c:v>
                </c:pt>
                <c:pt idx="666">
                  <c:v>283635.40000000002</c:v>
                </c:pt>
                <c:pt idx="667">
                  <c:v>399982.3</c:v>
                </c:pt>
                <c:pt idx="668">
                  <c:v>20420.16</c:v>
                </c:pt>
                <c:pt idx="669">
                  <c:v>22455.57</c:v>
                </c:pt>
                <c:pt idx="671">
                  <c:v>36667.51</c:v>
                </c:pt>
                <c:pt idx="672">
                  <c:v>327470.90000000002</c:v>
                </c:pt>
                <c:pt idx="673">
                  <c:v>306468.40000000002</c:v>
                </c:pt>
                <c:pt idx="674">
                  <c:v>279809.90000000002</c:v>
                </c:pt>
                <c:pt idx="675">
                  <c:v>372470.8</c:v>
                </c:pt>
                <c:pt idx="676">
                  <c:v>439931.2</c:v>
                </c:pt>
                <c:pt idx="677">
                  <c:v>458045.4</c:v>
                </c:pt>
                <c:pt idx="678">
                  <c:v>345122.7</c:v>
                </c:pt>
                <c:pt idx="679" formatCode="General">
                  <c:v>409289</c:v>
                </c:pt>
                <c:pt idx="680">
                  <c:v>447064.3</c:v>
                </c:pt>
                <c:pt idx="681">
                  <c:v>450324.7</c:v>
                </c:pt>
                <c:pt idx="682">
                  <c:v>329236.59999999998</c:v>
                </c:pt>
                <c:pt idx="683">
                  <c:v>406689.2</c:v>
                </c:pt>
                <c:pt idx="684">
                  <c:v>445553.5</c:v>
                </c:pt>
                <c:pt idx="685">
                  <c:v>437619.8</c:v>
                </c:pt>
                <c:pt idx="686">
                  <c:v>330171.8</c:v>
                </c:pt>
                <c:pt idx="687">
                  <c:v>490268.3</c:v>
                </c:pt>
                <c:pt idx="688" formatCode="General">
                  <c:v>416085</c:v>
                </c:pt>
                <c:pt idx="689">
                  <c:v>381802.4</c:v>
                </c:pt>
                <c:pt idx="690">
                  <c:v>286857.8</c:v>
                </c:pt>
                <c:pt idx="691">
                  <c:v>385247.7</c:v>
                </c:pt>
                <c:pt idx="692">
                  <c:v>424697.9</c:v>
                </c:pt>
                <c:pt idx="693">
                  <c:v>404198.1</c:v>
                </c:pt>
                <c:pt idx="694">
                  <c:v>466189.6</c:v>
                </c:pt>
                <c:pt idx="695">
                  <c:v>335151.59999999998</c:v>
                </c:pt>
                <c:pt idx="696" formatCode="General">
                  <c:v>439165</c:v>
                </c:pt>
                <c:pt idx="697">
                  <c:v>413305.8</c:v>
                </c:pt>
                <c:pt idx="698">
                  <c:v>433136.3</c:v>
                </c:pt>
                <c:pt idx="699">
                  <c:v>418803.4</c:v>
                </c:pt>
                <c:pt idx="700">
                  <c:v>303835.5</c:v>
                </c:pt>
                <c:pt idx="701">
                  <c:v>444984.7</c:v>
                </c:pt>
                <c:pt idx="702">
                  <c:v>433894.7</c:v>
                </c:pt>
                <c:pt idx="703" formatCode="General">
                  <c:v>407478</c:v>
                </c:pt>
                <c:pt idx="704">
                  <c:v>435287</c:v>
                </c:pt>
                <c:pt idx="705">
                  <c:v>446806.5</c:v>
                </c:pt>
                <c:pt idx="706">
                  <c:v>418034.2</c:v>
                </c:pt>
                <c:pt idx="707" formatCode="General">
                  <c:v>318109</c:v>
                </c:pt>
                <c:pt idx="708">
                  <c:v>431111.5</c:v>
                </c:pt>
                <c:pt idx="709">
                  <c:v>476381.2</c:v>
                </c:pt>
                <c:pt idx="710">
                  <c:v>511905.4</c:v>
                </c:pt>
                <c:pt idx="711" formatCode="General">
                  <c:v>349588</c:v>
                </c:pt>
                <c:pt idx="712">
                  <c:v>492833.4</c:v>
                </c:pt>
                <c:pt idx="713">
                  <c:v>450566.5</c:v>
                </c:pt>
                <c:pt idx="714">
                  <c:v>437290.2</c:v>
                </c:pt>
                <c:pt idx="715">
                  <c:v>449822.1</c:v>
                </c:pt>
                <c:pt idx="716">
                  <c:v>430472.6</c:v>
                </c:pt>
                <c:pt idx="717">
                  <c:v>420288.5</c:v>
                </c:pt>
                <c:pt idx="718">
                  <c:v>406113.5</c:v>
                </c:pt>
                <c:pt idx="719">
                  <c:v>405157.6</c:v>
                </c:pt>
                <c:pt idx="720" formatCode="General">
                  <c:v>430704</c:v>
                </c:pt>
                <c:pt idx="721">
                  <c:v>424429.1</c:v>
                </c:pt>
                <c:pt idx="722">
                  <c:v>396423.8</c:v>
                </c:pt>
                <c:pt idx="723">
                  <c:v>404279.3</c:v>
                </c:pt>
                <c:pt idx="724">
                  <c:v>369499.3</c:v>
                </c:pt>
                <c:pt idx="725">
                  <c:v>418614.1</c:v>
                </c:pt>
                <c:pt idx="726">
                  <c:v>431249.8</c:v>
                </c:pt>
                <c:pt idx="727">
                  <c:v>445316.7</c:v>
                </c:pt>
                <c:pt idx="728">
                  <c:v>459835.8</c:v>
                </c:pt>
                <c:pt idx="729">
                  <c:v>452752.7</c:v>
                </c:pt>
                <c:pt idx="730">
                  <c:v>476368.4</c:v>
                </c:pt>
                <c:pt idx="731" formatCode="General">
                  <c:v>436627</c:v>
                </c:pt>
                <c:pt idx="732">
                  <c:v>347320.8</c:v>
                </c:pt>
                <c:pt idx="733">
                  <c:v>407970.8</c:v>
                </c:pt>
                <c:pt idx="734">
                  <c:v>476620.3</c:v>
                </c:pt>
                <c:pt idx="735" formatCode="General">
                  <c:v>440007</c:v>
                </c:pt>
                <c:pt idx="736">
                  <c:v>413104.2</c:v>
                </c:pt>
                <c:pt idx="737">
                  <c:v>419513.9</c:v>
                </c:pt>
                <c:pt idx="738">
                  <c:v>411046.9</c:v>
                </c:pt>
                <c:pt idx="739">
                  <c:v>399643.4</c:v>
                </c:pt>
                <c:pt idx="740">
                  <c:v>515936.5</c:v>
                </c:pt>
                <c:pt idx="741">
                  <c:v>388614.7</c:v>
                </c:pt>
                <c:pt idx="742">
                  <c:v>389146.1</c:v>
                </c:pt>
                <c:pt idx="743">
                  <c:v>366261.6</c:v>
                </c:pt>
                <c:pt idx="744">
                  <c:v>422437.2</c:v>
                </c:pt>
                <c:pt idx="745">
                  <c:v>422583.8</c:v>
                </c:pt>
                <c:pt idx="746">
                  <c:v>405117.2</c:v>
                </c:pt>
                <c:pt idx="747">
                  <c:v>447152.2</c:v>
                </c:pt>
                <c:pt idx="748">
                  <c:v>444478.5</c:v>
                </c:pt>
                <c:pt idx="749">
                  <c:v>298318.2</c:v>
                </c:pt>
                <c:pt idx="750">
                  <c:v>416837.4</c:v>
                </c:pt>
                <c:pt idx="751">
                  <c:v>431225.5</c:v>
                </c:pt>
                <c:pt idx="752">
                  <c:v>470679.2</c:v>
                </c:pt>
                <c:pt idx="753">
                  <c:v>459575.7</c:v>
                </c:pt>
                <c:pt idx="754">
                  <c:v>431413.2</c:v>
                </c:pt>
                <c:pt idx="755">
                  <c:v>401618.3</c:v>
                </c:pt>
                <c:pt idx="756">
                  <c:v>354020.6</c:v>
                </c:pt>
                <c:pt idx="757">
                  <c:v>439539.9</c:v>
                </c:pt>
                <c:pt idx="758">
                  <c:v>401105.3</c:v>
                </c:pt>
                <c:pt idx="759" formatCode="General">
                  <c:v>423567</c:v>
                </c:pt>
                <c:pt idx="760">
                  <c:v>312465.3</c:v>
                </c:pt>
                <c:pt idx="761">
                  <c:v>418312.5</c:v>
                </c:pt>
                <c:pt idx="762">
                  <c:v>465893.6</c:v>
                </c:pt>
                <c:pt idx="763">
                  <c:v>482600.2</c:v>
                </c:pt>
                <c:pt idx="764">
                  <c:v>435176.6</c:v>
                </c:pt>
                <c:pt idx="765">
                  <c:v>462270.3</c:v>
                </c:pt>
                <c:pt idx="766">
                  <c:v>403986.6</c:v>
                </c:pt>
                <c:pt idx="767">
                  <c:v>424162.3</c:v>
                </c:pt>
                <c:pt idx="768" formatCode="General">
                  <c:v>352351</c:v>
                </c:pt>
                <c:pt idx="769">
                  <c:v>421549.2</c:v>
                </c:pt>
                <c:pt idx="770">
                  <c:v>440691.8</c:v>
                </c:pt>
                <c:pt idx="771">
                  <c:v>482308.1</c:v>
                </c:pt>
                <c:pt idx="772" formatCode="General">
                  <c:v>536116</c:v>
                </c:pt>
                <c:pt idx="773" formatCode="General">
                  <c:v>502036</c:v>
                </c:pt>
                <c:pt idx="774">
                  <c:v>506216.2</c:v>
                </c:pt>
                <c:pt idx="775">
                  <c:v>566453.6</c:v>
                </c:pt>
                <c:pt idx="776">
                  <c:v>496277.8</c:v>
                </c:pt>
                <c:pt idx="777">
                  <c:v>534196.19999999995</c:v>
                </c:pt>
                <c:pt idx="778">
                  <c:v>487160.6</c:v>
                </c:pt>
                <c:pt idx="779" formatCode="General">
                  <c:v>524243</c:v>
                </c:pt>
                <c:pt idx="780">
                  <c:v>564000.6</c:v>
                </c:pt>
                <c:pt idx="781" formatCode="General">
                  <c:v>527123</c:v>
                </c:pt>
                <c:pt idx="782">
                  <c:v>466996.6</c:v>
                </c:pt>
                <c:pt idx="783">
                  <c:v>485425.2</c:v>
                </c:pt>
                <c:pt idx="784">
                  <c:v>325366.90000000002</c:v>
                </c:pt>
                <c:pt idx="785">
                  <c:v>496375.6</c:v>
                </c:pt>
                <c:pt idx="786">
                  <c:v>437979.1</c:v>
                </c:pt>
                <c:pt idx="787">
                  <c:v>455538.2</c:v>
                </c:pt>
                <c:pt idx="788">
                  <c:v>535093.30000000005</c:v>
                </c:pt>
                <c:pt idx="789">
                  <c:v>499139.7</c:v>
                </c:pt>
                <c:pt idx="790">
                  <c:v>546434.1</c:v>
                </c:pt>
                <c:pt idx="791">
                  <c:v>519102</c:v>
                </c:pt>
                <c:pt idx="792">
                  <c:v>546934</c:v>
                </c:pt>
                <c:pt idx="793">
                  <c:v>541709.30000000005</c:v>
                </c:pt>
                <c:pt idx="800">
                  <c:v>783245.6</c:v>
                </c:pt>
                <c:pt idx="801">
                  <c:v>705941.9</c:v>
                </c:pt>
                <c:pt idx="803" formatCode="General">
                  <c:v>631030</c:v>
                </c:pt>
                <c:pt idx="804">
                  <c:v>562188.5</c:v>
                </c:pt>
                <c:pt idx="805">
                  <c:v>476036.3</c:v>
                </c:pt>
                <c:pt idx="806">
                  <c:v>513167.7</c:v>
                </c:pt>
                <c:pt idx="807">
                  <c:v>457351.7</c:v>
                </c:pt>
                <c:pt idx="808">
                  <c:v>491648.6</c:v>
                </c:pt>
                <c:pt idx="809">
                  <c:v>453920.7</c:v>
                </c:pt>
                <c:pt idx="810">
                  <c:v>498382.3</c:v>
                </c:pt>
                <c:pt idx="811">
                  <c:v>513152.3</c:v>
                </c:pt>
                <c:pt idx="812">
                  <c:v>473359.3</c:v>
                </c:pt>
                <c:pt idx="813">
                  <c:v>359339.8</c:v>
                </c:pt>
                <c:pt idx="814">
                  <c:v>431034.1</c:v>
                </c:pt>
                <c:pt idx="815">
                  <c:v>418007.1</c:v>
                </c:pt>
                <c:pt idx="816">
                  <c:v>450241.4</c:v>
                </c:pt>
                <c:pt idx="817">
                  <c:v>461462.1</c:v>
                </c:pt>
                <c:pt idx="818">
                  <c:v>463250.3</c:v>
                </c:pt>
                <c:pt idx="819">
                  <c:v>439910.9</c:v>
                </c:pt>
                <c:pt idx="820">
                  <c:v>551687.6</c:v>
                </c:pt>
                <c:pt idx="821">
                  <c:v>391913.1</c:v>
                </c:pt>
                <c:pt idx="822">
                  <c:v>397205.5</c:v>
                </c:pt>
                <c:pt idx="823">
                  <c:v>380763.8</c:v>
                </c:pt>
                <c:pt idx="824">
                  <c:v>373308.9</c:v>
                </c:pt>
                <c:pt idx="825">
                  <c:v>397750.7</c:v>
                </c:pt>
                <c:pt idx="826">
                  <c:v>418566.5</c:v>
                </c:pt>
                <c:pt idx="827">
                  <c:v>344968.6</c:v>
                </c:pt>
                <c:pt idx="828">
                  <c:v>437727.6</c:v>
                </c:pt>
                <c:pt idx="829">
                  <c:v>350286.5</c:v>
                </c:pt>
                <c:pt idx="830">
                  <c:v>368522.9</c:v>
                </c:pt>
                <c:pt idx="831" formatCode="General">
                  <c:v>349110</c:v>
                </c:pt>
                <c:pt idx="832">
                  <c:v>375464.9</c:v>
                </c:pt>
                <c:pt idx="833">
                  <c:v>387495.2</c:v>
                </c:pt>
                <c:pt idx="834">
                  <c:v>302026.7</c:v>
                </c:pt>
                <c:pt idx="835" formatCode="General">
                  <c:v>339070</c:v>
                </c:pt>
                <c:pt idx="836">
                  <c:v>416044.9</c:v>
                </c:pt>
                <c:pt idx="837">
                  <c:v>422095.7</c:v>
                </c:pt>
                <c:pt idx="838">
                  <c:v>395277.2</c:v>
                </c:pt>
                <c:pt idx="839">
                  <c:v>385798.5</c:v>
                </c:pt>
                <c:pt idx="840">
                  <c:v>481080.5</c:v>
                </c:pt>
                <c:pt idx="841">
                  <c:v>433323.5</c:v>
                </c:pt>
                <c:pt idx="842">
                  <c:v>455973.5</c:v>
                </c:pt>
                <c:pt idx="843">
                  <c:v>421317.6</c:v>
                </c:pt>
                <c:pt idx="844" formatCode="General">
                  <c:v>379751</c:v>
                </c:pt>
                <c:pt idx="845">
                  <c:v>450836.2</c:v>
                </c:pt>
                <c:pt idx="846">
                  <c:v>390589.7</c:v>
                </c:pt>
                <c:pt idx="847">
                  <c:v>413627.7</c:v>
                </c:pt>
                <c:pt idx="848">
                  <c:v>341192.7</c:v>
                </c:pt>
                <c:pt idx="849">
                  <c:v>461254.40000000002</c:v>
                </c:pt>
                <c:pt idx="850">
                  <c:v>438189.7</c:v>
                </c:pt>
                <c:pt idx="851">
                  <c:v>494109.8</c:v>
                </c:pt>
                <c:pt idx="852">
                  <c:v>490546.6</c:v>
                </c:pt>
                <c:pt idx="853">
                  <c:v>248178.5</c:v>
                </c:pt>
                <c:pt idx="854">
                  <c:v>410822.5</c:v>
                </c:pt>
                <c:pt idx="855">
                  <c:v>482558.1</c:v>
                </c:pt>
                <c:pt idx="856">
                  <c:v>425868.2</c:v>
                </c:pt>
                <c:pt idx="857">
                  <c:v>538262.1</c:v>
                </c:pt>
                <c:pt idx="858" formatCode="General">
                  <c:v>534027</c:v>
                </c:pt>
                <c:pt idx="859">
                  <c:v>446338.7</c:v>
                </c:pt>
                <c:pt idx="860">
                  <c:v>456646.2</c:v>
                </c:pt>
                <c:pt idx="861">
                  <c:v>459982.8</c:v>
                </c:pt>
                <c:pt idx="862" formatCode="General">
                  <c:v>485977</c:v>
                </c:pt>
                <c:pt idx="863">
                  <c:v>450273.3</c:v>
                </c:pt>
                <c:pt idx="864">
                  <c:v>475605.6</c:v>
                </c:pt>
                <c:pt idx="865">
                  <c:v>458318.6</c:v>
                </c:pt>
                <c:pt idx="866">
                  <c:v>494682.2</c:v>
                </c:pt>
                <c:pt idx="867">
                  <c:v>494060.3</c:v>
                </c:pt>
                <c:pt idx="868">
                  <c:v>524627.1</c:v>
                </c:pt>
                <c:pt idx="869">
                  <c:v>460740.3</c:v>
                </c:pt>
                <c:pt idx="870">
                  <c:v>434932.6</c:v>
                </c:pt>
                <c:pt idx="871">
                  <c:v>430261.6</c:v>
                </c:pt>
                <c:pt idx="872">
                  <c:v>505851.6</c:v>
                </c:pt>
                <c:pt idx="873">
                  <c:v>431757.1</c:v>
                </c:pt>
                <c:pt idx="874">
                  <c:v>398038.1</c:v>
                </c:pt>
                <c:pt idx="875">
                  <c:v>365055.6</c:v>
                </c:pt>
                <c:pt idx="876">
                  <c:v>336047.2</c:v>
                </c:pt>
                <c:pt idx="877" formatCode="General">
                  <c:v>358946</c:v>
                </c:pt>
                <c:pt idx="878">
                  <c:v>308056.5</c:v>
                </c:pt>
                <c:pt idx="879">
                  <c:v>344623.8</c:v>
                </c:pt>
                <c:pt idx="880">
                  <c:v>348778.7</c:v>
                </c:pt>
                <c:pt idx="881">
                  <c:v>354391.8</c:v>
                </c:pt>
                <c:pt idx="882">
                  <c:v>374562.8</c:v>
                </c:pt>
                <c:pt idx="883" formatCode="General">
                  <c:v>382462</c:v>
                </c:pt>
                <c:pt idx="884">
                  <c:v>384645.4</c:v>
                </c:pt>
                <c:pt idx="885">
                  <c:v>180497.2</c:v>
                </c:pt>
                <c:pt idx="886">
                  <c:v>525319.5</c:v>
                </c:pt>
                <c:pt idx="887">
                  <c:v>428376.2</c:v>
                </c:pt>
                <c:pt idx="888" formatCode="General">
                  <c:v>359127</c:v>
                </c:pt>
                <c:pt idx="889">
                  <c:v>287081.90000000002</c:v>
                </c:pt>
                <c:pt idx="890">
                  <c:v>348512.4</c:v>
                </c:pt>
                <c:pt idx="891">
                  <c:v>400701.3</c:v>
                </c:pt>
                <c:pt idx="892">
                  <c:v>385983.9</c:v>
                </c:pt>
                <c:pt idx="893">
                  <c:v>380426.3</c:v>
                </c:pt>
                <c:pt idx="894">
                  <c:v>383125</c:v>
                </c:pt>
                <c:pt idx="895" formatCode="General">
                  <c:v>416824</c:v>
                </c:pt>
                <c:pt idx="896" formatCode="General">
                  <c:v>370283</c:v>
                </c:pt>
                <c:pt idx="897" formatCode="General">
                  <c:v>364804</c:v>
                </c:pt>
                <c:pt idx="898">
                  <c:v>394356.2</c:v>
                </c:pt>
                <c:pt idx="899">
                  <c:v>543586.5</c:v>
                </c:pt>
                <c:pt idx="900">
                  <c:v>430391.5</c:v>
                </c:pt>
                <c:pt idx="901">
                  <c:v>435084.4</c:v>
                </c:pt>
                <c:pt idx="902" formatCode="General">
                  <c:v>529299</c:v>
                </c:pt>
                <c:pt idx="903">
                  <c:v>352479.6</c:v>
                </c:pt>
                <c:pt idx="904">
                  <c:v>418828.4</c:v>
                </c:pt>
                <c:pt idx="905">
                  <c:v>383754.6</c:v>
                </c:pt>
                <c:pt idx="906" formatCode="General">
                  <c:v>410638</c:v>
                </c:pt>
                <c:pt idx="907" formatCode="General">
                  <c:v>394899</c:v>
                </c:pt>
                <c:pt idx="908">
                  <c:v>374079.4</c:v>
                </c:pt>
                <c:pt idx="909">
                  <c:v>407804.3</c:v>
                </c:pt>
                <c:pt idx="910">
                  <c:v>355330.5</c:v>
                </c:pt>
                <c:pt idx="914">
                  <c:v>359111.9</c:v>
                </c:pt>
                <c:pt idx="915">
                  <c:v>382273.6</c:v>
                </c:pt>
                <c:pt idx="916">
                  <c:v>330583.8</c:v>
                </c:pt>
                <c:pt idx="917">
                  <c:v>354971.4</c:v>
                </c:pt>
                <c:pt idx="918">
                  <c:v>362024.2</c:v>
                </c:pt>
                <c:pt idx="919" formatCode="General">
                  <c:v>245791</c:v>
                </c:pt>
                <c:pt idx="920">
                  <c:v>399333.8</c:v>
                </c:pt>
                <c:pt idx="921">
                  <c:v>389633.5</c:v>
                </c:pt>
                <c:pt idx="923">
                  <c:v>394556.5</c:v>
                </c:pt>
                <c:pt idx="924">
                  <c:v>353932.1</c:v>
                </c:pt>
                <c:pt idx="925">
                  <c:v>371059.4</c:v>
                </c:pt>
                <c:pt idx="926">
                  <c:v>392185.2</c:v>
                </c:pt>
                <c:pt idx="927">
                  <c:v>246961.7</c:v>
                </c:pt>
                <c:pt idx="928">
                  <c:v>312164.09999999998</c:v>
                </c:pt>
                <c:pt idx="931">
                  <c:v>359243.8</c:v>
                </c:pt>
                <c:pt idx="932">
                  <c:v>371890</c:v>
                </c:pt>
                <c:pt idx="933">
                  <c:v>388223</c:v>
                </c:pt>
                <c:pt idx="934">
                  <c:v>356918.5</c:v>
                </c:pt>
                <c:pt idx="935">
                  <c:v>351332.9</c:v>
                </c:pt>
                <c:pt idx="936">
                  <c:v>356280.3</c:v>
                </c:pt>
                <c:pt idx="937">
                  <c:v>309303.8</c:v>
                </c:pt>
                <c:pt idx="938">
                  <c:v>391475.20000000001</c:v>
                </c:pt>
                <c:pt idx="939">
                  <c:v>166131</c:v>
                </c:pt>
                <c:pt idx="940">
                  <c:v>365154.1</c:v>
                </c:pt>
                <c:pt idx="941">
                  <c:v>400635</c:v>
                </c:pt>
                <c:pt idx="942">
                  <c:v>402248.5</c:v>
                </c:pt>
                <c:pt idx="943">
                  <c:v>407792.3</c:v>
                </c:pt>
                <c:pt idx="944">
                  <c:v>396684.79999999999</c:v>
                </c:pt>
                <c:pt idx="945">
                  <c:v>380802.2</c:v>
                </c:pt>
                <c:pt idx="946">
                  <c:v>466860.7</c:v>
                </c:pt>
                <c:pt idx="947">
                  <c:v>421509.5</c:v>
                </c:pt>
                <c:pt idx="948">
                  <c:v>411008.6</c:v>
                </c:pt>
                <c:pt idx="949">
                  <c:v>384614.9</c:v>
                </c:pt>
                <c:pt idx="950">
                  <c:v>407340.79999999999</c:v>
                </c:pt>
                <c:pt idx="951">
                  <c:v>426947.1</c:v>
                </c:pt>
                <c:pt idx="952">
                  <c:v>389565.6</c:v>
                </c:pt>
                <c:pt idx="953">
                  <c:v>416186.4</c:v>
                </c:pt>
                <c:pt idx="954">
                  <c:v>395000.9</c:v>
                </c:pt>
                <c:pt idx="955">
                  <c:v>404305.2</c:v>
                </c:pt>
                <c:pt idx="956">
                  <c:v>391602.9</c:v>
                </c:pt>
                <c:pt idx="957">
                  <c:v>371818.4</c:v>
                </c:pt>
                <c:pt idx="958">
                  <c:v>375759.3</c:v>
                </c:pt>
                <c:pt idx="959">
                  <c:v>423329.4</c:v>
                </c:pt>
                <c:pt idx="960">
                  <c:v>422535.2</c:v>
                </c:pt>
                <c:pt idx="961">
                  <c:v>435782.7</c:v>
                </c:pt>
                <c:pt idx="962">
                  <c:v>464077.8</c:v>
                </c:pt>
                <c:pt idx="963">
                  <c:v>365510.2</c:v>
                </c:pt>
                <c:pt idx="964">
                  <c:v>448463.6</c:v>
                </c:pt>
                <c:pt idx="965">
                  <c:v>354070.7</c:v>
                </c:pt>
                <c:pt idx="966">
                  <c:v>408705.4</c:v>
                </c:pt>
                <c:pt idx="967">
                  <c:v>396918.2</c:v>
                </c:pt>
                <c:pt idx="968">
                  <c:v>416523.6</c:v>
                </c:pt>
                <c:pt idx="969">
                  <c:v>310143.09999999998</c:v>
                </c:pt>
                <c:pt idx="970">
                  <c:v>376248.3</c:v>
                </c:pt>
                <c:pt idx="971">
                  <c:v>224476.3</c:v>
                </c:pt>
                <c:pt idx="972">
                  <c:v>389495.4</c:v>
                </c:pt>
                <c:pt idx="973">
                  <c:v>420404.5</c:v>
                </c:pt>
                <c:pt idx="974">
                  <c:v>395343.9</c:v>
                </c:pt>
                <c:pt idx="975">
                  <c:v>380619.4</c:v>
                </c:pt>
                <c:pt idx="976">
                  <c:v>339977.2</c:v>
                </c:pt>
                <c:pt idx="977">
                  <c:v>339054.6</c:v>
                </c:pt>
                <c:pt idx="978">
                  <c:v>327838.90000000002</c:v>
                </c:pt>
                <c:pt idx="979">
                  <c:v>349786.5</c:v>
                </c:pt>
                <c:pt idx="980">
                  <c:v>361245.7</c:v>
                </c:pt>
                <c:pt idx="981">
                  <c:v>353155.6</c:v>
                </c:pt>
                <c:pt idx="983">
                  <c:v>389961.9</c:v>
                </c:pt>
                <c:pt idx="984">
                  <c:v>369783.8</c:v>
                </c:pt>
                <c:pt idx="985">
                  <c:v>384895.9</c:v>
                </c:pt>
                <c:pt idx="986">
                  <c:v>346579.9</c:v>
                </c:pt>
                <c:pt idx="988">
                  <c:v>543253.1</c:v>
                </c:pt>
                <c:pt idx="989">
                  <c:v>381751.8</c:v>
                </c:pt>
                <c:pt idx="990">
                  <c:v>403177.1</c:v>
                </c:pt>
                <c:pt idx="991">
                  <c:v>394811.3</c:v>
                </c:pt>
                <c:pt idx="993">
                  <c:v>376383.6</c:v>
                </c:pt>
                <c:pt idx="994">
                  <c:v>250154</c:v>
                </c:pt>
                <c:pt idx="995">
                  <c:v>370834.7</c:v>
                </c:pt>
                <c:pt idx="996">
                  <c:v>329277.8</c:v>
                </c:pt>
                <c:pt idx="997">
                  <c:v>344101.3</c:v>
                </c:pt>
                <c:pt idx="998">
                  <c:v>460131.3</c:v>
                </c:pt>
                <c:pt idx="999">
                  <c:v>387553.8</c:v>
                </c:pt>
                <c:pt idx="1000">
                  <c:v>386949.1</c:v>
                </c:pt>
                <c:pt idx="1001">
                  <c:v>360605.6</c:v>
                </c:pt>
                <c:pt idx="1002">
                  <c:v>319461.90000000002</c:v>
                </c:pt>
                <c:pt idx="1003">
                  <c:v>458065.9</c:v>
                </c:pt>
                <c:pt idx="1004">
                  <c:v>370582.3</c:v>
                </c:pt>
                <c:pt idx="1005">
                  <c:v>335409.8</c:v>
                </c:pt>
                <c:pt idx="1006">
                  <c:v>359427.9</c:v>
                </c:pt>
                <c:pt idx="1008">
                  <c:v>380057.7</c:v>
                </c:pt>
                <c:pt idx="1009">
                  <c:v>202122.8</c:v>
                </c:pt>
                <c:pt idx="1010">
                  <c:v>327921.40000000002</c:v>
                </c:pt>
                <c:pt idx="1011">
                  <c:v>335707.8</c:v>
                </c:pt>
                <c:pt idx="1018">
                  <c:v>350292.9</c:v>
                </c:pt>
                <c:pt idx="1019">
                  <c:v>345262.1</c:v>
                </c:pt>
                <c:pt idx="1020">
                  <c:v>366342.7</c:v>
                </c:pt>
                <c:pt idx="1021">
                  <c:v>345466.2</c:v>
                </c:pt>
                <c:pt idx="1022">
                  <c:v>259814.8</c:v>
                </c:pt>
                <c:pt idx="1023">
                  <c:v>429157.9</c:v>
                </c:pt>
                <c:pt idx="1024">
                  <c:v>328926.3</c:v>
                </c:pt>
                <c:pt idx="1025">
                  <c:v>351377.2</c:v>
                </c:pt>
                <c:pt idx="1026">
                  <c:v>353245.4</c:v>
                </c:pt>
                <c:pt idx="1028">
                  <c:v>386304.4</c:v>
                </c:pt>
                <c:pt idx="1029">
                  <c:v>354210</c:v>
                </c:pt>
                <c:pt idx="1030">
                  <c:v>350787.9</c:v>
                </c:pt>
                <c:pt idx="1031">
                  <c:v>359626.4</c:v>
                </c:pt>
                <c:pt idx="1033">
                  <c:v>273196.40000000002</c:v>
                </c:pt>
                <c:pt idx="1034">
                  <c:v>262956.7</c:v>
                </c:pt>
                <c:pt idx="1035">
                  <c:v>366139.5</c:v>
                </c:pt>
                <c:pt idx="1036">
                  <c:v>359794.6</c:v>
                </c:pt>
                <c:pt idx="1038">
                  <c:v>395330.8</c:v>
                </c:pt>
                <c:pt idx="1039">
                  <c:v>316158.90000000002</c:v>
                </c:pt>
                <c:pt idx="1040">
                  <c:v>366047.8</c:v>
                </c:pt>
                <c:pt idx="1041">
                  <c:v>358039.1</c:v>
                </c:pt>
                <c:pt idx="1042">
                  <c:v>345465.3</c:v>
                </c:pt>
                <c:pt idx="1043">
                  <c:v>361478.9</c:v>
                </c:pt>
                <c:pt idx="1044">
                  <c:v>366378.9</c:v>
                </c:pt>
                <c:pt idx="1045">
                  <c:v>374428.3</c:v>
                </c:pt>
                <c:pt idx="1046">
                  <c:v>387382.7</c:v>
                </c:pt>
                <c:pt idx="1048">
                  <c:v>353427.5</c:v>
                </c:pt>
                <c:pt idx="1049">
                  <c:v>331924.40000000002</c:v>
                </c:pt>
                <c:pt idx="1050">
                  <c:v>452679.3</c:v>
                </c:pt>
                <c:pt idx="1051">
                  <c:v>353339.5</c:v>
                </c:pt>
                <c:pt idx="1052">
                  <c:v>363264</c:v>
                </c:pt>
                <c:pt idx="1053">
                  <c:v>342613.9</c:v>
                </c:pt>
                <c:pt idx="1054">
                  <c:v>389308.5</c:v>
                </c:pt>
                <c:pt idx="1055">
                  <c:v>332126.90000000002</c:v>
                </c:pt>
                <c:pt idx="1056">
                  <c:v>360848.6</c:v>
                </c:pt>
                <c:pt idx="1057">
                  <c:v>297259</c:v>
                </c:pt>
                <c:pt idx="1058">
                  <c:v>372508</c:v>
                </c:pt>
                <c:pt idx="1059">
                  <c:v>425145.2</c:v>
                </c:pt>
                <c:pt idx="1060">
                  <c:v>366976.5</c:v>
                </c:pt>
                <c:pt idx="1061">
                  <c:v>370252.2</c:v>
                </c:pt>
                <c:pt idx="1062">
                  <c:v>374364.4</c:v>
                </c:pt>
                <c:pt idx="1063">
                  <c:v>426686.1</c:v>
                </c:pt>
                <c:pt idx="1064">
                  <c:v>448390.40000000002</c:v>
                </c:pt>
                <c:pt idx="1065">
                  <c:v>261239.7</c:v>
                </c:pt>
                <c:pt idx="1066">
                  <c:v>408163.8</c:v>
                </c:pt>
                <c:pt idx="1067">
                  <c:v>357540.4</c:v>
                </c:pt>
                <c:pt idx="1068">
                  <c:v>354655.8</c:v>
                </c:pt>
                <c:pt idx="1069">
                  <c:v>447203.6</c:v>
                </c:pt>
                <c:pt idx="1070">
                  <c:v>429736.6</c:v>
                </c:pt>
                <c:pt idx="1071">
                  <c:v>398810.2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C-44F9-B228-E010E53C0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70539480"/>
        <c:axId val="470540136"/>
      </c:lineChart>
      <c:dateAx>
        <c:axId val="470539480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540136"/>
        <c:crosses val="autoZero"/>
        <c:auto val="1"/>
        <c:lblOffset val="100"/>
        <c:baseTimeUnit val="days"/>
      </c:dateAx>
      <c:valAx>
        <c:axId val="4705401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70539480"/>
        <c:crosses val="autoZero"/>
        <c:crossBetween val="between"/>
        <c:majorUnit val="1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2342690435071"/>
          <c:y val="8.5285843175853013E-2"/>
          <c:w val="0.58431460937271318"/>
          <c:h val="8.3984990157480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Macro _ Tonnage sable_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171651801268204"/>
          <c:y val="0.11052260537062325"/>
          <c:w val="0.84737051618547676"/>
          <c:h val="0.72364719569524116"/>
        </c:manualLayout>
      </c:layout>
      <c:lineChart>
        <c:grouping val="standard"/>
        <c:varyColors val="0"/>
        <c:ser>
          <c:idx val="0"/>
          <c:order val="0"/>
          <c:tx>
            <c:strRef>
              <c:f>DATA!$I$2</c:f>
              <c:strCache>
                <c:ptCount val="1"/>
                <c:pt idx="0">
                  <c:v>Tonnage sable SCOVAL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DATA!$A$1055:$A$2991</c:f>
              <c:numCache>
                <c:formatCode>m/d/yyyy</c:formatCode>
                <c:ptCount val="1937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</c:numCache>
            </c:numRef>
          </c:cat>
          <c:val>
            <c:numRef>
              <c:f>DATA!$I$1055:$I$2991</c:f>
              <c:numCache>
                <c:formatCode>General</c:formatCode>
                <c:ptCount val="1937"/>
                <c:pt idx="0">
                  <c:v>343279</c:v>
                </c:pt>
                <c:pt idx="1">
                  <c:v>350989</c:v>
                </c:pt>
                <c:pt idx="2">
                  <c:v>335466</c:v>
                </c:pt>
                <c:pt idx="3">
                  <c:v>359099</c:v>
                </c:pt>
                <c:pt idx="4">
                  <c:v>329477</c:v>
                </c:pt>
                <c:pt idx="5">
                  <c:v>342084</c:v>
                </c:pt>
                <c:pt idx="6">
                  <c:v>298407</c:v>
                </c:pt>
                <c:pt idx="7">
                  <c:v>353677</c:v>
                </c:pt>
                <c:pt idx="8">
                  <c:v>423629</c:v>
                </c:pt>
                <c:pt idx="9">
                  <c:v>367601</c:v>
                </c:pt>
                <c:pt idx="10">
                  <c:v>347177</c:v>
                </c:pt>
                <c:pt idx="11">
                  <c:v>367942</c:v>
                </c:pt>
                <c:pt idx="12">
                  <c:v>425516</c:v>
                </c:pt>
                <c:pt idx="13">
                  <c:v>425169</c:v>
                </c:pt>
                <c:pt idx="14">
                  <c:v>260330</c:v>
                </c:pt>
                <c:pt idx="15">
                  <c:v>395622</c:v>
                </c:pt>
                <c:pt idx="16">
                  <c:v>327725</c:v>
                </c:pt>
                <c:pt idx="17">
                  <c:v>341525</c:v>
                </c:pt>
                <c:pt idx="18">
                  <c:v>440638</c:v>
                </c:pt>
                <c:pt idx="19">
                  <c:v>403541</c:v>
                </c:pt>
                <c:pt idx="20">
                  <c:v>374617</c:v>
                </c:pt>
                <c:pt idx="21">
                  <c:v>132</c:v>
                </c:pt>
                <c:pt idx="22">
                  <c:v>132</c:v>
                </c:pt>
                <c:pt idx="23">
                  <c:v>132</c:v>
                </c:pt>
                <c:pt idx="24">
                  <c:v>132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132</c:v>
                </c:pt>
                <c:pt idx="36">
                  <c:v>132</c:v>
                </c:pt>
                <c:pt idx="37">
                  <c:v>132</c:v>
                </c:pt>
                <c:pt idx="38">
                  <c:v>132</c:v>
                </c:pt>
                <c:pt idx="39">
                  <c:v>132</c:v>
                </c:pt>
                <c:pt idx="40">
                  <c:v>132</c:v>
                </c:pt>
                <c:pt idx="41">
                  <c:v>132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7-46DB-A659-9E9276A6AC6F}"/>
            </c:ext>
          </c:extLst>
        </c:ser>
        <c:ser>
          <c:idx val="1"/>
          <c:order val="1"/>
          <c:tx>
            <c:strRef>
              <c:f>DATA!$J$2</c:f>
              <c:strCache>
                <c:ptCount val="1"/>
                <c:pt idx="0">
                  <c:v>Tonnage Sable SPACE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DATA!$A$1055:$A$2991</c:f>
              <c:numCache>
                <c:formatCode>m/d/yyyy</c:formatCode>
                <c:ptCount val="1937"/>
                <c:pt idx="0">
                  <c:v>45294</c:v>
                </c:pt>
                <c:pt idx="1">
                  <c:v>45295</c:v>
                </c:pt>
                <c:pt idx="2">
                  <c:v>45296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45306</c:v>
                </c:pt>
                <c:pt idx="9">
                  <c:v>45307</c:v>
                </c:pt>
                <c:pt idx="10">
                  <c:v>45308</c:v>
                </c:pt>
                <c:pt idx="11">
                  <c:v>45309</c:v>
                </c:pt>
                <c:pt idx="12">
                  <c:v>45310</c:v>
                </c:pt>
                <c:pt idx="13">
                  <c:v>45313</c:v>
                </c:pt>
                <c:pt idx="14">
                  <c:v>45314</c:v>
                </c:pt>
                <c:pt idx="15">
                  <c:v>45315</c:v>
                </c:pt>
                <c:pt idx="16">
                  <c:v>45316</c:v>
                </c:pt>
                <c:pt idx="17">
                  <c:v>45317</c:v>
                </c:pt>
                <c:pt idx="18">
                  <c:v>45320</c:v>
                </c:pt>
                <c:pt idx="19">
                  <c:v>45321</c:v>
                </c:pt>
                <c:pt idx="20">
                  <c:v>45322</c:v>
                </c:pt>
                <c:pt idx="21">
                  <c:v>45323</c:v>
                </c:pt>
                <c:pt idx="22">
                  <c:v>45324</c:v>
                </c:pt>
                <c:pt idx="23">
                  <c:v>45327</c:v>
                </c:pt>
                <c:pt idx="24">
                  <c:v>45328</c:v>
                </c:pt>
                <c:pt idx="25">
                  <c:v>45329</c:v>
                </c:pt>
                <c:pt idx="26">
                  <c:v>45330</c:v>
                </c:pt>
                <c:pt idx="27">
                  <c:v>45331</c:v>
                </c:pt>
                <c:pt idx="28">
                  <c:v>45334</c:v>
                </c:pt>
                <c:pt idx="29">
                  <c:v>45335</c:v>
                </c:pt>
                <c:pt idx="30">
                  <c:v>45336</c:v>
                </c:pt>
                <c:pt idx="31">
                  <c:v>45337</c:v>
                </c:pt>
                <c:pt idx="32">
                  <c:v>45338</c:v>
                </c:pt>
                <c:pt idx="33">
                  <c:v>45341</c:v>
                </c:pt>
                <c:pt idx="34">
                  <c:v>45342</c:v>
                </c:pt>
                <c:pt idx="35">
                  <c:v>45343</c:v>
                </c:pt>
                <c:pt idx="36">
                  <c:v>45344</c:v>
                </c:pt>
                <c:pt idx="37">
                  <c:v>45345</c:v>
                </c:pt>
                <c:pt idx="38">
                  <c:v>45348</c:v>
                </c:pt>
                <c:pt idx="39">
                  <c:v>45349</c:v>
                </c:pt>
                <c:pt idx="40">
                  <c:v>45350</c:v>
                </c:pt>
                <c:pt idx="41">
                  <c:v>45351</c:v>
                </c:pt>
                <c:pt idx="42">
                  <c:v>45352</c:v>
                </c:pt>
                <c:pt idx="43">
                  <c:v>45355</c:v>
                </c:pt>
                <c:pt idx="44">
                  <c:v>45356</c:v>
                </c:pt>
                <c:pt idx="45">
                  <c:v>45357</c:v>
                </c:pt>
                <c:pt idx="46">
                  <c:v>45358</c:v>
                </c:pt>
                <c:pt idx="47">
                  <c:v>45359</c:v>
                </c:pt>
                <c:pt idx="48">
                  <c:v>45362</c:v>
                </c:pt>
                <c:pt idx="49">
                  <c:v>45363</c:v>
                </c:pt>
                <c:pt idx="50">
                  <c:v>45364</c:v>
                </c:pt>
                <c:pt idx="51">
                  <c:v>45365</c:v>
                </c:pt>
                <c:pt idx="52">
                  <c:v>45366</c:v>
                </c:pt>
                <c:pt idx="53">
                  <c:v>45369</c:v>
                </c:pt>
                <c:pt idx="54">
                  <c:v>45370</c:v>
                </c:pt>
                <c:pt idx="55">
                  <c:v>45371</c:v>
                </c:pt>
                <c:pt idx="56">
                  <c:v>45372</c:v>
                </c:pt>
                <c:pt idx="57">
                  <c:v>45373</c:v>
                </c:pt>
                <c:pt idx="58">
                  <c:v>45376</c:v>
                </c:pt>
                <c:pt idx="59">
                  <c:v>45377</c:v>
                </c:pt>
                <c:pt idx="60">
                  <c:v>45378</c:v>
                </c:pt>
                <c:pt idx="61">
                  <c:v>45379</c:v>
                </c:pt>
                <c:pt idx="62">
                  <c:v>45380</c:v>
                </c:pt>
                <c:pt idx="63">
                  <c:v>45383</c:v>
                </c:pt>
                <c:pt idx="64">
                  <c:v>45384</c:v>
                </c:pt>
                <c:pt idx="65">
                  <c:v>45385</c:v>
                </c:pt>
                <c:pt idx="66">
                  <c:v>45386</c:v>
                </c:pt>
                <c:pt idx="67">
                  <c:v>45387</c:v>
                </c:pt>
                <c:pt idx="68">
                  <c:v>45390</c:v>
                </c:pt>
                <c:pt idx="69">
                  <c:v>45391</c:v>
                </c:pt>
                <c:pt idx="70">
                  <c:v>45392</c:v>
                </c:pt>
                <c:pt idx="71">
                  <c:v>45393</c:v>
                </c:pt>
                <c:pt idx="72">
                  <c:v>45394</c:v>
                </c:pt>
                <c:pt idx="73">
                  <c:v>45397</c:v>
                </c:pt>
                <c:pt idx="74">
                  <c:v>45398</c:v>
                </c:pt>
                <c:pt idx="75">
                  <c:v>45399</c:v>
                </c:pt>
                <c:pt idx="76">
                  <c:v>45400</c:v>
                </c:pt>
                <c:pt idx="77">
                  <c:v>45401</c:v>
                </c:pt>
                <c:pt idx="78">
                  <c:v>45404</c:v>
                </c:pt>
                <c:pt idx="79">
                  <c:v>45405</c:v>
                </c:pt>
                <c:pt idx="80">
                  <c:v>45406</c:v>
                </c:pt>
                <c:pt idx="81">
                  <c:v>45407</c:v>
                </c:pt>
                <c:pt idx="82">
                  <c:v>45408</c:v>
                </c:pt>
                <c:pt idx="83">
                  <c:v>45411</c:v>
                </c:pt>
                <c:pt idx="84">
                  <c:v>45412</c:v>
                </c:pt>
                <c:pt idx="85">
                  <c:v>45413</c:v>
                </c:pt>
                <c:pt idx="86">
                  <c:v>45414</c:v>
                </c:pt>
                <c:pt idx="87">
                  <c:v>45415</c:v>
                </c:pt>
                <c:pt idx="88">
                  <c:v>45418</c:v>
                </c:pt>
                <c:pt idx="89">
                  <c:v>45419</c:v>
                </c:pt>
                <c:pt idx="90">
                  <c:v>45420</c:v>
                </c:pt>
                <c:pt idx="91">
                  <c:v>45421</c:v>
                </c:pt>
                <c:pt idx="92">
                  <c:v>45422</c:v>
                </c:pt>
                <c:pt idx="93">
                  <c:v>45425</c:v>
                </c:pt>
                <c:pt idx="94">
                  <c:v>45426</c:v>
                </c:pt>
                <c:pt idx="95">
                  <c:v>45427</c:v>
                </c:pt>
                <c:pt idx="96">
                  <c:v>45428</c:v>
                </c:pt>
                <c:pt idx="97">
                  <c:v>45429</c:v>
                </c:pt>
                <c:pt idx="98">
                  <c:v>45432</c:v>
                </c:pt>
                <c:pt idx="99">
                  <c:v>45433</c:v>
                </c:pt>
                <c:pt idx="100">
                  <c:v>45434</c:v>
                </c:pt>
                <c:pt idx="101">
                  <c:v>45435</c:v>
                </c:pt>
                <c:pt idx="102">
                  <c:v>45436</c:v>
                </c:pt>
                <c:pt idx="103">
                  <c:v>45439</c:v>
                </c:pt>
                <c:pt idx="104">
                  <c:v>45440</c:v>
                </c:pt>
                <c:pt idx="105">
                  <c:v>45441</c:v>
                </c:pt>
                <c:pt idx="106">
                  <c:v>45442</c:v>
                </c:pt>
                <c:pt idx="107">
                  <c:v>45443</c:v>
                </c:pt>
                <c:pt idx="108">
                  <c:v>45446</c:v>
                </c:pt>
                <c:pt idx="109">
                  <c:v>45447</c:v>
                </c:pt>
                <c:pt idx="110">
                  <c:v>45448</c:v>
                </c:pt>
                <c:pt idx="111">
                  <c:v>45449</c:v>
                </c:pt>
                <c:pt idx="112">
                  <c:v>45450</c:v>
                </c:pt>
                <c:pt idx="113">
                  <c:v>45453</c:v>
                </c:pt>
                <c:pt idx="114">
                  <c:v>45454</c:v>
                </c:pt>
                <c:pt idx="115">
                  <c:v>45455</c:v>
                </c:pt>
                <c:pt idx="116">
                  <c:v>45456</c:v>
                </c:pt>
                <c:pt idx="117">
                  <c:v>45457</c:v>
                </c:pt>
                <c:pt idx="118">
                  <c:v>45460</c:v>
                </c:pt>
                <c:pt idx="119">
                  <c:v>45461</c:v>
                </c:pt>
                <c:pt idx="120">
                  <c:v>45462</c:v>
                </c:pt>
                <c:pt idx="121">
                  <c:v>45463</c:v>
                </c:pt>
                <c:pt idx="122">
                  <c:v>45464</c:v>
                </c:pt>
                <c:pt idx="123">
                  <c:v>45467</c:v>
                </c:pt>
                <c:pt idx="124">
                  <c:v>45468</c:v>
                </c:pt>
                <c:pt idx="125">
                  <c:v>45469</c:v>
                </c:pt>
                <c:pt idx="126">
                  <c:v>45470</c:v>
                </c:pt>
                <c:pt idx="127">
                  <c:v>45471</c:v>
                </c:pt>
                <c:pt idx="128">
                  <c:v>45474</c:v>
                </c:pt>
                <c:pt idx="129">
                  <c:v>45475</c:v>
                </c:pt>
                <c:pt idx="130">
                  <c:v>45476</c:v>
                </c:pt>
                <c:pt idx="131">
                  <c:v>45477</c:v>
                </c:pt>
                <c:pt idx="132">
                  <c:v>45478</c:v>
                </c:pt>
                <c:pt idx="133">
                  <c:v>45481</c:v>
                </c:pt>
                <c:pt idx="134">
                  <c:v>45482</c:v>
                </c:pt>
                <c:pt idx="135">
                  <c:v>45483</c:v>
                </c:pt>
                <c:pt idx="136">
                  <c:v>45484</c:v>
                </c:pt>
                <c:pt idx="137">
                  <c:v>45485</c:v>
                </c:pt>
                <c:pt idx="138">
                  <c:v>45488</c:v>
                </c:pt>
                <c:pt idx="139">
                  <c:v>45489</c:v>
                </c:pt>
                <c:pt idx="140">
                  <c:v>45490</c:v>
                </c:pt>
                <c:pt idx="141">
                  <c:v>45491</c:v>
                </c:pt>
                <c:pt idx="142">
                  <c:v>45492</c:v>
                </c:pt>
                <c:pt idx="143">
                  <c:v>45495</c:v>
                </c:pt>
                <c:pt idx="144">
                  <c:v>45496</c:v>
                </c:pt>
                <c:pt idx="145">
                  <c:v>45497</c:v>
                </c:pt>
                <c:pt idx="146">
                  <c:v>45498</c:v>
                </c:pt>
                <c:pt idx="147">
                  <c:v>45499</c:v>
                </c:pt>
                <c:pt idx="148">
                  <c:v>45502</c:v>
                </c:pt>
                <c:pt idx="149">
                  <c:v>45503</c:v>
                </c:pt>
                <c:pt idx="150">
                  <c:v>45504</c:v>
                </c:pt>
                <c:pt idx="151">
                  <c:v>45505</c:v>
                </c:pt>
              </c:numCache>
            </c:numRef>
          </c:cat>
          <c:val>
            <c:numRef>
              <c:f>DATA!$J$1055:$J$2991</c:f>
              <c:numCache>
                <c:formatCode>0</c:formatCode>
                <c:ptCount val="1937"/>
                <c:pt idx="0">
                  <c:v>353339.5</c:v>
                </c:pt>
                <c:pt idx="1">
                  <c:v>363264</c:v>
                </c:pt>
                <c:pt idx="2">
                  <c:v>342613.9</c:v>
                </c:pt>
                <c:pt idx="3">
                  <c:v>389308.5</c:v>
                </c:pt>
                <c:pt idx="4">
                  <c:v>332126.90000000002</c:v>
                </c:pt>
                <c:pt idx="5">
                  <c:v>360848.6</c:v>
                </c:pt>
                <c:pt idx="6">
                  <c:v>297259</c:v>
                </c:pt>
                <c:pt idx="7">
                  <c:v>372508</c:v>
                </c:pt>
                <c:pt idx="8">
                  <c:v>425145.2</c:v>
                </c:pt>
                <c:pt idx="9">
                  <c:v>366976.5</c:v>
                </c:pt>
                <c:pt idx="10">
                  <c:v>370252.2</c:v>
                </c:pt>
                <c:pt idx="11">
                  <c:v>374364.4</c:v>
                </c:pt>
                <c:pt idx="12">
                  <c:v>426686.1</c:v>
                </c:pt>
                <c:pt idx="13">
                  <c:v>448390.40000000002</c:v>
                </c:pt>
                <c:pt idx="14">
                  <c:v>261239.7</c:v>
                </c:pt>
                <c:pt idx="15">
                  <c:v>408163.8</c:v>
                </c:pt>
                <c:pt idx="16">
                  <c:v>357540.4</c:v>
                </c:pt>
                <c:pt idx="17">
                  <c:v>354655.8</c:v>
                </c:pt>
                <c:pt idx="18">
                  <c:v>447203.6</c:v>
                </c:pt>
                <c:pt idx="19">
                  <c:v>429736.6</c:v>
                </c:pt>
                <c:pt idx="20">
                  <c:v>398810.2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7-46DB-A659-9E9276A6A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02616"/>
        <c:axId val="345606224"/>
      </c:lineChart>
      <c:dateAx>
        <c:axId val="34560261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5606224"/>
        <c:crosses val="autoZero"/>
        <c:auto val="1"/>
        <c:lblOffset val="100"/>
        <c:baseTimeUnit val="days"/>
      </c:dateAx>
      <c:valAx>
        <c:axId val="3456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560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98913323907909"/>
          <c:y val="9.5314969276367914E-2"/>
          <c:w val="0.49699573103820738"/>
          <c:h val="5.2879100555090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b="1">
                <a:solidFill>
                  <a:sysClr val="windowText" lastClr="000000"/>
                </a:solidFill>
              </a:rPr>
              <a:t>Poids Prémix  par équivalent malaxée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3331281010330085E-2"/>
          <c:y val="7.3620594473661274E-2"/>
          <c:w val="0.89075127795619979"/>
          <c:h val="0.75048864009186345"/>
        </c:manualLayout>
      </c:layout>
      <c:lineChart>
        <c:grouping val="standard"/>
        <c:varyColors val="0"/>
        <c:ser>
          <c:idx val="2"/>
          <c:order val="0"/>
          <c:tx>
            <c:strRef>
              <c:f>DATA!$D$2</c:f>
              <c:strCache>
                <c:ptCount val="1"/>
                <c:pt idx="0">
                  <c:v>Volume moyen pesé  SCOVAL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DATA!$D$4:$D$2991</c:f>
              <c:numCache>
                <c:formatCode>0.00</c:formatCode>
                <c:ptCount val="2988"/>
                <c:pt idx="0">
                  <c:v>7.977083333333348</c:v>
                </c:pt>
                <c:pt idx="1">
                  <c:v>8.0661870503597246</c:v>
                </c:pt>
                <c:pt idx="2">
                  <c:v>8.0732217573221856</c:v>
                </c:pt>
                <c:pt idx="3">
                  <c:v>7.9836000000000116</c:v>
                </c:pt>
                <c:pt idx="4">
                  <c:v>7.9827004219409341</c:v>
                </c:pt>
                <c:pt idx="5">
                  <c:v>7.985628742514975</c:v>
                </c:pt>
                <c:pt idx="6">
                  <c:v>7.9760563380281759</c:v>
                </c:pt>
                <c:pt idx="7">
                  <c:v>7.9766129032258108</c:v>
                </c:pt>
                <c:pt idx="8">
                  <c:v>8.0996254681648061</c:v>
                </c:pt>
                <c:pt idx="9">
                  <c:v>8.0858267716535526</c:v>
                </c:pt>
                <c:pt idx="10">
                  <c:v>7.9771217712177211</c:v>
                </c:pt>
                <c:pt idx="11">
                  <c:v>7.7857664233576731</c:v>
                </c:pt>
                <c:pt idx="12">
                  <c:v>7.4828671328671401</c:v>
                </c:pt>
                <c:pt idx="13">
                  <c:v>7.4802867383512659</c:v>
                </c:pt>
                <c:pt idx="14">
                  <c:v>7.4281553398058291</c:v>
                </c:pt>
                <c:pt idx="15">
                  <c:v>7.4724528301886828</c:v>
                </c:pt>
                <c:pt idx="16">
                  <c:v>7.4690987124463577</c:v>
                </c:pt>
                <c:pt idx="17">
                  <c:v>7.3531120331950275</c:v>
                </c:pt>
                <c:pt idx="18">
                  <c:v>7.7497854077253239</c:v>
                </c:pt>
                <c:pt idx="19">
                  <c:v>7.5907335907336</c:v>
                </c:pt>
                <c:pt idx="20">
                  <c:v>7.8102112676056379</c:v>
                </c:pt>
                <c:pt idx="21">
                  <c:v>7.606926406926414</c:v>
                </c:pt>
                <c:pt idx="22">
                  <c:v>8.0753164556962052</c:v>
                </c:pt>
                <c:pt idx="23">
                  <c:v>6.9798045602605976</c:v>
                </c:pt>
                <c:pt idx="24">
                  <c:v>7.069111969111975</c:v>
                </c:pt>
                <c:pt idx="25">
                  <c:v>7.17</c:v>
                </c:pt>
                <c:pt idx="26">
                  <c:v>7.0515981735159867</c:v>
                </c:pt>
                <c:pt idx="27" formatCode="General">
                  <c:v>7.0200000000000093</c:v>
                </c:pt>
                <c:pt idx="28">
                  <c:v>6.9830935251798634</c:v>
                </c:pt>
                <c:pt idx="29">
                  <c:v>6.98</c:v>
                </c:pt>
                <c:pt idx="30">
                  <c:v>6.9751798561151199</c:v>
                </c:pt>
                <c:pt idx="31">
                  <c:v>6.97</c:v>
                </c:pt>
                <c:pt idx="32">
                  <c:v>7.04</c:v>
                </c:pt>
                <c:pt idx="33">
                  <c:v>6.94</c:v>
                </c:pt>
                <c:pt idx="34">
                  <c:v>7.0839080459770178</c:v>
                </c:pt>
                <c:pt idx="35">
                  <c:v>7.5993150684931505</c:v>
                </c:pt>
                <c:pt idx="36">
                  <c:v>7.6335793357933657</c:v>
                </c:pt>
                <c:pt idx="37">
                  <c:v>7.2344680851063892</c:v>
                </c:pt>
                <c:pt idx="38">
                  <c:v>7.7299212598425262</c:v>
                </c:pt>
                <c:pt idx="39">
                  <c:v>7.6725631768953155</c:v>
                </c:pt>
                <c:pt idx="40">
                  <c:v>7.57</c:v>
                </c:pt>
                <c:pt idx="41">
                  <c:v>8.0390243902439096</c:v>
                </c:pt>
                <c:pt idx="42">
                  <c:v>8.6388059701492441</c:v>
                </c:pt>
                <c:pt idx="43">
                  <c:v>7.8226148409894067</c:v>
                </c:pt>
                <c:pt idx="44">
                  <c:v>7.42</c:v>
                </c:pt>
                <c:pt idx="45">
                  <c:v>6.9908496732026126</c:v>
                </c:pt>
                <c:pt idx="46">
                  <c:v>7.45</c:v>
                </c:pt>
                <c:pt idx="47">
                  <c:v>7.04</c:v>
                </c:pt>
                <c:pt idx="48">
                  <c:v>7.0011299435028267</c:v>
                </c:pt>
                <c:pt idx="49">
                  <c:v>7.9894308943089429</c:v>
                </c:pt>
                <c:pt idx="50">
                  <c:v>6.650212765957451</c:v>
                </c:pt>
                <c:pt idx="51">
                  <c:v>7.6808510638297935</c:v>
                </c:pt>
                <c:pt idx="52">
                  <c:v>7.5066929133858373</c:v>
                </c:pt>
                <c:pt idx="53">
                  <c:v>7.3914396887159564</c:v>
                </c:pt>
                <c:pt idx="54">
                  <c:v>7.7464566929133891</c:v>
                </c:pt>
                <c:pt idx="55">
                  <c:v>7.9661354581673418</c:v>
                </c:pt>
                <c:pt idx="56">
                  <c:v>7.27</c:v>
                </c:pt>
                <c:pt idx="57">
                  <c:v>7.1493243243243425</c:v>
                </c:pt>
                <c:pt idx="58">
                  <c:v>7.033948339483401</c:v>
                </c:pt>
                <c:pt idx="59">
                  <c:v>7.0358490566037757</c:v>
                </c:pt>
                <c:pt idx="60">
                  <c:v>6.996453900709219</c:v>
                </c:pt>
                <c:pt idx="61">
                  <c:v>7.11</c:v>
                </c:pt>
                <c:pt idx="62">
                  <c:v>7.74</c:v>
                </c:pt>
                <c:pt idx="63">
                  <c:v>8.85</c:v>
                </c:pt>
                <c:pt idx="64">
                  <c:v>8.0500000000000007</c:v>
                </c:pt>
                <c:pt idx="65">
                  <c:v>8.0399999999999991</c:v>
                </c:pt>
                <c:pt idx="66">
                  <c:v>7.22</c:v>
                </c:pt>
                <c:pt idx="67">
                  <c:v>6.9945762711864443</c:v>
                </c:pt>
                <c:pt idx="68">
                  <c:v>7.0052264808362423</c:v>
                </c:pt>
                <c:pt idx="69">
                  <c:v>7.0686346863468712</c:v>
                </c:pt>
                <c:pt idx="70">
                  <c:v>7.03</c:v>
                </c:pt>
                <c:pt idx="71">
                  <c:v>7.46</c:v>
                </c:pt>
                <c:pt idx="72">
                  <c:v>8.8800000000000008</c:v>
                </c:pt>
                <c:pt idx="73">
                  <c:v>7.5712328767123358</c:v>
                </c:pt>
                <c:pt idx="74">
                  <c:v>6.9</c:v>
                </c:pt>
                <c:pt idx="75">
                  <c:v>7.43</c:v>
                </c:pt>
                <c:pt idx="76">
                  <c:v>7.53</c:v>
                </c:pt>
                <c:pt idx="77">
                  <c:v>7.48</c:v>
                </c:pt>
                <c:pt idx="78">
                  <c:v>7.57</c:v>
                </c:pt>
                <c:pt idx="79">
                  <c:v>8.5399999999999991</c:v>
                </c:pt>
                <c:pt idx="80">
                  <c:v>7.59</c:v>
                </c:pt>
                <c:pt idx="81">
                  <c:v>7.09</c:v>
                </c:pt>
                <c:pt idx="82">
                  <c:v>6.89</c:v>
                </c:pt>
                <c:pt idx="83">
                  <c:v>8.51</c:v>
                </c:pt>
                <c:pt idx="84">
                  <c:v>8.4499999999999993</c:v>
                </c:pt>
                <c:pt idx="85">
                  <c:v>8.52</c:v>
                </c:pt>
                <c:pt idx="86">
                  <c:v>8.25</c:v>
                </c:pt>
                <c:pt idx="87">
                  <c:v>8.65</c:v>
                </c:pt>
                <c:pt idx="88">
                  <c:v>7.68</c:v>
                </c:pt>
                <c:pt idx="89">
                  <c:v>8.0299999999999994</c:v>
                </c:pt>
                <c:pt idx="90">
                  <c:v>8.6</c:v>
                </c:pt>
                <c:pt idx="91">
                  <c:v>8.48</c:v>
                </c:pt>
                <c:pt idx="92">
                  <c:v>8.48</c:v>
                </c:pt>
                <c:pt idx="93">
                  <c:v>8.1199999999999992</c:v>
                </c:pt>
                <c:pt idx="94">
                  <c:v>8.32</c:v>
                </c:pt>
                <c:pt idx="95">
                  <c:v>8.48</c:v>
                </c:pt>
                <c:pt idx="96">
                  <c:v>7.99</c:v>
                </c:pt>
                <c:pt idx="97">
                  <c:v>7.98</c:v>
                </c:pt>
                <c:pt idx="98">
                  <c:v>7.02</c:v>
                </c:pt>
                <c:pt idx="99">
                  <c:v>6.98</c:v>
                </c:pt>
                <c:pt idx="100">
                  <c:v>6.99</c:v>
                </c:pt>
                <c:pt idx="101">
                  <c:v>6.04</c:v>
                </c:pt>
                <c:pt idx="102">
                  <c:v>6.95</c:v>
                </c:pt>
                <c:pt idx="103">
                  <c:v>6.52</c:v>
                </c:pt>
                <c:pt idx="104">
                  <c:v>6.42</c:v>
                </c:pt>
                <c:pt idx="105">
                  <c:v>7.03</c:v>
                </c:pt>
                <c:pt idx="106">
                  <c:v>6.74</c:v>
                </c:pt>
                <c:pt idx="107">
                  <c:v>6.54</c:v>
                </c:pt>
                <c:pt idx="108">
                  <c:v>6.66</c:v>
                </c:pt>
                <c:pt idx="109">
                  <c:v>6.9808383233532929</c:v>
                </c:pt>
                <c:pt idx="110">
                  <c:v>6.6657142857142855</c:v>
                </c:pt>
                <c:pt idx="111">
                  <c:v>6.3977142857142866</c:v>
                </c:pt>
                <c:pt idx="112">
                  <c:v>6.1655172413793089</c:v>
                </c:pt>
                <c:pt idx="113">
                  <c:v>6.7022727272727245</c:v>
                </c:pt>
                <c:pt idx="114">
                  <c:v>6.6000000000000005</c:v>
                </c:pt>
                <c:pt idx="115">
                  <c:v>7.9559701492537309</c:v>
                </c:pt>
                <c:pt idx="116">
                  <c:v>7.17</c:v>
                </c:pt>
                <c:pt idx="117">
                  <c:v>7.59</c:v>
                </c:pt>
                <c:pt idx="118">
                  <c:v>7.12</c:v>
                </c:pt>
                <c:pt idx="119">
                  <c:v>7.56</c:v>
                </c:pt>
                <c:pt idx="120">
                  <c:v>7.12</c:v>
                </c:pt>
                <c:pt idx="121">
                  <c:v>7.2</c:v>
                </c:pt>
                <c:pt idx="122">
                  <c:v>8.43</c:v>
                </c:pt>
                <c:pt idx="123">
                  <c:v>7.4246666666666652</c:v>
                </c:pt>
                <c:pt idx="124">
                  <c:v>7.49</c:v>
                </c:pt>
                <c:pt idx="125">
                  <c:v>7.41</c:v>
                </c:pt>
                <c:pt idx="126">
                  <c:v>7.25</c:v>
                </c:pt>
                <c:pt idx="127">
                  <c:v>6.65</c:v>
                </c:pt>
                <c:pt idx="128">
                  <c:v>6.49</c:v>
                </c:pt>
                <c:pt idx="129">
                  <c:v>7.97</c:v>
                </c:pt>
                <c:pt idx="130">
                  <c:v>7.44</c:v>
                </c:pt>
                <c:pt idx="131">
                  <c:v>7.1042168674698782</c:v>
                </c:pt>
                <c:pt idx="132">
                  <c:v>7.22</c:v>
                </c:pt>
                <c:pt idx="133">
                  <c:v>6.98</c:v>
                </c:pt>
                <c:pt idx="134">
                  <c:v>6.98</c:v>
                </c:pt>
                <c:pt idx="135">
                  <c:v>6.98</c:v>
                </c:pt>
                <c:pt idx="136">
                  <c:v>6.28</c:v>
                </c:pt>
                <c:pt idx="137">
                  <c:v>6.07</c:v>
                </c:pt>
                <c:pt idx="138">
                  <c:v>7.9538961038961027</c:v>
                </c:pt>
                <c:pt idx="139">
                  <c:v>7.0871999999999975</c:v>
                </c:pt>
                <c:pt idx="140">
                  <c:v>7.9775362318840557</c:v>
                </c:pt>
                <c:pt idx="141">
                  <c:v>6.2414141414141362</c:v>
                </c:pt>
                <c:pt idx="142">
                  <c:v>7.9598425196850373</c:v>
                </c:pt>
                <c:pt idx="143">
                  <c:v>8.07</c:v>
                </c:pt>
                <c:pt idx="144">
                  <c:v>7.04</c:v>
                </c:pt>
                <c:pt idx="145">
                  <c:v>8.5299999999999994</c:v>
                </c:pt>
                <c:pt idx="146">
                  <c:v>8.19</c:v>
                </c:pt>
                <c:pt idx="147">
                  <c:v>8.4797202797202829</c:v>
                </c:pt>
                <c:pt idx="148">
                  <c:v>8.4712500000000031</c:v>
                </c:pt>
                <c:pt idx="149">
                  <c:v>8.42</c:v>
                </c:pt>
                <c:pt idx="150">
                  <c:v>7.79</c:v>
                </c:pt>
                <c:pt idx="151">
                  <c:v>8.5</c:v>
                </c:pt>
                <c:pt idx="152">
                  <c:v>8.18</c:v>
                </c:pt>
                <c:pt idx="153">
                  <c:v>8.1199999999999992</c:v>
                </c:pt>
                <c:pt idx="154">
                  <c:v>8.4499999999999993</c:v>
                </c:pt>
                <c:pt idx="155">
                  <c:v>8.48</c:v>
                </c:pt>
                <c:pt idx="156">
                  <c:v>7.99</c:v>
                </c:pt>
                <c:pt idx="157">
                  <c:v>7.98</c:v>
                </c:pt>
                <c:pt idx="158">
                  <c:v>7.15</c:v>
                </c:pt>
                <c:pt idx="159">
                  <c:v>7.96</c:v>
                </c:pt>
                <c:pt idx="160">
                  <c:v>7.97</c:v>
                </c:pt>
                <c:pt idx="161">
                  <c:v>7.02</c:v>
                </c:pt>
                <c:pt idx="162">
                  <c:v>7.7326732673267369</c:v>
                </c:pt>
                <c:pt idx="163">
                  <c:v>7.55</c:v>
                </c:pt>
                <c:pt idx="164">
                  <c:v>7.98</c:v>
                </c:pt>
                <c:pt idx="165">
                  <c:v>9.15</c:v>
                </c:pt>
                <c:pt idx="166">
                  <c:v>9.0500000000000007</c:v>
                </c:pt>
                <c:pt idx="167">
                  <c:v>9.17</c:v>
                </c:pt>
                <c:pt idx="168">
                  <c:v>9.4700000000000006</c:v>
                </c:pt>
                <c:pt idx="169">
                  <c:v>9.3800000000000008</c:v>
                </c:pt>
                <c:pt idx="170">
                  <c:v>9.86</c:v>
                </c:pt>
                <c:pt idx="171">
                  <c:v>9.9499999999999993</c:v>
                </c:pt>
                <c:pt idx="172">
                  <c:v>10.77</c:v>
                </c:pt>
                <c:pt idx="173">
                  <c:v>11.14</c:v>
                </c:pt>
                <c:pt idx="174">
                  <c:v>11.37</c:v>
                </c:pt>
                <c:pt idx="175">
                  <c:v>12.59</c:v>
                </c:pt>
                <c:pt idx="176">
                  <c:v>14.77</c:v>
                </c:pt>
                <c:pt idx="177">
                  <c:v>10.92</c:v>
                </c:pt>
                <c:pt idx="178">
                  <c:v>8.98</c:v>
                </c:pt>
                <c:pt idx="179">
                  <c:v>9.9700000000000006</c:v>
                </c:pt>
                <c:pt idx="180">
                  <c:v>8.98</c:v>
                </c:pt>
                <c:pt idx="181">
                  <c:v>11.03</c:v>
                </c:pt>
                <c:pt idx="182">
                  <c:v>9.81</c:v>
                </c:pt>
                <c:pt idx="183">
                  <c:v>9.9700000000000006</c:v>
                </c:pt>
                <c:pt idx="184">
                  <c:v>10</c:v>
                </c:pt>
                <c:pt idx="185">
                  <c:v>8.5299999999999994</c:v>
                </c:pt>
                <c:pt idx="186">
                  <c:v>8.48</c:v>
                </c:pt>
                <c:pt idx="187">
                  <c:v>9.9600000000000009</c:v>
                </c:pt>
                <c:pt idx="188">
                  <c:v>8.4499999999999993</c:v>
                </c:pt>
                <c:pt idx="189">
                  <c:v>9.4499999999999993</c:v>
                </c:pt>
                <c:pt idx="190">
                  <c:v>10.050000000000001</c:v>
                </c:pt>
                <c:pt idx="191">
                  <c:v>9.8699999999999992</c:v>
                </c:pt>
                <c:pt idx="192">
                  <c:v>7.96</c:v>
                </c:pt>
                <c:pt idx="193">
                  <c:v>10.029999999999999</c:v>
                </c:pt>
                <c:pt idx="194">
                  <c:v>10.210000000000001</c:v>
                </c:pt>
                <c:pt idx="195">
                  <c:v>10.16</c:v>
                </c:pt>
                <c:pt idx="196">
                  <c:v>10</c:v>
                </c:pt>
                <c:pt idx="197">
                  <c:v>10.163090128755384</c:v>
                </c:pt>
                <c:pt idx="198">
                  <c:v>9.41</c:v>
                </c:pt>
                <c:pt idx="199">
                  <c:v>9.89</c:v>
                </c:pt>
                <c:pt idx="200">
                  <c:v>9.8699999999999992</c:v>
                </c:pt>
                <c:pt idx="201">
                  <c:v>10.74</c:v>
                </c:pt>
                <c:pt idx="202">
                  <c:v>8.93</c:v>
                </c:pt>
                <c:pt idx="203">
                  <c:v>8.94</c:v>
                </c:pt>
                <c:pt idx="204">
                  <c:v>8.82</c:v>
                </c:pt>
                <c:pt idx="205">
                  <c:v>10.71</c:v>
                </c:pt>
                <c:pt idx="206">
                  <c:v>10</c:v>
                </c:pt>
                <c:pt idx="207">
                  <c:v>9.9</c:v>
                </c:pt>
                <c:pt idx="208">
                  <c:v>8.4700000000000006</c:v>
                </c:pt>
                <c:pt idx="209">
                  <c:v>8.94</c:v>
                </c:pt>
                <c:pt idx="210">
                  <c:v>10.32</c:v>
                </c:pt>
                <c:pt idx="211">
                  <c:v>10.45</c:v>
                </c:pt>
                <c:pt idx="212">
                  <c:v>9.81</c:v>
                </c:pt>
                <c:pt idx="213">
                  <c:v>9.74</c:v>
                </c:pt>
                <c:pt idx="214">
                  <c:v>8.98</c:v>
                </c:pt>
                <c:pt idx="215">
                  <c:v>9.91</c:v>
                </c:pt>
                <c:pt idx="216">
                  <c:v>9.7899999999999991</c:v>
                </c:pt>
                <c:pt idx="217">
                  <c:v>8.84</c:v>
                </c:pt>
                <c:pt idx="218">
                  <c:v>8.02</c:v>
                </c:pt>
                <c:pt idx="219">
                  <c:v>8.33</c:v>
                </c:pt>
                <c:pt idx="220">
                  <c:v>8.02</c:v>
                </c:pt>
                <c:pt idx="221">
                  <c:v>8.76</c:v>
                </c:pt>
                <c:pt idx="222">
                  <c:v>8.94</c:v>
                </c:pt>
                <c:pt idx="223">
                  <c:v>7.49</c:v>
                </c:pt>
                <c:pt idx="224">
                  <c:v>8.9499999999999993</c:v>
                </c:pt>
                <c:pt idx="225">
                  <c:v>9.44</c:v>
                </c:pt>
                <c:pt idx="226">
                  <c:v>8.4700000000000006</c:v>
                </c:pt>
                <c:pt idx="227">
                  <c:v>8.4600000000000009</c:v>
                </c:pt>
                <c:pt idx="228">
                  <c:v>8.93</c:v>
                </c:pt>
                <c:pt idx="229">
                  <c:v>8.5399999999999991</c:v>
                </c:pt>
                <c:pt idx="230">
                  <c:v>8.49</c:v>
                </c:pt>
                <c:pt idx="231">
                  <c:v>7.06</c:v>
                </c:pt>
                <c:pt idx="232">
                  <c:v>7.45</c:v>
                </c:pt>
                <c:pt idx="233">
                  <c:v>8.43</c:v>
                </c:pt>
                <c:pt idx="234">
                  <c:v>9.7899999999999991</c:v>
                </c:pt>
                <c:pt idx="235">
                  <c:v>8.9499999999999993</c:v>
                </c:pt>
                <c:pt idx="236">
                  <c:v>9.43</c:v>
                </c:pt>
                <c:pt idx="237">
                  <c:v>9.49</c:v>
                </c:pt>
                <c:pt idx="238">
                  <c:v>9.17</c:v>
                </c:pt>
                <c:pt idx="239">
                  <c:v>9.3800000000000008</c:v>
                </c:pt>
                <c:pt idx="240">
                  <c:v>10.19</c:v>
                </c:pt>
                <c:pt idx="241">
                  <c:v>10.88</c:v>
                </c:pt>
                <c:pt idx="242">
                  <c:v>10.210000000000001</c:v>
                </c:pt>
                <c:pt idx="243">
                  <c:v>10.19</c:v>
                </c:pt>
                <c:pt idx="244">
                  <c:v>10.26</c:v>
                </c:pt>
                <c:pt idx="245">
                  <c:v>9.39</c:v>
                </c:pt>
                <c:pt idx="246">
                  <c:v>9.84</c:v>
                </c:pt>
                <c:pt idx="247">
                  <c:v>10.79</c:v>
                </c:pt>
                <c:pt idx="248">
                  <c:v>8.9499999999999993</c:v>
                </c:pt>
                <c:pt idx="249">
                  <c:v>9.75</c:v>
                </c:pt>
                <c:pt idx="250">
                  <c:v>9.69</c:v>
                </c:pt>
                <c:pt idx="251">
                  <c:v>8.8699999999999992</c:v>
                </c:pt>
                <c:pt idx="252">
                  <c:v>9.85</c:v>
                </c:pt>
                <c:pt idx="253">
                  <c:v>10.199999999999999</c:v>
                </c:pt>
                <c:pt idx="254">
                  <c:v>9.9154255319149129</c:v>
                </c:pt>
                <c:pt idx="255">
                  <c:v>10.774404761904778</c:v>
                </c:pt>
                <c:pt idx="256">
                  <c:v>10.874418604651179</c:v>
                </c:pt>
                <c:pt idx="257">
                  <c:v>11.855813953488378</c:v>
                </c:pt>
                <c:pt idx="258">
                  <c:v>10.87</c:v>
                </c:pt>
                <c:pt idx="259">
                  <c:v>10.73</c:v>
                </c:pt>
                <c:pt idx="260">
                  <c:v>12.72</c:v>
                </c:pt>
                <c:pt idx="261">
                  <c:v>10.73</c:v>
                </c:pt>
                <c:pt idx="262">
                  <c:v>10.82</c:v>
                </c:pt>
                <c:pt idx="263">
                  <c:v>9.43</c:v>
                </c:pt>
                <c:pt idx="264">
                  <c:v>10.81</c:v>
                </c:pt>
                <c:pt idx="265">
                  <c:v>10.37</c:v>
                </c:pt>
                <c:pt idx="266">
                  <c:v>10.220000000000001</c:v>
                </c:pt>
                <c:pt idx="267">
                  <c:v>11.32</c:v>
                </c:pt>
                <c:pt idx="268">
                  <c:v>9.23</c:v>
                </c:pt>
                <c:pt idx="269">
                  <c:v>10.31</c:v>
                </c:pt>
                <c:pt idx="270">
                  <c:v>10.74</c:v>
                </c:pt>
                <c:pt idx="271">
                  <c:v>9.83</c:v>
                </c:pt>
                <c:pt idx="272">
                  <c:v>8.44</c:v>
                </c:pt>
                <c:pt idx="273">
                  <c:v>8.85</c:v>
                </c:pt>
                <c:pt idx="274">
                  <c:v>10.83</c:v>
                </c:pt>
                <c:pt idx="275">
                  <c:v>8.91</c:v>
                </c:pt>
                <c:pt idx="276">
                  <c:v>10.210000000000001</c:v>
                </c:pt>
                <c:pt idx="277">
                  <c:v>10.83</c:v>
                </c:pt>
                <c:pt idx="278">
                  <c:v>8.6999999999999993</c:v>
                </c:pt>
                <c:pt idx="279">
                  <c:v>9.77</c:v>
                </c:pt>
                <c:pt idx="280">
                  <c:v>7.95</c:v>
                </c:pt>
                <c:pt idx="281">
                  <c:v>8.83</c:v>
                </c:pt>
                <c:pt idx="282">
                  <c:v>8.8800000000000008</c:v>
                </c:pt>
                <c:pt idx="283">
                  <c:v>8.08</c:v>
                </c:pt>
                <c:pt idx="284">
                  <c:v>9.6999999999999993</c:v>
                </c:pt>
                <c:pt idx="285">
                  <c:v>8.9</c:v>
                </c:pt>
                <c:pt idx="286">
                  <c:v>7.93</c:v>
                </c:pt>
                <c:pt idx="287">
                  <c:v>10.15</c:v>
                </c:pt>
                <c:pt idx="288">
                  <c:v>7.05</c:v>
                </c:pt>
                <c:pt idx="289">
                  <c:v>6.84</c:v>
                </c:pt>
                <c:pt idx="290">
                  <c:v>8.4616541353383408</c:v>
                </c:pt>
                <c:pt idx="291">
                  <c:v>8.8699999999999992</c:v>
                </c:pt>
                <c:pt idx="292">
                  <c:v>9.75</c:v>
                </c:pt>
                <c:pt idx="293">
                  <c:v>10.71</c:v>
                </c:pt>
                <c:pt idx="294">
                  <c:v>9.7899999999999991</c:v>
                </c:pt>
                <c:pt idx="295">
                  <c:v>9.9600000000000009</c:v>
                </c:pt>
                <c:pt idx="296">
                  <c:v>8.9</c:v>
                </c:pt>
                <c:pt idx="297">
                  <c:v>11.57</c:v>
                </c:pt>
                <c:pt idx="298">
                  <c:v>9.75</c:v>
                </c:pt>
                <c:pt idx="299">
                  <c:v>10.69</c:v>
                </c:pt>
                <c:pt idx="300">
                  <c:v>10.45</c:v>
                </c:pt>
                <c:pt idx="301">
                  <c:v>5.72</c:v>
                </c:pt>
                <c:pt idx="302">
                  <c:v>9.43</c:v>
                </c:pt>
                <c:pt idx="303">
                  <c:v>8.35</c:v>
                </c:pt>
                <c:pt idx="304">
                  <c:v>10.14</c:v>
                </c:pt>
                <c:pt idx="305">
                  <c:v>10.83</c:v>
                </c:pt>
                <c:pt idx="306">
                  <c:v>8.4600000000000009</c:v>
                </c:pt>
                <c:pt idx="307">
                  <c:v>9.39</c:v>
                </c:pt>
                <c:pt idx="308">
                  <c:v>9.89</c:v>
                </c:pt>
                <c:pt idx="309">
                  <c:v>8.93</c:v>
                </c:pt>
                <c:pt idx="310">
                  <c:v>8.83</c:v>
                </c:pt>
                <c:pt idx="311">
                  <c:v>8.4499999999999993</c:v>
                </c:pt>
                <c:pt idx="312">
                  <c:v>9.73</c:v>
                </c:pt>
                <c:pt idx="313">
                  <c:v>10.233561643835634</c:v>
                </c:pt>
                <c:pt idx="314">
                  <c:v>9.297014925373162</c:v>
                </c:pt>
                <c:pt idx="315">
                  <c:v>11.39</c:v>
                </c:pt>
                <c:pt idx="316">
                  <c:v>9.89</c:v>
                </c:pt>
                <c:pt idx="317">
                  <c:v>10.83</c:v>
                </c:pt>
                <c:pt idx="318">
                  <c:v>9.6</c:v>
                </c:pt>
                <c:pt idx="319">
                  <c:v>9.74</c:v>
                </c:pt>
                <c:pt idx="320">
                  <c:v>9.2899999999999991</c:v>
                </c:pt>
                <c:pt idx="321">
                  <c:v>9.7899999999999991</c:v>
                </c:pt>
                <c:pt idx="322">
                  <c:v>10.77</c:v>
                </c:pt>
                <c:pt idx="323">
                  <c:v>10.53</c:v>
                </c:pt>
                <c:pt idx="324">
                  <c:v>9.4499999999999993</c:v>
                </c:pt>
                <c:pt idx="325">
                  <c:v>10.39</c:v>
                </c:pt>
                <c:pt idx="326">
                  <c:v>8.92</c:v>
                </c:pt>
                <c:pt idx="327">
                  <c:v>11.53</c:v>
                </c:pt>
                <c:pt idx="328">
                  <c:v>9.17</c:v>
                </c:pt>
                <c:pt idx="329">
                  <c:v>9.35</c:v>
                </c:pt>
                <c:pt idx="330">
                  <c:v>9.81</c:v>
                </c:pt>
                <c:pt idx="331">
                  <c:v>9.3000000000000007</c:v>
                </c:pt>
                <c:pt idx="332">
                  <c:v>9.86</c:v>
                </c:pt>
                <c:pt idx="333">
                  <c:v>9.7899999999999991</c:v>
                </c:pt>
                <c:pt idx="334">
                  <c:v>9.9</c:v>
                </c:pt>
                <c:pt idx="335">
                  <c:v>8.91</c:v>
                </c:pt>
                <c:pt idx="336">
                  <c:v>9.18</c:v>
                </c:pt>
                <c:pt idx="337">
                  <c:v>9.1</c:v>
                </c:pt>
                <c:pt idx="338">
                  <c:v>8.93</c:v>
                </c:pt>
                <c:pt idx="339">
                  <c:v>7.66</c:v>
                </c:pt>
                <c:pt idx="340">
                  <c:v>6.05</c:v>
                </c:pt>
                <c:pt idx="341">
                  <c:v>6.01</c:v>
                </c:pt>
                <c:pt idx="342">
                  <c:v>6.06</c:v>
                </c:pt>
                <c:pt idx="343">
                  <c:v>7.86</c:v>
                </c:pt>
                <c:pt idx="344">
                  <c:v>7.85</c:v>
                </c:pt>
                <c:pt idx="345">
                  <c:v>5.99</c:v>
                </c:pt>
                <c:pt idx="346">
                  <c:v>6</c:v>
                </c:pt>
                <c:pt idx="347">
                  <c:v>6.9</c:v>
                </c:pt>
                <c:pt idx="348">
                  <c:v>6.87</c:v>
                </c:pt>
                <c:pt idx="349">
                  <c:v>6.87</c:v>
                </c:pt>
                <c:pt idx="350">
                  <c:v>6.89</c:v>
                </c:pt>
                <c:pt idx="351">
                  <c:v>5.99</c:v>
                </c:pt>
                <c:pt idx="352">
                  <c:v>5</c:v>
                </c:pt>
                <c:pt idx="353">
                  <c:v>5.96</c:v>
                </c:pt>
                <c:pt idx="354">
                  <c:v>6.88</c:v>
                </c:pt>
                <c:pt idx="355">
                  <c:v>6.92</c:v>
                </c:pt>
                <c:pt idx="356">
                  <c:v>6.92</c:v>
                </c:pt>
                <c:pt idx="357">
                  <c:v>6.92</c:v>
                </c:pt>
                <c:pt idx="358">
                  <c:v>6.09</c:v>
                </c:pt>
                <c:pt idx="359">
                  <c:v>6.62</c:v>
                </c:pt>
                <c:pt idx="360">
                  <c:v>5.99</c:v>
                </c:pt>
                <c:pt idx="361">
                  <c:v>4.1500000000000004</c:v>
                </c:pt>
                <c:pt idx="362">
                  <c:v>3.67</c:v>
                </c:pt>
                <c:pt idx="363">
                  <c:v>5.08</c:v>
                </c:pt>
                <c:pt idx="364">
                  <c:v>7.2</c:v>
                </c:pt>
                <c:pt idx="365" formatCode="General">
                  <c:v>4.09</c:v>
                </c:pt>
                <c:pt idx="366" formatCode="General">
                  <c:v>4.12</c:v>
                </c:pt>
                <c:pt idx="367" formatCode="General">
                  <c:v>6</c:v>
                </c:pt>
                <c:pt idx="368" formatCode="General">
                  <c:v>5.21</c:v>
                </c:pt>
                <c:pt idx="369" formatCode="General">
                  <c:v>7.74</c:v>
                </c:pt>
                <c:pt idx="370" formatCode="General">
                  <c:v>6.59</c:v>
                </c:pt>
                <c:pt idx="371" formatCode="General">
                  <c:v>5.92</c:v>
                </c:pt>
                <c:pt idx="372">
                  <c:v>6.026143790849658</c:v>
                </c:pt>
                <c:pt idx="373" formatCode="General">
                  <c:v>5.99</c:v>
                </c:pt>
                <c:pt idx="374">
                  <c:v>6.9268115942028832</c:v>
                </c:pt>
                <c:pt idx="375" formatCode="General">
                  <c:v>6</c:v>
                </c:pt>
                <c:pt idx="376">
                  <c:v>6.43</c:v>
                </c:pt>
                <c:pt idx="377" formatCode="General">
                  <c:v>6.92</c:v>
                </c:pt>
                <c:pt idx="378">
                  <c:v>6.63</c:v>
                </c:pt>
                <c:pt idx="379" formatCode="General">
                  <c:v>7.3</c:v>
                </c:pt>
                <c:pt idx="380">
                  <c:v>7.05</c:v>
                </c:pt>
                <c:pt idx="381" formatCode="General">
                  <c:v>6.51</c:v>
                </c:pt>
                <c:pt idx="382">
                  <c:v>7.41</c:v>
                </c:pt>
                <c:pt idx="383" formatCode="General">
                  <c:v>8.92</c:v>
                </c:pt>
                <c:pt idx="384">
                  <c:v>8.89</c:v>
                </c:pt>
                <c:pt idx="385" formatCode="General">
                  <c:v>8.81</c:v>
                </c:pt>
                <c:pt idx="386">
                  <c:v>8.85</c:v>
                </c:pt>
                <c:pt idx="387" formatCode="General">
                  <c:v>9.76</c:v>
                </c:pt>
                <c:pt idx="388">
                  <c:v>10.75</c:v>
                </c:pt>
                <c:pt idx="389">
                  <c:v>8.4861111111111267</c:v>
                </c:pt>
                <c:pt idx="390">
                  <c:v>8.67</c:v>
                </c:pt>
                <c:pt idx="391">
                  <c:v>8.93</c:v>
                </c:pt>
                <c:pt idx="392">
                  <c:v>9.8769230769230987</c:v>
                </c:pt>
                <c:pt idx="393">
                  <c:v>6.6320512820512683</c:v>
                </c:pt>
                <c:pt idx="394">
                  <c:v>10.308333333333325</c:v>
                </c:pt>
                <c:pt idx="395">
                  <c:v>8.91</c:v>
                </c:pt>
                <c:pt idx="396">
                  <c:v>10.46</c:v>
                </c:pt>
                <c:pt idx="397">
                  <c:v>10.53</c:v>
                </c:pt>
                <c:pt idx="398">
                  <c:v>11.68</c:v>
                </c:pt>
                <c:pt idx="399">
                  <c:v>10.34</c:v>
                </c:pt>
                <c:pt idx="400">
                  <c:v>10.15</c:v>
                </c:pt>
                <c:pt idx="401">
                  <c:v>9.83</c:v>
                </c:pt>
                <c:pt idx="402">
                  <c:v>9.91</c:v>
                </c:pt>
                <c:pt idx="403">
                  <c:v>9.8699999999999992</c:v>
                </c:pt>
                <c:pt idx="404">
                  <c:v>9.75</c:v>
                </c:pt>
                <c:pt idx="405">
                  <c:v>9.86</c:v>
                </c:pt>
                <c:pt idx="406">
                  <c:v>9.7100000000000009</c:v>
                </c:pt>
                <c:pt idx="407">
                  <c:v>8.8699999999999992</c:v>
                </c:pt>
                <c:pt idx="408">
                  <c:v>10.8</c:v>
                </c:pt>
                <c:pt idx="409">
                  <c:v>9.6</c:v>
                </c:pt>
                <c:pt idx="410">
                  <c:v>10.31</c:v>
                </c:pt>
                <c:pt idx="411">
                  <c:v>10.82</c:v>
                </c:pt>
                <c:pt idx="412">
                  <c:v>9.85</c:v>
                </c:pt>
                <c:pt idx="413">
                  <c:v>9.9600000000000009</c:v>
                </c:pt>
                <c:pt idx="414">
                  <c:v>9.91</c:v>
                </c:pt>
                <c:pt idx="415">
                  <c:v>11.41</c:v>
                </c:pt>
                <c:pt idx="416">
                  <c:v>12.61</c:v>
                </c:pt>
                <c:pt idx="417">
                  <c:v>12.56</c:v>
                </c:pt>
                <c:pt idx="418">
                  <c:v>12.22</c:v>
                </c:pt>
                <c:pt idx="419">
                  <c:v>11.91</c:v>
                </c:pt>
                <c:pt idx="420">
                  <c:v>12.54</c:v>
                </c:pt>
                <c:pt idx="421">
                  <c:v>12.29</c:v>
                </c:pt>
                <c:pt idx="422">
                  <c:v>11.3</c:v>
                </c:pt>
                <c:pt idx="423">
                  <c:v>11.19</c:v>
                </c:pt>
                <c:pt idx="424">
                  <c:v>10.69</c:v>
                </c:pt>
                <c:pt idx="425">
                  <c:v>9.9</c:v>
                </c:pt>
                <c:pt idx="426">
                  <c:v>9.44</c:v>
                </c:pt>
                <c:pt idx="427">
                  <c:v>8.92</c:v>
                </c:pt>
                <c:pt idx="428">
                  <c:v>9.89</c:v>
                </c:pt>
                <c:pt idx="429" formatCode="General">
                  <c:v>9.8000000000000007</c:v>
                </c:pt>
                <c:pt idx="430">
                  <c:v>10.119999999999999</c:v>
                </c:pt>
                <c:pt idx="431">
                  <c:v>8.74</c:v>
                </c:pt>
                <c:pt idx="432">
                  <c:v>10.77</c:v>
                </c:pt>
                <c:pt idx="433">
                  <c:v>9.0399999999999991</c:v>
                </c:pt>
                <c:pt idx="434">
                  <c:v>9.8800000000000008</c:v>
                </c:pt>
                <c:pt idx="435">
                  <c:v>10.59</c:v>
                </c:pt>
                <c:pt idx="436">
                  <c:v>10.45</c:v>
                </c:pt>
                <c:pt idx="437">
                  <c:v>10.67</c:v>
                </c:pt>
                <c:pt idx="438">
                  <c:v>10.7</c:v>
                </c:pt>
                <c:pt idx="439">
                  <c:v>11.582488479262707</c:v>
                </c:pt>
                <c:pt idx="440">
                  <c:v>11.15</c:v>
                </c:pt>
                <c:pt idx="441">
                  <c:v>11.09</c:v>
                </c:pt>
                <c:pt idx="442">
                  <c:v>11.35</c:v>
                </c:pt>
                <c:pt idx="443">
                  <c:v>11.42</c:v>
                </c:pt>
                <c:pt idx="444">
                  <c:v>10.33</c:v>
                </c:pt>
                <c:pt idx="445">
                  <c:v>10.87</c:v>
                </c:pt>
                <c:pt idx="446">
                  <c:v>11.58</c:v>
                </c:pt>
                <c:pt idx="447">
                  <c:v>10.75</c:v>
                </c:pt>
                <c:pt idx="448">
                  <c:v>10.74</c:v>
                </c:pt>
                <c:pt idx="449">
                  <c:v>10.84</c:v>
                </c:pt>
                <c:pt idx="450">
                  <c:v>10.47</c:v>
                </c:pt>
                <c:pt idx="451">
                  <c:v>10.86</c:v>
                </c:pt>
                <c:pt idx="452">
                  <c:v>10.73</c:v>
                </c:pt>
                <c:pt idx="453">
                  <c:v>11.19</c:v>
                </c:pt>
                <c:pt idx="454">
                  <c:v>10.32</c:v>
                </c:pt>
                <c:pt idx="455">
                  <c:v>10.75</c:v>
                </c:pt>
                <c:pt idx="456">
                  <c:v>10.33</c:v>
                </c:pt>
                <c:pt idx="457">
                  <c:v>10.75</c:v>
                </c:pt>
                <c:pt idx="458">
                  <c:v>11.32</c:v>
                </c:pt>
                <c:pt idx="459">
                  <c:v>10.83</c:v>
                </c:pt>
                <c:pt idx="460">
                  <c:v>11.25</c:v>
                </c:pt>
                <c:pt idx="461">
                  <c:v>11.47</c:v>
                </c:pt>
                <c:pt idx="462">
                  <c:v>12.11</c:v>
                </c:pt>
                <c:pt idx="463">
                  <c:v>12.91</c:v>
                </c:pt>
                <c:pt idx="464">
                  <c:v>10.94</c:v>
                </c:pt>
                <c:pt idx="465">
                  <c:v>11.45</c:v>
                </c:pt>
                <c:pt idx="466">
                  <c:v>10.69</c:v>
                </c:pt>
                <c:pt idx="467">
                  <c:v>10.43</c:v>
                </c:pt>
                <c:pt idx="468">
                  <c:v>10.49</c:v>
                </c:pt>
                <c:pt idx="469">
                  <c:v>11.4</c:v>
                </c:pt>
                <c:pt idx="470">
                  <c:v>10.66</c:v>
                </c:pt>
                <c:pt idx="471">
                  <c:v>10.029999999999999</c:v>
                </c:pt>
                <c:pt idx="472">
                  <c:v>10.93</c:v>
                </c:pt>
                <c:pt idx="473">
                  <c:v>11.31</c:v>
                </c:pt>
                <c:pt idx="474">
                  <c:v>11.08</c:v>
                </c:pt>
                <c:pt idx="475">
                  <c:v>10.31</c:v>
                </c:pt>
                <c:pt idx="476">
                  <c:v>12.28</c:v>
                </c:pt>
                <c:pt idx="477">
                  <c:v>11.08</c:v>
                </c:pt>
                <c:pt idx="478">
                  <c:v>10.67</c:v>
                </c:pt>
                <c:pt idx="479">
                  <c:v>11.73</c:v>
                </c:pt>
                <c:pt idx="480">
                  <c:v>11.06</c:v>
                </c:pt>
                <c:pt idx="481">
                  <c:v>9.3800000000000008</c:v>
                </c:pt>
                <c:pt idx="482">
                  <c:v>9.59</c:v>
                </c:pt>
                <c:pt idx="483">
                  <c:v>10.220000000000001</c:v>
                </c:pt>
                <c:pt idx="484">
                  <c:v>10.84</c:v>
                </c:pt>
                <c:pt idx="485">
                  <c:v>9.75</c:v>
                </c:pt>
                <c:pt idx="486">
                  <c:v>8.44</c:v>
                </c:pt>
                <c:pt idx="487">
                  <c:v>9.1199999999999992</c:v>
                </c:pt>
                <c:pt idx="488">
                  <c:v>8.94</c:v>
                </c:pt>
                <c:pt idx="489">
                  <c:v>9.1999999999999993</c:v>
                </c:pt>
                <c:pt idx="490">
                  <c:v>10.42</c:v>
                </c:pt>
                <c:pt idx="491">
                  <c:v>10.39</c:v>
                </c:pt>
                <c:pt idx="492">
                  <c:v>9.4700000000000006</c:v>
                </c:pt>
                <c:pt idx="493">
                  <c:v>9.44</c:v>
                </c:pt>
                <c:pt idx="494">
                  <c:v>8.9</c:v>
                </c:pt>
                <c:pt idx="495">
                  <c:v>9.0299999999999994</c:v>
                </c:pt>
                <c:pt idx="496">
                  <c:v>10.24</c:v>
                </c:pt>
                <c:pt idx="497">
                  <c:v>9.81</c:v>
                </c:pt>
                <c:pt idx="498">
                  <c:v>9.5399999999999991</c:v>
                </c:pt>
                <c:pt idx="499">
                  <c:v>9.2799999999999994</c:v>
                </c:pt>
                <c:pt idx="500">
                  <c:v>9.93</c:v>
                </c:pt>
                <c:pt idx="501">
                  <c:v>9.3000000000000007</c:v>
                </c:pt>
                <c:pt idx="502">
                  <c:v>11.04</c:v>
                </c:pt>
                <c:pt idx="503">
                  <c:v>10.34</c:v>
                </c:pt>
                <c:pt idx="504">
                  <c:v>9.85</c:v>
                </c:pt>
                <c:pt idx="505">
                  <c:v>9.73</c:v>
                </c:pt>
                <c:pt idx="506">
                  <c:v>8.92</c:v>
                </c:pt>
                <c:pt idx="507">
                  <c:v>10.82</c:v>
                </c:pt>
                <c:pt idx="508">
                  <c:v>10.55</c:v>
                </c:pt>
                <c:pt idx="509">
                  <c:v>10.29</c:v>
                </c:pt>
                <c:pt idx="510">
                  <c:v>11.14</c:v>
                </c:pt>
                <c:pt idx="511">
                  <c:v>9.6199999999999992</c:v>
                </c:pt>
                <c:pt idx="512">
                  <c:v>9.61</c:v>
                </c:pt>
                <c:pt idx="513">
                  <c:v>11.13</c:v>
                </c:pt>
                <c:pt idx="514">
                  <c:v>10.69</c:v>
                </c:pt>
                <c:pt idx="515">
                  <c:v>11.65</c:v>
                </c:pt>
                <c:pt idx="516">
                  <c:v>9.85</c:v>
                </c:pt>
                <c:pt idx="517">
                  <c:v>10.38</c:v>
                </c:pt>
                <c:pt idx="518">
                  <c:v>7.09</c:v>
                </c:pt>
                <c:pt idx="519">
                  <c:v>6.94</c:v>
                </c:pt>
                <c:pt idx="520">
                  <c:v>7.17</c:v>
                </c:pt>
                <c:pt idx="521">
                  <c:v>8.23</c:v>
                </c:pt>
                <c:pt idx="522">
                  <c:v>8.73</c:v>
                </c:pt>
                <c:pt idx="523">
                  <c:v>9.6300000000000008</c:v>
                </c:pt>
                <c:pt idx="524">
                  <c:v>9.5</c:v>
                </c:pt>
                <c:pt idx="525">
                  <c:v>9.1300000000000008</c:v>
                </c:pt>
                <c:pt idx="526">
                  <c:v>8.85</c:v>
                </c:pt>
                <c:pt idx="527">
                  <c:v>9.51</c:v>
                </c:pt>
                <c:pt idx="528">
                  <c:v>8.3699999999999992</c:v>
                </c:pt>
                <c:pt idx="529">
                  <c:v>8.41</c:v>
                </c:pt>
                <c:pt idx="530">
                  <c:v>9.3699999999999992</c:v>
                </c:pt>
                <c:pt idx="531">
                  <c:v>8.9</c:v>
                </c:pt>
                <c:pt idx="532">
                  <c:v>7.92</c:v>
                </c:pt>
                <c:pt idx="533">
                  <c:v>7.98</c:v>
                </c:pt>
                <c:pt idx="534">
                  <c:v>8.42</c:v>
                </c:pt>
                <c:pt idx="535">
                  <c:v>8.86</c:v>
                </c:pt>
                <c:pt idx="536">
                  <c:v>9.32</c:v>
                </c:pt>
                <c:pt idx="537">
                  <c:v>9.33</c:v>
                </c:pt>
                <c:pt idx="538">
                  <c:v>9.25</c:v>
                </c:pt>
                <c:pt idx="539">
                  <c:v>9.31</c:v>
                </c:pt>
                <c:pt idx="540">
                  <c:v>9.3800000000000008</c:v>
                </c:pt>
                <c:pt idx="541">
                  <c:v>9.31</c:v>
                </c:pt>
                <c:pt idx="542">
                  <c:v>8.92</c:v>
                </c:pt>
                <c:pt idx="543">
                  <c:v>8.34</c:v>
                </c:pt>
                <c:pt idx="544">
                  <c:v>9.2799999999999994</c:v>
                </c:pt>
                <c:pt idx="545">
                  <c:v>9.19</c:v>
                </c:pt>
                <c:pt idx="546">
                  <c:v>9.31</c:v>
                </c:pt>
                <c:pt idx="547">
                  <c:v>8.89</c:v>
                </c:pt>
                <c:pt idx="548">
                  <c:v>8.98</c:v>
                </c:pt>
                <c:pt idx="549">
                  <c:v>9.61</c:v>
                </c:pt>
                <c:pt idx="550">
                  <c:v>9.8699999999999992</c:v>
                </c:pt>
                <c:pt idx="551">
                  <c:v>8.92</c:v>
                </c:pt>
                <c:pt idx="552">
                  <c:v>9.39</c:v>
                </c:pt>
                <c:pt idx="553">
                  <c:v>9.51</c:v>
                </c:pt>
                <c:pt idx="554">
                  <c:v>9.35</c:v>
                </c:pt>
                <c:pt idx="555">
                  <c:v>9.33</c:v>
                </c:pt>
                <c:pt idx="556">
                  <c:v>9.41</c:v>
                </c:pt>
                <c:pt idx="557">
                  <c:v>9.41</c:v>
                </c:pt>
                <c:pt idx="558">
                  <c:v>9.39</c:v>
                </c:pt>
                <c:pt idx="559">
                  <c:v>10.31</c:v>
                </c:pt>
                <c:pt idx="560">
                  <c:v>8.39</c:v>
                </c:pt>
                <c:pt idx="561">
                  <c:v>7.83</c:v>
                </c:pt>
                <c:pt idx="562">
                  <c:v>8.76</c:v>
                </c:pt>
                <c:pt idx="563">
                  <c:v>8.8800000000000008</c:v>
                </c:pt>
                <c:pt idx="564">
                  <c:v>8.4499999999999993</c:v>
                </c:pt>
                <c:pt idx="565" formatCode="General">
                  <c:v>9.58</c:v>
                </c:pt>
                <c:pt idx="566">
                  <c:v>9.26</c:v>
                </c:pt>
                <c:pt idx="567">
                  <c:v>10.24</c:v>
                </c:pt>
                <c:pt idx="568">
                  <c:v>8.35</c:v>
                </c:pt>
                <c:pt idx="569">
                  <c:v>11.14</c:v>
                </c:pt>
                <c:pt idx="570">
                  <c:v>9.23</c:v>
                </c:pt>
                <c:pt idx="571">
                  <c:v>10.26</c:v>
                </c:pt>
                <c:pt idx="572">
                  <c:v>8.65</c:v>
                </c:pt>
                <c:pt idx="573">
                  <c:v>10.26</c:v>
                </c:pt>
                <c:pt idx="574">
                  <c:v>8.9</c:v>
                </c:pt>
                <c:pt idx="575">
                  <c:v>8.66</c:v>
                </c:pt>
                <c:pt idx="576">
                  <c:v>8.89</c:v>
                </c:pt>
                <c:pt idx="577">
                  <c:v>8.42</c:v>
                </c:pt>
                <c:pt idx="578">
                  <c:v>8.39</c:v>
                </c:pt>
                <c:pt idx="579">
                  <c:v>8.7899999999999991</c:v>
                </c:pt>
                <c:pt idx="580">
                  <c:v>8.8800000000000008</c:v>
                </c:pt>
                <c:pt idx="581">
                  <c:v>9.85</c:v>
                </c:pt>
                <c:pt idx="582">
                  <c:v>8.84</c:v>
                </c:pt>
                <c:pt idx="583">
                  <c:v>8.7100000000000009</c:v>
                </c:pt>
                <c:pt idx="584">
                  <c:v>9.36</c:v>
                </c:pt>
                <c:pt idx="585">
                  <c:v>8.85</c:v>
                </c:pt>
                <c:pt idx="586">
                  <c:v>8.7899999999999991</c:v>
                </c:pt>
                <c:pt idx="587">
                  <c:v>8.6999999999999993</c:v>
                </c:pt>
                <c:pt idx="588">
                  <c:v>8.43</c:v>
                </c:pt>
                <c:pt idx="589">
                  <c:v>9.67</c:v>
                </c:pt>
                <c:pt idx="590" formatCode="General">
                  <c:v>10.19</c:v>
                </c:pt>
                <c:pt idx="591" formatCode="General">
                  <c:v>9.31</c:v>
                </c:pt>
                <c:pt idx="592" formatCode="General">
                  <c:v>9.24</c:v>
                </c:pt>
                <c:pt idx="593" formatCode="General">
                  <c:v>8.86</c:v>
                </c:pt>
                <c:pt idx="594" formatCode="General">
                  <c:v>8.8800000000000008</c:v>
                </c:pt>
                <c:pt idx="595" formatCode="General">
                  <c:v>9.7100000000000009</c:v>
                </c:pt>
                <c:pt idx="596" formatCode="General">
                  <c:v>9.86</c:v>
                </c:pt>
                <c:pt idx="597" formatCode="General">
                  <c:v>9.77</c:v>
                </c:pt>
                <c:pt idx="598" formatCode="General">
                  <c:v>9.7200000000000006</c:v>
                </c:pt>
                <c:pt idx="599" formatCode="General">
                  <c:v>9.7799999999999994</c:v>
                </c:pt>
                <c:pt idx="600" formatCode="General">
                  <c:v>9.2799999999999994</c:v>
                </c:pt>
                <c:pt idx="601" formatCode="General">
                  <c:v>9.75</c:v>
                </c:pt>
                <c:pt idx="602" formatCode="General">
                  <c:v>9.69</c:v>
                </c:pt>
                <c:pt idx="603" formatCode="General">
                  <c:v>10.72</c:v>
                </c:pt>
                <c:pt idx="604" formatCode="General">
                  <c:v>9.7200000000000006</c:v>
                </c:pt>
                <c:pt idx="605" formatCode="General">
                  <c:v>9.75</c:v>
                </c:pt>
                <c:pt idx="606" formatCode="General">
                  <c:v>9.7899999999999991</c:v>
                </c:pt>
                <c:pt idx="607" formatCode="General">
                  <c:v>9.85</c:v>
                </c:pt>
                <c:pt idx="608" formatCode="General">
                  <c:v>8.83</c:v>
                </c:pt>
                <c:pt idx="609" formatCode="General">
                  <c:v>9.8000000000000007</c:v>
                </c:pt>
                <c:pt idx="610" formatCode="General">
                  <c:v>9.86</c:v>
                </c:pt>
                <c:pt idx="611" formatCode="General">
                  <c:v>8.91</c:v>
                </c:pt>
                <c:pt idx="612" formatCode="General">
                  <c:v>8.61</c:v>
                </c:pt>
                <c:pt idx="613" formatCode="General">
                  <c:v>8.3699999999999992</c:v>
                </c:pt>
                <c:pt idx="614" formatCode="General">
                  <c:v>9.69</c:v>
                </c:pt>
                <c:pt idx="615" formatCode="General">
                  <c:v>9.75</c:v>
                </c:pt>
                <c:pt idx="616" formatCode="General">
                  <c:v>10.59</c:v>
                </c:pt>
                <c:pt idx="617" formatCode="General">
                  <c:v>8.9700000000000006</c:v>
                </c:pt>
                <c:pt idx="618" formatCode="General">
                  <c:v>9.76</c:v>
                </c:pt>
                <c:pt idx="619" formatCode="General">
                  <c:v>9.3000000000000007</c:v>
                </c:pt>
                <c:pt idx="620" formatCode="General">
                  <c:v>9.76</c:v>
                </c:pt>
                <c:pt idx="621" formatCode="General">
                  <c:v>8.84</c:v>
                </c:pt>
                <c:pt idx="622" formatCode="General">
                  <c:v>9.6999999999999993</c:v>
                </c:pt>
                <c:pt idx="623" formatCode="General">
                  <c:v>10.65</c:v>
                </c:pt>
                <c:pt idx="624" formatCode="General">
                  <c:v>9.86</c:v>
                </c:pt>
                <c:pt idx="625" formatCode="General">
                  <c:v>9.8000000000000007</c:v>
                </c:pt>
                <c:pt idx="626" formatCode="General">
                  <c:v>8.92</c:v>
                </c:pt>
                <c:pt idx="627" formatCode="General">
                  <c:v>8.61</c:v>
                </c:pt>
                <c:pt idx="628" formatCode="General">
                  <c:v>9.76</c:v>
                </c:pt>
                <c:pt idx="629" formatCode="General">
                  <c:v>9.81</c:v>
                </c:pt>
                <c:pt idx="630" formatCode="General">
                  <c:v>9.77</c:v>
                </c:pt>
                <c:pt idx="631" formatCode="General">
                  <c:v>9.82</c:v>
                </c:pt>
                <c:pt idx="632" formatCode="General">
                  <c:v>9.77</c:v>
                </c:pt>
                <c:pt idx="633" formatCode="General">
                  <c:v>9.35</c:v>
                </c:pt>
                <c:pt idx="634" formatCode="General">
                  <c:v>9.33</c:v>
                </c:pt>
                <c:pt idx="635" formatCode="General">
                  <c:v>9.75</c:v>
                </c:pt>
                <c:pt idx="636" formatCode="General">
                  <c:v>9.23</c:v>
                </c:pt>
                <c:pt idx="637" formatCode="General">
                  <c:v>9.3699999999999992</c:v>
                </c:pt>
                <c:pt idx="638" formatCode="General">
                  <c:v>9.68</c:v>
                </c:pt>
                <c:pt idx="639" formatCode="General">
                  <c:v>9.33</c:v>
                </c:pt>
                <c:pt idx="640" formatCode="General">
                  <c:v>9.69</c:v>
                </c:pt>
                <c:pt idx="641" formatCode="General">
                  <c:v>9.7899999999999991</c:v>
                </c:pt>
                <c:pt idx="642" formatCode="General">
                  <c:v>9.51</c:v>
                </c:pt>
                <c:pt idx="643" formatCode="General">
                  <c:v>7.88</c:v>
                </c:pt>
                <c:pt idx="644" formatCode="General">
                  <c:v>9.81</c:v>
                </c:pt>
                <c:pt idx="645" formatCode="General">
                  <c:v>9.77</c:v>
                </c:pt>
                <c:pt idx="646" formatCode="General">
                  <c:v>10.71</c:v>
                </c:pt>
                <c:pt idx="647" formatCode="General">
                  <c:v>9.83</c:v>
                </c:pt>
                <c:pt idx="648" formatCode="General">
                  <c:v>9.74</c:v>
                </c:pt>
                <c:pt idx="649" formatCode="General">
                  <c:v>9.73</c:v>
                </c:pt>
                <c:pt idx="650" formatCode="General">
                  <c:v>10.25</c:v>
                </c:pt>
                <c:pt idx="651" formatCode="General">
                  <c:v>9.33</c:v>
                </c:pt>
                <c:pt idx="652" formatCode="General">
                  <c:v>8.92</c:v>
                </c:pt>
                <c:pt idx="653" formatCode="General">
                  <c:v>9.84</c:v>
                </c:pt>
                <c:pt idx="654" formatCode="General">
                  <c:v>9.3699999999999992</c:v>
                </c:pt>
                <c:pt idx="655" formatCode="General">
                  <c:v>9.75</c:v>
                </c:pt>
                <c:pt idx="656" formatCode="General">
                  <c:v>8.86</c:v>
                </c:pt>
                <c:pt idx="657" formatCode="General">
                  <c:v>8.48</c:v>
                </c:pt>
                <c:pt idx="658" formatCode="General">
                  <c:v>8.86</c:v>
                </c:pt>
                <c:pt idx="659" formatCode="General">
                  <c:v>8.86</c:v>
                </c:pt>
                <c:pt idx="660" formatCode="General">
                  <c:v>8.4600000000000009</c:v>
                </c:pt>
                <c:pt idx="661" formatCode="General">
                  <c:v>7.47</c:v>
                </c:pt>
                <c:pt idx="662" formatCode="General">
                  <c:v>7.45</c:v>
                </c:pt>
                <c:pt idx="663" formatCode="General">
                  <c:v>8.82</c:v>
                </c:pt>
                <c:pt idx="664" formatCode="General">
                  <c:v>7.45</c:v>
                </c:pt>
                <c:pt idx="665" formatCode="General">
                  <c:v>8.3800000000000008</c:v>
                </c:pt>
                <c:pt idx="666" formatCode="General">
                  <c:v>8.44</c:v>
                </c:pt>
                <c:pt idx="667" formatCode="General">
                  <c:v>8.83</c:v>
                </c:pt>
                <c:pt idx="668" formatCode="General">
                  <c:v>8.36</c:v>
                </c:pt>
                <c:pt idx="669" formatCode="General">
                  <c:v>0.13</c:v>
                </c:pt>
                <c:pt idx="672" formatCode="General">
                  <c:v>9.1999999999999993</c:v>
                </c:pt>
                <c:pt idx="673" formatCode="General">
                  <c:v>8.3000000000000007</c:v>
                </c:pt>
                <c:pt idx="674" formatCode="General">
                  <c:v>8.32</c:v>
                </c:pt>
                <c:pt idx="675" formatCode="General">
                  <c:v>7.94</c:v>
                </c:pt>
                <c:pt idx="676" formatCode="General">
                  <c:v>7.95</c:v>
                </c:pt>
                <c:pt idx="677" formatCode="General">
                  <c:v>8.8800000000000008</c:v>
                </c:pt>
                <c:pt idx="678" formatCode="General">
                  <c:v>8.83</c:v>
                </c:pt>
                <c:pt idx="679" formatCode="General">
                  <c:v>8.7899999999999991</c:v>
                </c:pt>
                <c:pt idx="680" formatCode="General">
                  <c:v>8.8800000000000008</c:v>
                </c:pt>
                <c:pt idx="681" formatCode="General">
                  <c:v>8.91</c:v>
                </c:pt>
                <c:pt idx="682" formatCode="General">
                  <c:v>8.3800000000000008</c:v>
                </c:pt>
                <c:pt idx="683" formatCode="General">
                  <c:v>8.2200000000000006</c:v>
                </c:pt>
                <c:pt idx="684" formatCode="General">
                  <c:v>8.44</c:v>
                </c:pt>
                <c:pt idx="685" formatCode="General">
                  <c:v>8.8800000000000008</c:v>
                </c:pt>
                <c:pt idx="686" formatCode="General">
                  <c:v>8.92</c:v>
                </c:pt>
                <c:pt idx="687" formatCode="General">
                  <c:v>8.85</c:v>
                </c:pt>
                <c:pt idx="688" formatCode="General">
                  <c:v>8.8699999999999992</c:v>
                </c:pt>
                <c:pt idx="689" formatCode="General">
                  <c:v>9.23</c:v>
                </c:pt>
                <c:pt idx="690" formatCode="General">
                  <c:v>9.6199999999999992</c:v>
                </c:pt>
                <c:pt idx="691" formatCode="General">
                  <c:v>9.41</c:v>
                </c:pt>
                <c:pt idx="692" formatCode="General">
                  <c:v>8.42</c:v>
                </c:pt>
                <c:pt idx="693" formatCode="General">
                  <c:v>9.7899999999999991</c:v>
                </c:pt>
                <c:pt idx="694" formatCode="General">
                  <c:v>7.95</c:v>
                </c:pt>
                <c:pt idx="695" formatCode="General">
                  <c:v>9.76</c:v>
                </c:pt>
                <c:pt idx="696" formatCode="General">
                  <c:v>9.99</c:v>
                </c:pt>
                <c:pt idx="697" formatCode="General">
                  <c:v>9.74</c:v>
                </c:pt>
                <c:pt idx="698" formatCode="General">
                  <c:v>9.26</c:v>
                </c:pt>
                <c:pt idx="699" formatCode="General">
                  <c:v>10.23</c:v>
                </c:pt>
                <c:pt idx="700" formatCode="General">
                  <c:v>9.81</c:v>
                </c:pt>
                <c:pt idx="701" formatCode="General">
                  <c:v>9.86</c:v>
                </c:pt>
                <c:pt idx="702" formatCode="General">
                  <c:v>9.7100000000000009</c:v>
                </c:pt>
                <c:pt idx="703" formatCode="General">
                  <c:v>9.6300000000000008</c:v>
                </c:pt>
                <c:pt idx="704" formatCode="General">
                  <c:v>9.74</c:v>
                </c:pt>
                <c:pt idx="705" formatCode="General">
                  <c:v>8.89</c:v>
                </c:pt>
                <c:pt idx="706" formatCode="General">
                  <c:v>8.9</c:v>
                </c:pt>
                <c:pt idx="707" formatCode="General">
                  <c:v>8.69</c:v>
                </c:pt>
                <c:pt idx="708" formatCode="General">
                  <c:v>9.8800000000000008</c:v>
                </c:pt>
                <c:pt idx="709" formatCode="General">
                  <c:v>10.34</c:v>
                </c:pt>
                <c:pt idx="710" formatCode="General">
                  <c:v>9.8800000000000008</c:v>
                </c:pt>
                <c:pt idx="711" formatCode="General">
                  <c:v>10.29</c:v>
                </c:pt>
                <c:pt idx="712" formatCode="General">
                  <c:v>9.4</c:v>
                </c:pt>
                <c:pt idx="713" formatCode="General">
                  <c:v>10.35</c:v>
                </c:pt>
                <c:pt idx="714" formatCode="General">
                  <c:v>10.3</c:v>
                </c:pt>
                <c:pt idx="715" formatCode="General">
                  <c:v>9.3699999999999992</c:v>
                </c:pt>
                <c:pt idx="716" formatCode="General">
                  <c:v>9.83</c:v>
                </c:pt>
                <c:pt idx="717" formatCode="General">
                  <c:v>9.76</c:v>
                </c:pt>
                <c:pt idx="718" formatCode="General">
                  <c:v>9.41</c:v>
                </c:pt>
                <c:pt idx="719" formatCode="General">
                  <c:v>10.26</c:v>
                </c:pt>
                <c:pt idx="720" formatCode="General">
                  <c:v>10.29</c:v>
                </c:pt>
                <c:pt idx="721" formatCode="General">
                  <c:v>10.39</c:v>
                </c:pt>
                <c:pt idx="722" formatCode="General">
                  <c:v>10.71</c:v>
                </c:pt>
                <c:pt idx="723" formatCode="General">
                  <c:v>10.33</c:v>
                </c:pt>
                <c:pt idx="724" formatCode="General">
                  <c:v>10.71</c:v>
                </c:pt>
                <c:pt idx="725" formatCode="General">
                  <c:v>10.07</c:v>
                </c:pt>
                <c:pt idx="726" formatCode="General">
                  <c:v>9.86</c:v>
                </c:pt>
                <c:pt idx="727" formatCode="General">
                  <c:v>10.34</c:v>
                </c:pt>
                <c:pt idx="728" formatCode="General">
                  <c:v>10.3</c:v>
                </c:pt>
                <c:pt idx="729" formatCode="General">
                  <c:v>9.84</c:v>
                </c:pt>
                <c:pt idx="730" formatCode="General">
                  <c:v>9.83</c:v>
                </c:pt>
                <c:pt idx="731" formatCode="General">
                  <c:v>9.9499999999999993</c:v>
                </c:pt>
                <c:pt idx="732" formatCode="General">
                  <c:v>10.35</c:v>
                </c:pt>
                <c:pt idx="733" formatCode="General">
                  <c:v>10.36</c:v>
                </c:pt>
                <c:pt idx="734" formatCode="General">
                  <c:v>9.91</c:v>
                </c:pt>
                <c:pt idx="735" formatCode="General">
                  <c:v>10.32</c:v>
                </c:pt>
                <c:pt idx="736" formatCode="General">
                  <c:v>9.34</c:v>
                </c:pt>
                <c:pt idx="737" formatCode="General">
                  <c:v>9.41</c:v>
                </c:pt>
                <c:pt idx="738" formatCode="General">
                  <c:v>9.74</c:v>
                </c:pt>
                <c:pt idx="739" formatCode="General">
                  <c:v>8.92</c:v>
                </c:pt>
                <c:pt idx="740" formatCode="General">
                  <c:v>7.44</c:v>
                </c:pt>
                <c:pt idx="741" formatCode="General">
                  <c:v>9.7200000000000006</c:v>
                </c:pt>
                <c:pt idx="742" formatCode="General">
                  <c:v>9.0299999999999994</c:v>
                </c:pt>
                <c:pt idx="743" formatCode="General">
                  <c:v>9.84</c:v>
                </c:pt>
                <c:pt idx="744" formatCode="General">
                  <c:v>10.85</c:v>
                </c:pt>
                <c:pt idx="745" formatCode="General">
                  <c:v>10.08</c:v>
                </c:pt>
                <c:pt idx="746" formatCode="General">
                  <c:v>9.99</c:v>
                </c:pt>
                <c:pt idx="747" formatCode="General">
                  <c:v>10.3</c:v>
                </c:pt>
                <c:pt idx="748" formatCode="General">
                  <c:v>10.45</c:v>
                </c:pt>
                <c:pt idx="749" formatCode="General">
                  <c:v>9.83</c:v>
                </c:pt>
                <c:pt idx="750" formatCode="General">
                  <c:v>10.43</c:v>
                </c:pt>
                <c:pt idx="751" formatCode="General">
                  <c:v>10.6</c:v>
                </c:pt>
                <c:pt idx="752" formatCode="General">
                  <c:v>10.92</c:v>
                </c:pt>
                <c:pt idx="753" formatCode="General">
                  <c:v>9.86</c:v>
                </c:pt>
                <c:pt idx="754" formatCode="General">
                  <c:v>10.5</c:v>
                </c:pt>
                <c:pt idx="755" formatCode="General">
                  <c:v>11.08</c:v>
                </c:pt>
                <c:pt idx="756" formatCode="General">
                  <c:v>10.74</c:v>
                </c:pt>
                <c:pt idx="757" formatCode="General">
                  <c:v>10.96</c:v>
                </c:pt>
                <c:pt idx="758" formatCode="General">
                  <c:v>11.05</c:v>
                </c:pt>
                <c:pt idx="759" formatCode="General">
                  <c:v>10.79</c:v>
                </c:pt>
                <c:pt idx="760" formatCode="General">
                  <c:v>9.76</c:v>
                </c:pt>
                <c:pt idx="761" formatCode="General">
                  <c:v>10.89</c:v>
                </c:pt>
                <c:pt idx="762" formatCode="General">
                  <c:v>11.1</c:v>
                </c:pt>
                <c:pt idx="763" formatCode="General">
                  <c:v>10.42</c:v>
                </c:pt>
                <c:pt idx="764" formatCode="General">
                  <c:v>10.47</c:v>
                </c:pt>
                <c:pt idx="765" formatCode="General">
                  <c:v>9.7799999999999994</c:v>
                </c:pt>
                <c:pt idx="766" formatCode="General">
                  <c:v>10.45</c:v>
                </c:pt>
                <c:pt idx="767" formatCode="General">
                  <c:v>10.28</c:v>
                </c:pt>
                <c:pt idx="768" formatCode="General">
                  <c:v>10.050000000000001</c:v>
                </c:pt>
                <c:pt idx="769" formatCode="General">
                  <c:v>10.26</c:v>
                </c:pt>
                <c:pt idx="770" formatCode="General">
                  <c:v>10.27</c:v>
                </c:pt>
                <c:pt idx="771" formatCode="General">
                  <c:v>10.72</c:v>
                </c:pt>
                <c:pt idx="772" formatCode="General">
                  <c:v>9.98</c:v>
                </c:pt>
                <c:pt idx="773" formatCode="General">
                  <c:v>9.36</c:v>
                </c:pt>
                <c:pt idx="774" formatCode="General">
                  <c:v>10.32</c:v>
                </c:pt>
                <c:pt idx="775" formatCode="General">
                  <c:v>9.92</c:v>
                </c:pt>
                <c:pt idx="776" formatCode="General">
                  <c:v>10.07</c:v>
                </c:pt>
                <c:pt idx="777" formatCode="General">
                  <c:v>10.119999999999999</c:v>
                </c:pt>
                <c:pt idx="778" formatCode="General">
                  <c:v>9.57</c:v>
                </c:pt>
                <c:pt idx="779" formatCode="General">
                  <c:v>10.46</c:v>
                </c:pt>
                <c:pt idx="780" formatCode="General">
                  <c:v>9.5</c:v>
                </c:pt>
                <c:pt idx="781" formatCode="General">
                  <c:v>10</c:v>
                </c:pt>
                <c:pt idx="782" formatCode="General">
                  <c:v>9.93</c:v>
                </c:pt>
                <c:pt idx="783" formatCode="General">
                  <c:v>10.89</c:v>
                </c:pt>
                <c:pt idx="784" formatCode="General">
                  <c:v>10.91</c:v>
                </c:pt>
                <c:pt idx="785" formatCode="General">
                  <c:v>10.61</c:v>
                </c:pt>
                <c:pt idx="786" formatCode="General">
                  <c:v>10.07</c:v>
                </c:pt>
                <c:pt idx="787" formatCode="General">
                  <c:v>10.38</c:v>
                </c:pt>
                <c:pt idx="788" formatCode="General">
                  <c:v>10.87</c:v>
                </c:pt>
                <c:pt idx="789" formatCode="General">
                  <c:v>9.8000000000000007</c:v>
                </c:pt>
                <c:pt idx="790" formatCode="General">
                  <c:v>9.9</c:v>
                </c:pt>
                <c:pt idx="791" formatCode="General">
                  <c:v>9.91</c:v>
                </c:pt>
                <c:pt idx="792" formatCode="General">
                  <c:v>9.41</c:v>
                </c:pt>
                <c:pt idx="793" formatCode="General">
                  <c:v>8.14</c:v>
                </c:pt>
                <c:pt idx="794" formatCode="General">
                  <c:v>9.8800000000000008</c:v>
                </c:pt>
                <c:pt idx="795" formatCode="General">
                  <c:v>8.93</c:v>
                </c:pt>
                <c:pt idx="796" formatCode="General">
                  <c:v>9.8800000000000008</c:v>
                </c:pt>
                <c:pt idx="797" formatCode="General">
                  <c:v>9.2799999999999994</c:v>
                </c:pt>
                <c:pt idx="798" formatCode="General">
                  <c:v>7.91</c:v>
                </c:pt>
                <c:pt idx="799" formatCode="General">
                  <c:v>8.81</c:v>
                </c:pt>
                <c:pt idx="800">
                  <c:v>8.0995370370370434</c:v>
                </c:pt>
                <c:pt idx="801">
                  <c:v>8.9009661835748943</c:v>
                </c:pt>
                <c:pt idx="802" formatCode="General">
                  <c:v>7.13</c:v>
                </c:pt>
                <c:pt idx="803" formatCode="General">
                  <c:v>7.9</c:v>
                </c:pt>
                <c:pt idx="804" formatCode="General">
                  <c:v>9.32</c:v>
                </c:pt>
                <c:pt idx="805" formatCode="General">
                  <c:v>8.8699999999999992</c:v>
                </c:pt>
                <c:pt idx="806" formatCode="General">
                  <c:v>10.24</c:v>
                </c:pt>
                <c:pt idx="807" formatCode="General">
                  <c:v>10.32</c:v>
                </c:pt>
                <c:pt idx="808" formatCode="General">
                  <c:v>9.24</c:v>
                </c:pt>
                <c:pt idx="809" formatCode="General">
                  <c:v>9.25</c:v>
                </c:pt>
                <c:pt idx="810" formatCode="General">
                  <c:v>11.02</c:v>
                </c:pt>
                <c:pt idx="811" formatCode="General">
                  <c:v>11.69</c:v>
                </c:pt>
                <c:pt idx="812" formatCode="General">
                  <c:v>10.39</c:v>
                </c:pt>
                <c:pt idx="813" formatCode="General">
                  <c:v>8.0299999999999994</c:v>
                </c:pt>
                <c:pt idx="814" formatCode="General">
                  <c:v>10.4</c:v>
                </c:pt>
                <c:pt idx="815" formatCode="General">
                  <c:v>9.52</c:v>
                </c:pt>
                <c:pt idx="816" formatCode="General">
                  <c:v>9.94</c:v>
                </c:pt>
                <c:pt idx="817" formatCode="General">
                  <c:v>9.91</c:v>
                </c:pt>
                <c:pt idx="818" formatCode="General">
                  <c:v>10.19</c:v>
                </c:pt>
                <c:pt idx="819" formatCode="General">
                  <c:v>10.39</c:v>
                </c:pt>
                <c:pt idx="820" formatCode="General">
                  <c:v>9.42</c:v>
                </c:pt>
                <c:pt idx="821" formatCode="General">
                  <c:v>9.01</c:v>
                </c:pt>
                <c:pt idx="822" formatCode="General">
                  <c:v>10.62</c:v>
                </c:pt>
                <c:pt idx="823" formatCode="General">
                  <c:v>10.24</c:v>
                </c:pt>
                <c:pt idx="824" formatCode="General">
                  <c:v>10.96</c:v>
                </c:pt>
                <c:pt idx="825" formatCode="General">
                  <c:v>9</c:v>
                </c:pt>
                <c:pt idx="826" formatCode="General">
                  <c:v>8.93</c:v>
                </c:pt>
                <c:pt idx="827" formatCode="General">
                  <c:v>9.42</c:v>
                </c:pt>
                <c:pt idx="828" formatCode="General">
                  <c:v>10.42</c:v>
                </c:pt>
                <c:pt idx="829" formatCode="General">
                  <c:v>10.41</c:v>
                </c:pt>
                <c:pt idx="830" formatCode="General">
                  <c:v>10.58</c:v>
                </c:pt>
                <c:pt idx="831" formatCode="General">
                  <c:v>10.45</c:v>
                </c:pt>
                <c:pt idx="832" formatCode="General">
                  <c:v>10.57</c:v>
                </c:pt>
                <c:pt idx="833" formatCode="General">
                  <c:v>10.49</c:v>
                </c:pt>
                <c:pt idx="834" formatCode="General">
                  <c:v>9.82</c:v>
                </c:pt>
                <c:pt idx="835" formatCode="General">
                  <c:v>10</c:v>
                </c:pt>
                <c:pt idx="836" formatCode="General">
                  <c:v>9.93</c:v>
                </c:pt>
                <c:pt idx="837" formatCode="General">
                  <c:v>9.34</c:v>
                </c:pt>
                <c:pt idx="838" formatCode="General">
                  <c:v>10.18</c:v>
                </c:pt>
                <c:pt idx="839" formatCode="General">
                  <c:v>9.7100000000000009</c:v>
                </c:pt>
                <c:pt idx="840" formatCode="General">
                  <c:v>10.57</c:v>
                </c:pt>
                <c:pt idx="841" formatCode="General">
                  <c:v>9.31</c:v>
                </c:pt>
                <c:pt idx="842" formatCode="General">
                  <c:v>9.6999999999999993</c:v>
                </c:pt>
                <c:pt idx="843" formatCode="General">
                  <c:v>10.88</c:v>
                </c:pt>
                <c:pt idx="844" formatCode="General">
                  <c:v>11.32</c:v>
                </c:pt>
                <c:pt idx="845" formatCode="General">
                  <c:v>11.33</c:v>
                </c:pt>
                <c:pt idx="846" formatCode="General">
                  <c:v>10.81</c:v>
                </c:pt>
                <c:pt idx="847" formatCode="General">
                  <c:v>10.34</c:v>
                </c:pt>
                <c:pt idx="848" formatCode="General">
                  <c:v>10.31</c:v>
                </c:pt>
                <c:pt idx="849" formatCode="General">
                  <c:v>11.52</c:v>
                </c:pt>
                <c:pt idx="850" formatCode="General">
                  <c:v>11.23</c:v>
                </c:pt>
                <c:pt idx="851" formatCode="General">
                  <c:v>11.54</c:v>
                </c:pt>
                <c:pt idx="852" formatCode="General">
                  <c:v>10.92</c:v>
                </c:pt>
                <c:pt idx="853" formatCode="General">
                  <c:v>11.38</c:v>
                </c:pt>
                <c:pt idx="854" formatCode="General">
                  <c:v>11.42</c:v>
                </c:pt>
                <c:pt idx="855" formatCode="General">
                  <c:v>11.02</c:v>
                </c:pt>
                <c:pt idx="856" formatCode="General">
                  <c:v>10.91</c:v>
                </c:pt>
                <c:pt idx="857" formatCode="General">
                  <c:v>11.62</c:v>
                </c:pt>
                <c:pt idx="858" formatCode="General">
                  <c:v>11.74</c:v>
                </c:pt>
                <c:pt idx="859" formatCode="General">
                  <c:v>12.4</c:v>
                </c:pt>
                <c:pt idx="860" formatCode="General">
                  <c:v>12.42</c:v>
                </c:pt>
                <c:pt idx="861" formatCode="General">
                  <c:v>12.46</c:v>
                </c:pt>
                <c:pt idx="862" formatCode="General">
                  <c:v>11.65</c:v>
                </c:pt>
                <c:pt idx="863" formatCode="General">
                  <c:v>11.59</c:v>
                </c:pt>
                <c:pt idx="864" formatCode="General">
                  <c:v>11.61</c:v>
                </c:pt>
                <c:pt idx="865" formatCode="General">
                  <c:v>11.48</c:v>
                </c:pt>
                <c:pt idx="866" formatCode="General">
                  <c:v>11.45</c:v>
                </c:pt>
                <c:pt idx="867" formatCode="General">
                  <c:v>9.75</c:v>
                </c:pt>
                <c:pt idx="868" formatCode="General">
                  <c:v>10.88</c:v>
                </c:pt>
                <c:pt idx="869" formatCode="General">
                  <c:v>11.07</c:v>
                </c:pt>
                <c:pt idx="870" formatCode="General">
                  <c:v>10.98</c:v>
                </c:pt>
                <c:pt idx="871" formatCode="General">
                  <c:v>11.51</c:v>
                </c:pt>
                <c:pt idx="872" formatCode="General">
                  <c:v>11.68</c:v>
                </c:pt>
                <c:pt idx="873" formatCode="General">
                  <c:v>12.51</c:v>
                </c:pt>
                <c:pt idx="874" formatCode="General">
                  <c:v>12.38</c:v>
                </c:pt>
                <c:pt idx="875" formatCode="General">
                  <c:v>12.42</c:v>
                </c:pt>
                <c:pt idx="876" formatCode="General">
                  <c:v>11.46</c:v>
                </c:pt>
                <c:pt idx="877" formatCode="General">
                  <c:v>10.37</c:v>
                </c:pt>
                <c:pt idx="878" formatCode="General">
                  <c:v>10.27</c:v>
                </c:pt>
                <c:pt idx="879" formatCode="General">
                  <c:v>11.5</c:v>
                </c:pt>
                <c:pt idx="880" formatCode="General">
                  <c:v>11.53</c:v>
                </c:pt>
                <c:pt idx="881" formatCode="General">
                  <c:v>12.03</c:v>
                </c:pt>
                <c:pt idx="882" formatCode="General">
                  <c:v>9.44</c:v>
                </c:pt>
                <c:pt idx="883" formatCode="General">
                  <c:v>11.42</c:v>
                </c:pt>
                <c:pt idx="884" formatCode="General">
                  <c:v>11.55</c:v>
                </c:pt>
                <c:pt idx="885" formatCode="General">
                  <c:v>11.33</c:v>
                </c:pt>
                <c:pt idx="886" formatCode="General">
                  <c:v>11.72</c:v>
                </c:pt>
                <c:pt idx="887" formatCode="General">
                  <c:v>11.39</c:v>
                </c:pt>
                <c:pt idx="888" formatCode="General">
                  <c:v>11.48</c:v>
                </c:pt>
                <c:pt idx="889" formatCode="General">
                  <c:v>11.07</c:v>
                </c:pt>
                <c:pt idx="890" formatCode="General">
                  <c:v>11.67</c:v>
                </c:pt>
                <c:pt idx="891" formatCode="General">
                  <c:v>11.61</c:v>
                </c:pt>
                <c:pt idx="892" formatCode="General">
                  <c:v>11.04</c:v>
                </c:pt>
                <c:pt idx="893" formatCode="General">
                  <c:v>11.48</c:v>
                </c:pt>
                <c:pt idx="894" formatCode="General">
                  <c:v>11</c:v>
                </c:pt>
                <c:pt idx="895" formatCode="General">
                  <c:v>11.06</c:v>
                </c:pt>
                <c:pt idx="896" formatCode="General">
                  <c:v>10.76</c:v>
                </c:pt>
                <c:pt idx="897" formatCode="General">
                  <c:v>10.5</c:v>
                </c:pt>
                <c:pt idx="898" formatCode="General">
                  <c:v>11.08</c:v>
                </c:pt>
                <c:pt idx="899" formatCode="General">
                  <c:v>11.57</c:v>
                </c:pt>
                <c:pt idx="900" formatCode="General">
                  <c:v>12.4</c:v>
                </c:pt>
                <c:pt idx="901" formatCode="General">
                  <c:v>11.66</c:v>
                </c:pt>
                <c:pt idx="902" formatCode="General">
                  <c:v>11.44</c:v>
                </c:pt>
                <c:pt idx="903" formatCode="General">
                  <c:v>11.17</c:v>
                </c:pt>
                <c:pt idx="904" formatCode="General">
                  <c:v>11.01</c:v>
                </c:pt>
                <c:pt idx="905" formatCode="General">
                  <c:v>11.51</c:v>
                </c:pt>
                <c:pt idx="906" formatCode="General">
                  <c:v>11.03</c:v>
                </c:pt>
                <c:pt idx="907" formatCode="General">
                  <c:v>11.05</c:v>
                </c:pt>
                <c:pt idx="908" formatCode="General">
                  <c:v>11.09</c:v>
                </c:pt>
                <c:pt idx="909" formatCode="General">
                  <c:v>11.11</c:v>
                </c:pt>
                <c:pt idx="910" formatCode="General">
                  <c:v>11.05</c:v>
                </c:pt>
                <c:pt idx="914" formatCode="General">
                  <c:v>11.52</c:v>
                </c:pt>
                <c:pt idx="915" formatCode="General">
                  <c:v>11.61</c:v>
                </c:pt>
                <c:pt idx="916" formatCode="General">
                  <c:v>11.45</c:v>
                </c:pt>
                <c:pt idx="917" formatCode="General">
                  <c:v>11.63</c:v>
                </c:pt>
                <c:pt idx="918" formatCode="General">
                  <c:v>11.56</c:v>
                </c:pt>
                <c:pt idx="919" formatCode="General">
                  <c:v>11.48</c:v>
                </c:pt>
                <c:pt idx="920" formatCode="General">
                  <c:v>11.66</c:v>
                </c:pt>
                <c:pt idx="921" formatCode="General">
                  <c:v>11.61</c:v>
                </c:pt>
                <c:pt idx="923" formatCode="General">
                  <c:v>11.65</c:v>
                </c:pt>
                <c:pt idx="924" formatCode="General">
                  <c:v>11.61</c:v>
                </c:pt>
                <c:pt idx="925" formatCode="General">
                  <c:v>11.5</c:v>
                </c:pt>
                <c:pt idx="926" formatCode="General">
                  <c:v>11.54</c:v>
                </c:pt>
                <c:pt idx="927" formatCode="General">
                  <c:v>11.38</c:v>
                </c:pt>
                <c:pt idx="928" formatCode="General">
                  <c:v>11.46</c:v>
                </c:pt>
                <c:pt idx="931" formatCode="General">
                  <c:v>11.47</c:v>
                </c:pt>
                <c:pt idx="932" formatCode="General">
                  <c:v>11.96</c:v>
                </c:pt>
                <c:pt idx="933" formatCode="General">
                  <c:v>10.08</c:v>
                </c:pt>
                <c:pt idx="934" formatCode="General">
                  <c:v>10.199999999999999</c:v>
                </c:pt>
                <c:pt idx="935" formatCode="General">
                  <c:v>9.86</c:v>
                </c:pt>
                <c:pt idx="936" formatCode="General">
                  <c:v>9.65</c:v>
                </c:pt>
                <c:pt idx="937" formatCode="General">
                  <c:v>10.96</c:v>
                </c:pt>
                <c:pt idx="938" formatCode="General">
                  <c:v>11.58</c:v>
                </c:pt>
                <c:pt idx="939" formatCode="General">
                  <c:v>11.25</c:v>
                </c:pt>
                <c:pt idx="940" formatCode="General">
                  <c:v>11.11</c:v>
                </c:pt>
                <c:pt idx="941" formatCode="General">
                  <c:v>10.64</c:v>
                </c:pt>
                <c:pt idx="942" formatCode="General">
                  <c:v>10.56</c:v>
                </c:pt>
                <c:pt idx="943" formatCode="General">
                  <c:v>10.48</c:v>
                </c:pt>
                <c:pt idx="944" formatCode="General">
                  <c:v>9.68</c:v>
                </c:pt>
                <c:pt idx="945" formatCode="General">
                  <c:v>10.63</c:v>
                </c:pt>
                <c:pt idx="946" formatCode="General">
                  <c:v>9.89</c:v>
                </c:pt>
                <c:pt idx="947" formatCode="General">
                  <c:v>9.83</c:v>
                </c:pt>
                <c:pt idx="948" formatCode="General">
                  <c:v>9.8699999999999992</c:v>
                </c:pt>
                <c:pt idx="949" formatCode="General">
                  <c:v>8.99</c:v>
                </c:pt>
                <c:pt idx="950" formatCode="General">
                  <c:v>9.7799999999999994</c:v>
                </c:pt>
                <c:pt idx="951" formatCode="General">
                  <c:v>10.28</c:v>
                </c:pt>
                <c:pt idx="952" formatCode="General">
                  <c:v>10.62</c:v>
                </c:pt>
                <c:pt idx="953" formatCode="General">
                  <c:v>10.65</c:v>
                </c:pt>
                <c:pt idx="954" formatCode="General">
                  <c:v>10.7</c:v>
                </c:pt>
                <c:pt idx="955" formatCode="General">
                  <c:v>9.89</c:v>
                </c:pt>
                <c:pt idx="956" formatCode="General">
                  <c:v>9.81</c:v>
                </c:pt>
                <c:pt idx="957" formatCode="General">
                  <c:v>10.27</c:v>
                </c:pt>
                <c:pt idx="958" formatCode="General">
                  <c:v>9.8699999999999992</c:v>
                </c:pt>
                <c:pt idx="959" formatCode="General">
                  <c:v>10.66</c:v>
                </c:pt>
                <c:pt idx="960" formatCode="General">
                  <c:v>9.39</c:v>
                </c:pt>
                <c:pt idx="961" formatCode="General">
                  <c:v>9.42</c:v>
                </c:pt>
                <c:pt idx="962" formatCode="General">
                  <c:v>9.8000000000000007</c:v>
                </c:pt>
                <c:pt idx="963" formatCode="General">
                  <c:v>8.98</c:v>
                </c:pt>
                <c:pt idx="964" formatCode="General">
                  <c:v>8.8800000000000008</c:v>
                </c:pt>
                <c:pt idx="965" formatCode="General">
                  <c:v>10.130000000000001</c:v>
                </c:pt>
                <c:pt idx="966" formatCode="General">
                  <c:v>10.15</c:v>
                </c:pt>
                <c:pt idx="967" formatCode="General">
                  <c:v>10.32</c:v>
                </c:pt>
                <c:pt idx="968" formatCode="General">
                  <c:v>9.6999999999999993</c:v>
                </c:pt>
                <c:pt idx="969" formatCode="General">
                  <c:v>9.74</c:v>
                </c:pt>
                <c:pt idx="970" formatCode="General">
                  <c:v>10.11</c:v>
                </c:pt>
                <c:pt idx="971" formatCode="General">
                  <c:v>10.29</c:v>
                </c:pt>
                <c:pt idx="972" formatCode="General">
                  <c:v>9.9600000000000009</c:v>
                </c:pt>
                <c:pt idx="973" formatCode="General">
                  <c:v>10.69</c:v>
                </c:pt>
                <c:pt idx="974" formatCode="General">
                  <c:v>9.9700000000000006</c:v>
                </c:pt>
                <c:pt idx="975" formatCode="General">
                  <c:v>9.3800000000000008</c:v>
                </c:pt>
                <c:pt idx="976" formatCode="General">
                  <c:v>9.4</c:v>
                </c:pt>
                <c:pt idx="977" formatCode="General">
                  <c:v>9.1199999999999992</c:v>
                </c:pt>
                <c:pt idx="978" formatCode="General">
                  <c:v>10.32</c:v>
                </c:pt>
                <c:pt idx="979" formatCode="General">
                  <c:v>10.31</c:v>
                </c:pt>
                <c:pt idx="980" formatCode="General">
                  <c:v>11.2</c:v>
                </c:pt>
                <c:pt idx="981" formatCode="General">
                  <c:v>11.29</c:v>
                </c:pt>
                <c:pt idx="983" formatCode="General">
                  <c:v>10.71</c:v>
                </c:pt>
                <c:pt idx="984" formatCode="General">
                  <c:v>9.77</c:v>
                </c:pt>
                <c:pt idx="985" formatCode="General">
                  <c:v>10.38</c:v>
                </c:pt>
                <c:pt idx="986" formatCode="General">
                  <c:v>9.91</c:v>
                </c:pt>
                <c:pt idx="988" formatCode="General">
                  <c:v>10.14</c:v>
                </c:pt>
                <c:pt idx="989" formatCode="General">
                  <c:v>9.7899999999999991</c:v>
                </c:pt>
                <c:pt idx="990" formatCode="General">
                  <c:v>9.66</c:v>
                </c:pt>
                <c:pt idx="991" formatCode="General">
                  <c:v>10.75</c:v>
                </c:pt>
                <c:pt idx="993" formatCode="General">
                  <c:v>10.039999999999999</c:v>
                </c:pt>
                <c:pt idx="994" formatCode="General">
                  <c:v>10.7</c:v>
                </c:pt>
                <c:pt idx="995" formatCode="General">
                  <c:v>8.9700000000000006</c:v>
                </c:pt>
                <c:pt idx="996" formatCode="General">
                  <c:v>10.54</c:v>
                </c:pt>
                <c:pt idx="997" formatCode="General">
                  <c:v>10.199999999999999</c:v>
                </c:pt>
                <c:pt idx="998" formatCode="General">
                  <c:v>10.73</c:v>
                </c:pt>
                <c:pt idx="999" formatCode="General">
                  <c:v>11.04</c:v>
                </c:pt>
                <c:pt idx="1000" formatCode="General">
                  <c:v>11.77</c:v>
                </c:pt>
                <c:pt idx="1001" formatCode="General">
                  <c:v>10.3</c:v>
                </c:pt>
                <c:pt idx="1002" formatCode="General">
                  <c:v>9.49</c:v>
                </c:pt>
                <c:pt idx="1003" formatCode="General">
                  <c:v>10.199999999999999</c:v>
                </c:pt>
                <c:pt idx="1004" formatCode="General">
                  <c:v>10.76</c:v>
                </c:pt>
                <c:pt idx="1005" formatCode="General">
                  <c:v>12.02</c:v>
                </c:pt>
                <c:pt idx="1006" formatCode="General">
                  <c:v>10.85</c:v>
                </c:pt>
                <c:pt idx="1008" formatCode="General">
                  <c:v>10.94</c:v>
                </c:pt>
                <c:pt idx="1009" formatCode="General">
                  <c:v>9.7899999999999991</c:v>
                </c:pt>
                <c:pt idx="1010" formatCode="General">
                  <c:v>10.57</c:v>
                </c:pt>
                <c:pt idx="1011" formatCode="General">
                  <c:v>10.73</c:v>
                </c:pt>
                <c:pt idx="1018" formatCode="General">
                  <c:v>10.83</c:v>
                </c:pt>
                <c:pt idx="1019" formatCode="General">
                  <c:v>10.95</c:v>
                </c:pt>
                <c:pt idx="1020" formatCode="General">
                  <c:v>9.9</c:v>
                </c:pt>
                <c:pt idx="1021" formatCode="General">
                  <c:v>10.16</c:v>
                </c:pt>
                <c:pt idx="1022" formatCode="General">
                  <c:v>9.7799999999999994</c:v>
                </c:pt>
                <c:pt idx="1023" formatCode="General">
                  <c:v>12.27</c:v>
                </c:pt>
                <c:pt idx="1024" formatCode="General">
                  <c:v>11.46</c:v>
                </c:pt>
                <c:pt idx="1025" formatCode="General">
                  <c:v>11.21</c:v>
                </c:pt>
                <c:pt idx="1026" formatCode="General">
                  <c:v>10.45</c:v>
                </c:pt>
                <c:pt idx="1028" formatCode="General">
                  <c:v>10.76</c:v>
                </c:pt>
                <c:pt idx="1029" formatCode="General">
                  <c:v>11.04</c:v>
                </c:pt>
                <c:pt idx="1030" formatCode="General">
                  <c:v>11.29</c:v>
                </c:pt>
                <c:pt idx="1031" formatCode="General">
                  <c:v>12.21</c:v>
                </c:pt>
                <c:pt idx="1033" formatCode="General">
                  <c:v>10.58</c:v>
                </c:pt>
                <c:pt idx="1034" formatCode="General">
                  <c:v>10.75</c:v>
                </c:pt>
                <c:pt idx="1035" formatCode="General">
                  <c:v>10.23</c:v>
                </c:pt>
                <c:pt idx="1036" formatCode="General">
                  <c:v>9.4499999999999993</c:v>
                </c:pt>
                <c:pt idx="1038" formatCode="General">
                  <c:v>9.75</c:v>
                </c:pt>
                <c:pt idx="1039" formatCode="General">
                  <c:v>9.89</c:v>
                </c:pt>
                <c:pt idx="1040" formatCode="General">
                  <c:v>9.4700000000000006</c:v>
                </c:pt>
                <c:pt idx="1041" formatCode="General">
                  <c:v>9.8699999999999992</c:v>
                </c:pt>
                <c:pt idx="1042" formatCode="General">
                  <c:v>9.27</c:v>
                </c:pt>
                <c:pt idx="1043" formatCode="General">
                  <c:v>11.13</c:v>
                </c:pt>
                <c:pt idx="1044" formatCode="General">
                  <c:v>10.42</c:v>
                </c:pt>
                <c:pt idx="1045" formatCode="General">
                  <c:v>10.28</c:v>
                </c:pt>
                <c:pt idx="1046" formatCode="General">
                  <c:v>9.75</c:v>
                </c:pt>
                <c:pt idx="1048" formatCode="General">
                  <c:v>8.7100000000000009</c:v>
                </c:pt>
                <c:pt idx="1049" formatCode="General">
                  <c:v>10.81</c:v>
                </c:pt>
                <c:pt idx="1050" formatCode="General">
                  <c:v>9.27</c:v>
                </c:pt>
                <c:pt idx="1051">
                  <c:v>9.7949044585987401</c:v>
                </c:pt>
                <c:pt idx="1052">
                  <c:v>10.293710691823902</c:v>
                </c:pt>
                <c:pt idx="1053">
                  <c:v>9.8539473684210606</c:v>
                </c:pt>
                <c:pt idx="1054">
                  <c:v>8.5085889570552133</c:v>
                </c:pt>
                <c:pt idx="1055">
                  <c:v>9.5552631578947516</c:v>
                </c:pt>
                <c:pt idx="1056">
                  <c:v>10.224840764331226</c:v>
                </c:pt>
                <c:pt idx="1057">
                  <c:v>10.338970588235298</c:v>
                </c:pt>
                <c:pt idx="1058">
                  <c:v>11.048447204968944</c:v>
                </c:pt>
                <c:pt idx="1059">
                  <c:v>9.4518324607330051</c:v>
                </c:pt>
                <c:pt idx="1060">
                  <c:v>10.679640718562892</c:v>
                </c:pt>
                <c:pt idx="1061">
                  <c:v>10.806962025316455</c:v>
                </c:pt>
                <c:pt idx="1062">
                  <c:v>9.0174698795180728</c:v>
                </c:pt>
                <c:pt idx="1063">
                  <c:v>10.6884210526316</c:v>
                </c:pt>
                <c:pt idx="1064">
                  <c:v>11.006250000000007</c:v>
                </c:pt>
                <c:pt idx="1065">
                  <c:v>9.7966101694915224</c:v>
                </c:pt>
                <c:pt idx="1066">
                  <c:v>10.98156424581005</c:v>
                </c:pt>
                <c:pt idx="1067">
                  <c:v>10.918791946308726</c:v>
                </c:pt>
                <c:pt idx="1068">
                  <c:v>10.314193548387102</c:v>
                </c:pt>
                <c:pt idx="1069">
                  <c:v>9.5299999999999994</c:v>
                </c:pt>
                <c:pt idx="1070">
                  <c:v>8.4499999999999993</c:v>
                </c:pt>
                <c:pt idx="1071">
                  <c:v>8.92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F-40F0-99FD-7572DCD6928F}"/>
            </c:ext>
          </c:extLst>
        </c:ser>
        <c:ser>
          <c:idx val="3"/>
          <c:order val="1"/>
          <c:tx>
            <c:strRef>
              <c:f>DATA!$E$2</c:f>
              <c:strCache>
                <c:ptCount val="1"/>
                <c:pt idx="0">
                  <c:v>Volume moyen pesé SPACE 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DATA!$E$4:$E$2991</c:f>
              <c:numCache>
                <c:formatCode>0.00</c:formatCode>
                <c:ptCount val="2988"/>
                <c:pt idx="0">
                  <c:v>9.4576840277777787</c:v>
                </c:pt>
                <c:pt idx="1">
                  <c:v>9.6402266187050358</c:v>
                </c:pt>
                <c:pt idx="2">
                  <c:v>9.5339832635983264</c:v>
                </c:pt>
                <c:pt idx="3">
                  <c:v>9.5668160000000011</c:v>
                </c:pt>
                <c:pt idx="4">
                  <c:v>9.5839113924050636</c:v>
                </c:pt>
                <c:pt idx="5">
                  <c:v>8.1115449101796404</c:v>
                </c:pt>
                <c:pt idx="6">
                  <c:v>10.003990610328637</c:v>
                </c:pt>
                <c:pt idx="7">
                  <c:v>9.961810483870968</c:v>
                </c:pt>
                <c:pt idx="8">
                  <c:v>8.5875580524344581</c:v>
                </c:pt>
                <c:pt idx="9">
                  <c:v>9.8515590551181091</c:v>
                </c:pt>
                <c:pt idx="10">
                  <c:v>10.063741697416974</c:v>
                </c:pt>
                <c:pt idx="11">
                  <c:v>10.344927007299271</c:v>
                </c:pt>
                <c:pt idx="12">
                  <c:v>9.7899545454545454</c:v>
                </c:pt>
                <c:pt idx="13">
                  <c:v>9.7267491039426517</c:v>
                </c:pt>
                <c:pt idx="14">
                  <c:v>9.4400776699029123</c:v>
                </c:pt>
                <c:pt idx="15">
                  <c:v>8.6760301886792455</c:v>
                </c:pt>
                <c:pt idx="16">
                  <c:v>9.2930643776824038</c:v>
                </c:pt>
                <c:pt idx="17">
                  <c:v>8.3020041493775931</c:v>
                </c:pt>
                <c:pt idx="18">
                  <c:v>8.4487124463519319</c:v>
                </c:pt>
                <c:pt idx="19">
                  <c:v>10.053872586872586</c:v>
                </c:pt>
                <c:pt idx="20">
                  <c:v>9.6099612676056339</c:v>
                </c:pt>
                <c:pt idx="21">
                  <c:v>9.5533290043290044</c:v>
                </c:pt>
                <c:pt idx="22">
                  <c:v>9.3521645569620251</c:v>
                </c:pt>
                <c:pt idx="23">
                  <c:v>8.98542345276873</c:v>
                </c:pt>
                <c:pt idx="24">
                  <c:v>9.416528957528957</c:v>
                </c:pt>
                <c:pt idx="25">
                  <c:v>8.84</c:v>
                </c:pt>
                <c:pt idx="26">
                  <c:v>8.9499999999999993</c:v>
                </c:pt>
                <c:pt idx="27">
                  <c:v>9.52</c:v>
                </c:pt>
                <c:pt idx="28">
                  <c:v>9.8687050359712227</c:v>
                </c:pt>
                <c:pt idx="29">
                  <c:v>9.6063836065573778</c:v>
                </c:pt>
                <c:pt idx="30">
                  <c:v>9.5299999999999994</c:v>
                </c:pt>
                <c:pt idx="31">
                  <c:v>9.75</c:v>
                </c:pt>
                <c:pt idx="32">
                  <c:v>9.49</c:v>
                </c:pt>
                <c:pt idx="33">
                  <c:v>9.6300000000000008</c:v>
                </c:pt>
                <c:pt idx="34">
                  <c:v>10.188252873563219</c:v>
                </c:pt>
                <c:pt idx="35">
                  <c:v>9.288835616438357</c:v>
                </c:pt>
                <c:pt idx="36">
                  <c:v>9.6292509225092253</c:v>
                </c:pt>
                <c:pt idx="37">
                  <c:v>9.92</c:v>
                </c:pt>
                <c:pt idx="38">
                  <c:v>9.76</c:v>
                </c:pt>
                <c:pt idx="39">
                  <c:v>8.41</c:v>
                </c:pt>
                <c:pt idx="40">
                  <c:v>9.48</c:v>
                </c:pt>
                <c:pt idx="41">
                  <c:v>9.4600000000000009</c:v>
                </c:pt>
                <c:pt idx="42">
                  <c:v>9.86</c:v>
                </c:pt>
                <c:pt idx="43">
                  <c:v>9.64</c:v>
                </c:pt>
                <c:pt idx="44">
                  <c:v>9.67</c:v>
                </c:pt>
                <c:pt idx="45">
                  <c:v>11.17</c:v>
                </c:pt>
                <c:pt idx="46">
                  <c:v>11.85</c:v>
                </c:pt>
                <c:pt idx="47">
                  <c:v>11.55</c:v>
                </c:pt>
                <c:pt idx="48">
                  <c:v>10.1</c:v>
                </c:pt>
                <c:pt idx="49">
                  <c:v>10.1</c:v>
                </c:pt>
                <c:pt idx="50">
                  <c:v>11.97</c:v>
                </c:pt>
                <c:pt idx="51">
                  <c:v>10.51</c:v>
                </c:pt>
                <c:pt idx="52">
                  <c:v>12.81</c:v>
                </c:pt>
                <c:pt idx="53">
                  <c:v>13.95</c:v>
                </c:pt>
                <c:pt idx="54">
                  <c:v>15.088377952755906</c:v>
                </c:pt>
                <c:pt idx="55">
                  <c:v>11.29</c:v>
                </c:pt>
                <c:pt idx="56">
                  <c:v>7.64</c:v>
                </c:pt>
                <c:pt idx="57">
                  <c:v>8.323270270270271</c:v>
                </c:pt>
                <c:pt idx="58">
                  <c:v>8.9591955719557195</c:v>
                </c:pt>
                <c:pt idx="59">
                  <c:v>8.9056603773584904</c:v>
                </c:pt>
                <c:pt idx="60">
                  <c:v>9.0052765957446805</c:v>
                </c:pt>
                <c:pt idx="61">
                  <c:v>9.14</c:v>
                </c:pt>
                <c:pt idx="62">
                  <c:v>8.8699999999999992</c:v>
                </c:pt>
                <c:pt idx="63">
                  <c:v>8.7799999999999994</c:v>
                </c:pt>
                <c:pt idx="64">
                  <c:v>9.17</c:v>
                </c:pt>
                <c:pt idx="65">
                  <c:v>8.25</c:v>
                </c:pt>
                <c:pt idx="66">
                  <c:v>8.67</c:v>
                </c:pt>
                <c:pt idx="67">
                  <c:v>8.85</c:v>
                </c:pt>
                <c:pt idx="68">
                  <c:v>8.9600000000000009</c:v>
                </c:pt>
                <c:pt idx="69">
                  <c:v>8.5913210332103329</c:v>
                </c:pt>
                <c:pt idx="70">
                  <c:v>8.6743897637795282</c:v>
                </c:pt>
                <c:pt idx="71">
                  <c:v>8.16</c:v>
                </c:pt>
                <c:pt idx="72">
                  <c:v>8.4499999999999993</c:v>
                </c:pt>
                <c:pt idx="73">
                  <c:v>8.3800000000000008</c:v>
                </c:pt>
                <c:pt idx="74">
                  <c:v>8.3800000000000008</c:v>
                </c:pt>
                <c:pt idx="75">
                  <c:v>7.82</c:v>
                </c:pt>
                <c:pt idx="76">
                  <c:v>8.4</c:v>
                </c:pt>
                <c:pt idx="77">
                  <c:v>8.2137946428571436</c:v>
                </c:pt>
                <c:pt idx="78">
                  <c:v>7.9717781818181823</c:v>
                </c:pt>
                <c:pt idx="79">
                  <c:v>7.2606440000000001</c:v>
                </c:pt>
                <c:pt idx="80">
                  <c:v>8.1523160173160178</c:v>
                </c:pt>
                <c:pt idx="81">
                  <c:v>7.37</c:v>
                </c:pt>
                <c:pt idx="82">
                  <c:v>8.09</c:v>
                </c:pt>
                <c:pt idx="83">
                  <c:v>6.5</c:v>
                </c:pt>
                <c:pt idx="84">
                  <c:v>7.81</c:v>
                </c:pt>
                <c:pt idx="85">
                  <c:v>7.55</c:v>
                </c:pt>
                <c:pt idx="86">
                  <c:v>7.06</c:v>
                </c:pt>
                <c:pt idx="87">
                  <c:v>7.78</c:v>
                </c:pt>
                <c:pt idx="88">
                  <c:v>7.62</c:v>
                </c:pt>
                <c:pt idx="89">
                  <c:v>7.64</c:v>
                </c:pt>
                <c:pt idx="90">
                  <c:v>7.42</c:v>
                </c:pt>
                <c:pt idx="91">
                  <c:v>7.37</c:v>
                </c:pt>
                <c:pt idx="92">
                  <c:v>6.04</c:v>
                </c:pt>
                <c:pt idx="93">
                  <c:v>7.65</c:v>
                </c:pt>
                <c:pt idx="94">
                  <c:v>7.95</c:v>
                </c:pt>
                <c:pt idx="95">
                  <c:v>8.34</c:v>
                </c:pt>
                <c:pt idx="96">
                  <c:v>8.14</c:v>
                </c:pt>
                <c:pt idx="97">
                  <c:v>8.06</c:v>
                </c:pt>
                <c:pt idx="98">
                  <c:v>8.01</c:v>
                </c:pt>
                <c:pt idx="99">
                  <c:v>8.09</c:v>
                </c:pt>
                <c:pt idx="100">
                  <c:v>7.53</c:v>
                </c:pt>
                <c:pt idx="101">
                  <c:v>7.68</c:v>
                </c:pt>
                <c:pt idx="102">
                  <c:v>7.5</c:v>
                </c:pt>
                <c:pt idx="103">
                  <c:v>7.26</c:v>
                </c:pt>
                <c:pt idx="104">
                  <c:v>7.66</c:v>
                </c:pt>
                <c:pt idx="105">
                  <c:v>7.74</c:v>
                </c:pt>
                <c:pt idx="106">
                  <c:v>7.91</c:v>
                </c:pt>
                <c:pt idx="107">
                  <c:v>8.08</c:v>
                </c:pt>
                <c:pt idx="108">
                  <c:v>7.8</c:v>
                </c:pt>
                <c:pt idx="109">
                  <c:v>7.8998383233532925</c:v>
                </c:pt>
                <c:pt idx="110">
                  <c:v>8.1589314285714298</c:v>
                </c:pt>
                <c:pt idx="111">
                  <c:v>8.144348571428571</c:v>
                </c:pt>
                <c:pt idx="112">
                  <c:v>8.2624310344827592</c:v>
                </c:pt>
                <c:pt idx="113">
                  <c:v>8.0873030303030298</c:v>
                </c:pt>
                <c:pt idx="114">
                  <c:v>8.1923270440251574</c:v>
                </c:pt>
                <c:pt idx="115">
                  <c:v>8.4443656716417923</c:v>
                </c:pt>
                <c:pt idx="116">
                  <c:v>7.8699527027027019</c:v>
                </c:pt>
                <c:pt idx="117">
                  <c:v>8.34</c:v>
                </c:pt>
                <c:pt idx="118">
                  <c:v>8.4499999999999993</c:v>
                </c:pt>
                <c:pt idx="119">
                  <c:v>8.16</c:v>
                </c:pt>
                <c:pt idx="120">
                  <c:v>7.8</c:v>
                </c:pt>
                <c:pt idx="121">
                  <c:v>7.23</c:v>
                </c:pt>
                <c:pt idx="122">
                  <c:v>7.79</c:v>
                </c:pt>
                <c:pt idx="123">
                  <c:v>8.1</c:v>
                </c:pt>
                <c:pt idx="124">
                  <c:v>7.43</c:v>
                </c:pt>
                <c:pt idx="125">
                  <c:v>7.7</c:v>
                </c:pt>
                <c:pt idx="126">
                  <c:v>7.79</c:v>
                </c:pt>
                <c:pt idx="127">
                  <c:v>7.9</c:v>
                </c:pt>
                <c:pt idx="128">
                  <c:v>7.84</c:v>
                </c:pt>
                <c:pt idx="129">
                  <c:v>8.19</c:v>
                </c:pt>
                <c:pt idx="130">
                  <c:v>7.23</c:v>
                </c:pt>
                <c:pt idx="131">
                  <c:v>7.98</c:v>
                </c:pt>
                <c:pt idx="132">
                  <c:v>8.0500000000000007</c:v>
                </c:pt>
                <c:pt idx="133">
                  <c:v>7.74</c:v>
                </c:pt>
                <c:pt idx="134">
                  <c:v>8.2100000000000009</c:v>
                </c:pt>
                <c:pt idx="135">
                  <c:v>8.08</c:v>
                </c:pt>
                <c:pt idx="136">
                  <c:v>6.32</c:v>
                </c:pt>
                <c:pt idx="137">
                  <c:v>6.99</c:v>
                </c:pt>
                <c:pt idx="138">
                  <c:v>8.3913506493506489</c:v>
                </c:pt>
                <c:pt idx="139">
                  <c:v>8.0546319999999998</c:v>
                </c:pt>
                <c:pt idx="140">
                  <c:v>7.8027318840579714</c:v>
                </c:pt>
                <c:pt idx="141">
                  <c:v>7.4603666666666664</c:v>
                </c:pt>
                <c:pt idx="142">
                  <c:v>8.2257637795275595</c:v>
                </c:pt>
                <c:pt idx="143">
                  <c:v>7.9324894736842104</c:v>
                </c:pt>
                <c:pt idx="144">
                  <c:v>7.6022272727272728</c:v>
                </c:pt>
                <c:pt idx="145">
                  <c:v>7.54</c:v>
                </c:pt>
                <c:pt idx="146">
                  <c:v>7.87</c:v>
                </c:pt>
                <c:pt idx="147">
                  <c:v>7.52</c:v>
                </c:pt>
                <c:pt idx="148">
                  <c:v>7.7202624999999996</c:v>
                </c:pt>
                <c:pt idx="149">
                  <c:v>7.85</c:v>
                </c:pt>
                <c:pt idx="150">
                  <c:v>7.51</c:v>
                </c:pt>
                <c:pt idx="151">
                  <c:v>7.61</c:v>
                </c:pt>
                <c:pt idx="152">
                  <c:v>7.91</c:v>
                </c:pt>
                <c:pt idx="153">
                  <c:v>7.56</c:v>
                </c:pt>
                <c:pt idx="154">
                  <c:v>7.82</c:v>
                </c:pt>
                <c:pt idx="155">
                  <c:v>7.36</c:v>
                </c:pt>
                <c:pt idx="156">
                  <c:v>7.57</c:v>
                </c:pt>
                <c:pt idx="157">
                  <c:v>7.7</c:v>
                </c:pt>
                <c:pt idx="158">
                  <c:v>7.65</c:v>
                </c:pt>
                <c:pt idx="159">
                  <c:v>7.59</c:v>
                </c:pt>
                <c:pt idx="160">
                  <c:v>7.75</c:v>
                </c:pt>
                <c:pt idx="161">
                  <c:v>8.31</c:v>
                </c:pt>
                <c:pt idx="162">
                  <c:v>7.77</c:v>
                </c:pt>
                <c:pt idx="163">
                  <c:v>7.78</c:v>
                </c:pt>
                <c:pt idx="164">
                  <c:v>7.52</c:v>
                </c:pt>
                <c:pt idx="165">
                  <c:v>7.6</c:v>
                </c:pt>
                <c:pt idx="166">
                  <c:v>7.58</c:v>
                </c:pt>
                <c:pt idx="167">
                  <c:v>7.57</c:v>
                </c:pt>
                <c:pt idx="168">
                  <c:v>7.05</c:v>
                </c:pt>
                <c:pt idx="169">
                  <c:v>5.82</c:v>
                </c:pt>
                <c:pt idx="170">
                  <c:v>4.75</c:v>
                </c:pt>
                <c:pt idx="171">
                  <c:v>5.52</c:v>
                </c:pt>
                <c:pt idx="172">
                  <c:v>5.97</c:v>
                </c:pt>
                <c:pt idx="173">
                  <c:v>5.93</c:v>
                </c:pt>
                <c:pt idx="174">
                  <c:v>5.33</c:v>
                </c:pt>
                <c:pt idx="175">
                  <c:v>5.79</c:v>
                </c:pt>
                <c:pt idx="176">
                  <c:v>5.65</c:v>
                </c:pt>
                <c:pt idx="177">
                  <c:v>6.14</c:v>
                </c:pt>
                <c:pt idx="178">
                  <c:v>6.11</c:v>
                </c:pt>
                <c:pt idx="179">
                  <c:v>6.15</c:v>
                </c:pt>
                <c:pt idx="180">
                  <c:v>5.72</c:v>
                </c:pt>
                <c:pt idx="181">
                  <c:v>5.91</c:v>
                </c:pt>
                <c:pt idx="182">
                  <c:v>6.13</c:v>
                </c:pt>
                <c:pt idx="183">
                  <c:v>5.72</c:v>
                </c:pt>
                <c:pt idx="184">
                  <c:v>0</c:v>
                </c:pt>
                <c:pt idx="185">
                  <c:v>5.86</c:v>
                </c:pt>
                <c:pt idx="186">
                  <c:v>5.64</c:v>
                </c:pt>
                <c:pt idx="187">
                  <c:v>5.93</c:v>
                </c:pt>
                <c:pt idx="188">
                  <c:v>5.77</c:v>
                </c:pt>
                <c:pt idx="189">
                  <c:v>5.82</c:v>
                </c:pt>
                <c:pt idx="190">
                  <c:v>5.78</c:v>
                </c:pt>
                <c:pt idx="191">
                  <c:v>6.08</c:v>
                </c:pt>
                <c:pt idx="192">
                  <c:v>5.7</c:v>
                </c:pt>
                <c:pt idx="193">
                  <c:v>5.82</c:v>
                </c:pt>
                <c:pt idx="194">
                  <c:v>5.68</c:v>
                </c:pt>
                <c:pt idx="195">
                  <c:v>5.65</c:v>
                </c:pt>
                <c:pt idx="196">
                  <c:v>5.96</c:v>
                </c:pt>
                <c:pt idx="197">
                  <c:v>5.7777639484978547</c:v>
                </c:pt>
                <c:pt idx="198">
                  <c:v>6</c:v>
                </c:pt>
                <c:pt idx="199">
                  <c:v>5.79</c:v>
                </c:pt>
                <c:pt idx="200">
                  <c:v>5.81</c:v>
                </c:pt>
                <c:pt idx="201">
                  <c:v>5.95</c:v>
                </c:pt>
                <c:pt idx="202">
                  <c:v>5.8</c:v>
                </c:pt>
                <c:pt idx="203">
                  <c:v>5.93</c:v>
                </c:pt>
                <c:pt idx="204">
                  <c:v>6.44</c:v>
                </c:pt>
                <c:pt idx="205">
                  <c:v>8.31</c:v>
                </c:pt>
                <c:pt idx="206">
                  <c:v>6.32</c:v>
                </c:pt>
                <c:pt idx="207">
                  <c:v>6.64</c:v>
                </c:pt>
                <c:pt idx="208">
                  <c:v>6.88</c:v>
                </c:pt>
                <c:pt idx="209">
                  <c:v>7.55</c:v>
                </c:pt>
                <c:pt idx="210">
                  <c:v>7</c:v>
                </c:pt>
                <c:pt idx="211">
                  <c:v>6.09</c:v>
                </c:pt>
                <c:pt idx="212">
                  <c:v>6.59</c:v>
                </c:pt>
                <c:pt idx="213">
                  <c:v>6.7</c:v>
                </c:pt>
                <c:pt idx="214">
                  <c:v>6.51</c:v>
                </c:pt>
                <c:pt idx="215">
                  <c:v>7.29</c:v>
                </c:pt>
                <c:pt idx="216">
                  <c:v>7.31</c:v>
                </c:pt>
                <c:pt idx="217">
                  <c:v>6.92</c:v>
                </c:pt>
                <c:pt idx="218">
                  <c:v>6.92</c:v>
                </c:pt>
                <c:pt idx="219">
                  <c:v>6.65</c:v>
                </c:pt>
                <c:pt idx="220">
                  <c:v>6.03</c:v>
                </c:pt>
                <c:pt idx="221">
                  <c:v>6.43</c:v>
                </c:pt>
                <c:pt idx="222">
                  <c:v>6.25</c:v>
                </c:pt>
                <c:pt idx="223">
                  <c:v>6.4</c:v>
                </c:pt>
                <c:pt idx="224">
                  <c:v>6.14</c:v>
                </c:pt>
                <c:pt idx="225">
                  <c:v>6.99</c:v>
                </c:pt>
                <c:pt idx="226">
                  <c:v>5.26</c:v>
                </c:pt>
                <c:pt idx="227">
                  <c:v>6.5</c:v>
                </c:pt>
                <c:pt idx="228">
                  <c:v>7.67</c:v>
                </c:pt>
                <c:pt idx="229">
                  <c:v>7.71</c:v>
                </c:pt>
                <c:pt idx="230">
                  <c:v>5.6</c:v>
                </c:pt>
                <c:pt idx="231">
                  <c:v>5.7</c:v>
                </c:pt>
                <c:pt idx="232">
                  <c:v>6.09</c:v>
                </c:pt>
                <c:pt idx="233">
                  <c:v>5.97</c:v>
                </c:pt>
                <c:pt idx="234">
                  <c:v>6.18</c:v>
                </c:pt>
                <c:pt idx="235">
                  <c:v>6.06</c:v>
                </c:pt>
                <c:pt idx="236">
                  <c:v>6.12</c:v>
                </c:pt>
                <c:pt idx="237">
                  <c:v>6.2</c:v>
                </c:pt>
                <c:pt idx="238">
                  <c:v>5.71</c:v>
                </c:pt>
                <c:pt idx="239">
                  <c:v>5.98</c:v>
                </c:pt>
                <c:pt idx="240">
                  <c:v>5.87</c:v>
                </c:pt>
                <c:pt idx="241">
                  <c:v>5.89</c:v>
                </c:pt>
                <c:pt idx="242">
                  <c:v>5.84</c:v>
                </c:pt>
                <c:pt idx="243">
                  <c:v>5.88</c:v>
                </c:pt>
                <c:pt idx="244">
                  <c:v>5.96</c:v>
                </c:pt>
                <c:pt idx="245">
                  <c:v>5.85</c:v>
                </c:pt>
                <c:pt idx="246">
                  <c:v>6.1</c:v>
                </c:pt>
                <c:pt idx="247">
                  <c:v>5.75</c:v>
                </c:pt>
                <c:pt idx="248">
                  <c:v>5.85</c:v>
                </c:pt>
                <c:pt idx="249">
                  <c:v>6.14</c:v>
                </c:pt>
                <c:pt idx="250">
                  <c:v>5.96</c:v>
                </c:pt>
                <c:pt idx="251">
                  <c:v>5.74</c:v>
                </c:pt>
                <c:pt idx="252">
                  <c:v>5.9</c:v>
                </c:pt>
                <c:pt idx="253">
                  <c:v>5.83</c:v>
                </c:pt>
                <c:pt idx="254">
                  <c:v>5.8</c:v>
                </c:pt>
                <c:pt idx="255">
                  <c:v>5.88</c:v>
                </c:pt>
                <c:pt idx="256">
                  <c:v>5.78</c:v>
                </c:pt>
                <c:pt idx="257">
                  <c:v>5.96</c:v>
                </c:pt>
                <c:pt idx="258">
                  <c:v>5.25</c:v>
                </c:pt>
                <c:pt idx="259">
                  <c:v>4.79</c:v>
                </c:pt>
                <c:pt idx="260">
                  <c:v>4.57</c:v>
                </c:pt>
                <c:pt idx="261">
                  <c:v>6</c:v>
                </c:pt>
                <c:pt idx="262">
                  <c:v>6.15</c:v>
                </c:pt>
                <c:pt idx="263">
                  <c:v>5.62</c:v>
                </c:pt>
                <c:pt idx="264">
                  <c:v>5.92</c:v>
                </c:pt>
                <c:pt idx="265">
                  <c:v>5.16</c:v>
                </c:pt>
                <c:pt idx="266">
                  <c:v>5.38</c:v>
                </c:pt>
                <c:pt idx="267">
                  <c:v>5.4</c:v>
                </c:pt>
                <c:pt idx="268">
                  <c:v>5.65</c:v>
                </c:pt>
                <c:pt idx="269">
                  <c:v>5.45</c:v>
                </c:pt>
                <c:pt idx="270">
                  <c:v>5.65</c:v>
                </c:pt>
                <c:pt idx="271">
                  <c:v>5.5</c:v>
                </c:pt>
                <c:pt idx="272">
                  <c:v>5.97</c:v>
                </c:pt>
                <c:pt idx="273">
                  <c:v>5.81</c:v>
                </c:pt>
                <c:pt idx="274">
                  <c:v>5.89</c:v>
                </c:pt>
                <c:pt idx="275">
                  <c:v>5.87</c:v>
                </c:pt>
                <c:pt idx="276">
                  <c:v>5.88</c:v>
                </c:pt>
                <c:pt idx="277">
                  <c:v>5.51</c:v>
                </c:pt>
                <c:pt idx="278">
                  <c:v>5.78</c:v>
                </c:pt>
                <c:pt idx="279">
                  <c:v>5.96</c:v>
                </c:pt>
                <c:pt idx="280">
                  <c:v>5.76</c:v>
                </c:pt>
                <c:pt idx="281">
                  <c:v>5.815819736842105</c:v>
                </c:pt>
                <c:pt idx="282">
                  <c:v>5.1665451923076926</c:v>
                </c:pt>
                <c:pt idx="283">
                  <c:v>5.7698965986394555</c:v>
                </c:pt>
                <c:pt idx="284">
                  <c:v>5.8603421768707475</c:v>
                </c:pt>
                <c:pt idx="285">
                  <c:v>5.7816392405063288</c:v>
                </c:pt>
                <c:pt idx="286">
                  <c:v>6.5097574257425741</c:v>
                </c:pt>
                <c:pt idx="287">
                  <c:v>0.23</c:v>
                </c:pt>
                <c:pt idx="288">
                  <c:v>6.14</c:v>
                </c:pt>
                <c:pt idx="289">
                  <c:v>5.99</c:v>
                </c:pt>
                <c:pt idx="290">
                  <c:v>6.17</c:v>
                </c:pt>
                <c:pt idx="291">
                  <c:v>6</c:v>
                </c:pt>
                <c:pt idx="292">
                  <c:v>6</c:v>
                </c:pt>
                <c:pt idx="293">
                  <c:v>5.96</c:v>
                </c:pt>
                <c:pt idx="294">
                  <c:v>5.9542103658536583</c:v>
                </c:pt>
                <c:pt idx="295">
                  <c:v>5.9122383720930234</c:v>
                </c:pt>
                <c:pt idx="296">
                  <c:v>5.887867096774194</c:v>
                </c:pt>
                <c:pt idx="297">
                  <c:v>6.21</c:v>
                </c:pt>
                <c:pt idx="298">
                  <c:v>5.09</c:v>
                </c:pt>
                <c:pt idx="299">
                  <c:v>5.95</c:v>
                </c:pt>
                <c:pt idx="300">
                  <c:v>6.45</c:v>
                </c:pt>
                <c:pt idx="301">
                  <c:v>5.67</c:v>
                </c:pt>
                <c:pt idx="302">
                  <c:v>6.1107556818181816</c:v>
                </c:pt>
                <c:pt idx="303">
                  <c:v>5.9925812121212116</c:v>
                </c:pt>
                <c:pt idx="304">
                  <c:v>5.83</c:v>
                </c:pt>
                <c:pt idx="305">
                  <c:v>5.5342608695652169</c:v>
                </c:pt>
                <c:pt idx="306">
                  <c:v>6.0085645161290326</c:v>
                </c:pt>
                <c:pt idx="307">
                  <c:v>5.72</c:v>
                </c:pt>
                <c:pt idx="308">
                  <c:v>5.78</c:v>
                </c:pt>
                <c:pt idx="309">
                  <c:v>5.6</c:v>
                </c:pt>
                <c:pt idx="310">
                  <c:v>5.75</c:v>
                </c:pt>
                <c:pt idx="311">
                  <c:v>5.84</c:v>
                </c:pt>
                <c:pt idx="312">
                  <c:v>6</c:v>
                </c:pt>
                <c:pt idx="313">
                  <c:v>5.62</c:v>
                </c:pt>
                <c:pt idx="314">
                  <c:v>5.82</c:v>
                </c:pt>
                <c:pt idx="315">
                  <c:v>5.98</c:v>
                </c:pt>
                <c:pt idx="316">
                  <c:v>6.02</c:v>
                </c:pt>
                <c:pt idx="317">
                  <c:v>6.26</c:v>
                </c:pt>
                <c:pt idx="318">
                  <c:v>5.44</c:v>
                </c:pt>
                <c:pt idx="319">
                  <c:v>5.49</c:v>
                </c:pt>
                <c:pt idx="320">
                  <c:v>5.62</c:v>
                </c:pt>
                <c:pt idx="321">
                  <c:v>5.72</c:v>
                </c:pt>
                <c:pt idx="322">
                  <c:v>5.91</c:v>
                </c:pt>
                <c:pt idx="323">
                  <c:v>5.59</c:v>
                </c:pt>
                <c:pt idx="324">
                  <c:v>6.09</c:v>
                </c:pt>
                <c:pt idx="325">
                  <c:v>5.96</c:v>
                </c:pt>
                <c:pt idx="326">
                  <c:v>5.8</c:v>
                </c:pt>
                <c:pt idx="327">
                  <c:v>5.92</c:v>
                </c:pt>
                <c:pt idx="328">
                  <c:v>5.52</c:v>
                </c:pt>
                <c:pt idx="329">
                  <c:v>5.79</c:v>
                </c:pt>
                <c:pt idx="330">
                  <c:v>5.74</c:v>
                </c:pt>
                <c:pt idx="331">
                  <c:v>5.97</c:v>
                </c:pt>
                <c:pt idx="332">
                  <c:v>5.83</c:v>
                </c:pt>
                <c:pt idx="333">
                  <c:v>6.22</c:v>
                </c:pt>
                <c:pt idx="334">
                  <c:v>6.22</c:v>
                </c:pt>
                <c:pt idx="335">
                  <c:v>6.12</c:v>
                </c:pt>
                <c:pt idx="336">
                  <c:v>6.19</c:v>
                </c:pt>
                <c:pt idx="337">
                  <c:v>6.11</c:v>
                </c:pt>
                <c:pt idx="338">
                  <c:v>6.35</c:v>
                </c:pt>
                <c:pt idx="339">
                  <c:v>5.86</c:v>
                </c:pt>
                <c:pt idx="340">
                  <c:v>5.93</c:v>
                </c:pt>
                <c:pt idx="341">
                  <c:v>6.28</c:v>
                </c:pt>
                <c:pt idx="342">
                  <c:v>6.25</c:v>
                </c:pt>
                <c:pt idx="343">
                  <c:v>6.34</c:v>
                </c:pt>
                <c:pt idx="344">
                  <c:v>6.23</c:v>
                </c:pt>
                <c:pt idx="345">
                  <c:v>6.49</c:v>
                </c:pt>
                <c:pt idx="346">
                  <c:v>6.29</c:v>
                </c:pt>
                <c:pt idx="347">
                  <c:v>5.83</c:v>
                </c:pt>
                <c:pt idx="348">
                  <c:v>6.18</c:v>
                </c:pt>
                <c:pt idx="349">
                  <c:v>6.07</c:v>
                </c:pt>
                <c:pt idx="350">
                  <c:v>6.4</c:v>
                </c:pt>
                <c:pt idx="351">
                  <c:v>6.1</c:v>
                </c:pt>
                <c:pt idx="352">
                  <c:v>6.18</c:v>
                </c:pt>
                <c:pt idx="353">
                  <c:v>6.37</c:v>
                </c:pt>
                <c:pt idx="354">
                  <c:v>6.31</c:v>
                </c:pt>
                <c:pt idx="355">
                  <c:v>6.28</c:v>
                </c:pt>
                <c:pt idx="356">
                  <c:v>7.71</c:v>
                </c:pt>
                <c:pt idx="357">
                  <c:v>8.67</c:v>
                </c:pt>
                <c:pt idx="358">
                  <c:v>5.79</c:v>
                </c:pt>
                <c:pt idx="359">
                  <c:v>6.59</c:v>
                </c:pt>
                <c:pt idx="360">
                  <c:v>7.15</c:v>
                </c:pt>
                <c:pt idx="361">
                  <c:v>7.07</c:v>
                </c:pt>
                <c:pt idx="362">
                  <c:v>7.08</c:v>
                </c:pt>
                <c:pt idx="363">
                  <c:v>9.4</c:v>
                </c:pt>
                <c:pt idx="364">
                  <c:v>6.39</c:v>
                </c:pt>
                <c:pt idx="365" formatCode="General">
                  <c:v>6.86</c:v>
                </c:pt>
                <c:pt idx="366" formatCode="General">
                  <c:v>6.89</c:v>
                </c:pt>
                <c:pt idx="367" formatCode="General">
                  <c:v>6.34</c:v>
                </c:pt>
                <c:pt idx="368" formatCode="General">
                  <c:v>7.97</c:v>
                </c:pt>
                <c:pt idx="369" formatCode="General">
                  <c:v>6.21</c:v>
                </c:pt>
                <c:pt idx="370" formatCode="General">
                  <c:v>7</c:v>
                </c:pt>
                <c:pt idx="371" formatCode="General">
                  <c:v>7.21</c:v>
                </c:pt>
                <c:pt idx="372">
                  <c:v>6.9981633986928111</c:v>
                </c:pt>
                <c:pt idx="373" formatCode="General">
                  <c:v>7.12</c:v>
                </c:pt>
                <c:pt idx="374">
                  <c:v>6.4770688405797099</c:v>
                </c:pt>
                <c:pt idx="375" formatCode="General">
                  <c:v>7.2</c:v>
                </c:pt>
                <c:pt idx="376">
                  <c:v>7.35</c:v>
                </c:pt>
                <c:pt idx="377" formatCode="General">
                  <c:v>6.9</c:v>
                </c:pt>
                <c:pt idx="378">
                  <c:v>7.22</c:v>
                </c:pt>
                <c:pt idx="379" formatCode="General">
                  <c:v>6.84</c:v>
                </c:pt>
                <c:pt idx="380">
                  <c:v>7.42</c:v>
                </c:pt>
                <c:pt idx="381" formatCode="General">
                  <c:v>7.43</c:v>
                </c:pt>
                <c:pt idx="382">
                  <c:v>6.84</c:v>
                </c:pt>
                <c:pt idx="383" formatCode="General">
                  <c:v>7.49</c:v>
                </c:pt>
                <c:pt idx="384">
                  <c:v>6.59</c:v>
                </c:pt>
                <c:pt idx="385" formatCode="General">
                  <c:v>6.94</c:v>
                </c:pt>
                <c:pt idx="386">
                  <c:v>6.58</c:v>
                </c:pt>
                <c:pt idx="387" formatCode="General">
                  <c:v>7.12</c:v>
                </c:pt>
                <c:pt idx="388">
                  <c:v>7.45</c:v>
                </c:pt>
                <c:pt idx="389">
                  <c:v>6.7449277777777779</c:v>
                </c:pt>
                <c:pt idx="390">
                  <c:v>7.34</c:v>
                </c:pt>
                <c:pt idx="391">
                  <c:v>7.12</c:v>
                </c:pt>
                <c:pt idx="392">
                  <c:v>7.55</c:v>
                </c:pt>
                <c:pt idx="393">
                  <c:v>9.2676217948717952</c:v>
                </c:pt>
                <c:pt idx="394">
                  <c:v>7.1512471910112358</c:v>
                </c:pt>
                <c:pt idx="395">
                  <c:v>6.79</c:v>
                </c:pt>
                <c:pt idx="396">
                  <c:v>7.1</c:v>
                </c:pt>
                <c:pt idx="397">
                  <c:v>6.8</c:v>
                </c:pt>
                <c:pt idx="398">
                  <c:v>6.7</c:v>
                </c:pt>
                <c:pt idx="399">
                  <c:v>6.8</c:v>
                </c:pt>
                <c:pt idx="400">
                  <c:v>6.94</c:v>
                </c:pt>
                <c:pt idx="401">
                  <c:v>8.84</c:v>
                </c:pt>
                <c:pt idx="402">
                  <c:v>7.18</c:v>
                </c:pt>
                <c:pt idx="403">
                  <c:v>6.91</c:v>
                </c:pt>
                <c:pt idx="404">
                  <c:v>6.59</c:v>
                </c:pt>
                <c:pt idx="405">
                  <c:v>7.01</c:v>
                </c:pt>
                <c:pt idx="406">
                  <c:v>7.1</c:v>
                </c:pt>
                <c:pt idx="407">
                  <c:v>7.19</c:v>
                </c:pt>
                <c:pt idx="408">
                  <c:v>6.8</c:v>
                </c:pt>
                <c:pt idx="409">
                  <c:v>7.08</c:v>
                </c:pt>
                <c:pt idx="410">
                  <c:v>7.26</c:v>
                </c:pt>
                <c:pt idx="411">
                  <c:v>7.5</c:v>
                </c:pt>
                <c:pt idx="412">
                  <c:v>7.46</c:v>
                </c:pt>
                <c:pt idx="413">
                  <c:v>7.41</c:v>
                </c:pt>
                <c:pt idx="414">
                  <c:v>7.21</c:v>
                </c:pt>
                <c:pt idx="415">
                  <c:v>7.4</c:v>
                </c:pt>
                <c:pt idx="416">
                  <c:v>7.48</c:v>
                </c:pt>
                <c:pt idx="417">
                  <c:v>7.62</c:v>
                </c:pt>
                <c:pt idx="418">
                  <c:v>7.59</c:v>
                </c:pt>
                <c:pt idx="419">
                  <c:v>7.45</c:v>
                </c:pt>
                <c:pt idx="420">
                  <c:v>7.76</c:v>
                </c:pt>
                <c:pt idx="421">
                  <c:v>7.08</c:v>
                </c:pt>
                <c:pt idx="422">
                  <c:v>6.57</c:v>
                </c:pt>
                <c:pt idx="423">
                  <c:v>6.54</c:v>
                </c:pt>
                <c:pt idx="424">
                  <c:v>6.54</c:v>
                </c:pt>
                <c:pt idx="425">
                  <c:v>6.58</c:v>
                </c:pt>
                <c:pt idx="426">
                  <c:v>6.96</c:v>
                </c:pt>
                <c:pt idx="427">
                  <c:v>6.66</c:v>
                </c:pt>
                <c:pt idx="428">
                  <c:v>6.38</c:v>
                </c:pt>
                <c:pt idx="429">
                  <c:v>6.4</c:v>
                </c:pt>
                <c:pt idx="430">
                  <c:v>6.89</c:v>
                </c:pt>
                <c:pt idx="431">
                  <c:v>6.95</c:v>
                </c:pt>
                <c:pt idx="432">
                  <c:v>6.77</c:v>
                </c:pt>
                <c:pt idx="433">
                  <c:v>6.27</c:v>
                </c:pt>
                <c:pt idx="434">
                  <c:v>6.87</c:v>
                </c:pt>
                <c:pt idx="435">
                  <c:v>7</c:v>
                </c:pt>
                <c:pt idx="436">
                  <c:v>6.88</c:v>
                </c:pt>
                <c:pt idx="437">
                  <c:v>6.99</c:v>
                </c:pt>
                <c:pt idx="438">
                  <c:v>6.82</c:v>
                </c:pt>
                <c:pt idx="439">
                  <c:v>6.9051059907834098</c:v>
                </c:pt>
                <c:pt idx="440">
                  <c:v>7</c:v>
                </c:pt>
                <c:pt idx="441">
                  <c:v>6.79</c:v>
                </c:pt>
                <c:pt idx="442">
                  <c:v>6.64</c:v>
                </c:pt>
                <c:pt idx="443">
                  <c:v>7</c:v>
                </c:pt>
                <c:pt idx="444">
                  <c:v>6.96</c:v>
                </c:pt>
                <c:pt idx="445">
                  <c:v>6.93</c:v>
                </c:pt>
                <c:pt idx="446">
                  <c:v>7.31</c:v>
                </c:pt>
                <c:pt idx="447">
                  <c:v>7.37</c:v>
                </c:pt>
                <c:pt idx="448">
                  <c:v>8.9700000000000006</c:v>
                </c:pt>
                <c:pt idx="449">
                  <c:v>8.41</c:v>
                </c:pt>
                <c:pt idx="450">
                  <c:v>8.9600000000000009</c:v>
                </c:pt>
                <c:pt idx="451">
                  <c:v>7.12</c:v>
                </c:pt>
                <c:pt idx="452">
                  <c:v>8.82</c:v>
                </c:pt>
                <c:pt idx="453">
                  <c:v>8.5299999999999994</c:v>
                </c:pt>
                <c:pt idx="454">
                  <c:v>8.8800000000000008</c:v>
                </c:pt>
                <c:pt idx="455">
                  <c:v>9.1</c:v>
                </c:pt>
                <c:pt idx="456">
                  <c:v>8.8699999999999992</c:v>
                </c:pt>
                <c:pt idx="457">
                  <c:v>9.09</c:v>
                </c:pt>
                <c:pt idx="458">
                  <c:v>8.9700000000000006</c:v>
                </c:pt>
                <c:pt idx="459">
                  <c:v>9.09</c:v>
                </c:pt>
                <c:pt idx="460">
                  <c:v>9.14</c:v>
                </c:pt>
                <c:pt idx="461">
                  <c:v>9.0500000000000007</c:v>
                </c:pt>
                <c:pt idx="462">
                  <c:v>9.16</c:v>
                </c:pt>
                <c:pt idx="463">
                  <c:v>8.98</c:v>
                </c:pt>
                <c:pt idx="464">
                  <c:v>8.85</c:v>
                </c:pt>
                <c:pt idx="465">
                  <c:v>9.26</c:v>
                </c:pt>
                <c:pt idx="466">
                  <c:v>8.94</c:v>
                </c:pt>
                <c:pt idx="467">
                  <c:v>9.2799999999999994</c:v>
                </c:pt>
                <c:pt idx="468">
                  <c:v>8.99</c:v>
                </c:pt>
                <c:pt idx="469">
                  <c:v>9.31</c:v>
                </c:pt>
                <c:pt idx="470">
                  <c:v>9.33</c:v>
                </c:pt>
                <c:pt idx="471">
                  <c:v>8.94</c:v>
                </c:pt>
                <c:pt idx="472">
                  <c:v>9.36</c:v>
                </c:pt>
                <c:pt idx="473">
                  <c:v>9.31</c:v>
                </c:pt>
                <c:pt idx="474">
                  <c:v>9.2200000000000006</c:v>
                </c:pt>
                <c:pt idx="475">
                  <c:v>9.07</c:v>
                </c:pt>
                <c:pt idx="476">
                  <c:v>8.85</c:v>
                </c:pt>
                <c:pt idx="477">
                  <c:v>9.2799999999999994</c:v>
                </c:pt>
                <c:pt idx="478">
                  <c:v>9.52</c:v>
                </c:pt>
                <c:pt idx="479">
                  <c:v>9.25</c:v>
                </c:pt>
                <c:pt idx="480">
                  <c:v>10.65</c:v>
                </c:pt>
                <c:pt idx="481">
                  <c:v>9.42</c:v>
                </c:pt>
                <c:pt idx="482">
                  <c:v>9.61</c:v>
                </c:pt>
                <c:pt idx="483">
                  <c:v>9.48</c:v>
                </c:pt>
                <c:pt idx="484">
                  <c:v>9.4499999999999993</c:v>
                </c:pt>
                <c:pt idx="485">
                  <c:v>9.08</c:v>
                </c:pt>
                <c:pt idx="486">
                  <c:v>9</c:v>
                </c:pt>
                <c:pt idx="487">
                  <c:v>9.31</c:v>
                </c:pt>
                <c:pt idx="488">
                  <c:v>8.77</c:v>
                </c:pt>
                <c:pt idx="489">
                  <c:v>9.44</c:v>
                </c:pt>
                <c:pt idx="490">
                  <c:v>9.43</c:v>
                </c:pt>
                <c:pt idx="491">
                  <c:v>8.98</c:v>
                </c:pt>
                <c:pt idx="492">
                  <c:v>9.2899999999999991</c:v>
                </c:pt>
                <c:pt idx="493">
                  <c:v>9.3000000000000007</c:v>
                </c:pt>
                <c:pt idx="494">
                  <c:v>8.98</c:v>
                </c:pt>
                <c:pt idx="495">
                  <c:v>9.34</c:v>
                </c:pt>
                <c:pt idx="496">
                  <c:v>9.11</c:v>
                </c:pt>
                <c:pt idx="497">
                  <c:v>9.34</c:v>
                </c:pt>
                <c:pt idx="498">
                  <c:v>9.5299999999999994</c:v>
                </c:pt>
                <c:pt idx="499">
                  <c:v>9.0500000000000007</c:v>
                </c:pt>
                <c:pt idx="500">
                  <c:v>9.3800000000000008</c:v>
                </c:pt>
                <c:pt idx="501">
                  <c:v>9.0299999999999994</c:v>
                </c:pt>
                <c:pt idx="502">
                  <c:v>8.98</c:v>
                </c:pt>
                <c:pt idx="503">
                  <c:v>9.86</c:v>
                </c:pt>
                <c:pt idx="504">
                  <c:v>8.6999999999999993</c:v>
                </c:pt>
                <c:pt idx="505">
                  <c:v>8.98</c:v>
                </c:pt>
                <c:pt idx="506">
                  <c:v>9.15</c:v>
                </c:pt>
                <c:pt idx="507">
                  <c:v>9.56</c:v>
                </c:pt>
                <c:pt idx="508">
                  <c:v>9.41</c:v>
                </c:pt>
                <c:pt idx="509">
                  <c:v>9.5500000000000007</c:v>
                </c:pt>
                <c:pt idx="510">
                  <c:v>9.6199999999999992</c:v>
                </c:pt>
                <c:pt idx="511">
                  <c:v>8.85</c:v>
                </c:pt>
                <c:pt idx="512">
                  <c:v>8.6999999999999993</c:v>
                </c:pt>
                <c:pt idx="513">
                  <c:v>9.1300000000000008</c:v>
                </c:pt>
                <c:pt idx="514">
                  <c:v>9.0299999999999994</c:v>
                </c:pt>
                <c:pt idx="515">
                  <c:v>9.2200000000000006</c:v>
                </c:pt>
                <c:pt idx="516">
                  <c:v>8.7899999999999991</c:v>
                </c:pt>
                <c:pt idx="517">
                  <c:v>10.95</c:v>
                </c:pt>
                <c:pt idx="518">
                  <c:v>8.27</c:v>
                </c:pt>
                <c:pt idx="519">
                  <c:v>9.06</c:v>
                </c:pt>
                <c:pt idx="520">
                  <c:v>8.33</c:v>
                </c:pt>
                <c:pt idx="521">
                  <c:v>9.2899999999999991</c:v>
                </c:pt>
                <c:pt idx="522">
                  <c:v>8.24</c:v>
                </c:pt>
                <c:pt idx="523">
                  <c:v>8.7899999999999991</c:v>
                </c:pt>
                <c:pt idx="524">
                  <c:v>9.44</c:v>
                </c:pt>
                <c:pt idx="525">
                  <c:v>9.4</c:v>
                </c:pt>
                <c:pt idx="526">
                  <c:v>9.1999999999999993</c:v>
                </c:pt>
                <c:pt idx="527">
                  <c:v>9.08</c:v>
                </c:pt>
                <c:pt idx="528">
                  <c:v>9.11</c:v>
                </c:pt>
                <c:pt idx="529">
                  <c:v>9.39</c:v>
                </c:pt>
                <c:pt idx="530">
                  <c:v>9.26</c:v>
                </c:pt>
                <c:pt idx="531">
                  <c:v>9.1999999999999993</c:v>
                </c:pt>
                <c:pt idx="532">
                  <c:v>8.94</c:v>
                </c:pt>
                <c:pt idx="533">
                  <c:v>8.8699999999999992</c:v>
                </c:pt>
                <c:pt idx="534">
                  <c:v>9.2100000000000009</c:v>
                </c:pt>
                <c:pt idx="535">
                  <c:v>9.17</c:v>
                </c:pt>
                <c:pt idx="536">
                  <c:v>9.2200000000000006</c:v>
                </c:pt>
                <c:pt idx="537">
                  <c:v>9.18</c:v>
                </c:pt>
                <c:pt idx="538">
                  <c:v>8.9700000000000006</c:v>
                </c:pt>
                <c:pt idx="539">
                  <c:v>8.69</c:v>
                </c:pt>
                <c:pt idx="540">
                  <c:v>9.25</c:v>
                </c:pt>
                <c:pt idx="541">
                  <c:v>9</c:v>
                </c:pt>
                <c:pt idx="542">
                  <c:v>8.89</c:v>
                </c:pt>
                <c:pt idx="543">
                  <c:v>8.65</c:v>
                </c:pt>
                <c:pt idx="544">
                  <c:v>9.09</c:v>
                </c:pt>
                <c:pt idx="545">
                  <c:v>9.01</c:v>
                </c:pt>
                <c:pt idx="546">
                  <c:v>8.8699999999999992</c:v>
                </c:pt>
                <c:pt idx="547">
                  <c:v>9.06</c:v>
                </c:pt>
                <c:pt idx="548">
                  <c:v>8.61</c:v>
                </c:pt>
                <c:pt idx="549">
                  <c:v>8.5299999999999994</c:v>
                </c:pt>
                <c:pt idx="550">
                  <c:v>8.9600000000000009</c:v>
                </c:pt>
                <c:pt idx="551">
                  <c:v>9.15</c:v>
                </c:pt>
                <c:pt idx="552">
                  <c:v>9.1300000000000008</c:v>
                </c:pt>
                <c:pt idx="553">
                  <c:v>9.19</c:v>
                </c:pt>
                <c:pt idx="554">
                  <c:v>9.35</c:v>
                </c:pt>
                <c:pt idx="555">
                  <c:v>9.31</c:v>
                </c:pt>
                <c:pt idx="556">
                  <c:v>8.86</c:v>
                </c:pt>
                <c:pt idx="557">
                  <c:v>9.1199999999999992</c:v>
                </c:pt>
                <c:pt idx="558">
                  <c:v>8.94</c:v>
                </c:pt>
                <c:pt idx="559">
                  <c:v>9.2100000000000009</c:v>
                </c:pt>
                <c:pt idx="560">
                  <c:v>8.4600000000000009</c:v>
                </c:pt>
                <c:pt idx="561">
                  <c:v>8.26</c:v>
                </c:pt>
                <c:pt idx="562">
                  <c:v>8.6199999999999992</c:v>
                </c:pt>
                <c:pt idx="563">
                  <c:v>8.17</c:v>
                </c:pt>
                <c:pt idx="564">
                  <c:v>8.24</c:v>
                </c:pt>
                <c:pt idx="565">
                  <c:v>8.5399999999999991</c:v>
                </c:pt>
                <c:pt idx="566">
                  <c:v>8.1999999999999993</c:v>
                </c:pt>
                <c:pt idx="567">
                  <c:v>8.52</c:v>
                </c:pt>
                <c:pt idx="568">
                  <c:v>8.5500000000000007</c:v>
                </c:pt>
                <c:pt idx="569">
                  <c:v>8.84</c:v>
                </c:pt>
                <c:pt idx="570">
                  <c:v>8.51</c:v>
                </c:pt>
                <c:pt idx="571">
                  <c:v>8.68</c:v>
                </c:pt>
                <c:pt idx="572">
                  <c:v>8.75</c:v>
                </c:pt>
                <c:pt idx="573">
                  <c:v>8.73</c:v>
                </c:pt>
                <c:pt idx="574">
                  <c:v>8.57</c:v>
                </c:pt>
                <c:pt idx="575">
                  <c:v>7.98</c:v>
                </c:pt>
                <c:pt idx="576">
                  <c:v>8.33</c:v>
                </c:pt>
                <c:pt idx="577">
                  <c:v>7.8</c:v>
                </c:pt>
                <c:pt idx="578">
                  <c:v>8.43</c:v>
                </c:pt>
                <c:pt idx="579">
                  <c:v>8.19</c:v>
                </c:pt>
                <c:pt idx="580">
                  <c:v>8.7799999999999994</c:v>
                </c:pt>
                <c:pt idx="581">
                  <c:v>9.01</c:v>
                </c:pt>
                <c:pt idx="582">
                  <c:v>8.93</c:v>
                </c:pt>
                <c:pt idx="583">
                  <c:v>8.2799999999999994</c:v>
                </c:pt>
                <c:pt idx="584">
                  <c:v>8.5399999999999991</c:v>
                </c:pt>
                <c:pt idx="585">
                  <c:v>8.9600000000000009</c:v>
                </c:pt>
                <c:pt idx="586">
                  <c:v>7.76</c:v>
                </c:pt>
                <c:pt idx="587">
                  <c:v>8.0500000000000007</c:v>
                </c:pt>
                <c:pt idx="588">
                  <c:v>8.5500000000000007</c:v>
                </c:pt>
                <c:pt idx="589">
                  <c:v>8.3000000000000007</c:v>
                </c:pt>
                <c:pt idx="590" formatCode="General">
                  <c:v>8.73</c:v>
                </c:pt>
                <c:pt idx="591" formatCode="General">
                  <c:v>5.08</c:v>
                </c:pt>
                <c:pt idx="592" formatCode="General">
                  <c:v>8.81</c:v>
                </c:pt>
                <c:pt idx="593" formatCode="General">
                  <c:v>8.4499999999999993</c:v>
                </c:pt>
                <c:pt idx="594" formatCode="General">
                  <c:v>8.0500000000000007</c:v>
                </c:pt>
                <c:pt idx="595" formatCode="General">
                  <c:v>8.6</c:v>
                </c:pt>
                <c:pt idx="596" formatCode="General">
                  <c:v>10.81</c:v>
                </c:pt>
                <c:pt idx="597" formatCode="General">
                  <c:v>7.49</c:v>
                </c:pt>
                <c:pt idx="598" formatCode="General">
                  <c:v>8.84</c:v>
                </c:pt>
                <c:pt idx="599" formatCode="General">
                  <c:v>9.19</c:v>
                </c:pt>
                <c:pt idx="600" formatCode="General">
                  <c:v>8.69</c:v>
                </c:pt>
                <c:pt idx="601" formatCode="General">
                  <c:v>8.89</c:v>
                </c:pt>
                <c:pt idx="602" formatCode="General">
                  <c:v>8.57</c:v>
                </c:pt>
                <c:pt idx="603" formatCode="General">
                  <c:v>8.91</c:v>
                </c:pt>
                <c:pt idx="604" formatCode="General">
                  <c:v>8.76</c:v>
                </c:pt>
                <c:pt idx="605" formatCode="General">
                  <c:v>9.02</c:v>
                </c:pt>
                <c:pt idx="606" formatCode="General">
                  <c:v>8.7799999999999994</c:v>
                </c:pt>
                <c:pt idx="607" formatCode="General">
                  <c:v>8.77</c:v>
                </c:pt>
                <c:pt idx="608" formatCode="General">
                  <c:v>8.5299999999999994</c:v>
                </c:pt>
                <c:pt idx="609" formatCode="General">
                  <c:v>9.01</c:v>
                </c:pt>
                <c:pt idx="610" formatCode="General">
                  <c:v>8.91</c:v>
                </c:pt>
                <c:pt idx="611" formatCode="General">
                  <c:v>8.69</c:v>
                </c:pt>
                <c:pt idx="612" formatCode="General">
                  <c:v>8.41</c:v>
                </c:pt>
                <c:pt idx="613" formatCode="General">
                  <c:v>8.9600000000000009</c:v>
                </c:pt>
                <c:pt idx="614" formatCode="General">
                  <c:v>8.92</c:v>
                </c:pt>
                <c:pt idx="615" formatCode="General">
                  <c:v>9.16</c:v>
                </c:pt>
                <c:pt idx="616" formatCode="General">
                  <c:v>8.93</c:v>
                </c:pt>
                <c:pt idx="617" formatCode="General">
                  <c:v>8.5299999999999994</c:v>
                </c:pt>
                <c:pt idx="618" formatCode="General">
                  <c:v>8.77</c:v>
                </c:pt>
                <c:pt idx="619" formatCode="General">
                  <c:v>8.67</c:v>
                </c:pt>
                <c:pt idx="620" formatCode="General">
                  <c:v>9.11</c:v>
                </c:pt>
                <c:pt idx="621" formatCode="General">
                  <c:v>8.94</c:v>
                </c:pt>
                <c:pt idx="622" formatCode="General">
                  <c:v>9.0399999999999991</c:v>
                </c:pt>
                <c:pt idx="623" formatCode="General">
                  <c:v>8.91</c:v>
                </c:pt>
                <c:pt idx="624" formatCode="General">
                  <c:v>9.48</c:v>
                </c:pt>
                <c:pt idx="625" formatCode="General">
                  <c:v>9.23</c:v>
                </c:pt>
                <c:pt idx="626" formatCode="General">
                  <c:v>8.8699999999999992</c:v>
                </c:pt>
                <c:pt idx="627" formatCode="General">
                  <c:v>8.4499999999999993</c:v>
                </c:pt>
                <c:pt idx="628" formatCode="General">
                  <c:v>8.9600000000000009</c:v>
                </c:pt>
                <c:pt idx="629" formatCode="General">
                  <c:v>8.73</c:v>
                </c:pt>
                <c:pt idx="630" formatCode="General">
                  <c:v>10.64</c:v>
                </c:pt>
                <c:pt idx="631" formatCode="General">
                  <c:v>9.76</c:v>
                </c:pt>
                <c:pt idx="632" formatCode="General">
                  <c:v>9.9700000000000006</c:v>
                </c:pt>
                <c:pt idx="633" formatCode="General">
                  <c:v>10.35</c:v>
                </c:pt>
                <c:pt idx="634" formatCode="General">
                  <c:v>10.16</c:v>
                </c:pt>
                <c:pt idx="635" formatCode="General">
                  <c:v>10.32</c:v>
                </c:pt>
                <c:pt idx="636" formatCode="General">
                  <c:v>9.7799999999999994</c:v>
                </c:pt>
                <c:pt idx="637" formatCode="General">
                  <c:v>9.5299999999999994</c:v>
                </c:pt>
                <c:pt idx="638" formatCode="General">
                  <c:v>9.41</c:v>
                </c:pt>
                <c:pt idx="639" formatCode="General">
                  <c:v>9.9499999999999993</c:v>
                </c:pt>
                <c:pt idx="640" formatCode="General">
                  <c:v>9.64</c:v>
                </c:pt>
                <c:pt idx="641" formatCode="General">
                  <c:v>10.51</c:v>
                </c:pt>
                <c:pt idx="642" formatCode="General">
                  <c:v>8.39</c:v>
                </c:pt>
                <c:pt idx="643" formatCode="General">
                  <c:v>9.0500000000000007</c:v>
                </c:pt>
                <c:pt idx="644" formatCode="General">
                  <c:v>9.5500000000000007</c:v>
                </c:pt>
                <c:pt idx="645" formatCode="General">
                  <c:v>9.5500000000000007</c:v>
                </c:pt>
                <c:pt idx="646" formatCode="General">
                  <c:v>9.27</c:v>
                </c:pt>
                <c:pt idx="647" formatCode="General">
                  <c:v>8.8800000000000008</c:v>
                </c:pt>
                <c:pt idx="648" formatCode="General">
                  <c:v>8.84</c:v>
                </c:pt>
                <c:pt idx="649" formatCode="General">
                  <c:v>9</c:v>
                </c:pt>
                <c:pt idx="650" formatCode="General">
                  <c:v>10.83</c:v>
                </c:pt>
                <c:pt idx="651" formatCode="General">
                  <c:v>10.71</c:v>
                </c:pt>
                <c:pt idx="652" formatCode="General">
                  <c:v>10.14</c:v>
                </c:pt>
                <c:pt idx="653" formatCode="General">
                  <c:v>11.37</c:v>
                </c:pt>
                <c:pt idx="654" formatCode="General">
                  <c:v>11.32</c:v>
                </c:pt>
                <c:pt idx="655" formatCode="General">
                  <c:v>10.75</c:v>
                </c:pt>
                <c:pt idx="656" formatCode="General">
                  <c:v>11.15</c:v>
                </c:pt>
                <c:pt idx="657" formatCode="General">
                  <c:v>11.23</c:v>
                </c:pt>
                <c:pt idx="658" formatCode="General">
                  <c:v>9.81</c:v>
                </c:pt>
                <c:pt idx="659" formatCode="General">
                  <c:v>9.82</c:v>
                </c:pt>
                <c:pt idx="660" formatCode="General">
                  <c:v>10.24</c:v>
                </c:pt>
                <c:pt idx="661" formatCode="General">
                  <c:v>9.84</c:v>
                </c:pt>
                <c:pt idx="662" formatCode="General">
                  <c:v>9.82</c:v>
                </c:pt>
                <c:pt idx="663" formatCode="General">
                  <c:v>11.71</c:v>
                </c:pt>
                <c:pt idx="664" formatCode="General">
                  <c:v>10.95</c:v>
                </c:pt>
                <c:pt idx="665" formatCode="General">
                  <c:v>9.8699999999999992</c:v>
                </c:pt>
                <c:pt idx="666" formatCode="General">
                  <c:v>9.36</c:v>
                </c:pt>
                <c:pt idx="667" formatCode="General">
                  <c:v>9.57</c:v>
                </c:pt>
                <c:pt idx="668" formatCode="General">
                  <c:v>8.98</c:v>
                </c:pt>
                <c:pt idx="669" formatCode="General">
                  <c:v>1</c:v>
                </c:pt>
                <c:pt idx="672" formatCode="General">
                  <c:v>8.1300000000000008</c:v>
                </c:pt>
                <c:pt idx="673" formatCode="General">
                  <c:v>8.43</c:v>
                </c:pt>
                <c:pt idx="674" formatCode="General">
                  <c:v>8.73</c:v>
                </c:pt>
                <c:pt idx="675" formatCode="General">
                  <c:v>8.94</c:v>
                </c:pt>
                <c:pt idx="676" formatCode="General">
                  <c:v>8.77</c:v>
                </c:pt>
                <c:pt idx="677" formatCode="General">
                  <c:v>9.43</c:v>
                </c:pt>
                <c:pt idx="678" formatCode="General">
                  <c:v>8.75</c:v>
                </c:pt>
                <c:pt idx="679" formatCode="General">
                  <c:v>8.7799999999999994</c:v>
                </c:pt>
                <c:pt idx="680" formatCode="General">
                  <c:v>9.0399999999999991</c:v>
                </c:pt>
                <c:pt idx="681" formatCode="General">
                  <c:v>9.11</c:v>
                </c:pt>
                <c:pt idx="682" formatCode="General">
                  <c:v>8.93</c:v>
                </c:pt>
                <c:pt idx="683" formatCode="General">
                  <c:v>8.9499999999999993</c:v>
                </c:pt>
                <c:pt idx="684" formatCode="General">
                  <c:v>9.17</c:v>
                </c:pt>
                <c:pt idx="685" formatCode="General">
                  <c:v>9.2799999999999994</c:v>
                </c:pt>
                <c:pt idx="686" formatCode="General">
                  <c:v>7.66</c:v>
                </c:pt>
                <c:pt idx="687" formatCode="General">
                  <c:v>9.17</c:v>
                </c:pt>
                <c:pt idx="688" formatCode="General">
                  <c:v>9.16</c:v>
                </c:pt>
                <c:pt idx="689" formatCode="General">
                  <c:v>8.56</c:v>
                </c:pt>
                <c:pt idx="690" formatCode="General">
                  <c:v>8.39</c:v>
                </c:pt>
                <c:pt idx="691" formatCode="General">
                  <c:v>8.8699999999999992</c:v>
                </c:pt>
                <c:pt idx="692" formatCode="General">
                  <c:v>9.4700000000000006</c:v>
                </c:pt>
                <c:pt idx="693" formatCode="General">
                  <c:v>9.34</c:v>
                </c:pt>
                <c:pt idx="694" formatCode="General">
                  <c:v>9.3800000000000008</c:v>
                </c:pt>
                <c:pt idx="695" formatCode="General">
                  <c:v>9.16</c:v>
                </c:pt>
                <c:pt idx="696" formatCode="General">
                  <c:v>8.94</c:v>
                </c:pt>
                <c:pt idx="697" formatCode="General">
                  <c:v>9.0399999999999991</c:v>
                </c:pt>
                <c:pt idx="698" formatCode="General">
                  <c:v>9.2799999999999994</c:v>
                </c:pt>
                <c:pt idx="699" formatCode="General">
                  <c:v>8.7799999999999994</c:v>
                </c:pt>
                <c:pt idx="700" formatCode="General">
                  <c:v>8.51</c:v>
                </c:pt>
                <c:pt idx="701" formatCode="General">
                  <c:v>8.9499999999999993</c:v>
                </c:pt>
                <c:pt idx="702" formatCode="General">
                  <c:v>9.2200000000000006</c:v>
                </c:pt>
                <c:pt idx="703" formatCode="General">
                  <c:v>8.9700000000000006</c:v>
                </c:pt>
                <c:pt idx="704" formatCode="General">
                  <c:v>8.7100000000000009</c:v>
                </c:pt>
                <c:pt idx="705" formatCode="General">
                  <c:v>9.36</c:v>
                </c:pt>
                <c:pt idx="706" formatCode="General">
                  <c:v>8.86</c:v>
                </c:pt>
                <c:pt idx="707" formatCode="General">
                  <c:v>9.2799999999999994</c:v>
                </c:pt>
                <c:pt idx="708" formatCode="General">
                  <c:v>9.14</c:v>
                </c:pt>
                <c:pt idx="709" formatCode="General">
                  <c:v>9.42</c:v>
                </c:pt>
                <c:pt idx="710" formatCode="General">
                  <c:v>9.9</c:v>
                </c:pt>
                <c:pt idx="711" formatCode="General">
                  <c:v>9.56</c:v>
                </c:pt>
                <c:pt idx="712" formatCode="General">
                  <c:v>9.58</c:v>
                </c:pt>
                <c:pt idx="713" formatCode="General">
                  <c:v>9.27</c:v>
                </c:pt>
                <c:pt idx="714" formatCode="General">
                  <c:v>9.27</c:v>
                </c:pt>
                <c:pt idx="715" formatCode="General">
                  <c:v>9.5399999999999991</c:v>
                </c:pt>
                <c:pt idx="716" formatCode="General">
                  <c:v>9.3000000000000007</c:v>
                </c:pt>
                <c:pt idx="717" formatCode="General">
                  <c:v>9.02</c:v>
                </c:pt>
                <c:pt idx="718" formatCode="General">
                  <c:v>8.99</c:v>
                </c:pt>
                <c:pt idx="719" formatCode="General">
                  <c:v>9.15</c:v>
                </c:pt>
                <c:pt idx="720" formatCode="General">
                  <c:v>9.36</c:v>
                </c:pt>
                <c:pt idx="721" formatCode="General">
                  <c:v>8.9</c:v>
                </c:pt>
                <c:pt idx="722" formatCode="General">
                  <c:v>9.3699999999999992</c:v>
                </c:pt>
                <c:pt idx="723" formatCode="General">
                  <c:v>9.58</c:v>
                </c:pt>
                <c:pt idx="724" formatCode="General">
                  <c:v>9.51</c:v>
                </c:pt>
                <c:pt idx="725" formatCode="General">
                  <c:v>9.0399999999999991</c:v>
                </c:pt>
                <c:pt idx="726" formatCode="General">
                  <c:v>9.43</c:v>
                </c:pt>
                <c:pt idx="727" formatCode="General">
                  <c:v>9.2799999999999994</c:v>
                </c:pt>
                <c:pt idx="728" formatCode="General">
                  <c:v>9.31</c:v>
                </c:pt>
                <c:pt idx="729" formatCode="General">
                  <c:v>9.6</c:v>
                </c:pt>
                <c:pt idx="730" formatCode="General">
                  <c:v>9.92</c:v>
                </c:pt>
                <c:pt idx="731" formatCode="General">
                  <c:v>9.76</c:v>
                </c:pt>
                <c:pt idx="732" formatCode="General">
                  <c:v>10.130000000000001</c:v>
                </c:pt>
                <c:pt idx="733" formatCode="General">
                  <c:v>9.33</c:v>
                </c:pt>
                <c:pt idx="734" formatCode="General">
                  <c:v>9.3699999999999992</c:v>
                </c:pt>
                <c:pt idx="735" formatCode="General">
                  <c:v>9.2799999999999994</c:v>
                </c:pt>
                <c:pt idx="736" formatCode="General">
                  <c:v>9.3800000000000008</c:v>
                </c:pt>
                <c:pt idx="737" formatCode="General">
                  <c:v>9.66</c:v>
                </c:pt>
                <c:pt idx="738" formatCode="General">
                  <c:v>9.51</c:v>
                </c:pt>
                <c:pt idx="739" formatCode="General">
                  <c:v>8.85</c:v>
                </c:pt>
                <c:pt idx="740" formatCode="General">
                  <c:v>8.92</c:v>
                </c:pt>
                <c:pt idx="741" formatCode="General">
                  <c:v>9.42</c:v>
                </c:pt>
                <c:pt idx="742" formatCode="General">
                  <c:v>9.4600000000000009</c:v>
                </c:pt>
                <c:pt idx="743" formatCode="General">
                  <c:v>9.7799999999999994</c:v>
                </c:pt>
                <c:pt idx="744" formatCode="General">
                  <c:v>9.5399999999999991</c:v>
                </c:pt>
                <c:pt idx="745" formatCode="General">
                  <c:v>9.3000000000000007</c:v>
                </c:pt>
                <c:pt idx="746" formatCode="General">
                  <c:v>8.58</c:v>
                </c:pt>
                <c:pt idx="747" formatCode="General">
                  <c:v>9.48</c:v>
                </c:pt>
                <c:pt idx="748" formatCode="General">
                  <c:v>9.48</c:v>
                </c:pt>
                <c:pt idx="749" formatCode="General">
                  <c:v>9.32</c:v>
                </c:pt>
                <c:pt idx="750" formatCode="General">
                  <c:v>8.84</c:v>
                </c:pt>
                <c:pt idx="751" formatCode="General">
                  <c:v>9.0299999999999994</c:v>
                </c:pt>
                <c:pt idx="752" formatCode="General">
                  <c:v>9.6300000000000008</c:v>
                </c:pt>
                <c:pt idx="753" formatCode="General">
                  <c:v>9.4</c:v>
                </c:pt>
                <c:pt idx="754" formatCode="General">
                  <c:v>9.43</c:v>
                </c:pt>
                <c:pt idx="755" formatCode="General">
                  <c:v>9.07</c:v>
                </c:pt>
                <c:pt idx="756" formatCode="General">
                  <c:v>8.4</c:v>
                </c:pt>
                <c:pt idx="757" formatCode="General">
                  <c:v>9.32</c:v>
                </c:pt>
                <c:pt idx="758" formatCode="General">
                  <c:v>8.7200000000000006</c:v>
                </c:pt>
                <c:pt idx="759" formatCode="General">
                  <c:v>8.9</c:v>
                </c:pt>
                <c:pt idx="760" formatCode="General">
                  <c:v>8.68</c:v>
                </c:pt>
                <c:pt idx="761" formatCode="General">
                  <c:v>8.86</c:v>
                </c:pt>
                <c:pt idx="762" formatCode="General">
                  <c:v>9.5299999999999994</c:v>
                </c:pt>
                <c:pt idx="763" formatCode="General">
                  <c:v>8.89</c:v>
                </c:pt>
                <c:pt idx="764" formatCode="General">
                  <c:v>8.94</c:v>
                </c:pt>
                <c:pt idx="765" formatCode="General">
                  <c:v>9.14</c:v>
                </c:pt>
                <c:pt idx="766" formatCode="General">
                  <c:v>9.18</c:v>
                </c:pt>
                <c:pt idx="767" formatCode="General">
                  <c:v>8.83</c:v>
                </c:pt>
                <c:pt idx="768" formatCode="General">
                  <c:v>8.56</c:v>
                </c:pt>
                <c:pt idx="769" formatCode="General">
                  <c:v>8.7799999999999994</c:v>
                </c:pt>
                <c:pt idx="770" formatCode="General">
                  <c:v>9.18</c:v>
                </c:pt>
                <c:pt idx="771" formatCode="General">
                  <c:v>8.83</c:v>
                </c:pt>
                <c:pt idx="772" formatCode="General">
                  <c:v>9.1999999999999993</c:v>
                </c:pt>
                <c:pt idx="773" formatCode="General">
                  <c:v>9.25</c:v>
                </c:pt>
                <c:pt idx="774" formatCode="General">
                  <c:v>9.3699999999999992</c:v>
                </c:pt>
                <c:pt idx="775" formatCode="General">
                  <c:v>9.35</c:v>
                </c:pt>
                <c:pt idx="776" formatCode="General">
                  <c:v>9.3800000000000008</c:v>
                </c:pt>
                <c:pt idx="777" formatCode="General">
                  <c:v>9.59</c:v>
                </c:pt>
                <c:pt idx="778" formatCode="General">
                  <c:v>9.52</c:v>
                </c:pt>
                <c:pt idx="779" formatCode="General">
                  <c:v>10.02</c:v>
                </c:pt>
                <c:pt idx="780" formatCode="General">
                  <c:v>9.6300000000000008</c:v>
                </c:pt>
                <c:pt idx="781" formatCode="General">
                  <c:v>9.31</c:v>
                </c:pt>
                <c:pt idx="782" formatCode="General">
                  <c:v>9.7899999999999991</c:v>
                </c:pt>
                <c:pt idx="783" formatCode="General">
                  <c:v>9.1300000000000008</c:v>
                </c:pt>
                <c:pt idx="784" formatCode="General">
                  <c:v>9.99</c:v>
                </c:pt>
                <c:pt idx="785" formatCode="General">
                  <c:v>10.039999999999999</c:v>
                </c:pt>
                <c:pt idx="786" formatCode="General">
                  <c:v>9.34</c:v>
                </c:pt>
                <c:pt idx="787" formatCode="General">
                  <c:v>9.2100000000000009</c:v>
                </c:pt>
                <c:pt idx="788" formatCode="General">
                  <c:v>9.9600000000000009</c:v>
                </c:pt>
                <c:pt idx="789" formatCode="General">
                  <c:v>9.31</c:v>
                </c:pt>
                <c:pt idx="790" formatCode="General">
                  <c:v>9.91</c:v>
                </c:pt>
                <c:pt idx="791" formatCode="General">
                  <c:v>9.2899999999999991</c:v>
                </c:pt>
                <c:pt idx="792" formatCode="General">
                  <c:v>9.25</c:v>
                </c:pt>
                <c:pt idx="793" formatCode="General">
                  <c:v>10.41</c:v>
                </c:pt>
                <c:pt idx="796" formatCode="General">
                  <c:v>10.35</c:v>
                </c:pt>
                <c:pt idx="797" formatCode="General">
                  <c:v>10.87</c:v>
                </c:pt>
                <c:pt idx="798" formatCode="General">
                  <c:v>10.42</c:v>
                </c:pt>
                <c:pt idx="799" formatCode="General">
                  <c:v>9.51</c:v>
                </c:pt>
                <c:pt idx="800">
                  <c:v>11.934782608695652</c:v>
                </c:pt>
                <c:pt idx="801">
                  <c:v>10.434928229665072</c:v>
                </c:pt>
                <c:pt idx="802" formatCode="General">
                  <c:v>10.43</c:v>
                </c:pt>
                <c:pt idx="803" formatCode="General">
                  <c:v>10.01</c:v>
                </c:pt>
                <c:pt idx="804" formatCode="General">
                  <c:v>9.3699999999999992</c:v>
                </c:pt>
                <c:pt idx="805" formatCode="General">
                  <c:v>7.4</c:v>
                </c:pt>
                <c:pt idx="806" formatCode="General">
                  <c:v>7.7</c:v>
                </c:pt>
                <c:pt idx="807" formatCode="General">
                  <c:v>8.69</c:v>
                </c:pt>
                <c:pt idx="808" formatCode="General">
                  <c:v>8.9600000000000009</c:v>
                </c:pt>
                <c:pt idx="809" formatCode="General">
                  <c:v>8.7799999999999994</c:v>
                </c:pt>
                <c:pt idx="810" formatCode="General">
                  <c:v>8.68</c:v>
                </c:pt>
                <c:pt idx="811" formatCode="General">
                  <c:v>8.07</c:v>
                </c:pt>
                <c:pt idx="812" formatCode="General">
                  <c:v>8.7200000000000006</c:v>
                </c:pt>
                <c:pt idx="813" formatCode="General">
                  <c:v>8.2200000000000006</c:v>
                </c:pt>
                <c:pt idx="814" formatCode="General">
                  <c:v>8.52</c:v>
                </c:pt>
                <c:pt idx="815" formatCode="General">
                  <c:v>8.86</c:v>
                </c:pt>
                <c:pt idx="816" formatCode="General">
                  <c:v>8.4700000000000006</c:v>
                </c:pt>
                <c:pt idx="817" formatCode="General">
                  <c:v>8.68</c:v>
                </c:pt>
                <c:pt idx="818" formatCode="General">
                  <c:v>9.42</c:v>
                </c:pt>
                <c:pt idx="819" formatCode="General">
                  <c:v>9.44</c:v>
                </c:pt>
                <c:pt idx="820" formatCode="General">
                  <c:v>9.6999999999999993</c:v>
                </c:pt>
                <c:pt idx="821" formatCode="General">
                  <c:v>8.16</c:v>
                </c:pt>
                <c:pt idx="822" formatCode="General">
                  <c:v>8.9700000000000006</c:v>
                </c:pt>
                <c:pt idx="823" formatCode="General">
                  <c:v>9</c:v>
                </c:pt>
                <c:pt idx="824" formatCode="General">
                  <c:v>8.9499999999999993</c:v>
                </c:pt>
                <c:pt idx="825" formatCode="General">
                  <c:v>8.98</c:v>
                </c:pt>
                <c:pt idx="826" formatCode="General">
                  <c:v>8.82</c:v>
                </c:pt>
                <c:pt idx="827" formatCode="General">
                  <c:v>9.43</c:v>
                </c:pt>
                <c:pt idx="828" formatCode="General">
                  <c:v>9.17</c:v>
                </c:pt>
                <c:pt idx="829" formatCode="General">
                  <c:v>8.9499999999999993</c:v>
                </c:pt>
                <c:pt idx="830" formatCode="General">
                  <c:v>8.66</c:v>
                </c:pt>
                <c:pt idx="831" formatCode="General">
                  <c:v>9.1199999999999992</c:v>
                </c:pt>
                <c:pt idx="832" formatCode="General">
                  <c:v>8.48</c:v>
                </c:pt>
                <c:pt idx="833" formatCode="General">
                  <c:v>8.9</c:v>
                </c:pt>
                <c:pt idx="834" formatCode="General">
                  <c:v>8.07</c:v>
                </c:pt>
                <c:pt idx="835" formatCode="General">
                  <c:v>8.41</c:v>
                </c:pt>
                <c:pt idx="836" formatCode="General">
                  <c:v>9.27</c:v>
                </c:pt>
                <c:pt idx="837" formatCode="General">
                  <c:v>9.2899999999999991</c:v>
                </c:pt>
                <c:pt idx="838" formatCode="General">
                  <c:v>9.2200000000000006</c:v>
                </c:pt>
                <c:pt idx="839" formatCode="General">
                  <c:v>9.1199999999999992</c:v>
                </c:pt>
                <c:pt idx="840" formatCode="General">
                  <c:v>8.81</c:v>
                </c:pt>
                <c:pt idx="841" formatCode="General">
                  <c:v>8.6199999999999992</c:v>
                </c:pt>
                <c:pt idx="842" formatCode="General">
                  <c:v>9.33</c:v>
                </c:pt>
                <c:pt idx="843" formatCode="General">
                  <c:v>9.2100000000000009</c:v>
                </c:pt>
                <c:pt idx="844" formatCode="General">
                  <c:v>8.58</c:v>
                </c:pt>
                <c:pt idx="845" formatCode="General">
                  <c:v>8.66</c:v>
                </c:pt>
                <c:pt idx="846" formatCode="General">
                  <c:v>8.76</c:v>
                </c:pt>
                <c:pt idx="847" formatCode="General">
                  <c:v>8.77</c:v>
                </c:pt>
                <c:pt idx="848" formatCode="General">
                  <c:v>8.18</c:v>
                </c:pt>
                <c:pt idx="849" formatCode="General">
                  <c:v>9.17</c:v>
                </c:pt>
                <c:pt idx="850" formatCode="General">
                  <c:v>8.91</c:v>
                </c:pt>
                <c:pt idx="851" formatCode="General">
                  <c:v>9.1999999999999993</c:v>
                </c:pt>
                <c:pt idx="852" formatCode="General">
                  <c:v>8.99</c:v>
                </c:pt>
                <c:pt idx="853" formatCode="General">
                  <c:v>7.97</c:v>
                </c:pt>
                <c:pt idx="854" formatCode="General">
                  <c:v>8.51</c:v>
                </c:pt>
                <c:pt idx="855" formatCode="General">
                  <c:v>8.75</c:v>
                </c:pt>
                <c:pt idx="856" formatCode="General">
                  <c:v>8.98</c:v>
                </c:pt>
                <c:pt idx="857" formatCode="General">
                  <c:v>9.32</c:v>
                </c:pt>
                <c:pt idx="858" formatCode="General">
                  <c:v>9.34</c:v>
                </c:pt>
                <c:pt idx="859" formatCode="General">
                  <c:v>9.19</c:v>
                </c:pt>
                <c:pt idx="860" formatCode="General">
                  <c:v>8.83</c:v>
                </c:pt>
                <c:pt idx="861" formatCode="General">
                  <c:v>9.1999999999999993</c:v>
                </c:pt>
                <c:pt idx="862" formatCode="General">
                  <c:v>9.19</c:v>
                </c:pt>
                <c:pt idx="863" formatCode="General">
                  <c:v>8.9499999999999993</c:v>
                </c:pt>
                <c:pt idx="864" formatCode="General">
                  <c:v>9.4600000000000009</c:v>
                </c:pt>
                <c:pt idx="865" formatCode="General">
                  <c:v>8.86</c:v>
                </c:pt>
                <c:pt idx="866" formatCode="General">
                  <c:v>9.51</c:v>
                </c:pt>
                <c:pt idx="867" formatCode="General">
                  <c:v>9.61</c:v>
                </c:pt>
                <c:pt idx="868" formatCode="General">
                  <c:v>9.66</c:v>
                </c:pt>
                <c:pt idx="869" formatCode="General">
                  <c:v>9.83</c:v>
                </c:pt>
                <c:pt idx="870" formatCode="General">
                  <c:v>9.4499999999999993</c:v>
                </c:pt>
                <c:pt idx="871" formatCode="General">
                  <c:v>9.4700000000000006</c:v>
                </c:pt>
                <c:pt idx="872" formatCode="General">
                  <c:v>9.57</c:v>
                </c:pt>
                <c:pt idx="873" formatCode="General">
                  <c:v>10</c:v>
                </c:pt>
                <c:pt idx="874" formatCode="General">
                  <c:v>11.06</c:v>
                </c:pt>
                <c:pt idx="875" formatCode="General">
                  <c:v>9.9</c:v>
                </c:pt>
                <c:pt idx="876" formatCode="General">
                  <c:v>9.07</c:v>
                </c:pt>
                <c:pt idx="877" formatCode="General">
                  <c:v>8.16</c:v>
                </c:pt>
                <c:pt idx="878" formatCode="General">
                  <c:v>8.69</c:v>
                </c:pt>
                <c:pt idx="879" formatCode="General">
                  <c:v>8.8000000000000007</c:v>
                </c:pt>
                <c:pt idx="880" formatCode="General">
                  <c:v>9.0399999999999991</c:v>
                </c:pt>
                <c:pt idx="881" formatCode="General">
                  <c:v>9.26</c:v>
                </c:pt>
                <c:pt idx="882" formatCode="General">
                  <c:v>9.67</c:v>
                </c:pt>
                <c:pt idx="883" formatCode="General">
                  <c:v>12.34</c:v>
                </c:pt>
                <c:pt idx="884" formatCode="General">
                  <c:v>10.1</c:v>
                </c:pt>
                <c:pt idx="885" formatCode="General">
                  <c:v>4.55</c:v>
                </c:pt>
                <c:pt idx="886" formatCode="General">
                  <c:v>10.56</c:v>
                </c:pt>
                <c:pt idx="887" formatCode="General">
                  <c:v>8.56</c:v>
                </c:pt>
                <c:pt idx="888" formatCode="General">
                  <c:v>6.94</c:v>
                </c:pt>
                <c:pt idx="889" formatCode="General">
                  <c:v>8.44</c:v>
                </c:pt>
                <c:pt idx="890" formatCode="General">
                  <c:v>8.24</c:v>
                </c:pt>
                <c:pt idx="891" formatCode="General">
                  <c:v>8.6</c:v>
                </c:pt>
                <c:pt idx="892" formatCode="General">
                  <c:v>8.49</c:v>
                </c:pt>
                <c:pt idx="893" formatCode="General">
                  <c:v>8.65</c:v>
                </c:pt>
                <c:pt idx="894" formatCode="General">
                  <c:v>8.4600000000000009</c:v>
                </c:pt>
                <c:pt idx="895" formatCode="General">
                  <c:v>8.3699999999999992</c:v>
                </c:pt>
                <c:pt idx="896" formatCode="General">
                  <c:v>8.2100000000000009</c:v>
                </c:pt>
                <c:pt idx="897" formatCode="General">
                  <c:v>7.69</c:v>
                </c:pt>
                <c:pt idx="898" formatCode="General">
                  <c:v>8.68</c:v>
                </c:pt>
                <c:pt idx="899" formatCode="General">
                  <c:v>10.06</c:v>
                </c:pt>
                <c:pt idx="900" formatCode="General">
                  <c:v>8.6999999999999993</c:v>
                </c:pt>
                <c:pt idx="901" formatCode="General">
                  <c:v>8.4600000000000009</c:v>
                </c:pt>
                <c:pt idx="902" formatCode="General">
                  <c:v>8.59</c:v>
                </c:pt>
                <c:pt idx="903" formatCode="General">
                  <c:v>8.2200000000000006</c:v>
                </c:pt>
                <c:pt idx="904" formatCode="General">
                  <c:v>8.3699999999999992</c:v>
                </c:pt>
                <c:pt idx="905" formatCode="General">
                  <c:v>8.5</c:v>
                </c:pt>
                <c:pt idx="906" formatCode="General">
                  <c:v>8.5500000000000007</c:v>
                </c:pt>
                <c:pt idx="907" formatCode="General">
                  <c:v>8.8000000000000007</c:v>
                </c:pt>
                <c:pt idx="908" formatCode="General">
                  <c:v>8.56</c:v>
                </c:pt>
                <c:pt idx="909" formatCode="General">
                  <c:v>8.81</c:v>
                </c:pt>
                <c:pt idx="910" formatCode="General">
                  <c:v>8.82</c:v>
                </c:pt>
                <c:pt idx="914" formatCode="General">
                  <c:v>8.61</c:v>
                </c:pt>
                <c:pt idx="915" formatCode="General">
                  <c:v>8.52</c:v>
                </c:pt>
                <c:pt idx="916" formatCode="General">
                  <c:v>8.0299999999999994</c:v>
                </c:pt>
                <c:pt idx="917" formatCode="General">
                  <c:v>8.51</c:v>
                </c:pt>
                <c:pt idx="918" formatCode="General">
                  <c:v>8.39</c:v>
                </c:pt>
                <c:pt idx="919" formatCode="General">
                  <c:v>8.1999999999999993</c:v>
                </c:pt>
                <c:pt idx="920" formatCode="General">
                  <c:v>8.6300000000000008</c:v>
                </c:pt>
                <c:pt idx="921" formatCode="General">
                  <c:v>8.85</c:v>
                </c:pt>
                <c:pt idx="923" formatCode="General">
                  <c:v>8.42</c:v>
                </c:pt>
                <c:pt idx="924" formatCode="General">
                  <c:v>8.6</c:v>
                </c:pt>
                <c:pt idx="925" formatCode="General">
                  <c:v>8.66</c:v>
                </c:pt>
                <c:pt idx="926" formatCode="General">
                  <c:v>8.6300000000000008</c:v>
                </c:pt>
                <c:pt idx="927" formatCode="General">
                  <c:v>7.93</c:v>
                </c:pt>
                <c:pt idx="928" formatCode="General">
                  <c:v>8.34</c:v>
                </c:pt>
                <c:pt idx="931" formatCode="General">
                  <c:v>8.61</c:v>
                </c:pt>
                <c:pt idx="932" formatCode="General">
                  <c:v>8.9700000000000006</c:v>
                </c:pt>
                <c:pt idx="933" formatCode="General">
                  <c:v>8.44</c:v>
                </c:pt>
                <c:pt idx="934" formatCode="General">
                  <c:v>8.5</c:v>
                </c:pt>
                <c:pt idx="935" formatCode="General">
                  <c:v>8.31</c:v>
                </c:pt>
                <c:pt idx="936" formatCode="General">
                  <c:v>8.64</c:v>
                </c:pt>
                <c:pt idx="937" formatCode="General">
                  <c:v>8.52</c:v>
                </c:pt>
                <c:pt idx="938" formatCode="General">
                  <c:v>8.6199999999999992</c:v>
                </c:pt>
                <c:pt idx="939" formatCode="General">
                  <c:v>7.45</c:v>
                </c:pt>
                <c:pt idx="940" formatCode="General">
                  <c:v>8.0399999999999991</c:v>
                </c:pt>
                <c:pt idx="941" formatCode="General">
                  <c:v>8.6199999999999992</c:v>
                </c:pt>
                <c:pt idx="942" formatCode="General">
                  <c:v>8.43</c:v>
                </c:pt>
                <c:pt idx="943" formatCode="General">
                  <c:v>8.6</c:v>
                </c:pt>
                <c:pt idx="944" formatCode="General">
                  <c:v>8.57</c:v>
                </c:pt>
                <c:pt idx="945" formatCode="General">
                  <c:v>8.33</c:v>
                </c:pt>
                <c:pt idx="946" formatCode="General">
                  <c:v>8.64</c:v>
                </c:pt>
                <c:pt idx="947" formatCode="General">
                  <c:v>8.5299999999999994</c:v>
                </c:pt>
                <c:pt idx="948" formatCode="General">
                  <c:v>8.93</c:v>
                </c:pt>
                <c:pt idx="949" formatCode="General">
                  <c:v>8.52</c:v>
                </c:pt>
                <c:pt idx="950" formatCode="General">
                  <c:v>8.44</c:v>
                </c:pt>
                <c:pt idx="951" formatCode="General">
                  <c:v>8.69</c:v>
                </c:pt>
                <c:pt idx="952" formatCode="General">
                  <c:v>8.52</c:v>
                </c:pt>
                <c:pt idx="953" formatCode="General">
                  <c:v>8.32</c:v>
                </c:pt>
                <c:pt idx="954" formatCode="General">
                  <c:v>8.48</c:v>
                </c:pt>
                <c:pt idx="955" formatCode="General">
                  <c:v>8.4700000000000006</c:v>
                </c:pt>
                <c:pt idx="956" formatCode="General">
                  <c:v>8.56</c:v>
                </c:pt>
                <c:pt idx="957" formatCode="General">
                  <c:v>8.6199999999999992</c:v>
                </c:pt>
                <c:pt idx="958" formatCode="General">
                  <c:v>8.3800000000000008</c:v>
                </c:pt>
                <c:pt idx="959" formatCode="General">
                  <c:v>8.4700000000000006</c:v>
                </c:pt>
                <c:pt idx="960" formatCode="General">
                  <c:v>8.5500000000000007</c:v>
                </c:pt>
                <c:pt idx="961" formatCode="General">
                  <c:v>8.57</c:v>
                </c:pt>
                <c:pt idx="962" formatCode="General">
                  <c:v>10.68</c:v>
                </c:pt>
                <c:pt idx="963" formatCode="General">
                  <c:v>8.5299999999999994</c:v>
                </c:pt>
                <c:pt idx="964" formatCode="General">
                  <c:v>8.92</c:v>
                </c:pt>
                <c:pt idx="965" formatCode="General">
                  <c:v>9.18</c:v>
                </c:pt>
                <c:pt idx="966" formatCode="General">
                  <c:v>8.41</c:v>
                </c:pt>
                <c:pt idx="967" formatCode="General">
                  <c:v>8.2200000000000006</c:v>
                </c:pt>
                <c:pt idx="968" formatCode="General">
                  <c:v>8.24</c:v>
                </c:pt>
                <c:pt idx="969" formatCode="General">
                  <c:v>8.35</c:v>
                </c:pt>
                <c:pt idx="970" formatCode="General">
                  <c:v>8.39</c:v>
                </c:pt>
                <c:pt idx="971" formatCode="General">
                  <c:v>7.55</c:v>
                </c:pt>
                <c:pt idx="972" formatCode="General">
                  <c:v>9.15</c:v>
                </c:pt>
                <c:pt idx="973" formatCode="General">
                  <c:v>9.08</c:v>
                </c:pt>
                <c:pt idx="974" formatCode="General">
                  <c:v>8.8699999999999992</c:v>
                </c:pt>
                <c:pt idx="975" formatCode="General">
                  <c:v>8.8800000000000008</c:v>
                </c:pt>
                <c:pt idx="976" formatCode="General">
                  <c:v>8.68</c:v>
                </c:pt>
                <c:pt idx="977" formatCode="General">
                  <c:v>8.85</c:v>
                </c:pt>
                <c:pt idx="978" formatCode="General">
                  <c:v>8.6199999999999992</c:v>
                </c:pt>
                <c:pt idx="979" formatCode="General">
                  <c:v>8.68</c:v>
                </c:pt>
                <c:pt idx="980" formatCode="General">
                  <c:v>8.9600000000000009</c:v>
                </c:pt>
                <c:pt idx="981" formatCode="General">
                  <c:v>8.77</c:v>
                </c:pt>
                <c:pt idx="983" formatCode="General">
                  <c:v>9.61</c:v>
                </c:pt>
                <c:pt idx="984" formatCode="General">
                  <c:v>8.57</c:v>
                </c:pt>
                <c:pt idx="985" formatCode="General">
                  <c:v>8.8000000000000007</c:v>
                </c:pt>
                <c:pt idx="986" formatCode="General">
                  <c:v>8.5399999999999991</c:v>
                </c:pt>
                <c:pt idx="988" formatCode="General">
                  <c:v>11.59</c:v>
                </c:pt>
                <c:pt idx="989" formatCode="General">
                  <c:v>8.9700000000000006</c:v>
                </c:pt>
                <c:pt idx="990" formatCode="General">
                  <c:v>7.93</c:v>
                </c:pt>
                <c:pt idx="991" formatCode="General">
                  <c:v>8.27</c:v>
                </c:pt>
                <c:pt idx="993" formatCode="General">
                  <c:v>8.7200000000000006</c:v>
                </c:pt>
                <c:pt idx="994" formatCode="General">
                  <c:v>7.96</c:v>
                </c:pt>
                <c:pt idx="995" formatCode="General">
                  <c:v>8.11</c:v>
                </c:pt>
                <c:pt idx="996" formatCode="General">
                  <c:v>7.84</c:v>
                </c:pt>
                <c:pt idx="997" formatCode="General">
                  <c:v>7.82</c:v>
                </c:pt>
                <c:pt idx="998" formatCode="General">
                  <c:v>10.32</c:v>
                </c:pt>
                <c:pt idx="999" formatCode="General">
                  <c:v>10.6</c:v>
                </c:pt>
                <c:pt idx="1000" formatCode="General">
                  <c:v>8.06</c:v>
                </c:pt>
                <c:pt idx="1001" formatCode="General">
                  <c:v>8.14</c:v>
                </c:pt>
                <c:pt idx="1002" formatCode="General">
                  <c:v>7.99</c:v>
                </c:pt>
                <c:pt idx="1003" formatCode="General">
                  <c:v>10.1</c:v>
                </c:pt>
                <c:pt idx="1004" formatCode="General">
                  <c:v>8.1</c:v>
                </c:pt>
                <c:pt idx="1005" formatCode="General">
                  <c:v>8.15</c:v>
                </c:pt>
                <c:pt idx="1006" formatCode="General">
                  <c:v>8.17</c:v>
                </c:pt>
                <c:pt idx="1008" formatCode="General">
                  <c:v>8.06</c:v>
                </c:pt>
                <c:pt idx="1009" formatCode="General">
                  <c:v>7.69</c:v>
                </c:pt>
                <c:pt idx="1010" formatCode="General">
                  <c:v>8.02</c:v>
                </c:pt>
                <c:pt idx="1011" formatCode="General">
                  <c:v>7.99</c:v>
                </c:pt>
                <c:pt idx="1018" formatCode="General">
                  <c:v>7.86</c:v>
                </c:pt>
                <c:pt idx="1019" formatCode="General">
                  <c:v>7.85</c:v>
                </c:pt>
                <c:pt idx="1020" formatCode="General">
                  <c:v>8.48</c:v>
                </c:pt>
                <c:pt idx="1021" formatCode="General">
                  <c:v>8.4499999999999993</c:v>
                </c:pt>
                <c:pt idx="1022" formatCode="General">
                  <c:v>7.64</c:v>
                </c:pt>
                <c:pt idx="1023" formatCode="General">
                  <c:v>8.73</c:v>
                </c:pt>
                <c:pt idx="1024" formatCode="General">
                  <c:v>8.16</c:v>
                </c:pt>
                <c:pt idx="1025" formatCode="General">
                  <c:v>8.0399999999999991</c:v>
                </c:pt>
                <c:pt idx="1026" formatCode="General">
                  <c:v>8.3000000000000007</c:v>
                </c:pt>
                <c:pt idx="1028" formatCode="General">
                  <c:v>8.2899999999999991</c:v>
                </c:pt>
                <c:pt idx="1029" formatCode="General">
                  <c:v>7.84</c:v>
                </c:pt>
                <c:pt idx="1030" formatCode="General">
                  <c:v>8.24</c:v>
                </c:pt>
                <c:pt idx="1031" formatCode="General">
                  <c:v>7.91</c:v>
                </c:pt>
                <c:pt idx="1033" formatCode="General">
                  <c:v>7.83</c:v>
                </c:pt>
                <c:pt idx="1034" formatCode="General">
                  <c:v>7.86</c:v>
                </c:pt>
                <c:pt idx="1035" formatCode="General">
                  <c:v>7.81</c:v>
                </c:pt>
                <c:pt idx="1036" formatCode="General">
                  <c:v>8.02</c:v>
                </c:pt>
                <c:pt idx="1038" formatCode="General">
                  <c:v>7.99</c:v>
                </c:pt>
                <c:pt idx="1039" formatCode="General">
                  <c:v>7.49</c:v>
                </c:pt>
                <c:pt idx="1040" formatCode="General">
                  <c:v>7.67</c:v>
                </c:pt>
                <c:pt idx="1041" formatCode="General">
                  <c:v>7.8</c:v>
                </c:pt>
                <c:pt idx="1042" formatCode="General">
                  <c:v>7.9</c:v>
                </c:pt>
                <c:pt idx="1043" formatCode="General">
                  <c:v>8.27</c:v>
                </c:pt>
                <c:pt idx="1044" formatCode="General">
                  <c:v>7.87</c:v>
                </c:pt>
                <c:pt idx="1045" formatCode="General">
                  <c:v>7.99</c:v>
                </c:pt>
                <c:pt idx="1046" formatCode="General">
                  <c:v>7.93</c:v>
                </c:pt>
                <c:pt idx="1048" formatCode="General">
                  <c:v>7.68</c:v>
                </c:pt>
                <c:pt idx="1049" formatCode="General">
                  <c:v>8.18</c:v>
                </c:pt>
                <c:pt idx="1050" formatCode="General">
                  <c:v>6.48</c:v>
                </c:pt>
                <c:pt idx="1051">
                  <c:v>7.8764331210191081</c:v>
                </c:pt>
                <c:pt idx="1052">
                  <c:v>7.9962264150943403</c:v>
                </c:pt>
                <c:pt idx="1053">
                  <c:v>7.8875000000000002</c:v>
                </c:pt>
                <c:pt idx="1054">
                  <c:v>8.3576687116564408</c:v>
                </c:pt>
                <c:pt idx="1055">
                  <c:v>7.6453947368421042</c:v>
                </c:pt>
                <c:pt idx="1056">
                  <c:v>8.0414012738853504</c:v>
                </c:pt>
                <c:pt idx="1057">
                  <c:v>7.6470588235294121</c:v>
                </c:pt>
                <c:pt idx="1058">
                  <c:v>8.0956521739130434</c:v>
                </c:pt>
                <c:pt idx="1059">
                  <c:v>7.7874345549738226</c:v>
                </c:pt>
                <c:pt idx="1060">
                  <c:v>7.6485029940119755</c:v>
                </c:pt>
                <c:pt idx="1061">
                  <c:v>8.1993670886075947</c:v>
                </c:pt>
                <c:pt idx="1062">
                  <c:v>7.8927710843373493</c:v>
                </c:pt>
                <c:pt idx="1063">
                  <c:v>7.8584210526315781</c:v>
                </c:pt>
                <c:pt idx="1064">
                  <c:v>8.1723958333333329</c:v>
                </c:pt>
                <c:pt idx="1065">
                  <c:v>7.7466101694915253</c:v>
                </c:pt>
                <c:pt idx="1066">
                  <c:v>7.9787709497206709</c:v>
                </c:pt>
                <c:pt idx="1067">
                  <c:v>8.3966442953020124</c:v>
                </c:pt>
                <c:pt idx="1068">
                  <c:v>8.0064516129032253</c:v>
                </c:pt>
                <c:pt idx="1069">
                  <c:v>7.83</c:v>
                </c:pt>
                <c:pt idx="1070">
                  <c:v>8.17</c:v>
                </c:pt>
                <c:pt idx="1071">
                  <c:v>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F-40F0-99FD-7572DCD6928F}"/>
            </c:ext>
          </c:extLst>
        </c:ser>
        <c:ser>
          <c:idx val="0"/>
          <c:order val="2"/>
          <c:tx>
            <c:strRef>
              <c:f>DATA!$H$2</c:f>
              <c:strCache>
                <c:ptCount val="1"/>
                <c:pt idx="0">
                  <c:v>Cumul prémix / malaxée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DATA!$A$4:$A$2991</c:f>
              <c:numCache>
                <c:formatCode>m/d/yyyy</c:formatCode>
                <c:ptCount val="2988"/>
                <c:pt idx="0">
                  <c:v>43556</c:v>
                </c:pt>
                <c:pt idx="1">
                  <c:v>43557</c:v>
                </c:pt>
                <c:pt idx="2">
                  <c:v>43558</c:v>
                </c:pt>
                <c:pt idx="3">
                  <c:v>43559</c:v>
                </c:pt>
                <c:pt idx="4">
                  <c:v>43560</c:v>
                </c:pt>
                <c:pt idx="5">
                  <c:v>43563</c:v>
                </c:pt>
                <c:pt idx="6">
                  <c:v>43564</c:v>
                </c:pt>
                <c:pt idx="7">
                  <c:v>43565</c:v>
                </c:pt>
                <c:pt idx="8">
                  <c:v>43566</c:v>
                </c:pt>
                <c:pt idx="9">
                  <c:v>43567</c:v>
                </c:pt>
                <c:pt idx="10">
                  <c:v>43570</c:v>
                </c:pt>
                <c:pt idx="11">
                  <c:v>43571</c:v>
                </c:pt>
                <c:pt idx="12">
                  <c:v>43572</c:v>
                </c:pt>
                <c:pt idx="13">
                  <c:v>43573</c:v>
                </c:pt>
                <c:pt idx="14">
                  <c:v>43574</c:v>
                </c:pt>
                <c:pt idx="15">
                  <c:v>43578</c:v>
                </c:pt>
                <c:pt idx="16">
                  <c:v>43579</c:v>
                </c:pt>
                <c:pt idx="17">
                  <c:v>43580</c:v>
                </c:pt>
                <c:pt idx="18">
                  <c:v>43584</c:v>
                </c:pt>
                <c:pt idx="19">
                  <c:v>43585</c:v>
                </c:pt>
                <c:pt idx="20">
                  <c:v>43587</c:v>
                </c:pt>
                <c:pt idx="21">
                  <c:v>43588</c:v>
                </c:pt>
                <c:pt idx="22">
                  <c:v>43594</c:v>
                </c:pt>
                <c:pt idx="23">
                  <c:v>43595</c:v>
                </c:pt>
                <c:pt idx="24">
                  <c:v>43598</c:v>
                </c:pt>
                <c:pt idx="25">
                  <c:v>43599</c:v>
                </c:pt>
                <c:pt idx="26">
                  <c:v>43600</c:v>
                </c:pt>
                <c:pt idx="27">
                  <c:v>43605</c:v>
                </c:pt>
                <c:pt idx="28">
                  <c:v>43606</c:v>
                </c:pt>
                <c:pt idx="29">
                  <c:v>43607</c:v>
                </c:pt>
                <c:pt idx="30">
                  <c:v>43608</c:v>
                </c:pt>
                <c:pt idx="31">
                  <c:v>43609</c:v>
                </c:pt>
                <c:pt idx="32">
                  <c:v>43612</c:v>
                </c:pt>
                <c:pt idx="33">
                  <c:v>43613</c:v>
                </c:pt>
                <c:pt idx="34">
                  <c:v>43614</c:v>
                </c:pt>
                <c:pt idx="35">
                  <c:v>43616</c:v>
                </c:pt>
                <c:pt idx="36">
                  <c:v>43619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43627</c:v>
                </c:pt>
                <c:pt idx="42">
                  <c:v>43628</c:v>
                </c:pt>
                <c:pt idx="43">
                  <c:v>43629</c:v>
                </c:pt>
                <c:pt idx="44">
                  <c:v>43630</c:v>
                </c:pt>
                <c:pt idx="45">
                  <c:v>43633</c:v>
                </c:pt>
                <c:pt idx="46">
                  <c:v>43634</c:v>
                </c:pt>
                <c:pt idx="47">
                  <c:v>43635</c:v>
                </c:pt>
                <c:pt idx="48">
                  <c:v>43636</c:v>
                </c:pt>
                <c:pt idx="49">
                  <c:v>43637</c:v>
                </c:pt>
                <c:pt idx="50">
                  <c:v>43640</c:v>
                </c:pt>
                <c:pt idx="51">
                  <c:v>43641</c:v>
                </c:pt>
                <c:pt idx="52">
                  <c:v>43642</c:v>
                </c:pt>
                <c:pt idx="53">
                  <c:v>43643</c:v>
                </c:pt>
                <c:pt idx="54">
                  <c:v>43644</c:v>
                </c:pt>
                <c:pt idx="55">
                  <c:v>43647</c:v>
                </c:pt>
                <c:pt idx="56">
                  <c:v>43648</c:v>
                </c:pt>
                <c:pt idx="57">
                  <c:v>43649</c:v>
                </c:pt>
                <c:pt idx="58">
                  <c:v>43650</c:v>
                </c:pt>
                <c:pt idx="59">
                  <c:v>43651</c:v>
                </c:pt>
                <c:pt idx="60">
                  <c:v>43652</c:v>
                </c:pt>
                <c:pt idx="61">
                  <c:v>43654</c:v>
                </c:pt>
                <c:pt idx="62">
                  <c:v>43655</c:v>
                </c:pt>
                <c:pt idx="63">
                  <c:v>43656</c:v>
                </c:pt>
                <c:pt idx="64">
                  <c:v>43657</c:v>
                </c:pt>
                <c:pt idx="65">
                  <c:v>43658</c:v>
                </c:pt>
                <c:pt idx="66">
                  <c:v>43661</c:v>
                </c:pt>
                <c:pt idx="67">
                  <c:v>43662</c:v>
                </c:pt>
                <c:pt idx="68">
                  <c:v>43663</c:v>
                </c:pt>
                <c:pt idx="69">
                  <c:v>43664</c:v>
                </c:pt>
                <c:pt idx="70">
                  <c:v>43665</c:v>
                </c:pt>
                <c:pt idx="71">
                  <c:v>43668</c:v>
                </c:pt>
                <c:pt idx="72">
                  <c:v>43669</c:v>
                </c:pt>
                <c:pt idx="73">
                  <c:v>43670</c:v>
                </c:pt>
                <c:pt idx="74">
                  <c:v>43671</c:v>
                </c:pt>
                <c:pt idx="75">
                  <c:v>43672</c:v>
                </c:pt>
                <c:pt idx="76">
                  <c:v>43675</c:v>
                </c:pt>
                <c:pt idx="77">
                  <c:v>43676</c:v>
                </c:pt>
                <c:pt idx="78">
                  <c:v>43677</c:v>
                </c:pt>
                <c:pt idx="79">
                  <c:v>43678</c:v>
                </c:pt>
                <c:pt idx="80">
                  <c:v>43679</c:v>
                </c:pt>
                <c:pt idx="81">
                  <c:v>43703</c:v>
                </c:pt>
                <c:pt idx="82">
                  <c:v>43704</c:v>
                </c:pt>
                <c:pt idx="83">
                  <c:v>43705</c:v>
                </c:pt>
                <c:pt idx="84">
                  <c:v>43706</c:v>
                </c:pt>
                <c:pt idx="85">
                  <c:v>43707</c:v>
                </c:pt>
                <c:pt idx="86">
                  <c:v>43711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43717</c:v>
                </c:pt>
                <c:pt idx="91">
                  <c:v>43718</c:v>
                </c:pt>
                <c:pt idx="92">
                  <c:v>43719</c:v>
                </c:pt>
                <c:pt idx="93">
                  <c:v>43720</c:v>
                </c:pt>
                <c:pt idx="94">
                  <c:v>43721</c:v>
                </c:pt>
                <c:pt idx="95">
                  <c:v>43724</c:v>
                </c:pt>
                <c:pt idx="96">
                  <c:v>43725</c:v>
                </c:pt>
                <c:pt idx="97">
                  <c:v>43726</c:v>
                </c:pt>
                <c:pt idx="98">
                  <c:v>43727</c:v>
                </c:pt>
                <c:pt idx="99">
                  <c:v>43728</c:v>
                </c:pt>
                <c:pt idx="100">
                  <c:v>43731</c:v>
                </c:pt>
                <c:pt idx="101">
                  <c:v>43732</c:v>
                </c:pt>
                <c:pt idx="102">
                  <c:v>43733</c:v>
                </c:pt>
                <c:pt idx="103">
                  <c:v>43734</c:v>
                </c:pt>
                <c:pt idx="104">
                  <c:v>43735</c:v>
                </c:pt>
                <c:pt idx="105">
                  <c:v>43738</c:v>
                </c:pt>
                <c:pt idx="106">
                  <c:v>43739</c:v>
                </c:pt>
                <c:pt idx="107">
                  <c:v>43740</c:v>
                </c:pt>
                <c:pt idx="108">
                  <c:v>43741</c:v>
                </c:pt>
                <c:pt idx="109">
                  <c:v>43742</c:v>
                </c:pt>
                <c:pt idx="110">
                  <c:v>43745</c:v>
                </c:pt>
                <c:pt idx="111">
                  <c:v>43746</c:v>
                </c:pt>
                <c:pt idx="112">
                  <c:v>43747</c:v>
                </c:pt>
                <c:pt idx="113">
                  <c:v>43748</c:v>
                </c:pt>
                <c:pt idx="114">
                  <c:v>43749</c:v>
                </c:pt>
                <c:pt idx="115">
                  <c:v>43752</c:v>
                </c:pt>
                <c:pt idx="116">
                  <c:v>43753</c:v>
                </c:pt>
                <c:pt idx="117">
                  <c:v>43754</c:v>
                </c:pt>
                <c:pt idx="118">
                  <c:v>43755</c:v>
                </c:pt>
                <c:pt idx="119">
                  <c:v>43756</c:v>
                </c:pt>
                <c:pt idx="120">
                  <c:v>43759</c:v>
                </c:pt>
                <c:pt idx="121">
                  <c:v>43760</c:v>
                </c:pt>
                <c:pt idx="122">
                  <c:v>43761</c:v>
                </c:pt>
                <c:pt idx="123">
                  <c:v>43762</c:v>
                </c:pt>
                <c:pt idx="124">
                  <c:v>43763</c:v>
                </c:pt>
                <c:pt idx="125">
                  <c:v>43766</c:v>
                </c:pt>
                <c:pt idx="126">
                  <c:v>43767</c:v>
                </c:pt>
                <c:pt idx="127">
                  <c:v>43768</c:v>
                </c:pt>
                <c:pt idx="128">
                  <c:v>43769</c:v>
                </c:pt>
                <c:pt idx="129">
                  <c:v>43773</c:v>
                </c:pt>
                <c:pt idx="130">
                  <c:v>43774</c:v>
                </c:pt>
                <c:pt idx="131">
                  <c:v>43775</c:v>
                </c:pt>
                <c:pt idx="132">
                  <c:v>43776</c:v>
                </c:pt>
                <c:pt idx="133">
                  <c:v>43777</c:v>
                </c:pt>
                <c:pt idx="134">
                  <c:v>43781</c:v>
                </c:pt>
                <c:pt idx="135">
                  <c:v>43782</c:v>
                </c:pt>
                <c:pt idx="136">
                  <c:v>43783</c:v>
                </c:pt>
                <c:pt idx="137">
                  <c:v>43784</c:v>
                </c:pt>
                <c:pt idx="138">
                  <c:v>43787</c:v>
                </c:pt>
                <c:pt idx="139">
                  <c:v>43788</c:v>
                </c:pt>
                <c:pt idx="140">
                  <c:v>43789</c:v>
                </c:pt>
                <c:pt idx="141">
                  <c:v>43790</c:v>
                </c:pt>
                <c:pt idx="142">
                  <c:v>43791</c:v>
                </c:pt>
                <c:pt idx="143">
                  <c:v>43794</c:v>
                </c:pt>
                <c:pt idx="144">
                  <c:v>43795</c:v>
                </c:pt>
                <c:pt idx="145">
                  <c:v>43796</c:v>
                </c:pt>
                <c:pt idx="146">
                  <c:v>43797</c:v>
                </c:pt>
                <c:pt idx="147">
                  <c:v>43798</c:v>
                </c:pt>
                <c:pt idx="148">
                  <c:v>43801</c:v>
                </c:pt>
                <c:pt idx="149">
                  <c:v>43802</c:v>
                </c:pt>
                <c:pt idx="150">
                  <c:v>43803</c:v>
                </c:pt>
                <c:pt idx="151">
                  <c:v>43804</c:v>
                </c:pt>
                <c:pt idx="152">
                  <c:v>43805</c:v>
                </c:pt>
                <c:pt idx="153">
                  <c:v>43808</c:v>
                </c:pt>
                <c:pt idx="154">
                  <c:v>43809</c:v>
                </c:pt>
                <c:pt idx="155">
                  <c:v>43810</c:v>
                </c:pt>
                <c:pt idx="156">
                  <c:v>43811</c:v>
                </c:pt>
                <c:pt idx="157">
                  <c:v>43812</c:v>
                </c:pt>
                <c:pt idx="158">
                  <c:v>43815</c:v>
                </c:pt>
                <c:pt idx="159">
                  <c:v>43816</c:v>
                </c:pt>
                <c:pt idx="160">
                  <c:v>43817</c:v>
                </c:pt>
                <c:pt idx="161">
                  <c:v>43818</c:v>
                </c:pt>
                <c:pt idx="162">
                  <c:v>43836</c:v>
                </c:pt>
                <c:pt idx="163">
                  <c:v>43837</c:v>
                </c:pt>
                <c:pt idx="164">
                  <c:v>43838</c:v>
                </c:pt>
                <c:pt idx="165">
                  <c:v>43839</c:v>
                </c:pt>
                <c:pt idx="166">
                  <c:v>43840</c:v>
                </c:pt>
                <c:pt idx="167">
                  <c:v>43843</c:v>
                </c:pt>
                <c:pt idx="168">
                  <c:v>43844</c:v>
                </c:pt>
                <c:pt idx="169">
                  <c:v>43845</c:v>
                </c:pt>
                <c:pt idx="170">
                  <c:v>43846</c:v>
                </c:pt>
                <c:pt idx="171">
                  <c:v>43847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43857</c:v>
                </c:pt>
                <c:pt idx="178">
                  <c:v>43858</c:v>
                </c:pt>
                <c:pt idx="179">
                  <c:v>43859</c:v>
                </c:pt>
                <c:pt idx="180">
                  <c:v>43860</c:v>
                </c:pt>
                <c:pt idx="181">
                  <c:v>43864</c:v>
                </c:pt>
                <c:pt idx="182">
                  <c:v>43865</c:v>
                </c:pt>
                <c:pt idx="183">
                  <c:v>43866</c:v>
                </c:pt>
                <c:pt idx="184">
                  <c:v>43867</c:v>
                </c:pt>
                <c:pt idx="185">
                  <c:v>43868</c:v>
                </c:pt>
                <c:pt idx="186">
                  <c:v>43871</c:v>
                </c:pt>
                <c:pt idx="187">
                  <c:v>43872</c:v>
                </c:pt>
                <c:pt idx="188">
                  <c:v>43873</c:v>
                </c:pt>
                <c:pt idx="189">
                  <c:v>43874</c:v>
                </c:pt>
                <c:pt idx="190">
                  <c:v>43875</c:v>
                </c:pt>
                <c:pt idx="191">
                  <c:v>43878</c:v>
                </c:pt>
                <c:pt idx="192">
                  <c:v>43879</c:v>
                </c:pt>
                <c:pt idx="193">
                  <c:v>43880</c:v>
                </c:pt>
                <c:pt idx="194">
                  <c:v>43881</c:v>
                </c:pt>
                <c:pt idx="195">
                  <c:v>43882</c:v>
                </c:pt>
                <c:pt idx="196">
                  <c:v>43885</c:v>
                </c:pt>
                <c:pt idx="197">
                  <c:v>43886</c:v>
                </c:pt>
                <c:pt idx="198">
                  <c:v>43887</c:v>
                </c:pt>
                <c:pt idx="199">
                  <c:v>43888</c:v>
                </c:pt>
                <c:pt idx="200">
                  <c:v>43889</c:v>
                </c:pt>
                <c:pt idx="201">
                  <c:v>43892</c:v>
                </c:pt>
                <c:pt idx="202">
                  <c:v>43893</c:v>
                </c:pt>
                <c:pt idx="203">
                  <c:v>43894</c:v>
                </c:pt>
                <c:pt idx="204">
                  <c:v>43895</c:v>
                </c:pt>
                <c:pt idx="205">
                  <c:v>43896</c:v>
                </c:pt>
                <c:pt idx="206">
                  <c:v>43899</c:v>
                </c:pt>
                <c:pt idx="207">
                  <c:v>43900</c:v>
                </c:pt>
                <c:pt idx="208">
                  <c:v>43901</c:v>
                </c:pt>
                <c:pt idx="209">
                  <c:v>43902</c:v>
                </c:pt>
                <c:pt idx="210">
                  <c:v>43903</c:v>
                </c:pt>
                <c:pt idx="211">
                  <c:v>43906</c:v>
                </c:pt>
                <c:pt idx="212">
                  <c:v>43907</c:v>
                </c:pt>
                <c:pt idx="213">
                  <c:v>43908</c:v>
                </c:pt>
                <c:pt idx="214">
                  <c:v>43909</c:v>
                </c:pt>
                <c:pt idx="215">
                  <c:v>43910</c:v>
                </c:pt>
                <c:pt idx="216">
                  <c:v>43913</c:v>
                </c:pt>
                <c:pt idx="217">
                  <c:v>43914</c:v>
                </c:pt>
                <c:pt idx="218">
                  <c:v>43915</c:v>
                </c:pt>
                <c:pt idx="219">
                  <c:v>43916</c:v>
                </c:pt>
                <c:pt idx="220">
                  <c:v>43917</c:v>
                </c:pt>
                <c:pt idx="221">
                  <c:v>43920</c:v>
                </c:pt>
                <c:pt idx="222">
                  <c:v>43921</c:v>
                </c:pt>
                <c:pt idx="223">
                  <c:v>43922</c:v>
                </c:pt>
                <c:pt idx="224">
                  <c:v>43923</c:v>
                </c:pt>
                <c:pt idx="225">
                  <c:v>43924</c:v>
                </c:pt>
                <c:pt idx="226">
                  <c:v>43942</c:v>
                </c:pt>
                <c:pt idx="227">
                  <c:v>43943</c:v>
                </c:pt>
                <c:pt idx="228">
                  <c:v>43944</c:v>
                </c:pt>
                <c:pt idx="229">
                  <c:v>43945</c:v>
                </c:pt>
                <c:pt idx="230">
                  <c:v>43948</c:v>
                </c:pt>
                <c:pt idx="231">
                  <c:v>43949</c:v>
                </c:pt>
                <c:pt idx="232">
                  <c:v>43950</c:v>
                </c:pt>
                <c:pt idx="233">
                  <c:v>43951</c:v>
                </c:pt>
                <c:pt idx="234">
                  <c:v>43955</c:v>
                </c:pt>
                <c:pt idx="235">
                  <c:v>43956</c:v>
                </c:pt>
                <c:pt idx="236">
                  <c:v>43957</c:v>
                </c:pt>
                <c:pt idx="237">
                  <c:v>43958</c:v>
                </c:pt>
                <c:pt idx="238">
                  <c:v>43962</c:v>
                </c:pt>
                <c:pt idx="239">
                  <c:v>43963</c:v>
                </c:pt>
                <c:pt idx="240">
                  <c:v>43964</c:v>
                </c:pt>
                <c:pt idx="241">
                  <c:v>43965</c:v>
                </c:pt>
                <c:pt idx="242">
                  <c:v>43966</c:v>
                </c:pt>
                <c:pt idx="243">
                  <c:v>43969</c:v>
                </c:pt>
                <c:pt idx="244">
                  <c:v>43970</c:v>
                </c:pt>
                <c:pt idx="245">
                  <c:v>43971</c:v>
                </c:pt>
                <c:pt idx="246">
                  <c:v>43976</c:v>
                </c:pt>
                <c:pt idx="247">
                  <c:v>43977</c:v>
                </c:pt>
                <c:pt idx="248">
                  <c:v>43978</c:v>
                </c:pt>
                <c:pt idx="249">
                  <c:v>43979</c:v>
                </c:pt>
                <c:pt idx="250">
                  <c:v>43980</c:v>
                </c:pt>
                <c:pt idx="251">
                  <c:v>43985</c:v>
                </c:pt>
                <c:pt idx="252">
                  <c:v>43986</c:v>
                </c:pt>
                <c:pt idx="253">
                  <c:v>43987</c:v>
                </c:pt>
                <c:pt idx="254">
                  <c:v>43991</c:v>
                </c:pt>
                <c:pt idx="255">
                  <c:v>43992</c:v>
                </c:pt>
                <c:pt idx="256">
                  <c:v>43993</c:v>
                </c:pt>
                <c:pt idx="257">
                  <c:v>43994</c:v>
                </c:pt>
                <c:pt idx="258">
                  <c:v>43998</c:v>
                </c:pt>
                <c:pt idx="259">
                  <c:v>43999</c:v>
                </c:pt>
                <c:pt idx="260">
                  <c:v>44000</c:v>
                </c:pt>
                <c:pt idx="261">
                  <c:v>44001</c:v>
                </c:pt>
                <c:pt idx="262">
                  <c:v>44005</c:v>
                </c:pt>
                <c:pt idx="263">
                  <c:v>44006</c:v>
                </c:pt>
                <c:pt idx="264">
                  <c:v>44007</c:v>
                </c:pt>
                <c:pt idx="265">
                  <c:v>44008</c:v>
                </c:pt>
                <c:pt idx="266">
                  <c:v>44012</c:v>
                </c:pt>
                <c:pt idx="267">
                  <c:v>44013</c:v>
                </c:pt>
                <c:pt idx="268">
                  <c:v>44014</c:v>
                </c:pt>
                <c:pt idx="269">
                  <c:v>44015</c:v>
                </c:pt>
                <c:pt idx="270">
                  <c:v>44019</c:v>
                </c:pt>
                <c:pt idx="271">
                  <c:v>44020</c:v>
                </c:pt>
                <c:pt idx="272">
                  <c:v>44021</c:v>
                </c:pt>
                <c:pt idx="273">
                  <c:v>44022</c:v>
                </c:pt>
                <c:pt idx="274">
                  <c:v>44027</c:v>
                </c:pt>
                <c:pt idx="275">
                  <c:v>44028</c:v>
                </c:pt>
                <c:pt idx="276">
                  <c:v>44029</c:v>
                </c:pt>
                <c:pt idx="277">
                  <c:v>44032</c:v>
                </c:pt>
                <c:pt idx="278">
                  <c:v>44033</c:v>
                </c:pt>
                <c:pt idx="279">
                  <c:v>44034</c:v>
                </c:pt>
                <c:pt idx="280">
                  <c:v>44035</c:v>
                </c:pt>
                <c:pt idx="281">
                  <c:v>44036</c:v>
                </c:pt>
                <c:pt idx="282">
                  <c:v>44039</c:v>
                </c:pt>
                <c:pt idx="283">
                  <c:v>44040</c:v>
                </c:pt>
                <c:pt idx="284">
                  <c:v>44041</c:v>
                </c:pt>
                <c:pt idx="285">
                  <c:v>44042</c:v>
                </c:pt>
                <c:pt idx="286">
                  <c:v>44043</c:v>
                </c:pt>
                <c:pt idx="287">
                  <c:v>44068</c:v>
                </c:pt>
                <c:pt idx="288">
                  <c:v>44069</c:v>
                </c:pt>
                <c:pt idx="289">
                  <c:v>44070</c:v>
                </c:pt>
                <c:pt idx="290">
                  <c:v>44074</c:v>
                </c:pt>
                <c:pt idx="291">
                  <c:v>44075</c:v>
                </c:pt>
                <c:pt idx="292">
                  <c:v>44076</c:v>
                </c:pt>
                <c:pt idx="293">
                  <c:v>44077</c:v>
                </c:pt>
                <c:pt idx="294">
                  <c:v>44078</c:v>
                </c:pt>
                <c:pt idx="295">
                  <c:v>44081</c:v>
                </c:pt>
                <c:pt idx="296">
                  <c:v>44082</c:v>
                </c:pt>
                <c:pt idx="297">
                  <c:v>44083</c:v>
                </c:pt>
                <c:pt idx="298">
                  <c:v>44084</c:v>
                </c:pt>
                <c:pt idx="299">
                  <c:v>44085</c:v>
                </c:pt>
                <c:pt idx="300">
                  <c:v>44088</c:v>
                </c:pt>
                <c:pt idx="301">
                  <c:v>44089</c:v>
                </c:pt>
                <c:pt idx="302">
                  <c:v>44090</c:v>
                </c:pt>
                <c:pt idx="303">
                  <c:v>44091</c:v>
                </c:pt>
                <c:pt idx="304">
                  <c:v>44092</c:v>
                </c:pt>
                <c:pt idx="305">
                  <c:v>44096</c:v>
                </c:pt>
                <c:pt idx="306">
                  <c:v>44097</c:v>
                </c:pt>
                <c:pt idx="307">
                  <c:v>44098</c:v>
                </c:pt>
                <c:pt idx="308">
                  <c:v>44099</c:v>
                </c:pt>
                <c:pt idx="309">
                  <c:v>44103</c:v>
                </c:pt>
                <c:pt idx="310">
                  <c:v>44104</c:v>
                </c:pt>
                <c:pt idx="311">
                  <c:v>44105</c:v>
                </c:pt>
                <c:pt idx="312">
                  <c:v>44106</c:v>
                </c:pt>
                <c:pt idx="313">
                  <c:v>44109</c:v>
                </c:pt>
                <c:pt idx="314">
                  <c:v>44110</c:v>
                </c:pt>
                <c:pt idx="315">
                  <c:v>44111</c:v>
                </c:pt>
                <c:pt idx="316">
                  <c:v>44112</c:v>
                </c:pt>
                <c:pt idx="317">
                  <c:v>44113</c:v>
                </c:pt>
                <c:pt idx="318">
                  <c:v>44116</c:v>
                </c:pt>
                <c:pt idx="319">
                  <c:v>44117</c:v>
                </c:pt>
                <c:pt idx="320">
                  <c:v>44118</c:v>
                </c:pt>
                <c:pt idx="321">
                  <c:v>44119</c:v>
                </c:pt>
                <c:pt idx="322">
                  <c:v>44120</c:v>
                </c:pt>
                <c:pt idx="323">
                  <c:v>44123</c:v>
                </c:pt>
                <c:pt idx="324">
                  <c:v>44124</c:v>
                </c:pt>
                <c:pt idx="325">
                  <c:v>44125</c:v>
                </c:pt>
                <c:pt idx="326">
                  <c:v>44126</c:v>
                </c:pt>
                <c:pt idx="327">
                  <c:v>44127</c:v>
                </c:pt>
                <c:pt idx="328">
                  <c:v>44130</c:v>
                </c:pt>
                <c:pt idx="329">
                  <c:v>44131</c:v>
                </c:pt>
                <c:pt idx="330">
                  <c:v>44132</c:v>
                </c:pt>
                <c:pt idx="331">
                  <c:v>44133</c:v>
                </c:pt>
                <c:pt idx="332">
                  <c:v>44134</c:v>
                </c:pt>
                <c:pt idx="333">
                  <c:v>44137</c:v>
                </c:pt>
                <c:pt idx="334">
                  <c:v>44138</c:v>
                </c:pt>
                <c:pt idx="335">
                  <c:v>44139</c:v>
                </c:pt>
                <c:pt idx="336">
                  <c:v>44140</c:v>
                </c:pt>
                <c:pt idx="337">
                  <c:v>44141</c:v>
                </c:pt>
                <c:pt idx="338">
                  <c:v>44144</c:v>
                </c:pt>
                <c:pt idx="339">
                  <c:v>44145</c:v>
                </c:pt>
                <c:pt idx="340">
                  <c:v>44147</c:v>
                </c:pt>
                <c:pt idx="341">
                  <c:v>44148</c:v>
                </c:pt>
                <c:pt idx="342">
                  <c:v>44151</c:v>
                </c:pt>
                <c:pt idx="343">
                  <c:v>44152</c:v>
                </c:pt>
                <c:pt idx="344">
                  <c:v>44153</c:v>
                </c:pt>
                <c:pt idx="345">
                  <c:v>44154</c:v>
                </c:pt>
                <c:pt idx="346">
                  <c:v>44155</c:v>
                </c:pt>
                <c:pt idx="347">
                  <c:v>44158</c:v>
                </c:pt>
                <c:pt idx="348">
                  <c:v>44159</c:v>
                </c:pt>
                <c:pt idx="349">
                  <c:v>44160</c:v>
                </c:pt>
                <c:pt idx="350">
                  <c:v>44161</c:v>
                </c:pt>
                <c:pt idx="351">
                  <c:v>44162</c:v>
                </c:pt>
                <c:pt idx="352">
                  <c:v>44165</c:v>
                </c:pt>
                <c:pt idx="353">
                  <c:v>44166</c:v>
                </c:pt>
                <c:pt idx="354">
                  <c:v>44167</c:v>
                </c:pt>
                <c:pt idx="355">
                  <c:v>44168</c:v>
                </c:pt>
                <c:pt idx="356">
                  <c:v>44169</c:v>
                </c:pt>
                <c:pt idx="357">
                  <c:v>44172</c:v>
                </c:pt>
                <c:pt idx="358">
                  <c:v>44173</c:v>
                </c:pt>
                <c:pt idx="359">
                  <c:v>44174</c:v>
                </c:pt>
                <c:pt idx="360">
                  <c:v>44175</c:v>
                </c:pt>
                <c:pt idx="361">
                  <c:v>44176</c:v>
                </c:pt>
                <c:pt idx="362">
                  <c:v>44179</c:v>
                </c:pt>
                <c:pt idx="363">
                  <c:v>44180</c:v>
                </c:pt>
                <c:pt idx="364">
                  <c:v>44181</c:v>
                </c:pt>
                <c:pt idx="365">
                  <c:v>44182</c:v>
                </c:pt>
                <c:pt idx="366">
                  <c:v>44183</c:v>
                </c:pt>
                <c:pt idx="367">
                  <c:v>44186</c:v>
                </c:pt>
                <c:pt idx="368">
                  <c:v>44187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44207</c:v>
                </c:pt>
                <c:pt idx="375">
                  <c:v>44208</c:v>
                </c:pt>
                <c:pt idx="376">
                  <c:v>44209</c:v>
                </c:pt>
                <c:pt idx="377">
                  <c:v>44210</c:v>
                </c:pt>
                <c:pt idx="378">
                  <c:v>44211</c:v>
                </c:pt>
                <c:pt idx="379">
                  <c:v>44214</c:v>
                </c:pt>
                <c:pt idx="380">
                  <c:v>44215</c:v>
                </c:pt>
                <c:pt idx="381">
                  <c:v>44216</c:v>
                </c:pt>
                <c:pt idx="382">
                  <c:v>44217</c:v>
                </c:pt>
                <c:pt idx="383">
                  <c:v>44218</c:v>
                </c:pt>
                <c:pt idx="384">
                  <c:v>44221</c:v>
                </c:pt>
                <c:pt idx="385">
                  <c:v>44222</c:v>
                </c:pt>
                <c:pt idx="386">
                  <c:v>44223</c:v>
                </c:pt>
                <c:pt idx="387">
                  <c:v>44224</c:v>
                </c:pt>
                <c:pt idx="388">
                  <c:v>44225</c:v>
                </c:pt>
                <c:pt idx="389">
                  <c:v>44228</c:v>
                </c:pt>
                <c:pt idx="390">
                  <c:v>44229</c:v>
                </c:pt>
                <c:pt idx="391">
                  <c:v>44230</c:v>
                </c:pt>
                <c:pt idx="392">
                  <c:v>44231</c:v>
                </c:pt>
                <c:pt idx="393">
                  <c:v>44232</c:v>
                </c:pt>
                <c:pt idx="394">
                  <c:v>44235</c:v>
                </c:pt>
                <c:pt idx="395">
                  <c:v>44236</c:v>
                </c:pt>
                <c:pt idx="396">
                  <c:v>44237</c:v>
                </c:pt>
                <c:pt idx="397">
                  <c:v>44238</c:v>
                </c:pt>
                <c:pt idx="398">
                  <c:v>44239</c:v>
                </c:pt>
                <c:pt idx="399">
                  <c:v>44242</c:v>
                </c:pt>
                <c:pt idx="400">
                  <c:v>44243</c:v>
                </c:pt>
                <c:pt idx="401">
                  <c:v>44244</c:v>
                </c:pt>
                <c:pt idx="402">
                  <c:v>44245</c:v>
                </c:pt>
                <c:pt idx="403">
                  <c:v>44246</c:v>
                </c:pt>
                <c:pt idx="404">
                  <c:v>44249</c:v>
                </c:pt>
                <c:pt idx="405">
                  <c:v>44250</c:v>
                </c:pt>
                <c:pt idx="406">
                  <c:v>44251</c:v>
                </c:pt>
                <c:pt idx="407">
                  <c:v>44252</c:v>
                </c:pt>
                <c:pt idx="408">
                  <c:v>44253</c:v>
                </c:pt>
                <c:pt idx="409">
                  <c:v>44256</c:v>
                </c:pt>
                <c:pt idx="410">
                  <c:v>44257</c:v>
                </c:pt>
                <c:pt idx="411">
                  <c:v>44258</c:v>
                </c:pt>
                <c:pt idx="412">
                  <c:v>44259</c:v>
                </c:pt>
                <c:pt idx="413">
                  <c:v>44260</c:v>
                </c:pt>
                <c:pt idx="414">
                  <c:v>44263</c:v>
                </c:pt>
                <c:pt idx="415">
                  <c:v>44264</c:v>
                </c:pt>
                <c:pt idx="416">
                  <c:v>44265</c:v>
                </c:pt>
                <c:pt idx="417">
                  <c:v>44266</c:v>
                </c:pt>
                <c:pt idx="418">
                  <c:v>44267</c:v>
                </c:pt>
                <c:pt idx="419">
                  <c:v>44270</c:v>
                </c:pt>
                <c:pt idx="420">
                  <c:v>44271</c:v>
                </c:pt>
                <c:pt idx="421">
                  <c:v>44272</c:v>
                </c:pt>
                <c:pt idx="422">
                  <c:v>44273</c:v>
                </c:pt>
                <c:pt idx="423">
                  <c:v>44274</c:v>
                </c:pt>
                <c:pt idx="424">
                  <c:v>44277</c:v>
                </c:pt>
                <c:pt idx="425">
                  <c:v>44278</c:v>
                </c:pt>
                <c:pt idx="426">
                  <c:v>44279</c:v>
                </c:pt>
                <c:pt idx="427">
                  <c:v>44280</c:v>
                </c:pt>
                <c:pt idx="428">
                  <c:v>44281</c:v>
                </c:pt>
                <c:pt idx="429">
                  <c:v>44284</c:v>
                </c:pt>
                <c:pt idx="430">
                  <c:v>44285</c:v>
                </c:pt>
                <c:pt idx="431">
                  <c:v>44286</c:v>
                </c:pt>
                <c:pt idx="432">
                  <c:v>44287</c:v>
                </c:pt>
                <c:pt idx="433">
                  <c:v>44292</c:v>
                </c:pt>
                <c:pt idx="434">
                  <c:v>44293</c:v>
                </c:pt>
                <c:pt idx="435">
                  <c:v>44294</c:v>
                </c:pt>
                <c:pt idx="436">
                  <c:v>44295</c:v>
                </c:pt>
                <c:pt idx="437">
                  <c:v>44298</c:v>
                </c:pt>
                <c:pt idx="438">
                  <c:v>44299</c:v>
                </c:pt>
                <c:pt idx="439">
                  <c:v>44300</c:v>
                </c:pt>
                <c:pt idx="440">
                  <c:v>44301</c:v>
                </c:pt>
                <c:pt idx="441">
                  <c:v>44302</c:v>
                </c:pt>
                <c:pt idx="442">
                  <c:v>44305</c:v>
                </c:pt>
                <c:pt idx="443">
                  <c:v>44306</c:v>
                </c:pt>
                <c:pt idx="444">
                  <c:v>44307</c:v>
                </c:pt>
                <c:pt idx="445">
                  <c:v>44308</c:v>
                </c:pt>
                <c:pt idx="446">
                  <c:v>44309</c:v>
                </c:pt>
                <c:pt idx="447">
                  <c:v>44310</c:v>
                </c:pt>
                <c:pt idx="448">
                  <c:v>44312</c:v>
                </c:pt>
                <c:pt idx="449">
                  <c:v>44313</c:v>
                </c:pt>
                <c:pt idx="450">
                  <c:v>44314</c:v>
                </c:pt>
                <c:pt idx="451">
                  <c:v>44315</c:v>
                </c:pt>
                <c:pt idx="452">
                  <c:v>44316</c:v>
                </c:pt>
                <c:pt idx="453">
                  <c:v>44319</c:v>
                </c:pt>
                <c:pt idx="454">
                  <c:v>44320</c:v>
                </c:pt>
                <c:pt idx="455">
                  <c:v>44321</c:v>
                </c:pt>
                <c:pt idx="456">
                  <c:v>44322</c:v>
                </c:pt>
                <c:pt idx="457">
                  <c:v>44323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44333</c:v>
                </c:pt>
                <c:pt idx="462">
                  <c:v>44334</c:v>
                </c:pt>
                <c:pt idx="463">
                  <c:v>44335</c:v>
                </c:pt>
                <c:pt idx="464">
                  <c:v>44336</c:v>
                </c:pt>
                <c:pt idx="465">
                  <c:v>44337</c:v>
                </c:pt>
                <c:pt idx="466">
                  <c:v>44340</c:v>
                </c:pt>
                <c:pt idx="467">
                  <c:v>44341</c:v>
                </c:pt>
                <c:pt idx="468">
                  <c:v>44342</c:v>
                </c:pt>
                <c:pt idx="469">
                  <c:v>44343</c:v>
                </c:pt>
                <c:pt idx="470">
                  <c:v>44344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44354</c:v>
                </c:pt>
                <c:pt idx="477">
                  <c:v>44355</c:v>
                </c:pt>
                <c:pt idx="478">
                  <c:v>44356</c:v>
                </c:pt>
                <c:pt idx="479">
                  <c:v>44357</c:v>
                </c:pt>
                <c:pt idx="480">
                  <c:v>44358</c:v>
                </c:pt>
                <c:pt idx="481">
                  <c:v>44361</c:v>
                </c:pt>
                <c:pt idx="482">
                  <c:v>44362</c:v>
                </c:pt>
                <c:pt idx="483">
                  <c:v>44363</c:v>
                </c:pt>
                <c:pt idx="484">
                  <c:v>44364</c:v>
                </c:pt>
                <c:pt idx="485">
                  <c:v>44365</c:v>
                </c:pt>
                <c:pt idx="486">
                  <c:v>44368</c:v>
                </c:pt>
                <c:pt idx="487">
                  <c:v>44369</c:v>
                </c:pt>
                <c:pt idx="488">
                  <c:v>44370</c:v>
                </c:pt>
                <c:pt idx="489">
                  <c:v>44371</c:v>
                </c:pt>
                <c:pt idx="490">
                  <c:v>44372</c:v>
                </c:pt>
                <c:pt idx="491">
                  <c:v>44375</c:v>
                </c:pt>
                <c:pt idx="492">
                  <c:v>44376</c:v>
                </c:pt>
                <c:pt idx="493">
                  <c:v>44377</c:v>
                </c:pt>
                <c:pt idx="494">
                  <c:v>44378</c:v>
                </c:pt>
                <c:pt idx="495">
                  <c:v>44379</c:v>
                </c:pt>
                <c:pt idx="496">
                  <c:v>44382</c:v>
                </c:pt>
                <c:pt idx="497">
                  <c:v>44383</c:v>
                </c:pt>
                <c:pt idx="498">
                  <c:v>44384</c:v>
                </c:pt>
                <c:pt idx="499">
                  <c:v>44385</c:v>
                </c:pt>
                <c:pt idx="500">
                  <c:v>44386</c:v>
                </c:pt>
                <c:pt idx="501">
                  <c:v>44387</c:v>
                </c:pt>
                <c:pt idx="502">
                  <c:v>44389</c:v>
                </c:pt>
                <c:pt idx="503">
                  <c:v>44390</c:v>
                </c:pt>
                <c:pt idx="504">
                  <c:v>44392</c:v>
                </c:pt>
                <c:pt idx="505">
                  <c:v>44393</c:v>
                </c:pt>
                <c:pt idx="506">
                  <c:v>44396</c:v>
                </c:pt>
                <c:pt idx="507">
                  <c:v>44397</c:v>
                </c:pt>
                <c:pt idx="508">
                  <c:v>44398</c:v>
                </c:pt>
                <c:pt idx="509">
                  <c:v>44399</c:v>
                </c:pt>
                <c:pt idx="510">
                  <c:v>44400</c:v>
                </c:pt>
                <c:pt idx="511">
                  <c:v>44403</c:v>
                </c:pt>
                <c:pt idx="512">
                  <c:v>44404</c:v>
                </c:pt>
                <c:pt idx="513">
                  <c:v>44405</c:v>
                </c:pt>
                <c:pt idx="514">
                  <c:v>44406</c:v>
                </c:pt>
                <c:pt idx="515">
                  <c:v>44407</c:v>
                </c:pt>
                <c:pt idx="516">
                  <c:v>44410</c:v>
                </c:pt>
                <c:pt idx="517">
                  <c:v>44411</c:v>
                </c:pt>
                <c:pt idx="518">
                  <c:v>44438</c:v>
                </c:pt>
                <c:pt idx="519">
                  <c:v>44439</c:v>
                </c:pt>
                <c:pt idx="520">
                  <c:v>44440</c:v>
                </c:pt>
                <c:pt idx="521">
                  <c:v>44441</c:v>
                </c:pt>
                <c:pt idx="522">
                  <c:v>44442</c:v>
                </c:pt>
                <c:pt idx="523">
                  <c:v>44445</c:v>
                </c:pt>
                <c:pt idx="524">
                  <c:v>44446</c:v>
                </c:pt>
                <c:pt idx="525">
                  <c:v>44447</c:v>
                </c:pt>
                <c:pt idx="526">
                  <c:v>44448</c:v>
                </c:pt>
                <c:pt idx="527">
                  <c:v>44449</c:v>
                </c:pt>
                <c:pt idx="528">
                  <c:v>44452</c:v>
                </c:pt>
                <c:pt idx="529">
                  <c:v>44453</c:v>
                </c:pt>
                <c:pt idx="530">
                  <c:v>44454</c:v>
                </c:pt>
                <c:pt idx="531">
                  <c:v>44455</c:v>
                </c:pt>
                <c:pt idx="532">
                  <c:v>44456</c:v>
                </c:pt>
                <c:pt idx="533">
                  <c:v>44459</c:v>
                </c:pt>
                <c:pt idx="534">
                  <c:v>44460</c:v>
                </c:pt>
                <c:pt idx="535">
                  <c:v>44461</c:v>
                </c:pt>
                <c:pt idx="536">
                  <c:v>44462</c:v>
                </c:pt>
                <c:pt idx="537">
                  <c:v>44463</c:v>
                </c:pt>
                <c:pt idx="538">
                  <c:v>44466</c:v>
                </c:pt>
                <c:pt idx="539">
                  <c:v>44467</c:v>
                </c:pt>
                <c:pt idx="540">
                  <c:v>44468</c:v>
                </c:pt>
                <c:pt idx="541">
                  <c:v>44469</c:v>
                </c:pt>
                <c:pt idx="542">
                  <c:v>44470</c:v>
                </c:pt>
                <c:pt idx="543">
                  <c:v>44473</c:v>
                </c:pt>
                <c:pt idx="544">
                  <c:v>44474</c:v>
                </c:pt>
                <c:pt idx="545">
                  <c:v>44475</c:v>
                </c:pt>
                <c:pt idx="546">
                  <c:v>44476</c:v>
                </c:pt>
                <c:pt idx="547">
                  <c:v>44477</c:v>
                </c:pt>
                <c:pt idx="548">
                  <c:v>44480</c:v>
                </c:pt>
                <c:pt idx="549">
                  <c:v>44481</c:v>
                </c:pt>
                <c:pt idx="550">
                  <c:v>44482</c:v>
                </c:pt>
                <c:pt idx="551">
                  <c:v>44483</c:v>
                </c:pt>
                <c:pt idx="552">
                  <c:v>44484</c:v>
                </c:pt>
                <c:pt idx="553">
                  <c:v>44487</c:v>
                </c:pt>
                <c:pt idx="554">
                  <c:v>44488</c:v>
                </c:pt>
                <c:pt idx="555">
                  <c:v>44489</c:v>
                </c:pt>
                <c:pt idx="556">
                  <c:v>44490</c:v>
                </c:pt>
                <c:pt idx="557">
                  <c:v>44491</c:v>
                </c:pt>
                <c:pt idx="558">
                  <c:v>44494</c:v>
                </c:pt>
                <c:pt idx="559">
                  <c:v>44495</c:v>
                </c:pt>
                <c:pt idx="560">
                  <c:v>44496</c:v>
                </c:pt>
                <c:pt idx="561">
                  <c:v>44497</c:v>
                </c:pt>
                <c:pt idx="562">
                  <c:v>44498</c:v>
                </c:pt>
                <c:pt idx="563">
                  <c:v>44502</c:v>
                </c:pt>
                <c:pt idx="564">
                  <c:v>44503</c:v>
                </c:pt>
                <c:pt idx="565">
                  <c:v>44504</c:v>
                </c:pt>
                <c:pt idx="566">
                  <c:v>44505</c:v>
                </c:pt>
                <c:pt idx="567">
                  <c:v>44508</c:v>
                </c:pt>
                <c:pt idx="568">
                  <c:v>44509</c:v>
                </c:pt>
                <c:pt idx="569">
                  <c:v>44510</c:v>
                </c:pt>
                <c:pt idx="570">
                  <c:v>44515</c:v>
                </c:pt>
                <c:pt idx="571">
                  <c:v>44516</c:v>
                </c:pt>
                <c:pt idx="572">
                  <c:v>44517</c:v>
                </c:pt>
                <c:pt idx="573">
                  <c:v>44518</c:v>
                </c:pt>
                <c:pt idx="574">
                  <c:v>44519</c:v>
                </c:pt>
                <c:pt idx="575">
                  <c:v>44522</c:v>
                </c:pt>
                <c:pt idx="576">
                  <c:v>44523</c:v>
                </c:pt>
                <c:pt idx="577">
                  <c:v>44525</c:v>
                </c:pt>
                <c:pt idx="578">
                  <c:v>44526</c:v>
                </c:pt>
                <c:pt idx="579">
                  <c:v>44529</c:v>
                </c:pt>
                <c:pt idx="580">
                  <c:v>44530</c:v>
                </c:pt>
                <c:pt idx="581">
                  <c:v>44531</c:v>
                </c:pt>
                <c:pt idx="582">
                  <c:v>44532</c:v>
                </c:pt>
                <c:pt idx="583">
                  <c:v>44533</c:v>
                </c:pt>
                <c:pt idx="584">
                  <c:v>44536</c:v>
                </c:pt>
                <c:pt idx="585">
                  <c:v>44537</c:v>
                </c:pt>
                <c:pt idx="586">
                  <c:v>44538</c:v>
                </c:pt>
                <c:pt idx="587">
                  <c:v>44539</c:v>
                </c:pt>
                <c:pt idx="588">
                  <c:v>44540</c:v>
                </c:pt>
                <c:pt idx="589">
                  <c:v>44543</c:v>
                </c:pt>
                <c:pt idx="590">
                  <c:v>44544</c:v>
                </c:pt>
                <c:pt idx="591">
                  <c:v>44545</c:v>
                </c:pt>
                <c:pt idx="592">
                  <c:v>44546</c:v>
                </c:pt>
                <c:pt idx="593">
                  <c:v>44547</c:v>
                </c:pt>
                <c:pt idx="594">
                  <c:v>44550</c:v>
                </c:pt>
                <c:pt idx="595">
                  <c:v>44551</c:v>
                </c:pt>
                <c:pt idx="596">
                  <c:v>44552</c:v>
                </c:pt>
                <c:pt idx="597">
                  <c:v>44564</c:v>
                </c:pt>
                <c:pt idx="598">
                  <c:v>44565</c:v>
                </c:pt>
                <c:pt idx="599">
                  <c:v>44566</c:v>
                </c:pt>
                <c:pt idx="600">
                  <c:v>44567</c:v>
                </c:pt>
                <c:pt idx="601">
                  <c:v>44568</c:v>
                </c:pt>
                <c:pt idx="602">
                  <c:v>44571</c:v>
                </c:pt>
                <c:pt idx="603">
                  <c:v>44572</c:v>
                </c:pt>
                <c:pt idx="604">
                  <c:v>44573</c:v>
                </c:pt>
                <c:pt idx="605">
                  <c:v>44574</c:v>
                </c:pt>
                <c:pt idx="606">
                  <c:v>44575</c:v>
                </c:pt>
                <c:pt idx="607">
                  <c:v>44578</c:v>
                </c:pt>
                <c:pt idx="608">
                  <c:v>44579</c:v>
                </c:pt>
                <c:pt idx="609">
                  <c:v>44580</c:v>
                </c:pt>
                <c:pt idx="610">
                  <c:v>44581</c:v>
                </c:pt>
                <c:pt idx="611">
                  <c:v>44582</c:v>
                </c:pt>
                <c:pt idx="612">
                  <c:v>44585</c:v>
                </c:pt>
                <c:pt idx="613">
                  <c:v>44586</c:v>
                </c:pt>
                <c:pt idx="614">
                  <c:v>44587</c:v>
                </c:pt>
                <c:pt idx="615">
                  <c:v>44588</c:v>
                </c:pt>
                <c:pt idx="616">
                  <c:v>44589</c:v>
                </c:pt>
                <c:pt idx="617">
                  <c:v>44592</c:v>
                </c:pt>
                <c:pt idx="618">
                  <c:v>44593</c:v>
                </c:pt>
                <c:pt idx="619">
                  <c:v>44594</c:v>
                </c:pt>
                <c:pt idx="620">
                  <c:v>44595</c:v>
                </c:pt>
                <c:pt idx="621">
                  <c:v>44596</c:v>
                </c:pt>
                <c:pt idx="622">
                  <c:v>44599</c:v>
                </c:pt>
                <c:pt idx="623">
                  <c:v>44600</c:v>
                </c:pt>
                <c:pt idx="624">
                  <c:v>44601</c:v>
                </c:pt>
                <c:pt idx="625">
                  <c:v>44602</c:v>
                </c:pt>
                <c:pt idx="626">
                  <c:v>44603</c:v>
                </c:pt>
                <c:pt idx="627">
                  <c:v>44606</c:v>
                </c:pt>
                <c:pt idx="628">
                  <c:v>44607</c:v>
                </c:pt>
                <c:pt idx="629">
                  <c:v>44608</c:v>
                </c:pt>
                <c:pt idx="630">
                  <c:v>44609</c:v>
                </c:pt>
                <c:pt idx="631">
                  <c:v>44610</c:v>
                </c:pt>
                <c:pt idx="632">
                  <c:v>44613</c:v>
                </c:pt>
                <c:pt idx="633">
                  <c:v>44614</c:v>
                </c:pt>
                <c:pt idx="634">
                  <c:v>44615</c:v>
                </c:pt>
                <c:pt idx="635">
                  <c:v>44616</c:v>
                </c:pt>
                <c:pt idx="636">
                  <c:v>44617</c:v>
                </c:pt>
                <c:pt idx="637">
                  <c:v>44620</c:v>
                </c:pt>
                <c:pt idx="638">
                  <c:v>44621</c:v>
                </c:pt>
                <c:pt idx="639">
                  <c:v>44622</c:v>
                </c:pt>
                <c:pt idx="640">
                  <c:v>44623</c:v>
                </c:pt>
                <c:pt idx="641">
                  <c:v>44624</c:v>
                </c:pt>
                <c:pt idx="642">
                  <c:v>44627</c:v>
                </c:pt>
                <c:pt idx="643">
                  <c:v>44628</c:v>
                </c:pt>
                <c:pt idx="644">
                  <c:v>44629</c:v>
                </c:pt>
                <c:pt idx="645">
                  <c:v>44630</c:v>
                </c:pt>
                <c:pt idx="646">
                  <c:v>44631</c:v>
                </c:pt>
                <c:pt idx="647">
                  <c:v>44634</c:v>
                </c:pt>
                <c:pt idx="648">
                  <c:v>44635</c:v>
                </c:pt>
                <c:pt idx="649">
                  <c:v>44636</c:v>
                </c:pt>
                <c:pt idx="650">
                  <c:v>44637</c:v>
                </c:pt>
                <c:pt idx="651">
                  <c:v>44638</c:v>
                </c:pt>
                <c:pt idx="652">
                  <c:v>44641</c:v>
                </c:pt>
                <c:pt idx="653">
                  <c:v>44642</c:v>
                </c:pt>
                <c:pt idx="654">
                  <c:v>44643</c:v>
                </c:pt>
                <c:pt idx="655">
                  <c:v>44644</c:v>
                </c:pt>
                <c:pt idx="656">
                  <c:v>44645</c:v>
                </c:pt>
                <c:pt idx="657">
                  <c:v>44648</c:v>
                </c:pt>
                <c:pt idx="658">
                  <c:v>44649</c:v>
                </c:pt>
                <c:pt idx="659">
                  <c:v>44650</c:v>
                </c:pt>
                <c:pt idx="660">
                  <c:v>44651</c:v>
                </c:pt>
                <c:pt idx="661">
                  <c:v>44652</c:v>
                </c:pt>
                <c:pt idx="662">
                  <c:v>44655</c:v>
                </c:pt>
                <c:pt idx="663">
                  <c:v>44656</c:v>
                </c:pt>
                <c:pt idx="664">
                  <c:v>44657</c:v>
                </c:pt>
                <c:pt idx="665">
                  <c:v>44658</c:v>
                </c:pt>
                <c:pt idx="666">
                  <c:v>44659</c:v>
                </c:pt>
                <c:pt idx="667">
                  <c:v>44662</c:v>
                </c:pt>
                <c:pt idx="668">
                  <c:v>44663</c:v>
                </c:pt>
                <c:pt idx="669">
                  <c:v>44664</c:v>
                </c:pt>
                <c:pt idx="670">
                  <c:v>44665</c:v>
                </c:pt>
                <c:pt idx="671">
                  <c:v>44666</c:v>
                </c:pt>
                <c:pt idx="672">
                  <c:v>44670</c:v>
                </c:pt>
                <c:pt idx="673">
                  <c:v>44671</c:v>
                </c:pt>
                <c:pt idx="674">
                  <c:v>44672</c:v>
                </c:pt>
                <c:pt idx="675">
                  <c:v>44673</c:v>
                </c:pt>
                <c:pt idx="676">
                  <c:v>44676</c:v>
                </c:pt>
                <c:pt idx="677">
                  <c:v>44677</c:v>
                </c:pt>
                <c:pt idx="678">
                  <c:v>44678</c:v>
                </c:pt>
                <c:pt idx="679">
                  <c:v>44679</c:v>
                </c:pt>
                <c:pt idx="680">
                  <c:v>44680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44690</c:v>
                </c:pt>
                <c:pt idx="687">
                  <c:v>44691</c:v>
                </c:pt>
                <c:pt idx="688">
                  <c:v>44692</c:v>
                </c:pt>
                <c:pt idx="689">
                  <c:v>44693</c:v>
                </c:pt>
                <c:pt idx="690">
                  <c:v>44694</c:v>
                </c:pt>
                <c:pt idx="691">
                  <c:v>44697</c:v>
                </c:pt>
                <c:pt idx="692">
                  <c:v>44698</c:v>
                </c:pt>
                <c:pt idx="693">
                  <c:v>44699</c:v>
                </c:pt>
                <c:pt idx="694">
                  <c:v>44700</c:v>
                </c:pt>
                <c:pt idx="695">
                  <c:v>44701</c:v>
                </c:pt>
                <c:pt idx="696">
                  <c:v>44704</c:v>
                </c:pt>
                <c:pt idx="697">
                  <c:v>44705</c:v>
                </c:pt>
                <c:pt idx="698">
                  <c:v>44706</c:v>
                </c:pt>
                <c:pt idx="699">
                  <c:v>44711</c:v>
                </c:pt>
                <c:pt idx="700">
                  <c:v>44712</c:v>
                </c:pt>
                <c:pt idx="701">
                  <c:v>44713</c:v>
                </c:pt>
                <c:pt idx="702">
                  <c:v>44714</c:v>
                </c:pt>
                <c:pt idx="703">
                  <c:v>44715</c:v>
                </c:pt>
                <c:pt idx="704">
                  <c:v>44719</c:v>
                </c:pt>
                <c:pt idx="705">
                  <c:v>44720</c:v>
                </c:pt>
                <c:pt idx="706">
                  <c:v>44721</c:v>
                </c:pt>
                <c:pt idx="707">
                  <c:v>44722</c:v>
                </c:pt>
                <c:pt idx="708">
                  <c:v>44725</c:v>
                </c:pt>
                <c:pt idx="709">
                  <c:v>44726</c:v>
                </c:pt>
                <c:pt idx="710">
                  <c:v>44727</c:v>
                </c:pt>
                <c:pt idx="711">
                  <c:v>44728</c:v>
                </c:pt>
                <c:pt idx="712">
                  <c:v>44729</c:v>
                </c:pt>
                <c:pt idx="713">
                  <c:v>44732</c:v>
                </c:pt>
                <c:pt idx="714">
                  <c:v>44733</c:v>
                </c:pt>
                <c:pt idx="715">
                  <c:v>44734</c:v>
                </c:pt>
                <c:pt idx="716">
                  <c:v>44735</c:v>
                </c:pt>
                <c:pt idx="717">
                  <c:v>44736</c:v>
                </c:pt>
                <c:pt idx="718">
                  <c:v>44739</c:v>
                </c:pt>
                <c:pt idx="719">
                  <c:v>44740</c:v>
                </c:pt>
                <c:pt idx="720">
                  <c:v>44741</c:v>
                </c:pt>
                <c:pt idx="721">
                  <c:v>44742</c:v>
                </c:pt>
                <c:pt idx="722">
                  <c:v>44743</c:v>
                </c:pt>
                <c:pt idx="723">
                  <c:v>44746</c:v>
                </c:pt>
                <c:pt idx="724">
                  <c:v>44747</c:v>
                </c:pt>
                <c:pt idx="725">
                  <c:v>44748</c:v>
                </c:pt>
                <c:pt idx="726">
                  <c:v>44749</c:v>
                </c:pt>
                <c:pt idx="727">
                  <c:v>44750</c:v>
                </c:pt>
                <c:pt idx="728">
                  <c:v>44753</c:v>
                </c:pt>
                <c:pt idx="729">
                  <c:v>44754</c:v>
                </c:pt>
                <c:pt idx="730">
                  <c:v>44755</c:v>
                </c:pt>
                <c:pt idx="731">
                  <c:v>44760</c:v>
                </c:pt>
                <c:pt idx="732">
                  <c:v>44761</c:v>
                </c:pt>
                <c:pt idx="733">
                  <c:v>44762</c:v>
                </c:pt>
                <c:pt idx="734">
                  <c:v>44763</c:v>
                </c:pt>
                <c:pt idx="735">
                  <c:v>44764</c:v>
                </c:pt>
                <c:pt idx="736">
                  <c:v>44767</c:v>
                </c:pt>
                <c:pt idx="737">
                  <c:v>44768</c:v>
                </c:pt>
                <c:pt idx="738">
                  <c:v>44769</c:v>
                </c:pt>
                <c:pt idx="739">
                  <c:v>44770</c:v>
                </c:pt>
                <c:pt idx="740">
                  <c:v>44771</c:v>
                </c:pt>
                <c:pt idx="741">
                  <c:v>44802</c:v>
                </c:pt>
                <c:pt idx="742">
                  <c:v>44803</c:v>
                </c:pt>
                <c:pt idx="743">
                  <c:v>44804</c:v>
                </c:pt>
                <c:pt idx="744">
                  <c:v>44805</c:v>
                </c:pt>
                <c:pt idx="745">
                  <c:v>44806</c:v>
                </c:pt>
                <c:pt idx="746">
                  <c:v>44809</c:v>
                </c:pt>
                <c:pt idx="747">
                  <c:v>44810</c:v>
                </c:pt>
                <c:pt idx="748">
                  <c:v>44811</c:v>
                </c:pt>
                <c:pt idx="749">
                  <c:v>44812</c:v>
                </c:pt>
                <c:pt idx="750">
                  <c:v>44813</c:v>
                </c:pt>
                <c:pt idx="751">
                  <c:v>44816</c:v>
                </c:pt>
                <c:pt idx="752">
                  <c:v>44817</c:v>
                </c:pt>
                <c:pt idx="753">
                  <c:v>44818</c:v>
                </c:pt>
                <c:pt idx="754">
                  <c:v>44819</c:v>
                </c:pt>
                <c:pt idx="755">
                  <c:v>44820</c:v>
                </c:pt>
                <c:pt idx="756">
                  <c:v>44823</c:v>
                </c:pt>
                <c:pt idx="757">
                  <c:v>44824</c:v>
                </c:pt>
                <c:pt idx="758">
                  <c:v>44825</c:v>
                </c:pt>
                <c:pt idx="759">
                  <c:v>44826</c:v>
                </c:pt>
                <c:pt idx="760">
                  <c:v>44827</c:v>
                </c:pt>
                <c:pt idx="761">
                  <c:v>44830</c:v>
                </c:pt>
                <c:pt idx="762">
                  <c:v>44831</c:v>
                </c:pt>
                <c:pt idx="763">
                  <c:v>44832</c:v>
                </c:pt>
                <c:pt idx="764">
                  <c:v>44833</c:v>
                </c:pt>
                <c:pt idx="765">
                  <c:v>44834</c:v>
                </c:pt>
                <c:pt idx="766">
                  <c:v>44837</c:v>
                </c:pt>
                <c:pt idx="767">
                  <c:v>44838</c:v>
                </c:pt>
                <c:pt idx="768">
                  <c:v>44839</c:v>
                </c:pt>
                <c:pt idx="769">
                  <c:v>44840</c:v>
                </c:pt>
                <c:pt idx="770">
                  <c:v>44841</c:v>
                </c:pt>
                <c:pt idx="771">
                  <c:v>44844</c:v>
                </c:pt>
                <c:pt idx="772">
                  <c:v>44845</c:v>
                </c:pt>
                <c:pt idx="773">
                  <c:v>44846</c:v>
                </c:pt>
                <c:pt idx="774">
                  <c:v>44847</c:v>
                </c:pt>
                <c:pt idx="775">
                  <c:v>44848</c:v>
                </c:pt>
                <c:pt idx="776">
                  <c:v>44851</c:v>
                </c:pt>
                <c:pt idx="777">
                  <c:v>44852</c:v>
                </c:pt>
                <c:pt idx="778">
                  <c:v>44853</c:v>
                </c:pt>
                <c:pt idx="779">
                  <c:v>44854</c:v>
                </c:pt>
                <c:pt idx="780">
                  <c:v>44855</c:v>
                </c:pt>
                <c:pt idx="781">
                  <c:v>44858</c:v>
                </c:pt>
                <c:pt idx="782">
                  <c:v>44859</c:v>
                </c:pt>
                <c:pt idx="783">
                  <c:v>44860</c:v>
                </c:pt>
                <c:pt idx="784">
                  <c:v>44861</c:v>
                </c:pt>
                <c:pt idx="785">
                  <c:v>44862</c:v>
                </c:pt>
                <c:pt idx="786">
                  <c:v>44867</c:v>
                </c:pt>
                <c:pt idx="787">
                  <c:v>44868</c:v>
                </c:pt>
                <c:pt idx="788">
                  <c:v>44869</c:v>
                </c:pt>
                <c:pt idx="789">
                  <c:v>44872</c:v>
                </c:pt>
                <c:pt idx="790">
                  <c:v>44873</c:v>
                </c:pt>
                <c:pt idx="791">
                  <c:v>44874</c:v>
                </c:pt>
                <c:pt idx="792">
                  <c:v>44875</c:v>
                </c:pt>
                <c:pt idx="793">
                  <c:v>44879</c:v>
                </c:pt>
                <c:pt idx="794">
                  <c:v>44880</c:v>
                </c:pt>
                <c:pt idx="795">
                  <c:v>44881</c:v>
                </c:pt>
                <c:pt idx="796">
                  <c:v>44882</c:v>
                </c:pt>
                <c:pt idx="797">
                  <c:v>44883</c:v>
                </c:pt>
                <c:pt idx="798">
                  <c:v>44886</c:v>
                </c:pt>
                <c:pt idx="799">
                  <c:v>44887</c:v>
                </c:pt>
                <c:pt idx="800">
                  <c:v>44888</c:v>
                </c:pt>
                <c:pt idx="801">
                  <c:v>44889</c:v>
                </c:pt>
                <c:pt idx="802">
                  <c:v>44890</c:v>
                </c:pt>
                <c:pt idx="803">
                  <c:v>44893</c:v>
                </c:pt>
                <c:pt idx="804">
                  <c:v>44894</c:v>
                </c:pt>
                <c:pt idx="805">
                  <c:v>44895</c:v>
                </c:pt>
                <c:pt idx="806">
                  <c:v>44896</c:v>
                </c:pt>
                <c:pt idx="807">
                  <c:v>44897</c:v>
                </c:pt>
                <c:pt idx="808">
                  <c:v>44900</c:v>
                </c:pt>
                <c:pt idx="809">
                  <c:v>44901</c:v>
                </c:pt>
                <c:pt idx="810">
                  <c:v>44902</c:v>
                </c:pt>
                <c:pt idx="811">
                  <c:v>44903</c:v>
                </c:pt>
                <c:pt idx="812">
                  <c:v>44904</c:v>
                </c:pt>
                <c:pt idx="813">
                  <c:v>44907</c:v>
                </c:pt>
                <c:pt idx="814">
                  <c:v>44908</c:v>
                </c:pt>
                <c:pt idx="815">
                  <c:v>44909</c:v>
                </c:pt>
                <c:pt idx="816">
                  <c:v>44910</c:v>
                </c:pt>
                <c:pt idx="817">
                  <c:v>44914</c:v>
                </c:pt>
                <c:pt idx="818">
                  <c:v>44915</c:v>
                </c:pt>
                <c:pt idx="819">
                  <c:v>44916</c:v>
                </c:pt>
                <c:pt idx="820">
                  <c:v>44917</c:v>
                </c:pt>
                <c:pt idx="821">
                  <c:v>44929</c:v>
                </c:pt>
                <c:pt idx="822">
                  <c:v>44930</c:v>
                </c:pt>
                <c:pt idx="823">
                  <c:v>44931</c:v>
                </c:pt>
                <c:pt idx="824">
                  <c:v>44932</c:v>
                </c:pt>
                <c:pt idx="825">
                  <c:v>44935</c:v>
                </c:pt>
                <c:pt idx="826">
                  <c:v>44936</c:v>
                </c:pt>
                <c:pt idx="827">
                  <c:v>44937</c:v>
                </c:pt>
                <c:pt idx="828">
                  <c:v>44938</c:v>
                </c:pt>
                <c:pt idx="829">
                  <c:v>44939</c:v>
                </c:pt>
                <c:pt idx="830">
                  <c:v>44942</c:v>
                </c:pt>
                <c:pt idx="831">
                  <c:v>44943</c:v>
                </c:pt>
                <c:pt idx="832">
                  <c:v>44944</c:v>
                </c:pt>
                <c:pt idx="833">
                  <c:v>44945</c:v>
                </c:pt>
                <c:pt idx="834">
                  <c:v>44946</c:v>
                </c:pt>
                <c:pt idx="835">
                  <c:v>44949</c:v>
                </c:pt>
                <c:pt idx="836">
                  <c:v>44950</c:v>
                </c:pt>
                <c:pt idx="837">
                  <c:v>44951</c:v>
                </c:pt>
                <c:pt idx="838">
                  <c:v>44952</c:v>
                </c:pt>
                <c:pt idx="839">
                  <c:v>44953</c:v>
                </c:pt>
                <c:pt idx="840">
                  <c:v>44956</c:v>
                </c:pt>
                <c:pt idx="841">
                  <c:v>44957</c:v>
                </c:pt>
                <c:pt idx="842">
                  <c:v>44958</c:v>
                </c:pt>
                <c:pt idx="843">
                  <c:v>44959</c:v>
                </c:pt>
                <c:pt idx="844">
                  <c:v>44960</c:v>
                </c:pt>
                <c:pt idx="845">
                  <c:v>44963</c:v>
                </c:pt>
                <c:pt idx="846">
                  <c:v>44964</c:v>
                </c:pt>
                <c:pt idx="847">
                  <c:v>44965</c:v>
                </c:pt>
                <c:pt idx="848">
                  <c:v>44966</c:v>
                </c:pt>
                <c:pt idx="849">
                  <c:v>44967</c:v>
                </c:pt>
                <c:pt idx="850">
                  <c:v>44970</c:v>
                </c:pt>
                <c:pt idx="851">
                  <c:v>44971</c:v>
                </c:pt>
                <c:pt idx="852">
                  <c:v>44972</c:v>
                </c:pt>
                <c:pt idx="853">
                  <c:v>44973</c:v>
                </c:pt>
                <c:pt idx="854">
                  <c:v>44974</c:v>
                </c:pt>
                <c:pt idx="855">
                  <c:v>44977</c:v>
                </c:pt>
                <c:pt idx="856">
                  <c:v>44978</c:v>
                </c:pt>
                <c:pt idx="857">
                  <c:v>44979</c:v>
                </c:pt>
                <c:pt idx="858">
                  <c:v>44980</c:v>
                </c:pt>
                <c:pt idx="859">
                  <c:v>44981</c:v>
                </c:pt>
                <c:pt idx="860">
                  <c:v>44984</c:v>
                </c:pt>
                <c:pt idx="861">
                  <c:v>44985</c:v>
                </c:pt>
                <c:pt idx="862">
                  <c:v>44986</c:v>
                </c:pt>
                <c:pt idx="863">
                  <c:v>44987</c:v>
                </c:pt>
                <c:pt idx="864">
                  <c:v>44988</c:v>
                </c:pt>
                <c:pt idx="865">
                  <c:v>44991</c:v>
                </c:pt>
                <c:pt idx="866">
                  <c:v>44992</c:v>
                </c:pt>
                <c:pt idx="867">
                  <c:v>44993</c:v>
                </c:pt>
                <c:pt idx="868">
                  <c:v>44994</c:v>
                </c:pt>
                <c:pt idx="869">
                  <c:v>44995</c:v>
                </c:pt>
                <c:pt idx="870">
                  <c:v>44998</c:v>
                </c:pt>
                <c:pt idx="871">
                  <c:v>44999</c:v>
                </c:pt>
                <c:pt idx="872">
                  <c:v>45000</c:v>
                </c:pt>
                <c:pt idx="873">
                  <c:v>45001</c:v>
                </c:pt>
                <c:pt idx="874">
                  <c:v>45002</c:v>
                </c:pt>
                <c:pt idx="875">
                  <c:v>45005</c:v>
                </c:pt>
                <c:pt idx="876">
                  <c:v>45006</c:v>
                </c:pt>
                <c:pt idx="877">
                  <c:v>45007</c:v>
                </c:pt>
                <c:pt idx="878">
                  <c:v>45008</c:v>
                </c:pt>
                <c:pt idx="879">
                  <c:v>45009</c:v>
                </c:pt>
                <c:pt idx="880">
                  <c:v>45012</c:v>
                </c:pt>
                <c:pt idx="881">
                  <c:v>45013</c:v>
                </c:pt>
                <c:pt idx="882">
                  <c:v>45014</c:v>
                </c:pt>
                <c:pt idx="883">
                  <c:v>45015</c:v>
                </c:pt>
                <c:pt idx="884">
                  <c:v>45016</c:v>
                </c:pt>
                <c:pt idx="885">
                  <c:v>45019</c:v>
                </c:pt>
                <c:pt idx="886">
                  <c:v>45020</c:v>
                </c:pt>
                <c:pt idx="887">
                  <c:v>45021</c:v>
                </c:pt>
                <c:pt idx="888">
                  <c:v>45022</c:v>
                </c:pt>
                <c:pt idx="889">
                  <c:v>45023</c:v>
                </c:pt>
                <c:pt idx="890">
                  <c:v>45027</c:v>
                </c:pt>
                <c:pt idx="891">
                  <c:v>45028</c:v>
                </c:pt>
                <c:pt idx="892">
                  <c:v>45029</c:v>
                </c:pt>
                <c:pt idx="893">
                  <c:v>45030</c:v>
                </c:pt>
                <c:pt idx="894">
                  <c:v>45033</c:v>
                </c:pt>
                <c:pt idx="895">
                  <c:v>45034</c:v>
                </c:pt>
                <c:pt idx="896">
                  <c:v>45035</c:v>
                </c:pt>
                <c:pt idx="897">
                  <c:v>45036</c:v>
                </c:pt>
                <c:pt idx="898">
                  <c:v>45037</c:v>
                </c:pt>
                <c:pt idx="899">
                  <c:v>45040</c:v>
                </c:pt>
                <c:pt idx="900">
                  <c:v>45041</c:v>
                </c:pt>
                <c:pt idx="901">
                  <c:v>45042</c:v>
                </c:pt>
                <c:pt idx="902">
                  <c:v>45043</c:v>
                </c:pt>
                <c:pt idx="903">
                  <c:v>45048</c:v>
                </c:pt>
                <c:pt idx="904">
                  <c:v>45049</c:v>
                </c:pt>
                <c:pt idx="905">
                  <c:v>45050</c:v>
                </c:pt>
                <c:pt idx="906">
                  <c:v>45051</c:v>
                </c:pt>
                <c:pt idx="907">
                  <c:v>45055</c:v>
                </c:pt>
                <c:pt idx="908">
                  <c:v>45056</c:v>
                </c:pt>
                <c:pt idx="909">
                  <c:v>45057</c:v>
                </c:pt>
                <c:pt idx="910">
                  <c:v>45058</c:v>
                </c:pt>
                <c:pt idx="911">
                  <c:v>45061</c:v>
                </c:pt>
                <c:pt idx="912">
                  <c:v>45062</c:v>
                </c:pt>
                <c:pt idx="913">
                  <c:v>45063</c:v>
                </c:pt>
                <c:pt idx="914">
                  <c:v>45068</c:v>
                </c:pt>
                <c:pt idx="915">
                  <c:v>45069</c:v>
                </c:pt>
                <c:pt idx="916">
                  <c:v>45070</c:v>
                </c:pt>
                <c:pt idx="917">
                  <c:v>45071</c:v>
                </c:pt>
                <c:pt idx="918">
                  <c:v>45072</c:v>
                </c:pt>
                <c:pt idx="919">
                  <c:v>45076</c:v>
                </c:pt>
                <c:pt idx="920">
                  <c:v>45077</c:v>
                </c:pt>
                <c:pt idx="921">
                  <c:v>45078</c:v>
                </c:pt>
                <c:pt idx="922">
                  <c:v>45079</c:v>
                </c:pt>
                <c:pt idx="923">
                  <c:v>45082</c:v>
                </c:pt>
                <c:pt idx="924">
                  <c:v>45083</c:v>
                </c:pt>
                <c:pt idx="925">
                  <c:v>45084</c:v>
                </c:pt>
                <c:pt idx="926">
                  <c:v>45085</c:v>
                </c:pt>
                <c:pt idx="927">
                  <c:v>45086</c:v>
                </c:pt>
                <c:pt idx="928">
                  <c:v>45087</c:v>
                </c:pt>
                <c:pt idx="929">
                  <c:v>45089</c:v>
                </c:pt>
                <c:pt idx="930">
                  <c:v>45090</c:v>
                </c:pt>
                <c:pt idx="931">
                  <c:v>45091</c:v>
                </c:pt>
                <c:pt idx="932">
                  <c:v>45092</c:v>
                </c:pt>
                <c:pt idx="933">
                  <c:v>45093</c:v>
                </c:pt>
                <c:pt idx="934">
                  <c:v>45096</c:v>
                </c:pt>
                <c:pt idx="935">
                  <c:v>45097</c:v>
                </c:pt>
                <c:pt idx="936">
                  <c:v>45098</c:v>
                </c:pt>
                <c:pt idx="937">
                  <c:v>45099</c:v>
                </c:pt>
                <c:pt idx="938">
                  <c:v>45100</c:v>
                </c:pt>
                <c:pt idx="939">
                  <c:v>45103</c:v>
                </c:pt>
                <c:pt idx="940">
                  <c:v>45104</c:v>
                </c:pt>
                <c:pt idx="941">
                  <c:v>45105</c:v>
                </c:pt>
                <c:pt idx="942">
                  <c:v>45106</c:v>
                </c:pt>
                <c:pt idx="943">
                  <c:v>45107</c:v>
                </c:pt>
                <c:pt idx="944">
                  <c:v>45110</c:v>
                </c:pt>
                <c:pt idx="945">
                  <c:v>45111</c:v>
                </c:pt>
                <c:pt idx="946">
                  <c:v>45112</c:v>
                </c:pt>
                <c:pt idx="947">
                  <c:v>45113</c:v>
                </c:pt>
                <c:pt idx="948">
                  <c:v>45114</c:v>
                </c:pt>
                <c:pt idx="949">
                  <c:v>45117</c:v>
                </c:pt>
                <c:pt idx="950">
                  <c:v>45118</c:v>
                </c:pt>
                <c:pt idx="951">
                  <c:v>45119</c:v>
                </c:pt>
                <c:pt idx="952">
                  <c:v>45120</c:v>
                </c:pt>
                <c:pt idx="953">
                  <c:v>45124</c:v>
                </c:pt>
                <c:pt idx="954">
                  <c:v>45125</c:v>
                </c:pt>
                <c:pt idx="955">
                  <c:v>45126</c:v>
                </c:pt>
                <c:pt idx="956">
                  <c:v>45127</c:v>
                </c:pt>
                <c:pt idx="957">
                  <c:v>45128</c:v>
                </c:pt>
                <c:pt idx="958">
                  <c:v>45131</c:v>
                </c:pt>
                <c:pt idx="959">
                  <c:v>45132</c:v>
                </c:pt>
                <c:pt idx="960">
                  <c:v>45133</c:v>
                </c:pt>
                <c:pt idx="961">
                  <c:v>45134</c:v>
                </c:pt>
                <c:pt idx="962">
                  <c:v>45135</c:v>
                </c:pt>
                <c:pt idx="963">
                  <c:v>45159</c:v>
                </c:pt>
                <c:pt idx="964">
                  <c:v>45160</c:v>
                </c:pt>
                <c:pt idx="965">
                  <c:v>45161</c:v>
                </c:pt>
                <c:pt idx="966">
                  <c:v>45162</c:v>
                </c:pt>
                <c:pt idx="967">
                  <c:v>45163</c:v>
                </c:pt>
                <c:pt idx="968">
                  <c:v>45166</c:v>
                </c:pt>
                <c:pt idx="969">
                  <c:v>45167</c:v>
                </c:pt>
                <c:pt idx="970">
                  <c:v>45168</c:v>
                </c:pt>
                <c:pt idx="971">
                  <c:v>45169</c:v>
                </c:pt>
                <c:pt idx="972">
                  <c:v>45170</c:v>
                </c:pt>
                <c:pt idx="973">
                  <c:v>45173</c:v>
                </c:pt>
                <c:pt idx="974">
                  <c:v>45174</c:v>
                </c:pt>
                <c:pt idx="975">
                  <c:v>45175</c:v>
                </c:pt>
                <c:pt idx="976">
                  <c:v>45176</c:v>
                </c:pt>
                <c:pt idx="977">
                  <c:v>45177</c:v>
                </c:pt>
                <c:pt idx="978">
                  <c:v>45180</c:v>
                </c:pt>
                <c:pt idx="979">
                  <c:v>45181</c:v>
                </c:pt>
                <c:pt idx="980">
                  <c:v>45182</c:v>
                </c:pt>
                <c:pt idx="981">
                  <c:v>45183</c:v>
                </c:pt>
                <c:pt idx="982">
                  <c:v>45184</c:v>
                </c:pt>
                <c:pt idx="983">
                  <c:v>45187</c:v>
                </c:pt>
                <c:pt idx="984">
                  <c:v>45188</c:v>
                </c:pt>
                <c:pt idx="985">
                  <c:v>45189</c:v>
                </c:pt>
                <c:pt idx="986">
                  <c:v>45190</c:v>
                </c:pt>
                <c:pt idx="987">
                  <c:v>45191</c:v>
                </c:pt>
                <c:pt idx="988">
                  <c:v>45194</c:v>
                </c:pt>
                <c:pt idx="989">
                  <c:v>45195</c:v>
                </c:pt>
                <c:pt idx="990">
                  <c:v>45196</c:v>
                </c:pt>
                <c:pt idx="991">
                  <c:v>45197</c:v>
                </c:pt>
                <c:pt idx="992">
                  <c:v>45198</c:v>
                </c:pt>
                <c:pt idx="993">
                  <c:v>45201</c:v>
                </c:pt>
                <c:pt idx="994">
                  <c:v>45202</c:v>
                </c:pt>
                <c:pt idx="995">
                  <c:v>45203</c:v>
                </c:pt>
                <c:pt idx="996">
                  <c:v>45204</c:v>
                </c:pt>
                <c:pt idx="997">
                  <c:v>45205</c:v>
                </c:pt>
                <c:pt idx="998">
                  <c:v>45208</c:v>
                </c:pt>
                <c:pt idx="999">
                  <c:v>45209</c:v>
                </c:pt>
                <c:pt idx="1000">
                  <c:v>45210</c:v>
                </c:pt>
                <c:pt idx="1001">
                  <c:v>45211</c:v>
                </c:pt>
                <c:pt idx="1002">
                  <c:v>45212</c:v>
                </c:pt>
                <c:pt idx="1003">
                  <c:v>45215</c:v>
                </c:pt>
                <c:pt idx="1004">
                  <c:v>45216</c:v>
                </c:pt>
                <c:pt idx="1005">
                  <c:v>45217</c:v>
                </c:pt>
                <c:pt idx="1006">
                  <c:v>45218</c:v>
                </c:pt>
                <c:pt idx="1007">
                  <c:v>45219</c:v>
                </c:pt>
                <c:pt idx="1008">
                  <c:v>45222</c:v>
                </c:pt>
                <c:pt idx="1009">
                  <c:v>45223</c:v>
                </c:pt>
                <c:pt idx="1010">
                  <c:v>45224</c:v>
                </c:pt>
                <c:pt idx="1011">
                  <c:v>45225</c:v>
                </c:pt>
                <c:pt idx="1012">
                  <c:v>45226</c:v>
                </c:pt>
                <c:pt idx="1013">
                  <c:v>45229</c:v>
                </c:pt>
                <c:pt idx="1014">
                  <c:v>45230</c:v>
                </c:pt>
                <c:pt idx="1015">
                  <c:v>45231</c:v>
                </c:pt>
                <c:pt idx="1016">
                  <c:v>45232</c:v>
                </c:pt>
                <c:pt idx="1017">
                  <c:v>45233</c:v>
                </c:pt>
                <c:pt idx="1018">
                  <c:v>45236</c:v>
                </c:pt>
                <c:pt idx="1019">
                  <c:v>45237</c:v>
                </c:pt>
                <c:pt idx="1020">
                  <c:v>45238</c:v>
                </c:pt>
                <c:pt idx="1021">
                  <c:v>45239</c:v>
                </c:pt>
                <c:pt idx="1022">
                  <c:v>45240</c:v>
                </c:pt>
                <c:pt idx="1023">
                  <c:v>45243</c:v>
                </c:pt>
                <c:pt idx="1024">
                  <c:v>45244</c:v>
                </c:pt>
                <c:pt idx="1025">
                  <c:v>45245</c:v>
                </c:pt>
                <c:pt idx="1026">
                  <c:v>45246</c:v>
                </c:pt>
                <c:pt idx="1027">
                  <c:v>45247</c:v>
                </c:pt>
                <c:pt idx="1028">
                  <c:v>45250</c:v>
                </c:pt>
                <c:pt idx="1029">
                  <c:v>45251</c:v>
                </c:pt>
                <c:pt idx="1030">
                  <c:v>45252</c:v>
                </c:pt>
                <c:pt idx="1031">
                  <c:v>45253</c:v>
                </c:pt>
                <c:pt idx="1032">
                  <c:v>45254</c:v>
                </c:pt>
                <c:pt idx="1033">
                  <c:v>45257</c:v>
                </c:pt>
                <c:pt idx="1034">
                  <c:v>45258</c:v>
                </c:pt>
                <c:pt idx="1035">
                  <c:v>45259</c:v>
                </c:pt>
                <c:pt idx="1036">
                  <c:v>45260</c:v>
                </c:pt>
                <c:pt idx="1037">
                  <c:v>45261</c:v>
                </c:pt>
                <c:pt idx="1038">
                  <c:v>45264</c:v>
                </c:pt>
                <c:pt idx="1039">
                  <c:v>45265</c:v>
                </c:pt>
                <c:pt idx="1040">
                  <c:v>45266</c:v>
                </c:pt>
                <c:pt idx="1041">
                  <c:v>45267</c:v>
                </c:pt>
                <c:pt idx="1042">
                  <c:v>45268</c:v>
                </c:pt>
                <c:pt idx="1043">
                  <c:v>45271</c:v>
                </c:pt>
                <c:pt idx="1044">
                  <c:v>45272</c:v>
                </c:pt>
                <c:pt idx="1045">
                  <c:v>45273</c:v>
                </c:pt>
                <c:pt idx="1046">
                  <c:v>45274</c:v>
                </c:pt>
                <c:pt idx="1047">
                  <c:v>45275</c:v>
                </c:pt>
                <c:pt idx="1048">
                  <c:v>45278</c:v>
                </c:pt>
                <c:pt idx="1049">
                  <c:v>45279</c:v>
                </c:pt>
                <c:pt idx="1050">
                  <c:v>45280</c:v>
                </c:pt>
                <c:pt idx="1051">
                  <c:v>45294</c:v>
                </c:pt>
                <c:pt idx="1052">
                  <c:v>45295</c:v>
                </c:pt>
                <c:pt idx="1053">
                  <c:v>45296</c:v>
                </c:pt>
                <c:pt idx="1054">
                  <c:v>45299</c:v>
                </c:pt>
                <c:pt idx="1055">
                  <c:v>45300</c:v>
                </c:pt>
                <c:pt idx="1056">
                  <c:v>45301</c:v>
                </c:pt>
                <c:pt idx="1057">
                  <c:v>45302</c:v>
                </c:pt>
                <c:pt idx="1058">
                  <c:v>45303</c:v>
                </c:pt>
                <c:pt idx="1059">
                  <c:v>45306</c:v>
                </c:pt>
                <c:pt idx="1060">
                  <c:v>45307</c:v>
                </c:pt>
                <c:pt idx="1061">
                  <c:v>45308</c:v>
                </c:pt>
                <c:pt idx="1062">
                  <c:v>45309</c:v>
                </c:pt>
                <c:pt idx="1063">
                  <c:v>45310</c:v>
                </c:pt>
                <c:pt idx="1064">
                  <c:v>45313</c:v>
                </c:pt>
                <c:pt idx="1065">
                  <c:v>45314</c:v>
                </c:pt>
                <c:pt idx="1066">
                  <c:v>45315</c:v>
                </c:pt>
                <c:pt idx="1067">
                  <c:v>45316</c:v>
                </c:pt>
                <c:pt idx="1068">
                  <c:v>45317</c:v>
                </c:pt>
                <c:pt idx="1069">
                  <c:v>45320</c:v>
                </c:pt>
                <c:pt idx="1070">
                  <c:v>45321</c:v>
                </c:pt>
                <c:pt idx="1071">
                  <c:v>45322</c:v>
                </c:pt>
                <c:pt idx="1072">
                  <c:v>45323</c:v>
                </c:pt>
                <c:pt idx="1073">
                  <c:v>45324</c:v>
                </c:pt>
                <c:pt idx="1074">
                  <c:v>45327</c:v>
                </c:pt>
                <c:pt idx="1075">
                  <c:v>45328</c:v>
                </c:pt>
                <c:pt idx="1076">
                  <c:v>45329</c:v>
                </c:pt>
                <c:pt idx="1077">
                  <c:v>45330</c:v>
                </c:pt>
                <c:pt idx="1078">
                  <c:v>45331</c:v>
                </c:pt>
                <c:pt idx="1079">
                  <c:v>45334</c:v>
                </c:pt>
                <c:pt idx="1080">
                  <c:v>45335</c:v>
                </c:pt>
                <c:pt idx="1081">
                  <c:v>45336</c:v>
                </c:pt>
                <c:pt idx="1082">
                  <c:v>45337</c:v>
                </c:pt>
                <c:pt idx="1083">
                  <c:v>45338</c:v>
                </c:pt>
                <c:pt idx="1084">
                  <c:v>45341</c:v>
                </c:pt>
                <c:pt idx="1085">
                  <c:v>45342</c:v>
                </c:pt>
                <c:pt idx="1086">
                  <c:v>45343</c:v>
                </c:pt>
                <c:pt idx="1087">
                  <c:v>45344</c:v>
                </c:pt>
                <c:pt idx="1088">
                  <c:v>45345</c:v>
                </c:pt>
                <c:pt idx="1089">
                  <c:v>45348</c:v>
                </c:pt>
                <c:pt idx="1090">
                  <c:v>45349</c:v>
                </c:pt>
                <c:pt idx="1091">
                  <c:v>45350</c:v>
                </c:pt>
                <c:pt idx="1092">
                  <c:v>45351</c:v>
                </c:pt>
                <c:pt idx="1093">
                  <c:v>45352</c:v>
                </c:pt>
                <c:pt idx="1094">
                  <c:v>45355</c:v>
                </c:pt>
                <c:pt idx="1095">
                  <c:v>45356</c:v>
                </c:pt>
                <c:pt idx="1096">
                  <c:v>45357</c:v>
                </c:pt>
                <c:pt idx="1097">
                  <c:v>45358</c:v>
                </c:pt>
                <c:pt idx="1098">
                  <c:v>45359</c:v>
                </c:pt>
                <c:pt idx="1099">
                  <c:v>45362</c:v>
                </c:pt>
                <c:pt idx="1100">
                  <c:v>45363</c:v>
                </c:pt>
                <c:pt idx="1101">
                  <c:v>45364</c:v>
                </c:pt>
                <c:pt idx="1102">
                  <c:v>45365</c:v>
                </c:pt>
                <c:pt idx="1103">
                  <c:v>45366</c:v>
                </c:pt>
                <c:pt idx="1104">
                  <c:v>45369</c:v>
                </c:pt>
                <c:pt idx="1105">
                  <c:v>45370</c:v>
                </c:pt>
                <c:pt idx="1106">
                  <c:v>45371</c:v>
                </c:pt>
                <c:pt idx="1107">
                  <c:v>45372</c:v>
                </c:pt>
                <c:pt idx="1108">
                  <c:v>45373</c:v>
                </c:pt>
                <c:pt idx="1109">
                  <c:v>45376</c:v>
                </c:pt>
                <c:pt idx="1110">
                  <c:v>45377</c:v>
                </c:pt>
                <c:pt idx="1111">
                  <c:v>45378</c:v>
                </c:pt>
                <c:pt idx="1112">
                  <c:v>45379</c:v>
                </c:pt>
                <c:pt idx="1113">
                  <c:v>45380</c:v>
                </c:pt>
                <c:pt idx="1114">
                  <c:v>45383</c:v>
                </c:pt>
                <c:pt idx="1115">
                  <c:v>45384</c:v>
                </c:pt>
                <c:pt idx="1116">
                  <c:v>45385</c:v>
                </c:pt>
                <c:pt idx="1117">
                  <c:v>45386</c:v>
                </c:pt>
                <c:pt idx="1118">
                  <c:v>45387</c:v>
                </c:pt>
                <c:pt idx="1119">
                  <c:v>45390</c:v>
                </c:pt>
                <c:pt idx="1120">
                  <c:v>45391</c:v>
                </c:pt>
                <c:pt idx="1121">
                  <c:v>45392</c:v>
                </c:pt>
                <c:pt idx="1122">
                  <c:v>45393</c:v>
                </c:pt>
                <c:pt idx="1123">
                  <c:v>45394</c:v>
                </c:pt>
                <c:pt idx="1124">
                  <c:v>45397</c:v>
                </c:pt>
                <c:pt idx="1125">
                  <c:v>45398</c:v>
                </c:pt>
                <c:pt idx="1126">
                  <c:v>45399</c:v>
                </c:pt>
                <c:pt idx="1127">
                  <c:v>45400</c:v>
                </c:pt>
                <c:pt idx="1128">
                  <c:v>45401</c:v>
                </c:pt>
                <c:pt idx="1129">
                  <c:v>45404</c:v>
                </c:pt>
                <c:pt idx="1130">
                  <c:v>45405</c:v>
                </c:pt>
                <c:pt idx="1131">
                  <c:v>45406</c:v>
                </c:pt>
                <c:pt idx="1132">
                  <c:v>45407</c:v>
                </c:pt>
                <c:pt idx="1133">
                  <c:v>45408</c:v>
                </c:pt>
                <c:pt idx="1134">
                  <c:v>45411</c:v>
                </c:pt>
                <c:pt idx="1135">
                  <c:v>45412</c:v>
                </c:pt>
                <c:pt idx="1136">
                  <c:v>45413</c:v>
                </c:pt>
                <c:pt idx="1137">
                  <c:v>45414</c:v>
                </c:pt>
                <c:pt idx="1138">
                  <c:v>45415</c:v>
                </c:pt>
                <c:pt idx="1139">
                  <c:v>45418</c:v>
                </c:pt>
                <c:pt idx="1140">
                  <c:v>45419</c:v>
                </c:pt>
                <c:pt idx="1141">
                  <c:v>45420</c:v>
                </c:pt>
                <c:pt idx="1142">
                  <c:v>45421</c:v>
                </c:pt>
                <c:pt idx="1143">
                  <c:v>45422</c:v>
                </c:pt>
                <c:pt idx="1144">
                  <c:v>45425</c:v>
                </c:pt>
                <c:pt idx="1145">
                  <c:v>45426</c:v>
                </c:pt>
                <c:pt idx="1146">
                  <c:v>45427</c:v>
                </c:pt>
                <c:pt idx="1147">
                  <c:v>45428</c:v>
                </c:pt>
                <c:pt idx="1148">
                  <c:v>45429</c:v>
                </c:pt>
                <c:pt idx="1149">
                  <c:v>45432</c:v>
                </c:pt>
                <c:pt idx="1150">
                  <c:v>45433</c:v>
                </c:pt>
                <c:pt idx="1151">
                  <c:v>45434</c:v>
                </c:pt>
                <c:pt idx="1152">
                  <c:v>45435</c:v>
                </c:pt>
                <c:pt idx="1153">
                  <c:v>45436</c:v>
                </c:pt>
                <c:pt idx="1154">
                  <c:v>45439</c:v>
                </c:pt>
                <c:pt idx="1155">
                  <c:v>45440</c:v>
                </c:pt>
                <c:pt idx="1156">
                  <c:v>45441</c:v>
                </c:pt>
                <c:pt idx="1157">
                  <c:v>45442</c:v>
                </c:pt>
                <c:pt idx="1158">
                  <c:v>45443</c:v>
                </c:pt>
                <c:pt idx="1159">
                  <c:v>45446</c:v>
                </c:pt>
                <c:pt idx="1160">
                  <c:v>45447</c:v>
                </c:pt>
                <c:pt idx="1161">
                  <c:v>45448</c:v>
                </c:pt>
                <c:pt idx="1162">
                  <c:v>45449</c:v>
                </c:pt>
                <c:pt idx="1163">
                  <c:v>45450</c:v>
                </c:pt>
                <c:pt idx="1164">
                  <c:v>45453</c:v>
                </c:pt>
                <c:pt idx="1165">
                  <c:v>45454</c:v>
                </c:pt>
                <c:pt idx="1166">
                  <c:v>45455</c:v>
                </c:pt>
                <c:pt idx="1167">
                  <c:v>45456</c:v>
                </c:pt>
                <c:pt idx="1168">
                  <c:v>45457</c:v>
                </c:pt>
                <c:pt idx="1169">
                  <c:v>45460</c:v>
                </c:pt>
                <c:pt idx="1170">
                  <c:v>45461</c:v>
                </c:pt>
                <c:pt idx="1171">
                  <c:v>45462</c:v>
                </c:pt>
                <c:pt idx="1172">
                  <c:v>45463</c:v>
                </c:pt>
                <c:pt idx="1173">
                  <c:v>45464</c:v>
                </c:pt>
                <c:pt idx="1174">
                  <c:v>45467</c:v>
                </c:pt>
                <c:pt idx="1175">
                  <c:v>45468</c:v>
                </c:pt>
                <c:pt idx="1176">
                  <c:v>45469</c:v>
                </c:pt>
                <c:pt idx="1177">
                  <c:v>45470</c:v>
                </c:pt>
                <c:pt idx="1178">
                  <c:v>45471</c:v>
                </c:pt>
                <c:pt idx="1179">
                  <c:v>45474</c:v>
                </c:pt>
                <c:pt idx="1180">
                  <c:v>45475</c:v>
                </c:pt>
                <c:pt idx="1181">
                  <c:v>45476</c:v>
                </c:pt>
                <c:pt idx="1182">
                  <c:v>45477</c:v>
                </c:pt>
                <c:pt idx="1183">
                  <c:v>45478</c:v>
                </c:pt>
                <c:pt idx="1184">
                  <c:v>45481</c:v>
                </c:pt>
                <c:pt idx="1185">
                  <c:v>45482</c:v>
                </c:pt>
                <c:pt idx="1186">
                  <c:v>45483</c:v>
                </c:pt>
                <c:pt idx="1187">
                  <c:v>45484</c:v>
                </c:pt>
                <c:pt idx="1188">
                  <c:v>45485</c:v>
                </c:pt>
                <c:pt idx="1189">
                  <c:v>45488</c:v>
                </c:pt>
                <c:pt idx="1190">
                  <c:v>45489</c:v>
                </c:pt>
                <c:pt idx="1191">
                  <c:v>45490</c:v>
                </c:pt>
                <c:pt idx="1192">
                  <c:v>45491</c:v>
                </c:pt>
                <c:pt idx="1193">
                  <c:v>45492</c:v>
                </c:pt>
                <c:pt idx="1194">
                  <c:v>45495</c:v>
                </c:pt>
                <c:pt idx="1195">
                  <c:v>45496</c:v>
                </c:pt>
                <c:pt idx="1196">
                  <c:v>45497</c:v>
                </c:pt>
                <c:pt idx="1197">
                  <c:v>45498</c:v>
                </c:pt>
                <c:pt idx="1198">
                  <c:v>45499</c:v>
                </c:pt>
                <c:pt idx="1199">
                  <c:v>45502</c:v>
                </c:pt>
                <c:pt idx="1200">
                  <c:v>45503</c:v>
                </c:pt>
                <c:pt idx="1201">
                  <c:v>45504</c:v>
                </c:pt>
                <c:pt idx="1202">
                  <c:v>45505</c:v>
                </c:pt>
              </c:numCache>
            </c:numRef>
          </c:cat>
          <c:val>
            <c:numRef>
              <c:f>DATA!$H$4:$H$2991</c:f>
              <c:numCache>
                <c:formatCode>0.00</c:formatCode>
                <c:ptCount val="2988"/>
                <c:pt idx="0">
                  <c:v>17.434767361111128</c:v>
                </c:pt>
                <c:pt idx="1">
                  <c:v>17.706413669064759</c:v>
                </c:pt>
                <c:pt idx="2">
                  <c:v>17.60720502092051</c:v>
                </c:pt>
                <c:pt idx="3">
                  <c:v>17.550416000000013</c:v>
                </c:pt>
                <c:pt idx="4">
                  <c:v>17.566611814345997</c:v>
                </c:pt>
                <c:pt idx="5">
                  <c:v>16.097173652694615</c:v>
                </c:pt>
                <c:pt idx="6">
                  <c:v>17.980046948356815</c:v>
                </c:pt>
                <c:pt idx="7">
                  <c:v>17.93842338709678</c:v>
                </c:pt>
                <c:pt idx="8">
                  <c:v>16.687183520599262</c:v>
                </c:pt>
                <c:pt idx="9">
                  <c:v>17.93738582677166</c:v>
                </c:pt>
                <c:pt idx="10">
                  <c:v>18.040863468634697</c:v>
                </c:pt>
                <c:pt idx="11">
                  <c:v>18.130693430656944</c:v>
                </c:pt>
                <c:pt idx="12">
                  <c:v>17.272821678321684</c:v>
                </c:pt>
                <c:pt idx="13">
                  <c:v>17.207035842293919</c:v>
                </c:pt>
                <c:pt idx="14">
                  <c:v>16.868233009708742</c:v>
                </c:pt>
                <c:pt idx="15">
                  <c:v>16.148483018867928</c:v>
                </c:pt>
                <c:pt idx="16">
                  <c:v>16.762163090128762</c:v>
                </c:pt>
                <c:pt idx="17">
                  <c:v>15.65511618257262</c:v>
                </c:pt>
                <c:pt idx="18">
                  <c:v>16.198497854077257</c:v>
                </c:pt>
                <c:pt idx="19">
                  <c:v>17.644606177606185</c:v>
                </c:pt>
                <c:pt idx="20">
                  <c:v>17.420172535211272</c:v>
                </c:pt>
                <c:pt idx="21">
                  <c:v>17.16025541125542</c:v>
                </c:pt>
                <c:pt idx="22">
                  <c:v>17.42748101265823</c:v>
                </c:pt>
                <c:pt idx="23">
                  <c:v>15.965228013029328</c:v>
                </c:pt>
                <c:pt idx="24">
                  <c:v>16.485640926640933</c:v>
                </c:pt>
                <c:pt idx="25">
                  <c:v>16.009999999999998</c:v>
                </c:pt>
                <c:pt idx="26">
                  <c:v>16.001598173515987</c:v>
                </c:pt>
                <c:pt idx="27">
                  <c:v>16.54000000000001</c:v>
                </c:pt>
                <c:pt idx="28">
                  <c:v>16.851798561151085</c:v>
                </c:pt>
                <c:pt idx="29">
                  <c:v>16.586383606557376</c:v>
                </c:pt>
                <c:pt idx="30">
                  <c:v>16.50517985611512</c:v>
                </c:pt>
                <c:pt idx="31">
                  <c:v>16.72</c:v>
                </c:pt>
                <c:pt idx="32">
                  <c:v>16.53</c:v>
                </c:pt>
                <c:pt idx="33">
                  <c:v>16.57</c:v>
                </c:pt>
                <c:pt idx="34">
                  <c:v>17.272160919540237</c:v>
                </c:pt>
                <c:pt idx="35">
                  <c:v>16.888150684931507</c:v>
                </c:pt>
                <c:pt idx="36">
                  <c:v>17.262830258302593</c:v>
                </c:pt>
                <c:pt idx="37">
                  <c:v>17.154468085106387</c:v>
                </c:pt>
                <c:pt idx="38">
                  <c:v>17.489921259842525</c:v>
                </c:pt>
                <c:pt idx="39">
                  <c:v>16.082563176895317</c:v>
                </c:pt>
                <c:pt idx="40">
                  <c:v>17.05</c:v>
                </c:pt>
                <c:pt idx="41">
                  <c:v>17.49902439024391</c:v>
                </c:pt>
                <c:pt idx="42">
                  <c:v>18.498805970149242</c:v>
                </c:pt>
                <c:pt idx="43">
                  <c:v>17.462614840989406</c:v>
                </c:pt>
                <c:pt idx="44">
                  <c:v>17.09</c:v>
                </c:pt>
                <c:pt idx="45">
                  <c:v>18.160849673202613</c:v>
                </c:pt>
                <c:pt idx="46">
                  <c:v>19.3</c:v>
                </c:pt>
                <c:pt idx="47">
                  <c:v>18.59</c:v>
                </c:pt>
                <c:pt idx="48">
                  <c:v>17.101129943502826</c:v>
                </c:pt>
                <c:pt idx="49">
                  <c:v>18.089430894308943</c:v>
                </c:pt>
                <c:pt idx="50">
                  <c:v>18.620212765957451</c:v>
                </c:pt>
                <c:pt idx="51">
                  <c:v>18.190851063829793</c:v>
                </c:pt>
                <c:pt idx="52">
                  <c:v>20.316692913385836</c:v>
                </c:pt>
                <c:pt idx="53">
                  <c:v>21.341439688715955</c:v>
                </c:pt>
                <c:pt idx="54">
                  <c:v>22.834834645669297</c:v>
                </c:pt>
                <c:pt idx="55">
                  <c:v>19.256135458167343</c:v>
                </c:pt>
                <c:pt idx="56">
                  <c:v>14.91</c:v>
                </c:pt>
                <c:pt idx="57">
                  <c:v>15.472594594594614</c:v>
                </c:pt>
                <c:pt idx="58">
                  <c:v>15.99314391143912</c:v>
                </c:pt>
                <c:pt idx="59">
                  <c:v>15.941509433962267</c:v>
                </c:pt>
                <c:pt idx="60">
                  <c:v>16.001730496453899</c:v>
                </c:pt>
                <c:pt idx="61">
                  <c:v>16.25</c:v>
                </c:pt>
                <c:pt idx="62">
                  <c:v>16.61</c:v>
                </c:pt>
                <c:pt idx="63">
                  <c:v>17.63</c:v>
                </c:pt>
                <c:pt idx="64">
                  <c:v>17.22</c:v>
                </c:pt>
                <c:pt idx="65">
                  <c:v>16.29</c:v>
                </c:pt>
                <c:pt idx="66">
                  <c:v>15.89</c:v>
                </c:pt>
                <c:pt idx="67">
                  <c:v>15.844576271186444</c:v>
                </c:pt>
                <c:pt idx="68">
                  <c:v>15.965226480836243</c:v>
                </c:pt>
                <c:pt idx="69">
                  <c:v>15.659955719557203</c:v>
                </c:pt>
                <c:pt idx="70">
                  <c:v>15.704389763779528</c:v>
                </c:pt>
                <c:pt idx="71">
                  <c:v>15.620000000000001</c:v>
                </c:pt>
                <c:pt idx="72">
                  <c:v>17.329999999999998</c:v>
                </c:pt>
                <c:pt idx="73">
                  <c:v>15.951232876712336</c:v>
                </c:pt>
                <c:pt idx="74">
                  <c:v>15.280000000000001</c:v>
                </c:pt>
                <c:pt idx="75">
                  <c:v>15.25</c:v>
                </c:pt>
                <c:pt idx="76">
                  <c:v>15.93</c:v>
                </c:pt>
                <c:pt idx="77">
                  <c:v>15.693794642857144</c:v>
                </c:pt>
                <c:pt idx="78">
                  <c:v>15.541778181818183</c:v>
                </c:pt>
                <c:pt idx="79">
                  <c:v>15.800643999999998</c:v>
                </c:pt>
                <c:pt idx="80">
                  <c:v>15.742316017316018</c:v>
                </c:pt>
                <c:pt idx="81">
                  <c:v>14.46</c:v>
                </c:pt>
                <c:pt idx="82">
                  <c:v>14.98</c:v>
                </c:pt>
                <c:pt idx="83">
                  <c:v>15.01</c:v>
                </c:pt>
                <c:pt idx="84">
                  <c:v>16.259999999999998</c:v>
                </c:pt>
                <c:pt idx="85">
                  <c:v>16.07</c:v>
                </c:pt>
                <c:pt idx="86">
                  <c:v>15.309999999999999</c:v>
                </c:pt>
                <c:pt idx="87">
                  <c:v>16.43</c:v>
                </c:pt>
                <c:pt idx="88">
                  <c:v>15.3</c:v>
                </c:pt>
                <c:pt idx="89">
                  <c:v>15.669999999999998</c:v>
                </c:pt>
                <c:pt idx="90">
                  <c:v>16.02</c:v>
                </c:pt>
                <c:pt idx="91">
                  <c:v>15.850000000000001</c:v>
                </c:pt>
                <c:pt idx="92">
                  <c:v>14.52</c:v>
                </c:pt>
                <c:pt idx="93">
                  <c:v>15.77</c:v>
                </c:pt>
                <c:pt idx="94">
                  <c:v>16.27</c:v>
                </c:pt>
                <c:pt idx="95">
                  <c:v>16.82</c:v>
                </c:pt>
                <c:pt idx="96">
                  <c:v>16.130000000000003</c:v>
                </c:pt>
                <c:pt idx="97">
                  <c:v>16.04</c:v>
                </c:pt>
                <c:pt idx="98">
                  <c:v>15.03</c:v>
                </c:pt>
                <c:pt idx="99">
                  <c:v>15.07</c:v>
                </c:pt>
                <c:pt idx="100">
                  <c:v>14.52</c:v>
                </c:pt>
                <c:pt idx="101">
                  <c:v>13.719999999999999</c:v>
                </c:pt>
                <c:pt idx="102">
                  <c:v>14.45</c:v>
                </c:pt>
                <c:pt idx="103">
                  <c:v>13.78</c:v>
                </c:pt>
                <c:pt idx="104">
                  <c:v>14.08</c:v>
                </c:pt>
                <c:pt idx="105">
                  <c:v>14.77</c:v>
                </c:pt>
                <c:pt idx="106">
                  <c:v>14.65</c:v>
                </c:pt>
                <c:pt idx="107">
                  <c:v>14.620000000000001</c:v>
                </c:pt>
                <c:pt idx="108">
                  <c:v>14.46</c:v>
                </c:pt>
                <c:pt idx="109">
                  <c:v>14.880676646706586</c:v>
                </c:pt>
                <c:pt idx="110">
                  <c:v>14.824645714285715</c:v>
                </c:pt>
                <c:pt idx="111">
                  <c:v>14.542062857142858</c:v>
                </c:pt>
                <c:pt idx="112">
                  <c:v>14.427948275862068</c:v>
                </c:pt>
                <c:pt idx="113">
                  <c:v>14.789575757575754</c:v>
                </c:pt>
                <c:pt idx="114">
                  <c:v>14.792327044025157</c:v>
                </c:pt>
                <c:pt idx="115">
                  <c:v>16.400335820895524</c:v>
                </c:pt>
                <c:pt idx="116">
                  <c:v>15.039952702702703</c:v>
                </c:pt>
                <c:pt idx="117">
                  <c:v>15.93</c:v>
                </c:pt>
                <c:pt idx="118">
                  <c:v>15.57</c:v>
                </c:pt>
                <c:pt idx="119">
                  <c:v>15.719999999999999</c:v>
                </c:pt>
                <c:pt idx="120">
                  <c:v>14.92</c:v>
                </c:pt>
                <c:pt idx="121">
                  <c:v>14.43</c:v>
                </c:pt>
                <c:pt idx="122">
                  <c:v>16.22</c:v>
                </c:pt>
                <c:pt idx="123">
                  <c:v>15.524666666666665</c:v>
                </c:pt>
                <c:pt idx="124">
                  <c:v>14.92</c:v>
                </c:pt>
                <c:pt idx="125">
                  <c:v>15.11</c:v>
                </c:pt>
                <c:pt idx="126">
                  <c:v>15.04</c:v>
                </c:pt>
                <c:pt idx="127">
                  <c:v>14.55</c:v>
                </c:pt>
                <c:pt idx="128">
                  <c:v>14.33</c:v>
                </c:pt>
                <c:pt idx="129">
                  <c:v>16.16</c:v>
                </c:pt>
                <c:pt idx="130">
                  <c:v>14.670000000000002</c:v>
                </c:pt>
                <c:pt idx="131">
                  <c:v>15.084216867469879</c:v>
                </c:pt>
                <c:pt idx="132">
                  <c:v>15.27</c:v>
                </c:pt>
                <c:pt idx="133">
                  <c:v>14.72</c:v>
                </c:pt>
                <c:pt idx="134">
                  <c:v>15.190000000000001</c:v>
                </c:pt>
                <c:pt idx="135">
                  <c:v>15.06</c:v>
                </c:pt>
                <c:pt idx="136">
                  <c:v>12.600000000000001</c:v>
                </c:pt>
                <c:pt idx="137">
                  <c:v>13.06</c:v>
                </c:pt>
                <c:pt idx="138">
                  <c:v>16.345246753246752</c:v>
                </c:pt>
                <c:pt idx="139">
                  <c:v>15.141831999999997</c:v>
                </c:pt>
                <c:pt idx="140">
                  <c:v>15.780268115942027</c:v>
                </c:pt>
                <c:pt idx="141">
                  <c:v>13.701780808080802</c:v>
                </c:pt>
                <c:pt idx="142">
                  <c:v>16.185606299212598</c:v>
                </c:pt>
                <c:pt idx="143">
                  <c:v>16.002489473684211</c:v>
                </c:pt>
                <c:pt idx="144">
                  <c:v>14.642227272727272</c:v>
                </c:pt>
                <c:pt idx="145">
                  <c:v>16.07</c:v>
                </c:pt>
                <c:pt idx="146">
                  <c:v>16.059999999999999</c:v>
                </c:pt>
                <c:pt idx="147">
                  <c:v>15.999720279720282</c:v>
                </c:pt>
                <c:pt idx="148">
                  <c:v>16.191512500000002</c:v>
                </c:pt>
                <c:pt idx="149">
                  <c:v>16.27</c:v>
                </c:pt>
                <c:pt idx="150">
                  <c:v>15.3</c:v>
                </c:pt>
                <c:pt idx="151">
                  <c:v>16.11</c:v>
                </c:pt>
                <c:pt idx="152">
                  <c:v>16.09</c:v>
                </c:pt>
                <c:pt idx="153">
                  <c:v>15.68</c:v>
                </c:pt>
                <c:pt idx="154">
                  <c:v>16.27</c:v>
                </c:pt>
                <c:pt idx="155">
                  <c:v>15.84</c:v>
                </c:pt>
                <c:pt idx="156">
                  <c:v>15.56</c:v>
                </c:pt>
                <c:pt idx="157">
                  <c:v>15.68</c:v>
                </c:pt>
                <c:pt idx="158">
                  <c:v>14.8</c:v>
                </c:pt>
                <c:pt idx="159">
                  <c:v>15.55</c:v>
                </c:pt>
                <c:pt idx="160">
                  <c:v>15.719999999999999</c:v>
                </c:pt>
                <c:pt idx="161">
                  <c:v>15.33</c:v>
                </c:pt>
                <c:pt idx="162">
                  <c:v>15.502673267326736</c:v>
                </c:pt>
                <c:pt idx="163">
                  <c:v>15.33</c:v>
                </c:pt>
                <c:pt idx="164">
                  <c:v>15.5</c:v>
                </c:pt>
                <c:pt idx="165">
                  <c:v>16.75</c:v>
                </c:pt>
                <c:pt idx="166">
                  <c:v>16.630000000000003</c:v>
                </c:pt>
                <c:pt idx="167">
                  <c:v>16.740000000000002</c:v>
                </c:pt>
                <c:pt idx="168">
                  <c:v>16.52</c:v>
                </c:pt>
                <c:pt idx="169">
                  <c:v>15.200000000000001</c:v>
                </c:pt>
                <c:pt idx="170">
                  <c:v>14.61</c:v>
                </c:pt>
                <c:pt idx="171">
                  <c:v>15.469999999999999</c:v>
                </c:pt>
                <c:pt idx="172">
                  <c:v>16.739999999999998</c:v>
                </c:pt>
                <c:pt idx="173">
                  <c:v>17.07</c:v>
                </c:pt>
                <c:pt idx="174">
                  <c:v>16.7</c:v>
                </c:pt>
                <c:pt idx="175">
                  <c:v>18.38</c:v>
                </c:pt>
                <c:pt idx="176">
                  <c:v>20.420000000000002</c:v>
                </c:pt>
                <c:pt idx="177">
                  <c:v>17.059999999999999</c:v>
                </c:pt>
                <c:pt idx="178">
                  <c:v>15.09</c:v>
                </c:pt>
                <c:pt idx="179">
                  <c:v>16.12</c:v>
                </c:pt>
                <c:pt idx="180">
                  <c:v>14.7</c:v>
                </c:pt>
                <c:pt idx="181">
                  <c:v>16.939999999999998</c:v>
                </c:pt>
                <c:pt idx="182">
                  <c:v>15.940000000000001</c:v>
                </c:pt>
                <c:pt idx="183">
                  <c:v>15.690000000000001</c:v>
                </c:pt>
                <c:pt idx="184">
                  <c:v>10</c:v>
                </c:pt>
                <c:pt idx="185">
                  <c:v>14.39</c:v>
                </c:pt>
                <c:pt idx="186">
                  <c:v>14.120000000000001</c:v>
                </c:pt>
                <c:pt idx="187">
                  <c:v>15.89</c:v>
                </c:pt>
                <c:pt idx="188">
                  <c:v>14.219999999999999</c:v>
                </c:pt>
                <c:pt idx="189">
                  <c:v>15.27</c:v>
                </c:pt>
                <c:pt idx="190">
                  <c:v>15.830000000000002</c:v>
                </c:pt>
                <c:pt idx="191">
                  <c:v>15.95</c:v>
                </c:pt>
                <c:pt idx="192">
                  <c:v>13.66</c:v>
                </c:pt>
                <c:pt idx="193">
                  <c:v>15.85</c:v>
                </c:pt>
                <c:pt idx="194">
                  <c:v>15.89</c:v>
                </c:pt>
                <c:pt idx="195">
                  <c:v>15.81</c:v>
                </c:pt>
                <c:pt idx="196">
                  <c:v>15.96</c:v>
                </c:pt>
                <c:pt idx="197">
                  <c:v>15.940854077253238</c:v>
                </c:pt>
                <c:pt idx="198">
                  <c:v>15.41</c:v>
                </c:pt>
                <c:pt idx="199">
                  <c:v>15.68</c:v>
                </c:pt>
                <c:pt idx="200">
                  <c:v>15.68</c:v>
                </c:pt>
                <c:pt idx="201">
                  <c:v>16.690000000000001</c:v>
                </c:pt>
                <c:pt idx="202">
                  <c:v>14.73</c:v>
                </c:pt>
                <c:pt idx="203">
                  <c:v>14.87</c:v>
                </c:pt>
                <c:pt idx="204">
                  <c:v>15.260000000000002</c:v>
                </c:pt>
                <c:pt idx="205">
                  <c:v>19.020000000000003</c:v>
                </c:pt>
                <c:pt idx="206">
                  <c:v>16.32</c:v>
                </c:pt>
                <c:pt idx="207">
                  <c:v>16.54</c:v>
                </c:pt>
                <c:pt idx="208">
                  <c:v>15.350000000000001</c:v>
                </c:pt>
                <c:pt idx="209">
                  <c:v>16.489999999999998</c:v>
                </c:pt>
                <c:pt idx="210">
                  <c:v>17.32</c:v>
                </c:pt>
                <c:pt idx="211">
                  <c:v>16.54</c:v>
                </c:pt>
                <c:pt idx="212">
                  <c:v>16.399999999999999</c:v>
                </c:pt>
                <c:pt idx="213">
                  <c:v>16.440000000000001</c:v>
                </c:pt>
                <c:pt idx="214">
                  <c:v>15.49</c:v>
                </c:pt>
                <c:pt idx="215">
                  <c:v>17.2</c:v>
                </c:pt>
                <c:pt idx="216">
                  <c:v>17.099999999999998</c:v>
                </c:pt>
                <c:pt idx="217">
                  <c:v>15.76</c:v>
                </c:pt>
                <c:pt idx="218">
                  <c:v>14.94</c:v>
                </c:pt>
                <c:pt idx="219">
                  <c:v>14.98</c:v>
                </c:pt>
                <c:pt idx="220">
                  <c:v>14.05</c:v>
                </c:pt>
                <c:pt idx="221">
                  <c:v>15.19</c:v>
                </c:pt>
                <c:pt idx="222">
                  <c:v>15.19</c:v>
                </c:pt>
                <c:pt idx="223">
                  <c:v>13.89</c:v>
                </c:pt>
                <c:pt idx="224">
                  <c:v>15.09</c:v>
                </c:pt>
                <c:pt idx="225">
                  <c:v>16.43</c:v>
                </c:pt>
                <c:pt idx="226">
                  <c:v>13.73</c:v>
                </c:pt>
                <c:pt idx="227">
                  <c:v>14.96</c:v>
                </c:pt>
                <c:pt idx="228">
                  <c:v>16.600000000000001</c:v>
                </c:pt>
                <c:pt idx="229">
                  <c:v>16.25</c:v>
                </c:pt>
                <c:pt idx="230">
                  <c:v>14.09</c:v>
                </c:pt>
                <c:pt idx="231">
                  <c:v>12.76</c:v>
                </c:pt>
                <c:pt idx="232">
                  <c:v>13.54</c:v>
                </c:pt>
                <c:pt idx="233">
                  <c:v>14.399999999999999</c:v>
                </c:pt>
                <c:pt idx="234">
                  <c:v>15.969999999999999</c:v>
                </c:pt>
                <c:pt idx="235">
                  <c:v>15.009999999999998</c:v>
                </c:pt>
                <c:pt idx="236">
                  <c:v>15.55</c:v>
                </c:pt>
                <c:pt idx="237">
                  <c:v>15.690000000000001</c:v>
                </c:pt>
                <c:pt idx="238">
                  <c:v>14.879999999999999</c:v>
                </c:pt>
                <c:pt idx="239">
                  <c:v>15.360000000000001</c:v>
                </c:pt>
                <c:pt idx="240">
                  <c:v>16.059999999999999</c:v>
                </c:pt>
                <c:pt idx="241">
                  <c:v>16.77</c:v>
                </c:pt>
                <c:pt idx="242">
                  <c:v>16.05</c:v>
                </c:pt>
                <c:pt idx="243">
                  <c:v>16.07</c:v>
                </c:pt>
                <c:pt idx="244">
                  <c:v>16.22</c:v>
                </c:pt>
                <c:pt idx="245">
                  <c:v>15.24</c:v>
                </c:pt>
                <c:pt idx="246">
                  <c:v>15.94</c:v>
                </c:pt>
                <c:pt idx="247">
                  <c:v>16.54</c:v>
                </c:pt>
                <c:pt idx="248">
                  <c:v>14.799999999999999</c:v>
                </c:pt>
                <c:pt idx="249">
                  <c:v>15.89</c:v>
                </c:pt>
                <c:pt idx="250">
                  <c:v>15.649999999999999</c:v>
                </c:pt>
                <c:pt idx="251">
                  <c:v>14.61</c:v>
                </c:pt>
                <c:pt idx="252">
                  <c:v>15.75</c:v>
                </c:pt>
                <c:pt idx="253">
                  <c:v>16.03</c:v>
                </c:pt>
                <c:pt idx="254">
                  <c:v>15.715425531914914</c:v>
                </c:pt>
                <c:pt idx="255">
                  <c:v>16.654404761904779</c:v>
                </c:pt>
                <c:pt idx="256">
                  <c:v>16.65441860465118</c:v>
                </c:pt>
                <c:pt idx="257">
                  <c:v>17.815813953488377</c:v>
                </c:pt>
                <c:pt idx="258">
                  <c:v>16.119999999999997</c:v>
                </c:pt>
                <c:pt idx="259">
                  <c:v>15.52</c:v>
                </c:pt>
                <c:pt idx="260">
                  <c:v>17.29</c:v>
                </c:pt>
                <c:pt idx="261">
                  <c:v>16.73</c:v>
                </c:pt>
                <c:pt idx="262">
                  <c:v>16.97</c:v>
                </c:pt>
                <c:pt idx="263">
                  <c:v>15.05</c:v>
                </c:pt>
                <c:pt idx="264">
                  <c:v>16.73</c:v>
                </c:pt>
                <c:pt idx="265">
                  <c:v>15.53</c:v>
                </c:pt>
                <c:pt idx="266">
                  <c:v>15.600000000000001</c:v>
                </c:pt>
                <c:pt idx="267">
                  <c:v>16.72</c:v>
                </c:pt>
                <c:pt idx="268">
                  <c:v>14.88</c:v>
                </c:pt>
                <c:pt idx="269">
                  <c:v>15.760000000000002</c:v>
                </c:pt>
                <c:pt idx="270">
                  <c:v>16.39</c:v>
                </c:pt>
                <c:pt idx="271">
                  <c:v>15.33</c:v>
                </c:pt>
                <c:pt idx="272">
                  <c:v>14.41</c:v>
                </c:pt>
                <c:pt idx="273">
                  <c:v>14.66</c:v>
                </c:pt>
                <c:pt idx="274">
                  <c:v>16.72</c:v>
                </c:pt>
                <c:pt idx="275">
                  <c:v>14.780000000000001</c:v>
                </c:pt>
                <c:pt idx="276">
                  <c:v>16.09</c:v>
                </c:pt>
                <c:pt idx="277">
                  <c:v>16.34</c:v>
                </c:pt>
                <c:pt idx="278">
                  <c:v>14.48</c:v>
                </c:pt>
                <c:pt idx="279">
                  <c:v>15.73</c:v>
                </c:pt>
                <c:pt idx="280">
                  <c:v>13.71</c:v>
                </c:pt>
                <c:pt idx="281">
                  <c:v>14.645819736842105</c:v>
                </c:pt>
                <c:pt idx="282">
                  <c:v>14.046545192307693</c:v>
                </c:pt>
                <c:pt idx="283">
                  <c:v>13.849896598639456</c:v>
                </c:pt>
                <c:pt idx="284">
                  <c:v>15.560342176870748</c:v>
                </c:pt>
                <c:pt idx="285">
                  <c:v>14.681639240506328</c:v>
                </c:pt>
                <c:pt idx="286">
                  <c:v>14.439757425742574</c:v>
                </c:pt>
                <c:pt idx="287">
                  <c:v>10.38</c:v>
                </c:pt>
                <c:pt idx="288">
                  <c:v>13.19</c:v>
                </c:pt>
                <c:pt idx="289">
                  <c:v>12.83</c:v>
                </c:pt>
                <c:pt idx="290">
                  <c:v>14.631654135338341</c:v>
                </c:pt>
                <c:pt idx="291">
                  <c:v>14.87</c:v>
                </c:pt>
                <c:pt idx="292">
                  <c:v>15.75</c:v>
                </c:pt>
                <c:pt idx="293">
                  <c:v>16.670000000000002</c:v>
                </c:pt>
                <c:pt idx="294">
                  <c:v>15.744210365853657</c:v>
                </c:pt>
                <c:pt idx="295">
                  <c:v>15.872238372093024</c:v>
                </c:pt>
                <c:pt idx="296">
                  <c:v>14.787867096774194</c:v>
                </c:pt>
                <c:pt idx="297">
                  <c:v>17.78</c:v>
                </c:pt>
                <c:pt idx="298">
                  <c:v>14.84</c:v>
                </c:pt>
                <c:pt idx="299">
                  <c:v>16.64</c:v>
                </c:pt>
                <c:pt idx="300">
                  <c:v>16.899999999999999</c:v>
                </c:pt>
                <c:pt idx="301">
                  <c:v>11.39</c:v>
                </c:pt>
                <c:pt idx="302">
                  <c:v>15.540755681818181</c:v>
                </c:pt>
                <c:pt idx="303">
                  <c:v>14.34258121212121</c:v>
                </c:pt>
                <c:pt idx="304">
                  <c:v>15.97</c:v>
                </c:pt>
                <c:pt idx="305">
                  <c:v>16.364260869565218</c:v>
                </c:pt>
                <c:pt idx="306">
                  <c:v>14.468564516129033</c:v>
                </c:pt>
                <c:pt idx="307">
                  <c:v>15.11</c:v>
                </c:pt>
                <c:pt idx="308">
                  <c:v>15.670000000000002</c:v>
                </c:pt>
                <c:pt idx="309">
                  <c:v>14.53</c:v>
                </c:pt>
                <c:pt idx="310">
                  <c:v>14.58</c:v>
                </c:pt>
                <c:pt idx="311">
                  <c:v>14.29</c:v>
                </c:pt>
                <c:pt idx="312">
                  <c:v>15.73</c:v>
                </c:pt>
                <c:pt idx="313">
                  <c:v>15.853561643835633</c:v>
                </c:pt>
                <c:pt idx="314">
                  <c:v>15.117014925373162</c:v>
                </c:pt>
                <c:pt idx="315">
                  <c:v>17.37</c:v>
                </c:pt>
                <c:pt idx="316">
                  <c:v>15.91</c:v>
                </c:pt>
                <c:pt idx="317">
                  <c:v>17.09</c:v>
                </c:pt>
                <c:pt idx="318">
                  <c:v>15.04</c:v>
                </c:pt>
                <c:pt idx="319">
                  <c:v>15.23</c:v>
                </c:pt>
                <c:pt idx="320">
                  <c:v>14.91</c:v>
                </c:pt>
                <c:pt idx="321">
                  <c:v>15.509999999999998</c:v>
                </c:pt>
                <c:pt idx="322">
                  <c:v>16.68</c:v>
                </c:pt>
                <c:pt idx="323">
                  <c:v>16.119999999999997</c:v>
                </c:pt>
                <c:pt idx="324">
                  <c:v>15.54</c:v>
                </c:pt>
                <c:pt idx="325">
                  <c:v>16.350000000000001</c:v>
                </c:pt>
                <c:pt idx="326">
                  <c:v>14.719999999999999</c:v>
                </c:pt>
                <c:pt idx="327">
                  <c:v>17.45</c:v>
                </c:pt>
                <c:pt idx="328">
                  <c:v>14.69</c:v>
                </c:pt>
                <c:pt idx="329">
                  <c:v>15.14</c:v>
                </c:pt>
                <c:pt idx="330">
                  <c:v>15.55</c:v>
                </c:pt>
                <c:pt idx="331">
                  <c:v>15.27</c:v>
                </c:pt>
                <c:pt idx="332">
                  <c:v>15.69</c:v>
                </c:pt>
                <c:pt idx="333">
                  <c:v>16.009999999999998</c:v>
                </c:pt>
                <c:pt idx="334">
                  <c:v>16.12</c:v>
                </c:pt>
                <c:pt idx="335">
                  <c:v>15.030000000000001</c:v>
                </c:pt>
                <c:pt idx="336">
                  <c:v>15.370000000000001</c:v>
                </c:pt>
                <c:pt idx="337">
                  <c:v>15.21</c:v>
                </c:pt>
                <c:pt idx="338">
                  <c:v>15.28</c:v>
                </c:pt>
                <c:pt idx="339">
                  <c:v>13.52</c:v>
                </c:pt>
                <c:pt idx="340">
                  <c:v>11.98</c:v>
                </c:pt>
                <c:pt idx="341">
                  <c:v>12.29</c:v>
                </c:pt>
                <c:pt idx="342">
                  <c:v>12.309999999999999</c:v>
                </c:pt>
                <c:pt idx="343">
                  <c:v>14.2</c:v>
                </c:pt>
                <c:pt idx="344">
                  <c:v>14.08</c:v>
                </c:pt>
                <c:pt idx="345">
                  <c:v>12.48</c:v>
                </c:pt>
                <c:pt idx="346">
                  <c:v>12.29</c:v>
                </c:pt>
                <c:pt idx="347">
                  <c:v>12.73</c:v>
                </c:pt>
                <c:pt idx="348">
                  <c:v>13.05</c:v>
                </c:pt>
                <c:pt idx="349">
                  <c:v>12.940000000000001</c:v>
                </c:pt>
                <c:pt idx="350">
                  <c:v>13.29</c:v>
                </c:pt>
                <c:pt idx="351">
                  <c:v>12.09</c:v>
                </c:pt>
                <c:pt idx="352">
                  <c:v>11.18</c:v>
                </c:pt>
                <c:pt idx="353">
                  <c:v>12.33</c:v>
                </c:pt>
                <c:pt idx="354">
                  <c:v>13.19</c:v>
                </c:pt>
                <c:pt idx="355">
                  <c:v>13.2</c:v>
                </c:pt>
                <c:pt idx="356">
                  <c:v>14.629999999999999</c:v>
                </c:pt>
                <c:pt idx="357">
                  <c:v>15.59</c:v>
                </c:pt>
                <c:pt idx="358">
                  <c:v>11.879999999999999</c:v>
                </c:pt>
                <c:pt idx="359">
                  <c:v>13.21</c:v>
                </c:pt>
                <c:pt idx="360">
                  <c:v>13.14</c:v>
                </c:pt>
                <c:pt idx="361">
                  <c:v>11.22</c:v>
                </c:pt>
                <c:pt idx="362">
                  <c:v>10.75</c:v>
                </c:pt>
                <c:pt idx="363">
                  <c:v>14.48</c:v>
                </c:pt>
                <c:pt idx="364">
                  <c:v>13.59</c:v>
                </c:pt>
                <c:pt idx="365">
                  <c:v>10.95</c:v>
                </c:pt>
                <c:pt idx="366">
                  <c:v>11.01</c:v>
                </c:pt>
                <c:pt idx="367">
                  <c:v>12.34</c:v>
                </c:pt>
                <c:pt idx="368">
                  <c:v>13.18</c:v>
                </c:pt>
                <c:pt idx="369">
                  <c:v>13.95</c:v>
                </c:pt>
                <c:pt idx="370">
                  <c:v>13.59</c:v>
                </c:pt>
                <c:pt idx="371">
                  <c:v>13.129999999999999</c:v>
                </c:pt>
                <c:pt idx="372">
                  <c:v>13.024307189542469</c:v>
                </c:pt>
                <c:pt idx="373">
                  <c:v>13.11</c:v>
                </c:pt>
                <c:pt idx="374">
                  <c:v>13.403880434782593</c:v>
                </c:pt>
                <c:pt idx="375">
                  <c:v>13.2</c:v>
                </c:pt>
                <c:pt idx="376">
                  <c:v>13.78</c:v>
                </c:pt>
                <c:pt idx="377">
                  <c:v>13.82</c:v>
                </c:pt>
                <c:pt idx="378">
                  <c:v>13.85</c:v>
                </c:pt>
                <c:pt idx="379">
                  <c:v>14.14</c:v>
                </c:pt>
                <c:pt idx="380">
                  <c:v>14.469999999999999</c:v>
                </c:pt>
                <c:pt idx="381">
                  <c:v>13.94</c:v>
                </c:pt>
                <c:pt idx="382">
                  <c:v>14.25</c:v>
                </c:pt>
                <c:pt idx="383">
                  <c:v>16.41</c:v>
                </c:pt>
                <c:pt idx="384">
                  <c:v>15.48</c:v>
                </c:pt>
                <c:pt idx="385">
                  <c:v>15.75</c:v>
                </c:pt>
                <c:pt idx="386">
                  <c:v>15.43</c:v>
                </c:pt>
                <c:pt idx="387">
                  <c:v>16.88</c:v>
                </c:pt>
                <c:pt idx="388">
                  <c:v>18.2</c:v>
                </c:pt>
                <c:pt idx="389">
                  <c:v>15.231038888888904</c:v>
                </c:pt>
                <c:pt idx="390">
                  <c:v>16.009999999999998</c:v>
                </c:pt>
                <c:pt idx="391">
                  <c:v>16.05</c:v>
                </c:pt>
                <c:pt idx="392">
                  <c:v>17.426923076923099</c:v>
                </c:pt>
                <c:pt idx="393">
                  <c:v>15.899673076923063</c:v>
                </c:pt>
                <c:pt idx="394">
                  <c:v>17.45958052434456</c:v>
                </c:pt>
                <c:pt idx="395">
                  <c:v>15.7</c:v>
                </c:pt>
                <c:pt idx="396">
                  <c:v>17.560000000000002</c:v>
                </c:pt>
                <c:pt idx="397">
                  <c:v>17.329999999999998</c:v>
                </c:pt>
                <c:pt idx="398">
                  <c:v>18.38</c:v>
                </c:pt>
                <c:pt idx="399">
                  <c:v>17.14</c:v>
                </c:pt>
                <c:pt idx="400">
                  <c:v>17.09</c:v>
                </c:pt>
                <c:pt idx="401">
                  <c:v>18.670000000000002</c:v>
                </c:pt>
                <c:pt idx="402">
                  <c:v>17.09</c:v>
                </c:pt>
                <c:pt idx="403">
                  <c:v>16.78</c:v>
                </c:pt>
                <c:pt idx="404">
                  <c:v>16.34</c:v>
                </c:pt>
                <c:pt idx="405">
                  <c:v>16.869999999999997</c:v>
                </c:pt>
                <c:pt idx="406">
                  <c:v>16.810000000000002</c:v>
                </c:pt>
                <c:pt idx="407">
                  <c:v>16.059999999999999</c:v>
                </c:pt>
                <c:pt idx="408">
                  <c:v>17.600000000000001</c:v>
                </c:pt>
                <c:pt idx="409">
                  <c:v>16.68</c:v>
                </c:pt>
                <c:pt idx="410">
                  <c:v>17.57</c:v>
                </c:pt>
                <c:pt idx="411">
                  <c:v>18.32</c:v>
                </c:pt>
                <c:pt idx="412">
                  <c:v>17.309999999999999</c:v>
                </c:pt>
                <c:pt idx="413">
                  <c:v>17.37</c:v>
                </c:pt>
                <c:pt idx="414">
                  <c:v>17.12</c:v>
                </c:pt>
                <c:pt idx="415">
                  <c:v>18.810000000000002</c:v>
                </c:pt>
                <c:pt idx="416">
                  <c:v>20.09</c:v>
                </c:pt>
                <c:pt idx="417">
                  <c:v>20.18</c:v>
                </c:pt>
                <c:pt idx="418">
                  <c:v>19.810000000000002</c:v>
                </c:pt>
                <c:pt idx="419">
                  <c:v>19.36</c:v>
                </c:pt>
                <c:pt idx="420">
                  <c:v>20.299999999999997</c:v>
                </c:pt>
                <c:pt idx="421">
                  <c:v>19.369999999999997</c:v>
                </c:pt>
                <c:pt idx="422">
                  <c:v>17.87</c:v>
                </c:pt>
                <c:pt idx="423">
                  <c:v>17.73</c:v>
                </c:pt>
                <c:pt idx="424">
                  <c:v>17.23</c:v>
                </c:pt>
                <c:pt idx="425">
                  <c:v>16.48</c:v>
                </c:pt>
                <c:pt idx="426">
                  <c:v>16.399999999999999</c:v>
                </c:pt>
                <c:pt idx="427">
                  <c:v>15.58</c:v>
                </c:pt>
                <c:pt idx="428">
                  <c:v>16.27</c:v>
                </c:pt>
                <c:pt idx="429">
                  <c:v>16.200000000000003</c:v>
                </c:pt>
                <c:pt idx="430">
                  <c:v>17.009999999999998</c:v>
                </c:pt>
                <c:pt idx="431">
                  <c:v>15.690000000000001</c:v>
                </c:pt>
                <c:pt idx="432">
                  <c:v>17.54</c:v>
                </c:pt>
                <c:pt idx="433">
                  <c:v>15.309999999999999</c:v>
                </c:pt>
                <c:pt idx="434">
                  <c:v>16.75</c:v>
                </c:pt>
                <c:pt idx="435">
                  <c:v>17.59</c:v>
                </c:pt>
                <c:pt idx="436">
                  <c:v>17.329999999999998</c:v>
                </c:pt>
                <c:pt idx="437">
                  <c:v>17.66</c:v>
                </c:pt>
                <c:pt idx="438">
                  <c:v>17.52</c:v>
                </c:pt>
                <c:pt idx="439">
                  <c:v>18.487594470046119</c:v>
                </c:pt>
                <c:pt idx="440">
                  <c:v>18.149999999999999</c:v>
                </c:pt>
                <c:pt idx="441">
                  <c:v>17.88</c:v>
                </c:pt>
                <c:pt idx="442">
                  <c:v>17.989999999999998</c:v>
                </c:pt>
                <c:pt idx="443">
                  <c:v>18.420000000000002</c:v>
                </c:pt>
                <c:pt idx="444">
                  <c:v>17.29</c:v>
                </c:pt>
                <c:pt idx="445">
                  <c:v>17.799999999999997</c:v>
                </c:pt>
                <c:pt idx="446">
                  <c:v>18.89</c:v>
                </c:pt>
                <c:pt idx="447">
                  <c:v>18.12</c:v>
                </c:pt>
                <c:pt idx="448">
                  <c:v>19.71</c:v>
                </c:pt>
                <c:pt idx="449">
                  <c:v>19.25</c:v>
                </c:pt>
                <c:pt idx="450">
                  <c:v>19.43</c:v>
                </c:pt>
                <c:pt idx="451">
                  <c:v>17.98</c:v>
                </c:pt>
                <c:pt idx="452">
                  <c:v>19.55</c:v>
                </c:pt>
                <c:pt idx="453">
                  <c:v>19.72</c:v>
                </c:pt>
                <c:pt idx="454">
                  <c:v>19.200000000000003</c:v>
                </c:pt>
                <c:pt idx="455">
                  <c:v>19.850000000000001</c:v>
                </c:pt>
                <c:pt idx="456">
                  <c:v>19.2</c:v>
                </c:pt>
                <c:pt idx="457">
                  <c:v>19.84</c:v>
                </c:pt>
                <c:pt idx="458">
                  <c:v>20.29</c:v>
                </c:pt>
                <c:pt idx="459">
                  <c:v>19.920000000000002</c:v>
                </c:pt>
                <c:pt idx="460">
                  <c:v>20.39</c:v>
                </c:pt>
                <c:pt idx="461">
                  <c:v>20.520000000000003</c:v>
                </c:pt>
                <c:pt idx="462">
                  <c:v>21.27</c:v>
                </c:pt>
                <c:pt idx="463">
                  <c:v>21.89</c:v>
                </c:pt>
                <c:pt idx="464">
                  <c:v>19.79</c:v>
                </c:pt>
                <c:pt idx="465">
                  <c:v>20.71</c:v>
                </c:pt>
                <c:pt idx="466">
                  <c:v>19.63</c:v>
                </c:pt>
                <c:pt idx="467">
                  <c:v>19.71</c:v>
                </c:pt>
                <c:pt idx="468">
                  <c:v>19.48</c:v>
                </c:pt>
                <c:pt idx="469">
                  <c:v>20.71</c:v>
                </c:pt>
                <c:pt idx="470">
                  <c:v>19.990000000000002</c:v>
                </c:pt>
                <c:pt idx="471">
                  <c:v>18.97</c:v>
                </c:pt>
                <c:pt idx="472">
                  <c:v>20.29</c:v>
                </c:pt>
                <c:pt idx="473">
                  <c:v>20.62</c:v>
                </c:pt>
                <c:pt idx="474">
                  <c:v>20.3</c:v>
                </c:pt>
                <c:pt idx="475">
                  <c:v>19.380000000000003</c:v>
                </c:pt>
                <c:pt idx="476">
                  <c:v>21.13</c:v>
                </c:pt>
                <c:pt idx="477">
                  <c:v>20.36</c:v>
                </c:pt>
                <c:pt idx="478">
                  <c:v>20.189999999999998</c:v>
                </c:pt>
                <c:pt idx="479">
                  <c:v>20.98</c:v>
                </c:pt>
                <c:pt idx="480">
                  <c:v>21.71</c:v>
                </c:pt>
                <c:pt idx="481">
                  <c:v>18.8</c:v>
                </c:pt>
                <c:pt idx="482">
                  <c:v>19.2</c:v>
                </c:pt>
                <c:pt idx="483">
                  <c:v>19.700000000000003</c:v>
                </c:pt>
                <c:pt idx="484">
                  <c:v>20.29</c:v>
                </c:pt>
                <c:pt idx="485">
                  <c:v>18.829999999999998</c:v>
                </c:pt>
                <c:pt idx="486">
                  <c:v>17.439999999999998</c:v>
                </c:pt>
                <c:pt idx="487">
                  <c:v>18.43</c:v>
                </c:pt>
                <c:pt idx="488">
                  <c:v>17.71</c:v>
                </c:pt>
                <c:pt idx="489">
                  <c:v>18.64</c:v>
                </c:pt>
                <c:pt idx="490">
                  <c:v>19.850000000000001</c:v>
                </c:pt>
                <c:pt idx="491">
                  <c:v>19.37</c:v>
                </c:pt>
                <c:pt idx="492">
                  <c:v>18.759999999999998</c:v>
                </c:pt>
                <c:pt idx="493">
                  <c:v>18.740000000000002</c:v>
                </c:pt>
                <c:pt idx="494">
                  <c:v>17.880000000000003</c:v>
                </c:pt>
                <c:pt idx="495">
                  <c:v>18.369999999999997</c:v>
                </c:pt>
                <c:pt idx="496">
                  <c:v>19.350000000000001</c:v>
                </c:pt>
                <c:pt idx="497">
                  <c:v>19.149999999999999</c:v>
                </c:pt>
                <c:pt idx="498">
                  <c:v>19.07</c:v>
                </c:pt>
                <c:pt idx="499">
                  <c:v>18.329999999999998</c:v>
                </c:pt>
                <c:pt idx="500">
                  <c:v>19.310000000000002</c:v>
                </c:pt>
                <c:pt idx="501">
                  <c:v>18.329999999999998</c:v>
                </c:pt>
                <c:pt idx="502">
                  <c:v>20.02</c:v>
                </c:pt>
                <c:pt idx="503">
                  <c:v>20.2</c:v>
                </c:pt>
                <c:pt idx="504">
                  <c:v>18.549999999999997</c:v>
                </c:pt>
                <c:pt idx="505">
                  <c:v>18.71</c:v>
                </c:pt>
                <c:pt idx="506">
                  <c:v>18.07</c:v>
                </c:pt>
                <c:pt idx="507">
                  <c:v>20.380000000000003</c:v>
                </c:pt>
                <c:pt idx="508">
                  <c:v>19.96</c:v>
                </c:pt>
                <c:pt idx="509">
                  <c:v>19.84</c:v>
                </c:pt>
                <c:pt idx="510">
                  <c:v>20.759999999999998</c:v>
                </c:pt>
                <c:pt idx="511">
                  <c:v>18.47</c:v>
                </c:pt>
                <c:pt idx="512">
                  <c:v>18.309999999999999</c:v>
                </c:pt>
                <c:pt idx="513">
                  <c:v>20.260000000000002</c:v>
                </c:pt>
                <c:pt idx="514">
                  <c:v>19.72</c:v>
                </c:pt>
                <c:pt idx="515">
                  <c:v>20.87</c:v>
                </c:pt>
                <c:pt idx="516">
                  <c:v>18.64</c:v>
                </c:pt>
                <c:pt idx="517">
                  <c:v>21.33</c:v>
                </c:pt>
                <c:pt idx="518">
                  <c:v>15.36</c:v>
                </c:pt>
                <c:pt idx="519">
                  <c:v>16</c:v>
                </c:pt>
                <c:pt idx="520">
                  <c:v>15.5</c:v>
                </c:pt>
                <c:pt idx="521">
                  <c:v>17.52</c:v>
                </c:pt>
                <c:pt idx="522">
                  <c:v>16.97</c:v>
                </c:pt>
                <c:pt idx="523">
                  <c:v>18.420000000000002</c:v>
                </c:pt>
                <c:pt idx="524">
                  <c:v>18.939999999999998</c:v>
                </c:pt>
                <c:pt idx="525">
                  <c:v>18.53</c:v>
                </c:pt>
                <c:pt idx="526">
                  <c:v>18.049999999999997</c:v>
                </c:pt>
                <c:pt idx="527">
                  <c:v>18.59</c:v>
                </c:pt>
                <c:pt idx="528">
                  <c:v>17.479999999999997</c:v>
                </c:pt>
                <c:pt idx="529">
                  <c:v>17.8</c:v>
                </c:pt>
                <c:pt idx="530">
                  <c:v>18.63</c:v>
                </c:pt>
                <c:pt idx="531">
                  <c:v>18.100000000000001</c:v>
                </c:pt>
                <c:pt idx="532">
                  <c:v>16.86</c:v>
                </c:pt>
                <c:pt idx="533">
                  <c:v>16.850000000000001</c:v>
                </c:pt>
                <c:pt idx="534">
                  <c:v>17.630000000000003</c:v>
                </c:pt>
                <c:pt idx="535">
                  <c:v>18.03</c:v>
                </c:pt>
                <c:pt idx="536">
                  <c:v>18.54</c:v>
                </c:pt>
                <c:pt idx="537">
                  <c:v>18.509999999999998</c:v>
                </c:pt>
                <c:pt idx="538">
                  <c:v>18.22</c:v>
                </c:pt>
                <c:pt idx="539">
                  <c:v>18</c:v>
                </c:pt>
                <c:pt idx="540">
                  <c:v>18.630000000000003</c:v>
                </c:pt>
                <c:pt idx="541">
                  <c:v>18.310000000000002</c:v>
                </c:pt>
                <c:pt idx="542">
                  <c:v>17.810000000000002</c:v>
                </c:pt>
                <c:pt idx="543">
                  <c:v>16.990000000000002</c:v>
                </c:pt>
                <c:pt idx="544">
                  <c:v>18.369999999999997</c:v>
                </c:pt>
                <c:pt idx="545">
                  <c:v>18.2</c:v>
                </c:pt>
                <c:pt idx="546">
                  <c:v>18.18</c:v>
                </c:pt>
                <c:pt idx="547">
                  <c:v>17.950000000000003</c:v>
                </c:pt>
                <c:pt idx="548">
                  <c:v>17.59</c:v>
                </c:pt>
                <c:pt idx="549">
                  <c:v>18.14</c:v>
                </c:pt>
                <c:pt idx="550">
                  <c:v>18.829999999999998</c:v>
                </c:pt>
                <c:pt idx="551">
                  <c:v>18.07</c:v>
                </c:pt>
                <c:pt idx="552">
                  <c:v>18.520000000000003</c:v>
                </c:pt>
                <c:pt idx="553">
                  <c:v>18.7</c:v>
                </c:pt>
                <c:pt idx="554">
                  <c:v>18.7</c:v>
                </c:pt>
                <c:pt idx="555">
                  <c:v>18.64</c:v>
                </c:pt>
                <c:pt idx="556">
                  <c:v>18.27</c:v>
                </c:pt>
                <c:pt idx="557">
                  <c:v>18.53</c:v>
                </c:pt>
                <c:pt idx="558">
                  <c:v>18.329999999999998</c:v>
                </c:pt>
                <c:pt idx="559">
                  <c:v>19.520000000000003</c:v>
                </c:pt>
                <c:pt idx="560">
                  <c:v>16.850000000000001</c:v>
                </c:pt>
                <c:pt idx="561">
                  <c:v>16.09</c:v>
                </c:pt>
                <c:pt idx="562">
                  <c:v>17.38</c:v>
                </c:pt>
                <c:pt idx="563">
                  <c:v>17.05</c:v>
                </c:pt>
                <c:pt idx="564">
                  <c:v>16.689999999999998</c:v>
                </c:pt>
                <c:pt idx="565">
                  <c:v>18.119999999999997</c:v>
                </c:pt>
                <c:pt idx="566">
                  <c:v>17.46</c:v>
                </c:pt>
                <c:pt idx="567">
                  <c:v>18.759999999999998</c:v>
                </c:pt>
                <c:pt idx="568">
                  <c:v>16.899999999999999</c:v>
                </c:pt>
                <c:pt idx="569">
                  <c:v>19.98</c:v>
                </c:pt>
                <c:pt idx="570">
                  <c:v>17.740000000000002</c:v>
                </c:pt>
                <c:pt idx="571">
                  <c:v>18.939999999999998</c:v>
                </c:pt>
                <c:pt idx="572">
                  <c:v>17.399999999999999</c:v>
                </c:pt>
                <c:pt idx="573">
                  <c:v>18.990000000000002</c:v>
                </c:pt>
                <c:pt idx="574">
                  <c:v>17.47</c:v>
                </c:pt>
                <c:pt idx="575">
                  <c:v>16.64</c:v>
                </c:pt>
                <c:pt idx="576">
                  <c:v>17.22</c:v>
                </c:pt>
                <c:pt idx="577">
                  <c:v>16.22</c:v>
                </c:pt>
                <c:pt idx="578">
                  <c:v>16.82</c:v>
                </c:pt>
                <c:pt idx="579">
                  <c:v>16.979999999999997</c:v>
                </c:pt>
                <c:pt idx="580">
                  <c:v>17.66</c:v>
                </c:pt>
                <c:pt idx="581">
                  <c:v>18.86</c:v>
                </c:pt>
                <c:pt idx="582">
                  <c:v>17.77</c:v>
                </c:pt>
                <c:pt idx="583">
                  <c:v>16.990000000000002</c:v>
                </c:pt>
                <c:pt idx="584">
                  <c:v>17.899999999999999</c:v>
                </c:pt>
                <c:pt idx="585">
                  <c:v>17.810000000000002</c:v>
                </c:pt>
                <c:pt idx="586">
                  <c:v>16.549999999999997</c:v>
                </c:pt>
                <c:pt idx="587">
                  <c:v>16.75</c:v>
                </c:pt>
                <c:pt idx="588">
                  <c:v>16.98</c:v>
                </c:pt>
                <c:pt idx="589">
                  <c:v>17.97</c:v>
                </c:pt>
                <c:pt idx="590">
                  <c:v>18.920000000000002</c:v>
                </c:pt>
                <c:pt idx="591">
                  <c:v>14.39</c:v>
                </c:pt>
                <c:pt idx="592">
                  <c:v>18.05</c:v>
                </c:pt>
                <c:pt idx="593">
                  <c:v>17.309999999999999</c:v>
                </c:pt>
                <c:pt idx="594">
                  <c:v>16.93</c:v>
                </c:pt>
                <c:pt idx="595">
                  <c:v>18.310000000000002</c:v>
                </c:pt>
                <c:pt idx="596">
                  <c:v>20.67</c:v>
                </c:pt>
                <c:pt idx="597">
                  <c:v>17.259999999999998</c:v>
                </c:pt>
                <c:pt idx="598">
                  <c:v>18.560000000000002</c:v>
                </c:pt>
                <c:pt idx="599">
                  <c:v>18.97</c:v>
                </c:pt>
                <c:pt idx="600">
                  <c:v>17.97</c:v>
                </c:pt>
                <c:pt idx="601">
                  <c:v>18.64</c:v>
                </c:pt>
                <c:pt idx="602">
                  <c:v>18.259999999999998</c:v>
                </c:pt>
                <c:pt idx="603">
                  <c:v>19.630000000000003</c:v>
                </c:pt>
                <c:pt idx="604">
                  <c:v>18.48</c:v>
                </c:pt>
                <c:pt idx="605">
                  <c:v>18.77</c:v>
                </c:pt>
                <c:pt idx="606">
                  <c:v>18.57</c:v>
                </c:pt>
                <c:pt idx="607">
                  <c:v>18.619999999999997</c:v>
                </c:pt>
                <c:pt idx="608">
                  <c:v>17.36</c:v>
                </c:pt>
                <c:pt idx="609">
                  <c:v>18.810000000000002</c:v>
                </c:pt>
                <c:pt idx="610">
                  <c:v>18.77</c:v>
                </c:pt>
                <c:pt idx="611">
                  <c:v>17.600000000000001</c:v>
                </c:pt>
                <c:pt idx="612">
                  <c:v>17.02</c:v>
                </c:pt>
                <c:pt idx="613">
                  <c:v>17.329999999999998</c:v>
                </c:pt>
                <c:pt idx="614">
                  <c:v>18.61</c:v>
                </c:pt>
                <c:pt idx="615">
                  <c:v>18.91</c:v>
                </c:pt>
                <c:pt idx="616">
                  <c:v>19.52</c:v>
                </c:pt>
                <c:pt idx="617">
                  <c:v>17.5</c:v>
                </c:pt>
                <c:pt idx="618">
                  <c:v>18.53</c:v>
                </c:pt>
                <c:pt idx="619">
                  <c:v>17.97</c:v>
                </c:pt>
                <c:pt idx="620">
                  <c:v>18.869999999999997</c:v>
                </c:pt>
                <c:pt idx="621">
                  <c:v>17.78</c:v>
                </c:pt>
                <c:pt idx="622">
                  <c:v>18.739999999999998</c:v>
                </c:pt>
                <c:pt idx="623">
                  <c:v>19.560000000000002</c:v>
                </c:pt>
                <c:pt idx="624">
                  <c:v>19.34</c:v>
                </c:pt>
                <c:pt idx="625">
                  <c:v>19.03</c:v>
                </c:pt>
                <c:pt idx="626">
                  <c:v>17.79</c:v>
                </c:pt>
                <c:pt idx="627">
                  <c:v>17.059999999999999</c:v>
                </c:pt>
                <c:pt idx="628">
                  <c:v>18.72</c:v>
                </c:pt>
                <c:pt idx="629">
                  <c:v>18.54</c:v>
                </c:pt>
                <c:pt idx="630">
                  <c:v>20.41</c:v>
                </c:pt>
                <c:pt idx="631">
                  <c:v>19.579999999999998</c:v>
                </c:pt>
                <c:pt idx="632">
                  <c:v>19.740000000000002</c:v>
                </c:pt>
                <c:pt idx="633">
                  <c:v>19.7</c:v>
                </c:pt>
                <c:pt idx="634">
                  <c:v>19.490000000000002</c:v>
                </c:pt>
                <c:pt idx="635">
                  <c:v>20.07</c:v>
                </c:pt>
                <c:pt idx="636">
                  <c:v>19.009999999999998</c:v>
                </c:pt>
                <c:pt idx="637">
                  <c:v>18.899999999999999</c:v>
                </c:pt>
                <c:pt idx="638">
                  <c:v>19.09</c:v>
                </c:pt>
                <c:pt idx="639">
                  <c:v>19.28</c:v>
                </c:pt>
                <c:pt idx="640">
                  <c:v>19.329999999999998</c:v>
                </c:pt>
                <c:pt idx="641">
                  <c:v>20.299999999999997</c:v>
                </c:pt>
                <c:pt idx="642">
                  <c:v>17.899999999999999</c:v>
                </c:pt>
                <c:pt idx="643">
                  <c:v>16.93</c:v>
                </c:pt>
                <c:pt idx="644">
                  <c:v>19.36</c:v>
                </c:pt>
                <c:pt idx="645">
                  <c:v>19.32</c:v>
                </c:pt>
                <c:pt idx="646">
                  <c:v>19.98</c:v>
                </c:pt>
                <c:pt idx="647">
                  <c:v>18.71</c:v>
                </c:pt>
                <c:pt idx="648">
                  <c:v>18.579999999999998</c:v>
                </c:pt>
                <c:pt idx="649">
                  <c:v>18.73</c:v>
                </c:pt>
                <c:pt idx="650">
                  <c:v>21.08</c:v>
                </c:pt>
                <c:pt idx="651">
                  <c:v>20.04</c:v>
                </c:pt>
                <c:pt idx="652">
                  <c:v>19.060000000000002</c:v>
                </c:pt>
                <c:pt idx="653">
                  <c:v>21.21</c:v>
                </c:pt>
                <c:pt idx="654">
                  <c:v>20.689999999999998</c:v>
                </c:pt>
                <c:pt idx="655">
                  <c:v>20.5</c:v>
                </c:pt>
                <c:pt idx="656">
                  <c:v>20.009999999999998</c:v>
                </c:pt>
                <c:pt idx="657">
                  <c:v>19.71</c:v>
                </c:pt>
                <c:pt idx="658">
                  <c:v>18.670000000000002</c:v>
                </c:pt>
                <c:pt idx="659">
                  <c:v>18.68</c:v>
                </c:pt>
                <c:pt idx="660">
                  <c:v>18.700000000000003</c:v>
                </c:pt>
                <c:pt idx="661">
                  <c:v>17.309999999999999</c:v>
                </c:pt>
                <c:pt idx="662">
                  <c:v>17.27</c:v>
                </c:pt>
                <c:pt idx="663">
                  <c:v>20.53</c:v>
                </c:pt>
                <c:pt idx="664">
                  <c:v>18.399999999999999</c:v>
                </c:pt>
                <c:pt idx="665">
                  <c:v>18.25</c:v>
                </c:pt>
                <c:pt idx="666">
                  <c:v>17.799999999999997</c:v>
                </c:pt>
                <c:pt idx="667">
                  <c:v>18.399999999999999</c:v>
                </c:pt>
                <c:pt idx="668">
                  <c:v>17.34</c:v>
                </c:pt>
                <c:pt idx="669">
                  <c:v>1.1299999999999999</c:v>
                </c:pt>
                <c:pt idx="672">
                  <c:v>17.329999999999998</c:v>
                </c:pt>
                <c:pt idx="673">
                  <c:v>16.73</c:v>
                </c:pt>
                <c:pt idx="674">
                  <c:v>17.05</c:v>
                </c:pt>
                <c:pt idx="675">
                  <c:v>16.88</c:v>
                </c:pt>
                <c:pt idx="676">
                  <c:v>16.72</c:v>
                </c:pt>
                <c:pt idx="677">
                  <c:v>18.310000000000002</c:v>
                </c:pt>
                <c:pt idx="678">
                  <c:v>17.579999999999998</c:v>
                </c:pt>
                <c:pt idx="679">
                  <c:v>17.57</c:v>
                </c:pt>
                <c:pt idx="680">
                  <c:v>17.920000000000002</c:v>
                </c:pt>
                <c:pt idx="681">
                  <c:v>18.02</c:v>
                </c:pt>
                <c:pt idx="682">
                  <c:v>17.310000000000002</c:v>
                </c:pt>
                <c:pt idx="683">
                  <c:v>17.170000000000002</c:v>
                </c:pt>
                <c:pt idx="684">
                  <c:v>17.61</c:v>
                </c:pt>
                <c:pt idx="685">
                  <c:v>18.16</c:v>
                </c:pt>
                <c:pt idx="686">
                  <c:v>16.579999999999998</c:v>
                </c:pt>
                <c:pt idx="687">
                  <c:v>18.02</c:v>
                </c:pt>
                <c:pt idx="688">
                  <c:v>18.03</c:v>
                </c:pt>
                <c:pt idx="689">
                  <c:v>17.79</c:v>
                </c:pt>
                <c:pt idx="690">
                  <c:v>18.009999999999998</c:v>
                </c:pt>
                <c:pt idx="691">
                  <c:v>18.28</c:v>
                </c:pt>
                <c:pt idx="692">
                  <c:v>17.89</c:v>
                </c:pt>
                <c:pt idx="693">
                  <c:v>19.13</c:v>
                </c:pt>
                <c:pt idx="694">
                  <c:v>17.330000000000002</c:v>
                </c:pt>
                <c:pt idx="695">
                  <c:v>18.920000000000002</c:v>
                </c:pt>
                <c:pt idx="696">
                  <c:v>18.93</c:v>
                </c:pt>
                <c:pt idx="697">
                  <c:v>18.78</c:v>
                </c:pt>
                <c:pt idx="698">
                  <c:v>18.54</c:v>
                </c:pt>
                <c:pt idx="699">
                  <c:v>19.009999999999998</c:v>
                </c:pt>
                <c:pt idx="700">
                  <c:v>18.32</c:v>
                </c:pt>
                <c:pt idx="701">
                  <c:v>18.809999999999999</c:v>
                </c:pt>
                <c:pt idx="702">
                  <c:v>18.93</c:v>
                </c:pt>
                <c:pt idx="703">
                  <c:v>18.600000000000001</c:v>
                </c:pt>
                <c:pt idx="704">
                  <c:v>18.450000000000003</c:v>
                </c:pt>
                <c:pt idx="705">
                  <c:v>18.25</c:v>
                </c:pt>
                <c:pt idx="706">
                  <c:v>17.759999999999998</c:v>
                </c:pt>
                <c:pt idx="707">
                  <c:v>17.97</c:v>
                </c:pt>
                <c:pt idx="708">
                  <c:v>19.020000000000003</c:v>
                </c:pt>
                <c:pt idx="709">
                  <c:v>19.759999999999998</c:v>
                </c:pt>
                <c:pt idx="710">
                  <c:v>19.78</c:v>
                </c:pt>
                <c:pt idx="711">
                  <c:v>19.850000000000001</c:v>
                </c:pt>
                <c:pt idx="712">
                  <c:v>18.98</c:v>
                </c:pt>
                <c:pt idx="713">
                  <c:v>19.619999999999997</c:v>
                </c:pt>
                <c:pt idx="714">
                  <c:v>19.57</c:v>
                </c:pt>
                <c:pt idx="715">
                  <c:v>18.909999999999997</c:v>
                </c:pt>
                <c:pt idx="716">
                  <c:v>19.130000000000003</c:v>
                </c:pt>
                <c:pt idx="717">
                  <c:v>18.78</c:v>
                </c:pt>
                <c:pt idx="718">
                  <c:v>18.399999999999999</c:v>
                </c:pt>
                <c:pt idx="719">
                  <c:v>19.41</c:v>
                </c:pt>
                <c:pt idx="720">
                  <c:v>19.649999999999999</c:v>
                </c:pt>
                <c:pt idx="721">
                  <c:v>19.29</c:v>
                </c:pt>
                <c:pt idx="722">
                  <c:v>20.079999999999998</c:v>
                </c:pt>
                <c:pt idx="723">
                  <c:v>19.91</c:v>
                </c:pt>
                <c:pt idx="724">
                  <c:v>20.22</c:v>
                </c:pt>
                <c:pt idx="725">
                  <c:v>19.11</c:v>
                </c:pt>
                <c:pt idx="726">
                  <c:v>19.29</c:v>
                </c:pt>
                <c:pt idx="727">
                  <c:v>19.619999999999997</c:v>
                </c:pt>
                <c:pt idx="728">
                  <c:v>19.61</c:v>
                </c:pt>
                <c:pt idx="729">
                  <c:v>19.439999999999998</c:v>
                </c:pt>
                <c:pt idx="730">
                  <c:v>19.75</c:v>
                </c:pt>
                <c:pt idx="731">
                  <c:v>19.71</c:v>
                </c:pt>
                <c:pt idx="732">
                  <c:v>20.48</c:v>
                </c:pt>
                <c:pt idx="733">
                  <c:v>19.689999999999998</c:v>
                </c:pt>
                <c:pt idx="734">
                  <c:v>19.28</c:v>
                </c:pt>
                <c:pt idx="735">
                  <c:v>19.600000000000001</c:v>
                </c:pt>
                <c:pt idx="736">
                  <c:v>18.72</c:v>
                </c:pt>
                <c:pt idx="737">
                  <c:v>19.07</c:v>
                </c:pt>
                <c:pt idx="738">
                  <c:v>19.25</c:v>
                </c:pt>
                <c:pt idx="739">
                  <c:v>17.77</c:v>
                </c:pt>
                <c:pt idx="740">
                  <c:v>16.36</c:v>
                </c:pt>
                <c:pt idx="741">
                  <c:v>19.14</c:v>
                </c:pt>
                <c:pt idx="742">
                  <c:v>18.490000000000002</c:v>
                </c:pt>
                <c:pt idx="743">
                  <c:v>19.619999999999997</c:v>
                </c:pt>
                <c:pt idx="744">
                  <c:v>20.39</c:v>
                </c:pt>
                <c:pt idx="745">
                  <c:v>19.380000000000003</c:v>
                </c:pt>
                <c:pt idx="746">
                  <c:v>18.57</c:v>
                </c:pt>
                <c:pt idx="747">
                  <c:v>19.78</c:v>
                </c:pt>
                <c:pt idx="748">
                  <c:v>19.93</c:v>
                </c:pt>
                <c:pt idx="749">
                  <c:v>19.149999999999999</c:v>
                </c:pt>
                <c:pt idx="750">
                  <c:v>19.27</c:v>
                </c:pt>
                <c:pt idx="751">
                  <c:v>19.63</c:v>
                </c:pt>
                <c:pt idx="752">
                  <c:v>20.55</c:v>
                </c:pt>
                <c:pt idx="753">
                  <c:v>19.259999999999998</c:v>
                </c:pt>
                <c:pt idx="754">
                  <c:v>19.93</c:v>
                </c:pt>
                <c:pt idx="755">
                  <c:v>20.149999999999999</c:v>
                </c:pt>
                <c:pt idx="756">
                  <c:v>19.14</c:v>
                </c:pt>
                <c:pt idx="757">
                  <c:v>20.28</c:v>
                </c:pt>
                <c:pt idx="758">
                  <c:v>19.770000000000003</c:v>
                </c:pt>
                <c:pt idx="759">
                  <c:v>19.689999999999998</c:v>
                </c:pt>
                <c:pt idx="760">
                  <c:v>18.439999999999998</c:v>
                </c:pt>
                <c:pt idx="761">
                  <c:v>19.75</c:v>
                </c:pt>
                <c:pt idx="762">
                  <c:v>20.63</c:v>
                </c:pt>
                <c:pt idx="763">
                  <c:v>19.310000000000002</c:v>
                </c:pt>
                <c:pt idx="764">
                  <c:v>19.41</c:v>
                </c:pt>
                <c:pt idx="765">
                  <c:v>18.920000000000002</c:v>
                </c:pt>
                <c:pt idx="766">
                  <c:v>19.63</c:v>
                </c:pt>
                <c:pt idx="767">
                  <c:v>19.11</c:v>
                </c:pt>
                <c:pt idx="768">
                  <c:v>18.61</c:v>
                </c:pt>
                <c:pt idx="769">
                  <c:v>19.04</c:v>
                </c:pt>
                <c:pt idx="770">
                  <c:v>19.45</c:v>
                </c:pt>
                <c:pt idx="771">
                  <c:v>19.55</c:v>
                </c:pt>
                <c:pt idx="772">
                  <c:v>19.18</c:v>
                </c:pt>
                <c:pt idx="773">
                  <c:v>18.61</c:v>
                </c:pt>
                <c:pt idx="774">
                  <c:v>19.689999999999998</c:v>
                </c:pt>
                <c:pt idx="775">
                  <c:v>19.27</c:v>
                </c:pt>
                <c:pt idx="776">
                  <c:v>19.450000000000003</c:v>
                </c:pt>
                <c:pt idx="777">
                  <c:v>19.71</c:v>
                </c:pt>
                <c:pt idx="778">
                  <c:v>19.09</c:v>
                </c:pt>
                <c:pt idx="779">
                  <c:v>20.48</c:v>
                </c:pt>
                <c:pt idx="780">
                  <c:v>19.130000000000003</c:v>
                </c:pt>
                <c:pt idx="781">
                  <c:v>19.310000000000002</c:v>
                </c:pt>
                <c:pt idx="782">
                  <c:v>19.72</c:v>
                </c:pt>
                <c:pt idx="783">
                  <c:v>20.020000000000003</c:v>
                </c:pt>
                <c:pt idx="784">
                  <c:v>20.9</c:v>
                </c:pt>
                <c:pt idx="785">
                  <c:v>20.65</c:v>
                </c:pt>
                <c:pt idx="786">
                  <c:v>19.41</c:v>
                </c:pt>
                <c:pt idx="787">
                  <c:v>19.590000000000003</c:v>
                </c:pt>
                <c:pt idx="788">
                  <c:v>20.83</c:v>
                </c:pt>
                <c:pt idx="789">
                  <c:v>19.11</c:v>
                </c:pt>
                <c:pt idx="790">
                  <c:v>19.810000000000002</c:v>
                </c:pt>
                <c:pt idx="791">
                  <c:v>19.2</c:v>
                </c:pt>
                <c:pt idx="792">
                  <c:v>18.66</c:v>
                </c:pt>
                <c:pt idx="793">
                  <c:v>18.55</c:v>
                </c:pt>
                <c:pt idx="794">
                  <c:v>9.8800000000000008</c:v>
                </c:pt>
                <c:pt idx="795">
                  <c:v>8.93</c:v>
                </c:pt>
                <c:pt idx="796">
                  <c:v>20.23</c:v>
                </c:pt>
                <c:pt idx="797">
                  <c:v>20.149999999999999</c:v>
                </c:pt>
                <c:pt idx="798">
                  <c:v>18.329999999999998</c:v>
                </c:pt>
                <c:pt idx="799">
                  <c:v>18.32</c:v>
                </c:pt>
                <c:pt idx="800">
                  <c:v>20.034319645732694</c:v>
                </c:pt>
                <c:pt idx="801">
                  <c:v>19.335894413239966</c:v>
                </c:pt>
                <c:pt idx="802">
                  <c:v>17.559999999999999</c:v>
                </c:pt>
                <c:pt idx="803">
                  <c:v>17.91</c:v>
                </c:pt>
                <c:pt idx="804">
                  <c:v>18.689999999999998</c:v>
                </c:pt>
                <c:pt idx="805">
                  <c:v>16.27</c:v>
                </c:pt>
                <c:pt idx="806">
                  <c:v>17.940000000000001</c:v>
                </c:pt>
                <c:pt idx="807">
                  <c:v>19.009999999999998</c:v>
                </c:pt>
                <c:pt idx="808">
                  <c:v>18.200000000000003</c:v>
                </c:pt>
                <c:pt idx="809">
                  <c:v>18.03</c:v>
                </c:pt>
                <c:pt idx="810">
                  <c:v>19.7</c:v>
                </c:pt>
                <c:pt idx="811">
                  <c:v>19.759999999999998</c:v>
                </c:pt>
                <c:pt idx="812">
                  <c:v>19.11</c:v>
                </c:pt>
                <c:pt idx="813">
                  <c:v>16.25</c:v>
                </c:pt>
                <c:pt idx="814">
                  <c:v>18.920000000000002</c:v>
                </c:pt>
                <c:pt idx="815">
                  <c:v>18.38</c:v>
                </c:pt>
                <c:pt idx="816">
                  <c:v>18.41</c:v>
                </c:pt>
                <c:pt idx="817">
                  <c:v>18.59</c:v>
                </c:pt>
                <c:pt idx="818">
                  <c:v>19.61</c:v>
                </c:pt>
                <c:pt idx="819">
                  <c:v>19.829999999999998</c:v>
                </c:pt>
                <c:pt idx="820">
                  <c:v>19.119999999999997</c:v>
                </c:pt>
                <c:pt idx="821">
                  <c:v>17.170000000000002</c:v>
                </c:pt>
                <c:pt idx="822">
                  <c:v>19.59</c:v>
                </c:pt>
                <c:pt idx="823">
                  <c:v>19.240000000000002</c:v>
                </c:pt>
                <c:pt idx="824">
                  <c:v>19.91</c:v>
                </c:pt>
                <c:pt idx="825">
                  <c:v>17.98</c:v>
                </c:pt>
                <c:pt idx="826">
                  <c:v>17.75</c:v>
                </c:pt>
                <c:pt idx="827">
                  <c:v>18.850000000000001</c:v>
                </c:pt>
                <c:pt idx="828">
                  <c:v>19.59</c:v>
                </c:pt>
                <c:pt idx="829">
                  <c:v>19.36</c:v>
                </c:pt>
                <c:pt idx="830">
                  <c:v>19.240000000000002</c:v>
                </c:pt>
                <c:pt idx="831">
                  <c:v>19.57</c:v>
                </c:pt>
                <c:pt idx="832">
                  <c:v>19.05</c:v>
                </c:pt>
                <c:pt idx="833">
                  <c:v>19.39</c:v>
                </c:pt>
                <c:pt idx="834">
                  <c:v>17.89</c:v>
                </c:pt>
                <c:pt idx="835">
                  <c:v>18.41</c:v>
                </c:pt>
                <c:pt idx="836">
                  <c:v>19.2</c:v>
                </c:pt>
                <c:pt idx="837">
                  <c:v>18.63</c:v>
                </c:pt>
                <c:pt idx="838">
                  <c:v>19.399999999999999</c:v>
                </c:pt>
                <c:pt idx="839">
                  <c:v>18.829999999999998</c:v>
                </c:pt>
                <c:pt idx="840">
                  <c:v>19.380000000000003</c:v>
                </c:pt>
                <c:pt idx="841">
                  <c:v>17.93</c:v>
                </c:pt>
                <c:pt idx="842">
                  <c:v>19.03</c:v>
                </c:pt>
                <c:pt idx="843">
                  <c:v>20.090000000000003</c:v>
                </c:pt>
                <c:pt idx="844">
                  <c:v>19.899999999999999</c:v>
                </c:pt>
                <c:pt idx="845">
                  <c:v>19.990000000000002</c:v>
                </c:pt>
                <c:pt idx="846">
                  <c:v>19.57</c:v>
                </c:pt>
                <c:pt idx="847">
                  <c:v>19.11</c:v>
                </c:pt>
                <c:pt idx="848">
                  <c:v>18.490000000000002</c:v>
                </c:pt>
                <c:pt idx="849">
                  <c:v>20.689999999999998</c:v>
                </c:pt>
                <c:pt idx="850">
                  <c:v>20.14</c:v>
                </c:pt>
                <c:pt idx="851">
                  <c:v>20.74</c:v>
                </c:pt>
                <c:pt idx="852">
                  <c:v>19.91</c:v>
                </c:pt>
                <c:pt idx="853">
                  <c:v>19.350000000000001</c:v>
                </c:pt>
                <c:pt idx="854">
                  <c:v>19.93</c:v>
                </c:pt>
                <c:pt idx="855">
                  <c:v>19.77</c:v>
                </c:pt>
                <c:pt idx="856">
                  <c:v>19.89</c:v>
                </c:pt>
                <c:pt idx="857">
                  <c:v>20.939999999999998</c:v>
                </c:pt>
                <c:pt idx="858">
                  <c:v>21.08</c:v>
                </c:pt>
                <c:pt idx="859">
                  <c:v>21.59</c:v>
                </c:pt>
                <c:pt idx="860">
                  <c:v>21.25</c:v>
                </c:pt>
                <c:pt idx="861">
                  <c:v>21.66</c:v>
                </c:pt>
                <c:pt idx="862">
                  <c:v>20.84</c:v>
                </c:pt>
                <c:pt idx="863">
                  <c:v>20.54</c:v>
                </c:pt>
                <c:pt idx="864">
                  <c:v>21.07</c:v>
                </c:pt>
                <c:pt idx="865">
                  <c:v>20.34</c:v>
                </c:pt>
                <c:pt idx="866">
                  <c:v>20.96</c:v>
                </c:pt>
                <c:pt idx="867">
                  <c:v>19.36</c:v>
                </c:pt>
                <c:pt idx="868">
                  <c:v>20.54</c:v>
                </c:pt>
                <c:pt idx="869">
                  <c:v>20.9</c:v>
                </c:pt>
                <c:pt idx="870">
                  <c:v>20.43</c:v>
                </c:pt>
                <c:pt idx="871">
                  <c:v>20.98</c:v>
                </c:pt>
                <c:pt idx="872">
                  <c:v>21.25</c:v>
                </c:pt>
                <c:pt idx="873">
                  <c:v>22.509999999999998</c:v>
                </c:pt>
                <c:pt idx="874">
                  <c:v>23.44</c:v>
                </c:pt>
                <c:pt idx="875">
                  <c:v>22.32</c:v>
                </c:pt>
                <c:pt idx="876">
                  <c:v>20.53</c:v>
                </c:pt>
                <c:pt idx="877">
                  <c:v>18.53</c:v>
                </c:pt>
                <c:pt idx="878">
                  <c:v>18.96</c:v>
                </c:pt>
                <c:pt idx="879">
                  <c:v>20.3</c:v>
                </c:pt>
                <c:pt idx="880">
                  <c:v>20.57</c:v>
                </c:pt>
                <c:pt idx="881">
                  <c:v>21.29</c:v>
                </c:pt>
                <c:pt idx="882">
                  <c:v>19.11</c:v>
                </c:pt>
                <c:pt idx="883">
                  <c:v>23.759999999999998</c:v>
                </c:pt>
                <c:pt idx="884">
                  <c:v>21.65</c:v>
                </c:pt>
                <c:pt idx="885">
                  <c:v>15.879999999999999</c:v>
                </c:pt>
                <c:pt idx="886">
                  <c:v>22.28</c:v>
                </c:pt>
                <c:pt idx="887">
                  <c:v>19.950000000000003</c:v>
                </c:pt>
                <c:pt idx="888">
                  <c:v>18.420000000000002</c:v>
                </c:pt>
                <c:pt idx="889">
                  <c:v>19.509999999999998</c:v>
                </c:pt>
                <c:pt idx="890">
                  <c:v>19.91</c:v>
                </c:pt>
                <c:pt idx="891">
                  <c:v>20.21</c:v>
                </c:pt>
                <c:pt idx="892">
                  <c:v>19.53</c:v>
                </c:pt>
                <c:pt idx="893">
                  <c:v>20.130000000000003</c:v>
                </c:pt>
                <c:pt idx="894">
                  <c:v>19.46</c:v>
                </c:pt>
                <c:pt idx="895">
                  <c:v>19.43</c:v>
                </c:pt>
                <c:pt idx="896">
                  <c:v>18.97</c:v>
                </c:pt>
                <c:pt idx="897">
                  <c:v>18.190000000000001</c:v>
                </c:pt>
                <c:pt idx="898">
                  <c:v>19.759999999999998</c:v>
                </c:pt>
                <c:pt idx="899">
                  <c:v>21.630000000000003</c:v>
                </c:pt>
                <c:pt idx="900">
                  <c:v>21.1</c:v>
                </c:pt>
                <c:pt idx="901">
                  <c:v>20.12</c:v>
                </c:pt>
                <c:pt idx="902">
                  <c:v>20.03</c:v>
                </c:pt>
                <c:pt idx="903">
                  <c:v>19.39</c:v>
                </c:pt>
                <c:pt idx="904">
                  <c:v>19.38</c:v>
                </c:pt>
                <c:pt idx="905">
                  <c:v>20.009999999999998</c:v>
                </c:pt>
                <c:pt idx="906">
                  <c:v>19.579999999999998</c:v>
                </c:pt>
                <c:pt idx="907">
                  <c:v>19.850000000000001</c:v>
                </c:pt>
                <c:pt idx="908">
                  <c:v>19.649999999999999</c:v>
                </c:pt>
                <c:pt idx="909">
                  <c:v>19.920000000000002</c:v>
                </c:pt>
                <c:pt idx="910">
                  <c:v>19.87</c:v>
                </c:pt>
                <c:pt idx="914">
                  <c:v>20.13</c:v>
                </c:pt>
                <c:pt idx="915">
                  <c:v>20.13</c:v>
                </c:pt>
                <c:pt idx="916">
                  <c:v>19.479999999999997</c:v>
                </c:pt>
                <c:pt idx="917">
                  <c:v>20.14</c:v>
                </c:pt>
                <c:pt idx="918">
                  <c:v>19.950000000000003</c:v>
                </c:pt>
                <c:pt idx="919">
                  <c:v>19.68</c:v>
                </c:pt>
                <c:pt idx="920">
                  <c:v>20.29</c:v>
                </c:pt>
                <c:pt idx="921">
                  <c:v>20.46</c:v>
                </c:pt>
                <c:pt idx="923">
                  <c:v>20.07</c:v>
                </c:pt>
                <c:pt idx="924">
                  <c:v>20.21</c:v>
                </c:pt>
                <c:pt idx="925">
                  <c:v>20.16</c:v>
                </c:pt>
                <c:pt idx="926">
                  <c:v>20.170000000000002</c:v>
                </c:pt>
                <c:pt idx="927">
                  <c:v>19.310000000000002</c:v>
                </c:pt>
                <c:pt idx="928">
                  <c:v>19.8</c:v>
                </c:pt>
                <c:pt idx="931">
                  <c:v>20.079999999999998</c:v>
                </c:pt>
                <c:pt idx="932">
                  <c:v>20.93</c:v>
                </c:pt>
                <c:pt idx="933">
                  <c:v>18.52</c:v>
                </c:pt>
                <c:pt idx="934">
                  <c:v>18.7</c:v>
                </c:pt>
                <c:pt idx="935">
                  <c:v>18.170000000000002</c:v>
                </c:pt>
                <c:pt idx="936">
                  <c:v>18.29</c:v>
                </c:pt>
                <c:pt idx="937">
                  <c:v>19.48</c:v>
                </c:pt>
                <c:pt idx="938">
                  <c:v>20.2</c:v>
                </c:pt>
                <c:pt idx="939">
                  <c:v>18.7</c:v>
                </c:pt>
                <c:pt idx="940">
                  <c:v>19.149999999999999</c:v>
                </c:pt>
                <c:pt idx="941">
                  <c:v>19.259999999999998</c:v>
                </c:pt>
                <c:pt idx="942">
                  <c:v>18.990000000000002</c:v>
                </c:pt>
                <c:pt idx="943">
                  <c:v>19.079999999999998</c:v>
                </c:pt>
                <c:pt idx="944">
                  <c:v>18.25</c:v>
                </c:pt>
                <c:pt idx="945">
                  <c:v>18.96</c:v>
                </c:pt>
                <c:pt idx="946">
                  <c:v>18.53</c:v>
                </c:pt>
                <c:pt idx="947">
                  <c:v>18.36</c:v>
                </c:pt>
                <c:pt idx="948">
                  <c:v>18.799999999999997</c:v>
                </c:pt>
                <c:pt idx="949">
                  <c:v>17.509999999999998</c:v>
                </c:pt>
                <c:pt idx="950">
                  <c:v>18.22</c:v>
                </c:pt>
                <c:pt idx="951">
                  <c:v>18.97</c:v>
                </c:pt>
                <c:pt idx="952">
                  <c:v>19.14</c:v>
                </c:pt>
                <c:pt idx="953">
                  <c:v>18.97</c:v>
                </c:pt>
                <c:pt idx="954">
                  <c:v>19.18</c:v>
                </c:pt>
                <c:pt idx="955">
                  <c:v>18.36</c:v>
                </c:pt>
                <c:pt idx="956">
                  <c:v>18.37</c:v>
                </c:pt>
                <c:pt idx="957">
                  <c:v>18.89</c:v>
                </c:pt>
                <c:pt idx="958">
                  <c:v>18.25</c:v>
                </c:pt>
                <c:pt idx="959">
                  <c:v>19.130000000000003</c:v>
                </c:pt>
                <c:pt idx="960">
                  <c:v>17.940000000000001</c:v>
                </c:pt>
                <c:pt idx="961">
                  <c:v>17.990000000000002</c:v>
                </c:pt>
                <c:pt idx="962">
                  <c:v>20.48</c:v>
                </c:pt>
                <c:pt idx="963">
                  <c:v>17.509999999999998</c:v>
                </c:pt>
                <c:pt idx="964">
                  <c:v>17.8</c:v>
                </c:pt>
                <c:pt idx="965">
                  <c:v>19.310000000000002</c:v>
                </c:pt>
                <c:pt idx="966">
                  <c:v>18.560000000000002</c:v>
                </c:pt>
                <c:pt idx="967">
                  <c:v>18.54</c:v>
                </c:pt>
                <c:pt idx="968">
                  <c:v>17.939999999999998</c:v>
                </c:pt>
                <c:pt idx="969">
                  <c:v>18.09</c:v>
                </c:pt>
                <c:pt idx="970">
                  <c:v>18.5</c:v>
                </c:pt>
                <c:pt idx="971">
                  <c:v>17.84</c:v>
                </c:pt>
                <c:pt idx="972">
                  <c:v>19.11</c:v>
                </c:pt>
                <c:pt idx="973">
                  <c:v>19.77</c:v>
                </c:pt>
                <c:pt idx="974">
                  <c:v>18.84</c:v>
                </c:pt>
                <c:pt idx="975">
                  <c:v>18.260000000000002</c:v>
                </c:pt>
                <c:pt idx="976">
                  <c:v>18.079999999999998</c:v>
                </c:pt>
                <c:pt idx="977">
                  <c:v>17.97</c:v>
                </c:pt>
                <c:pt idx="978">
                  <c:v>18.939999999999998</c:v>
                </c:pt>
                <c:pt idx="979">
                  <c:v>18.990000000000002</c:v>
                </c:pt>
                <c:pt idx="980">
                  <c:v>20.16</c:v>
                </c:pt>
                <c:pt idx="981">
                  <c:v>20.059999999999999</c:v>
                </c:pt>
                <c:pt idx="983">
                  <c:v>20.32</c:v>
                </c:pt>
                <c:pt idx="984">
                  <c:v>18.34</c:v>
                </c:pt>
                <c:pt idx="985">
                  <c:v>19.18</c:v>
                </c:pt>
                <c:pt idx="986">
                  <c:v>18.45</c:v>
                </c:pt>
                <c:pt idx="988">
                  <c:v>21.73</c:v>
                </c:pt>
                <c:pt idx="989">
                  <c:v>18.759999999999998</c:v>
                </c:pt>
                <c:pt idx="990">
                  <c:v>17.59</c:v>
                </c:pt>
                <c:pt idx="991">
                  <c:v>19.02</c:v>
                </c:pt>
                <c:pt idx="993">
                  <c:v>18.759999999999998</c:v>
                </c:pt>
                <c:pt idx="994">
                  <c:v>18.66</c:v>
                </c:pt>
                <c:pt idx="995">
                  <c:v>17.079999999999998</c:v>
                </c:pt>
                <c:pt idx="996">
                  <c:v>18.38</c:v>
                </c:pt>
                <c:pt idx="997">
                  <c:v>18.02</c:v>
                </c:pt>
                <c:pt idx="998">
                  <c:v>21.05</c:v>
                </c:pt>
                <c:pt idx="999">
                  <c:v>21.64</c:v>
                </c:pt>
                <c:pt idx="1000">
                  <c:v>19.829999999999998</c:v>
                </c:pt>
                <c:pt idx="1001">
                  <c:v>18.440000000000001</c:v>
                </c:pt>
                <c:pt idx="1002">
                  <c:v>17.48</c:v>
                </c:pt>
                <c:pt idx="1003">
                  <c:v>20.299999999999997</c:v>
                </c:pt>
                <c:pt idx="1004">
                  <c:v>18.86</c:v>
                </c:pt>
                <c:pt idx="1005">
                  <c:v>20.170000000000002</c:v>
                </c:pt>
                <c:pt idx="1006">
                  <c:v>19.02</c:v>
                </c:pt>
                <c:pt idx="1008">
                  <c:v>19</c:v>
                </c:pt>
                <c:pt idx="1009">
                  <c:v>17.48</c:v>
                </c:pt>
                <c:pt idx="1010">
                  <c:v>18.59</c:v>
                </c:pt>
                <c:pt idx="1011">
                  <c:v>18.72</c:v>
                </c:pt>
                <c:pt idx="1018">
                  <c:v>18.690000000000001</c:v>
                </c:pt>
                <c:pt idx="1019">
                  <c:v>18.799999999999997</c:v>
                </c:pt>
                <c:pt idx="1020">
                  <c:v>18.380000000000003</c:v>
                </c:pt>
                <c:pt idx="1021">
                  <c:v>18.61</c:v>
                </c:pt>
                <c:pt idx="1022">
                  <c:v>17.419999999999998</c:v>
                </c:pt>
                <c:pt idx="1023">
                  <c:v>21</c:v>
                </c:pt>
                <c:pt idx="1024">
                  <c:v>19.62</c:v>
                </c:pt>
                <c:pt idx="1025">
                  <c:v>19.25</c:v>
                </c:pt>
                <c:pt idx="1026">
                  <c:v>18.75</c:v>
                </c:pt>
                <c:pt idx="1028">
                  <c:v>19.049999999999997</c:v>
                </c:pt>
                <c:pt idx="1029">
                  <c:v>18.88</c:v>
                </c:pt>
                <c:pt idx="1030">
                  <c:v>19.53</c:v>
                </c:pt>
                <c:pt idx="1031">
                  <c:v>20.12</c:v>
                </c:pt>
                <c:pt idx="1033">
                  <c:v>18.41</c:v>
                </c:pt>
                <c:pt idx="1034">
                  <c:v>18.61</c:v>
                </c:pt>
                <c:pt idx="1035">
                  <c:v>18.04</c:v>
                </c:pt>
                <c:pt idx="1036">
                  <c:v>17.47</c:v>
                </c:pt>
                <c:pt idx="1038">
                  <c:v>17.740000000000002</c:v>
                </c:pt>
                <c:pt idx="1039">
                  <c:v>17.380000000000003</c:v>
                </c:pt>
                <c:pt idx="1040">
                  <c:v>17.14</c:v>
                </c:pt>
                <c:pt idx="1041">
                  <c:v>17.669999999999998</c:v>
                </c:pt>
                <c:pt idx="1042">
                  <c:v>17.170000000000002</c:v>
                </c:pt>
                <c:pt idx="1043">
                  <c:v>19.399999999999999</c:v>
                </c:pt>
                <c:pt idx="1044">
                  <c:v>18.29</c:v>
                </c:pt>
                <c:pt idx="1045">
                  <c:v>18.27</c:v>
                </c:pt>
                <c:pt idx="1046">
                  <c:v>17.68</c:v>
                </c:pt>
                <c:pt idx="1048">
                  <c:v>16.39</c:v>
                </c:pt>
                <c:pt idx="1049">
                  <c:v>18.990000000000002</c:v>
                </c:pt>
                <c:pt idx="1050">
                  <c:v>15.75</c:v>
                </c:pt>
                <c:pt idx="1051">
                  <c:v>17.671337579617848</c:v>
                </c:pt>
                <c:pt idx="1052">
                  <c:v>18.289937106918241</c:v>
                </c:pt>
                <c:pt idx="1053">
                  <c:v>17.74144736842106</c:v>
                </c:pt>
                <c:pt idx="1054">
                  <c:v>16.866257668711654</c:v>
                </c:pt>
                <c:pt idx="1055">
                  <c:v>17.200657894736857</c:v>
                </c:pt>
                <c:pt idx="1056">
                  <c:v>18.266242038216575</c:v>
                </c:pt>
                <c:pt idx="1057">
                  <c:v>17.986029411764711</c:v>
                </c:pt>
                <c:pt idx="1058">
                  <c:v>19.14409937888199</c:v>
                </c:pt>
                <c:pt idx="1059">
                  <c:v>17.23926701570683</c:v>
                </c:pt>
                <c:pt idx="1060">
                  <c:v>18.328143712574867</c:v>
                </c:pt>
                <c:pt idx="1061">
                  <c:v>19.00632911392405</c:v>
                </c:pt>
                <c:pt idx="1062">
                  <c:v>16.910240963855422</c:v>
                </c:pt>
                <c:pt idx="1063">
                  <c:v>18.546842105263178</c:v>
                </c:pt>
                <c:pt idx="1064">
                  <c:v>19.178645833333341</c:v>
                </c:pt>
                <c:pt idx="1065">
                  <c:v>17.543220338983048</c:v>
                </c:pt>
                <c:pt idx="1066">
                  <c:v>18.960335195530721</c:v>
                </c:pt>
                <c:pt idx="1067">
                  <c:v>19.31543624161074</c:v>
                </c:pt>
                <c:pt idx="1068">
                  <c:v>18.320645161290329</c:v>
                </c:pt>
                <c:pt idx="1069">
                  <c:v>17.36</c:v>
                </c:pt>
                <c:pt idx="1070">
                  <c:v>16.619999999999997</c:v>
                </c:pt>
                <c:pt idx="1071">
                  <c:v>17.18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F-40F0-99FD-7572DCD6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70539480"/>
        <c:axId val="470540136"/>
      </c:lineChart>
      <c:dateAx>
        <c:axId val="470539480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540136"/>
        <c:crosses val="autoZero"/>
        <c:auto val="1"/>
        <c:lblOffset val="100"/>
        <c:baseTimeUnit val="days"/>
      </c:dateAx>
      <c:valAx>
        <c:axId val="47054013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539480"/>
        <c:crosses val="autoZero"/>
        <c:crossBetween val="between"/>
        <c:majorUnit val="1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2342690435071"/>
          <c:y val="8.5285843175853013E-2"/>
          <c:w val="0.58431460937271318"/>
          <c:h val="8.3984990157480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>
      <c:oddHeader>&amp;C&amp;F&amp;R&amp;D</c:oddHeader>
      <c:oddFooter>&amp;R&amp;Z&amp;F</c:oddFooter>
    </c:headerFooter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200880594233053E-2"/>
          <c:y val="0.13336929162171882"/>
          <c:w val="0.91445647291760246"/>
          <c:h val="0.64268843417226573"/>
        </c:manualLayout>
      </c:layout>
      <c:lineChart>
        <c:grouping val="standard"/>
        <c:varyColors val="0"/>
        <c:ser>
          <c:idx val="0"/>
          <c:order val="0"/>
          <c:tx>
            <c:strRef>
              <c:f>'Rejets sable '!$C$1</c:f>
              <c:strCache>
                <c:ptCount val="1"/>
                <c:pt idx="0">
                  <c:v>Nb Cycles TP  Rejet sable/ sablerie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'Rejets sable '!$B$2:$B$61</c:f>
              <c:numCache>
                <c:formatCode>[$-40C]mmm\-yy;@</c:formatCode>
                <c:ptCount val="60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  <c:pt idx="48">
                  <c:v>45292</c:v>
                </c:pt>
                <c:pt idx="49">
                  <c:v>45323</c:v>
                </c:pt>
                <c:pt idx="50">
                  <c:v>45352</c:v>
                </c:pt>
                <c:pt idx="51">
                  <c:v>45383</c:v>
                </c:pt>
                <c:pt idx="52">
                  <c:v>45413</c:v>
                </c:pt>
                <c:pt idx="53">
                  <c:v>45444</c:v>
                </c:pt>
                <c:pt idx="54">
                  <c:v>45474</c:v>
                </c:pt>
                <c:pt idx="55">
                  <c:v>45505</c:v>
                </c:pt>
                <c:pt idx="56">
                  <c:v>45536</c:v>
                </c:pt>
                <c:pt idx="57">
                  <c:v>45566</c:v>
                </c:pt>
                <c:pt idx="58">
                  <c:v>45597</c:v>
                </c:pt>
                <c:pt idx="59">
                  <c:v>45627</c:v>
                </c:pt>
              </c:numCache>
            </c:numRef>
          </c:cat>
          <c:val>
            <c:numRef>
              <c:f>'Rejets sable '!$C$2:$C$61</c:f>
              <c:numCache>
                <c:formatCode>General</c:formatCode>
                <c:ptCount val="60"/>
                <c:pt idx="0">
                  <c:v>345</c:v>
                </c:pt>
                <c:pt idx="1">
                  <c:v>743</c:v>
                </c:pt>
                <c:pt idx="2">
                  <c:v>897</c:v>
                </c:pt>
                <c:pt idx="3">
                  <c:v>623</c:v>
                </c:pt>
                <c:pt idx="4">
                  <c:v>267</c:v>
                </c:pt>
                <c:pt idx="5">
                  <c:v>1227</c:v>
                </c:pt>
                <c:pt idx="6">
                  <c:v>237</c:v>
                </c:pt>
                <c:pt idx="7">
                  <c:v>0</c:v>
                </c:pt>
                <c:pt idx="8">
                  <c:v>0</c:v>
                </c:pt>
                <c:pt idx="9">
                  <c:v>372</c:v>
                </c:pt>
                <c:pt idx="10">
                  <c:v>8</c:v>
                </c:pt>
                <c:pt idx="11">
                  <c:v>51</c:v>
                </c:pt>
                <c:pt idx="12">
                  <c:v>39</c:v>
                </c:pt>
                <c:pt idx="13">
                  <c:v>14</c:v>
                </c:pt>
                <c:pt idx="14">
                  <c:v>684</c:v>
                </c:pt>
                <c:pt idx="15">
                  <c:v>1159</c:v>
                </c:pt>
                <c:pt idx="16">
                  <c:v>1836</c:v>
                </c:pt>
                <c:pt idx="17">
                  <c:v>1954</c:v>
                </c:pt>
                <c:pt idx="18">
                  <c:v>2158</c:v>
                </c:pt>
                <c:pt idx="19">
                  <c:v>413</c:v>
                </c:pt>
                <c:pt idx="20">
                  <c:v>489</c:v>
                </c:pt>
                <c:pt idx="21">
                  <c:v>984</c:v>
                </c:pt>
                <c:pt idx="22">
                  <c:v>764</c:v>
                </c:pt>
                <c:pt idx="23">
                  <c:v>552</c:v>
                </c:pt>
                <c:pt idx="24">
                  <c:v>755</c:v>
                </c:pt>
                <c:pt idx="25">
                  <c:v>455</c:v>
                </c:pt>
                <c:pt idx="26">
                  <c:v>527</c:v>
                </c:pt>
                <c:pt idx="27">
                  <c:v>311</c:v>
                </c:pt>
                <c:pt idx="28">
                  <c:v>1019</c:v>
                </c:pt>
                <c:pt idx="29">
                  <c:v>1351</c:v>
                </c:pt>
                <c:pt idx="30">
                  <c:v>1063</c:v>
                </c:pt>
                <c:pt idx="31">
                  <c:v>23</c:v>
                </c:pt>
                <c:pt idx="32">
                  <c:v>779</c:v>
                </c:pt>
                <c:pt idx="33">
                  <c:v>346</c:v>
                </c:pt>
                <c:pt idx="34">
                  <c:v>351</c:v>
                </c:pt>
                <c:pt idx="35">
                  <c:v>59</c:v>
                </c:pt>
                <c:pt idx="36">
                  <c:v>39</c:v>
                </c:pt>
                <c:pt idx="37">
                  <c:v>81</c:v>
                </c:pt>
                <c:pt idx="38">
                  <c:v>78</c:v>
                </c:pt>
                <c:pt idx="39">
                  <c:v>163</c:v>
                </c:pt>
                <c:pt idx="40">
                  <c:v>646</c:v>
                </c:pt>
                <c:pt idx="41">
                  <c:v>675</c:v>
                </c:pt>
                <c:pt idx="42">
                  <c:v>315</c:v>
                </c:pt>
                <c:pt idx="43">
                  <c:v>53</c:v>
                </c:pt>
                <c:pt idx="44">
                  <c:v>137</c:v>
                </c:pt>
                <c:pt idx="45">
                  <c:v>229</c:v>
                </c:pt>
                <c:pt idx="46">
                  <c:v>223</c:v>
                </c:pt>
                <c:pt idx="47">
                  <c:v>152</c:v>
                </c:pt>
                <c:pt idx="48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C-4B22-9D8B-D57C9D2C6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403040"/>
        <c:axId val="620405336"/>
      </c:lineChart>
      <c:lineChart>
        <c:grouping val="standard"/>
        <c:varyColors val="0"/>
        <c:ser>
          <c:idx val="1"/>
          <c:order val="1"/>
          <c:tx>
            <c:strRef>
              <c:f>'Rejets sable '!$D$1</c:f>
              <c:strCache>
                <c:ptCount val="1"/>
                <c:pt idx="0">
                  <c:v>Nb Cycles TP  Rejet sable/GF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val>
            <c:numRef>
              <c:f>'Rejets sable '!$D$2:$D$61</c:f>
              <c:numCache>
                <c:formatCode>General</c:formatCode>
                <c:ptCount val="60"/>
                <c:pt idx="0">
                  <c:v>685</c:v>
                </c:pt>
                <c:pt idx="1">
                  <c:v>514</c:v>
                </c:pt>
                <c:pt idx="2">
                  <c:v>593</c:v>
                </c:pt>
                <c:pt idx="3">
                  <c:v>356</c:v>
                </c:pt>
                <c:pt idx="4">
                  <c:v>418</c:v>
                </c:pt>
                <c:pt idx="9">
                  <c:v>762</c:v>
                </c:pt>
                <c:pt idx="10">
                  <c:v>653</c:v>
                </c:pt>
                <c:pt idx="11">
                  <c:v>450</c:v>
                </c:pt>
                <c:pt idx="12">
                  <c:v>643</c:v>
                </c:pt>
                <c:pt idx="13">
                  <c:v>631</c:v>
                </c:pt>
                <c:pt idx="14">
                  <c:v>751</c:v>
                </c:pt>
                <c:pt idx="15">
                  <c:v>790</c:v>
                </c:pt>
                <c:pt idx="16">
                  <c:v>563</c:v>
                </c:pt>
                <c:pt idx="17">
                  <c:v>446</c:v>
                </c:pt>
                <c:pt idx="18">
                  <c:v>609</c:v>
                </c:pt>
                <c:pt idx="20">
                  <c:v>536</c:v>
                </c:pt>
                <c:pt idx="21">
                  <c:v>436</c:v>
                </c:pt>
                <c:pt idx="22">
                  <c:v>113</c:v>
                </c:pt>
                <c:pt idx="23">
                  <c:v>302</c:v>
                </c:pt>
                <c:pt idx="24">
                  <c:v>428</c:v>
                </c:pt>
                <c:pt idx="25">
                  <c:v>447</c:v>
                </c:pt>
                <c:pt idx="26">
                  <c:v>434</c:v>
                </c:pt>
                <c:pt idx="27">
                  <c:v>330</c:v>
                </c:pt>
                <c:pt idx="28">
                  <c:v>342</c:v>
                </c:pt>
                <c:pt idx="29">
                  <c:v>361</c:v>
                </c:pt>
                <c:pt idx="30">
                  <c:v>298</c:v>
                </c:pt>
                <c:pt idx="31">
                  <c:v>74</c:v>
                </c:pt>
                <c:pt idx="32">
                  <c:v>425</c:v>
                </c:pt>
                <c:pt idx="33">
                  <c:v>476</c:v>
                </c:pt>
                <c:pt idx="34">
                  <c:v>549</c:v>
                </c:pt>
                <c:pt idx="35">
                  <c:v>493</c:v>
                </c:pt>
                <c:pt idx="36">
                  <c:v>559</c:v>
                </c:pt>
                <c:pt idx="37">
                  <c:v>454</c:v>
                </c:pt>
                <c:pt idx="38">
                  <c:v>496</c:v>
                </c:pt>
                <c:pt idx="39">
                  <c:v>307</c:v>
                </c:pt>
                <c:pt idx="40">
                  <c:v>204</c:v>
                </c:pt>
                <c:pt idx="41">
                  <c:v>224</c:v>
                </c:pt>
                <c:pt idx="42">
                  <c:v>306</c:v>
                </c:pt>
                <c:pt idx="43">
                  <c:v>149</c:v>
                </c:pt>
                <c:pt idx="44">
                  <c:v>291</c:v>
                </c:pt>
                <c:pt idx="45">
                  <c:v>284</c:v>
                </c:pt>
                <c:pt idx="46">
                  <c:v>249</c:v>
                </c:pt>
                <c:pt idx="47">
                  <c:v>297</c:v>
                </c:pt>
                <c:pt idx="48">
                  <c:v>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9-45E3-A104-EF986D37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263640"/>
        <c:axId val="945269544"/>
      </c:lineChart>
      <c:dateAx>
        <c:axId val="6204030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0405336"/>
        <c:crosses val="autoZero"/>
        <c:auto val="1"/>
        <c:lblOffset val="100"/>
        <c:baseTimeUnit val="months"/>
      </c:dateAx>
      <c:valAx>
        <c:axId val="620405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0403040"/>
        <c:crosses val="autoZero"/>
        <c:crossBetween val="between"/>
      </c:valAx>
      <c:valAx>
        <c:axId val="945269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5263640"/>
        <c:crosses val="max"/>
        <c:crossBetween val="between"/>
      </c:valAx>
      <c:catAx>
        <c:axId val="945263640"/>
        <c:scaling>
          <c:orientation val="minMax"/>
        </c:scaling>
        <c:delete val="1"/>
        <c:axPos val="b"/>
        <c:majorTickMark val="out"/>
        <c:minorTickMark val="none"/>
        <c:tickLblPos val="nextTo"/>
        <c:crossAx val="945269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048570180182649"/>
          <c:y val="5.0970449082214243E-2"/>
          <c:w val="0.60325120157419199"/>
          <c:h val="3.8656009422770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VALEURS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Sheet1!$C$9:$C$40</c:f>
              <c:numCache>
                <c:formatCode>m/d/yyyy</c:formatCode>
                <c:ptCount val="32"/>
                <c:pt idx="0">
                  <c:v>45596</c:v>
                </c:pt>
                <c:pt idx="1">
                  <c:v>45597</c:v>
                </c:pt>
                <c:pt idx="2">
                  <c:v>45598</c:v>
                </c:pt>
                <c:pt idx="3">
                  <c:v>45599</c:v>
                </c:pt>
                <c:pt idx="4">
                  <c:v>45600</c:v>
                </c:pt>
                <c:pt idx="5">
                  <c:v>45601</c:v>
                </c:pt>
                <c:pt idx="6">
                  <c:v>45602</c:v>
                </c:pt>
                <c:pt idx="7">
                  <c:v>45603</c:v>
                </c:pt>
                <c:pt idx="8">
                  <c:v>45604</c:v>
                </c:pt>
                <c:pt idx="9">
                  <c:v>45605</c:v>
                </c:pt>
                <c:pt idx="10">
                  <c:v>45606</c:v>
                </c:pt>
                <c:pt idx="11">
                  <c:v>45607</c:v>
                </c:pt>
                <c:pt idx="12">
                  <c:v>45608</c:v>
                </c:pt>
                <c:pt idx="13">
                  <c:v>45609</c:v>
                </c:pt>
                <c:pt idx="14">
                  <c:v>45610</c:v>
                </c:pt>
                <c:pt idx="15">
                  <c:v>45611</c:v>
                </c:pt>
                <c:pt idx="16">
                  <c:v>45612</c:v>
                </c:pt>
                <c:pt idx="17">
                  <c:v>45613</c:v>
                </c:pt>
                <c:pt idx="18">
                  <c:v>45614</c:v>
                </c:pt>
                <c:pt idx="19">
                  <c:v>45615</c:v>
                </c:pt>
                <c:pt idx="20">
                  <c:v>0</c:v>
                </c:pt>
                <c:pt idx="21">
                  <c:v>0</c:v>
                </c:pt>
              </c:numCache>
            </c:numRef>
          </c:cat>
          <c:val>
            <c:numRef>
              <c:f>Sheet1!$D$9:$D$40</c:f>
              <c:numCache>
                <c:formatCode>General</c:formatCode>
                <c:ptCount val="3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6-431C-84C7-3EB542C3C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797216"/>
        <c:axId val="1909795728"/>
      </c:lineChart>
      <c:dateAx>
        <c:axId val="19097972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9795728"/>
        <c:crosses val="autoZero"/>
        <c:auto val="1"/>
        <c:lblOffset val="100"/>
        <c:baseTimeUnit val="days"/>
      </c:dateAx>
      <c:valAx>
        <c:axId val="19097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979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18" Type="http://schemas.openxmlformats.org/officeDocument/2006/relationships/chart" Target="../charts/chart49.xml"/><Relationship Id="rId26" Type="http://schemas.openxmlformats.org/officeDocument/2006/relationships/chart" Target="../charts/chart57.xml"/><Relationship Id="rId3" Type="http://schemas.openxmlformats.org/officeDocument/2006/relationships/chart" Target="../charts/chart34.xml"/><Relationship Id="rId21" Type="http://schemas.openxmlformats.org/officeDocument/2006/relationships/chart" Target="../charts/chart52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17" Type="http://schemas.openxmlformats.org/officeDocument/2006/relationships/chart" Target="../charts/chart48.xml"/><Relationship Id="rId25" Type="http://schemas.openxmlformats.org/officeDocument/2006/relationships/chart" Target="../charts/chart56.xml"/><Relationship Id="rId2" Type="http://schemas.openxmlformats.org/officeDocument/2006/relationships/chart" Target="../charts/chart33.xml"/><Relationship Id="rId16" Type="http://schemas.openxmlformats.org/officeDocument/2006/relationships/chart" Target="../charts/chart47.xml"/><Relationship Id="rId20" Type="http://schemas.openxmlformats.org/officeDocument/2006/relationships/chart" Target="../charts/chart51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24" Type="http://schemas.openxmlformats.org/officeDocument/2006/relationships/chart" Target="../charts/chart55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23" Type="http://schemas.openxmlformats.org/officeDocument/2006/relationships/chart" Target="../charts/chart54.xml"/><Relationship Id="rId10" Type="http://schemas.openxmlformats.org/officeDocument/2006/relationships/chart" Target="../charts/chart41.xml"/><Relationship Id="rId19" Type="http://schemas.openxmlformats.org/officeDocument/2006/relationships/chart" Target="../charts/chart50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Relationship Id="rId22" Type="http://schemas.openxmlformats.org/officeDocument/2006/relationships/chart" Target="../charts/chart53.xml"/><Relationship Id="rId27" Type="http://schemas.openxmlformats.org/officeDocument/2006/relationships/chart" Target="../charts/chart5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27216</xdr:colOff>
      <xdr:row>3</xdr:row>
      <xdr:rowOff>-1</xdr:rowOff>
    </xdr:from>
    <xdr:to>
      <xdr:col>46</xdr:col>
      <xdr:colOff>457201</xdr:colOff>
      <xdr:row>23</xdr:row>
      <xdr:rowOff>10885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21770</xdr:colOff>
      <xdr:row>3</xdr:row>
      <xdr:rowOff>21771</xdr:rowOff>
    </xdr:from>
    <xdr:to>
      <xdr:col>63</xdr:col>
      <xdr:colOff>446314</xdr:colOff>
      <xdr:row>23</xdr:row>
      <xdr:rowOff>10885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413656</xdr:colOff>
      <xdr:row>3</xdr:row>
      <xdr:rowOff>10886</xdr:rowOff>
    </xdr:from>
    <xdr:to>
      <xdr:col>80</xdr:col>
      <xdr:colOff>424543</xdr:colOff>
      <xdr:row>22</xdr:row>
      <xdr:rowOff>206827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</xdr:colOff>
      <xdr:row>25</xdr:row>
      <xdr:rowOff>32656</xdr:rowOff>
    </xdr:from>
    <xdr:to>
      <xdr:col>47</xdr:col>
      <xdr:colOff>0</xdr:colOff>
      <xdr:row>46</xdr:row>
      <xdr:rowOff>206828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10883</xdr:colOff>
      <xdr:row>25</xdr:row>
      <xdr:rowOff>21767</xdr:rowOff>
    </xdr:from>
    <xdr:to>
      <xdr:col>63</xdr:col>
      <xdr:colOff>468084</xdr:colOff>
      <xdr:row>47</xdr:row>
      <xdr:rowOff>10885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18506</xdr:colOff>
      <xdr:row>25</xdr:row>
      <xdr:rowOff>54428</xdr:rowOff>
    </xdr:from>
    <xdr:to>
      <xdr:col>80</xdr:col>
      <xdr:colOff>435429</xdr:colOff>
      <xdr:row>46</xdr:row>
      <xdr:rowOff>206829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32654</xdr:colOff>
      <xdr:row>48</xdr:row>
      <xdr:rowOff>0</xdr:rowOff>
    </xdr:from>
    <xdr:to>
      <xdr:col>47</xdr:col>
      <xdr:colOff>0</xdr:colOff>
      <xdr:row>68</xdr:row>
      <xdr:rowOff>174171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21770</xdr:colOff>
      <xdr:row>48</xdr:row>
      <xdr:rowOff>21771</xdr:rowOff>
    </xdr:from>
    <xdr:to>
      <xdr:col>63</xdr:col>
      <xdr:colOff>446313</xdr:colOff>
      <xdr:row>68</xdr:row>
      <xdr:rowOff>174171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1</xdr:colOff>
      <xdr:row>48</xdr:row>
      <xdr:rowOff>10885</xdr:rowOff>
    </xdr:from>
    <xdr:to>
      <xdr:col>80</xdr:col>
      <xdr:colOff>435429</xdr:colOff>
      <xdr:row>69</xdr:row>
      <xdr:rowOff>32657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32657</xdr:colOff>
      <xdr:row>69</xdr:row>
      <xdr:rowOff>228599</xdr:rowOff>
    </xdr:from>
    <xdr:to>
      <xdr:col>47</xdr:col>
      <xdr:colOff>21772</xdr:colOff>
      <xdr:row>91</xdr:row>
      <xdr:rowOff>54428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21770</xdr:colOff>
      <xdr:row>70</xdr:row>
      <xdr:rowOff>32656</xdr:rowOff>
    </xdr:from>
    <xdr:to>
      <xdr:col>63</xdr:col>
      <xdr:colOff>457199</xdr:colOff>
      <xdr:row>90</xdr:row>
      <xdr:rowOff>152400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65316</xdr:colOff>
      <xdr:row>70</xdr:row>
      <xdr:rowOff>32655</xdr:rowOff>
    </xdr:from>
    <xdr:to>
      <xdr:col>81</xdr:col>
      <xdr:colOff>10886</xdr:colOff>
      <xdr:row>91</xdr:row>
      <xdr:rowOff>21772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2</xdr:row>
      <xdr:rowOff>0</xdr:rowOff>
    </xdr:from>
    <xdr:to>
      <xdr:col>15</xdr:col>
      <xdr:colOff>449580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CEB49BD-988A-4AC6-99FA-5AA34526E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2</xdr:row>
      <xdr:rowOff>0</xdr:rowOff>
    </xdr:from>
    <xdr:to>
      <xdr:col>15</xdr:col>
      <xdr:colOff>449580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1A907A5-25E8-496A-9E29-94E362C40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0CFBB5D-0286-4892-AB33-E5474E6B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A259C18-3560-4E49-BC33-205D6D093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3CC7DEF-0F60-4D52-B7B6-9662ADF73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9385319-41FA-49A9-ADBD-C75262141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62DE062-2903-4C1E-86F4-7AC4E0914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</xdr:row>
      <xdr:rowOff>152400</xdr:rowOff>
    </xdr:from>
    <xdr:to>
      <xdr:col>15</xdr:col>
      <xdr:colOff>449580</xdr:colOff>
      <xdr:row>29</xdr:row>
      <xdr:rowOff>41366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C9EBF7B-1E14-47B8-964B-BFD739BA4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6024F4D-2910-48A4-80AD-F1F25FEFA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7EF7906-476B-4866-8BFE-011B604B7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848395-E32F-4B4F-87DF-4B8D6D4B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77F2E58-DAED-4AB6-A403-1F8245D4D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15</xdr:col>
      <xdr:colOff>426720</xdr:colOff>
      <xdr:row>29</xdr:row>
      <xdr:rowOff>56606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114EA7-692D-409C-AACC-5C3EF67C0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</xdr:row>
      <xdr:rowOff>121920</xdr:rowOff>
    </xdr:from>
    <xdr:to>
      <xdr:col>14</xdr:col>
      <xdr:colOff>723900</xdr:colOff>
      <xdr:row>29</xdr:row>
      <xdr:rowOff>10886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FAEE564-07D3-4C9D-B891-052553742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108383</xdr:colOff>
      <xdr:row>944</xdr:row>
      <xdr:rowOff>152261</xdr:rowOff>
    </xdr:from>
    <xdr:to>
      <xdr:col>34</xdr:col>
      <xdr:colOff>177917</xdr:colOff>
      <xdr:row>976</xdr:row>
      <xdr:rowOff>150356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89534</xdr:colOff>
      <xdr:row>1077</xdr:row>
      <xdr:rowOff>152400</xdr:rowOff>
    </xdr:from>
    <xdr:to>
      <xdr:col>28</xdr:col>
      <xdr:colOff>541851</xdr:colOff>
      <xdr:row>1106</xdr:row>
      <xdr:rowOff>144781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109967</xdr:colOff>
      <xdr:row>1501</xdr:row>
      <xdr:rowOff>126683</xdr:rowOff>
    </xdr:from>
    <xdr:to>
      <xdr:col>24</xdr:col>
      <xdr:colOff>78231</xdr:colOff>
      <xdr:row>1528</xdr:row>
      <xdr:rowOff>56740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115680</xdr:colOff>
      <xdr:row>1523</xdr:row>
      <xdr:rowOff>63340</xdr:rowOff>
    </xdr:from>
    <xdr:to>
      <xdr:col>24</xdr:col>
      <xdr:colOff>462330</xdr:colOff>
      <xdr:row>1542</xdr:row>
      <xdr:rowOff>127159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24976</xdr:colOff>
      <xdr:row>1539</xdr:row>
      <xdr:rowOff>129934</xdr:rowOff>
    </xdr:from>
    <xdr:to>
      <xdr:col>26</xdr:col>
      <xdr:colOff>3703</xdr:colOff>
      <xdr:row>1561</xdr:row>
      <xdr:rowOff>37623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92985</xdr:colOff>
      <xdr:row>2337</xdr:row>
      <xdr:rowOff>18140</xdr:rowOff>
    </xdr:from>
    <xdr:to>
      <xdr:col>26</xdr:col>
      <xdr:colOff>447676</xdr:colOff>
      <xdr:row>2366</xdr:row>
      <xdr:rowOff>104776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243840</xdr:colOff>
      <xdr:row>1817</xdr:row>
      <xdr:rowOff>40851</xdr:rowOff>
    </xdr:from>
    <xdr:to>
      <xdr:col>20</xdr:col>
      <xdr:colOff>654685</xdr:colOff>
      <xdr:row>1833</xdr:row>
      <xdr:rowOff>89958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F8D627D-AC04-D877-DDF6-E1D6F0452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260138</xdr:colOff>
      <xdr:row>1837</xdr:row>
      <xdr:rowOff>55456</xdr:rowOff>
    </xdr:from>
    <xdr:to>
      <xdr:col>20</xdr:col>
      <xdr:colOff>638174</xdr:colOff>
      <xdr:row>1853</xdr:row>
      <xdr:rowOff>96943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C01B057-EA3A-40F4-80FB-89B562698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257175</xdr:colOff>
      <xdr:row>1857</xdr:row>
      <xdr:rowOff>95250</xdr:rowOff>
    </xdr:from>
    <xdr:to>
      <xdr:col>20</xdr:col>
      <xdr:colOff>639021</xdr:colOff>
      <xdr:row>1873</xdr:row>
      <xdr:rowOff>127212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117B2301-4573-4FCF-97F9-EE40162C0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361950</xdr:colOff>
      <xdr:row>1880</xdr:row>
      <xdr:rowOff>85725</xdr:rowOff>
    </xdr:from>
    <xdr:to>
      <xdr:col>20</xdr:col>
      <xdr:colOff>739986</xdr:colOff>
      <xdr:row>1896</xdr:row>
      <xdr:rowOff>125307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6E38B471-146A-47C2-BDA3-2E45B2E04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342900</xdr:colOff>
      <xdr:row>1900</xdr:row>
      <xdr:rowOff>62865</xdr:rowOff>
    </xdr:from>
    <xdr:to>
      <xdr:col>20</xdr:col>
      <xdr:colOff>720936</xdr:colOff>
      <xdr:row>1916</xdr:row>
      <xdr:rowOff>106257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7F9BF01E-9F97-43CA-A26E-EF2BBBFF2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352425</xdr:colOff>
      <xdr:row>1919</xdr:row>
      <xdr:rowOff>152400</xdr:rowOff>
    </xdr:from>
    <xdr:to>
      <xdr:col>20</xdr:col>
      <xdr:colOff>684741</xdr:colOff>
      <xdr:row>1936</xdr:row>
      <xdr:rowOff>33867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6B847ED4-BB0C-4CF8-81F9-4ABDDD70D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381000</xdr:colOff>
      <xdr:row>1940</xdr:row>
      <xdr:rowOff>133350</xdr:rowOff>
    </xdr:from>
    <xdr:to>
      <xdr:col>20</xdr:col>
      <xdr:colOff>717126</xdr:colOff>
      <xdr:row>1957</xdr:row>
      <xdr:rowOff>16722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7BFCD1CE-0F0F-4CD5-A5EF-07FC38D98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381000</xdr:colOff>
      <xdr:row>1964</xdr:row>
      <xdr:rowOff>38100</xdr:rowOff>
    </xdr:from>
    <xdr:to>
      <xdr:col>20</xdr:col>
      <xdr:colOff>713316</xdr:colOff>
      <xdr:row>1980</xdr:row>
      <xdr:rowOff>85302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8AB6A73F-9637-487C-95FC-F2D421B23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400050</xdr:colOff>
      <xdr:row>1985</xdr:row>
      <xdr:rowOff>9525</xdr:rowOff>
    </xdr:from>
    <xdr:to>
      <xdr:col>20</xdr:col>
      <xdr:colOff>770466</xdr:colOff>
      <xdr:row>2001</xdr:row>
      <xdr:rowOff>60537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F91E42B5-B23F-49FB-A95E-B7DAB6230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504825</xdr:colOff>
      <xdr:row>2005</xdr:row>
      <xdr:rowOff>76200</xdr:rowOff>
    </xdr:from>
    <xdr:to>
      <xdr:col>21</xdr:col>
      <xdr:colOff>88476</xdr:colOff>
      <xdr:row>2021</xdr:row>
      <xdr:rowOff>131022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9E98C157-53F8-4BC7-A8AD-72E8E9352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605790</xdr:colOff>
      <xdr:row>2024</xdr:row>
      <xdr:rowOff>102870</xdr:rowOff>
    </xdr:from>
    <xdr:to>
      <xdr:col>21</xdr:col>
      <xdr:colOff>9525</xdr:colOff>
      <xdr:row>2038</xdr:row>
      <xdr:rowOff>47625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CDFE3C3B-7489-4EAA-B399-D3D2DEB03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619125</xdr:colOff>
      <xdr:row>2041</xdr:row>
      <xdr:rowOff>47625</xdr:rowOff>
    </xdr:from>
    <xdr:to>
      <xdr:col>21</xdr:col>
      <xdr:colOff>197061</xdr:colOff>
      <xdr:row>2057</xdr:row>
      <xdr:rowOff>102447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312A1B7D-1C22-4561-BBFD-0F6314F56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626745</xdr:colOff>
      <xdr:row>2061</xdr:row>
      <xdr:rowOff>131445</xdr:rowOff>
    </xdr:from>
    <xdr:to>
      <xdr:col>21</xdr:col>
      <xdr:colOff>206586</xdr:colOff>
      <xdr:row>2078</xdr:row>
      <xdr:rowOff>22437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8B227DCE-9349-465D-9F26-7FDC099DC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609600</xdr:colOff>
      <xdr:row>2084</xdr:row>
      <xdr:rowOff>15240</xdr:rowOff>
    </xdr:from>
    <xdr:to>
      <xdr:col>21</xdr:col>
      <xdr:colOff>191346</xdr:colOff>
      <xdr:row>2100</xdr:row>
      <xdr:rowOff>77682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E644F5AB-250B-4C87-896D-3FBB7FE97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619125</xdr:colOff>
      <xdr:row>2103</xdr:row>
      <xdr:rowOff>114300</xdr:rowOff>
    </xdr:from>
    <xdr:to>
      <xdr:col>21</xdr:col>
      <xdr:colOff>206586</xdr:colOff>
      <xdr:row>2120</xdr:row>
      <xdr:rowOff>12912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18A30067-661D-4BF3-B03D-171601AEE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0</xdr:colOff>
      <xdr:row>2122</xdr:row>
      <xdr:rowOff>9525</xdr:rowOff>
    </xdr:from>
    <xdr:to>
      <xdr:col>21</xdr:col>
      <xdr:colOff>221826</xdr:colOff>
      <xdr:row>2138</xdr:row>
      <xdr:rowOff>70062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D4C0DBAA-31F2-4441-BA60-1A67B98B2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600075</xdr:colOff>
      <xdr:row>2141</xdr:row>
      <xdr:rowOff>9525</xdr:rowOff>
    </xdr:from>
    <xdr:to>
      <xdr:col>21</xdr:col>
      <xdr:colOff>187536</xdr:colOff>
      <xdr:row>2157</xdr:row>
      <xdr:rowOff>70062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7E087ABF-FB1A-4A86-BFEE-DD54ECF7C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514350</xdr:colOff>
      <xdr:row>2162</xdr:row>
      <xdr:rowOff>161925</xdr:rowOff>
    </xdr:from>
    <xdr:to>
      <xdr:col>21</xdr:col>
      <xdr:colOff>107526</xdr:colOff>
      <xdr:row>2179</xdr:row>
      <xdr:rowOff>51012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7E8036E7-BA31-456A-9327-B5CF0BD1D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529590</xdr:colOff>
      <xdr:row>2190</xdr:row>
      <xdr:rowOff>40005</xdr:rowOff>
    </xdr:from>
    <xdr:to>
      <xdr:col>21</xdr:col>
      <xdr:colOff>117051</xdr:colOff>
      <xdr:row>2206</xdr:row>
      <xdr:rowOff>98637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A1AEED2E-CBA1-4316-B27B-3EE7465B0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346710</xdr:colOff>
      <xdr:row>2212</xdr:row>
      <xdr:rowOff>95250</xdr:rowOff>
    </xdr:from>
    <xdr:to>
      <xdr:col>20</xdr:col>
      <xdr:colOff>719031</xdr:colOff>
      <xdr:row>2228</xdr:row>
      <xdr:rowOff>131022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3512060A-56FE-4183-9D16-BACFD166B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521970</xdr:colOff>
      <xdr:row>2358</xdr:row>
      <xdr:rowOff>152400</xdr:rowOff>
    </xdr:from>
    <xdr:to>
      <xdr:col>26</xdr:col>
      <xdr:colOff>161925</xdr:colOff>
      <xdr:row>2393</xdr:row>
      <xdr:rowOff>153973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B824F7D8-1321-4458-AEEF-DF15C398D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0</xdr:colOff>
      <xdr:row>2237</xdr:row>
      <xdr:rowOff>76200</xdr:rowOff>
    </xdr:from>
    <xdr:to>
      <xdr:col>21</xdr:col>
      <xdr:colOff>218016</xdr:colOff>
      <xdr:row>2253</xdr:row>
      <xdr:rowOff>125307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23DDD897-BDF3-42A4-8A3E-8D3DFE0B2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436245</xdr:colOff>
      <xdr:row>2271</xdr:row>
      <xdr:rowOff>57150</xdr:rowOff>
    </xdr:from>
    <xdr:to>
      <xdr:col>21</xdr:col>
      <xdr:colOff>16086</xdr:colOff>
      <xdr:row>2286</xdr:row>
      <xdr:rowOff>131022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B776A64-8967-4488-AFD3-B3AB67CC9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110490</xdr:colOff>
      <xdr:row>2255</xdr:row>
      <xdr:rowOff>57149</xdr:rowOff>
    </xdr:from>
    <xdr:to>
      <xdr:col>21</xdr:col>
      <xdr:colOff>47624</xdr:colOff>
      <xdr:row>2268</xdr:row>
      <xdr:rowOff>104774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504A637A-B25C-483D-B0B3-12C5E28B4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0</xdr:colOff>
      <xdr:row>2293</xdr:row>
      <xdr:rowOff>0</xdr:rowOff>
    </xdr:from>
    <xdr:to>
      <xdr:col>30</xdr:col>
      <xdr:colOff>479001</xdr:colOff>
      <xdr:row>2308</xdr:row>
      <xdr:rowOff>73872</xdr:rowOff>
    </xdr:to>
    <xdr:graphicFrame macro="">
      <xdr:nvGraphicFramePr>
        <xdr:cNvPr id="26" name="Graphique 25">
          <a:extLst>
            <a:ext uri="{FF2B5EF4-FFF2-40B4-BE49-F238E27FC236}">
              <a16:creationId xmlns:a16="http://schemas.microsoft.com/office/drawing/2014/main" id="{29DE60CE-167B-4338-A201-22152E57E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25</xdr:col>
      <xdr:colOff>0</xdr:colOff>
      <xdr:row>2315</xdr:row>
      <xdr:rowOff>0</xdr:rowOff>
    </xdr:from>
    <xdr:to>
      <xdr:col>30</xdr:col>
      <xdr:colOff>475191</xdr:colOff>
      <xdr:row>2330</xdr:row>
      <xdr:rowOff>73872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2B6DDA2A-EFFA-413C-85FF-AC86A01FD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1548</xdr:colOff>
      <xdr:row>1375</xdr:row>
      <xdr:rowOff>102539</xdr:rowOff>
    </xdr:from>
    <xdr:to>
      <xdr:col>24</xdr:col>
      <xdr:colOff>701196</xdr:colOff>
      <xdr:row>1410</xdr:row>
      <xdr:rowOff>91410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533734</xdr:colOff>
      <xdr:row>1316</xdr:row>
      <xdr:rowOff>76594</xdr:rowOff>
    </xdr:from>
    <xdr:to>
      <xdr:col>24</xdr:col>
      <xdr:colOff>506248</xdr:colOff>
      <xdr:row>1345</xdr:row>
      <xdr:rowOff>364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591793</xdr:colOff>
      <xdr:row>1345</xdr:row>
      <xdr:rowOff>127965</xdr:rowOff>
    </xdr:from>
    <xdr:to>
      <xdr:col>24</xdr:col>
      <xdr:colOff>454787</xdr:colOff>
      <xdr:row>1375</xdr:row>
      <xdr:rowOff>91501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57845</xdr:colOff>
      <xdr:row>1052</xdr:row>
      <xdr:rowOff>15873</xdr:rowOff>
    </xdr:from>
    <xdr:to>
      <xdr:col>26</xdr:col>
      <xdr:colOff>765597</xdr:colOff>
      <xdr:row>1080</xdr:row>
      <xdr:rowOff>113118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668959</xdr:colOff>
      <xdr:row>983</xdr:row>
      <xdr:rowOff>140154</xdr:rowOff>
    </xdr:from>
    <xdr:to>
      <xdr:col>26</xdr:col>
      <xdr:colOff>435187</xdr:colOff>
      <xdr:row>1011</xdr:row>
      <xdr:rowOff>34970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671916</xdr:colOff>
      <xdr:row>1063</xdr:row>
      <xdr:rowOff>145957</xdr:rowOff>
    </xdr:from>
    <xdr:to>
      <xdr:col>26</xdr:col>
      <xdr:colOff>747573</xdr:colOff>
      <xdr:row>1088</xdr:row>
      <xdr:rowOff>140304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684953</xdr:colOff>
      <xdr:row>1034</xdr:row>
      <xdr:rowOff>82941</xdr:rowOff>
    </xdr:from>
    <xdr:to>
      <xdr:col>26</xdr:col>
      <xdr:colOff>485259</xdr:colOff>
      <xdr:row>1064</xdr:row>
      <xdr:rowOff>45959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0</xdr:row>
      <xdr:rowOff>160020</xdr:rowOff>
    </xdr:from>
    <xdr:to>
      <xdr:col>16</xdr:col>
      <xdr:colOff>714375</xdr:colOff>
      <xdr:row>37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751417</xdr:colOff>
      <xdr:row>1111</xdr:row>
      <xdr:rowOff>55573</xdr:rowOff>
    </xdr:from>
    <xdr:to>
      <xdr:col>19</xdr:col>
      <xdr:colOff>312842</xdr:colOff>
      <xdr:row>1138</xdr:row>
      <xdr:rowOff>84667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198966</xdr:colOff>
      <xdr:row>1</xdr:row>
      <xdr:rowOff>14393</xdr:rowOff>
    </xdr:from>
    <xdr:to>
      <xdr:col>13</xdr:col>
      <xdr:colOff>633306</xdr:colOff>
      <xdr:row>30</xdr:row>
      <xdr:rowOff>29633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252304</xdr:colOff>
      <xdr:row>2</xdr:row>
      <xdr:rowOff>137583</xdr:rowOff>
    </xdr:from>
    <xdr:to>
      <xdr:col>22</xdr:col>
      <xdr:colOff>249765</xdr:colOff>
      <xdr:row>27</xdr:row>
      <xdr:rowOff>86784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0</xdr:row>
      <xdr:rowOff>129540</xdr:rowOff>
    </xdr:from>
    <xdr:to>
      <xdr:col>13</xdr:col>
      <xdr:colOff>190500</xdr:colOff>
      <xdr:row>29</xdr:row>
      <xdr:rowOff>144780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621030</xdr:colOff>
      <xdr:row>42</xdr:row>
      <xdr:rowOff>59055</xdr:rowOff>
    </xdr:from>
    <xdr:to>
      <xdr:col>20</xdr:col>
      <xdr:colOff>586740</xdr:colOff>
      <xdr:row>70</xdr:row>
      <xdr:rowOff>106680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19050</xdr:rowOff>
    </xdr:from>
    <xdr:to>
      <xdr:col>13</xdr:col>
      <xdr:colOff>571500</xdr:colOff>
      <xdr:row>21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4555A-7603-20C3-D730-6DF2D1DF2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ddouk\Desktop\exel\Mohammed\test.xlsx" TargetMode="External"/><Relationship Id="rId1" Type="http://schemas.openxmlformats.org/officeDocument/2006/relationships/externalLinkPath" Target="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</sheetNames>
    <sheetDataSet>
      <sheetData sheetId="0">
        <row r="1">
          <cell r="A1">
            <v>123</v>
          </cell>
        </row>
        <row r="2">
          <cell r="A2">
            <v>123</v>
          </cell>
        </row>
        <row r="3">
          <cell r="A3">
            <v>123</v>
          </cell>
        </row>
        <row r="4">
          <cell r="A4">
            <v>23</v>
          </cell>
        </row>
        <row r="5">
          <cell r="A5">
            <v>-77</v>
          </cell>
        </row>
        <row r="6">
          <cell r="A6">
            <v>-177</v>
          </cell>
        </row>
        <row r="7">
          <cell r="A7">
            <v>-277</v>
          </cell>
        </row>
        <row r="8">
          <cell r="A8">
            <v>-377</v>
          </cell>
        </row>
        <row r="9">
          <cell r="A9">
            <v>-477</v>
          </cell>
        </row>
        <row r="10">
          <cell r="A10">
            <v>-577</v>
          </cell>
        </row>
        <row r="11">
          <cell r="A11">
            <v>-677</v>
          </cell>
        </row>
        <row r="12">
          <cell r="A12">
            <v>1</v>
          </cell>
        </row>
        <row r="13">
          <cell r="A13">
            <v>2</v>
          </cell>
        </row>
        <row r="14">
          <cell r="A14">
            <v>3</v>
          </cell>
        </row>
        <row r="15">
          <cell r="A15">
            <v>4</v>
          </cell>
        </row>
        <row r="16">
          <cell r="A16">
            <v>5</v>
          </cell>
        </row>
        <row r="17">
          <cell r="A17">
            <v>6</v>
          </cell>
        </row>
        <row r="18">
          <cell r="A18">
            <v>7</v>
          </cell>
        </row>
        <row r="19">
          <cell r="A19">
            <v>8</v>
          </cell>
        </row>
        <row r="20">
          <cell r="A20">
            <v>9</v>
          </cell>
        </row>
        <row r="21">
          <cell r="A21">
            <v>10</v>
          </cell>
        </row>
        <row r="22">
          <cell r="A22">
            <v>11</v>
          </cell>
        </row>
        <row r="23">
          <cell r="A23">
            <v>12</v>
          </cell>
        </row>
        <row r="24">
          <cell r="A24">
            <v>13</v>
          </cell>
        </row>
        <row r="25">
          <cell r="A25">
            <v>14</v>
          </cell>
        </row>
        <row r="26">
          <cell r="A26">
            <v>15</v>
          </cell>
        </row>
        <row r="27">
          <cell r="A27">
            <v>16</v>
          </cell>
        </row>
        <row r="28">
          <cell r="A28">
            <v>17</v>
          </cell>
        </row>
        <row r="29">
          <cell r="A29">
            <v>18</v>
          </cell>
        </row>
        <row r="30">
          <cell r="A30">
            <v>19</v>
          </cell>
        </row>
        <row r="31">
          <cell r="A31">
            <v>20</v>
          </cell>
        </row>
        <row r="32">
          <cell r="A32">
            <v>21</v>
          </cell>
        </row>
        <row r="33">
          <cell r="A33">
            <v>22</v>
          </cell>
        </row>
        <row r="34">
          <cell r="A34">
            <v>23</v>
          </cell>
        </row>
        <row r="35">
          <cell r="A35">
            <v>24</v>
          </cell>
        </row>
        <row r="36">
          <cell r="A36">
            <v>100</v>
          </cell>
        </row>
        <row r="37">
          <cell r="A37">
            <v>100</v>
          </cell>
        </row>
        <row r="38">
          <cell r="A38">
            <v>100</v>
          </cell>
        </row>
        <row r="39">
          <cell r="A39">
            <v>100</v>
          </cell>
        </row>
        <row r="40">
          <cell r="A40">
            <v>100</v>
          </cell>
        </row>
        <row r="41">
          <cell r="A41">
            <v>100</v>
          </cell>
        </row>
        <row r="42">
          <cell r="A42">
            <v>100</v>
          </cell>
        </row>
        <row r="43">
          <cell r="A43">
            <v>100</v>
          </cell>
        </row>
      </sheetData>
      <sheetData sheetId="1">
        <row r="1">
          <cell r="A1" t="str">
            <v>DATE</v>
          </cell>
          <cell r="B1" t="str">
            <v>VALEURS</v>
          </cell>
        </row>
        <row r="2">
          <cell r="A2">
            <v>45589</v>
          </cell>
          <cell r="B2">
            <v>10</v>
          </cell>
        </row>
        <row r="3">
          <cell r="A3">
            <v>45590</v>
          </cell>
          <cell r="B3">
            <v>10</v>
          </cell>
        </row>
        <row r="4">
          <cell r="A4">
            <v>45591</v>
          </cell>
          <cell r="B4">
            <v>10</v>
          </cell>
        </row>
        <row r="5">
          <cell r="A5">
            <v>45592</v>
          </cell>
          <cell r="B5">
            <v>10</v>
          </cell>
        </row>
        <row r="6">
          <cell r="A6">
            <v>45593</v>
          </cell>
          <cell r="B6">
            <v>10</v>
          </cell>
        </row>
        <row r="7">
          <cell r="A7">
            <v>45594</v>
          </cell>
          <cell r="B7">
            <v>10</v>
          </cell>
        </row>
        <row r="8">
          <cell r="A8">
            <v>45595</v>
          </cell>
          <cell r="B8">
            <v>10</v>
          </cell>
        </row>
        <row r="9">
          <cell r="A9">
            <v>45596</v>
          </cell>
          <cell r="B9">
            <v>10</v>
          </cell>
        </row>
        <row r="10">
          <cell r="A10">
            <v>45597</v>
          </cell>
          <cell r="B10">
            <v>10</v>
          </cell>
        </row>
        <row r="11">
          <cell r="A11">
            <v>45598</v>
          </cell>
          <cell r="B11">
            <v>10</v>
          </cell>
        </row>
        <row r="12">
          <cell r="A12">
            <v>45599</v>
          </cell>
          <cell r="B12">
            <v>10</v>
          </cell>
        </row>
        <row r="13">
          <cell r="A13">
            <v>45600</v>
          </cell>
          <cell r="B13">
            <v>10</v>
          </cell>
        </row>
        <row r="14">
          <cell r="A14">
            <v>45601</v>
          </cell>
          <cell r="B14">
            <v>10</v>
          </cell>
        </row>
        <row r="15">
          <cell r="A15">
            <v>45602</v>
          </cell>
          <cell r="B15">
            <v>10</v>
          </cell>
        </row>
        <row r="16">
          <cell r="A16">
            <v>45603</v>
          </cell>
          <cell r="B16">
            <v>10</v>
          </cell>
        </row>
        <row r="17">
          <cell r="A17">
            <v>45604</v>
          </cell>
          <cell r="B17">
            <v>10</v>
          </cell>
        </row>
        <row r="18">
          <cell r="A18">
            <v>45605</v>
          </cell>
          <cell r="B18">
            <v>10</v>
          </cell>
        </row>
        <row r="19">
          <cell r="A19">
            <v>45606</v>
          </cell>
          <cell r="B19">
            <v>10</v>
          </cell>
        </row>
        <row r="20">
          <cell r="A20">
            <v>45607</v>
          </cell>
          <cell r="B20">
            <v>10</v>
          </cell>
        </row>
        <row r="21">
          <cell r="A21">
            <v>45608</v>
          </cell>
          <cell r="B21">
            <v>10</v>
          </cell>
        </row>
        <row r="22">
          <cell r="A22">
            <v>45609</v>
          </cell>
          <cell r="B22">
            <v>10</v>
          </cell>
        </row>
        <row r="23">
          <cell r="A23">
            <v>45610</v>
          </cell>
          <cell r="B23">
            <v>10</v>
          </cell>
        </row>
        <row r="24">
          <cell r="A24">
            <v>45611</v>
          </cell>
          <cell r="B24">
            <v>10</v>
          </cell>
        </row>
        <row r="25">
          <cell r="A25">
            <v>45612</v>
          </cell>
          <cell r="B25">
            <v>10</v>
          </cell>
        </row>
        <row r="26">
          <cell r="A26">
            <v>45613</v>
          </cell>
          <cell r="B26">
            <v>10</v>
          </cell>
        </row>
        <row r="27">
          <cell r="A27">
            <v>45614</v>
          </cell>
          <cell r="B27">
            <v>10</v>
          </cell>
        </row>
        <row r="28">
          <cell r="A28">
            <v>45615</v>
          </cell>
          <cell r="B28">
            <v>10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2"/>
  <dimension ref="A1:DZ138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G16" sqref="G16"/>
    </sheetView>
  </sheetViews>
  <sheetFormatPr baseColWidth="10" defaultColWidth="11.42578125" defaultRowHeight="12.75" x14ac:dyDescent="0.2"/>
  <cols>
    <col min="1" max="1" width="12.42578125" customWidth="1"/>
    <col min="2" max="2" width="28.42578125" bestFit="1" customWidth="1"/>
    <col min="3" max="3" width="10.85546875" customWidth="1"/>
    <col min="4" max="4" width="13" customWidth="1"/>
    <col min="5" max="5" width="9.7109375" bestFit="1" customWidth="1"/>
    <col min="6" max="6" width="10.42578125" bestFit="1" customWidth="1"/>
    <col min="7" max="7" width="9.28515625" customWidth="1"/>
    <col min="8" max="8" width="10.42578125" bestFit="1" customWidth="1"/>
    <col min="9" max="9" width="9.5703125" bestFit="1" customWidth="1"/>
    <col min="10" max="10" width="9.7109375" bestFit="1" customWidth="1"/>
    <col min="11" max="13" width="9.5703125" bestFit="1" customWidth="1"/>
    <col min="14" max="15" width="9.7109375" bestFit="1" customWidth="1"/>
    <col min="16" max="17" width="9.5703125" bestFit="1" customWidth="1"/>
    <col min="18" max="18" width="9.7109375" bestFit="1" customWidth="1"/>
    <col min="19" max="19" width="9.5703125" bestFit="1" customWidth="1"/>
    <col min="20" max="20" width="8.7109375" customWidth="1"/>
    <col min="21" max="21" width="9.7109375" customWidth="1"/>
    <col min="22" max="22" width="8.7109375" customWidth="1"/>
    <col min="23" max="25" width="7.85546875" customWidth="1"/>
    <col min="26" max="26" width="10.85546875" customWidth="1"/>
    <col min="27" max="27" width="8.28515625" customWidth="1"/>
    <col min="28" max="28" width="9.140625" customWidth="1"/>
    <col min="29" max="29" width="10.5703125" style="1" bestFit="1" customWidth="1"/>
    <col min="30" max="30" width="8.7109375" customWidth="1"/>
    <col min="31" max="31" width="11.7109375" customWidth="1"/>
    <col min="32" max="57" width="6.7109375" customWidth="1"/>
    <col min="58" max="58" width="6.7109375" style="1" customWidth="1"/>
    <col min="59" max="64" width="6.7109375" customWidth="1"/>
    <col min="65" max="65" width="6" customWidth="1"/>
    <col min="66" max="82" width="6.7109375" customWidth="1"/>
  </cols>
  <sheetData>
    <row r="1" spans="1:130" s="2" customFormat="1" ht="18.75" customHeight="1" thickBot="1" x14ac:dyDescent="0.25">
      <c r="A1" s="18" t="s">
        <v>0</v>
      </c>
      <c r="B1" s="11"/>
      <c r="C1"/>
      <c r="D1" s="305">
        <v>44501</v>
      </c>
      <c r="BF1" s="3"/>
      <c r="CE1" s="1021" t="s">
        <v>287</v>
      </c>
      <c r="CF1" s="1021"/>
      <c r="CG1" s="1021"/>
      <c r="CH1" s="1021"/>
      <c r="CI1" s="1021" t="s">
        <v>288</v>
      </c>
      <c r="CJ1" s="1021"/>
      <c r="CK1" s="1021"/>
      <c r="CL1" s="1021"/>
      <c r="CM1" s="1021" t="s">
        <v>289</v>
      </c>
      <c r="CN1" s="1021"/>
      <c r="CO1" s="1021"/>
      <c r="CP1" s="1021"/>
      <c r="CQ1" s="1021" t="s">
        <v>290</v>
      </c>
      <c r="CR1" s="1021"/>
      <c r="CS1" s="1021"/>
      <c r="CT1" s="1021"/>
      <c r="CU1" s="1021" t="s">
        <v>291</v>
      </c>
      <c r="CV1" s="1021"/>
      <c r="CW1" s="1021"/>
      <c r="CX1" s="1021"/>
      <c r="CY1" s="1021" t="s">
        <v>292</v>
      </c>
      <c r="CZ1" s="1021"/>
      <c r="DA1" s="1021"/>
      <c r="DB1" s="1021"/>
      <c r="DC1" s="1021" t="s">
        <v>293</v>
      </c>
      <c r="DD1" s="1021"/>
      <c r="DE1" s="1021"/>
      <c r="DF1" s="1021"/>
      <c r="DG1" s="1021" t="s">
        <v>294</v>
      </c>
      <c r="DH1" s="1021"/>
      <c r="DI1" s="1021"/>
      <c r="DJ1" s="1021"/>
      <c r="DK1" s="1021" t="s">
        <v>295</v>
      </c>
      <c r="DL1" s="1021"/>
      <c r="DM1" s="1021"/>
      <c r="DN1" s="1021"/>
      <c r="DO1" s="1021" t="s">
        <v>296</v>
      </c>
      <c r="DP1" s="1021"/>
      <c r="DQ1" s="1021"/>
      <c r="DR1" s="1021"/>
      <c r="DS1" s="1021" t="s">
        <v>297</v>
      </c>
      <c r="DT1" s="1021"/>
      <c r="DU1" s="1021"/>
      <c r="DV1" s="1021"/>
      <c r="DW1" s="1021" t="s">
        <v>298</v>
      </c>
      <c r="DX1" s="1021"/>
      <c r="DY1" s="1021"/>
      <c r="DZ1" s="1021"/>
    </row>
    <row r="2" spans="1:130" s="2" customFormat="1" ht="18" customHeight="1" thickBot="1" x14ac:dyDescent="0.25">
      <c r="A2" s="17"/>
      <c r="B2" s="28" t="s">
        <v>1</v>
      </c>
      <c r="C2" s="167" t="s">
        <v>26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195"/>
      <c r="AC2" s="137" t="s">
        <v>45</v>
      </c>
      <c r="AD2" s="85" t="s">
        <v>23</v>
      </c>
      <c r="CE2" s="367" t="s">
        <v>283</v>
      </c>
      <c r="CF2" s="368" t="s">
        <v>284</v>
      </c>
      <c r="CG2" s="368" t="s">
        <v>285</v>
      </c>
      <c r="CH2" s="369" t="s">
        <v>286</v>
      </c>
      <c r="CI2" s="367" t="s">
        <v>283</v>
      </c>
      <c r="CJ2" s="368" t="s">
        <v>284</v>
      </c>
      <c r="CK2" s="368" t="s">
        <v>285</v>
      </c>
      <c r="CL2" s="369" t="s">
        <v>286</v>
      </c>
      <c r="CM2" s="367" t="s">
        <v>283</v>
      </c>
      <c r="CN2" s="368" t="s">
        <v>284</v>
      </c>
      <c r="CO2" s="368" t="s">
        <v>285</v>
      </c>
      <c r="CP2" s="369" t="s">
        <v>286</v>
      </c>
      <c r="CQ2" s="367" t="s">
        <v>283</v>
      </c>
      <c r="CR2" s="368" t="s">
        <v>284</v>
      </c>
      <c r="CS2" s="368" t="s">
        <v>285</v>
      </c>
      <c r="CT2" s="369" t="s">
        <v>286</v>
      </c>
      <c r="CU2" s="367" t="s">
        <v>283</v>
      </c>
      <c r="CV2" s="368" t="s">
        <v>284</v>
      </c>
      <c r="CW2" s="368" t="s">
        <v>285</v>
      </c>
      <c r="CX2" s="369" t="s">
        <v>286</v>
      </c>
      <c r="CY2" s="367" t="s">
        <v>283</v>
      </c>
      <c r="CZ2" s="368" t="s">
        <v>284</v>
      </c>
      <c r="DA2" s="368" t="s">
        <v>285</v>
      </c>
      <c r="DB2" s="369" t="s">
        <v>286</v>
      </c>
      <c r="DC2" s="367" t="s">
        <v>283</v>
      </c>
      <c r="DD2" s="368" t="s">
        <v>284</v>
      </c>
      <c r="DE2" s="368" t="s">
        <v>285</v>
      </c>
      <c r="DF2" s="369" t="s">
        <v>286</v>
      </c>
      <c r="DG2" s="367" t="s">
        <v>283</v>
      </c>
      <c r="DH2" s="368" t="s">
        <v>284</v>
      </c>
      <c r="DI2" s="368" t="s">
        <v>285</v>
      </c>
      <c r="DJ2" s="369" t="s">
        <v>286</v>
      </c>
      <c r="DK2" s="367" t="s">
        <v>283</v>
      </c>
      <c r="DL2" s="368" t="s">
        <v>284</v>
      </c>
      <c r="DM2" s="368" t="s">
        <v>285</v>
      </c>
      <c r="DN2" s="369" t="s">
        <v>286</v>
      </c>
      <c r="DO2" s="367" t="s">
        <v>283</v>
      </c>
      <c r="DP2" s="368" t="s">
        <v>284</v>
      </c>
      <c r="DQ2" s="368" t="s">
        <v>285</v>
      </c>
      <c r="DR2" s="369" t="s">
        <v>286</v>
      </c>
      <c r="DS2" s="367" t="s">
        <v>283</v>
      </c>
      <c r="DT2" s="368" t="s">
        <v>284</v>
      </c>
      <c r="DU2" s="368" t="s">
        <v>285</v>
      </c>
      <c r="DV2" s="369" t="s">
        <v>286</v>
      </c>
      <c r="DW2" s="367" t="s">
        <v>283</v>
      </c>
      <c r="DX2" s="368" t="s">
        <v>284</v>
      </c>
      <c r="DY2" s="368" t="s">
        <v>285</v>
      </c>
      <c r="DZ2" s="369" t="s">
        <v>286</v>
      </c>
    </row>
    <row r="3" spans="1:130" s="2" customFormat="1" ht="18" customHeight="1" x14ac:dyDescent="0.2">
      <c r="A3" s="9" t="s">
        <v>40</v>
      </c>
      <c r="B3" s="29"/>
      <c r="C3" s="43"/>
      <c r="D3" s="42"/>
      <c r="E3" s="42"/>
      <c r="F3" s="42"/>
      <c r="G3" s="42"/>
      <c r="H3" s="67"/>
      <c r="I3" s="67"/>
      <c r="J3" s="67"/>
      <c r="K3" s="42"/>
      <c r="L3" s="42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13"/>
      <c r="AC3" s="3"/>
      <c r="CE3" s="358">
        <v>3.6</v>
      </c>
      <c r="CF3" s="359">
        <v>3.4</v>
      </c>
      <c r="CG3" s="359">
        <v>3</v>
      </c>
      <c r="CH3" s="360">
        <v>2.8</v>
      </c>
      <c r="CI3" s="358">
        <v>3.2</v>
      </c>
      <c r="CJ3" s="359">
        <v>3.1</v>
      </c>
      <c r="CK3" s="359">
        <v>2.9</v>
      </c>
      <c r="CL3" s="360">
        <v>2.8</v>
      </c>
      <c r="CM3" s="358">
        <v>7.9</v>
      </c>
      <c r="CN3" s="359">
        <v>7.7</v>
      </c>
      <c r="CO3" s="359">
        <v>7.3</v>
      </c>
      <c r="CP3" s="360">
        <v>7.1</v>
      </c>
      <c r="CQ3" s="358">
        <v>2.7</v>
      </c>
      <c r="CR3" s="359">
        <v>2.5</v>
      </c>
      <c r="CS3" s="359">
        <v>2.1</v>
      </c>
      <c r="CT3" s="360">
        <v>1.9</v>
      </c>
      <c r="CU3" s="358">
        <v>5.3</v>
      </c>
      <c r="CV3" s="359">
        <v>5.0999999999999996</v>
      </c>
      <c r="CW3" s="359">
        <v>4.7</v>
      </c>
      <c r="CX3" s="360">
        <v>4.5</v>
      </c>
      <c r="CY3" s="358">
        <v>8</v>
      </c>
      <c r="CZ3" s="359">
        <v>7</v>
      </c>
      <c r="DA3" s="359">
        <v>5</v>
      </c>
      <c r="DB3" s="360">
        <v>4</v>
      </c>
      <c r="DC3" s="358">
        <v>24</v>
      </c>
      <c r="DD3" s="359">
        <v>23</v>
      </c>
      <c r="DE3" s="359">
        <v>21</v>
      </c>
      <c r="DF3" s="360">
        <v>20</v>
      </c>
      <c r="DG3" s="358">
        <v>24</v>
      </c>
      <c r="DH3" s="359">
        <v>23</v>
      </c>
      <c r="DI3" s="359">
        <v>21</v>
      </c>
      <c r="DJ3" s="360">
        <v>20</v>
      </c>
      <c r="DK3" s="358">
        <v>180</v>
      </c>
      <c r="DL3" s="359">
        <v>160</v>
      </c>
      <c r="DM3" s="359">
        <v>120</v>
      </c>
      <c r="DN3" s="360">
        <v>100</v>
      </c>
      <c r="DO3" s="358">
        <v>50</v>
      </c>
      <c r="DP3" s="359">
        <v>48</v>
      </c>
      <c r="DQ3" s="359">
        <v>38</v>
      </c>
      <c r="DR3" s="360">
        <v>36</v>
      </c>
      <c r="DS3" s="358">
        <v>42</v>
      </c>
      <c r="DT3" s="359">
        <v>40</v>
      </c>
      <c r="DU3" s="359">
        <v>30</v>
      </c>
      <c r="DV3" s="360">
        <v>28</v>
      </c>
      <c r="DW3" s="370">
        <v>154.5</v>
      </c>
      <c r="DX3" s="371">
        <v>154</v>
      </c>
      <c r="DY3" s="371">
        <v>151.5</v>
      </c>
      <c r="DZ3" s="372">
        <v>151</v>
      </c>
    </row>
    <row r="4" spans="1:130" s="2" customFormat="1" ht="18" customHeight="1" x14ac:dyDescent="0.2">
      <c r="B4" s="72" t="s">
        <v>61</v>
      </c>
      <c r="C4" s="63" t="s">
        <v>20</v>
      </c>
      <c r="D4" s="34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3"/>
      <c r="V4" s="93"/>
      <c r="W4" s="93"/>
      <c r="X4" s="93"/>
      <c r="Y4" s="93"/>
      <c r="Z4" s="93"/>
      <c r="AA4" s="93"/>
      <c r="AB4" s="314"/>
      <c r="AC4" s="147">
        <f>SUM(D4:AB4)</f>
        <v>0</v>
      </c>
      <c r="AD4" s="88" t="e">
        <f t="shared" ref="AD4:AD11" si="0">AVERAGE(D4:AB4)</f>
        <v>#DIV/0!</v>
      </c>
      <c r="CE4" s="361">
        <v>3.6</v>
      </c>
      <c r="CF4" s="362">
        <v>3.4</v>
      </c>
      <c r="CG4" s="362">
        <v>3</v>
      </c>
      <c r="CH4" s="363">
        <v>2.8</v>
      </c>
      <c r="CI4" s="361">
        <v>3.2</v>
      </c>
      <c r="CJ4" s="362">
        <v>3.1</v>
      </c>
      <c r="CK4" s="362">
        <v>2.9</v>
      </c>
      <c r="CL4" s="363">
        <v>2.8</v>
      </c>
      <c r="CM4" s="361">
        <v>7.9</v>
      </c>
      <c r="CN4" s="362">
        <v>7.7</v>
      </c>
      <c r="CO4" s="362">
        <v>7.3</v>
      </c>
      <c r="CP4" s="363">
        <v>7.1</v>
      </c>
      <c r="CQ4" s="361">
        <v>2.7</v>
      </c>
      <c r="CR4" s="362">
        <v>2.5</v>
      </c>
      <c r="CS4" s="362">
        <v>2.1</v>
      </c>
      <c r="CT4" s="363">
        <v>1.9</v>
      </c>
      <c r="CU4" s="361">
        <v>5.3</v>
      </c>
      <c r="CV4" s="362">
        <v>5.0999999999999996</v>
      </c>
      <c r="CW4" s="362">
        <v>4.7</v>
      </c>
      <c r="CX4" s="363">
        <v>4.5</v>
      </c>
      <c r="CY4" s="361">
        <v>8</v>
      </c>
      <c r="CZ4" s="362">
        <v>7</v>
      </c>
      <c r="DA4" s="362">
        <v>5</v>
      </c>
      <c r="DB4" s="363">
        <v>4</v>
      </c>
      <c r="DC4" s="361">
        <v>24</v>
      </c>
      <c r="DD4" s="362">
        <v>23</v>
      </c>
      <c r="DE4" s="362">
        <v>21</v>
      </c>
      <c r="DF4" s="363">
        <v>20</v>
      </c>
      <c r="DG4" s="361">
        <v>24</v>
      </c>
      <c r="DH4" s="362">
        <v>23</v>
      </c>
      <c r="DI4" s="362">
        <v>21</v>
      </c>
      <c r="DJ4" s="363">
        <v>20</v>
      </c>
      <c r="DK4" s="361">
        <v>180</v>
      </c>
      <c r="DL4" s="362">
        <v>160</v>
      </c>
      <c r="DM4" s="362">
        <v>120</v>
      </c>
      <c r="DN4" s="363">
        <v>100</v>
      </c>
      <c r="DO4" s="361">
        <v>50</v>
      </c>
      <c r="DP4" s="362">
        <v>48</v>
      </c>
      <c r="DQ4" s="362">
        <v>38</v>
      </c>
      <c r="DR4" s="363">
        <v>36</v>
      </c>
      <c r="DS4" s="361">
        <v>42</v>
      </c>
      <c r="DT4" s="362">
        <v>40</v>
      </c>
      <c r="DU4" s="362">
        <v>30</v>
      </c>
      <c r="DV4" s="363">
        <v>28</v>
      </c>
      <c r="DW4" s="373">
        <v>154.5</v>
      </c>
      <c r="DX4" s="374">
        <v>154</v>
      </c>
      <c r="DY4" s="374">
        <v>151.5</v>
      </c>
      <c r="DZ4" s="375">
        <v>151</v>
      </c>
    </row>
    <row r="5" spans="1:130" s="2" customFormat="1" ht="18" customHeight="1" x14ac:dyDescent="0.2">
      <c r="A5" s="14"/>
      <c r="B5" s="72" t="s">
        <v>41</v>
      </c>
      <c r="C5" s="63" t="s">
        <v>20</v>
      </c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315"/>
      <c r="AC5" s="147">
        <f>SUM(D5:AB5)</f>
        <v>0</v>
      </c>
      <c r="AD5" s="88" t="e">
        <f t="shared" si="0"/>
        <v>#DIV/0!</v>
      </c>
      <c r="CE5" s="361">
        <v>3.6</v>
      </c>
      <c r="CF5" s="362">
        <v>3.4</v>
      </c>
      <c r="CG5" s="362">
        <v>3</v>
      </c>
      <c r="CH5" s="363">
        <v>2.8</v>
      </c>
      <c r="CI5" s="361">
        <v>3.2</v>
      </c>
      <c r="CJ5" s="362">
        <v>3.1</v>
      </c>
      <c r="CK5" s="362">
        <v>2.9</v>
      </c>
      <c r="CL5" s="363">
        <v>2.8</v>
      </c>
      <c r="CM5" s="361">
        <v>7.9</v>
      </c>
      <c r="CN5" s="362">
        <v>7.7</v>
      </c>
      <c r="CO5" s="362">
        <v>7.3</v>
      </c>
      <c r="CP5" s="363">
        <v>7.1</v>
      </c>
      <c r="CQ5" s="361">
        <v>2.7</v>
      </c>
      <c r="CR5" s="362">
        <v>2.5</v>
      </c>
      <c r="CS5" s="362">
        <v>2.1</v>
      </c>
      <c r="CT5" s="363">
        <v>1.9</v>
      </c>
      <c r="CU5" s="361">
        <v>5.3</v>
      </c>
      <c r="CV5" s="362">
        <v>5.0999999999999996</v>
      </c>
      <c r="CW5" s="362">
        <v>4.7</v>
      </c>
      <c r="CX5" s="363">
        <v>4.5</v>
      </c>
      <c r="CY5" s="361">
        <v>8</v>
      </c>
      <c r="CZ5" s="362">
        <v>7</v>
      </c>
      <c r="DA5" s="362">
        <v>5</v>
      </c>
      <c r="DB5" s="363">
        <v>4</v>
      </c>
      <c r="DC5" s="361">
        <v>24</v>
      </c>
      <c r="DD5" s="362">
        <v>23</v>
      </c>
      <c r="DE5" s="362">
        <v>21</v>
      </c>
      <c r="DF5" s="363">
        <v>20</v>
      </c>
      <c r="DG5" s="361">
        <v>24</v>
      </c>
      <c r="DH5" s="362">
        <v>23</v>
      </c>
      <c r="DI5" s="362">
        <v>21</v>
      </c>
      <c r="DJ5" s="363">
        <v>20</v>
      </c>
      <c r="DK5" s="361">
        <v>180</v>
      </c>
      <c r="DL5" s="362">
        <v>160</v>
      </c>
      <c r="DM5" s="362">
        <v>120</v>
      </c>
      <c r="DN5" s="363">
        <v>100</v>
      </c>
      <c r="DO5" s="361">
        <v>50</v>
      </c>
      <c r="DP5" s="362">
        <v>48</v>
      </c>
      <c r="DQ5" s="362">
        <v>38</v>
      </c>
      <c r="DR5" s="363">
        <v>36</v>
      </c>
      <c r="DS5" s="361">
        <v>42</v>
      </c>
      <c r="DT5" s="362">
        <v>40</v>
      </c>
      <c r="DU5" s="362">
        <v>30</v>
      </c>
      <c r="DV5" s="363">
        <v>28</v>
      </c>
      <c r="DW5" s="373">
        <v>154.5</v>
      </c>
      <c r="DX5" s="374">
        <v>154</v>
      </c>
      <c r="DY5" s="374">
        <v>151.5</v>
      </c>
      <c r="DZ5" s="375">
        <v>151</v>
      </c>
    </row>
    <row r="6" spans="1:130" s="2" customFormat="1" ht="18" customHeight="1" x14ac:dyDescent="0.2">
      <c r="A6" s="14"/>
      <c r="B6" s="148" t="s">
        <v>112</v>
      </c>
      <c r="C6" s="63"/>
      <c r="D6" s="180" t="e">
        <f t="shared" ref="D6:W6" si="1">D16/D5</f>
        <v>#DIV/0!</v>
      </c>
      <c r="E6" s="180" t="e">
        <f t="shared" si="1"/>
        <v>#DIV/0!</v>
      </c>
      <c r="F6" s="180" t="e">
        <f t="shared" si="1"/>
        <v>#DIV/0!</v>
      </c>
      <c r="G6" s="180" t="e">
        <f t="shared" si="1"/>
        <v>#DIV/0!</v>
      </c>
      <c r="H6" s="180" t="e">
        <f t="shared" si="1"/>
        <v>#DIV/0!</v>
      </c>
      <c r="I6" s="180" t="e">
        <f t="shared" si="1"/>
        <v>#DIV/0!</v>
      </c>
      <c r="J6" s="180" t="e">
        <f t="shared" si="1"/>
        <v>#DIV/0!</v>
      </c>
      <c r="K6" s="180" t="e">
        <f t="shared" si="1"/>
        <v>#DIV/0!</v>
      </c>
      <c r="L6" s="180" t="e">
        <f t="shared" si="1"/>
        <v>#DIV/0!</v>
      </c>
      <c r="M6" s="180" t="e">
        <f t="shared" si="1"/>
        <v>#DIV/0!</v>
      </c>
      <c r="N6" s="180" t="e">
        <f t="shared" si="1"/>
        <v>#DIV/0!</v>
      </c>
      <c r="O6" s="180" t="e">
        <f t="shared" si="1"/>
        <v>#DIV/0!</v>
      </c>
      <c r="P6" s="180" t="e">
        <f t="shared" si="1"/>
        <v>#DIV/0!</v>
      </c>
      <c r="Q6" s="180" t="e">
        <f t="shared" si="1"/>
        <v>#DIV/0!</v>
      </c>
      <c r="R6" s="180" t="e">
        <f t="shared" si="1"/>
        <v>#DIV/0!</v>
      </c>
      <c r="S6" s="180" t="e">
        <f t="shared" si="1"/>
        <v>#DIV/0!</v>
      </c>
      <c r="T6" s="180" t="e">
        <f t="shared" si="1"/>
        <v>#DIV/0!</v>
      </c>
      <c r="U6" s="180" t="e">
        <f t="shared" si="1"/>
        <v>#DIV/0!</v>
      </c>
      <c r="V6" s="180" t="e">
        <f t="shared" si="1"/>
        <v>#DIV/0!</v>
      </c>
      <c r="W6" s="180" t="e">
        <f t="shared" si="1"/>
        <v>#DIV/0!</v>
      </c>
      <c r="X6" s="180"/>
      <c r="Y6" s="180"/>
      <c r="Z6" s="180"/>
      <c r="AA6" s="180"/>
      <c r="AB6" s="316"/>
      <c r="AC6" s="147"/>
      <c r="AD6" s="88" t="e">
        <f t="shared" si="0"/>
        <v>#DIV/0!</v>
      </c>
      <c r="CE6" s="361">
        <v>3.6</v>
      </c>
      <c r="CF6" s="362">
        <v>3.4</v>
      </c>
      <c r="CG6" s="362">
        <v>3</v>
      </c>
      <c r="CH6" s="363">
        <v>2.8</v>
      </c>
      <c r="CI6" s="361">
        <v>3.2</v>
      </c>
      <c r="CJ6" s="362">
        <v>3.1</v>
      </c>
      <c r="CK6" s="362">
        <v>2.9</v>
      </c>
      <c r="CL6" s="363">
        <v>2.8</v>
      </c>
      <c r="CM6" s="361">
        <v>7.9</v>
      </c>
      <c r="CN6" s="362">
        <v>7.7</v>
      </c>
      <c r="CO6" s="362">
        <v>7.3</v>
      </c>
      <c r="CP6" s="363">
        <v>7.1</v>
      </c>
      <c r="CQ6" s="361">
        <v>2.7</v>
      </c>
      <c r="CR6" s="362">
        <v>2.5</v>
      </c>
      <c r="CS6" s="362">
        <v>2.1</v>
      </c>
      <c r="CT6" s="363">
        <v>1.9</v>
      </c>
      <c r="CU6" s="361">
        <v>5.3</v>
      </c>
      <c r="CV6" s="362">
        <v>5.0999999999999996</v>
      </c>
      <c r="CW6" s="362">
        <v>4.7</v>
      </c>
      <c r="CX6" s="363">
        <v>4.5</v>
      </c>
      <c r="CY6" s="361">
        <v>8</v>
      </c>
      <c r="CZ6" s="362">
        <v>7</v>
      </c>
      <c r="DA6" s="362">
        <v>5</v>
      </c>
      <c r="DB6" s="363">
        <v>4</v>
      </c>
      <c r="DC6" s="361">
        <v>24</v>
      </c>
      <c r="DD6" s="362">
        <v>23</v>
      </c>
      <c r="DE6" s="362">
        <v>21</v>
      </c>
      <c r="DF6" s="363">
        <v>20</v>
      </c>
      <c r="DG6" s="361">
        <v>24</v>
      </c>
      <c r="DH6" s="362">
        <v>23</v>
      </c>
      <c r="DI6" s="362">
        <v>21</v>
      </c>
      <c r="DJ6" s="363">
        <v>20</v>
      </c>
      <c r="DK6" s="361">
        <v>180</v>
      </c>
      <c r="DL6" s="362">
        <v>160</v>
      </c>
      <c r="DM6" s="362">
        <v>120</v>
      </c>
      <c r="DN6" s="363">
        <v>100</v>
      </c>
      <c r="DO6" s="361">
        <v>50</v>
      </c>
      <c r="DP6" s="362">
        <v>48</v>
      </c>
      <c r="DQ6" s="362">
        <v>38</v>
      </c>
      <c r="DR6" s="363">
        <v>36</v>
      </c>
      <c r="DS6" s="361">
        <v>42</v>
      </c>
      <c r="DT6" s="362">
        <v>40</v>
      </c>
      <c r="DU6" s="362">
        <v>30</v>
      </c>
      <c r="DV6" s="363">
        <v>28</v>
      </c>
      <c r="DW6" s="373">
        <v>154.5</v>
      </c>
      <c r="DX6" s="374">
        <v>154</v>
      </c>
      <c r="DY6" s="374">
        <v>151.5</v>
      </c>
      <c r="DZ6" s="375">
        <v>151</v>
      </c>
    </row>
    <row r="7" spans="1:130" s="2" customFormat="1" ht="18" customHeight="1" x14ac:dyDescent="0.2">
      <c r="A7" s="14"/>
      <c r="B7" s="72" t="s">
        <v>24</v>
      </c>
      <c r="C7" s="63" t="s">
        <v>21</v>
      </c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101"/>
      <c r="AA7" s="101"/>
      <c r="AB7" s="317"/>
      <c r="AC7" s="147">
        <f>SUM(D7:AB7)</f>
        <v>0</v>
      </c>
      <c r="AD7" s="88" t="e">
        <f t="shared" si="0"/>
        <v>#DIV/0!</v>
      </c>
      <c r="CE7" s="361">
        <v>3.6</v>
      </c>
      <c r="CF7" s="362">
        <v>3.4</v>
      </c>
      <c r="CG7" s="362">
        <v>3</v>
      </c>
      <c r="CH7" s="363">
        <v>2.8</v>
      </c>
      <c r="CI7" s="361">
        <v>3.2</v>
      </c>
      <c r="CJ7" s="362">
        <v>3.1</v>
      </c>
      <c r="CK7" s="362">
        <v>2.9</v>
      </c>
      <c r="CL7" s="363">
        <v>2.8</v>
      </c>
      <c r="CM7" s="361">
        <v>7.9</v>
      </c>
      <c r="CN7" s="362">
        <v>7.7</v>
      </c>
      <c r="CO7" s="362">
        <v>7.3</v>
      </c>
      <c r="CP7" s="363">
        <v>7.1</v>
      </c>
      <c r="CQ7" s="361">
        <v>2.7</v>
      </c>
      <c r="CR7" s="362">
        <v>2.5</v>
      </c>
      <c r="CS7" s="362">
        <v>2.1</v>
      </c>
      <c r="CT7" s="363">
        <v>1.9</v>
      </c>
      <c r="CU7" s="361">
        <v>5.3</v>
      </c>
      <c r="CV7" s="362">
        <v>5.0999999999999996</v>
      </c>
      <c r="CW7" s="362">
        <v>4.7</v>
      </c>
      <c r="CX7" s="363">
        <v>4.5</v>
      </c>
      <c r="CY7" s="361">
        <v>8</v>
      </c>
      <c r="CZ7" s="362">
        <v>7</v>
      </c>
      <c r="DA7" s="362">
        <v>5</v>
      </c>
      <c r="DB7" s="363">
        <v>4</v>
      </c>
      <c r="DC7" s="361">
        <v>24</v>
      </c>
      <c r="DD7" s="362">
        <v>23</v>
      </c>
      <c r="DE7" s="362">
        <v>21</v>
      </c>
      <c r="DF7" s="363">
        <v>20</v>
      </c>
      <c r="DG7" s="361">
        <v>24</v>
      </c>
      <c r="DH7" s="362">
        <v>23</v>
      </c>
      <c r="DI7" s="362">
        <v>21</v>
      </c>
      <c r="DJ7" s="363">
        <v>20</v>
      </c>
      <c r="DK7" s="361">
        <v>180</v>
      </c>
      <c r="DL7" s="362">
        <v>160</v>
      </c>
      <c r="DM7" s="362">
        <v>120</v>
      </c>
      <c r="DN7" s="363">
        <v>100</v>
      </c>
      <c r="DO7" s="361">
        <v>50</v>
      </c>
      <c r="DP7" s="362">
        <v>48</v>
      </c>
      <c r="DQ7" s="362">
        <v>38</v>
      </c>
      <c r="DR7" s="363">
        <v>36</v>
      </c>
      <c r="DS7" s="361">
        <v>42</v>
      </c>
      <c r="DT7" s="362">
        <v>40</v>
      </c>
      <c r="DU7" s="362">
        <v>30</v>
      </c>
      <c r="DV7" s="363">
        <v>28</v>
      </c>
      <c r="DW7" s="373">
        <v>154.5</v>
      </c>
      <c r="DX7" s="374">
        <v>154</v>
      </c>
      <c r="DY7" s="374">
        <v>151.5</v>
      </c>
      <c r="DZ7" s="375">
        <v>151</v>
      </c>
    </row>
    <row r="8" spans="1:130" s="2" customFormat="1" ht="18" customHeight="1" x14ac:dyDescent="0.2">
      <c r="A8" s="14"/>
      <c r="B8" s="148" t="s">
        <v>110</v>
      </c>
      <c r="C8" s="63" t="s">
        <v>111</v>
      </c>
      <c r="D8" s="180" t="e">
        <f t="shared" ref="D8:W8" si="2">D7/D16</f>
        <v>#DIV/0!</v>
      </c>
      <c r="E8" s="180" t="e">
        <f t="shared" si="2"/>
        <v>#DIV/0!</v>
      </c>
      <c r="F8" s="180" t="e">
        <f t="shared" si="2"/>
        <v>#DIV/0!</v>
      </c>
      <c r="G8" s="180" t="e">
        <f t="shared" si="2"/>
        <v>#DIV/0!</v>
      </c>
      <c r="H8" s="180" t="e">
        <f t="shared" si="2"/>
        <v>#DIV/0!</v>
      </c>
      <c r="I8" s="180" t="e">
        <f t="shared" si="2"/>
        <v>#DIV/0!</v>
      </c>
      <c r="J8" s="180" t="e">
        <f t="shared" si="2"/>
        <v>#DIV/0!</v>
      </c>
      <c r="K8" s="180" t="e">
        <f t="shared" si="2"/>
        <v>#DIV/0!</v>
      </c>
      <c r="L8" s="180" t="e">
        <f t="shared" si="2"/>
        <v>#DIV/0!</v>
      </c>
      <c r="M8" s="180" t="e">
        <f t="shared" si="2"/>
        <v>#DIV/0!</v>
      </c>
      <c r="N8" s="180" t="e">
        <f t="shared" si="2"/>
        <v>#DIV/0!</v>
      </c>
      <c r="O8" s="180" t="e">
        <f t="shared" si="2"/>
        <v>#DIV/0!</v>
      </c>
      <c r="P8" s="180" t="e">
        <f t="shared" si="2"/>
        <v>#DIV/0!</v>
      </c>
      <c r="Q8" s="180" t="e">
        <f t="shared" si="2"/>
        <v>#DIV/0!</v>
      </c>
      <c r="R8" s="180" t="e">
        <f t="shared" si="2"/>
        <v>#DIV/0!</v>
      </c>
      <c r="S8" s="180" t="e">
        <f t="shared" si="2"/>
        <v>#DIV/0!</v>
      </c>
      <c r="T8" s="180" t="e">
        <f t="shared" si="2"/>
        <v>#DIV/0!</v>
      </c>
      <c r="U8" s="180" t="e">
        <f t="shared" si="2"/>
        <v>#DIV/0!</v>
      </c>
      <c r="V8" s="180" t="e">
        <f t="shared" si="2"/>
        <v>#DIV/0!</v>
      </c>
      <c r="W8" s="180" t="e">
        <f t="shared" si="2"/>
        <v>#DIV/0!</v>
      </c>
      <c r="X8" s="180"/>
      <c r="Y8" s="180"/>
      <c r="Z8" s="180"/>
      <c r="AA8" s="180"/>
      <c r="AB8" s="316"/>
      <c r="AC8" s="86"/>
      <c r="AD8" s="88" t="e">
        <f t="shared" si="0"/>
        <v>#DIV/0!</v>
      </c>
      <c r="CE8" s="361">
        <v>3.6</v>
      </c>
      <c r="CF8" s="362">
        <v>3.4</v>
      </c>
      <c r="CG8" s="362">
        <v>3</v>
      </c>
      <c r="CH8" s="363">
        <v>2.8</v>
      </c>
      <c r="CI8" s="361">
        <v>3.2</v>
      </c>
      <c r="CJ8" s="362">
        <v>3.1</v>
      </c>
      <c r="CK8" s="362">
        <v>2.9</v>
      </c>
      <c r="CL8" s="363">
        <v>2.8</v>
      </c>
      <c r="CM8" s="361">
        <v>7.9</v>
      </c>
      <c r="CN8" s="362">
        <v>7.7</v>
      </c>
      <c r="CO8" s="362">
        <v>7.3</v>
      </c>
      <c r="CP8" s="363">
        <v>7.1</v>
      </c>
      <c r="CQ8" s="361">
        <v>2.7</v>
      </c>
      <c r="CR8" s="362">
        <v>2.5</v>
      </c>
      <c r="CS8" s="362">
        <v>2.1</v>
      </c>
      <c r="CT8" s="363">
        <v>1.9</v>
      </c>
      <c r="CU8" s="361">
        <v>5.3</v>
      </c>
      <c r="CV8" s="362">
        <v>5.0999999999999996</v>
      </c>
      <c r="CW8" s="362">
        <v>4.7</v>
      </c>
      <c r="CX8" s="363">
        <v>4.5</v>
      </c>
      <c r="CY8" s="361">
        <v>8</v>
      </c>
      <c r="CZ8" s="362">
        <v>7</v>
      </c>
      <c r="DA8" s="362">
        <v>5</v>
      </c>
      <c r="DB8" s="363">
        <v>4</v>
      </c>
      <c r="DC8" s="361">
        <v>24</v>
      </c>
      <c r="DD8" s="362">
        <v>23</v>
      </c>
      <c r="DE8" s="362">
        <v>21</v>
      </c>
      <c r="DF8" s="363">
        <v>20</v>
      </c>
      <c r="DG8" s="361">
        <v>24</v>
      </c>
      <c r="DH8" s="362">
        <v>23</v>
      </c>
      <c r="DI8" s="362">
        <v>21</v>
      </c>
      <c r="DJ8" s="363">
        <v>20</v>
      </c>
      <c r="DK8" s="361">
        <v>180</v>
      </c>
      <c r="DL8" s="362">
        <v>160</v>
      </c>
      <c r="DM8" s="362">
        <v>120</v>
      </c>
      <c r="DN8" s="363">
        <v>100</v>
      </c>
      <c r="DO8" s="361">
        <v>50</v>
      </c>
      <c r="DP8" s="362">
        <v>48</v>
      </c>
      <c r="DQ8" s="362">
        <v>38</v>
      </c>
      <c r="DR8" s="363">
        <v>36</v>
      </c>
      <c r="DS8" s="361">
        <v>42</v>
      </c>
      <c r="DT8" s="362">
        <v>40</v>
      </c>
      <c r="DU8" s="362">
        <v>30</v>
      </c>
      <c r="DV8" s="363">
        <v>28</v>
      </c>
      <c r="DW8" s="373">
        <v>154.5</v>
      </c>
      <c r="DX8" s="374">
        <v>154</v>
      </c>
      <c r="DY8" s="374">
        <v>151.5</v>
      </c>
      <c r="DZ8" s="375">
        <v>151</v>
      </c>
    </row>
    <row r="9" spans="1:130" s="2" customFormat="1" ht="18" customHeight="1" x14ac:dyDescent="0.2">
      <c r="A9" s="14"/>
      <c r="B9" s="74" t="s">
        <v>87</v>
      </c>
      <c r="C9" s="63" t="s">
        <v>25</v>
      </c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7"/>
      <c r="AA9" s="47"/>
      <c r="AB9" s="318"/>
      <c r="AC9" s="147">
        <f>SUM(D9:AB9)</f>
        <v>0</v>
      </c>
      <c r="AD9" s="88" t="e">
        <f t="shared" si="0"/>
        <v>#DIV/0!</v>
      </c>
      <c r="CE9" s="361">
        <v>3.6</v>
      </c>
      <c r="CF9" s="362">
        <v>3.4</v>
      </c>
      <c r="CG9" s="362">
        <v>3</v>
      </c>
      <c r="CH9" s="363">
        <v>2.8</v>
      </c>
      <c r="CI9" s="361">
        <v>3.2</v>
      </c>
      <c r="CJ9" s="362">
        <v>3.1</v>
      </c>
      <c r="CK9" s="362">
        <v>2.9</v>
      </c>
      <c r="CL9" s="363">
        <v>2.8</v>
      </c>
      <c r="CM9" s="361">
        <v>7.9</v>
      </c>
      <c r="CN9" s="362">
        <v>7.7</v>
      </c>
      <c r="CO9" s="362">
        <v>7.3</v>
      </c>
      <c r="CP9" s="363">
        <v>7.1</v>
      </c>
      <c r="CQ9" s="361">
        <v>2.7</v>
      </c>
      <c r="CR9" s="362">
        <v>2.5</v>
      </c>
      <c r="CS9" s="362">
        <v>2.1</v>
      </c>
      <c r="CT9" s="363">
        <v>1.9</v>
      </c>
      <c r="CU9" s="361">
        <v>5.3</v>
      </c>
      <c r="CV9" s="362">
        <v>5.0999999999999996</v>
      </c>
      <c r="CW9" s="362">
        <v>4.7</v>
      </c>
      <c r="CX9" s="363">
        <v>4.5</v>
      </c>
      <c r="CY9" s="361">
        <v>8</v>
      </c>
      <c r="CZ9" s="362">
        <v>7</v>
      </c>
      <c r="DA9" s="362">
        <v>5</v>
      </c>
      <c r="DB9" s="363">
        <v>4</v>
      </c>
      <c r="DC9" s="361">
        <v>24</v>
      </c>
      <c r="DD9" s="362">
        <v>23</v>
      </c>
      <c r="DE9" s="362">
        <v>21</v>
      </c>
      <c r="DF9" s="363">
        <v>20</v>
      </c>
      <c r="DG9" s="361">
        <v>24</v>
      </c>
      <c r="DH9" s="362">
        <v>23</v>
      </c>
      <c r="DI9" s="362">
        <v>21</v>
      </c>
      <c r="DJ9" s="363">
        <v>20</v>
      </c>
      <c r="DK9" s="361">
        <v>180</v>
      </c>
      <c r="DL9" s="362">
        <v>160</v>
      </c>
      <c r="DM9" s="362">
        <v>120</v>
      </c>
      <c r="DN9" s="363">
        <v>100</v>
      </c>
      <c r="DO9" s="361">
        <v>50</v>
      </c>
      <c r="DP9" s="362">
        <v>48</v>
      </c>
      <c r="DQ9" s="362">
        <v>38</v>
      </c>
      <c r="DR9" s="363">
        <v>36</v>
      </c>
      <c r="DS9" s="361">
        <v>42</v>
      </c>
      <c r="DT9" s="362">
        <v>40</v>
      </c>
      <c r="DU9" s="362">
        <v>30</v>
      </c>
      <c r="DV9" s="363">
        <v>28</v>
      </c>
      <c r="DW9" s="373">
        <v>154.5</v>
      </c>
      <c r="DX9" s="374">
        <v>154</v>
      </c>
      <c r="DY9" s="374">
        <v>151.5</v>
      </c>
      <c r="DZ9" s="375">
        <v>151</v>
      </c>
    </row>
    <row r="10" spans="1:130" s="2" customFormat="1" ht="18" customHeight="1" x14ac:dyDescent="0.2">
      <c r="A10" s="14"/>
      <c r="B10" s="148" t="s">
        <v>108</v>
      </c>
      <c r="C10" s="63" t="s">
        <v>36</v>
      </c>
      <c r="D10" s="180" t="e">
        <f t="shared" ref="D10:W10" si="3">(D9/D7)*1000</f>
        <v>#DIV/0!</v>
      </c>
      <c r="E10" s="180" t="e">
        <f t="shared" si="3"/>
        <v>#DIV/0!</v>
      </c>
      <c r="F10" s="180" t="e">
        <f t="shared" si="3"/>
        <v>#DIV/0!</v>
      </c>
      <c r="G10" s="180" t="e">
        <f t="shared" si="3"/>
        <v>#DIV/0!</v>
      </c>
      <c r="H10" s="180" t="e">
        <f t="shared" si="3"/>
        <v>#DIV/0!</v>
      </c>
      <c r="I10" s="180" t="e">
        <f t="shared" si="3"/>
        <v>#DIV/0!</v>
      </c>
      <c r="J10" s="180" t="e">
        <f t="shared" si="3"/>
        <v>#DIV/0!</v>
      </c>
      <c r="K10" s="180" t="e">
        <f t="shared" si="3"/>
        <v>#DIV/0!</v>
      </c>
      <c r="L10" s="180" t="e">
        <f t="shared" si="3"/>
        <v>#DIV/0!</v>
      </c>
      <c r="M10" s="180" t="e">
        <f t="shared" si="3"/>
        <v>#DIV/0!</v>
      </c>
      <c r="N10" s="180" t="e">
        <f t="shared" si="3"/>
        <v>#DIV/0!</v>
      </c>
      <c r="O10" s="180" t="e">
        <f t="shared" si="3"/>
        <v>#DIV/0!</v>
      </c>
      <c r="P10" s="180" t="e">
        <f t="shared" si="3"/>
        <v>#DIV/0!</v>
      </c>
      <c r="Q10" s="180" t="e">
        <f t="shared" si="3"/>
        <v>#DIV/0!</v>
      </c>
      <c r="R10" s="180" t="e">
        <f t="shared" si="3"/>
        <v>#DIV/0!</v>
      </c>
      <c r="S10" s="180" t="e">
        <f t="shared" si="3"/>
        <v>#DIV/0!</v>
      </c>
      <c r="T10" s="180" t="e">
        <f t="shared" si="3"/>
        <v>#DIV/0!</v>
      </c>
      <c r="U10" s="180" t="e">
        <f t="shared" si="3"/>
        <v>#DIV/0!</v>
      </c>
      <c r="V10" s="180" t="e">
        <f t="shared" si="3"/>
        <v>#DIV/0!</v>
      </c>
      <c r="W10" s="180" t="e">
        <f t="shared" si="3"/>
        <v>#DIV/0!</v>
      </c>
      <c r="X10" s="180"/>
      <c r="Y10" s="180"/>
      <c r="Z10" s="180"/>
      <c r="AA10" s="180"/>
      <c r="AB10" s="316"/>
      <c r="AC10" s="86"/>
      <c r="AD10" s="88" t="e">
        <f t="shared" si="0"/>
        <v>#DIV/0!</v>
      </c>
      <c r="CE10" s="361">
        <v>3.6</v>
      </c>
      <c r="CF10" s="362">
        <v>3.4</v>
      </c>
      <c r="CG10" s="362">
        <v>3</v>
      </c>
      <c r="CH10" s="363">
        <v>2.8</v>
      </c>
      <c r="CI10" s="361">
        <v>3.2</v>
      </c>
      <c r="CJ10" s="362">
        <v>3.1</v>
      </c>
      <c r="CK10" s="362">
        <v>2.9</v>
      </c>
      <c r="CL10" s="363">
        <v>2.8</v>
      </c>
      <c r="CM10" s="361">
        <v>7.9</v>
      </c>
      <c r="CN10" s="362">
        <v>7.7</v>
      </c>
      <c r="CO10" s="362">
        <v>7.3</v>
      </c>
      <c r="CP10" s="363">
        <v>7.1</v>
      </c>
      <c r="CQ10" s="361">
        <v>2.7</v>
      </c>
      <c r="CR10" s="362">
        <v>2.5</v>
      </c>
      <c r="CS10" s="362">
        <v>2.1</v>
      </c>
      <c r="CT10" s="363">
        <v>1.9</v>
      </c>
      <c r="CU10" s="361">
        <v>5.3</v>
      </c>
      <c r="CV10" s="362">
        <v>5.0999999999999996</v>
      </c>
      <c r="CW10" s="362">
        <v>4.7</v>
      </c>
      <c r="CX10" s="363">
        <v>4.5</v>
      </c>
      <c r="CY10" s="361">
        <v>8</v>
      </c>
      <c r="CZ10" s="362">
        <v>7</v>
      </c>
      <c r="DA10" s="362">
        <v>5</v>
      </c>
      <c r="DB10" s="363">
        <v>4</v>
      </c>
      <c r="DC10" s="361">
        <v>24</v>
      </c>
      <c r="DD10" s="362">
        <v>23</v>
      </c>
      <c r="DE10" s="362">
        <v>21</v>
      </c>
      <c r="DF10" s="363">
        <v>20</v>
      </c>
      <c r="DG10" s="361">
        <v>24</v>
      </c>
      <c r="DH10" s="362">
        <v>23</v>
      </c>
      <c r="DI10" s="362">
        <v>21</v>
      </c>
      <c r="DJ10" s="363">
        <v>20</v>
      </c>
      <c r="DK10" s="361">
        <v>180</v>
      </c>
      <c r="DL10" s="362">
        <v>160</v>
      </c>
      <c r="DM10" s="362">
        <v>120</v>
      </c>
      <c r="DN10" s="363">
        <v>100</v>
      </c>
      <c r="DO10" s="361">
        <v>50</v>
      </c>
      <c r="DP10" s="362">
        <v>48</v>
      </c>
      <c r="DQ10" s="362">
        <v>38</v>
      </c>
      <c r="DR10" s="363">
        <v>36</v>
      </c>
      <c r="DS10" s="361">
        <v>42</v>
      </c>
      <c r="DT10" s="362">
        <v>40</v>
      </c>
      <c r="DU10" s="362">
        <v>30</v>
      </c>
      <c r="DV10" s="363">
        <v>28</v>
      </c>
      <c r="DW10" s="373">
        <v>154.5</v>
      </c>
      <c r="DX10" s="374">
        <v>154</v>
      </c>
      <c r="DY10" s="374">
        <v>151.5</v>
      </c>
      <c r="DZ10" s="375">
        <v>151</v>
      </c>
    </row>
    <row r="11" spans="1:130" s="2" customFormat="1" ht="18" customHeight="1" x14ac:dyDescent="0.2">
      <c r="A11" s="14"/>
      <c r="B11" s="74" t="s">
        <v>124</v>
      </c>
      <c r="C11" s="63" t="s">
        <v>25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94"/>
      <c r="AC11" s="147">
        <f>SUM(D11:AB11)</f>
        <v>0</v>
      </c>
      <c r="AD11" s="88" t="e">
        <f t="shared" si="0"/>
        <v>#DIV/0!</v>
      </c>
      <c r="CE11" s="361">
        <v>3.6</v>
      </c>
      <c r="CF11" s="362">
        <v>3.4</v>
      </c>
      <c r="CG11" s="362">
        <v>3</v>
      </c>
      <c r="CH11" s="363">
        <v>2.8</v>
      </c>
      <c r="CI11" s="361">
        <v>3.2</v>
      </c>
      <c r="CJ11" s="362">
        <v>3.1</v>
      </c>
      <c r="CK11" s="362">
        <v>2.9</v>
      </c>
      <c r="CL11" s="363">
        <v>2.8</v>
      </c>
      <c r="CM11" s="361">
        <v>7.9</v>
      </c>
      <c r="CN11" s="362">
        <v>7.7</v>
      </c>
      <c r="CO11" s="362">
        <v>7.3</v>
      </c>
      <c r="CP11" s="363">
        <v>7.1</v>
      </c>
      <c r="CQ11" s="361">
        <v>2.7</v>
      </c>
      <c r="CR11" s="362">
        <v>2.5</v>
      </c>
      <c r="CS11" s="362">
        <v>2.1</v>
      </c>
      <c r="CT11" s="363">
        <v>1.9</v>
      </c>
      <c r="CU11" s="361">
        <v>5.3</v>
      </c>
      <c r="CV11" s="362">
        <v>5.0999999999999996</v>
      </c>
      <c r="CW11" s="362">
        <v>4.7</v>
      </c>
      <c r="CX11" s="363">
        <v>4.5</v>
      </c>
      <c r="CY11" s="361">
        <v>8</v>
      </c>
      <c r="CZ11" s="362">
        <v>7</v>
      </c>
      <c r="DA11" s="362">
        <v>5</v>
      </c>
      <c r="DB11" s="363">
        <v>4</v>
      </c>
      <c r="DC11" s="361">
        <v>24</v>
      </c>
      <c r="DD11" s="362">
        <v>23</v>
      </c>
      <c r="DE11" s="362">
        <v>21</v>
      </c>
      <c r="DF11" s="363">
        <v>20</v>
      </c>
      <c r="DG11" s="361">
        <v>24</v>
      </c>
      <c r="DH11" s="362">
        <v>23</v>
      </c>
      <c r="DI11" s="362">
        <v>21</v>
      </c>
      <c r="DJ11" s="363">
        <v>20</v>
      </c>
      <c r="DK11" s="361">
        <v>180</v>
      </c>
      <c r="DL11" s="362">
        <v>160</v>
      </c>
      <c r="DM11" s="362">
        <v>120</v>
      </c>
      <c r="DN11" s="363">
        <v>100</v>
      </c>
      <c r="DO11" s="361">
        <v>50</v>
      </c>
      <c r="DP11" s="362">
        <v>48</v>
      </c>
      <c r="DQ11" s="362">
        <v>38</v>
      </c>
      <c r="DR11" s="363">
        <v>36</v>
      </c>
      <c r="DS11" s="361">
        <v>42</v>
      </c>
      <c r="DT11" s="362">
        <v>40</v>
      </c>
      <c r="DU11" s="362">
        <v>30</v>
      </c>
      <c r="DV11" s="363">
        <v>28</v>
      </c>
      <c r="DW11" s="373">
        <v>154.5</v>
      </c>
      <c r="DX11" s="374">
        <v>154</v>
      </c>
      <c r="DY11" s="374">
        <v>151.5</v>
      </c>
      <c r="DZ11" s="375">
        <v>151</v>
      </c>
    </row>
    <row r="12" spans="1:130" s="2" customFormat="1" ht="18" customHeight="1" x14ac:dyDescent="0.2">
      <c r="A12" s="14"/>
      <c r="B12" s="148" t="s">
        <v>109</v>
      </c>
      <c r="C12" s="63" t="s">
        <v>36</v>
      </c>
      <c r="D12" s="180" t="e">
        <f t="shared" ref="D12:W12" si="4">(D11/D7)*1000</f>
        <v>#DIV/0!</v>
      </c>
      <c r="E12" s="180" t="e">
        <f t="shared" si="4"/>
        <v>#DIV/0!</v>
      </c>
      <c r="F12" s="180" t="e">
        <f t="shared" si="4"/>
        <v>#DIV/0!</v>
      </c>
      <c r="G12" s="180" t="e">
        <f t="shared" si="4"/>
        <v>#DIV/0!</v>
      </c>
      <c r="H12" s="180" t="e">
        <f t="shared" si="4"/>
        <v>#DIV/0!</v>
      </c>
      <c r="I12" s="180" t="e">
        <f t="shared" si="4"/>
        <v>#DIV/0!</v>
      </c>
      <c r="J12" s="180" t="e">
        <f t="shared" si="4"/>
        <v>#DIV/0!</v>
      </c>
      <c r="K12" s="180" t="e">
        <f t="shared" si="4"/>
        <v>#DIV/0!</v>
      </c>
      <c r="L12" s="180" t="e">
        <f t="shared" si="4"/>
        <v>#DIV/0!</v>
      </c>
      <c r="M12" s="180" t="e">
        <f t="shared" si="4"/>
        <v>#DIV/0!</v>
      </c>
      <c r="N12" s="180" t="e">
        <f t="shared" si="4"/>
        <v>#DIV/0!</v>
      </c>
      <c r="O12" s="180" t="e">
        <f t="shared" si="4"/>
        <v>#DIV/0!</v>
      </c>
      <c r="P12" s="180" t="e">
        <f t="shared" si="4"/>
        <v>#DIV/0!</v>
      </c>
      <c r="Q12" s="180" t="e">
        <f t="shared" si="4"/>
        <v>#DIV/0!</v>
      </c>
      <c r="R12" s="180" t="e">
        <f t="shared" si="4"/>
        <v>#DIV/0!</v>
      </c>
      <c r="S12" s="180" t="e">
        <f t="shared" si="4"/>
        <v>#DIV/0!</v>
      </c>
      <c r="T12" s="180" t="e">
        <f t="shared" si="4"/>
        <v>#DIV/0!</v>
      </c>
      <c r="U12" s="180" t="e">
        <f t="shared" si="4"/>
        <v>#DIV/0!</v>
      </c>
      <c r="V12" s="180" t="e">
        <f t="shared" si="4"/>
        <v>#DIV/0!</v>
      </c>
      <c r="W12" s="180" t="e">
        <f t="shared" si="4"/>
        <v>#DIV/0!</v>
      </c>
      <c r="X12" s="180"/>
      <c r="Y12" s="180"/>
      <c r="Z12" s="180"/>
      <c r="AA12" s="180"/>
      <c r="AB12" s="316"/>
      <c r="AC12" s="86"/>
      <c r="AD12" s="88" t="e">
        <v>#DIV/0!</v>
      </c>
      <c r="CE12" s="361">
        <v>3.6</v>
      </c>
      <c r="CF12" s="362">
        <v>3.4</v>
      </c>
      <c r="CG12" s="362">
        <v>3</v>
      </c>
      <c r="CH12" s="363">
        <v>2.8</v>
      </c>
      <c r="CI12" s="361">
        <v>3.2</v>
      </c>
      <c r="CJ12" s="362">
        <v>3.1</v>
      </c>
      <c r="CK12" s="362">
        <v>2.9</v>
      </c>
      <c r="CL12" s="363">
        <v>2.8</v>
      </c>
      <c r="CM12" s="361">
        <v>7.9</v>
      </c>
      <c r="CN12" s="362">
        <v>7.7</v>
      </c>
      <c r="CO12" s="362">
        <v>7.3</v>
      </c>
      <c r="CP12" s="363">
        <v>7.1</v>
      </c>
      <c r="CQ12" s="361">
        <v>2.7</v>
      </c>
      <c r="CR12" s="362">
        <v>2.5</v>
      </c>
      <c r="CS12" s="362">
        <v>2.1</v>
      </c>
      <c r="CT12" s="363">
        <v>1.9</v>
      </c>
      <c r="CU12" s="361">
        <v>5.3</v>
      </c>
      <c r="CV12" s="362">
        <v>5.0999999999999996</v>
      </c>
      <c r="CW12" s="362">
        <v>4.7</v>
      </c>
      <c r="CX12" s="363">
        <v>4.5</v>
      </c>
      <c r="CY12" s="361">
        <v>8</v>
      </c>
      <c r="CZ12" s="362">
        <v>7</v>
      </c>
      <c r="DA12" s="362">
        <v>5</v>
      </c>
      <c r="DB12" s="363">
        <v>4</v>
      </c>
      <c r="DC12" s="361">
        <v>24</v>
      </c>
      <c r="DD12" s="362">
        <v>23</v>
      </c>
      <c r="DE12" s="362">
        <v>21</v>
      </c>
      <c r="DF12" s="363">
        <v>20</v>
      </c>
      <c r="DG12" s="361">
        <v>24</v>
      </c>
      <c r="DH12" s="362">
        <v>23</v>
      </c>
      <c r="DI12" s="362">
        <v>21</v>
      </c>
      <c r="DJ12" s="363">
        <v>20</v>
      </c>
      <c r="DK12" s="361">
        <v>180</v>
      </c>
      <c r="DL12" s="362">
        <v>160</v>
      </c>
      <c r="DM12" s="362">
        <v>120</v>
      </c>
      <c r="DN12" s="363">
        <v>100</v>
      </c>
      <c r="DO12" s="361">
        <v>50</v>
      </c>
      <c r="DP12" s="362">
        <v>48</v>
      </c>
      <c r="DQ12" s="362">
        <v>38</v>
      </c>
      <c r="DR12" s="363">
        <v>36</v>
      </c>
      <c r="DS12" s="361">
        <v>42</v>
      </c>
      <c r="DT12" s="362">
        <v>40</v>
      </c>
      <c r="DU12" s="362">
        <v>30</v>
      </c>
      <c r="DV12" s="363">
        <v>28</v>
      </c>
      <c r="DW12" s="373">
        <v>154.5</v>
      </c>
      <c r="DX12" s="374">
        <v>154</v>
      </c>
      <c r="DY12" s="374">
        <v>151.5</v>
      </c>
      <c r="DZ12" s="375">
        <v>151</v>
      </c>
    </row>
    <row r="13" spans="1:130" s="2" customFormat="1" ht="18" customHeight="1" x14ac:dyDescent="0.2">
      <c r="A13" s="15"/>
      <c r="B13" s="75" t="s">
        <v>27</v>
      </c>
      <c r="C13" s="63" t="s">
        <v>28</v>
      </c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101"/>
      <c r="AA13" s="101"/>
      <c r="AB13" s="317"/>
      <c r="AC13" s="147">
        <f>SUM(D13:AB13)</f>
        <v>0</v>
      </c>
      <c r="AD13" s="88" t="e">
        <f>AVERAGE(D13:AB13)</f>
        <v>#DIV/0!</v>
      </c>
      <c r="CE13" s="361">
        <v>3.6</v>
      </c>
      <c r="CF13" s="362">
        <v>3.4</v>
      </c>
      <c r="CG13" s="362">
        <v>3</v>
      </c>
      <c r="CH13" s="363">
        <v>2.8</v>
      </c>
      <c r="CI13" s="361">
        <v>3.2</v>
      </c>
      <c r="CJ13" s="362">
        <v>3.1</v>
      </c>
      <c r="CK13" s="362">
        <v>2.9</v>
      </c>
      <c r="CL13" s="363">
        <v>2.8</v>
      </c>
      <c r="CM13" s="361">
        <v>7.9</v>
      </c>
      <c r="CN13" s="362">
        <v>7.7</v>
      </c>
      <c r="CO13" s="362">
        <v>7.3</v>
      </c>
      <c r="CP13" s="363">
        <v>7.1</v>
      </c>
      <c r="CQ13" s="361">
        <v>2.7</v>
      </c>
      <c r="CR13" s="362">
        <v>2.5</v>
      </c>
      <c r="CS13" s="362">
        <v>2.1</v>
      </c>
      <c r="CT13" s="363">
        <v>1.9</v>
      </c>
      <c r="CU13" s="361">
        <v>5.3</v>
      </c>
      <c r="CV13" s="362">
        <v>5.0999999999999996</v>
      </c>
      <c r="CW13" s="362">
        <v>4.7</v>
      </c>
      <c r="CX13" s="363">
        <v>4.5</v>
      </c>
      <c r="CY13" s="361">
        <v>8</v>
      </c>
      <c r="CZ13" s="362">
        <v>7</v>
      </c>
      <c r="DA13" s="362">
        <v>5</v>
      </c>
      <c r="DB13" s="363">
        <v>4</v>
      </c>
      <c r="DC13" s="361">
        <v>24</v>
      </c>
      <c r="DD13" s="362">
        <v>23</v>
      </c>
      <c r="DE13" s="362">
        <v>21</v>
      </c>
      <c r="DF13" s="363">
        <v>20</v>
      </c>
      <c r="DG13" s="361">
        <v>24</v>
      </c>
      <c r="DH13" s="362">
        <v>23</v>
      </c>
      <c r="DI13" s="362">
        <v>21</v>
      </c>
      <c r="DJ13" s="363">
        <v>20</v>
      </c>
      <c r="DK13" s="361">
        <v>180</v>
      </c>
      <c r="DL13" s="362">
        <v>160</v>
      </c>
      <c r="DM13" s="362">
        <v>120</v>
      </c>
      <c r="DN13" s="363">
        <v>100</v>
      </c>
      <c r="DO13" s="361">
        <v>50</v>
      </c>
      <c r="DP13" s="362">
        <v>48</v>
      </c>
      <c r="DQ13" s="362">
        <v>38</v>
      </c>
      <c r="DR13" s="363">
        <v>36</v>
      </c>
      <c r="DS13" s="361">
        <v>42</v>
      </c>
      <c r="DT13" s="362">
        <v>40</v>
      </c>
      <c r="DU13" s="362">
        <v>30</v>
      </c>
      <c r="DV13" s="363">
        <v>28</v>
      </c>
      <c r="DW13" s="373">
        <v>154.5</v>
      </c>
      <c r="DX13" s="374">
        <v>154</v>
      </c>
      <c r="DY13" s="374">
        <v>151.5</v>
      </c>
      <c r="DZ13" s="375">
        <v>151</v>
      </c>
    </row>
    <row r="14" spans="1:130" s="2" customFormat="1" ht="18" customHeight="1" x14ac:dyDescent="0.2">
      <c r="A14" s="10" t="s">
        <v>5</v>
      </c>
      <c r="B14" s="30"/>
      <c r="C14" s="33"/>
      <c r="D14" s="336">
        <f t="shared" ref="D14:W14" si="5">D13/3600</f>
        <v>0</v>
      </c>
      <c r="E14" s="336">
        <f t="shared" si="5"/>
        <v>0</v>
      </c>
      <c r="F14" s="336">
        <f t="shared" si="5"/>
        <v>0</v>
      </c>
      <c r="G14" s="336">
        <f t="shared" si="5"/>
        <v>0</v>
      </c>
      <c r="H14" s="336">
        <f t="shared" si="5"/>
        <v>0</v>
      </c>
      <c r="I14" s="336">
        <f t="shared" si="5"/>
        <v>0</v>
      </c>
      <c r="J14" s="336">
        <f t="shared" si="5"/>
        <v>0</v>
      </c>
      <c r="K14" s="336">
        <f t="shared" si="5"/>
        <v>0</v>
      </c>
      <c r="L14" s="336">
        <f t="shared" si="5"/>
        <v>0</v>
      </c>
      <c r="M14" s="336">
        <f t="shared" si="5"/>
        <v>0</v>
      </c>
      <c r="N14" s="336">
        <f t="shared" si="5"/>
        <v>0</v>
      </c>
      <c r="O14" s="336">
        <f t="shared" si="5"/>
        <v>0</v>
      </c>
      <c r="P14" s="336">
        <f t="shared" si="5"/>
        <v>0</v>
      </c>
      <c r="Q14" s="336">
        <f t="shared" si="5"/>
        <v>0</v>
      </c>
      <c r="R14" s="336">
        <f t="shared" si="5"/>
        <v>0</v>
      </c>
      <c r="S14" s="336">
        <f t="shared" si="5"/>
        <v>0</v>
      </c>
      <c r="T14" s="336">
        <f t="shared" si="5"/>
        <v>0</v>
      </c>
      <c r="U14" s="336">
        <f t="shared" si="5"/>
        <v>0</v>
      </c>
      <c r="V14" s="336">
        <f t="shared" si="5"/>
        <v>0</v>
      </c>
      <c r="W14" s="336">
        <f t="shared" si="5"/>
        <v>0</v>
      </c>
      <c r="X14" s="336"/>
      <c r="Y14" s="336"/>
      <c r="Z14" s="336"/>
      <c r="AA14" s="342"/>
      <c r="AB14" s="319"/>
      <c r="AC14" s="86"/>
      <c r="AD14" s="88">
        <f t="shared" ref="AD14:AD28" si="6">AVERAGE(D14:AB14)</f>
        <v>0</v>
      </c>
      <c r="CE14" s="361">
        <v>3.6</v>
      </c>
      <c r="CF14" s="362">
        <v>3.4</v>
      </c>
      <c r="CG14" s="362">
        <v>3</v>
      </c>
      <c r="CH14" s="363">
        <v>2.8</v>
      </c>
      <c r="CI14" s="361">
        <v>3.2</v>
      </c>
      <c r="CJ14" s="362">
        <v>3.1</v>
      </c>
      <c r="CK14" s="362">
        <v>2.9</v>
      </c>
      <c r="CL14" s="363">
        <v>2.8</v>
      </c>
      <c r="CM14" s="361">
        <v>7.9</v>
      </c>
      <c r="CN14" s="362">
        <v>7.7</v>
      </c>
      <c r="CO14" s="362">
        <v>7.3</v>
      </c>
      <c r="CP14" s="363">
        <v>7.1</v>
      </c>
      <c r="CQ14" s="361">
        <v>2.7</v>
      </c>
      <c r="CR14" s="362">
        <v>2.5</v>
      </c>
      <c r="CS14" s="362">
        <v>2.1</v>
      </c>
      <c r="CT14" s="363">
        <v>1.9</v>
      </c>
      <c r="CU14" s="361">
        <v>5.3</v>
      </c>
      <c r="CV14" s="362">
        <v>5.0999999999999996</v>
      </c>
      <c r="CW14" s="362">
        <v>4.7</v>
      </c>
      <c r="CX14" s="363">
        <v>4.5</v>
      </c>
      <c r="CY14" s="361">
        <v>8</v>
      </c>
      <c r="CZ14" s="362">
        <v>7</v>
      </c>
      <c r="DA14" s="362">
        <v>5</v>
      </c>
      <c r="DB14" s="363">
        <v>4</v>
      </c>
      <c r="DC14" s="361">
        <v>24</v>
      </c>
      <c r="DD14" s="362">
        <v>23</v>
      </c>
      <c r="DE14" s="362">
        <v>21</v>
      </c>
      <c r="DF14" s="363">
        <v>20</v>
      </c>
      <c r="DG14" s="361">
        <v>24</v>
      </c>
      <c r="DH14" s="362">
        <v>23</v>
      </c>
      <c r="DI14" s="362">
        <v>21</v>
      </c>
      <c r="DJ14" s="363">
        <v>20</v>
      </c>
      <c r="DK14" s="361">
        <v>180</v>
      </c>
      <c r="DL14" s="362">
        <v>160</v>
      </c>
      <c r="DM14" s="362">
        <v>120</v>
      </c>
      <c r="DN14" s="363">
        <v>100</v>
      </c>
      <c r="DO14" s="361">
        <v>50</v>
      </c>
      <c r="DP14" s="362">
        <v>48</v>
      </c>
      <c r="DQ14" s="362">
        <v>38</v>
      </c>
      <c r="DR14" s="363">
        <v>36</v>
      </c>
      <c r="DS14" s="361">
        <v>42</v>
      </c>
      <c r="DT14" s="362">
        <v>40</v>
      </c>
      <c r="DU14" s="362">
        <v>30</v>
      </c>
      <c r="DV14" s="363">
        <v>28</v>
      </c>
      <c r="DW14" s="373">
        <v>154.5</v>
      </c>
      <c r="DX14" s="374">
        <v>154</v>
      </c>
      <c r="DY14" s="374">
        <v>151.5</v>
      </c>
      <c r="DZ14" s="375">
        <v>151</v>
      </c>
    </row>
    <row r="15" spans="1:130" s="2" customFormat="1" ht="18" customHeight="1" x14ac:dyDescent="0.2">
      <c r="A15" s="16"/>
      <c r="B15" s="73" t="s">
        <v>8</v>
      </c>
      <c r="C15" s="44" t="s">
        <v>39</v>
      </c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318"/>
      <c r="AC15" s="147">
        <f t="shared" ref="AC15:AC20" si="7">SUM(D15:AB15)</f>
        <v>0</v>
      </c>
      <c r="AD15" s="88" t="e">
        <f t="shared" si="6"/>
        <v>#DIV/0!</v>
      </c>
      <c r="CE15" s="361">
        <v>3.6</v>
      </c>
      <c r="CF15" s="362">
        <v>3.4</v>
      </c>
      <c r="CG15" s="362">
        <v>3</v>
      </c>
      <c r="CH15" s="363">
        <v>2.8</v>
      </c>
      <c r="CI15" s="361">
        <v>3.2</v>
      </c>
      <c r="CJ15" s="362">
        <v>3.1</v>
      </c>
      <c r="CK15" s="362">
        <v>2.9</v>
      </c>
      <c r="CL15" s="363">
        <v>2.8</v>
      </c>
      <c r="CM15" s="361">
        <v>7.9</v>
      </c>
      <c r="CN15" s="362">
        <v>7.7</v>
      </c>
      <c r="CO15" s="362">
        <v>7.3</v>
      </c>
      <c r="CP15" s="363">
        <v>7.1</v>
      </c>
      <c r="CQ15" s="361">
        <v>2.7</v>
      </c>
      <c r="CR15" s="362">
        <v>2.5</v>
      </c>
      <c r="CS15" s="362">
        <v>2.1</v>
      </c>
      <c r="CT15" s="363">
        <v>1.9</v>
      </c>
      <c r="CU15" s="361">
        <v>5.3</v>
      </c>
      <c r="CV15" s="362">
        <v>5.0999999999999996</v>
      </c>
      <c r="CW15" s="362">
        <v>4.7</v>
      </c>
      <c r="CX15" s="363">
        <v>4.5</v>
      </c>
      <c r="CY15" s="361">
        <v>8</v>
      </c>
      <c r="CZ15" s="362">
        <v>7</v>
      </c>
      <c r="DA15" s="362">
        <v>5</v>
      </c>
      <c r="DB15" s="363">
        <v>4</v>
      </c>
      <c r="DC15" s="361">
        <v>24</v>
      </c>
      <c r="DD15" s="362">
        <v>23</v>
      </c>
      <c r="DE15" s="362">
        <v>21</v>
      </c>
      <c r="DF15" s="363">
        <v>20</v>
      </c>
      <c r="DG15" s="361">
        <v>24</v>
      </c>
      <c r="DH15" s="362">
        <v>23</v>
      </c>
      <c r="DI15" s="362">
        <v>21</v>
      </c>
      <c r="DJ15" s="363">
        <v>20</v>
      </c>
      <c r="DK15" s="361">
        <v>180</v>
      </c>
      <c r="DL15" s="362">
        <v>160</v>
      </c>
      <c r="DM15" s="362">
        <v>120</v>
      </c>
      <c r="DN15" s="363">
        <v>100</v>
      </c>
      <c r="DO15" s="361">
        <v>50</v>
      </c>
      <c r="DP15" s="362">
        <v>48</v>
      </c>
      <c r="DQ15" s="362">
        <v>38</v>
      </c>
      <c r="DR15" s="363">
        <v>36</v>
      </c>
      <c r="DS15" s="361">
        <v>42</v>
      </c>
      <c r="DT15" s="362">
        <v>40</v>
      </c>
      <c r="DU15" s="362">
        <v>30</v>
      </c>
      <c r="DV15" s="363">
        <v>28</v>
      </c>
      <c r="DW15" s="373">
        <v>154.5</v>
      </c>
      <c r="DX15" s="374">
        <v>154</v>
      </c>
      <c r="DY15" s="374">
        <v>151.5</v>
      </c>
      <c r="DZ15" s="375">
        <v>151</v>
      </c>
    </row>
    <row r="16" spans="1:130" s="2" customFormat="1" ht="18" customHeight="1" x14ac:dyDescent="0.2">
      <c r="A16" s="14"/>
      <c r="B16" s="72" t="s">
        <v>9</v>
      </c>
      <c r="C16" s="44" t="s">
        <v>20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320"/>
      <c r="AC16" s="147">
        <f t="shared" si="7"/>
        <v>0</v>
      </c>
      <c r="AD16" s="88" t="e">
        <f t="shared" si="6"/>
        <v>#DIV/0!</v>
      </c>
      <c r="CE16" s="361">
        <v>3.6</v>
      </c>
      <c r="CF16" s="362">
        <v>3.4</v>
      </c>
      <c r="CG16" s="362">
        <v>3</v>
      </c>
      <c r="CH16" s="363">
        <v>2.8</v>
      </c>
      <c r="CI16" s="361">
        <v>3.2</v>
      </c>
      <c r="CJ16" s="362">
        <v>3.1</v>
      </c>
      <c r="CK16" s="362">
        <v>2.9</v>
      </c>
      <c r="CL16" s="363">
        <v>2.8</v>
      </c>
      <c r="CM16" s="361">
        <v>7.9</v>
      </c>
      <c r="CN16" s="362">
        <v>7.7</v>
      </c>
      <c r="CO16" s="362">
        <v>7.3</v>
      </c>
      <c r="CP16" s="363">
        <v>7.1</v>
      </c>
      <c r="CQ16" s="361">
        <v>2.7</v>
      </c>
      <c r="CR16" s="362">
        <v>2.5</v>
      </c>
      <c r="CS16" s="362">
        <v>2.1</v>
      </c>
      <c r="CT16" s="363">
        <v>1.9</v>
      </c>
      <c r="CU16" s="361">
        <v>5.3</v>
      </c>
      <c r="CV16" s="362">
        <v>5.0999999999999996</v>
      </c>
      <c r="CW16" s="362">
        <v>4.7</v>
      </c>
      <c r="CX16" s="363">
        <v>4.5</v>
      </c>
      <c r="CY16" s="361">
        <v>8</v>
      </c>
      <c r="CZ16" s="362">
        <v>7</v>
      </c>
      <c r="DA16" s="362">
        <v>5</v>
      </c>
      <c r="DB16" s="363">
        <v>4</v>
      </c>
      <c r="DC16" s="361">
        <v>24</v>
      </c>
      <c r="DD16" s="362">
        <v>23</v>
      </c>
      <c r="DE16" s="362">
        <v>21</v>
      </c>
      <c r="DF16" s="363">
        <v>20</v>
      </c>
      <c r="DG16" s="361">
        <v>24</v>
      </c>
      <c r="DH16" s="362">
        <v>23</v>
      </c>
      <c r="DI16" s="362">
        <v>21</v>
      </c>
      <c r="DJ16" s="363">
        <v>20</v>
      </c>
      <c r="DK16" s="361">
        <v>180</v>
      </c>
      <c r="DL16" s="362">
        <v>160</v>
      </c>
      <c r="DM16" s="362">
        <v>120</v>
      </c>
      <c r="DN16" s="363">
        <v>100</v>
      </c>
      <c r="DO16" s="361">
        <v>50</v>
      </c>
      <c r="DP16" s="362">
        <v>48</v>
      </c>
      <c r="DQ16" s="362">
        <v>38</v>
      </c>
      <c r="DR16" s="363">
        <v>36</v>
      </c>
      <c r="DS16" s="361">
        <v>42</v>
      </c>
      <c r="DT16" s="362">
        <v>40</v>
      </c>
      <c r="DU16" s="362">
        <v>30</v>
      </c>
      <c r="DV16" s="363">
        <v>28</v>
      </c>
      <c r="DW16" s="373">
        <v>154.5</v>
      </c>
      <c r="DX16" s="374">
        <v>154</v>
      </c>
      <c r="DY16" s="374">
        <v>151.5</v>
      </c>
      <c r="DZ16" s="375">
        <v>151</v>
      </c>
    </row>
    <row r="17" spans="1:130" s="2" customFormat="1" ht="18" customHeight="1" x14ac:dyDescent="0.2">
      <c r="A17" s="14"/>
      <c r="B17" s="72" t="s">
        <v>10</v>
      </c>
      <c r="C17" s="44" t="s">
        <v>20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320"/>
      <c r="AC17" s="147">
        <f t="shared" si="7"/>
        <v>0</v>
      </c>
      <c r="AD17" s="88" t="e">
        <f t="shared" si="6"/>
        <v>#DIV/0!</v>
      </c>
      <c r="CE17" s="361">
        <v>3.6</v>
      </c>
      <c r="CF17" s="362">
        <v>3.4</v>
      </c>
      <c r="CG17" s="362">
        <v>3</v>
      </c>
      <c r="CH17" s="363">
        <v>2.8</v>
      </c>
      <c r="CI17" s="361">
        <v>3.2</v>
      </c>
      <c r="CJ17" s="362">
        <v>3.1</v>
      </c>
      <c r="CK17" s="362">
        <v>2.9</v>
      </c>
      <c r="CL17" s="363">
        <v>2.8</v>
      </c>
      <c r="CM17" s="361">
        <v>7.9</v>
      </c>
      <c r="CN17" s="362">
        <v>7.7</v>
      </c>
      <c r="CO17" s="362">
        <v>7.3</v>
      </c>
      <c r="CP17" s="363">
        <v>7.1</v>
      </c>
      <c r="CQ17" s="361">
        <v>2.7</v>
      </c>
      <c r="CR17" s="362">
        <v>2.5</v>
      </c>
      <c r="CS17" s="362">
        <v>2.1</v>
      </c>
      <c r="CT17" s="363">
        <v>1.9</v>
      </c>
      <c r="CU17" s="361">
        <v>5.3</v>
      </c>
      <c r="CV17" s="362">
        <v>5.0999999999999996</v>
      </c>
      <c r="CW17" s="362">
        <v>4.7</v>
      </c>
      <c r="CX17" s="363">
        <v>4.5</v>
      </c>
      <c r="CY17" s="361">
        <v>8</v>
      </c>
      <c r="CZ17" s="362">
        <v>7</v>
      </c>
      <c r="DA17" s="362">
        <v>5</v>
      </c>
      <c r="DB17" s="363">
        <v>4</v>
      </c>
      <c r="DC17" s="361">
        <v>24</v>
      </c>
      <c r="DD17" s="362">
        <v>23</v>
      </c>
      <c r="DE17" s="362">
        <v>21</v>
      </c>
      <c r="DF17" s="363">
        <v>20</v>
      </c>
      <c r="DG17" s="361">
        <v>24</v>
      </c>
      <c r="DH17" s="362">
        <v>23</v>
      </c>
      <c r="DI17" s="362">
        <v>21</v>
      </c>
      <c r="DJ17" s="363">
        <v>20</v>
      </c>
      <c r="DK17" s="361">
        <v>180</v>
      </c>
      <c r="DL17" s="362">
        <v>160</v>
      </c>
      <c r="DM17" s="362">
        <v>120</v>
      </c>
      <c r="DN17" s="363">
        <v>100</v>
      </c>
      <c r="DO17" s="361">
        <v>50</v>
      </c>
      <c r="DP17" s="362">
        <v>48</v>
      </c>
      <c r="DQ17" s="362">
        <v>38</v>
      </c>
      <c r="DR17" s="363">
        <v>36</v>
      </c>
      <c r="DS17" s="361">
        <v>42</v>
      </c>
      <c r="DT17" s="362">
        <v>40</v>
      </c>
      <c r="DU17" s="362">
        <v>30</v>
      </c>
      <c r="DV17" s="363">
        <v>28</v>
      </c>
      <c r="DW17" s="373">
        <v>154.5</v>
      </c>
      <c r="DX17" s="374">
        <v>154</v>
      </c>
      <c r="DY17" s="374">
        <v>151.5</v>
      </c>
      <c r="DZ17" s="375">
        <v>151</v>
      </c>
    </row>
    <row r="18" spans="1:130" s="2" customFormat="1" ht="18" customHeight="1" x14ac:dyDescent="0.2">
      <c r="A18" s="14"/>
      <c r="B18" s="72" t="s">
        <v>80</v>
      </c>
      <c r="C18" s="44" t="s">
        <v>20</v>
      </c>
      <c r="D18" s="136">
        <f t="shared" ref="D18:W18" si="8">D16-D17</f>
        <v>0</v>
      </c>
      <c r="E18" s="136">
        <f t="shared" si="8"/>
        <v>0</v>
      </c>
      <c r="F18" s="136">
        <f t="shared" si="8"/>
        <v>0</v>
      </c>
      <c r="G18" s="136">
        <f t="shared" si="8"/>
        <v>0</v>
      </c>
      <c r="H18" s="136">
        <f t="shared" si="8"/>
        <v>0</v>
      </c>
      <c r="I18" s="136">
        <f t="shared" si="8"/>
        <v>0</v>
      </c>
      <c r="J18" s="136">
        <f t="shared" si="8"/>
        <v>0</v>
      </c>
      <c r="K18" s="136">
        <f t="shared" si="8"/>
        <v>0</v>
      </c>
      <c r="L18" s="136">
        <f t="shared" si="8"/>
        <v>0</v>
      </c>
      <c r="M18" s="136">
        <f t="shared" si="8"/>
        <v>0</v>
      </c>
      <c r="N18" s="136">
        <f t="shared" si="8"/>
        <v>0</v>
      </c>
      <c r="O18" s="136">
        <f t="shared" si="8"/>
        <v>0</v>
      </c>
      <c r="P18" s="136">
        <f t="shared" si="8"/>
        <v>0</v>
      </c>
      <c r="Q18" s="136">
        <f t="shared" si="8"/>
        <v>0</v>
      </c>
      <c r="R18" s="136">
        <f t="shared" si="8"/>
        <v>0</v>
      </c>
      <c r="S18" s="136">
        <f t="shared" si="8"/>
        <v>0</v>
      </c>
      <c r="T18" s="136">
        <f t="shared" si="8"/>
        <v>0</v>
      </c>
      <c r="U18" s="136">
        <f t="shared" si="8"/>
        <v>0</v>
      </c>
      <c r="V18" s="136">
        <f t="shared" si="8"/>
        <v>0</v>
      </c>
      <c r="W18" s="136">
        <f t="shared" si="8"/>
        <v>0</v>
      </c>
      <c r="X18" s="136"/>
      <c r="Y18" s="136"/>
      <c r="Z18" s="136"/>
      <c r="AA18" s="136"/>
      <c r="AB18" s="315"/>
      <c r="AC18" s="147">
        <f t="shared" si="7"/>
        <v>0</v>
      </c>
      <c r="AD18" s="88">
        <f t="shared" si="6"/>
        <v>0</v>
      </c>
      <c r="CE18" s="361">
        <v>3.6</v>
      </c>
      <c r="CF18" s="362">
        <v>3.4</v>
      </c>
      <c r="CG18" s="362">
        <v>3</v>
      </c>
      <c r="CH18" s="363">
        <v>2.8</v>
      </c>
      <c r="CI18" s="361">
        <v>3.2</v>
      </c>
      <c r="CJ18" s="362">
        <v>3.1</v>
      </c>
      <c r="CK18" s="362">
        <v>2.9</v>
      </c>
      <c r="CL18" s="363">
        <v>2.8</v>
      </c>
      <c r="CM18" s="361">
        <v>7.9</v>
      </c>
      <c r="CN18" s="362">
        <v>7.7</v>
      </c>
      <c r="CO18" s="362">
        <v>7.3</v>
      </c>
      <c r="CP18" s="363">
        <v>7.1</v>
      </c>
      <c r="CQ18" s="361">
        <v>2.7</v>
      </c>
      <c r="CR18" s="362">
        <v>2.5</v>
      </c>
      <c r="CS18" s="362">
        <v>2.1</v>
      </c>
      <c r="CT18" s="363">
        <v>1.9</v>
      </c>
      <c r="CU18" s="361">
        <v>5.3</v>
      </c>
      <c r="CV18" s="362">
        <v>5.0999999999999996</v>
      </c>
      <c r="CW18" s="362">
        <v>4.7</v>
      </c>
      <c r="CX18" s="363">
        <v>4.5</v>
      </c>
      <c r="CY18" s="361">
        <v>8</v>
      </c>
      <c r="CZ18" s="362">
        <v>7</v>
      </c>
      <c r="DA18" s="362">
        <v>5</v>
      </c>
      <c r="DB18" s="363">
        <v>4</v>
      </c>
      <c r="DC18" s="361">
        <v>24</v>
      </c>
      <c r="DD18" s="362">
        <v>23</v>
      </c>
      <c r="DE18" s="362">
        <v>21</v>
      </c>
      <c r="DF18" s="363">
        <v>20</v>
      </c>
      <c r="DG18" s="361">
        <v>24</v>
      </c>
      <c r="DH18" s="362">
        <v>23</v>
      </c>
      <c r="DI18" s="362">
        <v>21</v>
      </c>
      <c r="DJ18" s="363">
        <v>20</v>
      </c>
      <c r="DK18" s="361">
        <v>180</v>
      </c>
      <c r="DL18" s="362">
        <v>160</v>
      </c>
      <c r="DM18" s="362">
        <v>120</v>
      </c>
      <c r="DN18" s="363">
        <v>100</v>
      </c>
      <c r="DO18" s="361">
        <v>50</v>
      </c>
      <c r="DP18" s="362">
        <v>48</v>
      </c>
      <c r="DQ18" s="362">
        <v>38</v>
      </c>
      <c r="DR18" s="363">
        <v>36</v>
      </c>
      <c r="DS18" s="361">
        <v>42</v>
      </c>
      <c r="DT18" s="362">
        <v>40</v>
      </c>
      <c r="DU18" s="362">
        <v>30</v>
      </c>
      <c r="DV18" s="363">
        <v>28</v>
      </c>
      <c r="DW18" s="373">
        <v>154.5</v>
      </c>
      <c r="DX18" s="374">
        <v>154</v>
      </c>
      <c r="DY18" s="374">
        <v>151.5</v>
      </c>
      <c r="DZ18" s="375">
        <v>151</v>
      </c>
    </row>
    <row r="19" spans="1:130" s="2" customFormat="1" ht="18" customHeight="1" x14ac:dyDescent="0.2">
      <c r="A19" s="14"/>
      <c r="B19" s="72" t="s">
        <v>2</v>
      </c>
      <c r="C19" s="44" t="s">
        <v>29</v>
      </c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318"/>
      <c r="AC19" s="147">
        <f t="shared" si="7"/>
        <v>0</v>
      </c>
      <c r="AD19" s="88" t="e">
        <f t="shared" si="6"/>
        <v>#DIV/0!</v>
      </c>
      <c r="CE19" s="361">
        <v>3.6</v>
      </c>
      <c r="CF19" s="362">
        <v>3.4</v>
      </c>
      <c r="CG19" s="362">
        <v>3</v>
      </c>
      <c r="CH19" s="363">
        <v>2.8</v>
      </c>
      <c r="CI19" s="361">
        <v>3.2</v>
      </c>
      <c r="CJ19" s="362">
        <v>3.1</v>
      </c>
      <c r="CK19" s="362">
        <v>2.9</v>
      </c>
      <c r="CL19" s="363">
        <v>2.8</v>
      </c>
      <c r="CM19" s="361">
        <v>7.9</v>
      </c>
      <c r="CN19" s="362">
        <v>7.7</v>
      </c>
      <c r="CO19" s="362">
        <v>7.3</v>
      </c>
      <c r="CP19" s="363">
        <v>7.1</v>
      </c>
      <c r="CQ19" s="361">
        <v>2.7</v>
      </c>
      <c r="CR19" s="362">
        <v>2.5</v>
      </c>
      <c r="CS19" s="362">
        <v>2.1</v>
      </c>
      <c r="CT19" s="363">
        <v>1.9</v>
      </c>
      <c r="CU19" s="361">
        <v>5.3</v>
      </c>
      <c r="CV19" s="362">
        <v>5.0999999999999996</v>
      </c>
      <c r="CW19" s="362">
        <v>4.7</v>
      </c>
      <c r="CX19" s="363">
        <v>4.5</v>
      </c>
      <c r="CY19" s="361">
        <v>8</v>
      </c>
      <c r="CZ19" s="362">
        <v>7</v>
      </c>
      <c r="DA19" s="362">
        <v>5</v>
      </c>
      <c r="DB19" s="363">
        <v>4</v>
      </c>
      <c r="DC19" s="361">
        <v>24</v>
      </c>
      <c r="DD19" s="362">
        <v>23</v>
      </c>
      <c r="DE19" s="362">
        <v>21</v>
      </c>
      <c r="DF19" s="363">
        <v>20</v>
      </c>
      <c r="DG19" s="361">
        <v>24</v>
      </c>
      <c r="DH19" s="362">
        <v>23</v>
      </c>
      <c r="DI19" s="362">
        <v>21</v>
      </c>
      <c r="DJ19" s="363">
        <v>20</v>
      </c>
      <c r="DK19" s="361">
        <v>180</v>
      </c>
      <c r="DL19" s="362">
        <v>160</v>
      </c>
      <c r="DM19" s="362">
        <v>120</v>
      </c>
      <c r="DN19" s="363">
        <v>100</v>
      </c>
      <c r="DO19" s="361">
        <v>50</v>
      </c>
      <c r="DP19" s="362">
        <v>48</v>
      </c>
      <c r="DQ19" s="362">
        <v>38</v>
      </c>
      <c r="DR19" s="363">
        <v>36</v>
      </c>
      <c r="DS19" s="361">
        <v>42</v>
      </c>
      <c r="DT19" s="362">
        <v>40</v>
      </c>
      <c r="DU19" s="362">
        <v>30</v>
      </c>
      <c r="DV19" s="363">
        <v>28</v>
      </c>
      <c r="DW19" s="373">
        <v>154.5</v>
      </c>
      <c r="DX19" s="374">
        <v>154</v>
      </c>
      <c r="DY19" s="374">
        <v>151.5</v>
      </c>
      <c r="DZ19" s="375">
        <v>151</v>
      </c>
    </row>
    <row r="20" spans="1:130" s="2" customFormat="1" ht="18" customHeight="1" x14ac:dyDescent="0.2">
      <c r="A20" s="14"/>
      <c r="B20" s="379" t="s">
        <v>84</v>
      </c>
      <c r="C20" s="4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01"/>
      <c r="AA20" s="101"/>
      <c r="AB20" s="317"/>
      <c r="AC20" s="147">
        <f t="shared" si="7"/>
        <v>0</v>
      </c>
      <c r="AD20" s="88" t="e">
        <f t="shared" si="6"/>
        <v>#DIV/0!</v>
      </c>
      <c r="CE20" s="361">
        <v>3.6</v>
      </c>
      <c r="CF20" s="362">
        <v>3.4</v>
      </c>
      <c r="CG20" s="362">
        <v>3</v>
      </c>
      <c r="CH20" s="363">
        <v>2.8</v>
      </c>
      <c r="CI20" s="361">
        <v>3.2</v>
      </c>
      <c r="CJ20" s="362">
        <v>3.1</v>
      </c>
      <c r="CK20" s="362">
        <v>2.9</v>
      </c>
      <c r="CL20" s="363">
        <v>2.8</v>
      </c>
      <c r="CM20" s="361">
        <v>7.9</v>
      </c>
      <c r="CN20" s="362">
        <v>7.7</v>
      </c>
      <c r="CO20" s="362">
        <v>7.3</v>
      </c>
      <c r="CP20" s="363">
        <v>7.1</v>
      </c>
      <c r="CQ20" s="361">
        <v>2.7</v>
      </c>
      <c r="CR20" s="362">
        <v>2.5</v>
      </c>
      <c r="CS20" s="362">
        <v>2.1</v>
      </c>
      <c r="CT20" s="363">
        <v>1.9</v>
      </c>
      <c r="CU20" s="361">
        <v>5.3</v>
      </c>
      <c r="CV20" s="362">
        <v>5.0999999999999996</v>
      </c>
      <c r="CW20" s="362">
        <v>4.7</v>
      </c>
      <c r="CX20" s="363">
        <v>4.5</v>
      </c>
      <c r="CY20" s="361">
        <v>8</v>
      </c>
      <c r="CZ20" s="362">
        <v>7</v>
      </c>
      <c r="DA20" s="362">
        <v>5</v>
      </c>
      <c r="DB20" s="363">
        <v>4</v>
      </c>
      <c r="DC20" s="361">
        <v>24</v>
      </c>
      <c r="DD20" s="362">
        <v>23</v>
      </c>
      <c r="DE20" s="362">
        <v>21</v>
      </c>
      <c r="DF20" s="363">
        <v>20</v>
      </c>
      <c r="DG20" s="361">
        <v>24</v>
      </c>
      <c r="DH20" s="362">
        <v>23</v>
      </c>
      <c r="DI20" s="362">
        <v>21</v>
      </c>
      <c r="DJ20" s="363">
        <v>20</v>
      </c>
      <c r="DK20" s="361">
        <v>180</v>
      </c>
      <c r="DL20" s="362">
        <v>160</v>
      </c>
      <c r="DM20" s="362">
        <v>120</v>
      </c>
      <c r="DN20" s="363">
        <v>100</v>
      </c>
      <c r="DO20" s="361">
        <v>50</v>
      </c>
      <c r="DP20" s="362">
        <v>48</v>
      </c>
      <c r="DQ20" s="362">
        <v>38</v>
      </c>
      <c r="DR20" s="363">
        <v>36</v>
      </c>
      <c r="DS20" s="361">
        <v>42</v>
      </c>
      <c r="DT20" s="362">
        <v>40</v>
      </c>
      <c r="DU20" s="362">
        <v>30</v>
      </c>
      <c r="DV20" s="363">
        <v>28</v>
      </c>
      <c r="DW20" s="373">
        <v>154.5</v>
      </c>
      <c r="DX20" s="374">
        <v>154</v>
      </c>
      <c r="DY20" s="374">
        <v>151.5</v>
      </c>
      <c r="DZ20" s="375">
        <v>151</v>
      </c>
    </row>
    <row r="21" spans="1:130" s="2" customFormat="1" ht="18" customHeight="1" x14ac:dyDescent="0.2">
      <c r="A21" s="15"/>
      <c r="B21" s="145" t="s">
        <v>83</v>
      </c>
      <c r="C21" s="44"/>
      <c r="D21" s="144" t="e">
        <f t="shared" ref="D21:W21" si="9">(D15*1000)/D18</f>
        <v>#DIV/0!</v>
      </c>
      <c r="E21" s="144" t="e">
        <f t="shared" si="9"/>
        <v>#DIV/0!</v>
      </c>
      <c r="F21" s="144" t="e">
        <f t="shared" si="9"/>
        <v>#DIV/0!</v>
      </c>
      <c r="G21" s="144" t="e">
        <f t="shared" si="9"/>
        <v>#DIV/0!</v>
      </c>
      <c r="H21" s="144" t="e">
        <f t="shared" si="9"/>
        <v>#DIV/0!</v>
      </c>
      <c r="I21" s="144" t="e">
        <f t="shared" si="9"/>
        <v>#DIV/0!</v>
      </c>
      <c r="J21" s="144" t="e">
        <f t="shared" si="9"/>
        <v>#DIV/0!</v>
      </c>
      <c r="K21" s="144" t="e">
        <f t="shared" si="9"/>
        <v>#DIV/0!</v>
      </c>
      <c r="L21" s="144" t="e">
        <f t="shared" si="9"/>
        <v>#DIV/0!</v>
      </c>
      <c r="M21" s="144" t="e">
        <f t="shared" si="9"/>
        <v>#DIV/0!</v>
      </c>
      <c r="N21" s="144" t="e">
        <f t="shared" si="9"/>
        <v>#DIV/0!</v>
      </c>
      <c r="O21" s="144" t="e">
        <f t="shared" si="9"/>
        <v>#DIV/0!</v>
      </c>
      <c r="P21" s="144" t="e">
        <f t="shared" si="9"/>
        <v>#DIV/0!</v>
      </c>
      <c r="Q21" s="144" t="e">
        <f t="shared" si="9"/>
        <v>#DIV/0!</v>
      </c>
      <c r="R21" s="144" t="e">
        <f t="shared" si="9"/>
        <v>#DIV/0!</v>
      </c>
      <c r="S21" s="144" t="e">
        <f t="shared" si="9"/>
        <v>#DIV/0!</v>
      </c>
      <c r="T21" s="144" t="e">
        <f t="shared" si="9"/>
        <v>#DIV/0!</v>
      </c>
      <c r="U21" s="144" t="e">
        <f t="shared" si="9"/>
        <v>#DIV/0!</v>
      </c>
      <c r="V21" s="144" t="e">
        <f t="shared" si="9"/>
        <v>#DIV/0!</v>
      </c>
      <c r="W21" s="144" t="e">
        <f t="shared" si="9"/>
        <v>#DIV/0!</v>
      </c>
      <c r="X21" s="144"/>
      <c r="Y21" s="144"/>
      <c r="Z21" s="144"/>
      <c r="AA21" s="144"/>
      <c r="AB21" s="321"/>
      <c r="AC21" s="87"/>
      <c r="AD21" s="88" t="e">
        <f t="shared" si="6"/>
        <v>#DIV/0!</v>
      </c>
      <c r="CE21" s="361">
        <v>3.6</v>
      </c>
      <c r="CF21" s="362">
        <v>3.4</v>
      </c>
      <c r="CG21" s="362">
        <v>3</v>
      </c>
      <c r="CH21" s="363">
        <v>2.8</v>
      </c>
      <c r="CI21" s="361">
        <v>3.2</v>
      </c>
      <c r="CJ21" s="362">
        <v>3.1</v>
      </c>
      <c r="CK21" s="362">
        <v>2.9</v>
      </c>
      <c r="CL21" s="363">
        <v>2.8</v>
      </c>
      <c r="CM21" s="361">
        <v>7.9</v>
      </c>
      <c r="CN21" s="362">
        <v>7.7</v>
      </c>
      <c r="CO21" s="362">
        <v>7.3</v>
      </c>
      <c r="CP21" s="363">
        <v>7.1</v>
      </c>
      <c r="CQ21" s="361">
        <v>2.7</v>
      </c>
      <c r="CR21" s="362">
        <v>2.5</v>
      </c>
      <c r="CS21" s="362">
        <v>2.1</v>
      </c>
      <c r="CT21" s="363">
        <v>1.9</v>
      </c>
      <c r="CU21" s="361">
        <v>5.3</v>
      </c>
      <c r="CV21" s="362">
        <v>5.0999999999999996</v>
      </c>
      <c r="CW21" s="362">
        <v>4.7</v>
      </c>
      <c r="CX21" s="363">
        <v>4.5</v>
      </c>
      <c r="CY21" s="361">
        <v>8</v>
      </c>
      <c r="CZ21" s="362">
        <v>7</v>
      </c>
      <c r="DA21" s="362">
        <v>5</v>
      </c>
      <c r="DB21" s="363">
        <v>4</v>
      </c>
      <c r="DC21" s="361">
        <v>24</v>
      </c>
      <c r="DD21" s="362">
        <v>23</v>
      </c>
      <c r="DE21" s="362">
        <v>21</v>
      </c>
      <c r="DF21" s="363">
        <v>20</v>
      </c>
      <c r="DG21" s="361">
        <v>24</v>
      </c>
      <c r="DH21" s="362">
        <v>23</v>
      </c>
      <c r="DI21" s="362">
        <v>21</v>
      </c>
      <c r="DJ21" s="363">
        <v>20</v>
      </c>
      <c r="DK21" s="361">
        <v>180</v>
      </c>
      <c r="DL21" s="362">
        <v>160</v>
      </c>
      <c r="DM21" s="362">
        <v>120</v>
      </c>
      <c r="DN21" s="363">
        <v>100</v>
      </c>
      <c r="DO21" s="361">
        <v>50</v>
      </c>
      <c r="DP21" s="362">
        <v>48</v>
      </c>
      <c r="DQ21" s="362">
        <v>38</v>
      </c>
      <c r="DR21" s="363">
        <v>36</v>
      </c>
      <c r="DS21" s="361">
        <v>42</v>
      </c>
      <c r="DT21" s="362">
        <v>40</v>
      </c>
      <c r="DU21" s="362">
        <v>30</v>
      </c>
      <c r="DV21" s="363">
        <v>28</v>
      </c>
      <c r="DW21" s="373">
        <v>154.5</v>
      </c>
      <c r="DX21" s="374">
        <v>154</v>
      </c>
      <c r="DY21" s="374">
        <v>151.5</v>
      </c>
      <c r="DZ21" s="375">
        <v>151</v>
      </c>
    </row>
    <row r="22" spans="1:130" s="2" customFormat="1" ht="18" customHeight="1" x14ac:dyDescent="0.2">
      <c r="A22" s="9" t="s">
        <v>12</v>
      </c>
      <c r="B22" s="29"/>
      <c r="C22" s="215" t="s">
        <v>133</v>
      </c>
      <c r="D22" s="131" t="e">
        <f t="shared" ref="D22:W22" si="10">D24/D5</f>
        <v>#DIV/0!</v>
      </c>
      <c r="E22" s="131" t="e">
        <f t="shared" si="10"/>
        <v>#DIV/0!</v>
      </c>
      <c r="F22" s="131" t="e">
        <f t="shared" si="10"/>
        <v>#DIV/0!</v>
      </c>
      <c r="G22" s="131" t="e">
        <f t="shared" si="10"/>
        <v>#DIV/0!</v>
      </c>
      <c r="H22" s="131" t="e">
        <f t="shared" si="10"/>
        <v>#DIV/0!</v>
      </c>
      <c r="I22" s="131" t="e">
        <f t="shared" si="10"/>
        <v>#DIV/0!</v>
      </c>
      <c r="J22" s="131" t="e">
        <f t="shared" si="10"/>
        <v>#DIV/0!</v>
      </c>
      <c r="K22" s="131" t="e">
        <f t="shared" si="10"/>
        <v>#DIV/0!</v>
      </c>
      <c r="L22" s="131" t="e">
        <f t="shared" si="10"/>
        <v>#DIV/0!</v>
      </c>
      <c r="M22" s="131" t="e">
        <f t="shared" si="10"/>
        <v>#DIV/0!</v>
      </c>
      <c r="N22" s="131" t="e">
        <f t="shared" si="10"/>
        <v>#DIV/0!</v>
      </c>
      <c r="O22" s="131" t="e">
        <f t="shared" si="10"/>
        <v>#DIV/0!</v>
      </c>
      <c r="P22" s="131" t="e">
        <f t="shared" si="10"/>
        <v>#DIV/0!</v>
      </c>
      <c r="Q22" s="131" t="e">
        <f t="shared" si="10"/>
        <v>#DIV/0!</v>
      </c>
      <c r="R22" s="131" t="e">
        <f t="shared" si="10"/>
        <v>#DIV/0!</v>
      </c>
      <c r="S22" s="131" t="e">
        <f t="shared" si="10"/>
        <v>#DIV/0!</v>
      </c>
      <c r="T22" s="131" t="e">
        <f t="shared" si="10"/>
        <v>#DIV/0!</v>
      </c>
      <c r="U22" s="131" t="e">
        <f t="shared" si="10"/>
        <v>#DIV/0!</v>
      </c>
      <c r="V22" s="131" t="e">
        <f t="shared" si="10"/>
        <v>#DIV/0!</v>
      </c>
      <c r="W22" s="131" t="e">
        <f t="shared" si="10"/>
        <v>#DIV/0!</v>
      </c>
      <c r="X22" s="131"/>
      <c r="Y22" s="131"/>
      <c r="Z22" s="131"/>
      <c r="AA22" s="131"/>
      <c r="AB22" s="322"/>
      <c r="AC22" s="87"/>
      <c r="AD22" s="151" t="e">
        <f t="shared" si="6"/>
        <v>#DIV/0!</v>
      </c>
      <c r="CE22" s="361">
        <v>3.6</v>
      </c>
      <c r="CF22" s="362">
        <v>3.4</v>
      </c>
      <c r="CG22" s="362">
        <v>3</v>
      </c>
      <c r="CH22" s="363">
        <v>2.8</v>
      </c>
      <c r="CI22" s="361">
        <v>3.2</v>
      </c>
      <c r="CJ22" s="362">
        <v>3.1</v>
      </c>
      <c r="CK22" s="362">
        <v>2.9</v>
      </c>
      <c r="CL22" s="363">
        <v>2.8</v>
      </c>
      <c r="CM22" s="361">
        <v>7.9</v>
      </c>
      <c r="CN22" s="362">
        <v>7.7</v>
      </c>
      <c r="CO22" s="362">
        <v>7.3</v>
      </c>
      <c r="CP22" s="363">
        <v>7.1</v>
      </c>
      <c r="CQ22" s="361">
        <v>2.7</v>
      </c>
      <c r="CR22" s="362">
        <v>2.5</v>
      </c>
      <c r="CS22" s="362">
        <v>2.1</v>
      </c>
      <c r="CT22" s="363">
        <v>1.9</v>
      </c>
      <c r="CU22" s="361">
        <v>5.3</v>
      </c>
      <c r="CV22" s="362">
        <v>5.0999999999999996</v>
      </c>
      <c r="CW22" s="362">
        <v>4.7</v>
      </c>
      <c r="CX22" s="363">
        <v>4.5</v>
      </c>
      <c r="CY22" s="361">
        <v>8</v>
      </c>
      <c r="CZ22" s="362">
        <v>7</v>
      </c>
      <c r="DA22" s="362">
        <v>5</v>
      </c>
      <c r="DB22" s="363">
        <v>4</v>
      </c>
      <c r="DC22" s="361">
        <v>24</v>
      </c>
      <c r="DD22" s="362">
        <v>23</v>
      </c>
      <c r="DE22" s="362">
        <v>21</v>
      </c>
      <c r="DF22" s="363">
        <v>20</v>
      </c>
      <c r="DG22" s="361">
        <v>24</v>
      </c>
      <c r="DH22" s="362">
        <v>23</v>
      </c>
      <c r="DI22" s="362">
        <v>21</v>
      </c>
      <c r="DJ22" s="363">
        <v>20</v>
      </c>
      <c r="DK22" s="361">
        <v>180</v>
      </c>
      <c r="DL22" s="362">
        <v>160</v>
      </c>
      <c r="DM22" s="362">
        <v>120</v>
      </c>
      <c r="DN22" s="363">
        <v>100</v>
      </c>
      <c r="DO22" s="361">
        <v>50</v>
      </c>
      <c r="DP22" s="362">
        <v>48</v>
      </c>
      <c r="DQ22" s="362">
        <v>38</v>
      </c>
      <c r="DR22" s="363">
        <v>36</v>
      </c>
      <c r="DS22" s="361">
        <v>42</v>
      </c>
      <c r="DT22" s="362">
        <v>40</v>
      </c>
      <c r="DU22" s="362">
        <v>30</v>
      </c>
      <c r="DV22" s="363">
        <v>28</v>
      </c>
      <c r="DW22" s="373">
        <v>154.5</v>
      </c>
      <c r="DX22" s="374">
        <v>154</v>
      </c>
      <c r="DY22" s="374">
        <v>151.5</v>
      </c>
      <c r="DZ22" s="375">
        <v>151</v>
      </c>
    </row>
    <row r="23" spans="1:130" s="2" customFormat="1" ht="18" customHeight="1" x14ac:dyDescent="0.2">
      <c r="A23" s="9"/>
      <c r="B23" s="29"/>
      <c r="C23" s="216" t="s">
        <v>134</v>
      </c>
      <c r="D23" s="131" t="e">
        <f t="shared" ref="D23:W23" si="11">D25/D5</f>
        <v>#DIV/0!</v>
      </c>
      <c r="E23" s="131" t="e">
        <f t="shared" si="11"/>
        <v>#DIV/0!</v>
      </c>
      <c r="F23" s="131" t="e">
        <f t="shared" si="11"/>
        <v>#DIV/0!</v>
      </c>
      <c r="G23" s="131" t="e">
        <f t="shared" si="11"/>
        <v>#DIV/0!</v>
      </c>
      <c r="H23" s="131" t="e">
        <f t="shared" si="11"/>
        <v>#DIV/0!</v>
      </c>
      <c r="I23" s="131" t="e">
        <f t="shared" si="11"/>
        <v>#DIV/0!</v>
      </c>
      <c r="J23" s="131" t="e">
        <f t="shared" si="11"/>
        <v>#DIV/0!</v>
      </c>
      <c r="K23" s="131" t="e">
        <f t="shared" si="11"/>
        <v>#DIV/0!</v>
      </c>
      <c r="L23" s="131" t="e">
        <f t="shared" si="11"/>
        <v>#DIV/0!</v>
      </c>
      <c r="M23" s="131" t="e">
        <f t="shared" si="11"/>
        <v>#DIV/0!</v>
      </c>
      <c r="N23" s="131" t="e">
        <f t="shared" si="11"/>
        <v>#DIV/0!</v>
      </c>
      <c r="O23" s="131" t="e">
        <f t="shared" si="11"/>
        <v>#DIV/0!</v>
      </c>
      <c r="P23" s="131" t="e">
        <f t="shared" si="11"/>
        <v>#DIV/0!</v>
      </c>
      <c r="Q23" s="131" t="e">
        <f t="shared" si="11"/>
        <v>#DIV/0!</v>
      </c>
      <c r="R23" s="131" t="e">
        <f t="shared" si="11"/>
        <v>#DIV/0!</v>
      </c>
      <c r="S23" s="131" t="e">
        <f t="shared" si="11"/>
        <v>#DIV/0!</v>
      </c>
      <c r="T23" s="131" t="e">
        <f t="shared" si="11"/>
        <v>#DIV/0!</v>
      </c>
      <c r="U23" s="131" t="e">
        <f t="shared" si="11"/>
        <v>#DIV/0!</v>
      </c>
      <c r="V23" s="131" t="e">
        <f t="shared" si="11"/>
        <v>#DIV/0!</v>
      </c>
      <c r="W23" s="131" t="e">
        <f t="shared" si="11"/>
        <v>#DIV/0!</v>
      </c>
      <c r="X23" s="131"/>
      <c r="Y23" s="131"/>
      <c r="Z23" s="131"/>
      <c r="AA23" s="131"/>
      <c r="AB23" s="322"/>
      <c r="AC23" s="87"/>
      <c r="AD23" s="151" t="e">
        <f t="shared" si="6"/>
        <v>#DIV/0!</v>
      </c>
      <c r="CE23" s="361">
        <v>3.6</v>
      </c>
      <c r="CF23" s="362">
        <v>3.4</v>
      </c>
      <c r="CG23" s="362">
        <v>3</v>
      </c>
      <c r="CH23" s="363">
        <v>2.8</v>
      </c>
      <c r="CI23" s="361">
        <v>3.2</v>
      </c>
      <c r="CJ23" s="362">
        <v>3.1</v>
      </c>
      <c r="CK23" s="362">
        <v>2.9</v>
      </c>
      <c r="CL23" s="363">
        <v>2.8</v>
      </c>
      <c r="CM23" s="361">
        <v>7.9</v>
      </c>
      <c r="CN23" s="362">
        <v>7.7</v>
      </c>
      <c r="CO23" s="362">
        <v>7.3</v>
      </c>
      <c r="CP23" s="363">
        <v>7.1</v>
      </c>
      <c r="CQ23" s="361">
        <v>2.7</v>
      </c>
      <c r="CR23" s="362">
        <v>2.5</v>
      </c>
      <c r="CS23" s="362">
        <v>2.1</v>
      </c>
      <c r="CT23" s="363">
        <v>1.9</v>
      </c>
      <c r="CU23" s="361">
        <v>5.3</v>
      </c>
      <c r="CV23" s="362">
        <v>5.0999999999999996</v>
      </c>
      <c r="CW23" s="362">
        <v>4.7</v>
      </c>
      <c r="CX23" s="363">
        <v>4.5</v>
      </c>
      <c r="CY23" s="361">
        <v>8</v>
      </c>
      <c r="CZ23" s="362">
        <v>7</v>
      </c>
      <c r="DA23" s="362">
        <v>5</v>
      </c>
      <c r="DB23" s="363">
        <v>4</v>
      </c>
      <c r="DC23" s="361">
        <v>24</v>
      </c>
      <c r="DD23" s="362">
        <v>23</v>
      </c>
      <c r="DE23" s="362">
        <v>21</v>
      </c>
      <c r="DF23" s="363">
        <v>20</v>
      </c>
      <c r="DG23" s="361">
        <v>24</v>
      </c>
      <c r="DH23" s="362">
        <v>23</v>
      </c>
      <c r="DI23" s="362">
        <v>21</v>
      </c>
      <c r="DJ23" s="363">
        <v>20</v>
      </c>
      <c r="DK23" s="361">
        <v>180</v>
      </c>
      <c r="DL23" s="362">
        <v>160</v>
      </c>
      <c r="DM23" s="362">
        <v>120</v>
      </c>
      <c r="DN23" s="363">
        <v>100</v>
      </c>
      <c r="DO23" s="361">
        <v>50</v>
      </c>
      <c r="DP23" s="362">
        <v>48</v>
      </c>
      <c r="DQ23" s="362">
        <v>38</v>
      </c>
      <c r="DR23" s="363">
        <v>36</v>
      </c>
      <c r="DS23" s="361">
        <v>42</v>
      </c>
      <c r="DT23" s="362">
        <v>40</v>
      </c>
      <c r="DU23" s="362">
        <v>30</v>
      </c>
      <c r="DV23" s="363">
        <v>28</v>
      </c>
      <c r="DW23" s="373">
        <v>154.5</v>
      </c>
      <c r="DX23" s="374">
        <v>154</v>
      </c>
      <c r="DY23" s="374">
        <v>151.5</v>
      </c>
      <c r="DZ23" s="375">
        <v>151</v>
      </c>
    </row>
    <row r="24" spans="1:130" s="2" customFormat="1" ht="18" customHeight="1" x14ac:dyDescent="0.2">
      <c r="A24" s="14"/>
      <c r="B24" s="72" t="s">
        <v>119</v>
      </c>
      <c r="C24" s="56" t="s">
        <v>29</v>
      </c>
      <c r="D24" s="19"/>
      <c r="E24" s="1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94"/>
      <c r="AC24" s="147">
        <f>SUM(D24:AB24)</f>
        <v>0</v>
      </c>
      <c r="AD24" s="88" t="e">
        <f t="shared" si="6"/>
        <v>#DIV/0!</v>
      </c>
      <c r="AE24" s="219" t="e">
        <f>AC24/AC26</f>
        <v>#DIV/0!</v>
      </c>
      <c r="CE24" s="361">
        <v>3.6</v>
      </c>
      <c r="CF24" s="362">
        <v>3.4</v>
      </c>
      <c r="CG24" s="362">
        <v>3</v>
      </c>
      <c r="CH24" s="363">
        <v>2.8</v>
      </c>
      <c r="CI24" s="361">
        <v>3.2</v>
      </c>
      <c r="CJ24" s="362">
        <v>3.1</v>
      </c>
      <c r="CK24" s="362">
        <v>2.9</v>
      </c>
      <c r="CL24" s="363">
        <v>2.8</v>
      </c>
      <c r="CM24" s="361">
        <v>7.9</v>
      </c>
      <c r="CN24" s="362">
        <v>7.7</v>
      </c>
      <c r="CO24" s="362">
        <v>7.3</v>
      </c>
      <c r="CP24" s="363">
        <v>7.1</v>
      </c>
      <c r="CQ24" s="361">
        <v>2.7</v>
      </c>
      <c r="CR24" s="362">
        <v>2.5</v>
      </c>
      <c r="CS24" s="362">
        <v>2.1</v>
      </c>
      <c r="CT24" s="363">
        <v>1.9</v>
      </c>
      <c r="CU24" s="361">
        <v>5.3</v>
      </c>
      <c r="CV24" s="362">
        <v>5.0999999999999996</v>
      </c>
      <c r="CW24" s="362">
        <v>4.7</v>
      </c>
      <c r="CX24" s="363">
        <v>4.5</v>
      </c>
      <c r="CY24" s="361">
        <v>8</v>
      </c>
      <c r="CZ24" s="362">
        <v>7</v>
      </c>
      <c r="DA24" s="362">
        <v>5</v>
      </c>
      <c r="DB24" s="363">
        <v>4</v>
      </c>
      <c r="DC24" s="361">
        <v>24</v>
      </c>
      <c r="DD24" s="362">
        <v>23</v>
      </c>
      <c r="DE24" s="362">
        <v>21</v>
      </c>
      <c r="DF24" s="363">
        <v>20</v>
      </c>
      <c r="DG24" s="361">
        <v>24</v>
      </c>
      <c r="DH24" s="362">
        <v>23</v>
      </c>
      <c r="DI24" s="362">
        <v>21</v>
      </c>
      <c r="DJ24" s="363">
        <v>20</v>
      </c>
      <c r="DK24" s="361">
        <v>180</v>
      </c>
      <c r="DL24" s="362">
        <v>160</v>
      </c>
      <c r="DM24" s="362">
        <v>120</v>
      </c>
      <c r="DN24" s="363">
        <v>100</v>
      </c>
      <c r="DO24" s="361">
        <v>50</v>
      </c>
      <c r="DP24" s="362">
        <v>48</v>
      </c>
      <c r="DQ24" s="362">
        <v>38</v>
      </c>
      <c r="DR24" s="363">
        <v>36</v>
      </c>
      <c r="DS24" s="361">
        <v>42</v>
      </c>
      <c r="DT24" s="362">
        <v>40</v>
      </c>
      <c r="DU24" s="362">
        <v>30</v>
      </c>
      <c r="DV24" s="363">
        <v>28</v>
      </c>
      <c r="DW24" s="373">
        <v>154.5</v>
      </c>
      <c r="DX24" s="374">
        <v>154</v>
      </c>
      <c r="DY24" s="374">
        <v>151.5</v>
      </c>
      <c r="DZ24" s="375">
        <v>151</v>
      </c>
    </row>
    <row r="25" spans="1:130" s="2" customFormat="1" ht="18" customHeight="1" x14ac:dyDescent="0.2">
      <c r="A25" s="14"/>
      <c r="B25" s="72" t="s">
        <v>120</v>
      </c>
      <c r="C25" s="56" t="s">
        <v>29</v>
      </c>
      <c r="D25" s="180">
        <f t="shared" ref="D25:W25" si="12">D87</f>
        <v>0</v>
      </c>
      <c r="E25" s="180">
        <f t="shared" si="12"/>
        <v>0</v>
      </c>
      <c r="F25" s="180">
        <f t="shared" si="12"/>
        <v>0</v>
      </c>
      <c r="G25" s="180">
        <f t="shared" si="12"/>
        <v>0</v>
      </c>
      <c r="H25" s="180">
        <f t="shared" si="12"/>
        <v>0</v>
      </c>
      <c r="I25" s="180">
        <f t="shared" si="12"/>
        <v>0</v>
      </c>
      <c r="J25" s="180">
        <f t="shared" si="12"/>
        <v>0</v>
      </c>
      <c r="K25" s="180">
        <f t="shared" si="12"/>
        <v>0</v>
      </c>
      <c r="L25" s="180">
        <f t="shared" si="12"/>
        <v>0</v>
      </c>
      <c r="M25" s="180">
        <f t="shared" si="12"/>
        <v>0</v>
      </c>
      <c r="N25" s="180">
        <f t="shared" si="12"/>
        <v>0</v>
      </c>
      <c r="O25" s="180">
        <f t="shared" si="12"/>
        <v>0</v>
      </c>
      <c r="P25" s="180">
        <f t="shared" si="12"/>
        <v>0</v>
      </c>
      <c r="Q25" s="180">
        <f t="shared" si="12"/>
        <v>0</v>
      </c>
      <c r="R25" s="180">
        <f t="shared" si="12"/>
        <v>0</v>
      </c>
      <c r="S25" s="180">
        <f t="shared" si="12"/>
        <v>0</v>
      </c>
      <c r="T25" s="180">
        <f t="shared" si="12"/>
        <v>0</v>
      </c>
      <c r="U25" s="180">
        <f t="shared" si="12"/>
        <v>0</v>
      </c>
      <c r="V25" s="180">
        <f t="shared" si="12"/>
        <v>0</v>
      </c>
      <c r="W25" s="180">
        <f t="shared" si="12"/>
        <v>0</v>
      </c>
      <c r="X25" s="180"/>
      <c r="Y25" s="180"/>
      <c r="Z25" s="180"/>
      <c r="AA25" s="180"/>
      <c r="AB25" s="316"/>
      <c r="AC25" s="169">
        <f>SUM(D25:AB25)</f>
        <v>0</v>
      </c>
      <c r="AD25" s="88">
        <f t="shared" si="6"/>
        <v>0</v>
      </c>
      <c r="AE25" s="219" t="e">
        <f>AC25/AC26</f>
        <v>#DIV/0!</v>
      </c>
      <c r="CE25" s="361">
        <v>3.6</v>
      </c>
      <c r="CF25" s="362">
        <v>3.4</v>
      </c>
      <c r="CG25" s="362">
        <v>3</v>
      </c>
      <c r="CH25" s="363">
        <v>2.8</v>
      </c>
      <c r="CI25" s="361">
        <v>3.2</v>
      </c>
      <c r="CJ25" s="362">
        <v>3.1</v>
      </c>
      <c r="CK25" s="362">
        <v>2.9</v>
      </c>
      <c r="CL25" s="363">
        <v>2.8</v>
      </c>
      <c r="CM25" s="361">
        <v>7.9</v>
      </c>
      <c r="CN25" s="362">
        <v>7.7</v>
      </c>
      <c r="CO25" s="362">
        <v>7.3</v>
      </c>
      <c r="CP25" s="363">
        <v>7.1</v>
      </c>
      <c r="CQ25" s="361">
        <v>2.7</v>
      </c>
      <c r="CR25" s="362">
        <v>2.5</v>
      </c>
      <c r="CS25" s="362">
        <v>2.1</v>
      </c>
      <c r="CT25" s="363">
        <v>1.9</v>
      </c>
      <c r="CU25" s="361">
        <v>5.3</v>
      </c>
      <c r="CV25" s="362">
        <v>5.0999999999999996</v>
      </c>
      <c r="CW25" s="362">
        <v>4.7</v>
      </c>
      <c r="CX25" s="363">
        <v>4.5</v>
      </c>
      <c r="CY25" s="361">
        <v>8</v>
      </c>
      <c r="CZ25" s="362">
        <v>7</v>
      </c>
      <c r="DA25" s="362">
        <v>5</v>
      </c>
      <c r="DB25" s="363">
        <v>4</v>
      </c>
      <c r="DC25" s="361">
        <v>24</v>
      </c>
      <c r="DD25" s="362">
        <v>23</v>
      </c>
      <c r="DE25" s="362">
        <v>21</v>
      </c>
      <c r="DF25" s="363">
        <v>20</v>
      </c>
      <c r="DG25" s="361">
        <v>24</v>
      </c>
      <c r="DH25" s="362">
        <v>23</v>
      </c>
      <c r="DI25" s="362">
        <v>21</v>
      </c>
      <c r="DJ25" s="363">
        <v>20</v>
      </c>
      <c r="DK25" s="361">
        <v>180</v>
      </c>
      <c r="DL25" s="362">
        <v>160</v>
      </c>
      <c r="DM25" s="362">
        <v>120</v>
      </c>
      <c r="DN25" s="363">
        <v>100</v>
      </c>
      <c r="DO25" s="361">
        <v>50</v>
      </c>
      <c r="DP25" s="362">
        <v>48</v>
      </c>
      <c r="DQ25" s="362">
        <v>38</v>
      </c>
      <c r="DR25" s="363">
        <v>36</v>
      </c>
      <c r="DS25" s="361">
        <v>42</v>
      </c>
      <c r="DT25" s="362">
        <v>40</v>
      </c>
      <c r="DU25" s="362">
        <v>30</v>
      </c>
      <c r="DV25" s="363">
        <v>28</v>
      </c>
      <c r="DW25" s="373">
        <v>154.5</v>
      </c>
      <c r="DX25" s="374">
        <v>154</v>
      </c>
      <c r="DY25" s="374">
        <v>151.5</v>
      </c>
      <c r="DZ25" s="375">
        <v>151</v>
      </c>
    </row>
    <row r="26" spans="1:130" s="2" customFormat="1" ht="18" customHeight="1" x14ac:dyDescent="0.2">
      <c r="A26" s="14"/>
      <c r="B26" s="72" t="s">
        <v>121</v>
      </c>
      <c r="C26" s="56" t="s">
        <v>82</v>
      </c>
      <c r="D26" s="142">
        <f t="shared" ref="D26:W26" si="13">D24+D25</f>
        <v>0</v>
      </c>
      <c r="E26" s="142">
        <f t="shared" si="13"/>
        <v>0</v>
      </c>
      <c r="F26" s="142">
        <f t="shared" si="13"/>
        <v>0</v>
      </c>
      <c r="G26" s="142">
        <f t="shared" si="13"/>
        <v>0</v>
      </c>
      <c r="H26" s="142">
        <f t="shared" si="13"/>
        <v>0</v>
      </c>
      <c r="I26" s="142">
        <f t="shared" si="13"/>
        <v>0</v>
      </c>
      <c r="J26" s="142">
        <f t="shared" si="13"/>
        <v>0</v>
      </c>
      <c r="K26" s="142">
        <f t="shared" si="13"/>
        <v>0</v>
      </c>
      <c r="L26" s="142">
        <f t="shared" si="13"/>
        <v>0</v>
      </c>
      <c r="M26" s="142">
        <f t="shared" si="13"/>
        <v>0</v>
      </c>
      <c r="N26" s="142">
        <f t="shared" si="13"/>
        <v>0</v>
      </c>
      <c r="O26" s="142">
        <f t="shared" si="13"/>
        <v>0</v>
      </c>
      <c r="P26" s="142">
        <f t="shared" si="13"/>
        <v>0</v>
      </c>
      <c r="Q26" s="142">
        <f t="shared" si="13"/>
        <v>0</v>
      </c>
      <c r="R26" s="142">
        <f t="shared" si="13"/>
        <v>0</v>
      </c>
      <c r="S26" s="142">
        <f t="shared" si="13"/>
        <v>0</v>
      </c>
      <c r="T26" s="142">
        <f t="shared" si="13"/>
        <v>0</v>
      </c>
      <c r="U26" s="142">
        <f t="shared" si="13"/>
        <v>0</v>
      </c>
      <c r="V26" s="142">
        <f t="shared" si="13"/>
        <v>0</v>
      </c>
      <c r="W26" s="142">
        <f t="shared" si="13"/>
        <v>0</v>
      </c>
      <c r="X26" s="142"/>
      <c r="Y26" s="142"/>
      <c r="Z26" s="142"/>
      <c r="AA26" s="142"/>
      <c r="AB26" s="323"/>
      <c r="AC26" s="169">
        <f>SUM(D26:AB26)</f>
        <v>0</v>
      </c>
      <c r="AD26" s="88">
        <f t="shared" si="6"/>
        <v>0</v>
      </c>
      <c r="AE26" s="219"/>
      <c r="CE26" s="361">
        <v>3.6</v>
      </c>
      <c r="CF26" s="362">
        <v>3.4</v>
      </c>
      <c r="CG26" s="362">
        <v>3</v>
      </c>
      <c r="CH26" s="363">
        <v>2.8</v>
      </c>
      <c r="CI26" s="361">
        <v>3.2</v>
      </c>
      <c r="CJ26" s="362">
        <v>3.1</v>
      </c>
      <c r="CK26" s="362">
        <v>2.9</v>
      </c>
      <c r="CL26" s="363">
        <v>2.8</v>
      </c>
      <c r="CM26" s="361">
        <v>7.9</v>
      </c>
      <c r="CN26" s="362">
        <v>7.7</v>
      </c>
      <c r="CO26" s="362">
        <v>7.3</v>
      </c>
      <c r="CP26" s="363">
        <v>7.1</v>
      </c>
      <c r="CQ26" s="361">
        <v>2.7</v>
      </c>
      <c r="CR26" s="362">
        <v>2.5</v>
      </c>
      <c r="CS26" s="362">
        <v>2.1</v>
      </c>
      <c r="CT26" s="363">
        <v>1.9</v>
      </c>
      <c r="CU26" s="361">
        <v>5.3</v>
      </c>
      <c r="CV26" s="362">
        <v>5.0999999999999996</v>
      </c>
      <c r="CW26" s="362">
        <v>4.7</v>
      </c>
      <c r="CX26" s="363">
        <v>4.5</v>
      </c>
      <c r="CY26" s="361">
        <v>8</v>
      </c>
      <c r="CZ26" s="362">
        <v>7</v>
      </c>
      <c r="DA26" s="362">
        <v>5</v>
      </c>
      <c r="DB26" s="363">
        <v>4</v>
      </c>
      <c r="DC26" s="361">
        <v>24</v>
      </c>
      <c r="DD26" s="362">
        <v>23</v>
      </c>
      <c r="DE26" s="362">
        <v>21</v>
      </c>
      <c r="DF26" s="363">
        <v>20</v>
      </c>
      <c r="DG26" s="361">
        <v>24</v>
      </c>
      <c r="DH26" s="362">
        <v>23</v>
      </c>
      <c r="DI26" s="362">
        <v>21</v>
      </c>
      <c r="DJ26" s="363">
        <v>20</v>
      </c>
      <c r="DK26" s="361">
        <v>180</v>
      </c>
      <c r="DL26" s="362">
        <v>160</v>
      </c>
      <c r="DM26" s="362">
        <v>120</v>
      </c>
      <c r="DN26" s="363">
        <v>100</v>
      </c>
      <c r="DO26" s="361">
        <v>50</v>
      </c>
      <c r="DP26" s="362">
        <v>48</v>
      </c>
      <c r="DQ26" s="362">
        <v>38</v>
      </c>
      <c r="DR26" s="363">
        <v>36</v>
      </c>
      <c r="DS26" s="361">
        <v>42</v>
      </c>
      <c r="DT26" s="362">
        <v>40</v>
      </c>
      <c r="DU26" s="362">
        <v>30</v>
      </c>
      <c r="DV26" s="363">
        <v>28</v>
      </c>
      <c r="DW26" s="373">
        <v>154.5</v>
      </c>
      <c r="DX26" s="374">
        <v>154</v>
      </c>
      <c r="DY26" s="374">
        <v>151.5</v>
      </c>
      <c r="DZ26" s="375">
        <v>151</v>
      </c>
    </row>
    <row r="27" spans="1:130" s="2" customFormat="1" ht="18" customHeight="1" thickBot="1" x14ac:dyDescent="0.25">
      <c r="A27" s="14"/>
      <c r="B27" s="72" t="s">
        <v>15</v>
      </c>
      <c r="C27" s="56" t="s">
        <v>29</v>
      </c>
      <c r="D27" s="19"/>
      <c r="E27" s="1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94"/>
      <c r="AC27" s="147">
        <f>SUM(D27:AB27)</f>
        <v>0</v>
      </c>
      <c r="AD27" s="88" t="e">
        <f t="shared" si="6"/>
        <v>#DIV/0!</v>
      </c>
      <c r="CE27" s="364">
        <v>3.6</v>
      </c>
      <c r="CF27" s="365">
        <v>3.4</v>
      </c>
      <c r="CG27" s="365">
        <v>3</v>
      </c>
      <c r="CH27" s="366">
        <v>2.8</v>
      </c>
      <c r="CI27" s="364">
        <v>3.2</v>
      </c>
      <c r="CJ27" s="365">
        <v>3.1</v>
      </c>
      <c r="CK27" s="365">
        <v>2.9</v>
      </c>
      <c r="CL27" s="366">
        <v>2.8</v>
      </c>
      <c r="CM27" s="364">
        <v>7.9</v>
      </c>
      <c r="CN27" s="365">
        <v>7.7</v>
      </c>
      <c r="CO27" s="365">
        <v>7.3</v>
      </c>
      <c r="CP27" s="366">
        <v>7.1</v>
      </c>
      <c r="CQ27" s="364">
        <v>2.7</v>
      </c>
      <c r="CR27" s="365">
        <v>2.5</v>
      </c>
      <c r="CS27" s="365">
        <v>2.1</v>
      </c>
      <c r="CT27" s="366">
        <v>1.9</v>
      </c>
      <c r="CU27" s="364">
        <v>5.3</v>
      </c>
      <c r="CV27" s="365">
        <v>5.0999999999999996</v>
      </c>
      <c r="CW27" s="365">
        <v>4.7</v>
      </c>
      <c r="CX27" s="366">
        <v>4.5</v>
      </c>
      <c r="CY27" s="364">
        <v>8</v>
      </c>
      <c r="CZ27" s="365">
        <v>7</v>
      </c>
      <c r="DA27" s="365">
        <v>5</v>
      </c>
      <c r="DB27" s="366">
        <v>4</v>
      </c>
      <c r="DC27" s="364">
        <v>24</v>
      </c>
      <c r="DD27" s="365">
        <v>23</v>
      </c>
      <c r="DE27" s="365">
        <v>21</v>
      </c>
      <c r="DF27" s="366">
        <v>20</v>
      </c>
      <c r="DG27" s="364">
        <v>24</v>
      </c>
      <c r="DH27" s="365">
        <v>23</v>
      </c>
      <c r="DI27" s="365">
        <v>21</v>
      </c>
      <c r="DJ27" s="366">
        <v>20</v>
      </c>
      <c r="DK27" s="364">
        <v>180</v>
      </c>
      <c r="DL27" s="365">
        <v>160</v>
      </c>
      <c r="DM27" s="365">
        <v>120</v>
      </c>
      <c r="DN27" s="366">
        <v>100</v>
      </c>
      <c r="DO27" s="364">
        <v>50</v>
      </c>
      <c r="DP27" s="365">
        <v>48</v>
      </c>
      <c r="DQ27" s="365">
        <v>38</v>
      </c>
      <c r="DR27" s="366">
        <v>36</v>
      </c>
      <c r="DS27" s="364">
        <v>42</v>
      </c>
      <c r="DT27" s="365">
        <v>40</v>
      </c>
      <c r="DU27" s="365">
        <v>30</v>
      </c>
      <c r="DV27" s="366">
        <v>28</v>
      </c>
      <c r="DW27" s="376">
        <v>154.5</v>
      </c>
      <c r="DX27" s="377">
        <v>154</v>
      </c>
      <c r="DY27" s="377">
        <v>151.5</v>
      </c>
      <c r="DZ27" s="378">
        <v>151</v>
      </c>
    </row>
    <row r="28" spans="1:130" s="2" customFormat="1" ht="18" customHeight="1" x14ac:dyDescent="0.2">
      <c r="A28" s="14"/>
      <c r="B28" s="72" t="s">
        <v>31</v>
      </c>
      <c r="C28" s="56" t="s">
        <v>29</v>
      </c>
      <c r="D28" s="19"/>
      <c r="E28" s="1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94"/>
      <c r="AC28" s="147">
        <f>SUM(D28:AB28)</f>
        <v>0</v>
      </c>
      <c r="AD28" s="88" t="e">
        <f t="shared" si="6"/>
        <v>#DIV/0!</v>
      </c>
    </row>
    <row r="29" spans="1:130" s="2" customFormat="1" ht="18" customHeight="1" x14ac:dyDescent="0.2">
      <c r="A29" s="9" t="s">
        <v>32</v>
      </c>
      <c r="B29" s="58"/>
      <c r="C29" s="3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13"/>
      <c r="AC29" s="196"/>
      <c r="AD29" s="88"/>
    </row>
    <row r="30" spans="1:130" s="2" customFormat="1" ht="18" customHeight="1" x14ac:dyDescent="0.2">
      <c r="A30" s="14"/>
      <c r="B30" s="72" t="s">
        <v>30</v>
      </c>
      <c r="C30" s="56" t="s">
        <v>33</v>
      </c>
      <c r="D30" s="19" t="e">
        <f>D26/(D7/1000)</f>
        <v>#DIV/0!</v>
      </c>
      <c r="E30" s="19" t="e">
        <f>E26/(E7/1000)</f>
        <v>#DIV/0!</v>
      </c>
      <c r="F30" s="19" t="e">
        <f t="shared" ref="F30:W30" si="14">F26/(F7/1000)</f>
        <v>#DIV/0!</v>
      </c>
      <c r="G30" s="19" t="e">
        <f t="shared" si="14"/>
        <v>#DIV/0!</v>
      </c>
      <c r="H30" s="19" t="e">
        <f t="shared" si="14"/>
        <v>#DIV/0!</v>
      </c>
      <c r="I30" s="19" t="e">
        <f t="shared" si="14"/>
        <v>#DIV/0!</v>
      </c>
      <c r="J30" s="19" t="e">
        <f t="shared" si="14"/>
        <v>#DIV/0!</v>
      </c>
      <c r="K30" s="19" t="e">
        <f t="shared" si="14"/>
        <v>#DIV/0!</v>
      </c>
      <c r="L30" s="19" t="e">
        <f t="shared" si="14"/>
        <v>#DIV/0!</v>
      </c>
      <c r="M30" s="19" t="e">
        <f t="shared" si="14"/>
        <v>#DIV/0!</v>
      </c>
      <c r="N30" s="19" t="e">
        <f t="shared" si="14"/>
        <v>#DIV/0!</v>
      </c>
      <c r="O30" s="19" t="e">
        <f t="shared" si="14"/>
        <v>#DIV/0!</v>
      </c>
      <c r="P30" s="19" t="e">
        <f t="shared" si="14"/>
        <v>#DIV/0!</v>
      </c>
      <c r="Q30" s="19" t="e">
        <f t="shared" si="14"/>
        <v>#DIV/0!</v>
      </c>
      <c r="R30" s="19" t="e">
        <f t="shared" si="14"/>
        <v>#DIV/0!</v>
      </c>
      <c r="S30" s="19" t="e">
        <f t="shared" si="14"/>
        <v>#DIV/0!</v>
      </c>
      <c r="T30" s="19" t="e">
        <f t="shared" si="14"/>
        <v>#DIV/0!</v>
      </c>
      <c r="U30" s="19" t="e">
        <f t="shared" si="14"/>
        <v>#DIV/0!</v>
      </c>
      <c r="V30" s="19" t="e">
        <f t="shared" si="14"/>
        <v>#DIV/0!</v>
      </c>
      <c r="W30" s="19" t="e">
        <f t="shared" si="14"/>
        <v>#DIV/0!</v>
      </c>
      <c r="X30" s="19"/>
      <c r="Y30" s="19"/>
      <c r="Z30" s="19"/>
      <c r="AA30" s="19"/>
      <c r="AB30" s="94"/>
      <c r="AC30" s="147"/>
      <c r="AD30" s="88" t="e">
        <f t="shared" ref="AD30:AD36" si="15">AVERAGE(D30:AB30)</f>
        <v>#DIV/0!</v>
      </c>
    </row>
    <row r="31" spans="1:130" s="2" customFormat="1" ht="18" customHeight="1" x14ac:dyDescent="0.2">
      <c r="A31" s="14"/>
      <c r="B31" s="72" t="s">
        <v>15</v>
      </c>
      <c r="C31" s="56" t="s">
        <v>34</v>
      </c>
      <c r="D31" s="19" t="e">
        <f t="shared" ref="D31:W31" si="16">D27/(D7/1000)</f>
        <v>#DIV/0!</v>
      </c>
      <c r="E31" s="19" t="e">
        <f t="shared" si="16"/>
        <v>#DIV/0!</v>
      </c>
      <c r="F31" s="19" t="e">
        <f t="shared" si="16"/>
        <v>#DIV/0!</v>
      </c>
      <c r="G31" s="19" t="e">
        <f t="shared" si="16"/>
        <v>#DIV/0!</v>
      </c>
      <c r="H31" s="19" t="e">
        <f t="shared" si="16"/>
        <v>#DIV/0!</v>
      </c>
      <c r="I31" s="19" t="e">
        <f t="shared" si="16"/>
        <v>#DIV/0!</v>
      </c>
      <c r="J31" s="19" t="e">
        <f t="shared" si="16"/>
        <v>#DIV/0!</v>
      </c>
      <c r="K31" s="19" t="e">
        <f t="shared" si="16"/>
        <v>#DIV/0!</v>
      </c>
      <c r="L31" s="19" t="e">
        <f t="shared" si="16"/>
        <v>#DIV/0!</v>
      </c>
      <c r="M31" s="19" t="e">
        <f t="shared" si="16"/>
        <v>#DIV/0!</v>
      </c>
      <c r="N31" s="19" t="e">
        <f t="shared" si="16"/>
        <v>#DIV/0!</v>
      </c>
      <c r="O31" s="19" t="e">
        <f t="shared" si="16"/>
        <v>#DIV/0!</v>
      </c>
      <c r="P31" s="19" t="e">
        <f t="shared" si="16"/>
        <v>#DIV/0!</v>
      </c>
      <c r="Q31" s="19" t="e">
        <f t="shared" si="16"/>
        <v>#DIV/0!</v>
      </c>
      <c r="R31" s="19" t="e">
        <f t="shared" si="16"/>
        <v>#DIV/0!</v>
      </c>
      <c r="S31" s="19" t="e">
        <f t="shared" si="16"/>
        <v>#DIV/0!</v>
      </c>
      <c r="T31" s="19" t="e">
        <f t="shared" si="16"/>
        <v>#DIV/0!</v>
      </c>
      <c r="U31" s="19" t="e">
        <f t="shared" si="16"/>
        <v>#DIV/0!</v>
      </c>
      <c r="V31" s="19" t="e">
        <f t="shared" si="16"/>
        <v>#DIV/0!</v>
      </c>
      <c r="W31" s="19" t="e">
        <f t="shared" si="16"/>
        <v>#DIV/0!</v>
      </c>
      <c r="X31" s="19"/>
      <c r="Y31" s="19"/>
      <c r="Z31" s="19"/>
      <c r="AA31" s="19"/>
      <c r="AB31" s="94"/>
      <c r="AC31" s="147"/>
      <c r="AD31" s="88" t="e">
        <f t="shared" si="15"/>
        <v>#DIV/0!</v>
      </c>
    </row>
    <row r="32" spans="1:130" s="2" customFormat="1" ht="18" customHeight="1" x14ac:dyDescent="0.2">
      <c r="A32" s="14"/>
      <c r="B32" s="72" t="s">
        <v>31</v>
      </c>
      <c r="C32" s="56" t="s">
        <v>34</v>
      </c>
      <c r="D32" s="19" t="e">
        <f t="shared" ref="D32:W32" si="17">D28/(D7/1000)</f>
        <v>#DIV/0!</v>
      </c>
      <c r="E32" s="19" t="e">
        <f t="shared" si="17"/>
        <v>#DIV/0!</v>
      </c>
      <c r="F32" s="19" t="e">
        <f t="shared" si="17"/>
        <v>#DIV/0!</v>
      </c>
      <c r="G32" s="19" t="e">
        <f t="shared" si="17"/>
        <v>#DIV/0!</v>
      </c>
      <c r="H32" s="19" t="e">
        <f t="shared" si="17"/>
        <v>#DIV/0!</v>
      </c>
      <c r="I32" s="19" t="e">
        <f t="shared" si="17"/>
        <v>#DIV/0!</v>
      </c>
      <c r="J32" s="19" t="e">
        <f t="shared" si="17"/>
        <v>#DIV/0!</v>
      </c>
      <c r="K32" s="19" t="e">
        <f t="shared" si="17"/>
        <v>#DIV/0!</v>
      </c>
      <c r="L32" s="19" t="e">
        <f t="shared" si="17"/>
        <v>#DIV/0!</v>
      </c>
      <c r="M32" s="19" t="e">
        <f t="shared" si="17"/>
        <v>#DIV/0!</v>
      </c>
      <c r="N32" s="19" t="e">
        <f t="shared" si="17"/>
        <v>#DIV/0!</v>
      </c>
      <c r="O32" s="19" t="e">
        <f t="shared" si="17"/>
        <v>#DIV/0!</v>
      </c>
      <c r="P32" s="19" t="e">
        <f t="shared" si="17"/>
        <v>#DIV/0!</v>
      </c>
      <c r="Q32" s="19" t="e">
        <f t="shared" si="17"/>
        <v>#DIV/0!</v>
      </c>
      <c r="R32" s="19" t="e">
        <f t="shared" si="17"/>
        <v>#DIV/0!</v>
      </c>
      <c r="S32" s="19" t="e">
        <f t="shared" si="17"/>
        <v>#DIV/0!</v>
      </c>
      <c r="T32" s="19" t="e">
        <f t="shared" si="17"/>
        <v>#DIV/0!</v>
      </c>
      <c r="U32" s="19" t="e">
        <f t="shared" si="17"/>
        <v>#DIV/0!</v>
      </c>
      <c r="V32" s="19" t="e">
        <f t="shared" si="17"/>
        <v>#DIV/0!</v>
      </c>
      <c r="W32" s="19" t="e">
        <f t="shared" si="17"/>
        <v>#DIV/0!</v>
      </c>
      <c r="X32" s="19"/>
      <c r="Y32" s="19"/>
      <c r="Z32" s="19"/>
      <c r="AA32" s="19"/>
      <c r="AB32" s="94"/>
      <c r="AC32" s="147"/>
      <c r="AD32" s="88" t="e">
        <f t="shared" si="15"/>
        <v>#DIV/0!</v>
      </c>
    </row>
    <row r="33" spans="1:58" s="2" customFormat="1" ht="18" customHeight="1" x14ac:dyDescent="0.2">
      <c r="A33" s="14"/>
      <c r="B33" s="72" t="s">
        <v>87</v>
      </c>
      <c r="C33" s="59" t="s">
        <v>36</v>
      </c>
      <c r="D33" s="19" t="e">
        <f t="shared" ref="D33:W33" si="18">D9/(D7/1000)</f>
        <v>#DIV/0!</v>
      </c>
      <c r="E33" s="19" t="e">
        <f t="shared" si="18"/>
        <v>#DIV/0!</v>
      </c>
      <c r="F33" s="19" t="e">
        <f t="shared" si="18"/>
        <v>#DIV/0!</v>
      </c>
      <c r="G33" s="19" t="e">
        <f t="shared" si="18"/>
        <v>#DIV/0!</v>
      </c>
      <c r="H33" s="19" t="e">
        <f t="shared" si="18"/>
        <v>#DIV/0!</v>
      </c>
      <c r="I33" s="19" t="e">
        <f t="shared" si="18"/>
        <v>#DIV/0!</v>
      </c>
      <c r="J33" s="19" t="e">
        <f t="shared" si="18"/>
        <v>#DIV/0!</v>
      </c>
      <c r="K33" s="19" t="e">
        <f t="shared" si="18"/>
        <v>#DIV/0!</v>
      </c>
      <c r="L33" s="19" t="e">
        <f t="shared" si="18"/>
        <v>#DIV/0!</v>
      </c>
      <c r="M33" s="19" t="e">
        <f t="shared" si="18"/>
        <v>#DIV/0!</v>
      </c>
      <c r="N33" s="19" t="e">
        <f t="shared" si="18"/>
        <v>#DIV/0!</v>
      </c>
      <c r="O33" s="19" t="e">
        <f t="shared" si="18"/>
        <v>#DIV/0!</v>
      </c>
      <c r="P33" s="19" t="e">
        <f t="shared" si="18"/>
        <v>#DIV/0!</v>
      </c>
      <c r="Q33" s="19" t="e">
        <f t="shared" si="18"/>
        <v>#DIV/0!</v>
      </c>
      <c r="R33" s="19" t="e">
        <f t="shared" si="18"/>
        <v>#DIV/0!</v>
      </c>
      <c r="S33" s="19" t="e">
        <f t="shared" si="18"/>
        <v>#DIV/0!</v>
      </c>
      <c r="T33" s="19" t="e">
        <f t="shared" si="18"/>
        <v>#DIV/0!</v>
      </c>
      <c r="U33" s="19" t="e">
        <f t="shared" si="18"/>
        <v>#DIV/0!</v>
      </c>
      <c r="V33" s="19" t="e">
        <f t="shared" si="18"/>
        <v>#DIV/0!</v>
      </c>
      <c r="W33" s="19" t="e">
        <f t="shared" si="18"/>
        <v>#DIV/0!</v>
      </c>
      <c r="X33" s="19"/>
      <c r="Y33" s="19"/>
      <c r="Z33" s="19"/>
      <c r="AA33" s="19"/>
      <c r="AB33" s="94"/>
      <c r="AC33" s="147"/>
      <c r="AD33" s="88" t="e">
        <f t="shared" si="15"/>
        <v>#DIV/0!</v>
      </c>
    </row>
    <row r="34" spans="1:58" s="2" customFormat="1" ht="18" customHeight="1" x14ac:dyDescent="0.2">
      <c r="A34" s="14"/>
      <c r="B34" s="72" t="s">
        <v>89</v>
      </c>
      <c r="C34" s="59" t="s">
        <v>36</v>
      </c>
      <c r="D34" s="19" t="e">
        <f t="shared" ref="D34:W34" si="19">D11/(D7/1000)</f>
        <v>#DIV/0!</v>
      </c>
      <c r="E34" s="19" t="e">
        <f t="shared" si="19"/>
        <v>#DIV/0!</v>
      </c>
      <c r="F34" s="19" t="e">
        <f t="shared" si="19"/>
        <v>#DIV/0!</v>
      </c>
      <c r="G34" s="19" t="e">
        <f t="shared" si="19"/>
        <v>#DIV/0!</v>
      </c>
      <c r="H34" s="19" t="e">
        <f t="shared" si="19"/>
        <v>#DIV/0!</v>
      </c>
      <c r="I34" s="19" t="e">
        <f t="shared" si="19"/>
        <v>#DIV/0!</v>
      </c>
      <c r="J34" s="19" t="e">
        <f t="shared" si="19"/>
        <v>#DIV/0!</v>
      </c>
      <c r="K34" s="19" t="e">
        <f t="shared" si="19"/>
        <v>#DIV/0!</v>
      </c>
      <c r="L34" s="19" t="e">
        <f t="shared" si="19"/>
        <v>#DIV/0!</v>
      </c>
      <c r="M34" s="19" t="e">
        <f t="shared" si="19"/>
        <v>#DIV/0!</v>
      </c>
      <c r="N34" s="19" t="e">
        <f t="shared" si="19"/>
        <v>#DIV/0!</v>
      </c>
      <c r="O34" s="19" t="e">
        <f t="shared" si="19"/>
        <v>#DIV/0!</v>
      </c>
      <c r="P34" s="19" t="e">
        <f t="shared" si="19"/>
        <v>#DIV/0!</v>
      </c>
      <c r="Q34" s="19" t="e">
        <f t="shared" si="19"/>
        <v>#DIV/0!</v>
      </c>
      <c r="R34" s="19" t="e">
        <f t="shared" si="19"/>
        <v>#DIV/0!</v>
      </c>
      <c r="S34" s="19" t="e">
        <f t="shared" si="19"/>
        <v>#DIV/0!</v>
      </c>
      <c r="T34" s="19" t="e">
        <f t="shared" si="19"/>
        <v>#DIV/0!</v>
      </c>
      <c r="U34" s="19" t="e">
        <f t="shared" si="19"/>
        <v>#DIV/0!</v>
      </c>
      <c r="V34" s="19" t="e">
        <f t="shared" si="19"/>
        <v>#DIV/0!</v>
      </c>
      <c r="W34" s="19" t="e">
        <f t="shared" si="19"/>
        <v>#DIV/0!</v>
      </c>
      <c r="X34" s="19"/>
      <c r="Y34" s="19"/>
      <c r="Z34" s="19"/>
      <c r="AA34" s="19"/>
      <c r="AB34" s="94"/>
      <c r="AC34" s="147"/>
      <c r="AD34" s="88" t="e">
        <f t="shared" si="15"/>
        <v>#DIV/0!</v>
      </c>
    </row>
    <row r="35" spans="1:58" s="2" customFormat="1" ht="18" customHeight="1" x14ac:dyDescent="0.2">
      <c r="A35" s="14"/>
      <c r="B35" s="72" t="s">
        <v>85</v>
      </c>
      <c r="C35" s="59" t="s">
        <v>33</v>
      </c>
      <c r="D35" s="100" t="e">
        <f t="shared" ref="D35:W35" si="20">D19/(D7/1000)</f>
        <v>#DIV/0!</v>
      </c>
      <c r="E35" s="100" t="e">
        <f t="shared" si="20"/>
        <v>#DIV/0!</v>
      </c>
      <c r="F35" s="100" t="e">
        <f t="shared" si="20"/>
        <v>#DIV/0!</v>
      </c>
      <c r="G35" s="100" t="e">
        <f t="shared" si="20"/>
        <v>#DIV/0!</v>
      </c>
      <c r="H35" s="100" t="e">
        <f t="shared" si="20"/>
        <v>#DIV/0!</v>
      </c>
      <c r="I35" s="100" t="e">
        <f t="shared" si="20"/>
        <v>#DIV/0!</v>
      </c>
      <c r="J35" s="100" t="e">
        <f t="shared" si="20"/>
        <v>#DIV/0!</v>
      </c>
      <c r="K35" s="100" t="e">
        <f t="shared" si="20"/>
        <v>#DIV/0!</v>
      </c>
      <c r="L35" s="100" t="e">
        <f t="shared" si="20"/>
        <v>#DIV/0!</v>
      </c>
      <c r="M35" s="100" t="e">
        <f t="shared" si="20"/>
        <v>#DIV/0!</v>
      </c>
      <c r="N35" s="100" t="e">
        <f t="shared" si="20"/>
        <v>#DIV/0!</v>
      </c>
      <c r="O35" s="100" t="e">
        <f t="shared" si="20"/>
        <v>#DIV/0!</v>
      </c>
      <c r="P35" s="100" t="e">
        <f t="shared" si="20"/>
        <v>#DIV/0!</v>
      </c>
      <c r="Q35" s="100" t="e">
        <f t="shared" si="20"/>
        <v>#DIV/0!</v>
      </c>
      <c r="R35" s="100" t="e">
        <f t="shared" si="20"/>
        <v>#DIV/0!</v>
      </c>
      <c r="S35" s="100" t="e">
        <f t="shared" si="20"/>
        <v>#DIV/0!</v>
      </c>
      <c r="T35" s="100" t="e">
        <f t="shared" si="20"/>
        <v>#DIV/0!</v>
      </c>
      <c r="U35" s="100" t="e">
        <f t="shared" si="20"/>
        <v>#DIV/0!</v>
      </c>
      <c r="V35" s="100" t="e">
        <f t="shared" si="20"/>
        <v>#DIV/0!</v>
      </c>
      <c r="W35" s="100" t="e">
        <f t="shared" si="20"/>
        <v>#DIV/0!</v>
      </c>
      <c r="X35" s="100"/>
      <c r="Y35" s="100"/>
      <c r="Z35" s="100"/>
      <c r="AA35" s="100"/>
      <c r="AB35" s="324"/>
      <c r="AC35" s="147"/>
      <c r="AD35" s="88" t="e">
        <f t="shared" si="15"/>
        <v>#DIV/0!</v>
      </c>
    </row>
    <row r="36" spans="1:58" s="2" customFormat="1" ht="18" customHeight="1" x14ac:dyDescent="0.2">
      <c r="A36" s="14"/>
      <c r="B36" s="72" t="s">
        <v>84</v>
      </c>
      <c r="C36" s="59" t="s">
        <v>86</v>
      </c>
      <c r="D36" s="100" t="e">
        <f t="shared" ref="D36:W36" si="21">D20/(D7/1000)</f>
        <v>#DIV/0!</v>
      </c>
      <c r="E36" s="100" t="e">
        <f t="shared" si="21"/>
        <v>#DIV/0!</v>
      </c>
      <c r="F36" s="100" t="e">
        <f t="shared" si="21"/>
        <v>#DIV/0!</v>
      </c>
      <c r="G36" s="100" t="e">
        <f t="shared" si="21"/>
        <v>#DIV/0!</v>
      </c>
      <c r="H36" s="100" t="e">
        <f t="shared" si="21"/>
        <v>#DIV/0!</v>
      </c>
      <c r="I36" s="100" t="e">
        <f t="shared" si="21"/>
        <v>#DIV/0!</v>
      </c>
      <c r="J36" s="100" t="e">
        <f t="shared" si="21"/>
        <v>#DIV/0!</v>
      </c>
      <c r="K36" s="100" t="e">
        <f t="shared" si="21"/>
        <v>#DIV/0!</v>
      </c>
      <c r="L36" s="100" t="e">
        <f t="shared" si="21"/>
        <v>#DIV/0!</v>
      </c>
      <c r="M36" s="100" t="e">
        <f t="shared" si="21"/>
        <v>#DIV/0!</v>
      </c>
      <c r="N36" s="100" t="e">
        <f t="shared" si="21"/>
        <v>#DIV/0!</v>
      </c>
      <c r="O36" s="100" t="e">
        <f t="shared" si="21"/>
        <v>#DIV/0!</v>
      </c>
      <c r="P36" s="100" t="e">
        <f t="shared" si="21"/>
        <v>#DIV/0!</v>
      </c>
      <c r="Q36" s="100" t="e">
        <f t="shared" si="21"/>
        <v>#DIV/0!</v>
      </c>
      <c r="R36" s="100" t="e">
        <f t="shared" si="21"/>
        <v>#DIV/0!</v>
      </c>
      <c r="S36" s="100" t="e">
        <f t="shared" si="21"/>
        <v>#DIV/0!</v>
      </c>
      <c r="T36" s="100" t="e">
        <f t="shared" si="21"/>
        <v>#DIV/0!</v>
      </c>
      <c r="U36" s="100" t="e">
        <f t="shared" si="21"/>
        <v>#DIV/0!</v>
      </c>
      <c r="V36" s="100" t="e">
        <f t="shared" si="21"/>
        <v>#DIV/0!</v>
      </c>
      <c r="W36" s="100" t="e">
        <f t="shared" si="21"/>
        <v>#DIV/0!</v>
      </c>
      <c r="X36" s="100"/>
      <c r="Y36" s="100"/>
      <c r="Z36" s="100"/>
      <c r="AA36" s="100"/>
      <c r="AB36" s="324"/>
      <c r="AC36" s="147"/>
      <c r="AD36" s="88" t="e">
        <f t="shared" si="15"/>
        <v>#DIV/0!</v>
      </c>
    </row>
    <row r="37" spans="1:58" s="2" customFormat="1" ht="18" customHeight="1" x14ac:dyDescent="0.2">
      <c r="A37" s="61" t="s">
        <v>37</v>
      </c>
      <c r="B37" s="62"/>
      <c r="C37" s="59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100"/>
      <c r="AA37" s="100"/>
      <c r="AB37" s="324"/>
      <c r="AC37" s="147"/>
      <c r="AD37" s="88"/>
    </row>
    <row r="38" spans="1:58" s="2" customFormat="1" ht="18" customHeight="1" x14ac:dyDescent="0.2">
      <c r="A38" s="14"/>
      <c r="B38" s="72" t="s">
        <v>30</v>
      </c>
      <c r="C38" s="59" t="s">
        <v>38</v>
      </c>
      <c r="D38" s="60" t="e">
        <f t="shared" ref="D38:W38" si="22">D26/D15</f>
        <v>#DIV/0!</v>
      </c>
      <c r="E38" s="60" t="e">
        <f t="shared" si="22"/>
        <v>#DIV/0!</v>
      </c>
      <c r="F38" s="60" t="e">
        <f t="shared" si="22"/>
        <v>#DIV/0!</v>
      </c>
      <c r="G38" s="60" t="e">
        <f t="shared" si="22"/>
        <v>#DIV/0!</v>
      </c>
      <c r="H38" s="60" t="e">
        <f t="shared" si="22"/>
        <v>#DIV/0!</v>
      </c>
      <c r="I38" s="60" t="e">
        <f t="shared" si="22"/>
        <v>#DIV/0!</v>
      </c>
      <c r="J38" s="60" t="e">
        <f t="shared" si="22"/>
        <v>#DIV/0!</v>
      </c>
      <c r="K38" s="60" t="e">
        <f t="shared" si="22"/>
        <v>#DIV/0!</v>
      </c>
      <c r="L38" s="60" t="e">
        <f t="shared" si="22"/>
        <v>#DIV/0!</v>
      </c>
      <c r="M38" s="60" t="e">
        <f t="shared" si="22"/>
        <v>#DIV/0!</v>
      </c>
      <c r="N38" s="60" t="e">
        <f t="shared" si="22"/>
        <v>#DIV/0!</v>
      </c>
      <c r="O38" s="60" t="e">
        <f t="shared" si="22"/>
        <v>#DIV/0!</v>
      </c>
      <c r="P38" s="60" t="e">
        <f t="shared" si="22"/>
        <v>#DIV/0!</v>
      </c>
      <c r="Q38" s="60" t="e">
        <f t="shared" si="22"/>
        <v>#DIV/0!</v>
      </c>
      <c r="R38" s="60" t="e">
        <f t="shared" si="22"/>
        <v>#DIV/0!</v>
      </c>
      <c r="S38" s="60" t="e">
        <f t="shared" si="22"/>
        <v>#DIV/0!</v>
      </c>
      <c r="T38" s="60" t="e">
        <f t="shared" si="22"/>
        <v>#DIV/0!</v>
      </c>
      <c r="U38" s="60" t="e">
        <f t="shared" si="22"/>
        <v>#DIV/0!</v>
      </c>
      <c r="V38" s="60" t="e">
        <f t="shared" si="22"/>
        <v>#DIV/0!</v>
      </c>
      <c r="W38" s="60" t="e">
        <f t="shared" si="22"/>
        <v>#DIV/0!</v>
      </c>
      <c r="X38" s="60"/>
      <c r="Y38" s="60"/>
      <c r="Z38" s="60"/>
      <c r="AA38" s="60"/>
      <c r="AB38" s="325"/>
      <c r="AC38" s="147"/>
      <c r="AD38" s="88" t="e">
        <f>AVERAGE(D38:AB38)</f>
        <v>#DIV/0!</v>
      </c>
    </row>
    <row r="39" spans="1:58" s="2" customFormat="1" ht="18" customHeight="1" x14ac:dyDescent="0.2">
      <c r="A39" s="14"/>
      <c r="B39" s="72" t="s">
        <v>15</v>
      </c>
      <c r="C39" s="59" t="s">
        <v>38</v>
      </c>
      <c r="D39" s="60" t="e">
        <f t="shared" ref="D39:W39" si="23">D27/D15</f>
        <v>#DIV/0!</v>
      </c>
      <c r="E39" s="60" t="e">
        <f t="shared" si="23"/>
        <v>#DIV/0!</v>
      </c>
      <c r="F39" s="60" t="e">
        <f t="shared" si="23"/>
        <v>#DIV/0!</v>
      </c>
      <c r="G39" s="60" t="e">
        <f t="shared" si="23"/>
        <v>#DIV/0!</v>
      </c>
      <c r="H39" s="60" t="e">
        <f t="shared" si="23"/>
        <v>#DIV/0!</v>
      </c>
      <c r="I39" s="60" t="e">
        <f t="shared" si="23"/>
        <v>#DIV/0!</v>
      </c>
      <c r="J39" s="60" t="e">
        <f t="shared" si="23"/>
        <v>#DIV/0!</v>
      </c>
      <c r="K39" s="60" t="e">
        <f t="shared" si="23"/>
        <v>#DIV/0!</v>
      </c>
      <c r="L39" s="60" t="e">
        <f t="shared" si="23"/>
        <v>#DIV/0!</v>
      </c>
      <c r="M39" s="60" t="e">
        <f t="shared" si="23"/>
        <v>#DIV/0!</v>
      </c>
      <c r="N39" s="60" t="e">
        <f t="shared" si="23"/>
        <v>#DIV/0!</v>
      </c>
      <c r="O39" s="60" t="e">
        <f t="shared" si="23"/>
        <v>#DIV/0!</v>
      </c>
      <c r="P39" s="60" t="e">
        <f t="shared" si="23"/>
        <v>#DIV/0!</v>
      </c>
      <c r="Q39" s="60" t="e">
        <f t="shared" si="23"/>
        <v>#DIV/0!</v>
      </c>
      <c r="R39" s="60" t="e">
        <f t="shared" si="23"/>
        <v>#DIV/0!</v>
      </c>
      <c r="S39" s="60" t="e">
        <f t="shared" si="23"/>
        <v>#DIV/0!</v>
      </c>
      <c r="T39" s="60" t="e">
        <f t="shared" si="23"/>
        <v>#DIV/0!</v>
      </c>
      <c r="U39" s="60" t="e">
        <f t="shared" si="23"/>
        <v>#DIV/0!</v>
      </c>
      <c r="V39" s="60" t="e">
        <f t="shared" si="23"/>
        <v>#DIV/0!</v>
      </c>
      <c r="W39" s="60" t="e">
        <f t="shared" si="23"/>
        <v>#DIV/0!</v>
      </c>
      <c r="X39" s="60"/>
      <c r="Y39" s="60"/>
      <c r="Z39" s="60"/>
      <c r="AA39" s="60"/>
      <c r="AB39" s="325"/>
      <c r="AC39" s="147"/>
      <c r="AD39" s="88" t="e">
        <f>AVERAGE(D39:AB39)</f>
        <v>#DIV/0!</v>
      </c>
    </row>
    <row r="40" spans="1:58" s="2" customFormat="1" ht="18" customHeight="1" x14ac:dyDescent="0.2">
      <c r="A40" s="14"/>
      <c r="B40" s="72" t="s">
        <v>2</v>
      </c>
      <c r="C40" s="59" t="s">
        <v>38</v>
      </c>
      <c r="D40" s="60" t="e">
        <f t="shared" ref="D40:W40" si="24">D19/D15</f>
        <v>#DIV/0!</v>
      </c>
      <c r="E40" s="60" t="e">
        <f t="shared" si="24"/>
        <v>#DIV/0!</v>
      </c>
      <c r="F40" s="60" t="e">
        <f t="shared" si="24"/>
        <v>#DIV/0!</v>
      </c>
      <c r="G40" s="60" t="e">
        <f t="shared" si="24"/>
        <v>#DIV/0!</v>
      </c>
      <c r="H40" s="60" t="e">
        <f t="shared" si="24"/>
        <v>#DIV/0!</v>
      </c>
      <c r="I40" s="60" t="e">
        <f t="shared" si="24"/>
        <v>#DIV/0!</v>
      </c>
      <c r="J40" s="60" t="e">
        <f t="shared" si="24"/>
        <v>#DIV/0!</v>
      </c>
      <c r="K40" s="60" t="e">
        <f t="shared" si="24"/>
        <v>#DIV/0!</v>
      </c>
      <c r="L40" s="60" t="e">
        <f>M19/L15</f>
        <v>#DIV/0!</v>
      </c>
      <c r="M40" s="60" t="e">
        <f>N19/M15</f>
        <v>#DIV/0!</v>
      </c>
      <c r="N40" s="60" t="e">
        <f t="shared" si="24"/>
        <v>#DIV/0!</v>
      </c>
      <c r="O40" s="60" t="e">
        <f t="shared" si="24"/>
        <v>#DIV/0!</v>
      </c>
      <c r="P40" s="60" t="e">
        <f t="shared" si="24"/>
        <v>#DIV/0!</v>
      </c>
      <c r="Q40" s="60" t="e">
        <f t="shared" si="24"/>
        <v>#DIV/0!</v>
      </c>
      <c r="R40" s="60" t="e">
        <f t="shared" si="24"/>
        <v>#DIV/0!</v>
      </c>
      <c r="S40" s="60" t="e">
        <f t="shared" si="24"/>
        <v>#DIV/0!</v>
      </c>
      <c r="T40" s="60" t="e">
        <f t="shared" si="24"/>
        <v>#DIV/0!</v>
      </c>
      <c r="U40" s="60" t="e">
        <f t="shared" si="24"/>
        <v>#DIV/0!</v>
      </c>
      <c r="V40" s="60" t="e">
        <f t="shared" si="24"/>
        <v>#DIV/0!</v>
      </c>
      <c r="W40" s="60" t="e">
        <f t="shared" si="24"/>
        <v>#DIV/0!</v>
      </c>
      <c r="X40" s="60"/>
      <c r="Y40" s="60"/>
      <c r="Z40" s="60"/>
      <c r="AA40" s="60"/>
      <c r="AB40" s="325"/>
      <c r="AC40" s="147"/>
      <c r="AD40" s="88" t="e">
        <f>AVERAGE(D40:AB40)</f>
        <v>#DIV/0!</v>
      </c>
    </row>
    <row r="41" spans="1:58" s="2" customFormat="1" ht="6" customHeight="1" x14ac:dyDescent="0.2">
      <c r="A41" s="14"/>
      <c r="B41" s="57"/>
      <c r="C41" s="59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100"/>
      <c r="AA41" s="100"/>
      <c r="AB41" s="324"/>
      <c r="AC41" s="138"/>
      <c r="AD41" s="60"/>
    </row>
    <row r="42" spans="1:58" s="2" customFormat="1" ht="8.25" customHeight="1" thickBot="1" x14ac:dyDescent="0.25">
      <c r="A42" s="14"/>
      <c r="B42" s="57"/>
      <c r="C42" s="59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100"/>
      <c r="AA42" s="100"/>
      <c r="AB42" s="324"/>
      <c r="AC42" s="138"/>
      <c r="AD42" s="60"/>
    </row>
    <row r="43" spans="1:58" s="2" customFormat="1" ht="18" customHeight="1" x14ac:dyDescent="0.2">
      <c r="A43" s="23"/>
      <c r="B43" s="76" t="s">
        <v>3</v>
      </c>
      <c r="C43" s="64" t="s">
        <v>22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26"/>
      <c r="AC43" s="169"/>
      <c r="AD43" s="88" t="e">
        <f t="shared" ref="AD43:AD74" si="25">AVERAGE(D43:AB43)</f>
        <v>#DIV/0!</v>
      </c>
      <c r="BF43" s="3"/>
    </row>
    <row r="44" spans="1:58" s="2" customFormat="1" ht="18" customHeight="1" x14ac:dyDescent="0.2">
      <c r="A44" s="24"/>
      <c r="B44" s="77" t="s">
        <v>4</v>
      </c>
      <c r="C44" s="65" t="s">
        <v>22</v>
      </c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93"/>
      <c r="AC44" s="169"/>
      <c r="AD44" s="88" t="e">
        <f t="shared" si="25"/>
        <v>#DIV/0!</v>
      </c>
      <c r="BF44" s="3"/>
    </row>
    <row r="45" spans="1:58" s="2" customFormat="1" ht="18" customHeight="1" x14ac:dyDescent="0.2">
      <c r="A45" s="24"/>
      <c r="B45" s="77" t="s">
        <v>128</v>
      </c>
      <c r="C45" s="65" t="s">
        <v>22</v>
      </c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  <c r="S45" s="189"/>
      <c r="T45" s="189"/>
      <c r="U45" s="189"/>
      <c r="V45" s="189"/>
      <c r="W45" s="189"/>
      <c r="X45" s="189"/>
      <c r="Y45" s="189"/>
      <c r="Z45" s="189"/>
      <c r="AA45" s="189"/>
      <c r="AB45" s="166"/>
      <c r="AC45" s="169"/>
      <c r="AD45" s="212" t="e">
        <f t="shared" si="25"/>
        <v>#DIV/0!</v>
      </c>
      <c r="BF45" s="3"/>
    </row>
    <row r="46" spans="1:58" s="2" customFormat="1" ht="18" customHeight="1" x14ac:dyDescent="0.2">
      <c r="A46" s="27" t="s">
        <v>6</v>
      </c>
      <c r="B46" s="77" t="s">
        <v>7</v>
      </c>
      <c r="C46" s="65" t="s">
        <v>22</v>
      </c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93"/>
      <c r="AC46" s="169"/>
      <c r="AD46" s="88" t="e">
        <f t="shared" si="25"/>
        <v>#DIV/0!</v>
      </c>
      <c r="BF46" s="3"/>
    </row>
    <row r="47" spans="1:58" s="2" customFormat="1" ht="18" customHeight="1" x14ac:dyDescent="0.2">
      <c r="A47" s="27" t="s">
        <v>17</v>
      </c>
      <c r="B47" s="77" t="s">
        <v>14</v>
      </c>
      <c r="C47" s="65" t="s">
        <v>42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93"/>
      <c r="AC47" s="169"/>
      <c r="AD47" s="88" t="e">
        <f t="shared" si="25"/>
        <v>#DIV/0!</v>
      </c>
      <c r="BF47" s="3"/>
    </row>
    <row r="48" spans="1:58" s="2" customFormat="1" ht="18" customHeight="1" x14ac:dyDescent="0.2">
      <c r="A48" s="22"/>
      <c r="B48" s="220" t="s">
        <v>136</v>
      </c>
      <c r="C48" s="34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21"/>
      <c r="AA48" s="221"/>
      <c r="AB48" s="327"/>
      <c r="AC48" s="169"/>
      <c r="AD48" s="88" t="e">
        <f t="shared" si="25"/>
        <v>#DIV/0!</v>
      </c>
      <c r="BF48" s="3"/>
    </row>
    <row r="49" spans="1:58" s="2" customFormat="1" ht="18" customHeight="1" x14ac:dyDescent="0.2">
      <c r="A49" s="22"/>
      <c r="B49" s="78" t="s">
        <v>18</v>
      </c>
      <c r="C49" s="66" t="s">
        <v>43</v>
      </c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28"/>
      <c r="AC49" s="169"/>
      <c r="AD49" s="88" t="e">
        <f t="shared" si="25"/>
        <v>#DIV/0!</v>
      </c>
      <c r="BF49" s="3"/>
    </row>
    <row r="50" spans="1:58" s="2" customFormat="1" ht="18" customHeight="1" x14ac:dyDescent="0.2">
      <c r="A50" s="22"/>
      <c r="B50" s="78" t="s">
        <v>91</v>
      </c>
      <c r="C50" s="66" t="s">
        <v>42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28"/>
      <c r="AC50" s="169"/>
      <c r="AD50" s="88" t="e">
        <f t="shared" si="25"/>
        <v>#DIV/0!</v>
      </c>
      <c r="BF50" s="3"/>
    </row>
    <row r="51" spans="1:58" s="2" customFormat="1" ht="18" customHeight="1" x14ac:dyDescent="0.2">
      <c r="A51" s="22"/>
      <c r="B51" s="78" t="s">
        <v>92</v>
      </c>
      <c r="C51" s="66" t="s">
        <v>22</v>
      </c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28"/>
      <c r="AC51" s="169"/>
      <c r="AD51" s="88" t="e">
        <f t="shared" si="25"/>
        <v>#DIV/0!</v>
      </c>
      <c r="BF51" s="3"/>
    </row>
    <row r="52" spans="1:58" s="2" customFormat="1" ht="18" customHeight="1" x14ac:dyDescent="0.2">
      <c r="A52" s="22"/>
      <c r="B52" s="78" t="s">
        <v>107</v>
      </c>
      <c r="C52" s="66" t="s">
        <v>43</v>
      </c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28"/>
      <c r="AC52" s="169"/>
      <c r="AD52" s="88" t="e">
        <f t="shared" si="25"/>
        <v>#DIV/0!</v>
      </c>
      <c r="BF52" s="3"/>
    </row>
    <row r="53" spans="1:58" s="2" customFormat="1" ht="18" customHeight="1" x14ac:dyDescent="0.2">
      <c r="A53" s="22"/>
      <c r="B53" s="78" t="s">
        <v>106</v>
      </c>
      <c r="C53" s="66"/>
      <c r="D53" s="39">
        <f t="shared" ref="D53:W53" si="26">D52/196.3</f>
        <v>0</v>
      </c>
      <c r="E53" s="39">
        <f t="shared" si="26"/>
        <v>0</v>
      </c>
      <c r="F53" s="39">
        <f t="shared" si="26"/>
        <v>0</v>
      </c>
      <c r="G53" s="39">
        <f t="shared" si="26"/>
        <v>0</v>
      </c>
      <c r="H53" s="39">
        <f t="shared" si="26"/>
        <v>0</v>
      </c>
      <c r="I53" s="39">
        <f t="shared" si="26"/>
        <v>0</v>
      </c>
      <c r="J53" s="39">
        <f t="shared" si="26"/>
        <v>0</v>
      </c>
      <c r="K53" s="39">
        <f t="shared" si="26"/>
        <v>0</v>
      </c>
      <c r="L53" s="39">
        <f t="shared" si="26"/>
        <v>0</v>
      </c>
      <c r="M53" s="39">
        <f t="shared" si="26"/>
        <v>0</v>
      </c>
      <c r="N53" s="39">
        <f t="shared" si="26"/>
        <v>0</v>
      </c>
      <c r="O53" s="39">
        <f t="shared" si="26"/>
        <v>0</v>
      </c>
      <c r="P53" s="39">
        <f t="shared" si="26"/>
        <v>0</v>
      </c>
      <c r="Q53" s="39">
        <f t="shared" si="26"/>
        <v>0</v>
      </c>
      <c r="R53" s="39">
        <f t="shared" si="26"/>
        <v>0</v>
      </c>
      <c r="S53" s="39">
        <f t="shared" si="26"/>
        <v>0</v>
      </c>
      <c r="T53" s="39">
        <f t="shared" si="26"/>
        <v>0</v>
      </c>
      <c r="U53" s="39">
        <f t="shared" si="26"/>
        <v>0</v>
      </c>
      <c r="V53" s="39">
        <f t="shared" si="26"/>
        <v>0</v>
      </c>
      <c r="W53" s="39">
        <f t="shared" si="26"/>
        <v>0</v>
      </c>
      <c r="X53" s="39"/>
      <c r="Y53" s="39"/>
      <c r="Z53" s="39"/>
      <c r="AA53" s="39"/>
      <c r="AB53" s="328"/>
      <c r="AC53" s="169"/>
      <c r="AD53" s="88">
        <f t="shared" si="25"/>
        <v>0</v>
      </c>
      <c r="BF53" s="3"/>
    </row>
    <row r="54" spans="1:58" s="2" customFormat="1" ht="18" customHeight="1" x14ac:dyDescent="0.2">
      <c r="A54" s="22"/>
      <c r="B54" s="78" t="s">
        <v>239</v>
      </c>
      <c r="C54" s="66" t="s">
        <v>22</v>
      </c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28"/>
      <c r="AC54" s="169"/>
      <c r="AD54" s="88" t="e">
        <f t="shared" si="25"/>
        <v>#DIV/0!</v>
      </c>
      <c r="BF54" s="3"/>
    </row>
    <row r="55" spans="1:58" s="2" customFormat="1" ht="18" customHeight="1" x14ac:dyDescent="0.2">
      <c r="A55" s="22"/>
      <c r="B55" s="78" t="s">
        <v>240</v>
      </c>
      <c r="C55" s="66" t="s">
        <v>22</v>
      </c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28"/>
      <c r="AC55" s="169"/>
      <c r="AD55" s="88" t="e">
        <f t="shared" si="25"/>
        <v>#DIV/0!</v>
      </c>
      <c r="BF55" s="3"/>
    </row>
    <row r="56" spans="1:58" s="2" customFormat="1" ht="18" customHeight="1" x14ac:dyDescent="0.2">
      <c r="A56" s="22"/>
      <c r="B56" s="78" t="s">
        <v>98</v>
      </c>
      <c r="C56" s="66"/>
      <c r="D56" s="39">
        <f t="shared" ref="D56:W56" si="27">SQRT(((D43*D50)*100)/60.6)</f>
        <v>0</v>
      </c>
      <c r="E56" s="39">
        <f t="shared" si="27"/>
        <v>0</v>
      </c>
      <c r="F56" s="39">
        <f t="shared" si="27"/>
        <v>0</v>
      </c>
      <c r="G56" s="39">
        <f t="shared" si="27"/>
        <v>0</v>
      </c>
      <c r="H56" s="39">
        <f t="shared" si="27"/>
        <v>0</v>
      </c>
      <c r="I56" s="39">
        <f t="shared" si="27"/>
        <v>0</v>
      </c>
      <c r="J56" s="39">
        <f t="shared" si="27"/>
        <v>0</v>
      </c>
      <c r="K56" s="39">
        <f t="shared" si="27"/>
        <v>0</v>
      </c>
      <c r="L56" s="39">
        <f t="shared" si="27"/>
        <v>0</v>
      </c>
      <c r="M56" s="39">
        <f t="shared" si="27"/>
        <v>0</v>
      </c>
      <c r="N56" s="39">
        <f t="shared" si="27"/>
        <v>0</v>
      </c>
      <c r="O56" s="39">
        <f t="shared" si="27"/>
        <v>0</v>
      </c>
      <c r="P56" s="39">
        <f t="shared" si="27"/>
        <v>0</v>
      </c>
      <c r="Q56" s="39">
        <f t="shared" si="27"/>
        <v>0</v>
      </c>
      <c r="R56" s="39">
        <f t="shared" si="27"/>
        <v>0</v>
      </c>
      <c r="S56" s="39">
        <f t="shared" si="27"/>
        <v>0</v>
      </c>
      <c r="T56" s="39">
        <f t="shared" si="27"/>
        <v>0</v>
      </c>
      <c r="U56" s="39">
        <f t="shared" si="27"/>
        <v>0</v>
      </c>
      <c r="V56" s="39">
        <f t="shared" si="27"/>
        <v>0</v>
      </c>
      <c r="W56" s="39">
        <f t="shared" si="27"/>
        <v>0</v>
      </c>
      <c r="X56" s="39"/>
      <c r="Y56" s="39"/>
      <c r="Z56" s="39"/>
      <c r="AA56" s="39"/>
      <c r="AB56" s="328"/>
      <c r="AC56" s="169"/>
      <c r="AD56" s="88">
        <f t="shared" si="25"/>
        <v>0</v>
      </c>
      <c r="BF56" s="3"/>
    </row>
    <row r="57" spans="1:58" s="2" customFormat="1" ht="18" customHeight="1" thickBot="1" x14ac:dyDescent="0.25">
      <c r="A57" s="22"/>
      <c r="B57" s="158" t="s">
        <v>99</v>
      </c>
      <c r="C57" s="168"/>
      <c r="D57" s="159" t="e">
        <f t="shared" ref="D57:W57" si="28">D43/D56</f>
        <v>#DIV/0!</v>
      </c>
      <c r="E57" s="159" t="e">
        <f t="shared" si="28"/>
        <v>#DIV/0!</v>
      </c>
      <c r="F57" s="159" t="e">
        <f t="shared" si="28"/>
        <v>#DIV/0!</v>
      </c>
      <c r="G57" s="159" t="e">
        <f t="shared" si="28"/>
        <v>#DIV/0!</v>
      </c>
      <c r="H57" s="159" t="e">
        <f t="shared" si="28"/>
        <v>#DIV/0!</v>
      </c>
      <c r="I57" s="159" t="e">
        <f t="shared" si="28"/>
        <v>#DIV/0!</v>
      </c>
      <c r="J57" s="159" t="e">
        <f t="shared" si="28"/>
        <v>#DIV/0!</v>
      </c>
      <c r="K57" s="159" t="e">
        <f t="shared" si="28"/>
        <v>#DIV/0!</v>
      </c>
      <c r="L57" s="159" t="e">
        <f t="shared" si="28"/>
        <v>#DIV/0!</v>
      </c>
      <c r="M57" s="159" t="e">
        <f t="shared" si="28"/>
        <v>#DIV/0!</v>
      </c>
      <c r="N57" s="159" t="e">
        <f t="shared" si="28"/>
        <v>#DIV/0!</v>
      </c>
      <c r="O57" s="159" t="e">
        <f t="shared" si="28"/>
        <v>#DIV/0!</v>
      </c>
      <c r="P57" s="159" t="e">
        <f t="shared" si="28"/>
        <v>#DIV/0!</v>
      </c>
      <c r="Q57" s="159" t="e">
        <f t="shared" si="28"/>
        <v>#DIV/0!</v>
      </c>
      <c r="R57" s="159" t="e">
        <f t="shared" si="28"/>
        <v>#DIV/0!</v>
      </c>
      <c r="S57" s="159" t="e">
        <f t="shared" si="28"/>
        <v>#DIV/0!</v>
      </c>
      <c r="T57" s="159" t="e">
        <f t="shared" si="28"/>
        <v>#DIV/0!</v>
      </c>
      <c r="U57" s="159" t="e">
        <f t="shared" si="28"/>
        <v>#DIV/0!</v>
      </c>
      <c r="V57" s="159" t="e">
        <f t="shared" si="28"/>
        <v>#DIV/0!</v>
      </c>
      <c r="W57" s="159" t="e">
        <f t="shared" si="28"/>
        <v>#DIV/0!</v>
      </c>
      <c r="X57" s="159"/>
      <c r="Y57" s="159"/>
      <c r="Z57" s="159"/>
      <c r="AA57" s="159"/>
      <c r="AB57" s="161"/>
      <c r="AC57" s="170"/>
      <c r="AD57" s="88" t="e">
        <f t="shared" si="25"/>
        <v>#DIV/0!</v>
      </c>
      <c r="BF57" s="3"/>
    </row>
    <row r="58" spans="1:58" s="2" customFormat="1" ht="18" customHeight="1" x14ac:dyDescent="0.2">
      <c r="A58" s="81"/>
      <c r="B58" s="82" t="s">
        <v>46</v>
      </c>
      <c r="C58" s="83" t="s">
        <v>22</v>
      </c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329"/>
      <c r="AC58" s="171"/>
      <c r="AD58" s="88" t="e">
        <f t="shared" si="25"/>
        <v>#DIV/0!</v>
      </c>
      <c r="BF58" s="3"/>
    </row>
    <row r="59" spans="1:58" s="2" customFormat="1" ht="18" customHeight="1" x14ac:dyDescent="0.2">
      <c r="A59" s="22"/>
      <c r="B59" s="78" t="s">
        <v>47</v>
      </c>
      <c r="C59" s="80" t="s">
        <v>42</v>
      </c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330"/>
      <c r="AC59" s="172"/>
      <c r="AD59" s="88" t="e">
        <f t="shared" si="25"/>
        <v>#DIV/0!</v>
      </c>
      <c r="BF59" s="3"/>
    </row>
    <row r="60" spans="1:58" s="2" customFormat="1" ht="18" customHeight="1" thickBot="1" x14ac:dyDescent="0.25">
      <c r="A60" s="140"/>
      <c r="B60" s="78" t="s">
        <v>100</v>
      </c>
      <c r="C60" s="80"/>
      <c r="D60" s="39">
        <f t="shared" ref="D60:W60" si="29">SQRT(((D43*D59)*100)/60.6)</f>
        <v>0</v>
      </c>
      <c r="E60" s="39">
        <f t="shared" si="29"/>
        <v>0</v>
      </c>
      <c r="F60" s="39">
        <f t="shared" si="29"/>
        <v>0</v>
      </c>
      <c r="G60" s="39">
        <f t="shared" si="29"/>
        <v>0</v>
      </c>
      <c r="H60" s="39">
        <f t="shared" si="29"/>
        <v>0</v>
      </c>
      <c r="I60" s="39">
        <f t="shared" si="29"/>
        <v>0</v>
      </c>
      <c r="J60" s="39">
        <f t="shared" si="29"/>
        <v>0</v>
      </c>
      <c r="K60" s="39">
        <f t="shared" si="29"/>
        <v>0</v>
      </c>
      <c r="L60" s="39">
        <f t="shared" si="29"/>
        <v>0</v>
      </c>
      <c r="M60" s="39">
        <f t="shared" si="29"/>
        <v>0</v>
      </c>
      <c r="N60" s="39">
        <f t="shared" si="29"/>
        <v>0</v>
      </c>
      <c r="O60" s="39">
        <f t="shared" si="29"/>
        <v>0</v>
      </c>
      <c r="P60" s="39">
        <f t="shared" si="29"/>
        <v>0</v>
      </c>
      <c r="Q60" s="39">
        <f t="shared" si="29"/>
        <v>0</v>
      </c>
      <c r="R60" s="39">
        <f t="shared" si="29"/>
        <v>0</v>
      </c>
      <c r="S60" s="39">
        <f t="shared" si="29"/>
        <v>0</v>
      </c>
      <c r="T60" s="39">
        <f t="shared" si="29"/>
        <v>0</v>
      </c>
      <c r="U60" s="39">
        <f t="shared" si="29"/>
        <v>0</v>
      </c>
      <c r="V60" s="39">
        <f t="shared" si="29"/>
        <v>0</v>
      </c>
      <c r="W60" s="39">
        <f t="shared" si="29"/>
        <v>0</v>
      </c>
      <c r="X60" s="39"/>
      <c r="Y60" s="39"/>
      <c r="Z60" s="39"/>
      <c r="AA60" s="39"/>
      <c r="AB60" s="328"/>
      <c r="AC60" s="172"/>
      <c r="AD60" s="96">
        <f t="shared" si="25"/>
        <v>0</v>
      </c>
      <c r="BF60" s="3"/>
    </row>
    <row r="61" spans="1:58" s="2" customFormat="1" ht="18" customHeight="1" x14ac:dyDescent="0.2">
      <c r="A61" s="140"/>
      <c r="B61" s="204" t="s">
        <v>127</v>
      </c>
      <c r="C61" s="205"/>
      <c r="D61" s="206" t="e">
        <f t="shared" ref="D61:W61" si="30">D43/D60</f>
        <v>#DIV/0!</v>
      </c>
      <c r="E61" s="206" t="e">
        <f t="shared" si="30"/>
        <v>#DIV/0!</v>
      </c>
      <c r="F61" s="206" t="e">
        <f t="shared" si="30"/>
        <v>#DIV/0!</v>
      </c>
      <c r="G61" s="206" t="e">
        <f t="shared" si="30"/>
        <v>#DIV/0!</v>
      </c>
      <c r="H61" s="206" t="e">
        <f t="shared" si="30"/>
        <v>#DIV/0!</v>
      </c>
      <c r="I61" s="206" t="e">
        <f t="shared" si="30"/>
        <v>#DIV/0!</v>
      </c>
      <c r="J61" s="206" t="e">
        <f t="shared" si="30"/>
        <v>#DIV/0!</v>
      </c>
      <c r="K61" s="206" t="e">
        <f t="shared" si="30"/>
        <v>#DIV/0!</v>
      </c>
      <c r="L61" s="206" t="e">
        <f t="shared" si="30"/>
        <v>#DIV/0!</v>
      </c>
      <c r="M61" s="206" t="e">
        <f t="shared" si="30"/>
        <v>#DIV/0!</v>
      </c>
      <c r="N61" s="206" t="e">
        <f t="shared" si="30"/>
        <v>#DIV/0!</v>
      </c>
      <c r="O61" s="206" t="e">
        <f t="shared" si="30"/>
        <v>#DIV/0!</v>
      </c>
      <c r="P61" s="206" t="e">
        <f t="shared" si="30"/>
        <v>#DIV/0!</v>
      </c>
      <c r="Q61" s="206" t="e">
        <f t="shared" si="30"/>
        <v>#DIV/0!</v>
      </c>
      <c r="R61" s="206" t="e">
        <f t="shared" si="30"/>
        <v>#DIV/0!</v>
      </c>
      <c r="S61" s="206" t="e">
        <f t="shared" si="30"/>
        <v>#DIV/0!</v>
      </c>
      <c r="T61" s="206" t="e">
        <f t="shared" si="30"/>
        <v>#DIV/0!</v>
      </c>
      <c r="U61" s="206" t="e">
        <f t="shared" si="30"/>
        <v>#DIV/0!</v>
      </c>
      <c r="V61" s="206" t="e">
        <f t="shared" si="30"/>
        <v>#DIV/0!</v>
      </c>
      <c r="W61" s="206" t="e">
        <f t="shared" si="30"/>
        <v>#DIV/0!</v>
      </c>
      <c r="X61" s="206"/>
      <c r="Y61" s="206"/>
      <c r="Z61" s="206"/>
      <c r="AA61" s="206"/>
      <c r="AB61" s="206"/>
      <c r="AC61" s="207"/>
      <c r="AD61" s="206" t="e">
        <f t="shared" si="25"/>
        <v>#DIV/0!</v>
      </c>
      <c r="BF61" s="3"/>
    </row>
    <row r="62" spans="1:58" s="2" customFormat="1" ht="18" customHeight="1" thickBot="1" x14ac:dyDescent="0.25">
      <c r="A62" s="140"/>
      <c r="B62" s="208" t="s">
        <v>247</v>
      </c>
      <c r="C62" s="308" t="s">
        <v>248</v>
      </c>
      <c r="D62" s="209" t="e">
        <f t="shared" ref="D62:W62" si="31">D46/D43</f>
        <v>#DIV/0!</v>
      </c>
      <c r="E62" s="209" t="e">
        <f t="shared" si="31"/>
        <v>#DIV/0!</v>
      </c>
      <c r="F62" s="209" t="e">
        <f t="shared" si="31"/>
        <v>#DIV/0!</v>
      </c>
      <c r="G62" s="209" t="e">
        <f t="shared" si="31"/>
        <v>#DIV/0!</v>
      </c>
      <c r="H62" s="209" t="e">
        <f t="shared" si="31"/>
        <v>#DIV/0!</v>
      </c>
      <c r="I62" s="209" t="e">
        <f t="shared" si="31"/>
        <v>#DIV/0!</v>
      </c>
      <c r="J62" s="209" t="e">
        <f t="shared" si="31"/>
        <v>#DIV/0!</v>
      </c>
      <c r="K62" s="209" t="e">
        <f t="shared" si="31"/>
        <v>#DIV/0!</v>
      </c>
      <c r="L62" s="209" t="e">
        <f t="shared" si="31"/>
        <v>#DIV/0!</v>
      </c>
      <c r="M62" s="209" t="e">
        <f t="shared" si="31"/>
        <v>#DIV/0!</v>
      </c>
      <c r="N62" s="209" t="e">
        <f t="shared" si="31"/>
        <v>#DIV/0!</v>
      </c>
      <c r="O62" s="209" t="e">
        <f t="shared" si="31"/>
        <v>#DIV/0!</v>
      </c>
      <c r="P62" s="209" t="e">
        <f t="shared" si="31"/>
        <v>#DIV/0!</v>
      </c>
      <c r="Q62" s="209" t="e">
        <f t="shared" si="31"/>
        <v>#DIV/0!</v>
      </c>
      <c r="R62" s="209" t="e">
        <f t="shared" si="31"/>
        <v>#DIV/0!</v>
      </c>
      <c r="S62" s="209" t="e">
        <f t="shared" si="31"/>
        <v>#DIV/0!</v>
      </c>
      <c r="T62" s="209" t="e">
        <f t="shared" si="31"/>
        <v>#DIV/0!</v>
      </c>
      <c r="U62" s="209" t="e">
        <f t="shared" si="31"/>
        <v>#DIV/0!</v>
      </c>
      <c r="V62" s="209" t="e">
        <f t="shared" si="31"/>
        <v>#DIV/0!</v>
      </c>
      <c r="W62" s="209" t="e">
        <f t="shared" si="31"/>
        <v>#DIV/0!</v>
      </c>
      <c r="X62" s="209"/>
      <c r="Y62" s="209"/>
      <c r="Z62" s="209"/>
      <c r="AA62" s="209"/>
      <c r="AB62" s="209"/>
      <c r="AC62" s="210"/>
      <c r="AD62" s="209" t="e">
        <f t="shared" si="25"/>
        <v>#DIV/0!</v>
      </c>
      <c r="BF62" s="3"/>
    </row>
    <row r="63" spans="1:58" s="2" customFormat="1" ht="18" customHeight="1" x14ac:dyDescent="0.2">
      <c r="A63" s="332"/>
      <c r="B63" s="173" t="s">
        <v>102</v>
      </c>
      <c r="C63" s="174"/>
      <c r="D63" s="175" t="e">
        <f t="shared" ref="D63:W63" si="32">D58/D51</f>
        <v>#DIV/0!</v>
      </c>
      <c r="E63" s="175" t="e">
        <f t="shared" si="32"/>
        <v>#DIV/0!</v>
      </c>
      <c r="F63" s="175" t="e">
        <f t="shared" si="32"/>
        <v>#DIV/0!</v>
      </c>
      <c r="G63" s="175" t="e">
        <f t="shared" si="32"/>
        <v>#DIV/0!</v>
      </c>
      <c r="H63" s="175" t="e">
        <f t="shared" si="32"/>
        <v>#DIV/0!</v>
      </c>
      <c r="I63" s="175" t="e">
        <f t="shared" si="32"/>
        <v>#DIV/0!</v>
      </c>
      <c r="J63" s="175" t="e">
        <f t="shared" si="32"/>
        <v>#DIV/0!</v>
      </c>
      <c r="K63" s="175" t="e">
        <f t="shared" si="32"/>
        <v>#DIV/0!</v>
      </c>
      <c r="L63" s="175" t="e">
        <f t="shared" si="32"/>
        <v>#DIV/0!</v>
      </c>
      <c r="M63" s="175" t="e">
        <f t="shared" si="32"/>
        <v>#DIV/0!</v>
      </c>
      <c r="N63" s="175" t="e">
        <f t="shared" si="32"/>
        <v>#DIV/0!</v>
      </c>
      <c r="O63" s="175" t="e">
        <f t="shared" si="32"/>
        <v>#DIV/0!</v>
      </c>
      <c r="P63" s="175" t="e">
        <f t="shared" si="32"/>
        <v>#DIV/0!</v>
      </c>
      <c r="Q63" s="175" t="e">
        <f t="shared" si="32"/>
        <v>#DIV/0!</v>
      </c>
      <c r="R63" s="175" t="e">
        <f t="shared" si="32"/>
        <v>#DIV/0!</v>
      </c>
      <c r="S63" s="175" t="e">
        <f t="shared" si="32"/>
        <v>#DIV/0!</v>
      </c>
      <c r="T63" s="175" t="e">
        <f t="shared" si="32"/>
        <v>#DIV/0!</v>
      </c>
      <c r="U63" s="175" t="e">
        <f t="shared" si="32"/>
        <v>#DIV/0!</v>
      </c>
      <c r="V63" s="175" t="e">
        <f t="shared" si="32"/>
        <v>#DIV/0!</v>
      </c>
      <c r="W63" s="175" t="e">
        <f t="shared" si="32"/>
        <v>#DIV/0!</v>
      </c>
      <c r="X63" s="175"/>
      <c r="Y63" s="175"/>
      <c r="Z63" s="175"/>
      <c r="AA63" s="175"/>
      <c r="AB63" s="272"/>
      <c r="AC63" s="197"/>
      <c r="AD63" s="175" t="e">
        <f t="shared" si="25"/>
        <v>#DIV/0!</v>
      </c>
      <c r="BF63" s="3"/>
    </row>
    <row r="64" spans="1:58" s="2" customFormat="1" ht="18" customHeight="1" x14ac:dyDescent="0.2">
      <c r="A64" s="333"/>
      <c r="B64" s="185" t="s">
        <v>113</v>
      </c>
      <c r="C64" s="186"/>
      <c r="D64" s="187" t="e">
        <f t="shared" ref="D64:W64" si="33">D46/D60</f>
        <v>#DIV/0!</v>
      </c>
      <c r="E64" s="187" t="e">
        <f t="shared" si="33"/>
        <v>#DIV/0!</v>
      </c>
      <c r="F64" s="187" t="e">
        <f t="shared" si="33"/>
        <v>#DIV/0!</v>
      </c>
      <c r="G64" s="187" t="e">
        <f t="shared" si="33"/>
        <v>#DIV/0!</v>
      </c>
      <c r="H64" s="187" t="e">
        <f t="shared" si="33"/>
        <v>#DIV/0!</v>
      </c>
      <c r="I64" s="187" t="e">
        <f t="shared" si="33"/>
        <v>#DIV/0!</v>
      </c>
      <c r="J64" s="187" t="e">
        <f t="shared" si="33"/>
        <v>#DIV/0!</v>
      </c>
      <c r="K64" s="187" t="e">
        <f t="shared" si="33"/>
        <v>#DIV/0!</v>
      </c>
      <c r="L64" s="187" t="e">
        <f t="shared" si="33"/>
        <v>#DIV/0!</v>
      </c>
      <c r="M64" s="187" t="e">
        <f t="shared" si="33"/>
        <v>#DIV/0!</v>
      </c>
      <c r="N64" s="187" t="e">
        <f t="shared" si="33"/>
        <v>#DIV/0!</v>
      </c>
      <c r="O64" s="187" t="e">
        <f t="shared" si="33"/>
        <v>#DIV/0!</v>
      </c>
      <c r="P64" s="187" t="e">
        <f t="shared" si="33"/>
        <v>#DIV/0!</v>
      </c>
      <c r="Q64" s="187" t="e">
        <f t="shared" si="33"/>
        <v>#DIV/0!</v>
      </c>
      <c r="R64" s="187" t="e">
        <f t="shared" si="33"/>
        <v>#DIV/0!</v>
      </c>
      <c r="S64" s="187" t="e">
        <f t="shared" si="33"/>
        <v>#DIV/0!</v>
      </c>
      <c r="T64" s="187" t="e">
        <f t="shared" si="33"/>
        <v>#DIV/0!</v>
      </c>
      <c r="U64" s="187" t="e">
        <f t="shared" si="33"/>
        <v>#DIV/0!</v>
      </c>
      <c r="V64" s="187" t="e">
        <f t="shared" si="33"/>
        <v>#DIV/0!</v>
      </c>
      <c r="W64" s="187" t="e">
        <f t="shared" si="33"/>
        <v>#DIV/0!</v>
      </c>
      <c r="X64" s="187"/>
      <c r="Y64" s="187"/>
      <c r="Z64" s="187"/>
      <c r="AA64" s="187"/>
      <c r="AB64" s="161"/>
      <c r="AC64" s="198"/>
      <c r="AD64" s="187" t="e">
        <f t="shared" si="25"/>
        <v>#DIV/0!</v>
      </c>
      <c r="BF64" s="3"/>
    </row>
    <row r="65" spans="1:64" s="2" customFormat="1" ht="18" customHeight="1" x14ac:dyDescent="0.2">
      <c r="A65" s="333"/>
      <c r="B65" s="185" t="s">
        <v>105</v>
      </c>
      <c r="C65" s="186"/>
      <c r="D65" s="187" t="e">
        <f t="shared" ref="D65:W65" si="34">D50/D46</f>
        <v>#DIV/0!</v>
      </c>
      <c r="E65" s="187" t="e">
        <f t="shared" si="34"/>
        <v>#DIV/0!</v>
      </c>
      <c r="F65" s="187" t="e">
        <f t="shared" si="34"/>
        <v>#DIV/0!</v>
      </c>
      <c r="G65" s="187" t="e">
        <f t="shared" si="34"/>
        <v>#DIV/0!</v>
      </c>
      <c r="H65" s="187" t="e">
        <f t="shared" si="34"/>
        <v>#DIV/0!</v>
      </c>
      <c r="I65" s="187" t="e">
        <f t="shared" si="34"/>
        <v>#DIV/0!</v>
      </c>
      <c r="J65" s="187" t="e">
        <f t="shared" si="34"/>
        <v>#DIV/0!</v>
      </c>
      <c r="K65" s="187" t="e">
        <f t="shared" si="34"/>
        <v>#DIV/0!</v>
      </c>
      <c r="L65" s="187" t="e">
        <f t="shared" si="34"/>
        <v>#DIV/0!</v>
      </c>
      <c r="M65" s="187" t="e">
        <f t="shared" si="34"/>
        <v>#DIV/0!</v>
      </c>
      <c r="N65" s="187" t="e">
        <f t="shared" si="34"/>
        <v>#DIV/0!</v>
      </c>
      <c r="O65" s="187" t="e">
        <f t="shared" si="34"/>
        <v>#DIV/0!</v>
      </c>
      <c r="P65" s="187" t="e">
        <f t="shared" si="34"/>
        <v>#DIV/0!</v>
      </c>
      <c r="Q65" s="187" t="e">
        <f t="shared" si="34"/>
        <v>#DIV/0!</v>
      </c>
      <c r="R65" s="187" t="e">
        <f t="shared" si="34"/>
        <v>#DIV/0!</v>
      </c>
      <c r="S65" s="187" t="e">
        <f t="shared" si="34"/>
        <v>#DIV/0!</v>
      </c>
      <c r="T65" s="187" t="e">
        <f t="shared" si="34"/>
        <v>#DIV/0!</v>
      </c>
      <c r="U65" s="187" t="e">
        <f t="shared" si="34"/>
        <v>#DIV/0!</v>
      </c>
      <c r="V65" s="187" t="e">
        <f t="shared" si="34"/>
        <v>#DIV/0!</v>
      </c>
      <c r="W65" s="187" t="e">
        <f t="shared" si="34"/>
        <v>#DIV/0!</v>
      </c>
      <c r="X65" s="187"/>
      <c r="Y65" s="187"/>
      <c r="Z65" s="187"/>
      <c r="AA65" s="187"/>
      <c r="AB65" s="161"/>
      <c r="AC65" s="198"/>
      <c r="AD65" s="187" t="e">
        <f t="shared" si="25"/>
        <v>#DIV/0!</v>
      </c>
      <c r="BF65" s="3"/>
    </row>
    <row r="66" spans="1:64" s="2" customFormat="1" ht="18" customHeight="1" x14ac:dyDescent="0.2">
      <c r="A66" s="333"/>
      <c r="B66" s="185" t="s">
        <v>125</v>
      </c>
      <c r="C66" s="186"/>
      <c r="D66" s="187" t="e">
        <f t="shared" ref="D66:W66" si="35">D44/D43</f>
        <v>#DIV/0!</v>
      </c>
      <c r="E66" s="187" t="e">
        <f t="shared" si="35"/>
        <v>#DIV/0!</v>
      </c>
      <c r="F66" s="187" t="e">
        <f t="shared" si="35"/>
        <v>#DIV/0!</v>
      </c>
      <c r="G66" s="187" t="e">
        <f t="shared" si="35"/>
        <v>#DIV/0!</v>
      </c>
      <c r="H66" s="187" t="e">
        <f t="shared" si="35"/>
        <v>#DIV/0!</v>
      </c>
      <c r="I66" s="187" t="e">
        <f t="shared" si="35"/>
        <v>#DIV/0!</v>
      </c>
      <c r="J66" s="187" t="e">
        <f t="shared" si="35"/>
        <v>#DIV/0!</v>
      </c>
      <c r="K66" s="187" t="e">
        <f t="shared" si="35"/>
        <v>#DIV/0!</v>
      </c>
      <c r="L66" s="187" t="e">
        <f t="shared" si="35"/>
        <v>#DIV/0!</v>
      </c>
      <c r="M66" s="187" t="e">
        <f t="shared" si="35"/>
        <v>#DIV/0!</v>
      </c>
      <c r="N66" s="187" t="e">
        <f t="shared" si="35"/>
        <v>#DIV/0!</v>
      </c>
      <c r="O66" s="187" t="e">
        <f t="shared" si="35"/>
        <v>#DIV/0!</v>
      </c>
      <c r="P66" s="187" t="e">
        <f t="shared" si="35"/>
        <v>#DIV/0!</v>
      </c>
      <c r="Q66" s="187" t="e">
        <f t="shared" si="35"/>
        <v>#DIV/0!</v>
      </c>
      <c r="R66" s="187" t="e">
        <f t="shared" si="35"/>
        <v>#DIV/0!</v>
      </c>
      <c r="S66" s="187" t="e">
        <f t="shared" si="35"/>
        <v>#DIV/0!</v>
      </c>
      <c r="T66" s="187" t="e">
        <f t="shared" si="35"/>
        <v>#DIV/0!</v>
      </c>
      <c r="U66" s="187" t="e">
        <f t="shared" si="35"/>
        <v>#DIV/0!</v>
      </c>
      <c r="V66" s="187" t="e">
        <f t="shared" si="35"/>
        <v>#DIV/0!</v>
      </c>
      <c r="W66" s="187" t="e">
        <f t="shared" si="35"/>
        <v>#DIV/0!</v>
      </c>
      <c r="X66" s="187"/>
      <c r="Y66" s="187"/>
      <c r="Z66" s="187"/>
      <c r="AA66" s="187"/>
      <c r="AB66" s="161"/>
      <c r="AC66" s="198"/>
      <c r="AD66" s="187" t="e">
        <f t="shared" si="25"/>
        <v>#DIV/0!</v>
      </c>
      <c r="BF66" s="3"/>
    </row>
    <row r="67" spans="1:64" s="2" customFormat="1" ht="18" customHeight="1" x14ac:dyDescent="0.2">
      <c r="A67" s="333"/>
      <c r="B67" s="185" t="s">
        <v>241</v>
      </c>
      <c r="C67" s="286" t="s">
        <v>242</v>
      </c>
      <c r="D67" s="187" t="e">
        <f t="shared" ref="D67:W67" si="36">D54/D43</f>
        <v>#DIV/0!</v>
      </c>
      <c r="E67" s="187" t="e">
        <f t="shared" si="36"/>
        <v>#DIV/0!</v>
      </c>
      <c r="F67" s="187" t="e">
        <f t="shared" si="36"/>
        <v>#DIV/0!</v>
      </c>
      <c r="G67" s="187" t="e">
        <f t="shared" si="36"/>
        <v>#DIV/0!</v>
      </c>
      <c r="H67" s="187" t="e">
        <f t="shared" si="36"/>
        <v>#DIV/0!</v>
      </c>
      <c r="I67" s="187" t="e">
        <f t="shared" si="36"/>
        <v>#DIV/0!</v>
      </c>
      <c r="J67" s="187" t="e">
        <f t="shared" si="36"/>
        <v>#DIV/0!</v>
      </c>
      <c r="K67" s="187" t="e">
        <f t="shared" si="36"/>
        <v>#DIV/0!</v>
      </c>
      <c r="L67" s="187" t="e">
        <f t="shared" si="36"/>
        <v>#DIV/0!</v>
      </c>
      <c r="M67" s="187" t="e">
        <f t="shared" si="36"/>
        <v>#DIV/0!</v>
      </c>
      <c r="N67" s="187" t="e">
        <f t="shared" si="36"/>
        <v>#DIV/0!</v>
      </c>
      <c r="O67" s="187" t="e">
        <f t="shared" si="36"/>
        <v>#DIV/0!</v>
      </c>
      <c r="P67" s="187" t="e">
        <f t="shared" si="36"/>
        <v>#DIV/0!</v>
      </c>
      <c r="Q67" s="187" t="e">
        <f t="shared" si="36"/>
        <v>#DIV/0!</v>
      </c>
      <c r="R67" s="187" t="e">
        <f t="shared" si="36"/>
        <v>#DIV/0!</v>
      </c>
      <c r="S67" s="187" t="e">
        <f t="shared" si="36"/>
        <v>#DIV/0!</v>
      </c>
      <c r="T67" s="187" t="e">
        <f t="shared" si="36"/>
        <v>#DIV/0!</v>
      </c>
      <c r="U67" s="187" t="e">
        <f t="shared" si="36"/>
        <v>#DIV/0!</v>
      </c>
      <c r="V67" s="187" t="e">
        <f t="shared" si="36"/>
        <v>#DIV/0!</v>
      </c>
      <c r="W67" s="187" t="e">
        <f t="shared" si="36"/>
        <v>#DIV/0!</v>
      </c>
      <c r="X67" s="187"/>
      <c r="Y67" s="187"/>
      <c r="Z67" s="187"/>
      <c r="AA67" s="187"/>
      <c r="AB67" s="161"/>
      <c r="AC67" s="198"/>
      <c r="AD67" s="187" t="e">
        <f t="shared" si="25"/>
        <v>#DIV/0!</v>
      </c>
      <c r="BF67" s="3"/>
    </row>
    <row r="68" spans="1:64" s="2" customFormat="1" ht="18" customHeight="1" thickBot="1" x14ac:dyDescent="0.25">
      <c r="A68" s="334"/>
      <c r="B68" s="176" t="s">
        <v>243</v>
      </c>
      <c r="C68" s="285"/>
      <c r="D68" s="177">
        <f t="shared" ref="D68:W68" si="37">D54-D55</f>
        <v>0</v>
      </c>
      <c r="E68" s="177">
        <f t="shared" si="37"/>
        <v>0</v>
      </c>
      <c r="F68" s="177">
        <f t="shared" si="37"/>
        <v>0</v>
      </c>
      <c r="G68" s="177">
        <f t="shared" si="37"/>
        <v>0</v>
      </c>
      <c r="H68" s="177">
        <f t="shared" si="37"/>
        <v>0</v>
      </c>
      <c r="I68" s="177">
        <f t="shared" si="37"/>
        <v>0</v>
      </c>
      <c r="J68" s="177">
        <f t="shared" si="37"/>
        <v>0</v>
      </c>
      <c r="K68" s="177">
        <f t="shared" si="37"/>
        <v>0</v>
      </c>
      <c r="L68" s="177">
        <f t="shared" si="37"/>
        <v>0</v>
      </c>
      <c r="M68" s="177">
        <f t="shared" si="37"/>
        <v>0</v>
      </c>
      <c r="N68" s="177">
        <f t="shared" si="37"/>
        <v>0</v>
      </c>
      <c r="O68" s="177">
        <f t="shared" si="37"/>
        <v>0</v>
      </c>
      <c r="P68" s="177">
        <f t="shared" si="37"/>
        <v>0</v>
      </c>
      <c r="Q68" s="177">
        <f t="shared" si="37"/>
        <v>0</v>
      </c>
      <c r="R68" s="177">
        <f t="shared" si="37"/>
        <v>0</v>
      </c>
      <c r="S68" s="177">
        <f t="shared" si="37"/>
        <v>0</v>
      </c>
      <c r="T68" s="177">
        <f t="shared" si="37"/>
        <v>0</v>
      </c>
      <c r="U68" s="177">
        <f t="shared" si="37"/>
        <v>0</v>
      </c>
      <c r="V68" s="177">
        <f t="shared" si="37"/>
        <v>0</v>
      </c>
      <c r="W68" s="177">
        <f t="shared" si="37"/>
        <v>0</v>
      </c>
      <c r="X68" s="177"/>
      <c r="Y68" s="177"/>
      <c r="Z68" s="177"/>
      <c r="AA68" s="177"/>
      <c r="AB68" s="209"/>
      <c r="AC68" s="199"/>
      <c r="AD68" s="187">
        <f t="shared" si="25"/>
        <v>0</v>
      </c>
      <c r="BF68" s="3"/>
    </row>
    <row r="69" spans="1:64" s="2" customFormat="1" ht="18" customHeight="1" x14ac:dyDescent="0.2">
      <c r="A69" s="335"/>
      <c r="B69" s="163" t="s">
        <v>63</v>
      </c>
      <c r="C69" s="134" t="s">
        <v>42</v>
      </c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200"/>
      <c r="AC69" s="200"/>
      <c r="AD69" s="141" t="e">
        <f t="shared" si="25"/>
        <v>#DIV/0!</v>
      </c>
      <c r="BL69" s="3"/>
    </row>
    <row r="70" spans="1:64" s="2" customFormat="1" ht="18" customHeight="1" x14ac:dyDescent="0.2">
      <c r="A70" s="335"/>
      <c r="B70" s="78" t="s">
        <v>76</v>
      </c>
      <c r="C70" s="134" t="s">
        <v>79</v>
      </c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200"/>
      <c r="AC70" s="201"/>
      <c r="AD70" s="88" t="e">
        <f t="shared" si="25"/>
        <v>#DIV/0!</v>
      </c>
      <c r="BI70" s="3"/>
    </row>
    <row r="71" spans="1:64" s="2" customFormat="1" ht="18" customHeight="1" x14ac:dyDescent="0.2">
      <c r="A71" s="335"/>
      <c r="B71" s="78" t="s">
        <v>72</v>
      </c>
      <c r="C71" s="134" t="s">
        <v>71</v>
      </c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200"/>
      <c r="AC71" s="200"/>
      <c r="AD71" s="88" t="e">
        <f t="shared" si="25"/>
        <v>#DIV/0!</v>
      </c>
      <c r="BL71" s="3"/>
    </row>
    <row r="72" spans="1:64" s="2" customFormat="1" ht="18" customHeight="1" x14ac:dyDescent="0.2">
      <c r="A72" s="335"/>
      <c r="B72" s="78" t="s">
        <v>73</v>
      </c>
      <c r="C72" s="134" t="s">
        <v>22</v>
      </c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200"/>
      <c r="AC72" s="200"/>
      <c r="AD72" s="88" t="e">
        <f t="shared" si="25"/>
        <v>#DIV/0!</v>
      </c>
      <c r="BL72" s="3"/>
    </row>
    <row r="73" spans="1:64" s="2" customFormat="1" ht="18" customHeight="1" x14ac:dyDescent="0.2">
      <c r="A73" s="335"/>
      <c r="B73" s="135" t="s">
        <v>74</v>
      </c>
      <c r="C73" s="80" t="s">
        <v>22</v>
      </c>
      <c r="D73" s="309" t="e">
        <f t="shared" ref="D73:W73" si="38">AVERAGE(D122:D125)</f>
        <v>#DIV/0!</v>
      </c>
      <c r="E73" s="309" t="e">
        <f t="shared" si="38"/>
        <v>#DIV/0!</v>
      </c>
      <c r="F73" s="309" t="e">
        <f t="shared" si="38"/>
        <v>#DIV/0!</v>
      </c>
      <c r="G73" s="309" t="e">
        <f t="shared" si="38"/>
        <v>#DIV/0!</v>
      </c>
      <c r="H73" s="309" t="e">
        <f t="shared" si="38"/>
        <v>#DIV/0!</v>
      </c>
      <c r="I73" s="309" t="e">
        <f t="shared" si="38"/>
        <v>#DIV/0!</v>
      </c>
      <c r="J73" s="309" t="e">
        <f t="shared" si="38"/>
        <v>#DIV/0!</v>
      </c>
      <c r="K73" s="309" t="e">
        <f t="shared" si="38"/>
        <v>#DIV/0!</v>
      </c>
      <c r="L73" s="309" t="e">
        <f t="shared" si="38"/>
        <v>#DIV/0!</v>
      </c>
      <c r="M73" s="309" t="e">
        <f t="shared" si="38"/>
        <v>#DIV/0!</v>
      </c>
      <c r="N73" s="309" t="e">
        <f t="shared" si="38"/>
        <v>#DIV/0!</v>
      </c>
      <c r="O73" s="309" t="e">
        <f t="shared" si="38"/>
        <v>#DIV/0!</v>
      </c>
      <c r="P73" s="309" t="e">
        <f t="shared" si="38"/>
        <v>#DIV/0!</v>
      </c>
      <c r="Q73" s="309" t="e">
        <f t="shared" si="38"/>
        <v>#DIV/0!</v>
      </c>
      <c r="R73" s="309" t="e">
        <f t="shared" si="38"/>
        <v>#DIV/0!</v>
      </c>
      <c r="S73" s="309" t="e">
        <f t="shared" si="38"/>
        <v>#DIV/0!</v>
      </c>
      <c r="T73" s="309" t="e">
        <f t="shared" si="38"/>
        <v>#DIV/0!</v>
      </c>
      <c r="U73" s="309" t="e">
        <f t="shared" si="38"/>
        <v>#DIV/0!</v>
      </c>
      <c r="V73" s="309" t="e">
        <f t="shared" si="38"/>
        <v>#DIV/0!</v>
      </c>
      <c r="W73" s="309" t="e">
        <f t="shared" si="38"/>
        <v>#DIV/0!</v>
      </c>
      <c r="X73" s="309"/>
      <c r="Y73" s="309"/>
      <c r="Z73" s="26"/>
      <c r="AA73" s="26"/>
      <c r="AB73" s="293"/>
      <c r="AC73" s="293"/>
      <c r="AD73" s="88" t="e">
        <f t="shared" si="25"/>
        <v>#DIV/0!</v>
      </c>
      <c r="BL73" s="3"/>
    </row>
    <row r="74" spans="1:64" s="2" customFormat="1" ht="18" customHeight="1" thickBot="1" x14ac:dyDescent="0.25">
      <c r="A74" s="182"/>
      <c r="B74" s="183" t="s">
        <v>104</v>
      </c>
      <c r="C74" s="130" t="s">
        <v>22</v>
      </c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>
        <v>2.41</v>
      </c>
      <c r="P74" s="184"/>
      <c r="Q74" s="184"/>
      <c r="R74" s="184"/>
      <c r="S74" s="184"/>
      <c r="T74" s="184"/>
      <c r="U74" s="184"/>
      <c r="V74" s="184"/>
      <c r="W74" s="184"/>
      <c r="X74" s="184"/>
      <c r="Y74" s="184"/>
      <c r="Z74" s="184"/>
      <c r="AA74" s="184"/>
      <c r="AB74" s="202"/>
      <c r="AC74" s="202"/>
      <c r="AD74" s="88">
        <f t="shared" si="25"/>
        <v>2.41</v>
      </c>
      <c r="BL74" s="3"/>
    </row>
    <row r="75" spans="1:64" s="2" customFormat="1" ht="18" customHeight="1" x14ac:dyDescent="0.2">
      <c r="A75" s="25" t="s">
        <v>13</v>
      </c>
      <c r="B75" s="298"/>
      <c r="C75" s="302"/>
      <c r="D75" s="40" t="str">
        <f t="shared" ref="D75:AC75" si="39">IF(D16=0,"",D17/D16)</f>
        <v/>
      </c>
      <c r="E75" s="40" t="str">
        <f t="shared" si="39"/>
        <v/>
      </c>
      <c r="F75" s="40" t="str">
        <f t="shared" si="39"/>
        <v/>
      </c>
      <c r="G75" s="40" t="str">
        <f t="shared" si="39"/>
        <v/>
      </c>
      <c r="H75" s="40" t="str">
        <f t="shared" si="39"/>
        <v/>
      </c>
      <c r="I75" s="40" t="str">
        <f t="shared" si="39"/>
        <v/>
      </c>
      <c r="J75" s="40" t="str">
        <f t="shared" si="39"/>
        <v/>
      </c>
      <c r="K75" s="40" t="str">
        <f t="shared" si="39"/>
        <v/>
      </c>
      <c r="L75" s="40" t="str">
        <f t="shared" si="39"/>
        <v/>
      </c>
      <c r="M75" s="40" t="str">
        <f t="shared" si="39"/>
        <v/>
      </c>
      <c r="N75" s="40" t="str">
        <f t="shared" si="39"/>
        <v/>
      </c>
      <c r="O75" s="40" t="str">
        <f t="shared" si="39"/>
        <v/>
      </c>
      <c r="P75" s="40" t="str">
        <f t="shared" si="39"/>
        <v/>
      </c>
      <c r="Q75" s="40" t="str">
        <f t="shared" si="39"/>
        <v/>
      </c>
      <c r="R75" s="40" t="str">
        <f t="shared" si="39"/>
        <v/>
      </c>
      <c r="S75" s="40" t="str">
        <f t="shared" si="39"/>
        <v/>
      </c>
      <c r="T75" s="40"/>
      <c r="U75" s="40"/>
      <c r="V75" s="40"/>
      <c r="W75" s="40"/>
      <c r="X75" s="40"/>
      <c r="Y75" s="40"/>
      <c r="Z75" s="40" t="str">
        <f t="shared" si="39"/>
        <v/>
      </c>
      <c r="AA75" s="40" t="str">
        <f t="shared" si="39"/>
        <v/>
      </c>
      <c r="AB75" s="331" t="str">
        <f t="shared" si="39"/>
        <v/>
      </c>
      <c r="AC75" s="181" t="str">
        <f t="shared" si="39"/>
        <v/>
      </c>
      <c r="AD75" s="277" t="s">
        <v>236</v>
      </c>
      <c r="AE75" s="91"/>
      <c r="BF75" s="3"/>
    </row>
    <row r="76" spans="1:64" s="2" customFormat="1" ht="18" customHeight="1" x14ac:dyDescent="0.2">
      <c r="A76" s="296" t="s">
        <v>225</v>
      </c>
      <c r="B76" s="299"/>
      <c r="C76" s="269"/>
      <c r="D76" s="297"/>
      <c r="E76" s="297"/>
      <c r="F76" s="297"/>
      <c r="G76" s="297"/>
      <c r="H76" s="297"/>
      <c r="I76" s="297"/>
      <c r="J76" s="297"/>
      <c r="K76" s="297"/>
      <c r="L76" s="297"/>
      <c r="M76" s="297"/>
      <c r="N76" s="297"/>
      <c r="O76" s="297"/>
      <c r="P76" s="297"/>
      <c r="Q76" s="297"/>
      <c r="R76" s="297"/>
      <c r="S76" s="297"/>
      <c r="T76" s="297"/>
      <c r="U76" s="297"/>
      <c r="V76" s="297"/>
      <c r="W76" s="297"/>
      <c r="X76" s="297"/>
      <c r="Y76" s="297"/>
      <c r="Z76" s="297"/>
      <c r="AA76" s="297"/>
      <c r="AB76" s="269"/>
      <c r="AC76" s="280">
        <f>AB76-C76</f>
        <v>0</v>
      </c>
      <c r="AD76" s="91">
        <f>AC76*60</f>
        <v>0</v>
      </c>
      <c r="AE76" s="278" t="e">
        <f>AD76/AD79</f>
        <v>#DIV/0!</v>
      </c>
      <c r="AZ76" s="3"/>
    </row>
    <row r="77" spans="1:64" s="2" customFormat="1" ht="18" customHeight="1" x14ac:dyDescent="0.2">
      <c r="A77" s="89" t="s">
        <v>226</v>
      </c>
      <c r="B77" s="300"/>
      <c r="C77" s="269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269"/>
      <c r="AC77" s="280">
        <f>AB77-C77</f>
        <v>0</v>
      </c>
      <c r="AD77" s="91">
        <f>AC77*30</f>
        <v>0</v>
      </c>
      <c r="AE77" s="278" t="e">
        <f>AD77/AD79</f>
        <v>#DIV/0!</v>
      </c>
      <c r="AZ77" s="3"/>
    </row>
    <row r="78" spans="1:64" s="2" customFormat="1" ht="18" customHeight="1" x14ac:dyDescent="0.2">
      <c r="A78" s="1011" t="s">
        <v>251</v>
      </c>
      <c r="B78" s="1012"/>
      <c r="C78" s="30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269"/>
      <c r="AC78" s="338">
        <f>AB78-C78</f>
        <v>0</v>
      </c>
      <c r="AD78" s="339"/>
      <c r="AE78" s="278"/>
      <c r="AZ78" s="3"/>
    </row>
    <row r="79" spans="1:64" s="2" customFormat="1" ht="18" customHeight="1" x14ac:dyDescent="0.2">
      <c r="A79" s="89" t="s">
        <v>245</v>
      </c>
      <c r="B79" s="300"/>
      <c r="C79" s="304"/>
      <c r="D79" s="90" t="e">
        <f>D44/D54</f>
        <v>#DIV/0!</v>
      </c>
      <c r="E79" s="90" t="e">
        <f>E44/E54</f>
        <v>#DIV/0!</v>
      </c>
      <c r="F79" s="90" t="e">
        <f>F44/F54</f>
        <v>#DIV/0!</v>
      </c>
      <c r="G79" s="90" t="e">
        <f>G44/G54</f>
        <v>#DIV/0!</v>
      </c>
      <c r="H79" s="90" t="e">
        <f>H44/H54</f>
        <v>#DIV/0!</v>
      </c>
      <c r="I79" s="90" t="e">
        <f t="shared" ref="I79:W79" si="40">I44/I54</f>
        <v>#DIV/0!</v>
      </c>
      <c r="J79" s="90" t="e">
        <f t="shared" si="40"/>
        <v>#DIV/0!</v>
      </c>
      <c r="K79" s="90" t="e">
        <f t="shared" si="40"/>
        <v>#DIV/0!</v>
      </c>
      <c r="L79" s="90" t="e">
        <f t="shared" si="40"/>
        <v>#DIV/0!</v>
      </c>
      <c r="M79" s="90" t="e">
        <f t="shared" si="40"/>
        <v>#DIV/0!</v>
      </c>
      <c r="N79" s="90" t="e">
        <f t="shared" si="40"/>
        <v>#DIV/0!</v>
      </c>
      <c r="O79" s="90" t="e">
        <f t="shared" si="40"/>
        <v>#DIV/0!</v>
      </c>
      <c r="P79" s="90" t="e">
        <f t="shared" si="40"/>
        <v>#DIV/0!</v>
      </c>
      <c r="Q79" s="90" t="e">
        <f t="shared" si="40"/>
        <v>#DIV/0!</v>
      </c>
      <c r="R79" s="90" t="e">
        <f t="shared" si="40"/>
        <v>#DIV/0!</v>
      </c>
      <c r="S79" s="90" t="e">
        <f t="shared" si="40"/>
        <v>#DIV/0!</v>
      </c>
      <c r="T79" s="90" t="e">
        <f t="shared" si="40"/>
        <v>#DIV/0!</v>
      </c>
      <c r="U79" s="90" t="e">
        <f t="shared" si="40"/>
        <v>#DIV/0!</v>
      </c>
      <c r="V79" s="90" t="e">
        <f t="shared" si="40"/>
        <v>#DIV/0!</v>
      </c>
      <c r="W79" s="90" t="e">
        <f t="shared" si="40"/>
        <v>#DIV/0!</v>
      </c>
      <c r="X79" s="90"/>
      <c r="Y79" s="90"/>
      <c r="Z79" s="90"/>
      <c r="AA79" s="90"/>
      <c r="AB79" s="306" t="e">
        <f>AVERAGE(D79:W79)</f>
        <v>#DIV/0!</v>
      </c>
      <c r="AC79" s="271"/>
      <c r="AD79" s="91">
        <f>SUM(AD76:AD77)</f>
        <v>0</v>
      </c>
      <c r="AE79" s="278"/>
      <c r="AZ79" s="3"/>
    </row>
    <row r="80" spans="1:64" s="2" customFormat="1" ht="18" customHeight="1" x14ac:dyDescent="0.2">
      <c r="A80" s="9" t="s">
        <v>44</v>
      </c>
      <c r="B80" s="5"/>
      <c r="C80" s="35"/>
      <c r="AC80" s="6"/>
      <c r="AD80"/>
      <c r="BF80" s="3"/>
    </row>
    <row r="81" spans="1:63" s="2" customFormat="1" ht="18" customHeight="1" x14ac:dyDescent="0.2">
      <c r="A81" s="7"/>
      <c r="B81" s="8" t="s">
        <v>19</v>
      </c>
      <c r="C81" s="36"/>
      <c r="D81" s="19" t="str">
        <f>IF(D26=0,"0",SUM(D26))</f>
        <v>0</v>
      </c>
      <c r="E81" s="19" t="str">
        <f t="shared" ref="E81:W81" si="41">IF(E26=0,"0",SUM(E26))</f>
        <v>0</v>
      </c>
      <c r="F81" s="19" t="str">
        <f t="shared" si="41"/>
        <v>0</v>
      </c>
      <c r="G81" s="19" t="str">
        <f t="shared" si="41"/>
        <v>0</v>
      </c>
      <c r="H81" s="19" t="str">
        <f t="shared" si="41"/>
        <v>0</v>
      </c>
      <c r="I81" s="19" t="str">
        <f t="shared" si="41"/>
        <v>0</v>
      </c>
      <c r="J81" s="19" t="str">
        <f t="shared" si="41"/>
        <v>0</v>
      </c>
      <c r="K81" s="19" t="str">
        <f t="shared" si="41"/>
        <v>0</v>
      </c>
      <c r="L81" s="19" t="str">
        <f t="shared" si="41"/>
        <v>0</v>
      </c>
      <c r="M81" s="19" t="str">
        <f t="shared" si="41"/>
        <v>0</v>
      </c>
      <c r="N81" s="19" t="str">
        <f t="shared" si="41"/>
        <v>0</v>
      </c>
      <c r="O81" s="19" t="str">
        <f t="shared" si="41"/>
        <v>0</v>
      </c>
      <c r="P81" s="19" t="str">
        <f t="shared" si="41"/>
        <v>0</v>
      </c>
      <c r="Q81" s="19" t="str">
        <f t="shared" si="41"/>
        <v>0</v>
      </c>
      <c r="R81" s="19" t="str">
        <f t="shared" si="41"/>
        <v>0</v>
      </c>
      <c r="S81" s="19" t="str">
        <f t="shared" si="41"/>
        <v>0</v>
      </c>
      <c r="T81" s="19" t="str">
        <f t="shared" si="41"/>
        <v>0</v>
      </c>
      <c r="U81" s="19" t="str">
        <f t="shared" si="41"/>
        <v>0</v>
      </c>
      <c r="V81" s="19" t="str">
        <f t="shared" si="41"/>
        <v>0</v>
      </c>
      <c r="W81" s="19" t="str">
        <f t="shared" si="41"/>
        <v>0</v>
      </c>
      <c r="X81" s="19"/>
      <c r="Y81" s="19"/>
      <c r="Z81" s="19"/>
      <c r="AA81" s="19"/>
      <c r="AB81" s="19"/>
      <c r="AC81" s="55">
        <f>SUM(D81:AB81)</f>
        <v>0</v>
      </c>
      <c r="AD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 s="1"/>
    </row>
    <row r="82" spans="1:63" s="2" customFormat="1" ht="18" customHeight="1" x14ac:dyDescent="0.2">
      <c r="A82" s="7"/>
      <c r="B82" s="53" t="s">
        <v>254</v>
      </c>
      <c r="C82" s="36"/>
      <c r="D82" s="19">
        <f>D81*0.3</f>
        <v>0</v>
      </c>
      <c r="E82" s="19">
        <f t="shared" ref="E82:W82" si="42">E81*0.3</f>
        <v>0</v>
      </c>
      <c r="F82" s="19">
        <f t="shared" si="42"/>
        <v>0</v>
      </c>
      <c r="G82" s="19">
        <f t="shared" si="42"/>
        <v>0</v>
      </c>
      <c r="H82" s="19">
        <f t="shared" si="42"/>
        <v>0</v>
      </c>
      <c r="I82" s="19">
        <f t="shared" si="42"/>
        <v>0</v>
      </c>
      <c r="J82" s="19">
        <f t="shared" si="42"/>
        <v>0</v>
      </c>
      <c r="K82" s="19">
        <f t="shared" si="42"/>
        <v>0</v>
      </c>
      <c r="L82" s="19">
        <f t="shared" si="42"/>
        <v>0</v>
      </c>
      <c r="M82" s="19">
        <f t="shared" si="42"/>
        <v>0</v>
      </c>
      <c r="N82" s="19">
        <f t="shared" si="42"/>
        <v>0</v>
      </c>
      <c r="O82" s="19">
        <f t="shared" si="42"/>
        <v>0</v>
      </c>
      <c r="P82" s="19">
        <f t="shared" si="42"/>
        <v>0</v>
      </c>
      <c r="Q82" s="19">
        <f t="shared" si="42"/>
        <v>0</v>
      </c>
      <c r="R82" s="19">
        <f t="shared" si="42"/>
        <v>0</v>
      </c>
      <c r="S82" s="19">
        <f t="shared" si="42"/>
        <v>0</v>
      </c>
      <c r="T82" s="19">
        <f t="shared" si="42"/>
        <v>0</v>
      </c>
      <c r="U82" s="19">
        <f t="shared" si="42"/>
        <v>0</v>
      </c>
      <c r="V82" s="19">
        <f t="shared" si="42"/>
        <v>0</v>
      </c>
      <c r="W82" s="19">
        <f t="shared" si="42"/>
        <v>0</v>
      </c>
      <c r="X82" s="19"/>
      <c r="Y82" s="19"/>
      <c r="Z82" s="19"/>
      <c r="AA82" s="19"/>
      <c r="AB82" s="19"/>
      <c r="AC82" s="55">
        <f>SUM(D82:AB82)</f>
        <v>0</v>
      </c>
      <c r="AD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 s="1"/>
    </row>
    <row r="83" spans="1:63" s="50" customFormat="1" ht="18" customHeight="1" x14ac:dyDescent="0.2">
      <c r="A83" s="48"/>
      <c r="B83" s="54" t="s">
        <v>255</v>
      </c>
      <c r="C83" s="49"/>
      <c r="D83" s="49">
        <f t="shared" ref="D83:W83" si="43">D81-D82</f>
        <v>0</v>
      </c>
      <c r="E83" s="49">
        <f t="shared" si="43"/>
        <v>0</v>
      </c>
      <c r="F83" s="49">
        <f t="shared" si="43"/>
        <v>0</v>
      </c>
      <c r="G83" s="49">
        <f t="shared" si="43"/>
        <v>0</v>
      </c>
      <c r="H83" s="49">
        <f t="shared" si="43"/>
        <v>0</v>
      </c>
      <c r="I83" s="49">
        <f t="shared" si="43"/>
        <v>0</v>
      </c>
      <c r="J83" s="49">
        <f t="shared" si="43"/>
        <v>0</v>
      </c>
      <c r="K83" s="49">
        <f t="shared" si="43"/>
        <v>0</v>
      </c>
      <c r="L83" s="49">
        <f t="shared" si="43"/>
        <v>0</v>
      </c>
      <c r="M83" s="49">
        <f t="shared" si="43"/>
        <v>0</v>
      </c>
      <c r="N83" s="49">
        <f t="shared" si="43"/>
        <v>0</v>
      </c>
      <c r="O83" s="49">
        <f t="shared" si="43"/>
        <v>0</v>
      </c>
      <c r="P83" s="49">
        <f t="shared" si="43"/>
        <v>0</v>
      </c>
      <c r="Q83" s="49">
        <f t="shared" si="43"/>
        <v>0</v>
      </c>
      <c r="R83" s="49">
        <f t="shared" si="43"/>
        <v>0</v>
      </c>
      <c r="S83" s="49">
        <f t="shared" si="43"/>
        <v>0</v>
      </c>
      <c r="T83" s="49">
        <f t="shared" si="43"/>
        <v>0</v>
      </c>
      <c r="U83" s="49">
        <f t="shared" si="43"/>
        <v>0</v>
      </c>
      <c r="V83" s="49">
        <f t="shared" si="43"/>
        <v>0</v>
      </c>
      <c r="W83" s="49">
        <f t="shared" si="43"/>
        <v>0</v>
      </c>
      <c r="X83" s="49"/>
      <c r="Y83" s="49"/>
      <c r="Z83" s="49"/>
      <c r="AA83" s="49"/>
      <c r="AB83" s="49"/>
      <c r="AC83" s="68">
        <f>SUM(D83:AB83)</f>
        <v>0</v>
      </c>
      <c r="AD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51"/>
    </row>
    <row r="84" spans="1:63" s="2" customFormat="1" ht="18" customHeigh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3"/>
      <c r="AD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 s="1"/>
      <c r="BH84"/>
      <c r="BI84"/>
      <c r="BJ84"/>
      <c r="BK84"/>
    </row>
    <row r="86" spans="1:63" x14ac:dyDescent="0.2">
      <c r="B86" s="72" t="s">
        <v>115</v>
      </c>
      <c r="C86" s="63" t="s">
        <v>82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211">
        <f>SUM(D86:AB86)</f>
        <v>0</v>
      </c>
    </row>
    <row r="87" spans="1:63" x14ac:dyDescent="0.2">
      <c r="B87" s="72" t="s">
        <v>116</v>
      </c>
      <c r="C87" s="63" t="s">
        <v>82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49"/>
      <c r="AB87" s="19"/>
      <c r="AC87" s="211">
        <f>SUM(D87:AB87)</f>
        <v>0</v>
      </c>
    </row>
    <row r="88" spans="1:63" x14ac:dyDescent="0.2">
      <c r="B88" s="72" t="s">
        <v>117</v>
      </c>
      <c r="C88" s="63" t="s">
        <v>118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211">
        <f>SUM(D88:AB88)</f>
        <v>0</v>
      </c>
    </row>
    <row r="91" spans="1:63" x14ac:dyDescent="0.2">
      <c r="B91" s="72" t="s">
        <v>129</v>
      </c>
      <c r="C91" s="63" t="s">
        <v>29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211">
        <f>SUM(D91:AB91)</f>
        <v>0</v>
      </c>
    </row>
    <row r="92" spans="1:63" x14ac:dyDescent="0.2">
      <c r="B92" s="72" t="s">
        <v>130</v>
      </c>
      <c r="C92" s="63" t="s">
        <v>131</v>
      </c>
      <c r="D92" s="213">
        <f t="shared" ref="D92:K92" si="44">D19-D91</f>
        <v>0</v>
      </c>
      <c r="E92" s="213">
        <f t="shared" si="44"/>
        <v>0</v>
      </c>
      <c r="F92" s="213">
        <f t="shared" si="44"/>
        <v>0</v>
      </c>
      <c r="G92" s="213">
        <f t="shared" si="44"/>
        <v>0</v>
      </c>
      <c r="H92" s="213">
        <f t="shared" si="44"/>
        <v>0</v>
      </c>
      <c r="I92" s="213">
        <f t="shared" si="44"/>
        <v>0</v>
      </c>
      <c r="J92" s="213">
        <f t="shared" si="44"/>
        <v>0</v>
      </c>
      <c r="K92" s="213">
        <f t="shared" si="44"/>
        <v>0</v>
      </c>
      <c r="L92" s="213">
        <f>M19-L91</f>
        <v>0</v>
      </c>
      <c r="M92" s="213">
        <f>N19-M91</f>
        <v>0</v>
      </c>
      <c r="N92" s="213">
        <f>O19-N91</f>
        <v>0</v>
      </c>
      <c r="O92" s="213">
        <f>O19-O91</f>
        <v>0</v>
      </c>
      <c r="P92" s="213">
        <f>P19-P91</f>
        <v>0</v>
      </c>
      <c r="Q92" s="213">
        <f>Q19-Q91</f>
        <v>0</v>
      </c>
      <c r="R92" s="213">
        <f>R19-R91</f>
        <v>0</v>
      </c>
      <c r="S92" s="213">
        <f>S19-S91</f>
        <v>0</v>
      </c>
      <c r="T92" s="213">
        <f t="shared" ref="T92:W92" si="45">T19-T91</f>
        <v>0</v>
      </c>
      <c r="U92" s="213">
        <f t="shared" si="45"/>
        <v>0</v>
      </c>
      <c r="V92" s="213">
        <f t="shared" si="45"/>
        <v>0</v>
      </c>
      <c r="W92" s="213">
        <f t="shared" si="45"/>
        <v>0</v>
      </c>
      <c r="X92" s="213"/>
      <c r="Y92" s="213"/>
      <c r="Z92" s="213"/>
      <c r="AA92" s="213"/>
      <c r="AB92" s="213"/>
      <c r="AC92" s="213">
        <f>AC19-AC91</f>
        <v>0</v>
      </c>
    </row>
    <row r="94" spans="1:63" x14ac:dyDescent="0.2">
      <c r="B94" s="72" t="s">
        <v>137</v>
      </c>
      <c r="C94" s="63" t="s">
        <v>22</v>
      </c>
      <c r="D94" s="224" t="e">
        <f t="shared" ref="D94:K94" si="46">D19/D91</f>
        <v>#DIV/0!</v>
      </c>
      <c r="E94" s="224" t="e">
        <f t="shared" si="46"/>
        <v>#DIV/0!</v>
      </c>
      <c r="F94" s="224" t="e">
        <f t="shared" si="46"/>
        <v>#DIV/0!</v>
      </c>
      <c r="G94" s="224" t="e">
        <f t="shared" si="46"/>
        <v>#DIV/0!</v>
      </c>
      <c r="H94" s="224" t="e">
        <f t="shared" si="46"/>
        <v>#DIV/0!</v>
      </c>
      <c r="I94" s="224" t="e">
        <f t="shared" si="46"/>
        <v>#DIV/0!</v>
      </c>
      <c r="J94" s="224" t="e">
        <f t="shared" si="46"/>
        <v>#DIV/0!</v>
      </c>
      <c r="K94" s="224" t="e">
        <f t="shared" si="46"/>
        <v>#DIV/0!</v>
      </c>
      <c r="L94" s="224" t="e">
        <f>M19/L91</f>
        <v>#DIV/0!</v>
      </c>
      <c r="M94" s="224" t="e">
        <f>N19/M91</f>
        <v>#DIV/0!</v>
      </c>
      <c r="N94" s="224" t="e">
        <f>O19/N91</f>
        <v>#DIV/0!</v>
      </c>
      <c r="O94" s="224" t="e">
        <f>O19/O91</f>
        <v>#DIV/0!</v>
      </c>
      <c r="P94" s="224" t="e">
        <f>P19/P91</f>
        <v>#DIV/0!</v>
      </c>
      <c r="Q94" s="224" t="e">
        <f>Q19/Q91</f>
        <v>#DIV/0!</v>
      </c>
      <c r="R94" s="224" t="e">
        <f>R19/R91</f>
        <v>#DIV/0!</v>
      </c>
      <c r="S94" s="224" t="e">
        <f t="shared" ref="S94:W94" si="47">S19/S91</f>
        <v>#DIV/0!</v>
      </c>
      <c r="T94" s="224" t="e">
        <f t="shared" si="47"/>
        <v>#DIV/0!</v>
      </c>
      <c r="U94" s="224" t="e">
        <f t="shared" si="47"/>
        <v>#DIV/0!</v>
      </c>
      <c r="V94" s="224" t="e">
        <f t="shared" si="47"/>
        <v>#DIV/0!</v>
      </c>
      <c r="W94" s="224" t="e">
        <f t="shared" si="47"/>
        <v>#DIV/0!</v>
      </c>
      <c r="X94" s="224"/>
      <c r="Y94" s="224"/>
      <c r="Z94" s="224"/>
      <c r="AA94" s="224"/>
      <c r="AB94" s="224"/>
      <c r="AC94" s="225" t="e">
        <f>AVERAGE(D94:AB94)</f>
        <v>#DIV/0!</v>
      </c>
    </row>
    <row r="97" spans="1:29" x14ac:dyDescent="0.2">
      <c r="A97" s="229"/>
      <c r="B97" s="72" t="s">
        <v>143</v>
      </c>
      <c r="C97" s="63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  <c r="AB97" s="228"/>
      <c r="AC97" s="228"/>
    </row>
    <row r="98" spans="1:29" x14ac:dyDescent="0.2">
      <c r="A98" s="229"/>
      <c r="B98" s="72" t="s">
        <v>145</v>
      </c>
      <c r="C98" s="63" t="s">
        <v>142</v>
      </c>
      <c r="D98" s="19">
        <f>D91/1000</f>
        <v>0</v>
      </c>
      <c r="E98" s="19">
        <f>E91/1000</f>
        <v>0</v>
      </c>
      <c r="F98" s="19">
        <f t="shared" ref="F98:W98" si="48">F91/1000</f>
        <v>0</v>
      </c>
      <c r="G98" s="19">
        <f t="shared" si="48"/>
        <v>0</v>
      </c>
      <c r="H98" s="19">
        <f t="shared" si="48"/>
        <v>0</v>
      </c>
      <c r="I98" s="19">
        <f t="shared" si="48"/>
        <v>0</v>
      </c>
      <c r="J98" s="19">
        <f t="shared" si="48"/>
        <v>0</v>
      </c>
      <c r="K98" s="19">
        <f t="shared" si="48"/>
        <v>0</v>
      </c>
      <c r="L98" s="19">
        <f t="shared" si="48"/>
        <v>0</v>
      </c>
      <c r="M98" s="19">
        <f t="shared" si="48"/>
        <v>0</v>
      </c>
      <c r="N98" s="19">
        <f t="shared" si="48"/>
        <v>0</v>
      </c>
      <c r="O98" s="19">
        <f t="shared" si="48"/>
        <v>0</v>
      </c>
      <c r="P98" s="19">
        <f t="shared" si="48"/>
        <v>0</v>
      </c>
      <c r="Q98" s="19">
        <f t="shared" si="48"/>
        <v>0</v>
      </c>
      <c r="R98" s="19">
        <f t="shared" si="48"/>
        <v>0</v>
      </c>
      <c r="S98" s="19">
        <f t="shared" si="48"/>
        <v>0</v>
      </c>
      <c r="T98" s="19">
        <f t="shared" si="48"/>
        <v>0</v>
      </c>
      <c r="U98" s="19">
        <f t="shared" si="48"/>
        <v>0</v>
      </c>
      <c r="V98" s="19">
        <f t="shared" si="48"/>
        <v>0</v>
      </c>
      <c r="W98" s="19">
        <f t="shared" si="48"/>
        <v>0</v>
      </c>
      <c r="X98" s="19"/>
      <c r="Y98" s="19"/>
      <c r="Z98" s="19"/>
      <c r="AA98" s="19"/>
      <c r="AB98" s="19"/>
      <c r="AC98" s="19">
        <f t="shared" ref="AC98" si="49">AC91/1000</f>
        <v>0</v>
      </c>
    </row>
    <row r="99" spans="1:29" x14ac:dyDescent="0.2">
      <c r="A99" s="229"/>
      <c r="B99" s="72" t="s">
        <v>144</v>
      </c>
      <c r="C99" s="63" t="s">
        <v>142</v>
      </c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211"/>
    </row>
    <row r="100" spans="1:29" x14ac:dyDescent="0.2">
      <c r="A100" s="229"/>
      <c r="B100" s="72"/>
      <c r="C100" s="234"/>
      <c r="D100" s="235"/>
      <c r="E100" s="235"/>
      <c r="F100" s="235"/>
      <c r="G100" s="235"/>
      <c r="H100" s="235"/>
      <c r="I100" s="235"/>
      <c r="J100" s="235"/>
      <c r="K100" s="235"/>
      <c r="L100" s="235"/>
      <c r="M100" s="235"/>
      <c r="N100" s="235"/>
      <c r="O100" s="235"/>
      <c r="P100" s="235"/>
      <c r="Q100" s="235"/>
      <c r="R100" s="235"/>
      <c r="S100" s="235"/>
      <c r="T100" s="235"/>
      <c r="U100" s="235"/>
      <c r="V100" s="235"/>
      <c r="W100" s="235"/>
      <c r="X100" s="235"/>
      <c r="Y100" s="235"/>
      <c r="Z100" s="235"/>
      <c r="AA100" s="235"/>
      <c r="AB100" s="235"/>
      <c r="AC100" s="236"/>
    </row>
    <row r="101" spans="1:29" x14ac:dyDescent="0.2">
      <c r="A101" s="229"/>
      <c r="B101" s="1013" t="s">
        <v>278</v>
      </c>
      <c r="C101" s="1013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  <c r="Y101" s="352"/>
      <c r="Z101" s="352"/>
      <c r="AA101" s="352"/>
      <c r="AB101" s="351"/>
    </row>
    <row r="102" spans="1:29" x14ac:dyDescent="0.2">
      <c r="A102" s="229"/>
      <c r="B102" s="148" t="s">
        <v>139</v>
      </c>
      <c r="C102" s="63" t="s">
        <v>29</v>
      </c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6"/>
    </row>
    <row r="103" spans="1:29" x14ac:dyDescent="0.2">
      <c r="A103" s="229"/>
      <c r="B103" s="230" t="s">
        <v>138</v>
      </c>
      <c r="C103" s="63" t="s">
        <v>29</v>
      </c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  <c r="O103" s="239"/>
      <c r="P103" s="239"/>
      <c r="Q103" s="239"/>
      <c r="R103" s="239"/>
      <c r="S103" s="239"/>
      <c r="T103" s="239"/>
      <c r="U103" s="239"/>
      <c r="V103" s="239"/>
      <c r="W103" s="239"/>
      <c r="X103" s="239"/>
      <c r="Y103" s="239"/>
      <c r="Z103" s="239"/>
      <c r="AA103" s="239"/>
      <c r="AB103" s="231"/>
      <c r="AC103" s="233"/>
    </row>
    <row r="104" spans="1:29" x14ac:dyDescent="0.2">
      <c r="A104" s="229"/>
      <c r="B104" s="237" t="s">
        <v>146</v>
      </c>
      <c r="C104" s="63" t="s">
        <v>29</v>
      </c>
      <c r="D104" s="238" t="e">
        <f t="shared" ref="D104:S104" si="50">D22</f>
        <v>#DIV/0!</v>
      </c>
      <c r="E104" s="238" t="e">
        <f t="shared" si="50"/>
        <v>#DIV/0!</v>
      </c>
      <c r="F104" s="238" t="e">
        <f t="shared" si="50"/>
        <v>#DIV/0!</v>
      </c>
      <c r="G104" s="238" t="e">
        <f t="shared" si="50"/>
        <v>#DIV/0!</v>
      </c>
      <c r="H104" s="238" t="e">
        <f t="shared" si="50"/>
        <v>#DIV/0!</v>
      </c>
      <c r="I104" s="238" t="e">
        <f t="shared" si="50"/>
        <v>#DIV/0!</v>
      </c>
      <c r="J104" s="238" t="e">
        <f t="shared" si="50"/>
        <v>#DIV/0!</v>
      </c>
      <c r="K104" s="238" t="e">
        <f t="shared" si="50"/>
        <v>#DIV/0!</v>
      </c>
      <c r="L104" s="238" t="e">
        <f t="shared" si="50"/>
        <v>#DIV/0!</v>
      </c>
      <c r="M104" s="238" t="e">
        <f t="shared" si="50"/>
        <v>#DIV/0!</v>
      </c>
      <c r="N104" s="238" t="e">
        <f t="shared" si="50"/>
        <v>#DIV/0!</v>
      </c>
      <c r="O104" s="238" t="e">
        <f t="shared" si="50"/>
        <v>#DIV/0!</v>
      </c>
      <c r="P104" s="238" t="e">
        <f t="shared" si="50"/>
        <v>#DIV/0!</v>
      </c>
      <c r="Q104" s="238" t="e">
        <f t="shared" si="50"/>
        <v>#DIV/0!</v>
      </c>
      <c r="R104" s="238" t="e">
        <f t="shared" si="50"/>
        <v>#DIV/0!</v>
      </c>
      <c r="S104" s="238" t="e">
        <f t="shared" si="50"/>
        <v>#DIV/0!</v>
      </c>
      <c r="T104" s="238" t="e">
        <f t="shared" ref="T104:W104" si="51">T22</f>
        <v>#DIV/0!</v>
      </c>
      <c r="U104" s="238" t="e">
        <f t="shared" si="51"/>
        <v>#DIV/0!</v>
      </c>
      <c r="V104" s="238" t="e">
        <f t="shared" si="51"/>
        <v>#DIV/0!</v>
      </c>
      <c r="W104" s="238" t="e">
        <f t="shared" si="51"/>
        <v>#DIV/0!</v>
      </c>
      <c r="X104" s="238"/>
      <c r="Y104" s="238"/>
      <c r="Z104" s="238"/>
      <c r="AA104" s="238"/>
      <c r="AB104" s="238"/>
      <c r="AC104" s="238">
        <f>AC22</f>
        <v>0</v>
      </c>
    </row>
    <row r="105" spans="1:29" x14ac:dyDescent="0.2">
      <c r="A105" s="229"/>
      <c r="B105" s="148"/>
      <c r="AC105"/>
    </row>
    <row r="106" spans="1:29" x14ac:dyDescent="0.2">
      <c r="A106" s="229"/>
      <c r="B106" s="148" t="s">
        <v>140</v>
      </c>
      <c r="C106" s="63" t="s">
        <v>29</v>
      </c>
      <c r="D106" s="227" t="e">
        <f t="shared" ref="D106:S106" si="52">D22-D102</f>
        <v>#DIV/0!</v>
      </c>
      <c r="E106" s="227" t="e">
        <f t="shared" si="52"/>
        <v>#DIV/0!</v>
      </c>
      <c r="F106" s="227" t="e">
        <f t="shared" si="52"/>
        <v>#DIV/0!</v>
      </c>
      <c r="G106" s="227" t="e">
        <f t="shared" si="52"/>
        <v>#DIV/0!</v>
      </c>
      <c r="H106" s="227" t="e">
        <f t="shared" si="52"/>
        <v>#DIV/0!</v>
      </c>
      <c r="I106" s="227" t="e">
        <f t="shared" si="52"/>
        <v>#DIV/0!</v>
      </c>
      <c r="J106" s="227" t="e">
        <f t="shared" si="52"/>
        <v>#DIV/0!</v>
      </c>
      <c r="K106" s="227" t="e">
        <f t="shared" si="52"/>
        <v>#DIV/0!</v>
      </c>
      <c r="L106" s="227" t="e">
        <f t="shared" si="52"/>
        <v>#DIV/0!</v>
      </c>
      <c r="M106" s="227" t="e">
        <f t="shared" si="52"/>
        <v>#DIV/0!</v>
      </c>
      <c r="N106" s="227" t="e">
        <f t="shared" si="52"/>
        <v>#DIV/0!</v>
      </c>
      <c r="O106" s="227" t="e">
        <f t="shared" si="52"/>
        <v>#DIV/0!</v>
      </c>
      <c r="P106" s="227" t="e">
        <f t="shared" si="52"/>
        <v>#DIV/0!</v>
      </c>
      <c r="Q106" s="227" t="e">
        <f t="shared" si="52"/>
        <v>#DIV/0!</v>
      </c>
      <c r="R106" s="227" t="e">
        <f t="shared" si="52"/>
        <v>#DIV/0!</v>
      </c>
      <c r="S106" s="227" t="e">
        <f t="shared" si="52"/>
        <v>#DIV/0!</v>
      </c>
      <c r="T106" s="227" t="e">
        <f t="shared" ref="T106:W106" si="53">T22-T102</f>
        <v>#DIV/0!</v>
      </c>
      <c r="U106" s="227" t="e">
        <f t="shared" si="53"/>
        <v>#DIV/0!</v>
      </c>
      <c r="V106" s="227" t="e">
        <f t="shared" si="53"/>
        <v>#DIV/0!</v>
      </c>
      <c r="W106" s="227" t="e">
        <f t="shared" si="53"/>
        <v>#DIV/0!</v>
      </c>
      <c r="X106" s="227"/>
      <c r="Y106" s="227"/>
      <c r="Z106" s="227"/>
      <c r="AA106" s="227"/>
      <c r="AB106" s="227"/>
      <c r="AC106" s="227">
        <f>AC22-AC102</f>
        <v>0</v>
      </c>
    </row>
    <row r="107" spans="1:29" x14ac:dyDescent="0.2">
      <c r="A107" s="229"/>
      <c r="B107" s="148" t="s">
        <v>141</v>
      </c>
      <c r="C107" s="63" t="s">
        <v>29</v>
      </c>
      <c r="D107" s="232" t="e">
        <f t="shared" ref="D107:S107" si="54">D22-D103</f>
        <v>#DIV/0!</v>
      </c>
      <c r="E107" s="232" t="e">
        <f t="shared" si="54"/>
        <v>#DIV/0!</v>
      </c>
      <c r="F107" s="232" t="e">
        <f t="shared" si="54"/>
        <v>#DIV/0!</v>
      </c>
      <c r="G107" s="232" t="e">
        <f t="shared" si="54"/>
        <v>#DIV/0!</v>
      </c>
      <c r="H107" s="232" t="e">
        <f t="shared" si="54"/>
        <v>#DIV/0!</v>
      </c>
      <c r="I107" s="232" t="e">
        <f t="shared" si="54"/>
        <v>#DIV/0!</v>
      </c>
      <c r="J107" s="232" t="e">
        <f t="shared" si="54"/>
        <v>#DIV/0!</v>
      </c>
      <c r="K107" s="232" t="e">
        <f t="shared" si="54"/>
        <v>#DIV/0!</v>
      </c>
      <c r="L107" s="232" t="e">
        <f t="shared" si="54"/>
        <v>#DIV/0!</v>
      </c>
      <c r="M107" s="232" t="e">
        <f t="shared" si="54"/>
        <v>#DIV/0!</v>
      </c>
      <c r="N107" s="232" t="e">
        <f t="shared" si="54"/>
        <v>#DIV/0!</v>
      </c>
      <c r="O107" s="232" t="e">
        <f t="shared" si="54"/>
        <v>#DIV/0!</v>
      </c>
      <c r="P107" s="232" t="e">
        <f t="shared" si="54"/>
        <v>#DIV/0!</v>
      </c>
      <c r="Q107" s="232" t="e">
        <f t="shared" si="54"/>
        <v>#DIV/0!</v>
      </c>
      <c r="R107" s="232" t="e">
        <f t="shared" si="54"/>
        <v>#DIV/0!</v>
      </c>
      <c r="S107" s="232" t="e">
        <f t="shared" si="54"/>
        <v>#DIV/0!</v>
      </c>
      <c r="T107" s="232" t="e">
        <f t="shared" ref="T107:W107" si="55">T22-T103</f>
        <v>#DIV/0!</v>
      </c>
      <c r="U107" s="232" t="e">
        <f t="shared" si="55"/>
        <v>#DIV/0!</v>
      </c>
      <c r="V107" s="232" t="e">
        <f t="shared" si="55"/>
        <v>#DIV/0!</v>
      </c>
      <c r="W107" s="232" t="e">
        <f t="shared" si="55"/>
        <v>#DIV/0!</v>
      </c>
      <c r="X107" s="232"/>
      <c r="Y107" s="232"/>
      <c r="Z107" s="232"/>
      <c r="AA107" s="232"/>
      <c r="AB107" s="232"/>
      <c r="AC107" s="232">
        <f>AC22-AC103</f>
        <v>0</v>
      </c>
    </row>
    <row r="110" spans="1:29" ht="13.5" thickBot="1" x14ac:dyDescent="0.25"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263"/>
    </row>
    <row r="111" spans="1:29" ht="13.5" thickBot="1" x14ac:dyDescent="0.25">
      <c r="A111" s="1014" t="s">
        <v>223</v>
      </c>
      <c r="B111" s="1015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263"/>
    </row>
    <row r="112" spans="1:29" x14ac:dyDescent="0.2">
      <c r="A112" s="110"/>
      <c r="B112" s="266" t="s">
        <v>139</v>
      </c>
      <c r="C112" s="264" t="s">
        <v>29</v>
      </c>
      <c r="D112" s="223">
        <f t="shared" ref="D112:W112" si="56">D102</f>
        <v>0</v>
      </c>
      <c r="E112" s="223">
        <f t="shared" si="56"/>
        <v>0</v>
      </c>
      <c r="F112" s="223">
        <f t="shared" si="56"/>
        <v>0</v>
      </c>
      <c r="G112" s="223">
        <f t="shared" si="56"/>
        <v>0</v>
      </c>
      <c r="H112" s="223">
        <f t="shared" si="56"/>
        <v>0</v>
      </c>
      <c r="I112" s="223">
        <f t="shared" si="56"/>
        <v>0</v>
      </c>
      <c r="J112" s="223">
        <f t="shared" si="56"/>
        <v>0</v>
      </c>
      <c r="K112" s="223">
        <f t="shared" si="56"/>
        <v>0</v>
      </c>
      <c r="L112" s="223">
        <f t="shared" si="56"/>
        <v>0</v>
      </c>
      <c r="M112" s="223">
        <f t="shared" si="56"/>
        <v>0</v>
      </c>
      <c r="N112" s="223">
        <f t="shared" si="56"/>
        <v>0</v>
      </c>
      <c r="O112" s="223">
        <f t="shared" si="56"/>
        <v>0</v>
      </c>
      <c r="P112" s="223">
        <f t="shared" si="56"/>
        <v>0</v>
      </c>
      <c r="Q112" s="223">
        <f t="shared" si="56"/>
        <v>0</v>
      </c>
      <c r="R112" s="223">
        <f t="shared" si="56"/>
        <v>0</v>
      </c>
      <c r="S112" s="223">
        <f t="shared" si="56"/>
        <v>0</v>
      </c>
      <c r="T112" s="223">
        <f t="shared" si="56"/>
        <v>0</v>
      </c>
      <c r="U112" s="223">
        <f t="shared" si="56"/>
        <v>0</v>
      </c>
      <c r="V112" s="223">
        <f t="shared" si="56"/>
        <v>0</v>
      </c>
      <c r="W112" s="223">
        <f t="shared" si="56"/>
        <v>0</v>
      </c>
      <c r="X112" s="223"/>
      <c r="Y112" s="223"/>
      <c r="Z112" s="223"/>
      <c r="AA112" s="223"/>
      <c r="AB112" s="223">
        <f>AB102</f>
        <v>0</v>
      </c>
      <c r="AC112" s="263"/>
    </row>
    <row r="113" spans="1:59" ht="13.5" thickBot="1" x14ac:dyDescent="0.25">
      <c r="A113" s="110"/>
      <c r="B113" s="267" t="s">
        <v>146</v>
      </c>
      <c r="C113" s="265" t="s">
        <v>29</v>
      </c>
      <c r="D113" s="238" t="e">
        <f t="shared" ref="D113:W113" si="57">D104</f>
        <v>#DIV/0!</v>
      </c>
      <c r="E113" s="238" t="e">
        <f t="shared" si="57"/>
        <v>#DIV/0!</v>
      </c>
      <c r="F113" s="238" t="e">
        <f t="shared" si="57"/>
        <v>#DIV/0!</v>
      </c>
      <c r="G113" s="238" t="e">
        <f t="shared" si="57"/>
        <v>#DIV/0!</v>
      </c>
      <c r="H113" s="238" t="e">
        <f t="shared" si="57"/>
        <v>#DIV/0!</v>
      </c>
      <c r="I113" s="238" t="e">
        <f t="shared" si="57"/>
        <v>#DIV/0!</v>
      </c>
      <c r="J113" s="238" t="e">
        <f t="shared" si="57"/>
        <v>#DIV/0!</v>
      </c>
      <c r="K113" s="238" t="e">
        <f t="shared" si="57"/>
        <v>#DIV/0!</v>
      </c>
      <c r="L113" s="238" t="e">
        <f t="shared" si="57"/>
        <v>#DIV/0!</v>
      </c>
      <c r="M113" s="238" t="e">
        <f t="shared" si="57"/>
        <v>#DIV/0!</v>
      </c>
      <c r="N113" s="238" t="e">
        <f t="shared" si="57"/>
        <v>#DIV/0!</v>
      </c>
      <c r="O113" s="238" t="e">
        <f t="shared" si="57"/>
        <v>#DIV/0!</v>
      </c>
      <c r="P113" s="238" t="e">
        <f t="shared" si="57"/>
        <v>#DIV/0!</v>
      </c>
      <c r="Q113" s="238" t="e">
        <f t="shared" si="57"/>
        <v>#DIV/0!</v>
      </c>
      <c r="R113" s="238" t="e">
        <f t="shared" si="57"/>
        <v>#DIV/0!</v>
      </c>
      <c r="S113" s="238" t="e">
        <f t="shared" si="57"/>
        <v>#DIV/0!</v>
      </c>
      <c r="T113" s="238" t="e">
        <f t="shared" si="57"/>
        <v>#DIV/0!</v>
      </c>
      <c r="U113" s="238" t="e">
        <f t="shared" si="57"/>
        <v>#DIV/0!</v>
      </c>
      <c r="V113" s="238" t="e">
        <f t="shared" si="57"/>
        <v>#DIV/0!</v>
      </c>
      <c r="W113" s="238" t="e">
        <f t="shared" si="57"/>
        <v>#DIV/0!</v>
      </c>
      <c r="X113" s="238"/>
      <c r="Y113" s="238"/>
      <c r="Z113" s="238"/>
      <c r="AA113" s="238"/>
      <c r="AB113" s="238">
        <f>AB104</f>
        <v>0</v>
      </c>
    </row>
    <row r="114" spans="1:59" ht="21" customHeight="1" x14ac:dyDescent="0.2">
      <c r="A114" s="1016" t="s">
        <v>222</v>
      </c>
      <c r="B114" s="1017"/>
      <c r="C114" s="71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  <c r="AA114" s="270"/>
      <c r="AB114" s="270"/>
    </row>
    <row r="115" spans="1:59" x14ac:dyDescent="0.2"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</row>
    <row r="116" spans="1:59" x14ac:dyDescent="0.2"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</row>
    <row r="117" spans="1:59" ht="15" customHeight="1" x14ac:dyDescent="0.2">
      <c r="B117" s="1018" t="s">
        <v>235</v>
      </c>
      <c r="C117" s="276" t="s">
        <v>227</v>
      </c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  <c r="AA117" s="223"/>
      <c r="AB117" s="133"/>
      <c r="AC117" s="133"/>
      <c r="AD117" s="1"/>
      <c r="BF117"/>
      <c r="BG117" s="1"/>
    </row>
    <row r="118" spans="1:59" ht="15" customHeight="1" x14ac:dyDescent="0.2">
      <c r="B118" s="1019"/>
      <c r="C118" s="276" t="s">
        <v>228</v>
      </c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  <c r="AA118" s="223"/>
      <c r="AB118" s="133"/>
      <c r="AC118" s="133"/>
      <c r="AD118" s="1"/>
      <c r="BF118"/>
      <c r="BG118" s="1"/>
    </row>
    <row r="119" spans="1:59" ht="15" customHeight="1" x14ac:dyDescent="0.2">
      <c r="B119" s="1019"/>
      <c r="C119" s="276" t="s">
        <v>229</v>
      </c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133"/>
      <c r="AC119" s="133"/>
      <c r="AD119" s="1"/>
      <c r="BF119"/>
      <c r="BG119" s="1"/>
    </row>
    <row r="120" spans="1:59" ht="15" customHeight="1" x14ac:dyDescent="0.2">
      <c r="B120" s="1019"/>
      <c r="C120" s="276" t="s">
        <v>230</v>
      </c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  <c r="AA120" s="223"/>
      <c r="AB120" s="133"/>
      <c r="AC120" s="133"/>
      <c r="AD120" s="1"/>
      <c r="BF120"/>
      <c r="BG120" s="1"/>
    </row>
    <row r="121" spans="1:59" ht="15" customHeight="1" x14ac:dyDescent="0.2">
      <c r="B121" s="1019"/>
      <c r="C121" s="281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2"/>
      <c r="R121" s="282"/>
      <c r="S121" s="282"/>
      <c r="T121" s="282"/>
      <c r="U121" s="282"/>
      <c r="V121" s="282"/>
      <c r="W121" s="282"/>
      <c r="X121" s="282"/>
      <c r="Y121" s="282"/>
      <c r="Z121" s="282"/>
      <c r="AA121" s="282"/>
      <c r="AB121" s="283"/>
      <c r="AC121" s="283"/>
      <c r="AD121" s="1"/>
      <c r="BF121"/>
      <c r="BG121" s="1"/>
    </row>
    <row r="122" spans="1:59" ht="15" customHeight="1" x14ac:dyDescent="0.2">
      <c r="B122" s="1019"/>
      <c r="C122" s="276" t="s">
        <v>231</v>
      </c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  <c r="AA122" s="223"/>
      <c r="AB122" s="38"/>
      <c r="AC122" s="38"/>
      <c r="AD122" s="1"/>
      <c r="BF122"/>
      <c r="BG122" s="1"/>
    </row>
    <row r="123" spans="1:59" ht="15" customHeight="1" x14ac:dyDescent="0.2">
      <c r="B123" s="1019"/>
      <c r="C123" s="276" t="s">
        <v>232</v>
      </c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38"/>
      <c r="AC123" s="38"/>
      <c r="AD123" s="1"/>
      <c r="BF123"/>
      <c r="BG123" s="1"/>
    </row>
    <row r="124" spans="1:59" ht="15" customHeight="1" x14ac:dyDescent="0.2">
      <c r="B124" s="1019"/>
      <c r="C124" s="276" t="s">
        <v>233</v>
      </c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  <c r="AA124" s="223"/>
      <c r="AB124" s="38"/>
      <c r="AC124" s="38"/>
      <c r="AD124" s="1"/>
      <c r="BF124"/>
      <c r="BG124" s="1"/>
    </row>
    <row r="125" spans="1:59" ht="15" customHeight="1" x14ac:dyDescent="0.2">
      <c r="B125" s="1020"/>
      <c r="C125" s="276" t="s">
        <v>234</v>
      </c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38"/>
      <c r="AC125" s="38"/>
      <c r="AD125" s="1"/>
      <c r="BF125"/>
      <c r="BG125" s="1"/>
    </row>
    <row r="136" spans="31:60" x14ac:dyDescent="0.2">
      <c r="AF136" s="4"/>
      <c r="AG136" s="4"/>
      <c r="AH136" s="4"/>
      <c r="AI136" s="4"/>
      <c r="AJ136" s="391"/>
      <c r="AK136" s="391"/>
      <c r="AL136" s="391"/>
      <c r="AM136" s="391"/>
      <c r="AN136" s="391"/>
      <c r="AO136" s="391"/>
      <c r="AP136" s="391"/>
      <c r="AQ136" s="391"/>
      <c r="AR136" s="391"/>
      <c r="AS136" s="391"/>
      <c r="AT136" s="1010"/>
      <c r="AU136" s="1010"/>
      <c r="AV136" s="1010"/>
      <c r="AW136" s="1010"/>
      <c r="AX136" s="1010"/>
      <c r="AY136" s="391"/>
      <c r="AZ136" s="391"/>
      <c r="BA136" s="391"/>
      <c r="BB136" s="391"/>
      <c r="BC136" s="391"/>
      <c r="BD136" s="391"/>
      <c r="BE136" s="391"/>
      <c r="BF136" s="20"/>
      <c r="BG136" s="20"/>
      <c r="BH136" s="2"/>
    </row>
    <row r="137" spans="31:60" x14ac:dyDescent="0.2"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1010"/>
      <c r="AU137" s="1010"/>
      <c r="AV137" s="1010"/>
      <c r="AW137" s="1010"/>
      <c r="AX137" s="1010"/>
      <c r="AY137" s="2"/>
      <c r="AZ137" s="2"/>
      <c r="BA137" s="2"/>
      <c r="BB137" s="2"/>
      <c r="BC137" s="2"/>
      <c r="BD137" s="2"/>
      <c r="BE137" s="2"/>
      <c r="BF137" s="21"/>
      <c r="BG137" s="21"/>
      <c r="BH137" s="2"/>
    </row>
    <row r="138" spans="31:60" x14ac:dyDescent="0.2">
      <c r="AE138" s="4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1010" t="s">
        <v>16</v>
      </c>
      <c r="AU138" s="1010"/>
      <c r="AV138" s="1010"/>
      <c r="AW138" s="1010"/>
      <c r="AX138" s="1010"/>
      <c r="AY138" s="2"/>
      <c r="AZ138" s="2"/>
      <c r="BA138" s="2"/>
      <c r="BB138" s="2"/>
      <c r="BC138" s="2"/>
      <c r="BD138" s="2"/>
      <c r="BE138" s="2"/>
      <c r="BF138" s="21" t="e">
        <f>BF94/BF90</f>
        <v>#DIV/0!</v>
      </c>
      <c r="BG138" s="21" t="e">
        <f>BF94/BF90</f>
        <v>#DIV/0!</v>
      </c>
      <c r="BH138" s="2"/>
    </row>
  </sheetData>
  <mergeCells count="20">
    <mergeCell ref="DW1:DZ1"/>
    <mergeCell ref="CE1:CH1"/>
    <mergeCell ref="CI1:CL1"/>
    <mergeCell ref="CM1:CP1"/>
    <mergeCell ref="CQ1:CT1"/>
    <mergeCell ref="CU1:CX1"/>
    <mergeCell ref="CY1:DB1"/>
    <mergeCell ref="DC1:DF1"/>
    <mergeCell ref="DG1:DJ1"/>
    <mergeCell ref="DK1:DN1"/>
    <mergeCell ref="DO1:DR1"/>
    <mergeCell ref="DS1:DV1"/>
    <mergeCell ref="AT137:AX137"/>
    <mergeCell ref="AT138:AX138"/>
    <mergeCell ref="A78:B78"/>
    <mergeCell ref="B101:C101"/>
    <mergeCell ref="A111:B111"/>
    <mergeCell ref="A114:B114"/>
    <mergeCell ref="B117:B125"/>
    <mergeCell ref="AT136:AX13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D785D-751A-4BC5-9230-432019F3E844}">
  <sheetPr codeName="Feuil1"/>
  <dimension ref="A1"/>
  <sheetViews>
    <sheetView workbookViewId="0">
      <selection activeCell="B42" sqref="B42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AC99E-9364-4BCE-8EA1-08F2A1FD2A02}">
  <sheetPr codeName="Feuil2"/>
  <dimension ref="A1"/>
  <sheetViews>
    <sheetView workbookViewId="0">
      <selection activeCell="I36" sqref="I36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4C77B-8D89-41E8-95B8-7F8A5E39FEB6}">
  <sheetPr codeName="Feuil3"/>
  <dimension ref="A1"/>
  <sheetViews>
    <sheetView workbookViewId="0">
      <selection activeCell="Q7" sqref="Q7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CDE3-07E2-4615-9FA4-5AD794707A1D}">
  <sheetPr codeName="Feuil4"/>
  <dimension ref="A1"/>
  <sheetViews>
    <sheetView workbookViewId="0">
      <selection activeCell="K31" sqref="K31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4E13-28BC-4BFF-B88E-AE700A8357E0}">
  <sheetPr codeName="Feuil5"/>
  <dimension ref="A1"/>
  <sheetViews>
    <sheetView workbookViewId="0">
      <selection activeCell="T20" sqref="T20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03942-0987-452D-82E1-C35600691BF8}">
  <sheetPr codeName="Feuil6"/>
  <dimension ref="A1"/>
  <sheetViews>
    <sheetView workbookViewId="0">
      <selection activeCell="P37" sqref="P37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19615-C1A8-402E-BCC7-91DBED2090D0}">
  <sheetPr codeName="Feuil7"/>
  <dimension ref="A1"/>
  <sheetViews>
    <sheetView workbookViewId="0">
      <selection activeCell="O35" sqref="O35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65EC6-9D8C-4D15-BAA2-DA085116FF63}">
  <sheetPr codeName="Feuil8"/>
  <dimension ref="A1"/>
  <sheetViews>
    <sheetView workbookViewId="0">
      <selection activeCell="O36" sqref="O36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5E3A-5C25-4F11-B993-48E2B7F1B6C6}">
  <sheetPr codeName="Feuil9"/>
  <dimension ref="A1"/>
  <sheetViews>
    <sheetView workbookViewId="0">
      <selection activeCell="Q34" sqref="Q34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9F5F-3505-415B-8EA4-EEC192DCA334}">
  <sheetPr codeName="Feuil10"/>
  <dimension ref="A1"/>
  <sheetViews>
    <sheetView workbookViewId="0">
      <selection activeCell="Q17" sqref="Q17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51D4-AC44-400E-A2CF-D477440845FA}">
  <sheetPr codeName="Feuil11"/>
  <dimension ref="A1"/>
  <sheetViews>
    <sheetView workbookViewId="0">
      <selection activeCell="D36" sqref="D36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C95A-AE26-4A62-B58E-92BCAC480ECB}">
  <sheetPr codeName="Feuil13"/>
  <dimension ref="A1"/>
  <sheetViews>
    <sheetView workbookViewId="0">
      <selection activeCell="D41" sqref="D41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429B-0F2B-48EE-BB43-3323466E4225}">
  <sheetPr codeName="Feuil23"/>
  <dimension ref="A1"/>
  <sheetViews>
    <sheetView workbookViewId="0">
      <selection activeCell="E35" sqref="E35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E1EE-9810-40AB-B442-C8C5F5C8F7AE}">
  <sheetPr codeName="Feuil31"/>
  <dimension ref="A1"/>
  <sheetViews>
    <sheetView workbookViewId="0">
      <selection activeCell="K37" sqref="K37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A604F-3475-413A-9966-A55CD559FE43}">
  <sheetPr codeName="Feuil32">
    <tabColor rgb="FF00B0F0"/>
  </sheetPr>
  <dimension ref="A1:JR211"/>
  <sheetViews>
    <sheetView zoomScale="88" zoomScaleNormal="88" workbookViewId="0">
      <pane xSplit="3" ySplit="4" topLeftCell="D5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baseColWidth="10" defaultColWidth="11.42578125" defaultRowHeight="12.75" x14ac:dyDescent="0.2"/>
  <cols>
    <col min="1" max="1" width="12.42578125" customWidth="1"/>
    <col min="2" max="2" width="28.42578125" bestFit="1" customWidth="1"/>
    <col min="3" max="3" width="12.28515625" bestFit="1" customWidth="1"/>
    <col min="4" max="66" width="10.42578125" bestFit="1" customWidth="1"/>
    <col min="67" max="67" width="6.7109375" bestFit="1" customWidth="1"/>
    <col min="68" max="88" width="10.42578125" bestFit="1" customWidth="1"/>
    <col min="89" max="89" width="6.28515625" bestFit="1" customWidth="1"/>
    <col min="90" max="93" width="10.42578125" bestFit="1" customWidth="1"/>
    <col min="94" max="95" width="6.7109375" bestFit="1" customWidth="1"/>
    <col min="96" max="96" width="7.42578125" bestFit="1" customWidth="1"/>
    <col min="97" max="101" width="10.42578125" bestFit="1" customWidth="1"/>
    <col min="102" max="102" width="7.85546875" bestFit="1" customWidth="1"/>
    <col min="103" max="236" width="10.42578125" bestFit="1" customWidth="1"/>
    <col min="237" max="240" width="10.42578125" customWidth="1"/>
    <col min="241" max="241" width="10.42578125" bestFit="1" customWidth="1"/>
    <col min="242" max="242" width="9.140625" customWidth="1"/>
    <col min="243" max="243" width="11.5703125" style="1" bestFit="1" customWidth="1"/>
    <col min="244" max="244" width="8.7109375" customWidth="1"/>
    <col min="245" max="245" width="11.7109375" customWidth="1"/>
    <col min="246" max="271" width="6.7109375" customWidth="1"/>
    <col min="272" max="272" width="6.7109375" style="1" customWidth="1"/>
    <col min="273" max="278" width="6.7109375" customWidth="1"/>
    <col min="279" max="279" width="6" customWidth="1"/>
    <col min="280" max="296" width="6.7109375" customWidth="1"/>
  </cols>
  <sheetData>
    <row r="1" spans="1:272" s="2" customFormat="1" ht="18.75" customHeight="1" x14ac:dyDescent="0.2">
      <c r="A1" s="18" t="s">
        <v>391</v>
      </c>
      <c r="B1" s="11"/>
      <c r="C1" s="585">
        <v>2024</v>
      </c>
      <c r="FA1" s="411"/>
      <c r="FB1" s="411"/>
      <c r="FC1" s="411"/>
      <c r="FD1" s="411"/>
      <c r="FE1" s="411"/>
      <c r="FF1" s="411"/>
      <c r="FG1" s="411"/>
      <c r="FH1" s="411"/>
      <c r="FI1" s="411"/>
      <c r="FJ1" s="411"/>
      <c r="FK1" s="411"/>
      <c r="FL1" s="411"/>
      <c r="FM1" s="411"/>
      <c r="FN1" s="411"/>
      <c r="FO1" s="411"/>
      <c r="FP1" s="411"/>
      <c r="FQ1" s="411"/>
      <c r="FR1" s="411"/>
      <c r="FS1" s="411"/>
      <c r="FT1" s="411"/>
      <c r="FU1" s="411"/>
      <c r="FV1" s="411"/>
      <c r="FW1" s="411"/>
      <c r="FX1" s="411"/>
      <c r="FY1" s="411"/>
      <c r="FZ1" s="995"/>
      <c r="GA1" s="411"/>
      <c r="GB1" s="411"/>
      <c r="GC1" s="411"/>
      <c r="GD1" s="411"/>
      <c r="GE1" s="411"/>
      <c r="GF1" s="411"/>
      <c r="GG1" s="411"/>
      <c r="GH1" s="411"/>
      <c r="GI1" s="411"/>
      <c r="GJ1" s="411"/>
      <c r="GK1" s="411"/>
      <c r="GL1" s="411"/>
      <c r="GM1" s="411"/>
      <c r="GN1" s="411"/>
      <c r="GO1" s="411"/>
      <c r="GP1" s="411"/>
      <c r="GQ1" s="411"/>
      <c r="GR1" s="411"/>
      <c r="GS1" s="411"/>
      <c r="GT1" s="411"/>
      <c r="GU1" s="411"/>
      <c r="GV1" s="411"/>
      <c r="GW1" s="995"/>
      <c r="GX1" s="411"/>
      <c r="GY1" s="411"/>
      <c r="GZ1" s="411"/>
      <c r="HA1" s="411"/>
      <c r="HB1" s="411"/>
      <c r="HC1" s="411"/>
      <c r="HD1" s="411"/>
      <c r="HE1" s="411"/>
      <c r="HF1" s="411"/>
      <c r="HG1" s="411"/>
      <c r="HH1" s="411"/>
      <c r="HI1" s="411"/>
      <c r="HJ1" s="411"/>
      <c r="HK1" s="411"/>
      <c r="HL1" s="411"/>
      <c r="HM1" s="411"/>
      <c r="HN1" s="411"/>
      <c r="HO1" s="411"/>
      <c r="HP1" s="995"/>
      <c r="HQ1" s="411"/>
      <c r="HR1" s="411"/>
      <c r="HS1" s="411"/>
      <c r="HT1" s="411"/>
      <c r="HU1" s="411"/>
      <c r="HV1" s="411"/>
      <c r="HW1" s="411"/>
      <c r="HX1" s="411"/>
      <c r="HY1" s="411"/>
      <c r="HZ1" s="411"/>
      <c r="IA1" s="411"/>
      <c r="IB1" s="411"/>
      <c r="IC1" s="411"/>
      <c r="ID1" s="411"/>
      <c r="IE1" s="411"/>
      <c r="IF1" s="411"/>
      <c r="IG1" s="411"/>
      <c r="JL1" s="3"/>
    </row>
    <row r="2" spans="1:272" s="2" customFormat="1" ht="18.75" customHeight="1" x14ac:dyDescent="0.2">
      <c r="A2" s="1028" t="s">
        <v>429</v>
      </c>
      <c r="B2" s="1029"/>
      <c r="C2" s="1030"/>
      <c r="D2" s="812">
        <v>12</v>
      </c>
      <c r="E2" s="812">
        <v>10</v>
      </c>
      <c r="F2" s="812">
        <v>11</v>
      </c>
      <c r="G2" s="812">
        <v>12</v>
      </c>
      <c r="H2" s="812">
        <v>11</v>
      </c>
      <c r="I2" s="812">
        <v>11</v>
      </c>
      <c r="J2" s="812">
        <v>11</v>
      </c>
      <c r="K2" s="812">
        <v>12</v>
      </c>
      <c r="L2" s="812">
        <v>10</v>
      </c>
      <c r="M2" s="812">
        <v>12</v>
      </c>
      <c r="N2" s="812">
        <v>12</v>
      </c>
      <c r="O2" s="812">
        <v>10</v>
      </c>
      <c r="P2" s="812">
        <v>12</v>
      </c>
      <c r="Q2" s="812">
        <v>14</v>
      </c>
      <c r="R2" s="812">
        <v>12</v>
      </c>
      <c r="S2" s="812">
        <v>10</v>
      </c>
      <c r="T2" s="812">
        <v>12</v>
      </c>
      <c r="U2" s="812">
        <v>12</v>
      </c>
      <c r="V2" s="812">
        <v>13</v>
      </c>
      <c r="W2" s="812">
        <v>10</v>
      </c>
      <c r="X2" s="838">
        <v>11</v>
      </c>
      <c r="Y2" s="863">
        <v>11</v>
      </c>
      <c r="Z2" s="812">
        <v>12</v>
      </c>
      <c r="AA2" s="812">
        <v>13</v>
      </c>
      <c r="AB2" s="812">
        <v>12</v>
      </c>
      <c r="AC2" s="812">
        <v>12</v>
      </c>
      <c r="AD2" s="812">
        <v>12</v>
      </c>
      <c r="AE2" s="836">
        <v>11</v>
      </c>
      <c r="AF2" s="836">
        <v>11</v>
      </c>
      <c r="AG2" s="836">
        <v>11</v>
      </c>
      <c r="AH2" s="836">
        <v>11</v>
      </c>
      <c r="AI2" s="836">
        <v>11</v>
      </c>
      <c r="AJ2" s="836">
        <v>11</v>
      </c>
      <c r="AK2" s="836">
        <v>11</v>
      </c>
      <c r="AL2" s="836">
        <v>11</v>
      </c>
      <c r="AM2" s="836">
        <v>11</v>
      </c>
      <c r="AN2" s="836">
        <v>11</v>
      </c>
      <c r="AO2" s="836">
        <v>11</v>
      </c>
      <c r="AP2" s="836">
        <v>11</v>
      </c>
      <c r="AQ2" s="836">
        <v>11</v>
      </c>
      <c r="AR2" s="836">
        <v>11</v>
      </c>
      <c r="AS2" s="998">
        <v>11</v>
      </c>
      <c r="AT2" s="661"/>
      <c r="AU2" s="622"/>
      <c r="AV2" s="622"/>
      <c r="AW2" s="622"/>
      <c r="AX2" s="622"/>
      <c r="AY2" s="622"/>
      <c r="AZ2" s="622"/>
      <c r="BA2" s="622"/>
      <c r="BB2" s="622"/>
      <c r="BC2" s="622"/>
      <c r="BD2" s="622"/>
      <c r="BE2" s="622"/>
      <c r="BF2" s="622"/>
      <c r="BG2" s="622"/>
      <c r="BH2" s="622"/>
      <c r="BI2" s="622"/>
      <c r="BJ2" s="622"/>
      <c r="BK2" s="622"/>
      <c r="BL2" s="622"/>
      <c r="BM2" s="622"/>
      <c r="BN2" s="814"/>
      <c r="BO2" s="866"/>
      <c r="BP2" s="622"/>
      <c r="BQ2" s="622"/>
      <c r="BR2" s="622"/>
      <c r="BS2" s="622"/>
      <c r="BT2" s="622"/>
      <c r="BU2" s="622"/>
      <c r="BV2" s="622"/>
      <c r="BW2" s="622"/>
      <c r="BX2" s="622"/>
      <c r="BY2" s="622"/>
      <c r="BZ2" s="622"/>
      <c r="CA2" s="622"/>
      <c r="CB2" s="622"/>
      <c r="CC2" s="622"/>
      <c r="CD2" s="622"/>
      <c r="CE2" s="622"/>
      <c r="CF2" s="622"/>
      <c r="CG2" s="622"/>
      <c r="CH2" s="622"/>
      <c r="CI2" s="622"/>
      <c r="CJ2" s="814"/>
      <c r="CK2" s="866"/>
      <c r="CL2" s="622"/>
      <c r="CM2" s="622"/>
      <c r="CN2" s="622"/>
      <c r="CO2" s="622"/>
      <c r="CP2" s="946"/>
      <c r="CQ2" s="946"/>
      <c r="CR2" s="946"/>
      <c r="CS2" s="622"/>
      <c r="CT2" s="622"/>
      <c r="CU2" s="622"/>
      <c r="CV2" s="622"/>
      <c r="CW2" s="622"/>
      <c r="CX2" s="946"/>
      <c r="CY2" s="622"/>
      <c r="CZ2" s="622"/>
      <c r="DA2" s="622"/>
      <c r="DB2" s="622"/>
      <c r="DC2" s="622"/>
      <c r="DD2" s="622"/>
      <c r="DE2" s="622"/>
      <c r="DF2" s="622"/>
      <c r="DG2" s="814"/>
      <c r="DH2" s="661"/>
      <c r="DI2" s="622"/>
      <c r="DJ2" s="622"/>
      <c r="DK2" s="622"/>
      <c r="DL2" s="622"/>
      <c r="DM2" s="622"/>
      <c r="DN2" s="622"/>
      <c r="DO2" s="622"/>
      <c r="DP2" s="622"/>
      <c r="DQ2" s="622"/>
      <c r="DR2" s="622"/>
      <c r="DS2" s="622"/>
      <c r="DT2" s="622"/>
      <c r="DU2" s="622"/>
      <c r="DV2" s="622"/>
      <c r="DW2" s="622"/>
      <c r="DX2" s="622"/>
      <c r="DY2" s="622"/>
      <c r="DZ2" s="622"/>
      <c r="EA2" s="814"/>
      <c r="EB2" s="661"/>
      <c r="EC2" s="622"/>
      <c r="ED2" s="622"/>
      <c r="EE2" s="622"/>
      <c r="EF2" s="622"/>
      <c r="EG2" s="622"/>
      <c r="EH2" s="622"/>
      <c r="EI2" s="622"/>
      <c r="EJ2" s="622"/>
      <c r="EK2" s="622"/>
      <c r="EL2" s="622"/>
      <c r="EM2" s="622"/>
      <c r="EN2" s="622"/>
      <c r="EO2" s="622"/>
      <c r="EP2" s="622"/>
      <c r="EQ2" s="622"/>
      <c r="ER2" s="622"/>
      <c r="ES2" s="622"/>
      <c r="ET2" s="622"/>
      <c r="EU2" s="622"/>
      <c r="EV2" s="622"/>
      <c r="EW2" s="622"/>
      <c r="EX2" s="814"/>
      <c r="EY2" s="661"/>
      <c r="EZ2" s="622"/>
      <c r="FA2" s="622"/>
      <c r="FB2" s="622"/>
      <c r="FC2" s="622"/>
      <c r="FD2" s="622"/>
      <c r="FE2" s="814"/>
      <c r="FF2" s="661"/>
      <c r="FG2" s="622"/>
      <c r="FH2" s="622"/>
      <c r="FI2" s="622"/>
      <c r="FJ2" s="622"/>
      <c r="FK2" s="622"/>
      <c r="FL2" s="622"/>
      <c r="FM2" s="622"/>
      <c r="FN2" s="622"/>
      <c r="FO2" s="622"/>
      <c r="FP2" s="622"/>
      <c r="FQ2" s="622"/>
      <c r="FR2" s="622"/>
      <c r="FS2" s="622"/>
      <c r="FT2" s="622"/>
      <c r="FU2" s="622"/>
      <c r="FV2" s="622"/>
      <c r="FW2" s="622"/>
      <c r="FX2" s="622"/>
      <c r="FY2" s="622"/>
      <c r="FZ2" s="814"/>
      <c r="GA2" s="661"/>
      <c r="GB2" s="622"/>
      <c r="GC2" s="622"/>
      <c r="GD2" s="622"/>
      <c r="GE2" s="622"/>
      <c r="GF2" s="622"/>
      <c r="GG2" s="622"/>
      <c r="GH2" s="622"/>
      <c r="GI2" s="622"/>
      <c r="GJ2" s="622"/>
      <c r="GK2" s="622"/>
      <c r="GL2" s="622"/>
      <c r="GM2" s="622"/>
      <c r="GN2" s="622"/>
      <c r="GO2" s="622"/>
      <c r="GP2" s="622"/>
      <c r="GQ2" s="622"/>
      <c r="GR2" s="622"/>
      <c r="GS2" s="622"/>
      <c r="GT2" s="622"/>
      <c r="GU2" s="622"/>
      <c r="GV2" s="622"/>
      <c r="GW2" s="814"/>
      <c r="GX2" s="661"/>
      <c r="GY2" s="622"/>
      <c r="GZ2" s="622"/>
      <c r="HA2" s="622"/>
      <c r="HB2" s="622"/>
      <c r="HC2" s="622"/>
      <c r="HD2" s="622"/>
      <c r="HE2" s="622"/>
      <c r="HF2" s="622"/>
      <c r="HG2" s="622"/>
      <c r="HH2" s="622"/>
      <c r="HI2" s="622"/>
      <c r="HJ2" s="622"/>
      <c r="HK2" s="622"/>
      <c r="HL2" s="622"/>
      <c r="HM2" s="622"/>
      <c r="HN2" s="622"/>
      <c r="HO2" s="622"/>
      <c r="HP2" s="814"/>
      <c r="HQ2" s="661"/>
      <c r="HR2" s="622"/>
      <c r="HS2" s="622"/>
      <c r="HT2" s="622"/>
      <c r="HU2" s="622"/>
      <c r="HV2" s="622"/>
      <c r="HW2" s="622"/>
      <c r="HX2" s="622"/>
      <c r="HY2" s="622"/>
      <c r="HZ2" s="622"/>
      <c r="IA2" s="622"/>
      <c r="IB2" s="622"/>
      <c r="IC2" s="622"/>
      <c r="ID2" s="622"/>
      <c r="IE2" s="622"/>
      <c r="IF2" s="622"/>
      <c r="IG2" s="622"/>
      <c r="JL2" s="3"/>
    </row>
    <row r="3" spans="1:272" s="835" customFormat="1" ht="18.75" customHeight="1" thickBot="1" x14ac:dyDescent="0.25">
      <c r="A3" s="1031" t="s">
        <v>329</v>
      </c>
      <c r="B3" s="1032"/>
      <c r="C3" s="1033"/>
      <c r="D3" s="813">
        <f xml:space="preserve"> 25712.768+(D2*285)</f>
        <v>29132.768</v>
      </c>
      <c r="E3" s="813">
        <f>D3+(E2*285)</f>
        <v>31982.768</v>
      </c>
      <c r="F3" s="813">
        <f t="shared" ref="F3:X3" si="0">E3+(F2*285)</f>
        <v>35117.767999999996</v>
      </c>
      <c r="G3" s="999">
        <f>G2*285</f>
        <v>3420</v>
      </c>
      <c r="H3" s="999">
        <f t="shared" si="0"/>
        <v>6555</v>
      </c>
      <c r="I3" s="999">
        <f t="shared" si="0"/>
        <v>9690</v>
      </c>
      <c r="J3" s="999">
        <f t="shared" si="0"/>
        <v>12825</v>
      </c>
      <c r="K3" s="999">
        <f t="shared" si="0"/>
        <v>16245</v>
      </c>
      <c r="L3" s="999">
        <f t="shared" si="0"/>
        <v>19095</v>
      </c>
      <c r="M3" s="999">
        <f t="shared" si="0"/>
        <v>22515</v>
      </c>
      <c r="N3" s="999">
        <f t="shared" si="0"/>
        <v>25935</v>
      </c>
      <c r="O3" s="999">
        <f t="shared" si="0"/>
        <v>28785</v>
      </c>
      <c r="P3" s="999">
        <f t="shared" si="0"/>
        <v>32205</v>
      </c>
      <c r="Q3" s="813">
        <f>Q2*285</f>
        <v>3990</v>
      </c>
      <c r="R3" s="813">
        <f t="shared" si="0"/>
        <v>7410</v>
      </c>
      <c r="S3" s="813">
        <f t="shared" si="0"/>
        <v>10260</v>
      </c>
      <c r="T3" s="813">
        <f t="shared" si="0"/>
        <v>13680</v>
      </c>
      <c r="U3" s="813">
        <f t="shared" si="0"/>
        <v>17100</v>
      </c>
      <c r="V3" s="813">
        <f t="shared" si="0"/>
        <v>20805</v>
      </c>
      <c r="W3" s="813">
        <f t="shared" si="0"/>
        <v>23655</v>
      </c>
      <c r="X3" s="837">
        <f t="shared" si="0"/>
        <v>26790</v>
      </c>
      <c r="Y3" s="864">
        <f t="shared" ref="Y3" si="1">X3+(Y2*285)</f>
        <v>29925</v>
      </c>
      <c r="Z3" s="813">
        <f t="shared" ref="Z3" si="2">Y3+(Z2*285)</f>
        <v>33345</v>
      </c>
      <c r="AA3" s="813">
        <f t="shared" ref="AA3" si="3">Z3+(AA2*285)</f>
        <v>37050</v>
      </c>
      <c r="AB3" s="999">
        <f>AB2*285</f>
        <v>3420</v>
      </c>
      <c r="AC3" s="999">
        <f t="shared" ref="AC3" si="4">AB3+(AC2*285)</f>
        <v>6840</v>
      </c>
      <c r="AD3" s="999">
        <f t="shared" ref="AD3" si="5">AC3+(AD2*285)</f>
        <v>10260</v>
      </c>
      <c r="AE3" s="1000">
        <f t="shared" ref="AE3" si="6">AD3+(AE2*285)</f>
        <v>13395</v>
      </c>
      <c r="AF3" s="1000">
        <f t="shared" ref="AF3" si="7">AE3+(AF2*285)</f>
        <v>16530</v>
      </c>
      <c r="AG3" s="1000">
        <f t="shared" ref="AG3" si="8">AF3+(AG2*285)</f>
        <v>19665</v>
      </c>
      <c r="AH3" s="1000">
        <f t="shared" ref="AH3" si="9">AG3+(AH2*285)</f>
        <v>22800</v>
      </c>
      <c r="AI3" s="1000">
        <f t="shared" ref="AI3" si="10">AH3+(AI2*285)</f>
        <v>25935</v>
      </c>
      <c r="AJ3" s="1000">
        <f t="shared" ref="AJ3" si="11">AI3+(AJ2*285)</f>
        <v>29070</v>
      </c>
      <c r="AK3" s="1000">
        <f t="shared" ref="AK3" si="12">AJ3+(AK2*285)</f>
        <v>32205</v>
      </c>
      <c r="AL3" s="832">
        <f t="shared" ref="AL3" si="13">AK3+(AL2*285)</f>
        <v>35340</v>
      </c>
      <c r="AM3" s="832">
        <f t="shared" ref="AM3" si="14">AL3+(AM2*285)</f>
        <v>38475</v>
      </c>
      <c r="AN3" s="832">
        <f t="shared" ref="AN3" si="15">AM3+(AN2*285)</f>
        <v>41610</v>
      </c>
      <c r="AO3" s="832">
        <f t="shared" ref="AO3" si="16">AN3+(AO2*285)</f>
        <v>44745</v>
      </c>
      <c r="AP3" s="832">
        <f t="shared" ref="AP3" si="17">AO3+(AP2*285)</f>
        <v>47880</v>
      </c>
      <c r="AQ3" s="832">
        <f t="shared" ref="AQ3" si="18">AP3+(AQ2*285)</f>
        <v>51015</v>
      </c>
      <c r="AR3" s="832">
        <f t="shared" ref="AR3" si="19">AQ3+(AR2*285)</f>
        <v>54150</v>
      </c>
      <c r="AS3" s="833">
        <f t="shared" ref="AS3" si="20">AR3+(AS2*285)</f>
        <v>57285</v>
      </c>
      <c r="AT3" s="834">
        <f t="shared" ref="AT3" si="21">AS3+(AT2*285)</f>
        <v>57285</v>
      </c>
      <c r="AU3" s="832">
        <f t="shared" ref="AU3" si="22">AT3+(AU2*285)</f>
        <v>57285</v>
      </c>
      <c r="AV3" s="832">
        <f t="shared" ref="AV3" si="23">AU3+(AV2*285)</f>
        <v>57285</v>
      </c>
      <c r="AW3" s="832">
        <f t="shared" ref="AW3" si="24">AV3+(AW2*285)</f>
        <v>57285</v>
      </c>
      <c r="AX3" s="832">
        <f t="shared" ref="AX3" si="25">AW3+(AX2*285)</f>
        <v>57285</v>
      </c>
      <c r="AY3" s="832">
        <f t="shared" ref="AY3" si="26">AX3+(AY2*285)</f>
        <v>57285</v>
      </c>
      <c r="AZ3" s="832">
        <f t="shared" ref="AZ3" si="27">AY3+(AZ2*285)</f>
        <v>57285</v>
      </c>
      <c r="BA3" s="832">
        <f t="shared" ref="BA3" si="28">AZ3+(BA2*285)</f>
        <v>57285</v>
      </c>
      <c r="BB3" s="832">
        <f t="shared" ref="BB3" si="29">BA3+(BB2*285)</f>
        <v>57285</v>
      </c>
      <c r="BC3" s="832">
        <f t="shared" ref="BC3" si="30">BB3+(BC2*285)</f>
        <v>57285</v>
      </c>
      <c r="BD3" s="832">
        <f t="shared" ref="BD3" si="31">BC3+(BD2*285)</f>
        <v>57285</v>
      </c>
      <c r="BE3" s="832">
        <f t="shared" ref="BE3" si="32">BD3+(BE2*285)</f>
        <v>57285</v>
      </c>
      <c r="BF3" s="832">
        <f t="shared" ref="BF3" si="33">BE3+(BF2*285)</f>
        <v>57285</v>
      </c>
      <c r="BG3" s="832">
        <f t="shared" ref="BG3" si="34">BF3+(BG2*285)</f>
        <v>57285</v>
      </c>
      <c r="BH3" s="832">
        <f t="shared" ref="BH3" si="35">BG3+(BH2*285)</f>
        <v>57285</v>
      </c>
      <c r="BI3" s="832">
        <f t="shared" ref="BI3" si="36">BH3+(BI2*285)</f>
        <v>57285</v>
      </c>
      <c r="BJ3" s="832">
        <f t="shared" ref="BJ3" si="37">BI3+(BJ2*285)</f>
        <v>57285</v>
      </c>
      <c r="BK3" s="832">
        <f t="shared" ref="BK3" si="38">BJ3+(BK2*285)</f>
        <v>57285</v>
      </c>
      <c r="BL3" s="832">
        <f t="shared" ref="BL3" si="39">BK3+(BL2*285)</f>
        <v>57285</v>
      </c>
      <c r="BM3" s="832">
        <f t="shared" ref="BM3" si="40">BL3+(BM2*285)</f>
        <v>57285</v>
      </c>
      <c r="BN3" s="833">
        <f t="shared" ref="BN3" si="41">BM3+(BN2*285)</f>
        <v>57285</v>
      </c>
      <c r="BO3" s="867"/>
      <c r="BP3" s="832">
        <f>BN3+(BP2*285)</f>
        <v>57285</v>
      </c>
      <c r="BQ3" s="832">
        <f t="shared" ref="BQ3" si="42">BP3+(BQ2*285)</f>
        <v>57285</v>
      </c>
      <c r="BR3" s="832">
        <f t="shared" ref="BR3" si="43">BQ3+(BR2*285)</f>
        <v>57285</v>
      </c>
      <c r="BS3" s="832">
        <f t="shared" ref="BS3" si="44">BR3+(BS2*285)</f>
        <v>57285</v>
      </c>
      <c r="BT3" s="832">
        <f t="shared" ref="BT3" si="45">BS3+(BT2*285)</f>
        <v>57285</v>
      </c>
      <c r="BU3" s="832">
        <f t="shared" ref="BU3" si="46">BT3+(BU2*285)</f>
        <v>57285</v>
      </c>
      <c r="BV3" s="832">
        <f t="shared" ref="BV3" si="47">BU3+(BV2*285)</f>
        <v>57285</v>
      </c>
      <c r="BW3" s="832">
        <f t="shared" ref="BW3" si="48">BV3+(BW2*285)</f>
        <v>57285</v>
      </c>
      <c r="BX3" s="832">
        <f t="shared" ref="BX3" si="49">BW3+(BX2*285)</f>
        <v>57285</v>
      </c>
      <c r="BY3" s="832">
        <f t="shared" ref="BY3" si="50">BX3+(BY2*285)</f>
        <v>57285</v>
      </c>
      <c r="BZ3" s="832">
        <f t="shared" ref="BZ3" si="51">BY3+(BZ2*285)</f>
        <v>57285</v>
      </c>
      <c r="CA3" s="832">
        <f t="shared" ref="CA3" si="52">BZ3+(CA2*285)</f>
        <v>57285</v>
      </c>
      <c r="CB3" s="832">
        <f t="shared" ref="CB3" si="53">CA3+(CB2*285)</f>
        <v>57285</v>
      </c>
      <c r="CC3" s="832">
        <f t="shared" ref="CC3" si="54">CB3+(CC2*285)</f>
        <v>57285</v>
      </c>
      <c r="CD3" s="832">
        <f t="shared" ref="CD3" si="55">CC3+(CD2*285)</f>
        <v>57285</v>
      </c>
      <c r="CE3" s="832">
        <f t="shared" ref="CE3" si="56">CD3+(CE2*285)</f>
        <v>57285</v>
      </c>
      <c r="CF3" s="832">
        <f t="shared" ref="CF3" si="57">CE3+(CF2*285)</f>
        <v>57285</v>
      </c>
      <c r="CG3" s="832">
        <f t="shared" ref="CG3" si="58">CF3+(CG2*285)</f>
        <v>57285</v>
      </c>
      <c r="CH3" s="832">
        <f t="shared" ref="CH3" si="59">CG3+(CH2*285)</f>
        <v>57285</v>
      </c>
      <c r="CI3" s="832">
        <f t="shared" ref="CI3" si="60">CH3+(CI2*285)</f>
        <v>57285</v>
      </c>
      <c r="CJ3" s="833">
        <f t="shared" ref="CJ3" si="61">CI3+(CJ2*285)</f>
        <v>57285</v>
      </c>
      <c r="CK3" s="867"/>
      <c r="CL3" s="832">
        <f t="shared" ref="CL3" si="62">CK3+(CL2*285)</f>
        <v>0</v>
      </c>
      <c r="CM3" s="832">
        <f t="shared" ref="CM3" si="63">CL3+(CM2*285)</f>
        <v>0</v>
      </c>
      <c r="CN3" s="832">
        <f t="shared" ref="CN3" si="64">CM3+(CN2*285)</f>
        <v>0</v>
      </c>
      <c r="CO3" s="832">
        <f t="shared" ref="CO3" si="65">CN3+(CO2*285)</f>
        <v>0</v>
      </c>
      <c r="CP3" s="947"/>
      <c r="CQ3" s="947"/>
      <c r="CR3" s="947"/>
      <c r="CS3" s="832">
        <f t="shared" ref="CS3" si="66">CR3+(CS2*285)</f>
        <v>0</v>
      </c>
      <c r="CT3" s="832">
        <f t="shared" ref="CT3" si="67">CS3+(CT2*285)</f>
        <v>0</v>
      </c>
      <c r="CU3" s="832">
        <f t="shared" ref="CU3" si="68">CT3+(CU2*285)</f>
        <v>0</v>
      </c>
      <c r="CV3" s="832">
        <f t="shared" ref="CV3" si="69">CU3+(CV2*285)</f>
        <v>0</v>
      </c>
      <c r="CW3" s="832">
        <f t="shared" ref="CW3" si="70">CV3+(CW2*285)</f>
        <v>0</v>
      </c>
      <c r="CX3" s="947"/>
      <c r="CY3" s="832">
        <f t="shared" ref="CY3" si="71">CX3+(CY2*285)</f>
        <v>0</v>
      </c>
      <c r="CZ3" s="832">
        <f t="shared" ref="CZ3" si="72">CY3+(CZ2*285)</f>
        <v>0</v>
      </c>
      <c r="DA3" s="832">
        <f t="shared" ref="DA3" si="73">CZ3+(DA2*285)</f>
        <v>0</v>
      </c>
      <c r="DB3" s="832">
        <f t="shared" ref="DB3" si="74">DA3+(DB2*285)</f>
        <v>0</v>
      </c>
      <c r="DC3" s="832">
        <f t="shared" ref="DC3" si="75">DB3+(DC2*285)</f>
        <v>0</v>
      </c>
      <c r="DD3" s="832">
        <f t="shared" ref="DD3" si="76">DC3+(DD2*285)</f>
        <v>0</v>
      </c>
      <c r="DE3" s="832">
        <f t="shared" ref="DE3" si="77">DD3+(DE2*285)</f>
        <v>0</v>
      </c>
      <c r="DF3" s="832">
        <f t="shared" ref="DF3" si="78">DE3+(DF2*285)</f>
        <v>0</v>
      </c>
      <c r="DG3" s="833">
        <f t="shared" ref="DG3" si="79">DF3+(DG2*285)</f>
        <v>0</v>
      </c>
      <c r="DH3" s="834">
        <f t="shared" ref="DH3" si="80">DG3+(DH2*285)</f>
        <v>0</v>
      </c>
      <c r="DI3" s="832">
        <f t="shared" ref="DI3" si="81">DH3+(DI2*285)</f>
        <v>0</v>
      </c>
      <c r="DJ3" s="832">
        <f t="shared" ref="DJ3" si="82">DI3+(DJ2*285)</f>
        <v>0</v>
      </c>
      <c r="DK3" s="832">
        <f t="shared" ref="DK3" si="83">DJ3+(DK2*285)</f>
        <v>0</v>
      </c>
      <c r="DL3" s="832">
        <f t="shared" ref="DL3" si="84">DK3+(DL2*285)</f>
        <v>0</v>
      </c>
      <c r="DM3" s="832">
        <f t="shared" ref="DM3" si="85">DL3+(DM2*285)</f>
        <v>0</v>
      </c>
      <c r="DN3" s="832">
        <f t="shared" ref="DN3" si="86">DM3+(DN2*285)</f>
        <v>0</v>
      </c>
      <c r="DO3" s="832">
        <f t="shared" ref="DO3" si="87">DN3+(DO2*285)</f>
        <v>0</v>
      </c>
      <c r="DP3" s="832">
        <f t="shared" ref="DP3" si="88">DO3+(DP2*285)</f>
        <v>0</v>
      </c>
      <c r="DQ3" s="832">
        <f t="shared" ref="DQ3" si="89">DP3+(DQ2*285)</f>
        <v>0</v>
      </c>
      <c r="DR3" s="832">
        <f t="shared" ref="DR3" si="90">DQ3+(DR2*285)</f>
        <v>0</v>
      </c>
      <c r="DS3" s="832">
        <f t="shared" ref="DS3" si="91">DR3+(DS2*285)</f>
        <v>0</v>
      </c>
      <c r="DT3" s="832">
        <f t="shared" ref="DT3" si="92">DS3+(DT2*285)</f>
        <v>0</v>
      </c>
      <c r="DU3" s="832">
        <f t="shared" ref="DU3" si="93">DT3+(DU2*285)</f>
        <v>0</v>
      </c>
      <c r="DV3" s="832">
        <f t="shared" ref="DV3" si="94">DU3+(DV2*285)</f>
        <v>0</v>
      </c>
      <c r="DW3" s="832">
        <f t="shared" ref="DW3" si="95">DV3+(DW2*285)</f>
        <v>0</v>
      </c>
      <c r="DX3" s="832">
        <f t="shared" ref="DX3" si="96">DW3+(DX2*285)</f>
        <v>0</v>
      </c>
      <c r="DY3" s="832">
        <f t="shared" ref="DY3" si="97">DX3+(DY2*285)</f>
        <v>0</v>
      </c>
      <c r="DZ3" s="832">
        <f t="shared" ref="DZ3" si="98">DY3+(DZ2*285)</f>
        <v>0</v>
      </c>
      <c r="EA3" s="833">
        <f t="shared" ref="EA3" si="99">DZ3+(EA2*285)</f>
        <v>0</v>
      </c>
      <c r="EB3" s="834">
        <f t="shared" ref="EB3" si="100">EA3+(EB2*285)</f>
        <v>0</v>
      </c>
      <c r="EC3" s="832">
        <f t="shared" ref="EC3" si="101">EB3+(EC2*285)</f>
        <v>0</v>
      </c>
      <c r="ED3" s="832">
        <f t="shared" ref="ED3" si="102">EC3+(ED2*285)</f>
        <v>0</v>
      </c>
      <c r="EE3" s="832">
        <f t="shared" ref="EE3" si="103">ED3+(EE2*285)</f>
        <v>0</v>
      </c>
      <c r="EF3" s="832">
        <f t="shared" ref="EF3" si="104">EE3+(EF2*285)</f>
        <v>0</v>
      </c>
      <c r="EG3" s="832">
        <f t="shared" ref="EG3" si="105">EF3+(EG2*285)</f>
        <v>0</v>
      </c>
      <c r="EH3" s="832">
        <f t="shared" ref="EH3" si="106">EG3+(EH2*285)</f>
        <v>0</v>
      </c>
      <c r="EI3" s="832">
        <f t="shared" ref="EI3" si="107">EH3+(EI2*285)</f>
        <v>0</v>
      </c>
      <c r="EJ3" s="832">
        <f t="shared" ref="EJ3" si="108">EI3+(EJ2*285)</f>
        <v>0</v>
      </c>
      <c r="EK3" s="832">
        <f t="shared" ref="EK3" si="109">EJ3+(EK2*285)</f>
        <v>0</v>
      </c>
      <c r="EL3" s="832">
        <f t="shared" ref="EL3" si="110">EK3+(EL2*285)</f>
        <v>0</v>
      </c>
      <c r="EM3" s="832">
        <f t="shared" ref="EM3" si="111">EL3+(EM2*285)</f>
        <v>0</v>
      </c>
      <c r="EN3" s="832">
        <f t="shared" ref="EN3" si="112">EM3+(EN2*285)</f>
        <v>0</v>
      </c>
      <c r="EO3" s="832">
        <f t="shared" ref="EO3" si="113">EN3+(EO2*285)</f>
        <v>0</v>
      </c>
      <c r="EP3" s="832">
        <f t="shared" ref="EP3" si="114">EO3+(EP2*285)</f>
        <v>0</v>
      </c>
      <c r="EQ3" s="832">
        <f t="shared" ref="EQ3" si="115">EP3+(EQ2*285)</f>
        <v>0</v>
      </c>
      <c r="ER3" s="832">
        <f t="shared" ref="ER3" si="116">EQ3+(ER2*285)</f>
        <v>0</v>
      </c>
      <c r="ES3" s="832">
        <f t="shared" ref="ES3" si="117">ER3+(ES2*285)</f>
        <v>0</v>
      </c>
      <c r="ET3" s="832">
        <f t="shared" ref="ET3" si="118">ES3+(ET2*285)</f>
        <v>0</v>
      </c>
      <c r="EU3" s="832">
        <f t="shared" ref="EU3" si="119">ET3+(EU2*285)</f>
        <v>0</v>
      </c>
      <c r="EV3" s="832">
        <f t="shared" ref="EV3" si="120">EU3+(EV2*285)</f>
        <v>0</v>
      </c>
      <c r="EW3" s="832">
        <f t="shared" ref="EW3" si="121">EV3+(EW2*285)</f>
        <v>0</v>
      </c>
      <c r="EX3" s="833">
        <f t="shared" ref="EX3" si="122">EW3+(EX2*285)</f>
        <v>0</v>
      </c>
      <c r="EY3" s="834">
        <f t="shared" ref="EY3" si="123">EX3+(EY2*285)</f>
        <v>0</v>
      </c>
      <c r="EZ3" s="832">
        <f t="shared" ref="EZ3" si="124">EY3+(EZ2*285)</f>
        <v>0</v>
      </c>
      <c r="FA3" s="832">
        <f t="shared" ref="FA3" si="125">EZ3+(FA2*285)</f>
        <v>0</v>
      </c>
      <c r="FB3" s="832">
        <f t="shared" ref="FB3" si="126">FA3+(FB2*285)</f>
        <v>0</v>
      </c>
      <c r="FC3" s="832">
        <f t="shared" ref="FC3" si="127">FB3+(FC2*285)</f>
        <v>0</v>
      </c>
      <c r="FD3" s="832">
        <f t="shared" ref="FD3" si="128">FC3+(FD2*285)</f>
        <v>0</v>
      </c>
      <c r="FE3" s="833">
        <f t="shared" ref="FE3" si="129">FD3+(FE2*285)</f>
        <v>0</v>
      </c>
      <c r="FF3" s="834">
        <f t="shared" ref="FF3" si="130">FE3+(FF2*285)</f>
        <v>0</v>
      </c>
      <c r="FG3" s="832">
        <f t="shared" ref="FG3" si="131">FF3+(FG2*285)</f>
        <v>0</v>
      </c>
      <c r="FH3" s="832">
        <f t="shared" ref="FH3" si="132">FG3+(FH2*285)</f>
        <v>0</v>
      </c>
      <c r="FI3" s="832">
        <f t="shared" ref="FI3" si="133">FH3+(FI2*285)</f>
        <v>0</v>
      </c>
      <c r="FJ3" s="832">
        <f t="shared" ref="FJ3" si="134">FI3+(FJ2*285)</f>
        <v>0</v>
      </c>
      <c r="FK3" s="832">
        <f t="shared" ref="FK3" si="135">FJ3+(FK2*285)</f>
        <v>0</v>
      </c>
      <c r="FL3" s="832">
        <f t="shared" ref="FL3" si="136">FK3+(FL2*285)</f>
        <v>0</v>
      </c>
      <c r="FM3" s="832">
        <f t="shared" ref="FM3" si="137">FL3+(FM2*285)</f>
        <v>0</v>
      </c>
      <c r="FN3" s="832">
        <f t="shared" ref="FN3" si="138">FM3+(FN2*285)</f>
        <v>0</v>
      </c>
      <c r="FO3" s="832">
        <f t="shared" ref="FO3" si="139">FN3+(FO2*285)</f>
        <v>0</v>
      </c>
      <c r="FP3" s="832">
        <f t="shared" ref="FP3" si="140">FO3+(FP2*285)</f>
        <v>0</v>
      </c>
      <c r="FQ3" s="832">
        <f t="shared" ref="FQ3" si="141">FP3+(FQ2*285)</f>
        <v>0</v>
      </c>
      <c r="FR3" s="832">
        <f t="shared" ref="FR3" si="142">FQ3+(FR2*285)</f>
        <v>0</v>
      </c>
      <c r="FS3" s="832">
        <f t="shared" ref="FS3" si="143">FR3+(FS2*285)</f>
        <v>0</v>
      </c>
      <c r="FT3" s="832">
        <f t="shared" ref="FT3" si="144">FS3+(FT2*285)</f>
        <v>0</v>
      </c>
      <c r="FU3" s="832">
        <f t="shared" ref="FU3" si="145">FT3+(FU2*285)</f>
        <v>0</v>
      </c>
      <c r="FV3" s="832">
        <f t="shared" ref="FV3" si="146">FU3+(FV2*285)</f>
        <v>0</v>
      </c>
      <c r="FW3" s="832">
        <f t="shared" ref="FW3" si="147">FV3+(FW2*285)</f>
        <v>0</v>
      </c>
      <c r="FX3" s="832">
        <f t="shared" ref="FX3" si="148">FW3+(FX2*285)</f>
        <v>0</v>
      </c>
      <c r="FY3" s="832">
        <f t="shared" ref="FY3" si="149">FX3+(FY2*285)</f>
        <v>0</v>
      </c>
      <c r="FZ3" s="833">
        <f t="shared" ref="FZ3" si="150">FY3+(FZ2*285)</f>
        <v>0</v>
      </c>
      <c r="GA3" s="834">
        <f t="shared" ref="GA3" si="151">FZ3+(GA2*285)</f>
        <v>0</v>
      </c>
      <c r="GB3" s="832">
        <f t="shared" ref="GB3" si="152">GA3+(GB2*285)</f>
        <v>0</v>
      </c>
      <c r="GC3" s="832">
        <f t="shared" ref="GC3" si="153">GB3+(GC2*285)</f>
        <v>0</v>
      </c>
      <c r="GD3" s="832">
        <f t="shared" ref="GD3" si="154">GC3+(GD2*285)</f>
        <v>0</v>
      </c>
      <c r="GE3" s="832">
        <f t="shared" ref="GE3" si="155">GD3+(GE2*285)</f>
        <v>0</v>
      </c>
      <c r="GF3" s="832">
        <f t="shared" ref="GF3" si="156">GE3+(GF2*285)</f>
        <v>0</v>
      </c>
      <c r="GG3" s="832">
        <f t="shared" ref="GG3" si="157">GF3+(GG2*285)</f>
        <v>0</v>
      </c>
      <c r="GH3" s="832">
        <f t="shared" ref="GH3" si="158">GG3+(GH2*285)</f>
        <v>0</v>
      </c>
      <c r="GI3" s="832">
        <f t="shared" ref="GI3" si="159">GH3+(GI2*285)</f>
        <v>0</v>
      </c>
      <c r="GJ3" s="832">
        <f t="shared" ref="GJ3" si="160">GI3+(GJ2*285)</f>
        <v>0</v>
      </c>
      <c r="GK3" s="832">
        <f t="shared" ref="GK3" si="161">GJ3+(GK2*285)</f>
        <v>0</v>
      </c>
      <c r="GL3" s="832">
        <f t="shared" ref="GL3" si="162">GK3+(GL2*285)</f>
        <v>0</v>
      </c>
      <c r="GM3" s="832">
        <f t="shared" ref="GM3" si="163">GL3+(GM2*285)</f>
        <v>0</v>
      </c>
      <c r="GN3" s="832">
        <f t="shared" ref="GN3" si="164">GM3+(GN2*285)</f>
        <v>0</v>
      </c>
      <c r="GO3" s="832">
        <f t="shared" ref="GO3" si="165">GN3+(GO2*285)</f>
        <v>0</v>
      </c>
      <c r="GP3" s="832">
        <f t="shared" ref="GP3" si="166">GO3+(GP2*285)</f>
        <v>0</v>
      </c>
      <c r="GQ3" s="832">
        <f t="shared" ref="GQ3" si="167">GP3+(GQ2*285)</f>
        <v>0</v>
      </c>
      <c r="GR3" s="832">
        <f t="shared" ref="GR3" si="168">GQ3+(GR2*285)</f>
        <v>0</v>
      </c>
      <c r="GS3" s="832">
        <f t="shared" ref="GS3" si="169">GR3+(GS2*285)</f>
        <v>0</v>
      </c>
      <c r="GT3" s="832">
        <f t="shared" ref="GT3" si="170">GS3+(GT2*285)</f>
        <v>0</v>
      </c>
      <c r="GU3" s="832">
        <f t="shared" ref="GU3" si="171">GT3+(GU2*285)</f>
        <v>0</v>
      </c>
      <c r="GV3" s="832">
        <f t="shared" ref="GV3" si="172">GU3+(GV2*285)</f>
        <v>0</v>
      </c>
      <c r="GW3" s="833">
        <f t="shared" ref="GW3" si="173">GV3+(GW2*285)</f>
        <v>0</v>
      </c>
      <c r="GX3" s="834">
        <f t="shared" ref="GX3" si="174">GW3+(GX2*285)</f>
        <v>0</v>
      </c>
      <c r="GY3" s="832">
        <f t="shared" ref="GY3" si="175">GX3+(GY2*285)</f>
        <v>0</v>
      </c>
      <c r="GZ3" s="832">
        <f t="shared" ref="GZ3" si="176">GY3+(GZ2*285)</f>
        <v>0</v>
      </c>
      <c r="HA3" s="832">
        <f t="shared" ref="HA3" si="177">GZ3+(HA2*285)</f>
        <v>0</v>
      </c>
      <c r="HB3" s="832">
        <f t="shared" ref="HB3" si="178">HA3+(HB2*285)</f>
        <v>0</v>
      </c>
      <c r="HC3" s="832">
        <f t="shared" ref="HC3" si="179">HB3+(HC2*285)</f>
        <v>0</v>
      </c>
      <c r="HD3" s="832">
        <f t="shared" ref="HD3" si="180">HC3+(HD2*285)</f>
        <v>0</v>
      </c>
      <c r="HE3" s="832">
        <f t="shared" ref="HE3" si="181">HD3+(HE2*285)</f>
        <v>0</v>
      </c>
      <c r="HF3" s="832">
        <f t="shared" ref="HF3" si="182">HE3+(HF2*285)</f>
        <v>0</v>
      </c>
      <c r="HG3" s="832">
        <f t="shared" ref="HG3" si="183">HF3+(HG2*285)</f>
        <v>0</v>
      </c>
      <c r="HH3" s="832">
        <f t="shared" ref="HH3" si="184">HG3+(HH2*285)</f>
        <v>0</v>
      </c>
      <c r="HI3" s="832">
        <f t="shared" ref="HI3" si="185">HH3+(HI2*285)</f>
        <v>0</v>
      </c>
      <c r="HJ3" s="832">
        <f t="shared" ref="HJ3" si="186">HI3+(HJ2*285)</f>
        <v>0</v>
      </c>
      <c r="HK3" s="832">
        <f t="shared" ref="HK3" si="187">HJ3+(HK2*285)</f>
        <v>0</v>
      </c>
      <c r="HL3" s="832">
        <f t="shared" ref="HL3" si="188">HK3+(HL2*285)</f>
        <v>0</v>
      </c>
      <c r="HM3" s="832">
        <f t="shared" ref="HM3" si="189">HL3+(HM2*285)</f>
        <v>0</v>
      </c>
      <c r="HN3" s="832">
        <f t="shared" ref="HN3" si="190">HM3+(HN2*285)</f>
        <v>0</v>
      </c>
      <c r="HO3" s="832">
        <f t="shared" ref="HO3" si="191">HN3+(HO2*285)</f>
        <v>0</v>
      </c>
      <c r="HP3" s="833">
        <f t="shared" ref="HP3" si="192">HO3+(HP2*285)</f>
        <v>0</v>
      </c>
      <c r="HQ3" s="834">
        <f t="shared" ref="HQ3" si="193">HP3+(HQ2*285)</f>
        <v>0</v>
      </c>
      <c r="HR3" s="832">
        <f t="shared" ref="HR3" si="194">HQ3+(HR2*285)</f>
        <v>0</v>
      </c>
      <c r="HS3" s="832">
        <f t="shared" ref="HS3" si="195">HR3+(HS2*285)</f>
        <v>0</v>
      </c>
      <c r="HT3" s="832">
        <f t="shared" ref="HT3" si="196">HS3+(HT2*285)</f>
        <v>0</v>
      </c>
      <c r="HU3" s="832">
        <f t="shared" ref="HU3" si="197">HT3+(HU2*285)</f>
        <v>0</v>
      </c>
      <c r="HV3" s="832">
        <f t="shared" ref="HV3" si="198">HU3+(HV2*285)</f>
        <v>0</v>
      </c>
      <c r="HW3" s="832">
        <f t="shared" ref="HW3" si="199">HV3+(HW2*285)</f>
        <v>0</v>
      </c>
      <c r="HX3" s="832">
        <f t="shared" ref="HX3" si="200">HW3+(HX2*285)</f>
        <v>0</v>
      </c>
      <c r="HY3" s="832">
        <f t="shared" ref="HY3" si="201">HX3+(HY2*285)</f>
        <v>0</v>
      </c>
      <c r="HZ3" s="832">
        <f t="shared" ref="HZ3" si="202">HY3+(HZ2*285)</f>
        <v>0</v>
      </c>
      <c r="IA3" s="832">
        <f t="shared" ref="IA3" si="203">HZ3+(IA2*285)</f>
        <v>0</v>
      </c>
      <c r="IB3" s="832">
        <f t="shared" ref="IB3" si="204">IA3+(IB2*285)</f>
        <v>0</v>
      </c>
      <c r="IC3" s="832">
        <f t="shared" ref="IC3" si="205">IB3+(IC2*285)</f>
        <v>0</v>
      </c>
      <c r="ID3" s="832">
        <f t="shared" ref="ID3" si="206">IC3+(ID2*285)</f>
        <v>0</v>
      </c>
      <c r="IE3" s="832">
        <f t="shared" ref="IE3" si="207">ID3+(IE2*285)</f>
        <v>0</v>
      </c>
      <c r="IF3" s="832">
        <f t="shared" ref="IF3" si="208">IE3+(IF2*285)</f>
        <v>0</v>
      </c>
      <c r="IG3" s="832">
        <f t="shared" ref="IG3" si="209">IB3+(IG2*285)</f>
        <v>0</v>
      </c>
      <c r="JL3" s="42"/>
    </row>
    <row r="4" spans="1:272" s="464" customFormat="1" ht="18" customHeight="1" x14ac:dyDescent="0.2">
      <c r="A4" s="17"/>
      <c r="B4" s="28" t="s">
        <v>1</v>
      </c>
      <c r="C4" s="413" t="s">
        <v>26</v>
      </c>
      <c r="D4" s="816">
        <v>45294</v>
      </c>
      <c r="E4" s="816">
        <v>45295</v>
      </c>
      <c r="F4" s="816">
        <v>45296</v>
      </c>
      <c r="G4" s="816">
        <v>45299</v>
      </c>
      <c r="H4" s="816">
        <v>45300</v>
      </c>
      <c r="I4" s="816">
        <v>45301</v>
      </c>
      <c r="J4" s="816">
        <v>45302</v>
      </c>
      <c r="K4" s="816">
        <v>45303</v>
      </c>
      <c r="L4" s="816">
        <v>45306</v>
      </c>
      <c r="M4" s="816">
        <v>45307</v>
      </c>
      <c r="N4" s="816">
        <v>45308</v>
      </c>
      <c r="O4" s="816">
        <v>45309</v>
      </c>
      <c r="P4" s="816">
        <v>45310</v>
      </c>
      <c r="Q4" s="816">
        <v>45313</v>
      </c>
      <c r="R4" s="816">
        <v>45314</v>
      </c>
      <c r="S4" s="816">
        <v>45315</v>
      </c>
      <c r="T4" s="816">
        <v>45316</v>
      </c>
      <c r="U4" s="816">
        <v>45317</v>
      </c>
      <c r="V4" s="816">
        <v>45320</v>
      </c>
      <c r="W4" s="816">
        <v>45321</v>
      </c>
      <c r="X4" s="817">
        <v>45322</v>
      </c>
      <c r="Y4" s="816">
        <v>45323</v>
      </c>
      <c r="Z4" s="816">
        <v>45324</v>
      </c>
      <c r="AA4" s="816">
        <v>45327</v>
      </c>
      <c r="AB4" s="816">
        <v>45328</v>
      </c>
      <c r="AC4" s="816">
        <v>45329</v>
      </c>
      <c r="AD4" s="816">
        <v>45330</v>
      </c>
      <c r="AE4" s="816">
        <v>45331</v>
      </c>
      <c r="AF4" s="816">
        <v>45334</v>
      </c>
      <c r="AG4" s="816">
        <v>45335</v>
      </c>
      <c r="AH4" s="816">
        <v>45336</v>
      </c>
      <c r="AI4" s="816">
        <v>45337</v>
      </c>
      <c r="AJ4" s="816">
        <v>45338</v>
      </c>
      <c r="AK4" s="816">
        <v>45341</v>
      </c>
      <c r="AL4" s="816">
        <v>45342</v>
      </c>
      <c r="AM4" s="816">
        <v>45343</v>
      </c>
      <c r="AN4" s="816">
        <v>45344</v>
      </c>
      <c r="AO4" s="816">
        <v>45345</v>
      </c>
      <c r="AP4" s="816">
        <v>45348</v>
      </c>
      <c r="AQ4" s="816">
        <v>45349</v>
      </c>
      <c r="AR4" s="816">
        <v>45350</v>
      </c>
      <c r="AS4" s="817">
        <v>45351</v>
      </c>
      <c r="AT4" s="816">
        <v>45352</v>
      </c>
      <c r="AU4" s="816">
        <v>45355</v>
      </c>
      <c r="AV4" s="816">
        <v>45356</v>
      </c>
      <c r="AW4" s="816">
        <v>45357</v>
      </c>
      <c r="AX4" s="816">
        <v>45358</v>
      </c>
      <c r="AY4" s="816">
        <v>45359</v>
      </c>
      <c r="AZ4" s="816">
        <v>45362</v>
      </c>
      <c r="BA4" s="816">
        <v>45363</v>
      </c>
      <c r="BB4" s="816">
        <v>45364</v>
      </c>
      <c r="BC4" s="816">
        <v>45365</v>
      </c>
      <c r="BD4" s="816">
        <v>45366</v>
      </c>
      <c r="BE4" s="816">
        <v>45369</v>
      </c>
      <c r="BF4" s="816">
        <v>45370</v>
      </c>
      <c r="BG4" s="816">
        <v>45371</v>
      </c>
      <c r="BH4" s="816">
        <v>45372</v>
      </c>
      <c r="BI4" s="816">
        <v>45373</v>
      </c>
      <c r="BJ4" s="816">
        <v>45376</v>
      </c>
      <c r="BK4" s="816">
        <v>45377</v>
      </c>
      <c r="BL4" s="816">
        <v>45378</v>
      </c>
      <c r="BM4" s="816">
        <v>45379</v>
      </c>
      <c r="BN4" s="817">
        <v>45380</v>
      </c>
      <c r="BO4" s="868">
        <v>45383</v>
      </c>
      <c r="BP4" s="816">
        <v>45384</v>
      </c>
      <c r="BQ4" s="816">
        <v>45385</v>
      </c>
      <c r="BR4" s="816">
        <v>45386</v>
      </c>
      <c r="BS4" s="816">
        <v>45387</v>
      </c>
      <c r="BT4" s="816">
        <v>45390</v>
      </c>
      <c r="BU4" s="816">
        <v>45391</v>
      </c>
      <c r="BV4" s="816">
        <v>45392</v>
      </c>
      <c r="BW4" s="816">
        <v>45393</v>
      </c>
      <c r="BX4" s="816">
        <v>45394</v>
      </c>
      <c r="BY4" s="816">
        <v>45397</v>
      </c>
      <c r="BZ4" s="816">
        <v>45398</v>
      </c>
      <c r="CA4" s="816">
        <v>45399</v>
      </c>
      <c r="CB4" s="816">
        <v>45400</v>
      </c>
      <c r="CC4" s="816">
        <v>45401</v>
      </c>
      <c r="CD4" s="816">
        <v>45404</v>
      </c>
      <c r="CE4" s="816">
        <v>45405</v>
      </c>
      <c r="CF4" s="816">
        <v>45406</v>
      </c>
      <c r="CG4" s="816">
        <v>45407</v>
      </c>
      <c r="CH4" s="816">
        <v>45408</v>
      </c>
      <c r="CI4" s="816">
        <v>45411</v>
      </c>
      <c r="CJ4" s="817">
        <v>45412</v>
      </c>
      <c r="CK4" s="816">
        <v>45413</v>
      </c>
      <c r="CL4" s="816">
        <v>45414</v>
      </c>
      <c r="CM4" s="816">
        <v>45415</v>
      </c>
      <c r="CN4" s="816">
        <v>45418</v>
      </c>
      <c r="CO4" s="816">
        <v>45419</v>
      </c>
      <c r="CP4" s="816">
        <v>45420</v>
      </c>
      <c r="CQ4" s="816">
        <v>45421</v>
      </c>
      <c r="CR4" s="816">
        <v>45422</v>
      </c>
      <c r="CS4" s="816">
        <v>45425</v>
      </c>
      <c r="CT4" s="816">
        <v>45426</v>
      </c>
      <c r="CU4" s="816">
        <v>45427</v>
      </c>
      <c r="CV4" s="816">
        <v>45428</v>
      </c>
      <c r="CW4" s="816">
        <v>45429</v>
      </c>
      <c r="CX4" s="868">
        <v>45432</v>
      </c>
      <c r="CY4" s="816">
        <v>45433</v>
      </c>
      <c r="CZ4" s="816">
        <v>45434</v>
      </c>
      <c r="DA4" s="816">
        <v>45435</v>
      </c>
      <c r="DB4" s="816">
        <v>45436</v>
      </c>
      <c r="DC4" s="816">
        <v>45439</v>
      </c>
      <c r="DD4" s="816">
        <v>45440</v>
      </c>
      <c r="DE4" s="816">
        <v>45441</v>
      </c>
      <c r="DF4" s="816">
        <v>45442</v>
      </c>
      <c r="DG4" s="817">
        <v>45443</v>
      </c>
      <c r="DH4" s="816">
        <v>45446</v>
      </c>
      <c r="DI4" s="816">
        <v>45447</v>
      </c>
      <c r="DJ4" s="816">
        <v>45448</v>
      </c>
      <c r="DK4" s="816">
        <v>45449</v>
      </c>
      <c r="DL4" s="816">
        <v>45450</v>
      </c>
      <c r="DM4" s="816">
        <v>45453</v>
      </c>
      <c r="DN4" s="816">
        <v>45454</v>
      </c>
      <c r="DO4" s="816">
        <v>45455</v>
      </c>
      <c r="DP4" s="816">
        <v>45456</v>
      </c>
      <c r="DQ4" s="816">
        <v>45457</v>
      </c>
      <c r="DR4" s="816">
        <v>45460</v>
      </c>
      <c r="DS4" s="816">
        <v>45461</v>
      </c>
      <c r="DT4" s="816">
        <v>45462</v>
      </c>
      <c r="DU4" s="816">
        <v>45463</v>
      </c>
      <c r="DV4" s="816">
        <v>45464</v>
      </c>
      <c r="DW4" s="816">
        <v>45467</v>
      </c>
      <c r="DX4" s="816">
        <v>45468</v>
      </c>
      <c r="DY4" s="816">
        <v>45469</v>
      </c>
      <c r="DZ4" s="816">
        <v>45470</v>
      </c>
      <c r="EA4" s="817">
        <v>45471</v>
      </c>
      <c r="EB4" s="816">
        <v>45474</v>
      </c>
      <c r="EC4" s="816">
        <v>45475</v>
      </c>
      <c r="ED4" s="816">
        <v>45476</v>
      </c>
      <c r="EE4" s="816">
        <v>45477</v>
      </c>
      <c r="EF4" s="816">
        <v>45478</v>
      </c>
      <c r="EG4" s="816">
        <v>45481</v>
      </c>
      <c r="EH4" s="816">
        <v>45482</v>
      </c>
      <c r="EI4" s="816">
        <v>45483</v>
      </c>
      <c r="EJ4" s="816">
        <v>45484</v>
      </c>
      <c r="EK4" s="816">
        <v>45485</v>
      </c>
      <c r="EL4" s="816">
        <v>45488</v>
      </c>
      <c r="EM4" s="816">
        <v>45489</v>
      </c>
      <c r="EN4" s="816">
        <v>45490</v>
      </c>
      <c r="EO4" s="816">
        <v>45491</v>
      </c>
      <c r="EP4" s="816">
        <v>45492</v>
      </c>
      <c r="EQ4" s="816">
        <v>45495</v>
      </c>
      <c r="ER4" s="816">
        <v>45496</v>
      </c>
      <c r="ES4" s="816">
        <v>45497</v>
      </c>
      <c r="ET4" s="816">
        <v>45498</v>
      </c>
      <c r="EU4" s="816">
        <v>45499</v>
      </c>
      <c r="EV4" s="816">
        <v>45502</v>
      </c>
      <c r="EW4" s="816">
        <v>45503</v>
      </c>
      <c r="EX4" s="817">
        <v>45504</v>
      </c>
      <c r="EY4" s="816">
        <v>45505</v>
      </c>
      <c r="EZ4" s="816">
        <v>45506</v>
      </c>
      <c r="FA4" s="67">
        <v>45530</v>
      </c>
      <c r="FB4" s="67">
        <v>45531</v>
      </c>
      <c r="FC4" s="67">
        <v>45532</v>
      </c>
      <c r="FD4" s="67">
        <v>45533</v>
      </c>
      <c r="FE4" s="952">
        <v>45534</v>
      </c>
      <c r="FF4" s="67">
        <v>45537</v>
      </c>
      <c r="FG4" s="67">
        <v>45538</v>
      </c>
      <c r="FH4" s="67">
        <v>45539</v>
      </c>
      <c r="FI4" s="67">
        <v>45540</v>
      </c>
      <c r="FJ4" s="67">
        <v>45541</v>
      </c>
      <c r="FK4" s="67">
        <v>45544</v>
      </c>
      <c r="FL4" s="67">
        <v>45545</v>
      </c>
      <c r="FM4" s="67">
        <v>45546</v>
      </c>
      <c r="FN4" s="67">
        <v>45547</v>
      </c>
      <c r="FO4" s="67">
        <v>45548</v>
      </c>
      <c r="FP4" s="67">
        <v>45551</v>
      </c>
      <c r="FQ4" s="67">
        <v>45552</v>
      </c>
      <c r="FR4" s="67">
        <v>45553</v>
      </c>
      <c r="FS4" s="67">
        <v>45554</v>
      </c>
      <c r="FT4" s="67">
        <v>45555</v>
      </c>
      <c r="FU4" s="67">
        <v>45558</v>
      </c>
      <c r="FV4" s="67">
        <v>45559</v>
      </c>
      <c r="FW4" s="67">
        <v>45560</v>
      </c>
      <c r="FX4" s="67">
        <v>45561</v>
      </c>
      <c r="FY4" s="67">
        <v>45562</v>
      </c>
      <c r="FZ4" s="952">
        <v>45565</v>
      </c>
      <c r="GA4" s="67">
        <v>45566</v>
      </c>
      <c r="GB4" s="67">
        <v>45567</v>
      </c>
      <c r="GC4" s="67">
        <v>45568</v>
      </c>
      <c r="GD4" s="67">
        <v>45569</v>
      </c>
      <c r="GE4" s="67">
        <v>45572</v>
      </c>
      <c r="GF4" s="67">
        <v>45573</v>
      </c>
      <c r="GG4" s="67">
        <v>45574</v>
      </c>
      <c r="GH4" s="67">
        <v>45575</v>
      </c>
      <c r="GI4" s="67">
        <v>45576</v>
      </c>
      <c r="GJ4" s="67">
        <v>45579</v>
      </c>
      <c r="GK4" s="67">
        <v>45580</v>
      </c>
      <c r="GL4" s="67">
        <v>45581</v>
      </c>
      <c r="GM4" s="67">
        <v>45582</v>
      </c>
      <c r="GN4" s="67">
        <v>45583</v>
      </c>
      <c r="GO4" s="67">
        <v>45586</v>
      </c>
      <c r="GP4" s="67">
        <v>45587</v>
      </c>
      <c r="GQ4" s="67">
        <v>45588</v>
      </c>
      <c r="GR4" s="67">
        <v>45589</v>
      </c>
      <c r="GS4" s="67">
        <v>45590</v>
      </c>
      <c r="GT4" s="67">
        <v>45593</v>
      </c>
      <c r="GU4" s="67">
        <v>45594</v>
      </c>
      <c r="GV4" s="67">
        <v>45595</v>
      </c>
      <c r="GW4" s="952">
        <v>45596</v>
      </c>
      <c r="GX4" s="67">
        <v>45600</v>
      </c>
      <c r="GY4" s="67">
        <v>45601</v>
      </c>
      <c r="GZ4" s="67">
        <v>45602</v>
      </c>
      <c r="HA4" s="67">
        <v>45603</v>
      </c>
      <c r="HB4" s="67">
        <v>45604</v>
      </c>
      <c r="HC4" s="67">
        <v>45608</v>
      </c>
      <c r="HD4" s="67">
        <v>45609</v>
      </c>
      <c r="HE4" s="67">
        <v>45610</v>
      </c>
      <c r="HF4" s="67">
        <v>45611</v>
      </c>
      <c r="HG4" s="67">
        <v>45614</v>
      </c>
      <c r="HH4" s="67">
        <v>45615</v>
      </c>
      <c r="HI4" s="67">
        <v>45616</v>
      </c>
      <c r="HJ4" s="67">
        <v>45617</v>
      </c>
      <c r="HK4" s="67">
        <v>45618</v>
      </c>
      <c r="HL4" s="67">
        <v>45621</v>
      </c>
      <c r="HM4" s="67">
        <v>45622</v>
      </c>
      <c r="HN4" s="67">
        <v>45623</v>
      </c>
      <c r="HO4" s="67">
        <v>45624</v>
      </c>
      <c r="HP4" s="952">
        <v>45625</v>
      </c>
      <c r="HQ4" s="67">
        <v>45627</v>
      </c>
      <c r="HR4" s="67">
        <v>45628</v>
      </c>
      <c r="HS4" s="67">
        <v>45629</v>
      </c>
      <c r="HT4" s="67">
        <v>45630</v>
      </c>
      <c r="HU4" s="67">
        <v>45631</v>
      </c>
      <c r="HV4" s="67">
        <v>45632</v>
      </c>
      <c r="HW4" s="67">
        <v>45635</v>
      </c>
      <c r="HX4" s="67">
        <v>45636</v>
      </c>
      <c r="HY4" s="67">
        <v>45637</v>
      </c>
      <c r="HZ4" s="67">
        <v>45638</v>
      </c>
      <c r="IA4" s="67">
        <v>45639</v>
      </c>
      <c r="IB4" s="67">
        <v>45642</v>
      </c>
      <c r="IC4" s="67">
        <v>45643</v>
      </c>
      <c r="ID4" s="67">
        <v>45644</v>
      </c>
      <c r="IE4" s="67">
        <v>45645</v>
      </c>
      <c r="IF4" s="67">
        <v>45646</v>
      </c>
      <c r="IG4" s="67"/>
      <c r="IH4" s="195"/>
      <c r="II4" s="137" t="s">
        <v>45</v>
      </c>
      <c r="IJ4" s="85" t="s">
        <v>23</v>
      </c>
    </row>
    <row r="5" spans="1:272" s="2" customFormat="1" ht="18" customHeight="1" x14ac:dyDescent="0.2">
      <c r="A5" s="9" t="s">
        <v>40</v>
      </c>
      <c r="B5" s="412" t="s">
        <v>330</v>
      </c>
      <c r="C5" s="414" t="s">
        <v>21</v>
      </c>
      <c r="D5" s="830">
        <f>23017.97+D28</f>
        <v>25792.370000000003</v>
      </c>
      <c r="E5" s="830">
        <f>D5+E28</f>
        <v>28700.47</v>
      </c>
      <c r="F5" s="830">
        <f t="shared" ref="F5:BN5" si="210">E5+F28</f>
        <v>31397.170000000002</v>
      </c>
      <c r="G5" s="830">
        <f>G28</f>
        <v>2749.2</v>
      </c>
      <c r="H5" s="830">
        <f t="shared" si="210"/>
        <v>5363.7000000000016</v>
      </c>
      <c r="I5" s="830">
        <f t="shared" si="210"/>
        <v>8231.5000000000036</v>
      </c>
      <c r="J5" s="830">
        <f t="shared" si="210"/>
        <v>10677.600000000004</v>
      </c>
      <c r="K5" s="830">
        <f t="shared" si="210"/>
        <v>13759.800000000003</v>
      </c>
      <c r="L5" s="830">
        <f t="shared" si="210"/>
        <v>17052.500000000007</v>
      </c>
      <c r="M5" s="830">
        <f t="shared" si="210"/>
        <v>20113.30000000001</v>
      </c>
      <c r="N5" s="830">
        <f t="shared" si="210"/>
        <v>23116.30000000001</v>
      </c>
      <c r="O5" s="830">
        <f t="shared" si="210"/>
        <v>25923.400000000009</v>
      </c>
      <c r="P5" s="830">
        <f t="shared" si="210"/>
        <v>29447.300000000014</v>
      </c>
      <c r="Q5" s="830">
        <f>Q28</f>
        <v>3682.3000000000011</v>
      </c>
      <c r="R5" s="830">
        <f t="shared" si="210"/>
        <v>5752.4000000000005</v>
      </c>
      <c r="S5" s="830">
        <f t="shared" si="210"/>
        <v>9146.2999999999993</v>
      </c>
      <c r="T5" s="830">
        <f t="shared" si="210"/>
        <v>12024.3</v>
      </c>
      <c r="U5" s="830">
        <f t="shared" si="210"/>
        <v>14864</v>
      </c>
      <c r="V5" s="830">
        <f t="shared" si="210"/>
        <v>18334.699999999997</v>
      </c>
      <c r="W5" s="830">
        <f t="shared" si="210"/>
        <v>21394</v>
      </c>
      <c r="X5" s="1002">
        <f t="shared" si="210"/>
        <v>24297.599999999999</v>
      </c>
      <c r="Y5" s="1009">
        <f t="shared" si="210"/>
        <v>27308</v>
      </c>
      <c r="Z5" s="656">
        <f t="shared" si="210"/>
        <v>27308</v>
      </c>
      <c r="AA5" s="656">
        <f t="shared" si="210"/>
        <v>27308</v>
      </c>
      <c r="AB5" s="656">
        <f t="shared" si="210"/>
        <v>27308</v>
      </c>
      <c r="AC5" s="656">
        <f t="shared" si="210"/>
        <v>27308</v>
      </c>
      <c r="AD5" s="656">
        <f t="shared" si="210"/>
        <v>27308</v>
      </c>
      <c r="AE5" s="656">
        <f t="shared" si="210"/>
        <v>27308</v>
      </c>
      <c r="AF5" s="656">
        <f t="shared" si="210"/>
        <v>27308</v>
      </c>
      <c r="AG5" s="656">
        <f t="shared" si="210"/>
        <v>27308</v>
      </c>
      <c r="AH5" s="656">
        <f t="shared" si="210"/>
        <v>27308</v>
      </c>
      <c r="AI5" s="656">
        <f t="shared" si="210"/>
        <v>27308</v>
      </c>
      <c r="AJ5" s="656">
        <f t="shared" si="210"/>
        <v>27308</v>
      </c>
      <c r="AK5" s="656">
        <f t="shared" si="210"/>
        <v>27308</v>
      </c>
      <c r="AL5" s="656">
        <f t="shared" si="210"/>
        <v>27308</v>
      </c>
      <c r="AM5" s="656">
        <f t="shared" si="210"/>
        <v>27308</v>
      </c>
      <c r="AN5" s="656">
        <f t="shared" si="210"/>
        <v>27308</v>
      </c>
      <c r="AO5" s="656">
        <f t="shared" si="210"/>
        <v>27308</v>
      </c>
      <c r="AP5" s="656">
        <f t="shared" si="210"/>
        <v>27308</v>
      </c>
      <c r="AQ5" s="656">
        <f t="shared" si="210"/>
        <v>27308</v>
      </c>
      <c r="AR5" s="656">
        <f t="shared" si="210"/>
        <v>27308</v>
      </c>
      <c r="AS5" s="796">
        <f t="shared" si="210"/>
        <v>27308</v>
      </c>
      <c r="AT5" s="795">
        <f t="shared" si="210"/>
        <v>27308</v>
      </c>
      <c r="AU5" s="656">
        <f t="shared" si="210"/>
        <v>27308</v>
      </c>
      <c r="AV5" s="656">
        <f t="shared" si="210"/>
        <v>27308</v>
      </c>
      <c r="AW5" s="656">
        <f t="shared" si="210"/>
        <v>27308</v>
      </c>
      <c r="AX5" s="656">
        <f t="shared" si="210"/>
        <v>27308</v>
      </c>
      <c r="AY5" s="656">
        <f t="shared" si="210"/>
        <v>27308</v>
      </c>
      <c r="AZ5" s="656">
        <f t="shared" si="210"/>
        <v>27308</v>
      </c>
      <c r="BA5" s="656">
        <f t="shared" si="210"/>
        <v>27308</v>
      </c>
      <c r="BB5" s="656">
        <f t="shared" si="210"/>
        <v>27308</v>
      </c>
      <c r="BC5" s="656">
        <f t="shared" si="210"/>
        <v>27308</v>
      </c>
      <c r="BD5" s="656">
        <f t="shared" si="210"/>
        <v>27308</v>
      </c>
      <c r="BE5" s="656">
        <f t="shared" si="210"/>
        <v>27308</v>
      </c>
      <c r="BF5" s="656">
        <f t="shared" si="210"/>
        <v>27308</v>
      </c>
      <c r="BG5" s="656">
        <f t="shared" si="210"/>
        <v>27308</v>
      </c>
      <c r="BH5" s="656">
        <f t="shared" si="210"/>
        <v>27308</v>
      </c>
      <c r="BI5" s="656">
        <f t="shared" si="210"/>
        <v>27308</v>
      </c>
      <c r="BJ5" s="656">
        <f t="shared" si="210"/>
        <v>27308</v>
      </c>
      <c r="BK5" s="656">
        <f t="shared" si="210"/>
        <v>27308</v>
      </c>
      <c r="BL5" s="656">
        <f t="shared" si="210"/>
        <v>27308</v>
      </c>
      <c r="BM5" s="656">
        <f t="shared" si="210"/>
        <v>27308</v>
      </c>
      <c r="BN5" s="796">
        <f t="shared" si="210"/>
        <v>27308</v>
      </c>
      <c r="BO5" s="869"/>
      <c r="BP5" s="656">
        <f>BN5+BP28</f>
        <v>27308</v>
      </c>
      <c r="BQ5" s="656">
        <f t="shared" ref="BQ5:EB5" si="211">BP5+BQ28</f>
        <v>27308</v>
      </c>
      <c r="BR5" s="656">
        <f t="shared" si="211"/>
        <v>27308</v>
      </c>
      <c r="BS5" s="656">
        <f t="shared" si="211"/>
        <v>27308</v>
      </c>
      <c r="BT5" s="656">
        <f t="shared" si="211"/>
        <v>27308</v>
      </c>
      <c r="BU5" s="656">
        <f t="shared" si="211"/>
        <v>27308</v>
      </c>
      <c r="BV5" s="656">
        <f t="shared" si="211"/>
        <v>27308</v>
      </c>
      <c r="BW5" s="656">
        <f t="shared" si="211"/>
        <v>27308</v>
      </c>
      <c r="BX5" s="656">
        <f t="shared" si="211"/>
        <v>27308</v>
      </c>
      <c r="BY5" s="656">
        <f t="shared" si="211"/>
        <v>27308</v>
      </c>
      <c r="BZ5" s="656">
        <f t="shared" si="211"/>
        <v>27308</v>
      </c>
      <c r="CA5" s="656">
        <f t="shared" si="211"/>
        <v>27308</v>
      </c>
      <c r="CB5" s="656">
        <f t="shared" si="211"/>
        <v>27308</v>
      </c>
      <c r="CC5" s="656">
        <f t="shared" si="211"/>
        <v>27308</v>
      </c>
      <c r="CD5" s="656">
        <f t="shared" si="211"/>
        <v>27308</v>
      </c>
      <c r="CE5" s="656">
        <f t="shared" si="211"/>
        <v>27308</v>
      </c>
      <c r="CF5" s="656">
        <f t="shared" si="211"/>
        <v>27308</v>
      </c>
      <c r="CG5" s="656">
        <f t="shared" si="211"/>
        <v>27308</v>
      </c>
      <c r="CH5" s="656">
        <f t="shared" si="211"/>
        <v>27308</v>
      </c>
      <c r="CI5" s="656">
        <f t="shared" si="211"/>
        <v>27308</v>
      </c>
      <c r="CJ5" s="796">
        <f t="shared" si="211"/>
        <v>27308</v>
      </c>
      <c r="CK5" s="869"/>
      <c r="CL5" s="656">
        <f t="shared" si="211"/>
        <v>0</v>
      </c>
      <c r="CM5" s="656">
        <f t="shared" si="211"/>
        <v>0</v>
      </c>
      <c r="CN5" s="656">
        <f t="shared" si="211"/>
        <v>0</v>
      </c>
      <c r="CO5" s="656">
        <f t="shared" si="211"/>
        <v>0</v>
      </c>
      <c r="CP5" s="913"/>
      <c r="CQ5" s="913"/>
      <c r="CR5" s="913"/>
      <c r="CS5" s="656">
        <f t="shared" si="211"/>
        <v>0</v>
      </c>
      <c r="CT5" s="656">
        <f t="shared" si="211"/>
        <v>0</v>
      </c>
      <c r="CU5" s="656">
        <f t="shared" si="211"/>
        <v>0</v>
      </c>
      <c r="CV5" s="656">
        <f t="shared" si="211"/>
        <v>0</v>
      </c>
      <c r="CW5" s="656">
        <f t="shared" si="211"/>
        <v>0</v>
      </c>
      <c r="CX5" s="913"/>
      <c r="CY5" s="656">
        <f t="shared" si="211"/>
        <v>0</v>
      </c>
      <c r="CZ5" s="656">
        <f t="shared" si="211"/>
        <v>0</v>
      </c>
      <c r="DA5" s="656">
        <f t="shared" si="211"/>
        <v>0</v>
      </c>
      <c r="DB5" s="656">
        <f t="shared" si="211"/>
        <v>0</v>
      </c>
      <c r="DC5" s="656">
        <f t="shared" si="211"/>
        <v>0</v>
      </c>
      <c r="DD5" s="656">
        <f t="shared" si="211"/>
        <v>0</v>
      </c>
      <c r="DE5" s="656">
        <f t="shared" si="211"/>
        <v>0</v>
      </c>
      <c r="DF5" s="656">
        <f t="shared" si="211"/>
        <v>0</v>
      </c>
      <c r="DG5" s="796">
        <f t="shared" si="211"/>
        <v>0</v>
      </c>
      <c r="DH5" s="795">
        <f t="shared" si="211"/>
        <v>0</v>
      </c>
      <c r="DI5" s="656">
        <f t="shared" si="211"/>
        <v>0</v>
      </c>
      <c r="DJ5" s="656">
        <f t="shared" si="211"/>
        <v>0</v>
      </c>
      <c r="DK5" s="656">
        <f t="shared" si="211"/>
        <v>0</v>
      </c>
      <c r="DL5" s="656">
        <f t="shared" si="211"/>
        <v>0</v>
      </c>
      <c r="DM5" s="656">
        <f t="shared" si="211"/>
        <v>0</v>
      </c>
      <c r="DN5" s="656">
        <f t="shared" si="211"/>
        <v>0</v>
      </c>
      <c r="DO5" s="656">
        <f t="shared" si="211"/>
        <v>0</v>
      </c>
      <c r="DP5" s="656">
        <f t="shared" si="211"/>
        <v>0</v>
      </c>
      <c r="DQ5" s="656">
        <f t="shared" si="211"/>
        <v>0</v>
      </c>
      <c r="DR5" s="656">
        <f t="shared" si="211"/>
        <v>0</v>
      </c>
      <c r="DS5" s="656">
        <f t="shared" si="211"/>
        <v>0</v>
      </c>
      <c r="DT5" s="656">
        <f t="shared" si="211"/>
        <v>0</v>
      </c>
      <c r="DU5" s="656">
        <f t="shared" si="211"/>
        <v>0</v>
      </c>
      <c r="DV5" s="656">
        <f t="shared" si="211"/>
        <v>0</v>
      </c>
      <c r="DW5" s="656">
        <f t="shared" si="211"/>
        <v>0</v>
      </c>
      <c r="DX5" s="656">
        <f t="shared" si="211"/>
        <v>0</v>
      </c>
      <c r="DY5" s="656">
        <f t="shared" si="211"/>
        <v>0</v>
      </c>
      <c r="DZ5" s="656">
        <f t="shared" si="211"/>
        <v>0</v>
      </c>
      <c r="EA5" s="796">
        <f t="shared" si="211"/>
        <v>0</v>
      </c>
      <c r="EB5" s="795">
        <f t="shared" si="211"/>
        <v>0</v>
      </c>
      <c r="EC5" s="656">
        <f t="shared" ref="EC5:GN5" si="212">EB5+EC28</f>
        <v>0</v>
      </c>
      <c r="ED5" s="656">
        <f t="shared" si="212"/>
        <v>0</v>
      </c>
      <c r="EE5" s="656">
        <f t="shared" si="212"/>
        <v>0</v>
      </c>
      <c r="EF5" s="656">
        <f t="shared" si="212"/>
        <v>0</v>
      </c>
      <c r="EG5" s="656">
        <f t="shared" si="212"/>
        <v>0</v>
      </c>
      <c r="EH5" s="656">
        <f t="shared" si="212"/>
        <v>0</v>
      </c>
      <c r="EI5" s="656">
        <f t="shared" si="212"/>
        <v>0</v>
      </c>
      <c r="EJ5" s="656">
        <f t="shared" si="212"/>
        <v>0</v>
      </c>
      <c r="EK5" s="656">
        <f t="shared" si="212"/>
        <v>0</v>
      </c>
      <c r="EL5" s="656">
        <f t="shared" si="212"/>
        <v>0</v>
      </c>
      <c r="EM5" s="656">
        <f t="shared" si="212"/>
        <v>0</v>
      </c>
      <c r="EN5" s="656">
        <f t="shared" si="212"/>
        <v>0</v>
      </c>
      <c r="EO5" s="656">
        <f t="shared" si="212"/>
        <v>0</v>
      </c>
      <c r="EP5" s="656">
        <f t="shared" si="212"/>
        <v>0</v>
      </c>
      <c r="EQ5" s="656">
        <f t="shared" si="212"/>
        <v>0</v>
      </c>
      <c r="ER5" s="656">
        <f t="shared" si="212"/>
        <v>0</v>
      </c>
      <c r="ES5" s="656">
        <f t="shared" si="212"/>
        <v>0</v>
      </c>
      <c r="ET5" s="656">
        <f t="shared" si="212"/>
        <v>0</v>
      </c>
      <c r="EU5" s="656">
        <f t="shared" si="212"/>
        <v>0</v>
      </c>
      <c r="EV5" s="656">
        <f t="shared" si="212"/>
        <v>0</v>
      </c>
      <c r="EW5" s="656">
        <f t="shared" si="212"/>
        <v>0</v>
      </c>
      <c r="EX5" s="796">
        <f t="shared" si="212"/>
        <v>0</v>
      </c>
      <c r="EY5" s="795">
        <f t="shared" si="212"/>
        <v>0</v>
      </c>
      <c r="EZ5" s="656">
        <f t="shared" si="212"/>
        <v>0</v>
      </c>
      <c r="FA5" s="656">
        <f t="shared" si="212"/>
        <v>0</v>
      </c>
      <c r="FB5" s="656">
        <f t="shared" si="212"/>
        <v>0</v>
      </c>
      <c r="FC5" s="656">
        <f t="shared" si="212"/>
        <v>0</v>
      </c>
      <c r="FD5" s="656">
        <f t="shared" si="212"/>
        <v>0</v>
      </c>
      <c r="FE5" s="796">
        <f t="shared" si="212"/>
        <v>0</v>
      </c>
      <c r="FF5" s="795">
        <f t="shared" si="212"/>
        <v>0</v>
      </c>
      <c r="FG5" s="656">
        <f t="shared" si="212"/>
        <v>0</v>
      </c>
      <c r="FH5" s="656">
        <f t="shared" si="212"/>
        <v>0</v>
      </c>
      <c r="FI5" s="656">
        <f t="shared" si="212"/>
        <v>0</v>
      </c>
      <c r="FJ5" s="656">
        <f t="shared" si="212"/>
        <v>0</v>
      </c>
      <c r="FK5" s="656">
        <f t="shared" si="212"/>
        <v>0</v>
      </c>
      <c r="FL5" s="656">
        <f t="shared" si="212"/>
        <v>0</v>
      </c>
      <c r="FM5" s="656">
        <f t="shared" si="212"/>
        <v>0</v>
      </c>
      <c r="FN5" s="656">
        <f t="shared" si="212"/>
        <v>0</v>
      </c>
      <c r="FO5" s="656">
        <f t="shared" si="212"/>
        <v>0</v>
      </c>
      <c r="FP5" s="656">
        <f t="shared" si="212"/>
        <v>0</v>
      </c>
      <c r="FQ5" s="656">
        <f t="shared" si="212"/>
        <v>0</v>
      </c>
      <c r="FR5" s="656">
        <f t="shared" si="212"/>
        <v>0</v>
      </c>
      <c r="FS5" s="656">
        <f t="shared" si="212"/>
        <v>0</v>
      </c>
      <c r="FT5" s="656">
        <f t="shared" si="212"/>
        <v>0</v>
      </c>
      <c r="FU5" s="656">
        <f t="shared" si="212"/>
        <v>0</v>
      </c>
      <c r="FV5" s="656">
        <f t="shared" si="212"/>
        <v>0</v>
      </c>
      <c r="FW5" s="656">
        <f t="shared" si="212"/>
        <v>0</v>
      </c>
      <c r="FX5" s="656">
        <f t="shared" si="212"/>
        <v>0</v>
      </c>
      <c r="FY5" s="656">
        <f t="shared" si="212"/>
        <v>0</v>
      </c>
      <c r="FZ5" s="796">
        <f t="shared" si="212"/>
        <v>0</v>
      </c>
      <c r="GA5" s="795">
        <f t="shared" si="212"/>
        <v>0</v>
      </c>
      <c r="GB5" s="656">
        <f t="shared" si="212"/>
        <v>0</v>
      </c>
      <c r="GC5" s="656">
        <f t="shared" si="212"/>
        <v>0</v>
      </c>
      <c r="GD5" s="656">
        <f t="shared" si="212"/>
        <v>0</v>
      </c>
      <c r="GE5" s="656">
        <f t="shared" si="212"/>
        <v>0</v>
      </c>
      <c r="GF5" s="656">
        <f t="shared" si="212"/>
        <v>0</v>
      </c>
      <c r="GG5" s="656">
        <f t="shared" si="212"/>
        <v>0</v>
      </c>
      <c r="GH5" s="656">
        <f t="shared" si="212"/>
        <v>0</v>
      </c>
      <c r="GI5" s="656">
        <f t="shared" si="212"/>
        <v>0</v>
      </c>
      <c r="GJ5" s="656">
        <f t="shared" si="212"/>
        <v>0</v>
      </c>
      <c r="GK5" s="656">
        <f t="shared" si="212"/>
        <v>0</v>
      </c>
      <c r="GL5" s="656">
        <f t="shared" si="212"/>
        <v>0</v>
      </c>
      <c r="GM5" s="656">
        <f t="shared" si="212"/>
        <v>0</v>
      </c>
      <c r="GN5" s="656">
        <f t="shared" si="212"/>
        <v>0</v>
      </c>
      <c r="GO5" s="656">
        <f t="shared" ref="GO5:IB5" si="213">GN5+GO28</f>
        <v>0</v>
      </c>
      <c r="GP5" s="656">
        <f t="shared" si="213"/>
        <v>0</v>
      </c>
      <c r="GQ5" s="656">
        <f t="shared" si="213"/>
        <v>0</v>
      </c>
      <c r="GR5" s="656">
        <f t="shared" si="213"/>
        <v>0</v>
      </c>
      <c r="GS5" s="656">
        <f t="shared" si="213"/>
        <v>0</v>
      </c>
      <c r="GT5" s="656">
        <f t="shared" si="213"/>
        <v>0</v>
      </c>
      <c r="GU5" s="656">
        <f t="shared" si="213"/>
        <v>0</v>
      </c>
      <c r="GV5" s="656">
        <f t="shared" si="213"/>
        <v>0</v>
      </c>
      <c r="GW5" s="796">
        <f t="shared" si="213"/>
        <v>0</v>
      </c>
      <c r="GX5" s="795">
        <f t="shared" si="213"/>
        <v>0</v>
      </c>
      <c r="GY5" s="656">
        <f t="shared" si="213"/>
        <v>0</v>
      </c>
      <c r="GZ5" s="656">
        <f t="shared" si="213"/>
        <v>0</v>
      </c>
      <c r="HA5" s="656">
        <f t="shared" si="213"/>
        <v>0</v>
      </c>
      <c r="HB5" s="656">
        <f t="shared" si="213"/>
        <v>0</v>
      </c>
      <c r="HC5" s="656">
        <f t="shared" si="213"/>
        <v>0</v>
      </c>
      <c r="HD5" s="656">
        <f t="shared" si="213"/>
        <v>0</v>
      </c>
      <c r="HE5" s="656">
        <f t="shared" si="213"/>
        <v>0</v>
      </c>
      <c r="HF5" s="656">
        <f t="shared" si="213"/>
        <v>0</v>
      </c>
      <c r="HG5" s="656">
        <f t="shared" si="213"/>
        <v>0</v>
      </c>
      <c r="HH5" s="656">
        <f t="shared" si="213"/>
        <v>0</v>
      </c>
      <c r="HI5" s="656">
        <f t="shared" si="213"/>
        <v>0</v>
      </c>
      <c r="HJ5" s="656">
        <f t="shared" si="213"/>
        <v>0</v>
      </c>
      <c r="HK5" s="656">
        <f t="shared" si="213"/>
        <v>0</v>
      </c>
      <c r="HL5" s="656">
        <f t="shared" si="213"/>
        <v>0</v>
      </c>
      <c r="HM5" s="656">
        <f t="shared" si="213"/>
        <v>0</v>
      </c>
      <c r="HN5" s="656">
        <f t="shared" si="213"/>
        <v>0</v>
      </c>
      <c r="HO5" s="656">
        <f t="shared" si="213"/>
        <v>0</v>
      </c>
      <c r="HP5" s="796">
        <f t="shared" si="213"/>
        <v>0</v>
      </c>
      <c r="HQ5" s="795">
        <f t="shared" si="213"/>
        <v>0</v>
      </c>
      <c r="HR5" s="656">
        <f t="shared" si="213"/>
        <v>0</v>
      </c>
      <c r="HS5" s="656">
        <f t="shared" si="213"/>
        <v>0</v>
      </c>
      <c r="HT5" s="656">
        <f t="shared" si="213"/>
        <v>0</v>
      </c>
      <c r="HU5" s="656">
        <f t="shared" si="213"/>
        <v>0</v>
      </c>
      <c r="HV5" s="656">
        <f t="shared" si="213"/>
        <v>0</v>
      </c>
      <c r="HW5" s="656">
        <f t="shared" si="213"/>
        <v>0</v>
      </c>
      <c r="HX5" s="656">
        <f t="shared" si="213"/>
        <v>0</v>
      </c>
      <c r="HY5" s="656">
        <f t="shared" si="213"/>
        <v>0</v>
      </c>
      <c r="HZ5" s="656">
        <f t="shared" si="213"/>
        <v>0</v>
      </c>
      <c r="IA5" s="656">
        <f t="shared" si="213"/>
        <v>0</v>
      </c>
      <c r="IB5" s="656">
        <f t="shared" si="213"/>
        <v>0</v>
      </c>
      <c r="IC5" s="656">
        <f t="shared" ref="IC5" si="214">IB5+IC28</f>
        <v>0</v>
      </c>
      <c r="ID5" s="656">
        <f t="shared" ref="ID5" si="215">IC5+ID28</f>
        <v>0</v>
      </c>
      <c r="IE5" s="656">
        <f t="shared" ref="IE5" si="216">ID5+IE28</f>
        <v>0</v>
      </c>
      <c r="IF5" s="656">
        <f t="shared" ref="IF5" si="217">IE5+IF28</f>
        <v>0</v>
      </c>
      <c r="IG5" s="656">
        <f>IB5+IG28</f>
        <v>0</v>
      </c>
      <c r="IH5" s="313"/>
      <c r="II5" s="3"/>
    </row>
    <row r="6" spans="1:272" s="2" customFormat="1" ht="18" customHeight="1" x14ac:dyDescent="0.2">
      <c r="B6" s="72" t="s">
        <v>430</v>
      </c>
      <c r="C6" s="414" t="s">
        <v>20</v>
      </c>
      <c r="D6" s="640">
        <v>11</v>
      </c>
      <c r="E6" s="640">
        <v>10</v>
      </c>
      <c r="F6" s="640">
        <v>11</v>
      </c>
      <c r="G6" s="640">
        <v>12</v>
      </c>
      <c r="H6" s="640">
        <v>11</v>
      </c>
      <c r="I6" s="640">
        <v>11</v>
      </c>
      <c r="J6" s="640">
        <v>11</v>
      </c>
      <c r="K6" s="640">
        <v>12</v>
      </c>
      <c r="L6" s="640">
        <v>11</v>
      </c>
      <c r="M6" s="640">
        <v>12</v>
      </c>
      <c r="N6" s="640">
        <v>12</v>
      </c>
      <c r="O6" s="640">
        <v>10</v>
      </c>
      <c r="P6" s="640">
        <v>11</v>
      </c>
      <c r="Q6" s="640">
        <v>14</v>
      </c>
      <c r="R6" s="640">
        <v>9</v>
      </c>
      <c r="S6" s="640">
        <v>10</v>
      </c>
      <c r="T6" s="640">
        <v>12</v>
      </c>
      <c r="U6" s="640">
        <v>11</v>
      </c>
      <c r="V6" s="640">
        <v>13</v>
      </c>
      <c r="W6" s="640">
        <v>10</v>
      </c>
      <c r="X6" s="662">
        <v>11</v>
      </c>
      <c r="Y6" s="663"/>
      <c r="Z6" s="640"/>
      <c r="AA6" s="640"/>
      <c r="AB6" s="640"/>
      <c r="AC6" s="640"/>
      <c r="AD6" s="640"/>
      <c r="AE6" s="640"/>
      <c r="AF6" s="640"/>
      <c r="AG6" s="640"/>
      <c r="AH6" s="640"/>
      <c r="AI6" s="640"/>
      <c r="AJ6" s="640"/>
      <c r="AK6" s="640"/>
      <c r="AL6" s="640"/>
      <c r="AM6" s="640"/>
      <c r="AN6" s="640"/>
      <c r="AO6" s="640"/>
      <c r="AP6" s="640"/>
      <c r="AQ6" s="640"/>
      <c r="AR6" s="640"/>
      <c r="AS6" s="662"/>
      <c r="AT6" s="663"/>
      <c r="AU6" s="640"/>
      <c r="AV6" s="640"/>
      <c r="AW6" s="640"/>
      <c r="AX6" s="640"/>
      <c r="AY6" s="640"/>
      <c r="AZ6" s="640"/>
      <c r="BA6" s="640"/>
      <c r="BB6" s="640"/>
      <c r="BC6" s="640"/>
      <c r="BD6" s="640"/>
      <c r="BE6" s="640"/>
      <c r="BF6" s="640"/>
      <c r="BG6" s="640"/>
      <c r="BH6" s="640"/>
      <c r="BI6" s="640"/>
      <c r="BJ6" s="640"/>
      <c r="BK6" s="640"/>
      <c r="BL6" s="640"/>
      <c r="BM6" s="640"/>
      <c r="BN6" s="662"/>
      <c r="BO6" s="870"/>
      <c r="BP6" s="640"/>
      <c r="BQ6" s="640"/>
      <c r="BR6" s="640"/>
      <c r="BS6" s="640"/>
      <c r="BT6" s="640"/>
      <c r="BU6" s="640"/>
      <c r="BV6" s="640"/>
      <c r="BW6" s="640"/>
      <c r="BX6" s="640"/>
      <c r="BY6" s="640"/>
      <c r="BZ6" s="640"/>
      <c r="CA6" s="640"/>
      <c r="CB6" s="640"/>
      <c r="CC6" s="640"/>
      <c r="CD6" s="640"/>
      <c r="CE6" s="640"/>
      <c r="CF6" s="640"/>
      <c r="CG6" s="640"/>
      <c r="CH6" s="640"/>
      <c r="CI6" s="640"/>
      <c r="CJ6" s="662"/>
      <c r="CK6" s="870"/>
      <c r="CL6" s="640"/>
      <c r="CM6" s="640"/>
      <c r="CN6" s="640"/>
      <c r="CO6" s="640"/>
      <c r="CP6" s="914"/>
      <c r="CQ6" s="914"/>
      <c r="CR6" s="914"/>
      <c r="CS6" s="640"/>
      <c r="CT6" s="640"/>
      <c r="CU6" s="640"/>
      <c r="CV6" s="640"/>
      <c r="CW6" s="640"/>
      <c r="CX6" s="914"/>
      <c r="CY6" s="640"/>
      <c r="CZ6" s="640"/>
      <c r="DA6" s="640"/>
      <c r="DB6" s="640"/>
      <c r="DC6" s="640"/>
      <c r="DD6" s="640"/>
      <c r="DE6" s="640"/>
      <c r="DF6" s="640"/>
      <c r="DG6" s="662"/>
      <c r="DH6" s="663"/>
      <c r="DI6" s="640"/>
      <c r="DJ6" s="640"/>
      <c r="DK6" s="640"/>
      <c r="DL6" s="640"/>
      <c r="DM6" s="640"/>
      <c r="DN6" s="640"/>
      <c r="DO6" s="640"/>
      <c r="DP6" s="640"/>
      <c r="DQ6" s="640"/>
      <c r="DR6" s="640"/>
      <c r="DS6" s="640"/>
      <c r="DT6" s="640"/>
      <c r="DU6" s="640"/>
      <c r="DV6" s="640"/>
      <c r="DW6" s="640"/>
      <c r="DX6" s="640"/>
      <c r="DY6" s="640"/>
      <c r="DZ6" s="640"/>
      <c r="EA6" s="662"/>
      <c r="EB6" s="663"/>
      <c r="EC6" s="640"/>
      <c r="ED6" s="640"/>
      <c r="EE6" s="640"/>
      <c r="EF6" s="640"/>
      <c r="EG6" s="640"/>
      <c r="EH6" s="640"/>
      <c r="EI6" s="640"/>
      <c r="EJ6" s="640"/>
      <c r="EK6" s="640"/>
      <c r="EL6" s="640"/>
      <c r="EM6" s="640"/>
      <c r="EN6" s="640"/>
      <c r="EO6" s="640"/>
      <c r="EP6" s="640"/>
      <c r="EQ6" s="640"/>
      <c r="ER6" s="640"/>
      <c r="ES6" s="640"/>
      <c r="ET6" s="640"/>
      <c r="EU6" s="640"/>
      <c r="EV6" s="640"/>
      <c r="EW6" s="640"/>
      <c r="EX6" s="662"/>
      <c r="EY6" s="663"/>
      <c r="EZ6" s="640"/>
      <c r="FA6" s="640"/>
      <c r="FB6" s="640"/>
      <c r="FC6" s="640"/>
      <c r="FD6" s="640"/>
      <c r="FE6" s="662"/>
      <c r="FF6" s="663"/>
      <c r="FG6" s="640"/>
      <c r="FH6" s="640"/>
      <c r="FI6" s="640"/>
      <c r="FJ6" s="640"/>
      <c r="FK6" s="640"/>
      <c r="FL6" s="640"/>
      <c r="FM6" s="640"/>
      <c r="FN6" s="640"/>
      <c r="FO6" s="640"/>
      <c r="FP6" s="640"/>
      <c r="FQ6" s="640"/>
      <c r="FR6" s="640"/>
      <c r="FS6" s="640"/>
      <c r="FT6" s="640"/>
      <c r="FU6" s="640"/>
      <c r="FV6" s="640"/>
      <c r="FW6" s="640"/>
      <c r="FX6" s="640"/>
      <c r="FY6" s="640"/>
      <c r="FZ6" s="662"/>
      <c r="GA6" s="663"/>
      <c r="GB6" s="640"/>
      <c r="GC6" s="640"/>
      <c r="GD6" s="640"/>
      <c r="GE6" s="640"/>
      <c r="GF6" s="640"/>
      <c r="GG6" s="640"/>
      <c r="GH6" s="640"/>
      <c r="GI6" s="640"/>
      <c r="GJ6" s="640"/>
      <c r="GK6" s="640"/>
      <c r="GL6" s="640"/>
      <c r="GM6" s="640"/>
      <c r="GN6" s="640"/>
      <c r="GO6" s="640"/>
      <c r="GP6" s="640"/>
      <c r="GQ6" s="640"/>
      <c r="GR6" s="640"/>
      <c r="GS6" s="640"/>
      <c r="GT6" s="640"/>
      <c r="GU6" s="640"/>
      <c r="GV6" s="640"/>
      <c r="GW6" s="662"/>
      <c r="GX6" s="663"/>
      <c r="GY6" s="640"/>
      <c r="GZ6" s="640"/>
      <c r="HA6" s="640"/>
      <c r="HB6" s="640"/>
      <c r="HC6" s="640"/>
      <c r="HD6" s="640"/>
      <c r="HE6" s="640"/>
      <c r="HF6" s="640"/>
      <c r="HG6" s="640"/>
      <c r="HH6" s="640"/>
      <c r="HI6" s="640"/>
      <c r="HJ6" s="640"/>
      <c r="HK6" s="640"/>
      <c r="HL6" s="640"/>
      <c r="HM6" s="640"/>
      <c r="HN6" s="640"/>
      <c r="HO6" s="640"/>
      <c r="HP6" s="662"/>
      <c r="HQ6" s="663"/>
      <c r="HR6" s="640"/>
      <c r="HS6" s="640"/>
      <c r="HT6" s="640"/>
      <c r="HU6" s="640"/>
      <c r="HV6" s="640"/>
      <c r="HW6" s="640"/>
      <c r="HX6" s="640"/>
      <c r="HY6" s="640"/>
      <c r="HZ6" s="640"/>
      <c r="IA6" s="640"/>
      <c r="IB6" s="640"/>
      <c r="IC6" s="640"/>
      <c r="ID6" s="640"/>
      <c r="IE6" s="640"/>
      <c r="IF6" s="640"/>
      <c r="IG6" s="640"/>
      <c r="IH6" s="314"/>
      <c r="II6" s="147">
        <f>SUM(D6:IG6)</f>
        <v>235</v>
      </c>
      <c r="IJ6" s="88">
        <f t="shared" ref="IJ6:IJ29" si="218">AVERAGE(D6:IG6)</f>
        <v>11.19047619047619</v>
      </c>
    </row>
    <row r="7" spans="1:272" s="2" customFormat="1" ht="18" customHeight="1" x14ac:dyDescent="0.2">
      <c r="A7" s="14"/>
      <c r="B7" s="72" t="s">
        <v>41</v>
      </c>
      <c r="C7" s="63" t="s">
        <v>20</v>
      </c>
      <c r="D7" s="136">
        <v>157</v>
      </c>
      <c r="E7" s="136">
        <v>159</v>
      </c>
      <c r="F7" s="136">
        <v>152</v>
      </c>
      <c r="G7" s="136">
        <v>163</v>
      </c>
      <c r="H7" s="136">
        <v>152</v>
      </c>
      <c r="I7" s="136">
        <v>157</v>
      </c>
      <c r="J7" s="136">
        <v>136</v>
      </c>
      <c r="K7" s="136">
        <v>161</v>
      </c>
      <c r="L7" s="136">
        <v>191</v>
      </c>
      <c r="M7" s="136">
        <v>167</v>
      </c>
      <c r="N7" s="136">
        <v>158</v>
      </c>
      <c r="O7" s="136">
        <v>166</v>
      </c>
      <c r="P7" s="136">
        <v>190</v>
      </c>
      <c r="Q7" s="136">
        <v>192</v>
      </c>
      <c r="R7" s="136">
        <v>118</v>
      </c>
      <c r="S7" s="136">
        <v>179</v>
      </c>
      <c r="T7" s="136">
        <v>149</v>
      </c>
      <c r="U7" s="136">
        <v>155</v>
      </c>
      <c r="V7" s="136">
        <v>200</v>
      </c>
      <c r="W7" s="136">
        <v>184</v>
      </c>
      <c r="X7" s="509">
        <v>169</v>
      </c>
      <c r="Y7" s="484">
        <v>1</v>
      </c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509"/>
      <c r="AT7" s="484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6"/>
      <c r="BN7" s="509"/>
      <c r="BO7" s="871"/>
      <c r="BP7" s="136"/>
      <c r="BQ7" s="136"/>
      <c r="BR7" s="136"/>
      <c r="BS7" s="136"/>
      <c r="BT7" s="136"/>
      <c r="BU7" s="136"/>
      <c r="BV7" s="136"/>
      <c r="BW7" s="136"/>
      <c r="BX7" s="136"/>
      <c r="BY7" s="136"/>
      <c r="BZ7" s="136"/>
      <c r="CA7" s="136"/>
      <c r="CB7" s="136"/>
      <c r="CC7" s="136"/>
      <c r="CD7" s="136"/>
      <c r="CE7" s="136"/>
      <c r="CF7" s="136"/>
      <c r="CG7" s="136"/>
      <c r="CH7" s="136"/>
      <c r="CI7" s="136"/>
      <c r="CJ7" s="509"/>
      <c r="CK7" s="871"/>
      <c r="CL7" s="136"/>
      <c r="CM7" s="136"/>
      <c r="CN7" s="136"/>
      <c r="CO7" s="136"/>
      <c r="CP7" s="915"/>
      <c r="CQ7" s="915"/>
      <c r="CR7" s="915"/>
      <c r="CS7" s="136"/>
      <c r="CT7" s="136"/>
      <c r="CU7" s="136"/>
      <c r="CV7" s="136"/>
      <c r="CW7" s="136"/>
      <c r="CX7" s="915"/>
      <c r="CY7" s="136"/>
      <c r="CZ7" s="136"/>
      <c r="DA7" s="136"/>
      <c r="DB7" s="136"/>
      <c r="DC7" s="136"/>
      <c r="DD7" s="136"/>
      <c r="DE7" s="136"/>
      <c r="DF7" s="136"/>
      <c r="DG7" s="509"/>
      <c r="DH7" s="484"/>
      <c r="DI7" s="136"/>
      <c r="DJ7" s="136"/>
      <c r="DK7" s="136"/>
      <c r="DL7" s="136"/>
      <c r="DM7" s="136"/>
      <c r="DN7" s="136"/>
      <c r="DO7" s="136"/>
      <c r="DP7" s="136"/>
      <c r="DQ7" s="136"/>
      <c r="DR7" s="136"/>
      <c r="DS7" s="136"/>
      <c r="DT7" s="136"/>
      <c r="DU7" s="136"/>
      <c r="DV7" s="136"/>
      <c r="DW7" s="136"/>
      <c r="DX7" s="136"/>
      <c r="DY7" s="136"/>
      <c r="DZ7" s="136"/>
      <c r="EA7" s="509"/>
      <c r="EB7" s="484"/>
      <c r="EC7" s="136"/>
      <c r="ED7" s="136"/>
      <c r="EE7" s="136"/>
      <c r="EF7" s="136"/>
      <c r="EG7" s="136"/>
      <c r="EH7" s="136"/>
      <c r="EI7" s="136"/>
      <c r="EJ7" s="136"/>
      <c r="EK7" s="136"/>
      <c r="EL7" s="136"/>
      <c r="EM7" s="136"/>
      <c r="EN7" s="136"/>
      <c r="EO7" s="136"/>
      <c r="EP7" s="136"/>
      <c r="EQ7" s="136"/>
      <c r="ER7" s="136"/>
      <c r="ES7" s="136"/>
      <c r="ET7" s="136"/>
      <c r="EU7" s="136"/>
      <c r="EV7" s="136"/>
      <c r="EW7" s="136"/>
      <c r="EX7" s="509"/>
      <c r="EY7" s="484"/>
      <c r="EZ7" s="136"/>
      <c r="FA7" s="136"/>
      <c r="FB7" s="136"/>
      <c r="FC7" s="136"/>
      <c r="FD7" s="136"/>
      <c r="FE7" s="509"/>
      <c r="FF7" s="484"/>
      <c r="FG7" s="136"/>
      <c r="FH7" s="136"/>
      <c r="FI7" s="136"/>
      <c r="FJ7" s="136"/>
      <c r="FK7" s="136"/>
      <c r="FL7" s="136"/>
      <c r="FM7" s="136"/>
      <c r="FN7" s="136"/>
      <c r="FO7" s="136"/>
      <c r="FP7" s="136"/>
      <c r="FQ7" s="136"/>
      <c r="FR7" s="136"/>
      <c r="FS7" s="136"/>
      <c r="FT7" s="136"/>
      <c r="FU7" s="136"/>
      <c r="FV7" s="136"/>
      <c r="FW7" s="136"/>
      <c r="FX7" s="136"/>
      <c r="FY7" s="136"/>
      <c r="FZ7" s="509"/>
      <c r="GA7" s="484"/>
      <c r="GB7" s="136"/>
      <c r="GC7" s="136"/>
      <c r="GD7" s="136"/>
      <c r="GE7" s="136"/>
      <c r="GF7" s="136"/>
      <c r="GG7" s="136"/>
      <c r="GH7" s="136"/>
      <c r="GI7" s="136"/>
      <c r="GJ7" s="136"/>
      <c r="GK7" s="136"/>
      <c r="GL7" s="136"/>
      <c r="GM7" s="136"/>
      <c r="GN7" s="136"/>
      <c r="GO7" s="136"/>
      <c r="GP7" s="136"/>
      <c r="GQ7" s="136"/>
      <c r="GR7" s="136"/>
      <c r="GS7" s="136"/>
      <c r="GT7" s="136"/>
      <c r="GU7" s="136"/>
      <c r="GV7" s="136"/>
      <c r="GW7" s="509"/>
      <c r="GX7" s="484"/>
      <c r="GY7" s="136"/>
      <c r="GZ7" s="136"/>
      <c r="HA7" s="136"/>
      <c r="HB7" s="136"/>
      <c r="HC7" s="136"/>
      <c r="HD7" s="136"/>
      <c r="HE7" s="136"/>
      <c r="HF7" s="136"/>
      <c r="HG7" s="136"/>
      <c r="HH7" s="136"/>
      <c r="HI7" s="136"/>
      <c r="HJ7" s="136"/>
      <c r="HK7" s="136"/>
      <c r="HL7" s="136"/>
      <c r="HM7" s="136"/>
      <c r="HN7" s="136"/>
      <c r="HO7" s="136"/>
      <c r="HP7" s="509"/>
      <c r="HQ7" s="484"/>
      <c r="HR7" s="136"/>
      <c r="HS7" s="136"/>
      <c r="HT7" s="136"/>
      <c r="HU7" s="136"/>
      <c r="HV7" s="136"/>
      <c r="HW7" s="136"/>
      <c r="HX7" s="136"/>
      <c r="HY7" s="136"/>
      <c r="HZ7" s="136"/>
      <c r="IA7" s="136"/>
      <c r="IB7" s="136"/>
      <c r="IC7" s="136"/>
      <c r="ID7" s="136"/>
      <c r="IE7" s="136"/>
      <c r="IF7" s="136"/>
      <c r="IG7" s="136"/>
      <c r="IH7" s="315"/>
      <c r="II7" s="147">
        <f>SUM(D7:IG7)</f>
        <v>3456</v>
      </c>
      <c r="IJ7" s="88">
        <f t="shared" si="218"/>
        <v>157.09090909090909</v>
      </c>
    </row>
    <row r="8" spans="1:272" s="2" customFormat="1" ht="18" customHeight="1" x14ac:dyDescent="0.2">
      <c r="A8" s="14"/>
      <c r="B8" s="148" t="s">
        <v>112</v>
      </c>
      <c r="C8" s="63"/>
      <c r="D8" s="180">
        <f>D18/D7</f>
        <v>4.1464968152866239</v>
      </c>
      <c r="E8" s="180">
        <f t="shared" ref="E8:BM8" si="219">E18/E7</f>
        <v>4.283018867924528</v>
      </c>
      <c r="F8" s="180">
        <f t="shared" si="219"/>
        <v>4.2434210526315788</v>
      </c>
      <c r="G8" s="180">
        <f t="shared" si="219"/>
        <v>4.2883435582822083</v>
      </c>
      <c r="H8" s="180">
        <f t="shared" si="219"/>
        <v>4.2039473684210522</v>
      </c>
      <c r="I8" s="180">
        <f t="shared" si="219"/>
        <v>4.369426751592357</v>
      </c>
      <c r="J8" s="180">
        <f t="shared" si="219"/>
        <v>4.2794117647058822</v>
      </c>
      <c r="K8" s="180">
        <f t="shared" si="219"/>
        <v>4.2670807453416151</v>
      </c>
      <c r="L8" s="180">
        <f t="shared" si="219"/>
        <v>4.1884816753926701</v>
      </c>
      <c r="M8" s="180">
        <f t="shared" si="219"/>
        <v>4.2215568862275452</v>
      </c>
      <c r="N8" s="180">
        <f t="shared" si="219"/>
        <v>4.3607594936708862</v>
      </c>
      <c r="O8" s="180">
        <f t="shared" si="219"/>
        <v>4.3253012048192767</v>
      </c>
      <c r="P8" s="180">
        <f t="shared" si="219"/>
        <v>3.4157894736842107</v>
      </c>
      <c r="Q8" s="180">
        <f t="shared" si="219"/>
        <v>4.317708333333333</v>
      </c>
      <c r="R8" s="180">
        <f t="shared" si="219"/>
        <v>4.2203389830508478</v>
      </c>
      <c r="S8" s="180">
        <f>S18/S7</f>
        <v>4.1843575418994412</v>
      </c>
      <c r="T8" s="180">
        <f t="shared" si="219"/>
        <v>4.2684563758389258</v>
      </c>
      <c r="U8" s="180">
        <f t="shared" si="219"/>
        <v>4.1419354838709674</v>
      </c>
      <c r="V8" s="180">
        <f t="shared" si="219"/>
        <v>4.18</v>
      </c>
      <c r="W8" s="180">
        <f t="shared" si="219"/>
        <v>4.1521739130434785</v>
      </c>
      <c r="X8" s="510">
        <f t="shared" si="219"/>
        <v>4.2603550295857993</v>
      </c>
      <c r="Y8" s="485">
        <f t="shared" si="219"/>
        <v>0</v>
      </c>
      <c r="Z8" s="180" t="e">
        <f t="shared" si="219"/>
        <v>#DIV/0!</v>
      </c>
      <c r="AA8" s="180" t="e">
        <f t="shared" si="219"/>
        <v>#DIV/0!</v>
      </c>
      <c r="AB8" s="180" t="e">
        <f t="shared" si="219"/>
        <v>#DIV/0!</v>
      </c>
      <c r="AC8" s="180" t="e">
        <f t="shared" si="219"/>
        <v>#DIV/0!</v>
      </c>
      <c r="AD8" s="180" t="e">
        <f t="shared" si="219"/>
        <v>#DIV/0!</v>
      </c>
      <c r="AE8" s="180" t="e">
        <f t="shared" si="219"/>
        <v>#DIV/0!</v>
      </c>
      <c r="AF8" s="180" t="e">
        <f t="shared" si="219"/>
        <v>#DIV/0!</v>
      </c>
      <c r="AG8" s="180" t="e">
        <f t="shared" si="219"/>
        <v>#DIV/0!</v>
      </c>
      <c r="AH8" s="180" t="e">
        <f t="shared" si="219"/>
        <v>#DIV/0!</v>
      </c>
      <c r="AI8" s="180" t="e">
        <f t="shared" si="219"/>
        <v>#DIV/0!</v>
      </c>
      <c r="AJ8" s="180" t="e">
        <f t="shared" si="219"/>
        <v>#DIV/0!</v>
      </c>
      <c r="AK8" s="180" t="e">
        <f t="shared" si="219"/>
        <v>#DIV/0!</v>
      </c>
      <c r="AL8" s="180" t="e">
        <f t="shared" si="219"/>
        <v>#DIV/0!</v>
      </c>
      <c r="AM8" s="180" t="e">
        <f t="shared" si="219"/>
        <v>#DIV/0!</v>
      </c>
      <c r="AN8" s="180" t="e">
        <f t="shared" si="219"/>
        <v>#DIV/0!</v>
      </c>
      <c r="AO8" s="180" t="e">
        <f>AO18/AO7</f>
        <v>#DIV/0!</v>
      </c>
      <c r="AP8" s="180" t="e">
        <f t="shared" si="219"/>
        <v>#DIV/0!</v>
      </c>
      <c r="AQ8" s="180" t="e">
        <f t="shared" si="219"/>
        <v>#DIV/0!</v>
      </c>
      <c r="AR8" s="180" t="e">
        <f t="shared" si="219"/>
        <v>#DIV/0!</v>
      </c>
      <c r="AS8" s="510" t="e">
        <f t="shared" si="219"/>
        <v>#DIV/0!</v>
      </c>
      <c r="AT8" s="485" t="e">
        <f t="shared" si="219"/>
        <v>#DIV/0!</v>
      </c>
      <c r="AU8" s="180" t="e">
        <f t="shared" si="219"/>
        <v>#DIV/0!</v>
      </c>
      <c r="AV8" s="180" t="e">
        <f t="shared" si="219"/>
        <v>#DIV/0!</v>
      </c>
      <c r="AW8" s="180" t="e">
        <f t="shared" si="219"/>
        <v>#DIV/0!</v>
      </c>
      <c r="AX8" s="180" t="e">
        <f t="shared" si="219"/>
        <v>#DIV/0!</v>
      </c>
      <c r="AY8" s="180" t="e">
        <f t="shared" si="219"/>
        <v>#DIV/0!</v>
      </c>
      <c r="AZ8" s="180" t="e">
        <f t="shared" si="219"/>
        <v>#DIV/0!</v>
      </c>
      <c r="BA8" s="180" t="e">
        <f t="shared" si="219"/>
        <v>#DIV/0!</v>
      </c>
      <c r="BB8" s="180" t="e">
        <f t="shared" si="219"/>
        <v>#DIV/0!</v>
      </c>
      <c r="BC8" s="180" t="e">
        <f t="shared" si="219"/>
        <v>#DIV/0!</v>
      </c>
      <c r="BD8" s="180" t="e">
        <f t="shared" si="219"/>
        <v>#DIV/0!</v>
      </c>
      <c r="BE8" s="180" t="e">
        <f t="shared" si="219"/>
        <v>#DIV/0!</v>
      </c>
      <c r="BF8" s="180" t="e">
        <f t="shared" si="219"/>
        <v>#DIV/0!</v>
      </c>
      <c r="BG8" s="180" t="e">
        <f t="shared" si="219"/>
        <v>#DIV/0!</v>
      </c>
      <c r="BH8" s="180" t="e">
        <f t="shared" si="219"/>
        <v>#DIV/0!</v>
      </c>
      <c r="BI8" s="180" t="e">
        <f t="shared" si="219"/>
        <v>#DIV/0!</v>
      </c>
      <c r="BJ8" s="180" t="e">
        <f t="shared" si="219"/>
        <v>#DIV/0!</v>
      </c>
      <c r="BK8" s="180" t="e">
        <f t="shared" si="219"/>
        <v>#DIV/0!</v>
      </c>
      <c r="BL8" s="180" t="e">
        <f t="shared" si="219"/>
        <v>#DIV/0!</v>
      </c>
      <c r="BM8" s="180" t="e">
        <f t="shared" si="219"/>
        <v>#DIV/0!</v>
      </c>
      <c r="BN8" s="510" t="e">
        <f>BN18/BN7</f>
        <v>#DIV/0!</v>
      </c>
      <c r="BO8" s="872"/>
      <c r="BP8" s="180" t="e">
        <f t="shared" ref="BP8:CT8" si="220">BP18/BP7</f>
        <v>#DIV/0!</v>
      </c>
      <c r="BQ8" s="180" t="e">
        <f t="shared" si="220"/>
        <v>#DIV/0!</v>
      </c>
      <c r="BR8" s="180" t="e">
        <f t="shared" si="220"/>
        <v>#DIV/0!</v>
      </c>
      <c r="BS8" s="180" t="e">
        <f t="shared" si="220"/>
        <v>#DIV/0!</v>
      </c>
      <c r="BT8" s="180" t="e">
        <f t="shared" si="220"/>
        <v>#DIV/0!</v>
      </c>
      <c r="BU8" s="180" t="e">
        <f t="shared" si="220"/>
        <v>#DIV/0!</v>
      </c>
      <c r="BV8" s="180" t="e">
        <f t="shared" si="220"/>
        <v>#DIV/0!</v>
      </c>
      <c r="BW8" s="180" t="e">
        <f t="shared" si="220"/>
        <v>#DIV/0!</v>
      </c>
      <c r="BX8" s="180" t="e">
        <f t="shared" si="220"/>
        <v>#DIV/0!</v>
      </c>
      <c r="BY8" s="180" t="e">
        <f t="shared" si="220"/>
        <v>#DIV/0!</v>
      </c>
      <c r="BZ8" s="180" t="e">
        <f t="shared" si="220"/>
        <v>#DIV/0!</v>
      </c>
      <c r="CA8" s="180" t="e">
        <f t="shared" si="220"/>
        <v>#DIV/0!</v>
      </c>
      <c r="CB8" s="180" t="e">
        <f t="shared" si="220"/>
        <v>#DIV/0!</v>
      </c>
      <c r="CC8" s="180" t="e">
        <f t="shared" si="220"/>
        <v>#DIV/0!</v>
      </c>
      <c r="CD8" s="180" t="e">
        <f t="shared" si="220"/>
        <v>#DIV/0!</v>
      </c>
      <c r="CE8" s="180" t="e">
        <f t="shared" si="220"/>
        <v>#DIV/0!</v>
      </c>
      <c r="CF8" s="180" t="e">
        <f t="shared" si="220"/>
        <v>#DIV/0!</v>
      </c>
      <c r="CG8" s="180" t="e">
        <f t="shared" ref="CG8" si="221">CG18/CG7</f>
        <v>#DIV/0!</v>
      </c>
      <c r="CH8" s="180" t="e">
        <f t="shared" si="220"/>
        <v>#DIV/0!</v>
      </c>
      <c r="CI8" s="180" t="e">
        <f t="shared" si="220"/>
        <v>#DIV/0!</v>
      </c>
      <c r="CJ8" s="510" t="e">
        <f t="shared" si="220"/>
        <v>#DIV/0!</v>
      </c>
      <c r="CK8" s="872"/>
      <c r="CL8" s="180" t="e">
        <f t="shared" si="220"/>
        <v>#DIV/0!</v>
      </c>
      <c r="CM8" s="180" t="e">
        <f t="shared" si="220"/>
        <v>#DIV/0!</v>
      </c>
      <c r="CN8" s="180" t="e">
        <f t="shared" si="220"/>
        <v>#DIV/0!</v>
      </c>
      <c r="CO8" s="180" t="e">
        <f t="shared" si="220"/>
        <v>#DIV/0!</v>
      </c>
      <c r="CP8" s="818"/>
      <c r="CQ8" s="818"/>
      <c r="CR8" s="818"/>
      <c r="CS8" s="180" t="e">
        <f t="shared" si="220"/>
        <v>#DIV/0!</v>
      </c>
      <c r="CT8" s="180" t="e">
        <f t="shared" si="220"/>
        <v>#DIV/0!</v>
      </c>
      <c r="CU8" s="180" t="e">
        <f t="shared" ref="CU8:FG8" si="222">CU18/CU7</f>
        <v>#DIV/0!</v>
      </c>
      <c r="CV8" s="180" t="e">
        <f t="shared" si="222"/>
        <v>#DIV/0!</v>
      </c>
      <c r="CW8" s="180" t="e">
        <f t="shared" si="222"/>
        <v>#DIV/0!</v>
      </c>
      <c r="CX8" s="818"/>
      <c r="CY8" s="180" t="e">
        <f t="shared" si="222"/>
        <v>#DIV/0!</v>
      </c>
      <c r="CZ8" s="180" t="e">
        <f t="shared" si="222"/>
        <v>#DIV/0!</v>
      </c>
      <c r="DA8" s="180" t="e">
        <f t="shared" si="222"/>
        <v>#DIV/0!</v>
      </c>
      <c r="DB8" s="180" t="e">
        <f t="shared" ref="DB8" si="223">DB18/DB7</f>
        <v>#DIV/0!</v>
      </c>
      <c r="DC8" s="180" t="e">
        <f t="shared" si="222"/>
        <v>#DIV/0!</v>
      </c>
      <c r="DD8" s="180" t="e">
        <f t="shared" si="222"/>
        <v>#DIV/0!</v>
      </c>
      <c r="DE8" s="180" t="e">
        <f t="shared" si="222"/>
        <v>#DIV/0!</v>
      </c>
      <c r="DF8" s="180" t="e">
        <f t="shared" si="222"/>
        <v>#DIV/0!</v>
      </c>
      <c r="DG8" s="510" t="e">
        <f t="shared" ref="DG8:DJ8" si="224">DG18/DG7</f>
        <v>#DIV/0!</v>
      </c>
      <c r="DH8" s="485" t="e">
        <f t="shared" si="224"/>
        <v>#DIV/0!</v>
      </c>
      <c r="DI8" s="180" t="e">
        <f t="shared" si="224"/>
        <v>#DIV/0!</v>
      </c>
      <c r="DJ8" s="180" t="e">
        <f t="shared" si="224"/>
        <v>#DIV/0!</v>
      </c>
      <c r="DK8" s="180" t="e">
        <f t="shared" si="222"/>
        <v>#DIV/0!</v>
      </c>
      <c r="DL8" s="180" t="e">
        <f t="shared" si="222"/>
        <v>#DIV/0!</v>
      </c>
      <c r="DM8" s="180" t="e">
        <f t="shared" si="222"/>
        <v>#DIV/0!</v>
      </c>
      <c r="DN8" s="180" t="e">
        <f t="shared" si="222"/>
        <v>#DIV/0!</v>
      </c>
      <c r="DO8" s="180" t="e">
        <f t="shared" si="222"/>
        <v>#DIV/0!</v>
      </c>
      <c r="DP8" s="180" t="e">
        <f t="shared" si="222"/>
        <v>#DIV/0!</v>
      </c>
      <c r="DQ8" s="180" t="e">
        <f t="shared" si="222"/>
        <v>#DIV/0!</v>
      </c>
      <c r="DR8" s="180" t="e">
        <f t="shared" si="222"/>
        <v>#DIV/0!</v>
      </c>
      <c r="DS8" s="180" t="e">
        <f t="shared" si="222"/>
        <v>#DIV/0!</v>
      </c>
      <c r="DT8" s="180" t="e">
        <f t="shared" si="222"/>
        <v>#DIV/0!</v>
      </c>
      <c r="DU8" s="180" t="e">
        <f t="shared" si="222"/>
        <v>#DIV/0!</v>
      </c>
      <c r="DV8" s="180" t="e">
        <f t="shared" si="222"/>
        <v>#DIV/0!</v>
      </c>
      <c r="DW8" s="180" t="e">
        <f t="shared" si="222"/>
        <v>#DIV/0!</v>
      </c>
      <c r="DX8" s="180" t="e">
        <f t="shared" si="222"/>
        <v>#DIV/0!</v>
      </c>
      <c r="DY8" s="180" t="e">
        <f t="shared" si="222"/>
        <v>#DIV/0!</v>
      </c>
      <c r="DZ8" s="180" t="e">
        <f t="shared" si="222"/>
        <v>#DIV/0!</v>
      </c>
      <c r="EA8" s="510" t="e">
        <f t="shared" si="222"/>
        <v>#DIV/0!</v>
      </c>
      <c r="EB8" s="485" t="e">
        <f t="shared" si="222"/>
        <v>#DIV/0!</v>
      </c>
      <c r="EC8" s="180" t="e">
        <f t="shared" si="222"/>
        <v>#DIV/0!</v>
      </c>
      <c r="ED8" s="180" t="e">
        <f t="shared" si="222"/>
        <v>#DIV/0!</v>
      </c>
      <c r="EE8" s="180" t="e">
        <f t="shared" si="222"/>
        <v>#DIV/0!</v>
      </c>
      <c r="EF8" s="180" t="e">
        <f t="shared" si="222"/>
        <v>#DIV/0!</v>
      </c>
      <c r="EG8" s="180" t="e">
        <f t="shared" ref="EG8" si="225">EG18/EG7</f>
        <v>#DIV/0!</v>
      </c>
      <c r="EH8" s="180" t="e">
        <f t="shared" si="222"/>
        <v>#DIV/0!</v>
      </c>
      <c r="EI8" s="180" t="e">
        <f t="shared" si="222"/>
        <v>#DIV/0!</v>
      </c>
      <c r="EJ8" s="180" t="e">
        <f t="shared" si="222"/>
        <v>#DIV/0!</v>
      </c>
      <c r="EK8" s="180" t="e">
        <f t="shared" si="222"/>
        <v>#DIV/0!</v>
      </c>
      <c r="EL8" s="180" t="e">
        <f t="shared" si="222"/>
        <v>#DIV/0!</v>
      </c>
      <c r="EM8" s="180" t="e">
        <f t="shared" si="222"/>
        <v>#DIV/0!</v>
      </c>
      <c r="EN8" s="180" t="e">
        <f t="shared" si="222"/>
        <v>#DIV/0!</v>
      </c>
      <c r="EO8" s="180" t="e">
        <f t="shared" si="222"/>
        <v>#DIV/0!</v>
      </c>
      <c r="EP8" s="180" t="e">
        <f t="shared" si="222"/>
        <v>#DIV/0!</v>
      </c>
      <c r="EQ8" s="180" t="e">
        <f t="shared" si="222"/>
        <v>#DIV/0!</v>
      </c>
      <c r="ER8" s="180" t="e">
        <f t="shared" si="222"/>
        <v>#DIV/0!</v>
      </c>
      <c r="ES8" s="180" t="e">
        <f t="shared" ref="ES8:EV8" si="226">ES18/ES7</f>
        <v>#DIV/0!</v>
      </c>
      <c r="ET8" s="180" t="e">
        <f t="shared" si="226"/>
        <v>#DIV/0!</v>
      </c>
      <c r="EU8" s="180" t="e">
        <f t="shared" si="226"/>
        <v>#DIV/0!</v>
      </c>
      <c r="EV8" s="180" t="e">
        <f t="shared" si="226"/>
        <v>#DIV/0!</v>
      </c>
      <c r="EW8" s="180" t="e">
        <f t="shared" si="222"/>
        <v>#DIV/0!</v>
      </c>
      <c r="EX8" s="510" t="e">
        <f t="shared" si="222"/>
        <v>#DIV/0!</v>
      </c>
      <c r="EY8" s="485" t="e">
        <f t="shared" si="222"/>
        <v>#DIV/0!</v>
      </c>
      <c r="EZ8" s="180" t="e">
        <f t="shared" si="222"/>
        <v>#DIV/0!</v>
      </c>
      <c r="FA8" s="180" t="e">
        <f t="shared" si="222"/>
        <v>#DIV/0!</v>
      </c>
      <c r="FB8" s="180" t="e">
        <f t="shared" si="222"/>
        <v>#DIV/0!</v>
      </c>
      <c r="FC8" s="180" t="e">
        <f t="shared" si="222"/>
        <v>#DIV/0!</v>
      </c>
      <c r="FD8" s="180" t="e">
        <f t="shared" si="222"/>
        <v>#DIV/0!</v>
      </c>
      <c r="FE8" s="510" t="e">
        <f t="shared" si="222"/>
        <v>#DIV/0!</v>
      </c>
      <c r="FF8" s="485" t="e">
        <f t="shared" si="222"/>
        <v>#DIV/0!</v>
      </c>
      <c r="FG8" s="180" t="e">
        <f t="shared" si="222"/>
        <v>#DIV/0!</v>
      </c>
      <c r="FH8" s="180" t="e">
        <f t="shared" ref="FH8:HL8" si="227">FH18/FH7</f>
        <v>#DIV/0!</v>
      </c>
      <c r="FI8" s="180" t="e">
        <f t="shared" si="227"/>
        <v>#DIV/0!</v>
      </c>
      <c r="FJ8" s="180" t="e">
        <f t="shared" si="227"/>
        <v>#DIV/0!</v>
      </c>
      <c r="FK8" s="180" t="e">
        <f t="shared" ref="FK8" si="228">FK18/FK7</f>
        <v>#DIV/0!</v>
      </c>
      <c r="FL8" s="180" t="e">
        <f t="shared" si="227"/>
        <v>#DIV/0!</v>
      </c>
      <c r="FM8" s="180" t="e">
        <f t="shared" si="227"/>
        <v>#DIV/0!</v>
      </c>
      <c r="FN8" s="180" t="e">
        <f t="shared" si="227"/>
        <v>#DIV/0!</v>
      </c>
      <c r="FO8" s="180" t="e">
        <f t="shared" si="227"/>
        <v>#DIV/0!</v>
      </c>
      <c r="FP8" s="180" t="e">
        <f t="shared" ref="FP8" si="229">FP18/FP7</f>
        <v>#DIV/0!</v>
      </c>
      <c r="FQ8" s="180" t="e">
        <f t="shared" si="227"/>
        <v>#DIV/0!</v>
      </c>
      <c r="FR8" s="180" t="e">
        <f t="shared" si="227"/>
        <v>#DIV/0!</v>
      </c>
      <c r="FS8" s="180" t="e">
        <f t="shared" si="227"/>
        <v>#DIV/0!</v>
      </c>
      <c r="FT8" s="180" t="e">
        <f t="shared" si="227"/>
        <v>#DIV/0!</v>
      </c>
      <c r="FU8" s="180" t="e">
        <f t="shared" ref="FU8" si="230">FU18/FU7</f>
        <v>#DIV/0!</v>
      </c>
      <c r="FV8" s="180" t="e">
        <f t="shared" si="227"/>
        <v>#DIV/0!</v>
      </c>
      <c r="FW8" s="180" t="e">
        <f t="shared" si="227"/>
        <v>#DIV/0!</v>
      </c>
      <c r="FX8" s="180" t="e">
        <f t="shared" si="227"/>
        <v>#DIV/0!</v>
      </c>
      <c r="FY8" s="180" t="e">
        <f t="shared" si="227"/>
        <v>#DIV/0!</v>
      </c>
      <c r="FZ8" s="510" t="e">
        <f t="shared" si="227"/>
        <v>#DIV/0!</v>
      </c>
      <c r="GA8" s="485" t="e">
        <f t="shared" si="227"/>
        <v>#DIV/0!</v>
      </c>
      <c r="GB8" s="180" t="e">
        <f t="shared" si="227"/>
        <v>#DIV/0!</v>
      </c>
      <c r="GC8" s="180" t="e">
        <f t="shared" si="227"/>
        <v>#DIV/0!</v>
      </c>
      <c r="GD8" s="180" t="e">
        <f t="shared" si="227"/>
        <v>#DIV/0!</v>
      </c>
      <c r="GE8" s="180" t="e">
        <f t="shared" si="227"/>
        <v>#DIV/0!</v>
      </c>
      <c r="GF8" s="180" t="e">
        <f t="shared" si="227"/>
        <v>#DIV/0!</v>
      </c>
      <c r="GG8" s="180" t="e">
        <f t="shared" si="227"/>
        <v>#DIV/0!</v>
      </c>
      <c r="GH8" s="180" t="e">
        <f t="shared" si="227"/>
        <v>#DIV/0!</v>
      </c>
      <c r="GI8" s="180" t="e">
        <f t="shared" si="227"/>
        <v>#DIV/0!</v>
      </c>
      <c r="GJ8" s="180" t="e">
        <f t="shared" ref="GJ8" si="231">GJ18/GJ7</f>
        <v>#DIV/0!</v>
      </c>
      <c r="GK8" s="180" t="e">
        <f t="shared" si="227"/>
        <v>#DIV/0!</v>
      </c>
      <c r="GL8" s="180" t="e">
        <f t="shared" si="227"/>
        <v>#DIV/0!</v>
      </c>
      <c r="GM8" s="180" t="e">
        <f t="shared" si="227"/>
        <v>#DIV/0!</v>
      </c>
      <c r="GN8" s="180" t="e">
        <f t="shared" si="227"/>
        <v>#DIV/0!</v>
      </c>
      <c r="GO8" s="180" t="e">
        <f t="shared" ref="GO8:GT8" si="232">GO18/GO7</f>
        <v>#DIV/0!</v>
      </c>
      <c r="GP8" s="180" t="e">
        <f t="shared" si="232"/>
        <v>#DIV/0!</v>
      </c>
      <c r="GQ8" s="180" t="e">
        <f t="shared" si="232"/>
        <v>#DIV/0!</v>
      </c>
      <c r="GR8" s="180" t="e">
        <f t="shared" si="232"/>
        <v>#DIV/0!</v>
      </c>
      <c r="GS8" s="180" t="e">
        <f t="shared" si="232"/>
        <v>#DIV/0!</v>
      </c>
      <c r="GT8" s="180" t="e">
        <f t="shared" si="232"/>
        <v>#DIV/0!</v>
      </c>
      <c r="GU8" s="180" t="e">
        <f t="shared" si="227"/>
        <v>#DIV/0!</v>
      </c>
      <c r="GV8" s="180" t="e">
        <f t="shared" si="227"/>
        <v>#DIV/0!</v>
      </c>
      <c r="GW8" s="510" t="e">
        <f t="shared" si="227"/>
        <v>#DIV/0!</v>
      </c>
      <c r="GX8" s="485" t="e">
        <f t="shared" si="227"/>
        <v>#DIV/0!</v>
      </c>
      <c r="GY8" s="180" t="e">
        <f t="shared" si="227"/>
        <v>#DIV/0!</v>
      </c>
      <c r="GZ8" s="180" t="e">
        <f t="shared" si="227"/>
        <v>#DIV/0!</v>
      </c>
      <c r="HA8" s="180" t="e">
        <f t="shared" si="227"/>
        <v>#DIV/0!</v>
      </c>
      <c r="HB8" s="180" t="e">
        <f t="shared" si="227"/>
        <v>#DIV/0!</v>
      </c>
      <c r="HC8" s="180" t="e">
        <f t="shared" si="227"/>
        <v>#DIV/0!</v>
      </c>
      <c r="HD8" s="180" t="e">
        <f t="shared" si="227"/>
        <v>#DIV/0!</v>
      </c>
      <c r="HE8" s="180" t="e">
        <f t="shared" si="227"/>
        <v>#DIV/0!</v>
      </c>
      <c r="HF8" s="180" t="e">
        <f t="shared" si="227"/>
        <v>#DIV/0!</v>
      </c>
      <c r="HG8" s="180" t="e">
        <f t="shared" si="227"/>
        <v>#DIV/0!</v>
      </c>
      <c r="HH8" s="180" t="e">
        <f t="shared" si="227"/>
        <v>#DIV/0!</v>
      </c>
      <c r="HI8" s="180" t="e">
        <f t="shared" si="227"/>
        <v>#DIV/0!</v>
      </c>
      <c r="HJ8" s="180" t="e">
        <f t="shared" si="227"/>
        <v>#DIV/0!</v>
      </c>
      <c r="HK8" s="180" t="e">
        <f t="shared" si="227"/>
        <v>#DIV/0!</v>
      </c>
      <c r="HL8" s="180" t="e">
        <f t="shared" si="227"/>
        <v>#DIV/0!</v>
      </c>
      <c r="HM8" s="180" t="e">
        <f t="shared" ref="HM8:IG8" si="233">HM18/HM7</f>
        <v>#DIV/0!</v>
      </c>
      <c r="HN8" s="180" t="e">
        <f t="shared" si="233"/>
        <v>#DIV/0!</v>
      </c>
      <c r="HO8" s="180" t="e">
        <f t="shared" si="233"/>
        <v>#DIV/0!</v>
      </c>
      <c r="HP8" s="510" t="e">
        <f t="shared" si="233"/>
        <v>#DIV/0!</v>
      </c>
      <c r="HQ8" s="485" t="e">
        <f t="shared" si="233"/>
        <v>#DIV/0!</v>
      </c>
      <c r="HR8" s="180" t="e">
        <f t="shared" si="233"/>
        <v>#DIV/0!</v>
      </c>
      <c r="HS8" s="180" t="e">
        <f t="shared" si="233"/>
        <v>#DIV/0!</v>
      </c>
      <c r="HT8" s="180" t="e">
        <f t="shared" si="233"/>
        <v>#DIV/0!</v>
      </c>
      <c r="HU8" s="180" t="e">
        <f t="shared" si="233"/>
        <v>#DIV/0!</v>
      </c>
      <c r="HV8" s="180" t="e">
        <f t="shared" si="233"/>
        <v>#DIV/0!</v>
      </c>
      <c r="HW8" s="180" t="e">
        <f t="shared" si="233"/>
        <v>#DIV/0!</v>
      </c>
      <c r="HX8" s="180" t="e">
        <f t="shared" si="233"/>
        <v>#DIV/0!</v>
      </c>
      <c r="HY8" s="180" t="e">
        <f t="shared" si="233"/>
        <v>#DIV/0!</v>
      </c>
      <c r="HZ8" s="180" t="e">
        <f t="shared" si="233"/>
        <v>#DIV/0!</v>
      </c>
      <c r="IA8" s="180" t="e">
        <f t="shared" si="233"/>
        <v>#DIV/0!</v>
      </c>
      <c r="IB8" s="180" t="e">
        <f t="shared" si="233"/>
        <v>#DIV/0!</v>
      </c>
      <c r="IC8" s="180" t="e">
        <f t="shared" ref="IC8:IF8" si="234">IC18/IC7</f>
        <v>#DIV/0!</v>
      </c>
      <c r="ID8" s="180" t="e">
        <f t="shared" si="234"/>
        <v>#DIV/0!</v>
      </c>
      <c r="IE8" s="180" t="e">
        <f t="shared" si="234"/>
        <v>#DIV/0!</v>
      </c>
      <c r="IF8" s="180" t="e">
        <f t="shared" si="234"/>
        <v>#DIV/0!</v>
      </c>
      <c r="IG8" s="180" t="e">
        <f t="shared" si="233"/>
        <v>#DIV/0!</v>
      </c>
      <c r="IH8" s="316"/>
      <c r="II8" s="147"/>
      <c r="IJ8" s="88" t="e">
        <f t="shared" si="218"/>
        <v>#DIV/0!</v>
      </c>
    </row>
    <row r="9" spans="1:272" s="2" customFormat="1" ht="18" customHeight="1" x14ac:dyDescent="0.2">
      <c r="A9" s="14"/>
      <c r="B9" s="72" t="s">
        <v>24</v>
      </c>
      <c r="C9" s="63" t="s">
        <v>21</v>
      </c>
      <c r="D9" s="46">
        <v>343279</v>
      </c>
      <c r="E9" s="46">
        <v>350989</v>
      </c>
      <c r="F9" s="46">
        <v>335466</v>
      </c>
      <c r="G9" s="46">
        <v>359099</v>
      </c>
      <c r="H9" s="46">
        <v>329477</v>
      </c>
      <c r="I9" s="46">
        <v>342084</v>
      </c>
      <c r="J9" s="46">
        <v>298407</v>
      </c>
      <c r="K9" s="46">
        <v>353677</v>
      </c>
      <c r="L9" s="46">
        <v>423629</v>
      </c>
      <c r="M9" s="46">
        <v>367601</v>
      </c>
      <c r="N9" s="46">
        <v>347177</v>
      </c>
      <c r="O9" s="46">
        <v>367942</v>
      </c>
      <c r="P9" s="46">
        <v>425516</v>
      </c>
      <c r="Q9" s="46">
        <v>425169</v>
      </c>
      <c r="R9" s="46">
        <v>260330</v>
      </c>
      <c r="S9" s="46">
        <v>395622</v>
      </c>
      <c r="T9" s="46">
        <v>327725</v>
      </c>
      <c r="U9" s="46">
        <v>341525</v>
      </c>
      <c r="V9" s="46">
        <v>440638</v>
      </c>
      <c r="W9" s="46">
        <v>403541</v>
      </c>
      <c r="X9" s="511">
        <v>374617</v>
      </c>
      <c r="Y9" s="45">
        <v>132</v>
      </c>
      <c r="Z9" s="45">
        <v>132</v>
      </c>
      <c r="AA9" s="45">
        <v>132</v>
      </c>
      <c r="AB9" s="45">
        <v>132</v>
      </c>
      <c r="AC9" s="45">
        <v>132</v>
      </c>
      <c r="AD9" s="45">
        <v>132</v>
      </c>
      <c r="AE9" s="45">
        <v>132</v>
      </c>
      <c r="AF9" s="45">
        <v>132</v>
      </c>
      <c r="AG9" s="45">
        <v>132</v>
      </c>
      <c r="AH9" s="45">
        <v>132</v>
      </c>
      <c r="AI9" s="45">
        <v>132</v>
      </c>
      <c r="AJ9" s="45">
        <v>132</v>
      </c>
      <c r="AK9" s="45">
        <v>132</v>
      </c>
      <c r="AL9" s="45">
        <v>132</v>
      </c>
      <c r="AM9" s="45">
        <v>132</v>
      </c>
      <c r="AN9" s="45">
        <v>132</v>
      </c>
      <c r="AO9" s="45">
        <v>132</v>
      </c>
      <c r="AP9" s="45">
        <v>132</v>
      </c>
      <c r="AQ9" s="45">
        <v>132</v>
      </c>
      <c r="AR9" s="45">
        <v>132</v>
      </c>
      <c r="AS9" s="45">
        <v>132</v>
      </c>
      <c r="AT9" s="45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511"/>
      <c r="BO9" s="873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511"/>
      <c r="CK9" s="873"/>
      <c r="CL9" s="46"/>
      <c r="CM9" s="46"/>
      <c r="CN9" s="46"/>
      <c r="CO9" s="46"/>
      <c r="CP9" s="916"/>
      <c r="CQ9" s="916"/>
      <c r="CR9" s="916"/>
      <c r="CS9" s="46"/>
      <c r="CT9" s="46"/>
      <c r="CU9" s="46"/>
      <c r="CV9" s="46"/>
      <c r="CW9" s="46"/>
      <c r="CX9" s="916"/>
      <c r="CY9" s="46"/>
      <c r="CZ9" s="46"/>
      <c r="DA9" s="46"/>
      <c r="DB9" s="46"/>
      <c r="DC9" s="46"/>
      <c r="DD9" s="46"/>
      <c r="DE9" s="46"/>
      <c r="DF9" s="46"/>
      <c r="DG9" s="511"/>
      <c r="DH9" s="45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511"/>
      <c r="EB9" s="45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511"/>
      <c r="EY9" s="45"/>
      <c r="EZ9" s="46"/>
      <c r="FA9" s="46"/>
      <c r="FB9" s="46"/>
      <c r="FC9" s="46"/>
      <c r="FD9" s="46"/>
      <c r="FE9" s="511"/>
      <c r="FF9" s="45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511"/>
      <c r="GA9" s="45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511"/>
      <c r="GX9" s="45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511"/>
      <c r="HQ9" s="45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317"/>
      <c r="II9" s="147">
        <f>SUM(D9:IG9)</f>
        <v>7616282</v>
      </c>
      <c r="IJ9" s="88">
        <f t="shared" si="218"/>
        <v>181340.04761904763</v>
      </c>
    </row>
    <row r="10" spans="1:272" s="2" customFormat="1" ht="18" customHeight="1" x14ac:dyDescent="0.2">
      <c r="A10" s="14"/>
      <c r="B10" s="148" t="s">
        <v>110</v>
      </c>
      <c r="C10" s="63" t="s">
        <v>111</v>
      </c>
      <c r="D10" s="180">
        <f t="shared" ref="D10:BN10" si="235">D9/D18</f>
        <v>527.31029185867897</v>
      </c>
      <c r="E10" s="180">
        <f t="shared" si="235"/>
        <v>515.40234948604996</v>
      </c>
      <c r="F10" s="180">
        <f t="shared" si="235"/>
        <v>520.10232558139535</v>
      </c>
      <c r="G10" s="180">
        <f t="shared" si="235"/>
        <v>513.7324749642346</v>
      </c>
      <c r="H10" s="180">
        <f t="shared" si="235"/>
        <v>515.61345852895147</v>
      </c>
      <c r="I10" s="180">
        <f t="shared" si="235"/>
        <v>498.66472303206996</v>
      </c>
      <c r="J10" s="180">
        <f t="shared" si="235"/>
        <v>512.7268041237113</v>
      </c>
      <c r="K10" s="180">
        <f t="shared" si="235"/>
        <v>514.81368267831147</v>
      </c>
      <c r="L10" s="180">
        <f t="shared" si="235"/>
        <v>529.53625</v>
      </c>
      <c r="M10" s="180">
        <f t="shared" si="235"/>
        <v>521.41985815602834</v>
      </c>
      <c r="N10" s="180">
        <f t="shared" si="235"/>
        <v>503.88534107402035</v>
      </c>
      <c r="O10" s="180">
        <f t="shared" si="235"/>
        <v>512.45403899721452</v>
      </c>
      <c r="P10" s="180">
        <f t="shared" si="235"/>
        <v>655.64869029275803</v>
      </c>
      <c r="Q10" s="180">
        <f t="shared" si="235"/>
        <v>512.86972255729791</v>
      </c>
      <c r="R10" s="180">
        <f t="shared" si="235"/>
        <v>522.75100401606426</v>
      </c>
      <c r="S10" s="180">
        <f t="shared" si="235"/>
        <v>528.20026702269695</v>
      </c>
      <c r="T10" s="180">
        <f t="shared" si="235"/>
        <v>515.29088050314465</v>
      </c>
      <c r="U10" s="180">
        <f t="shared" si="235"/>
        <v>531.97040498442368</v>
      </c>
      <c r="V10" s="180">
        <f t="shared" si="235"/>
        <v>527.07894736842104</v>
      </c>
      <c r="W10" s="180">
        <f t="shared" si="235"/>
        <v>528.19502617801049</v>
      </c>
      <c r="X10" s="510">
        <f t="shared" si="235"/>
        <v>520.30138888888894</v>
      </c>
      <c r="Y10" s="485" t="e">
        <f t="shared" si="235"/>
        <v>#DIV/0!</v>
      </c>
      <c r="Z10" s="180" t="e">
        <f t="shared" si="235"/>
        <v>#DIV/0!</v>
      </c>
      <c r="AA10" s="180" t="e">
        <f t="shared" si="235"/>
        <v>#DIV/0!</v>
      </c>
      <c r="AB10" s="180" t="e">
        <f t="shared" si="235"/>
        <v>#DIV/0!</v>
      </c>
      <c r="AC10" s="180" t="e">
        <f t="shared" si="235"/>
        <v>#DIV/0!</v>
      </c>
      <c r="AD10" s="180" t="e">
        <f t="shared" si="235"/>
        <v>#DIV/0!</v>
      </c>
      <c r="AE10" s="180" t="e">
        <f t="shared" si="235"/>
        <v>#DIV/0!</v>
      </c>
      <c r="AF10" s="180" t="e">
        <f t="shared" si="235"/>
        <v>#DIV/0!</v>
      </c>
      <c r="AG10" s="180" t="e">
        <f t="shared" si="235"/>
        <v>#DIV/0!</v>
      </c>
      <c r="AH10" s="180" t="e">
        <f t="shared" si="235"/>
        <v>#DIV/0!</v>
      </c>
      <c r="AI10" s="180" t="e">
        <f t="shared" si="235"/>
        <v>#DIV/0!</v>
      </c>
      <c r="AJ10" s="180" t="e">
        <f t="shared" si="235"/>
        <v>#DIV/0!</v>
      </c>
      <c r="AK10" s="180" t="e">
        <f t="shared" si="235"/>
        <v>#DIV/0!</v>
      </c>
      <c r="AL10" s="180" t="e">
        <f t="shared" si="235"/>
        <v>#DIV/0!</v>
      </c>
      <c r="AM10" s="180" t="e">
        <f t="shared" si="235"/>
        <v>#DIV/0!</v>
      </c>
      <c r="AN10" s="180" t="e">
        <f t="shared" si="235"/>
        <v>#DIV/0!</v>
      </c>
      <c r="AO10" s="180" t="e">
        <f>AO9/AO18</f>
        <v>#DIV/0!</v>
      </c>
      <c r="AP10" s="180" t="e">
        <f t="shared" si="235"/>
        <v>#DIV/0!</v>
      </c>
      <c r="AQ10" s="180" t="e">
        <f t="shared" si="235"/>
        <v>#DIV/0!</v>
      </c>
      <c r="AR10" s="180" t="e">
        <f t="shared" si="235"/>
        <v>#DIV/0!</v>
      </c>
      <c r="AS10" s="510" t="e">
        <f t="shared" si="235"/>
        <v>#DIV/0!</v>
      </c>
      <c r="AT10" s="485" t="e">
        <f t="shared" si="235"/>
        <v>#DIV/0!</v>
      </c>
      <c r="AU10" s="180" t="e">
        <f t="shared" si="235"/>
        <v>#DIV/0!</v>
      </c>
      <c r="AV10" s="180" t="e">
        <f t="shared" si="235"/>
        <v>#DIV/0!</v>
      </c>
      <c r="AW10" s="180" t="e">
        <f t="shared" si="235"/>
        <v>#DIV/0!</v>
      </c>
      <c r="AX10" s="180" t="e">
        <f t="shared" si="235"/>
        <v>#DIV/0!</v>
      </c>
      <c r="AY10" s="180" t="e">
        <f t="shared" si="235"/>
        <v>#DIV/0!</v>
      </c>
      <c r="AZ10" s="180" t="e">
        <f t="shared" si="235"/>
        <v>#DIV/0!</v>
      </c>
      <c r="BA10" s="180" t="e">
        <f t="shared" si="235"/>
        <v>#DIV/0!</v>
      </c>
      <c r="BB10" s="180" t="e">
        <f t="shared" si="235"/>
        <v>#DIV/0!</v>
      </c>
      <c r="BC10" s="180" t="e">
        <f>BC9/BC18</f>
        <v>#DIV/0!</v>
      </c>
      <c r="BD10" s="180" t="e">
        <f t="shared" si="235"/>
        <v>#DIV/0!</v>
      </c>
      <c r="BE10" s="180" t="e">
        <f t="shared" si="235"/>
        <v>#DIV/0!</v>
      </c>
      <c r="BF10" s="180" t="e">
        <f t="shared" si="235"/>
        <v>#DIV/0!</v>
      </c>
      <c r="BG10" s="180" t="e">
        <f t="shared" si="235"/>
        <v>#DIV/0!</v>
      </c>
      <c r="BH10" s="180" t="e">
        <f t="shared" si="235"/>
        <v>#DIV/0!</v>
      </c>
      <c r="BI10" s="180" t="e">
        <f t="shared" si="235"/>
        <v>#DIV/0!</v>
      </c>
      <c r="BJ10" s="180" t="e">
        <f t="shared" si="235"/>
        <v>#DIV/0!</v>
      </c>
      <c r="BK10" s="180" t="e">
        <f t="shared" si="235"/>
        <v>#DIV/0!</v>
      </c>
      <c r="BL10" s="180" t="e">
        <f t="shared" si="235"/>
        <v>#DIV/0!</v>
      </c>
      <c r="BM10" s="180" t="e">
        <f t="shared" si="235"/>
        <v>#DIV/0!</v>
      </c>
      <c r="BN10" s="510" t="e">
        <f t="shared" si="235"/>
        <v>#DIV/0!</v>
      </c>
      <c r="BO10" s="872"/>
      <c r="BP10" s="180" t="e">
        <f t="shared" ref="BP10:CT10" si="236">BP9/BP18</f>
        <v>#DIV/0!</v>
      </c>
      <c r="BQ10" s="180" t="e">
        <f t="shared" si="236"/>
        <v>#DIV/0!</v>
      </c>
      <c r="BR10" s="180" t="e">
        <f t="shared" si="236"/>
        <v>#DIV/0!</v>
      </c>
      <c r="BS10" s="180" t="e">
        <f t="shared" si="236"/>
        <v>#DIV/0!</v>
      </c>
      <c r="BT10" s="180" t="e">
        <f t="shared" si="236"/>
        <v>#DIV/0!</v>
      </c>
      <c r="BU10" s="180" t="e">
        <f t="shared" si="236"/>
        <v>#DIV/0!</v>
      </c>
      <c r="BV10" s="180" t="e">
        <f t="shared" si="236"/>
        <v>#DIV/0!</v>
      </c>
      <c r="BW10" s="180" t="e">
        <f t="shared" si="236"/>
        <v>#DIV/0!</v>
      </c>
      <c r="BX10" s="180" t="e">
        <f t="shared" si="236"/>
        <v>#DIV/0!</v>
      </c>
      <c r="BY10" s="180" t="e">
        <f t="shared" si="236"/>
        <v>#DIV/0!</v>
      </c>
      <c r="BZ10" s="180" t="e">
        <f t="shared" si="236"/>
        <v>#DIV/0!</v>
      </c>
      <c r="CA10" s="180" t="e">
        <f t="shared" si="236"/>
        <v>#DIV/0!</v>
      </c>
      <c r="CB10" s="180" t="e">
        <f t="shared" si="236"/>
        <v>#DIV/0!</v>
      </c>
      <c r="CC10" s="180" t="e">
        <f t="shared" si="236"/>
        <v>#DIV/0!</v>
      </c>
      <c r="CD10" s="180" t="e">
        <f t="shared" si="236"/>
        <v>#DIV/0!</v>
      </c>
      <c r="CE10" s="180" t="e">
        <f t="shared" si="236"/>
        <v>#DIV/0!</v>
      </c>
      <c r="CF10" s="180" t="e">
        <f t="shared" si="236"/>
        <v>#DIV/0!</v>
      </c>
      <c r="CG10" s="180" t="e">
        <f t="shared" ref="CG10" si="237">CG9/CG18</f>
        <v>#DIV/0!</v>
      </c>
      <c r="CH10" s="180" t="e">
        <f t="shared" si="236"/>
        <v>#DIV/0!</v>
      </c>
      <c r="CI10" s="180" t="e">
        <f t="shared" si="236"/>
        <v>#DIV/0!</v>
      </c>
      <c r="CJ10" s="510" t="e">
        <f t="shared" si="236"/>
        <v>#DIV/0!</v>
      </c>
      <c r="CK10" s="872"/>
      <c r="CL10" s="180" t="e">
        <f t="shared" si="236"/>
        <v>#DIV/0!</v>
      </c>
      <c r="CM10" s="180" t="e">
        <f t="shared" si="236"/>
        <v>#DIV/0!</v>
      </c>
      <c r="CN10" s="180" t="e">
        <f t="shared" si="236"/>
        <v>#DIV/0!</v>
      </c>
      <c r="CO10" s="180" t="e">
        <f t="shared" si="236"/>
        <v>#DIV/0!</v>
      </c>
      <c r="CP10" s="818"/>
      <c r="CQ10" s="818"/>
      <c r="CR10" s="818"/>
      <c r="CS10" s="180" t="e">
        <f t="shared" si="236"/>
        <v>#DIV/0!</v>
      </c>
      <c r="CT10" s="180" t="e">
        <f t="shared" si="236"/>
        <v>#DIV/0!</v>
      </c>
      <c r="CU10" s="180" t="e">
        <f t="shared" ref="CU10:FG10" si="238">CU9/CU18</f>
        <v>#DIV/0!</v>
      </c>
      <c r="CV10" s="180" t="e">
        <f t="shared" si="238"/>
        <v>#DIV/0!</v>
      </c>
      <c r="CW10" s="180" t="e">
        <f t="shared" si="238"/>
        <v>#DIV/0!</v>
      </c>
      <c r="CX10" s="818"/>
      <c r="CY10" s="180" t="e">
        <f t="shared" si="238"/>
        <v>#DIV/0!</v>
      </c>
      <c r="CZ10" s="180" t="e">
        <f t="shared" si="238"/>
        <v>#DIV/0!</v>
      </c>
      <c r="DA10" s="180" t="e">
        <f t="shared" si="238"/>
        <v>#DIV/0!</v>
      </c>
      <c r="DB10" s="180" t="e">
        <f t="shared" ref="DB10" si="239">DB9/DB18</f>
        <v>#DIV/0!</v>
      </c>
      <c r="DC10" s="180" t="e">
        <f t="shared" si="238"/>
        <v>#DIV/0!</v>
      </c>
      <c r="DD10" s="180" t="e">
        <f t="shared" si="238"/>
        <v>#DIV/0!</v>
      </c>
      <c r="DE10" s="180" t="e">
        <f t="shared" si="238"/>
        <v>#DIV/0!</v>
      </c>
      <c r="DF10" s="180" t="e">
        <f t="shared" si="238"/>
        <v>#DIV/0!</v>
      </c>
      <c r="DG10" s="510" t="e">
        <f t="shared" ref="DG10:DJ10" si="240">DG9/DG18</f>
        <v>#DIV/0!</v>
      </c>
      <c r="DH10" s="485" t="e">
        <f t="shared" si="240"/>
        <v>#DIV/0!</v>
      </c>
      <c r="DI10" s="180" t="e">
        <f t="shared" si="240"/>
        <v>#DIV/0!</v>
      </c>
      <c r="DJ10" s="180" t="e">
        <f t="shared" si="240"/>
        <v>#DIV/0!</v>
      </c>
      <c r="DK10" s="180" t="e">
        <f t="shared" si="238"/>
        <v>#DIV/0!</v>
      </c>
      <c r="DL10" s="180" t="e">
        <f t="shared" si="238"/>
        <v>#DIV/0!</v>
      </c>
      <c r="DM10" s="180" t="e">
        <f t="shared" si="238"/>
        <v>#DIV/0!</v>
      </c>
      <c r="DN10" s="180" t="e">
        <f t="shared" si="238"/>
        <v>#DIV/0!</v>
      </c>
      <c r="DO10" s="180" t="e">
        <f t="shared" si="238"/>
        <v>#DIV/0!</v>
      </c>
      <c r="DP10" s="180" t="e">
        <f t="shared" si="238"/>
        <v>#DIV/0!</v>
      </c>
      <c r="DQ10" s="180" t="e">
        <f t="shared" si="238"/>
        <v>#DIV/0!</v>
      </c>
      <c r="DR10" s="180" t="e">
        <f t="shared" si="238"/>
        <v>#DIV/0!</v>
      </c>
      <c r="DS10" s="180" t="e">
        <f t="shared" si="238"/>
        <v>#DIV/0!</v>
      </c>
      <c r="DT10" s="180" t="e">
        <f t="shared" si="238"/>
        <v>#DIV/0!</v>
      </c>
      <c r="DU10" s="180" t="e">
        <f t="shared" si="238"/>
        <v>#DIV/0!</v>
      </c>
      <c r="DV10" s="180" t="e">
        <f t="shared" si="238"/>
        <v>#DIV/0!</v>
      </c>
      <c r="DW10" s="180" t="e">
        <f t="shared" si="238"/>
        <v>#DIV/0!</v>
      </c>
      <c r="DX10" s="180" t="e">
        <f t="shared" si="238"/>
        <v>#DIV/0!</v>
      </c>
      <c r="DY10" s="180" t="e">
        <f t="shared" si="238"/>
        <v>#DIV/0!</v>
      </c>
      <c r="DZ10" s="180" t="e">
        <f t="shared" si="238"/>
        <v>#DIV/0!</v>
      </c>
      <c r="EA10" s="510" t="e">
        <f t="shared" si="238"/>
        <v>#DIV/0!</v>
      </c>
      <c r="EB10" s="485" t="e">
        <f t="shared" si="238"/>
        <v>#DIV/0!</v>
      </c>
      <c r="EC10" s="180" t="e">
        <f t="shared" si="238"/>
        <v>#DIV/0!</v>
      </c>
      <c r="ED10" s="180" t="e">
        <f t="shared" si="238"/>
        <v>#DIV/0!</v>
      </c>
      <c r="EE10" s="180" t="e">
        <f t="shared" si="238"/>
        <v>#DIV/0!</v>
      </c>
      <c r="EF10" s="180" t="e">
        <f t="shared" si="238"/>
        <v>#DIV/0!</v>
      </c>
      <c r="EG10" s="180" t="e">
        <f t="shared" ref="EG10" si="241">EG9/EG18</f>
        <v>#DIV/0!</v>
      </c>
      <c r="EH10" s="180" t="e">
        <f t="shared" si="238"/>
        <v>#DIV/0!</v>
      </c>
      <c r="EI10" s="180" t="e">
        <f t="shared" si="238"/>
        <v>#DIV/0!</v>
      </c>
      <c r="EJ10" s="180" t="e">
        <f t="shared" si="238"/>
        <v>#DIV/0!</v>
      </c>
      <c r="EK10" s="180" t="e">
        <f t="shared" si="238"/>
        <v>#DIV/0!</v>
      </c>
      <c r="EL10" s="180" t="e">
        <f t="shared" si="238"/>
        <v>#DIV/0!</v>
      </c>
      <c r="EM10" s="180" t="e">
        <f t="shared" si="238"/>
        <v>#DIV/0!</v>
      </c>
      <c r="EN10" s="180" t="e">
        <f t="shared" si="238"/>
        <v>#DIV/0!</v>
      </c>
      <c r="EO10" s="180" t="e">
        <f t="shared" si="238"/>
        <v>#DIV/0!</v>
      </c>
      <c r="EP10" s="180" t="e">
        <f t="shared" si="238"/>
        <v>#DIV/0!</v>
      </c>
      <c r="EQ10" s="180" t="e">
        <f t="shared" si="238"/>
        <v>#DIV/0!</v>
      </c>
      <c r="ER10" s="180" t="e">
        <f t="shared" si="238"/>
        <v>#DIV/0!</v>
      </c>
      <c r="ES10" s="180" t="e">
        <f t="shared" ref="ES10:EV10" si="242">ES9/ES18</f>
        <v>#DIV/0!</v>
      </c>
      <c r="ET10" s="180" t="e">
        <f t="shared" si="242"/>
        <v>#DIV/0!</v>
      </c>
      <c r="EU10" s="180" t="e">
        <f t="shared" si="242"/>
        <v>#DIV/0!</v>
      </c>
      <c r="EV10" s="180" t="e">
        <f t="shared" si="242"/>
        <v>#DIV/0!</v>
      </c>
      <c r="EW10" s="180" t="e">
        <f t="shared" si="238"/>
        <v>#DIV/0!</v>
      </c>
      <c r="EX10" s="510" t="e">
        <f t="shared" si="238"/>
        <v>#DIV/0!</v>
      </c>
      <c r="EY10" s="485" t="e">
        <f t="shared" si="238"/>
        <v>#DIV/0!</v>
      </c>
      <c r="EZ10" s="180" t="e">
        <f t="shared" si="238"/>
        <v>#DIV/0!</v>
      </c>
      <c r="FA10" s="180" t="e">
        <f t="shared" si="238"/>
        <v>#DIV/0!</v>
      </c>
      <c r="FB10" s="180" t="e">
        <f t="shared" si="238"/>
        <v>#DIV/0!</v>
      </c>
      <c r="FC10" s="180" t="e">
        <f t="shared" si="238"/>
        <v>#DIV/0!</v>
      </c>
      <c r="FD10" s="180" t="e">
        <f t="shared" si="238"/>
        <v>#DIV/0!</v>
      </c>
      <c r="FE10" s="510" t="e">
        <f t="shared" si="238"/>
        <v>#DIV/0!</v>
      </c>
      <c r="FF10" s="485" t="e">
        <f t="shared" si="238"/>
        <v>#DIV/0!</v>
      </c>
      <c r="FG10" s="180" t="e">
        <f t="shared" si="238"/>
        <v>#DIV/0!</v>
      </c>
      <c r="FH10" s="180" t="e">
        <f t="shared" ref="FH10:HL10" si="243">FH9/FH18</f>
        <v>#DIV/0!</v>
      </c>
      <c r="FI10" s="180" t="e">
        <f t="shared" si="243"/>
        <v>#DIV/0!</v>
      </c>
      <c r="FJ10" s="180" t="e">
        <f t="shared" si="243"/>
        <v>#DIV/0!</v>
      </c>
      <c r="FK10" s="180" t="e">
        <f t="shared" ref="FK10" si="244">FK9/FK18</f>
        <v>#DIV/0!</v>
      </c>
      <c r="FL10" s="180" t="e">
        <f t="shared" si="243"/>
        <v>#DIV/0!</v>
      </c>
      <c r="FM10" s="180" t="e">
        <f t="shared" si="243"/>
        <v>#DIV/0!</v>
      </c>
      <c r="FN10" s="180" t="e">
        <f t="shared" si="243"/>
        <v>#DIV/0!</v>
      </c>
      <c r="FO10" s="180" t="e">
        <f t="shared" si="243"/>
        <v>#DIV/0!</v>
      </c>
      <c r="FP10" s="180" t="e">
        <f t="shared" ref="FP10" si="245">FP9/FP18</f>
        <v>#DIV/0!</v>
      </c>
      <c r="FQ10" s="180" t="e">
        <f t="shared" si="243"/>
        <v>#DIV/0!</v>
      </c>
      <c r="FR10" s="180" t="e">
        <f t="shared" si="243"/>
        <v>#DIV/0!</v>
      </c>
      <c r="FS10" s="180" t="e">
        <f t="shared" si="243"/>
        <v>#DIV/0!</v>
      </c>
      <c r="FT10" s="180" t="e">
        <f t="shared" si="243"/>
        <v>#DIV/0!</v>
      </c>
      <c r="FU10" s="180" t="e">
        <f t="shared" ref="FU10" si="246">FU9/FU18</f>
        <v>#DIV/0!</v>
      </c>
      <c r="FV10" s="180" t="e">
        <f t="shared" si="243"/>
        <v>#DIV/0!</v>
      </c>
      <c r="FW10" s="180" t="e">
        <f t="shared" si="243"/>
        <v>#DIV/0!</v>
      </c>
      <c r="FX10" s="180" t="e">
        <f t="shared" si="243"/>
        <v>#DIV/0!</v>
      </c>
      <c r="FY10" s="180" t="e">
        <f t="shared" si="243"/>
        <v>#DIV/0!</v>
      </c>
      <c r="FZ10" s="510" t="e">
        <f t="shared" si="243"/>
        <v>#DIV/0!</v>
      </c>
      <c r="GA10" s="485" t="e">
        <f t="shared" si="243"/>
        <v>#DIV/0!</v>
      </c>
      <c r="GB10" s="180" t="e">
        <f t="shared" si="243"/>
        <v>#DIV/0!</v>
      </c>
      <c r="GC10" s="180" t="e">
        <f t="shared" si="243"/>
        <v>#DIV/0!</v>
      </c>
      <c r="GD10" s="180" t="e">
        <f t="shared" si="243"/>
        <v>#DIV/0!</v>
      </c>
      <c r="GE10" s="180" t="e">
        <f t="shared" si="243"/>
        <v>#DIV/0!</v>
      </c>
      <c r="GF10" s="180" t="e">
        <f t="shared" si="243"/>
        <v>#DIV/0!</v>
      </c>
      <c r="GG10" s="180" t="e">
        <f t="shared" si="243"/>
        <v>#DIV/0!</v>
      </c>
      <c r="GH10" s="180" t="e">
        <f t="shared" si="243"/>
        <v>#DIV/0!</v>
      </c>
      <c r="GI10" s="180" t="e">
        <f t="shared" si="243"/>
        <v>#DIV/0!</v>
      </c>
      <c r="GJ10" s="180" t="e">
        <f t="shared" ref="GJ10" si="247">GJ9/GJ18</f>
        <v>#DIV/0!</v>
      </c>
      <c r="GK10" s="180" t="e">
        <f t="shared" si="243"/>
        <v>#DIV/0!</v>
      </c>
      <c r="GL10" s="180" t="e">
        <f t="shared" si="243"/>
        <v>#DIV/0!</v>
      </c>
      <c r="GM10" s="180" t="e">
        <f t="shared" si="243"/>
        <v>#DIV/0!</v>
      </c>
      <c r="GN10" s="180" t="e">
        <f t="shared" si="243"/>
        <v>#DIV/0!</v>
      </c>
      <c r="GO10" s="180" t="e">
        <f t="shared" ref="GO10:GT10" si="248">GO9/GO18</f>
        <v>#DIV/0!</v>
      </c>
      <c r="GP10" s="180" t="e">
        <f t="shared" si="248"/>
        <v>#DIV/0!</v>
      </c>
      <c r="GQ10" s="180" t="e">
        <f t="shared" si="248"/>
        <v>#DIV/0!</v>
      </c>
      <c r="GR10" s="180" t="e">
        <f t="shared" si="248"/>
        <v>#DIV/0!</v>
      </c>
      <c r="GS10" s="180" t="e">
        <f t="shared" si="248"/>
        <v>#DIV/0!</v>
      </c>
      <c r="GT10" s="180" t="e">
        <f t="shared" si="248"/>
        <v>#DIV/0!</v>
      </c>
      <c r="GU10" s="180" t="e">
        <f t="shared" si="243"/>
        <v>#DIV/0!</v>
      </c>
      <c r="GV10" s="180" t="e">
        <f t="shared" si="243"/>
        <v>#DIV/0!</v>
      </c>
      <c r="GW10" s="510" t="e">
        <f t="shared" si="243"/>
        <v>#DIV/0!</v>
      </c>
      <c r="GX10" s="485" t="e">
        <f t="shared" si="243"/>
        <v>#DIV/0!</v>
      </c>
      <c r="GY10" s="180" t="e">
        <f t="shared" si="243"/>
        <v>#DIV/0!</v>
      </c>
      <c r="GZ10" s="180" t="e">
        <f t="shared" si="243"/>
        <v>#DIV/0!</v>
      </c>
      <c r="HA10" s="180" t="e">
        <f t="shared" si="243"/>
        <v>#DIV/0!</v>
      </c>
      <c r="HB10" s="180" t="e">
        <f t="shared" si="243"/>
        <v>#DIV/0!</v>
      </c>
      <c r="HC10" s="180" t="e">
        <f t="shared" si="243"/>
        <v>#DIV/0!</v>
      </c>
      <c r="HD10" s="180" t="e">
        <f t="shared" si="243"/>
        <v>#DIV/0!</v>
      </c>
      <c r="HE10" s="180" t="e">
        <f t="shared" si="243"/>
        <v>#DIV/0!</v>
      </c>
      <c r="HF10" s="180" t="e">
        <f t="shared" si="243"/>
        <v>#DIV/0!</v>
      </c>
      <c r="HG10" s="180" t="e">
        <f t="shared" si="243"/>
        <v>#DIV/0!</v>
      </c>
      <c r="HH10" s="180" t="e">
        <f t="shared" si="243"/>
        <v>#DIV/0!</v>
      </c>
      <c r="HI10" s="180" t="e">
        <f t="shared" si="243"/>
        <v>#DIV/0!</v>
      </c>
      <c r="HJ10" s="180" t="e">
        <f t="shared" si="243"/>
        <v>#DIV/0!</v>
      </c>
      <c r="HK10" s="180" t="e">
        <f t="shared" si="243"/>
        <v>#DIV/0!</v>
      </c>
      <c r="HL10" s="180" t="e">
        <f t="shared" si="243"/>
        <v>#DIV/0!</v>
      </c>
      <c r="HM10" s="180" t="e">
        <f t="shared" ref="HM10:IG10" si="249">HM9/HM18</f>
        <v>#DIV/0!</v>
      </c>
      <c r="HN10" s="180" t="e">
        <f t="shared" si="249"/>
        <v>#DIV/0!</v>
      </c>
      <c r="HO10" s="180" t="e">
        <f t="shared" si="249"/>
        <v>#DIV/0!</v>
      </c>
      <c r="HP10" s="510" t="e">
        <f t="shared" si="249"/>
        <v>#DIV/0!</v>
      </c>
      <c r="HQ10" s="485" t="e">
        <f t="shared" si="249"/>
        <v>#DIV/0!</v>
      </c>
      <c r="HR10" s="180" t="e">
        <f t="shared" si="249"/>
        <v>#DIV/0!</v>
      </c>
      <c r="HS10" s="180" t="e">
        <f t="shared" si="249"/>
        <v>#DIV/0!</v>
      </c>
      <c r="HT10" s="180" t="e">
        <f t="shared" si="249"/>
        <v>#DIV/0!</v>
      </c>
      <c r="HU10" s="180" t="e">
        <f t="shared" si="249"/>
        <v>#DIV/0!</v>
      </c>
      <c r="HV10" s="180" t="e">
        <f t="shared" si="249"/>
        <v>#DIV/0!</v>
      </c>
      <c r="HW10" s="180" t="e">
        <f t="shared" si="249"/>
        <v>#DIV/0!</v>
      </c>
      <c r="HX10" s="180" t="e">
        <f t="shared" si="249"/>
        <v>#DIV/0!</v>
      </c>
      <c r="HY10" s="180" t="e">
        <f t="shared" si="249"/>
        <v>#DIV/0!</v>
      </c>
      <c r="HZ10" s="180" t="e">
        <f t="shared" si="249"/>
        <v>#DIV/0!</v>
      </c>
      <c r="IA10" s="180" t="e">
        <f t="shared" si="249"/>
        <v>#DIV/0!</v>
      </c>
      <c r="IB10" s="180" t="e">
        <f t="shared" si="249"/>
        <v>#DIV/0!</v>
      </c>
      <c r="IC10" s="180" t="e">
        <f t="shared" ref="IC10:IF10" si="250">IC9/IC18</f>
        <v>#DIV/0!</v>
      </c>
      <c r="ID10" s="180" t="e">
        <f t="shared" si="250"/>
        <v>#DIV/0!</v>
      </c>
      <c r="IE10" s="180" t="e">
        <f t="shared" si="250"/>
        <v>#DIV/0!</v>
      </c>
      <c r="IF10" s="180" t="e">
        <f t="shared" si="250"/>
        <v>#DIV/0!</v>
      </c>
      <c r="IG10" s="180" t="e">
        <f t="shared" si="249"/>
        <v>#DIV/0!</v>
      </c>
      <c r="IH10" s="316"/>
      <c r="II10" s="86"/>
      <c r="IJ10" s="88" t="e">
        <f t="shared" si="218"/>
        <v>#DIV/0!</v>
      </c>
    </row>
    <row r="11" spans="1:272" s="2" customFormat="1" ht="17.45" customHeight="1" x14ac:dyDescent="0.2">
      <c r="A11" s="14"/>
      <c r="B11" s="74" t="s">
        <v>87</v>
      </c>
      <c r="C11" s="63" t="s">
        <v>25</v>
      </c>
      <c r="D11" s="19">
        <v>2984.2999999999993</v>
      </c>
      <c r="E11" s="19">
        <v>3489.9000000000019</v>
      </c>
      <c r="F11" s="19">
        <v>3484.4999999999995</v>
      </c>
      <c r="G11" s="19">
        <v>3225.900000000001</v>
      </c>
      <c r="H11" s="19">
        <v>2691.8999999999978</v>
      </c>
      <c r="I11" s="19">
        <v>3189.5999999999995</v>
      </c>
      <c r="J11" s="19">
        <v>2902.3999999999987</v>
      </c>
      <c r="K11" s="19">
        <v>3454.7999999999984</v>
      </c>
      <c r="L11" s="19">
        <v>4012.7</v>
      </c>
      <c r="M11" s="19">
        <v>3525.5</v>
      </c>
      <c r="N11" s="19">
        <v>3389.3</v>
      </c>
      <c r="O11" s="19">
        <v>3711.5000000000005</v>
      </c>
      <c r="P11" s="19">
        <v>4324.5</v>
      </c>
      <c r="Q11" s="19">
        <v>4051.7000000000003</v>
      </c>
      <c r="R11" s="19">
        <v>2617.2999999999993</v>
      </c>
      <c r="S11" s="19">
        <v>3908.5999999999981</v>
      </c>
      <c r="T11" s="19">
        <v>3212.1000000000004</v>
      </c>
      <c r="U11" s="19">
        <v>3415.7999999999993</v>
      </c>
      <c r="V11" s="19">
        <v>3903.3999999999987</v>
      </c>
      <c r="W11" s="19">
        <v>3468.5000000000014</v>
      </c>
      <c r="X11" s="512">
        <v>3751.7999999999993</v>
      </c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512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512"/>
      <c r="BO11" s="14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512"/>
      <c r="CK11" s="149"/>
      <c r="CL11" s="19"/>
      <c r="CM11" s="19"/>
      <c r="CN11" s="19"/>
      <c r="CO11" s="19"/>
      <c r="CP11" s="149"/>
      <c r="CQ11" s="149"/>
      <c r="CR11" s="149"/>
      <c r="CS11" s="19"/>
      <c r="CT11" s="19"/>
      <c r="CU11" s="19"/>
      <c r="CV11" s="19"/>
      <c r="CW11" s="19"/>
      <c r="CX11" s="149"/>
      <c r="CY11" s="19"/>
      <c r="CZ11" s="19"/>
      <c r="DA11" s="19"/>
      <c r="DB11" s="19"/>
      <c r="DC11" s="19"/>
      <c r="DD11" s="19"/>
      <c r="DE11" s="19"/>
      <c r="DF11" s="19"/>
      <c r="DG11" s="512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828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512"/>
      <c r="EY11" s="19"/>
      <c r="EZ11" s="19"/>
      <c r="FA11" s="19"/>
      <c r="FB11" s="19"/>
      <c r="FC11" s="19"/>
      <c r="FD11" s="19"/>
      <c r="FE11" s="512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512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512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512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318"/>
      <c r="II11" s="169">
        <f>SUM(D11:IG11)</f>
        <v>72716.000000000015</v>
      </c>
      <c r="IJ11" s="88">
        <f t="shared" si="218"/>
        <v>3462.6666666666674</v>
      </c>
    </row>
    <row r="12" spans="1:272" s="2" customFormat="1" ht="18" customHeight="1" x14ac:dyDescent="0.2">
      <c r="A12" s="14"/>
      <c r="B12" s="148" t="s">
        <v>108</v>
      </c>
      <c r="C12" s="63" t="s">
        <v>36</v>
      </c>
      <c r="D12" s="180">
        <f t="shared" ref="D12:BN12" si="251">(D11/D9)*1000</f>
        <v>8.693511691656056</v>
      </c>
      <c r="E12" s="180">
        <f t="shared" si="251"/>
        <v>9.9430466481855611</v>
      </c>
      <c r="F12" s="180">
        <f t="shared" si="251"/>
        <v>10.387043694442953</v>
      </c>
      <c r="G12" s="180">
        <f t="shared" si="251"/>
        <v>8.9833165784365896</v>
      </c>
      <c r="H12" s="180">
        <f t="shared" si="251"/>
        <v>8.1702212901052214</v>
      </c>
      <c r="I12" s="180">
        <f t="shared" si="251"/>
        <v>9.3240256779036699</v>
      </c>
      <c r="J12" s="180">
        <f t="shared" si="251"/>
        <v>9.7263133907716597</v>
      </c>
      <c r="K12" s="180">
        <f t="shared" si="251"/>
        <v>9.7682348583594596</v>
      </c>
      <c r="L12" s="180">
        <f t="shared" si="251"/>
        <v>9.4722032722028011</v>
      </c>
      <c r="M12" s="180">
        <f t="shared" si="251"/>
        <v>9.5905615055454163</v>
      </c>
      <c r="N12" s="180">
        <f t="shared" si="251"/>
        <v>9.7624554621993962</v>
      </c>
      <c r="O12" s="180">
        <f t="shared" si="251"/>
        <v>10.087187654575995</v>
      </c>
      <c r="P12" s="180">
        <f t="shared" si="251"/>
        <v>10.162955094520536</v>
      </c>
      <c r="Q12" s="180">
        <f t="shared" si="251"/>
        <v>9.5296223384113148</v>
      </c>
      <c r="R12" s="180">
        <f t="shared" si="251"/>
        <v>10.053777897284213</v>
      </c>
      <c r="S12" s="180">
        <f t="shared" si="251"/>
        <v>9.8796325785724708</v>
      </c>
      <c r="T12" s="180">
        <f t="shared" si="251"/>
        <v>9.8012052788160808</v>
      </c>
      <c r="U12" s="180">
        <f t="shared" si="251"/>
        <v>10.00161042383427</v>
      </c>
      <c r="V12" s="180">
        <f t="shared" si="251"/>
        <v>8.8585187841266499</v>
      </c>
      <c r="W12" s="180">
        <f t="shared" si="251"/>
        <v>8.5951613342882176</v>
      </c>
      <c r="X12" s="510">
        <f t="shared" si="251"/>
        <v>10.015028682627856</v>
      </c>
      <c r="Y12" s="485">
        <f t="shared" si="251"/>
        <v>0</v>
      </c>
      <c r="Z12" s="180">
        <f t="shared" si="251"/>
        <v>0</v>
      </c>
      <c r="AA12" s="180">
        <f t="shared" si="251"/>
        <v>0</v>
      </c>
      <c r="AB12" s="180">
        <f t="shared" si="251"/>
        <v>0</v>
      </c>
      <c r="AC12" s="180">
        <f t="shared" si="251"/>
        <v>0</v>
      </c>
      <c r="AD12" s="180">
        <f t="shared" si="251"/>
        <v>0</v>
      </c>
      <c r="AE12" s="180">
        <f t="shared" si="251"/>
        <v>0</v>
      </c>
      <c r="AF12" s="180">
        <f t="shared" si="251"/>
        <v>0</v>
      </c>
      <c r="AG12" s="180">
        <f t="shared" si="251"/>
        <v>0</v>
      </c>
      <c r="AH12" s="180">
        <f t="shared" si="251"/>
        <v>0</v>
      </c>
      <c r="AI12" s="180">
        <f t="shared" si="251"/>
        <v>0</v>
      </c>
      <c r="AJ12" s="180">
        <f t="shared" si="251"/>
        <v>0</v>
      </c>
      <c r="AK12" s="180">
        <f t="shared" si="251"/>
        <v>0</v>
      </c>
      <c r="AL12" s="180">
        <f t="shared" si="251"/>
        <v>0</v>
      </c>
      <c r="AM12" s="180">
        <f t="shared" si="251"/>
        <v>0</v>
      </c>
      <c r="AN12" s="180">
        <f t="shared" si="251"/>
        <v>0</v>
      </c>
      <c r="AO12" s="180">
        <f>(AO11/AO9)*1000</f>
        <v>0</v>
      </c>
      <c r="AP12" s="180">
        <f t="shared" si="251"/>
        <v>0</v>
      </c>
      <c r="AQ12" s="180">
        <f t="shared" si="251"/>
        <v>0</v>
      </c>
      <c r="AR12" s="180">
        <f t="shared" si="251"/>
        <v>0</v>
      </c>
      <c r="AS12" s="510">
        <f t="shared" si="251"/>
        <v>0</v>
      </c>
      <c r="AT12" s="485" t="e">
        <f t="shared" si="251"/>
        <v>#DIV/0!</v>
      </c>
      <c r="AU12" s="180" t="e">
        <f t="shared" si="251"/>
        <v>#DIV/0!</v>
      </c>
      <c r="AV12" s="180" t="e">
        <f t="shared" si="251"/>
        <v>#DIV/0!</v>
      </c>
      <c r="AW12" s="180" t="e">
        <f t="shared" si="251"/>
        <v>#DIV/0!</v>
      </c>
      <c r="AX12" s="180" t="e">
        <f t="shared" si="251"/>
        <v>#DIV/0!</v>
      </c>
      <c r="AY12" s="180" t="e">
        <f t="shared" si="251"/>
        <v>#DIV/0!</v>
      </c>
      <c r="AZ12" s="180" t="e">
        <f t="shared" si="251"/>
        <v>#DIV/0!</v>
      </c>
      <c r="BA12" s="180" t="e">
        <f t="shared" si="251"/>
        <v>#DIV/0!</v>
      </c>
      <c r="BB12" s="180" t="e">
        <f t="shared" si="251"/>
        <v>#DIV/0!</v>
      </c>
      <c r="BC12" s="180" t="e">
        <f>(BC11/BC9)*1000</f>
        <v>#DIV/0!</v>
      </c>
      <c r="BD12" s="180" t="e">
        <f t="shared" si="251"/>
        <v>#DIV/0!</v>
      </c>
      <c r="BE12" s="180" t="e">
        <f t="shared" si="251"/>
        <v>#DIV/0!</v>
      </c>
      <c r="BF12" s="180" t="e">
        <f t="shared" si="251"/>
        <v>#DIV/0!</v>
      </c>
      <c r="BG12" s="180" t="e">
        <f t="shared" si="251"/>
        <v>#DIV/0!</v>
      </c>
      <c r="BH12" s="180" t="e">
        <f t="shared" si="251"/>
        <v>#DIV/0!</v>
      </c>
      <c r="BI12" s="180" t="e">
        <f t="shared" si="251"/>
        <v>#DIV/0!</v>
      </c>
      <c r="BJ12" s="180" t="e">
        <f t="shared" si="251"/>
        <v>#DIV/0!</v>
      </c>
      <c r="BK12" s="180" t="e">
        <f t="shared" si="251"/>
        <v>#DIV/0!</v>
      </c>
      <c r="BL12" s="180" t="e">
        <f t="shared" si="251"/>
        <v>#DIV/0!</v>
      </c>
      <c r="BM12" s="180" t="e">
        <f t="shared" si="251"/>
        <v>#DIV/0!</v>
      </c>
      <c r="BN12" s="510" t="e">
        <f t="shared" si="251"/>
        <v>#DIV/0!</v>
      </c>
      <c r="BO12" s="872"/>
      <c r="BP12" s="180" t="e">
        <f t="shared" ref="BP12:CT12" si="252">(BP11/BP9)*1000</f>
        <v>#DIV/0!</v>
      </c>
      <c r="BQ12" s="180" t="e">
        <f t="shared" si="252"/>
        <v>#DIV/0!</v>
      </c>
      <c r="BR12" s="180" t="e">
        <f t="shared" si="252"/>
        <v>#DIV/0!</v>
      </c>
      <c r="BS12" s="180" t="e">
        <f t="shared" si="252"/>
        <v>#DIV/0!</v>
      </c>
      <c r="BT12" s="180" t="e">
        <f t="shared" si="252"/>
        <v>#DIV/0!</v>
      </c>
      <c r="BU12" s="180" t="e">
        <f t="shared" si="252"/>
        <v>#DIV/0!</v>
      </c>
      <c r="BV12" s="180" t="e">
        <f t="shared" si="252"/>
        <v>#DIV/0!</v>
      </c>
      <c r="BW12" s="180" t="e">
        <f t="shared" si="252"/>
        <v>#DIV/0!</v>
      </c>
      <c r="BX12" s="180" t="e">
        <f t="shared" si="252"/>
        <v>#DIV/0!</v>
      </c>
      <c r="BY12" s="180" t="e">
        <f t="shared" si="252"/>
        <v>#DIV/0!</v>
      </c>
      <c r="BZ12" s="180" t="e">
        <f t="shared" si="252"/>
        <v>#DIV/0!</v>
      </c>
      <c r="CA12" s="180" t="e">
        <f t="shared" si="252"/>
        <v>#DIV/0!</v>
      </c>
      <c r="CB12" s="180" t="e">
        <f t="shared" si="252"/>
        <v>#DIV/0!</v>
      </c>
      <c r="CC12" s="180" t="e">
        <f t="shared" si="252"/>
        <v>#DIV/0!</v>
      </c>
      <c r="CD12" s="180" t="e">
        <f t="shared" si="252"/>
        <v>#DIV/0!</v>
      </c>
      <c r="CE12" s="180" t="e">
        <f t="shared" si="252"/>
        <v>#DIV/0!</v>
      </c>
      <c r="CF12" s="180" t="e">
        <f t="shared" si="252"/>
        <v>#DIV/0!</v>
      </c>
      <c r="CG12" s="180" t="e">
        <f t="shared" ref="CG12" si="253">(CG11/CG9)*1000</f>
        <v>#DIV/0!</v>
      </c>
      <c r="CH12" s="180" t="e">
        <f t="shared" si="252"/>
        <v>#DIV/0!</v>
      </c>
      <c r="CI12" s="180" t="e">
        <f t="shared" si="252"/>
        <v>#DIV/0!</v>
      </c>
      <c r="CJ12" s="510" t="e">
        <f t="shared" si="252"/>
        <v>#DIV/0!</v>
      </c>
      <c r="CK12" s="872"/>
      <c r="CL12" s="180" t="e">
        <f t="shared" si="252"/>
        <v>#DIV/0!</v>
      </c>
      <c r="CM12" s="180" t="e">
        <f t="shared" si="252"/>
        <v>#DIV/0!</v>
      </c>
      <c r="CN12" s="180" t="e">
        <f t="shared" si="252"/>
        <v>#DIV/0!</v>
      </c>
      <c r="CO12" s="180" t="e">
        <f t="shared" si="252"/>
        <v>#DIV/0!</v>
      </c>
      <c r="CP12" s="818"/>
      <c r="CQ12" s="818"/>
      <c r="CR12" s="818"/>
      <c r="CS12" s="180" t="e">
        <f t="shared" si="252"/>
        <v>#DIV/0!</v>
      </c>
      <c r="CT12" s="180" t="e">
        <f t="shared" si="252"/>
        <v>#DIV/0!</v>
      </c>
      <c r="CU12" s="180" t="e">
        <f t="shared" ref="CU12:FG12" si="254">(CU11/CU9)*1000</f>
        <v>#DIV/0!</v>
      </c>
      <c r="CV12" s="180" t="e">
        <f t="shared" si="254"/>
        <v>#DIV/0!</v>
      </c>
      <c r="CW12" s="180" t="e">
        <f t="shared" si="254"/>
        <v>#DIV/0!</v>
      </c>
      <c r="CX12" s="818"/>
      <c r="CY12" s="180" t="e">
        <f t="shared" si="254"/>
        <v>#DIV/0!</v>
      </c>
      <c r="CZ12" s="180" t="e">
        <f t="shared" si="254"/>
        <v>#DIV/0!</v>
      </c>
      <c r="DA12" s="180" t="e">
        <f t="shared" si="254"/>
        <v>#DIV/0!</v>
      </c>
      <c r="DB12" s="180" t="e">
        <f t="shared" ref="DB12" si="255">(DB11/DB9)*1000</f>
        <v>#DIV/0!</v>
      </c>
      <c r="DC12" s="180" t="e">
        <f t="shared" si="254"/>
        <v>#DIV/0!</v>
      </c>
      <c r="DD12" s="180" t="e">
        <f t="shared" si="254"/>
        <v>#DIV/0!</v>
      </c>
      <c r="DE12" s="180" t="e">
        <f t="shared" si="254"/>
        <v>#DIV/0!</v>
      </c>
      <c r="DF12" s="180" t="e">
        <f t="shared" si="254"/>
        <v>#DIV/0!</v>
      </c>
      <c r="DG12" s="510" t="e">
        <f t="shared" ref="DG12:DJ12" si="256">(DG11/DG9)*1000</f>
        <v>#DIV/0!</v>
      </c>
      <c r="DH12" s="485" t="e">
        <f t="shared" si="256"/>
        <v>#DIV/0!</v>
      </c>
      <c r="DI12" s="180" t="e">
        <f t="shared" si="256"/>
        <v>#DIV/0!</v>
      </c>
      <c r="DJ12" s="180" t="e">
        <f t="shared" si="256"/>
        <v>#DIV/0!</v>
      </c>
      <c r="DK12" s="180" t="e">
        <f t="shared" si="254"/>
        <v>#DIV/0!</v>
      </c>
      <c r="DL12" s="180" t="e">
        <f t="shared" si="254"/>
        <v>#DIV/0!</v>
      </c>
      <c r="DM12" s="180" t="e">
        <f t="shared" si="254"/>
        <v>#DIV/0!</v>
      </c>
      <c r="DN12" s="180" t="e">
        <f t="shared" si="254"/>
        <v>#DIV/0!</v>
      </c>
      <c r="DO12" s="180" t="e">
        <f t="shared" si="254"/>
        <v>#DIV/0!</v>
      </c>
      <c r="DP12" s="180" t="e">
        <f t="shared" si="254"/>
        <v>#DIV/0!</v>
      </c>
      <c r="DQ12" s="180" t="e">
        <f t="shared" si="254"/>
        <v>#DIV/0!</v>
      </c>
      <c r="DR12" s="180" t="e">
        <f t="shared" si="254"/>
        <v>#DIV/0!</v>
      </c>
      <c r="DS12" s="180" t="e">
        <f t="shared" si="254"/>
        <v>#DIV/0!</v>
      </c>
      <c r="DT12" s="180" t="e">
        <f t="shared" si="254"/>
        <v>#DIV/0!</v>
      </c>
      <c r="DU12" s="180" t="e">
        <f t="shared" si="254"/>
        <v>#DIV/0!</v>
      </c>
      <c r="DV12" s="180" t="e">
        <f t="shared" si="254"/>
        <v>#DIV/0!</v>
      </c>
      <c r="DW12" s="180" t="e">
        <f t="shared" si="254"/>
        <v>#DIV/0!</v>
      </c>
      <c r="DX12" s="180" t="e">
        <f t="shared" si="254"/>
        <v>#DIV/0!</v>
      </c>
      <c r="DY12" s="180" t="e">
        <f t="shared" si="254"/>
        <v>#DIV/0!</v>
      </c>
      <c r="DZ12" s="180" t="e">
        <f t="shared" si="254"/>
        <v>#DIV/0!</v>
      </c>
      <c r="EA12" s="510" t="e">
        <f t="shared" si="254"/>
        <v>#DIV/0!</v>
      </c>
      <c r="EB12" s="485" t="e">
        <f t="shared" si="254"/>
        <v>#DIV/0!</v>
      </c>
      <c r="EC12" s="180" t="e">
        <f t="shared" si="254"/>
        <v>#DIV/0!</v>
      </c>
      <c r="ED12" s="180" t="e">
        <f t="shared" si="254"/>
        <v>#DIV/0!</v>
      </c>
      <c r="EE12" s="180" t="e">
        <f t="shared" si="254"/>
        <v>#DIV/0!</v>
      </c>
      <c r="EF12" s="180" t="e">
        <f t="shared" si="254"/>
        <v>#DIV/0!</v>
      </c>
      <c r="EG12" s="180" t="e">
        <f t="shared" ref="EG12" si="257">(EG11/EG9)*1000</f>
        <v>#DIV/0!</v>
      </c>
      <c r="EH12" s="180" t="e">
        <f t="shared" si="254"/>
        <v>#DIV/0!</v>
      </c>
      <c r="EI12" s="180" t="e">
        <f t="shared" si="254"/>
        <v>#DIV/0!</v>
      </c>
      <c r="EJ12" s="180" t="e">
        <f t="shared" si="254"/>
        <v>#DIV/0!</v>
      </c>
      <c r="EK12" s="180" t="e">
        <f t="shared" si="254"/>
        <v>#DIV/0!</v>
      </c>
      <c r="EL12" s="180" t="e">
        <f t="shared" si="254"/>
        <v>#DIV/0!</v>
      </c>
      <c r="EM12" s="180" t="e">
        <f t="shared" si="254"/>
        <v>#DIV/0!</v>
      </c>
      <c r="EN12" s="180" t="e">
        <f t="shared" si="254"/>
        <v>#DIV/0!</v>
      </c>
      <c r="EO12" s="180" t="e">
        <f t="shared" si="254"/>
        <v>#DIV/0!</v>
      </c>
      <c r="EP12" s="180" t="e">
        <f t="shared" si="254"/>
        <v>#DIV/0!</v>
      </c>
      <c r="EQ12" s="180" t="e">
        <f t="shared" si="254"/>
        <v>#DIV/0!</v>
      </c>
      <c r="ER12" s="180" t="e">
        <f t="shared" si="254"/>
        <v>#DIV/0!</v>
      </c>
      <c r="ES12" s="180" t="e">
        <f t="shared" ref="ES12:EV12" si="258">(ES11/ES9)*1000</f>
        <v>#DIV/0!</v>
      </c>
      <c r="ET12" s="180" t="e">
        <f t="shared" si="258"/>
        <v>#DIV/0!</v>
      </c>
      <c r="EU12" s="180" t="e">
        <f t="shared" si="258"/>
        <v>#DIV/0!</v>
      </c>
      <c r="EV12" s="180" t="e">
        <f t="shared" si="258"/>
        <v>#DIV/0!</v>
      </c>
      <c r="EW12" s="180" t="e">
        <f t="shared" si="254"/>
        <v>#DIV/0!</v>
      </c>
      <c r="EX12" s="510" t="e">
        <f t="shared" si="254"/>
        <v>#DIV/0!</v>
      </c>
      <c r="EY12" s="485" t="e">
        <f t="shared" si="254"/>
        <v>#DIV/0!</v>
      </c>
      <c r="EZ12" s="180" t="e">
        <f t="shared" si="254"/>
        <v>#DIV/0!</v>
      </c>
      <c r="FA12" s="180" t="e">
        <f t="shared" si="254"/>
        <v>#DIV/0!</v>
      </c>
      <c r="FB12" s="180" t="e">
        <f t="shared" si="254"/>
        <v>#DIV/0!</v>
      </c>
      <c r="FC12" s="180" t="e">
        <f t="shared" si="254"/>
        <v>#DIV/0!</v>
      </c>
      <c r="FD12" s="180" t="e">
        <f t="shared" si="254"/>
        <v>#DIV/0!</v>
      </c>
      <c r="FE12" s="510" t="e">
        <f t="shared" si="254"/>
        <v>#DIV/0!</v>
      </c>
      <c r="FF12" s="485" t="e">
        <f t="shared" si="254"/>
        <v>#DIV/0!</v>
      </c>
      <c r="FG12" s="180" t="e">
        <f t="shared" si="254"/>
        <v>#DIV/0!</v>
      </c>
      <c r="FH12" s="180" t="e">
        <f t="shared" ref="FH12:HL12" si="259">(FH11/FH9)*1000</f>
        <v>#DIV/0!</v>
      </c>
      <c r="FI12" s="180" t="e">
        <f t="shared" si="259"/>
        <v>#DIV/0!</v>
      </c>
      <c r="FJ12" s="180" t="e">
        <f t="shared" si="259"/>
        <v>#DIV/0!</v>
      </c>
      <c r="FK12" s="180" t="e">
        <f t="shared" ref="FK12" si="260">(FK11/FK9)*1000</f>
        <v>#DIV/0!</v>
      </c>
      <c r="FL12" s="180" t="e">
        <f t="shared" si="259"/>
        <v>#DIV/0!</v>
      </c>
      <c r="FM12" s="180" t="e">
        <f t="shared" si="259"/>
        <v>#DIV/0!</v>
      </c>
      <c r="FN12" s="180" t="e">
        <f t="shared" si="259"/>
        <v>#DIV/0!</v>
      </c>
      <c r="FO12" s="180" t="e">
        <f t="shared" si="259"/>
        <v>#DIV/0!</v>
      </c>
      <c r="FP12" s="180" t="e">
        <f t="shared" ref="FP12" si="261">(FP11/FP9)*1000</f>
        <v>#DIV/0!</v>
      </c>
      <c r="FQ12" s="180" t="e">
        <f t="shared" si="259"/>
        <v>#DIV/0!</v>
      </c>
      <c r="FR12" s="180" t="e">
        <f t="shared" si="259"/>
        <v>#DIV/0!</v>
      </c>
      <c r="FS12" s="180" t="e">
        <f t="shared" si="259"/>
        <v>#DIV/0!</v>
      </c>
      <c r="FT12" s="180" t="e">
        <f t="shared" si="259"/>
        <v>#DIV/0!</v>
      </c>
      <c r="FU12" s="180" t="e">
        <f t="shared" ref="FU12" si="262">(FU11/FU9)*1000</f>
        <v>#DIV/0!</v>
      </c>
      <c r="FV12" s="180" t="e">
        <f t="shared" si="259"/>
        <v>#DIV/0!</v>
      </c>
      <c r="FW12" s="180" t="e">
        <f t="shared" si="259"/>
        <v>#DIV/0!</v>
      </c>
      <c r="FX12" s="180" t="e">
        <f t="shared" si="259"/>
        <v>#DIV/0!</v>
      </c>
      <c r="FY12" s="180" t="e">
        <f t="shared" si="259"/>
        <v>#DIV/0!</v>
      </c>
      <c r="FZ12" s="510" t="e">
        <f t="shared" si="259"/>
        <v>#DIV/0!</v>
      </c>
      <c r="GA12" s="485" t="e">
        <f t="shared" si="259"/>
        <v>#DIV/0!</v>
      </c>
      <c r="GB12" s="180" t="e">
        <f t="shared" si="259"/>
        <v>#DIV/0!</v>
      </c>
      <c r="GC12" s="180" t="e">
        <f t="shared" si="259"/>
        <v>#DIV/0!</v>
      </c>
      <c r="GD12" s="180" t="e">
        <f t="shared" si="259"/>
        <v>#DIV/0!</v>
      </c>
      <c r="GE12" s="180" t="e">
        <f t="shared" si="259"/>
        <v>#DIV/0!</v>
      </c>
      <c r="GF12" s="180" t="e">
        <f t="shared" si="259"/>
        <v>#DIV/0!</v>
      </c>
      <c r="GG12" s="180" t="e">
        <f t="shared" si="259"/>
        <v>#DIV/0!</v>
      </c>
      <c r="GH12" s="180" t="e">
        <f t="shared" si="259"/>
        <v>#DIV/0!</v>
      </c>
      <c r="GI12" s="180" t="e">
        <f t="shared" si="259"/>
        <v>#DIV/0!</v>
      </c>
      <c r="GJ12" s="180" t="e">
        <f t="shared" ref="GJ12" si="263">(GJ11/GJ9)*1000</f>
        <v>#DIV/0!</v>
      </c>
      <c r="GK12" s="180" t="e">
        <f t="shared" si="259"/>
        <v>#DIV/0!</v>
      </c>
      <c r="GL12" s="180" t="e">
        <f t="shared" si="259"/>
        <v>#DIV/0!</v>
      </c>
      <c r="GM12" s="180" t="e">
        <f t="shared" si="259"/>
        <v>#DIV/0!</v>
      </c>
      <c r="GN12" s="180" t="e">
        <f t="shared" si="259"/>
        <v>#DIV/0!</v>
      </c>
      <c r="GO12" s="180" t="e">
        <f t="shared" ref="GO12:GT12" si="264">(GO11/GO9)*1000</f>
        <v>#DIV/0!</v>
      </c>
      <c r="GP12" s="180" t="e">
        <f t="shared" si="264"/>
        <v>#DIV/0!</v>
      </c>
      <c r="GQ12" s="180" t="e">
        <f t="shared" si="264"/>
        <v>#DIV/0!</v>
      </c>
      <c r="GR12" s="180" t="e">
        <f t="shared" si="264"/>
        <v>#DIV/0!</v>
      </c>
      <c r="GS12" s="180" t="e">
        <f t="shared" si="264"/>
        <v>#DIV/0!</v>
      </c>
      <c r="GT12" s="180" t="e">
        <f t="shared" si="264"/>
        <v>#DIV/0!</v>
      </c>
      <c r="GU12" s="180" t="e">
        <f t="shared" si="259"/>
        <v>#DIV/0!</v>
      </c>
      <c r="GV12" s="180" t="e">
        <f t="shared" si="259"/>
        <v>#DIV/0!</v>
      </c>
      <c r="GW12" s="510" t="e">
        <f t="shared" si="259"/>
        <v>#DIV/0!</v>
      </c>
      <c r="GX12" s="485" t="e">
        <f t="shared" si="259"/>
        <v>#DIV/0!</v>
      </c>
      <c r="GY12" s="180" t="e">
        <f t="shared" si="259"/>
        <v>#DIV/0!</v>
      </c>
      <c r="GZ12" s="180" t="e">
        <f t="shared" si="259"/>
        <v>#DIV/0!</v>
      </c>
      <c r="HA12" s="180" t="e">
        <f t="shared" si="259"/>
        <v>#DIV/0!</v>
      </c>
      <c r="HB12" s="180" t="e">
        <f t="shared" si="259"/>
        <v>#DIV/0!</v>
      </c>
      <c r="HC12" s="180" t="e">
        <f t="shared" si="259"/>
        <v>#DIV/0!</v>
      </c>
      <c r="HD12" s="180" t="e">
        <f t="shared" si="259"/>
        <v>#DIV/0!</v>
      </c>
      <c r="HE12" s="180" t="e">
        <f t="shared" si="259"/>
        <v>#DIV/0!</v>
      </c>
      <c r="HF12" s="180" t="e">
        <f t="shared" si="259"/>
        <v>#DIV/0!</v>
      </c>
      <c r="HG12" s="180" t="e">
        <f t="shared" si="259"/>
        <v>#DIV/0!</v>
      </c>
      <c r="HH12" s="180" t="e">
        <f t="shared" si="259"/>
        <v>#DIV/0!</v>
      </c>
      <c r="HI12" s="180" t="e">
        <f t="shared" si="259"/>
        <v>#DIV/0!</v>
      </c>
      <c r="HJ12" s="180" t="e">
        <f t="shared" si="259"/>
        <v>#DIV/0!</v>
      </c>
      <c r="HK12" s="180" t="e">
        <f t="shared" si="259"/>
        <v>#DIV/0!</v>
      </c>
      <c r="HL12" s="180" t="e">
        <f t="shared" si="259"/>
        <v>#DIV/0!</v>
      </c>
      <c r="HM12" s="180" t="e">
        <f t="shared" ref="HM12:IG12" si="265">(HM11/HM9)*1000</f>
        <v>#DIV/0!</v>
      </c>
      <c r="HN12" s="180" t="e">
        <f t="shared" si="265"/>
        <v>#DIV/0!</v>
      </c>
      <c r="HO12" s="180" t="e">
        <f t="shared" si="265"/>
        <v>#DIV/0!</v>
      </c>
      <c r="HP12" s="510" t="e">
        <f t="shared" si="265"/>
        <v>#DIV/0!</v>
      </c>
      <c r="HQ12" s="485" t="e">
        <f t="shared" si="265"/>
        <v>#DIV/0!</v>
      </c>
      <c r="HR12" s="180" t="e">
        <f t="shared" si="265"/>
        <v>#DIV/0!</v>
      </c>
      <c r="HS12" s="180" t="e">
        <f t="shared" si="265"/>
        <v>#DIV/0!</v>
      </c>
      <c r="HT12" s="180" t="e">
        <f t="shared" si="265"/>
        <v>#DIV/0!</v>
      </c>
      <c r="HU12" s="180" t="e">
        <f t="shared" si="265"/>
        <v>#DIV/0!</v>
      </c>
      <c r="HV12" s="180" t="e">
        <f t="shared" si="265"/>
        <v>#DIV/0!</v>
      </c>
      <c r="HW12" s="180" t="e">
        <f t="shared" si="265"/>
        <v>#DIV/0!</v>
      </c>
      <c r="HX12" s="180" t="e">
        <f t="shared" si="265"/>
        <v>#DIV/0!</v>
      </c>
      <c r="HY12" s="180" t="e">
        <f t="shared" si="265"/>
        <v>#DIV/0!</v>
      </c>
      <c r="HZ12" s="180" t="e">
        <f t="shared" si="265"/>
        <v>#DIV/0!</v>
      </c>
      <c r="IA12" s="180" t="e">
        <f t="shared" si="265"/>
        <v>#DIV/0!</v>
      </c>
      <c r="IB12" s="180" t="e">
        <f t="shared" si="265"/>
        <v>#DIV/0!</v>
      </c>
      <c r="IC12" s="180" t="e">
        <f t="shared" ref="IC12:IF12" si="266">(IC11/IC9)*1000</f>
        <v>#DIV/0!</v>
      </c>
      <c r="ID12" s="180" t="e">
        <f t="shared" si="266"/>
        <v>#DIV/0!</v>
      </c>
      <c r="IE12" s="180" t="e">
        <f t="shared" si="266"/>
        <v>#DIV/0!</v>
      </c>
      <c r="IF12" s="180" t="e">
        <f t="shared" si="266"/>
        <v>#DIV/0!</v>
      </c>
      <c r="IG12" s="180" t="e">
        <f t="shared" si="265"/>
        <v>#DIV/0!</v>
      </c>
      <c r="IH12" s="316"/>
      <c r="II12" s="86"/>
      <c r="IJ12" s="88" t="e">
        <f t="shared" si="218"/>
        <v>#DIV/0!</v>
      </c>
    </row>
    <row r="13" spans="1:272" s="2" customFormat="1" ht="18" customHeight="1" x14ac:dyDescent="0.2">
      <c r="A13" s="14"/>
      <c r="B13" s="74" t="s">
        <v>124</v>
      </c>
      <c r="C13" s="63" t="s">
        <v>25</v>
      </c>
      <c r="D13" s="19">
        <f>D93</f>
        <v>3684.3449999999998</v>
      </c>
      <c r="E13" s="19">
        <f t="shared" ref="E13:BN13" si="267">E93</f>
        <v>6040.2439999999997</v>
      </c>
      <c r="F13" s="19">
        <f t="shared" si="267"/>
        <v>5744.9040000000005</v>
      </c>
      <c r="G13" s="19">
        <f t="shared" si="267"/>
        <v>6415.8419999999996</v>
      </c>
      <c r="H13" s="19">
        <f t="shared" si="267"/>
        <v>5975.5820000000003</v>
      </c>
      <c r="I13" s="19">
        <f t="shared" si="267"/>
        <v>6264.1469999999999</v>
      </c>
      <c r="J13" s="19">
        <f t="shared" si="267"/>
        <v>5256.0140000000001</v>
      </c>
      <c r="K13" s="19">
        <f t="shared" si="267"/>
        <v>5456.1729999999998</v>
      </c>
      <c r="L13" s="19">
        <f t="shared" si="267"/>
        <v>4791.9470000000001</v>
      </c>
      <c r="M13" s="19">
        <f t="shared" si="267"/>
        <v>5705.2860000000001</v>
      </c>
      <c r="N13" s="19">
        <f t="shared" si="267"/>
        <v>6228.067</v>
      </c>
      <c r="O13" s="19">
        <f t="shared" si="267"/>
        <v>6119.4679999999998</v>
      </c>
      <c r="P13" s="19">
        <f t="shared" si="267"/>
        <v>4205.1000000000004</v>
      </c>
      <c r="Q13" s="19">
        <f t="shared" si="267"/>
        <v>8246.8690000000006</v>
      </c>
      <c r="R13" s="19">
        <f t="shared" si="267"/>
        <v>4279.8339999999998</v>
      </c>
      <c r="S13" s="19">
        <f t="shared" si="267"/>
        <v>6299.0280000000002</v>
      </c>
      <c r="T13" s="19">
        <f>T93</f>
        <v>7021.8130000000001</v>
      </c>
      <c r="U13" s="19">
        <f t="shared" si="267"/>
        <v>5621.0469999999996</v>
      </c>
      <c r="V13" s="19">
        <f t="shared" si="267"/>
        <v>6423.924</v>
      </c>
      <c r="W13" s="19">
        <f t="shared" si="267"/>
        <v>7880.7719999999999</v>
      </c>
      <c r="X13" s="828">
        <f t="shared" si="267"/>
        <v>6317.2290000000003</v>
      </c>
      <c r="Y13" s="19">
        <f t="shared" si="267"/>
        <v>0</v>
      </c>
      <c r="Z13" s="19">
        <f t="shared" si="267"/>
        <v>0</v>
      </c>
      <c r="AA13" s="19">
        <f t="shared" si="267"/>
        <v>0</v>
      </c>
      <c r="AB13" s="19">
        <f t="shared" si="267"/>
        <v>0</v>
      </c>
      <c r="AC13" s="19">
        <f t="shared" si="267"/>
        <v>0</v>
      </c>
      <c r="AD13" s="19">
        <f t="shared" si="267"/>
        <v>0</v>
      </c>
      <c r="AE13" s="19">
        <f t="shared" si="267"/>
        <v>0</v>
      </c>
      <c r="AF13" s="19">
        <f t="shared" si="267"/>
        <v>0</v>
      </c>
      <c r="AG13" s="19">
        <f t="shared" si="267"/>
        <v>0</v>
      </c>
      <c r="AH13" s="19">
        <f t="shared" si="267"/>
        <v>0</v>
      </c>
      <c r="AI13" s="19">
        <f t="shared" si="267"/>
        <v>0</v>
      </c>
      <c r="AJ13" s="19">
        <f t="shared" si="267"/>
        <v>0</v>
      </c>
      <c r="AK13" s="19">
        <f t="shared" si="267"/>
        <v>0</v>
      </c>
      <c r="AL13" s="19">
        <f t="shared" si="267"/>
        <v>0</v>
      </c>
      <c r="AM13" s="19">
        <f t="shared" si="267"/>
        <v>0</v>
      </c>
      <c r="AN13" s="19">
        <f t="shared" si="267"/>
        <v>0</v>
      </c>
      <c r="AO13" s="19">
        <f t="shared" si="267"/>
        <v>0</v>
      </c>
      <c r="AP13" s="19">
        <f t="shared" si="267"/>
        <v>0</v>
      </c>
      <c r="AQ13" s="19">
        <f t="shared" si="267"/>
        <v>0</v>
      </c>
      <c r="AR13" s="19">
        <f t="shared" si="267"/>
        <v>0</v>
      </c>
      <c r="AS13" s="828">
        <f t="shared" si="267"/>
        <v>0</v>
      </c>
      <c r="AT13" s="19">
        <f t="shared" si="267"/>
        <v>0</v>
      </c>
      <c r="AU13" s="19">
        <f t="shared" si="267"/>
        <v>0</v>
      </c>
      <c r="AV13" s="19">
        <f t="shared" si="267"/>
        <v>0</v>
      </c>
      <c r="AW13" s="19">
        <f t="shared" si="267"/>
        <v>0</v>
      </c>
      <c r="AX13" s="19">
        <f t="shared" si="267"/>
        <v>0</v>
      </c>
      <c r="AY13" s="19">
        <f t="shared" si="267"/>
        <v>0</v>
      </c>
      <c r="AZ13" s="19">
        <f t="shared" si="267"/>
        <v>0</v>
      </c>
      <c r="BA13" s="19">
        <f t="shared" si="267"/>
        <v>0</v>
      </c>
      <c r="BB13" s="19">
        <f t="shared" si="267"/>
        <v>0</v>
      </c>
      <c r="BC13" s="19">
        <f t="shared" si="267"/>
        <v>0</v>
      </c>
      <c r="BD13" s="19">
        <f t="shared" si="267"/>
        <v>0</v>
      </c>
      <c r="BE13" s="19">
        <f t="shared" si="267"/>
        <v>0</v>
      </c>
      <c r="BF13" s="19">
        <f t="shared" si="267"/>
        <v>0</v>
      </c>
      <c r="BG13" s="19">
        <f t="shared" si="267"/>
        <v>0</v>
      </c>
      <c r="BH13" s="19">
        <f t="shared" si="267"/>
        <v>0</v>
      </c>
      <c r="BI13" s="19">
        <f t="shared" si="267"/>
        <v>0</v>
      </c>
      <c r="BJ13" s="19">
        <f t="shared" si="267"/>
        <v>0</v>
      </c>
      <c r="BK13" s="19">
        <f t="shared" si="267"/>
        <v>0</v>
      </c>
      <c r="BL13" s="19">
        <f t="shared" si="267"/>
        <v>0</v>
      </c>
      <c r="BM13" s="19">
        <f t="shared" si="267"/>
        <v>0</v>
      </c>
      <c r="BN13" s="828">
        <f t="shared" si="267"/>
        <v>0</v>
      </c>
      <c r="BO13" s="149"/>
      <c r="BP13" s="19">
        <f t="shared" ref="BP13:EA13" si="268">BP93</f>
        <v>0</v>
      </c>
      <c r="BQ13" s="19">
        <f t="shared" si="268"/>
        <v>0</v>
      </c>
      <c r="BR13" s="19">
        <f t="shared" si="268"/>
        <v>0</v>
      </c>
      <c r="BS13" s="19">
        <f t="shared" si="268"/>
        <v>0</v>
      </c>
      <c r="BT13" s="19">
        <f t="shared" si="268"/>
        <v>0</v>
      </c>
      <c r="BU13" s="19">
        <f t="shared" si="268"/>
        <v>0</v>
      </c>
      <c r="BV13" s="19">
        <f t="shared" si="268"/>
        <v>0</v>
      </c>
      <c r="BW13" s="19">
        <f t="shared" si="268"/>
        <v>0</v>
      </c>
      <c r="BX13" s="19">
        <f t="shared" si="268"/>
        <v>0</v>
      </c>
      <c r="BY13" s="19">
        <f t="shared" si="268"/>
        <v>0</v>
      </c>
      <c r="BZ13" s="19">
        <f t="shared" si="268"/>
        <v>0</v>
      </c>
      <c r="CA13" s="19">
        <f t="shared" si="268"/>
        <v>0</v>
      </c>
      <c r="CB13" s="19">
        <f t="shared" si="268"/>
        <v>0</v>
      </c>
      <c r="CC13" s="19">
        <f t="shared" si="268"/>
        <v>0</v>
      </c>
      <c r="CD13" s="19">
        <f t="shared" si="268"/>
        <v>0</v>
      </c>
      <c r="CE13" s="19">
        <f t="shared" si="268"/>
        <v>0</v>
      </c>
      <c r="CF13" s="19">
        <f t="shared" si="268"/>
        <v>0</v>
      </c>
      <c r="CG13" s="19">
        <f t="shared" si="268"/>
        <v>0</v>
      </c>
      <c r="CH13" s="19">
        <f t="shared" si="268"/>
        <v>0</v>
      </c>
      <c r="CI13" s="19">
        <f t="shared" si="268"/>
        <v>0</v>
      </c>
      <c r="CJ13" s="828">
        <f t="shared" si="268"/>
        <v>0</v>
      </c>
      <c r="CK13" s="149"/>
      <c r="CL13" s="19">
        <f t="shared" si="268"/>
        <v>0</v>
      </c>
      <c r="CM13" s="19">
        <f t="shared" si="268"/>
        <v>0</v>
      </c>
      <c r="CN13" s="19">
        <f t="shared" si="268"/>
        <v>0</v>
      </c>
      <c r="CO13" s="19">
        <f t="shared" si="268"/>
        <v>0</v>
      </c>
      <c r="CP13" s="149"/>
      <c r="CQ13" s="149"/>
      <c r="CR13" s="149"/>
      <c r="CS13" s="19">
        <f t="shared" si="268"/>
        <v>0</v>
      </c>
      <c r="CT13" s="19">
        <f t="shared" si="268"/>
        <v>0</v>
      </c>
      <c r="CU13" s="19">
        <f t="shared" si="268"/>
        <v>0</v>
      </c>
      <c r="CV13" s="19">
        <f t="shared" si="268"/>
        <v>0</v>
      </c>
      <c r="CW13" s="19">
        <f t="shared" si="268"/>
        <v>0</v>
      </c>
      <c r="CX13" s="149"/>
      <c r="CY13" s="19">
        <f t="shared" si="268"/>
        <v>0</v>
      </c>
      <c r="CZ13" s="19">
        <f t="shared" si="268"/>
        <v>0</v>
      </c>
      <c r="DA13" s="19">
        <f t="shared" si="268"/>
        <v>0</v>
      </c>
      <c r="DB13" s="19">
        <f t="shared" si="268"/>
        <v>0</v>
      </c>
      <c r="DC13" s="19">
        <f t="shared" si="268"/>
        <v>0</v>
      </c>
      <c r="DD13" s="19">
        <f t="shared" si="268"/>
        <v>0</v>
      </c>
      <c r="DE13" s="19">
        <f t="shared" si="268"/>
        <v>0</v>
      </c>
      <c r="DF13" s="19">
        <f t="shared" si="268"/>
        <v>0</v>
      </c>
      <c r="DG13" s="828">
        <f t="shared" si="268"/>
        <v>0</v>
      </c>
      <c r="DH13" s="19">
        <f t="shared" si="268"/>
        <v>0</v>
      </c>
      <c r="DI13" s="19">
        <f t="shared" si="268"/>
        <v>0</v>
      </c>
      <c r="DJ13" s="19">
        <f t="shared" si="268"/>
        <v>0</v>
      </c>
      <c r="DK13" s="19">
        <f t="shared" si="268"/>
        <v>0</v>
      </c>
      <c r="DL13" s="19">
        <f t="shared" si="268"/>
        <v>0</v>
      </c>
      <c r="DM13" s="19">
        <f t="shared" si="268"/>
        <v>0</v>
      </c>
      <c r="DN13" s="19">
        <f t="shared" si="268"/>
        <v>0</v>
      </c>
      <c r="DO13" s="19">
        <f t="shared" si="268"/>
        <v>0</v>
      </c>
      <c r="DP13" s="19">
        <f t="shared" si="268"/>
        <v>0</v>
      </c>
      <c r="DQ13" s="19">
        <f t="shared" si="268"/>
        <v>0</v>
      </c>
      <c r="DR13" s="19">
        <f t="shared" si="268"/>
        <v>0</v>
      </c>
      <c r="DS13" s="19">
        <f t="shared" si="268"/>
        <v>0</v>
      </c>
      <c r="DT13" s="19">
        <f t="shared" si="268"/>
        <v>0</v>
      </c>
      <c r="DU13" s="19">
        <f t="shared" si="268"/>
        <v>0</v>
      </c>
      <c r="DV13" s="19">
        <f t="shared" si="268"/>
        <v>0</v>
      </c>
      <c r="DW13" s="19">
        <f t="shared" si="268"/>
        <v>0</v>
      </c>
      <c r="DX13" s="19">
        <f t="shared" si="268"/>
        <v>0</v>
      </c>
      <c r="DY13" s="19">
        <f t="shared" si="268"/>
        <v>0</v>
      </c>
      <c r="DZ13" s="19">
        <f t="shared" si="268"/>
        <v>0</v>
      </c>
      <c r="EA13" s="828">
        <f t="shared" si="268"/>
        <v>0</v>
      </c>
      <c r="EB13" s="19">
        <f t="shared" ref="EB13:GM13" si="269">EB93</f>
        <v>0</v>
      </c>
      <c r="EC13" s="19">
        <f t="shared" si="269"/>
        <v>0</v>
      </c>
      <c r="ED13" s="19">
        <f t="shared" si="269"/>
        <v>0</v>
      </c>
      <c r="EE13" s="19">
        <f t="shared" si="269"/>
        <v>0</v>
      </c>
      <c r="EF13" s="19">
        <f t="shared" si="269"/>
        <v>0</v>
      </c>
      <c r="EG13" s="19">
        <f t="shared" si="269"/>
        <v>0</v>
      </c>
      <c r="EH13" s="19">
        <f t="shared" si="269"/>
        <v>0</v>
      </c>
      <c r="EI13" s="19">
        <f t="shared" si="269"/>
        <v>0</v>
      </c>
      <c r="EJ13" s="19">
        <f t="shared" si="269"/>
        <v>0</v>
      </c>
      <c r="EK13" s="19">
        <f t="shared" si="269"/>
        <v>0</v>
      </c>
      <c r="EL13" s="19">
        <f t="shared" si="269"/>
        <v>0</v>
      </c>
      <c r="EM13" s="19">
        <f t="shared" si="269"/>
        <v>0</v>
      </c>
      <c r="EN13" s="19">
        <f t="shared" si="269"/>
        <v>0</v>
      </c>
      <c r="EO13" s="19">
        <f t="shared" si="269"/>
        <v>0</v>
      </c>
      <c r="EP13" s="19">
        <f t="shared" si="269"/>
        <v>0</v>
      </c>
      <c r="EQ13" s="19">
        <f t="shared" si="269"/>
        <v>0</v>
      </c>
      <c r="ER13" s="19">
        <f t="shared" si="269"/>
        <v>0</v>
      </c>
      <c r="ES13" s="19">
        <f t="shared" si="269"/>
        <v>0</v>
      </c>
      <c r="ET13" s="19">
        <f t="shared" si="269"/>
        <v>0</v>
      </c>
      <c r="EU13" s="19">
        <f t="shared" si="269"/>
        <v>0</v>
      </c>
      <c r="EV13" s="19">
        <f t="shared" si="269"/>
        <v>0</v>
      </c>
      <c r="EW13" s="19">
        <f t="shared" si="269"/>
        <v>0</v>
      </c>
      <c r="EX13" s="828">
        <f t="shared" si="269"/>
        <v>0</v>
      </c>
      <c r="EY13" s="19">
        <f t="shared" si="269"/>
        <v>0</v>
      </c>
      <c r="EZ13" s="19">
        <f t="shared" si="269"/>
        <v>0</v>
      </c>
      <c r="FA13" s="19">
        <f t="shared" si="269"/>
        <v>0</v>
      </c>
      <c r="FB13" s="19">
        <f t="shared" si="269"/>
        <v>0</v>
      </c>
      <c r="FC13" s="19">
        <f t="shared" si="269"/>
        <v>0</v>
      </c>
      <c r="FD13" s="19">
        <f t="shared" si="269"/>
        <v>0</v>
      </c>
      <c r="FE13" s="512">
        <f t="shared" si="269"/>
        <v>0</v>
      </c>
      <c r="FF13" s="19">
        <f t="shared" si="269"/>
        <v>0</v>
      </c>
      <c r="FG13" s="19">
        <f t="shared" si="269"/>
        <v>0</v>
      </c>
      <c r="FH13" s="19">
        <f t="shared" si="269"/>
        <v>0</v>
      </c>
      <c r="FI13" s="19">
        <f t="shared" si="269"/>
        <v>0</v>
      </c>
      <c r="FJ13" s="19">
        <f t="shared" si="269"/>
        <v>0</v>
      </c>
      <c r="FK13" s="19">
        <f t="shared" si="269"/>
        <v>0</v>
      </c>
      <c r="FL13" s="19">
        <f t="shared" si="269"/>
        <v>0</v>
      </c>
      <c r="FM13" s="19">
        <f t="shared" si="269"/>
        <v>0</v>
      </c>
      <c r="FN13" s="19">
        <f t="shared" si="269"/>
        <v>0</v>
      </c>
      <c r="FO13" s="19">
        <f t="shared" si="269"/>
        <v>0</v>
      </c>
      <c r="FP13" s="19">
        <f t="shared" si="269"/>
        <v>0</v>
      </c>
      <c r="FQ13" s="19">
        <f t="shared" si="269"/>
        <v>0</v>
      </c>
      <c r="FR13" s="19">
        <f t="shared" si="269"/>
        <v>0</v>
      </c>
      <c r="FS13" s="19">
        <f t="shared" si="269"/>
        <v>0</v>
      </c>
      <c r="FT13" s="19">
        <f t="shared" si="269"/>
        <v>0</v>
      </c>
      <c r="FU13" s="19">
        <f t="shared" si="269"/>
        <v>0</v>
      </c>
      <c r="FV13" s="19">
        <f t="shared" si="269"/>
        <v>0</v>
      </c>
      <c r="FW13" s="19">
        <f t="shared" si="269"/>
        <v>0</v>
      </c>
      <c r="FX13" s="19">
        <f t="shared" si="269"/>
        <v>0</v>
      </c>
      <c r="FY13" s="19">
        <f t="shared" si="269"/>
        <v>0</v>
      </c>
      <c r="FZ13" s="512">
        <f t="shared" si="269"/>
        <v>0</v>
      </c>
      <c r="GA13" s="19">
        <f t="shared" si="269"/>
        <v>0</v>
      </c>
      <c r="GB13" s="19">
        <f t="shared" si="269"/>
        <v>0</v>
      </c>
      <c r="GC13" s="19">
        <f t="shared" si="269"/>
        <v>0</v>
      </c>
      <c r="GD13" s="19">
        <f t="shared" si="269"/>
        <v>0</v>
      </c>
      <c r="GE13" s="19">
        <f t="shared" si="269"/>
        <v>0</v>
      </c>
      <c r="GF13" s="19">
        <f t="shared" si="269"/>
        <v>0</v>
      </c>
      <c r="GG13" s="19">
        <f t="shared" si="269"/>
        <v>0</v>
      </c>
      <c r="GH13" s="19">
        <f t="shared" si="269"/>
        <v>0</v>
      </c>
      <c r="GI13" s="19">
        <f t="shared" si="269"/>
        <v>0</v>
      </c>
      <c r="GJ13" s="19">
        <f t="shared" si="269"/>
        <v>0</v>
      </c>
      <c r="GK13" s="19">
        <f t="shared" si="269"/>
        <v>0</v>
      </c>
      <c r="GL13" s="19">
        <f t="shared" si="269"/>
        <v>0</v>
      </c>
      <c r="GM13" s="19">
        <f t="shared" si="269"/>
        <v>0</v>
      </c>
      <c r="GN13" s="19">
        <f t="shared" ref="GN13:IG13" si="270">GN93</f>
        <v>0</v>
      </c>
      <c r="GO13" s="19">
        <f t="shared" si="270"/>
        <v>0</v>
      </c>
      <c r="GP13" s="19">
        <f t="shared" si="270"/>
        <v>0</v>
      </c>
      <c r="GQ13" s="19">
        <f t="shared" si="270"/>
        <v>0</v>
      </c>
      <c r="GR13" s="19">
        <f t="shared" si="270"/>
        <v>0</v>
      </c>
      <c r="GS13" s="19">
        <f t="shared" si="270"/>
        <v>0</v>
      </c>
      <c r="GT13" s="19">
        <f t="shared" si="270"/>
        <v>0</v>
      </c>
      <c r="GU13" s="19">
        <f t="shared" si="270"/>
        <v>0</v>
      </c>
      <c r="GV13" s="19">
        <f t="shared" si="270"/>
        <v>0</v>
      </c>
      <c r="GW13" s="512">
        <f t="shared" si="270"/>
        <v>0</v>
      </c>
      <c r="GX13" s="19">
        <f t="shared" si="270"/>
        <v>0</v>
      </c>
      <c r="GY13" s="19">
        <f t="shared" si="270"/>
        <v>0</v>
      </c>
      <c r="GZ13" s="19">
        <f t="shared" si="270"/>
        <v>0</v>
      </c>
      <c r="HA13" s="19">
        <f t="shared" si="270"/>
        <v>0</v>
      </c>
      <c r="HB13" s="19">
        <f t="shared" si="270"/>
        <v>0</v>
      </c>
      <c r="HC13" s="19">
        <f t="shared" si="270"/>
        <v>0</v>
      </c>
      <c r="HD13" s="19">
        <f t="shared" si="270"/>
        <v>0</v>
      </c>
      <c r="HE13" s="19">
        <f t="shared" si="270"/>
        <v>0</v>
      </c>
      <c r="HF13" s="19">
        <f t="shared" si="270"/>
        <v>0</v>
      </c>
      <c r="HG13" s="19">
        <f t="shared" si="270"/>
        <v>0</v>
      </c>
      <c r="HH13" s="19">
        <f t="shared" si="270"/>
        <v>0</v>
      </c>
      <c r="HI13" s="19">
        <f t="shared" si="270"/>
        <v>0</v>
      </c>
      <c r="HJ13" s="19">
        <f t="shared" si="270"/>
        <v>0</v>
      </c>
      <c r="HK13" s="19">
        <f t="shared" si="270"/>
        <v>0</v>
      </c>
      <c r="HL13" s="19">
        <f t="shared" si="270"/>
        <v>0</v>
      </c>
      <c r="HM13" s="19">
        <f t="shared" si="270"/>
        <v>0</v>
      </c>
      <c r="HN13" s="19">
        <f t="shared" si="270"/>
        <v>0</v>
      </c>
      <c r="HO13" s="19">
        <f t="shared" si="270"/>
        <v>0</v>
      </c>
      <c r="HP13" s="512">
        <f t="shared" si="270"/>
        <v>0</v>
      </c>
      <c r="HQ13" s="19">
        <f t="shared" si="270"/>
        <v>0</v>
      </c>
      <c r="HR13" s="19">
        <f t="shared" si="270"/>
        <v>0</v>
      </c>
      <c r="HS13" s="19">
        <f t="shared" si="270"/>
        <v>0</v>
      </c>
      <c r="HT13" s="19">
        <f t="shared" si="270"/>
        <v>0</v>
      </c>
      <c r="HU13" s="19">
        <f t="shared" si="270"/>
        <v>0</v>
      </c>
      <c r="HV13" s="19">
        <f t="shared" si="270"/>
        <v>0</v>
      </c>
      <c r="HW13" s="19">
        <f t="shared" si="270"/>
        <v>0</v>
      </c>
      <c r="HX13" s="19">
        <f t="shared" si="270"/>
        <v>0</v>
      </c>
      <c r="HY13" s="19">
        <f t="shared" si="270"/>
        <v>0</v>
      </c>
      <c r="HZ13" s="19">
        <f t="shared" si="270"/>
        <v>0</v>
      </c>
      <c r="IA13" s="19">
        <f t="shared" si="270"/>
        <v>0</v>
      </c>
      <c r="IB13" s="19">
        <f t="shared" si="270"/>
        <v>0</v>
      </c>
      <c r="IC13" s="19">
        <f t="shared" ref="IC13:IF13" si="271">IC93</f>
        <v>0</v>
      </c>
      <c r="ID13" s="19">
        <f t="shared" si="271"/>
        <v>0</v>
      </c>
      <c r="IE13" s="19">
        <f t="shared" si="271"/>
        <v>0</v>
      </c>
      <c r="IF13" s="19">
        <f t="shared" si="271"/>
        <v>0</v>
      </c>
      <c r="IG13" s="19">
        <f t="shared" si="270"/>
        <v>0</v>
      </c>
      <c r="IH13" s="94"/>
      <c r="II13" s="169">
        <f>SUM(D13:IG13)</f>
        <v>123977.63500000002</v>
      </c>
      <c r="IJ13" s="88">
        <f t="shared" si="218"/>
        <v>534.38635775862076</v>
      </c>
    </row>
    <row r="14" spans="1:272" s="2" customFormat="1" ht="18" customHeight="1" x14ac:dyDescent="0.2">
      <c r="A14" s="14"/>
      <c r="B14" s="148" t="s">
        <v>109</v>
      </c>
      <c r="C14" s="63" t="s">
        <v>36</v>
      </c>
      <c r="D14" s="180">
        <f t="shared" ref="D14:BN14" si="272">(D13/D9)*1000</f>
        <v>10.732800433466656</v>
      </c>
      <c r="E14" s="180">
        <f t="shared" si="272"/>
        <v>17.209211684696669</v>
      </c>
      <c r="F14" s="180">
        <f t="shared" si="272"/>
        <v>17.125145320241099</v>
      </c>
      <c r="G14" s="180">
        <f t="shared" si="272"/>
        <v>17.866499210524115</v>
      </c>
      <c r="H14" s="180">
        <f t="shared" si="272"/>
        <v>18.136567954667548</v>
      </c>
      <c r="I14" s="180">
        <f t="shared" si="272"/>
        <v>18.311721682393799</v>
      </c>
      <c r="J14" s="180">
        <f t="shared" si="272"/>
        <v>17.613574748581634</v>
      </c>
      <c r="K14" s="180">
        <f t="shared" si="272"/>
        <v>15.426994121755161</v>
      </c>
      <c r="L14" s="180">
        <f t="shared" si="272"/>
        <v>11.311659494510527</v>
      </c>
      <c r="M14" s="180">
        <f t="shared" si="272"/>
        <v>15.520322305978494</v>
      </c>
      <c r="N14" s="180">
        <f t="shared" si="272"/>
        <v>17.939169357417111</v>
      </c>
      <c r="O14" s="180">
        <f t="shared" si="272"/>
        <v>16.631610416859179</v>
      </c>
      <c r="P14" s="180">
        <f t="shared" si="272"/>
        <v>9.8823546000620421</v>
      </c>
      <c r="Q14" s="180">
        <f t="shared" si="272"/>
        <v>19.396684612471748</v>
      </c>
      <c r="R14" s="180">
        <f t="shared" si="272"/>
        <v>16.440033803249719</v>
      </c>
      <c r="S14" s="180">
        <f t="shared" si="272"/>
        <v>15.921834478365714</v>
      </c>
      <c r="T14" s="180">
        <f t="shared" si="272"/>
        <v>21.425930276908996</v>
      </c>
      <c r="U14" s="180">
        <f t="shared" si="272"/>
        <v>16.458669204304222</v>
      </c>
      <c r="V14" s="180">
        <f t="shared" si="272"/>
        <v>14.578688174873704</v>
      </c>
      <c r="W14" s="180">
        <f t="shared" si="272"/>
        <v>19.529049092905058</v>
      </c>
      <c r="X14" s="510">
        <f t="shared" si="272"/>
        <v>16.863166914475318</v>
      </c>
      <c r="Y14" s="485">
        <f t="shared" si="272"/>
        <v>0</v>
      </c>
      <c r="Z14" s="180">
        <f t="shared" si="272"/>
        <v>0</v>
      </c>
      <c r="AA14" s="180">
        <f t="shared" si="272"/>
        <v>0</v>
      </c>
      <c r="AB14" s="180">
        <f t="shared" si="272"/>
        <v>0</v>
      </c>
      <c r="AC14" s="180">
        <f t="shared" si="272"/>
        <v>0</v>
      </c>
      <c r="AD14" s="180">
        <f t="shared" si="272"/>
        <v>0</v>
      </c>
      <c r="AE14" s="180">
        <f t="shared" si="272"/>
        <v>0</v>
      </c>
      <c r="AF14" s="180">
        <f t="shared" si="272"/>
        <v>0</v>
      </c>
      <c r="AG14" s="180">
        <f t="shared" si="272"/>
        <v>0</v>
      </c>
      <c r="AH14" s="180">
        <f t="shared" si="272"/>
        <v>0</v>
      </c>
      <c r="AI14" s="180">
        <f t="shared" si="272"/>
        <v>0</v>
      </c>
      <c r="AJ14" s="180">
        <f t="shared" si="272"/>
        <v>0</v>
      </c>
      <c r="AK14" s="180">
        <f t="shared" si="272"/>
        <v>0</v>
      </c>
      <c r="AL14" s="180">
        <f t="shared" si="272"/>
        <v>0</v>
      </c>
      <c r="AM14" s="180">
        <f t="shared" si="272"/>
        <v>0</v>
      </c>
      <c r="AN14" s="180">
        <f t="shared" si="272"/>
        <v>0</v>
      </c>
      <c r="AO14" s="180">
        <f>(AO13/AO9)*1000</f>
        <v>0</v>
      </c>
      <c r="AP14" s="180">
        <f t="shared" si="272"/>
        <v>0</v>
      </c>
      <c r="AQ14" s="180">
        <f t="shared" si="272"/>
        <v>0</v>
      </c>
      <c r="AR14" s="180">
        <f t="shared" si="272"/>
        <v>0</v>
      </c>
      <c r="AS14" s="510">
        <f t="shared" si="272"/>
        <v>0</v>
      </c>
      <c r="AT14" s="485" t="e">
        <f t="shared" si="272"/>
        <v>#DIV/0!</v>
      </c>
      <c r="AU14" s="180" t="e">
        <f t="shared" si="272"/>
        <v>#DIV/0!</v>
      </c>
      <c r="AV14" s="180" t="e">
        <f t="shared" si="272"/>
        <v>#DIV/0!</v>
      </c>
      <c r="AW14" s="180" t="e">
        <f t="shared" si="272"/>
        <v>#DIV/0!</v>
      </c>
      <c r="AX14" s="180" t="e">
        <f t="shared" si="272"/>
        <v>#DIV/0!</v>
      </c>
      <c r="AY14" s="180" t="e">
        <f t="shared" si="272"/>
        <v>#DIV/0!</v>
      </c>
      <c r="AZ14" s="180" t="e">
        <f t="shared" si="272"/>
        <v>#DIV/0!</v>
      </c>
      <c r="BA14" s="180" t="e">
        <f t="shared" si="272"/>
        <v>#DIV/0!</v>
      </c>
      <c r="BB14" s="180" t="e">
        <f t="shared" si="272"/>
        <v>#DIV/0!</v>
      </c>
      <c r="BC14" s="180" t="e">
        <f>(BC13/BC9)*1000</f>
        <v>#DIV/0!</v>
      </c>
      <c r="BD14" s="180" t="e">
        <f t="shared" si="272"/>
        <v>#DIV/0!</v>
      </c>
      <c r="BE14" s="180" t="e">
        <f t="shared" si="272"/>
        <v>#DIV/0!</v>
      </c>
      <c r="BF14" s="180" t="e">
        <f t="shared" si="272"/>
        <v>#DIV/0!</v>
      </c>
      <c r="BG14" s="180" t="e">
        <f t="shared" si="272"/>
        <v>#DIV/0!</v>
      </c>
      <c r="BH14" s="180" t="e">
        <f t="shared" si="272"/>
        <v>#DIV/0!</v>
      </c>
      <c r="BI14" s="180" t="e">
        <f t="shared" si="272"/>
        <v>#DIV/0!</v>
      </c>
      <c r="BJ14" s="180" t="e">
        <f t="shared" si="272"/>
        <v>#DIV/0!</v>
      </c>
      <c r="BK14" s="180" t="e">
        <f t="shared" si="272"/>
        <v>#DIV/0!</v>
      </c>
      <c r="BL14" s="180" t="e">
        <f t="shared" si="272"/>
        <v>#DIV/0!</v>
      </c>
      <c r="BM14" s="180" t="e">
        <f t="shared" si="272"/>
        <v>#DIV/0!</v>
      </c>
      <c r="BN14" s="510" t="e">
        <f t="shared" si="272"/>
        <v>#DIV/0!</v>
      </c>
      <c r="BO14" s="872"/>
      <c r="BP14" s="180" t="e">
        <f t="shared" ref="BP14:CT14" si="273">(BP13/BP9)*1000</f>
        <v>#DIV/0!</v>
      </c>
      <c r="BQ14" s="180" t="e">
        <f t="shared" si="273"/>
        <v>#DIV/0!</v>
      </c>
      <c r="BR14" s="180" t="e">
        <f t="shared" si="273"/>
        <v>#DIV/0!</v>
      </c>
      <c r="BS14" s="180" t="e">
        <f t="shared" si="273"/>
        <v>#DIV/0!</v>
      </c>
      <c r="BT14" s="180" t="e">
        <f t="shared" si="273"/>
        <v>#DIV/0!</v>
      </c>
      <c r="BU14" s="180" t="e">
        <f t="shared" si="273"/>
        <v>#DIV/0!</v>
      </c>
      <c r="BV14" s="180" t="e">
        <f t="shared" si="273"/>
        <v>#DIV/0!</v>
      </c>
      <c r="BW14" s="180" t="e">
        <f t="shared" si="273"/>
        <v>#DIV/0!</v>
      </c>
      <c r="BX14" s="180" t="e">
        <f t="shared" si="273"/>
        <v>#DIV/0!</v>
      </c>
      <c r="BY14" s="180" t="e">
        <f t="shared" si="273"/>
        <v>#DIV/0!</v>
      </c>
      <c r="BZ14" s="180" t="e">
        <f t="shared" si="273"/>
        <v>#DIV/0!</v>
      </c>
      <c r="CA14" s="180" t="e">
        <f t="shared" si="273"/>
        <v>#DIV/0!</v>
      </c>
      <c r="CB14" s="180" t="e">
        <f t="shared" si="273"/>
        <v>#DIV/0!</v>
      </c>
      <c r="CC14" s="180" t="e">
        <f t="shared" si="273"/>
        <v>#DIV/0!</v>
      </c>
      <c r="CD14" s="180" t="e">
        <f t="shared" si="273"/>
        <v>#DIV/0!</v>
      </c>
      <c r="CE14" s="180" t="e">
        <f t="shared" si="273"/>
        <v>#DIV/0!</v>
      </c>
      <c r="CF14" s="180" t="e">
        <f t="shared" si="273"/>
        <v>#DIV/0!</v>
      </c>
      <c r="CG14" s="180" t="e">
        <f t="shared" ref="CG14" si="274">(CG13/CG9)*1000</f>
        <v>#DIV/0!</v>
      </c>
      <c r="CH14" s="180" t="e">
        <f t="shared" si="273"/>
        <v>#DIV/0!</v>
      </c>
      <c r="CI14" s="180" t="e">
        <f t="shared" si="273"/>
        <v>#DIV/0!</v>
      </c>
      <c r="CJ14" s="510" t="e">
        <f t="shared" si="273"/>
        <v>#DIV/0!</v>
      </c>
      <c r="CK14" s="872"/>
      <c r="CL14" s="180" t="e">
        <f t="shared" si="273"/>
        <v>#DIV/0!</v>
      </c>
      <c r="CM14" s="180" t="e">
        <f t="shared" si="273"/>
        <v>#DIV/0!</v>
      </c>
      <c r="CN14" s="180" t="e">
        <f t="shared" si="273"/>
        <v>#DIV/0!</v>
      </c>
      <c r="CO14" s="180" t="e">
        <f t="shared" si="273"/>
        <v>#DIV/0!</v>
      </c>
      <c r="CP14" s="818"/>
      <c r="CQ14" s="818"/>
      <c r="CR14" s="818"/>
      <c r="CS14" s="180" t="e">
        <f t="shared" si="273"/>
        <v>#DIV/0!</v>
      </c>
      <c r="CT14" s="180" t="e">
        <f t="shared" si="273"/>
        <v>#DIV/0!</v>
      </c>
      <c r="CU14" s="180" t="e">
        <f t="shared" ref="CU14:FG14" si="275">(CU13/CU9)*1000</f>
        <v>#DIV/0!</v>
      </c>
      <c r="CV14" s="180" t="e">
        <f t="shared" si="275"/>
        <v>#DIV/0!</v>
      </c>
      <c r="CW14" s="180" t="e">
        <f t="shared" si="275"/>
        <v>#DIV/0!</v>
      </c>
      <c r="CX14" s="818"/>
      <c r="CY14" s="180" t="e">
        <f t="shared" si="275"/>
        <v>#DIV/0!</v>
      </c>
      <c r="CZ14" s="180" t="e">
        <f t="shared" si="275"/>
        <v>#DIV/0!</v>
      </c>
      <c r="DA14" s="180" t="e">
        <f t="shared" si="275"/>
        <v>#DIV/0!</v>
      </c>
      <c r="DB14" s="180" t="e">
        <f t="shared" ref="DB14" si="276">(DB13/DB9)*1000</f>
        <v>#DIV/0!</v>
      </c>
      <c r="DC14" s="180" t="e">
        <f t="shared" si="275"/>
        <v>#DIV/0!</v>
      </c>
      <c r="DD14" s="180" t="e">
        <f t="shared" si="275"/>
        <v>#DIV/0!</v>
      </c>
      <c r="DE14" s="180" t="e">
        <f t="shared" si="275"/>
        <v>#DIV/0!</v>
      </c>
      <c r="DF14" s="180" t="e">
        <f t="shared" si="275"/>
        <v>#DIV/0!</v>
      </c>
      <c r="DG14" s="510" t="e">
        <f t="shared" ref="DG14:DJ14" si="277">(DG13/DG9)*1000</f>
        <v>#DIV/0!</v>
      </c>
      <c r="DH14" s="485" t="e">
        <f t="shared" si="277"/>
        <v>#DIV/0!</v>
      </c>
      <c r="DI14" s="180" t="e">
        <f t="shared" si="277"/>
        <v>#DIV/0!</v>
      </c>
      <c r="DJ14" s="180" t="e">
        <f t="shared" si="277"/>
        <v>#DIV/0!</v>
      </c>
      <c r="DK14" s="180" t="e">
        <f t="shared" si="275"/>
        <v>#DIV/0!</v>
      </c>
      <c r="DL14" s="180" t="e">
        <f t="shared" si="275"/>
        <v>#DIV/0!</v>
      </c>
      <c r="DM14" s="180" t="e">
        <f t="shared" si="275"/>
        <v>#DIV/0!</v>
      </c>
      <c r="DN14" s="180" t="e">
        <f t="shared" si="275"/>
        <v>#DIV/0!</v>
      </c>
      <c r="DO14" s="180" t="e">
        <f t="shared" si="275"/>
        <v>#DIV/0!</v>
      </c>
      <c r="DP14" s="180" t="e">
        <f t="shared" si="275"/>
        <v>#DIV/0!</v>
      </c>
      <c r="DQ14" s="180" t="e">
        <f t="shared" si="275"/>
        <v>#DIV/0!</v>
      </c>
      <c r="DR14" s="180" t="e">
        <f t="shared" si="275"/>
        <v>#DIV/0!</v>
      </c>
      <c r="DS14" s="180" t="e">
        <f t="shared" si="275"/>
        <v>#DIV/0!</v>
      </c>
      <c r="DT14" s="180" t="e">
        <f t="shared" si="275"/>
        <v>#DIV/0!</v>
      </c>
      <c r="DU14" s="180" t="e">
        <f t="shared" si="275"/>
        <v>#DIV/0!</v>
      </c>
      <c r="DV14" s="180" t="e">
        <f t="shared" si="275"/>
        <v>#DIV/0!</v>
      </c>
      <c r="DW14" s="180" t="e">
        <f t="shared" si="275"/>
        <v>#DIV/0!</v>
      </c>
      <c r="DX14" s="180" t="e">
        <f t="shared" si="275"/>
        <v>#DIV/0!</v>
      </c>
      <c r="DY14" s="180" t="e">
        <f t="shared" si="275"/>
        <v>#DIV/0!</v>
      </c>
      <c r="DZ14" s="180" t="e">
        <f t="shared" si="275"/>
        <v>#DIV/0!</v>
      </c>
      <c r="EA14" s="510" t="e">
        <f t="shared" si="275"/>
        <v>#DIV/0!</v>
      </c>
      <c r="EB14" s="485" t="e">
        <f t="shared" si="275"/>
        <v>#DIV/0!</v>
      </c>
      <c r="EC14" s="180" t="e">
        <f t="shared" si="275"/>
        <v>#DIV/0!</v>
      </c>
      <c r="ED14" s="180" t="e">
        <f t="shared" si="275"/>
        <v>#DIV/0!</v>
      </c>
      <c r="EE14" s="180" t="e">
        <f t="shared" si="275"/>
        <v>#DIV/0!</v>
      </c>
      <c r="EF14" s="180" t="e">
        <f t="shared" si="275"/>
        <v>#DIV/0!</v>
      </c>
      <c r="EG14" s="180" t="e">
        <f t="shared" ref="EG14" si="278">(EG13/EG9)*1000</f>
        <v>#DIV/0!</v>
      </c>
      <c r="EH14" s="180" t="e">
        <f t="shared" si="275"/>
        <v>#DIV/0!</v>
      </c>
      <c r="EI14" s="180" t="e">
        <f t="shared" si="275"/>
        <v>#DIV/0!</v>
      </c>
      <c r="EJ14" s="180" t="e">
        <f t="shared" si="275"/>
        <v>#DIV/0!</v>
      </c>
      <c r="EK14" s="180" t="e">
        <f t="shared" si="275"/>
        <v>#DIV/0!</v>
      </c>
      <c r="EL14" s="180" t="e">
        <f t="shared" si="275"/>
        <v>#DIV/0!</v>
      </c>
      <c r="EM14" s="180" t="e">
        <f t="shared" si="275"/>
        <v>#DIV/0!</v>
      </c>
      <c r="EN14" s="180" t="e">
        <f t="shared" si="275"/>
        <v>#DIV/0!</v>
      </c>
      <c r="EO14" s="180" t="e">
        <f t="shared" si="275"/>
        <v>#DIV/0!</v>
      </c>
      <c r="EP14" s="180" t="e">
        <f t="shared" si="275"/>
        <v>#DIV/0!</v>
      </c>
      <c r="EQ14" s="180" t="e">
        <f t="shared" si="275"/>
        <v>#DIV/0!</v>
      </c>
      <c r="ER14" s="180" t="e">
        <f t="shared" si="275"/>
        <v>#DIV/0!</v>
      </c>
      <c r="ES14" s="180" t="e">
        <f t="shared" ref="ES14:EV14" si="279">(ES13/ES9)*1000</f>
        <v>#DIV/0!</v>
      </c>
      <c r="ET14" s="180" t="e">
        <f t="shared" si="279"/>
        <v>#DIV/0!</v>
      </c>
      <c r="EU14" s="180" t="e">
        <f t="shared" si="279"/>
        <v>#DIV/0!</v>
      </c>
      <c r="EV14" s="180" t="e">
        <f t="shared" si="279"/>
        <v>#DIV/0!</v>
      </c>
      <c r="EW14" s="180" t="e">
        <f t="shared" si="275"/>
        <v>#DIV/0!</v>
      </c>
      <c r="EX14" s="510" t="e">
        <f t="shared" si="275"/>
        <v>#DIV/0!</v>
      </c>
      <c r="EY14" s="485" t="e">
        <f t="shared" si="275"/>
        <v>#DIV/0!</v>
      </c>
      <c r="EZ14" s="180" t="e">
        <f t="shared" si="275"/>
        <v>#DIV/0!</v>
      </c>
      <c r="FA14" s="180" t="e">
        <f t="shared" si="275"/>
        <v>#DIV/0!</v>
      </c>
      <c r="FB14" s="180" t="e">
        <f t="shared" si="275"/>
        <v>#DIV/0!</v>
      </c>
      <c r="FC14" s="180" t="e">
        <f t="shared" si="275"/>
        <v>#DIV/0!</v>
      </c>
      <c r="FD14" s="180" t="e">
        <f t="shared" si="275"/>
        <v>#DIV/0!</v>
      </c>
      <c r="FE14" s="510" t="e">
        <f t="shared" si="275"/>
        <v>#DIV/0!</v>
      </c>
      <c r="FF14" s="485" t="e">
        <f t="shared" si="275"/>
        <v>#DIV/0!</v>
      </c>
      <c r="FG14" s="180" t="e">
        <f t="shared" si="275"/>
        <v>#DIV/0!</v>
      </c>
      <c r="FH14" s="180" t="e">
        <f t="shared" ref="FH14:HL14" si="280">(FH13/FH9)*1000</f>
        <v>#DIV/0!</v>
      </c>
      <c r="FI14" s="180" t="e">
        <f t="shared" si="280"/>
        <v>#DIV/0!</v>
      </c>
      <c r="FJ14" s="180" t="e">
        <f t="shared" si="280"/>
        <v>#DIV/0!</v>
      </c>
      <c r="FK14" s="180" t="e">
        <f t="shared" ref="FK14" si="281">(FK13/FK9)*1000</f>
        <v>#DIV/0!</v>
      </c>
      <c r="FL14" s="180" t="e">
        <f t="shared" si="280"/>
        <v>#DIV/0!</v>
      </c>
      <c r="FM14" s="180" t="e">
        <f t="shared" si="280"/>
        <v>#DIV/0!</v>
      </c>
      <c r="FN14" s="180" t="e">
        <f t="shared" si="280"/>
        <v>#DIV/0!</v>
      </c>
      <c r="FO14" s="180" t="e">
        <f t="shared" si="280"/>
        <v>#DIV/0!</v>
      </c>
      <c r="FP14" s="180" t="e">
        <f t="shared" ref="FP14" si="282">(FP13/FP9)*1000</f>
        <v>#DIV/0!</v>
      </c>
      <c r="FQ14" s="180" t="e">
        <f t="shared" si="280"/>
        <v>#DIV/0!</v>
      </c>
      <c r="FR14" s="180" t="e">
        <f t="shared" si="280"/>
        <v>#DIV/0!</v>
      </c>
      <c r="FS14" s="180" t="e">
        <f t="shared" si="280"/>
        <v>#DIV/0!</v>
      </c>
      <c r="FT14" s="180" t="e">
        <f t="shared" si="280"/>
        <v>#DIV/0!</v>
      </c>
      <c r="FU14" s="180" t="e">
        <f t="shared" ref="FU14" si="283">(FU13/FU9)*1000</f>
        <v>#DIV/0!</v>
      </c>
      <c r="FV14" s="180" t="e">
        <f t="shared" si="280"/>
        <v>#DIV/0!</v>
      </c>
      <c r="FW14" s="180" t="e">
        <f t="shared" si="280"/>
        <v>#DIV/0!</v>
      </c>
      <c r="FX14" s="180" t="e">
        <f t="shared" si="280"/>
        <v>#DIV/0!</v>
      </c>
      <c r="FY14" s="180" t="e">
        <f t="shared" si="280"/>
        <v>#DIV/0!</v>
      </c>
      <c r="FZ14" s="510" t="e">
        <f t="shared" si="280"/>
        <v>#DIV/0!</v>
      </c>
      <c r="GA14" s="485" t="e">
        <f t="shared" si="280"/>
        <v>#DIV/0!</v>
      </c>
      <c r="GB14" s="180" t="e">
        <f t="shared" si="280"/>
        <v>#DIV/0!</v>
      </c>
      <c r="GC14" s="180" t="e">
        <f t="shared" si="280"/>
        <v>#DIV/0!</v>
      </c>
      <c r="GD14" s="180" t="e">
        <f t="shared" si="280"/>
        <v>#DIV/0!</v>
      </c>
      <c r="GE14" s="180" t="e">
        <f t="shared" si="280"/>
        <v>#DIV/0!</v>
      </c>
      <c r="GF14" s="180" t="e">
        <f t="shared" si="280"/>
        <v>#DIV/0!</v>
      </c>
      <c r="GG14" s="180" t="e">
        <f t="shared" si="280"/>
        <v>#DIV/0!</v>
      </c>
      <c r="GH14" s="180" t="e">
        <f t="shared" si="280"/>
        <v>#DIV/0!</v>
      </c>
      <c r="GI14" s="180" t="e">
        <f t="shared" si="280"/>
        <v>#DIV/0!</v>
      </c>
      <c r="GJ14" s="180" t="e">
        <f t="shared" ref="GJ14" si="284">(GJ13/GJ9)*1000</f>
        <v>#DIV/0!</v>
      </c>
      <c r="GK14" s="180" t="e">
        <f t="shared" si="280"/>
        <v>#DIV/0!</v>
      </c>
      <c r="GL14" s="180" t="e">
        <f t="shared" si="280"/>
        <v>#DIV/0!</v>
      </c>
      <c r="GM14" s="180" t="e">
        <f t="shared" si="280"/>
        <v>#DIV/0!</v>
      </c>
      <c r="GN14" s="180" t="e">
        <f t="shared" si="280"/>
        <v>#DIV/0!</v>
      </c>
      <c r="GO14" s="180" t="e">
        <f t="shared" ref="GO14:GT14" si="285">(GO13/GO9)*1000</f>
        <v>#DIV/0!</v>
      </c>
      <c r="GP14" s="180" t="e">
        <f t="shared" si="285"/>
        <v>#DIV/0!</v>
      </c>
      <c r="GQ14" s="180" t="e">
        <f t="shared" si="285"/>
        <v>#DIV/0!</v>
      </c>
      <c r="GR14" s="180" t="e">
        <f t="shared" si="285"/>
        <v>#DIV/0!</v>
      </c>
      <c r="GS14" s="180" t="e">
        <f t="shared" si="285"/>
        <v>#DIV/0!</v>
      </c>
      <c r="GT14" s="180" t="e">
        <f t="shared" si="285"/>
        <v>#DIV/0!</v>
      </c>
      <c r="GU14" s="180" t="e">
        <f t="shared" si="280"/>
        <v>#DIV/0!</v>
      </c>
      <c r="GV14" s="180" t="e">
        <f t="shared" si="280"/>
        <v>#DIV/0!</v>
      </c>
      <c r="GW14" s="510" t="e">
        <f t="shared" si="280"/>
        <v>#DIV/0!</v>
      </c>
      <c r="GX14" s="485" t="e">
        <f t="shared" si="280"/>
        <v>#DIV/0!</v>
      </c>
      <c r="GY14" s="180" t="e">
        <f t="shared" si="280"/>
        <v>#DIV/0!</v>
      </c>
      <c r="GZ14" s="180" t="e">
        <f t="shared" si="280"/>
        <v>#DIV/0!</v>
      </c>
      <c r="HA14" s="180" t="e">
        <f t="shared" si="280"/>
        <v>#DIV/0!</v>
      </c>
      <c r="HB14" s="180" t="e">
        <f t="shared" si="280"/>
        <v>#DIV/0!</v>
      </c>
      <c r="HC14" s="180" t="e">
        <f t="shared" si="280"/>
        <v>#DIV/0!</v>
      </c>
      <c r="HD14" s="180" t="e">
        <f t="shared" si="280"/>
        <v>#DIV/0!</v>
      </c>
      <c r="HE14" s="180" t="e">
        <f t="shared" si="280"/>
        <v>#DIV/0!</v>
      </c>
      <c r="HF14" s="180" t="e">
        <f t="shared" si="280"/>
        <v>#DIV/0!</v>
      </c>
      <c r="HG14" s="180" t="e">
        <f t="shared" si="280"/>
        <v>#DIV/0!</v>
      </c>
      <c r="HH14" s="180" t="e">
        <f t="shared" si="280"/>
        <v>#DIV/0!</v>
      </c>
      <c r="HI14" s="180" t="e">
        <f t="shared" si="280"/>
        <v>#DIV/0!</v>
      </c>
      <c r="HJ14" s="180" t="e">
        <f t="shared" si="280"/>
        <v>#DIV/0!</v>
      </c>
      <c r="HK14" s="180" t="e">
        <f t="shared" si="280"/>
        <v>#DIV/0!</v>
      </c>
      <c r="HL14" s="180" t="e">
        <f t="shared" si="280"/>
        <v>#DIV/0!</v>
      </c>
      <c r="HM14" s="180" t="e">
        <f t="shared" ref="HM14:IG14" si="286">(HM13/HM9)*1000</f>
        <v>#DIV/0!</v>
      </c>
      <c r="HN14" s="180" t="e">
        <f t="shared" si="286"/>
        <v>#DIV/0!</v>
      </c>
      <c r="HO14" s="180" t="e">
        <f t="shared" si="286"/>
        <v>#DIV/0!</v>
      </c>
      <c r="HP14" s="510" t="e">
        <f t="shared" si="286"/>
        <v>#DIV/0!</v>
      </c>
      <c r="HQ14" s="485" t="e">
        <f t="shared" si="286"/>
        <v>#DIV/0!</v>
      </c>
      <c r="HR14" s="180" t="e">
        <f t="shared" si="286"/>
        <v>#DIV/0!</v>
      </c>
      <c r="HS14" s="180" t="e">
        <f t="shared" si="286"/>
        <v>#DIV/0!</v>
      </c>
      <c r="HT14" s="180" t="e">
        <f t="shared" si="286"/>
        <v>#DIV/0!</v>
      </c>
      <c r="HU14" s="180" t="e">
        <f t="shared" si="286"/>
        <v>#DIV/0!</v>
      </c>
      <c r="HV14" s="180" t="e">
        <f t="shared" si="286"/>
        <v>#DIV/0!</v>
      </c>
      <c r="HW14" s="180" t="e">
        <f t="shared" si="286"/>
        <v>#DIV/0!</v>
      </c>
      <c r="HX14" s="180" t="e">
        <f t="shared" si="286"/>
        <v>#DIV/0!</v>
      </c>
      <c r="HY14" s="180" t="e">
        <f t="shared" si="286"/>
        <v>#DIV/0!</v>
      </c>
      <c r="HZ14" s="180" t="e">
        <f t="shared" si="286"/>
        <v>#DIV/0!</v>
      </c>
      <c r="IA14" s="180" t="e">
        <f t="shared" si="286"/>
        <v>#DIV/0!</v>
      </c>
      <c r="IB14" s="180" t="e">
        <f t="shared" si="286"/>
        <v>#DIV/0!</v>
      </c>
      <c r="IC14" s="180" t="e">
        <f t="shared" ref="IC14:IF14" si="287">(IC13/IC9)*1000</f>
        <v>#DIV/0!</v>
      </c>
      <c r="ID14" s="180" t="e">
        <f t="shared" si="287"/>
        <v>#DIV/0!</v>
      </c>
      <c r="IE14" s="180" t="e">
        <f t="shared" si="287"/>
        <v>#DIV/0!</v>
      </c>
      <c r="IF14" s="180" t="e">
        <f t="shared" si="287"/>
        <v>#DIV/0!</v>
      </c>
      <c r="IG14" s="180" t="e">
        <f t="shared" si="286"/>
        <v>#DIV/0!</v>
      </c>
      <c r="IH14" s="316"/>
      <c r="II14" s="86"/>
      <c r="IJ14" s="88" t="e">
        <f t="shared" si="218"/>
        <v>#DIV/0!</v>
      </c>
    </row>
    <row r="15" spans="1:272" s="2" customFormat="1" ht="18" customHeight="1" x14ac:dyDescent="0.2">
      <c r="A15" s="15"/>
      <c r="B15" s="75" t="s">
        <v>27</v>
      </c>
      <c r="C15" s="63" t="s">
        <v>77</v>
      </c>
      <c r="D15" s="46">
        <v>24263</v>
      </c>
      <c r="E15" s="46">
        <v>24466</v>
      </c>
      <c r="F15" s="46">
        <v>23988</v>
      </c>
      <c r="G15" s="46">
        <v>25499</v>
      </c>
      <c r="H15" s="46">
        <v>23063</v>
      </c>
      <c r="I15" s="46">
        <v>23614</v>
      </c>
      <c r="J15" s="46">
        <v>21017</v>
      </c>
      <c r="K15" s="46">
        <v>24779</v>
      </c>
      <c r="L15" s="46">
        <v>29428</v>
      </c>
      <c r="M15" s="46">
        <v>25582</v>
      </c>
      <c r="N15" s="46">
        <v>24203</v>
      </c>
      <c r="O15" s="46">
        <v>25590</v>
      </c>
      <c r="P15" s="46">
        <v>28884</v>
      </c>
      <c r="Q15" s="46">
        <v>29528</v>
      </c>
      <c r="R15" s="46">
        <v>18233</v>
      </c>
      <c r="S15" s="46">
        <v>27244</v>
      </c>
      <c r="T15" s="46">
        <v>22644</v>
      </c>
      <c r="U15" s="46">
        <v>23481</v>
      </c>
      <c r="V15" s="46">
        <v>31032</v>
      </c>
      <c r="W15" s="46">
        <v>28346</v>
      </c>
      <c r="X15" s="511">
        <v>26092</v>
      </c>
      <c r="Y15" s="45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511"/>
      <c r="AT15" s="45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511"/>
      <c r="BO15" s="873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511"/>
      <c r="CK15" s="873"/>
      <c r="CL15" s="46"/>
      <c r="CM15" s="46"/>
      <c r="CN15" s="46"/>
      <c r="CO15" s="46"/>
      <c r="CP15" s="916"/>
      <c r="CQ15" s="916"/>
      <c r="CR15" s="916"/>
      <c r="CS15" s="46"/>
      <c r="CT15" s="46"/>
      <c r="CU15" s="46"/>
      <c r="CV15" s="46"/>
      <c r="CW15" s="46"/>
      <c r="CX15" s="916"/>
      <c r="CY15" s="46"/>
      <c r="CZ15" s="46"/>
      <c r="DA15" s="46"/>
      <c r="DB15" s="46"/>
      <c r="DC15" s="46"/>
      <c r="DD15" s="46"/>
      <c r="DE15" s="46"/>
      <c r="DF15" s="46"/>
      <c r="DG15" s="511"/>
      <c r="DH15" s="45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511"/>
      <c r="EB15" s="45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511"/>
      <c r="EY15" s="45"/>
      <c r="EZ15" s="46"/>
      <c r="FA15" s="46"/>
      <c r="FB15" s="46"/>
      <c r="FC15" s="46"/>
      <c r="FD15" s="46"/>
      <c r="FE15" s="511"/>
      <c r="FF15" s="45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511"/>
      <c r="GA15" s="45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511"/>
      <c r="GX15" s="45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511"/>
      <c r="HQ15" s="45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317"/>
      <c r="II15" s="147">
        <f>SUM(D15:IG15)</f>
        <v>530976</v>
      </c>
      <c r="IJ15" s="88">
        <f t="shared" si="218"/>
        <v>25284.571428571428</v>
      </c>
    </row>
    <row r="16" spans="1:272" s="2" customFormat="1" ht="18" customHeight="1" x14ac:dyDescent="0.2">
      <c r="A16" s="10" t="s">
        <v>5</v>
      </c>
      <c r="B16" s="30"/>
      <c r="C16" s="33"/>
      <c r="D16" s="336">
        <f t="shared" ref="D16:BN16" si="288">D15/3600</f>
        <v>6.7397222222222224</v>
      </c>
      <c r="E16" s="336">
        <f t="shared" si="288"/>
        <v>6.7961111111111112</v>
      </c>
      <c r="F16" s="336">
        <f t="shared" si="288"/>
        <v>6.6633333333333331</v>
      </c>
      <c r="G16" s="336">
        <f t="shared" si="288"/>
        <v>7.0830555555555552</v>
      </c>
      <c r="H16" s="336">
        <f t="shared" si="288"/>
        <v>6.4063888888888885</v>
      </c>
      <c r="I16" s="336">
        <f t="shared" si="288"/>
        <v>6.5594444444444449</v>
      </c>
      <c r="J16" s="336">
        <f t="shared" si="288"/>
        <v>5.838055555555556</v>
      </c>
      <c r="K16" s="336">
        <f t="shared" si="288"/>
        <v>6.8830555555555559</v>
      </c>
      <c r="L16" s="336">
        <f t="shared" si="288"/>
        <v>8.1744444444444451</v>
      </c>
      <c r="M16" s="336">
        <f t="shared" si="288"/>
        <v>7.1061111111111108</v>
      </c>
      <c r="N16" s="336">
        <f t="shared" si="288"/>
        <v>6.7230555555555558</v>
      </c>
      <c r="O16" s="336">
        <f t="shared" si="288"/>
        <v>7.1083333333333334</v>
      </c>
      <c r="P16" s="336">
        <f t="shared" si="288"/>
        <v>8.0233333333333334</v>
      </c>
      <c r="Q16" s="336">
        <f t="shared" si="288"/>
        <v>8.2022222222222219</v>
      </c>
      <c r="R16" s="336">
        <f t="shared" si="288"/>
        <v>5.0647222222222226</v>
      </c>
      <c r="S16" s="336">
        <f t="shared" si="288"/>
        <v>7.5677777777777777</v>
      </c>
      <c r="T16" s="336">
        <f t="shared" si="288"/>
        <v>6.29</v>
      </c>
      <c r="U16" s="336">
        <f t="shared" si="288"/>
        <v>6.5225</v>
      </c>
      <c r="V16" s="336">
        <f t="shared" si="288"/>
        <v>8.6199999999999992</v>
      </c>
      <c r="W16" s="336">
        <f t="shared" si="288"/>
        <v>7.8738888888888887</v>
      </c>
      <c r="X16" s="513">
        <f t="shared" si="288"/>
        <v>7.2477777777777774</v>
      </c>
      <c r="Y16" s="336">
        <f t="shared" si="288"/>
        <v>0</v>
      </c>
      <c r="Z16" s="336">
        <f t="shared" si="288"/>
        <v>0</v>
      </c>
      <c r="AA16" s="336">
        <f t="shared" si="288"/>
        <v>0</v>
      </c>
      <c r="AB16" s="336">
        <f t="shared" si="288"/>
        <v>0</v>
      </c>
      <c r="AC16" s="336">
        <f t="shared" si="288"/>
        <v>0</v>
      </c>
      <c r="AD16" s="336">
        <f t="shared" si="288"/>
        <v>0</v>
      </c>
      <c r="AE16" s="336">
        <f t="shared" si="288"/>
        <v>0</v>
      </c>
      <c r="AF16" s="336">
        <f t="shared" si="288"/>
        <v>0</v>
      </c>
      <c r="AG16" s="336">
        <f t="shared" si="288"/>
        <v>0</v>
      </c>
      <c r="AH16" s="336">
        <f t="shared" si="288"/>
        <v>0</v>
      </c>
      <c r="AI16" s="336">
        <f t="shared" si="288"/>
        <v>0</v>
      </c>
      <c r="AJ16" s="336">
        <f t="shared" si="288"/>
        <v>0</v>
      </c>
      <c r="AK16" s="336">
        <f t="shared" si="288"/>
        <v>0</v>
      </c>
      <c r="AL16" s="336">
        <f t="shared" si="288"/>
        <v>0</v>
      </c>
      <c r="AM16" s="336">
        <f t="shared" si="288"/>
        <v>0</v>
      </c>
      <c r="AN16" s="336">
        <f t="shared" si="288"/>
        <v>0</v>
      </c>
      <c r="AO16" s="336">
        <f>AO15/3600</f>
        <v>0</v>
      </c>
      <c r="AP16" s="336">
        <f t="shared" si="288"/>
        <v>0</v>
      </c>
      <c r="AQ16" s="336">
        <f t="shared" si="288"/>
        <v>0</v>
      </c>
      <c r="AR16" s="336">
        <f t="shared" si="288"/>
        <v>0</v>
      </c>
      <c r="AS16" s="513">
        <f t="shared" si="288"/>
        <v>0</v>
      </c>
      <c r="AT16" s="336">
        <f t="shared" si="288"/>
        <v>0</v>
      </c>
      <c r="AU16" s="336">
        <f t="shared" si="288"/>
        <v>0</v>
      </c>
      <c r="AV16" s="336">
        <f t="shared" si="288"/>
        <v>0</v>
      </c>
      <c r="AW16" s="336">
        <f t="shared" si="288"/>
        <v>0</v>
      </c>
      <c r="AX16" s="336">
        <f t="shared" si="288"/>
        <v>0</v>
      </c>
      <c r="AY16" s="336">
        <f t="shared" si="288"/>
        <v>0</v>
      </c>
      <c r="AZ16" s="336">
        <f t="shared" si="288"/>
        <v>0</v>
      </c>
      <c r="BA16" s="336">
        <f t="shared" si="288"/>
        <v>0</v>
      </c>
      <c r="BB16" s="336">
        <f t="shared" si="288"/>
        <v>0</v>
      </c>
      <c r="BC16" s="336">
        <f>BC15/3600</f>
        <v>0</v>
      </c>
      <c r="BD16" s="336">
        <f t="shared" si="288"/>
        <v>0</v>
      </c>
      <c r="BE16" s="336">
        <f t="shared" si="288"/>
        <v>0</v>
      </c>
      <c r="BF16" s="336">
        <f t="shared" si="288"/>
        <v>0</v>
      </c>
      <c r="BG16" s="336">
        <f t="shared" si="288"/>
        <v>0</v>
      </c>
      <c r="BH16" s="336">
        <f t="shared" si="288"/>
        <v>0</v>
      </c>
      <c r="BI16" s="336">
        <f t="shared" si="288"/>
        <v>0</v>
      </c>
      <c r="BJ16" s="336">
        <f t="shared" si="288"/>
        <v>0</v>
      </c>
      <c r="BK16" s="336">
        <f t="shared" si="288"/>
        <v>0</v>
      </c>
      <c r="BL16" s="336">
        <f t="shared" si="288"/>
        <v>0</v>
      </c>
      <c r="BM16" s="336">
        <f t="shared" si="288"/>
        <v>0</v>
      </c>
      <c r="BN16" s="865">
        <f t="shared" si="288"/>
        <v>0</v>
      </c>
      <c r="BO16" s="874"/>
      <c r="BP16" s="336">
        <f t="shared" ref="BP16:CT16" si="289">BP15/3600</f>
        <v>0</v>
      </c>
      <c r="BQ16" s="336">
        <f t="shared" si="289"/>
        <v>0</v>
      </c>
      <c r="BR16" s="336">
        <f t="shared" si="289"/>
        <v>0</v>
      </c>
      <c r="BS16" s="336">
        <f t="shared" si="289"/>
        <v>0</v>
      </c>
      <c r="BT16" s="336">
        <f t="shared" si="289"/>
        <v>0</v>
      </c>
      <c r="BU16" s="336">
        <f t="shared" si="289"/>
        <v>0</v>
      </c>
      <c r="BV16" s="336">
        <f t="shared" si="289"/>
        <v>0</v>
      </c>
      <c r="BW16" s="336">
        <f t="shared" si="289"/>
        <v>0</v>
      </c>
      <c r="BX16" s="336">
        <f t="shared" si="289"/>
        <v>0</v>
      </c>
      <c r="BY16" s="336">
        <f t="shared" si="289"/>
        <v>0</v>
      </c>
      <c r="BZ16" s="336">
        <f t="shared" si="289"/>
        <v>0</v>
      </c>
      <c r="CA16" s="336">
        <f t="shared" si="289"/>
        <v>0</v>
      </c>
      <c r="CB16" s="336">
        <f t="shared" si="289"/>
        <v>0</v>
      </c>
      <c r="CC16" s="336">
        <f t="shared" si="289"/>
        <v>0</v>
      </c>
      <c r="CD16" s="336">
        <f t="shared" si="289"/>
        <v>0</v>
      </c>
      <c r="CE16" s="336">
        <f t="shared" si="289"/>
        <v>0</v>
      </c>
      <c r="CF16" s="336">
        <f t="shared" si="289"/>
        <v>0</v>
      </c>
      <c r="CG16" s="336">
        <f t="shared" ref="CG16" si="290">CG15/3600</f>
        <v>0</v>
      </c>
      <c r="CH16" s="336">
        <f t="shared" si="289"/>
        <v>0</v>
      </c>
      <c r="CI16" s="336">
        <f t="shared" si="289"/>
        <v>0</v>
      </c>
      <c r="CJ16" s="865">
        <f t="shared" si="289"/>
        <v>0</v>
      </c>
      <c r="CK16" s="874"/>
      <c r="CL16" s="336">
        <f t="shared" si="289"/>
        <v>0</v>
      </c>
      <c r="CM16" s="336">
        <f t="shared" si="289"/>
        <v>0</v>
      </c>
      <c r="CN16" s="336">
        <f t="shared" si="289"/>
        <v>0</v>
      </c>
      <c r="CO16" s="336">
        <f t="shared" si="289"/>
        <v>0</v>
      </c>
      <c r="CP16" s="874"/>
      <c r="CQ16" s="874"/>
      <c r="CR16" s="874"/>
      <c r="CS16" s="336">
        <f t="shared" si="289"/>
        <v>0</v>
      </c>
      <c r="CT16" s="336">
        <f t="shared" si="289"/>
        <v>0</v>
      </c>
      <c r="CU16" s="336">
        <f t="shared" ref="CU16:FG16" si="291">CU15/3600</f>
        <v>0</v>
      </c>
      <c r="CV16" s="336">
        <f t="shared" si="291"/>
        <v>0</v>
      </c>
      <c r="CW16" s="336">
        <f t="shared" si="291"/>
        <v>0</v>
      </c>
      <c r="CX16" s="874"/>
      <c r="CY16" s="336">
        <f t="shared" si="291"/>
        <v>0</v>
      </c>
      <c r="CZ16" s="336">
        <f t="shared" si="291"/>
        <v>0</v>
      </c>
      <c r="DA16" s="336">
        <f t="shared" si="291"/>
        <v>0</v>
      </c>
      <c r="DB16" s="336">
        <f t="shared" ref="DB16" si="292">DB15/3600</f>
        <v>0</v>
      </c>
      <c r="DC16" s="336">
        <f t="shared" si="291"/>
        <v>0</v>
      </c>
      <c r="DD16" s="336">
        <f t="shared" si="291"/>
        <v>0</v>
      </c>
      <c r="DE16" s="336">
        <f t="shared" si="291"/>
        <v>0</v>
      </c>
      <c r="DF16" s="336">
        <f t="shared" si="291"/>
        <v>0</v>
      </c>
      <c r="DG16" s="865">
        <f t="shared" ref="DG16:DJ16" si="293">DG15/3600</f>
        <v>0</v>
      </c>
      <c r="DH16" s="336">
        <f t="shared" si="293"/>
        <v>0</v>
      </c>
      <c r="DI16" s="336">
        <f t="shared" si="293"/>
        <v>0</v>
      </c>
      <c r="DJ16" s="336">
        <f t="shared" si="293"/>
        <v>0</v>
      </c>
      <c r="DK16" s="336">
        <f t="shared" si="291"/>
        <v>0</v>
      </c>
      <c r="DL16" s="336">
        <f t="shared" si="291"/>
        <v>0</v>
      </c>
      <c r="DM16" s="336">
        <f t="shared" si="291"/>
        <v>0</v>
      </c>
      <c r="DN16" s="336">
        <f t="shared" si="291"/>
        <v>0</v>
      </c>
      <c r="DO16" s="336">
        <f t="shared" si="291"/>
        <v>0</v>
      </c>
      <c r="DP16" s="336">
        <f t="shared" si="291"/>
        <v>0</v>
      </c>
      <c r="DQ16" s="336">
        <f t="shared" si="291"/>
        <v>0</v>
      </c>
      <c r="DR16" s="336">
        <f t="shared" si="291"/>
        <v>0</v>
      </c>
      <c r="DS16" s="336">
        <f t="shared" si="291"/>
        <v>0</v>
      </c>
      <c r="DT16" s="336">
        <f t="shared" si="291"/>
        <v>0</v>
      </c>
      <c r="DU16" s="336">
        <f t="shared" si="291"/>
        <v>0</v>
      </c>
      <c r="DV16" s="336">
        <f t="shared" si="291"/>
        <v>0</v>
      </c>
      <c r="DW16" s="336">
        <f t="shared" si="291"/>
        <v>0</v>
      </c>
      <c r="DX16" s="336">
        <f t="shared" si="291"/>
        <v>0</v>
      </c>
      <c r="DY16" s="336">
        <f t="shared" si="291"/>
        <v>0</v>
      </c>
      <c r="DZ16" s="336">
        <f t="shared" si="291"/>
        <v>0</v>
      </c>
      <c r="EA16" s="865">
        <f t="shared" si="291"/>
        <v>0</v>
      </c>
      <c r="EB16" s="336">
        <f t="shared" si="291"/>
        <v>0</v>
      </c>
      <c r="EC16" s="336">
        <f t="shared" si="291"/>
        <v>0</v>
      </c>
      <c r="ED16" s="336">
        <f t="shared" si="291"/>
        <v>0</v>
      </c>
      <c r="EE16" s="336">
        <f t="shared" si="291"/>
        <v>0</v>
      </c>
      <c r="EF16" s="336">
        <f t="shared" si="291"/>
        <v>0</v>
      </c>
      <c r="EG16" s="336">
        <f t="shared" ref="EG16" si="294">EG15/3600</f>
        <v>0</v>
      </c>
      <c r="EH16" s="336">
        <f t="shared" si="291"/>
        <v>0</v>
      </c>
      <c r="EI16" s="336">
        <f t="shared" si="291"/>
        <v>0</v>
      </c>
      <c r="EJ16" s="336">
        <f t="shared" si="291"/>
        <v>0</v>
      </c>
      <c r="EK16" s="336">
        <f t="shared" si="291"/>
        <v>0</v>
      </c>
      <c r="EL16" s="336">
        <f t="shared" si="291"/>
        <v>0</v>
      </c>
      <c r="EM16" s="336">
        <f t="shared" si="291"/>
        <v>0</v>
      </c>
      <c r="EN16" s="336">
        <f t="shared" si="291"/>
        <v>0</v>
      </c>
      <c r="EO16" s="336">
        <f t="shared" si="291"/>
        <v>0</v>
      </c>
      <c r="EP16" s="336">
        <f t="shared" si="291"/>
        <v>0</v>
      </c>
      <c r="EQ16" s="336">
        <f t="shared" si="291"/>
        <v>0</v>
      </c>
      <c r="ER16" s="336">
        <f t="shared" si="291"/>
        <v>0</v>
      </c>
      <c r="ES16" s="336">
        <f t="shared" ref="ES16:EV16" si="295">ES15/3600</f>
        <v>0</v>
      </c>
      <c r="ET16" s="336">
        <f t="shared" si="295"/>
        <v>0</v>
      </c>
      <c r="EU16" s="336">
        <f t="shared" si="295"/>
        <v>0</v>
      </c>
      <c r="EV16" s="336">
        <f t="shared" si="295"/>
        <v>0</v>
      </c>
      <c r="EW16" s="336">
        <f t="shared" si="291"/>
        <v>0</v>
      </c>
      <c r="EX16" s="865">
        <f t="shared" si="291"/>
        <v>0</v>
      </c>
      <c r="EY16" s="336">
        <f t="shared" si="291"/>
        <v>0</v>
      </c>
      <c r="EZ16" s="336">
        <f t="shared" si="291"/>
        <v>0</v>
      </c>
      <c r="FA16" s="336">
        <f t="shared" si="291"/>
        <v>0</v>
      </c>
      <c r="FB16" s="336">
        <f t="shared" si="291"/>
        <v>0</v>
      </c>
      <c r="FC16" s="336">
        <f t="shared" si="291"/>
        <v>0</v>
      </c>
      <c r="FD16" s="336">
        <f t="shared" si="291"/>
        <v>0</v>
      </c>
      <c r="FE16" s="513">
        <f t="shared" si="291"/>
        <v>0</v>
      </c>
      <c r="FF16" s="336">
        <f t="shared" si="291"/>
        <v>0</v>
      </c>
      <c r="FG16" s="336">
        <f t="shared" si="291"/>
        <v>0</v>
      </c>
      <c r="FH16" s="336">
        <f t="shared" ref="FH16:HL16" si="296">FH15/3600</f>
        <v>0</v>
      </c>
      <c r="FI16" s="336">
        <f t="shared" si="296"/>
        <v>0</v>
      </c>
      <c r="FJ16" s="336">
        <f t="shared" si="296"/>
        <v>0</v>
      </c>
      <c r="FK16" s="336">
        <f t="shared" ref="FK16" si="297">FK15/3600</f>
        <v>0</v>
      </c>
      <c r="FL16" s="336">
        <f t="shared" si="296"/>
        <v>0</v>
      </c>
      <c r="FM16" s="336">
        <f t="shared" si="296"/>
        <v>0</v>
      </c>
      <c r="FN16" s="336">
        <f t="shared" si="296"/>
        <v>0</v>
      </c>
      <c r="FO16" s="336">
        <f t="shared" si="296"/>
        <v>0</v>
      </c>
      <c r="FP16" s="336">
        <f t="shared" ref="FP16" si="298">FP15/3600</f>
        <v>0</v>
      </c>
      <c r="FQ16" s="336">
        <f t="shared" si="296"/>
        <v>0</v>
      </c>
      <c r="FR16" s="336">
        <f t="shared" si="296"/>
        <v>0</v>
      </c>
      <c r="FS16" s="336">
        <f t="shared" si="296"/>
        <v>0</v>
      </c>
      <c r="FT16" s="336">
        <f t="shared" si="296"/>
        <v>0</v>
      </c>
      <c r="FU16" s="336">
        <f t="shared" ref="FU16" si="299">FU15/3600</f>
        <v>0</v>
      </c>
      <c r="FV16" s="336">
        <f t="shared" si="296"/>
        <v>0</v>
      </c>
      <c r="FW16" s="336">
        <f t="shared" si="296"/>
        <v>0</v>
      </c>
      <c r="FX16" s="336">
        <f t="shared" si="296"/>
        <v>0</v>
      </c>
      <c r="FY16" s="336">
        <f t="shared" si="296"/>
        <v>0</v>
      </c>
      <c r="FZ16" s="513">
        <f t="shared" si="296"/>
        <v>0</v>
      </c>
      <c r="GA16" s="336">
        <f t="shared" si="296"/>
        <v>0</v>
      </c>
      <c r="GB16" s="336">
        <f t="shared" si="296"/>
        <v>0</v>
      </c>
      <c r="GC16" s="336">
        <f t="shared" si="296"/>
        <v>0</v>
      </c>
      <c r="GD16" s="336">
        <f t="shared" si="296"/>
        <v>0</v>
      </c>
      <c r="GE16" s="336">
        <f t="shared" si="296"/>
        <v>0</v>
      </c>
      <c r="GF16" s="336">
        <f t="shared" si="296"/>
        <v>0</v>
      </c>
      <c r="GG16" s="336">
        <f t="shared" si="296"/>
        <v>0</v>
      </c>
      <c r="GH16" s="336">
        <f t="shared" si="296"/>
        <v>0</v>
      </c>
      <c r="GI16" s="336">
        <f t="shared" si="296"/>
        <v>0</v>
      </c>
      <c r="GJ16" s="336">
        <f t="shared" ref="GJ16" si="300">GJ15/3600</f>
        <v>0</v>
      </c>
      <c r="GK16" s="336">
        <f t="shared" si="296"/>
        <v>0</v>
      </c>
      <c r="GL16" s="336">
        <f t="shared" si="296"/>
        <v>0</v>
      </c>
      <c r="GM16" s="336">
        <f t="shared" si="296"/>
        <v>0</v>
      </c>
      <c r="GN16" s="336">
        <f t="shared" si="296"/>
        <v>0</v>
      </c>
      <c r="GO16" s="336">
        <f t="shared" ref="GO16:GT16" si="301">GO15/3600</f>
        <v>0</v>
      </c>
      <c r="GP16" s="336">
        <f t="shared" si="301"/>
        <v>0</v>
      </c>
      <c r="GQ16" s="336">
        <f t="shared" si="301"/>
        <v>0</v>
      </c>
      <c r="GR16" s="336">
        <f t="shared" si="301"/>
        <v>0</v>
      </c>
      <c r="GS16" s="336">
        <f t="shared" si="301"/>
        <v>0</v>
      </c>
      <c r="GT16" s="336">
        <f t="shared" si="301"/>
        <v>0</v>
      </c>
      <c r="GU16" s="336">
        <f t="shared" si="296"/>
        <v>0</v>
      </c>
      <c r="GV16" s="336">
        <f t="shared" si="296"/>
        <v>0</v>
      </c>
      <c r="GW16" s="513">
        <f t="shared" si="296"/>
        <v>0</v>
      </c>
      <c r="GX16" s="336">
        <f t="shared" si="296"/>
        <v>0</v>
      </c>
      <c r="GY16" s="336">
        <f t="shared" si="296"/>
        <v>0</v>
      </c>
      <c r="GZ16" s="336">
        <f t="shared" si="296"/>
        <v>0</v>
      </c>
      <c r="HA16" s="336">
        <f t="shared" si="296"/>
        <v>0</v>
      </c>
      <c r="HB16" s="336">
        <f t="shared" si="296"/>
        <v>0</v>
      </c>
      <c r="HC16" s="336">
        <f t="shared" si="296"/>
        <v>0</v>
      </c>
      <c r="HD16" s="336">
        <f t="shared" si="296"/>
        <v>0</v>
      </c>
      <c r="HE16" s="336">
        <f t="shared" si="296"/>
        <v>0</v>
      </c>
      <c r="HF16" s="336">
        <f t="shared" si="296"/>
        <v>0</v>
      </c>
      <c r="HG16" s="336">
        <f t="shared" si="296"/>
        <v>0</v>
      </c>
      <c r="HH16" s="336">
        <f t="shared" si="296"/>
        <v>0</v>
      </c>
      <c r="HI16" s="336">
        <f t="shared" si="296"/>
        <v>0</v>
      </c>
      <c r="HJ16" s="336">
        <f t="shared" si="296"/>
        <v>0</v>
      </c>
      <c r="HK16" s="336">
        <f t="shared" si="296"/>
        <v>0</v>
      </c>
      <c r="HL16" s="336">
        <f t="shared" si="296"/>
        <v>0</v>
      </c>
      <c r="HM16" s="336">
        <f t="shared" ref="HM16:IG16" si="302">HM15/3600</f>
        <v>0</v>
      </c>
      <c r="HN16" s="336">
        <f t="shared" si="302"/>
        <v>0</v>
      </c>
      <c r="HO16" s="336">
        <f t="shared" si="302"/>
        <v>0</v>
      </c>
      <c r="HP16" s="513">
        <f t="shared" si="302"/>
        <v>0</v>
      </c>
      <c r="HQ16" s="336">
        <f t="shared" si="302"/>
        <v>0</v>
      </c>
      <c r="HR16" s="336">
        <f t="shared" si="302"/>
        <v>0</v>
      </c>
      <c r="HS16" s="336">
        <f t="shared" si="302"/>
        <v>0</v>
      </c>
      <c r="HT16" s="336">
        <f t="shared" si="302"/>
        <v>0</v>
      </c>
      <c r="HU16" s="336">
        <f t="shared" si="302"/>
        <v>0</v>
      </c>
      <c r="HV16" s="336">
        <f t="shared" si="302"/>
        <v>0</v>
      </c>
      <c r="HW16" s="336">
        <f t="shared" si="302"/>
        <v>0</v>
      </c>
      <c r="HX16" s="336">
        <f t="shared" si="302"/>
        <v>0</v>
      </c>
      <c r="HY16" s="336">
        <f t="shared" si="302"/>
        <v>0</v>
      </c>
      <c r="HZ16" s="336">
        <f t="shared" si="302"/>
        <v>0</v>
      </c>
      <c r="IA16" s="336">
        <f t="shared" si="302"/>
        <v>0</v>
      </c>
      <c r="IB16" s="336">
        <f t="shared" si="302"/>
        <v>0</v>
      </c>
      <c r="IC16" s="336">
        <f t="shared" ref="IC16:IF16" si="303">IC15/3600</f>
        <v>0</v>
      </c>
      <c r="ID16" s="336">
        <f t="shared" si="303"/>
        <v>0</v>
      </c>
      <c r="IE16" s="336">
        <f t="shared" si="303"/>
        <v>0</v>
      </c>
      <c r="IF16" s="336">
        <f t="shared" si="303"/>
        <v>0</v>
      </c>
      <c r="IG16" s="336">
        <f t="shared" si="302"/>
        <v>0</v>
      </c>
      <c r="IH16" s="319"/>
      <c r="II16" s="86"/>
      <c r="IJ16" s="88">
        <f t="shared" si="218"/>
        <v>0.63574712643678166</v>
      </c>
    </row>
    <row r="17" spans="1:245" s="2" customFormat="1" ht="18" customHeight="1" x14ac:dyDescent="0.2">
      <c r="A17" s="16"/>
      <c r="B17" s="73" t="s">
        <v>8</v>
      </c>
      <c r="C17" s="44" t="s">
        <v>39</v>
      </c>
      <c r="D17" s="950">
        <v>46.8</v>
      </c>
      <c r="E17" s="38">
        <v>43</v>
      </c>
      <c r="F17" s="38">
        <v>47</v>
      </c>
      <c r="G17" s="38">
        <v>50.728999999999999</v>
      </c>
      <c r="H17" s="38">
        <v>48.353999999999999</v>
      </c>
      <c r="I17" s="38">
        <v>47.805</v>
      </c>
      <c r="J17" s="38">
        <v>47.384</v>
      </c>
      <c r="K17" s="38">
        <v>51.780999999999999</v>
      </c>
      <c r="L17" s="38">
        <v>47.216000000000001</v>
      </c>
      <c r="M17" s="38">
        <v>52.167000000000002</v>
      </c>
      <c r="N17" s="38">
        <v>52.292999999999999</v>
      </c>
      <c r="O17" s="38">
        <v>43.715000000000003</v>
      </c>
      <c r="P17" s="38">
        <v>46.396000000000001</v>
      </c>
      <c r="Q17" s="38">
        <v>61.566000000000003</v>
      </c>
      <c r="R17" s="38">
        <v>39.017000000000003</v>
      </c>
      <c r="S17" s="820">
        <v>44</v>
      </c>
      <c r="T17" s="820">
        <v>52</v>
      </c>
      <c r="U17" s="820">
        <v>48</v>
      </c>
      <c r="V17" s="820">
        <v>58</v>
      </c>
      <c r="W17" s="820">
        <v>44</v>
      </c>
      <c r="X17" s="824">
        <v>48</v>
      </c>
      <c r="Y17" s="822"/>
      <c r="Z17" s="820"/>
      <c r="AA17" s="820"/>
      <c r="AB17" s="820"/>
      <c r="AC17" s="820"/>
      <c r="AD17" s="820"/>
      <c r="AE17" s="820"/>
      <c r="AF17" s="820"/>
      <c r="AG17" s="820"/>
      <c r="AH17" s="820"/>
      <c r="AI17" s="820"/>
      <c r="AJ17" s="820"/>
      <c r="AK17" s="820"/>
      <c r="AL17" s="820"/>
      <c r="AM17" s="820"/>
      <c r="AN17" s="820"/>
      <c r="AO17" s="820"/>
      <c r="AP17" s="820"/>
      <c r="AQ17" s="820"/>
      <c r="AR17" s="820"/>
      <c r="AS17" s="824"/>
      <c r="AT17" s="822"/>
      <c r="AU17" s="820"/>
      <c r="AV17" s="820"/>
      <c r="AW17" s="820"/>
      <c r="AX17" s="820"/>
      <c r="AY17" s="820"/>
      <c r="AZ17" s="820"/>
      <c r="BA17" s="820"/>
      <c r="BB17" s="820"/>
      <c r="BC17" s="820"/>
      <c r="BD17" s="820"/>
      <c r="BE17" s="820"/>
      <c r="BF17" s="820"/>
      <c r="BG17" s="820"/>
      <c r="BH17" s="820"/>
      <c r="BI17" s="820"/>
      <c r="BJ17" s="820"/>
      <c r="BK17" s="820"/>
      <c r="BL17" s="820"/>
      <c r="BM17" s="820"/>
      <c r="BN17" s="824"/>
      <c r="BO17" s="822"/>
      <c r="BP17" s="820"/>
      <c r="BQ17" s="820"/>
      <c r="BR17" s="820"/>
      <c r="BS17" s="820"/>
      <c r="BT17" s="820"/>
      <c r="BU17" s="820"/>
      <c r="BV17" s="820"/>
      <c r="BW17" s="820"/>
      <c r="BX17" s="820"/>
      <c r="BY17" s="820"/>
      <c r="BZ17" s="820"/>
      <c r="CA17" s="820"/>
      <c r="CB17" s="820"/>
      <c r="CC17" s="820"/>
      <c r="CD17" s="820"/>
      <c r="CE17" s="820"/>
      <c r="CF17" s="820"/>
      <c r="CG17" s="820"/>
      <c r="CH17" s="820"/>
      <c r="CI17" s="820"/>
      <c r="CJ17" s="824"/>
      <c r="CK17" s="822"/>
      <c r="CL17" s="820"/>
      <c r="CM17" s="820"/>
      <c r="CN17" s="820"/>
      <c r="CO17" s="820"/>
      <c r="CP17" s="820"/>
      <c r="CQ17" s="820"/>
      <c r="CR17" s="820"/>
      <c r="CS17" s="820"/>
      <c r="CT17" s="820"/>
      <c r="CU17" s="820"/>
      <c r="CV17" s="820"/>
      <c r="CW17" s="820"/>
      <c r="CX17" s="820"/>
      <c r="CY17" s="820"/>
      <c r="CZ17" s="820"/>
      <c r="DA17" s="820"/>
      <c r="DB17" s="820"/>
      <c r="DC17" s="820"/>
      <c r="DD17" s="820"/>
      <c r="DE17" s="820"/>
      <c r="DF17" s="820"/>
      <c r="DG17" s="824"/>
      <c r="DH17" s="822"/>
      <c r="DI17" s="820"/>
      <c r="DJ17" s="820"/>
      <c r="DK17" s="820"/>
      <c r="DL17" s="820"/>
      <c r="DM17" s="820"/>
      <c r="DN17" s="820"/>
      <c r="DO17" s="820"/>
      <c r="DP17" s="820"/>
      <c r="DQ17" s="820"/>
      <c r="DR17" s="820"/>
      <c r="DS17" s="820"/>
      <c r="DT17" s="820"/>
      <c r="DU17" s="820"/>
      <c r="DV17" s="820"/>
      <c r="DW17" s="820"/>
      <c r="DX17" s="820"/>
      <c r="DY17" s="820"/>
      <c r="DZ17" s="820"/>
      <c r="EA17" s="824"/>
      <c r="EB17" s="822"/>
      <c r="EC17" s="820"/>
      <c r="ED17" s="820"/>
      <c r="EE17" s="820"/>
      <c r="EF17" s="820"/>
      <c r="EG17" s="820"/>
      <c r="EH17" s="820"/>
      <c r="EI17" s="820"/>
      <c r="EJ17" s="820"/>
      <c r="EK17" s="820"/>
      <c r="EL17" s="820"/>
      <c r="EM17" s="820"/>
      <c r="EN17" s="820"/>
      <c r="EO17" s="820"/>
      <c r="EP17" s="820"/>
      <c r="EQ17" s="820"/>
      <c r="ER17" s="820"/>
      <c r="ES17" s="820"/>
      <c r="ET17" s="820"/>
      <c r="EU17" s="820"/>
      <c r="EV17" s="820"/>
      <c r="EW17" s="820"/>
      <c r="EX17" s="824"/>
      <c r="EY17" s="822"/>
      <c r="EZ17" s="820"/>
      <c r="FA17" s="820"/>
      <c r="FB17" s="820"/>
      <c r="FC17" s="820"/>
      <c r="FD17" s="820"/>
      <c r="FE17" s="824"/>
      <c r="FF17" s="822"/>
      <c r="FG17" s="820"/>
      <c r="FH17" s="820"/>
      <c r="FI17" s="820"/>
      <c r="FJ17" s="820"/>
      <c r="FK17" s="820"/>
      <c r="FL17" s="820"/>
      <c r="FM17" s="820"/>
      <c r="FN17" s="820"/>
      <c r="FO17" s="820"/>
      <c r="FP17" s="820"/>
      <c r="FQ17" s="820"/>
      <c r="FR17" s="820"/>
      <c r="FS17" s="820"/>
      <c r="FT17" s="820"/>
      <c r="FU17" s="820"/>
      <c r="FV17" s="820"/>
      <c r="FW17" s="820"/>
      <c r="FX17" s="820"/>
      <c r="FY17" s="820"/>
      <c r="FZ17" s="824"/>
      <c r="GA17" s="822"/>
      <c r="GB17" s="820"/>
      <c r="GC17" s="820"/>
      <c r="GD17" s="820"/>
      <c r="GE17" s="820"/>
      <c r="GF17" s="820"/>
      <c r="GG17" s="820"/>
      <c r="GH17" s="820"/>
      <c r="GI17" s="820"/>
      <c r="GJ17" s="820"/>
      <c r="GK17" s="820"/>
      <c r="GL17" s="820"/>
      <c r="GM17" s="820"/>
      <c r="GN17" s="820"/>
      <c r="GO17" s="820"/>
      <c r="GP17" s="820"/>
      <c r="GQ17" s="820"/>
      <c r="GR17" s="820"/>
      <c r="GS17" s="820"/>
      <c r="GT17" s="820"/>
      <c r="GU17" s="820"/>
      <c r="GV17" s="820"/>
      <c r="GW17" s="824"/>
      <c r="GX17" s="822"/>
      <c r="GY17" s="820"/>
      <c r="GZ17" s="820"/>
      <c r="HA17" s="820"/>
      <c r="HB17" s="820"/>
      <c r="HC17" s="820"/>
      <c r="HD17" s="820"/>
      <c r="HE17" s="820"/>
      <c r="HF17" s="820"/>
      <c r="HG17" s="820"/>
      <c r="HH17" s="820"/>
      <c r="HI17" s="820"/>
      <c r="HJ17" s="820"/>
      <c r="HK17" s="820"/>
      <c r="HL17" s="820"/>
      <c r="HM17" s="820"/>
      <c r="HN17" s="820"/>
      <c r="HO17" s="820"/>
      <c r="HP17" s="824"/>
      <c r="HQ17" s="822"/>
      <c r="HR17" s="820"/>
      <c r="HS17" s="820"/>
      <c r="HT17" s="820"/>
      <c r="HU17" s="820"/>
      <c r="HV17" s="820"/>
      <c r="HW17" s="820"/>
      <c r="HX17" s="820"/>
      <c r="HY17" s="820"/>
      <c r="HZ17" s="820"/>
      <c r="IA17" s="820"/>
      <c r="IB17" s="820"/>
      <c r="IC17" s="820"/>
      <c r="ID17" s="820"/>
      <c r="IE17" s="820"/>
      <c r="IF17" s="820"/>
      <c r="IG17" s="820"/>
      <c r="IH17" s="318"/>
      <c r="II17" s="169">
        <f t="shared" ref="II17:II22" si="304">SUM(D17:IG17)</f>
        <v>1019.2230000000001</v>
      </c>
      <c r="IJ17" s="88">
        <f t="shared" si="218"/>
        <v>48.534428571428577</v>
      </c>
    </row>
    <row r="18" spans="1:245" s="2" customFormat="1" ht="18" customHeight="1" x14ac:dyDescent="0.2">
      <c r="A18" s="14"/>
      <c r="B18" s="72" t="s">
        <v>9</v>
      </c>
      <c r="C18" s="44" t="s">
        <v>20</v>
      </c>
      <c r="D18" s="951">
        <v>651</v>
      </c>
      <c r="E18" s="46">
        <v>681</v>
      </c>
      <c r="F18" s="46">
        <v>645</v>
      </c>
      <c r="G18" s="46">
        <v>699</v>
      </c>
      <c r="H18" s="46">
        <v>639</v>
      </c>
      <c r="I18" s="46">
        <v>686</v>
      </c>
      <c r="J18" s="46">
        <v>582</v>
      </c>
      <c r="K18" s="46">
        <v>687</v>
      </c>
      <c r="L18" s="46">
        <v>800</v>
      </c>
      <c r="M18" s="46">
        <v>705</v>
      </c>
      <c r="N18" s="46">
        <v>689</v>
      </c>
      <c r="O18" s="46">
        <v>718</v>
      </c>
      <c r="P18" s="46">
        <v>649</v>
      </c>
      <c r="Q18" s="46">
        <v>829</v>
      </c>
      <c r="R18" s="46">
        <v>498</v>
      </c>
      <c r="S18" s="821">
        <v>749</v>
      </c>
      <c r="T18" s="821">
        <v>636</v>
      </c>
      <c r="U18" s="821">
        <v>642</v>
      </c>
      <c r="V18" s="821">
        <v>836</v>
      </c>
      <c r="W18" s="821">
        <v>764</v>
      </c>
      <c r="X18" s="825">
        <v>720</v>
      </c>
      <c r="Y18" s="823"/>
      <c r="Z18" s="821"/>
      <c r="AA18" s="821"/>
      <c r="AB18" s="821"/>
      <c r="AC18" s="821"/>
      <c r="AD18" s="821"/>
      <c r="AE18" s="821"/>
      <c r="AF18" s="821"/>
      <c r="AG18" s="821"/>
      <c r="AH18" s="821"/>
      <c r="AI18" s="821"/>
      <c r="AJ18" s="821"/>
      <c r="AK18" s="821"/>
      <c r="AL18" s="821"/>
      <c r="AM18" s="821"/>
      <c r="AN18" s="821"/>
      <c r="AO18" s="821"/>
      <c r="AP18" s="821"/>
      <c r="AQ18" s="821"/>
      <c r="AR18" s="821"/>
      <c r="AS18" s="825"/>
      <c r="AT18" s="823"/>
      <c r="AU18" s="821"/>
      <c r="AV18" s="821"/>
      <c r="AW18" s="821"/>
      <c r="AX18" s="821"/>
      <c r="AY18" s="821"/>
      <c r="AZ18" s="821"/>
      <c r="BA18" s="821"/>
      <c r="BB18" s="821"/>
      <c r="BC18" s="821"/>
      <c r="BD18" s="821"/>
      <c r="BE18" s="821"/>
      <c r="BF18" s="821"/>
      <c r="BG18" s="821"/>
      <c r="BH18" s="821"/>
      <c r="BI18" s="821"/>
      <c r="BJ18" s="821"/>
      <c r="BK18" s="821"/>
      <c r="BL18" s="821"/>
      <c r="BM18" s="821"/>
      <c r="BN18" s="825"/>
      <c r="BO18" s="823"/>
      <c r="BP18" s="821"/>
      <c r="BQ18" s="821"/>
      <c r="BR18" s="821"/>
      <c r="BS18" s="821"/>
      <c r="BT18" s="821"/>
      <c r="BU18" s="821"/>
      <c r="BV18" s="821"/>
      <c r="BW18" s="821"/>
      <c r="BX18" s="821"/>
      <c r="BY18" s="821"/>
      <c r="BZ18" s="821"/>
      <c r="CA18" s="821"/>
      <c r="CB18" s="821"/>
      <c r="CC18" s="821"/>
      <c r="CD18" s="821"/>
      <c r="CE18" s="821"/>
      <c r="CF18" s="821"/>
      <c r="CG18" s="821"/>
      <c r="CH18" s="821"/>
      <c r="CI18" s="821"/>
      <c r="CJ18" s="825"/>
      <c r="CK18" s="823"/>
      <c r="CL18" s="821"/>
      <c r="CM18" s="821"/>
      <c r="CN18" s="821"/>
      <c r="CO18" s="821"/>
      <c r="CP18" s="821"/>
      <c r="CQ18" s="821"/>
      <c r="CR18" s="821"/>
      <c r="CS18" s="821"/>
      <c r="CT18" s="821"/>
      <c r="CU18" s="821"/>
      <c r="CV18" s="821"/>
      <c r="CW18" s="821"/>
      <c r="CX18" s="821"/>
      <c r="CY18" s="821"/>
      <c r="CZ18" s="821"/>
      <c r="DA18" s="821"/>
      <c r="DB18" s="821"/>
      <c r="DC18" s="821"/>
      <c r="DD18" s="821"/>
      <c r="DE18" s="821"/>
      <c r="DF18" s="821"/>
      <c r="DG18" s="825"/>
      <c r="DH18" s="823"/>
      <c r="DI18" s="821"/>
      <c r="DJ18" s="821"/>
      <c r="DK18" s="821"/>
      <c r="DL18" s="821"/>
      <c r="DM18" s="821"/>
      <c r="DN18" s="821"/>
      <c r="DO18" s="821"/>
      <c r="DP18" s="821"/>
      <c r="DQ18" s="821"/>
      <c r="DR18" s="821"/>
      <c r="DS18" s="821"/>
      <c r="DT18" s="821"/>
      <c r="DU18" s="821"/>
      <c r="DV18" s="821"/>
      <c r="DW18" s="821"/>
      <c r="DX18" s="821"/>
      <c r="DY18" s="821"/>
      <c r="DZ18" s="821"/>
      <c r="EA18" s="825"/>
      <c r="EB18" s="823"/>
      <c r="EC18" s="821"/>
      <c r="ED18" s="821"/>
      <c r="EE18" s="821"/>
      <c r="EF18" s="821"/>
      <c r="EG18" s="821"/>
      <c r="EH18" s="821"/>
      <c r="EI18" s="821"/>
      <c r="EJ18" s="821"/>
      <c r="EK18" s="821"/>
      <c r="EL18" s="821"/>
      <c r="EM18" s="821"/>
      <c r="EN18" s="821"/>
      <c r="EO18" s="821"/>
      <c r="EP18" s="821"/>
      <c r="EQ18" s="821"/>
      <c r="ER18" s="821"/>
      <c r="ES18" s="821"/>
      <c r="ET18" s="821"/>
      <c r="EU18" s="821"/>
      <c r="EV18" s="821"/>
      <c r="EW18" s="821"/>
      <c r="EX18" s="825"/>
      <c r="EY18" s="823"/>
      <c r="EZ18" s="821"/>
      <c r="FA18" s="821"/>
      <c r="FB18" s="821"/>
      <c r="FC18" s="821"/>
      <c r="FD18" s="821"/>
      <c r="FE18" s="825"/>
      <c r="FF18" s="823"/>
      <c r="FG18" s="821"/>
      <c r="FH18" s="821"/>
      <c r="FI18" s="821"/>
      <c r="FJ18" s="821"/>
      <c r="FK18" s="821"/>
      <c r="FL18" s="821"/>
      <c r="FM18" s="821"/>
      <c r="FN18" s="821"/>
      <c r="FO18" s="821"/>
      <c r="FP18" s="821"/>
      <c r="FQ18" s="821"/>
      <c r="FR18" s="821"/>
      <c r="FS18" s="821"/>
      <c r="FT18" s="821"/>
      <c r="FU18" s="821"/>
      <c r="FV18" s="821"/>
      <c r="FW18" s="821"/>
      <c r="FX18" s="821"/>
      <c r="FY18" s="821"/>
      <c r="FZ18" s="825"/>
      <c r="GA18" s="823"/>
      <c r="GB18" s="821"/>
      <c r="GC18" s="821"/>
      <c r="GD18" s="821"/>
      <c r="GE18" s="821"/>
      <c r="GF18" s="821"/>
      <c r="GG18" s="821"/>
      <c r="GH18" s="821"/>
      <c r="GI18" s="821"/>
      <c r="GJ18" s="821"/>
      <c r="GK18" s="821"/>
      <c r="GL18" s="821"/>
      <c r="GM18" s="821"/>
      <c r="GN18" s="821"/>
      <c r="GO18" s="821"/>
      <c r="GP18" s="821"/>
      <c r="GQ18" s="821"/>
      <c r="GR18" s="821"/>
      <c r="GS18" s="821"/>
      <c r="GT18" s="821"/>
      <c r="GU18" s="821"/>
      <c r="GV18" s="821"/>
      <c r="GW18" s="825"/>
      <c r="GX18" s="823"/>
      <c r="GY18" s="821"/>
      <c r="GZ18" s="821"/>
      <c r="HA18" s="821"/>
      <c r="HB18" s="821"/>
      <c r="HC18" s="821"/>
      <c r="HD18" s="821"/>
      <c r="HE18" s="821"/>
      <c r="HF18" s="821"/>
      <c r="HG18" s="821"/>
      <c r="HH18" s="821"/>
      <c r="HI18" s="821"/>
      <c r="HJ18" s="821"/>
      <c r="HK18" s="821"/>
      <c r="HL18" s="821"/>
      <c r="HM18" s="821"/>
      <c r="HN18" s="821"/>
      <c r="HO18" s="821"/>
      <c r="HP18" s="825"/>
      <c r="HQ18" s="823"/>
      <c r="HR18" s="821"/>
      <c r="HS18" s="821"/>
      <c r="HT18" s="821"/>
      <c r="HU18" s="821"/>
      <c r="HV18" s="821"/>
      <c r="HW18" s="821"/>
      <c r="HX18" s="821"/>
      <c r="HY18" s="821"/>
      <c r="HZ18" s="821"/>
      <c r="IA18" s="821"/>
      <c r="IB18" s="821"/>
      <c r="IC18" s="821"/>
      <c r="ID18" s="821"/>
      <c r="IE18" s="821"/>
      <c r="IF18" s="821"/>
      <c r="IG18" s="821"/>
      <c r="IH18" s="320"/>
      <c r="II18" s="169">
        <f t="shared" si="304"/>
        <v>14505</v>
      </c>
      <c r="IJ18" s="88">
        <f t="shared" si="218"/>
        <v>690.71428571428567</v>
      </c>
    </row>
    <row r="19" spans="1:245" s="2" customFormat="1" ht="18" customHeight="1" x14ac:dyDescent="0.2">
      <c r="A19" s="14"/>
      <c r="B19" s="72" t="s">
        <v>10</v>
      </c>
      <c r="C19" s="44" t="s">
        <v>20</v>
      </c>
      <c r="D19" s="951">
        <v>7</v>
      </c>
      <c r="E19" s="46">
        <v>0</v>
      </c>
      <c r="F19" s="46">
        <v>27</v>
      </c>
      <c r="G19" s="46">
        <v>31</v>
      </c>
      <c r="H19" s="46">
        <v>7</v>
      </c>
      <c r="I19" s="46">
        <v>14</v>
      </c>
      <c r="J19" s="46">
        <v>3</v>
      </c>
      <c r="K19" s="46">
        <v>2</v>
      </c>
      <c r="L19" s="46">
        <v>11</v>
      </c>
      <c r="M19" s="46">
        <v>8</v>
      </c>
      <c r="N19" s="46">
        <v>31</v>
      </c>
      <c r="O19" s="46">
        <v>2</v>
      </c>
      <c r="P19" s="46">
        <v>13</v>
      </c>
      <c r="Q19" s="46">
        <v>2</v>
      </c>
      <c r="R19" s="46">
        <v>0</v>
      </c>
      <c r="S19" s="821">
        <v>24</v>
      </c>
      <c r="T19" s="821">
        <v>2</v>
      </c>
      <c r="U19" s="821">
        <v>18</v>
      </c>
      <c r="V19" s="821">
        <v>9</v>
      </c>
      <c r="W19" s="821">
        <v>4</v>
      </c>
      <c r="X19" s="825">
        <v>12</v>
      </c>
      <c r="Y19" s="823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21"/>
      <c r="AP19" s="821"/>
      <c r="AQ19" s="821"/>
      <c r="AR19" s="821"/>
      <c r="AS19" s="825"/>
      <c r="AT19" s="823"/>
      <c r="AU19" s="821"/>
      <c r="AV19" s="821"/>
      <c r="AW19" s="821"/>
      <c r="AX19" s="821"/>
      <c r="AY19" s="821"/>
      <c r="AZ19" s="821"/>
      <c r="BA19" s="821"/>
      <c r="BB19" s="821"/>
      <c r="BC19" s="821"/>
      <c r="BD19" s="821"/>
      <c r="BE19" s="821"/>
      <c r="BF19" s="821"/>
      <c r="BG19" s="821"/>
      <c r="BH19" s="821"/>
      <c r="BI19" s="821"/>
      <c r="BJ19" s="821"/>
      <c r="BK19" s="821"/>
      <c r="BL19" s="821"/>
      <c r="BM19" s="821"/>
      <c r="BN19" s="825"/>
      <c r="BO19" s="823"/>
      <c r="BP19" s="821"/>
      <c r="BQ19" s="821"/>
      <c r="BR19" s="821"/>
      <c r="BS19" s="821"/>
      <c r="BT19" s="821"/>
      <c r="BU19" s="821"/>
      <c r="BV19" s="821"/>
      <c r="BW19" s="821"/>
      <c r="BX19" s="821"/>
      <c r="BY19" s="821"/>
      <c r="BZ19" s="821"/>
      <c r="CA19" s="821"/>
      <c r="CB19" s="821"/>
      <c r="CC19" s="821"/>
      <c r="CD19" s="821"/>
      <c r="CE19" s="821"/>
      <c r="CF19" s="821"/>
      <c r="CG19" s="821"/>
      <c r="CH19" s="821"/>
      <c r="CI19" s="821"/>
      <c r="CJ19" s="825"/>
      <c r="CK19" s="823"/>
      <c r="CL19" s="821"/>
      <c r="CM19" s="821"/>
      <c r="CN19" s="821"/>
      <c r="CO19" s="821"/>
      <c r="CP19" s="821"/>
      <c r="CQ19" s="821"/>
      <c r="CR19" s="821"/>
      <c r="CS19" s="821"/>
      <c r="CT19" s="821"/>
      <c r="CU19" s="821"/>
      <c r="CV19" s="821"/>
      <c r="CW19" s="821"/>
      <c r="CX19" s="821"/>
      <c r="CY19" s="821"/>
      <c r="CZ19" s="821"/>
      <c r="DA19" s="821"/>
      <c r="DB19" s="821"/>
      <c r="DC19" s="821"/>
      <c r="DD19" s="821"/>
      <c r="DE19" s="821"/>
      <c r="DF19" s="821"/>
      <c r="DG19" s="825"/>
      <c r="DH19" s="823"/>
      <c r="DI19" s="821"/>
      <c r="DJ19" s="821"/>
      <c r="DK19" s="821"/>
      <c r="DL19" s="821"/>
      <c r="DM19" s="821"/>
      <c r="DN19" s="821"/>
      <c r="DO19" s="821"/>
      <c r="DP19" s="821"/>
      <c r="DQ19" s="821"/>
      <c r="DR19" s="821"/>
      <c r="DS19" s="821"/>
      <c r="DT19" s="821"/>
      <c r="DU19" s="821"/>
      <c r="DV19" s="821"/>
      <c r="DW19" s="821"/>
      <c r="DX19" s="821"/>
      <c r="DY19" s="821"/>
      <c r="DZ19" s="821"/>
      <c r="EA19" s="825"/>
      <c r="EB19" s="823"/>
      <c r="EC19" s="821"/>
      <c r="ED19" s="821"/>
      <c r="EE19" s="821"/>
      <c r="EF19" s="821"/>
      <c r="EG19" s="821"/>
      <c r="EH19" s="821"/>
      <c r="EI19" s="821"/>
      <c r="EJ19" s="821"/>
      <c r="EK19" s="821"/>
      <c r="EL19" s="821"/>
      <c r="EM19" s="821"/>
      <c r="EN19" s="821"/>
      <c r="EO19" s="821"/>
      <c r="EP19" s="821"/>
      <c r="EQ19" s="821"/>
      <c r="ER19" s="821"/>
      <c r="ES19" s="821"/>
      <c r="ET19" s="821"/>
      <c r="EU19" s="821"/>
      <c r="EV19" s="821"/>
      <c r="EW19" s="821"/>
      <c r="EX19" s="825"/>
      <c r="EY19" s="823"/>
      <c r="EZ19" s="821"/>
      <c r="FA19" s="821"/>
      <c r="FB19" s="821"/>
      <c r="FC19" s="821"/>
      <c r="FD19" s="821"/>
      <c r="FE19" s="825"/>
      <c r="FF19" s="823"/>
      <c r="FG19" s="821"/>
      <c r="FH19" s="821"/>
      <c r="FI19" s="821"/>
      <c r="FJ19" s="821"/>
      <c r="FK19" s="821"/>
      <c r="FL19" s="821"/>
      <c r="FM19" s="821"/>
      <c r="FN19" s="821"/>
      <c r="FO19" s="821"/>
      <c r="FP19" s="821"/>
      <c r="FQ19" s="821"/>
      <c r="FR19" s="821"/>
      <c r="FS19" s="821"/>
      <c r="FT19" s="821"/>
      <c r="FU19" s="821"/>
      <c r="FV19" s="821"/>
      <c r="FW19" s="821"/>
      <c r="FX19" s="821"/>
      <c r="FY19" s="821"/>
      <c r="FZ19" s="825"/>
      <c r="GA19" s="823"/>
      <c r="GB19" s="821"/>
      <c r="GC19" s="821"/>
      <c r="GD19" s="821"/>
      <c r="GE19" s="821"/>
      <c r="GF19" s="821"/>
      <c r="GG19" s="821"/>
      <c r="GH19" s="821"/>
      <c r="GI19" s="821"/>
      <c r="GJ19" s="821"/>
      <c r="GK19" s="821"/>
      <c r="GL19" s="821"/>
      <c r="GM19" s="821"/>
      <c r="GN19" s="821"/>
      <c r="GO19" s="821"/>
      <c r="GP19" s="821"/>
      <c r="GQ19" s="821"/>
      <c r="GR19" s="821"/>
      <c r="GS19" s="821"/>
      <c r="GT19" s="821"/>
      <c r="GU19" s="821"/>
      <c r="GV19" s="821"/>
      <c r="GW19" s="825"/>
      <c r="GX19" s="823"/>
      <c r="GY19" s="821"/>
      <c r="GZ19" s="821"/>
      <c r="HA19" s="821"/>
      <c r="HB19" s="821"/>
      <c r="HC19" s="821"/>
      <c r="HD19" s="821"/>
      <c r="HE19" s="821"/>
      <c r="HF19" s="821"/>
      <c r="HG19" s="821"/>
      <c r="HH19" s="821"/>
      <c r="HI19" s="821"/>
      <c r="HJ19" s="821"/>
      <c r="HK19" s="821"/>
      <c r="HL19" s="821"/>
      <c r="HM19" s="821"/>
      <c r="HN19" s="821"/>
      <c r="HO19" s="821"/>
      <c r="HP19" s="825"/>
      <c r="HQ19" s="823"/>
      <c r="HR19" s="821"/>
      <c r="HS19" s="821"/>
      <c r="HT19" s="821"/>
      <c r="HU19" s="821"/>
      <c r="HV19" s="821"/>
      <c r="HW19" s="821"/>
      <c r="HX19" s="821"/>
      <c r="HY19" s="821"/>
      <c r="HZ19" s="821"/>
      <c r="IA19" s="821"/>
      <c r="IB19" s="821"/>
      <c r="IC19" s="821"/>
      <c r="ID19" s="821"/>
      <c r="IE19" s="821"/>
      <c r="IF19" s="821"/>
      <c r="IG19" s="821"/>
      <c r="IH19" s="320"/>
      <c r="II19" s="169">
        <f t="shared" si="304"/>
        <v>227</v>
      </c>
      <c r="IJ19" s="88">
        <f t="shared" si="218"/>
        <v>10.80952380952381</v>
      </c>
    </row>
    <row r="20" spans="1:245" s="2" customFormat="1" ht="18" customHeight="1" x14ac:dyDescent="0.2">
      <c r="A20" s="14"/>
      <c r="B20" s="72" t="s">
        <v>80</v>
      </c>
      <c r="C20" s="44" t="s">
        <v>20</v>
      </c>
      <c r="D20" s="789">
        <f t="shared" ref="D20:BN20" si="305">D18-D19</f>
        <v>644</v>
      </c>
      <c r="E20" s="789">
        <f t="shared" si="305"/>
        <v>681</v>
      </c>
      <c r="F20" s="789">
        <f t="shared" si="305"/>
        <v>618</v>
      </c>
      <c r="G20" s="789">
        <f t="shared" si="305"/>
        <v>668</v>
      </c>
      <c r="H20" s="789">
        <f t="shared" si="305"/>
        <v>632</v>
      </c>
      <c r="I20" s="789">
        <f t="shared" si="305"/>
        <v>672</v>
      </c>
      <c r="J20" s="789">
        <f t="shared" si="305"/>
        <v>579</v>
      </c>
      <c r="K20" s="789">
        <f t="shared" si="305"/>
        <v>685</v>
      </c>
      <c r="L20" s="789">
        <f t="shared" si="305"/>
        <v>789</v>
      </c>
      <c r="M20" s="789">
        <f t="shared" si="305"/>
        <v>697</v>
      </c>
      <c r="N20" s="789">
        <f t="shared" si="305"/>
        <v>658</v>
      </c>
      <c r="O20" s="789">
        <f t="shared" si="305"/>
        <v>716</v>
      </c>
      <c r="P20" s="789">
        <f t="shared" si="305"/>
        <v>636</v>
      </c>
      <c r="Q20" s="789">
        <f t="shared" si="305"/>
        <v>827</v>
      </c>
      <c r="R20" s="789">
        <f t="shared" si="305"/>
        <v>498</v>
      </c>
      <c r="S20" s="789">
        <f t="shared" si="305"/>
        <v>725</v>
      </c>
      <c r="T20" s="789">
        <f t="shared" si="305"/>
        <v>634</v>
      </c>
      <c r="U20" s="789">
        <f t="shared" si="305"/>
        <v>624</v>
      </c>
      <c r="V20" s="789">
        <f t="shared" si="305"/>
        <v>827</v>
      </c>
      <c r="W20" s="789">
        <f t="shared" si="305"/>
        <v>760</v>
      </c>
      <c r="X20" s="790">
        <f t="shared" si="305"/>
        <v>708</v>
      </c>
      <c r="Y20" s="791">
        <f t="shared" si="305"/>
        <v>0</v>
      </c>
      <c r="Z20" s="789">
        <f t="shared" si="305"/>
        <v>0</v>
      </c>
      <c r="AA20" s="789">
        <f t="shared" si="305"/>
        <v>0</v>
      </c>
      <c r="AB20" s="789" t="b">
        <f>X1209=AB18-AB19</f>
        <v>1</v>
      </c>
      <c r="AC20" s="789">
        <f t="shared" si="305"/>
        <v>0</v>
      </c>
      <c r="AD20" s="789">
        <f t="shared" si="305"/>
        <v>0</v>
      </c>
      <c r="AE20" s="789">
        <f t="shared" si="305"/>
        <v>0</v>
      </c>
      <c r="AF20" s="789">
        <f t="shared" si="305"/>
        <v>0</v>
      </c>
      <c r="AG20" s="789">
        <f t="shared" si="305"/>
        <v>0</v>
      </c>
      <c r="AH20" s="789">
        <f t="shared" si="305"/>
        <v>0</v>
      </c>
      <c r="AI20" s="789">
        <f t="shared" si="305"/>
        <v>0</v>
      </c>
      <c r="AJ20" s="789">
        <f t="shared" si="305"/>
        <v>0</v>
      </c>
      <c r="AK20" s="789">
        <f t="shared" si="305"/>
        <v>0</v>
      </c>
      <c r="AL20" s="789">
        <f t="shared" si="305"/>
        <v>0</v>
      </c>
      <c r="AM20" s="789">
        <f t="shared" si="305"/>
        <v>0</v>
      </c>
      <c r="AN20" s="789">
        <f t="shared" si="305"/>
        <v>0</v>
      </c>
      <c r="AO20" s="789">
        <f>AO18-AO19</f>
        <v>0</v>
      </c>
      <c r="AP20" s="789">
        <f t="shared" si="305"/>
        <v>0</v>
      </c>
      <c r="AQ20" s="789">
        <f t="shared" si="305"/>
        <v>0</v>
      </c>
      <c r="AR20" s="789">
        <f t="shared" si="305"/>
        <v>0</v>
      </c>
      <c r="AS20" s="790">
        <f t="shared" si="305"/>
        <v>0</v>
      </c>
      <c r="AT20" s="791">
        <f t="shared" si="305"/>
        <v>0</v>
      </c>
      <c r="AU20" s="789">
        <f t="shared" si="305"/>
        <v>0</v>
      </c>
      <c r="AV20" s="789">
        <f t="shared" si="305"/>
        <v>0</v>
      </c>
      <c r="AW20" s="789">
        <f t="shared" si="305"/>
        <v>0</v>
      </c>
      <c r="AX20" s="789">
        <f t="shared" si="305"/>
        <v>0</v>
      </c>
      <c r="AY20" s="789">
        <f t="shared" si="305"/>
        <v>0</v>
      </c>
      <c r="AZ20" s="789">
        <f t="shared" si="305"/>
        <v>0</v>
      </c>
      <c r="BA20" s="789">
        <f t="shared" si="305"/>
        <v>0</v>
      </c>
      <c r="BB20" s="789">
        <f t="shared" si="305"/>
        <v>0</v>
      </c>
      <c r="BC20" s="789">
        <f t="shared" si="305"/>
        <v>0</v>
      </c>
      <c r="BD20" s="789">
        <f t="shared" si="305"/>
        <v>0</v>
      </c>
      <c r="BE20" s="789">
        <f t="shared" si="305"/>
        <v>0</v>
      </c>
      <c r="BF20" s="789">
        <f t="shared" si="305"/>
        <v>0</v>
      </c>
      <c r="BG20" s="789">
        <f t="shared" si="305"/>
        <v>0</v>
      </c>
      <c r="BH20" s="789">
        <f t="shared" si="305"/>
        <v>0</v>
      </c>
      <c r="BI20" s="789">
        <f t="shared" si="305"/>
        <v>0</v>
      </c>
      <c r="BJ20" s="789">
        <f t="shared" si="305"/>
        <v>0</v>
      </c>
      <c r="BK20" s="789">
        <f t="shared" si="305"/>
        <v>0</v>
      </c>
      <c r="BL20" s="789">
        <f t="shared" si="305"/>
        <v>0</v>
      </c>
      <c r="BM20" s="789">
        <f t="shared" si="305"/>
        <v>0</v>
      </c>
      <c r="BN20" s="790">
        <f t="shared" si="305"/>
        <v>0</v>
      </c>
      <c r="BO20" s="875"/>
      <c r="BP20" s="789">
        <f t="shared" ref="BP20:CT20" si="306">BP18-BP19</f>
        <v>0</v>
      </c>
      <c r="BQ20" s="789">
        <f t="shared" si="306"/>
        <v>0</v>
      </c>
      <c r="BR20" s="789">
        <f t="shared" si="306"/>
        <v>0</v>
      </c>
      <c r="BS20" s="789">
        <f t="shared" si="306"/>
        <v>0</v>
      </c>
      <c r="BT20" s="789">
        <f t="shared" si="306"/>
        <v>0</v>
      </c>
      <c r="BU20" s="789">
        <f t="shared" si="306"/>
        <v>0</v>
      </c>
      <c r="BV20" s="789">
        <f t="shared" si="306"/>
        <v>0</v>
      </c>
      <c r="BW20" s="789">
        <f t="shared" si="306"/>
        <v>0</v>
      </c>
      <c r="BX20" s="789">
        <f t="shared" si="306"/>
        <v>0</v>
      </c>
      <c r="BY20" s="789">
        <f t="shared" si="306"/>
        <v>0</v>
      </c>
      <c r="BZ20" s="789">
        <f t="shared" si="306"/>
        <v>0</v>
      </c>
      <c r="CA20" s="789">
        <f t="shared" si="306"/>
        <v>0</v>
      </c>
      <c r="CB20" s="789">
        <f t="shared" si="306"/>
        <v>0</v>
      </c>
      <c r="CC20" s="789">
        <f t="shared" si="306"/>
        <v>0</v>
      </c>
      <c r="CD20" s="789">
        <f t="shared" si="306"/>
        <v>0</v>
      </c>
      <c r="CE20" s="789">
        <f t="shared" si="306"/>
        <v>0</v>
      </c>
      <c r="CF20" s="789">
        <f t="shared" si="306"/>
        <v>0</v>
      </c>
      <c r="CG20" s="789">
        <f t="shared" ref="CG20" si="307">CG18-CG19</f>
        <v>0</v>
      </c>
      <c r="CH20" s="789">
        <f t="shared" si="306"/>
        <v>0</v>
      </c>
      <c r="CI20" s="789">
        <f t="shared" si="306"/>
        <v>0</v>
      </c>
      <c r="CJ20" s="790">
        <f t="shared" si="306"/>
        <v>0</v>
      </c>
      <c r="CK20" s="875"/>
      <c r="CL20" s="789">
        <f t="shared" si="306"/>
        <v>0</v>
      </c>
      <c r="CM20" s="789">
        <f t="shared" si="306"/>
        <v>0</v>
      </c>
      <c r="CN20" s="789">
        <f t="shared" si="306"/>
        <v>0</v>
      </c>
      <c r="CO20" s="789">
        <f t="shared" si="306"/>
        <v>0</v>
      </c>
      <c r="CP20" s="917"/>
      <c r="CQ20" s="917"/>
      <c r="CR20" s="917"/>
      <c r="CS20" s="789">
        <f t="shared" si="306"/>
        <v>0</v>
      </c>
      <c r="CT20" s="789">
        <f t="shared" si="306"/>
        <v>0</v>
      </c>
      <c r="CU20" s="789">
        <f t="shared" ref="CU20:FG20" si="308">CU18-CU19</f>
        <v>0</v>
      </c>
      <c r="CV20" s="789">
        <f t="shared" si="308"/>
        <v>0</v>
      </c>
      <c r="CW20" s="789">
        <f t="shared" si="308"/>
        <v>0</v>
      </c>
      <c r="CX20" s="917"/>
      <c r="CY20" s="789">
        <f t="shared" si="308"/>
        <v>0</v>
      </c>
      <c r="CZ20" s="789">
        <f t="shared" si="308"/>
        <v>0</v>
      </c>
      <c r="DA20" s="789">
        <f t="shared" si="308"/>
        <v>0</v>
      </c>
      <c r="DB20" s="789">
        <f t="shared" ref="DB20" si="309">DB18-DB19</f>
        <v>0</v>
      </c>
      <c r="DC20" s="789">
        <f t="shared" si="308"/>
        <v>0</v>
      </c>
      <c r="DD20" s="789">
        <f t="shared" si="308"/>
        <v>0</v>
      </c>
      <c r="DE20" s="789">
        <f t="shared" si="308"/>
        <v>0</v>
      </c>
      <c r="DF20" s="789">
        <f t="shared" si="308"/>
        <v>0</v>
      </c>
      <c r="DG20" s="790">
        <f t="shared" ref="DG20:DJ20" si="310">DG18-DG19</f>
        <v>0</v>
      </c>
      <c r="DH20" s="791">
        <f t="shared" si="310"/>
        <v>0</v>
      </c>
      <c r="DI20" s="789">
        <f t="shared" si="310"/>
        <v>0</v>
      </c>
      <c r="DJ20" s="789">
        <f t="shared" si="310"/>
        <v>0</v>
      </c>
      <c r="DK20" s="789">
        <f t="shared" si="308"/>
        <v>0</v>
      </c>
      <c r="DL20" s="789">
        <f t="shared" si="308"/>
        <v>0</v>
      </c>
      <c r="DM20" s="789">
        <f t="shared" si="308"/>
        <v>0</v>
      </c>
      <c r="DN20" s="789">
        <f t="shared" si="308"/>
        <v>0</v>
      </c>
      <c r="DO20" s="789">
        <f t="shared" si="308"/>
        <v>0</v>
      </c>
      <c r="DP20" s="789">
        <f t="shared" si="308"/>
        <v>0</v>
      </c>
      <c r="DQ20" s="789">
        <f t="shared" si="308"/>
        <v>0</v>
      </c>
      <c r="DR20" s="789">
        <f t="shared" si="308"/>
        <v>0</v>
      </c>
      <c r="DS20" s="789">
        <f t="shared" si="308"/>
        <v>0</v>
      </c>
      <c r="DT20" s="789">
        <f t="shared" si="308"/>
        <v>0</v>
      </c>
      <c r="DU20" s="789">
        <f t="shared" si="308"/>
        <v>0</v>
      </c>
      <c r="DV20" s="789">
        <f t="shared" si="308"/>
        <v>0</v>
      </c>
      <c r="DW20" s="789">
        <f t="shared" si="308"/>
        <v>0</v>
      </c>
      <c r="DX20" s="789">
        <f t="shared" si="308"/>
        <v>0</v>
      </c>
      <c r="DY20" s="789">
        <f t="shared" si="308"/>
        <v>0</v>
      </c>
      <c r="DZ20" s="789">
        <f t="shared" si="308"/>
        <v>0</v>
      </c>
      <c r="EA20" s="790">
        <f t="shared" si="308"/>
        <v>0</v>
      </c>
      <c r="EB20" s="791">
        <f t="shared" si="308"/>
        <v>0</v>
      </c>
      <c r="EC20" s="789">
        <f t="shared" si="308"/>
        <v>0</v>
      </c>
      <c r="ED20" s="789">
        <f t="shared" si="308"/>
        <v>0</v>
      </c>
      <c r="EE20" s="789">
        <f t="shared" si="308"/>
        <v>0</v>
      </c>
      <c r="EF20" s="789">
        <f t="shared" si="308"/>
        <v>0</v>
      </c>
      <c r="EG20" s="789">
        <f t="shared" ref="EG20" si="311">EG18-EG19</f>
        <v>0</v>
      </c>
      <c r="EH20" s="789">
        <f t="shared" si="308"/>
        <v>0</v>
      </c>
      <c r="EI20" s="789">
        <f t="shared" si="308"/>
        <v>0</v>
      </c>
      <c r="EJ20" s="789">
        <f t="shared" si="308"/>
        <v>0</v>
      </c>
      <c r="EK20" s="789">
        <f t="shared" si="308"/>
        <v>0</v>
      </c>
      <c r="EL20" s="789">
        <f t="shared" si="308"/>
        <v>0</v>
      </c>
      <c r="EM20" s="789">
        <f t="shared" si="308"/>
        <v>0</v>
      </c>
      <c r="EN20" s="789">
        <f t="shared" si="308"/>
        <v>0</v>
      </c>
      <c r="EO20" s="789">
        <f t="shared" si="308"/>
        <v>0</v>
      </c>
      <c r="EP20" s="789">
        <f t="shared" si="308"/>
        <v>0</v>
      </c>
      <c r="EQ20" s="789">
        <f t="shared" si="308"/>
        <v>0</v>
      </c>
      <c r="ER20" s="789">
        <f t="shared" si="308"/>
        <v>0</v>
      </c>
      <c r="ES20" s="789">
        <f t="shared" ref="ES20:EV20" si="312">ES18-ES19</f>
        <v>0</v>
      </c>
      <c r="ET20" s="789">
        <f t="shared" si="312"/>
        <v>0</v>
      </c>
      <c r="EU20" s="789">
        <f t="shared" si="312"/>
        <v>0</v>
      </c>
      <c r="EV20" s="789">
        <f t="shared" si="312"/>
        <v>0</v>
      </c>
      <c r="EW20" s="789">
        <f t="shared" si="308"/>
        <v>0</v>
      </c>
      <c r="EX20" s="790">
        <f t="shared" si="308"/>
        <v>0</v>
      </c>
      <c r="EY20" s="791">
        <f t="shared" si="308"/>
        <v>0</v>
      </c>
      <c r="EZ20" s="789">
        <f t="shared" si="308"/>
        <v>0</v>
      </c>
      <c r="FA20" s="789">
        <f t="shared" si="308"/>
        <v>0</v>
      </c>
      <c r="FB20" s="789">
        <f t="shared" si="308"/>
        <v>0</v>
      </c>
      <c r="FC20" s="789">
        <f t="shared" si="308"/>
        <v>0</v>
      </c>
      <c r="FD20" s="789">
        <f t="shared" si="308"/>
        <v>0</v>
      </c>
      <c r="FE20" s="790">
        <f t="shared" si="308"/>
        <v>0</v>
      </c>
      <c r="FF20" s="791">
        <f t="shared" si="308"/>
        <v>0</v>
      </c>
      <c r="FG20" s="789">
        <f t="shared" si="308"/>
        <v>0</v>
      </c>
      <c r="FH20" s="789">
        <f t="shared" ref="FH20:HL20" si="313">FH18-FH19</f>
        <v>0</v>
      </c>
      <c r="FI20" s="789">
        <f t="shared" si="313"/>
        <v>0</v>
      </c>
      <c r="FJ20" s="789">
        <f t="shared" si="313"/>
        <v>0</v>
      </c>
      <c r="FK20" s="789">
        <f t="shared" ref="FK20" si="314">FK18-FK19</f>
        <v>0</v>
      </c>
      <c r="FL20" s="789">
        <f t="shared" si="313"/>
        <v>0</v>
      </c>
      <c r="FM20" s="789">
        <f t="shared" si="313"/>
        <v>0</v>
      </c>
      <c r="FN20" s="789">
        <f t="shared" si="313"/>
        <v>0</v>
      </c>
      <c r="FO20" s="789">
        <f t="shared" si="313"/>
        <v>0</v>
      </c>
      <c r="FP20" s="789">
        <f t="shared" ref="FP20" si="315">FP18-FP19</f>
        <v>0</v>
      </c>
      <c r="FQ20" s="789">
        <f t="shared" si="313"/>
        <v>0</v>
      </c>
      <c r="FR20" s="789">
        <f t="shared" si="313"/>
        <v>0</v>
      </c>
      <c r="FS20" s="789">
        <f t="shared" si="313"/>
        <v>0</v>
      </c>
      <c r="FT20" s="789">
        <f t="shared" si="313"/>
        <v>0</v>
      </c>
      <c r="FU20" s="789">
        <f t="shared" ref="FU20" si="316">FU18-FU19</f>
        <v>0</v>
      </c>
      <c r="FV20" s="789">
        <f t="shared" si="313"/>
        <v>0</v>
      </c>
      <c r="FW20" s="789">
        <f t="shared" si="313"/>
        <v>0</v>
      </c>
      <c r="FX20" s="789">
        <f t="shared" si="313"/>
        <v>0</v>
      </c>
      <c r="FY20" s="789">
        <f t="shared" si="313"/>
        <v>0</v>
      </c>
      <c r="FZ20" s="790">
        <f t="shared" si="313"/>
        <v>0</v>
      </c>
      <c r="GA20" s="791">
        <f t="shared" si="313"/>
        <v>0</v>
      </c>
      <c r="GB20" s="789">
        <f t="shared" si="313"/>
        <v>0</v>
      </c>
      <c r="GC20" s="789">
        <f t="shared" si="313"/>
        <v>0</v>
      </c>
      <c r="GD20" s="789">
        <f t="shared" si="313"/>
        <v>0</v>
      </c>
      <c r="GE20" s="789">
        <f t="shared" si="313"/>
        <v>0</v>
      </c>
      <c r="GF20" s="789">
        <f t="shared" si="313"/>
        <v>0</v>
      </c>
      <c r="GG20" s="789">
        <f t="shared" si="313"/>
        <v>0</v>
      </c>
      <c r="GH20" s="789">
        <f t="shared" si="313"/>
        <v>0</v>
      </c>
      <c r="GI20" s="789">
        <f t="shared" si="313"/>
        <v>0</v>
      </c>
      <c r="GJ20" s="789">
        <f t="shared" ref="GJ20" si="317">GJ18-GJ19</f>
        <v>0</v>
      </c>
      <c r="GK20" s="789">
        <f t="shared" si="313"/>
        <v>0</v>
      </c>
      <c r="GL20" s="789">
        <f t="shared" si="313"/>
        <v>0</v>
      </c>
      <c r="GM20" s="789">
        <f t="shared" si="313"/>
        <v>0</v>
      </c>
      <c r="GN20" s="789">
        <f t="shared" si="313"/>
        <v>0</v>
      </c>
      <c r="GO20" s="789">
        <f t="shared" ref="GO20:GT20" si="318">GO18-GO19</f>
        <v>0</v>
      </c>
      <c r="GP20" s="789">
        <f t="shared" si="318"/>
        <v>0</v>
      </c>
      <c r="GQ20" s="789">
        <f t="shared" si="318"/>
        <v>0</v>
      </c>
      <c r="GR20" s="789">
        <f t="shared" si="318"/>
        <v>0</v>
      </c>
      <c r="GS20" s="789">
        <f t="shared" si="318"/>
        <v>0</v>
      </c>
      <c r="GT20" s="789">
        <f t="shared" si="318"/>
        <v>0</v>
      </c>
      <c r="GU20" s="789">
        <f t="shared" si="313"/>
        <v>0</v>
      </c>
      <c r="GV20" s="789">
        <f t="shared" si="313"/>
        <v>0</v>
      </c>
      <c r="GW20" s="790">
        <f t="shared" si="313"/>
        <v>0</v>
      </c>
      <c r="GX20" s="791">
        <f t="shared" si="313"/>
        <v>0</v>
      </c>
      <c r="GY20" s="789">
        <f t="shared" si="313"/>
        <v>0</v>
      </c>
      <c r="GZ20" s="789">
        <f t="shared" si="313"/>
        <v>0</v>
      </c>
      <c r="HA20" s="789">
        <f t="shared" si="313"/>
        <v>0</v>
      </c>
      <c r="HB20" s="789">
        <f t="shared" si="313"/>
        <v>0</v>
      </c>
      <c r="HC20" s="789">
        <f t="shared" si="313"/>
        <v>0</v>
      </c>
      <c r="HD20" s="789">
        <f t="shared" si="313"/>
        <v>0</v>
      </c>
      <c r="HE20" s="789">
        <f t="shared" si="313"/>
        <v>0</v>
      </c>
      <c r="HF20" s="789">
        <f t="shared" si="313"/>
        <v>0</v>
      </c>
      <c r="HG20" s="789">
        <f t="shared" si="313"/>
        <v>0</v>
      </c>
      <c r="HH20" s="789">
        <f t="shared" si="313"/>
        <v>0</v>
      </c>
      <c r="HI20" s="789">
        <f t="shared" si="313"/>
        <v>0</v>
      </c>
      <c r="HJ20" s="789">
        <f t="shared" si="313"/>
        <v>0</v>
      </c>
      <c r="HK20" s="789">
        <f t="shared" si="313"/>
        <v>0</v>
      </c>
      <c r="HL20" s="789">
        <f t="shared" si="313"/>
        <v>0</v>
      </c>
      <c r="HM20" s="789">
        <f t="shared" ref="HM20:IG20" si="319">HM18-HM19</f>
        <v>0</v>
      </c>
      <c r="HN20" s="789">
        <f t="shared" si="319"/>
        <v>0</v>
      </c>
      <c r="HO20" s="789">
        <f t="shared" si="319"/>
        <v>0</v>
      </c>
      <c r="HP20" s="790">
        <f t="shared" si="319"/>
        <v>0</v>
      </c>
      <c r="HQ20" s="791">
        <f t="shared" si="319"/>
        <v>0</v>
      </c>
      <c r="HR20" s="789">
        <f t="shared" si="319"/>
        <v>0</v>
      </c>
      <c r="HS20" s="789">
        <f t="shared" si="319"/>
        <v>0</v>
      </c>
      <c r="HT20" s="789">
        <f t="shared" si="319"/>
        <v>0</v>
      </c>
      <c r="HU20" s="789">
        <f t="shared" si="319"/>
        <v>0</v>
      </c>
      <c r="HV20" s="789">
        <f t="shared" si="319"/>
        <v>0</v>
      </c>
      <c r="HW20" s="789">
        <f t="shared" si="319"/>
        <v>0</v>
      </c>
      <c r="HX20" s="789">
        <f t="shared" si="319"/>
        <v>0</v>
      </c>
      <c r="HY20" s="789">
        <f t="shared" si="319"/>
        <v>0</v>
      </c>
      <c r="HZ20" s="789">
        <f t="shared" si="319"/>
        <v>0</v>
      </c>
      <c r="IA20" s="789">
        <f t="shared" si="319"/>
        <v>0</v>
      </c>
      <c r="IB20" s="789">
        <f t="shared" si="319"/>
        <v>0</v>
      </c>
      <c r="IC20" s="789">
        <f t="shared" ref="IC20:IF20" si="320">IC18-IC19</f>
        <v>0</v>
      </c>
      <c r="ID20" s="789">
        <f t="shared" si="320"/>
        <v>0</v>
      </c>
      <c r="IE20" s="789">
        <f t="shared" si="320"/>
        <v>0</v>
      </c>
      <c r="IF20" s="789">
        <f t="shared" si="320"/>
        <v>0</v>
      </c>
      <c r="IG20" s="789">
        <f t="shared" si="319"/>
        <v>0</v>
      </c>
      <c r="IH20" s="315"/>
      <c r="II20" s="169">
        <f t="shared" si="304"/>
        <v>14278</v>
      </c>
      <c r="IJ20" s="88">
        <f t="shared" si="218"/>
        <v>61.80952380952381</v>
      </c>
    </row>
    <row r="21" spans="1:245" s="2" customFormat="1" ht="18" customHeight="1" x14ac:dyDescent="0.2">
      <c r="A21" s="14"/>
      <c r="B21" s="72" t="s">
        <v>2</v>
      </c>
      <c r="C21" s="44" t="s">
        <v>29</v>
      </c>
      <c r="D21" s="47">
        <v>7035.38</v>
      </c>
      <c r="E21" s="47">
        <v>5296.8</v>
      </c>
      <c r="F21" s="47">
        <v>4965.76</v>
      </c>
      <c r="G21" s="47">
        <v>7443.94</v>
      </c>
      <c r="H21" s="47">
        <v>6375.91</v>
      </c>
      <c r="I21" s="47">
        <v>9431.74</v>
      </c>
      <c r="J21" s="47">
        <v>3037.72</v>
      </c>
      <c r="K21" s="47">
        <v>10923.09</v>
      </c>
      <c r="L21" s="47">
        <v>7748.63</v>
      </c>
      <c r="M21" s="47">
        <v>7753.3</v>
      </c>
      <c r="N21" s="47">
        <v>9723.61</v>
      </c>
      <c r="O21" s="47">
        <v>8870.2999999999993</v>
      </c>
      <c r="P21" s="47">
        <v>6421.99</v>
      </c>
      <c r="Q21" s="47">
        <v>11135.42</v>
      </c>
      <c r="R21" s="47">
        <v>7520.0219999999999</v>
      </c>
      <c r="S21" s="47">
        <v>4707.17</v>
      </c>
      <c r="T21" s="47">
        <v>5940.03</v>
      </c>
      <c r="U21" s="47">
        <v>6682.02</v>
      </c>
      <c r="V21" s="47">
        <v>6433.26</v>
      </c>
      <c r="W21" s="47">
        <v>1210</v>
      </c>
      <c r="X21" s="514"/>
      <c r="Y21" s="486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514"/>
      <c r="AT21" s="486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514"/>
      <c r="BO21" s="876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514"/>
      <c r="CK21" s="876"/>
      <c r="CL21" s="47"/>
      <c r="CM21" s="47"/>
      <c r="CN21" s="47"/>
      <c r="CO21" s="47"/>
      <c r="CP21" s="918"/>
      <c r="CQ21" s="918"/>
      <c r="CR21" s="918"/>
      <c r="CS21" s="47"/>
      <c r="CT21" s="47"/>
      <c r="CU21" s="47"/>
      <c r="CV21" s="47"/>
      <c r="CW21" s="47"/>
      <c r="CX21" s="918"/>
      <c r="CY21" s="47"/>
      <c r="CZ21" s="47"/>
      <c r="DA21" s="47"/>
      <c r="DB21" s="47"/>
      <c r="DC21" s="47"/>
      <c r="DD21" s="47"/>
      <c r="DE21" s="47"/>
      <c r="DF21" s="47"/>
      <c r="DG21" s="514"/>
      <c r="DH21" s="486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514"/>
      <c r="EB21" s="486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514"/>
      <c r="EY21" s="486"/>
      <c r="EZ21" s="47"/>
      <c r="FA21" s="47"/>
      <c r="FB21" s="47"/>
      <c r="FC21" s="47"/>
      <c r="FD21" s="47"/>
      <c r="FE21" s="514"/>
      <c r="FF21" s="486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514"/>
      <c r="GA21" s="486"/>
      <c r="GB21" s="47"/>
      <c r="GC21" s="47"/>
      <c r="GD21" s="47"/>
      <c r="GE21" s="47"/>
      <c r="GF21" s="47"/>
      <c r="GG21" s="47"/>
      <c r="GH21" s="47"/>
      <c r="GI21" s="47"/>
      <c r="GJ21" s="47"/>
      <c r="GK21" s="47"/>
      <c r="GL21" s="47"/>
      <c r="GM21" s="47"/>
      <c r="GN21" s="47"/>
      <c r="GO21" s="47"/>
      <c r="GP21" s="47"/>
      <c r="GQ21" s="47"/>
      <c r="GR21" s="47"/>
      <c r="GS21" s="47"/>
      <c r="GT21" s="47"/>
      <c r="GU21" s="47"/>
      <c r="GV21" s="47"/>
      <c r="GW21" s="514"/>
      <c r="GX21" s="486"/>
      <c r="GY21" s="47"/>
      <c r="GZ21" s="47"/>
      <c r="HA21" s="47"/>
      <c r="HB21" s="47"/>
      <c r="HC21" s="47"/>
      <c r="HD21" s="47"/>
      <c r="HE21" s="47"/>
      <c r="HF21" s="47"/>
      <c r="HG21" s="47"/>
      <c r="HH21" s="47"/>
      <c r="HI21" s="47"/>
      <c r="HJ21" s="47"/>
      <c r="HK21" s="47"/>
      <c r="HL21" s="47"/>
      <c r="HM21" s="47"/>
      <c r="HN21" s="47"/>
      <c r="HO21" s="47"/>
      <c r="HP21" s="514"/>
      <c r="HQ21" s="486"/>
      <c r="HR21" s="47"/>
      <c r="HS21" s="47"/>
      <c r="HT21" s="47"/>
      <c r="HU21" s="47"/>
      <c r="HV21" s="47"/>
      <c r="HW21" s="47"/>
      <c r="HX21" s="47"/>
      <c r="HY21" s="47"/>
      <c r="HZ21" s="47"/>
      <c r="IA21" s="47"/>
      <c r="IB21" s="47"/>
      <c r="IC21" s="47"/>
      <c r="ID21" s="47"/>
      <c r="IE21" s="47"/>
      <c r="IF21" s="47"/>
      <c r="IG21" s="47"/>
      <c r="IH21" s="318"/>
      <c r="II21" s="169">
        <f t="shared" si="304"/>
        <v>138656.092</v>
      </c>
      <c r="IJ21" s="88">
        <f t="shared" si="218"/>
        <v>6932.8046000000004</v>
      </c>
    </row>
    <row r="22" spans="1:245" s="2" customFormat="1" ht="18" customHeight="1" x14ac:dyDescent="0.2">
      <c r="A22" s="14"/>
      <c r="B22" s="379" t="s">
        <v>84</v>
      </c>
      <c r="C22" s="44"/>
      <c r="D22" s="13">
        <v>801</v>
      </c>
      <c r="E22" s="13">
        <v>584</v>
      </c>
      <c r="F22" s="13">
        <v>1640</v>
      </c>
      <c r="G22" s="13">
        <v>2793</v>
      </c>
      <c r="H22" s="13">
        <v>1269</v>
      </c>
      <c r="I22" s="13">
        <v>849</v>
      </c>
      <c r="J22" s="13">
        <v>1761</v>
      </c>
      <c r="K22" s="13">
        <v>1065</v>
      </c>
      <c r="L22" s="13">
        <v>2051</v>
      </c>
      <c r="M22" s="13">
        <v>1637</v>
      </c>
      <c r="N22" s="13">
        <v>923</v>
      </c>
      <c r="O22" s="13">
        <v>1582</v>
      </c>
      <c r="P22" s="13">
        <v>1671</v>
      </c>
      <c r="Q22" s="13">
        <v>4011</v>
      </c>
      <c r="R22" s="13">
        <v>1044</v>
      </c>
      <c r="S22" s="13">
        <v>689</v>
      </c>
      <c r="T22" s="13">
        <v>1981</v>
      </c>
      <c r="U22" s="13">
        <v>961</v>
      </c>
      <c r="V22" s="13">
        <v>1428</v>
      </c>
      <c r="W22" s="13">
        <v>3114</v>
      </c>
      <c r="X22" s="509"/>
      <c r="Y22" s="487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509"/>
      <c r="AT22" s="487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509"/>
      <c r="BO22" s="877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509"/>
      <c r="CK22" s="877"/>
      <c r="CL22" s="13"/>
      <c r="CM22" s="13"/>
      <c r="CN22" s="13"/>
      <c r="CO22" s="13"/>
      <c r="CP22" s="919"/>
      <c r="CQ22" s="919"/>
      <c r="CR22" s="919"/>
      <c r="CS22" s="13"/>
      <c r="CT22" s="13"/>
      <c r="CU22" s="13"/>
      <c r="CV22" s="13"/>
      <c r="CW22" s="13"/>
      <c r="CX22" s="919"/>
      <c r="CY22" s="13"/>
      <c r="CZ22" s="13"/>
      <c r="DA22" s="13"/>
      <c r="DB22" s="13"/>
      <c r="DC22" s="13"/>
      <c r="DD22" s="13"/>
      <c r="DE22" s="13"/>
      <c r="DF22" s="13"/>
      <c r="DG22" s="509"/>
      <c r="DH22" s="487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509"/>
      <c r="EB22" s="487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509"/>
      <c r="EY22" s="487"/>
      <c r="EZ22" s="13"/>
      <c r="FA22" s="13"/>
      <c r="FB22" s="13"/>
      <c r="FC22" s="13"/>
      <c r="FD22" s="13"/>
      <c r="FE22" s="509"/>
      <c r="FF22" s="487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509"/>
      <c r="GA22" s="487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509"/>
      <c r="GX22" s="487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509"/>
      <c r="HQ22" s="487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317"/>
      <c r="II22" s="169">
        <f t="shared" si="304"/>
        <v>31854</v>
      </c>
      <c r="IJ22" s="88">
        <f t="shared" si="218"/>
        <v>1592.7</v>
      </c>
    </row>
    <row r="23" spans="1:245" s="2" customFormat="1" ht="18" customHeight="1" x14ac:dyDescent="0.2">
      <c r="A23" s="15"/>
      <c r="B23" s="145" t="s">
        <v>83</v>
      </c>
      <c r="C23" s="44"/>
      <c r="D23" s="144">
        <f t="shared" ref="D23:BN23" si="321">(D17*1000)/D20</f>
        <v>72.670807453416145</v>
      </c>
      <c r="E23" s="144">
        <f t="shared" si="321"/>
        <v>63.142437591776797</v>
      </c>
      <c r="F23" s="144">
        <f t="shared" si="321"/>
        <v>76.051779935275079</v>
      </c>
      <c r="G23" s="144">
        <f t="shared" si="321"/>
        <v>75.941616766467064</v>
      </c>
      <c r="H23" s="144">
        <f t="shared" si="321"/>
        <v>76.509493670886073</v>
      </c>
      <c r="I23" s="144">
        <f t="shared" si="321"/>
        <v>71.138392857142861</v>
      </c>
      <c r="J23" s="144">
        <f t="shared" si="321"/>
        <v>81.837651122625218</v>
      </c>
      <c r="K23" s="144">
        <f t="shared" si="321"/>
        <v>75.592700729927003</v>
      </c>
      <c r="L23" s="144">
        <f t="shared" si="321"/>
        <v>59.842839036755386</v>
      </c>
      <c r="M23" s="144">
        <f t="shared" si="321"/>
        <v>74.845050215208033</v>
      </c>
      <c r="N23" s="144">
        <f t="shared" si="321"/>
        <v>79.472644376899694</v>
      </c>
      <c r="O23" s="144">
        <f t="shared" si="321"/>
        <v>61.054469273743017</v>
      </c>
      <c r="P23" s="144">
        <f t="shared" si="321"/>
        <v>72.949685534591197</v>
      </c>
      <c r="Q23" s="144">
        <f t="shared" si="321"/>
        <v>74.44498186215236</v>
      </c>
      <c r="R23" s="144">
        <f t="shared" si="321"/>
        <v>78.347389558232933</v>
      </c>
      <c r="S23" s="144">
        <f t="shared" si="321"/>
        <v>60.689655172413794</v>
      </c>
      <c r="T23" s="144">
        <f t="shared" si="321"/>
        <v>82.018927444794954</v>
      </c>
      <c r="U23" s="144">
        <f t="shared" si="321"/>
        <v>76.92307692307692</v>
      </c>
      <c r="V23" s="144">
        <f t="shared" si="321"/>
        <v>70.133010882708589</v>
      </c>
      <c r="W23" s="144">
        <f t="shared" si="321"/>
        <v>57.89473684210526</v>
      </c>
      <c r="X23" s="515">
        <f t="shared" si="321"/>
        <v>67.79661016949153</v>
      </c>
      <c r="Y23" s="488" t="e">
        <f t="shared" si="321"/>
        <v>#DIV/0!</v>
      </c>
      <c r="Z23" s="144" t="e">
        <f t="shared" si="321"/>
        <v>#DIV/0!</v>
      </c>
      <c r="AA23" s="144" t="e">
        <f t="shared" si="321"/>
        <v>#DIV/0!</v>
      </c>
      <c r="AB23" s="144">
        <f t="shared" si="321"/>
        <v>0</v>
      </c>
      <c r="AC23" s="144" t="e">
        <f t="shared" si="321"/>
        <v>#DIV/0!</v>
      </c>
      <c r="AD23" s="144" t="e">
        <f t="shared" si="321"/>
        <v>#DIV/0!</v>
      </c>
      <c r="AE23" s="144" t="e">
        <f t="shared" si="321"/>
        <v>#DIV/0!</v>
      </c>
      <c r="AF23" s="144" t="e">
        <f t="shared" si="321"/>
        <v>#DIV/0!</v>
      </c>
      <c r="AG23" s="144" t="e">
        <f t="shared" si="321"/>
        <v>#DIV/0!</v>
      </c>
      <c r="AH23" s="144" t="e">
        <f t="shared" si="321"/>
        <v>#DIV/0!</v>
      </c>
      <c r="AI23" s="144" t="e">
        <f t="shared" si="321"/>
        <v>#DIV/0!</v>
      </c>
      <c r="AJ23" s="144" t="e">
        <f t="shared" si="321"/>
        <v>#DIV/0!</v>
      </c>
      <c r="AK23" s="144" t="e">
        <f t="shared" si="321"/>
        <v>#DIV/0!</v>
      </c>
      <c r="AL23" s="144" t="e">
        <f t="shared" si="321"/>
        <v>#DIV/0!</v>
      </c>
      <c r="AM23" s="144" t="e">
        <f t="shared" si="321"/>
        <v>#DIV/0!</v>
      </c>
      <c r="AN23" s="144" t="e">
        <f t="shared" si="321"/>
        <v>#DIV/0!</v>
      </c>
      <c r="AO23" s="144" t="e">
        <f>(AO17*1000)/AO20</f>
        <v>#DIV/0!</v>
      </c>
      <c r="AP23" s="144" t="e">
        <f t="shared" si="321"/>
        <v>#DIV/0!</v>
      </c>
      <c r="AQ23" s="144" t="e">
        <f t="shared" si="321"/>
        <v>#DIV/0!</v>
      </c>
      <c r="AR23" s="144" t="e">
        <f t="shared" si="321"/>
        <v>#DIV/0!</v>
      </c>
      <c r="AS23" s="515" t="e">
        <f t="shared" si="321"/>
        <v>#DIV/0!</v>
      </c>
      <c r="AT23" s="488" t="e">
        <f t="shared" si="321"/>
        <v>#DIV/0!</v>
      </c>
      <c r="AU23" s="144" t="e">
        <f t="shared" si="321"/>
        <v>#DIV/0!</v>
      </c>
      <c r="AV23" s="144" t="e">
        <f t="shared" si="321"/>
        <v>#DIV/0!</v>
      </c>
      <c r="AW23" s="144" t="e">
        <f t="shared" si="321"/>
        <v>#DIV/0!</v>
      </c>
      <c r="AX23" s="144" t="e">
        <f t="shared" si="321"/>
        <v>#DIV/0!</v>
      </c>
      <c r="AY23" s="144" t="e">
        <f t="shared" si="321"/>
        <v>#DIV/0!</v>
      </c>
      <c r="AZ23" s="144" t="e">
        <f t="shared" si="321"/>
        <v>#DIV/0!</v>
      </c>
      <c r="BA23" s="144" t="e">
        <f t="shared" si="321"/>
        <v>#DIV/0!</v>
      </c>
      <c r="BB23" s="144" t="e">
        <f t="shared" si="321"/>
        <v>#DIV/0!</v>
      </c>
      <c r="BC23" s="144" t="e">
        <f t="shared" si="321"/>
        <v>#DIV/0!</v>
      </c>
      <c r="BD23" s="144" t="e">
        <f t="shared" si="321"/>
        <v>#DIV/0!</v>
      </c>
      <c r="BE23" s="144" t="e">
        <f t="shared" si="321"/>
        <v>#DIV/0!</v>
      </c>
      <c r="BF23" s="144" t="e">
        <f t="shared" si="321"/>
        <v>#DIV/0!</v>
      </c>
      <c r="BG23" s="144" t="e">
        <f t="shared" si="321"/>
        <v>#DIV/0!</v>
      </c>
      <c r="BH23" s="144" t="e">
        <f t="shared" si="321"/>
        <v>#DIV/0!</v>
      </c>
      <c r="BI23" s="144" t="e">
        <f t="shared" si="321"/>
        <v>#DIV/0!</v>
      </c>
      <c r="BJ23" s="144" t="e">
        <f t="shared" si="321"/>
        <v>#DIV/0!</v>
      </c>
      <c r="BK23" s="144" t="e">
        <f t="shared" si="321"/>
        <v>#DIV/0!</v>
      </c>
      <c r="BL23" s="144" t="e">
        <f t="shared" si="321"/>
        <v>#DIV/0!</v>
      </c>
      <c r="BM23" s="144" t="e">
        <f t="shared" si="321"/>
        <v>#DIV/0!</v>
      </c>
      <c r="BN23" s="515" t="e">
        <f t="shared" si="321"/>
        <v>#DIV/0!</v>
      </c>
      <c r="BO23" s="878"/>
      <c r="BP23" s="144" t="e">
        <f t="shared" ref="BP23:CT23" si="322">(BP17*1000)/BP20</f>
        <v>#DIV/0!</v>
      </c>
      <c r="BQ23" s="144" t="e">
        <f t="shared" si="322"/>
        <v>#DIV/0!</v>
      </c>
      <c r="BR23" s="144" t="e">
        <f t="shared" si="322"/>
        <v>#DIV/0!</v>
      </c>
      <c r="BS23" s="144" t="e">
        <f t="shared" si="322"/>
        <v>#DIV/0!</v>
      </c>
      <c r="BT23" s="144" t="e">
        <f t="shared" si="322"/>
        <v>#DIV/0!</v>
      </c>
      <c r="BU23" s="144" t="e">
        <f t="shared" si="322"/>
        <v>#DIV/0!</v>
      </c>
      <c r="BV23" s="144" t="e">
        <f t="shared" si="322"/>
        <v>#DIV/0!</v>
      </c>
      <c r="BW23" s="144" t="e">
        <f t="shared" si="322"/>
        <v>#DIV/0!</v>
      </c>
      <c r="BX23" s="144" t="e">
        <f t="shared" si="322"/>
        <v>#DIV/0!</v>
      </c>
      <c r="BY23" s="144" t="e">
        <f t="shared" si="322"/>
        <v>#DIV/0!</v>
      </c>
      <c r="BZ23" s="144" t="e">
        <f t="shared" si="322"/>
        <v>#DIV/0!</v>
      </c>
      <c r="CA23" s="144" t="e">
        <f t="shared" si="322"/>
        <v>#DIV/0!</v>
      </c>
      <c r="CB23" s="144" t="e">
        <f t="shared" si="322"/>
        <v>#DIV/0!</v>
      </c>
      <c r="CC23" s="144" t="e">
        <f t="shared" si="322"/>
        <v>#DIV/0!</v>
      </c>
      <c r="CD23" s="144" t="e">
        <f t="shared" si="322"/>
        <v>#DIV/0!</v>
      </c>
      <c r="CE23" s="144" t="e">
        <f t="shared" si="322"/>
        <v>#DIV/0!</v>
      </c>
      <c r="CF23" s="144" t="e">
        <f t="shared" si="322"/>
        <v>#DIV/0!</v>
      </c>
      <c r="CG23" s="144" t="e">
        <f t="shared" ref="CG23" si="323">(CG17*1000)/CG20</f>
        <v>#DIV/0!</v>
      </c>
      <c r="CH23" s="144" t="e">
        <f t="shared" si="322"/>
        <v>#DIV/0!</v>
      </c>
      <c r="CI23" s="144" t="e">
        <f t="shared" si="322"/>
        <v>#DIV/0!</v>
      </c>
      <c r="CJ23" s="515" t="e">
        <f t="shared" si="322"/>
        <v>#DIV/0!</v>
      </c>
      <c r="CK23" s="878"/>
      <c r="CL23" s="144" t="e">
        <f t="shared" si="322"/>
        <v>#DIV/0!</v>
      </c>
      <c r="CM23" s="144" t="e">
        <f t="shared" si="322"/>
        <v>#DIV/0!</v>
      </c>
      <c r="CN23" s="144" t="e">
        <f t="shared" si="322"/>
        <v>#DIV/0!</v>
      </c>
      <c r="CO23" s="144" t="e">
        <f t="shared" si="322"/>
        <v>#DIV/0!</v>
      </c>
      <c r="CP23" s="920"/>
      <c r="CQ23" s="920"/>
      <c r="CR23" s="920"/>
      <c r="CS23" s="144" t="e">
        <f t="shared" si="322"/>
        <v>#DIV/0!</v>
      </c>
      <c r="CT23" s="144" t="e">
        <f t="shared" si="322"/>
        <v>#DIV/0!</v>
      </c>
      <c r="CU23" s="144" t="e">
        <f t="shared" ref="CU23:FG23" si="324">(CU17*1000)/CU20</f>
        <v>#DIV/0!</v>
      </c>
      <c r="CV23" s="144" t="e">
        <f t="shared" si="324"/>
        <v>#DIV/0!</v>
      </c>
      <c r="CW23" s="144" t="e">
        <f t="shared" si="324"/>
        <v>#DIV/0!</v>
      </c>
      <c r="CX23" s="920"/>
      <c r="CY23" s="144" t="e">
        <f t="shared" si="324"/>
        <v>#DIV/0!</v>
      </c>
      <c r="CZ23" s="144" t="e">
        <f t="shared" si="324"/>
        <v>#DIV/0!</v>
      </c>
      <c r="DA23" s="144" t="e">
        <f t="shared" si="324"/>
        <v>#DIV/0!</v>
      </c>
      <c r="DB23" s="144" t="e">
        <f t="shared" ref="DB23" si="325">(DB17*1000)/DB20</f>
        <v>#DIV/0!</v>
      </c>
      <c r="DC23" s="144" t="e">
        <f t="shared" si="324"/>
        <v>#DIV/0!</v>
      </c>
      <c r="DD23" s="144" t="e">
        <f t="shared" si="324"/>
        <v>#DIV/0!</v>
      </c>
      <c r="DE23" s="144" t="e">
        <f t="shared" si="324"/>
        <v>#DIV/0!</v>
      </c>
      <c r="DF23" s="144" t="e">
        <f t="shared" si="324"/>
        <v>#DIV/0!</v>
      </c>
      <c r="DG23" s="515" t="e">
        <f t="shared" ref="DG23:DJ23" si="326">(DG17*1000)/DG20</f>
        <v>#DIV/0!</v>
      </c>
      <c r="DH23" s="488" t="e">
        <f t="shared" si="326"/>
        <v>#DIV/0!</v>
      </c>
      <c r="DI23" s="144" t="e">
        <f t="shared" si="326"/>
        <v>#DIV/0!</v>
      </c>
      <c r="DJ23" s="144" t="e">
        <f t="shared" si="326"/>
        <v>#DIV/0!</v>
      </c>
      <c r="DK23" s="144" t="e">
        <f t="shared" si="324"/>
        <v>#DIV/0!</v>
      </c>
      <c r="DL23" s="144" t="e">
        <f t="shared" si="324"/>
        <v>#DIV/0!</v>
      </c>
      <c r="DM23" s="144" t="e">
        <f t="shared" si="324"/>
        <v>#DIV/0!</v>
      </c>
      <c r="DN23" s="144" t="e">
        <f t="shared" si="324"/>
        <v>#DIV/0!</v>
      </c>
      <c r="DO23" s="144" t="e">
        <f t="shared" si="324"/>
        <v>#DIV/0!</v>
      </c>
      <c r="DP23" s="144" t="e">
        <f t="shared" si="324"/>
        <v>#DIV/0!</v>
      </c>
      <c r="DQ23" s="144" t="e">
        <f t="shared" si="324"/>
        <v>#DIV/0!</v>
      </c>
      <c r="DR23" s="144" t="e">
        <f t="shared" si="324"/>
        <v>#DIV/0!</v>
      </c>
      <c r="DS23" s="144" t="e">
        <f t="shared" si="324"/>
        <v>#DIV/0!</v>
      </c>
      <c r="DT23" s="144" t="e">
        <f t="shared" si="324"/>
        <v>#DIV/0!</v>
      </c>
      <c r="DU23" s="144" t="e">
        <f t="shared" si="324"/>
        <v>#DIV/0!</v>
      </c>
      <c r="DV23" s="144" t="e">
        <f t="shared" si="324"/>
        <v>#DIV/0!</v>
      </c>
      <c r="DW23" s="144" t="e">
        <f t="shared" si="324"/>
        <v>#DIV/0!</v>
      </c>
      <c r="DX23" s="144" t="e">
        <f t="shared" si="324"/>
        <v>#DIV/0!</v>
      </c>
      <c r="DY23" s="144" t="e">
        <f t="shared" si="324"/>
        <v>#DIV/0!</v>
      </c>
      <c r="DZ23" s="144" t="e">
        <f t="shared" si="324"/>
        <v>#DIV/0!</v>
      </c>
      <c r="EA23" s="515" t="e">
        <f t="shared" si="324"/>
        <v>#DIV/0!</v>
      </c>
      <c r="EB23" s="488" t="e">
        <f t="shared" si="324"/>
        <v>#DIV/0!</v>
      </c>
      <c r="EC23" s="144" t="e">
        <f t="shared" si="324"/>
        <v>#DIV/0!</v>
      </c>
      <c r="ED23" s="144" t="e">
        <f t="shared" si="324"/>
        <v>#DIV/0!</v>
      </c>
      <c r="EE23" s="144" t="e">
        <f t="shared" si="324"/>
        <v>#DIV/0!</v>
      </c>
      <c r="EF23" s="144" t="e">
        <f t="shared" si="324"/>
        <v>#DIV/0!</v>
      </c>
      <c r="EG23" s="144" t="e">
        <f t="shared" ref="EG23" si="327">(EG17*1000)/EG20</f>
        <v>#DIV/0!</v>
      </c>
      <c r="EH23" s="144" t="e">
        <f t="shared" si="324"/>
        <v>#DIV/0!</v>
      </c>
      <c r="EI23" s="144" t="e">
        <f t="shared" si="324"/>
        <v>#DIV/0!</v>
      </c>
      <c r="EJ23" s="144" t="e">
        <f t="shared" si="324"/>
        <v>#DIV/0!</v>
      </c>
      <c r="EK23" s="144" t="e">
        <f t="shared" si="324"/>
        <v>#DIV/0!</v>
      </c>
      <c r="EL23" s="144" t="e">
        <f t="shared" si="324"/>
        <v>#DIV/0!</v>
      </c>
      <c r="EM23" s="144" t="e">
        <f t="shared" si="324"/>
        <v>#DIV/0!</v>
      </c>
      <c r="EN23" s="144" t="e">
        <f t="shared" si="324"/>
        <v>#DIV/0!</v>
      </c>
      <c r="EO23" s="144" t="e">
        <f t="shared" si="324"/>
        <v>#DIV/0!</v>
      </c>
      <c r="EP23" s="144" t="e">
        <f t="shared" si="324"/>
        <v>#DIV/0!</v>
      </c>
      <c r="EQ23" s="144" t="e">
        <f t="shared" si="324"/>
        <v>#DIV/0!</v>
      </c>
      <c r="ER23" s="144" t="e">
        <f t="shared" si="324"/>
        <v>#DIV/0!</v>
      </c>
      <c r="ES23" s="144" t="e">
        <f t="shared" ref="ES23:EV23" si="328">(ES17*1000)/ES20</f>
        <v>#DIV/0!</v>
      </c>
      <c r="ET23" s="144" t="e">
        <f t="shared" si="328"/>
        <v>#DIV/0!</v>
      </c>
      <c r="EU23" s="144" t="e">
        <f t="shared" si="328"/>
        <v>#DIV/0!</v>
      </c>
      <c r="EV23" s="144" t="e">
        <f t="shared" si="328"/>
        <v>#DIV/0!</v>
      </c>
      <c r="EW23" s="144" t="e">
        <f t="shared" si="324"/>
        <v>#DIV/0!</v>
      </c>
      <c r="EX23" s="515" t="e">
        <f t="shared" si="324"/>
        <v>#DIV/0!</v>
      </c>
      <c r="EY23" s="488" t="e">
        <f t="shared" si="324"/>
        <v>#DIV/0!</v>
      </c>
      <c r="EZ23" s="144" t="e">
        <f t="shared" si="324"/>
        <v>#DIV/0!</v>
      </c>
      <c r="FA23" s="144" t="e">
        <f t="shared" si="324"/>
        <v>#DIV/0!</v>
      </c>
      <c r="FB23" s="144" t="e">
        <f t="shared" si="324"/>
        <v>#DIV/0!</v>
      </c>
      <c r="FC23" s="144" t="e">
        <f t="shared" si="324"/>
        <v>#DIV/0!</v>
      </c>
      <c r="FD23" s="144" t="e">
        <f t="shared" si="324"/>
        <v>#DIV/0!</v>
      </c>
      <c r="FE23" s="515" t="e">
        <f t="shared" si="324"/>
        <v>#DIV/0!</v>
      </c>
      <c r="FF23" s="488" t="e">
        <f t="shared" si="324"/>
        <v>#DIV/0!</v>
      </c>
      <c r="FG23" s="144" t="e">
        <f t="shared" si="324"/>
        <v>#DIV/0!</v>
      </c>
      <c r="FH23" s="144" t="e">
        <f t="shared" ref="FH23:HL23" si="329">(FH17*1000)/FH20</f>
        <v>#DIV/0!</v>
      </c>
      <c r="FI23" s="144" t="e">
        <f t="shared" si="329"/>
        <v>#DIV/0!</v>
      </c>
      <c r="FJ23" s="144" t="e">
        <f t="shared" si="329"/>
        <v>#DIV/0!</v>
      </c>
      <c r="FK23" s="144" t="e">
        <f t="shared" ref="FK23" si="330">(FK17*1000)/FK20</f>
        <v>#DIV/0!</v>
      </c>
      <c r="FL23" s="144" t="e">
        <f t="shared" si="329"/>
        <v>#DIV/0!</v>
      </c>
      <c r="FM23" s="144" t="e">
        <f t="shared" si="329"/>
        <v>#DIV/0!</v>
      </c>
      <c r="FN23" s="144" t="e">
        <f t="shared" si="329"/>
        <v>#DIV/0!</v>
      </c>
      <c r="FO23" s="144" t="e">
        <f t="shared" si="329"/>
        <v>#DIV/0!</v>
      </c>
      <c r="FP23" s="144" t="e">
        <f t="shared" ref="FP23" si="331">(FP17*1000)/FP20</f>
        <v>#DIV/0!</v>
      </c>
      <c r="FQ23" s="144" t="e">
        <f t="shared" si="329"/>
        <v>#DIV/0!</v>
      </c>
      <c r="FR23" s="144" t="e">
        <f t="shared" si="329"/>
        <v>#DIV/0!</v>
      </c>
      <c r="FS23" s="144" t="e">
        <f t="shared" si="329"/>
        <v>#DIV/0!</v>
      </c>
      <c r="FT23" s="144" t="e">
        <f t="shared" si="329"/>
        <v>#DIV/0!</v>
      </c>
      <c r="FU23" s="144" t="e">
        <f t="shared" ref="FU23" si="332">(FU17*1000)/FU20</f>
        <v>#DIV/0!</v>
      </c>
      <c r="FV23" s="144" t="e">
        <f t="shared" si="329"/>
        <v>#DIV/0!</v>
      </c>
      <c r="FW23" s="144" t="e">
        <f t="shared" si="329"/>
        <v>#DIV/0!</v>
      </c>
      <c r="FX23" s="144" t="e">
        <f t="shared" si="329"/>
        <v>#DIV/0!</v>
      </c>
      <c r="FY23" s="144" t="e">
        <f t="shared" si="329"/>
        <v>#DIV/0!</v>
      </c>
      <c r="FZ23" s="515" t="e">
        <f t="shared" si="329"/>
        <v>#DIV/0!</v>
      </c>
      <c r="GA23" s="488" t="e">
        <f t="shared" si="329"/>
        <v>#DIV/0!</v>
      </c>
      <c r="GB23" s="144" t="e">
        <f t="shared" si="329"/>
        <v>#DIV/0!</v>
      </c>
      <c r="GC23" s="144" t="e">
        <f t="shared" si="329"/>
        <v>#DIV/0!</v>
      </c>
      <c r="GD23" s="144" t="e">
        <f t="shared" si="329"/>
        <v>#DIV/0!</v>
      </c>
      <c r="GE23" s="144" t="e">
        <f t="shared" si="329"/>
        <v>#DIV/0!</v>
      </c>
      <c r="GF23" s="144" t="e">
        <f t="shared" si="329"/>
        <v>#DIV/0!</v>
      </c>
      <c r="GG23" s="144" t="e">
        <f t="shared" si="329"/>
        <v>#DIV/0!</v>
      </c>
      <c r="GH23" s="144" t="e">
        <f t="shared" si="329"/>
        <v>#DIV/0!</v>
      </c>
      <c r="GI23" s="144" t="e">
        <f t="shared" si="329"/>
        <v>#DIV/0!</v>
      </c>
      <c r="GJ23" s="144" t="e">
        <f t="shared" ref="GJ23" si="333">(GJ17*1000)/GJ20</f>
        <v>#DIV/0!</v>
      </c>
      <c r="GK23" s="144" t="e">
        <f t="shared" si="329"/>
        <v>#DIV/0!</v>
      </c>
      <c r="GL23" s="144" t="e">
        <f t="shared" si="329"/>
        <v>#DIV/0!</v>
      </c>
      <c r="GM23" s="144" t="e">
        <f t="shared" si="329"/>
        <v>#DIV/0!</v>
      </c>
      <c r="GN23" s="144" t="e">
        <f t="shared" si="329"/>
        <v>#DIV/0!</v>
      </c>
      <c r="GO23" s="144" t="e">
        <f t="shared" ref="GO23:GT23" si="334">(GO17*1000)/GO20</f>
        <v>#DIV/0!</v>
      </c>
      <c r="GP23" s="144" t="e">
        <f t="shared" si="334"/>
        <v>#DIV/0!</v>
      </c>
      <c r="GQ23" s="144" t="e">
        <f t="shared" si="334"/>
        <v>#DIV/0!</v>
      </c>
      <c r="GR23" s="144" t="e">
        <f t="shared" si="334"/>
        <v>#DIV/0!</v>
      </c>
      <c r="GS23" s="144" t="e">
        <f t="shared" si="334"/>
        <v>#DIV/0!</v>
      </c>
      <c r="GT23" s="144" t="e">
        <f t="shared" si="334"/>
        <v>#DIV/0!</v>
      </c>
      <c r="GU23" s="144" t="e">
        <f t="shared" si="329"/>
        <v>#DIV/0!</v>
      </c>
      <c r="GV23" s="144" t="e">
        <f t="shared" si="329"/>
        <v>#DIV/0!</v>
      </c>
      <c r="GW23" s="515" t="e">
        <f t="shared" si="329"/>
        <v>#DIV/0!</v>
      </c>
      <c r="GX23" s="488" t="e">
        <f t="shared" si="329"/>
        <v>#DIV/0!</v>
      </c>
      <c r="GY23" s="144" t="e">
        <f t="shared" si="329"/>
        <v>#DIV/0!</v>
      </c>
      <c r="GZ23" s="144" t="e">
        <f t="shared" si="329"/>
        <v>#DIV/0!</v>
      </c>
      <c r="HA23" s="144" t="e">
        <f t="shared" si="329"/>
        <v>#DIV/0!</v>
      </c>
      <c r="HB23" s="144" t="e">
        <f t="shared" si="329"/>
        <v>#DIV/0!</v>
      </c>
      <c r="HC23" s="144" t="e">
        <f t="shared" si="329"/>
        <v>#DIV/0!</v>
      </c>
      <c r="HD23" s="144" t="e">
        <f t="shared" si="329"/>
        <v>#DIV/0!</v>
      </c>
      <c r="HE23" s="144" t="e">
        <f t="shared" si="329"/>
        <v>#DIV/0!</v>
      </c>
      <c r="HF23" s="144" t="e">
        <f t="shared" si="329"/>
        <v>#DIV/0!</v>
      </c>
      <c r="HG23" s="144" t="e">
        <f t="shared" si="329"/>
        <v>#DIV/0!</v>
      </c>
      <c r="HH23" s="144" t="e">
        <f t="shared" si="329"/>
        <v>#DIV/0!</v>
      </c>
      <c r="HI23" s="144" t="e">
        <f t="shared" si="329"/>
        <v>#DIV/0!</v>
      </c>
      <c r="HJ23" s="144" t="e">
        <f t="shared" si="329"/>
        <v>#DIV/0!</v>
      </c>
      <c r="HK23" s="144" t="e">
        <f t="shared" si="329"/>
        <v>#DIV/0!</v>
      </c>
      <c r="HL23" s="144" t="e">
        <f t="shared" si="329"/>
        <v>#DIV/0!</v>
      </c>
      <c r="HM23" s="144" t="e">
        <f t="shared" ref="HM23:IG23" si="335">(HM17*1000)/HM20</f>
        <v>#DIV/0!</v>
      </c>
      <c r="HN23" s="144" t="e">
        <f t="shared" si="335"/>
        <v>#DIV/0!</v>
      </c>
      <c r="HO23" s="144" t="e">
        <f t="shared" si="335"/>
        <v>#DIV/0!</v>
      </c>
      <c r="HP23" s="515" t="e">
        <f t="shared" si="335"/>
        <v>#DIV/0!</v>
      </c>
      <c r="HQ23" s="488" t="e">
        <f t="shared" si="335"/>
        <v>#DIV/0!</v>
      </c>
      <c r="HR23" s="144" t="e">
        <f t="shared" si="335"/>
        <v>#DIV/0!</v>
      </c>
      <c r="HS23" s="144" t="e">
        <f t="shared" si="335"/>
        <v>#DIV/0!</v>
      </c>
      <c r="HT23" s="144" t="e">
        <f t="shared" si="335"/>
        <v>#DIV/0!</v>
      </c>
      <c r="HU23" s="144" t="e">
        <f t="shared" si="335"/>
        <v>#DIV/0!</v>
      </c>
      <c r="HV23" s="144" t="e">
        <f t="shared" si="335"/>
        <v>#DIV/0!</v>
      </c>
      <c r="HW23" s="144" t="e">
        <f t="shared" si="335"/>
        <v>#DIV/0!</v>
      </c>
      <c r="HX23" s="144" t="e">
        <f t="shared" si="335"/>
        <v>#DIV/0!</v>
      </c>
      <c r="HY23" s="144" t="e">
        <f t="shared" si="335"/>
        <v>#DIV/0!</v>
      </c>
      <c r="HZ23" s="144" t="e">
        <f t="shared" si="335"/>
        <v>#DIV/0!</v>
      </c>
      <c r="IA23" s="144" t="e">
        <f t="shared" si="335"/>
        <v>#DIV/0!</v>
      </c>
      <c r="IB23" s="144" t="e">
        <f t="shared" si="335"/>
        <v>#DIV/0!</v>
      </c>
      <c r="IC23" s="144" t="e">
        <f t="shared" ref="IC23:IF23" si="336">(IC17*1000)/IC20</f>
        <v>#DIV/0!</v>
      </c>
      <c r="ID23" s="144" t="e">
        <f t="shared" si="336"/>
        <v>#DIV/0!</v>
      </c>
      <c r="IE23" s="144" t="e">
        <f t="shared" si="336"/>
        <v>#DIV/0!</v>
      </c>
      <c r="IF23" s="144" t="e">
        <f t="shared" si="336"/>
        <v>#DIV/0!</v>
      </c>
      <c r="IG23" s="144" t="e">
        <f t="shared" si="335"/>
        <v>#DIV/0!</v>
      </c>
      <c r="IH23" s="321"/>
      <c r="II23" s="87"/>
      <c r="IJ23" s="88" t="e">
        <f t="shared" si="218"/>
        <v>#DIV/0!</v>
      </c>
    </row>
    <row r="24" spans="1:245" s="2" customFormat="1" ht="18" customHeight="1" x14ac:dyDescent="0.2">
      <c r="A24" s="9" t="s">
        <v>12</v>
      </c>
      <c r="B24" s="29"/>
      <c r="C24" s="215" t="s">
        <v>133</v>
      </c>
      <c r="D24" s="131">
        <f t="shared" ref="D24:BN24" si="337">D26/D7</f>
        <v>9.7949044585987401</v>
      </c>
      <c r="E24" s="131">
        <f t="shared" si="337"/>
        <v>10.293710691823902</v>
      </c>
      <c r="F24" s="131">
        <f t="shared" si="337"/>
        <v>9.8539473684210606</v>
      </c>
      <c r="G24" s="131">
        <f t="shared" si="337"/>
        <v>8.5085889570552133</v>
      </c>
      <c r="H24" s="131">
        <f t="shared" si="337"/>
        <v>9.5552631578947516</v>
      </c>
      <c r="I24" s="131">
        <f t="shared" si="337"/>
        <v>10.224840764331226</v>
      </c>
      <c r="J24" s="131">
        <f t="shared" si="337"/>
        <v>10.338970588235298</v>
      </c>
      <c r="K24" s="131">
        <f t="shared" si="337"/>
        <v>11.048447204968944</v>
      </c>
      <c r="L24" s="131">
        <f t="shared" si="337"/>
        <v>9.4518324607330051</v>
      </c>
      <c r="M24" s="131">
        <f t="shared" si="337"/>
        <v>10.679640718562892</v>
      </c>
      <c r="N24" s="131">
        <f t="shared" si="337"/>
        <v>10.806962025316455</v>
      </c>
      <c r="O24" s="131">
        <f t="shared" si="337"/>
        <v>9.0174698795180728</v>
      </c>
      <c r="P24" s="131">
        <f t="shared" si="337"/>
        <v>10.6884210526316</v>
      </c>
      <c r="Q24" s="131">
        <f t="shared" si="337"/>
        <v>11.006250000000007</v>
      </c>
      <c r="R24" s="131">
        <f t="shared" si="337"/>
        <v>9.7966101694915224</v>
      </c>
      <c r="S24" s="131">
        <f t="shared" si="337"/>
        <v>10.98156424581005</v>
      </c>
      <c r="T24" s="131">
        <f t="shared" si="337"/>
        <v>10.918791946308726</v>
      </c>
      <c r="U24" s="131">
        <f t="shared" si="337"/>
        <v>10.314193548387102</v>
      </c>
      <c r="V24" s="131">
        <f t="shared" si="337"/>
        <v>9.5284999999999904</v>
      </c>
      <c r="W24" s="131">
        <f t="shared" si="337"/>
        <v>8.454891304347834</v>
      </c>
      <c r="X24" s="516">
        <f t="shared" si="337"/>
        <v>8.9242603550295883</v>
      </c>
      <c r="Y24" s="489">
        <f t="shared" si="337"/>
        <v>1605.4000000000017</v>
      </c>
      <c r="Z24" s="131" t="e">
        <f t="shared" si="337"/>
        <v>#DIV/0!</v>
      </c>
      <c r="AA24" s="131" t="e">
        <f t="shared" si="337"/>
        <v>#DIV/0!</v>
      </c>
      <c r="AB24" s="131" t="e">
        <f t="shared" si="337"/>
        <v>#DIV/0!</v>
      </c>
      <c r="AC24" s="131" t="e">
        <f t="shared" si="337"/>
        <v>#DIV/0!</v>
      </c>
      <c r="AD24" s="131" t="e">
        <f t="shared" si="337"/>
        <v>#DIV/0!</v>
      </c>
      <c r="AE24" s="131" t="e">
        <f t="shared" si="337"/>
        <v>#DIV/0!</v>
      </c>
      <c r="AF24" s="131" t="e">
        <f t="shared" si="337"/>
        <v>#DIV/0!</v>
      </c>
      <c r="AG24" s="131" t="e">
        <f t="shared" si="337"/>
        <v>#DIV/0!</v>
      </c>
      <c r="AH24" s="131" t="e">
        <f t="shared" si="337"/>
        <v>#DIV/0!</v>
      </c>
      <c r="AI24" s="131" t="e">
        <f t="shared" si="337"/>
        <v>#DIV/0!</v>
      </c>
      <c r="AJ24" s="131" t="e">
        <f t="shared" si="337"/>
        <v>#DIV/0!</v>
      </c>
      <c r="AK24" s="131" t="e">
        <f t="shared" si="337"/>
        <v>#DIV/0!</v>
      </c>
      <c r="AL24" s="131" t="e">
        <f t="shared" si="337"/>
        <v>#DIV/0!</v>
      </c>
      <c r="AM24" s="131" t="e">
        <f t="shared" si="337"/>
        <v>#DIV/0!</v>
      </c>
      <c r="AN24" s="131" t="e">
        <f t="shared" si="337"/>
        <v>#DIV/0!</v>
      </c>
      <c r="AO24" s="131" t="e">
        <f>AO26/AO7</f>
        <v>#DIV/0!</v>
      </c>
      <c r="AP24" s="131" t="e">
        <f t="shared" si="337"/>
        <v>#DIV/0!</v>
      </c>
      <c r="AQ24" s="131" t="e">
        <f t="shared" si="337"/>
        <v>#DIV/0!</v>
      </c>
      <c r="AR24" s="131" t="e">
        <f t="shared" si="337"/>
        <v>#DIV/0!</v>
      </c>
      <c r="AS24" s="516" t="e">
        <f t="shared" si="337"/>
        <v>#DIV/0!</v>
      </c>
      <c r="AT24" s="489" t="e">
        <f t="shared" si="337"/>
        <v>#DIV/0!</v>
      </c>
      <c r="AU24" s="131" t="e">
        <f t="shared" si="337"/>
        <v>#DIV/0!</v>
      </c>
      <c r="AV24" s="131" t="e">
        <f t="shared" si="337"/>
        <v>#DIV/0!</v>
      </c>
      <c r="AW24" s="131" t="e">
        <f t="shared" si="337"/>
        <v>#DIV/0!</v>
      </c>
      <c r="AX24" s="131" t="e">
        <f t="shared" si="337"/>
        <v>#DIV/0!</v>
      </c>
      <c r="AY24" s="131" t="e">
        <f t="shared" si="337"/>
        <v>#DIV/0!</v>
      </c>
      <c r="AZ24" s="131" t="e">
        <f t="shared" si="337"/>
        <v>#DIV/0!</v>
      </c>
      <c r="BA24" s="131" t="e">
        <f t="shared" si="337"/>
        <v>#DIV/0!</v>
      </c>
      <c r="BB24" s="131" t="e">
        <f t="shared" si="337"/>
        <v>#DIV/0!</v>
      </c>
      <c r="BC24" s="131" t="e">
        <f t="shared" si="337"/>
        <v>#DIV/0!</v>
      </c>
      <c r="BD24" s="131" t="e">
        <f t="shared" si="337"/>
        <v>#DIV/0!</v>
      </c>
      <c r="BE24" s="131" t="e">
        <f t="shared" si="337"/>
        <v>#DIV/0!</v>
      </c>
      <c r="BF24" s="131" t="e">
        <f t="shared" si="337"/>
        <v>#DIV/0!</v>
      </c>
      <c r="BG24" s="131" t="e">
        <f t="shared" si="337"/>
        <v>#DIV/0!</v>
      </c>
      <c r="BH24" s="131" t="e">
        <f t="shared" si="337"/>
        <v>#DIV/0!</v>
      </c>
      <c r="BI24" s="131" t="e">
        <f t="shared" si="337"/>
        <v>#DIV/0!</v>
      </c>
      <c r="BJ24" s="131" t="e">
        <f t="shared" si="337"/>
        <v>#DIV/0!</v>
      </c>
      <c r="BK24" s="131" t="e">
        <f t="shared" si="337"/>
        <v>#DIV/0!</v>
      </c>
      <c r="BL24" s="131" t="e">
        <f t="shared" si="337"/>
        <v>#DIV/0!</v>
      </c>
      <c r="BM24" s="131" t="e">
        <f t="shared" si="337"/>
        <v>#DIV/0!</v>
      </c>
      <c r="BN24" s="516" t="e">
        <f t="shared" si="337"/>
        <v>#DIV/0!</v>
      </c>
      <c r="BO24" s="879"/>
      <c r="BP24" s="131" t="e">
        <f t="shared" ref="BP24:CC24" si="338">BP26/BP7</f>
        <v>#DIV/0!</v>
      </c>
      <c r="BQ24" s="131" t="e">
        <f t="shared" si="338"/>
        <v>#DIV/0!</v>
      </c>
      <c r="BR24" s="131" t="e">
        <f t="shared" si="338"/>
        <v>#DIV/0!</v>
      </c>
      <c r="BS24" s="131" t="e">
        <f t="shared" si="338"/>
        <v>#DIV/0!</v>
      </c>
      <c r="BT24" s="131" t="e">
        <f t="shared" si="338"/>
        <v>#DIV/0!</v>
      </c>
      <c r="BU24" s="131" t="e">
        <f t="shared" si="338"/>
        <v>#DIV/0!</v>
      </c>
      <c r="BV24" s="131" t="e">
        <f t="shared" si="338"/>
        <v>#DIV/0!</v>
      </c>
      <c r="BW24" s="131" t="e">
        <f t="shared" si="338"/>
        <v>#DIV/0!</v>
      </c>
      <c r="BX24" s="131" t="e">
        <f t="shared" si="338"/>
        <v>#DIV/0!</v>
      </c>
      <c r="BY24" s="131" t="e">
        <f t="shared" si="338"/>
        <v>#DIV/0!</v>
      </c>
      <c r="BZ24" s="131" t="e">
        <f t="shared" si="338"/>
        <v>#DIV/0!</v>
      </c>
      <c r="CA24" s="131" t="e">
        <f t="shared" si="338"/>
        <v>#DIV/0!</v>
      </c>
      <c r="CB24" s="131" t="e">
        <f t="shared" si="338"/>
        <v>#DIV/0!</v>
      </c>
      <c r="CC24" s="131" t="e">
        <f t="shared" si="338"/>
        <v>#DIV/0!</v>
      </c>
      <c r="CD24" s="131" t="e">
        <f t="shared" ref="CD24:CT24" si="339">CD26/CD7</f>
        <v>#DIV/0!</v>
      </c>
      <c r="CE24" s="131" t="e">
        <f t="shared" si="339"/>
        <v>#DIV/0!</v>
      </c>
      <c r="CF24" s="131" t="e">
        <f t="shared" si="339"/>
        <v>#DIV/0!</v>
      </c>
      <c r="CG24" s="131" t="e">
        <f t="shared" ref="CG24" si="340">CG26/CG7</f>
        <v>#DIV/0!</v>
      </c>
      <c r="CH24" s="131" t="e">
        <f t="shared" si="339"/>
        <v>#DIV/0!</v>
      </c>
      <c r="CI24" s="131" t="e">
        <f t="shared" si="339"/>
        <v>#DIV/0!</v>
      </c>
      <c r="CJ24" s="516" t="e">
        <f t="shared" si="339"/>
        <v>#DIV/0!</v>
      </c>
      <c r="CK24" s="879"/>
      <c r="CL24" s="131" t="e">
        <f t="shared" si="339"/>
        <v>#DIV/0!</v>
      </c>
      <c r="CM24" s="131" t="e">
        <f t="shared" si="339"/>
        <v>#DIV/0!</v>
      </c>
      <c r="CN24" s="131" t="e">
        <f t="shared" si="339"/>
        <v>#DIV/0!</v>
      </c>
      <c r="CO24" s="131" t="e">
        <f t="shared" si="339"/>
        <v>#DIV/0!</v>
      </c>
      <c r="CP24" s="921"/>
      <c r="CQ24" s="921"/>
      <c r="CR24" s="921"/>
      <c r="CS24" s="131" t="e">
        <f t="shared" si="339"/>
        <v>#DIV/0!</v>
      </c>
      <c r="CT24" s="131" t="e">
        <f t="shared" si="339"/>
        <v>#DIV/0!</v>
      </c>
      <c r="CU24" s="131" t="e">
        <f t="shared" ref="CU24:FG24" si="341">CU26/CU7</f>
        <v>#DIV/0!</v>
      </c>
      <c r="CV24" s="131" t="e">
        <f t="shared" si="341"/>
        <v>#DIV/0!</v>
      </c>
      <c r="CW24" s="131" t="e">
        <f t="shared" si="341"/>
        <v>#DIV/0!</v>
      </c>
      <c r="CX24" s="921"/>
      <c r="CY24" s="131" t="e">
        <f t="shared" si="341"/>
        <v>#DIV/0!</v>
      </c>
      <c r="CZ24" s="131" t="e">
        <f t="shared" si="341"/>
        <v>#DIV/0!</v>
      </c>
      <c r="DA24" s="131" t="e">
        <f t="shared" si="341"/>
        <v>#DIV/0!</v>
      </c>
      <c r="DB24" s="131" t="e">
        <f t="shared" ref="DB24" si="342">DB26/DB7</f>
        <v>#DIV/0!</v>
      </c>
      <c r="DC24" s="131" t="e">
        <f t="shared" si="341"/>
        <v>#DIV/0!</v>
      </c>
      <c r="DD24" s="131" t="e">
        <f t="shared" si="341"/>
        <v>#DIV/0!</v>
      </c>
      <c r="DE24" s="131" t="e">
        <f t="shared" si="341"/>
        <v>#DIV/0!</v>
      </c>
      <c r="DF24" s="131" t="e">
        <f t="shared" si="341"/>
        <v>#DIV/0!</v>
      </c>
      <c r="DG24" s="516" t="e">
        <f t="shared" ref="DG24:DJ24" si="343">DG26/DG7</f>
        <v>#DIV/0!</v>
      </c>
      <c r="DH24" s="489" t="e">
        <f t="shared" si="343"/>
        <v>#DIV/0!</v>
      </c>
      <c r="DI24" s="131" t="e">
        <f t="shared" si="343"/>
        <v>#DIV/0!</v>
      </c>
      <c r="DJ24" s="131" t="e">
        <f t="shared" si="343"/>
        <v>#DIV/0!</v>
      </c>
      <c r="DK24" s="131" t="e">
        <f t="shared" si="341"/>
        <v>#DIV/0!</v>
      </c>
      <c r="DL24" s="131" t="e">
        <f t="shared" si="341"/>
        <v>#DIV/0!</v>
      </c>
      <c r="DM24" s="131" t="e">
        <f t="shared" si="341"/>
        <v>#DIV/0!</v>
      </c>
      <c r="DN24" s="131" t="e">
        <f t="shared" si="341"/>
        <v>#DIV/0!</v>
      </c>
      <c r="DO24" s="131" t="e">
        <f t="shared" si="341"/>
        <v>#DIV/0!</v>
      </c>
      <c r="DP24" s="131" t="e">
        <f t="shared" si="341"/>
        <v>#DIV/0!</v>
      </c>
      <c r="DQ24" s="131" t="e">
        <f t="shared" si="341"/>
        <v>#DIV/0!</v>
      </c>
      <c r="DR24" s="131" t="e">
        <f t="shared" si="341"/>
        <v>#DIV/0!</v>
      </c>
      <c r="DS24" s="131" t="e">
        <f t="shared" si="341"/>
        <v>#DIV/0!</v>
      </c>
      <c r="DT24" s="131" t="e">
        <f t="shared" si="341"/>
        <v>#DIV/0!</v>
      </c>
      <c r="DU24" s="131" t="e">
        <f t="shared" si="341"/>
        <v>#DIV/0!</v>
      </c>
      <c r="DV24" s="131" t="e">
        <f t="shared" si="341"/>
        <v>#DIV/0!</v>
      </c>
      <c r="DW24" s="131" t="e">
        <f t="shared" si="341"/>
        <v>#DIV/0!</v>
      </c>
      <c r="DX24" s="131" t="e">
        <f t="shared" si="341"/>
        <v>#DIV/0!</v>
      </c>
      <c r="DY24" s="131" t="e">
        <f t="shared" si="341"/>
        <v>#DIV/0!</v>
      </c>
      <c r="DZ24" s="131" t="e">
        <f t="shared" si="341"/>
        <v>#DIV/0!</v>
      </c>
      <c r="EA24" s="516" t="e">
        <f t="shared" si="341"/>
        <v>#DIV/0!</v>
      </c>
      <c r="EB24" s="489" t="e">
        <f t="shared" si="341"/>
        <v>#DIV/0!</v>
      </c>
      <c r="EC24" s="131" t="e">
        <f t="shared" si="341"/>
        <v>#DIV/0!</v>
      </c>
      <c r="ED24" s="131" t="e">
        <f t="shared" si="341"/>
        <v>#DIV/0!</v>
      </c>
      <c r="EE24" s="131" t="e">
        <f t="shared" si="341"/>
        <v>#DIV/0!</v>
      </c>
      <c r="EF24" s="131" t="e">
        <f t="shared" si="341"/>
        <v>#DIV/0!</v>
      </c>
      <c r="EG24" s="131" t="e">
        <f t="shared" ref="EG24" si="344">EG26/EG7</f>
        <v>#DIV/0!</v>
      </c>
      <c r="EH24" s="131" t="e">
        <f t="shared" ref="EH24:EI24" si="345">EH26/EH7</f>
        <v>#DIV/0!</v>
      </c>
      <c r="EI24" s="131" t="e">
        <f t="shared" si="345"/>
        <v>#DIV/0!</v>
      </c>
      <c r="EJ24" s="131" t="e">
        <f t="shared" si="341"/>
        <v>#DIV/0!</v>
      </c>
      <c r="EK24" s="131" t="e">
        <f t="shared" si="341"/>
        <v>#DIV/0!</v>
      </c>
      <c r="EL24" s="131" t="e">
        <f t="shared" si="341"/>
        <v>#DIV/0!</v>
      </c>
      <c r="EM24" s="131" t="e">
        <f t="shared" si="341"/>
        <v>#DIV/0!</v>
      </c>
      <c r="EN24" s="131" t="e">
        <f t="shared" si="341"/>
        <v>#DIV/0!</v>
      </c>
      <c r="EO24" s="131" t="e">
        <f t="shared" si="341"/>
        <v>#DIV/0!</v>
      </c>
      <c r="EP24" s="131" t="e">
        <f t="shared" si="341"/>
        <v>#DIV/0!</v>
      </c>
      <c r="EQ24" s="131" t="e">
        <f t="shared" si="341"/>
        <v>#DIV/0!</v>
      </c>
      <c r="ER24" s="131" t="e">
        <f t="shared" si="341"/>
        <v>#DIV/0!</v>
      </c>
      <c r="ES24" s="131" t="e">
        <f t="shared" ref="ES24:EV24" si="346">ES26/ES7</f>
        <v>#DIV/0!</v>
      </c>
      <c r="ET24" s="131" t="e">
        <f t="shared" si="346"/>
        <v>#DIV/0!</v>
      </c>
      <c r="EU24" s="131" t="e">
        <f t="shared" si="346"/>
        <v>#DIV/0!</v>
      </c>
      <c r="EV24" s="131" t="e">
        <f t="shared" si="346"/>
        <v>#DIV/0!</v>
      </c>
      <c r="EW24" s="131" t="e">
        <f t="shared" si="341"/>
        <v>#DIV/0!</v>
      </c>
      <c r="EX24" s="516" t="e">
        <f t="shared" si="341"/>
        <v>#DIV/0!</v>
      </c>
      <c r="EY24" s="489" t="e">
        <f t="shared" si="341"/>
        <v>#DIV/0!</v>
      </c>
      <c r="EZ24" s="131" t="e">
        <f t="shared" si="341"/>
        <v>#DIV/0!</v>
      </c>
      <c r="FA24" s="131" t="e">
        <f t="shared" si="341"/>
        <v>#DIV/0!</v>
      </c>
      <c r="FB24" s="131" t="e">
        <f t="shared" si="341"/>
        <v>#DIV/0!</v>
      </c>
      <c r="FC24" s="131" t="e">
        <f t="shared" si="341"/>
        <v>#DIV/0!</v>
      </c>
      <c r="FD24" s="131" t="e">
        <f t="shared" si="341"/>
        <v>#DIV/0!</v>
      </c>
      <c r="FE24" s="516" t="e">
        <f t="shared" si="341"/>
        <v>#DIV/0!</v>
      </c>
      <c r="FF24" s="489" t="e">
        <f t="shared" si="341"/>
        <v>#DIV/0!</v>
      </c>
      <c r="FG24" s="131" t="e">
        <f t="shared" si="341"/>
        <v>#DIV/0!</v>
      </c>
      <c r="FH24" s="131" t="e">
        <f t="shared" ref="FH24:HL24" si="347">FH26/FH7</f>
        <v>#DIV/0!</v>
      </c>
      <c r="FI24" s="131" t="e">
        <f t="shared" si="347"/>
        <v>#DIV/0!</v>
      </c>
      <c r="FJ24" s="131" t="e">
        <f t="shared" si="347"/>
        <v>#DIV/0!</v>
      </c>
      <c r="FK24" s="131" t="e">
        <f t="shared" ref="FK24" si="348">FK26/FK7</f>
        <v>#DIV/0!</v>
      </c>
      <c r="FL24" s="131" t="e">
        <f t="shared" si="347"/>
        <v>#DIV/0!</v>
      </c>
      <c r="FM24" s="131" t="e">
        <f t="shared" si="347"/>
        <v>#DIV/0!</v>
      </c>
      <c r="FN24" s="131" t="e">
        <f t="shared" si="347"/>
        <v>#DIV/0!</v>
      </c>
      <c r="FO24" s="131" t="e">
        <f t="shared" si="347"/>
        <v>#DIV/0!</v>
      </c>
      <c r="FP24" s="131" t="e">
        <f t="shared" ref="FP24" si="349">FP26/FP7</f>
        <v>#DIV/0!</v>
      </c>
      <c r="FQ24" s="131" t="e">
        <f t="shared" si="347"/>
        <v>#DIV/0!</v>
      </c>
      <c r="FR24" s="131" t="e">
        <f t="shared" si="347"/>
        <v>#DIV/0!</v>
      </c>
      <c r="FS24" s="131" t="e">
        <f t="shared" si="347"/>
        <v>#DIV/0!</v>
      </c>
      <c r="FT24" s="131" t="e">
        <f t="shared" si="347"/>
        <v>#DIV/0!</v>
      </c>
      <c r="FU24" s="131" t="e">
        <f t="shared" ref="FU24" si="350">FU26/FU7</f>
        <v>#DIV/0!</v>
      </c>
      <c r="FV24" s="131" t="e">
        <f t="shared" si="347"/>
        <v>#DIV/0!</v>
      </c>
      <c r="FW24" s="131" t="e">
        <f t="shared" si="347"/>
        <v>#DIV/0!</v>
      </c>
      <c r="FX24" s="131" t="e">
        <f t="shared" si="347"/>
        <v>#DIV/0!</v>
      </c>
      <c r="FY24" s="131" t="e">
        <f t="shared" si="347"/>
        <v>#DIV/0!</v>
      </c>
      <c r="FZ24" s="516" t="e">
        <f t="shared" si="347"/>
        <v>#DIV/0!</v>
      </c>
      <c r="GA24" s="489" t="e">
        <f t="shared" si="347"/>
        <v>#DIV/0!</v>
      </c>
      <c r="GB24" s="131" t="e">
        <f t="shared" si="347"/>
        <v>#DIV/0!</v>
      </c>
      <c r="GC24" s="131" t="e">
        <f t="shared" si="347"/>
        <v>#DIV/0!</v>
      </c>
      <c r="GD24" s="131" t="e">
        <f t="shared" si="347"/>
        <v>#DIV/0!</v>
      </c>
      <c r="GE24" s="131" t="e">
        <f t="shared" si="347"/>
        <v>#DIV/0!</v>
      </c>
      <c r="GF24" s="131" t="e">
        <f t="shared" si="347"/>
        <v>#DIV/0!</v>
      </c>
      <c r="GG24" s="131" t="e">
        <f t="shared" si="347"/>
        <v>#DIV/0!</v>
      </c>
      <c r="GH24" s="131" t="e">
        <f t="shared" si="347"/>
        <v>#DIV/0!</v>
      </c>
      <c r="GI24" s="131" t="e">
        <f t="shared" si="347"/>
        <v>#DIV/0!</v>
      </c>
      <c r="GJ24" s="131" t="e">
        <f t="shared" ref="GJ24" si="351">GJ26/GJ7</f>
        <v>#DIV/0!</v>
      </c>
      <c r="GK24" s="131" t="e">
        <f t="shared" si="347"/>
        <v>#DIV/0!</v>
      </c>
      <c r="GL24" s="131" t="e">
        <f t="shared" si="347"/>
        <v>#DIV/0!</v>
      </c>
      <c r="GM24" s="131" t="e">
        <f t="shared" si="347"/>
        <v>#DIV/0!</v>
      </c>
      <c r="GN24" s="131" t="e">
        <f t="shared" si="347"/>
        <v>#DIV/0!</v>
      </c>
      <c r="GO24" s="131" t="e">
        <f t="shared" ref="GO24:GT24" si="352">GO26/GO7</f>
        <v>#DIV/0!</v>
      </c>
      <c r="GP24" s="131" t="e">
        <f t="shared" si="352"/>
        <v>#DIV/0!</v>
      </c>
      <c r="GQ24" s="131" t="e">
        <f t="shared" si="352"/>
        <v>#DIV/0!</v>
      </c>
      <c r="GR24" s="131" t="e">
        <f t="shared" si="352"/>
        <v>#DIV/0!</v>
      </c>
      <c r="GS24" s="131" t="e">
        <f t="shared" si="352"/>
        <v>#DIV/0!</v>
      </c>
      <c r="GT24" s="131" t="e">
        <f t="shared" si="352"/>
        <v>#DIV/0!</v>
      </c>
      <c r="GU24" s="131" t="e">
        <f t="shared" si="347"/>
        <v>#DIV/0!</v>
      </c>
      <c r="GV24" s="131" t="e">
        <f t="shared" si="347"/>
        <v>#DIV/0!</v>
      </c>
      <c r="GW24" s="516" t="e">
        <f t="shared" si="347"/>
        <v>#DIV/0!</v>
      </c>
      <c r="GX24" s="489" t="e">
        <f t="shared" si="347"/>
        <v>#DIV/0!</v>
      </c>
      <c r="GY24" s="131" t="e">
        <f t="shared" si="347"/>
        <v>#DIV/0!</v>
      </c>
      <c r="GZ24" s="131" t="e">
        <f t="shared" si="347"/>
        <v>#DIV/0!</v>
      </c>
      <c r="HA24" s="131" t="e">
        <f t="shared" si="347"/>
        <v>#DIV/0!</v>
      </c>
      <c r="HB24" s="131" t="e">
        <f t="shared" si="347"/>
        <v>#DIV/0!</v>
      </c>
      <c r="HC24" s="131" t="e">
        <f t="shared" si="347"/>
        <v>#DIV/0!</v>
      </c>
      <c r="HD24" s="131" t="e">
        <f t="shared" si="347"/>
        <v>#DIV/0!</v>
      </c>
      <c r="HE24" s="131" t="e">
        <f t="shared" si="347"/>
        <v>#DIV/0!</v>
      </c>
      <c r="HF24" s="131" t="e">
        <f t="shared" si="347"/>
        <v>#DIV/0!</v>
      </c>
      <c r="HG24" s="131" t="e">
        <f t="shared" si="347"/>
        <v>#DIV/0!</v>
      </c>
      <c r="HH24" s="131" t="e">
        <f t="shared" si="347"/>
        <v>#DIV/0!</v>
      </c>
      <c r="HI24" s="131" t="e">
        <f t="shared" si="347"/>
        <v>#DIV/0!</v>
      </c>
      <c r="HJ24" s="131" t="e">
        <f t="shared" si="347"/>
        <v>#DIV/0!</v>
      </c>
      <c r="HK24" s="131" t="e">
        <f t="shared" si="347"/>
        <v>#DIV/0!</v>
      </c>
      <c r="HL24" s="131" t="e">
        <f t="shared" si="347"/>
        <v>#DIV/0!</v>
      </c>
      <c r="HM24" s="131" t="e">
        <f t="shared" ref="HM24:IG24" si="353">HM26/HM7</f>
        <v>#DIV/0!</v>
      </c>
      <c r="HN24" s="131" t="e">
        <f t="shared" si="353"/>
        <v>#DIV/0!</v>
      </c>
      <c r="HO24" s="131" t="e">
        <f t="shared" si="353"/>
        <v>#DIV/0!</v>
      </c>
      <c r="HP24" s="516" t="e">
        <f t="shared" si="353"/>
        <v>#DIV/0!</v>
      </c>
      <c r="HQ24" s="489" t="e">
        <f t="shared" si="353"/>
        <v>#DIV/0!</v>
      </c>
      <c r="HR24" s="131" t="e">
        <f t="shared" si="353"/>
        <v>#DIV/0!</v>
      </c>
      <c r="HS24" s="131" t="e">
        <f t="shared" si="353"/>
        <v>#DIV/0!</v>
      </c>
      <c r="HT24" s="131" t="e">
        <f t="shared" si="353"/>
        <v>#DIV/0!</v>
      </c>
      <c r="HU24" s="131" t="e">
        <f t="shared" si="353"/>
        <v>#DIV/0!</v>
      </c>
      <c r="HV24" s="131" t="e">
        <f t="shared" si="353"/>
        <v>#DIV/0!</v>
      </c>
      <c r="HW24" s="131" t="e">
        <f t="shared" si="353"/>
        <v>#DIV/0!</v>
      </c>
      <c r="HX24" s="131" t="e">
        <f t="shared" si="353"/>
        <v>#DIV/0!</v>
      </c>
      <c r="HY24" s="131" t="e">
        <f t="shared" si="353"/>
        <v>#DIV/0!</v>
      </c>
      <c r="HZ24" s="131" t="e">
        <f t="shared" si="353"/>
        <v>#DIV/0!</v>
      </c>
      <c r="IA24" s="131" t="e">
        <f t="shared" si="353"/>
        <v>#DIV/0!</v>
      </c>
      <c r="IB24" s="131" t="e">
        <f t="shared" si="353"/>
        <v>#DIV/0!</v>
      </c>
      <c r="IC24" s="131" t="e">
        <f t="shared" ref="IC24:IF24" si="354">IC26/IC7</f>
        <v>#DIV/0!</v>
      </c>
      <c r="ID24" s="131" t="e">
        <f t="shared" si="354"/>
        <v>#DIV/0!</v>
      </c>
      <c r="IE24" s="131" t="e">
        <f t="shared" si="354"/>
        <v>#DIV/0!</v>
      </c>
      <c r="IF24" s="131" t="e">
        <f t="shared" si="354"/>
        <v>#DIV/0!</v>
      </c>
      <c r="IG24" s="131" t="e">
        <f t="shared" si="353"/>
        <v>#DIV/0!</v>
      </c>
      <c r="IH24" s="322"/>
      <c r="II24" s="87"/>
      <c r="IJ24" s="88" t="e">
        <f t="shared" si="218"/>
        <v>#DIV/0!</v>
      </c>
    </row>
    <row r="25" spans="1:245" s="2" customFormat="1" ht="18" customHeight="1" x14ac:dyDescent="0.2">
      <c r="A25" s="9"/>
      <c r="B25" s="29"/>
      <c r="C25" s="216" t="s">
        <v>134</v>
      </c>
      <c r="D25" s="131">
        <f t="shared" ref="D25:BN25" si="355">D27/D7</f>
        <v>7.8764331210191081</v>
      </c>
      <c r="E25" s="131">
        <f t="shared" si="355"/>
        <v>7.9962264150943403</v>
      </c>
      <c r="F25" s="131">
        <f t="shared" si="355"/>
        <v>7.8875000000000002</v>
      </c>
      <c r="G25" s="131">
        <f t="shared" si="355"/>
        <v>8.3576687116564408</v>
      </c>
      <c r="H25" s="131">
        <f t="shared" si="355"/>
        <v>7.6453947368421042</v>
      </c>
      <c r="I25" s="131">
        <f t="shared" si="355"/>
        <v>8.0414012738853504</v>
      </c>
      <c r="J25" s="131">
        <f t="shared" si="355"/>
        <v>7.6470588235294121</v>
      </c>
      <c r="K25" s="131">
        <f t="shared" si="355"/>
        <v>8.0956521739130434</v>
      </c>
      <c r="L25" s="131">
        <f t="shared" si="355"/>
        <v>7.7874345549738226</v>
      </c>
      <c r="M25" s="131">
        <f t="shared" si="355"/>
        <v>7.6485029940119755</v>
      </c>
      <c r="N25" s="131">
        <f t="shared" si="355"/>
        <v>8.1993670886075947</v>
      </c>
      <c r="O25" s="131">
        <f t="shared" si="355"/>
        <v>7.8927710843373493</v>
      </c>
      <c r="P25" s="131">
        <f t="shared" si="355"/>
        <v>7.8584210526315781</v>
      </c>
      <c r="Q25" s="131">
        <f t="shared" si="355"/>
        <v>8.1723958333333329</v>
      </c>
      <c r="R25" s="131">
        <f t="shared" si="355"/>
        <v>7.7466101694915253</v>
      </c>
      <c r="S25" s="131">
        <f t="shared" si="355"/>
        <v>7.9787709497206709</v>
      </c>
      <c r="T25" s="131">
        <f t="shared" si="355"/>
        <v>8.3966442953020124</v>
      </c>
      <c r="U25" s="131">
        <f t="shared" si="355"/>
        <v>8.0064516129032253</v>
      </c>
      <c r="V25" s="131">
        <f t="shared" si="355"/>
        <v>7.8250000000000002</v>
      </c>
      <c r="W25" s="131">
        <f t="shared" si="355"/>
        <v>8.1717391304347817</v>
      </c>
      <c r="X25" s="516">
        <f t="shared" si="355"/>
        <v>8.2568047337278117</v>
      </c>
      <c r="Y25" s="489">
        <f t="shared" si="355"/>
        <v>1405</v>
      </c>
      <c r="Z25" s="131" t="e">
        <f t="shared" si="355"/>
        <v>#DIV/0!</v>
      </c>
      <c r="AA25" s="131" t="e">
        <f t="shared" si="355"/>
        <v>#DIV/0!</v>
      </c>
      <c r="AB25" s="131" t="e">
        <f t="shared" si="355"/>
        <v>#DIV/0!</v>
      </c>
      <c r="AC25" s="131" t="e">
        <f t="shared" si="355"/>
        <v>#DIV/0!</v>
      </c>
      <c r="AD25" s="131" t="e">
        <f t="shared" si="355"/>
        <v>#DIV/0!</v>
      </c>
      <c r="AE25" s="131" t="e">
        <f t="shared" si="355"/>
        <v>#DIV/0!</v>
      </c>
      <c r="AF25" s="131" t="e">
        <f t="shared" si="355"/>
        <v>#DIV/0!</v>
      </c>
      <c r="AG25" s="131" t="e">
        <f t="shared" si="355"/>
        <v>#DIV/0!</v>
      </c>
      <c r="AH25" s="131" t="e">
        <f t="shared" si="355"/>
        <v>#DIV/0!</v>
      </c>
      <c r="AI25" s="131" t="e">
        <f t="shared" si="355"/>
        <v>#DIV/0!</v>
      </c>
      <c r="AJ25" s="131" t="e">
        <f t="shared" si="355"/>
        <v>#DIV/0!</v>
      </c>
      <c r="AK25" s="131" t="e">
        <f t="shared" si="355"/>
        <v>#DIV/0!</v>
      </c>
      <c r="AL25" s="131" t="e">
        <f t="shared" si="355"/>
        <v>#DIV/0!</v>
      </c>
      <c r="AM25" s="131" t="e">
        <f t="shared" si="355"/>
        <v>#DIV/0!</v>
      </c>
      <c r="AN25" s="131" t="e">
        <f t="shared" si="355"/>
        <v>#DIV/0!</v>
      </c>
      <c r="AO25" s="131" t="e">
        <f>AO27/AO7</f>
        <v>#DIV/0!</v>
      </c>
      <c r="AP25" s="131" t="e">
        <f t="shared" si="355"/>
        <v>#DIV/0!</v>
      </c>
      <c r="AQ25" s="131" t="e">
        <f t="shared" si="355"/>
        <v>#DIV/0!</v>
      </c>
      <c r="AR25" s="131" t="e">
        <f t="shared" si="355"/>
        <v>#DIV/0!</v>
      </c>
      <c r="AS25" s="516" t="e">
        <f t="shared" si="355"/>
        <v>#DIV/0!</v>
      </c>
      <c r="AT25" s="489" t="e">
        <f t="shared" si="355"/>
        <v>#DIV/0!</v>
      </c>
      <c r="AU25" s="131" t="e">
        <f t="shared" si="355"/>
        <v>#DIV/0!</v>
      </c>
      <c r="AV25" s="131" t="e">
        <f t="shared" si="355"/>
        <v>#DIV/0!</v>
      </c>
      <c r="AW25" s="131" t="e">
        <f t="shared" si="355"/>
        <v>#DIV/0!</v>
      </c>
      <c r="AX25" s="131" t="e">
        <f t="shared" si="355"/>
        <v>#DIV/0!</v>
      </c>
      <c r="AY25" s="131" t="e">
        <f t="shared" si="355"/>
        <v>#DIV/0!</v>
      </c>
      <c r="AZ25" s="131" t="e">
        <f t="shared" si="355"/>
        <v>#DIV/0!</v>
      </c>
      <c r="BA25" s="131" t="e">
        <f t="shared" si="355"/>
        <v>#DIV/0!</v>
      </c>
      <c r="BB25" s="131" t="e">
        <f t="shared" si="355"/>
        <v>#DIV/0!</v>
      </c>
      <c r="BC25" s="131" t="e">
        <f t="shared" si="355"/>
        <v>#DIV/0!</v>
      </c>
      <c r="BD25" s="131" t="e">
        <f t="shared" si="355"/>
        <v>#DIV/0!</v>
      </c>
      <c r="BE25" s="131" t="e">
        <f t="shared" si="355"/>
        <v>#DIV/0!</v>
      </c>
      <c r="BF25" s="131" t="e">
        <f t="shared" si="355"/>
        <v>#DIV/0!</v>
      </c>
      <c r="BG25" s="131" t="e">
        <f t="shared" si="355"/>
        <v>#DIV/0!</v>
      </c>
      <c r="BH25" s="131" t="e">
        <f t="shared" si="355"/>
        <v>#DIV/0!</v>
      </c>
      <c r="BI25" s="131" t="e">
        <f t="shared" si="355"/>
        <v>#DIV/0!</v>
      </c>
      <c r="BJ25" s="131" t="e">
        <f t="shared" si="355"/>
        <v>#DIV/0!</v>
      </c>
      <c r="BK25" s="131" t="e">
        <f t="shared" si="355"/>
        <v>#DIV/0!</v>
      </c>
      <c r="BL25" s="131" t="e">
        <f t="shared" si="355"/>
        <v>#DIV/0!</v>
      </c>
      <c r="BM25" s="131" t="e">
        <f t="shared" si="355"/>
        <v>#DIV/0!</v>
      </c>
      <c r="BN25" s="516" t="e">
        <f t="shared" si="355"/>
        <v>#DIV/0!</v>
      </c>
      <c r="BO25" s="879"/>
      <c r="BP25" s="131" t="e">
        <f t="shared" ref="BP25:CC25" si="356">BP27/BP7</f>
        <v>#DIV/0!</v>
      </c>
      <c r="BQ25" s="131" t="e">
        <f t="shared" si="356"/>
        <v>#DIV/0!</v>
      </c>
      <c r="BR25" s="131" t="e">
        <f t="shared" si="356"/>
        <v>#DIV/0!</v>
      </c>
      <c r="BS25" s="131" t="e">
        <f t="shared" si="356"/>
        <v>#DIV/0!</v>
      </c>
      <c r="BT25" s="131" t="e">
        <f t="shared" si="356"/>
        <v>#DIV/0!</v>
      </c>
      <c r="BU25" s="131" t="e">
        <f t="shared" si="356"/>
        <v>#DIV/0!</v>
      </c>
      <c r="BV25" s="131" t="e">
        <f t="shared" si="356"/>
        <v>#DIV/0!</v>
      </c>
      <c r="BW25" s="131" t="e">
        <f t="shared" si="356"/>
        <v>#DIV/0!</v>
      </c>
      <c r="BX25" s="131" t="e">
        <f t="shared" si="356"/>
        <v>#DIV/0!</v>
      </c>
      <c r="BY25" s="131" t="e">
        <f t="shared" si="356"/>
        <v>#DIV/0!</v>
      </c>
      <c r="BZ25" s="131" t="e">
        <f t="shared" si="356"/>
        <v>#DIV/0!</v>
      </c>
      <c r="CA25" s="131" t="e">
        <f t="shared" si="356"/>
        <v>#DIV/0!</v>
      </c>
      <c r="CB25" s="131" t="e">
        <f t="shared" si="356"/>
        <v>#DIV/0!</v>
      </c>
      <c r="CC25" s="131" t="e">
        <f t="shared" si="356"/>
        <v>#DIV/0!</v>
      </c>
      <c r="CD25" s="131" t="e">
        <f t="shared" ref="CD25:CT25" si="357">CD27/CD7</f>
        <v>#DIV/0!</v>
      </c>
      <c r="CE25" s="131" t="e">
        <f t="shared" si="357"/>
        <v>#DIV/0!</v>
      </c>
      <c r="CF25" s="131" t="e">
        <f t="shared" si="357"/>
        <v>#DIV/0!</v>
      </c>
      <c r="CG25" s="131" t="e">
        <f t="shared" ref="CG25" si="358">CG27/CG7</f>
        <v>#DIV/0!</v>
      </c>
      <c r="CH25" s="131" t="e">
        <f t="shared" si="357"/>
        <v>#DIV/0!</v>
      </c>
      <c r="CI25" s="131" t="e">
        <f t="shared" si="357"/>
        <v>#DIV/0!</v>
      </c>
      <c r="CJ25" s="516" t="e">
        <f t="shared" si="357"/>
        <v>#DIV/0!</v>
      </c>
      <c r="CK25" s="879"/>
      <c r="CL25" s="131" t="e">
        <f t="shared" si="357"/>
        <v>#DIV/0!</v>
      </c>
      <c r="CM25" s="131" t="e">
        <f t="shared" si="357"/>
        <v>#DIV/0!</v>
      </c>
      <c r="CN25" s="131" t="e">
        <f t="shared" si="357"/>
        <v>#DIV/0!</v>
      </c>
      <c r="CO25" s="131" t="e">
        <f t="shared" si="357"/>
        <v>#DIV/0!</v>
      </c>
      <c r="CP25" s="921"/>
      <c r="CQ25" s="921"/>
      <c r="CR25" s="921"/>
      <c r="CS25" s="131" t="e">
        <f t="shared" si="357"/>
        <v>#DIV/0!</v>
      </c>
      <c r="CT25" s="131" t="e">
        <f t="shared" si="357"/>
        <v>#DIV/0!</v>
      </c>
      <c r="CU25" s="131" t="e">
        <f t="shared" ref="CU25:FG25" si="359">CU27/CU7</f>
        <v>#DIV/0!</v>
      </c>
      <c r="CV25" s="131" t="e">
        <f t="shared" si="359"/>
        <v>#DIV/0!</v>
      </c>
      <c r="CW25" s="131" t="e">
        <f t="shared" si="359"/>
        <v>#DIV/0!</v>
      </c>
      <c r="CX25" s="921"/>
      <c r="CY25" s="131" t="e">
        <f t="shared" si="359"/>
        <v>#DIV/0!</v>
      </c>
      <c r="CZ25" s="131" t="e">
        <f t="shared" si="359"/>
        <v>#DIV/0!</v>
      </c>
      <c r="DA25" s="131" t="e">
        <f t="shared" si="359"/>
        <v>#DIV/0!</v>
      </c>
      <c r="DB25" s="131" t="e">
        <f t="shared" ref="DB25" si="360">DB27/DB7</f>
        <v>#DIV/0!</v>
      </c>
      <c r="DC25" s="131" t="e">
        <f t="shared" si="359"/>
        <v>#DIV/0!</v>
      </c>
      <c r="DD25" s="131" t="e">
        <f t="shared" si="359"/>
        <v>#DIV/0!</v>
      </c>
      <c r="DE25" s="131" t="e">
        <f t="shared" si="359"/>
        <v>#DIV/0!</v>
      </c>
      <c r="DF25" s="131" t="e">
        <f t="shared" si="359"/>
        <v>#DIV/0!</v>
      </c>
      <c r="DG25" s="516" t="e">
        <f t="shared" ref="DG25:DJ25" si="361">DG27/DG7</f>
        <v>#DIV/0!</v>
      </c>
      <c r="DH25" s="489" t="e">
        <f t="shared" si="361"/>
        <v>#DIV/0!</v>
      </c>
      <c r="DI25" s="131" t="e">
        <f t="shared" si="361"/>
        <v>#DIV/0!</v>
      </c>
      <c r="DJ25" s="131" t="e">
        <f t="shared" si="361"/>
        <v>#DIV/0!</v>
      </c>
      <c r="DK25" s="131" t="e">
        <f t="shared" si="359"/>
        <v>#DIV/0!</v>
      </c>
      <c r="DL25" s="131" t="e">
        <f t="shared" si="359"/>
        <v>#DIV/0!</v>
      </c>
      <c r="DM25" s="131" t="e">
        <f t="shared" si="359"/>
        <v>#DIV/0!</v>
      </c>
      <c r="DN25" s="131" t="e">
        <f t="shared" si="359"/>
        <v>#DIV/0!</v>
      </c>
      <c r="DO25" s="131" t="e">
        <f t="shared" si="359"/>
        <v>#DIV/0!</v>
      </c>
      <c r="DP25" s="131" t="e">
        <f t="shared" si="359"/>
        <v>#DIV/0!</v>
      </c>
      <c r="DQ25" s="131" t="e">
        <f t="shared" si="359"/>
        <v>#DIV/0!</v>
      </c>
      <c r="DR25" s="131" t="e">
        <f t="shared" si="359"/>
        <v>#DIV/0!</v>
      </c>
      <c r="DS25" s="131" t="e">
        <f t="shared" si="359"/>
        <v>#DIV/0!</v>
      </c>
      <c r="DT25" s="131" t="e">
        <f t="shared" si="359"/>
        <v>#DIV/0!</v>
      </c>
      <c r="DU25" s="131" t="e">
        <f t="shared" si="359"/>
        <v>#DIV/0!</v>
      </c>
      <c r="DV25" s="131" t="e">
        <f t="shared" si="359"/>
        <v>#DIV/0!</v>
      </c>
      <c r="DW25" s="131" t="e">
        <f t="shared" si="359"/>
        <v>#DIV/0!</v>
      </c>
      <c r="DX25" s="131" t="e">
        <f t="shared" si="359"/>
        <v>#DIV/0!</v>
      </c>
      <c r="DY25" s="131" t="e">
        <f t="shared" si="359"/>
        <v>#DIV/0!</v>
      </c>
      <c r="DZ25" s="131" t="e">
        <f t="shared" si="359"/>
        <v>#DIV/0!</v>
      </c>
      <c r="EA25" s="516" t="e">
        <f t="shared" si="359"/>
        <v>#DIV/0!</v>
      </c>
      <c r="EB25" s="489" t="e">
        <f t="shared" si="359"/>
        <v>#DIV/0!</v>
      </c>
      <c r="EC25" s="131" t="e">
        <f t="shared" si="359"/>
        <v>#DIV/0!</v>
      </c>
      <c r="ED25" s="131" t="e">
        <f t="shared" si="359"/>
        <v>#DIV/0!</v>
      </c>
      <c r="EE25" s="131" t="e">
        <f t="shared" si="359"/>
        <v>#DIV/0!</v>
      </c>
      <c r="EF25" s="131" t="e">
        <f t="shared" si="359"/>
        <v>#DIV/0!</v>
      </c>
      <c r="EG25" s="131" t="e">
        <f t="shared" ref="EG25" si="362">EG27/EG7</f>
        <v>#DIV/0!</v>
      </c>
      <c r="EH25" s="131" t="e">
        <f t="shared" ref="EH25:EI25" si="363">EH27/EH7</f>
        <v>#DIV/0!</v>
      </c>
      <c r="EI25" s="131" t="e">
        <f t="shared" si="363"/>
        <v>#DIV/0!</v>
      </c>
      <c r="EJ25" s="131" t="e">
        <f t="shared" si="359"/>
        <v>#DIV/0!</v>
      </c>
      <c r="EK25" s="131" t="e">
        <f t="shared" si="359"/>
        <v>#DIV/0!</v>
      </c>
      <c r="EL25" s="131" t="e">
        <f t="shared" si="359"/>
        <v>#DIV/0!</v>
      </c>
      <c r="EM25" s="131" t="e">
        <f t="shared" si="359"/>
        <v>#DIV/0!</v>
      </c>
      <c r="EN25" s="131" t="e">
        <f t="shared" si="359"/>
        <v>#DIV/0!</v>
      </c>
      <c r="EO25" s="131" t="e">
        <f t="shared" si="359"/>
        <v>#DIV/0!</v>
      </c>
      <c r="EP25" s="131" t="e">
        <f t="shared" si="359"/>
        <v>#DIV/0!</v>
      </c>
      <c r="EQ25" s="131" t="e">
        <f t="shared" si="359"/>
        <v>#DIV/0!</v>
      </c>
      <c r="ER25" s="131" t="e">
        <f t="shared" si="359"/>
        <v>#DIV/0!</v>
      </c>
      <c r="ES25" s="131" t="e">
        <f t="shared" ref="ES25:EV25" si="364">ES27/ES7</f>
        <v>#DIV/0!</v>
      </c>
      <c r="ET25" s="131" t="e">
        <f t="shared" si="364"/>
        <v>#DIV/0!</v>
      </c>
      <c r="EU25" s="131" t="e">
        <f t="shared" si="364"/>
        <v>#DIV/0!</v>
      </c>
      <c r="EV25" s="131" t="e">
        <f t="shared" si="364"/>
        <v>#DIV/0!</v>
      </c>
      <c r="EW25" s="131" t="e">
        <f t="shared" si="359"/>
        <v>#DIV/0!</v>
      </c>
      <c r="EX25" s="516" t="e">
        <f t="shared" si="359"/>
        <v>#DIV/0!</v>
      </c>
      <c r="EY25" s="489" t="e">
        <f t="shared" si="359"/>
        <v>#DIV/0!</v>
      </c>
      <c r="EZ25" s="131" t="e">
        <f t="shared" si="359"/>
        <v>#DIV/0!</v>
      </c>
      <c r="FA25" s="131" t="e">
        <f t="shared" si="359"/>
        <v>#DIV/0!</v>
      </c>
      <c r="FB25" s="131" t="e">
        <f t="shared" si="359"/>
        <v>#DIV/0!</v>
      </c>
      <c r="FC25" s="131" t="e">
        <f t="shared" si="359"/>
        <v>#DIV/0!</v>
      </c>
      <c r="FD25" s="131" t="e">
        <f t="shared" si="359"/>
        <v>#DIV/0!</v>
      </c>
      <c r="FE25" s="516" t="e">
        <f t="shared" si="359"/>
        <v>#DIV/0!</v>
      </c>
      <c r="FF25" s="489" t="e">
        <f t="shared" si="359"/>
        <v>#DIV/0!</v>
      </c>
      <c r="FG25" s="131" t="e">
        <f t="shared" si="359"/>
        <v>#DIV/0!</v>
      </c>
      <c r="FH25" s="131" t="e">
        <f t="shared" ref="FH25:HL25" si="365">FH27/FH7</f>
        <v>#DIV/0!</v>
      </c>
      <c r="FI25" s="131" t="e">
        <f t="shared" si="365"/>
        <v>#DIV/0!</v>
      </c>
      <c r="FJ25" s="131" t="e">
        <f t="shared" si="365"/>
        <v>#DIV/0!</v>
      </c>
      <c r="FK25" s="131" t="e">
        <f t="shared" ref="FK25" si="366">FK27/FK7</f>
        <v>#DIV/0!</v>
      </c>
      <c r="FL25" s="131" t="e">
        <f t="shared" si="365"/>
        <v>#DIV/0!</v>
      </c>
      <c r="FM25" s="131" t="e">
        <f t="shared" si="365"/>
        <v>#DIV/0!</v>
      </c>
      <c r="FN25" s="131" t="e">
        <f t="shared" si="365"/>
        <v>#DIV/0!</v>
      </c>
      <c r="FO25" s="131" t="e">
        <f t="shared" si="365"/>
        <v>#DIV/0!</v>
      </c>
      <c r="FP25" s="131" t="e">
        <f t="shared" ref="FP25" si="367">FP27/FP7</f>
        <v>#DIV/0!</v>
      </c>
      <c r="FQ25" s="131" t="e">
        <f t="shared" si="365"/>
        <v>#DIV/0!</v>
      </c>
      <c r="FR25" s="131" t="e">
        <f t="shared" si="365"/>
        <v>#DIV/0!</v>
      </c>
      <c r="FS25" s="131" t="e">
        <f t="shared" si="365"/>
        <v>#DIV/0!</v>
      </c>
      <c r="FT25" s="131" t="e">
        <f t="shared" si="365"/>
        <v>#DIV/0!</v>
      </c>
      <c r="FU25" s="131" t="e">
        <f t="shared" ref="FU25" si="368">FU27/FU7</f>
        <v>#DIV/0!</v>
      </c>
      <c r="FV25" s="131" t="e">
        <f t="shared" si="365"/>
        <v>#DIV/0!</v>
      </c>
      <c r="FW25" s="131" t="e">
        <f t="shared" si="365"/>
        <v>#DIV/0!</v>
      </c>
      <c r="FX25" s="131" t="e">
        <f t="shared" si="365"/>
        <v>#DIV/0!</v>
      </c>
      <c r="FY25" s="131" t="e">
        <f t="shared" si="365"/>
        <v>#DIV/0!</v>
      </c>
      <c r="FZ25" s="516" t="e">
        <f t="shared" si="365"/>
        <v>#DIV/0!</v>
      </c>
      <c r="GA25" s="489" t="e">
        <f t="shared" si="365"/>
        <v>#DIV/0!</v>
      </c>
      <c r="GB25" s="131" t="e">
        <f t="shared" si="365"/>
        <v>#DIV/0!</v>
      </c>
      <c r="GC25" s="131" t="e">
        <f t="shared" si="365"/>
        <v>#DIV/0!</v>
      </c>
      <c r="GD25" s="131" t="e">
        <f t="shared" si="365"/>
        <v>#DIV/0!</v>
      </c>
      <c r="GE25" s="131" t="e">
        <f t="shared" si="365"/>
        <v>#DIV/0!</v>
      </c>
      <c r="GF25" s="131" t="e">
        <f t="shared" si="365"/>
        <v>#DIV/0!</v>
      </c>
      <c r="GG25" s="131" t="e">
        <f t="shared" si="365"/>
        <v>#DIV/0!</v>
      </c>
      <c r="GH25" s="131" t="e">
        <f t="shared" si="365"/>
        <v>#DIV/0!</v>
      </c>
      <c r="GI25" s="131" t="e">
        <f t="shared" si="365"/>
        <v>#DIV/0!</v>
      </c>
      <c r="GJ25" s="131" t="e">
        <f t="shared" ref="GJ25" si="369">GJ27/GJ7</f>
        <v>#DIV/0!</v>
      </c>
      <c r="GK25" s="131" t="e">
        <f t="shared" si="365"/>
        <v>#DIV/0!</v>
      </c>
      <c r="GL25" s="131" t="e">
        <f t="shared" si="365"/>
        <v>#DIV/0!</v>
      </c>
      <c r="GM25" s="131" t="e">
        <f t="shared" si="365"/>
        <v>#DIV/0!</v>
      </c>
      <c r="GN25" s="131" t="e">
        <f t="shared" si="365"/>
        <v>#DIV/0!</v>
      </c>
      <c r="GO25" s="131" t="e">
        <f t="shared" ref="GO25:GT25" si="370">GO27/GO7</f>
        <v>#DIV/0!</v>
      </c>
      <c r="GP25" s="131" t="e">
        <f t="shared" si="370"/>
        <v>#DIV/0!</v>
      </c>
      <c r="GQ25" s="131" t="e">
        <f t="shared" si="370"/>
        <v>#DIV/0!</v>
      </c>
      <c r="GR25" s="131" t="e">
        <f t="shared" si="370"/>
        <v>#DIV/0!</v>
      </c>
      <c r="GS25" s="131" t="e">
        <f t="shared" si="370"/>
        <v>#DIV/0!</v>
      </c>
      <c r="GT25" s="131" t="e">
        <f t="shared" si="370"/>
        <v>#DIV/0!</v>
      </c>
      <c r="GU25" s="131" t="e">
        <f t="shared" si="365"/>
        <v>#DIV/0!</v>
      </c>
      <c r="GV25" s="131" t="e">
        <f t="shared" si="365"/>
        <v>#DIV/0!</v>
      </c>
      <c r="GW25" s="516" t="e">
        <f t="shared" si="365"/>
        <v>#DIV/0!</v>
      </c>
      <c r="GX25" s="489" t="e">
        <f t="shared" si="365"/>
        <v>#DIV/0!</v>
      </c>
      <c r="GY25" s="131" t="e">
        <f t="shared" si="365"/>
        <v>#DIV/0!</v>
      </c>
      <c r="GZ25" s="131" t="e">
        <f t="shared" si="365"/>
        <v>#DIV/0!</v>
      </c>
      <c r="HA25" s="131" t="e">
        <f t="shared" si="365"/>
        <v>#DIV/0!</v>
      </c>
      <c r="HB25" s="131" t="e">
        <f t="shared" si="365"/>
        <v>#DIV/0!</v>
      </c>
      <c r="HC25" s="131" t="e">
        <f t="shared" si="365"/>
        <v>#DIV/0!</v>
      </c>
      <c r="HD25" s="131" t="e">
        <f t="shared" si="365"/>
        <v>#DIV/0!</v>
      </c>
      <c r="HE25" s="131" t="e">
        <f t="shared" si="365"/>
        <v>#DIV/0!</v>
      </c>
      <c r="HF25" s="131" t="e">
        <f t="shared" si="365"/>
        <v>#DIV/0!</v>
      </c>
      <c r="HG25" s="131" t="e">
        <f t="shared" si="365"/>
        <v>#DIV/0!</v>
      </c>
      <c r="HH25" s="131" t="e">
        <f t="shared" si="365"/>
        <v>#DIV/0!</v>
      </c>
      <c r="HI25" s="131" t="e">
        <f t="shared" si="365"/>
        <v>#DIV/0!</v>
      </c>
      <c r="HJ25" s="131" t="e">
        <f t="shared" si="365"/>
        <v>#DIV/0!</v>
      </c>
      <c r="HK25" s="131" t="e">
        <f t="shared" si="365"/>
        <v>#DIV/0!</v>
      </c>
      <c r="HL25" s="131" t="e">
        <f t="shared" si="365"/>
        <v>#DIV/0!</v>
      </c>
      <c r="HM25" s="131" t="e">
        <f t="shared" ref="HM25:IG25" si="371">HM27/HM7</f>
        <v>#DIV/0!</v>
      </c>
      <c r="HN25" s="131" t="e">
        <f t="shared" si="371"/>
        <v>#DIV/0!</v>
      </c>
      <c r="HO25" s="131" t="e">
        <f t="shared" si="371"/>
        <v>#DIV/0!</v>
      </c>
      <c r="HP25" s="516" t="e">
        <f t="shared" si="371"/>
        <v>#DIV/0!</v>
      </c>
      <c r="HQ25" s="489" t="e">
        <f t="shared" si="371"/>
        <v>#DIV/0!</v>
      </c>
      <c r="HR25" s="131" t="e">
        <f t="shared" si="371"/>
        <v>#DIV/0!</v>
      </c>
      <c r="HS25" s="131" t="e">
        <f t="shared" si="371"/>
        <v>#DIV/0!</v>
      </c>
      <c r="HT25" s="131" t="e">
        <f t="shared" si="371"/>
        <v>#DIV/0!</v>
      </c>
      <c r="HU25" s="131" t="e">
        <f t="shared" si="371"/>
        <v>#DIV/0!</v>
      </c>
      <c r="HV25" s="131" t="e">
        <f t="shared" si="371"/>
        <v>#DIV/0!</v>
      </c>
      <c r="HW25" s="131" t="e">
        <f t="shared" si="371"/>
        <v>#DIV/0!</v>
      </c>
      <c r="HX25" s="131" t="e">
        <f t="shared" si="371"/>
        <v>#DIV/0!</v>
      </c>
      <c r="HY25" s="131" t="e">
        <f t="shared" si="371"/>
        <v>#DIV/0!</v>
      </c>
      <c r="HZ25" s="131" t="e">
        <f t="shared" si="371"/>
        <v>#DIV/0!</v>
      </c>
      <c r="IA25" s="131" t="e">
        <f t="shared" si="371"/>
        <v>#DIV/0!</v>
      </c>
      <c r="IB25" s="131" t="e">
        <f t="shared" si="371"/>
        <v>#DIV/0!</v>
      </c>
      <c r="IC25" s="131" t="e">
        <f t="shared" ref="IC25:IF25" si="372">IC27/IC7</f>
        <v>#DIV/0!</v>
      </c>
      <c r="ID25" s="131" t="e">
        <f t="shared" si="372"/>
        <v>#DIV/0!</v>
      </c>
      <c r="IE25" s="131" t="e">
        <f t="shared" si="372"/>
        <v>#DIV/0!</v>
      </c>
      <c r="IF25" s="131" t="e">
        <f t="shared" si="372"/>
        <v>#DIV/0!</v>
      </c>
      <c r="IG25" s="131" t="e">
        <f t="shared" si="371"/>
        <v>#DIV/0!</v>
      </c>
      <c r="IH25" s="322"/>
      <c r="II25" s="87"/>
      <c r="IJ25" s="88" t="e">
        <f t="shared" si="218"/>
        <v>#DIV/0!</v>
      </c>
    </row>
    <row r="26" spans="1:245" s="2" customFormat="1" ht="18" customHeight="1" x14ac:dyDescent="0.2">
      <c r="A26" s="14"/>
      <c r="B26" s="72" t="s">
        <v>119</v>
      </c>
      <c r="C26" s="56" t="s">
        <v>29</v>
      </c>
      <c r="D26" s="19">
        <v>1537.8000000000022</v>
      </c>
      <c r="E26" s="19">
        <v>1636.7000000000005</v>
      </c>
      <c r="F26" s="19">
        <v>1497.8000000000013</v>
      </c>
      <c r="G26" s="149">
        <v>1386.8999999999999</v>
      </c>
      <c r="H26" s="149">
        <v>1452.4000000000021</v>
      </c>
      <c r="I26" s="149">
        <v>1605.3000000000025</v>
      </c>
      <c r="J26" s="149">
        <v>1406.1000000000006</v>
      </c>
      <c r="K26" s="149">
        <v>1778.8</v>
      </c>
      <c r="L26" s="149">
        <v>1805.3000000000038</v>
      </c>
      <c r="M26" s="149">
        <v>1783.500000000003</v>
      </c>
      <c r="N26" s="149">
        <v>1707.5</v>
      </c>
      <c r="O26" s="149">
        <v>1496.9</v>
      </c>
      <c r="P26" s="149">
        <v>2030.800000000004</v>
      </c>
      <c r="Q26" s="19">
        <v>2113.2000000000012</v>
      </c>
      <c r="R26" s="19">
        <v>1155.9999999999995</v>
      </c>
      <c r="S26" s="19">
        <v>1965.6999999999989</v>
      </c>
      <c r="T26" s="19">
        <v>1626.9000000000003</v>
      </c>
      <c r="U26" s="19">
        <v>1598.7000000000007</v>
      </c>
      <c r="V26" s="19">
        <v>1905.699999999998</v>
      </c>
      <c r="W26" s="19">
        <v>1555.7000000000014</v>
      </c>
      <c r="X26" s="512">
        <v>1508.2000000000003</v>
      </c>
      <c r="Y26" s="19">
        <v>1605.4000000000017</v>
      </c>
      <c r="Z26" s="19"/>
      <c r="AA26" s="1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9"/>
      <c r="AM26" s="19"/>
      <c r="AN26" s="19"/>
      <c r="AO26" s="19"/>
      <c r="AP26" s="19"/>
      <c r="AQ26" s="19"/>
      <c r="AR26" s="19"/>
      <c r="AS26" s="512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512"/>
      <c r="BO26" s="14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512"/>
      <c r="CK26" s="149"/>
      <c r="CL26" s="19"/>
      <c r="CM26" s="19"/>
      <c r="CN26" s="19"/>
      <c r="CO26" s="19"/>
      <c r="CP26" s="149"/>
      <c r="CQ26" s="149"/>
      <c r="CR26" s="149"/>
      <c r="CS26" s="19"/>
      <c r="CT26" s="19"/>
      <c r="CU26" s="19"/>
      <c r="CV26" s="19"/>
      <c r="CW26" s="19"/>
      <c r="CX26" s="149"/>
      <c r="CY26" s="19"/>
      <c r="CZ26" s="19"/>
      <c r="DA26" s="19"/>
      <c r="DB26" s="19"/>
      <c r="DC26" s="19"/>
      <c r="DD26" s="19"/>
      <c r="DE26" s="19"/>
      <c r="DF26" s="19"/>
      <c r="DG26" s="512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512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828"/>
      <c r="EY26" s="19"/>
      <c r="EZ26" s="19"/>
      <c r="FA26" s="19"/>
      <c r="FB26" s="19"/>
      <c r="FC26" s="19"/>
      <c r="FD26" s="19"/>
      <c r="FE26" s="512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512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512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512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94"/>
      <c r="II26" s="169">
        <f>SUM(D26:IG26)</f>
        <v>36161.300000000017</v>
      </c>
      <c r="IJ26" s="88">
        <f t="shared" si="218"/>
        <v>1643.6954545454553</v>
      </c>
      <c r="IK26" s="219">
        <f>II26/II28</f>
        <v>0.55517889904735584</v>
      </c>
    </row>
    <row r="27" spans="1:245" s="2" customFormat="1" ht="18" customHeight="1" x14ac:dyDescent="0.2">
      <c r="A27" s="14"/>
      <c r="B27" s="72" t="s">
        <v>120</v>
      </c>
      <c r="C27" s="56" t="s">
        <v>29</v>
      </c>
      <c r="D27" s="180">
        <f t="shared" ref="D27:BN27" si="373">D92</f>
        <v>1236.5999999999999</v>
      </c>
      <c r="E27" s="180">
        <f t="shared" si="373"/>
        <v>1271.4000000000001</v>
      </c>
      <c r="F27" s="180">
        <f t="shared" si="373"/>
        <v>1198.9000000000001</v>
      </c>
      <c r="G27" s="818">
        <f t="shared" si="373"/>
        <v>1362.3</v>
      </c>
      <c r="H27" s="818">
        <f t="shared" ref="H27:N27" si="374">H92</f>
        <v>1162.0999999999999</v>
      </c>
      <c r="I27" s="818">
        <f t="shared" si="374"/>
        <v>1262.5</v>
      </c>
      <c r="J27" s="818">
        <f t="shared" si="374"/>
        <v>1040</v>
      </c>
      <c r="K27" s="818">
        <f t="shared" si="374"/>
        <v>1303.4000000000001</v>
      </c>
      <c r="L27" s="818">
        <f t="shared" si="374"/>
        <v>1487.4</v>
      </c>
      <c r="M27" s="818">
        <f t="shared" si="374"/>
        <v>1277.3</v>
      </c>
      <c r="N27" s="818">
        <f t="shared" si="374"/>
        <v>1295.5</v>
      </c>
      <c r="O27" s="818">
        <f t="shared" si="373"/>
        <v>1310.2</v>
      </c>
      <c r="P27" s="818">
        <f t="shared" si="373"/>
        <v>1493.1</v>
      </c>
      <c r="Q27" s="180">
        <f t="shared" si="373"/>
        <v>1569.1</v>
      </c>
      <c r="R27" s="180">
        <f t="shared" si="373"/>
        <v>914.1</v>
      </c>
      <c r="S27" s="180">
        <f t="shared" si="373"/>
        <v>1428.2</v>
      </c>
      <c r="T27" s="180">
        <f>T92</f>
        <v>1251.0999999999999</v>
      </c>
      <c r="U27" s="180">
        <f t="shared" si="373"/>
        <v>1241</v>
      </c>
      <c r="V27" s="180">
        <f t="shared" si="373"/>
        <v>1565</v>
      </c>
      <c r="W27" s="180">
        <f t="shared" si="373"/>
        <v>1503.6</v>
      </c>
      <c r="X27" s="510">
        <f t="shared" si="373"/>
        <v>1395.4</v>
      </c>
      <c r="Y27" s="485">
        <f t="shared" si="373"/>
        <v>1405</v>
      </c>
      <c r="Z27" s="180">
        <f t="shared" si="373"/>
        <v>0</v>
      </c>
      <c r="AA27" s="180">
        <f t="shared" si="373"/>
        <v>0</v>
      </c>
      <c r="AB27" s="818">
        <f t="shared" si="373"/>
        <v>0</v>
      </c>
      <c r="AC27" s="818">
        <f t="shared" si="373"/>
        <v>0</v>
      </c>
      <c r="AD27" s="818">
        <f t="shared" si="373"/>
        <v>0</v>
      </c>
      <c r="AE27" s="818">
        <f t="shared" si="373"/>
        <v>0</v>
      </c>
      <c r="AF27" s="818">
        <f t="shared" si="373"/>
        <v>0</v>
      </c>
      <c r="AG27" s="818">
        <f t="shared" si="373"/>
        <v>0</v>
      </c>
      <c r="AH27" s="818">
        <f t="shared" si="373"/>
        <v>0</v>
      </c>
      <c r="AI27" s="818">
        <f t="shared" si="373"/>
        <v>0</v>
      </c>
      <c r="AJ27" s="818">
        <f t="shared" si="373"/>
        <v>0</v>
      </c>
      <c r="AK27" s="818">
        <f t="shared" si="373"/>
        <v>0</v>
      </c>
      <c r="AL27" s="180">
        <f t="shared" si="373"/>
        <v>0</v>
      </c>
      <c r="AM27" s="180">
        <f t="shared" si="373"/>
        <v>0</v>
      </c>
      <c r="AN27" s="180">
        <f t="shared" si="373"/>
        <v>0</v>
      </c>
      <c r="AO27" s="180">
        <f>AO92</f>
        <v>0</v>
      </c>
      <c r="AP27" s="180">
        <f t="shared" si="373"/>
        <v>0</v>
      </c>
      <c r="AQ27" s="180">
        <f t="shared" si="373"/>
        <v>0</v>
      </c>
      <c r="AR27" s="180">
        <f t="shared" si="373"/>
        <v>0</v>
      </c>
      <c r="AS27" s="510">
        <f t="shared" si="373"/>
        <v>0</v>
      </c>
      <c r="AT27" s="485">
        <f t="shared" si="373"/>
        <v>0</v>
      </c>
      <c r="AU27" s="180">
        <f t="shared" si="373"/>
        <v>0</v>
      </c>
      <c r="AV27" s="180">
        <f t="shared" si="373"/>
        <v>0</v>
      </c>
      <c r="AW27" s="180">
        <f t="shared" si="373"/>
        <v>0</v>
      </c>
      <c r="AX27" s="180">
        <f t="shared" si="373"/>
        <v>0</v>
      </c>
      <c r="AY27" s="180">
        <f t="shared" si="373"/>
        <v>0</v>
      </c>
      <c r="AZ27" s="180">
        <f t="shared" si="373"/>
        <v>0</v>
      </c>
      <c r="BA27" s="180">
        <f t="shared" si="373"/>
        <v>0</v>
      </c>
      <c r="BB27" s="180">
        <f t="shared" si="373"/>
        <v>0</v>
      </c>
      <c r="BC27" s="180">
        <f t="shared" si="373"/>
        <v>0</v>
      </c>
      <c r="BD27" s="180">
        <f t="shared" si="373"/>
        <v>0</v>
      </c>
      <c r="BE27" s="180">
        <f t="shared" si="373"/>
        <v>0</v>
      </c>
      <c r="BF27" s="180">
        <f t="shared" si="373"/>
        <v>0</v>
      </c>
      <c r="BG27" s="180">
        <f t="shared" si="373"/>
        <v>0</v>
      </c>
      <c r="BH27" s="180">
        <f t="shared" si="373"/>
        <v>0</v>
      </c>
      <c r="BI27" s="180">
        <f t="shared" si="373"/>
        <v>0</v>
      </c>
      <c r="BJ27" s="180">
        <f t="shared" si="373"/>
        <v>0</v>
      </c>
      <c r="BK27" s="180">
        <f t="shared" si="373"/>
        <v>0</v>
      </c>
      <c r="BL27" s="180">
        <f t="shared" si="373"/>
        <v>0</v>
      </c>
      <c r="BM27" s="180">
        <f t="shared" si="373"/>
        <v>0</v>
      </c>
      <c r="BN27" s="510">
        <f t="shared" si="373"/>
        <v>0</v>
      </c>
      <c r="BO27" s="872"/>
      <c r="BP27" s="180">
        <f t="shared" ref="BP27:CC27" si="375">BP92</f>
        <v>0</v>
      </c>
      <c r="BQ27" s="180">
        <f t="shared" si="375"/>
        <v>0</v>
      </c>
      <c r="BR27" s="180">
        <f t="shared" si="375"/>
        <v>0</v>
      </c>
      <c r="BS27" s="180">
        <f t="shared" ref="BS27:BU27" si="376">BS92</f>
        <v>0</v>
      </c>
      <c r="BT27" s="180">
        <f t="shared" si="376"/>
        <v>0</v>
      </c>
      <c r="BU27" s="180">
        <f t="shared" si="376"/>
        <v>0</v>
      </c>
      <c r="BV27" s="180">
        <f t="shared" si="375"/>
        <v>0</v>
      </c>
      <c r="BW27" s="180">
        <f t="shared" si="375"/>
        <v>0</v>
      </c>
      <c r="BX27" s="180">
        <f t="shared" si="375"/>
        <v>0</v>
      </c>
      <c r="BY27" s="180">
        <f t="shared" si="375"/>
        <v>0</v>
      </c>
      <c r="BZ27" s="180">
        <f t="shared" si="375"/>
        <v>0</v>
      </c>
      <c r="CA27" s="180">
        <f t="shared" si="375"/>
        <v>0</v>
      </c>
      <c r="CB27" s="180">
        <f t="shared" si="375"/>
        <v>0</v>
      </c>
      <c r="CC27" s="180">
        <f t="shared" si="375"/>
        <v>0</v>
      </c>
      <c r="CD27" s="180">
        <f t="shared" ref="CD27:CT27" si="377">CD92</f>
        <v>0</v>
      </c>
      <c r="CE27" s="180">
        <f t="shared" si="377"/>
        <v>0</v>
      </c>
      <c r="CF27" s="180">
        <f t="shared" si="377"/>
        <v>0</v>
      </c>
      <c r="CG27" s="180">
        <f t="shared" ref="CG27" si="378">CG92</f>
        <v>0</v>
      </c>
      <c r="CH27" s="180">
        <f t="shared" si="377"/>
        <v>0</v>
      </c>
      <c r="CI27" s="180">
        <f t="shared" si="377"/>
        <v>0</v>
      </c>
      <c r="CJ27" s="510">
        <f t="shared" si="377"/>
        <v>0</v>
      </c>
      <c r="CK27" s="872"/>
      <c r="CL27" s="180">
        <f>CL92</f>
        <v>0</v>
      </c>
      <c r="CM27" s="180">
        <f t="shared" si="377"/>
        <v>0</v>
      </c>
      <c r="CN27" s="180">
        <f t="shared" si="377"/>
        <v>0</v>
      </c>
      <c r="CO27" s="180">
        <f t="shared" si="377"/>
        <v>0</v>
      </c>
      <c r="CP27" s="818"/>
      <c r="CQ27" s="818"/>
      <c r="CR27" s="818"/>
      <c r="CS27" s="180">
        <f t="shared" si="377"/>
        <v>0</v>
      </c>
      <c r="CT27" s="180">
        <f t="shared" si="377"/>
        <v>0</v>
      </c>
      <c r="CU27" s="180">
        <f t="shared" ref="CU27:FG27" si="379">CU92</f>
        <v>0</v>
      </c>
      <c r="CV27" s="180">
        <f t="shared" si="379"/>
        <v>0</v>
      </c>
      <c r="CW27" s="180">
        <f t="shared" si="379"/>
        <v>0</v>
      </c>
      <c r="CX27" s="818"/>
      <c r="CY27" s="180">
        <f t="shared" si="379"/>
        <v>0</v>
      </c>
      <c r="CZ27" s="180">
        <f t="shared" si="379"/>
        <v>0</v>
      </c>
      <c r="DA27" s="180">
        <f t="shared" si="379"/>
        <v>0</v>
      </c>
      <c r="DB27" s="180">
        <f t="shared" ref="DB27" si="380">DB92</f>
        <v>0</v>
      </c>
      <c r="DC27" s="180">
        <f t="shared" si="379"/>
        <v>0</v>
      </c>
      <c r="DD27" s="180">
        <f t="shared" si="379"/>
        <v>0</v>
      </c>
      <c r="DE27" s="180">
        <f t="shared" si="379"/>
        <v>0</v>
      </c>
      <c r="DF27" s="180">
        <f t="shared" si="379"/>
        <v>0</v>
      </c>
      <c r="DG27" s="510">
        <f t="shared" ref="DG27:DJ27" si="381">DG92</f>
        <v>0</v>
      </c>
      <c r="DH27" s="485">
        <f t="shared" si="381"/>
        <v>0</v>
      </c>
      <c r="DI27" s="180">
        <f t="shared" si="381"/>
        <v>0</v>
      </c>
      <c r="DJ27" s="180">
        <f t="shared" si="381"/>
        <v>0</v>
      </c>
      <c r="DK27" s="180">
        <f>DK92</f>
        <v>0</v>
      </c>
      <c r="DL27" s="180">
        <f t="shared" si="379"/>
        <v>0</v>
      </c>
      <c r="DM27" s="180">
        <f t="shared" si="379"/>
        <v>0</v>
      </c>
      <c r="DN27" s="180">
        <f t="shared" si="379"/>
        <v>0</v>
      </c>
      <c r="DO27" s="180">
        <f t="shared" si="379"/>
        <v>0</v>
      </c>
      <c r="DP27" s="180">
        <f>DP92</f>
        <v>0</v>
      </c>
      <c r="DQ27" s="180">
        <f t="shared" si="379"/>
        <v>0</v>
      </c>
      <c r="DR27" s="180">
        <f t="shared" si="379"/>
        <v>0</v>
      </c>
      <c r="DS27" s="180">
        <f t="shared" si="379"/>
        <v>0</v>
      </c>
      <c r="DT27" s="180">
        <f t="shared" si="379"/>
        <v>0</v>
      </c>
      <c r="DU27" s="180">
        <f t="shared" si="379"/>
        <v>0</v>
      </c>
      <c r="DV27" s="180">
        <f t="shared" si="379"/>
        <v>0</v>
      </c>
      <c r="DW27" s="180">
        <f t="shared" si="379"/>
        <v>0</v>
      </c>
      <c r="DX27" s="180">
        <f t="shared" si="379"/>
        <v>0</v>
      </c>
      <c r="DY27" s="180">
        <f t="shared" si="379"/>
        <v>0</v>
      </c>
      <c r="DZ27" s="180">
        <f t="shared" si="379"/>
        <v>0</v>
      </c>
      <c r="EA27" s="510">
        <f t="shared" si="379"/>
        <v>0</v>
      </c>
      <c r="EB27" s="485">
        <f t="shared" si="379"/>
        <v>0</v>
      </c>
      <c r="EC27" s="180">
        <f t="shared" si="379"/>
        <v>0</v>
      </c>
      <c r="ED27" s="180">
        <f t="shared" si="379"/>
        <v>0</v>
      </c>
      <c r="EE27" s="180">
        <f t="shared" si="379"/>
        <v>0</v>
      </c>
      <c r="EF27" s="180">
        <f t="shared" si="379"/>
        <v>0</v>
      </c>
      <c r="EG27" s="180">
        <f t="shared" ref="EG27" si="382">EG92</f>
        <v>0</v>
      </c>
      <c r="EH27" s="180">
        <f t="shared" si="379"/>
        <v>0</v>
      </c>
      <c r="EI27" s="180">
        <f t="shared" si="379"/>
        <v>0</v>
      </c>
      <c r="EJ27" s="180">
        <f t="shared" si="379"/>
        <v>0</v>
      </c>
      <c r="EK27" s="180">
        <f t="shared" si="379"/>
        <v>0</v>
      </c>
      <c r="EL27" s="180">
        <f t="shared" si="379"/>
        <v>0</v>
      </c>
      <c r="EM27" s="180">
        <f t="shared" si="379"/>
        <v>0</v>
      </c>
      <c r="EN27" s="180">
        <f t="shared" si="379"/>
        <v>0</v>
      </c>
      <c r="EO27" s="180">
        <f t="shared" si="379"/>
        <v>0</v>
      </c>
      <c r="EP27" s="180">
        <f t="shared" si="379"/>
        <v>0</v>
      </c>
      <c r="EQ27" s="180">
        <f t="shared" si="379"/>
        <v>0</v>
      </c>
      <c r="ER27" s="180">
        <f t="shared" si="379"/>
        <v>0</v>
      </c>
      <c r="ES27" s="180">
        <f t="shared" ref="ES27:EV27" si="383">ES92</f>
        <v>0</v>
      </c>
      <c r="ET27" s="180">
        <f t="shared" si="383"/>
        <v>0</v>
      </c>
      <c r="EU27" s="180">
        <f t="shared" si="383"/>
        <v>0</v>
      </c>
      <c r="EV27" s="180">
        <f t="shared" si="383"/>
        <v>0</v>
      </c>
      <c r="EW27" s="180">
        <f t="shared" si="379"/>
        <v>0</v>
      </c>
      <c r="EX27" s="510">
        <f t="shared" si="379"/>
        <v>0</v>
      </c>
      <c r="EY27" s="485">
        <f t="shared" si="379"/>
        <v>0</v>
      </c>
      <c r="EZ27" s="180">
        <f t="shared" si="379"/>
        <v>0</v>
      </c>
      <c r="FA27" s="180">
        <f t="shared" ref="FA27:FE27" si="384">FA92</f>
        <v>0</v>
      </c>
      <c r="FB27" s="180">
        <f t="shared" si="384"/>
        <v>0</v>
      </c>
      <c r="FC27" s="180">
        <f t="shared" si="384"/>
        <v>0</v>
      </c>
      <c r="FD27" s="180">
        <f t="shared" si="384"/>
        <v>0</v>
      </c>
      <c r="FE27" s="510">
        <f t="shared" si="384"/>
        <v>0</v>
      </c>
      <c r="FF27" s="485">
        <f t="shared" si="379"/>
        <v>0</v>
      </c>
      <c r="FG27" s="180">
        <f t="shared" si="379"/>
        <v>0</v>
      </c>
      <c r="FH27" s="180">
        <f t="shared" ref="FH27:GN27" si="385">FH92</f>
        <v>0</v>
      </c>
      <c r="FI27" s="180">
        <f t="shared" si="385"/>
        <v>0</v>
      </c>
      <c r="FJ27" s="180">
        <f t="shared" si="385"/>
        <v>0</v>
      </c>
      <c r="FK27" s="180">
        <f t="shared" ref="FK27" si="386">FK92</f>
        <v>0</v>
      </c>
      <c r="FL27" s="180">
        <f t="shared" si="385"/>
        <v>0</v>
      </c>
      <c r="FM27" s="180">
        <f t="shared" si="385"/>
        <v>0</v>
      </c>
      <c r="FN27" s="180">
        <f t="shared" si="385"/>
        <v>0</v>
      </c>
      <c r="FO27" s="180">
        <f t="shared" si="385"/>
        <v>0</v>
      </c>
      <c r="FP27" s="180">
        <f t="shared" ref="FP27" si="387">FP92</f>
        <v>0</v>
      </c>
      <c r="FQ27" s="180">
        <f t="shared" si="385"/>
        <v>0</v>
      </c>
      <c r="FR27" s="180">
        <f t="shared" si="385"/>
        <v>0</v>
      </c>
      <c r="FS27" s="180">
        <f t="shared" si="385"/>
        <v>0</v>
      </c>
      <c r="FT27" s="180">
        <f t="shared" si="385"/>
        <v>0</v>
      </c>
      <c r="FU27" s="180">
        <f t="shared" ref="FU27" si="388">FU92</f>
        <v>0</v>
      </c>
      <c r="FV27" s="180">
        <f t="shared" si="385"/>
        <v>0</v>
      </c>
      <c r="FW27" s="180">
        <f t="shared" si="385"/>
        <v>0</v>
      </c>
      <c r="FX27" s="180">
        <f t="shared" si="385"/>
        <v>0</v>
      </c>
      <c r="FY27" s="180">
        <f>FY92</f>
        <v>0</v>
      </c>
      <c r="FZ27" s="510">
        <f>FZ92</f>
        <v>0</v>
      </c>
      <c r="GA27" s="485">
        <f t="shared" si="385"/>
        <v>0</v>
      </c>
      <c r="GB27" s="180">
        <f t="shared" si="385"/>
        <v>0</v>
      </c>
      <c r="GC27" s="180">
        <f t="shared" si="385"/>
        <v>0</v>
      </c>
      <c r="GD27" s="180">
        <f t="shared" si="385"/>
        <v>0</v>
      </c>
      <c r="GE27" s="180">
        <f t="shared" si="385"/>
        <v>0</v>
      </c>
      <c r="GF27" s="180">
        <f t="shared" si="385"/>
        <v>0</v>
      </c>
      <c r="GG27" s="180">
        <f t="shared" si="385"/>
        <v>0</v>
      </c>
      <c r="GH27" s="180">
        <f t="shared" si="385"/>
        <v>0</v>
      </c>
      <c r="GI27" s="180">
        <f t="shared" si="385"/>
        <v>0</v>
      </c>
      <c r="GJ27" s="180">
        <f t="shared" ref="GJ27" si="389">GJ92</f>
        <v>0</v>
      </c>
      <c r="GK27" s="180">
        <f t="shared" si="385"/>
        <v>0</v>
      </c>
      <c r="GL27" s="180">
        <f t="shared" si="385"/>
        <v>0</v>
      </c>
      <c r="GM27" s="180">
        <f t="shared" si="385"/>
        <v>0</v>
      </c>
      <c r="GN27" s="180">
        <f t="shared" si="385"/>
        <v>0</v>
      </c>
      <c r="GO27" s="180">
        <f t="shared" ref="GO27:GT27" si="390">GO92</f>
        <v>0</v>
      </c>
      <c r="GP27" s="180">
        <f t="shared" si="390"/>
        <v>0</v>
      </c>
      <c r="GQ27" s="180">
        <f t="shared" si="390"/>
        <v>0</v>
      </c>
      <c r="GR27" s="180">
        <f t="shared" si="390"/>
        <v>0</v>
      </c>
      <c r="GS27" s="180">
        <f t="shared" si="390"/>
        <v>0</v>
      </c>
      <c r="GT27" s="180">
        <f t="shared" si="390"/>
        <v>0</v>
      </c>
      <c r="GU27" s="180">
        <f t="shared" ref="GU27:IB27" si="391">GT92</f>
        <v>0</v>
      </c>
      <c r="GV27" s="180">
        <f t="shared" si="391"/>
        <v>0</v>
      </c>
      <c r="GW27" s="510">
        <f t="shared" si="391"/>
        <v>0</v>
      </c>
      <c r="GX27" s="485">
        <f t="shared" si="391"/>
        <v>0</v>
      </c>
      <c r="GY27" s="180">
        <f t="shared" si="391"/>
        <v>0</v>
      </c>
      <c r="GZ27" s="180">
        <f t="shared" si="391"/>
        <v>0</v>
      </c>
      <c r="HA27" s="180">
        <f t="shared" si="391"/>
        <v>0</v>
      </c>
      <c r="HB27" s="180">
        <f t="shared" si="391"/>
        <v>0</v>
      </c>
      <c r="HC27" s="180">
        <f t="shared" si="391"/>
        <v>0</v>
      </c>
      <c r="HD27" s="180">
        <f t="shared" si="391"/>
        <v>0</v>
      </c>
      <c r="HE27" s="180">
        <f t="shared" si="391"/>
        <v>0</v>
      </c>
      <c r="HF27" s="180">
        <f t="shared" si="391"/>
        <v>0</v>
      </c>
      <c r="HG27" s="180">
        <f t="shared" si="391"/>
        <v>0</v>
      </c>
      <c r="HH27" s="180">
        <f t="shared" si="391"/>
        <v>0</v>
      </c>
      <c r="HI27" s="180">
        <f t="shared" si="391"/>
        <v>0</v>
      </c>
      <c r="HJ27" s="180">
        <f t="shared" si="391"/>
        <v>0</v>
      </c>
      <c r="HK27" s="180">
        <f t="shared" si="391"/>
        <v>0</v>
      </c>
      <c r="HL27" s="180">
        <f t="shared" si="391"/>
        <v>0</v>
      </c>
      <c r="HM27" s="180">
        <f t="shared" si="391"/>
        <v>0</v>
      </c>
      <c r="HN27" s="180">
        <f t="shared" si="391"/>
        <v>0</v>
      </c>
      <c r="HO27" s="180">
        <f t="shared" si="391"/>
        <v>0</v>
      </c>
      <c r="HP27" s="510">
        <f t="shared" si="391"/>
        <v>0</v>
      </c>
      <c r="HQ27" s="485">
        <f t="shared" si="391"/>
        <v>0</v>
      </c>
      <c r="HR27" s="180">
        <f t="shared" si="391"/>
        <v>0</v>
      </c>
      <c r="HS27" s="180">
        <f t="shared" si="391"/>
        <v>0</v>
      </c>
      <c r="HT27" s="180">
        <f t="shared" si="391"/>
        <v>0</v>
      </c>
      <c r="HU27" s="180">
        <f t="shared" si="391"/>
        <v>0</v>
      </c>
      <c r="HV27" s="180">
        <f t="shared" si="391"/>
        <v>0</v>
      </c>
      <c r="HW27" s="180">
        <f t="shared" si="391"/>
        <v>0</v>
      </c>
      <c r="HX27" s="180">
        <f t="shared" si="391"/>
        <v>0</v>
      </c>
      <c r="HY27" s="180">
        <f t="shared" si="391"/>
        <v>0</v>
      </c>
      <c r="HZ27" s="180">
        <f t="shared" si="391"/>
        <v>0</v>
      </c>
      <c r="IA27" s="180">
        <f t="shared" si="391"/>
        <v>0</v>
      </c>
      <c r="IB27" s="180">
        <f t="shared" si="391"/>
        <v>0</v>
      </c>
      <c r="IC27" s="180">
        <f t="shared" ref="IC27" si="392">IB92</f>
        <v>0</v>
      </c>
      <c r="ID27" s="180">
        <f t="shared" ref="ID27" si="393">IC92</f>
        <v>0</v>
      </c>
      <c r="IE27" s="180">
        <f t="shared" ref="IE27" si="394">ID92</f>
        <v>0</v>
      </c>
      <c r="IF27" s="180">
        <f t="shared" ref="IF27" si="395">IE92</f>
        <v>0</v>
      </c>
      <c r="IG27" s="180">
        <f>IB92</f>
        <v>0</v>
      </c>
      <c r="IH27" s="316"/>
      <c r="II27" s="169">
        <f>SUM(D27:IG27)</f>
        <v>28973.199999999993</v>
      </c>
      <c r="IJ27" s="88">
        <f t="shared" si="218"/>
        <v>124.88448275862066</v>
      </c>
      <c r="IK27" s="219">
        <f>II27/II28</f>
        <v>0.44482110095264382</v>
      </c>
    </row>
    <row r="28" spans="1:245" s="2" customFormat="1" ht="18" customHeight="1" x14ac:dyDescent="0.2">
      <c r="A28" s="14"/>
      <c r="B28" s="72" t="s">
        <v>121</v>
      </c>
      <c r="C28" s="56" t="s">
        <v>82</v>
      </c>
      <c r="D28" s="142">
        <f t="shared" ref="D28:BN28" si="396">D26+D27</f>
        <v>2774.4000000000024</v>
      </c>
      <c r="E28" s="142">
        <f t="shared" si="396"/>
        <v>2908.1000000000004</v>
      </c>
      <c r="F28" s="142">
        <f t="shared" si="396"/>
        <v>2696.7000000000016</v>
      </c>
      <c r="G28" s="819">
        <f t="shared" si="396"/>
        <v>2749.2</v>
      </c>
      <c r="H28" s="819">
        <f t="shared" ref="H28:N28" si="397">H26+H27</f>
        <v>2614.5000000000018</v>
      </c>
      <c r="I28" s="819">
        <f t="shared" si="397"/>
        <v>2867.8000000000025</v>
      </c>
      <c r="J28" s="819">
        <f t="shared" si="397"/>
        <v>2446.1000000000004</v>
      </c>
      <c r="K28" s="819">
        <f t="shared" si="397"/>
        <v>3082.2</v>
      </c>
      <c r="L28" s="819">
        <f t="shared" si="397"/>
        <v>3292.7000000000039</v>
      </c>
      <c r="M28" s="819">
        <f t="shared" si="397"/>
        <v>3060.8000000000029</v>
      </c>
      <c r="N28" s="819">
        <f t="shared" si="397"/>
        <v>3003</v>
      </c>
      <c r="O28" s="819">
        <f t="shared" si="396"/>
        <v>2807.1000000000004</v>
      </c>
      <c r="P28" s="819">
        <f t="shared" si="396"/>
        <v>3523.9000000000042</v>
      </c>
      <c r="Q28" s="142">
        <f t="shared" si="396"/>
        <v>3682.3000000000011</v>
      </c>
      <c r="R28" s="142">
        <f t="shared" si="396"/>
        <v>2070.0999999999995</v>
      </c>
      <c r="S28" s="142">
        <f t="shared" si="396"/>
        <v>3393.8999999999987</v>
      </c>
      <c r="T28" s="142">
        <f t="shared" si="396"/>
        <v>2878</v>
      </c>
      <c r="U28" s="142">
        <f t="shared" si="396"/>
        <v>2839.7000000000007</v>
      </c>
      <c r="V28" s="142">
        <f t="shared" si="396"/>
        <v>3470.699999999998</v>
      </c>
      <c r="W28" s="142">
        <f t="shared" si="396"/>
        <v>3059.3000000000011</v>
      </c>
      <c r="X28" s="517">
        <f t="shared" si="396"/>
        <v>2903.6000000000004</v>
      </c>
      <c r="Y28" s="142">
        <f t="shared" si="396"/>
        <v>3010.4000000000015</v>
      </c>
      <c r="Z28" s="142">
        <f t="shared" si="396"/>
        <v>0</v>
      </c>
      <c r="AA28" s="142">
        <f t="shared" si="396"/>
        <v>0</v>
      </c>
      <c r="AB28" s="819">
        <f t="shared" si="396"/>
        <v>0</v>
      </c>
      <c r="AC28" s="819">
        <f t="shared" si="396"/>
        <v>0</v>
      </c>
      <c r="AD28" s="819">
        <f t="shared" si="396"/>
        <v>0</v>
      </c>
      <c r="AE28" s="819">
        <f t="shared" si="396"/>
        <v>0</v>
      </c>
      <c r="AF28" s="819">
        <f t="shared" si="396"/>
        <v>0</v>
      </c>
      <c r="AG28" s="819">
        <f t="shared" si="396"/>
        <v>0</v>
      </c>
      <c r="AH28" s="819">
        <f t="shared" si="396"/>
        <v>0</v>
      </c>
      <c r="AI28" s="819">
        <f t="shared" si="396"/>
        <v>0</v>
      </c>
      <c r="AJ28" s="819">
        <f t="shared" si="396"/>
        <v>0</v>
      </c>
      <c r="AK28" s="819">
        <f t="shared" si="396"/>
        <v>0</v>
      </c>
      <c r="AL28" s="142">
        <f t="shared" si="396"/>
        <v>0</v>
      </c>
      <c r="AM28" s="142">
        <f t="shared" si="396"/>
        <v>0</v>
      </c>
      <c r="AN28" s="142">
        <f t="shared" si="396"/>
        <v>0</v>
      </c>
      <c r="AO28" s="142">
        <f>AO26+AO27</f>
        <v>0</v>
      </c>
      <c r="AP28" s="142">
        <f t="shared" si="396"/>
        <v>0</v>
      </c>
      <c r="AQ28" s="142">
        <f t="shared" si="396"/>
        <v>0</v>
      </c>
      <c r="AR28" s="142">
        <f t="shared" si="396"/>
        <v>0</v>
      </c>
      <c r="AS28" s="517">
        <f t="shared" si="396"/>
        <v>0</v>
      </c>
      <c r="AT28" s="142">
        <f t="shared" si="396"/>
        <v>0</v>
      </c>
      <c r="AU28" s="142">
        <f t="shared" si="396"/>
        <v>0</v>
      </c>
      <c r="AV28" s="142">
        <f t="shared" si="396"/>
        <v>0</v>
      </c>
      <c r="AW28" s="142">
        <f t="shared" si="396"/>
        <v>0</v>
      </c>
      <c r="AX28" s="142">
        <f t="shared" si="396"/>
        <v>0</v>
      </c>
      <c r="AY28" s="142">
        <f t="shared" si="396"/>
        <v>0</v>
      </c>
      <c r="AZ28" s="142">
        <f t="shared" si="396"/>
        <v>0</v>
      </c>
      <c r="BA28" s="142">
        <f t="shared" si="396"/>
        <v>0</v>
      </c>
      <c r="BB28" s="142">
        <f t="shared" si="396"/>
        <v>0</v>
      </c>
      <c r="BC28" s="142">
        <f t="shared" si="396"/>
        <v>0</v>
      </c>
      <c r="BD28" s="142">
        <f t="shared" si="396"/>
        <v>0</v>
      </c>
      <c r="BE28" s="142">
        <f t="shared" si="396"/>
        <v>0</v>
      </c>
      <c r="BF28" s="142">
        <f t="shared" si="396"/>
        <v>0</v>
      </c>
      <c r="BG28" s="142">
        <f t="shared" si="396"/>
        <v>0</v>
      </c>
      <c r="BH28" s="142">
        <f t="shared" si="396"/>
        <v>0</v>
      </c>
      <c r="BI28" s="142">
        <f t="shared" si="396"/>
        <v>0</v>
      </c>
      <c r="BJ28" s="142">
        <f t="shared" si="396"/>
        <v>0</v>
      </c>
      <c r="BK28" s="142">
        <f t="shared" si="396"/>
        <v>0</v>
      </c>
      <c r="BL28" s="142">
        <f t="shared" si="396"/>
        <v>0</v>
      </c>
      <c r="BM28" s="142">
        <f t="shared" si="396"/>
        <v>0</v>
      </c>
      <c r="BN28" s="517">
        <f t="shared" si="396"/>
        <v>0</v>
      </c>
      <c r="BO28" s="819"/>
      <c r="BP28" s="142">
        <f t="shared" ref="BP28:CC28" si="398">BP26+BP27</f>
        <v>0</v>
      </c>
      <c r="BQ28" s="142">
        <f t="shared" ref="BQ28:BR28" si="399">BQ26+BQ27</f>
        <v>0</v>
      </c>
      <c r="BR28" s="142">
        <f t="shared" si="399"/>
        <v>0</v>
      </c>
      <c r="BS28" s="142">
        <f t="shared" ref="BS28:BU28" si="400">BS26+BS27</f>
        <v>0</v>
      </c>
      <c r="BT28" s="142">
        <f t="shared" si="400"/>
        <v>0</v>
      </c>
      <c r="BU28" s="142">
        <f t="shared" si="400"/>
        <v>0</v>
      </c>
      <c r="BV28" s="142">
        <f t="shared" si="398"/>
        <v>0</v>
      </c>
      <c r="BW28" s="142">
        <f t="shared" si="398"/>
        <v>0</v>
      </c>
      <c r="BX28" s="142">
        <f t="shared" si="398"/>
        <v>0</v>
      </c>
      <c r="BY28" s="142">
        <f t="shared" si="398"/>
        <v>0</v>
      </c>
      <c r="BZ28" s="142">
        <f t="shared" si="398"/>
        <v>0</v>
      </c>
      <c r="CA28" s="142">
        <f t="shared" si="398"/>
        <v>0</v>
      </c>
      <c r="CB28" s="142">
        <f t="shared" si="398"/>
        <v>0</v>
      </c>
      <c r="CC28" s="142">
        <f t="shared" si="398"/>
        <v>0</v>
      </c>
      <c r="CD28" s="142">
        <f t="shared" ref="CD28:CT28" si="401">CD26+CD27</f>
        <v>0</v>
      </c>
      <c r="CE28" s="142">
        <f t="shared" si="401"/>
        <v>0</v>
      </c>
      <c r="CF28" s="142">
        <f t="shared" si="401"/>
        <v>0</v>
      </c>
      <c r="CG28" s="142">
        <f t="shared" ref="CG28" si="402">CG26+CG27</f>
        <v>0</v>
      </c>
      <c r="CH28" s="142">
        <f t="shared" si="401"/>
        <v>0</v>
      </c>
      <c r="CI28" s="142">
        <f t="shared" si="401"/>
        <v>0</v>
      </c>
      <c r="CJ28" s="517">
        <f t="shared" si="401"/>
        <v>0</v>
      </c>
      <c r="CK28" s="819"/>
      <c r="CL28" s="142">
        <f t="shared" ref="CL28" si="403">CL26+CL27</f>
        <v>0</v>
      </c>
      <c r="CM28" s="142">
        <f t="shared" si="401"/>
        <v>0</v>
      </c>
      <c r="CN28" s="142">
        <f t="shared" si="401"/>
        <v>0</v>
      </c>
      <c r="CO28" s="142">
        <f t="shared" si="401"/>
        <v>0</v>
      </c>
      <c r="CP28" s="819"/>
      <c r="CQ28" s="819"/>
      <c r="CR28" s="819"/>
      <c r="CS28" s="142">
        <f t="shared" si="401"/>
        <v>0</v>
      </c>
      <c r="CT28" s="142">
        <f t="shared" si="401"/>
        <v>0</v>
      </c>
      <c r="CU28" s="142">
        <f t="shared" ref="CU28:FG28" si="404">CU26+CU27</f>
        <v>0</v>
      </c>
      <c r="CV28" s="142">
        <f t="shared" si="404"/>
        <v>0</v>
      </c>
      <c r="CW28" s="142">
        <f t="shared" si="404"/>
        <v>0</v>
      </c>
      <c r="CX28" s="819"/>
      <c r="CY28" s="142">
        <f t="shared" si="404"/>
        <v>0</v>
      </c>
      <c r="CZ28" s="142">
        <f t="shared" si="404"/>
        <v>0</v>
      </c>
      <c r="DA28" s="142">
        <f t="shared" si="404"/>
        <v>0</v>
      </c>
      <c r="DB28" s="142">
        <f t="shared" ref="DB28" si="405">DB26+DB27</f>
        <v>0</v>
      </c>
      <c r="DC28" s="142">
        <f t="shared" si="404"/>
        <v>0</v>
      </c>
      <c r="DD28" s="142">
        <f t="shared" si="404"/>
        <v>0</v>
      </c>
      <c r="DE28" s="142">
        <f t="shared" si="404"/>
        <v>0</v>
      </c>
      <c r="DF28" s="142">
        <f t="shared" si="404"/>
        <v>0</v>
      </c>
      <c r="DG28" s="517">
        <f t="shared" ref="DG28:DJ28" si="406">DG26+DG27</f>
        <v>0</v>
      </c>
      <c r="DH28" s="142">
        <f t="shared" si="406"/>
        <v>0</v>
      </c>
      <c r="DI28" s="142">
        <f t="shared" si="406"/>
        <v>0</v>
      </c>
      <c r="DJ28" s="142">
        <f t="shared" si="406"/>
        <v>0</v>
      </c>
      <c r="DK28" s="142">
        <f t="shared" si="404"/>
        <v>0</v>
      </c>
      <c r="DL28" s="142">
        <f t="shared" si="404"/>
        <v>0</v>
      </c>
      <c r="DM28" s="142">
        <f t="shared" si="404"/>
        <v>0</v>
      </c>
      <c r="DN28" s="142">
        <f t="shared" si="404"/>
        <v>0</v>
      </c>
      <c r="DO28" s="142">
        <f t="shared" si="404"/>
        <v>0</v>
      </c>
      <c r="DP28" s="142">
        <f t="shared" si="404"/>
        <v>0</v>
      </c>
      <c r="DQ28" s="142">
        <f t="shared" si="404"/>
        <v>0</v>
      </c>
      <c r="DR28" s="142">
        <f t="shared" si="404"/>
        <v>0</v>
      </c>
      <c r="DS28" s="142">
        <f t="shared" si="404"/>
        <v>0</v>
      </c>
      <c r="DT28" s="142">
        <f t="shared" si="404"/>
        <v>0</v>
      </c>
      <c r="DU28" s="142">
        <f t="shared" si="404"/>
        <v>0</v>
      </c>
      <c r="DV28" s="142">
        <f t="shared" si="404"/>
        <v>0</v>
      </c>
      <c r="DW28" s="142">
        <f t="shared" si="404"/>
        <v>0</v>
      </c>
      <c r="DX28" s="142">
        <f t="shared" si="404"/>
        <v>0</v>
      </c>
      <c r="DY28" s="142">
        <f t="shared" si="404"/>
        <v>0</v>
      </c>
      <c r="DZ28" s="142">
        <f t="shared" si="404"/>
        <v>0</v>
      </c>
      <c r="EA28" s="517">
        <f t="shared" si="404"/>
        <v>0</v>
      </c>
      <c r="EB28" s="142">
        <f t="shared" si="404"/>
        <v>0</v>
      </c>
      <c r="EC28" s="142">
        <f t="shared" si="404"/>
        <v>0</v>
      </c>
      <c r="ED28" s="142">
        <f t="shared" si="404"/>
        <v>0</v>
      </c>
      <c r="EE28" s="142">
        <f t="shared" si="404"/>
        <v>0</v>
      </c>
      <c r="EF28" s="142">
        <f t="shared" si="404"/>
        <v>0</v>
      </c>
      <c r="EG28" s="142">
        <f t="shared" ref="EG28" si="407">EG26+EG27</f>
        <v>0</v>
      </c>
      <c r="EH28" s="142">
        <f t="shared" si="404"/>
        <v>0</v>
      </c>
      <c r="EI28" s="142">
        <f t="shared" si="404"/>
        <v>0</v>
      </c>
      <c r="EJ28" s="142">
        <f t="shared" si="404"/>
        <v>0</v>
      </c>
      <c r="EK28" s="142">
        <f t="shared" si="404"/>
        <v>0</v>
      </c>
      <c r="EL28" s="142">
        <f t="shared" si="404"/>
        <v>0</v>
      </c>
      <c r="EM28" s="142">
        <f t="shared" si="404"/>
        <v>0</v>
      </c>
      <c r="EN28" s="142">
        <f t="shared" si="404"/>
        <v>0</v>
      </c>
      <c r="EO28" s="142">
        <f t="shared" si="404"/>
        <v>0</v>
      </c>
      <c r="EP28" s="142">
        <f t="shared" si="404"/>
        <v>0</v>
      </c>
      <c r="EQ28" s="142">
        <f t="shared" si="404"/>
        <v>0</v>
      </c>
      <c r="ER28" s="142">
        <f t="shared" si="404"/>
        <v>0</v>
      </c>
      <c r="ES28" s="142">
        <f t="shared" ref="ES28:EV28" si="408">ES26+ES27</f>
        <v>0</v>
      </c>
      <c r="ET28" s="142">
        <f t="shared" si="408"/>
        <v>0</v>
      </c>
      <c r="EU28" s="142">
        <f t="shared" si="408"/>
        <v>0</v>
      </c>
      <c r="EV28" s="142">
        <f t="shared" si="408"/>
        <v>0</v>
      </c>
      <c r="EW28" s="142">
        <f t="shared" si="404"/>
        <v>0</v>
      </c>
      <c r="EX28" s="948">
        <f t="shared" si="404"/>
        <v>0</v>
      </c>
      <c r="EY28" s="142">
        <f t="shared" si="404"/>
        <v>0</v>
      </c>
      <c r="EZ28" s="142">
        <f t="shared" si="404"/>
        <v>0</v>
      </c>
      <c r="FA28" s="142">
        <f t="shared" ref="FA28:FE28" si="409">FA26+FA27</f>
        <v>0</v>
      </c>
      <c r="FB28" s="142">
        <f t="shared" si="409"/>
        <v>0</v>
      </c>
      <c r="FC28" s="142">
        <f t="shared" si="409"/>
        <v>0</v>
      </c>
      <c r="FD28" s="142">
        <f t="shared" si="409"/>
        <v>0</v>
      </c>
      <c r="FE28" s="517">
        <f t="shared" si="409"/>
        <v>0</v>
      </c>
      <c r="FF28" s="142">
        <f t="shared" si="404"/>
        <v>0</v>
      </c>
      <c r="FG28" s="142">
        <f t="shared" si="404"/>
        <v>0</v>
      </c>
      <c r="FH28" s="142">
        <f t="shared" ref="FH28:HL28" si="410">FH26+FH27</f>
        <v>0</v>
      </c>
      <c r="FI28" s="142">
        <f t="shared" si="410"/>
        <v>0</v>
      </c>
      <c r="FJ28" s="142">
        <f t="shared" si="410"/>
        <v>0</v>
      </c>
      <c r="FK28" s="142">
        <f t="shared" ref="FK28" si="411">FK26+FK27</f>
        <v>0</v>
      </c>
      <c r="FL28" s="142">
        <f t="shared" si="410"/>
        <v>0</v>
      </c>
      <c r="FM28" s="142">
        <f t="shared" si="410"/>
        <v>0</v>
      </c>
      <c r="FN28" s="142">
        <f t="shared" si="410"/>
        <v>0</v>
      </c>
      <c r="FO28" s="142">
        <f t="shared" si="410"/>
        <v>0</v>
      </c>
      <c r="FP28" s="142">
        <f t="shared" ref="FP28" si="412">FP26+FP27</f>
        <v>0</v>
      </c>
      <c r="FQ28" s="142">
        <f t="shared" si="410"/>
        <v>0</v>
      </c>
      <c r="FR28" s="142">
        <f t="shared" si="410"/>
        <v>0</v>
      </c>
      <c r="FS28" s="142">
        <f t="shared" si="410"/>
        <v>0</v>
      </c>
      <c r="FT28" s="142">
        <f t="shared" si="410"/>
        <v>0</v>
      </c>
      <c r="FU28" s="142">
        <f t="shared" ref="FU28" si="413">FU26+FU27</f>
        <v>0</v>
      </c>
      <c r="FV28" s="142">
        <f t="shared" si="410"/>
        <v>0</v>
      </c>
      <c r="FW28" s="142">
        <f t="shared" si="410"/>
        <v>0</v>
      </c>
      <c r="FX28" s="142">
        <f t="shared" si="410"/>
        <v>0</v>
      </c>
      <c r="FY28" s="142">
        <f t="shared" si="410"/>
        <v>0</v>
      </c>
      <c r="FZ28" s="517">
        <f t="shared" si="410"/>
        <v>0</v>
      </c>
      <c r="GA28" s="142">
        <f t="shared" si="410"/>
        <v>0</v>
      </c>
      <c r="GB28" s="142">
        <f t="shared" si="410"/>
        <v>0</v>
      </c>
      <c r="GC28" s="142">
        <f t="shared" si="410"/>
        <v>0</v>
      </c>
      <c r="GD28" s="142">
        <f t="shared" si="410"/>
        <v>0</v>
      </c>
      <c r="GE28" s="142">
        <f t="shared" si="410"/>
        <v>0</v>
      </c>
      <c r="GF28" s="142">
        <f t="shared" si="410"/>
        <v>0</v>
      </c>
      <c r="GG28" s="142">
        <f t="shared" si="410"/>
        <v>0</v>
      </c>
      <c r="GH28" s="142">
        <f t="shared" si="410"/>
        <v>0</v>
      </c>
      <c r="GI28" s="142">
        <f t="shared" si="410"/>
        <v>0</v>
      </c>
      <c r="GJ28" s="142">
        <f t="shared" ref="GJ28" si="414">GJ26+GJ27</f>
        <v>0</v>
      </c>
      <c r="GK28" s="142">
        <f t="shared" si="410"/>
        <v>0</v>
      </c>
      <c r="GL28" s="142">
        <f t="shared" si="410"/>
        <v>0</v>
      </c>
      <c r="GM28" s="142">
        <f t="shared" si="410"/>
        <v>0</v>
      </c>
      <c r="GN28" s="142">
        <f t="shared" si="410"/>
        <v>0</v>
      </c>
      <c r="GO28" s="142">
        <f t="shared" ref="GO28:GT28" si="415">GO26+GO27</f>
        <v>0</v>
      </c>
      <c r="GP28" s="142">
        <f t="shared" si="415"/>
        <v>0</v>
      </c>
      <c r="GQ28" s="142">
        <f t="shared" si="415"/>
        <v>0</v>
      </c>
      <c r="GR28" s="142">
        <f t="shared" si="415"/>
        <v>0</v>
      </c>
      <c r="GS28" s="142">
        <f t="shared" si="415"/>
        <v>0</v>
      </c>
      <c r="GT28" s="142">
        <f t="shared" si="415"/>
        <v>0</v>
      </c>
      <c r="GU28" s="142">
        <f t="shared" si="410"/>
        <v>0</v>
      </c>
      <c r="GV28" s="142">
        <f t="shared" si="410"/>
        <v>0</v>
      </c>
      <c r="GW28" s="517">
        <f t="shared" si="410"/>
        <v>0</v>
      </c>
      <c r="GX28" s="142">
        <f t="shared" si="410"/>
        <v>0</v>
      </c>
      <c r="GY28" s="142">
        <f t="shared" si="410"/>
        <v>0</v>
      </c>
      <c r="GZ28" s="142">
        <f t="shared" si="410"/>
        <v>0</v>
      </c>
      <c r="HA28" s="142">
        <f t="shared" si="410"/>
        <v>0</v>
      </c>
      <c r="HB28" s="142">
        <f t="shared" si="410"/>
        <v>0</v>
      </c>
      <c r="HC28" s="142">
        <f t="shared" si="410"/>
        <v>0</v>
      </c>
      <c r="HD28" s="142">
        <f t="shared" si="410"/>
        <v>0</v>
      </c>
      <c r="HE28" s="142">
        <f t="shared" si="410"/>
        <v>0</v>
      </c>
      <c r="HF28" s="142">
        <f t="shared" si="410"/>
        <v>0</v>
      </c>
      <c r="HG28" s="142">
        <f t="shared" si="410"/>
        <v>0</v>
      </c>
      <c r="HH28" s="142">
        <f t="shared" si="410"/>
        <v>0</v>
      </c>
      <c r="HI28" s="142">
        <f t="shared" si="410"/>
        <v>0</v>
      </c>
      <c r="HJ28" s="142">
        <f t="shared" si="410"/>
        <v>0</v>
      </c>
      <c r="HK28" s="142">
        <f t="shared" si="410"/>
        <v>0</v>
      </c>
      <c r="HL28" s="142">
        <f t="shared" si="410"/>
        <v>0</v>
      </c>
      <c r="HM28" s="142">
        <f t="shared" ref="HM28:IG28" si="416">HM26+HM27</f>
        <v>0</v>
      </c>
      <c r="HN28" s="142">
        <f t="shared" si="416"/>
        <v>0</v>
      </c>
      <c r="HO28" s="142">
        <f t="shared" si="416"/>
        <v>0</v>
      </c>
      <c r="HP28" s="517">
        <f t="shared" si="416"/>
        <v>0</v>
      </c>
      <c r="HQ28" s="142">
        <f t="shared" si="416"/>
        <v>0</v>
      </c>
      <c r="HR28" s="142">
        <f t="shared" si="416"/>
        <v>0</v>
      </c>
      <c r="HS28" s="142">
        <f t="shared" si="416"/>
        <v>0</v>
      </c>
      <c r="HT28" s="142">
        <f t="shared" si="416"/>
        <v>0</v>
      </c>
      <c r="HU28" s="142">
        <f t="shared" si="416"/>
        <v>0</v>
      </c>
      <c r="HV28" s="142">
        <f t="shared" si="416"/>
        <v>0</v>
      </c>
      <c r="HW28" s="142">
        <f t="shared" si="416"/>
        <v>0</v>
      </c>
      <c r="HX28" s="142">
        <f t="shared" si="416"/>
        <v>0</v>
      </c>
      <c r="HY28" s="142">
        <f t="shared" si="416"/>
        <v>0</v>
      </c>
      <c r="HZ28" s="142">
        <f t="shared" si="416"/>
        <v>0</v>
      </c>
      <c r="IA28" s="142">
        <f t="shared" si="416"/>
        <v>0</v>
      </c>
      <c r="IB28" s="142">
        <f t="shared" si="416"/>
        <v>0</v>
      </c>
      <c r="IC28" s="142">
        <f t="shared" ref="IC28:IF28" si="417">IC26+IC27</f>
        <v>0</v>
      </c>
      <c r="ID28" s="142">
        <f t="shared" si="417"/>
        <v>0</v>
      </c>
      <c r="IE28" s="142">
        <f t="shared" si="417"/>
        <v>0</v>
      </c>
      <c r="IF28" s="142">
        <f t="shared" si="417"/>
        <v>0</v>
      </c>
      <c r="IG28" s="142">
        <f t="shared" si="416"/>
        <v>0</v>
      </c>
      <c r="IH28" s="323"/>
      <c r="II28" s="169">
        <f>SUM(D28:IG28)</f>
        <v>65134.500000000029</v>
      </c>
      <c r="IJ28" s="88">
        <f t="shared" si="218"/>
        <v>280.75215517241389</v>
      </c>
      <c r="IK28" s="219"/>
    </row>
    <row r="29" spans="1:245" s="2" customFormat="1" ht="18" customHeight="1" x14ac:dyDescent="0.2">
      <c r="A29" s="14"/>
      <c r="B29" s="72" t="s">
        <v>15</v>
      </c>
      <c r="C29" s="56" t="s">
        <v>29</v>
      </c>
      <c r="D29" s="19">
        <v>1143.9999999999964</v>
      </c>
      <c r="E29" s="19">
        <v>1264.3000000000006</v>
      </c>
      <c r="F29" s="19">
        <v>1213.9999999999995</v>
      </c>
      <c r="G29" s="149">
        <v>657.4000000000002</v>
      </c>
      <c r="H29" s="149">
        <v>1114.4999999999968</v>
      </c>
      <c r="I29" s="149">
        <v>1151.9999999999964</v>
      </c>
      <c r="J29" s="149">
        <v>1005.2999999999978</v>
      </c>
      <c r="K29" s="149">
        <v>1236.0000000000023</v>
      </c>
      <c r="L29" s="149">
        <v>1407.900000000004</v>
      </c>
      <c r="M29" s="149">
        <v>1242.0000000000007</v>
      </c>
      <c r="N29" s="149">
        <v>1172.9000000000001</v>
      </c>
      <c r="O29" s="149">
        <v>1225.2999999999997</v>
      </c>
      <c r="P29" s="149">
        <v>1409.9000000000028</v>
      </c>
      <c r="Q29" s="19">
        <v>1465.5999999999972</v>
      </c>
      <c r="R29" s="19">
        <v>870.0999999999982</v>
      </c>
      <c r="S29" s="19">
        <v>1452.0000000000014</v>
      </c>
      <c r="T29" s="19">
        <v>1134.8999999999992</v>
      </c>
      <c r="U29" s="19">
        <v>1184.8999999999987</v>
      </c>
      <c r="V29" s="19">
        <v>1541.7999999999959</v>
      </c>
      <c r="W29" s="19">
        <v>411.09999999999985</v>
      </c>
      <c r="X29" s="512">
        <v>1230.8000000000025</v>
      </c>
      <c r="Y29" s="19"/>
      <c r="Z29" s="19"/>
      <c r="AA29" s="1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9"/>
      <c r="AM29" s="19"/>
      <c r="AN29" s="19"/>
      <c r="AO29" s="19"/>
      <c r="AP29" s="19"/>
      <c r="AQ29" s="19"/>
      <c r="AR29" s="19"/>
      <c r="AS29" s="512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512"/>
      <c r="BO29" s="14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512"/>
      <c r="CK29" s="149"/>
      <c r="CL29" s="19"/>
      <c r="CM29" s="19"/>
      <c r="CN29" s="19"/>
      <c r="CO29" s="19"/>
      <c r="CP29" s="149"/>
      <c r="CQ29" s="149"/>
      <c r="CR29" s="149"/>
      <c r="CS29" s="19"/>
      <c r="CT29" s="19"/>
      <c r="CU29" s="19"/>
      <c r="CV29" s="19"/>
      <c r="CW29" s="19"/>
      <c r="CX29" s="149"/>
      <c r="CY29" s="19"/>
      <c r="CZ29" s="19"/>
      <c r="DA29" s="19"/>
      <c r="DB29" s="19"/>
      <c r="DC29" s="19"/>
      <c r="DD29" s="19"/>
      <c r="DE29" s="19"/>
      <c r="DF29" s="19"/>
      <c r="DG29" s="512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512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512"/>
      <c r="EY29" s="19"/>
      <c r="EZ29" s="19"/>
      <c r="FA29" s="19"/>
      <c r="FB29" s="19"/>
      <c r="FC29" s="19"/>
      <c r="FD29" s="19"/>
      <c r="FE29" s="512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512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512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512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94"/>
      <c r="II29" s="169">
        <f>SUM(D29:IG29)</f>
        <v>24536.699999999983</v>
      </c>
      <c r="IJ29" s="88">
        <f t="shared" si="218"/>
        <v>1168.4142857142849</v>
      </c>
    </row>
    <row r="30" spans="1:245" s="2" customFormat="1" ht="18" customHeight="1" x14ac:dyDescent="0.2">
      <c r="A30" s="9" t="s">
        <v>32</v>
      </c>
      <c r="B30" s="58"/>
      <c r="C30" s="3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518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518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518"/>
      <c r="BO30" s="880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518"/>
      <c r="CK30" s="880"/>
      <c r="CL30" s="3"/>
      <c r="CM30" s="3"/>
      <c r="CN30" s="3"/>
      <c r="CO30" s="3"/>
      <c r="CP30" s="880"/>
      <c r="CQ30" s="880"/>
      <c r="CR30" s="880"/>
      <c r="CS30" s="3"/>
      <c r="CT30" s="3"/>
      <c r="CU30" s="3"/>
      <c r="CV30" s="3"/>
      <c r="CW30" s="3"/>
      <c r="CX30" s="880"/>
      <c r="CY30" s="3"/>
      <c r="CZ30" s="3"/>
      <c r="DA30" s="3"/>
      <c r="DB30" s="3"/>
      <c r="DC30" s="3"/>
      <c r="DD30" s="3"/>
      <c r="DE30" s="3"/>
      <c r="DF30" s="3"/>
      <c r="DG30" s="518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518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518"/>
      <c r="EY30" s="3"/>
      <c r="EZ30" s="3"/>
      <c r="FA30" s="3"/>
      <c r="FB30" s="3"/>
      <c r="FC30" s="3"/>
      <c r="FD30" s="3"/>
      <c r="FE30" s="518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518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518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518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13"/>
      <c r="II30" s="196"/>
      <c r="IJ30" s="88"/>
    </row>
    <row r="31" spans="1:245" s="2" customFormat="1" ht="18" customHeight="1" x14ac:dyDescent="0.2">
      <c r="A31" s="14"/>
      <c r="B31" s="72" t="s">
        <v>30</v>
      </c>
      <c r="C31" s="56" t="s">
        <v>33</v>
      </c>
      <c r="D31" s="19">
        <f t="shared" ref="D31:AH31" si="418">D28/(D9/1000)</f>
        <v>8.0820557039609255</v>
      </c>
      <c r="E31" s="19">
        <f t="shared" si="418"/>
        <v>8.2854448430007785</v>
      </c>
      <c r="F31" s="19">
        <f t="shared" si="418"/>
        <v>8.0386685983080302</v>
      </c>
      <c r="G31" s="19">
        <f t="shared" si="418"/>
        <v>7.6558275016081909</v>
      </c>
      <c r="H31" s="19">
        <f t="shared" si="418"/>
        <v>7.9353035264980623</v>
      </c>
      <c r="I31" s="19">
        <f t="shared" si="418"/>
        <v>8.3833210556471585</v>
      </c>
      <c r="J31" s="19">
        <f t="shared" si="418"/>
        <v>8.197193765561801</v>
      </c>
      <c r="K31" s="19">
        <f t="shared" si="418"/>
        <v>8.714731237824342</v>
      </c>
      <c r="L31" s="19">
        <f t="shared" si="418"/>
        <v>7.772602914342511</v>
      </c>
      <c r="M31" s="19">
        <f t="shared" si="418"/>
        <v>8.3264191337890896</v>
      </c>
      <c r="N31" s="19">
        <f t="shared" si="418"/>
        <v>8.6497665455948969</v>
      </c>
      <c r="O31" s="19">
        <f t="shared" si="418"/>
        <v>7.6291915573650204</v>
      </c>
      <c r="P31" s="19">
        <f t="shared" si="418"/>
        <v>8.281474727154805</v>
      </c>
      <c r="Q31" s="19">
        <f t="shared" si="418"/>
        <v>8.6607913559078895</v>
      </c>
      <c r="R31" s="19">
        <f t="shared" si="418"/>
        <v>7.9518303691468502</v>
      </c>
      <c r="S31" s="19">
        <f t="shared" si="418"/>
        <v>8.5786432503753556</v>
      </c>
      <c r="T31" s="19">
        <f t="shared" si="418"/>
        <v>8.7817529941261725</v>
      </c>
      <c r="U31" s="19">
        <f t="shared" si="418"/>
        <v>8.3147646585169479</v>
      </c>
      <c r="V31" s="19">
        <f t="shared" si="418"/>
        <v>7.8765335717754672</v>
      </c>
      <c r="W31" s="19">
        <f t="shared" si="418"/>
        <v>7.5811379760668709</v>
      </c>
      <c r="X31" s="512">
        <f t="shared" si="418"/>
        <v>7.7508495343243906</v>
      </c>
      <c r="Y31" s="19">
        <f t="shared" si="418"/>
        <v>22806.060606060615</v>
      </c>
      <c r="Z31" s="19">
        <f t="shared" si="418"/>
        <v>0</v>
      </c>
      <c r="AA31" s="19">
        <f t="shared" si="418"/>
        <v>0</v>
      </c>
      <c r="AB31" s="19">
        <f t="shared" si="418"/>
        <v>0</v>
      </c>
      <c r="AC31" s="19">
        <f t="shared" si="418"/>
        <v>0</v>
      </c>
      <c r="AD31" s="19">
        <f t="shared" si="418"/>
        <v>0</v>
      </c>
      <c r="AE31" s="19">
        <f t="shared" si="418"/>
        <v>0</v>
      </c>
      <c r="AF31" s="19">
        <f t="shared" si="418"/>
        <v>0</v>
      </c>
      <c r="AG31" s="19">
        <f t="shared" si="418"/>
        <v>0</v>
      </c>
      <c r="AH31" s="19">
        <f t="shared" si="418"/>
        <v>0</v>
      </c>
      <c r="AI31" s="19">
        <f t="shared" ref="AI31:BN31" si="419">AI28/(AI9/1000)</f>
        <v>0</v>
      </c>
      <c r="AJ31" s="19">
        <f t="shared" si="419"/>
        <v>0</v>
      </c>
      <c r="AK31" s="19">
        <f t="shared" si="419"/>
        <v>0</v>
      </c>
      <c r="AL31" s="19">
        <f t="shared" si="419"/>
        <v>0</v>
      </c>
      <c r="AM31" s="19">
        <f t="shared" si="419"/>
        <v>0</v>
      </c>
      <c r="AN31" s="19">
        <f t="shared" si="419"/>
        <v>0</v>
      </c>
      <c r="AO31" s="19">
        <f t="shared" si="419"/>
        <v>0</v>
      </c>
      <c r="AP31" s="19">
        <f t="shared" si="419"/>
        <v>0</v>
      </c>
      <c r="AQ31" s="19">
        <f t="shared" si="419"/>
        <v>0</v>
      </c>
      <c r="AR31" s="19">
        <f t="shared" si="419"/>
        <v>0</v>
      </c>
      <c r="AS31" s="512">
        <f t="shared" si="419"/>
        <v>0</v>
      </c>
      <c r="AT31" s="19" t="e">
        <f t="shared" si="419"/>
        <v>#DIV/0!</v>
      </c>
      <c r="AU31" s="19" t="e">
        <f t="shared" si="419"/>
        <v>#DIV/0!</v>
      </c>
      <c r="AV31" s="19" t="e">
        <f t="shared" si="419"/>
        <v>#DIV/0!</v>
      </c>
      <c r="AW31" s="19" t="e">
        <f t="shared" si="419"/>
        <v>#DIV/0!</v>
      </c>
      <c r="AX31" s="19" t="e">
        <f t="shared" si="419"/>
        <v>#DIV/0!</v>
      </c>
      <c r="AY31" s="19" t="e">
        <f t="shared" si="419"/>
        <v>#DIV/0!</v>
      </c>
      <c r="AZ31" s="19" t="e">
        <f t="shared" si="419"/>
        <v>#DIV/0!</v>
      </c>
      <c r="BA31" s="19" t="e">
        <f t="shared" si="419"/>
        <v>#DIV/0!</v>
      </c>
      <c r="BB31" s="19" t="e">
        <f t="shared" si="419"/>
        <v>#DIV/0!</v>
      </c>
      <c r="BC31" s="19" t="e">
        <f t="shared" si="419"/>
        <v>#DIV/0!</v>
      </c>
      <c r="BD31" s="19" t="e">
        <f t="shared" si="419"/>
        <v>#DIV/0!</v>
      </c>
      <c r="BE31" s="19" t="e">
        <f t="shared" si="419"/>
        <v>#DIV/0!</v>
      </c>
      <c r="BF31" s="19" t="e">
        <f t="shared" si="419"/>
        <v>#DIV/0!</v>
      </c>
      <c r="BG31" s="19" t="e">
        <f t="shared" si="419"/>
        <v>#DIV/0!</v>
      </c>
      <c r="BH31" s="19" t="e">
        <f t="shared" si="419"/>
        <v>#DIV/0!</v>
      </c>
      <c r="BI31" s="19" t="e">
        <f t="shared" si="419"/>
        <v>#DIV/0!</v>
      </c>
      <c r="BJ31" s="19" t="e">
        <f t="shared" si="419"/>
        <v>#DIV/0!</v>
      </c>
      <c r="BK31" s="19" t="e">
        <f t="shared" si="419"/>
        <v>#DIV/0!</v>
      </c>
      <c r="BL31" s="19" t="e">
        <f t="shared" si="419"/>
        <v>#DIV/0!</v>
      </c>
      <c r="BM31" s="19" t="e">
        <f t="shared" si="419"/>
        <v>#DIV/0!</v>
      </c>
      <c r="BN31" s="512" t="e">
        <f t="shared" si="419"/>
        <v>#DIV/0!</v>
      </c>
      <c r="BO31" s="149"/>
      <c r="BP31" s="19" t="e">
        <f t="shared" ref="BP31:CO31" si="420">BP28/(BP9/1000)</f>
        <v>#DIV/0!</v>
      </c>
      <c r="BQ31" s="19" t="e">
        <f t="shared" si="420"/>
        <v>#DIV/0!</v>
      </c>
      <c r="BR31" s="19" t="e">
        <f t="shared" si="420"/>
        <v>#DIV/0!</v>
      </c>
      <c r="BS31" s="19" t="e">
        <f t="shared" si="420"/>
        <v>#DIV/0!</v>
      </c>
      <c r="BT31" s="19" t="e">
        <f t="shared" si="420"/>
        <v>#DIV/0!</v>
      </c>
      <c r="BU31" s="19" t="e">
        <f t="shared" si="420"/>
        <v>#DIV/0!</v>
      </c>
      <c r="BV31" s="19" t="e">
        <f t="shared" si="420"/>
        <v>#DIV/0!</v>
      </c>
      <c r="BW31" s="19" t="e">
        <f t="shared" si="420"/>
        <v>#DIV/0!</v>
      </c>
      <c r="BX31" s="19" t="e">
        <f t="shared" si="420"/>
        <v>#DIV/0!</v>
      </c>
      <c r="BY31" s="19" t="e">
        <f t="shared" si="420"/>
        <v>#DIV/0!</v>
      </c>
      <c r="BZ31" s="19" t="e">
        <f t="shared" si="420"/>
        <v>#DIV/0!</v>
      </c>
      <c r="CA31" s="19" t="e">
        <f t="shared" si="420"/>
        <v>#DIV/0!</v>
      </c>
      <c r="CB31" s="19" t="e">
        <f t="shared" si="420"/>
        <v>#DIV/0!</v>
      </c>
      <c r="CC31" s="19" t="e">
        <f t="shared" si="420"/>
        <v>#DIV/0!</v>
      </c>
      <c r="CD31" s="19" t="e">
        <f t="shared" si="420"/>
        <v>#DIV/0!</v>
      </c>
      <c r="CE31" s="19" t="e">
        <f t="shared" si="420"/>
        <v>#DIV/0!</v>
      </c>
      <c r="CF31" s="19" t="e">
        <f t="shared" si="420"/>
        <v>#DIV/0!</v>
      </c>
      <c r="CG31" s="19" t="e">
        <f t="shared" si="420"/>
        <v>#DIV/0!</v>
      </c>
      <c r="CH31" s="19" t="e">
        <f t="shared" si="420"/>
        <v>#DIV/0!</v>
      </c>
      <c r="CI31" s="19" t="e">
        <f t="shared" si="420"/>
        <v>#DIV/0!</v>
      </c>
      <c r="CJ31" s="512" t="e">
        <f t="shared" si="420"/>
        <v>#DIV/0!</v>
      </c>
      <c r="CK31" s="149"/>
      <c r="CL31" s="19" t="e">
        <f t="shared" si="420"/>
        <v>#DIV/0!</v>
      </c>
      <c r="CM31" s="19" t="e">
        <f t="shared" si="420"/>
        <v>#DIV/0!</v>
      </c>
      <c r="CN31" s="19" t="e">
        <f t="shared" si="420"/>
        <v>#DIV/0!</v>
      </c>
      <c r="CO31" s="19" t="e">
        <f t="shared" si="420"/>
        <v>#DIV/0!</v>
      </c>
      <c r="CP31" s="149"/>
      <c r="CQ31" s="149"/>
      <c r="CR31" s="149"/>
      <c r="CS31" s="19" t="e">
        <f t="shared" ref="CS31:DF31" si="421">CS28/(CS9/1000)</f>
        <v>#DIV/0!</v>
      </c>
      <c r="CT31" s="19" t="e">
        <f t="shared" si="421"/>
        <v>#DIV/0!</v>
      </c>
      <c r="CU31" s="19" t="e">
        <f t="shared" si="421"/>
        <v>#DIV/0!</v>
      </c>
      <c r="CV31" s="19" t="e">
        <f t="shared" si="421"/>
        <v>#DIV/0!</v>
      </c>
      <c r="CW31" s="19" t="e">
        <f t="shared" si="421"/>
        <v>#DIV/0!</v>
      </c>
      <c r="CX31" s="149"/>
      <c r="CY31" s="19" t="e">
        <f t="shared" si="421"/>
        <v>#DIV/0!</v>
      </c>
      <c r="CZ31" s="19" t="e">
        <f t="shared" si="421"/>
        <v>#DIV/0!</v>
      </c>
      <c r="DA31" s="19" t="e">
        <f t="shared" si="421"/>
        <v>#DIV/0!</v>
      </c>
      <c r="DB31" s="19" t="e">
        <f t="shared" si="421"/>
        <v>#DIV/0!</v>
      </c>
      <c r="DC31" s="19" t="e">
        <f t="shared" si="421"/>
        <v>#DIV/0!</v>
      </c>
      <c r="DD31" s="19" t="e">
        <f t="shared" si="421"/>
        <v>#DIV/0!</v>
      </c>
      <c r="DE31" s="19" t="e">
        <f t="shared" si="421"/>
        <v>#DIV/0!</v>
      </c>
      <c r="DF31" s="19" t="e">
        <f t="shared" si="421"/>
        <v>#DIV/0!</v>
      </c>
      <c r="DG31" s="512" t="e">
        <f t="shared" ref="DG31:DI31" si="422">DG28/(DG9/1000)</f>
        <v>#DIV/0!</v>
      </c>
      <c r="DH31" s="19" t="e">
        <f t="shared" si="422"/>
        <v>#DIV/0!</v>
      </c>
      <c r="DI31" s="19" t="e">
        <f t="shared" si="422"/>
        <v>#DIV/0!</v>
      </c>
      <c r="DJ31" s="19" t="e">
        <f t="shared" ref="DJ31:EO31" si="423">DJ28/(DJ9/1000)</f>
        <v>#DIV/0!</v>
      </c>
      <c r="DK31" s="19" t="e">
        <f t="shared" si="423"/>
        <v>#DIV/0!</v>
      </c>
      <c r="DL31" s="19" t="e">
        <f t="shared" si="423"/>
        <v>#DIV/0!</v>
      </c>
      <c r="DM31" s="19" t="e">
        <f t="shared" si="423"/>
        <v>#DIV/0!</v>
      </c>
      <c r="DN31" s="19" t="e">
        <f t="shared" si="423"/>
        <v>#DIV/0!</v>
      </c>
      <c r="DO31" s="19" t="e">
        <f t="shared" si="423"/>
        <v>#DIV/0!</v>
      </c>
      <c r="DP31" s="19" t="e">
        <f t="shared" si="423"/>
        <v>#DIV/0!</v>
      </c>
      <c r="DQ31" s="19" t="e">
        <f t="shared" si="423"/>
        <v>#DIV/0!</v>
      </c>
      <c r="DR31" s="19" t="e">
        <f t="shared" si="423"/>
        <v>#DIV/0!</v>
      </c>
      <c r="DS31" s="19" t="e">
        <f t="shared" si="423"/>
        <v>#DIV/0!</v>
      </c>
      <c r="DT31" s="19" t="e">
        <f t="shared" si="423"/>
        <v>#DIV/0!</v>
      </c>
      <c r="DU31" s="19" t="e">
        <f t="shared" si="423"/>
        <v>#DIV/0!</v>
      </c>
      <c r="DV31" s="19" t="e">
        <f t="shared" si="423"/>
        <v>#DIV/0!</v>
      </c>
      <c r="DW31" s="19" t="e">
        <f t="shared" si="423"/>
        <v>#DIV/0!</v>
      </c>
      <c r="DX31" s="19" t="e">
        <f t="shared" si="423"/>
        <v>#DIV/0!</v>
      </c>
      <c r="DY31" s="19" t="e">
        <f t="shared" si="423"/>
        <v>#DIV/0!</v>
      </c>
      <c r="DZ31" s="19" t="e">
        <f t="shared" si="423"/>
        <v>#DIV/0!</v>
      </c>
      <c r="EA31" s="512" t="e">
        <f t="shared" si="423"/>
        <v>#DIV/0!</v>
      </c>
      <c r="EB31" s="19" t="e">
        <f t="shared" si="423"/>
        <v>#DIV/0!</v>
      </c>
      <c r="EC31" s="19" t="e">
        <f t="shared" si="423"/>
        <v>#DIV/0!</v>
      </c>
      <c r="ED31" s="19" t="e">
        <f t="shared" si="423"/>
        <v>#DIV/0!</v>
      </c>
      <c r="EE31" s="19" t="e">
        <f t="shared" si="423"/>
        <v>#DIV/0!</v>
      </c>
      <c r="EF31" s="19" t="e">
        <f t="shared" si="423"/>
        <v>#DIV/0!</v>
      </c>
      <c r="EG31" s="19" t="e">
        <f t="shared" si="423"/>
        <v>#DIV/0!</v>
      </c>
      <c r="EH31" s="19" t="e">
        <f t="shared" si="423"/>
        <v>#DIV/0!</v>
      </c>
      <c r="EI31" s="19" t="e">
        <f t="shared" si="423"/>
        <v>#DIV/0!</v>
      </c>
      <c r="EJ31" s="19" t="e">
        <f t="shared" si="423"/>
        <v>#DIV/0!</v>
      </c>
      <c r="EK31" s="19" t="e">
        <f t="shared" si="423"/>
        <v>#DIV/0!</v>
      </c>
      <c r="EL31" s="19" t="e">
        <f t="shared" si="423"/>
        <v>#DIV/0!</v>
      </c>
      <c r="EM31" s="19" t="e">
        <f t="shared" si="423"/>
        <v>#DIV/0!</v>
      </c>
      <c r="EN31" s="19" t="e">
        <f t="shared" si="423"/>
        <v>#DIV/0!</v>
      </c>
      <c r="EO31" s="19" t="e">
        <f t="shared" si="423"/>
        <v>#DIV/0!</v>
      </c>
      <c r="EP31" s="19" t="e">
        <f t="shared" ref="EP31:FU31" si="424">EP28/(EP9/1000)</f>
        <v>#DIV/0!</v>
      </c>
      <c r="EQ31" s="19" t="e">
        <f t="shared" si="424"/>
        <v>#DIV/0!</v>
      </c>
      <c r="ER31" s="19" t="e">
        <f t="shared" si="424"/>
        <v>#DIV/0!</v>
      </c>
      <c r="ES31" s="19" t="e">
        <f t="shared" si="424"/>
        <v>#DIV/0!</v>
      </c>
      <c r="ET31" s="19" t="e">
        <f t="shared" si="424"/>
        <v>#DIV/0!</v>
      </c>
      <c r="EU31" s="19" t="e">
        <f t="shared" si="424"/>
        <v>#DIV/0!</v>
      </c>
      <c r="EV31" s="19" t="e">
        <f t="shared" si="424"/>
        <v>#DIV/0!</v>
      </c>
      <c r="EW31" s="19" t="e">
        <f t="shared" si="424"/>
        <v>#DIV/0!</v>
      </c>
      <c r="EX31" s="512" t="e">
        <f t="shared" si="424"/>
        <v>#DIV/0!</v>
      </c>
      <c r="EY31" s="19" t="e">
        <f t="shared" si="424"/>
        <v>#DIV/0!</v>
      </c>
      <c r="EZ31" s="19" t="e">
        <f t="shared" si="424"/>
        <v>#DIV/0!</v>
      </c>
      <c r="FA31" s="19" t="e">
        <f t="shared" si="424"/>
        <v>#DIV/0!</v>
      </c>
      <c r="FB31" s="19" t="e">
        <f t="shared" si="424"/>
        <v>#DIV/0!</v>
      </c>
      <c r="FC31" s="19" t="e">
        <f t="shared" si="424"/>
        <v>#DIV/0!</v>
      </c>
      <c r="FD31" s="19" t="e">
        <f t="shared" si="424"/>
        <v>#DIV/0!</v>
      </c>
      <c r="FE31" s="512" t="e">
        <f t="shared" si="424"/>
        <v>#DIV/0!</v>
      </c>
      <c r="FF31" s="19" t="e">
        <f t="shared" si="424"/>
        <v>#DIV/0!</v>
      </c>
      <c r="FG31" s="19" t="e">
        <f t="shared" si="424"/>
        <v>#DIV/0!</v>
      </c>
      <c r="FH31" s="19" t="e">
        <f t="shared" si="424"/>
        <v>#DIV/0!</v>
      </c>
      <c r="FI31" s="19" t="e">
        <f t="shared" si="424"/>
        <v>#DIV/0!</v>
      </c>
      <c r="FJ31" s="19" t="e">
        <f t="shared" si="424"/>
        <v>#DIV/0!</v>
      </c>
      <c r="FK31" s="19" t="e">
        <f t="shared" si="424"/>
        <v>#DIV/0!</v>
      </c>
      <c r="FL31" s="19" t="e">
        <f t="shared" si="424"/>
        <v>#DIV/0!</v>
      </c>
      <c r="FM31" s="19" t="e">
        <f t="shared" si="424"/>
        <v>#DIV/0!</v>
      </c>
      <c r="FN31" s="19" t="e">
        <f t="shared" si="424"/>
        <v>#DIV/0!</v>
      </c>
      <c r="FO31" s="19" t="e">
        <f t="shared" si="424"/>
        <v>#DIV/0!</v>
      </c>
      <c r="FP31" s="19" t="e">
        <f t="shared" si="424"/>
        <v>#DIV/0!</v>
      </c>
      <c r="FQ31" s="19" t="e">
        <f t="shared" si="424"/>
        <v>#DIV/0!</v>
      </c>
      <c r="FR31" s="19" t="e">
        <f t="shared" si="424"/>
        <v>#DIV/0!</v>
      </c>
      <c r="FS31" s="19" t="e">
        <f t="shared" si="424"/>
        <v>#DIV/0!</v>
      </c>
      <c r="FT31" s="19" t="e">
        <f t="shared" si="424"/>
        <v>#DIV/0!</v>
      </c>
      <c r="FU31" s="19" t="e">
        <f t="shared" si="424"/>
        <v>#DIV/0!</v>
      </c>
      <c r="FV31" s="19" t="e">
        <f t="shared" ref="FV31:GN31" si="425">FV28/(FV9/1000)</f>
        <v>#DIV/0!</v>
      </c>
      <c r="FW31" s="19" t="e">
        <f t="shared" si="425"/>
        <v>#DIV/0!</v>
      </c>
      <c r="FX31" s="19" t="e">
        <f t="shared" si="425"/>
        <v>#DIV/0!</v>
      </c>
      <c r="FY31" s="19" t="e">
        <f t="shared" si="425"/>
        <v>#DIV/0!</v>
      </c>
      <c r="FZ31" s="512" t="e">
        <f t="shared" si="425"/>
        <v>#DIV/0!</v>
      </c>
      <c r="GA31" s="19" t="e">
        <f t="shared" si="425"/>
        <v>#DIV/0!</v>
      </c>
      <c r="GB31" s="19" t="e">
        <f t="shared" si="425"/>
        <v>#DIV/0!</v>
      </c>
      <c r="GC31" s="19" t="e">
        <f t="shared" si="425"/>
        <v>#DIV/0!</v>
      </c>
      <c r="GD31" s="19" t="e">
        <f t="shared" si="425"/>
        <v>#DIV/0!</v>
      </c>
      <c r="GE31" s="19" t="e">
        <f t="shared" si="425"/>
        <v>#DIV/0!</v>
      </c>
      <c r="GF31" s="19" t="e">
        <f t="shared" si="425"/>
        <v>#DIV/0!</v>
      </c>
      <c r="GG31" s="19" t="e">
        <f t="shared" si="425"/>
        <v>#DIV/0!</v>
      </c>
      <c r="GH31" s="19" t="e">
        <f t="shared" si="425"/>
        <v>#DIV/0!</v>
      </c>
      <c r="GI31" s="19" t="e">
        <f t="shared" si="425"/>
        <v>#DIV/0!</v>
      </c>
      <c r="GJ31" s="19" t="e">
        <f t="shared" si="425"/>
        <v>#DIV/0!</v>
      </c>
      <c r="GK31" s="19" t="e">
        <f t="shared" si="425"/>
        <v>#DIV/0!</v>
      </c>
      <c r="GL31" s="19" t="e">
        <f t="shared" si="425"/>
        <v>#DIV/0!</v>
      </c>
      <c r="GM31" s="19" t="e">
        <f t="shared" si="425"/>
        <v>#DIV/0!</v>
      </c>
      <c r="GN31" s="19" t="e">
        <f t="shared" si="425"/>
        <v>#DIV/0!</v>
      </c>
      <c r="GO31" s="19" t="e">
        <f t="shared" ref="GO31:GT31" si="426">GO28/(GO9/1000)</f>
        <v>#DIV/0!</v>
      </c>
      <c r="GP31" s="19" t="e">
        <f t="shared" si="426"/>
        <v>#DIV/0!</v>
      </c>
      <c r="GQ31" s="19" t="e">
        <f t="shared" si="426"/>
        <v>#DIV/0!</v>
      </c>
      <c r="GR31" s="19" t="e">
        <f t="shared" si="426"/>
        <v>#DIV/0!</v>
      </c>
      <c r="GS31" s="19" t="e">
        <f t="shared" si="426"/>
        <v>#DIV/0!</v>
      </c>
      <c r="GT31" s="19" t="e">
        <f t="shared" si="426"/>
        <v>#DIV/0!</v>
      </c>
      <c r="GU31" s="19" t="e">
        <f t="shared" ref="GU31:IG31" si="427">GU28/(GU9/1000)</f>
        <v>#DIV/0!</v>
      </c>
      <c r="GV31" s="19" t="e">
        <f t="shared" si="427"/>
        <v>#DIV/0!</v>
      </c>
      <c r="GW31" s="512" t="e">
        <f t="shared" si="427"/>
        <v>#DIV/0!</v>
      </c>
      <c r="GX31" s="19" t="e">
        <f t="shared" si="427"/>
        <v>#DIV/0!</v>
      </c>
      <c r="GY31" s="19" t="e">
        <f t="shared" si="427"/>
        <v>#DIV/0!</v>
      </c>
      <c r="GZ31" s="19" t="e">
        <f t="shared" si="427"/>
        <v>#DIV/0!</v>
      </c>
      <c r="HA31" s="19" t="e">
        <f t="shared" si="427"/>
        <v>#DIV/0!</v>
      </c>
      <c r="HB31" s="19" t="e">
        <f t="shared" si="427"/>
        <v>#DIV/0!</v>
      </c>
      <c r="HC31" s="19" t="e">
        <f t="shared" si="427"/>
        <v>#DIV/0!</v>
      </c>
      <c r="HD31" s="19" t="e">
        <f t="shared" si="427"/>
        <v>#DIV/0!</v>
      </c>
      <c r="HE31" s="19" t="e">
        <f t="shared" si="427"/>
        <v>#DIV/0!</v>
      </c>
      <c r="HF31" s="19" t="e">
        <f t="shared" si="427"/>
        <v>#DIV/0!</v>
      </c>
      <c r="HG31" s="19" t="e">
        <f t="shared" si="427"/>
        <v>#DIV/0!</v>
      </c>
      <c r="HH31" s="19" t="e">
        <f t="shared" si="427"/>
        <v>#DIV/0!</v>
      </c>
      <c r="HI31" s="19" t="e">
        <f t="shared" si="427"/>
        <v>#DIV/0!</v>
      </c>
      <c r="HJ31" s="19" t="e">
        <f t="shared" si="427"/>
        <v>#DIV/0!</v>
      </c>
      <c r="HK31" s="19" t="e">
        <f t="shared" si="427"/>
        <v>#DIV/0!</v>
      </c>
      <c r="HL31" s="19" t="e">
        <f t="shared" si="427"/>
        <v>#DIV/0!</v>
      </c>
      <c r="HM31" s="19" t="e">
        <f t="shared" si="427"/>
        <v>#DIV/0!</v>
      </c>
      <c r="HN31" s="19" t="e">
        <f t="shared" si="427"/>
        <v>#DIV/0!</v>
      </c>
      <c r="HO31" s="19" t="e">
        <f t="shared" si="427"/>
        <v>#DIV/0!</v>
      </c>
      <c r="HP31" s="512" t="e">
        <f t="shared" si="427"/>
        <v>#DIV/0!</v>
      </c>
      <c r="HQ31" s="19" t="e">
        <f t="shared" si="427"/>
        <v>#DIV/0!</v>
      </c>
      <c r="HR31" s="19" t="e">
        <f t="shared" si="427"/>
        <v>#DIV/0!</v>
      </c>
      <c r="HS31" s="19" t="e">
        <f t="shared" si="427"/>
        <v>#DIV/0!</v>
      </c>
      <c r="HT31" s="19" t="e">
        <f t="shared" si="427"/>
        <v>#DIV/0!</v>
      </c>
      <c r="HU31" s="19" t="e">
        <f t="shared" si="427"/>
        <v>#DIV/0!</v>
      </c>
      <c r="HV31" s="19" t="e">
        <f t="shared" si="427"/>
        <v>#DIV/0!</v>
      </c>
      <c r="HW31" s="19" t="e">
        <f t="shared" si="427"/>
        <v>#DIV/0!</v>
      </c>
      <c r="HX31" s="19" t="e">
        <f t="shared" si="427"/>
        <v>#DIV/0!</v>
      </c>
      <c r="HY31" s="19" t="e">
        <f t="shared" si="427"/>
        <v>#DIV/0!</v>
      </c>
      <c r="HZ31" s="19" t="e">
        <f t="shared" si="427"/>
        <v>#DIV/0!</v>
      </c>
      <c r="IA31" s="19" t="e">
        <f t="shared" si="427"/>
        <v>#DIV/0!</v>
      </c>
      <c r="IB31" s="19" t="e">
        <f t="shared" si="427"/>
        <v>#DIV/0!</v>
      </c>
      <c r="IC31" s="19" t="e">
        <f t="shared" ref="IC31:IF31" si="428">IC28/(IC9/1000)</f>
        <v>#DIV/0!</v>
      </c>
      <c r="ID31" s="19" t="e">
        <f t="shared" si="428"/>
        <v>#DIV/0!</v>
      </c>
      <c r="IE31" s="19" t="e">
        <f t="shared" si="428"/>
        <v>#DIV/0!</v>
      </c>
      <c r="IF31" s="19" t="e">
        <f t="shared" si="428"/>
        <v>#DIV/0!</v>
      </c>
      <c r="IG31" s="19" t="e">
        <f t="shared" si="427"/>
        <v>#DIV/0!</v>
      </c>
      <c r="IH31" s="94"/>
      <c r="II31" s="147"/>
      <c r="IJ31" s="88" t="e">
        <f t="shared" ref="IJ31:IJ36" si="429">AVERAGE(D31:IG31)</f>
        <v>#DIV/0!</v>
      </c>
    </row>
    <row r="32" spans="1:245" s="2" customFormat="1" ht="18" customHeight="1" x14ac:dyDescent="0.2">
      <c r="A32" s="14"/>
      <c r="B32" s="72" t="s">
        <v>15</v>
      </c>
      <c r="C32" s="56" t="s">
        <v>34</v>
      </c>
      <c r="D32" s="19">
        <f t="shared" ref="D32:AH32" si="430">D29/(D9/1000)</f>
        <v>3.332566221644774</v>
      </c>
      <c r="E32" s="19">
        <f t="shared" si="430"/>
        <v>3.6021071885443723</v>
      </c>
      <c r="F32" s="19">
        <f t="shared" si="430"/>
        <v>3.6188466193295281</v>
      </c>
      <c r="G32" s="19">
        <f t="shared" si="430"/>
        <v>1.8306929286909743</v>
      </c>
      <c r="H32" s="19">
        <f t="shared" si="430"/>
        <v>3.3826336891497641</v>
      </c>
      <c r="I32" s="19">
        <f t="shared" si="430"/>
        <v>3.3675939242992841</v>
      </c>
      <c r="J32" s="19">
        <f t="shared" si="430"/>
        <v>3.368888799525473</v>
      </c>
      <c r="K32" s="19">
        <f t="shared" si="430"/>
        <v>3.4947141035464626</v>
      </c>
      <c r="L32" s="19">
        <f t="shared" si="430"/>
        <v>3.323426866432666</v>
      </c>
      <c r="M32" s="19">
        <f t="shared" si="430"/>
        <v>3.378663278935587</v>
      </c>
      <c r="N32" s="19">
        <f t="shared" si="430"/>
        <v>3.3783920017743112</v>
      </c>
      <c r="O32" s="19">
        <f t="shared" si="430"/>
        <v>3.3301444249365382</v>
      </c>
      <c r="P32" s="19">
        <f t="shared" si="430"/>
        <v>3.3133889207456422</v>
      </c>
      <c r="Q32" s="19">
        <f t="shared" si="430"/>
        <v>3.4470998591148394</v>
      </c>
      <c r="R32" s="19">
        <f t="shared" si="430"/>
        <v>3.3422963162140293</v>
      </c>
      <c r="S32" s="19">
        <f t="shared" si="430"/>
        <v>3.6701700107678574</v>
      </c>
      <c r="T32" s="19">
        <f t="shared" si="430"/>
        <v>3.4629643756198005</v>
      </c>
      <c r="U32" s="19">
        <f t="shared" si="430"/>
        <v>3.4694385476905025</v>
      </c>
      <c r="V32" s="19">
        <f t="shared" si="430"/>
        <v>3.4990173339566626</v>
      </c>
      <c r="W32" s="19">
        <f t="shared" si="430"/>
        <v>1.0187316778220796</v>
      </c>
      <c r="X32" s="512">
        <f t="shared" si="430"/>
        <v>3.2854889126761528</v>
      </c>
      <c r="Y32" s="19">
        <f t="shared" si="430"/>
        <v>0</v>
      </c>
      <c r="Z32" s="19">
        <f t="shared" si="430"/>
        <v>0</v>
      </c>
      <c r="AA32" s="19">
        <f t="shared" si="430"/>
        <v>0</v>
      </c>
      <c r="AB32" s="19">
        <f t="shared" si="430"/>
        <v>0</v>
      </c>
      <c r="AC32" s="19">
        <f t="shared" si="430"/>
        <v>0</v>
      </c>
      <c r="AD32" s="19">
        <f t="shared" si="430"/>
        <v>0</v>
      </c>
      <c r="AE32" s="19">
        <f t="shared" si="430"/>
        <v>0</v>
      </c>
      <c r="AF32" s="19">
        <f t="shared" si="430"/>
        <v>0</v>
      </c>
      <c r="AG32" s="19">
        <f t="shared" si="430"/>
        <v>0</v>
      </c>
      <c r="AH32" s="19">
        <f t="shared" si="430"/>
        <v>0</v>
      </c>
      <c r="AI32" s="19">
        <f t="shared" ref="AI32:BN32" si="431">AI29/(AI9/1000)</f>
        <v>0</v>
      </c>
      <c r="AJ32" s="19">
        <f t="shared" si="431"/>
        <v>0</v>
      </c>
      <c r="AK32" s="19">
        <f t="shared" si="431"/>
        <v>0</v>
      </c>
      <c r="AL32" s="19">
        <f t="shared" si="431"/>
        <v>0</v>
      </c>
      <c r="AM32" s="19">
        <f t="shared" si="431"/>
        <v>0</v>
      </c>
      <c r="AN32" s="19">
        <f t="shared" si="431"/>
        <v>0</v>
      </c>
      <c r="AO32" s="19">
        <f t="shared" si="431"/>
        <v>0</v>
      </c>
      <c r="AP32" s="19">
        <f t="shared" si="431"/>
        <v>0</v>
      </c>
      <c r="AQ32" s="19">
        <f t="shared" si="431"/>
        <v>0</v>
      </c>
      <c r="AR32" s="19">
        <f t="shared" si="431"/>
        <v>0</v>
      </c>
      <c r="AS32" s="512">
        <f t="shared" si="431"/>
        <v>0</v>
      </c>
      <c r="AT32" s="19" t="e">
        <f t="shared" si="431"/>
        <v>#DIV/0!</v>
      </c>
      <c r="AU32" s="19" t="e">
        <f t="shared" si="431"/>
        <v>#DIV/0!</v>
      </c>
      <c r="AV32" s="19" t="e">
        <f t="shared" si="431"/>
        <v>#DIV/0!</v>
      </c>
      <c r="AW32" s="19" t="e">
        <f t="shared" si="431"/>
        <v>#DIV/0!</v>
      </c>
      <c r="AX32" s="19" t="e">
        <f t="shared" si="431"/>
        <v>#DIV/0!</v>
      </c>
      <c r="AY32" s="19" t="e">
        <f t="shared" si="431"/>
        <v>#DIV/0!</v>
      </c>
      <c r="AZ32" s="19" t="e">
        <f t="shared" si="431"/>
        <v>#DIV/0!</v>
      </c>
      <c r="BA32" s="19" t="e">
        <f t="shared" si="431"/>
        <v>#DIV/0!</v>
      </c>
      <c r="BB32" s="19" t="e">
        <f t="shared" si="431"/>
        <v>#DIV/0!</v>
      </c>
      <c r="BC32" s="19" t="e">
        <f t="shared" si="431"/>
        <v>#DIV/0!</v>
      </c>
      <c r="BD32" s="19" t="e">
        <f t="shared" si="431"/>
        <v>#DIV/0!</v>
      </c>
      <c r="BE32" s="19" t="e">
        <f t="shared" si="431"/>
        <v>#DIV/0!</v>
      </c>
      <c r="BF32" s="19" t="e">
        <f t="shared" si="431"/>
        <v>#DIV/0!</v>
      </c>
      <c r="BG32" s="19" t="e">
        <f t="shared" si="431"/>
        <v>#DIV/0!</v>
      </c>
      <c r="BH32" s="19" t="e">
        <f t="shared" si="431"/>
        <v>#DIV/0!</v>
      </c>
      <c r="BI32" s="19" t="e">
        <f t="shared" si="431"/>
        <v>#DIV/0!</v>
      </c>
      <c r="BJ32" s="19" t="e">
        <f t="shared" si="431"/>
        <v>#DIV/0!</v>
      </c>
      <c r="BK32" s="19" t="e">
        <f t="shared" si="431"/>
        <v>#DIV/0!</v>
      </c>
      <c r="BL32" s="19" t="e">
        <f t="shared" si="431"/>
        <v>#DIV/0!</v>
      </c>
      <c r="BM32" s="19" t="e">
        <f t="shared" si="431"/>
        <v>#DIV/0!</v>
      </c>
      <c r="BN32" s="512" t="e">
        <f t="shared" si="431"/>
        <v>#DIV/0!</v>
      </c>
      <c r="BO32" s="149"/>
      <c r="BP32" s="19" t="e">
        <f t="shared" ref="BP32:CO32" si="432">BP29/(BP9/1000)</f>
        <v>#DIV/0!</v>
      </c>
      <c r="BQ32" s="19" t="e">
        <f t="shared" si="432"/>
        <v>#DIV/0!</v>
      </c>
      <c r="BR32" s="19" t="e">
        <f t="shared" si="432"/>
        <v>#DIV/0!</v>
      </c>
      <c r="BS32" s="19" t="e">
        <f t="shared" si="432"/>
        <v>#DIV/0!</v>
      </c>
      <c r="BT32" s="19" t="e">
        <f t="shared" si="432"/>
        <v>#DIV/0!</v>
      </c>
      <c r="BU32" s="19" t="e">
        <f t="shared" si="432"/>
        <v>#DIV/0!</v>
      </c>
      <c r="BV32" s="19" t="e">
        <f t="shared" si="432"/>
        <v>#DIV/0!</v>
      </c>
      <c r="BW32" s="19" t="e">
        <f t="shared" si="432"/>
        <v>#DIV/0!</v>
      </c>
      <c r="BX32" s="19" t="e">
        <f t="shared" si="432"/>
        <v>#DIV/0!</v>
      </c>
      <c r="BY32" s="19" t="e">
        <f t="shared" si="432"/>
        <v>#DIV/0!</v>
      </c>
      <c r="BZ32" s="19" t="e">
        <f t="shared" si="432"/>
        <v>#DIV/0!</v>
      </c>
      <c r="CA32" s="19" t="e">
        <f t="shared" si="432"/>
        <v>#DIV/0!</v>
      </c>
      <c r="CB32" s="19" t="e">
        <f t="shared" si="432"/>
        <v>#DIV/0!</v>
      </c>
      <c r="CC32" s="19" t="e">
        <f t="shared" si="432"/>
        <v>#DIV/0!</v>
      </c>
      <c r="CD32" s="19" t="e">
        <f t="shared" si="432"/>
        <v>#DIV/0!</v>
      </c>
      <c r="CE32" s="19" t="e">
        <f t="shared" si="432"/>
        <v>#DIV/0!</v>
      </c>
      <c r="CF32" s="19" t="e">
        <f t="shared" si="432"/>
        <v>#DIV/0!</v>
      </c>
      <c r="CG32" s="19" t="e">
        <f t="shared" si="432"/>
        <v>#DIV/0!</v>
      </c>
      <c r="CH32" s="19" t="e">
        <f t="shared" si="432"/>
        <v>#DIV/0!</v>
      </c>
      <c r="CI32" s="19" t="e">
        <f t="shared" si="432"/>
        <v>#DIV/0!</v>
      </c>
      <c r="CJ32" s="512" t="e">
        <f t="shared" si="432"/>
        <v>#DIV/0!</v>
      </c>
      <c r="CK32" s="149"/>
      <c r="CL32" s="19" t="e">
        <f t="shared" si="432"/>
        <v>#DIV/0!</v>
      </c>
      <c r="CM32" s="19" t="e">
        <f t="shared" si="432"/>
        <v>#DIV/0!</v>
      </c>
      <c r="CN32" s="19" t="e">
        <f t="shared" si="432"/>
        <v>#DIV/0!</v>
      </c>
      <c r="CO32" s="19" t="e">
        <f t="shared" si="432"/>
        <v>#DIV/0!</v>
      </c>
      <c r="CP32" s="149"/>
      <c r="CQ32" s="149"/>
      <c r="CR32" s="149"/>
      <c r="CS32" s="19" t="e">
        <f t="shared" ref="CS32:DF32" si="433">CS29/(CS9/1000)</f>
        <v>#DIV/0!</v>
      </c>
      <c r="CT32" s="19" t="e">
        <f t="shared" si="433"/>
        <v>#DIV/0!</v>
      </c>
      <c r="CU32" s="19" t="e">
        <f t="shared" si="433"/>
        <v>#DIV/0!</v>
      </c>
      <c r="CV32" s="19" t="e">
        <f t="shared" si="433"/>
        <v>#DIV/0!</v>
      </c>
      <c r="CW32" s="19" t="e">
        <f t="shared" si="433"/>
        <v>#DIV/0!</v>
      </c>
      <c r="CX32" s="149"/>
      <c r="CY32" s="19" t="e">
        <f t="shared" si="433"/>
        <v>#DIV/0!</v>
      </c>
      <c r="CZ32" s="19" t="e">
        <f t="shared" si="433"/>
        <v>#DIV/0!</v>
      </c>
      <c r="DA32" s="19" t="e">
        <f t="shared" si="433"/>
        <v>#DIV/0!</v>
      </c>
      <c r="DB32" s="19" t="e">
        <f t="shared" si="433"/>
        <v>#DIV/0!</v>
      </c>
      <c r="DC32" s="19" t="e">
        <f t="shared" si="433"/>
        <v>#DIV/0!</v>
      </c>
      <c r="DD32" s="19" t="e">
        <f t="shared" si="433"/>
        <v>#DIV/0!</v>
      </c>
      <c r="DE32" s="19" t="e">
        <f t="shared" si="433"/>
        <v>#DIV/0!</v>
      </c>
      <c r="DF32" s="19" t="e">
        <f t="shared" si="433"/>
        <v>#DIV/0!</v>
      </c>
      <c r="DG32" s="512" t="e">
        <f t="shared" ref="DG32:DI32" si="434">DG29/(DG9/1000)</f>
        <v>#DIV/0!</v>
      </c>
      <c r="DH32" s="19" t="e">
        <f t="shared" si="434"/>
        <v>#DIV/0!</v>
      </c>
      <c r="DI32" s="19" t="e">
        <f t="shared" si="434"/>
        <v>#DIV/0!</v>
      </c>
      <c r="DJ32" s="19" t="e">
        <f t="shared" ref="DJ32:EO32" si="435">DJ29/(DJ9/1000)</f>
        <v>#DIV/0!</v>
      </c>
      <c r="DK32" s="19" t="e">
        <f t="shared" si="435"/>
        <v>#DIV/0!</v>
      </c>
      <c r="DL32" s="19" t="e">
        <f t="shared" si="435"/>
        <v>#DIV/0!</v>
      </c>
      <c r="DM32" s="19" t="e">
        <f t="shared" si="435"/>
        <v>#DIV/0!</v>
      </c>
      <c r="DN32" s="19" t="e">
        <f t="shared" si="435"/>
        <v>#DIV/0!</v>
      </c>
      <c r="DO32" s="19" t="e">
        <f t="shared" si="435"/>
        <v>#DIV/0!</v>
      </c>
      <c r="DP32" s="19" t="e">
        <f t="shared" si="435"/>
        <v>#DIV/0!</v>
      </c>
      <c r="DQ32" s="19" t="e">
        <f t="shared" si="435"/>
        <v>#DIV/0!</v>
      </c>
      <c r="DR32" s="19" t="e">
        <f t="shared" si="435"/>
        <v>#DIV/0!</v>
      </c>
      <c r="DS32" s="19" t="e">
        <f t="shared" si="435"/>
        <v>#DIV/0!</v>
      </c>
      <c r="DT32" s="19" t="e">
        <f t="shared" si="435"/>
        <v>#DIV/0!</v>
      </c>
      <c r="DU32" s="19" t="e">
        <f t="shared" si="435"/>
        <v>#DIV/0!</v>
      </c>
      <c r="DV32" s="19" t="e">
        <f t="shared" si="435"/>
        <v>#DIV/0!</v>
      </c>
      <c r="DW32" s="19" t="e">
        <f t="shared" si="435"/>
        <v>#DIV/0!</v>
      </c>
      <c r="DX32" s="19" t="e">
        <f t="shared" si="435"/>
        <v>#DIV/0!</v>
      </c>
      <c r="DY32" s="19" t="e">
        <f t="shared" si="435"/>
        <v>#DIV/0!</v>
      </c>
      <c r="DZ32" s="19" t="e">
        <f t="shared" si="435"/>
        <v>#DIV/0!</v>
      </c>
      <c r="EA32" s="512" t="e">
        <f t="shared" si="435"/>
        <v>#DIV/0!</v>
      </c>
      <c r="EB32" s="19" t="e">
        <f t="shared" si="435"/>
        <v>#DIV/0!</v>
      </c>
      <c r="EC32" s="19" t="e">
        <f t="shared" si="435"/>
        <v>#DIV/0!</v>
      </c>
      <c r="ED32" s="19" t="e">
        <f t="shared" si="435"/>
        <v>#DIV/0!</v>
      </c>
      <c r="EE32" s="19" t="e">
        <f t="shared" si="435"/>
        <v>#DIV/0!</v>
      </c>
      <c r="EF32" s="19" t="e">
        <f t="shared" si="435"/>
        <v>#DIV/0!</v>
      </c>
      <c r="EG32" s="19" t="e">
        <f t="shared" si="435"/>
        <v>#DIV/0!</v>
      </c>
      <c r="EH32" s="19" t="e">
        <f t="shared" si="435"/>
        <v>#DIV/0!</v>
      </c>
      <c r="EI32" s="19" t="e">
        <f t="shared" si="435"/>
        <v>#DIV/0!</v>
      </c>
      <c r="EJ32" s="19" t="e">
        <f t="shared" si="435"/>
        <v>#DIV/0!</v>
      </c>
      <c r="EK32" s="19" t="e">
        <f t="shared" si="435"/>
        <v>#DIV/0!</v>
      </c>
      <c r="EL32" s="19" t="e">
        <f t="shared" si="435"/>
        <v>#DIV/0!</v>
      </c>
      <c r="EM32" s="19" t="e">
        <f t="shared" si="435"/>
        <v>#DIV/0!</v>
      </c>
      <c r="EN32" s="19" t="e">
        <f t="shared" si="435"/>
        <v>#DIV/0!</v>
      </c>
      <c r="EO32" s="19" t="e">
        <f t="shared" si="435"/>
        <v>#DIV/0!</v>
      </c>
      <c r="EP32" s="19" t="e">
        <f t="shared" ref="EP32:FU32" si="436">EP29/(EP9/1000)</f>
        <v>#DIV/0!</v>
      </c>
      <c r="EQ32" s="19" t="e">
        <f t="shared" si="436"/>
        <v>#DIV/0!</v>
      </c>
      <c r="ER32" s="19" t="e">
        <f t="shared" si="436"/>
        <v>#DIV/0!</v>
      </c>
      <c r="ES32" s="19" t="e">
        <f t="shared" si="436"/>
        <v>#DIV/0!</v>
      </c>
      <c r="ET32" s="19" t="e">
        <f t="shared" si="436"/>
        <v>#DIV/0!</v>
      </c>
      <c r="EU32" s="19" t="e">
        <f t="shared" si="436"/>
        <v>#DIV/0!</v>
      </c>
      <c r="EV32" s="19" t="e">
        <f t="shared" si="436"/>
        <v>#DIV/0!</v>
      </c>
      <c r="EW32" s="19" t="e">
        <f t="shared" si="436"/>
        <v>#DIV/0!</v>
      </c>
      <c r="EX32" s="512" t="e">
        <f t="shared" si="436"/>
        <v>#DIV/0!</v>
      </c>
      <c r="EY32" s="19" t="e">
        <f t="shared" si="436"/>
        <v>#DIV/0!</v>
      </c>
      <c r="EZ32" s="19" t="e">
        <f t="shared" si="436"/>
        <v>#DIV/0!</v>
      </c>
      <c r="FA32" s="19" t="e">
        <f t="shared" si="436"/>
        <v>#DIV/0!</v>
      </c>
      <c r="FB32" s="19" t="e">
        <f t="shared" si="436"/>
        <v>#DIV/0!</v>
      </c>
      <c r="FC32" s="19" t="e">
        <f t="shared" si="436"/>
        <v>#DIV/0!</v>
      </c>
      <c r="FD32" s="19" t="e">
        <f t="shared" si="436"/>
        <v>#DIV/0!</v>
      </c>
      <c r="FE32" s="512" t="e">
        <f t="shared" si="436"/>
        <v>#DIV/0!</v>
      </c>
      <c r="FF32" s="19" t="e">
        <f t="shared" si="436"/>
        <v>#DIV/0!</v>
      </c>
      <c r="FG32" s="19" t="e">
        <f t="shared" si="436"/>
        <v>#DIV/0!</v>
      </c>
      <c r="FH32" s="19" t="e">
        <f t="shared" si="436"/>
        <v>#DIV/0!</v>
      </c>
      <c r="FI32" s="19" t="e">
        <f t="shared" si="436"/>
        <v>#DIV/0!</v>
      </c>
      <c r="FJ32" s="19" t="e">
        <f t="shared" si="436"/>
        <v>#DIV/0!</v>
      </c>
      <c r="FK32" s="19" t="e">
        <f t="shared" si="436"/>
        <v>#DIV/0!</v>
      </c>
      <c r="FL32" s="19" t="e">
        <f t="shared" si="436"/>
        <v>#DIV/0!</v>
      </c>
      <c r="FM32" s="19" t="e">
        <f t="shared" si="436"/>
        <v>#DIV/0!</v>
      </c>
      <c r="FN32" s="19" t="e">
        <f t="shared" si="436"/>
        <v>#DIV/0!</v>
      </c>
      <c r="FO32" s="19" t="e">
        <f t="shared" si="436"/>
        <v>#DIV/0!</v>
      </c>
      <c r="FP32" s="19" t="e">
        <f t="shared" si="436"/>
        <v>#DIV/0!</v>
      </c>
      <c r="FQ32" s="19" t="e">
        <f t="shared" si="436"/>
        <v>#DIV/0!</v>
      </c>
      <c r="FR32" s="19" t="e">
        <f t="shared" si="436"/>
        <v>#DIV/0!</v>
      </c>
      <c r="FS32" s="19" t="e">
        <f t="shared" si="436"/>
        <v>#DIV/0!</v>
      </c>
      <c r="FT32" s="19" t="e">
        <f t="shared" si="436"/>
        <v>#DIV/0!</v>
      </c>
      <c r="FU32" s="19" t="e">
        <f t="shared" si="436"/>
        <v>#DIV/0!</v>
      </c>
      <c r="FV32" s="19" t="e">
        <f t="shared" ref="FV32:GN32" si="437">FV29/(FV9/1000)</f>
        <v>#DIV/0!</v>
      </c>
      <c r="FW32" s="19" t="e">
        <f t="shared" si="437"/>
        <v>#DIV/0!</v>
      </c>
      <c r="FX32" s="19" t="e">
        <f t="shared" si="437"/>
        <v>#DIV/0!</v>
      </c>
      <c r="FY32" s="19" t="e">
        <f t="shared" si="437"/>
        <v>#DIV/0!</v>
      </c>
      <c r="FZ32" s="512" t="e">
        <f t="shared" si="437"/>
        <v>#DIV/0!</v>
      </c>
      <c r="GA32" s="19" t="e">
        <f t="shared" si="437"/>
        <v>#DIV/0!</v>
      </c>
      <c r="GB32" s="19" t="e">
        <f t="shared" si="437"/>
        <v>#DIV/0!</v>
      </c>
      <c r="GC32" s="19" t="e">
        <f t="shared" si="437"/>
        <v>#DIV/0!</v>
      </c>
      <c r="GD32" s="19" t="e">
        <f t="shared" si="437"/>
        <v>#DIV/0!</v>
      </c>
      <c r="GE32" s="19" t="e">
        <f t="shared" si="437"/>
        <v>#DIV/0!</v>
      </c>
      <c r="GF32" s="19" t="e">
        <f t="shared" si="437"/>
        <v>#DIV/0!</v>
      </c>
      <c r="GG32" s="19" t="e">
        <f t="shared" si="437"/>
        <v>#DIV/0!</v>
      </c>
      <c r="GH32" s="19" t="e">
        <f t="shared" si="437"/>
        <v>#DIV/0!</v>
      </c>
      <c r="GI32" s="19" t="e">
        <f t="shared" si="437"/>
        <v>#DIV/0!</v>
      </c>
      <c r="GJ32" s="19" t="e">
        <f t="shared" si="437"/>
        <v>#DIV/0!</v>
      </c>
      <c r="GK32" s="19" t="e">
        <f t="shared" si="437"/>
        <v>#DIV/0!</v>
      </c>
      <c r="GL32" s="19" t="e">
        <f t="shared" si="437"/>
        <v>#DIV/0!</v>
      </c>
      <c r="GM32" s="19" t="e">
        <f t="shared" si="437"/>
        <v>#DIV/0!</v>
      </c>
      <c r="GN32" s="19" t="e">
        <f t="shared" si="437"/>
        <v>#DIV/0!</v>
      </c>
      <c r="GO32" s="19" t="e">
        <f t="shared" ref="GO32:GT32" si="438">GO29/(GO9/1000)</f>
        <v>#DIV/0!</v>
      </c>
      <c r="GP32" s="19" t="e">
        <f t="shared" si="438"/>
        <v>#DIV/0!</v>
      </c>
      <c r="GQ32" s="19" t="e">
        <f t="shared" si="438"/>
        <v>#DIV/0!</v>
      </c>
      <c r="GR32" s="19" t="e">
        <f t="shared" si="438"/>
        <v>#DIV/0!</v>
      </c>
      <c r="GS32" s="19" t="e">
        <f t="shared" si="438"/>
        <v>#DIV/0!</v>
      </c>
      <c r="GT32" s="19" t="e">
        <f t="shared" si="438"/>
        <v>#DIV/0!</v>
      </c>
      <c r="GU32" s="19" t="e">
        <f t="shared" ref="GU32:IG32" si="439">GU29/(GU9/1000)</f>
        <v>#DIV/0!</v>
      </c>
      <c r="GV32" s="19" t="e">
        <f t="shared" si="439"/>
        <v>#DIV/0!</v>
      </c>
      <c r="GW32" s="512" t="e">
        <f t="shared" si="439"/>
        <v>#DIV/0!</v>
      </c>
      <c r="GX32" s="19" t="e">
        <f t="shared" si="439"/>
        <v>#DIV/0!</v>
      </c>
      <c r="GY32" s="19" t="e">
        <f t="shared" si="439"/>
        <v>#DIV/0!</v>
      </c>
      <c r="GZ32" s="19" t="e">
        <f t="shared" si="439"/>
        <v>#DIV/0!</v>
      </c>
      <c r="HA32" s="19" t="e">
        <f t="shared" si="439"/>
        <v>#DIV/0!</v>
      </c>
      <c r="HB32" s="19" t="e">
        <f t="shared" si="439"/>
        <v>#DIV/0!</v>
      </c>
      <c r="HC32" s="19" t="e">
        <f t="shared" si="439"/>
        <v>#DIV/0!</v>
      </c>
      <c r="HD32" s="19" t="e">
        <f t="shared" si="439"/>
        <v>#DIV/0!</v>
      </c>
      <c r="HE32" s="19" t="e">
        <f t="shared" si="439"/>
        <v>#DIV/0!</v>
      </c>
      <c r="HF32" s="19" t="e">
        <f t="shared" si="439"/>
        <v>#DIV/0!</v>
      </c>
      <c r="HG32" s="19" t="e">
        <f t="shared" si="439"/>
        <v>#DIV/0!</v>
      </c>
      <c r="HH32" s="19" t="e">
        <f t="shared" si="439"/>
        <v>#DIV/0!</v>
      </c>
      <c r="HI32" s="19" t="e">
        <f t="shared" si="439"/>
        <v>#DIV/0!</v>
      </c>
      <c r="HJ32" s="19" t="e">
        <f t="shared" si="439"/>
        <v>#DIV/0!</v>
      </c>
      <c r="HK32" s="19" t="e">
        <f t="shared" si="439"/>
        <v>#DIV/0!</v>
      </c>
      <c r="HL32" s="19" t="e">
        <f t="shared" si="439"/>
        <v>#DIV/0!</v>
      </c>
      <c r="HM32" s="19" t="e">
        <f t="shared" si="439"/>
        <v>#DIV/0!</v>
      </c>
      <c r="HN32" s="19" t="e">
        <f t="shared" si="439"/>
        <v>#DIV/0!</v>
      </c>
      <c r="HO32" s="19" t="e">
        <f t="shared" si="439"/>
        <v>#DIV/0!</v>
      </c>
      <c r="HP32" s="512" t="e">
        <f t="shared" si="439"/>
        <v>#DIV/0!</v>
      </c>
      <c r="HQ32" s="19" t="e">
        <f t="shared" si="439"/>
        <v>#DIV/0!</v>
      </c>
      <c r="HR32" s="19" t="e">
        <f t="shared" si="439"/>
        <v>#DIV/0!</v>
      </c>
      <c r="HS32" s="19" t="e">
        <f t="shared" si="439"/>
        <v>#DIV/0!</v>
      </c>
      <c r="HT32" s="19" t="e">
        <f t="shared" si="439"/>
        <v>#DIV/0!</v>
      </c>
      <c r="HU32" s="19" t="e">
        <f t="shared" si="439"/>
        <v>#DIV/0!</v>
      </c>
      <c r="HV32" s="19" t="e">
        <f t="shared" si="439"/>
        <v>#DIV/0!</v>
      </c>
      <c r="HW32" s="19" t="e">
        <f t="shared" si="439"/>
        <v>#DIV/0!</v>
      </c>
      <c r="HX32" s="19" t="e">
        <f t="shared" si="439"/>
        <v>#DIV/0!</v>
      </c>
      <c r="HY32" s="19" t="e">
        <f t="shared" si="439"/>
        <v>#DIV/0!</v>
      </c>
      <c r="HZ32" s="19" t="e">
        <f t="shared" si="439"/>
        <v>#DIV/0!</v>
      </c>
      <c r="IA32" s="19" t="e">
        <f t="shared" si="439"/>
        <v>#DIV/0!</v>
      </c>
      <c r="IB32" s="19" t="e">
        <f t="shared" si="439"/>
        <v>#DIV/0!</v>
      </c>
      <c r="IC32" s="19" t="e">
        <f t="shared" ref="IC32:IF32" si="440">IC29/(IC9/1000)</f>
        <v>#DIV/0!</v>
      </c>
      <c r="ID32" s="19" t="e">
        <f t="shared" si="440"/>
        <v>#DIV/0!</v>
      </c>
      <c r="IE32" s="19" t="e">
        <f t="shared" si="440"/>
        <v>#DIV/0!</v>
      </c>
      <c r="IF32" s="19" t="e">
        <f t="shared" si="440"/>
        <v>#DIV/0!</v>
      </c>
      <c r="IG32" s="19" t="e">
        <f t="shared" si="439"/>
        <v>#DIV/0!</v>
      </c>
      <c r="IH32" s="94"/>
      <c r="II32" s="147"/>
      <c r="IJ32" s="88" t="e">
        <f t="shared" si="429"/>
        <v>#DIV/0!</v>
      </c>
    </row>
    <row r="33" spans="1:272" s="2" customFormat="1" ht="18" customHeight="1" x14ac:dyDescent="0.2">
      <c r="A33" s="14"/>
      <c r="B33" s="72" t="s">
        <v>87</v>
      </c>
      <c r="C33" s="59" t="s">
        <v>36</v>
      </c>
      <c r="D33" s="19">
        <f t="shared" ref="D33:AH33" si="441">D11/(D9/1000)</f>
        <v>8.693511691656056</v>
      </c>
      <c r="E33" s="19">
        <f t="shared" si="441"/>
        <v>9.9430466481855611</v>
      </c>
      <c r="F33" s="19">
        <f t="shared" si="441"/>
        <v>10.387043694442953</v>
      </c>
      <c r="G33" s="19">
        <f t="shared" si="441"/>
        <v>8.9833165784365896</v>
      </c>
      <c r="H33" s="19">
        <f t="shared" si="441"/>
        <v>8.1702212901052214</v>
      </c>
      <c r="I33" s="19">
        <f t="shared" si="441"/>
        <v>9.3240256779036716</v>
      </c>
      <c r="J33" s="19">
        <f t="shared" si="441"/>
        <v>9.7263133907716597</v>
      </c>
      <c r="K33" s="19">
        <f t="shared" si="441"/>
        <v>9.7682348583594578</v>
      </c>
      <c r="L33" s="19">
        <f t="shared" si="441"/>
        <v>9.4722032722027993</v>
      </c>
      <c r="M33" s="19">
        <f t="shared" si="441"/>
        <v>9.5905615055454145</v>
      </c>
      <c r="N33" s="19">
        <f t="shared" si="441"/>
        <v>9.7624554621993962</v>
      </c>
      <c r="O33" s="19">
        <f t="shared" si="441"/>
        <v>10.087187654575994</v>
      </c>
      <c r="P33" s="19">
        <f t="shared" si="441"/>
        <v>10.162955094520534</v>
      </c>
      <c r="Q33" s="19">
        <f t="shared" si="441"/>
        <v>9.5296223384113148</v>
      </c>
      <c r="R33" s="19">
        <f t="shared" si="441"/>
        <v>10.053777897284213</v>
      </c>
      <c r="S33" s="19">
        <f t="shared" si="441"/>
        <v>9.8796325785724708</v>
      </c>
      <c r="T33" s="19">
        <f t="shared" si="441"/>
        <v>9.8012052788160808</v>
      </c>
      <c r="U33" s="19">
        <f t="shared" si="441"/>
        <v>10.001610423834272</v>
      </c>
      <c r="V33" s="19">
        <f t="shared" si="441"/>
        <v>8.8585187841266499</v>
      </c>
      <c r="W33" s="19">
        <f t="shared" si="441"/>
        <v>8.5951613342882176</v>
      </c>
      <c r="X33" s="512">
        <f t="shared" si="441"/>
        <v>10.015028682627856</v>
      </c>
      <c r="Y33" s="19">
        <f t="shared" si="441"/>
        <v>0</v>
      </c>
      <c r="Z33" s="19">
        <f t="shared" si="441"/>
        <v>0</v>
      </c>
      <c r="AA33" s="19">
        <f t="shared" si="441"/>
        <v>0</v>
      </c>
      <c r="AB33" s="19">
        <f t="shared" si="441"/>
        <v>0</v>
      </c>
      <c r="AC33" s="19">
        <f t="shared" si="441"/>
        <v>0</v>
      </c>
      <c r="AD33" s="19">
        <f t="shared" si="441"/>
        <v>0</v>
      </c>
      <c r="AE33" s="19">
        <f t="shared" si="441"/>
        <v>0</v>
      </c>
      <c r="AF33" s="19">
        <f t="shared" si="441"/>
        <v>0</v>
      </c>
      <c r="AG33" s="19">
        <f t="shared" si="441"/>
        <v>0</v>
      </c>
      <c r="AH33" s="19">
        <f t="shared" si="441"/>
        <v>0</v>
      </c>
      <c r="AI33" s="19">
        <f t="shared" ref="AI33:BN33" si="442">AI11/(AI9/1000)</f>
        <v>0</v>
      </c>
      <c r="AJ33" s="19">
        <f t="shared" si="442"/>
        <v>0</v>
      </c>
      <c r="AK33" s="19">
        <f t="shared" si="442"/>
        <v>0</v>
      </c>
      <c r="AL33" s="19">
        <f t="shared" si="442"/>
        <v>0</v>
      </c>
      <c r="AM33" s="19">
        <f t="shared" si="442"/>
        <v>0</v>
      </c>
      <c r="AN33" s="19">
        <f t="shared" si="442"/>
        <v>0</v>
      </c>
      <c r="AO33" s="19">
        <f t="shared" si="442"/>
        <v>0</v>
      </c>
      <c r="AP33" s="19">
        <f t="shared" si="442"/>
        <v>0</v>
      </c>
      <c r="AQ33" s="19">
        <f t="shared" si="442"/>
        <v>0</v>
      </c>
      <c r="AR33" s="19">
        <f t="shared" si="442"/>
        <v>0</v>
      </c>
      <c r="AS33" s="512">
        <f t="shared" si="442"/>
        <v>0</v>
      </c>
      <c r="AT33" s="19" t="e">
        <f t="shared" si="442"/>
        <v>#DIV/0!</v>
      </c>
      <c r="AU33" s="19" t="e">
        <f t="shared" si="442"/>
        <v>#DIV/0!</v>
      </c>
      <c r="AV33" s="19" t="e">
        <f t="shared" si="442"/>
        <v>#DIV/0!</v>
      </c>
      <c r="AW33" s="19" t="e">
        <f t="shared" si="442"/>
        <v>#DIV/0!</v>
      </c>
      <c r="AX33" s="19" t="e">
        <f t="shared" si="442"/>
        <v>#DIV/0!</v>
      </c>
      <c r="AY33" s="19" t="e">
        <f t="shared" si="442"/>
        <v>#DIV/0!</v>
      </c>
      <c r="AZ33" s="19" t="e">
        <f t="shared" si="442"/>
        <v>#DIV/0!</v>
      </c>
      <c r="BA33" s="19" t="e">
        <f t="shared" si="442"/>
        <v>#DIV/0!</v>
      </c>
      <c r="BB33" s="19" t="e">
        <f t="shared" si="442"/>
        <v>#DIV/0!</v>
      </c>
      <c r="BC33" s="19" t="e">
        <f t="shared" si="442"/>
        <v>#DIV/0!</v>
      </c>
      <c r="BD33" s="19" t="e">
        <f t="shared" si="442"/>
        <v>#DIV/0!</v>
      </c>
      <c r="BE33" s="19" t="e">
        <f t="shared" si="442"/>
        <v>#DIV/0!</v>
      </c>
      <c r="BF33" s="19" t="e">
        <f t="shared" si="442"/>
        <v>#DIV/0!</v>
      </c>
      <c r="BG33" s="19" t="e">
        <f t="shared" si="442"/>
        <v>#DIV/0!</v>
      </c>
      <c r="BH33" s="19" t="e">
        <f t="shared" si="442"/>
        <v>#DIV/0!</v>
      </c>
      <c r="BI33" s="19" t="e">
        <f t="shared" si="442"/>
        <v>#DIV/0!</v>
      </c>
      <c r="BJ33" s="19" t="e">
        <f t="shared" si="442"/>
        <v>#DIV/0!</v>
      </c>
      <c r="BK33" s="19" t="e">
        <f t="shared" si="442"/>
        <v>#DIV/0!</v>
      </c>
      <c r="BL33" s="19" t="e">
        <f t="shared" si="442"/>
        <v>#DIV/0!</v>
      </c>
      <c r="BM33" s="19" t="e">
        <f t="shared" si="442"/>
        <v>#DIV/0!</v>
      </c>
      <c r="BN33" s="512" t="e">
        <f t="shared" si="442"/>
        <v>#DIV/0!</v>
      </c>
      <c r="BO33" s="149"/>
      <c r="BP33" s="19" t="e">
        <f t="shared" ref="BP33:CO33" si="443">BP11/(BP9/1000)</f>
        <v>#DIV/0!</v>
      </c>
      <c r="BQ33" s="19" t="e">
        <f t="shared" si="443"/>
        <v>#DIV/0!</v>
      </c>
      <c r="BR33" s="19" t="e">
        <f t="shared" si="443"/>
        <v>#DIV/0!</v>
      </c>
      <c r="BS33" s="19" t="e">
        <f t="shared" si="443"/>
        <v>#DIV/0!</v>
      </c>
      <c r="BT33" s="19" t="e">
        <f t="shared" si="443"/>
        <v>#DIV/0!</v>
      </c>
      <c r="BU33" s="19" t="e">
        <f t="shared" si="443"/>
        <v>#DIV/0!</v>
      </c>
      <c r="BV33" s="19" t="e">
        <f t="shared" si="443"/>
        <v>#DIV/0!</v>
      </c>
      <c r="BW33" s="19" t="e">
        <f t="shared" si="443"/>
        <v>#DIV/0!</v>
      </c>
      <c r="BX33" s="19" t="e">
        <f t="shared" si="443"/>
        <v>#DIV/0!</v>
      </c>
      <c r="BY33" s="19" t="e">
        <f t="shared" si="443"/>
        <v>#DIV/0!</v>
      </c>
      <c r="BZ33" s="19" t="e">
        <f t="shared" si="443"/>
        <v>#DIV/0!</v>
      </c>
      <c r="CA33" s="19" t="e">
        <f t="shared" si="443"/>
        <v>#DIV/0!</v>
      </c>
      <c r="CB33" s="19" t="e">
        <f t="shared" si="443"/>
        <v>#DIV/0!</v>
      </c>
      <c r="CC33" s="19" t="e">
        <f t="shared" si="443"/>
        <v>#DIV/0!</v>
      </c>
      <c r="CD33" s="19" t="e">
        <f t="shared" si="443"/>
        <v>#DIV/0!</v>
      </c>
      <c r="CE33" s="19" t="e">
        <f t="shared" si="443"/>
        <v>#DIV/0!</v>
      </c>
      <c r="CF33" s="19" t="e">
        <f t="shared" si="443"/>
        <v>#DIV/0!</v>
      </c>
      <c r="CG33" s="19" t="e">
        <f t="shared" si="443"/>
        <v>#DIV/0!</v>
      </c>
      <c r="CH33" s="19" t="e">
        <f t="shared" si="443"/>
        <v>#DIV/0!</v>
      </c>
      <c r="CI33" s="19" t="e">
        <f t="shared" si="443"/>
        <v>#DIV/0!</v>
      </c>
      <c r="CJ33" s="512" t="e">
        <f t="shared" si="443"/>
        <v>#DIV/0!</v>
      </c>
      <c r="CK33" s="149"/>
      <c r="CL33" s="19" t="e">
        <f t="shared" si="443"/>
        <v>#DIV/0!</v>
      </c>
      <c r="CM33" s="19" t="e">
        <f t="shared" si="443"/>
        <v>#DIV/0!</v>
      </c>
      <c r="CN33" s="19" t="e">
        <f t="shared" si="443"/>
        <v>#DIV/0!</v>
      </c>
      <c r="CO33" s="19" t="e">
        <f t="shared" si="443"/>
        <v>#DIV/0!</v>
      </c>
      <c r="CP33" s="149"/>
      <c r="CQ33" s="149"/>
      <c r="CR33" s="149"/>
      <c r="CS33" s="19" t="e">
        <f t="shared" ref="CS33:DF33" si="444">CS11/(CS9/1000)</f>
        <v>#DIV/0!</v>
      </c>
      <c r="CT33" s="19" t="e">
        <f t="shared" si="444"/>
        <v>#DIV/0!</v>
      </c>
      <c r="CU33" s="19" t="e">
        <f t="shared" si="444"/>
        <v>#DIV/0!</v>
      </c>
      <c r="CV33" s="19" t="e">
        <f t="shared" si="444"/>
        <v>#DIV/0!</v>
      </c>
      <c r="CW33" s="19" t="e">
        <f t="shared" si="444"/>
        <v>#DIV/0!</v>
      </c>
      <c r="CX33" s="149"/>
      <c r="CY33" s="19" t="e">
        <f t="shared" si="444"/>
        <v>#DIV/0!</v>
      </c>
      <c r="CZ33" s="19" t="e">
        <f t="shared" si="444"/>
        <v>#DIV/0!</v>
      </c>
      <c r="DA33" s="19" t="e">
        <f t="shared" si="444"/>
        <v>#DIV/0!</v>
      </c>
      <c r="DB33" s="19" t="e">
        <f t="shared" si="444"/>
        <v>#DIV/0!</v>
      </c>
      <c r="DC33" s="19" t="e">
        <f t="shared" si="444"/>
        <v>#DIV/0!</v>
      </c>
      <c r="DD33" s="19" t="e">
        <f t="shared" si="444"/>
        <v>#DIV/0!</v>
      </c>
      <c r="DE33" s="19" t="e">
        <f t="shared" si="444"/>
        <v>#DIV/0!</v>
      </c>
      <c r="DF33" s="19" t="e">
        <f t="shared" si="444"/>
        <v>#DIV/0!</v>
      </c>
      <c r="DG33" s="512" t="e">
        <f t="shared" ref="DG33:DI33" si="445">DG11/(DG9/1000)</f>
        <v>#DIV/0!</v>
      </c>
      <c r="DH33" s="19" t="e">
        <f t="shared" si="445"/>
        <v>#DIV/0!</v>
      </c>
      <c r="DI33" s="19" t="e">
        <f t="shared" si="445"/>
        <v>#DIV/0!</v>
      </c>
      <c r="DJ33" s="19" t="e">
        <f t="shared" ref="DJ33:EO33" si="446">DJ11/(DJ9/1000)</f>
        <v>#DIV/0!</v>
      </c>
      <c r="DK33" s="19" t="e">
        <f t="shared" si="446"/>
        <v>#DIV/0!</v>
      </c>
      <c r="DL33" s="19" t="e">
        <f t="shared" si="446"/>
        <v>#DIV/0!</v>
      </c>
      <c r="DM33" s="19" t="e">
        <f t="shared" si="446"/>
        <v>#DIV/0!</v>
      </c>
      <c r="DN33" s="19" t="e">
        <f t="shared" si="446"/>
        <v>#DIV/0!</v>
      </c>
      <c r="DO33" s="19" t="e">
        <f t="shared" si="446"/>
        <v>#DIV/0!</v>
      </c>
      <c r="DP33" s="19" t="e">
        <f t="shared" si="446"/>
        <v>#DIV/0!</v>
      </c>
      <c r="DQ33" s="19" t="e">
        <f t="shared" si="446"/>
        <v>#DIV/0!</v>
      </c>
      <c r="DR33" s="19" t="e">
        <f t="shared" si="446"/>
        <v>#DIV/0!</v>
      </c>
      <c r="DS33" s="19" t="e">
        <f t="shared" si="446"/>
        <v>#DIV/0!</v>
      </c>
      <c r="DT33" s="19" t="e">
        <f t="shared" si="446"/>
        <v>#DIV/0!</v>
      </c>
      <c r="DU33" s="19" t="e">
        <f t="shared" si="446"/>
        <v>#DIV/0!</v>
      </c>
      <c r="DV33" s="19" t="e">
        <f t="shared" si="446"/>
        <v>#DIV/0!</v>
      </c>
      <c r="DW33" s="19" t="e">
        <f t="shared" si="446"/>
        <v>#DIV/0!</v>
      </c>
      <c r="DX33" s="19" t="e">
        <f t="shared" si="446"/>
        <v>#DIV/0!</v>
      </c>
      <c r="DY33" s="19" t="e">
        <f t="shared" si="446"/>
        <v>#DIV/0!</v>
      </c>
      <c r="DZ33" s="19" t="e">
        <f t="shared" si="446"/>
        <v>#DIV/0!</v>
      </c>
      <c r="EA33" s="512" t="e">
        <f t="shared" si="446"/>
        <v>#DIV/0!</v>
      </c>
      <c r="EB33" s="19" t="e">
        <f t="shared" si="446"/>
        <v>#DIV/0!</v>
      </c>
      <c r="EC33" s="19" t="e">
        <f t="shared" si="446"/>
        <v>#DIV/0!</v>
      </c>
      <c r="ED33" s="19" t="e">
        <f t="shared" si="446"/>
        <v>#DIV/0!</v>
      </c>
      <c r="EE33" s="19" t="e">
        <f t="shared" si="446"/>
        <v>#DIV/0!</v>
      </c>
      <c r="EF33" s="19" t="e">
        <f t="shared" si="446"/>
        <v>#DIV/0!</v>
      </c>
      <c r="EG33" s="19" t="e">
        <f t="shared" si="446"/>
        <v>#DIV/0!</v>
      </c>
      <c r="EH33" s="19" t="e">
        <f t="shared" si="446"/>
        <v>#DIV/0!</v>
      </c>
      <c r="EI33" s="19" t="e">
        <f t="shared" si="446"/>
        <v>#DIV/0!</v>
      </c>
      <c r="EJ33" s="19" t="e">
        <f t="shared" si="446"/>
        <v>#DIV/0!</v>
      </c>
      <c r="EK33" s="19" t="e">
        <f t="shared" si="446"/>
        <v>#DIV/0!</v>
      </c>
      <c r="EL33" s="19" t="e">
        <f t="shared" si="446"/>
        <v>#DIV/0!</v>
      </c>
      <c r="EM33" s="19" t="e">
        <f t="shared" si="446"/>
        <v>#DIV/0!</v>
      </c>
      <c r="EN33" s="19" t="e">
        <f t="shared" si="446"/>
        <v>#DIV/0!</v>
      </c>
      <c r="EO33" s="19" t="e">
        <f t="shared" si="446"/>
        <v>#DIV/0!</v>
      </c>
      <c r="EP33" s="19" t="e">
        <f t="shared" ref="EP33:FU33" si="447">EP11/(EP9/1000)</f>
        <v>#DIV/0!</v>
      </c>
      <c r="EQ33" s="19" t="e">
        <f t="shared" si="447"/>
        <v>#DIV/0!</v>
      </c>
      <c r="ER33" s="19" t="e">
        <f t="shared" si="447"/>
        <v>#DIV/0!</v>
      </c>
      <c r="ES33" s="19" t="e">
        <f t="shared" si="447"/>
        <v>#DIV/0!</v>
      </c>
      <c r="ET33" s="19" t="e">
        <f t="shared" si="447"/>
        <v>#DIV/0!</v>
      </c>
      <c r="EU33" s="19" t="e">
        <f t="shared" si="447"/>
        <v>#DIV/0!</v>
      </c>
      <c r="EV33" s="19" t="e">
        <f t="shared" si="447"/>
        <v>#DIV/0!</v>
      </c>
      <c r="EW33" s="19" t="e">
        <f t="shared" si="447"/>
        <v>#DIV/0!</v>
      </c>
      <c r="EX33" s="512" t="e">
        <f t="shared" si="447"/>
        <v>#DIV/0!</v>
      </c>
      <c r="EY33" s="19" t="e">
        <f t="shared" si="447"/>
        <v>#DIV/0!</v>
      </c>
      <c r="EZ33" s="19" t="e">
        <f t="shared" si="447"/>
        <v>#DIV/0!</v>
      </c>
      <c r="FA33" s="19" t="e">
        <f t="shared" si="447"/>
        <v>#DIV/0!</v>
      </c>
      <c r="FB33" s="19" t="e">
        <f t="shared" si="447"/>
        <v>#DIV/0!</v>
      </c>
      <c r="FC33" s="19" t="e">
        <f t="shared" si="447"/>
        <v>#DIV/0!</v>
      </c>
      <c r="FD33" s="19" t="e">
        <f t="shared" si="447"/>
        <v>#DIV/0!</v>
      </c>
      <c r="FE33" s="512" t="e">
        <f t="shared" si="447"/>
        <v>#DIV/0!</v>
      </c>
      <c r="FF33" s="19" t="e">
        <f t="shared" si="447"/>
        <v>#DIV/0!</v>
      </c>
      <c r="FG33" s="19" t="e">
        <f t="shared" si="447"/>
        <v>#DIV/0!</v>
      </c>
      <c r="FH33" s="19" t="e">
        <f t="shared" si="447"/>
        <v>#DIV/0!</v>
      </c>
      <c r="FI33" s="19" t="e">
        <f t="shared" si="447"/>
        <v>#DIV/0!</v>
      </c>
      <c r="FJ33" s="19" t="e">
        <f t="shared" si="447"/>
        <v>#DIV/0!</v>
      </c>
      <c r="FK33" s="19" t="e">
        <f t="shared" si="447"/>
        <v>#DIV/0!</v>
      </c>
      <c r="FL33" s="19" t="e">
        <f t="shared" si="447"/>
        <v>#DIV/0!</v>
      </c>
      <c r="FM33" s="19" t="e">
        <f t="shared" si="447"/>
        <v>#DIV/0!</v>
      </c>
      <c r="FN33" s="19" t="e">
        <f t="shared" si="447"/>
        <v>#DIV/0!</v>
      </c>
      <c r="FO33" s="19" t="e">
        <f t="shared" si="447"/>
        <v>#DIV/0!</v>
      </c>
      <c r="FP33" s="19" t="e">
        <f t="shared" si="447"/>
        <v>#DIV/0!</v>
      </c>
      <c r="FQ33" s="19" t="e">
        <f t="shared" si="447"/>
        <v>#DIV/0!</v>
      </c>
      <c r="FR33" s="19" t="e">
        <f t="shared" si="447"/>
        <v>#DIV/0!</v>
      </c>
      <c r="FS33" s="19" t="e">
        <f t="shared" si="447"/>
        <v>#DIV/0!</v>
      </c>
      <c r="FT33" s="19" t="e">
        <f t="shared" si="447"/>
        <v>#DIV/0!</v>
      </c>
      <c r="FU33" s="19" t="e">
        <f t="shared" si="447"/>
        <v>#DIV/0!</v>
      </c>
      <c r="FV33" s="19" t="e">
        <f t="shared" ref="FV33:GN33" si="448">FV11/(FV9/1000)</f>
        <v>#DIV/0!</v>
      </c>
      <c r="FW33" s="19" t="e">
        <f t="shared" si="448"/>
        <v>#DIV/0!</v>
      </c>
      <c r="FX33" s="19" t="e">
        <f t="shared" si="448"/>
        <v>#DIV/0!</v>
      </c>
      <c r="FY33" s="19" t="e">
        <f t="shared" si="448"/>
        <v>#DIV/0!</v>
      </c>
      <c r="FZ33" s="512" t="e">
        <f t="shared" si="448"/>
        <v>#DIV/0!</v>
      </c>
      <c r="GA33" s="19" t="e">
        <f t="shared" si="448"/>
        <v>#DIV/0!</v>
      </c>
      <c r="GB33" s="19" t="e">
        <f t="shared" si="448"/>
        <v>#DIV/0!</v>
      </c>
      <c r="GC33" s="19" t="e">
        <f t="shared" si="448"/>
        <v>#DIV/0!</v>
      </c>
      <c r="GD33" s="19" t="e">
        <f t="shared" si="448"/>
        <v>#DIV/0!</v>
      </c>
      <c r="GE33" s="19" t="e">
        <f t="shared" si="448"/>
        <v>#DIV/0!</v>
      </c>
      <c r="GF33" s="19" t="e">
        <f t="shared" si="448"/>
        <v>#DIV/0!</v>
      </c>
      <c r="GG33" s="19" t="e">
        <f t="shared" si="448"/>
        <v>#DIV/0!</v>
      </c>
      <c r="GH33" s="19" t="e">
        <f t="shared" si="448"/>
        <v>#DIV/0!</v>
      </c>
      <c r="GI33" s="19" t="e">
        <f t="shared" si="448"/>
        <v>#DIV/0!</v>
      </c>
      <c r="GJ33" s="19" t="e">
        <f t="shared" si="448"/>
        <v>#DIV/0!</v>
      </c>
      <c r="GK33" s="19" t="e">
        <f t="shared" si="448"/>
        <v>#DIV/0!</v>
      </c>
      <c r="GL33" s="19" t="e">
        <f t="shared" si="448"/>
        <v>#DIV/0!</v>
      </c>
      <c r="GM33" s="19" t="e">
        <f t="shared" si="448"/>
        <v>#DIV/0!</v>
      </c>
      <c r="GN33" s="19" t="e">
        <f t="shared" si="448"/>
        <v>#DIV/0!</v>
      </c>
      <c r="GO33" s="19" t="e">
        <f t="shared" ref="GO33:GT33" si="449">GO11/(GO9/1000)</f>
        <v>#DIV/0!</v>
      </c>
      <c r="GP33" s="19" t="e">
        <f t="shared" si="449"/>
        <v>#DIV/0!</v>
      </c>
      <c r="GQ33" s="19" t="e">
        <f t="shared" si="449"/>
        <v>#DIV/0!</v>
      </c>
      <c r="GR33" s="19" t="e">
        <f t="shared" si="449"/>
        <v>#DIV/0!</v>
      </c>
      <c r="GS33" s="19" t="e">
        <f t="shared" si="449"/>
        <v>#DIV/0!</v>
      </c>
      <c r="GT33" s="19" t="e">
        <f t="shared" si="449"/>
        <v>#DIV/0!</v>
      </c>
      <c r="GU33" s="19" t="e">
        <f t="shared" ref="GU33:IG33" si="450">GU11/(GU9/1000)</f>
        <v>#DIV/0!</v>
      </c>
      <c r="GV33" s="19" t="e">
        <f t="shared" si="450"/>
        <v>#DIV/0!</v>
      </c>
      <c r="GW33" s="512" t="e">
        <f t="shared" si="450"/>
        <v>#DIV/0!</v>
      </c>
      <c r="GX33" s="19" t="e">
        <f t="shared" si="450"/>
        <v>#DIV/0!</v>
      </c>
      <c r="GY33" s="19" t="e">
        <f t="shared" si="450"/>
        <v>#DIV/0!</v>
      </c>
      <c r="GZ33" s="19" t="e">
        <f t="shared" si="450"/>
        <v>#DIV/0!</v>
      </c>
      <c r="HA33" s="19" t="e">
        <f t="shared" si="450"/>
        <v>#DIV/0!</v>
      </c>
      <c r="HB33" s="19" t="e">
        <f t="shared" si="450"/>
        <v>#DIV/0!</v>
      </c>
      <c r="HC33" s="19" t="e">
        <f t="shared" si="450"/>
        <v>#DIV/0!</v>
      </c>
      <c r="HD33" s="19" t="e">
        <f t="shared" si="450"/>
        <v>#DIV/0!</v>
      </c>
      <c r="HE33" s="19" t="e">
        <f t="shared" si="450"/>
        <v>#DIV/0!</v>
      </c>
      <c r="HF33" s="19" t="e">
        <f t="shared" si="450"/>
        <v>#DIV/0!</v>
      </c>
      <c r="HG33" s="19" t="e">
        <f t="shared" si="450"/>
        <v>#DIV/0!</v>
      </c>
      <c r="HH33" s="19" t="e">
        <f t="shared" si="450"/>
        <v>#DIV/0!</v>
      </c>
      <c r="HI33" s="19" t="e">
        <f t="shared" si="450"/>
        <v>#DIV/0!</v>
      </c>
      <c r="HJ33" s="19" t="e">
        <f t="shared" si="450"/>
        <v>#DIV/0!</v>
      </c>
      <c r="HK33" s="19" t="e">
        <f t="shared" si="450"/>
        <v>#DIV/0!</v>
      </c>
      <c r="HL33" s="19" t="e">
        <f t="shared" si="450"/>
        <v>#DIV/0!</v>
      </c>
      <c r="HM33" s="19" t="e">
        <f t="shared" si="450"/>
        <v>#DIV/0!</v>
      </c>
      <c r="HN33" s="19" t="e">
        <f t="shared" si="450"/>
        <v>#DIV/0!</v>
      </c>
      <c r="HO33" s="19" t="e">
        <f t="shared" si="450"/>
        <v>#DIV/0!</v>
      </c>
      <c r="HP33" s="512" t="e">
        <f t="shared" si="450"/>
        <v>#DIV/0!</v>
      </c>
      <c r="HQ33" s="19" t="e">
        <f t="shared" si="450"/>
        <v>#DIV/0!</v>
      </c>
      <c r="HR33" s="19" t="e">
        <f t="shared" si="450"/>
        <v>#DIV/0!</v>
      </c>
      <c r="HS33" s="19" t="e">
        <f t="shared" si="450"/>
        <v>#DIV/0!</v>
      </c>
      <c r="HT33" s="19" t="e">
        <f t="shared" si="450"/>
        <v>#DIV/0!</v>
      </c>
      <c r="HU33" s="19" t="e">
        <f t="shared" si="450"/>
        <v>#DIV/0!</v>
      </c>
      <c r="HV33" s="19" t="e">
        <f t="shared" si="450"/>
        <v>#DIV/0!</v>
      </c>
      <c r="HW33" s="19" t="e">
        <f t="shared" si="450"/>
        <v>#DIV/0!</v>
      </c>
      <c r="HX33" s="19" t="e">
        <f t="shared" si="450"/>
        <v>#DIV/0!</v>
      </c>
      <c r="HY33" s="19" t="e">
        <f t="shared" si="450"/>
        <v>#DIV/0!</v>
      </c>
      <c r="HZ33" s="19" t="e">
        <f t="shared" si="450"/>
        <v>#DIV/0!</v>
      </c>
      <c r="IA33" s="19" t="e">
        <f t="shared" si="450"/>
        <v>#DIV/0!</v>
      </c>
      <c r="IB33" s="19" t="e">
        <f t="shared" si="450"/>
        <v>#DIV/0!</v>
      </c>
      <c r="IC33" s="19" t="e">
        <f t="shared" ref="IC33:IF33" si="451">IC11/(IC9/1000)</f>
        <v>#DIV/0!</v>
      </c>
      <c r="ID33" s="19" t="e">
        <f t="shared" si="451"/>
        <v>#DIV/0!</v>
      </c>
      <c r="IE33" s="19" t="e">
        <f t="shared" si="451"/>
        <v>#DIV/0!</v>
      </c>
      <c r="IF33" s="19" t="e">
        <f t="shared" si="451"/>
        <v>#DIV/0!</v>
      </c>
      <c r="IG33" s="19" t="e">
        <f t="shared" si="450"/>
        <v>#DIV/0!</v>
      </c>
      <c r="IH33" s="94"/>
      <c r="II33" s="147"/>
      <c r="IJ33" s="88" t="e">
        <f t="shared" si="429"/>
        <v>#DIV/0!</v>
      </c>
    </row>
    <row r="34" spans="1:272" s="2" customFormat="1" ht="18" customHeight="1" x14ac:dyDescent="0.2">
      <c r="A34" s="14"/>
      <c r="B34" s="72" t="s">
        <v>89</v>
      </c>
      <c r="C34" s="59" t="s">
        <v>36</v>
      </c>
      <c r="D34" s="19">
        <f t="shared" ref="D34:AH34" si="452">D13/(D9/1000)</f>
        <v>10.732800433466656</v>
      </c>
      <c r="E34" s="19">
        <f t="shared" si="452"/>
        <v>17.209211684696673</v>
      </c>
      <c r="F34" s="19">
        <f t="shared" si="452"/>
        <v>17.125145320241099</v>
      </c>
      <c r="G34" s="19">
        <f t="shared" si="452"/>
        <v>17.866499210524118</v>
      </c>
      <c r="H34" s="19">
        <f t="shared" si="452"/>
        <v>18.136567954667552</v>
      </c>
      <c r="I34" s="19">
        <f t="shared" si="452"/>
        <v>18.311721682393799</v>
      </c>
      <c r="J34" s="19">
        <f t="shared" si="452"/>
        <v>17.613574748581637</v>
      </c>
      <c r="K34" s="19">
        <f t="shared" si="452"/>
        <v>15.426994121755159</v>
      </c>
      <c r="L34" s="19">
        <f t="shared" si="452"/>
        <v>11.311659494510527</v>
      </c>
      <c r="M34" s="19">
        <f t="shared" si="452"/>
        <v>15.520322305978492</v>
      </c>
      <c r="N34" s="19">
        <f t="shared" si="452"/>
        <v>17.939169357417111</v>
      </c>
      <c r="O34" s="19">
        <f t="shared" si="452"/>
        <v>16.631610416859179</v>
      </c>
      <c r="P34" s="19">
        <f t="shared" si="452"/>
        <v>9.8823546000620421</v>
      </c>
      <c r="Q34" s="19">
        <f t="shared" si="452"/>
        <v>19.396684612471748</v>
      </c>
      <c r="R34" s="19">
        <f t="shared" si="452"/>
        <v>16.440033803249722</v>
      </c>
      <c r="S34" s="19">
        <f t="shared" si="452"/>
        <v>15.921834478365712</v>
      </c>
      <c r="T34" s="19">
        <f t="shared" si="452"/>
        <v>21.425930276908993</v>
      </c>
      <c r="U34" s="19">
        <f t="shared" si="452"/>
        <v>16.458669204304222</v>
      </c>
      <c r="V34" s="19">
        <f t="shared" si="452"/>
        <v>14.578688174873706</v>
      </c>
      <c r="W34" s="19">
        <f t="shared" si="452"/>
        <v>19.529049092905058</v>
      </c>
      <c r="X34" s="512">
        <f t="shared" si="452"/>
        <v>16.863166914475318</v>
      </c>
      <c r="Y34" s="19">
        <f t="shared" si="452"/>
        <v>0</v>
      </c>
      <c r="Z34" s="19">
        <f t="shared" si="452"/>
        <v>0</v>
      </c>
      <c r="AA34" s="19">
        <f t="shared" si="452"/>
        <v>0</v>
      </c>
      <c r="AB34" s="19">
        <f t="shared" si="452"/>
        <v>0</v>
      </c>
      <c r="AC34" s="19">
        <f t="shared" si="452"/>
        <v>0</v>
      </c>
      <c r="AD34" s="19">
        <f t="shared" si="452"/>
        <v>0</v>
      </c>
      <c r="AE34" s="19">
        <f t="shared" si="452"/>
        <v>0</v>
      </c>
      <c r="AF34" s="19">
        <f t="shared" si="452"/>
        <v>0</v>
      </c>
      <c r="AG34" s="19">
        <f t="shared" si="452"/>
        <v>0</v>
      </c>
      <c r="AH34" s="19">
        <f t="shared" si="452"/>
        <v>0</v>
      </c>
      <c r="AI34" s="19">
        <f t="shared" ref="AI34:BN34" si="453">AI13/(AI9/1000)</f>
        <v>0</v>
      </c>
      <c r="AJ34" s="19">
        <f t="shared" si="453"/>
        <v>0</v>
      </c>
      <c r="AK34" s="19">
        <f t="shared" si="453"/>
        <v>0</v>
      </c>
      <c r="AL34" s="19">
        <f t="shared" si="453"/>
        <v>0</v>
      </c>
      <c r="AM34" s="19">
        <f t="shared" si="453"/>
        <v>0</v>
      </c>
      <c r="AN34" s="19">
        <f t="shared" si="453"/>
        <v>0</v>
      </c>
      <c r="AO34" s="19">
        <f t="shared" si="453"/>
        <v>0</v>
      </c>
      <c r="AP34" s="19">
        <f t="shared" si="453"/>
        <v>0</v>
      </c>
      <c r="AQ34" s="19">
        <f t="shared" si="453"/>
        <v>0</v>
      </c>
      <c r="AR34" s="19">
        <f t="shared" si="453"/>
        <v>0</v>
      </c>
      <c r="AS34" s="512">
        <f t="shared" si="453"/>
        <v>0</v>
      </c>
      <c r="AT34" s="19" t="e">
        <f t="shared" si="453"/>
        <v>#DIV/0!</v>
      </c>
      <c r="AU34" s="19" t="e">
        <f t="shared" si="453"/>
        <v>#DIV/0!</v>
      </c>
      <c r="AV34" s="19" t="e">
        <f t="shared" si="453"/>
        <v>#DIV/0!</v>
      </c>
      <c r="AW34" s="19" t="e">
        <f t="shared" si="453"/>
        <v>#DIV/0!</v>
      </c>
      <c r="AX34" s="19" t="e">
        <f t="shared" si="453"/>
        <v>#DIV/0!</v>
      </c>
      <c r="AY34" s="19" t="e">
        <f t="shared" si="453"/>
        <v>#DIV/0!</v>
      </c>
      <c r="AZ34" s="19" t="e">
        <f t="shared" si="453"/>
        <v>#DIV/0!</v>
      </c>
      <c r="BA34" s="19" t="e">
        <f t="shared" si="453"/>
        <v>#DIV/0!</v>
      </c>
      <c r="BB34" s="19" t="e">
        <f t="shared" si="453"/>
        <v>#DIV/0!</v>
      </c>
      <c r="BC34" s="19" t="e">
        <f t="shared" si="453"/>
        <v>#DIV/0!</v>
      </c>
      <c r="BD34" s="19" t="e">
        <f t="shared" si="453"/>
        <v>#DIV/0!</v>
      </c>
      <c r="BE34" s="19" t="e">
        <f t="shared" si="453"/>
        <v>#DIV/0!</v>
      </c>
      <c r="BF34" s="19" t="e">
        <f t="shared" si="453"/>
        <v>#DIV/0!</v>
      </c>
      <c r="BG34" s="19" t="e">
        <f t="shared" si="453"/>
        <v>#DIV/0!</v>
      </c>
      <c r="BH34" s="19" t="e">
        <f t="shared" si="453"/>
        <v>#DIV/0!</v>
      </c>
      <c r="BI34" s="19" t="e">
        <f t="shared" si="453"/>
        <v>#DIV/0!</v>
      </c>
      <c r="BJ34" s="19" t="e">
        <f t="shared" si="453"/>
        <v>#DIV/0!</v>
      </c>
      <c r="BK34" s="19" t="e">
        <f t="shared" si="453"/>
        <v>#DIV/0!</v>
      </c>
      <c r="BL34" s="19" t="e">
        <f t="shared" si="453"/>
        <v>#DIV/0!</v>
      </c>
      <c r="BM34" s="19" t="e">
        <f t="shared" si="453"/>
        <v>#DIV/0!</v>
      </c>
      <c r="BN34" s="512" t="e">
        <f t="shared" si="453"/>
        <v>#DIV/0!</v>
      </c>
      <c r="BO34" s="149"/>
      <c r="BP34" s="19" t="e">
        <f t="shared" ref="BP34:CO34" si="454">BP13/(BP9/1000)</f>
        <v>#DIV/0!</v>
      </c>
      <c r="BQ34" s="19" t="e">
        <f t="shared" si="454"/>
        <v>#DIV/0!</v>
      </c>
      <c r="BR34" s="19" t="e">
        <f t="shared" si="454"/>
        <v>#DIV/0!</v>
      </c>
      <c r="BS34" s="19" t="e">
        <f t="shared" si="454"/>
        <v>#DIV/0!</v>
      </c>
      <c r="BT34" s="19" t="e">
        <f t="shared" si="454"/>
        <v>#DIV/0!</v>
      </c>
      <c r="BU34" s="19" t="e">
        <f t="shared" si="454"/>
        <v>#DIV/0!</v>
      </c>
      <c r="BV34" s="19" t="e">
        <f t="shared" si="454"/>
        <v>#DIV/0!</v>
      </c>
      <c r="BW34" s="19" t="e">
        <f t="shared" si="454"/>
        <v>#DIV/0!</v>
      </c>
      <c r="BX34" s="19" t="e">
        <f t="shared" si="454"/>
        <v>#DIV/0!</v>
      </c>
      <c r="BY34" s="19" t="e">
        <f t="shared" si="454"/>
        <v>#DIV/0!</v>
      </c>
      <c r="BZ34" s="19" t="e">
        <f t="shared" si="454"/>
        <v>#DIV/0!</v>
      </c>
      <c r="CA34" s="19" t="e">
        <f t="shared" si="454"/>
        <v>#DIV/0!</v>
      </c>
      <c r="CB34" s="19" t="e">
        <f t="shared" si="454"/>
        <v>#DIV/0!</v>
      </c>
      <c r="CC34" s="19" t="e">
        <f t="shared" si="454"/>
        <v>#DIV/0!</v>
      </c>
      <c r="CD34" s="19" t="e">
        <f t="shared" si="454"/>
        <v>#DIV/0!</v>
      </c>
      <c r="CE34" s="19" t="e">
        <f t="shared" si="454"/>
        <v>#DIV/0!</v>
      </c>
      <c r="CF34" s="19" t="e">
        <f t="shared" si="454"/>
        <v>#DIV/0!</v>
      </c>
      <c r="CG34" s="19" t="e">
        <f t="shared" si="454"/>
        <v>#DIV/0!</v>
      </c>
      <c r="CH34" s="19" t="e">
        <f t="shared" si="454"/>
        <v>#DIV/0!</v>
      </c>
      <c r="CI34" s="19" t="e">
        <f t="shared" si="454"/>
        <v>#DIV/0!</v>
      </c>
      <c r="CJ34" s="512" t="e">
        <f t="shared" si="454"/>
        <v>#DIV/0!</v>
      </c>
      <c r="CK34" s="149"/>
      <c r="CL34" s="19" t="e">
        <f t="shared" si="454"/>
        <v>#DIV/0!</v>
      </c>
      <c r="CM34" s="19" t="e">
        <f t="shared" si="454"/>
        <v>#DIV/0!</v>
      </c>
      <c r="CN34" s="19" t="e">
        <f t="shared" si="454"/>
        <v>#DIV/0!</v>
      </c>
      <c r="CO34" s="19" t="e">
        <f t="shared" si="454"/>
        <v>#DIV/0!</v>
      </c>
      <c r="CP34" s="149"/>
      <c r="CQ34" s="149"/>
      <c r="CR34" s="149"/>
      <c r="CS34" s="19" t="e">
        <f t="shared" ref="CS34:DF34" si="455">CS13/(CS9/1000)</f>
        <v>#DIV/0!</v>
      </c>
      <c r="CT34" s="19" t="e">
        <f t="shared" si="455"/>
        <v>#DIV/0!</v>
      </c>
      <c r="CU34" s="19" t="e">
        <f t="shared" si="455"/>
        <v>#DIV/0!</v>
      </c>
      <c r="CV34" s="19" t="e">
        <f t="shared" si="455"/>
        <v>#DIV/0!</v>
      </c>
      <c r="CW34" s="19" t="e">
        <f t="shared" si="455"/>
        <v>#DIV/0!</v>
      </c>
      <c r="CX34" s="149"/>
      <c r="CY34" s="19" t="e">
        <f t="shared" si="455"/>
        <v>#DIV/0!</v>
      </c>
      <c r="CZ34" s="19" t="e">
        <f t="shared" si="455"/>
        <v>#DIV/0!</v>
      </c>
      <c r="DA34" s="19" t="e">
        <f t="shared" si="455"/>
        <v>#DIV/0!</v>
      </c>
      <c r="DB34" s="19" t="e">
        <f t="shared" si="455"/>
        <v>#DIV/0!</v>
      </c>
      <c r="DC34" s="19" t="e">
        <f t="shared" si="455"/>
        <v>#DIV/0!</v>
      </c>
      <c r="DD34" s="19" t="e">
        <f t="shared" si="455"/>
        <v>#DIV/0!</v>
      </c>
      <c r="DE34" s="19" t="e">
        <f t="shared" si="455"/>
        <v>#DIV/0!</v>
      </c>
      <c r="DF34" s="19" t="e">
        <f t="shared" si="455"/>
        <v>#DIV/0!</v>
      </c>
      <c r="DG34" s="512" t="e">
        <f t="shared" ref="DG34:DI34" si="456">DG13/(DG9/1000)</f>
        <v>#DIV/0!</v>
      </c>
      <c r="DH34" s="19" t="e">
        <f t="shared" si="456"/>
        <v>#DIV/0!</v>
      </c>
      <c r="DI34" s="19" t="e">
        <f t="shared" si="456"/>
        <v>#DIV/0!</v>
      </c>
      <c r="DJ34" s="19" t="e">
        <f t="shared" ref="DJ34:EO34" si="457">DJ13/(DJ9/1000)</f>
        <v>#DIV/0!</v>
      </c>
      <c r="DK34" s="19" t="e">
        <f t="shared" si="457"/>
        <v>#DIV/0!</v>
      </c>
      <c r="DL34" s="19" t="e">
        <f t="shared" si="457"/>
        <v>#DIV/0!</v>
      </c>
      <c r="DM34" s="19" t="e">
        <f t="shared" si="457"/>
        <v>#DIV/0!</v>
      </c>
      <c r="DN34" s="19" t="e">
        <f t="shared" si="457"/>
        <v>#DIV/0!</v>
      </c>
      <c r="DO34" s="19" t="e">
        <f t="shared" si="457"/>
        <v>#DIV/0!</v>
      </c>
      <c r="DP34" s="19" t="e">
        <f t="shared" si="457"/>
        <v>#DIV/0!</v>
      </c>
      <c r="DQ34" s="19" t="e">
        <f t="shared" si="457"/>
        <v>#DIV/0!</v>
      </c>
      <c r="DR34" s="19" t="e">
        <f t="shared" si="457"/>
        <v>#DIV/0!</v>
      </c>
      <c r="DS34" s="19" t="e">
        <f t="shared" si="457"/>
        <v>#DIV/0!</v>
      </c>
      <c r="DT34" s="19" t="e">
        <f t="shared" si="457"/>
        <v>#DIV/0!</v>
      </c>
      <c r="DU34" s="19" t="e">
        <f t="shared" si="457"/>
        <v>#DIV/0!</v>
      </c>
      <c r="DV34" s="19" t="e">
        <f t="shared" si="457"/>
        <v>#DIV/0!</v>
      </c>
      <c r="DW34" s="19" t="e">
        <f t="shared" si="457"/>
        <v>#DIV/0!</v>
      </c>
      <c r="DX34" s="19" t="e">
        <f t="shared" si="457"/>
        <v>#DIV/0!</v>
      </c>
      <c r="DY34" s="19" t="e">
        <f t="shared" si="457"/>
        <v>#DIV/0!</v>
      </c>
      <c r="DZ34" s="19" t="e">
        <f t="shared" si="457"/>
        <v>#DIV/0!</v>
      </c>
      <c r="EA34" s="512" t="e">
        <f t="shared" si="457"/>
        <v>#DIV/0!</v>
      </c>
      <c r="EB34" s="19" t="e">
        <f t="shared" si="457"/>
        <v>#DIV/0!</v>
      </c>
      <c r="EC34" s="19" t="e">
        <f t="shared" si="457"/>
        <v>#DIV/0!</v>
      </c>
      <c r="ED34" s="19" t="e">
        <f t="shared" si="457"/>
        <v>#DIV/0!</v>
      </c>
      <c r="EE34" s="19" t="e">
        <f t="shared" si="457"/>
        <v>#DIV/0!</v>
      </c>
      <c r="EF34" s="19" t="e">
        <f t="shared" si="457"/>
        <v>#DIV/0!</v>
      </c>
      <c r="EG34" s="19" t="e">
        <f t="shared" si="457"/>
        <v>#DIV/0!</v>
      </c>
      <c r="EH34" s="19" t="e">
        <f t="shared" si="457"/>
        <v>#DIV/0!</v>
      </c>
      <c r="EI34" s="19" t="e">
        <f t="shared" si="457"/>
        <v>#DIV/0!</v>
      </c>
      <c r="EJ34" s="19" t="e">
        <f t="shared" si="457"/>
        <v>#DIV/0!</v>
      </c>
      <c r="EK34" s="19" t="e">
        <f t="shared" si="457"/>
        <v>#DIV/0!</v>
      </c>
      <c r="EL34" s="19" t="e">
        <f t="shared" si="457"/>
        <v>#DIV/0!</v>
      </c>
      <c r="EM34" s="19" t="e">
        <f t="shared" si="457"/>
        <v>#DIV/0!</v>
      </c>
      <c r="EN34" s="19" t="e">
        <f t="shared" si="457"/>
        <v>#DIV/0!</v>
      </c>
      <c r="EO34" s="19" t="e">
        <f t="shared" si="457"/>
        <v>#DIV/0!</v>
      </c>
      <c r="EP34" s="19" t="e">
        <f t="shared" ref="EP34:FU34" si="458">EP13/(EP9/1000)</f>
        <v>#DIV/0!</v>
      </c>
      <c r="EQ34" s="19" t="e">
        <f t="shared" si="458"/>
        <v>#DIV/0!</v>
      </c>
      <c r="ER34" s="19" t="e">
        <f t="shared" si="458"/>
        <v>#DIV/0!</v>
      </c>
      <c r="ES34" s="19" t="e">
        <f t="shared" si="458"/>
        <v>#DIV/0!</v>
      </c>
      <c r="ET34" s="19" t="e">
        <f t="shared" si="458"/>
        <v>#DIV/0!</v>
      </c>
      <c r="EU34" s="19" t="e">
        <f t="shared" si="458"/>
        <v>#DIV/0!</v>
      </c>
      <c r="EV34" s="19" t="e">
        <f t="shared" si="458"/>
        <v>#DIV/0!</v>
      </c>
      <c r="EW34" s="19" t="e">
        <f t="shared" si="458"/>
        <v>#DIV/0!</v>
      </c>
      <c r="EX34" s="512" t="e">
        <f t="shared" si="458"/>
        <v>#DIV/0!</v>
      </c>
      <c r="EY34" s="19" t="e">
        <f t="shared" si="458"/>
        <v>#DIV/0!</v>
      </c>
      <c r="EZ34" s="19" t="e">
        <f t="shared" si="458"/>
        <v>#DIV/0!</v>
      </c>
      <c r="FA34" s="19" t="e">
        <f t="shared" si="458"/>
        <v>#DIV/0!</v>
      </c>
      <c r="FB34" s="19" t="e">
        <f t="shared" si="458"/>
        <v>#DIV/0!</v>
      </c>
      <c r="FC34" s="19" t="e">
        <f t="shared" si="458"/>
        <v>#DIV/0!</v>
      </c>
      <c r="FD34" s="19" t="e">
        <f t="shared" si="458"/>
        <v>#DIV/0!</v>
      </c>
      <c r="FE34" s="512" t="e">
        <f t="shared" si="458"/>
        <v>#DIV/0!</v>
      </c>
      <c r="FF34" s="19" t="e">
        <f t="shared" si="458"/>
        <v>#DIV/0!</v>
      </c>
      <c r="FG34" s="19" t="e">
        <f t="shared" si="458"/>
        <v>#DIV/0!</v>
      </c>
      <c r="FH34" s="19" t="e">
        <f t="shared" si="458"/>
        <v>#DIV/0!</v>
      </c>
      <c r="FI34" s="19" t="e">
        <f t="shared" si="458"/>
        <v>#DIV/0!</v>
      </c>
      <c r="FJ34" s="19" t="e">
        <f t="shared" si="458"/>
        <v>#DIV/0!</v>
      </c>
      <c r="FK34" s="19" t="e">
        <f t="shared" si="458"/>
        <v>#DIV/0!</v>
      </c>
      <c r="FL34" s="19" t="e">
        <f t="shared" si="458"/>
        <v>#DIV/0!</v>
      </c>
      <c r="FM34" s="19" t="e">
        <f t="shared" si="458"/>
        <v>#DIV/0!</v>
      </c>
      <c r="FN34" s="19" t="e">
        <f t="shared" si="458"/>
        <v>#DIV/0!</v>
      </c>
      <c r="FO34" s="19" t="e">
        <f t="shared" si="458"/>
        <v>#DIV/0!</v>
      </c>
      <c r="FP34" s="19" t="e">
        <f t="shared" si="458"/>
        <v>#DIV/0!</v>
      </c>
      <c r="FQ34" s="19" t="e">
        <f t="shared" si="458"/>
        <v>#DIV/0!</v>
      </c>
      <c r="FR34" s="19" t="e">
        <f t="shared" si="458"/>
        <v>#DIV/0!</v>
      </c>
      <c r="FS34" s="19" t="e">
        <f t="shared" si="458"/>
        <v>#DIV/0!</v>
      </c>
      <c r="FT34" s="19" t="e">
        <f t="shared" si="458"/>
        <v>#DIV/0!</v>
      </c>
      <c r="FU34" s="19" t="e">
        <f t="shared" si="458"/>
        <v>#DIV/0!</v>
      </c>
      <c r="FV34" s="19" t="e">
        <f t="shared" ref="FV34:GN34" si="459">FV13/(FV9/1000)</f>
        <v>#DIV/0!</v>
      </c>
      <c r="FW34" s="19" t="e">
        <f t="shared" si="459"/>
        <v>#DIV/0!</v>
      </c>
      <c r="FX34" s="19" t="e">
        <f t="shared" si="459"/>
        <v>#DIV/0!</v>
      </c>
      <c r="FY34" s="19" t="e">
        <f t="shared" si="459"/>
        <v>#DIV/0!</v>
      </c>
      <c r="FZ34" s="512" t="e">
        <f t="shared" si="459"/>
        <v>#DIV/0!</v>
      </c>
      <c r="GA34" s="19" t="e">
        <f t="shared" si="459"/>
        <v>#DIV/0!</v>
      </c>
      <c r="GB34" s="19" t="e">
        <f t="shared" si="459"/>
        <v>#DIV/0!</v>
      </c>
      <c r="GC34" s="19" t="e">
        <f t="shared" si="459"/>
        <v>#DIV/0!</v>
      </c>
      <c r="GD34" s="19" t="e">
        <f t="shared" si="459"/>
        <v>#DIV/0!</v>
      </c>
      <c r="GE34" s="19" t="e">
        <f t="shared" si="459"/>
        <v>#DIV/0!</v>
      </c>
      <c r="GF34" s="19" t="e">
        <f t="shared" si="459"/>
        <v>#DIV/0!</v>
      </c>
      <c r="GG34" s="19" t="e">
        <f t="shared" si="459"/>
        <v>#DIV/0!</v>
      </c>
      <c r="GH34" s="19" t="e">
        <f t="shared" si="459"/>
        <v>#DIV/0!</v>
      </c>
      <c r="GI34" s="19" t="e">
        <f t="shared" si="459"/>
        <v>#DIV/0!</v>
      </c>
      <c r="GJ34" s="19" t="e">
        <f t="shared" si="459"/>
        <v>#DIV/0!</v>
      </c>
      <c r="GK34" s="19" t="e">
        <f t="shared" si="459"/>
        <v>#DIV/0!</v>
      </c>
      <c r="GL34" s="19" t="e">
        <f t="shared" si="459"/>
        <v>#DIV/0!</v>
      </c>
      <c r="GM34" s="19" t="e">
        <f t="shared" si="459"/>
        <v>#DIV/0!</v>
      </c>
      <c r="GN34" s="19" t="e">
        <f t="shared" si="459"/>
        <v>#DIV/0!</v>
      </c>
      <c r="GO34" s="19" t="e">
        <f t="shared" ref="GO34:GT34" si="460">GO13/(GO9/1000)</f>
        <v>#DIV/0!</v>
      </c>
      <c r="GP34" s="19" t="e">
        <f t="shared" si="460"/>
        <v>#DIV/0!</v>
      </c>
      <c r="GQ34" s="19" t="e">
        <f t="shared" si="460"/>
        <v>#DIV/0!</v>
      </c>
      <c r="GR34" s="19" t="e">
        <f t="shared" si="460"/>
        <v>#DIV/0!</v>
      </c>
      <c r="GS34" s="19" t="e">
        <f t="shared" si="460"/>
        <v>#DIV/0!</v>
      </c>
      <c r="GT34" s="19" t="e">
        <f t="shared" si="460"/>
        <v>#DIV/0!</v>
      </c>
      <c r="GU34" s="19" t="e">
        <f t="shared" ref="GU34:IG34" si="461">GU13/(GU9/1000)</f>
        <v>#DIV/0!</v>
      </c>
      <c r="GV34" s="19" t="e">
        <f t="shared" si="461"/>
        <v>#DIV/0!</v>
      </c>
      <c r="GW34" s="512" t="e">
        <f t="shared" si="461"/>
        <v>#DIV/0!</v>
      </c>
      <c r="GX34" s="19" t="e">
        <f t="shared" si="461"/>
        <v>#DIV/0!</v>
      </c>
      <c r="GY34" s="19" t="e">
        <f t="shared" si="461"/>
        <v>#DIV/0!</v>
      </c>
      <c r="GZ34" s="19" t="e">
        <f t="shared" si="461"/>
        <v>#DIV/0!</v>
      </c>
      <c r="HA34" s="19" t="e">
        <f t="shared" si="461"/>
        <v>#DIV/0!</v>
      </c>
      <c r="HB34" s="19" t="e">
        <f t="shared" si="461"/>
        <v>#DIV/0!</v>
      </c>
      <c r="HC34" s="19" t="e">
        <f t="shared" si="461"/>
        <v>#DIV/0!</v>
      </c>
      <c r="HD34" s="19" t="e">
        <f t="shared" si="461"/>
        <v>#DIV/0!</v>
      </c>
      <c r="HE34" s="19" t="e">
        <f t="shared" si="461"/>
        <v>#DIV/0!</v>
      </c>
      <c r="HF34" s="19" t="e">
        <f t="shared" si="461"/>
        <v>#DIV/0!</v>
      </c>
      <c r="HG34" s="19" t="e">
        <f t="shared" si="461"/>
        <v>#DIV/0!</v>
      </c>
      <c r="HH34" s="19" t="e">
        <f t="shared" si="461"/>
        <v>#DIV/0!</v>
      </c>
      <c r="HI34" s="19" t="e">
        <f t="shared" si="461"/>
        <v>#DIV/0!</v>
      </c>
      <c r="HJ34" s="19" t="e">
        <f t="shared" si="461"/>
        <v>#DIV/0!</v>
      </c>
      <c r="HK34" s="19" t="e">
        <f t="shared" si="461"/>
        <v>#DIV/0!</v>
      </c>
      <c r="HL34" s="19" t="e">
        <f t="shared" si="461"/>
        <v>#DIV/0!</v>
      </c>
      <c r="HM34" s="19" t="e">
        <f t="shared" si="461"/>
        <v>#DIV/0!</v>
      </c>
      <c r="HN34" s="19" t="e">
        <f t="shared" si="461"/>
        <v>#DIV/0!</v>
      </c>
      <c r="HO34" s="19" t="e">
        <f t="shared" si="461"/>
        <v>#DIV/0!</v>
      </c>
      <c r="HP34" s="512" t="e">
        <f t="shared" si="461"/>
        <v>#DIV/0!</v>
      </c>
      <c r="HQ34" s="19" t="e">
        <f t="shared" si="461"/>
        <v>#DIV/0!</v>
      </c>
      <c r="HR34" s="19" t="e">
        <f t="shared" si="461"/>
        <v>#DIV/0!</v>
      </c>
      <c r="HS34" s="19" t="e">
        <f t="shared" si="461"/>
        <v>#DIV/0!</v>
      </c>
      <c r="HT34" s="19" t="e">
        <f t="shared" si="461"/>
        <v>#DIV/0!</v>
      </c>
      <c r="HU34" s="19" t="e">
        <f t="shared" si="461"/>
        <v>#DIV/0!</v>
      </c>
      <c r="HV34" s="19" t="e">
        <f t="shared" si="461"/>
        <v>#DIV/0!</v>
      </c>
      <c r="HW34" s="19" t="e">
        <f t="shared" si="461"/>
        <v>#DIV/0!</v>
      </c>
      <c r="HX34" s="19" t="e">
        <f t="shared" si="461"/>
        <v>#DIV/0!</v>
      </c>
      <c r="HY34" s="19" t="e">
        <f t="shared" si="461"/>
        <v>#DIV/0!</v>
      </c>
      <c r="HZ34" s="19" t="e">
        <f t="shared" si="461"/>
        <v>#DIV/0!</v>
      </c>
      <c r="IA34" s="19" t="e">
        <f t="shared" si="461"/>
        <v>#DIV/0!</v>
      </c>
      <c r="IB34" s="19" t="e">
        <f t="shared" si="461"/>
        <v>#DIV/0!</v>
      </c>
      <c r="IC34" s="19" t="e">
        <f t="shared" ref="IC34:IF34" si="462">IC13/(IC9/1000)</f>
        <v>#DIV/0!</v>
      </c>
      <c r="ID34" s="19" t="e">
        <f t="shared" si="462"/>
        <v>#DIV/0!</v>
      </c>
      <c r="IE34" s="19" t="e">
        <f t="shared" si="462"/>
        <v>#DIV/0!</v>
      </c>
      <c r="IF34" s="19" t="e">
        <f t="shared" si="462"/>
        <v>#DIV/0!</v>
      </c>
      <c r="IG34" s="19" t="e">
        <f t="shared" si="461"/>
        <v>#DIV/0!</v>
      </c>
      <c r="IH34" s="94"/>
      <c r="II34" s="147"/>
      <c r="IJ34" s="88" t="e">
        <f t="shared" si="429"/>
        <v>#DIV/0!</v>
      </c>
    </row>
    <row r="35" spans="1:272" s="2" customFormat="1" ht="18" customHeight="1" x14ac:dyDescent="0.2">
      <c r="A35" s="14"/>
      <c r="B35" s="72" t="s">
        <v>85</v>
      </c>
      <c r="C35" s="59" t="s">
        <v>33</v>
      </c>
      <c r="D35" s="100">
        <f t="shared" ref="D35:AH35" si="463">D21/(D9/1000)</f>
        <v>20.49464138499588</v>
      </c>
      <c r="E35" s="100">
        <f t="shared" si="463"/>
        <v>15.091071230152513</v>
      </c>
      <c r="F35" s="100">
        <f t="shared" si="463"/>
        <v>14.802573137069032</v>
      </c>
      <c r="G35" s="100">
        <f t="shared" si="463"/>
        <v>20.729492424094747</v>
      </c>
      <c r="H35" s="100">
        <f t="shared" si="463"/>
        <v>19.351608761764858</v>
      </c>
      <c r="I35" s="100">
        <f t="shared" si="463"/>
        <v>27.571415207960616</v>
      </c>
      <c r="J35" s="100">
        <f t="shared" si="463"/>
        <v>10.179788007653976</v>
      </c>
      <c r="K35" s="100">
        <f t="shared" si="463"/>
        <v>30.8843662437761</v>
      </c>
      <c r="L35" s="100">
        <f t="shared" si="463"/>
        <v>18.291075445731995</v>
      </c>
      <c r="M35" s="100">
        <f t="shared" si="463"/>
        <v>21.091618357947883</v>
      </c>
      <c r="N35" s="100">
        <f t="shared" si="463"/>
        <v>28.007644515621713</v>
      </c>
      <c r="O35" s="100">
        <f t="shared" si="463"/>
        <v>24.107875697800193</v>
      </c>
      <c r="P35" s="100">
        <f t="shared" si="463"/>
        <v>15.092240949811522</v>
      </c>
      <c r="Q35" s="100">
        <f t="shared" si="463"/>
        <v>26.190573630720962</v>
      </c>
      <c r="R35" s="100">
        <f t="shared" si="463"/>
        <v>28.886497906503287</v>
      </c>
      <c r="S35" s="100">
        <f t="shared" si="463"/>
        <v>11.898150254535896</v>
      </c>
      <c r="T35" s="100">
        <f t="shared" si="463"/>
        <v>18.125043862994886</v>
      </c>
      <c r="U35" s="100">
        <f t="shared" si="463"/>
        <v>19.565244125613063</v>
      </c>
      <c r="V35" s="100">
        <f t="shared" si="463"/>
        <v>14.599875634874888</v>
      </c>
      <c r="W35" s="100">
        <f t="shared" si="463"/>
        <v>2.9984561667835488</v>
      </c>
      <c r="X35" s="519">
        <f t="shared" si="463"/>
        <v>0</v>
      </c>
      <c r="Y35" s="100">
        <f t="shared" si="463"/>
        <v>0</v>
      </c>
      <c r="Z35" s="100">
        <f t="shared" si="463"/>
        <v>0</v>
      </c>
      <c r="AA35" s="100">
        <f t="shared" si="463"/>
        <v>0</v>
      </c>
      <c r="AB35" s="100">
        <f t="shared" si="463"/>
        <v>0</v>
      </c>
      <c r="AC35" s="100">
        <f t="shared" si="463"/>
        <v>0</v>
      </c>
      <c r="AD35" s="100">
        <f t="shared" si="463"/>
        <v>0</v>
      </c>
      <c r="AE35" s="100">
        <f t="shared" si="463"/>
        <v>0</v>
      </c>
      <c r="AF35" s="100">
        <f t="shared" si="463"/>
        <v>0</v>
      </c>
      <c r="AG35" s="100">
        <f t="shared" si="463"/>
        <v>0</v>
      </c>
      <c r="AH35" s="100">
        <f t="shared" si="463"/>
        <v>0</v>
      </c>
      <c r="AI35" s="100">
        <f t="shared" ref="AI35:BN35" si="464">AI21/(AI9/1000)</f>
        <v>0</v>
      </c>
      <c r="AJ35" s="100">
        <f t="shared" si="464"/>
        <v>0</v>
      </c>
      <c r="AK35" s="100">
        <f t="shared" si="464"/>
        <v>0</v>
      </c>
      <c r="AL35" s="100">
        <f t="shared" si="464"/>
        <v>0</v>
      </c>
      <c r="AM35" s="100">
        <f t="shared" si="464"/>
        <v>0</v>
      </c>
      <c r="AN35" s="100">
        <f t="shared" si="464"/>
        <v>0</v>
      </c>
      <c r="AO35" s="100">
        <f t="shared" si="464"/>
        <v>0</v>
      </c>
      <c r="AP35" s="100">
        <f t="shared" si="464"/>
        <v>0</v>
      </c>
      <c r="AQ35" s="100">
        <f t="shared" si="464"/>
        <v>0</v>
      </c>
      <c r="AR35" s="100">
        <f t="shared" si="464"/>
        <v>0</v>
      </c>
      <c r="AS35" s="519">
        <f t="shared" si="464"/>
        <v>0</v>
      </c>
      <c r="AT35" s="100" t="e">
        <f t="shared" si="464"/>
        <v>#DIV/0!</v>
      </c>
      <c r="AU35" s="100" t="e">
        <f t="shared" si="464"/>
        <v>#DIV/0!</v>
      </c>
      <c r="AV35" s="100" t="e">
        <f t="shared" si="464"/>
        <v>#DIV/0!</v>
      </c>
      <c r="AW35" s="100" t="e">
        <f t="shared" si="464"/>
        <v>#DIV/0!</v>
      </c>
      <c r="AX35" s="100" t="e">
        <f t="shared" si="464"/>
        <v>#DIV/0!</v>
      </c>
      <c r="AY35" s="100" t="e">
        <f t="shared" si="464"/>
        <v>#DIV/0!</v>
      </c>
      <c r="AZ35" s="100" t="e">
        <f t="shared" si="464"/>
        <v>#DIV/0!</v>
      </c>
      <c r="BA35" s="100" t="e">
        <f t="shared" si="464"/>
        <v>#DIV/0!</v>
      </c>
      <c r="BB35" s="100" t="e">
        <f t="shared" si="464"/>
        <v>#DIV/0!</v>
      </c>
      <c r="BC35" s="100" t="e">
        <f t="shared" si="464"/>
        <v>#DIV/0!</v>
      </c>
      <c r="BD35" s="100" t="e">
        <f t="shared" si="464"/>
        <v>#DIV/0!</v>
      </c>
      <c r="BE35" s="100" t="e">
        <f t="shared" si="464"/>
        <v>#DIV/0!</v>
      </c>
      <c r="BF35" s="100" t="e">
        <f t="shared" si="464"/>
        <v>#DIV/0!</v>
      </c>
      <c r="BG35" s="100" t="e">
        <f t="shared" si="464"/>
        <v>#DIV/0!</v>
      </c>
      <c r="BH35" s="100" t="e">
        <f t="shared" si="464"/>
        <v>#DIV/0!</v>
      </c>
      <c r="BI35" s="100" t="e">
        <f t="shared" si="464"/>
        <v>#DIV/0!</v>
      </c>
      <c r="BJ35" s="100" t="e">
        <f t="shared" si="464"/>
        <v>#DIV/0!</v>
      </c>
      <c r="BK35" s="100" t="e">
        <f t="shared" si="464"/>
        <v>#DIV/0!</v>
      </c>
      <c r="BL35" s="100" t="e">
        <f t="shared" si="464"/>
        <v>#DIV/0!</v>
      </c>
      <c r="BM35" s="100" t="e">
        <f t="shared" si="464"/>
        <v>#DIV/0!</v>
      </c>
      <c r="BN35" s="519" t="e">
        <f t="shared" si="464"/>
        <v>#DIV/0!</v>
      </c>
      <c r="BO35" s="881"/>
      <c r="BP35" s="100" t="e">
        <f t="shared" ref="BP35:CO35" si="465">BP21/(BP9/1000)</f>
        <v>#DIV/0!</v>
      </c>
      <c r="BQ35" s="100" t="e">
        <f t="shared" si="465"/>
        <v>#DIV/0!</v>
      </c>
      <c r="BR35" s="100" t="e">
        <f t="shared" si="465"/>
        <v>#DIV/0!</v>
      </c>
      <c r="BS35" s="100" t="e">
        <f t="shared" si="465"/>
        <v>#DIV/0!</v>
      </c>
      <c r="BT35" s="100" t="e">
        <f t="shared" si="465"/>
        <v>#DIV/0!</v>
      </c>
      <c r="BU35" s="100" t="e">
        <f t="shared" si="465"/>
        <v>#DIV/0!</v>
      </c>
      <c r="BV35" s="100" t="e">
        <f t="shared" si="465"/>
        <v>#DIV/0!</v>
      </c>
      <c r="BW35" s="100" t="e">
        <f t="shared" si="465"/>
        <v>#DIV/0!</v>
      </c>
      <c r="BX35" s="100" t="e">
        <f t="shared" si="465"/>
        <v>#DIV/0!</v>
      </c>
      <c r="BY35" s="100" t="e">
        <f t="shared" si="465"/>
        <v>#DIV/0!</v>
      </c>
      <c r="BZ35" s="100" t="e">
        <f t="shared" si="465"/>
        <v>#DIV/0!</v>
      </c>
      <c r="CA35" s="100" t="e">
        <f t="shared" si="465"/>
        <v>#DIV/0!</v>
      </c>
      <c r="CB35" s="100" t="e">
        <f t="shared" si="465"/>
        <v>#DIV/0!</v>
      </c>
      <c r="CC35" s="100" t="e">
        <f t="shared" si="465"/>
        <v>#DIV/0!</v>
      </c>
      <c r="CD35" s="100" t="e">
        <f t="shared" si="465"/>
        <v>#DIV/0!</v>
      </c>
      <c r="CE35" s="100" t="e">
        <f t="shared" si="465"/>
        <v>#DIV/0!</v>
      </c>
      <c r="CF35" s="100" t="e">
        <f t="shared" si="465"/>
        <v>#DIV/0!</v>
      </c>
      <c r="CG35" s="100" t="e">
        <f t="shared" si="465"/>
        <v>#DIV/0!</v>
      </c>
      <c r="CH35" s="100" t="e">
        <f t="shared" si="465"/>
        <v>#DIV/0!</v>
      </c>
      <c r="CI35" s="100" t="e">
        <f t="shared" si="465"/>
        <v>#DIV/0!</v>
      </c>
      <c r="CJ35" s="519" t="e">
        <f t="shared" si="465"/>
        <v>#DIV/0!</v>
      </c>
      <c r="CK35" s="881"/>
      <c r="CL35" s="100" t="e">
        <f t="shared" si="465"/>
        <v>#DIV/0!</v>
      </c>
      <c r="CM35" s="100" t="e">
        <f t="shared" si="465"/>
        <v>#DIV/0!</v>
      </c>
      <c r="CN35" s="100" t="e">
        <f t="shared" si="465"/>
        <v>#DIV/0!</v>
      </c>
      <c r="CO35" s="100" t="e">
        <f t="shared" si="465"/>
        <v>#DIV/0!</v>
      </c>
      <c r="CP35" s="881"/>
      <c r="CQ35" s="881"/>
      <c r="CR35" s="881"/>
      <c r="CS35" s="100" t="e">
        <f t="shared" ref="CS35:DF35" si="466">CS21/(CS9/1000)</f>
        <v>#DIV/0!</v>
      </c>
      <c r="CT35" s="100" t="e">
        <f t="shared" si="466"/>
        <v>#DIV/0!</v>
      </c>
      <c r="CU35" s="100" t="e">
        <f t="shared" si="466"/>
        <v>#DIV/0!</v>
      </c>
      <c r="CV35" s="100" t="e">
        <f t="shared" si="466"/>
        <v>#DIV/0!</v>
      </c>
      <c r="CW35" s="100" t="e">
        <f t="shared" si="466"/>
        <v>#DIV/0!</v>
      </c>
      <c r="CX35" s="881"/>
      <c r="CY35" s="100" t="e">
        <f t="shared" si="466"/>
        <v>#DIV/0!</v>
      </c>
      <c r="CZ35" s="100" t="e">
        <f t="shared" si="466"/>
        <v>#DIV/0!</v>
      </c>
      <c r="DA35" s="100" t="e">
        <f t="shared" si="466"/>
        <v>#DIV/0!</v>
      </c>
      <c r="DB35" s="100" t="e">
        <f t="shared" si="466"/>
        <v>#DIV/0!</v>
      </c>
      <c r="DC35" s="100" t="e">
        <f t="shared" si="466"/>
        <v>#DIV/0!</v>
      </c>
      <c r="DD35" s="100" t="e">
        <f t="shared" si="466"/>
        <v>#DIV/0!</v>
      </c>
      <c r="DE35" s="100" t="e">
        <f t="shared" si="466"/>
        <v>#DIV/0!</v>
      </c>
      <c r="DF35" s="100" t="e">
        <f t="shared" si="466"/>
        <v>#DIV/0!</v>
      </c>
      <c r="DG35" s="519" t="e">
        <f t="shared" ref="DG35:DI35" si="467">DG21/(DG9/1000)</f>
        <v>#DIV/0!</v>
      </c>
      <c r="DH35" s="100" t="e">
        <f t="shared" si="467"/>
        <v>#DIV/0!</v>
      </c>
      <c r="DI35" s="100" t="e">
        <f t="shared" si="467"/>
        <v>#DIV/0!</v>
      </c>
      <c r="DJ35" s="100" t="e">
        <f t="shared" ref="DJ35:EO35" si="468">DJ21/(DJ9/1000)</f>
        <v>#DIV/0!</v>
      </c>
      <c r="DK35" s="100" t="e">
        <f t="shared" si="468"/>
        <v>#DIV/0!</v>
      </c>
      <c r="DL35" s="100" t="e">
        <f t="shared" si="468"/>
        <v>#DIV/0!</v>
      </c>
      <c r="DM35" s="100" t="e">
        <f t="shared" si="468"/>
        <v>#DIV/0!</v>
      </c>
      <c r="DN35" s="100" t="e">
        <f t="shared" si="468"/>
        <v>#DIV/0!</v>
      </c>
      <c r="DO35" s="100" t="e">
        <f t="shared" si="468"/>
        <v>#DIV/0!</v>
      </c>
      <c r="DP35" s="100" t="e">
        <f t="shared" si="468"/>
        <v>#DIV/0!</v>
      </c>
      <c r="DQ35" s="100" t="e">
        <f t="shared" si="468"/>
        <v>#DIV/0!</v>
      </c>
      <c r="DR35" s="100" t="e">
        <f t="shared" si="468"/>
        <v>#DIV/0!</v>
      </c>
      <c r="DS35" s="100" t="e">
        <f t="shared" si="468"/>
        <v>#DIV/0!</v>
      </c>
      <c r="DT35" s="100" t="e">
        <f t="shared" si="468"/>
        <v>#DIV/0!</v>
      </c>
      <c r="DU35" s="100" t="e">
        <f t="shared" si="468"/>
        <v>#DIV/0!</v>
      </c>
      <c r="DV35" s="100" t="e">
        <f t="shared" si="468"/>
        <v>#DIV/0!</v>
      </c>
      <c r="DW35" s="100" t="e">
        <f t="shared" si="468"/>
        <v>#DIV/0!</v>
      </c>
      <c r="DX35" s="100" t="e">
        <f t="shared" si="468"/>
        <v>#DIV/0!</v>
      </c>
      <c r="DY35" s="100" t="e">
        <f t="shared" si="468"/>
        <v>#DIV/0!</v>
      </c>
      <c r="DZ35" s="100" t="e">
        <f t="shared" si="468"/>
        <v>#DIV/0!</v>
      </c>
      <c r="EA35" s="519" t="e">
        <f t="shared" si="468"/>
        <v>#DIV/0!</v>
      </c>
      <c r="EB35" s="100" t="e">
        <f t="shared" si="468"/>
        <v>#DIV/0!</v>
      </c>
      <c r="EC35" s="100" t="e">
        <f t="shared" si="468"/>
        <v>#DIV/0!</v>
      </c>
      <c r="ED35" s="100" t="e">
        <f t="shared" si="468"/>
        <v>#DIV/0!</v>
      </c>
      <c r="EE35" s="100" t="e">
        <f t="shared" si="468"/>
        <v>#DIV/0!</v>
      </c>
      <c r="EF35" s="100" t="e">
        <f t="shared" si="468"/>
        <v>#DIV/0!</v>
      </c>
      <c r="EG35" s="100" t="e">
        <f t="shared" si="468"/>
        <v>#DIV/0!</v>
      </c>
      <c r="EH35" s="100" t="e">
        <f t="shared" si="468"/>
        <v>#DIV/0!</v>
      </c>
      <c r="EI35" s="100" t="e">
        <f t="shared" si="468"/>
        <v>#DIV/0!</v>
      </c>
      <c r="EJ35" s="100" t="e">
        <f t="shared" si="468"/>
        <v>#DIV/0!</v>
      </c>
      <c r="EK35" s="100" t="e">
        <f t="shared" si="468"/>
        <v>#DIV/0!</v>
      </c>
      <c r="EL35" s="100" t="e">
        <f t="shared" si="468"/>
        <v>#DIV/0!</v>
      </c>
      <c r="EM35" s="100" t="e">
        <f t="shared" si="468"/>
        <v>#DIV/0!</v>
      </c>
      <c r="EN35" s="100" t="e">
        <f t="shared" si="468"/>
        <v>#DIV/0!</v>
      </c>
      <c r="EO35" s="100" t="e">
        <f t="shared" si="468"/>
        <v>#DIV/0!</v>
      </c>
      <c r="EP35" s="100" t="e">
        <f t="shared" ref="EP35:FU35" si="469">EP21/(EP9/1000)</f>
        <v>#DIV/0!</v>
      </c>
      <c r="EQ35" s="100" t="e">
        <f t="shared" si="469"/>
        <v>#DIV/0!</v>
      </c>
      <c r="ER35" s="100" t="e">
        <f t="shared" si="469"/>
        <v>#DIV/0!</v>
      </c>
      <c r="ES35" s="100" t="e">
        <f t="shared" si="469"/>
        <v>#DIV/0!</v>
      </c>
      <c r="ET35" s="100" t="e">
        <f t="shared" si="469"/>
        <v>#DIV/0!</v>
      </c>
      <c r="EU35" s="100" t="e">
        <f t="shared" si="469"/>
        <v>#DIV/0!</v>
      </c>
      <c r="EV35" s="100" t="e">
        <f t="shared" si="469"/>
        <v>#DIV/0!</v>
      </c>
      <c r="EW35" s="100" t="e">
        <f t="shared" si="469"/>
        <v>#DIV/0!</v>
      </c>
      <c r="EX35" s="519" t="e">
        <f t="shared" si="469"/>
        <v>#DIV/0!</v>
      </c>
      <c r="EY35" s="100" t="e">
        <f t="shared" si="469"/>
        <v>#DIV/0!</v>
      </c>
      <c r="EZ35" s="100" t="e">
        <f t="shared" si="469"/>
        <v>#DIV/0!</v>
      </c>
      <c r="FA35" s="100" t="e">
        <f t="shared" si="469"/>
        <v>#DIV/0!</v>
      </c>
      <c r="FB35" s="100" t="e">
        <f t="shared" si="469"/>
        <v>#DIV/0!</v>
      </c>
      <c r="FC35" s="100" t="e">
        <f t="shared" si="469"/>
        <v>#DIV/0!</v>
      </c>
      <c r="FD35" s="100" t="e">
        <f t="shared" si="469"/>
        <v>#DIV/0!</v>
      </c>
      <c r="FE35" s="519" t="e">
        <f t="shared" si="469"/>
        <v>#DIV/0!</v>
      </c>
      <c r="FF35" s="100" t="e">
        <f t="shared" si="469"/>
        <v>#DIV/0!</v>
      </c>
      <c r="FG35" s="100" t="e">
        <f t="shared" si="469"/>
        <v>#DIV/0!</v>
      </c>
      <c r="FH35" s="100" t="e">
        <f t="shared" si="469"/>
        <v>#DIV/0!</v>
      </c>
      <c r="FI35" s="100" t="e">
        <f t="shared" si="469"/>
        <v>#DIV/0!</v>
      </c>
      <c r="FJ35" s="100" t="e">
        <f t="shared" si="469"/>
        <v>#DIV/0!</v>
      </c>
      <c r="FK35" s="100" t="e">
        <f t="shared" si="469"/>
        <v>#DIV/0!</v>
      </c>
      <c r="FL35" s="100" t="e">
        <f t="shared" si="469"/>
        <v>#DIV/0!</v>
      </c>
      <c r="FM35" s="100" t="e">
        <f t="shared" si="469"/>
        <v>#DIV/0!</v>
      </c>
      <c r="FN35" s="100" t="e">
        <f t="shared" si="469"/>
        <v>#DIV/0!</v>
      </c>
      <c r="FO35" s="100" t="e">
        <f t="shared" si="469"/>
        <v>#DIV/0!</v>
      </c>
      <c r="FP35" s="100" t="e">
        <f t="shared" si="469"/>
        <v>#DIV/0!</v>
      </c>
      <c r="FQ35" s="100" t="e">
        <f t="shared" si="469"/>
        <v>#DIV/0!</v>
      </c>
      <c r="FR35" s="100" t="e">
        <f t="shared" si="469"/>
        <v>#DIV/0!</v>
      </c>
      <c r="FS35" s="100" t="e">
        <f t="shared" si="469"/>
        <v>#DIV/0!</v>
      </c>
      <c r="FT35" s="100" t="e">
        <f t="shared" si="469"/>
        <v>#DIV/0!</v>
      </c>
      <c r="FU35" s="100" t="e">
        <f t="shared" si="469"/>
        <v>#DIV/0!</v>
      </c>
      <c r="FV35" s="100" t="e">
        <f t="shared" ref="FV35:GN35" si="470">FV21/(FV9/1000)</f>
        <v>#DIV/0!</v>
      </c>
      <c r="FW35" s="100" t="e">
        <f t="shared" si="470"/>
        <v>#DIV/0!</v>
      </c>
      <c r="FX35" s="100" t="e">
        <f t="shared" si="470"/>
        <v>#DIV/0!</v>
      </c>
      <c r="FY35" s="100" t="e">
        <f t="shared" si="470"/>
        <v>#DIV/0!</v>
      </c>
      <c r="FZ35" s="519" t="e">
        <f t="shared" si="470"/>
        <v>#DIV/0!</v>
      </c>
      <c r="GA35" s="100" t="e">
        <f t="shared" si="470"/>
        <v>#DIV/0!</v>
      </c>
      <c r="GB35" s="100" t="e">
        <f t="shared" si="470"/>
        <v>#DIV/0!</v>
      </c>
      <c r="GC35" s="100" t="e">
        <f t="shared" si="470"/>
        <v>#DIV/0!</v>
      </c>
      <c r="GD35" s="100" t="e">
        <f t="shared" si="470"/>
        <v>#DIV/0!</v>
      </c>
      <c r="GE35" s="100" t="e">
        <f t="shared" si="470"/>
        <v>#DIV/0!</v>
      </c>
      <c r="GF35" s="100" t="e">
        <f t="shared" si="470"/>
        <v>#DIV/0!</v>
      </c>
      <c r="GG35" s="100" t="e">
        <f t="shared" si="470"/>
        <v>#DIV/0!</v>
      </c>
      <c r="GH35" s="100" t="e">
        <f t="shared" si="470"/>
        <v>#DIV/0!</v>
      </c>
      <c r="GI35" s="100" t="e">
        <f t="shared" si="470"/>
        <v>#DIV/0!</v>
      </c>
      <c r="GJ35" s="100" t="e">
        <f t="shared" si="470"/>
        <v>#DIV/0!</v>
      </c>
      <c r="GK35" s="100" t="e">
        <f t="shared" si="470"/>
        <v>#DIV/0!</v>
      </c>
      <c r="GL35" s="100" t="e">
        <f t="shared" si="470"/>
        <v>#DIV/0!</v>
      </c>
      <c r="GM35" s="100" t="e">
        <f t="shared" si="470"/>
        <v>#DIV/0!</v>
      </c>
      <c r="GN35" s="100" t="e">
        <f t="shared" si="470"/>
        <v>#DIV/0!</v>
      </c>
      <c r="GO35" s="100" t="e">
        <f t="shared" ref="GO35:GT35" si="471">GO21/(GO9/1000)</f>
        <v>#DIV/0!</v>
      </c>
      <c r="GP35" s="100" t="e">
        <f t="shared" si="471"/>
        <v>#DIV/0!</v>
      </c>
      <c r="GQ35" s="100" t="e">
        <f t="shared" si="471"/>
        <v>#DIV/0!</v>
      </c>
      <c r="GR35" s="100" t="e">
        <f t="shared" si="471"/>
        <v>#DIV/0!</v>
      </c>
      <c r="GS35" s="100" t="e">
        <f t="shared" si="471"/>
        <v>#DIV/0!</v>
      </c>
      <c r="GT35" s="100" t="e">
        <f t="shared" si="471"/>
        <v>#DIV/0!</v>
      </c>
      <c r="GU35" s="100" t="e">
        <f t="shared" ref="GU35:IG35" si="472">GU21/(GU9/1000)</f>
        <v>#DIV/0!</v>
      </c>
      <c r="GV35" s="100" t="e">
        <f t="shared" si="472"/>
        <v>#DIV/0!</v>
      </c>
      <c r="GW35" s="519" t="e">
        <f t="shared" si="472"/>
        <v>#DIV/0!</v>
      </c>
      <c r="GX35" s="100" t="e">
        <f t="shared" si="472"/>
        <v>#DIV/0!</v>
      </c>
      <c r="GY35" s="100" t="e">
        <f t="shared" si="472"/>
        <v>#DIV/0!</v>
      </c>
      <c r="GZ35" s="100" t="e">
        <f t="shared" si="472"/>
        <v>#DIV/0!</v>
      </c>
      <c r="HA35" s="100" t="e">
        <f t="shared" si="472"/>
        <v>#DIV/0!</v>
      </c>
      <c r="HB35" s="100" t="e">
        <f t="shared" si="472"/>
        <v>#DIV/0!</v>
      </c>
      <c r="HC35" s="100" t="e">
        <f t="shared" si="472"/>
        <v>#DIV/0!</v>
      </c>
      <c r="HD35" s="100" t="e">
        <f t="shared" si="472"/>
        <v>#DIV/0!</v>
      </c>
      <c r="HE35" s="100" t="e">
        <f t="shared" si="472"/>
        <v>#DIV/0!</v>
      </c>
      <c r="HF35" s="100" t="e">
        <f t="shared" si="472"/>
        <v>#DIV/0!</v>
      </c>
      <c r="HG35" s="100" t="e">
        <f t="shared" si="472"/>
        <v>#DIV/0!</v>
      </c>
      <c r="HH35" s="100" t="e">
        <f t="shared" si="472"/>
        <v>#DIV/0!</v>
      </c>
      <c r="HI35" s="100" t="e">
        <f t="shared" si="472"/>
        <v>#DIV/0!</v>
      </c>
      <c r="HJ35" s="100" t="e">
        <f t="shared" si="472"/>
        <v>#DIV/0!</v>
      </c>
      <c r="HK35" s="100" t="e">
        <f t="shared" si="472"/>
        <v>#DIV/0!</v>
      </c>
      <c r="HL35" s="100" t="e">
        <f t="shared" si="472"/>
        <v>#DIV/0!</v>
      </c>
      <c r="HM35" s="100" t="e">
        <f t="shared" si="472"/>
        <v>#DIV/0!</v>
      </c>
      <c r="HN35" s="100" t="e">
        <f t="shared" si="472"/>
        <v>#DIV/0!</v>
      </c>
      <c r="HO35" s="100" t="e">
        <f t="shared" si="472"/>
        <v>#DIV/0!</v>
      </c>
      <c r="HP35" s="519" t="e">
        <f t="shared" si="472"/>
        <v>#DIV/0!</v>
      </c>
      <c r="HQ35" s="100" t="e">
        <f t="shared" si="472"/>
        <v>#DIV/0!</v>
      </c>
      <c r="HR35" s="100" t="e">
        <f t="shared" si="472"/>
        <v>#DIV/0!</v>
      </c>
      <c r="HS35" s="100" t="e">
        <f t="shared" si="472"/>
        <v>#DIV/0!</v>
      </c>
      <c r="HT35" s="100" t="e">
        <f t="shared" si="472"/>
        <v>#DIV/0!</v>
      </c>
      <c r="HU35" s="100" t="e">
        <f t="shared" si="472"/>
        <v>#DIV/0!</v>
      </c>
      <c r="HV35" s="100" t="e">
        <f t="shared" si="472"/>
        <v>#DIV/0!</v>
      </c>
      <c r="HW35" s="100" t="e">
        <f t="shared" si="472"/>
        <v>#DIV/0!</v>
      </c>
      <c r="HX35" s="100" t="e">
        <f t="shared" si="472"/>
        <v>#DIV/0!</v>
      </c>
      <c r="HY35" s="100" t="e">
        <f t="shared" si="472"/>
        <v>#DIV/0!</v>
      </c>
      <c r="HZ35" s="100" t="e">
        <f t="shared" si="472"/>
        <v>#DIV/0!</v>
      </c>
      <c r="IA35" s="100" t="e">
        <f t="shared" si="472"/>
        <v>#DIV/0!</v>
      </c>
      <c r="IB35" s="100" t="e">
        <f t="shared" si="472"/>
        <v>#DIV/0!</v>
      </c>
      <c r="IC35" s="100" t="e">
        <f t="shared" ref="IC35:IF35" si="473">IC21/(IC9/1000)</f>
        <v>#DIV/0!</v>
      </c>
      <c r="ID35" s="100" t="e">
        <f t="shared" si="473"/>
        <v>#DIV/0!</v>
      </c>
      <c r="IE35" s="100" t="e">
        <f t="shared" si="473"/>
        <v>#DIV/0!</v>
      </c>
      <c r="IF35" s="100" t="e">
        <f t="shared" si="473"/>
        <v>#DIV/0!</v>
      </c>
      <c r="IG35" s="100" t="e">
        <f t="shared" si="472"/>
        <v>#DIV/0!</v>
      </c>
      <c r="IH35" s="324"/>
      <c r="II35" s="147"/>
      <c r="IJ35" s="88" t="e">
        <f t="shared" si="429"/>
        <v>#DIV/0!</v>
      </c>
    </row>
    <row r="36" spans="1:272" s="2" customFormat="1" ht="18" customHeight="1" x14ac:dyDescent="0.2">
      <c r="A36" s="14"/>
      <c r="B36" s="72" t="s">
        <v>84</v>
      </c>
      <c r="C36" s="59" t="s">
        <v>86</v>
      </c>
      <c r="D36" s="100">
        <f t="shared" ref="D36:AH36" si="474">D22/(D9/1000)</f>
        <v>2.3333789716236648</v>
      </c>
      <c r="E36" s="100">
        <f t="shared" si="474"/>
        <v>1.6638698078857173</v>
      </c>
      <c r="F36" s="100">
        <f t="shared" si="474"/>
        <v>4.8887219569196283</v>
      </c>
      <c r="G36" s="100">
        <f t="shared" si="474"/>
        <v>7.7777994369240799</v>
      </c>
      <c r="H36" s="100">
        <f t="shared" si="474"/>
        <v>3.851558682396647</v>
      </c>
      <c r="I36" s="100">
        <f t="shared" si="474"/>
        <v>2.4818465640018239</v>
      </c>
      <c r="J36" s="100">
        <f t="shared" si="474"/>
        <v>5.9013360946626587</v>
      </c>
      <c r="K36" s="100">
        <f t="shared" si="474"/>
        <v>3.011222103783961</v>
      </c>
      <c r="L36" s="100">
        <f t="shared" si="474"/>
        <v>4.8415004638492638</v>
      </c>
      <c r="M36" s="100">
        <f t="shared" si="474"/>
        <v>4.4531978966324903</v>
      </c>
      <c r="N36" s="100">
        <f t="shared" si="474"/>
        <v>2.6585862542737564</v>
      </c>
      <c r="O36" s="100">
        <f t="shared" si="474"/>
        <v>4.2995906963597523</v>
      </c>
      <c r="P36" s="100">
        <f t="shared" si="474"/>
        <v>3.9269968696829261</v>
      </c>
      <c r="Q36" s="100">
        <f t="shared" si="474"/>
        <v>9.433895697945994</v>
      </c>
      <c r="R36" s="100">
        <f t="shared" si="474"/>
        <v>4.0102946260515502</v>
      </c>
      <c r="S36" s="100">
        <f t="shared" si="474"/>
        <v>1.7415613894070603</v>
      </c>
      <c r="T36" s="100">
        <f t="shared" si="474"/>
        <v>6.044702113052101</v>
      </c>
      <c r="U36" s="100">
        <f t="shared" si="474"/>
        <v>2.8138496449747459</v>
      </c>
      <c r="V36" s="100">
        <f t="shared" si="474"/>
        <v>3.2407554500519704</v>
      </c>
      <c r="W36" s="100">
        <f t="shared" si="474"/>
        <v>7.7166880193090668</v>
      </c>
      <c r="X36" s="519">
        <f t="shared" si="474"/>
        <v>0</v>
      </c>
      <c r="Y36" s="100">
        <f t="shared" si="474"/>
        <v>0</v>
      </c>
      <c r="Z36" s="100">
        <f t="shared" si="474"/>
        <v>0</v>
      </c>
      <c r="AA36" s="100">
        <f t="shared" si="474"/>
        <v>0</v>
      </c>
      <c r="AB36" s="100">
        <f t="shared" si="474"/>
        <v>0</v>
      </c>
      <c r="AC36" s="100">
        <f t="shared" si="474"/>
        <v>0</v>
      </c>
      <c r="AD36" s="100">
        <f t="shared" si="474"/>
        <v>0</v>
      </c>
      <c r="AE36" s="100">
        <f t="shared" si="474"/>
        <v>0</v>
      </c>
      <c r="AF36" s="100">
        <f t="shared" si="474"/>
        <v>0</v>
      </c>
      <c r="AG36" s="100">
        <f t="shared" si="474"/>
        <v>0</v>
      </c>
      <c r="AH36" s="100">
        <f t="shared" si="474"/>
        <v>0</v>
      </c>
      <c r="AI36" s="100">
        <f t="shared" ref="AI36:BN36" si="475">AI22/(AI9/1000)</f>
        <v>0</v>
      </c>
      <c r="AJ36" s="100">
        <f t="shared" si="475"/>
        <v>0</v>
      </c>
      <c r="AK36" s="100">
        <f t="shared" si="475"/>
        <v>0</v>
      </c>
      <c r="AL36" s="100">
        <f t="shared" si="475"/>
        <v>0</v>
      </c>
      <c r="AM36" s="100">
        <f t="shared" si="475"/>
        <v>0</v>
      </c>
      <c r="AN36" s="100">
        <f t="shared" si="475"/>
        <v>0</v>
      </c>
      <c r="AO36" s="100">
        <f t="shared" si="475"/>
        <v>0</v>
      </c>
      <c r="AP36" s="100">
        <f t="shared" si="475"/>
        <v>0</v>
      </c>
      <c r="AQ36" s="100">
        <f t="shared" si="475"/>
        <v>0</v>
      </c>
      <c r="AR36" s="100">
        <f t="shared" si="475"/>
        <v>0</v>
      </c>
      <c r="AS36" s="519">
        <f t="shared" si="475"/>
        <v>0</v>
      </c>
      <c r="AT36" s="100" t="e">
        <f t="shared" si="475"/>
        <v>#DIV/0!</v>
      </c>
      <c r="AU36" s="100" t="e">
        <f t="shared" si="475"/>
        <v>#DIV/0!</v>
      </c>
      <c r="AV36" s="100" t="e">
        <f t="shared" si="475"/>
        <v>#DIV/0!</v>
      </c>
      <c r="AW36" s="100" t="e">
        <f t="shared" si="475"/>
        <v>#DIV/0!</v>
      </c>
      <c r="AX36" s="100" t="e">
        <f t="shared" si="475"/>
        <v>#DIV/0!</v>
      </c>
      <c r="AY36" s="100" t="e">
        <f t="shared" si="475"/>
        <v>#DIV/0!</v>
      </c>
      <c r="AZ36" s="100" t="e">
        <f t="shared" si="475"/>
        <v>#DIV/0!</v>
      </c>
      <c r="BA36" s="100" t="e">
        <f t="shared" si="475"/>
        <v>#DIV/0!</v>
      </c>
      <c r="BB36" s="100" t="e">
        <f t="shared" si="475"/>
        <v>#DIV/0!</v>
      </c>
      <c r="BC36" s="100" t="e">
        <f t="shared" si="475"/>
        <v>#DIV/0!</v>
      </c>
      <c r="BD36" s="100" t="e">
        <f t="shared" si="475"/>
        <v>#DIV/0!</v>
      </c>
      <c r="BE36" s="100" t="e">
        <f t="shared" si="475"/>
        <v>#DIV/0!</v>
      </c>
      <c r="BF36" s="100" t="e">
        <f t="shared" si="475"/>
        <v>#DIV/0!</v>
      </c>
      <c r="BG36" s="100" t="e">
        <f t="shared" si="475"/>
        <v>#DIV/0!</v>
      </c>
      <c r="BH36" s="100" t="e">
        <f t="shared" si="475"/>
        <v>#DIV/0!</v>
      </c>
      <c r="BI36" s="100" t="e">
        <f t="shared" si="475"/>
        <v>#DIV/0!</v>
      </c>
      <c r="BJ36" s="100" t="e">
        <f t="shared" si="475"/>
        <v>#DIV/0!</v>
      </c>
      <c r="BK36" s="100" t="e">
        <f t="shared" si="475"/>
        <v>#DIV/0!</v>
      </c>
      <c r="BL36" s="100" t="e">
        <f t="shared" si="475"/>
        <v>#DIV/0!</v>
      </c>
      <c r="BM36" s="100" t="e">
        <f t="shared" si="475"/>
        <v>#DIV/0!</v>
      </c>
      <c r="BN36" s="519" t="e">
        <f t="shared" si="475"/>
        <v>#DIV/0!</v>
      </c>
      <c r="BO36" s="881"/>
      <c r="BP36" s="100" t="e">
        <f t="shared" ref="BP36:CO36" si="476">BP22/(BP9/1000)</f>
        <v>#DIV/0!</v>
      </c>
      <c r="BQ36" s="100" t="e">
        <f t="shared" si="476"/>
        <v>#DIV/0!</v>
      </c>
      <c r="BR36" s="100" t="e">
        <f t="shared" si="476"/>
        <v>#DIV/0!</v>
      </c>
      <c r="BS36" s="100" t="e">
        <f t="shared" si="476"/>
        <v>#DIV/0!</v>
      </c>
      <c r="BT36" s="100" t="e">
        <f t="shared" si="476"/>
        <v>#DIV/0!</v>
      </c>
      <c r="BU36" s="100" t="e">
        <f t="shared" si="476"/>
        <v>#DIV/0!</v>
      </c>
      <c r="BV36" s="100" t="e">
        <f t="shared" si="476"/>
        <v>#DIV/0!</v>
      </c>
      <c r="BW36" s="100" t="e">
        <f t="shared" si="476"/>
        <v>#DIV/0!</v>
      </c>
      <c r="BX36" s="100" t="e">
        <f t="shared" si="476"/>
        <v>#DIV/0!</v>
      </c>
      <c r="BY36" s="100" t="e">
        <f t="shared" si="476"/>
        <v>#DIV/0!</v>
      </c>
      <c r="BZ36" s="100" t="e">
        <f t="shared" si="476"/>
        <v>#DIV/0!</v>
      </c>
      <c r="CA36" s="100" t="e">
        <f t="shared" si="476"/>
        <v>#DIV/0!</v>
      </c>
      <c r="CB36" s="100" t="e">
        <f t="shared" si="476"/>
        <v>#DIV/0!</v>
      </c>
      <c r="CC36" s="100" t="e">
        <f t="shared" si="476"/>
        <v>#DIV/0!</v>
      </c>
      <c r="CD36" s="100" t="e">
        <f t="shared" si="476"/>
        <v>#DIV/0!</v>
      </c>
      <c r="CE36" s="100" t="e">
        <f t="shared" si="476"/>
        <v>#DIV/0!</v>
      </c>
      <c r="CF36" s="100" t="e">
        <f t="shared" si="476"/>
        <v>#DIV/0!</v>
      </c>
      <c r="CG36" s="100" t="e">
        <f t="shared" si="476"/>
        <v>#DIV/0!</v>
      </c>
      <c r="CH36" s="100" t="e">
        <f t="shared" si="476"/>
        <v>#DIV/0!</v>
      </c>
      <c r="CI36" s="100" t="e">
        <f t="shared" si="476"/>
        <v>#DIV/0!</v>
      </c>
      <c r="CJ36" s="519" t="e">
        <f t="shared" si="476"/>
        <v>#DIV/0!</v>
      </c>
      <c r="CK36" s="881"/>
      <c r="CL36" s="100" t="e">
        <f t="shared" si="476"/>
        <v>#DIV/0!</v>
      </c>
      <c r="CM36" s="100" t="e">
        <f t="shared" si="476"/>
        <v>#DIV/0!</v>
      </c>
      <c r="CN36" s="100" t="e">
        <f t="shared" si="476"/>
        <v>#DIV/0!</v>
      </c>
      <c r="CO36" s="100" t="e">
        <f t="shared" si="476"/>
        <v>#DIV/0!</v>
      </c>
      <c r="CP36" s="881"/>
      <c r="CQ36" s="881"/>
      <c r="CR36" s="881"/>
      <c r="CS36" s="100" t="e">
        <f t="shared" ref="CS36:DF36" si="477">CS22/(CS9/1000)</f>
        <v>#DIV/0!</v>
      </c>
      <c r="CT36" s="100" t="e">
        <f t="shared" si="477"/>
        <v>#DIV/0!</v>
      </c>
      <c r="CU36" s="100" t="e">
        <f t="shared" si="477"/>
        <v>#DIV/0!</v>
      </c>
      <c r="CV36" s="100" t="e">
        <f t="shared" si="477"/>
        <v>#DIV/0!</v>
      </c>
      <c r="CW36" s="100" t="e">
        <f t="shared" si="477"/>
        <v>#DIV/0!</v>
      </c>
      <c r="CX36" s="881"/>
      <c r="CY36" s="100" t="e">
        <f t="shared" si="477"/>
        <v>#DIV/0!</v>
      </c>
      <c r="CZ36" s="100" t="e">
        <f t="shared" si="477"/>
        <v>#DIV/0!</v>
      </c>
      <c r="DA36" s="100" t="e">
        <f t="shared" si="477"/>
        <v>#DIV/0!</v>
      </c>
      <c r="DB36" s="100" t="e">
        <f t="shared" si="477"/>
        <v>#DIV/0!</v>
      </c>
      <c r="DC36" s="100" t="e">
        <f t="shared" si="477"/>
        <v>#DIV/0!</v>
      </c>
      <c r="DD36" s="100" t="e">
        <f t="shared" si="477"/>
        <v>#DIV/0!</v>
      </c>
      <c r="DE36" s="100" t="e">
        <f t="shared" si="477"/>
        <v>#DIV/0!</v>
      </c>
      <c r="DF36" s="100" t="e">
        <f t="shared" si="477"/>
        <v>#DIV/0!</v>
      </c>
      <c r="DG36" s="519" t="e">
        <f t="shared" ref="DG36:DI36" si="478">DG22/(DG9/1000)</f>
        <v>#DIV/0!</v>
      </c>
      <c r="DH36" s="100" t="e">
        <f t="shared" si="478"/>
        <v>#DIV/0!</v>
      </c>
      <c r="DI36" s="100" t="e">
        <f t="shared" si="478"/>
        <v>#DIV/0!</v>
      </c>
      <c r="DJ36" s="100" t="e">
        <f t="shared" ref="DJ36:EO36" si="479">DJ22/(DJ9/1000)</f>
        <v>#DIV/0!</v>
      </c>
      <c r="DK36" s="100" t="e">
        <f t="shared" si="479"/>
        <v>#DIV/0!</v>
      </c>
      <c r="DL36" s="100" t="e">
        <f t="shared" si="479"/>
        <v>#DIV/0!</v>
      </c>
      <c r="DM36" s="100" t="e">
        <f t="shared" si="479"/>
        <v>#DIV/0!</v>
      </c>
      <c r="DN36" s="100" t="e">
        <f t="shared" si="479"/>
        <v>#DIV/0!</v>
      </c>
      <c r="DO36" s="100" t="e">
        <f t="shared" si="479"/>
        <v>#DIV/0!</v>
      </c>
      <c r="DP36" s="100" t="e">
        <f t="shared" si="479"/>
        <v>#DIV/0!</v>
      </c>
      <c r="DQ36" s="100" t="e">
        <f t="shared" si="479"/>
        <v>#DIV/0!</v>
      </c>
      <c r="DR36" s="100" t="e">
        <f t="shared" si="479"/>
        <v>#DIV/0!</v>
      </c>
      <c r="DS36" s="100" t="e">
        <f t="shared" si="479"/>
        <v>#DIV/0!</v>
      </c>
      <c r="DT36" s="100" t="e">
        <f t="shared" si="479"/>
        <v>#DIV/0!</v>
      </c>
      <c r="DU36" s="100" t="e">
        <f t="shared" si="479"/>
        <v>#DIV/0!</v>
      </c>
      <c r="DV36" s="100" t="e">
        <f t="shared" si="479"/>
        <v>#DIV/0!</v>
      </c>
      <c r="DW36" s="100" t="e">
        <f t="shared" si="479"/>
        <v>#DIV/0!</v>
      </c>
      <c r="DX36" s="100" t="e">
        <f t="shared" si="479"/>
        <v>#DIV/0!</v>
      </c>
      <c r="DY36" s="100" t="e">
        <f t="shared" si="479"/>
        <v>#DIV/0!</v>
      </c>
      <c r="DZ36" s="100" t="e">
        <f t="shared" si="479"/>
        <v>#DIV/0!</v>
      </c>
      <c r="EA36" s="519" t="e">
        <f t="shared" si="479"/>
        <v>#DIV/0!</v>
      </c>
      <c r="EB36" s="100" t="e">
        <f t="shared" si="479"/>
        <v>#DIV/0!</v>
      </c>
      <c r="EC36" s="100" t="e">
        <f t="shared" si="479"/>
        <v>#DIV/0!</v>
      </c>
      <c r="ED36" s="100" t="e">
        <f t="shared" si="479"/>
        <v>#DIV/0!</v>
      </c>
      <c r="EE36" s="100" t="e">
        <f t="shared" si="479"/>
        <v>#DIV/0!</v>
      </c>
      <c r="EF36" s="100" t="e">
        <f t="shared" si="479"/>
        <v>#DIV/0!</v>
      </c>
      <c r="EG36" s="100" t="e">
        <f t="shared" si="479"/>
        <v>#DIV/0!</v>
      </c>
      <c r="EH36" s="100" t="e">
        <f t="shared" si="479"/>
        <v>#DIV/0!</v>
      </c>
      <c r="EI36" s="100" t="e">
        <f t="shared" si="479"/>
        <v>#DIV/0!</v>
      </c>
      <c r="EJ36" s="100" t="e">
        <f t="shared" si="479"/>
        <v>#DIV/0!</v>
      </c>
      <c r="EK36" s="100" t="e">
        <f t="shared" si="479"/>
        <v>#DIV/0!</v>
      </c>
      <c r="EL36" s="100" t="e">
        <f t="shared" si="479"/>
        <v>#DIV/0!</v>
      </c>
      <c r="EM36" s="100" t="e">
        <f t="shared" si="479"/>
        <v>#DIV/0!</v>
      </c>
      <c r="EN36" s="100" t="e">
        <f t="shared" si="479"/>
        <v>#DIV/0!</v>
      </c>
      <c r="EO36" s="100" t="e">
        <f t="shared" si="479"/>
        <v>#DIV/0!</v>
      </c>
      <c r="EP36" s="100" t="e">
        <f t="shared" ref="EP36:FU36" si="480">EP22/(EP9/1000)</f>
        <v>#DIV/0!</v>
      </c>
      <c r="EQ36" s="100" t="e">
        <f t="shared" si="480"/>
        <v>#DIV/0!</v>
      </c>
      <c r="ER36" s="100" t="e">
        <f t="shared" si="480"/>
        <v>#DIV/0!</v>
      </c>
      <c r="ES36" s="100" t="e">
        <f t="shared" si="480"/>
        <v>#DIV/0!</v>
      </c>
      <c r="ET36" s="100" t="e">
        <f t="shared" si="480"/>
        <v>#DIV/0!</v>
      </c>
      <c r="EU36" s="100" t="e">
        <f t="shared" si="480"/>
        <v>#DIV/0!</v>
      </c>
      <c r="EV36" s="100" t="e">
        <f t="shared" si="480"/>
        <v>#DIV/0!</v>
      </c>
      <c r="EW36" s="100" t="e">
        <f t="shared" si="480"/>
        <v>#DIV/0!</v>
      </c>
      <c r="EX36" s="519" t="e">
        <f t="shared" si="480"/>
        <v>#DIV/0!</v>
      </c>
      <c r="EY36" s="100" t="e">
        <f t="shared" si="480"/>
        <v>#DIV/0!</v>
      </c>
      <c r="EZ36" s="100" t="e">
        <f t="shared" si="480"/>
        <v>#DIV/0!</v>
      </c>
      <c r="FA36" s="100" t="e">
        <f t="shared" si="480"/>
        <v>#DIV/0!</v>
      </c>
      <c r="FB36" s="100" t="e">
        <f t="shared" si="480"/>
        <v>#DIV/0!</v>
      </c>
      <c r="FC36" s="100" t="e">
        <f t="shared" si="480"/>
        <v>#DIV/0!</v>
      </c>
      <c r="FD36" s="100" t="e">
        <f t="shared" si="480"/>
        <v>#DIV/0!</v>
      </c>
      <c r="FE36" s="519" t="e">
        <f t="shared" si="480"/>
        <v>#DIV/0!</v>
      </c>
      <c r="FF36" s="100" t="e">
        <f t="shared" si="480"/>
        <v>#DIV/0!</v>
      </c>
      <c r="FG36" s="100" t="e">
        <f t="shared" si="480"/>
        <v>#DIV/0!</v>
      </c>
      <c r="FH36" s="100" t="e">
        <f t="shared" si="480"/>
        <v>#DIV/0!</v>
      </c>
      <c r="FI36" s="100" t="e">
        <f t="shared" si="480"/>
        <v>#DIV/0!</v>
      </c>
      <c r="FJ36" s="100" t="e">
        <f t="shared" si="480"/>
        <v>#DIV/0!</v>
      </c>
      <c r="FK36" s="100" t="e">
        <f t="shared" si="480"/>
        <v>#DIV/0!</v>
      </c>
      <c r="FL36" s="100" t="e">
        <f t="shared" si="480"/>
        <v>#DIV/0!</v>
      </c>
      <c r="FM36" s="100" t="e">
        <f t="shared" si="480"/>
        <v>#DIV/0!</v>
      </c>
      <c r="FN36" s="100" t="e">
        <f t="shared" si="480"/>
        <v>#DIV/0!</v>
      </c>
      <c r="FO36" s="100" t="e">
        <f t="shared" si="480"/>
        <v>#DIV/0!</v>
      </c>
      <c r="FP36" s="100" t="e">
        <f t="shared" si="480"/>
        <v>#DIV/0!</v>
      </c>
      <c r="FQ36" s="100" t="e">
        <f t="shared" si="480"/>
        <v>#DIV/0!</v>
      </c>
      <c r="FR36" s="100" t="e">
        <f t="shared" si="480"/>
        <v>#DIV/0!</v>
      </c>
      <c r="FS36" s="100" t="e">
        <f t="shared" si="480"/>
        <v>#DIV/0!</v>
      </c>
      <c r="FT36" s="100" t="e">
        <f t="shared" si="480"/>
        <v>#DIV/0!</v>
      </c>
      <c r="FU36" s="100" t="e">
        <f t="shared" si="480"/>
        <v>#DIV/0!</v>
      </c>
      <c r="FV36" s="100" t="e">
        <f t="shared" ref="FV36:GN36" si="481">FV22/(FV9/1000)</f>
        <v>#DIV/0!</v>
      </c>
      <c r="FW36" s="100" t="e">
        <f t="shared" si="481"/>
        <v>#DIV/0!</v>
      </c>
      <c r="FX36" s="100" t="e">
        <f t="shared" si="481"/>
        <v>#DIV/0!</v>
      </c>
      <c r="FY36" s="100" t="e">
        <f t="shared" si="481"/>
        <v>#DIV/0!</v>
      </c>
      <c r="FZ36" s="519" t="e">
        <f t="shared" si="481"/>
        <v>#DIV/0!</v>
      </c>
      <c r="GA36" s="100" t="e">
        <f t="shared" si="481"/>
        <v>#DIV/0!</v>
      </c>
      <c r="GB36" s="100" t="e">
        <f t="shared" si="481"/>
        <v>#DIV/0!</v>
      </c>
      <c r="GC36" s="100" t="e">
        <f t="shared" si="481"/>
        <v>#DIV/0!</v>
      </c>
      <c r="GD36" s="100" t="e">
        <f t="shared" si="481"/>
        <v>#DIV/0!</v>
      </c>
      <c r="GE36" s="100" t="e">
        <f t="shared" si="481"/>
        <v>#DIV/0!</v>
      </c>
      <c r="GF36" s="100" t="e">
        <f t="shared" si="481"/>
        <v>#DIV/0!</v>
      </c>
      <c r="GG36" s="100" t="e">
        <f t="shared" si="481"/>
        <v>#DIV/0!</v>
      </c>
      <c r="GH36" s="100" t="e">
        <f t="shared" si="481"/>
        <v>#DIV/0!</v>
      </c>
      <c r="GI36" s="100" t="e">
        <f t="shared" si="481"/>
        <v>#DIV/0!</v>
      </c>
      <c r="GJ36" s="100" t="e">
        <f t="shared" si="481"/>
        <v>#DIV/0!</v>
      </c>
      <c r="GK36" s="100" t="e">
        <f t="shared" si="481"/>
        <v>#DIV/0!</v>
      </c>
      <c r="GL36" s="100" t="e">
        <f t="shared" si="481"/>
        <v>#DIV/0!</v>
      </c>
      <c r="GM36" s="100" t="e">
        <f t="shared" si="481"/>
        <v>#DIV/0!</v>
      </c>
      <c r="GN36" s="100" t="e">
        <f t="shared" si="481"/>
        <v>#DIV/0!</v>
      </c>
      <c r="GO36" s="100" t="e">
        <f t="shared" ref="GO36:GT36" si="482">GO22/(GO9/1000)</f>
        <v>#DIV/0!</v>
      </c>
      <c r="GP36" s="100" t="e">
        <f t="shared" si="482"/>
        <v>#DIV/0!</v>
      </c>
      <c r="GQ36" s="100" t="e">
        <f t="shared" si="482"/>
        <v>#DIV/0!</v>
      </c>
      <c r="GR36" s="100" t="e">
        <f t="shared" si="482"/>
        <v>#DIV/0!</v>
      </c>
      <c r="GS36" s="100" t="e">
        <f t="shared" si="482"/>
        <v>#DIV/0!</v>
      </c>
      <c r="GT36" s="100" t="e">
        <f t="shared" si="482"/>
        <v>#DIV/0!</v>
      </c>
      <c r="GU36" s="100" t="e">
        <f t="shared" ref="GU36:IG36" si="483">GU22/(GU9/1000)</f>
        <v>#DIV/0!</v>
      </c>
      <c r="GV36" s="100" t="e">
        <f t="shared" si="483"/>
        <v>#DIV/0!</v>
      </c>
      <c r="GW36" s="519" t="e">
        <f t="shared" si="483"/>
        <v>#DIV/0!</v>
      </c>
      <c r="GX36" s="100" t="e">
        <f t="shared" si="483"/>
        <v>#DIV/0!</v>
      </c>
      <c r="GY36" s="100" t="e">
        <f t="shared" si="483"/>
        <v>#DIV/0!</v>
      </c>
      <c r="GZ36" s="100" t="e">
        <f t="shared" si="483"/>
        <v>#DIV/0!</v>
      </c>
      <c r="HA36" s="100" t="e">
        <f t="shared" si="483"/>
        <v>#DIV/0!</v>
      </c>
      <c r="HB36" s="100" t="e">
        <f t="shared" si="483"/>
        <v>#DIV/0!</v>
      </c>
      <c r="HC36" s="100" t="e">
        <f t="shared" si="483"/>
        <v>#DIV/0!</v>
      </c>
      <c r="HD36" s="100" t="e">
        <f t="shared" si="483"/>
        <v>#DIV/0!</v>
      </c>
      <c r="HE36" s="100" t="e">
        <f t="shared" si="483"/>
        <v>#DIV/0!</v>
      </c>
      <c r="HF36" s="100" t="e">
        <f t="shared" si="483"/>
        <v>#DIV/0!</v>
      </c>
      <c r="HG36" s="100" t="e">
        <f t="shared" si="483"/>
        <v>#DIV/0!</v>
      </c>
      <c r="HH36" s="100" t="e">
        <f t="shared" si="483"/>
        <v>#DIV/0!</v>
      </c>
      <c r="HI36" s="100" t="e">
        <f t="shared" si="483"/>
        <v>#DIV/0!</v>
      </c>
      <c r="HJ36" s="100" t="e">
        <f t="shared" si="483"/>
        <v>#DIV/0!</v>
      </c>
      <c r="HK36" s="100" t="e">
        <f t="shared" si="483"/>
        <v>#DIV/0!</v>
      </c>
      <c r="HL36" s="100" t="e">
        <f t="shared" si="483"/>
        <v>#DIV/0!</v>
      </c>
      <c r="HM36" s="100" t="e">
        <f t="shared" si="483"/>
        <v>#DIV/0!</v>
      </c>
      <c r="HN36" s="100" t="e">
        <f t="shared" si="483"/>
        <v>#DIV/0!</v>
      </c>
      <c r="HO36" s="100" t="e">
        <f t="shared" si="483"/>
        <v>#DIV/0!</v>
      </c>
      <c r="HP36" s="519" t="e">
        <f t="shared" si="483"/>
        <v>#DIV/0!</v>
      </c>
      <c r="HQ36" s="100" t="e">
        <f t="shared" si="483"/>
        <v>#DIV/0!</v>
      </c>
      <c r="HR36" s="100" t="e">
        <f t="shared" si="483"/>
        <v>#DIV/0!</v>
      </c>
      <c r="HS36" s="100" t="e">
        <f t="shared" si="483"/>
        <v>#DIV/0!</v>
      </c>
      <c r="HT36" s="100" t="e">
        <f t="shared" si="483"/>
        <v>#DIV/0!</v>
      </c>
      <c r="HU36" s="100" t="e">
        <f t="shared" si="483"/>
        <v>#DIV/0!</v>
      </c>
      <c r="HV36" s="100" t="e">
        <f t="shared" si="483"/>
        <v>#DIV/0!</v>
      </c>
      <c r="HW36" s="100" t="e">
        <f t="shared" si="483"/>
        <v>#DIV/0!</v>
      </c>
      <c r="HX36" s="100" t="e">
        <f t="shared" si="483"/>
        <v>#DIV/0!</v>
      </c>
      <c r="HY36" s="100" t="e">
        <f t="shared" si="483"/>
        <v>#DIV/0!</v>
      </c>
      <c r="HZ36" s="100" t="e">
        <f t="shared" si="483"/>
        <v>#DIV/0!</v>
      </c>
      <c r="IA36" s="100" t="e">
        <f t="shared" si="483"/>
        <v>#DIV/0!</v>
      </c>
      <c r="IB36" s="100" t="e">
        <f t="shared" si="483"/>
        <v>#DIV/0!</v>
      </c>
      <c r="IC36" s="100" t="e">
        <f t="shared" ref="IC36:IF36" si="484">IC22/(IC9/1000)</f>
        <v>#DIV/0!</v>
      </c>
      <c r="ID36" s="100" t="e">
        <f t="shared" si="484"/>
        <v>#DIV/0!</v>
      </c>
      <c r="IE36" s="100" t="e">
        <f t="shared" si="484"/>
        <v>#DIV/0!</v>
      </c>
      <c r="IF36" s="100" t="e">
        <f t="shared" si="484"/>
        <v>#DIV/0!</v>
      </c>
      <c r="IG36" s="100" t="e">
        <f t="shared" si="483"/>
        <v>#DIV/0!</v>
      </c>
      <c r="IH36" s="324"/>
      <c r="II36" s="147"/>
      <c r="IJ36" s="88" t="e">
        <f t="shared" si="429"/>
        <v>#DIV/0!</v>
      </c>
    </row>
    <row r="37" spans="1:272" s="2" customFormat="1" ht="18" customHeight="1" x14ac:dyDescent="0.2">
      <c r="A37" s="61" t="s">
        <v>37</v>
      </c>
      <c r="B37" s="62"/>
      <c r="C37" s="59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519"/>
      <c r="Y37" s="10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519"/>
      <c r="AT37" s="10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519"/>
      <c r="BO37" s="881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519"/>
      <c r="CK37" s="881"/>
      <c r="CL37" s="60"/>
      <c r="CM37" s="60"/>
      <c r="CN37" s="60"/>
      <c r="CO37" s="60"/>
      <c r="CP37" s="922"/>
      <c r="CQ37" s="922"/>
      <c r="CR37" s="922"/>
      <c r="CS37" s="60"/>
      <c r="CT37" s="60"/>
      <c r="CU37" s="60"/>
      <c r="CV37" s="60"/>
      <c r="CW37" s="60"/>
      <c r="CX37" s="922"/>
      <c r="CY37" s="60"/>
      <c r="CZ37" s="60"/>
      <c r="DA37" s="60"/>
      <c r="DB37" s="60"/>
      <c r="DC37" s="60"/>
      <c r="DD37" s="60"/>
      <c r="DE37" s="60"/>
      <c r="DF37" s="60"/>
      <c r="DG37" s="519"/>
      <c r="DH37" s="10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519"/>
      <c r="EB37" s="10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519"/>
      <c r="EY37" s="100"/>
      <c r="EZ37" s="60"/>
      <c r="FA37" s="60"/>
      <c r="FB37" s="60"/>
      <c r="FC37" s="60"/>
      <c r="FD37" s="60"/>
      <c r="FE37" s="519"/>
      <c r="FF37" s="10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519"/>
      <c r="GA37" s="10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519"/>
      <c r="GX37" s="10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519"/>
      <c r="HQ37" s="100"/>
      <c r="HR37" s="60"/>
      <c r="HS37" s="60"/>
      <c r="HT37" s="60"/>
      <c r="HU37" s="60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324"/>
      <c r="II37" s="147"/>
      <c r="IJ37" s="88"/>
    </row>
    <row r="38" spans="1:272" s="2" customFormat="1" ht="18" customHeight="1" x14ac:dyDescent="0.2">
      <c r="A38" s="14"/>
      <c r="B38" s="72" t="s">
        <v>30</v>
      </c>
      <c r="C38" s="59" t="s">
        <v>38</v>
      </c>
      <c r="D38" s="60">
        <f t="shared" ref="D38:AH38" si="485">D28/D17</f>
        <v>59.282051282051334</v>
      </c>
      <c r="E38" s="60">
        <f t="shared" si="485"/>
        <v>67.630232558139539</v>
      </c>
      <c r="F38" s="60">
        <f t="shared" si="485"/>
        <v>57.376595744680884</v>
      </c>
      <c r="G38" s="60">
        <f t="shared" si="485"/>
        <v>54.19385361430345</v>
      </c>
      <c r="H38" s="60">
        <f t="shared" si="485"/>
        <v>54.069983868966411</v>
      </c>
      <c r="I38" s="60">
        <f t="shared" si="485"/>
        <v>59.989540843008108</v>
      </c>
      <c r="J38" s="60">
        <f t="shared" si="485"/>
        <v>51.622910687151787</v>
      </c>
      <c r="K38" s="60">
        <f t="shared" si="485"/>
        <v>59.523763542612151</v>
      </c>
      <c r="L38" s="60">
        <f t="shared" si="485"/>
        <v>69.736953575059388</v>
      </c>
      <c r="M38" s="60">
        <f t="shared" si="485"/>
        <v>58.673107520079796</v>
      </c>
      <c r="N38" s="60">
        <f t="shared" si="485"/>
        <v>57.426424186793646</v>
      </c>
      <c r="O38" s="60">
        <f t="shared" si="485"/>
        <v>64.213656639597389</v>
      </c>
      <c r="P38" s="60">
        <f t="shared" si="485"/>
        <v>75.952668333477106</v>
      </c>
      <c r="Q38" s="60">
        <f t="shared" si="485"/>
        <v>59.810609752135932</v>
      </c>
      <c r="R38" s="60">
        <f t="shared" si="485"/>
        <v>53.056360048184104</v>
      </c>
      <c r="S38" s="60">
        <f t="shared" si="485"/>
        <v>77.134090909090887</v>
      </c>
      <c r="T38" s="60">
        <f t="shared" si="485"/>
        <v>55.346153846153847</v>
      </c>
      <c r="U38" s="60">
        <f t="shared" si="485"/>
        <v>59.160416666666684</v>
      </c>
      <c r="V38" s="60">
        <f t="shared" si="485"/>
        <v>59.839655172413757</v>
      </c>
      <c r="W38" s="60">
        <f t="shared" si="485"/>
        <v>69.529545454545485</v>
      </c>
      <c r="X38" s="519">
        <f t="shared" si="485"/>
        <v>60.491666666666674</v>
      </c>
      <c r="Y38" s="100" t="e">
        <f t="shared" si="485"/>
        <v>#DIV/0!</v>
      </c>
      <c r="Z38" s="60" t="e">
        <f t="shared" si="485"/>
        <v>#DIV/0!</v>
      </c>
      <c r="AA38" s="60" t="e">
        <f t="shared" si="485"/>
        <v>#DIV/0!</v>
      </c>
      <c r="AB38" s="60" t="e">
        <f t="shared" si="485"/>
        <v>#DIV/0!</v>
      </c>
      <c r="AC38" s="60" t="e">
        <f t="shared" si="485"/>
        <v>#DIV/0!</v>
      </c>
      <c r="AD38" s="60" t="e">
        <f t="shared" si="485"/>
        <v>#DIV/0!</v>
      </c>
      <c r="AE38" s="60" t="e">
        <f t="shared" si="485"/>
        <v>#DIV/0!</v>
      </c>
      <c r="AF38" s="60" t="e">
        <f t="shared" si="485"/>
        <v>#DIV/0!</v>
      </c>
      <c r="AG38" s="60" t="e">
        <f t="shared" si="485"/>
        <v>#DIV/0!</v>
      </c>
      <c r="AH38" s="60" t="e">
        <f t="shared" si="485"/>
        <v>#DIV/0!</v>
      </c>
      <c r="AI38" s="60" t="e">
        <f t="shared" ref="AI38:BN38" si="486">AI28/AI17</f>
        <v>#DIV/0!</v>
      </c>
      <c r="AJ38" s="60" t="e">
        <f t="shared" si="486"/>
        <v>#DIV/0!</v>
      </c>
      <c r="AK38" s="60" t="e">
        <f t="shared" si="486"/>
        <v>#DIV/0!</v>
      </c>
      <c r="AL38" s="60" t="e">
        <f t="shared" si="486"/>
        <v>#DIV/0!</v>
      </c>
      <c r="AM38" s="60" t="e">
        <f t="shared" si="486"/>
        <v>#DIV/0!</v>
      </c>
      <c r="AN38" s="60" t="e">
        <f t="shared" si="486"/>
        <v>#DIV/0!</v>
      </c>
      <c r="AO38" s="60" t="e">
        <f t="shared" si="486"/>
        <v>#DIV/0!</v>
      </c>
      <c r="AP38" s="60" t="e">
        <f t="shared" si="486"/>
        <v>#DIV/0!</v>
      </c>
      <c r="AQ38" s="60" t="e">
        <f t="shared" si="486"/>
        <v>#DIV/0!</v>
      </c>
      <c r="AR38" s="60" t="e">
        <f t="shared" si="486"/>
        <v>#DIV/0!</v>
      </c>
      <c r="AS38" s="519" t="e">
        <f t="shared" si="486"/>
        <v>#DIV/0!</v>
      </c>
      <c r="AT38" s="100" t="e">
        <f t="shared" si="486"/>
        <v>#DIV/0!</v>
      </c>
      <c r="AU38" s="60" t="e">
        <f t="shared" si="486"/>
        <v>#DIV/0!</v>
      </c>
      <c r="AV38" s="60" t="e">
        <f t="shared" si="486"/>
        <v>#DIV/0!</v>
      </c>
      <c r="AW38" s="60" t="e">
        <f t="shared" si="486"/>
        <v>#DIV/0!</v>
      </c>
      <c r="AX38" s="60" t="e">
        <f t="shared" si="486"/>
        <v>#DIV/0!</v>
      </c>
      <c r="AY38" s="60" t="e">
        <f t="shared" si="486"/>
        <v>#DIV/0!</v>
      </c>
      <c r="AZ38" s="60" t="e">
        <f t="shared" si="486"/>
        <v>#DIV/0!</v>
      </c>
      <c r="BA38" s="60" t="e">
        <f t="shared" si="486"/>
        <v>#DIV/0!</v>
      </c>
      <c r="BB38" s="60" t="e">
        <f t="shared" si="486"/>
        <v>#DIV/0!</v>
      </c>
      <c r="BC38" s="60" t="e">
        <f t="shared" si="486"/>
        <v>#DIV/0!</v>
      </c>
      <c r="BD38" s="60" t="e">
        <f t="shared" si="486"/>
        <v>#DIV/0!</v>
      </c>
      <c r="BE38" s="60" t="e">
        <f t="shared" si="486"/>
        <v>#DIV/0!</v>
      </c>
      <c r="BF38" s="60" t="e">
        <f t="shared" si="486"/>
        <v>#DIV/0!</v>
      </c>
      <c r="BG38" s="60" t="e">
        <f t="shared" si="486"/>
        <v>#DIV/0!</v>
      </c>
      <c r="BH38" s="60" t="e">
        <f t="shared" si="486"/>
        <v>#DIV/0!</v>
      </c>
      <c r="BI38" s="60" t="e">
        <f t="shared" si="486"/>
        <v>#DIV/0!</v>
      </c>
      <c r="BJ38" s="60" t="e">
        <f t="shared" si="486"/>
        <v>#DIV/0!</v>
      </c>
      <c r="BK38" s="60" t="e">
        <f t="shared" si="486"/>
        <v>#DIV/0!</v>
      </c>
      <c r="BL38" s="60" t="e">
        <f t="shared" si="486"/>
        <v>#DIV/0!</v>
      </c>
      <c r="BM38" s="60" t="e">
        <f t="shared" si="486"/>
        <v>#DIV/0!</v>
      </c>
      <c r="BN38" s="519" t="e">
        <f t="shared" si="486"/>
        <v>#DIV/0!</v>
      </c>
      <c r="BO38" s="881"/>
      <c r="BP38" s="60" t="e">
        <f t="shared" ref="BP38:CO38" si="487">BP28/BP17</f>
        <v>#DIV/0!</v>
      </c>
      <c r="BQ38" s="60" t="e">
        <f t="shared" si="487"/>
        <v>#DIV/0!</v>
      </c>
      <c r="BR38" s="60" t="e">
        <f t="shared" si="487"/>
        <v>#DIV/0!</v>
      </c>
      <c r="BS38" s="60" t="e">
        <f t="shared" si="487"/>
        <v>#DIV/0!</v>
      </c>
      <c r="BT38" s="60" t="e">
        <f t="shared" si="487"/>
        <v>#DIV/0!</v>
      </c>
      <c r="BU38" s="60" t="e">
        <f t="shared" si="487"/>
        <v>#DIV/0!</v>
      </c>
      <c r="BV38" s="60" t="e">
        <f t="shared" si="487"/>
        <v>#DIV/0!</v>
      </c>
      <c r="BW38" s="60" t="e">
        <f t="shared" si="487"/>
        <v>#DIV/0!</v>
      </c>
      <c r="BX38" s="60" t="e">
        <f t="shared" si="487"/>
        <v>#DIV/0!</v>
      </c>
      <c r="BY38" s="60" t="e">
        <f t="shared" si="487"/>
        <v>#DIV/0!</v>
      </c>
      <c r="BZ38" s="60" t="e">
        <f t="shared" si="487"/>
        <v>#DIV/0!</v>
      </c>
      <c r="CA38" s="60" t="e">
        <f t="shared" si="487"/>
        <v>#DIV/0!</v>
      </c>
      <c r="CB38" s="60" t="e">
        <f t="shared" si="487"/>
        <v>#DIV/0!</v>
      </c>
      <c r="CC38" s="60" t="e">
        <f t="shared" si="487"/>
        <v>#DIV/0!</v>
      </c>
      <c r="CD38" s="60" t="e">
        <f t="shared" si="487"/>
        <v>#DIV/0!</v>
      </c>
      <c r="CE38" s="60" t="e">
        <f t="shared" si="487"/>
        <v>#DIV/0!</v>
      </c>
      <c r="CF38" s="60" t="e">
        <f t="shared" si="487"/>
        <v>#DIV/0!</v>
      </c>
      <c r="CG38" s="60" t="e">
        <f t="shared" si="487"/>
        <v>#DIV/0!</v>
      </c>
      <c r="CH38" s="60" t="e">
        <f t="shared" si="487"/>
        <v>#DIV/0!</v>
      </c>
      <c r="CI38" s="60" t="e">
        <f t="shared" si="487"/>
        <v>#DIV/0!</v>
      </c>
      <c r="CJ38" s="519" t="e">
        <f t="shared" si="487"/>
        <v>#DIV/0!</v>
      </c>
      <c r="CK38" s="881"/>
      <c r="CL38" s="60" t="e">
        <f t="shared" si="487"/>
        <v>#DIV/0!</v>
      </c>
      <c r="CM38" s="60" t="e">
        <f t="shared" si="487"/>
        <v>#DIV/0!</v>
      </c>
      <c r="CN38" s="60" t="e">
        <f t="shared" si="487"/>
        <v>#DIV/0!</v>
      </c>
      <c r="CO38" s="60" t="e">
        <f t="shared" si="487"/>
        <v>#DIV/0!</v>
      </c>
      <c r="CP38" s="922"/>
      <c r="CQ38" s="922"/>
      <c r="CR38" s="922"/>
      <c r="CS38" s="60" t="e">
        <f t="shared" ref="CS38:DF38" si="488">CS28/CS17</f>
        <v>#DIV/0!</v>
      </c>
      <c r="CT38" s="60" t="e">
        <f t="shared" si="488"/>
        <v>#DIV/0!</v>
      </c>
      <c r="CU38" s="60" t="e">
        <f t="shared" si="488"/>
        <v>#DIV/0!</v>
      </c>
      <c r="CV38" s="60" t="e">
        <f t="shared" si="488"/>
        <v>#DIV/0!</v>
      </c>
      <c r="CW38" s="60" t="e">
        <f t="shared" si="488"/>
        <v>#DIV/0!</v>
      </c>
      <c r="CX38" s="922"/>
      <c r="CY38" s="60" t="e">
        <f t="shared" si="488"/>
        <v>#DIV/0!</v>
      </c>
      <c r="CZ38" s="60" t="e">
        <f t="shared" si="488"/>
        <v>#DIV/0!</v>
      </c>
      <c r="DA38" s="60" t="e">
        <f t="shared" si="488"/>
        <v>#DIV/0!</v>
      </c>
      <c r="DB38" s="60" t="e">
        <f t="shared" si="488"/>
        <v>#DIV/0!</v>
      </c>
      <c r="DC38" s="60" t="e">
        <f t="shared" si="488"/>
        <v>#DIV/0!</v>
      </c>
      <c r="DD38" s="60" t="e">
        <f t="shared" si="488"/>
        <v>#DIV/0!</v>
      </c>
      <c r="DE38" s="60" t="e">
        <f t="shared" si="488"/>
        <v>#DIV/0!</v>
      </c>
      <c r="DF38" s="60" t="e">
        <f t="shared" si="488"/>
        <v>#DIV/0!</v>
      </c>
      <c r="DG38" s="519" t="e">
        <f t="shared" ref="DG38:DI38" si="489">DG28/DG17</f>
        <v>#DIV/0!</v>
      </c>
      <c r="DH38" s="100" t="e">
        <f t="shared" si="489"/>
        <v>#DIV/0!</v>
      </c>
      <c r="DI38" s="60" t="e">
        <f t="shared" si="489"/>
        <v>#DIV/0!</v>
      </c>
      <c r="DJ38" s="60" t="e">
        <f t="shared" ref="DJ38:EO38" si="490">DJ28/DJ17</f>
        <v>#DIV/0!</v>
      </c>
      <c r="DK38" s="60" t="e">
        <f t="shared" si="490"/>
        <v>#DIV/0!</v>
      </c>
      <c r="DL38" s="60" t="e">
        <f t="shared" si="490"/>
        <v>#DIV/0!</v>
      </c>
      <c r="DM38" s="60" t="e">
        <f t="shared" si="490"/>
        <v>#DIV/0!</v>
      </c>
      <c r="DN38" s="60" t="e">
        <f t="shared" si="490"/>
        <v>#DIV/0!</v>
      </c>
      <c r="DO38" s="60" t="e">
        <f t="shared" si="490"/>
        <v>#DIV/0!</v>
      </c>
      <c r="DP38" s="60" t="e">
        <f t="shared" si="490"/>
        <v>#DIV/0!</v>
      </c>
      <c r="DQ38" s="60" t="e">
        <f t="shared" si="490"/>
        <v>#DIV/0!</v>
      </c>
      <c r="DR38" s="60" t="e">
        <f t="shared" si="490"/>
        <v>#DIV/0!</v>
      </c>
      <c r="DS38" s="60" t="e">
        <f t="shared" si="490"/>
        <v>#DIV/0!</v>
      </c>
      <c r="DT38" s="60" t="e">
        <f t="shared" si="490"/>
        <v>#DIV/0!</v>
      </c>
      <c r="DU38" s="60" t="e">
        <f t="shared" si="490"/>
        <v>#DIV/0!</v>
      </c>
      <c r="DV38" s="60" t="e">
        <f t="shared" si="490"/>
        <v>#DIV/0!</v>
      </c>
      <c r="DW38" s="60" t="e">
        <f t="shared" si="490"/>
        <v>#DIV/0!</v>
      </c>
      <c r="DX38" s="60" t="e">
        <f t="shared" si="490"/>
        <v>#DIV/0!</v>
      </c>
      <c r="DY38" s="60" t="e">
        <f t="shared" si="490"/>
        <v>#DIV/0!</v>
      </c>
      <c r="DZ38" s="60" t="e">
        <f t="shared" si="490"/>
        <v>#DIV/0!</v>
      </c>
      <c r="EA38" s="519" t="e">
        <f t="shared" si="490"/>
        <v>#DIV/0!</v>
      </c>
      <c r="EB38" s="100" t="e">
        <f t="shared" si="490"/>
        <v>#DIV/0!</v>
      </c>
      <c r="EC38" s="60" t="e">
        <f t="shared" si="490"/>
        <v>#DIV/0!</v>
      </c>
      <c r="ED38" s="60" t="e">
        <f t="shared" si="490"/>
        <v>#DIV/0!</v>
      </c>
      <c r="EE38" s="60" t="e">
        <f t="shared" si="490"/>
        <v>#DIV/0!</v>
      </c>
      <c r="EF38" s="60" t="e">
        <f t="shared" si="490"/>
        <v>#DIV/0!</v>
      </c>
      <c r="EG38" s="60" t="e">
        <f t="shared" si="490"/>
        <v>#DIV/0!</v>
      </c>
      <c r="EH38" s="60" t="e">
        <f t="shared" si="490"/>
        <v>#DIV/0!</v>
      </c>
      <c r="EI38" s="60" t="e">
        <f t="shared" si="490"/>
        <v>#DIV/0!</v>
      </c>
      <c r="EJ38" s="60" t="e">
        <f t="shared" si="490"/>
        <v>#DIV/0!</v>
      </c>
      <c r="EK38" s="60" t="e">
        <f t="shared" si="490"/>
        <v>#DIV/0!</v>
      </c>
      <c r="EL38" s="60" t="e">
        <f t="shared" si="490"/>
        <v>#DIV/0!</v>
      </c>
      <c r="EM38" s="60" t="e">
        <f t="shared" si="490"/>
        <v>#DIV/0!</v>
      </c>
      <c r="EN38" s="60" t="e">
        <f t="shared" si="490"/>
        <v>#DIV/0!</v>
      </c>
      <c r="EO38" s="60" t="e">
        <f t="shared" si="490"/>
        <v>#DIV/0!</v>
      </c>
      <c r="EP38" s="60" t="e">
        <f t="shared" ref="EP38:FU38" si="491">EP28/EP17</f>
        <v>#DIV/0!</v>
      </c>
      <c r="EQ38" s="60" t="e">
        <f t="shared" si="491"/>
        <v>#DIV/0!</v>
      </c>
      <c r="ER38" s="60" t="e">
        <f t="shared" si="491"/>
        <v>#DIV/0!</v>
      </c>
      <c r="ES38" s="60" t="e">
        <f t="shared" si="491"/>
        <v>#DIV/0!</v>
      </c>
      <c r="ET38" s="60" t="e">
        <f t="shared" si="491"/>
        <v>#DIV/0!</v>
      </c>
      <c r="EU38" s="60" t="e">
        <f t="shared" si="491"/>
        <v>#DIV/0!</v>
      </c>
      <c r="EV38" s="60" t="e">
        <f t="shared" si="491"/>
        <v>#DIV/0!</v>
      </c>
      <c r="EW38" s="60" t="e">
        <f t="shared" si="491"/>
        <v>#DIV/0!</v>
      </c>
      <c r="EX38" s="519" t="e">
        <f t="shared" si="491"/>
        <v>#DIV/0!</v>
      </c>
      <c r="EY38" s="100" t="e">
        <f t="shared" si="491"/>
        <v>#DIV/0!</v>
      </c>
      <c r="EZ38" s="60" t="e">
        <f t="shared" si="491"/>
        <v>#DIV/0!</v>
      </c>
      <c r="FA38" s="60" t="e">
        <f t="shared" si="491"/>
        <v>#DIV/0!</v>
      </c>
      <c r="FB38" s="60" t="e">
        <f t="shared" si="491"/>
        <v>#DIV/0!</v>
      </c>
      <c r="FC38" s="60" t="e">
        <f t="shared" si="491"/>
        <v>#DIV/0!</v>
      </c>
      <c r="FD38" s="60" t="e">
        <f t="shared" si="491"/>
        <v>#DIV/0!</v>
      </c>
      <c r="FE38" s="519" t="e">
        <f t="shared" si="491"/>
        <v>#DIV/0!</v>
      </c>
      <c r="FF38" s="100" t="e">
        <f t="shared" si="491"/>
        <v>#DIV/0!</v>
      </c>
      <c r="FG38" s="60" t="e">
        <f t="shared" si="491"/>
        <v>#DIV/0!</v>
      </c>
      <c r="FH38" s="60" t="e">
        <f t="shared" si="491"/>
        <v>#DIV/0!</v>
      </c>
      <c r="FI38" s="60" t="e">
        <f t="shared" si="491"/>
        <v>#DIV/0!</v>
      </c>
      <c r="FJ38" s="60" t="e">
        <f t="shared" si="491"/>
        <v>#DIV/0!</v>
      </c>
      <c r="FK38" s="60" t="e">
        <f t="shared" si="491"/>
        <v>#DIV/0!</v>
      </c>
      <c r="FL38" s="60" t="e">
        <f t="shared" si="491"/>
        <v>#DIV/0!</v>
      </c>
      <c r="FM38" s="60" t="e">
        <f t="shared" si="491"/>
        <v>#DIV/0!</v>
      </c>
      <c r="FN38" s="60" t="e">
        <f t="shared" si="491"/>
        <v>#DIV/0!</v>
      </c>
      <c r="FO38" s="60" t="e">
        <f t="shared" si="491"/>
        <v>#DIV/0!</v>
      </c>
      <c r="FP38" s="60" t="e">
        <f t="shared" si="491"/>
        <v>#DIV/0!</v>
      </c>
      <c r="FQ38" s="60" t="e">
        <f t="shared" si="491"/>
        <v>#DIV/0!</v>
      </c>
      <c r="FR38" s="60" t="e">
        <f t="shared" si="491"/>
        <v>#DIV/0!</v>
      </c>
      <c r="FS38" s="60" t="e">
        <f t="shared" si="491"/>
        <v>#DIV/0!</v>
      </c>
      <c r="FT38" s="60" t="e">
        <f t="shared" si="491"/>
        <v>#DIV/0!</v>
      </c>
      <c r="FU38" s="60" t="e">
        <f t="shared" si="491"/>
        <v>#DIV/0!</v>
      </c>
      <c r="FV38" s="60" t="e">
        <f t="shared" ref="FV38:GN38" si="492">FV28/FV17</f>
        <v>#DIV/0!</v>
      </c>
      <c r="FW38" s="60" t="e">
        <f t="shared" si="492"/>
        <v>#DIV/0!</v>
      </c>
      <c r="FX38" s="60" t="e">
        <f t="shared" si="492"/>
        <v>#DIV/0!</v>
      </c>
      <c r="FY38" s="60" t="e">
        <f t="shared" si="492"/>
        <v>#DIV/0!</v>
      </c>
      <c r="FZ38" s="519" t="e">
        <f t="shared" si="492"/>
        <v>#DIV/0!</v>
      </c>
      <c r="GA38" s="100" t="e">
        <f t="shared" si="492"/>
        <v>#DIV/0!</v>
      </c>
      <c r="GB38" s="60" t="e">
        <f t="shared" si="492"/>
        <v>#DIV/0!</v>
      </c>
      <c r="GC38" s="60" t="e">
        <f t="shared" si="492"/>
        <v>#DIV/0!</v>
      </c>
      <c r="GD38" s="60" t="e">
        <f t="shared" si="492"/>
        <v>#DIV/0!</v>
      </c>
      <c r="GE38" s="60" t="e">
        <f t="shared" si="492"/>
        <v>#DIV/0!</v>
      </c>
      <c r="GF38" s="60" t="e">
        <f t="shared" si="492"/>
        <v>#DIV/0!</v>
      </c>
      <c r="GG38" s="60" t="e">
        <f t="shared" si="492"/>
        <v>#DIV/0!</v>
      </c>
      <c r="GH38" s="60" t="e">
        <f t="shared" si="492"/>
        <v>#DIV/0!</v>
      </c>
      <c r="GI38" s="60" t="e">
        <f t="shared" si="492"/>
        <v>#DIV/0!</v>
      </c>
      <c r="GJ38" s="60" t="e">
        <f t="shared" si="492"/>
        <v>#DIV/0!</v>
      </c>
      <c r="GK38" s="60" t="e">
        <f t="shared" si="492"/>
        <v>#DIV/0!</v>
      </c>
      <c r="GL38" s="60" t="e">
        <f t="shared" si="492"/>
        <v>#DIV/0!</v>
      </c>
      <c r="GM38" s="60" t="e">
        <f t="shared" si="492"/>
        <v>#DIV/0!</v>
      </c>
      <c r="GN38" s="60" t="e">
        <f t="shared" si="492"/>
        <v>#DIV/0!</v>
      </c>
      <c r="GO38" s="60" t="e">
        <f t="shared" ref="GO38:GT38" si="493">GO28/GO17</f>
        <v>#DIV/0!</v>
      </c>
      <c r="GP38" s="60" t="e">
        <f t="shared" si="493"/>
        <v>#DIV/0!</v>
      </c>
      <c r="GQ38" s="60" t="e">
        <f t="shared" si="493"/>
        <v>#DIV/0!</v>
      </c>
      <c r="GR38" s="60" t="e">
        <f t="shared" si="493"/>
        <v>#DIV/0!</v>
      </c>
      <c r="GS38" s="60" t="e">
        <f t="shared" si="493"/>
        <v>#DIV/0!</v>
      </c>
      <c r="GT38" s="60" t="e">
        <f t="shared" si="493"/>
        <v>#DIV/0!</v>
      </c>
      <c r="GU38" s="60" t="e">
        <f t="shared" ref="GU38:IG38" si="494">GU28/GU17</f>
        <v>#DIV/0!</v>
      </c>
      <c r="GV38" s="60" t="e">
        <f t="shared" si="494"/>
        <v>#DIV/0!</v>
      </c>
      <c r="GW38" s="519" t="e">
        <f t="shared" si="494"/>
        <v>#DIV/0!</v>
      </c>
      <c r="GX38" s="100" t="e">
        <f t="shared" si="494"/>
        <v>#DIV/0!</v>
      </c>
      <c r="GY38" s="60" t="e">
        <f t="shared" si="494"/>
        <v>#DIV/0!</v>
      </c>
      <c r="GZ38" s="60" t="e">
        <f t="shared" si="494"/>
        <v>#DIV/0!</v>
      </c>
      <c r="HA38" s="60" t="e">
        <f t="shared" si="494"/>
        <v>#DIV/0!</v>
      </c>
      <c r="HB38" s="60" t="e">
        <f t="shared" si="494"/>
        <v>#DIV/0!</v>
      </c>
      <c r="HC38" s="60" t="e">
        <f t="shared" si="494"/>
        <v>#DIV/0!</v>
      </c>
      <c r="HD38" s="60" t="e">
        <f t="shared" si="494"/>
        <v>#DIV/0!</v>
      </c>
      <c r="HE38" s="60" t="e">
        <f t="shared" si="494"/>
        <v>#DIV/0!</v>
      </c>
      <c r="HF38" s="60" t="e">
        <f t="shared" si="494"/>
        <v>#DIV/0!</v>
      </c>
      <c r="HG38" s="60" t="e">
        <f t="shared" si="494"/>
        <v>#DIV/0!</v>
      </c>
      <c r="HH38" s="60" t="e">
        <f t="shared" si="494"/>
        <v>#DIV/0!</v>
      </c>
      <c r="HI38" s="60" t="e">
        <f t="shared" si="494"/>
        <v>#DIV/0!</v>
      </c>
      <c r="HJ38" s="60" t="e">
        <f t="shared" si="494"/>
        <v>#DIV/0!</v>
      </c>
      <c r="HK38" s="60" t="e">
        <f t="shared" si="494"/>
        <v>#DIV/0!</v>
      </c>
      <c r="HL38" s="60" t="e">
        <f t="shared" si="494"/>
        <v>#DIV/0!</v>
      </c>
      <c r="HM38" s="60" t="e">
        <f t="shared" si="494"/>
        <v>#DIV/0!</v>
      </c>
      <c r="HN38" s="60" t="e">
        <f t="shared" si="494"/>
        <v>#DIV/0!</v>
      </c>
      <c r="HO38" s="60" t="e">
        <f t="shared" si="494"/>
        <v>#DIV/0!</v>
      </c>
      <c r="HP38" s="519" t="e">
        <f t="shared" si="494"/>
        <v>#DIV/0!</v>
      </c>
      <c r="HQ38" s="100" t="e">
        <f t="shared" si="494"/>
        <v>#DIV/0!</v>
      </c>
      <c r="HR38" s="60" t="e">
        <f t="shared" si="494"/>
        <v>#DIV/0!</v>
      </c>
      <c r="HS38" s="60" t="e">
        <f t="shared" si="494"/>
        <v>#DIV/0!</v>
      </c>
      <c r="HT38" s="60" t="e">
        <f t="shared" si="494"/>
        <v>#DIV/0!</v>
      </c>
      <c r="HU38" s="60" t="e">
        <f t="shared" si="494"/>
        <v>#DIV/0!</v>
      </c>
      <c r="HV38" s="60" t="e">
        <f t="shared" si="494"/>
        <v>#DIV/0!</v>
      </c>
      <c r="HW38" s="60" t="e">
        <f t="shared" si="494"/>
        <v>#DIV/0!</v>
      </c>
      <c r="HX38" s="60" t="e">
        <f t="shared" si="494"/>
        <v>#DIV/0!</v>
      </c>
      <c r="HY38" s="60" t="e">
        <f t="shared" si="494"/>
        <v>#DIV/0!</v>
      </c>
      <c r="HZ38" s="60" t="e">
        <f t="shared" si="494"/>
        <v>#DIV/0!</v>
      </c>
      <c r="IA38" s="60" t="e">
        <f t="shared" si="494"/>
        <v>#DIV/0!</v>
      </c>
      <c r="IB38" s="60" t="e">
        <f t="shared" si="494"/>
        <v>#DIV/0!</v>
      </c>
      <c r="IC38" s="60" t="e">
        <f t="shared" ref="IC38:IF38" si="495">IC28/IC17</f>
        <v>#DIV/0!</v>
      </c>
      <c r="ID38" s="60" t="e">
        <f t="shared" si="495"/>
        <v>#DIV/0!</v>
      </c>
      <c r="IE38" s="60" t="e">
        <f t="shared" si="495"/>
        <v>#DIV/0!</v>
      </c>
      <c r="IF38" s="60" t="e">
        <f t="shared" si="495"/>
        <v>#DIV/0!</v>
      </c>
      <c r="IG38" s="60" t="e">
        <f t="shared" si="494"/>
        <v>#DIV/0!</v>
      </c>
      <c r="IH38" s="325"/>
      <c r="II38" s="147"/>
      <c r="IJ38" s="88" t="e">
        <f>AVERAGE(D38:IG38)</f>
        <v>#DIV/0!</v>
      </c>
    </row>
    <row r="39" spans="1:272" s="2" customFormat="1" ht="18" customHeight="1" x14ac:dyDescent="0.2">
      <c r="A39" s="14"/>
      <c r="B39" s="72" t="s">
        <v>15</v>
      </c>
      <c r="C39" s="59" t="s">
        <v>38</v>
      </c>
      <c r="D39" s="60">
        <f t="shared" ref="D39:AH39" si="496">D29/D17</f>
        <v>24.444444444444368</v>
      </c>
      <c r="E39" s="60">
        <f t="shared" si="496"/>
        <v>29.402325581395363</v>
      </c>
      <c r="F39" s="60">
        <f t="shared" si="496"/>
        <v>25.829787234042545</v>
      </c>
      <c r="G39" s="60">
        <f t="shared" si="496"/>
        <v>12.95905694967376</v>
      </c>
      <c r="H39" s="60">
        <f t="shared" si="496"/>
        <v>23.0487653555031</v>
      </c>
      <c r="I39" s="60">
        <f t="shared" si="496"/>
        <v>24.097897709444542</v>
      </c>
      <c r="J39" s="60">
        <f t="shared" si="496"/>
        <v>21.216022286003668</v>
      </c>
      <c r="K39" s="60">
        <f t="shared" si="496"/>
        <v>23.869759178076944</v>
      </c>
      <c r="L39" s="60">
        <f t="shared" si="496"/>
        <v>29.818281938326074</v>
      </c>
      <c r="M39" s="60">
        <f t="shared" si="496"/>
        <v>23.808154580481926</v>
      </c>
      <c r="N39" s="60">
        <f t="shared" si="496"/>
        <v>22.429388254642113</v>
      </c>
      <c r="O39" s="60">
        <f t="shared" si="496"/>
        <v>28.029280567310984</v>
      </c>
      <c r="P39" s="60">
        <f t="shared" si="496"/>
        <v>30.388395551340693</v>
      </c>
      <c r="Q39" s="60">
        <f t="shared" si="496"/>
        <v>23.805347107169496</v>
      </c>
      <c r="R39" s="60">
        <f t="shared" si="496"/>
        <v>22.300535663941311</v>
      </c>
      <c r="S39" s="60">
        <f t="shared" si="496"/>
        <v>33.000000000000028</v>
      </c>
      <c r="T39" s="60">
        <f t="shared" si="496"/>
        <v>21.824999999999985</v>
      </c>
      <c r="U39" s="60">
        <f t="shared" si="496"/>
        <v>24.68541666666664</v>
      </c>
      <c r="V39" s="60">
        <f t="shared" si="496"/>
        <v>26.582758620689585</v>
      </c>
      <c r="W39" s="60">
        <f t="shared" si="496"/>
        <v>9.3431818181818151</v>
      </c>
      <c r="X39" s="519">
        <f t="shared" si="496"/>
        <v>25.641666666666719</v>
      </c>
      <c r="Y39" s="100" t="e">
        <f t="shared" si="496"/>
        <v>#DIV/0!</v>
      </c>
      <c r="Z39" s="60" t="e">
        <f t="shared" si="496"/>
        <v>#DIV/0!</v>
      </c>
      <c r="AA39" s="60" t="e">
        <f t="shared" si="496"/>
        <v>#DIV/0!</v>
      </c>
      <c r="AB39" s="60" t="e">
        <f t="shared" si="496"/>
        <v>#DIV/0!</v>
      </c>
      <c r="AC39" s="60" t="e">
        <f t="shared" si="496"/>
        <v>#DIV/0!</v>
      </c>
      <c r="AD39" s="60" t="e">
        <f t="shared" si="496"/>
        <v>#DIV/0!</v>
      </c>
      <c r="AE39" s="60" t="e">
        <f t="shared" si="496"/>
        <v>#DIV/0!</v>
      </c>
      <c r="AF39" s="60" t="e">
        <f t="shared" si="496"/>
        <v>#DIV/0!</v>
      </c>
      <c r="AG39" s="60" t="e">
        <f t="shared" si="496"/>
        <v>#DIV/0!</v>
      </c>
      <c r="AH39" s="60" t="e">
        <f t="shared" si="496"/>
        <v>#DIV/0!</v>
      </c>
      <c r="AI39" s="60" t="e">
        <f t="shared" ref="AI39:BN39" si="497">AI29/AI17</f>
        <v>#DIV/0!</v>
      </c>
      <c r="AJ39" s="60" t="e">
        <f t="shared" si="497"/>
        <v>#DIV/0!</v>
      </c>
      <c r="AK39" s="60" t="e">
        <f t="shared" si="497"/>
        <v>#DIV/0!</v>
      </c>
      <c r="AL39" s="60" t="e">
        <f t="shared" si="497"/>
        <v>#DIV/0!</v>
      </c>
      <c r="AM39" s="60" t="e">
        <f t="shared" si="497"/>
        <v>#DIV/0!</v>
      </c>
      <c r="AN39" s="60" t="e">
        <f t="shared" si="497"/>
        <v>#DIV/0!</v>
      </c>
      <c r="AO39" s="60" t="e">
        <f t="shared" si="497"/>
        <v>#DIV/0!</v>
      </c>
      <c r="AP39" s="60" t="e">
        <f t="shared" si="497"/>
        <v>#DIV/0!</v>
      </c>
      <c r="AQ39" s="60" t="e">
        <f t="shared" si="497"/>
        <v>#DIV/0!</v>
      </c>
      <c r="AR39" s="60" t="e">
        <f t="shared" si="497"/>
        <v>#DIV/0!</v>
      </c>
      <c r="AS39" s="519" t="e">
        <f t="shared" si="497"/>
        <v>#DIV/0!</v>
      </c>
      <c r="AT39" s="100" t="e">
        <f t="shared" si="497"/>
        <v>#DIV/0!</v>
      </c>
      <c r="AU39" s="60" t="e">
        <f t="shared" si="497"/>
        <v>#DIV/0!</v>
      </c>
      <c r="AV39" s="60" t="e">
        <f t="shared" si="497"/>
        <v>#DIV/0!</v>
      </c>
      <c r="AW39" s="60" t="e">
        <f t="shared" si="497"/>
        <v>#DIV/0!</v>
      </c>
      <c r="AX39" s="60" t="e">
        <f t="shared" si="497"/>
        <v>#DIV/0!</v>
      </c>
      <c r="AY39" s="60" t="e">
        <f t="shared" si="497"/>
        <v>#DIV/0!</v>
      </c>
      <c r="AZ39" s="60" t="e">
        <f t="shared" si="497"/>
        <v>#DIV/0!</v>
      </c>
      <c r="BA39" s="60" t="e">
        <f t="shared" si="497"/>
        <v>#DIV/0!</v>
      </c>
      <c r="BB39" s="60" t="e">
        <f t="shared" si="497"/>
        <v>#DIV/0!</v>
      </c>
      <c r="BC39" s="60" t="e">
        <f t="shared" si="497"/>
        <v>#DIV/0!</v>
      </c>
      <c r="BD39" s="60" t="e">
        <f t="shared" si="497"/>
        <v>#DIV/0!</v>
      </c>
      <c r="BE39" s="60" t="e">
        <f t="shared" si="497"/>
        <v>#DIV/0!</v>
      </c>
      <c r="BF39" s="60" t="e">
        <f t="shared" si="497"/>
        <v>#DIV/0!</v>
      </c>
      <c r="BG39" s="60" t="e">
        <f t="shared" si="497"/>
        <v>#DIV/0!</v>
      </c>
      <c r="BH39" s="60" t="e">
        <f t="shared" si="497"/>
        <v>#DIV/0!</v>
      </c>
      <c r="BI39" s="60" t="e">
        <f t="shared" si="497"/>
        <v>#DIV/0!</v>
      </c>
      <c r="BJ39" s="60" t="e">
        <f t="shared" si="497"/>
        <v>#DIV/0!</v>
      </c>
      <c r="BK39" s="60" t="e">
        <f t="shared" si="497"/>
        <v>#DIV/0!</v>
      </c>
      <c r="BL39" s="60" t="e">
        <f t="shared" si="497"/>
        <v>#DIV/0!</v>
      </c>
      <c r="BM39" s="60" t="e">
        <f t="shared" si="497"/>
        <v>#DIV/0!</v>
      </c>
      <c r="BN39" s="519" t="e">
        <f t="shared" si="497"/>
        <v>#DIV/0!</v>
      </c>
      <c r="BO39" s="881"/>
      <c r="BP39" s="60" t="e">
        <f t="shared" ref="BP39:CO39" si="498">BP29/BP17</f>
        <v>#DIV/0!</v>
      </c>
      <c r="BQ39" s="60" t="e">
        <f t="shared" si="498"/>
        <v>#DIV/0!</v>
      </c>
      <c r="BR39" s="60" t="e">
        <f t="shared" si="498"/>
        <v>#DIV/0!</v>
      </c>
      <c r="BS39" s="60" t="e">
        <f t="shared" si="498"/>
        <v>#DIV/0!</v>
      </c>
      <c r="BT39" s="60" t="e">
        <f t="shared" si="498"/>
        <v>#DIV/0!</v>
      </c>
      <c r="BU39" s="60" t="e">
        <f t="shared" si="498"/>
        <v>#DIV/0!</v>
      </c>
      <c r="BV39" s="60" t="e">
        <f t="shared" si="498"/>
        <v>#DIV/0!</v>
      </c>
      <c r="BW39" s="60" t="e">
        <f t="shared" si="498"/>
        <v>#DIV/0!</v>
      </c>
      <c r="BX39" s="60" t="e">
        <f t="shared" si="498"/>
        <v>#DIV/0!</v>
      </c>
      <c r="BY39" s="60" t="e">
        <f t="shared" si="498"/>
        <v>#DIV/0!</v>
      </c>
      <c r="BZ39" s="60" t="e">
        <f t="shared" si="498"/>
        <v>#DIV/0!</v>
      </c>
      <c r="CA39" s="60" t="e">
        <f t="shared" si="498"/>
        <v>#DIV/0!</v>
      </c>
      <c r="CB39" s="60" t="e">
        <f t="shared" si="498"/>
        <v>#DIV/0!</v>
      </c>
      <c r="CC39" s="60" t="e">
        <f t="shared" si="498"/>
        <v>#DIV/0!</v>
      </c>
      <c r="CD39" s="60" t="e">
        <f t="shared" si="498"/>
        <v>#DIV/0!</v>
      </c>
      <c r="CE39" s="60" t="e">
        <f t="shared" si="498"/>
        <v>#DIV/0!</v>
      </c>
      <c r="CF39" s="60" t="e">
        <f t="shared" si="498"/>
        <v>#DIV/0!</v>
      </c>
      <c r="CG39" s="60" t="e">
        <f t="shared" si="498"/>
        <v>#DIV/0!</v>
      </c>
      <c r="CH39" s="60" t="e">
        <f t="shared" si="498"/>
        <v>#DIV/0!</v>
      </c>
      <c r="CI39" s="60" t="e">
        <f t="shared" si="498"/>
        <v>#DIV/0!</v>
      </c>
      <c r="CJ39" s="519" t="e">
        <f t="shared" si="498"/>
        <v>#DIV/0!</v>
      </c>
      <c r="CK39" s="881"/>
      <c r="CL39" s="60" t="e">
        <f t="shared" si="498"/>
        <v>#DIV/0!</v>
      </c>
      <c r="CM39" s="60" t="e">
        <f t="shared" si="498"/>
        <v>#DIV/0!</v>
      </c>
      <c r="CN39" s="60" t="e">
        <f t="shared" si="498"/>
        <v>#DIV/0!</v>
      </c>
      <c r="CO39" s="60" t="e">
        <f t="shared" si="498"/>
        <v>#DIV/0!</v>
      </c>
      <c r="CP39" s="922"/>
      <c r="CQ39" s="922"/>
      <c r="CR39" s="922"/>
      <c r="CS39" s="60" t="e">
        <f t="shared" ref="CS39:DF39" si="499">CS29/CS17</f>
        <v>#DIV/0!</v>
      </c>
      <c r="CT39" s="60" t="e">
        <f t="shared" si="499"/>
        <v>#DIV/0!</v>
      </c>
      <c r="CU39" s="60" t="e">
        <f t="shared" si="499"/>
        <v>#DIV/0!</v>
      </c>
      <c r="CV39" s="60" t="e">
        <f t="shared" si="499"/>
        <v>#DIV/0!</v>
      </c>
      <c r="CW39" s="60" t="e">
        <f t="shared" si="499"/>
        <v>#DIV/0!</v>
      </c>
      <c r="CX39" s="922"/>
      <c r="CY39" s="60" t="e">
        <f t="shared" si="499"/>
        <v>#DIV/0!</v>
      </c>
      <c r="CZ39" s="60" t="e">
        <f t="shared" si="499"/>
        <v>#DIV/0!</v>
      </c>
      <c r="DA39" s="60" t="e">
        <f t="shared" si="499"/>
        <v>#DIV/0!</v>
      </c>
      <c r="DB39" s="60" t="e">
        <f t="shared" si="499"/>
        <v>#DIV/0!</v>
      </c>
      <c r="DC39" s="60" t="e">
        <f t="shared" si="499"/>
        <v>#DIV/0!</v>
      </c>
      <c r="DD39" s="60" t="e">
        <f t="shared" si="499"/>
        <v>#DIV/0!</v>
      </c>
      <c r="DE39" s="60" t="e">
        <f t="shared" si="499"/>
        <v>#DIV/0!</v>
      </c>
      <c r="DF39" s="60" t="e">
        <f t="shared" si="499"/>
        <v>#DIV/0!</v>
      </c>
      <c r="DG39" s="519" t="e">
        <f t="shared" ref="DG39:DI39" si="500">DG29/DG17</f>
        <v>#DIV/0!</v>
      </c>
      <c r="DH39" s="100" t="e">
        <f t="shared" si="500"/>
        <v>#DIV/0!</v>
      </c>
      <c r="DI39" s="60" t="e">
        <f t="shared" si="500"/>
        <v>#DIV/0!</v>
      </c>
      <c r="DJ39" s="60" t="e">
        <f t="shared" ref="DJ39:EO39" si="501">DJ29/DJ17</f>
        <v>#DIV/0!</v>
      </c>
      <c r="DK39" s="60" t="e">
        <f t="shared" si="501"/>
        <v>#DIV/0!</v>
      </c>
      <c r="DL39" s="60" t="e">
        <f t="shared" si="501"/>
        <v>#DIV/0!</v>
      </c>
      <c r="DM39" s="60" t="e">
        <f t="shared" si="501"/>
        <v>#DIV/0!</v>
      </c>
      <c r="DN39" s="60" t="e">
        <f t="shared" si="501"/>
        <v>#DIV/0!</v>
      </c>
      <c r="DO39" s="60" t="e">
        <f t="shared" si="501"/>
        <v>#DIV/0!</v>
      </c>
      <c r="DP39" s="60" t="e">
        <f t="shared" si="501"/>
        <v>#DIV/0!</v>
      </c>
      <c r="DQ39" s="60" t="e">
        <f t="shared" si="501"/>
        <v>#DIV/0!</v>
      </c>
      <c r="DR39" s="60" t="e">
        <f t="shared" si="501"/>
        <v>#DIV/0!</v>
      </c>
      <c r="DS39" s="60" t="e">
        <f t="shared" si="501"/>
        <v>#DIV/0!</v>
      </c>
      <c r="DT39" s="60" t="e">
        <f t="shared" si="501"/>
        <v>#DIV/0!</v>
      </c>
      <c r="DU39" s="60" t="e">
        <f t="shared" si="501"/>
        <v>#DIV/0!</v>
      </c>
      <c r="DV39" s="60" t="e">
        <f t="shared" si="501"/>
        <v>#DIV/0!</v>
      </c>
      <c r="DW39" s="60" t="e">
        <f t="shared" si="501"/>
        <v>#DIV/0!</v>
      </c>
      <c r="DX39" s="60" t="e">
        <f t="shared" si="501"/>
        <v>#DIV/0!</v>
      </c>
      <c r="DY39" s="60" t="e">
        <f t="shared" si="501"/>
        <v>#DIV/0!</v>
      </c>
      <c r="DZ39" s="60" t="e">
        <f t="shared" si="501"/>
        <v>#DIV/0!</v>
      </c>
      <c r="EA39" s="519" t="e">
        <f t="shared" si="501"/>
        <v>#DIV/0!</v>
      </c>
      <c r="EB39" s="100" t="e">
        <f t="shared" si="501"/>
        <v>#DIV/0!</v>
      </c>
      <c r="EC39" s="60" t="e">
        <f t="shared" si="501"/>
        <v>#DIV/0!</v>
      </c>
      <c r="ED39" s="60" t="e">
        <f t="shared" si="501"/>
        <v>#DIV/0!</v>
      </c>
      <c r="EE39" s="60" t="e">
        <f t="shared" si="501"/>
        <v>#DIV/0!</v>
      </c>
      <c r="EF39" s="60" t="e">
        <f t="shared" si="501"/>
        <v>#DIV/0!</v>
      </c>
      <c r="EG39" s="60" t="e">
        <f t="shared" si="501"/>
        <v>#DIV/0!</v>
      </c>
      <c r="EH39" s="60" t="e">
        <f t="shared" si="501"/>
        <v>#DIV/0!</v>
      </c>
      <c r="EI39" s="60" t="e">
        <f t="shared" si="501"/>
        <v>#DIV/0!</v>
      </c>
      <c r="EJ39" s="60" t="e">
        <f t="shared" si="501"/>
        <v>#DIV/0!</v>
      </c>
      <c r="EK39" s="60" t="e">
        <f t="shared" si="501"/>
        <v>#DIV/0!</v>
      </c>
      <c r="EL39" s="60" t="e">
        <f t="shared" si="501"/>
        <v>#DIV/0!</v>
      </c>
      <c r="EM39" s="60" t="e">
        <f t="shared" si="501"/>
        <v>#DIV/0!</v>
      </c>
      <c r="EN39" s="60" t="e">
        <f t="shared" si="501"/>
        <v>#DIV/0!</v>
      </c>
      <c r="EO39" s="60" t="e">
        <f t="shared" si="501"/>
        <v>#DIV/0!</v>
      </c>
      <c r="EP39" s="60" t="e">
        <f t="shared" ref="EP39:FU39" si="502">EP29/EP17</f>
        <v>#DIV/0!</v>
      </c>
      <c r="EQ39" s="60" t="e">
        <f t="shared" si="502"/>
        <v>#DIV/0!</v>
      </c>
      <c r="ER39" s="60" t="e">
        <f t="shared" si="502"/>
        <v>#DIV/0!</v>
      </c>
      <c r="ES39" s="60" t="e">
        <f t="shared" si="502"/>
        <v>#DIV/0!</v>
      </c>
      <c r="ET39" s="60" t="e">
        <f t="shared" si="502"/>
        <v>#DIV/0!</v>
      </c>
      <c r="EU39" s="60" t="e">
        <f t="shared" si="502"/>
        <v>#DIV/0!</v>
      </c>
      <c r="EV39" s="60" t="e">
        <f t="shared" si="502"/>
        <v>#DIV/0!</v>
      </c>
      <c r="EW39" s="60" t="e">
        <f t="shared" si="502"/>
        <v>#DIV/0!</v>
      </c>
      <c r="EX39" s="519" t="e">
        <f t="shared" si="502"/>
        <v>#DIV/0!</v>
      </c>
      <c r="EY39" s="100" t="e">
        <f t="shared" si="502"/>
        <v>#DIV/0!</v>
      </c>
      <c r="EZ39" s="60" t="e">
        <f t="shared" si="502"/>
        <v>#DIV/0!</v>
      </c>
      <c r="FA39" s="60" t="e">
        <f t="shared" si="502"/>
        <v>#DIV/0!</v>
      </c>
      <c r="FB39" s="60" t="e">
        <f t="shared" si="502"/>
        <v>#DIV/0!</v>
      </c>
      <c r="FC39" s="60" t="e">
        <f t="shared" si="502"/>
        <v>#DIV/0!</v>
      </c>
      <c r="FD39" s="60" t="e">
        <f t="shared" si="502"/>
        <v>#DIV/0!</v>
      </c>
      <c r="FE39" s="519" t="e">
        <f t="shared" si="502"/>
        <v>#DIV/0!</v>
      </c>
      <c r="FF39" s="100" t="e">
        <f t="shared" si="502"/>
        <v>#DIV/0!</v>
      </c>
      <c r="FG39" s="60" t="e">
        <f t="shared" si="502"/>
        <v>#DIV/0!</v>
      </c>
      <c r="FH39" s="60" t="e">
        <f t="shared" si="502"/>
        <v>#DIV/0!</v>
      </c>
      <c r="FI39" s="60" t="e">
        <f t="shared" si="502"/>
        <v>#DIV/0!</v>
      </c>
      <c r="FJ39" s="60" t="e">
        <f t="shared" si="502"/>
        <v>#DIV/0!</v>
      </c>
      <c r="FK39" s="60" t="e">
        <f t="shared" si="502"/>
        <v>#DIV/0!</v>
      </c>
      <c r="FL39" s="60" t="e">
        <f t="shared" si="502"/>
        <v>#DIV/0!</v>
      </c>
      <c r="FM39" s="60" t="e">
        <f t="shared" si="502"/>
        <v>#DIV/0!</v>
      </c>
      <c r="FN39" s="60" t="e">
        <f t="shared" si="502"/>
        <v>#DIV/0!</v>
      </c>
      <c r="FO39" s="60" t="e">
        <f t="shared" si="502"/>
        <v>#DIV/0!</v>
      </c>
      <c r="FP39" s="60" t="e">
        <f t="shared" si="502"/>
        <v>#DIV/0!</v>
      </c>
      <c r="FQ39" s="60" t="e">
        <f t="shared" si="502"/>
        <v>#DIV/0!</v>
      </c>
      <c r="FR39" s="60" t="e">
        <f t="shared" si="502"/>
        <v>#DIV/0!</v>
      </c>
      <c r="FS39" s="60" t="e">
        <f t="shared" si="502"/>
        <v>#DIV/0!</v>
      </c>
      <c r="FT39" s="60" t="e">
        <f t="shared" si="502"/>
        <v>#DIV/0!</v>
      </c>
      <c r="FU39" s="60" t="e">
        <f t="shared" si="502"/>
        <v>#DIV/0!</v>
      </c>
      <c r="FV39" s="60" t="e">
        <f t="shared" ref="FV39:GN39" si="503">FV29/FV17</f>
        <v>#DIV/0!</v>
      </c>
      <c r="FW39" s="60" t="e">
        <f t="shared" si="503"/>
        <v>#DIV/0!</v>
      </c>
      <c r="FX39" s="60" t="e">
        <f t="shared" si="503"/>
        <v>#DIV/0!</v>
      </c>
      <c r="FY39" s="60" t="e">
        <f t="shared" si="503"/>
        <v>#DIV/0!</v>
      </c>
      <c r="FZ39" s="519" t="e">
        <f t="shared" si="503"/>
        <v>#DIV/0!</v>
      </c>
      <c r="GA39" s="100" t="e">
        <f t="shared" si="503"/>
        <v>#DIV/0!</v>
      </c>
      <c r="GB39" s="60" t="e">
        <f t="shared" si="503"/>
        <v>#DIV/0!</v>
      </c>
      <c r="GC39" s="60" t="e">
        <f t="shared" si="503"/>
        <v>#DIV/0!</v>
      </c>
      <c r="GD39" s="60" t="e">
        <f t="shared" si="503"/>
        <v>#DIV/0!</v>
      </c>
      <c r="GE39" s="60" t="e">
        <f t="shared" si="503"/>
        <v>#DIV/0!</v>
      </c>
      <c r="GF39" s="60" t="e">
        <f t="shared" si="503"/>
        <v>#DIV/0!</v>
      </c>
      <c r="GG39" s="60" t="e">
        <f t="shared" si="503"/>
        <v>#DIV/0!</v>
      </c>
      <c r="GH39" s="60" t="e">
        <f t="shared" si="503"/>
        <v>#DIV/0!</v>
      </c>
      <c r="GI39" s="60" t="e">
        <f t="shared" si="503"/>
        <v>#DIV/0!</v>
      </c>
      <c r="GJ39" s="60" t="e">
        <f t="shared" si="503"/>
        <v>#DIV/0!</v>
      </c>
      <c r="GK39" s="60" t="e">
        <f t="shared" si="503"/>
        <v>#DIV/0!</v>
      </c>
      <c r="GL39" s="60" t="e">
        <f t="shared" si="503"/>
        <v>#DIV/0!</v>
      </c>
      <c r="GM39" s="60" t="e">
        <f t="shared" si="503"/>
        <v>#DIV/0!</v>
      </c>
      <c r="GN39" s="60" t="e">
        <f t="shared" si="503"/>
        <v>#DIV/0!</v>
      </c>
      <c r="GO39" s="60" t="e">
        <f t="shared" ref="GO39:GT39" si="504">GO29/GO17</f>
        <v>#DIV/0!</v>
      </c>
      <c r="GP39" s="60" t="e">
        <f t="shared" si="504"/>
        <v>#DIV/0!</v>
      </c>
      <c r="GQ39" s="60" t="e">
        <f t="shared" si="504"/>
        <v>#DIV/0!</v>
      </c>
      <c r="GR39" s="60" t="e">
        <f t="shared" si="504"/>
        <v>#DIV/0!</v>
      </c>
      <c r="GS39" s="60" t="e">
        <f t="shared" si="504"/>
        <v>#DIV/0!</v>
      </c>
      <c r="GT39" s="60" t="e">
        <f t="shared" si="504"/>
        <v>#DIV/0!</v>
      </c>
      <c r="GU39" s="60" t="e">
        <f t="shared" ref="GU39:IG39" si="505">GU29/GU17</f>
        <v>#DIV/0!</v>
      </c>
      <c r="GV39" s="60" t="e">
        <f t="shared" si="505"/>
        <v>#DIV/0!</v>
      </c>
      <c r="GW39" s="519" t="e">
        <f t="shared" si="505"/>
        <v>#DIV/0!</v>
      </c>
      <c r="GX39" s="100" t="e">
        <f t="shared" si="505"/>
        <v>#DIV/0!</v>
      </c>
      <c r="GY39" s="60" t="e">
        <f t="shared" si="505"/>
        <v>#DIV/0!</v>
      </c>
      <c r="GZ39" s="60" t="e">
        <f t="shared" si="505"/>
        <v>#DIV/0!</v>
      </c>
      <c r="HA39" s="60" t="e">
        <f t="shared" si="505"/>
        <v>#DIV/0!</v>
      </c>
      <c r="HB39" s="60" t="e">
        <f t="shared" si="505"/>
        <v>#DIV/0!</v>
      </c>
      <c r="HC39" s="60" t="e">
        <f t="shared" si="505"/>
        <v>#DIV/0!</v>
      </c>
      <c r="HD39" s="60" t="e">
        <f t="shared" si="505"/>
        <v>#DIV/0!</v>
      </c>
      <c r="HE39" s="60" t="e">
        <f t="shared" si="505"/>
        <v>#DIV/0!</v>
      </c>
      <c r="HF39" s="60" t="e">
        <f t="shared" si="505"/>
        <v>#DIV/0!</v>
      </c>
      <c r="HG39" s="60" t="e">
        <f t="shared" si="505"/>
        <v>#DIV/0!</v>
      </c>
      <c r="HH39" s="60" t="e">
        <f t="shared" si="505"/>
        <v>#DIV/0!</v>
      </c>
      <c r="HI39" s="60" t="e">
        <f t="shared" si="505"/>
        <v>#DIV/0!</v>
      </c>
      <c r="HJ39" s="60" t="e">
        <f t="shared" si="505"/>
        <v>#DIV/0!</v>
      </c>
      <c r="HK39" s="60" t="e">
        <f t="shared" si="505"/>
        <v>#DIV/0!</v>
      </c>
      <c r="HL39" s="60" t="e">
        <f t="shared" si="505"/>
        <v>#DIV/0!</v>
      </c>
      <c r="HM39" s="60" t="e">
        <f t="shared" si="505"/>
        <v>#DIV/0!</v>
      </c>
      <c r="HN39" s="60" t="e">
        <f t="shared" si="505"/>
        <v>#DIV/0!</v>
      </c>
      <c r="HO39" s="60" t="e">
        <f t="shared" si="505"/>
        <v>#DIV/0!</v>
      </c>
      <c r="HP39" s="519" t="e">
        <f t="shared" si="505"/>
        <v>#DIV/0!</v>
      </c>
      <c r="HQ39" s="100" t="e">
        <f t="shared" si="505"/>
        <v>#DIV/0!</v>
      </c>
      <c r="HR39" s="60" t="e">
        <f t="shared" si="505"/>
        <v>#DIV/0!</v>
      </c>
      <c r="HS39" s="60" t="e">
        <f t="shared" si="505"/>
        <v>#DIV/0!</v>
      </c>
      <c r="HT39" s="60" t="e">
        <f t="shared" si="505"/>
        <v>#DIV/0!</v>
      </c>
      <c r="HU39" s="60" t="e">
        <f t="shared" si="505"/>
        <v>#DIV/0!</v>
      </c>
      <c r="HV39" s="60" t="e">
        <f t="shared" si="505"/>
        <v>#DIV/0!</v>
      </c>
      <c r="HW39" s="60" t="e">
        <f t="shared" si="505"/>
        <v>#DIV/0!</v>
      </c>
      <c r="HX39" s="60" t="e">
        <f t="shared" si="505"/>
        <v>#DIV/0!</v>
      </c>
      <c r="HY39" s="60" t="e">
        <f t="shared" si="505"/>
        <v>#DIV/0!</v>
      </c>
      <c r="HZ39" s="60" t="e">
        <f t="shared" si="505"/>
        <v>#DIV/0!</v>
      </c>
      <c r="IA39" s="60" t="e">
        <f t="shared" si="505"/>
        <v>#DIV/0!</v>
      </c>
      <c r="IB39" s="60" t="e">
        <f t="shared" si="505"/>
        <v>#DIV/0!</v>
      </c>
      <c r="IC39" s="60" t="e">
        <f t="shared" ref="IC39:IF39" si="506">IC29/IC17</f>
        <v>#DIV/0!</v>
      </c>
      <c r="ID39" s="60" t="e">
        <f t="shared" si="506"/>
        <v>#DIV/0!</v>
      </c>
      <c r="IE39" s="60" t="e">
        <f t="shared" si="506"/>
        <v>#DIV/0!</v>
      </c>
      <c r="IF39" s="60" t="e">
        <f t="shared" si="506"/>
        <v>#DIV/0!</v>
      </c>
      <c r="IG39" s="60" t="e">
        <f t="shared" si="505"/>
        <v>#DIV/0!</v>
      </c>
      <c r="IH39" s="325"/>
      <c r="II39" s="147"/>
      <c r="IJ39" s="88" t="e">
        <f>AVERAGE(D39:IG39)</f>
        <v>#DIV/0!</v>
      </c>
    </row>
    <row r="40" spans="1:272" s="2" customFormat="1" ht="18" customHeight="1" thickBot="1" x14ac:dyDescent="0.25">
      <c r="A40" s="14"/>
      <c r="B40" s="72" t="s">
        <v>2</v>
      </c>
      <c r="C40" s="59" t="s">
        <v>38</v>
      </c>
      <c r="D40" s="100">
        <f t="shared" ref="D40:K40" si="507">D21/D17</f>
        <v>150.3286324786325</v>
      </c>
      <c r="E40" s="100">
        <f t="shared" si="507"/>
        <v>123.18139534883721</v>
      </c>
      <c r="F40" s="100">
        <f t="shared" si="507"/>
        <v>105.65446808510639</v>
      </c>
      <c r="G40" s="100">
        <f t="shared" si="507"/>
        <v>146.73934041672416</v>
      </c>
      <c r="H40" s="100">
        <f t="shared" si="507"/>
        <v>131.85899822145015</v>
      </c>
      <c r="I40" s="100">
        <f t="shared" si="507"/>
        <v>197.29609873444201</v>
      </c>
      <c r="J40" s="100">
        <f t="shared" si="507"/>
        <v>64.108559851426634</v>
      </c>
      <c r="K40" s="100">
        <f t="shared" si="507"/>
        <v>210.94783801008091</v>
      </c>
      <c r="L40" s="100">
        <f>M21/L17</f>
        <v>164.20916638427653</v>
      </c>
      <c r="M40" s="100">
        <f>N21/M17</f>
        <v>186.39388885694021</v>
      </c>
      <c r="N40" s="100">
        <f t="shared" ref="N40:AE40" si="508">N21/N17</f>
        <v>185.94477272292659</v>
      </c>
      <c r="O40" s="100">
        <f t="shared" si="508"/>
        <v>202.91204392085095</v>
      </c>
      <c r="P40" s="100">
        <f t="shared" si="508"/>
        <v>138.41688938701611</v>
      </c>
      <c r="Q40" s="100">
        <f t="shared" si="508"/>
        <v>180.86963583796251</v>
      </c>
      <c r="R40" s="100">
        <f t="shared" si="508"/>
        <v>192.73706333136838</v>
      </c>
      <c r="S40" s="100">
        <f t="shared" si="508"/>
        <v>106.98113636363637</v>
      </c>
      <c r="T40" s="100">
        <f t="shared" si="508"/>
        <v>114.23134615384615</v>
      </c>
      <c r="U40" s="100">
        <f t="shared" si="508"/>
        <v>139.20875000000001</v>
      </c>
      <c r="V40" s="100">
        <f t="shared" si="508"/>
        <v>110.91827586206897</v>
      </c>
      <c r="W40" s="100">
        <f t="shared" si="508"/>
        <v>27.5</v>
      </c>
      <c r="X40" s="519">
        <f t="shared" si="508"/>
        <v>0</v>
      </c>
      <c r="Y40" s="100" t="e">
        <f t="shared" si="508"/>
        <v>#DIV/0!</v>
      </c>
      <c r="Z40" s="100" t="e">
        <f t="shared" si="508"/>
        <v>#DIV/0!</v>
      </c>
      <c r="AA40" s="100" t="e">
        <f t="shared" si="508"/>
        <v>#DIV/0!</v>
      </c>
      <c r="AB40" s="100" t="e">
        <f t="shared" si="508"/>
        <v>#DIV/0!</v>
      </c>
      <c r="AC40" s="100" t="e">
        <f t="shared" si="508"/>
        <v>#DIV/0!</v>
      </c>
      <c r="AD40" s="100" t="e">
        <f t="shared" si="508"/>
        <v>#DIV/0!</v>
      </c>
      <c r="AE40" s="100" t="e">
        <f t="shared" si="508"/>
        <v>#DIV/0!</v>
      </c>
      <c r="AF40" s="100" t="e">
        <f>AG21/AF17</f>
        <v>#DIV/0!</v>
      </c>
      <c r="AG40" s="100" t="e">
        <f>AH21/AG17</f>
        <v>#DIV/0!</v>
      </c>
      <c r="AH40" s="100" t="e">
        <f t="shared" ref="AH40:AY40" si="509">AH21/AH17</f>
        <v>#DIV/0!</v>
      </c>
      <c r="AI40" s="100" t="e">
        <f t="shared" si="509"/>
        <v>#DIV/0!</v>
      </c>
      <c r="AJ40" s="100" t="e">
        <f t="shared" si="509"/>
        <v>#DIV/0!</v>
      </c>
      <c r="AK40" s="100" t="e">
        <f t="shared" si="509"/>
        <v>#DIV/0!</v>
      </c>
      <c r="AL40" s="100" t="e">
        <f t="shared" si="509"/>
        <v>#DIV/0!</v>
      </c>
      <c r="AM40" s="100" t="e">
        <f t="shared" si="509"/>
        <v>#DIV/0!</v>
      </c>
      <c r="AN40" s="100" t="e">
        <f t="shared" si="509"/>
        <v>#DIV/0!</v>
      </c>
      <c r="AO40" s="100" t="e">
        <f t="shared" si="509"/>
        <v>#DIV/0!</v>
      </c>
      <c r="AP40" s="100" t="e">
        <f t="shared" si="509"/>
        <v>#DIV/0!</v>
      </c>
      <c r="AQ40" s="100" t="e">
        <f t="shared" si="509"/>
        <v>#DIV/0!</v>
      </c>
      <c r="AR40" s="100" t="e">
        <f t="shared" si="509"/>
        <v>#DIV/0!</v>
      </c>
      <c r="AS40" s="519" t="e">
        <f t="shared" si="509"/>
        <v>#DIV/0!</v>
      </c>
      <c r="AT40" s="100" t="e">
        <f t="shared" si="509"/>
        <v>#DIV/0!</v>
      </c>
      <c r="AU40" s="100" t="e">
        <f t="shared" si="509"/>
        <v>#DIV/0!</v>
      </c>
      <c r="AV40" s="100" t="e">
        <f t="shared" si="509"/>
        <v>#DIV/0!</v>
      </c>
      <c r="AW40" s="100" t="e">
        <f t="shared" si="509"/>
        <v>#DIV/0!</v>
      </c>
      <c r="AX40" s="100" t="e">
        <f t="shared" si="509"/>
        <v>#DIV/0!</v>
      </c>
      <c r="AY40" s="100" t="e">
        <f t="shared" si="509"/>
        <v>#DIV/0!</v>
      </c>
      <c r="AZ40" s="100" t="e">
        <f>BA21/AZ17</f>
        <v>#DIV/0!</v>
      </c>
      <c r="BA40" s="100" t="e">
        <f>BB21/BA17</f>
        <v>#DIV/0!</v>
      </c>
      <c r="BB40" s="100" t="e">
        <f t="shared" ref="BB40:CO40" si="510">BB21/BB17</f>
        <v>#DIV/0!</v>
      </c>
      <c r="BC40" s="100" t="e">
        <f t="shared" si="510"/>
        <v>#DIV/0!</v>
      </c>
      <c r="BD40" s="100" t="e">
        <f t="shared" si="510"/>
        <v>#DIV/0!</v>
      </c>
      <c r="BE40" s="100" t="e">
        <f t="shared" si="510"/>
        <v>#DIV/0!</v>
      </c>
      <c r="BF40" s="100" t="e">
        <f t="shared" si="510"/>
        <v>#DIV/0!</v>
      </c>
      <c r="BG40" s="100" t="e">
        <f t="shared" si="510"/>
        <v>#DIV/0!</v>
      </c>
      <c r="BH40" s="100" t="e">
        <f t="shared" si="510"/>
        <v>#DIV/0!</v>
      </c>
      <c r="BI40" s="100" t="e">
        <f t="shared" si="510"/>
        <v>#DIV/0!</v>
      </c>
      <c r="BJ40" s="100" t="e">
        <f t="shared" si="510"/>
        <v>#DIV/0!</v>
      </c>
      <c r="BK40" s="100" t="e">
        <f t="shared" si="510"/>
        <v>#DIV/0!</v>
      </c>
      <c r="BL40" s="100" t="e">
        <f t="shared" si="510"/>
        <v>#DIV/0!</v>
      </c>
      <c r="BM40" s="100" t="e">
        <f t="shared" si="510"/>
        <v>#DIV/0!</v>
      </c>
      <c r="BN40" s="519" t="e">
        <f t="shared" si="510"/>
        <v>#DIV/0!</v>
      </c>
      <c r="BO40" s="881"/>
      <c r="BP40" s="100" t="e">
        <f t="shared" si="510"/>
        <v>#DIV/0!</v>
      </c>
      <c r="BQ40" s="100" t="e">
        <f t="shared" si="510"/>
        <v>#DIV/0!</v>
      </c>
      <c r="BR40" s="100" t="e">
        <f t="shared" si="510"/>
        <v>#DIV/0!</v>
      </c>
      <c r="BS40" s="100" t="e">
        <f t="shared" si="510"/>
        <v>#DIV/0!</v>
      </c>
      <c r="BT40" s="100" t="e">
        <f t="shared" si="510"/>
        <v>#DIV/0!</v>
      </c>
      <c r="BU40" s="100" t="e">
        <f t="shared" si="510"/>
        <v>#DIV/0!</v>
      </c>
      <c r="BV40" s="100" t="e">
        <f t="shared" si="510"/>
        <v>#DIV/0!</v>
      </c>
      <c r="BW40" s="100" t="e">
        <f t="shared" si="510"/>
        <v>#DIV/0!</v>
      </c>
      <c r="BX40" s="100" t="e">
        <f t="shared" si="510"/>
        <v>#DIV/0!</v>
      </c>
      <c r="BY40" s="100" t="e">
        <f t="shared" si="510"/>
        <v>#DIV/0!</v>
      </c>
      <c r="BZ40" s="100" t="e">
        <f t="shared" si="510"/>
        <v>#DIV/0!</v>
      </c>
      <c r="CA40" s="100" t="e">
        <f t="shared" si="510"/>
        <v>#DIV/0!</v>
      </c>
      <c r="CB40" s="100" t="e">
        <f t="shared" si="510"/>
        <v>#DIV/0!</v>
      </c>
      <c r="CC40" s="100" t="e">
        <f t="shared" si="510"/>
        <v>#DIV/0!</v>
      </c>
      <c r="CD40" s="100" t="e">
        <f t="shared" si="510"/>
        <v>#DIV/0!</v>
      </c>
      <c r="CE40" s="100" t="e">
        <f t="shared" si="510"/>
        <v>#DIV/0!</v>
      </c>
      <c r="CF40" s="100" t="e">
        <f t="shared" si="510"/>
        <v>#DIV/0!</v>
      </c>
      <c r="CG40" s="100" t="e">
        <f t="shared" si="510"/>
        <v>#DIV/0!</v>
      </c>
      <c r="CH40" s="100" t="e">
        <f t="shared" si="510"/>
        <v>#DIV/0!</v>
      </c>
      <c r="CI40" s="100" t="e">
        <f t="shared" si="510"/>
        <v>#DIV/0!</v>
      </c>
      <c r="CJ40" s="519" t="e">
        <f t="shared" si="510"/>
        <v>#DIV/0!</v>
      </c>
      <c r="CK40" s="881"/>
      <c r="CL40" s="100" t="e">
        <f t="shared" si="510"/>
        <v>#DIV/0!</v>
      </c>
      <c r="CM40" s="100" t="e">
        <f t="shared" si="510"/>
        <v>#DIV/0!</v>
      </c>
      <c r="CN40" s="100" t="e">
        <f t="shared" si="510"/>
        <v>#DIV/0!</v>
      </c>
      <c r="CO40" s="100" t="e">
        <f t="shared" si="510"/>
        <v>#DIV/0!</v>
      </c>
      <c r="CP40" s="881"/>
      <c r="CQ40" s="881"/>
      <c r="CR40" s="881"/>
      <c r="CS40" s="100" t="e">
        <f t="shared" ref="CS40:DB40" si="511">CS21/CS17</f>
        <v>#DIV/0!</v>
      </c>
      <c r="CT40" s="100" t="e">
        <f t="shared" si="511"/>
        <v>#DIV/0!</v>
      </c>
      <c r="CU40" s="100" t="e">
        <f t="shared" si="511"/>
        <v>#DIV/0!</v>
      </c>
      <c r="CV40" s="100" t="e">
        <f t="shared" si="511"/>
        <v>#DIV/0!</v>
      </c>
      <c r="CW40" s="100" t="e">
        <f t="shared" si="511"/>
        <v>#DIV/0!</v>
      </c>
      <c r="CX40" s="881"/>
      <c r="CY40" s="100" t="e">
        <f t="shared" si="511"/>
        <v>#DIV/0!</v>
      </c>
      <c r="CZ40" s="100" t="e">
        <f t="shared" si="511"/>
        <v>#DIV/0!</v>
      </c>
      <c r="DA40" s="100" t="e">
        <f t="shared" si="511"/>
        <v>#DIV/0!</v>
      </c>
      <c r="DB40" s="100" t="e">
        <f t="shared" si="511"/>
        <v>#DIV/0!</v>
      </c>
      <c r="DC40" s="100" t="e">
        <f>DD21/DC17</f>
        <v>#DIV/0!</v>
      </c>
      <c r="DD40" s="100" t="e">
        <f>DE21/DD17</f>
        <v>#DIV/0!</v>
      </c>
      <c r="DE40" s="100" t="e">
        <f>DE21/DE17</f>
        <v>#DIV/0!</v>
      </c>
      <c r="DF40" s="100" t="e">
        <f>DF21/DF17</f>
        <v>#DIV/0!</v>
      </c>
      <c r="DG40" s="519" t="e">
        <f t="shared" ref="DG40:DI40" si="512">DG21/DG17</f>
        <v>#DIV/0!</v>
      </c>
      <c r="DH40" s="100" t="e">
        <f t="shared" si="512"/>
        <v>#DIV/0!</v>
      </c>
      <c r="DI40" s="100" t="e">
        <f t="shared" si="512"/>
        <v>#DIV/0!</v>
      </c>
      <c r="DJ40" s="100" t="e">
        <f t="shared" ref="DJ40:EQ40" si="513">DJ21/DJ17</f>
        <v>#DIV/0!</v>
      </c>
      <c r="DK40" s="100" t="e">
        <f t="shared" si="513"/>
        <v>#DIV/0!</v>
      </c>
      <c r="DL40" s="100" t="e">
        <f t="shared" si="513"/>
        <v>#DIV/0!</v>
      </c>
      <c r="DM40" s="100" t="e">
        <f t="shared" si="513"/>
        <v>#DIV/0!</v>
      </c>
      <c r="DN40" s="100" t="e">
        <f t="shared" si="513"/>
        <v>#DIV/0!</v>
      </c>
      <c r="DO40" s="100" t="e">
        <f t="shared" si="513"/>
        <v>#DIV/0!</v>
      </c>
      <c r="DP40" s="100" t="e">
        <f t="shared" si="513"/>
        <v>#DIV/0!</v>
      </c>
      <c r="DQ40" s="100" t="e">
        <f t="shared" si="513"/>
        <v>#DIV/0!</v>
      </c>
      <c r="DR40" s="100" t="e">
        <f t="shared" si="513"/>
        <v>#DIV/0!</v>
      </c>
      <c r="DS40" s="100" t="e">
        <f t="shared" si="513"/>
        <v>#DIV/0!</v>
      </c>
      <c r="DT40" s="100" t="e">
        <f t="shared" si="513"/>
        <v>#DIV/0!</v>
      </c>
      <c r="DU40" s="100" t="e">
        <f t="shared" si="513"/>
        <v>#DIV/0!</v>
      </c>
      <c r="DV40" s="100" t="e">
        <f t="shared" si="513"/>
        <v>#DIV/0!</v>
      </c>
      <c r="DW40" s="100" t="e">
        <f t="shared" si="513"/>
        <v>#DIV/0!</v>
      </c>
      <c r="DX40" s="100" t="e">
        <f t="shared" si="513"/>
        <v>#DIV/0!</v>
      </c>
      <c r="DY40" s="100" t="e">
        <f t="shared" si="513"/>
        <v>#DIV/0!</v>
      </c>
      <c r="DZ40" s="100" t="e">
        <f t="shared" si="513"/>
        <v>#DIV/0!</v>
      </c>
      <c r="EA40" s="519" t="e">
        <f t="shared" si="513"/>
        <v>#DIV/0!</v>
      </c>
      <c r="EB40" s="100" t="e">
        <f t="shared" si="513"/>
        <v>#DIV/0!</v>
      </c>
      <c r="EC40" s="100" t="e">
        <f t="shared" si="513"/>
        <v>#DIV/0!</v>
      </c>
      <c r="ED40" s="100" t="e">
        <f t="shared" si="513"/>
        <v>#DIV/0!</v>
      </c>
      <c r="EE40" s="100" t="e">
        <f t="shared" si="513"/>
        <v>#DIV/0!</v>
      </c>
      <c r="EF40" s="100" t="e">
        <f t="shared" si="513"/>
        <v>#DIV/0!</v>
      </c>
      <c r="EG40" s="100" t="e">
        <f t="shared" si="513"/>
        <v>#DIV/0!</v>
      </c>
      <c r="EH40" s="100" t="e">
        <f t="shared" si="513"/>
        <v>#DIV/0!</v>
      </c>
      <c r="EI40" s="100" t="e">
        <f t="shared" si="513"/>
        <v>#DIV/0!</v>
      </c>
      <c r="EJ40" s="100" t="e">
        <f t="shared" si="513"/>
        <v>#DIV/0!</v>
      </c>
      <c r="EK40" s="100" t="e">
        <f t="shared" si="513"/>
        <v>#DIV/0!</v>
      </c>
      <c r="EL40" s="100" t="e">
        <f t="shared" si="513"/>
        <v>#DIV/0!</v>
      </c>
      <c r="EM40" s="100" t="e">
        <f t="shared" si="513"/>
        <v>#DIV/0!</v>
      </c>
      <c r="EN40" s="100" t="e">
        <f t="shared" si="513"/>
        <v>#DIV/0!</v>
      </c>
      <c r="EO40" s="100" t="e">
        <f t="shared" si="513"/>
        <v>#DIV/0!</v>
      </c>
      <c r="EP40" s="100" t="e">
        <f t="shared" si="513"/>
        <v>#DIV/0!</v>
      </c>
      <c r="EQ40" s="100" t="e">
        <f t="shared" si="513"/>
        <v>#DIV/0!</v>
      </c>
      <c r="ER40" s="100" t="e">
        <f>EW21/ER17</f>
        <v>#DIV/0!</v>
      </c>
      <c r="ES40" s="100" t="e">
        <f>EX21/ES17</f>
        <v>#DIV/0!</v>
      </c>
      <c r="ET40" s="100" t="e">
        <f>EY21/ET17</f>
        <v>#DIV/0!</v>
      </c>
      <c r="EU40" s="100" t="e">
        <f>EZ21/EU17</f>
        <v>#DIV/0!</v>
      </c>
      <c r="EV40" s="100" t="e">
        <f>FA21/EV17</f>
        <v>#DIV/0!</v>
      </c>
      <c r="EW40" s="100" t="e">
        <f t="shared" ref="EW40:FP40" si="514">EW21/EW17</f>
        <v>#DIV/0!</v>
      </c>
      <c r="EX40" s="519" t="e">
        <f t="shared" si="514"/>
        <v>#DIV/0!</v>
      </c>
      <c r="EY40" s="100" t="e">
        <f t="shared" si="514"/>
        <v>#DIV/0!</v>
      </c>
      <c r="EZ40" s="100" t="e">
        <f t="shared" si="514"/>
        <v>#DIV/0!</v>
      </c>
      <c r="FA40" s="100" t="e">
        <f t="shared" si="514"/>
        <v>#DIV/0!</v>
      </c>
      <c r="FB40" s="100" t="e">
        <f t="shared" si="514"/>
        <v>#DIV/0!</v>
      </c>
      <c r="FC40" s="100" t="e">
        <f t="shared" si="514"/>
        <v>#DIV/0!</v>
      </c>
      <c r="FD40" s="100" t="e">
        <f t="shared" si="514"/>
        <v>#DIV/0!</v>
      </c>
      <c r="FE40" s="519" t="e">
        <f t="shared" si="514"/>
        <v>#DIV/0!</v>
      </c>
      <c r="FF40" s="100" t="e">
        <f t="shared" si="514"/>
        <v>#DIV/0!</v>
      </c>
      <c r="FG40" s="100" t="e">
        <f t="shared" si="514"/>
        <v>#DIV/0!</v>
      </c>
      <c r="FH40" s="100" t="e">
        <f t="shared" si="514"/>
        <v>#DIV/0!</v>
      </c>
      <c r="FI40" s="100" t="e">
        <f t="shared" si="514"/>
        <v>#DIV/0!</v>
      </c>
      <c r="FJ40" s="100" t="e">
        <f t="shared" si="514"/>
        <v>#DIV/0!</v>
      </c>
      <c r="FK40" s="100" t="e">
        <f t="shared" si="514"/>
        <v>#DIV/0!</v>
      </c>
      <c r="FL40" s="100" t="e">
        <f t="shared" si="514"/>
        <v>#DIV/0!</v>
      </c>
      <c r="FM40" s="100" t="e">
        <f t="shared" si="514"/>
        <v>#DIV/0!</v>
      </c>
      <c r="FN40" s="100" t="e">
        <f t="shared" si="514"/>
        <v>#DIV/0!</v>
      </c>
      <c r="FO40" s="100" t="e">
        <f t="shared" si="514"/>
        <v>#DIV/0!</v>
      </c>
      <c r="FP40" s="100" t="e">
        <f t="shared" si="514"/>
        <v>#DIV/0!</v>
      </c>
      <c r="FQ40" s="100" t="e">
        <f>FR21/FQ17</f>
        <v>#DIV/0!</v>
      </c>
      <c r="FR40" s="100" t="e">
        <f>FS21/FR17</f>
        <v>#DIV/0!</v>
      </c>
      <c r="FS40" s="100" t="e">
        <f t="shared" ref="FS40:GJ40" si="515">FS21/FS17</f>
        <v>#DIV/0!</v>
      </c>
      <c r="FT40" s="100" t="e">
        <f t="shared" si="515"/>
        <v>#DIV/0!</v>
      </c>
      <c r="FU40" s="100" t="e">
        <f t="shared" si="515"/>
        <v>#DIV/0!</v>
      </c>
      <c r="FV40" s="100" t="e">
        <f t="shared" si="515"/>
        <v>#DIV/0!</v>
      </c>
      <c r="FW40" s="100" t="e">
        <f t="shared" si="515"/>
        <v>#DIV/0!</v>
      </c>
      <c r="FX40" s="100" t="e">
        <f t="shared" si="515"/>
        <v>#DIV/0!</v>
      </c>
      <c r="FY40" s="100" t="e">
        <f t="shared" si="515"/>
        <v>#DIV/0!</v>
      </c>
      <c r="FZ40" s="519" t="e">
        <f t="shared" si="515"/>
        <v>#DIV/0!</v>
      </c>
      <c r="GA40" s="100" t="e">
        <f t="shared" si="515"/>
        <v>#DIV/0!</v>
      </c>
      <c r="GB40" s="100" t="e">
        <f t="shared" si="515"/>
        <v>#DIV/0!</v>
      </c>
      <c r="GC40" s="100" t="e">
        <f t="shared" si="515"/>
        <v>#DIV/0!</v>
      </c>
      <c r="GD40" s="100" t="e">
        <f t="shared" si="515"/>
        <v>#DIV/0!</v>
      </c>
      <c r="GE40" s="100" t="e">
        <f t="shared" si="515"/>
        <v>#DIV/0!</v>
      </c>
      <c r="GF40" s="100" t="e">
        <f t="shared" si="515"/>
        <v>#DIV/0!</v>
      </c>
      <c r="GG40" s="100" t="e">
        <f t="shared" si="515"/>
        <v>#DIV/0!</v>
      </c>
      <c r="GH40" s="100" t="e">
        <f t="shared" si="515"/>
        <v>#DIV/0!</v>
      </c>
      <c r="GI40" s="100" t="e">
        <f t="shared" si="515"/>
        <v>#DIV/0!</v>
      </c>
      <c r="GJ40" s="100" t="e">
        <f t="shared" si="515"/>
        <v>#DIV/0!</v>
      </c>
      <c r="GK40" s="100" t="e">
        <f>GL21/GK17</f>
        <v>#DIV/0!</v>
      </c>
      <c r="GL40" s="100" t="e">
        <f>GM21/GL17</f>
        <v>#DIV/0!</v>
      </c>
      <c r="GM40" s="100" t="e">
        <f>GM21/GM17</f>
        <v>#DIV/0!</v>
      </c>
      <c r="GN40" s="100" t="e">
        <f>GN21/GN17</f>
        <v>#DIV/0!</v>
      </c>
      <c r="GO40" s="100" t="e">
        <f t="shared" ref="GO40:GT40" si="516">GO21/GO17</f>
        <v>#DIV/0!</v>
      </c>
      <c r="GP40" s="100" t="e">
        <f t="shared" si="516"/>
        <v>#DIV/0!</v>
      </c>
      <c r="GQ40" s="100" t="e">
        <f t="shared" si="516"/>
        <v>#DIV/0!</v>
      </c>
      <c r="GR40" s="100" t="e">
        <f t="shared" si="516"/>
        <v>#DIV/0!</v>
      </c>
      <c r="GS40" s="100" t="e">
        <f t="shared" si="516"/>
        <v>#DIV/0!</v>
      </c>
      <c r="GT40" s="100" t="e">
        <f t="shared" si="516"/>
        <v>#DIV/0!</v>
      </c>
      <c r="GU40" s="100" t="e">
        <f t="shared" ref="GU40:HD40" si="517">GU21/GU17</f>
        <v>#DIV/0!</v>
      </c>
      <c r="GV40" s="100" t="e">
        <f t="shared" si="517"/>
        <v>#DIV/0!</v>
      </c>
      <c r="GW40" s="519" t="e">
        <f t="shared" si="517"/>
        <v>#DIV/0!</v>
      </c>
      <c r="GX40" s="100" t="e">
        <f t="shared" si="517"/>
        <v>#DIV/0!</v>
      </c>
      <c r="GY40" s="100" t="e">
        <f t="shared" si="517"/>
        <v>#DIV/0!</v>
      </c>
      <c r="GZ40" s="100" t="e">
        <f t="shared" si="517"/>
        <v>#DIV/0!</v>
      </c>
      <c r="HA40" s="100" t="e">
        <f t="shared" si="517"/>
        <v>#DIV/0!</v>
      </c>
      <c r="HB40" s="100" t="e">
        <f t="shared" si="517"/>
        <v>#DIV/0!</v>
      </c>
      <c r="HC40" s="100" t="e">
        <f t="shared" si="517"/>
        <v>#DIV/0!</v>
      </c>
      <c r="HD40" s="100" t="e">
        <f t="shared" si="517"/>
        <v>#DIV/0!</v>
      </c>
      <c r="HE40" s="100" t="e">
        <f>HF21/HE17</f>
        <v>#DIV/0!</v>
      </c>
      <c r="HF40" s="100" t="e">
        <f>HG21/HF17</f>
        <v>#DIV/0!</v>
      </c>
      <c r="HG40" s="100" t="e">
        <f t="shared" ref="HG40:IG40" si="518">HG21/HG17</f>
        <v>#DIV/0!</v>
      </c>
      <c r="HH40" s="100" t="e">
        <f t="shared" si="518"/>
        <v>#DIV/0!</v>
      </c>
      <c r="HI40" s="100" t="e">
        <f t="shared" si="518"/>
        <v>#DIV/0!</v>
      </c>
      <c r="HJ40" s="100" t="e">
        <f t="shared" si="518"/>
        <v>#DIV/0!</v>
      </c>
      <c r="HK40" s="100" t="e">
        <f t="shared" si="518"/>
        <v>#DIV/0!</v>
      </c>
      <c r="HL40" s="100" t="e">
        <f t="shared" si="518"/>
        <v>#DIV/0!</v>
      </c>
      <c r="HM40" s="100" t="e">
        <f t="shared" si="518"/>
        <v>#DIV/0!</v>
      </c>
      <c r="HN40" s="100" t="e">
        <f t="shared" si="518"/>
        <v>#DIV/0!</v>
      </c>
      <c r="HO40" s="100" t="e">
        <f t="shared" si="518"/>
        <v>#DIV/0!</v>
      </c>
      <c r="HP40" s="519" t="e">
        <f t="shared" si="518"/>
        <v>#DIV/0!</v>
      </c>
      <c r="HQ40" s="100" t="e">
        <f t="shared" si="518"/>
        <v>#DIV/0!</v>
      </c>
      <c r="HR40" s="100" t="e">
        <f t="shared" si="518"/>
        <v>#DIV/0!</v>
      </c>
      <c r="HS40" s="100" t="e">
        <f t="shared" si="518"/>
        <v>#DIV/0!</v>
      </c>
      <c r="HT40" s="100" t="e">
        <f t="shared" si="518"/>
        <v>#DIV/0!</v>
      </c>
      <c r="HU40" s="100" t="e">
        <f t="shared" si="518"/>
        <v>#DIV/0!</v>
      </c>
      <c r="HV40" s="100" t="e">
        <f t="shared" si="518"/>
        <v>#DIV/0!</v>
      </c>
      <c r="HW40" s="100" t="e">
        <f t="shared" si="518"/>
        <v>#DIV/0!</v>
      </c>
      <c r="HX40" s="100" t="e">
        <f t="shared" si="518"/>
        <v>#DIV/0!</v>
      </c>
      <c r="HY40" s="100" t="e">
        <f t="shared" si="518"/>
        <v>#DIV/0!</v>
      </c>
      <c r="HZ40" s="100" t="e">
        <f t="shared" si="518"/>
        <v>#DIV/0!</v>
      </c>
      <c r="IA40" s="100" t="e">
        <f t="shared" si="518"/>
        <v>#DIV/0!</v>
      </c>
      <c r="IB40" s="100" t="e">
        <f t="shared" si="518"/>
        <v>#DIV/0!</v>
      </c>
      <c r="IC40" s="100" t="e">
        <f t="shared" ref="IC40:IF40" si="519">IC21/IC17</f>
        <v>#DIV/0!</v>
      </c>
      <c r="ID40" s="100" t="e">
        <f t="shared" si="519"/>
        <v>#DIV/0!</v>
      </c>
      <c r="IE40" s="100" t="e">
        <f t="shared" si="519"/>
        <v>#DIV/0!</v>
      </c>
      <c r="IF40" s="100" t="e">
        <f t="shared" si="519"/>
        <v>#DIV/0!</v>
      </c>
      <c r="IG40" s="100" t="e">
        <f t="shared" si="518"/>
        <v>#DIV/0!</v>
      </c>
      <c r="IH40" s="324"/>
      <c r="II40" s="677"/>
      <c r="IJ40" s="96" t="e">
        <f>AVERAGE(D40:IG40)</f>
        <v>#DIV/0!</v>
      </c>
    </row>
    <row r="41" spans="1:272" s="127" customFormat="1" ht="21.6" customHeight="1" x14ac:dyDescent="0.2">
      <c r="A41" s="692" t="s">
        <v>400</v>
      </c>
      <c r="B41" s="681"/>
      <c r="C41" s="154"/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682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682"/>
      <c r="AT41" s="155"/>
      <c r="AU41" s="155"/>
      <c r="AV41" s="155"/>
      <c r="AW41" s="155"/>
      <c r="AX41" s="155"/>
      <c r="AY41" s="155"/>
      <c r="AZ41" s="155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155"/>
      <c r="BM41" s="155"/>
      <c r="BN41" s="682"/>
      <c r="BO41" s="882"/>
      <c r="BP41" s="155"/>
      <c r="BQ41" s="155"/>
      <c r="BR41" s="155"/>
      <c r="BS41" s="155"/>
      <c r="BT41" s="155"/>
      <c r="BU41" s="155"/>
      <c r="BV41" s="155"/>
      <c r="BW41" s="155"/>
      <c r="BX41" s="155"/>
      <c r="BY41" s="155"/>
      <c r="BZ41" s="155"/>
      <c r="CA41" s="155"/>
      <c r="CB41" s="155"/>
      <c r="CC41" s="155"/>
      <c r="CD41" s="155"/>
      <c r="CE41" s="155"/>
      <c r="CF41" s="155"/>
      <c r="CG41" s="155"/>
      <c r="CH41" s="155"/>
      <c r="CI41" s="155"/>
      <c r="CJ41" s="682"/>
      <c r="CK41" s="882"/>
      <c r="CL41" s="155"/>
      <c r="CM41" s="155"/>
      <c r="CN41" s="155"/>
      <c r="CO41" s="155"/>
      <c r="CP41" s="882"/>
      <c r="CQ41" s="882"/>
      <c r="CR41" s="882"/>
      <c r="CS41" s="155"/>
      <c r="CT41" s="155"/>
      <c r="CU41" s="155"/>
      <c r="CV41" s="155"/>
      <c r="CW41" s="155"/>
      <c r="CX41" s="882"/>
      <c r="CY41" s="155"/>
      <c r="CZ41" s="155"/>
      <c r="DA41" s="155"/>
      <c r="DB41" s="155"/>
      <c r="DC41" s="155"/>
      <c r="DD41" s="155"/>
      <c r="DE41" s="155"/>
      <c r="DF41" s="155"/>
      <c r="DG41" s="682"/>
      <c r="DH41" s="155"/>
      <c r="DI41" s="155"/>
      <c r="DJ41" s="155"/>
      <c r="DK41" s="155"/>
      <c r="DL41" s="155"/>
      <c r="DM41" s="155"/>
      <c r="DN41" s="155"/>
      <c r="DO41" s="155"/>
      <c r="DP41" s="155"/>
      <c r="DQ41" s="155"/>
      <c r="DR41" s="155"/>
      <c r="DS41" s="155"/>
      <c r="DT41" s="155"/>
      <c r="DU41" s="155"/>
      <c r="DV41" s="155"/>
      <c r="DW41" s="155"/>
      <c r="DX41" s="155"/>
      <c r="DY41" s="155"/>
      <c r="DZ41" s="155"/>
      <c r="EA41" s="682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682"/>
      <c r="EY41" s="155"/>
      <c r="EZ41" s="155"/>
      <c r="FA41" s="155"/>
      <c r="FB41" s="155"/>
      <c r="FC41" s="155"/>
      <c r="FD41" s="155"/>
      <c r="FE41" s="682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682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  <c r="GN41" s="155"/>
      <c r="GO41" s="155"/>
      <c r="GP41" s="155"/>
      <c r="GQ41" s="155"/>
      <c r="GR41" s="155"/>
      <c r="GS41" s="155"/>
      <c r="GT41" s="155"/>
      <c r="GU41" s="155"/>
      <c r="GV41" s="155"/>
      <c r="GW41" s="682"/>
      <c r="GX41" s="155"/>
      <c r="GY41" s="155"/>
      <c r="GZ41" s="155"/>
      <c r="HA41" s="155"/>
      <c r="HB41" s="155"/>
      <c r="HC41" s="155"/>
      <c r="HD41" s="155"/>
      <c r="HE41" s="155"/>
      <c r="HF41" s="155"/>
      <c r="HG41" s="155"/>
      <c r="HH41" s="155"/>
      <c r="HI41" s="155"/>
      <c r="HJ41" s="155"/>
      <c r="HK41" s="155"/>
      <c r="HL41" s="155"/>
      <c r="HM41" s="155"/>
      <c r="HN41" s="155"/>
      <c r="HO41" s="155"/>
      <c r="HP41" s="682"/>
      <c r="HQ41" s="155"/>
      <c r="HR41" s="155"/>
      <c r="HS41" s="155"/>
      <c r="HT41" s="155"/>
      <c r="HU41" s="155"/>
      <c r="HV41" s="155"/>
      <c r="HW41" s="155"/>
      <c r="HX41" s="155"/>
      <c r="HY41" s="155"/>
      <c r="HZ41" s="155"/>
      <c r="IA41" s="155"/>
      <c r="IB41" s="155"/>
      <c r="IC41" s="155"/>
      <c r="ID41" s="155"/>
      <c r="IE41" s="155"/>
      <c r="IF41" s="155"/>
      <c r="IG41" s="155"/>
      <c r="IH41" s="683"/>
      <c r="II41" s="688"/>
      <c r="IJ41" s="97"/>
    </row>
    <row r="42" spans="1:272" s="2" customFormat="1" ht="23.45" customHeight="1" thickBot="1" x14ac:dyDescent="0.25">
      <c r="A42" s="684"/>
      <c r="B42" s="690" t="s">
        <v>2</v>
      </c>
      <c r="C42" s="685" t="s">
        <v>401</v>
      </c>
      <c r="D42" s="686">
        <f t="shared" ref="D42:AH42" si="520">D21/D20</f>
        <v>10.924503105590063</v>
      </c>
      <c r="E42" s="686">
        <f t="shared" si="520"/>
        <v>7.7779735682819382</v>
      </c>
      <c r="F42" s="686">
        <f t="shared" si="520"/>
        <v>8.035210355987056</v>
      </c>
      <c r="G42" s="686">
        <f t="shared" si="520"/>
        <v>11.143622754491018</v>
      </c>
      <c r="H42" s="686">
        <f t="shared" si="520"/>
        <v>10.088465189873418</v>
      </c>
      <c r="I42" s="686">
        <f t="shared" si="520"/>
        <v>14.035327380952381</v>
      </c>
      <c r="J42" s="686">
        <f t="shared" si="520"/>
        <v>5.2464939550949907</v>
      </c>
      <c r="K42" s="686">
        <f t="shared" si="520"/>
        <v>15.946116788321168</v>
      </c>
      <c r="L42" s="686">
        <f t="shared" si="520"/>
        <v>9.820823827629912</v>
      </c>
      <c r="M42" s="686">
        <f t="shared" si="520"/>
        <v>11.123816355810618</v>
      </c>
      <c r="N42" s="686">
        <f t="shared" si="520"/>
        <v>14.777522796352585</v>
      </c>
      <c r="O42" s="686">
        <f t="shared" si="520"/>
        <v>12.388687150837988</v>
      </c>
      <c r="P42" s="686">
        <f t="shared" si="520"/>
        <v>10.09746855345912</v>
      </c>
      <c r="Q42" s="686">
        <f t="shared" si="520"/>
        <v>13.464836759371222</v>
      </c>
      <c r="R42" s="686">
        <f t="shared" si="520"/>
        <v>15.10044578313253</v>
      </c>
      <c r="S42" s="686">
        <f t="shared" si="520"/>
        <v>6.4926482758620692</v>
      </c>
      <c r="T42" s="686">
        <f t="shared" si="520"/>
        <v>9.3691324921135646</v>
      </c>
      <c r="U42" s="686">
        <f t="shared" si="520"/>
        <v>10.708365384615385</v>
      </c>
      <c r="V42" s="686">
        <f t="shared" si="520"/>
        <v>7.7790326481257557</v>
      </c>
      <c r="W42" s="686">
        <f t="shared" si="520"/>
        <v>1.5921052631578947</v>
      </c>
      <c r="X42" s="715">
        <f t="shared" si="520"/>
        <v>0</v>
      </c>
      <c r="Y42" s="686" t="e">
        <f t="shared" si="520"/>
        <v>#DIV/0!</v>
      </c>
      <c r="Z42" s="686" t="e">
        <f t="shared" si="520"/>
        <v>#DIV/0!</v>
      </c>
      <c r="AA42" s="686" t="e">
        <f t="shared" si="520"/>
        <v>#DIV/0!</v>
      </c>
      <c r="AB42" s="686">
        <f t="shared" si="520"/>
        <v>0</v>
      </c>
      <c r="AC42" s="686" t="e">
        <f t="shared" si="520"/>
        <v>#DIV/0!</v>
      </c>
      <c r="AD42" s="686" t="e">
        <f t="shared" si="520"/>
        <v>#DIV/0!</v>
      </c>
      <c r="AE42" s="686" t="e">
        <f t="shared" si="520"/>
        <v>#DIV/0!</v>
      </c>
      <c r="AF42" s="686" t="e">
        <f t="shared" si="520"/>
        <v>#DIV/0!</v>
      </c>
      <c r="AG42" s="686" t="e">
        <f t="shared" si="520"/>
        <v>#DIV/0!</v>
      </c>
      <c r="AH42" s="686" t="e">
        <f t="shared" si="520"/>
        <v>#DIV/0!</v>
      </c>
      <c r="AI42" s="686" t="e">
        <f t="shared" ref="AI42:BN42" si="521">AI21/AI20</f>
        <v>#DIV/0!</v>
      </c>
      <c r="AJ42" s="686" t="e">
        <f t="shared" si="521"/>
        <v>#DIV/0!</v>
      </c>
      <c r="AK42" s="686" t="e">
        <f t="shared" si="521"/>
        <v>#DIV/0!</v>
      </c>
      <c r="AL42" s="686" t="e">
        <f t="shared" si="521"/>
        <v>#DIV/0!</v>
      </c>
      <c r="AM42" s="686" t="e">
        <f t="shared" si="521"/>
        <v>#DIV/0!</v>
      </c>
      <c r="AN42" s="686" t="e">
        <f t="shared" si="521"/>
        <v>#DIV/0!</v>
      </c>
      <c r="AO42" s="686" t="e">
        <f t="shared" si="521"/>
        <v>#DIV/0!</v>
      </c>
      <c r="AP42" s="686" t="e">
        <f t="shared" si="521"/>
        <v>#DIV/0!</v>
      </c>
      <c r="AQ42" s="686" t="e">
        <f t="shared" si="521"/>
        <v>#DIV/0!</v>
      </c>
      <c r="AR42" s="686" t="e">
        <f t="shared" si="521"/>
        <v>#DIV/0!</v>
      </c>
      <c r="AS42" s="715" t="e">
        <f t="shared" si="521"/>
        <v>#DIV/0!</v>
      </c>
      <c r="AT42" s="686" t="e">
        <f t="shared" si="521"/>
        <v>#DIV/0!</v>
      </c>
      <c r="AU42" s="686" t="e">
        <f t="shared" si="521"/>
        <v>#DIV/0!</v>
      </c>
      <c r="AV42" s="686" t="e">
        <f t="shared" si="521"/>
        <v>#DIV/0!</v>
      </c>
      <c r="AW42" s="686" t="e">
        <f t="shared" si="521"/>
        <v>#DIV/0!</v>
      </c>
      <c r="AX42" s="686" t="e">
        <f t="shared" si="521"/>
        <v>#DIV/0!</v>
      </c>
      <c r="AY42" s="686" t="e">
        <f t="shared" si="521"/>
        <v>#DIV/0!</v>
      </c>
      <c r="AZ42" s="686" t="e">
        <f t="shared" si="521"/>
        <v>#DIV/0!</v>
      </c>
      <c r="BA42" s="686" t="e">
        <f t="shared" si="521"/>
        <v>#DIV/0!</v>
      </c>
      <c r="BB42" s="686" t="e">
        <f t="shared" si="521"/>
        <v>#DIV/0!</v>
      </c>
      <c r="BC42" s="686" t="e">
        <f t="shared" si="521"/>
        <v>#DIV/0!</v>
      </c>
      <c r="BD42" s="686" t="e">
        <f t="shared" si="521"/>
        <v>#DIV/0!</v>
      </c>
      <c r="BE42" s="686" t="e">
        <f t="shared" si="521"/>
        <v>#DIV/0!</v>
      </c>
      <c r="BF42" s="686" t="e">
        <f t="shared" si="521"/>
        <v>#DIV/0!</v>
      </c>
      <c r="BG42" s="686" t="e">
        <f t="shared" si="521"/>
        <v>#DIV/0!</v>
      </c>
      <c r="BH42" s="686" t="e">
        <f t="shared" si="521"/>
        <v>#DIV/0!</v>
      </c>
      <c r="BI42" s="686" t="e">
        <f t="shared" si="521"/>
        <v>#DIV/0!</v>
      </c>
      <c r="BJ42" s="686" t="e">
        <f t="shared" si="521"/>
        <v>#DIV/0!</v>
      </c>
      <c r="BK42" s="686" t="e">
        <f t="shared" si="521"/>
        <v>#DIV/0!</v>
      </c>
      <c r="BL42" s="686" t="e">
        <f t="shared" si="521"/>
        <v>#DIV/0!</v>
      </c>
      <c r="BM42" s="686" t="e">
        <f t="shared" si="521"/>
        <v>#DIV/0!</v>
      </c>
      <c r="BN42" s="715" t="e">
        <f t="shared" si="521"/>
        <v>#DIV/0!</v>
      </c>
      <c r="BO42" s="883"/>
      <c r="BP42" s="686" t="e">
        <f t="shared" ref="BP42:CO42" si="522">BP21/BP20</f>
        <v>#DIV/0!</v>
      </c>
      <c r="BQ42" s="686" t="e">
        <f t="shared" si="522"/>
        <v>#DIV/0!</v>
      </c>
      <c r="BR42" s="686" t="e">
        <f t="shared" si="522"/>
        <v>#DIV/0!</v>
      </c>
      <c r="BS42" s="686" t="e">
        <f t="shared" si="522"/>
        <v>#DIV/0!</v>
      </c>
      <c r="BT42" s="686" t="e">
        <f t="shared" si="522"/>
        <v>#DIV/0!</v>
      </c>
      <c r="BU42" s="686" t="e">
        <f t="shared" si="522"/>
        <v>#DIV/0!</v>
      </c>
      <c r="BV42" s="686" t="e">
        <f t="shared" si="522"/>
        <v>#DIV/0!</v>
      </c>
      <c r="BW42" s="686" t="e">
        <f t="shared" si="522"/>
        <v>#DIV/0!</v>
      </c>
      <c r="BX42" s="686" t="e">
        <f t="shared" si="522"/>
        <v>#DIV/0!</v>
      </c>
      <c r="BY42" s="686" t="e">
        <f t="shared" si="522"/>
        <v>#DIV/0!</v>
      </c>
      <c r="BZ42" s="686" t="e">
        <f t="shared" si="522"/>
        <v>#DIV/0!</v>
      </c>
      <c r="CA42" s="686" t="e">
        <f t="shared" si="522"/>
        <v>#DIV/0!</v>
      </c>
      <c r="CB42" s="686" t="e">
        <f t="shared" si="522"/>
        <v>#DIV/0!</v>
      </c>
      <c r="CC42" s="686" t="e">
        <f t="shared" si="522"/>
        <v>#DIV/0!</v>
      </c>
      <c r="CD42" s="686" t="e">
        <f t="shared" si="522"/>
        <v>#DIV/0!</v>
      </c>
      <c r="CE42" s="686" t="e">
        <f t="shared" si="522"/>
        <v>#DIV/0!</v>
      </c>
      <c r="CF42" s="686" t="e">
        <f t="shared" si="522"/>
        <v>#DIV/0!</v>
      </c>
      <c r="CG42" s="686" t="e">
        <f t="shared" si="522"/>
        <v>#DIV/0!</v>
      </c>
      <c r="CH42" s="686" t="e">
        <f t="shared" si="522"/>
        <v>#DIV/0!</v>
      </c>
      <c r="CI42" s="686" t="e">
        <f t="shared" si="522"/>
        <v>#DIV/0!</v>
      </c>
      <c r="CJ42" s="715" t="e">
        <f t="shared" si="522"/>
        <v>#DIV/0!</v>
      </c>
      <c r="CK42" s="883"/>
      <c r="CL42" s="686" t="e">
        <f t="shared" si="522"/>
        <v>#DIV/0!</v>
      </c>
      <c r="CM42" s="686" t="e">
        <f t="shared" si="522"/>
        <v>#DIV/0!</v>
      </c>
      <c r="CN42" s="686" t="e">
        <f t="shared" si="522"/>
        <v>#DIV/0!</v>
      </c>
      <c r="CO42" s="686" t="e">
        <f t="shared" si="522"/>
        <v>#DIV/0!</v>
      </c>
      <c r="CP42" s="883"/>
      <c r="CQ42" s="883"/>
      <c r="CR42" s="883"/>
      <c r="CS42" s="686" t="e">
        <f t="shared" ref="CS42:DF42" si="523">CS21/CS20</f>
        <v>#DIV/0!</v>
      </c>
      <c r="CT42" s="686" t="e">
        <f t="shared" si="523"/>
        <v>#DIV/0!</v>
      </c>
      <c r="CU42" s="686" t="e">
        <f t="shared" si="523"/>
        <v>#DIV/0!</v>
      </c>
      <c r="CV42" s="686" t="e">
        <f t="shared" si="523"/>
        <v>#DIV/0!</v>
      </c>
      <c r="CW42" s="686" t="e">
        <f t="shared" si="523"/>
        <v>#DIV/0!</v>
      </c>
      <c r="CX42" s="883"/>
      <c r="CY42" s="686" t="e">
        <f t="shared" si="523"/>
        <v>#DIV/0!</v>
      </c>
      <c r="CZ42" s="686" t="e">
        <f t="shared" si="523"/>
        <v>#DIV/0!</v>
      </c>
      <c r="DA42" s="686" t="e">
        <f t="shared" si="523"/>
        <v>#DIV/0!</v>
      </c>
      <c r="DB42" s="686" t="e">
        <f t="shared" si="523"/>
        <v>#DIV/0!</v>
      </c>
      <c r="DC42" s="686" t="e">
        <f t="shared" si="523"/>
        <v>#DIV/0!</v>
      </c>
      <c r="DD42" s="686" t="e">
        <f t="shared" si="523"/>
        <v>#DIV/0!</v>
      </c>
      <c r="DE42" s="686" t="e">
        <f t="shared" si="523"/>
        <v>#DIV/0!</v>
      </c>
      <c r="DF42" s="686" t="e">
        <f t="shared" si="523"/>
        <v>#DIV/0!</v>
      </c>
      <c r="DG42" s="715" t="e">
        <f t="shared" ref="DG42:DI42" si="524">DG21/DG20</f>
        <v>#DIV/0!</v>
      </c>
      <c r="DH42" s="686" t="e">
        <f t="shared" si="524"/>
        <v>#DIV/0!</v>
      </c>
      <c r="DI42" s="686" t="e">
        <f t="shared" si="524"/>
        <v>#DIV/0!</v>
      </c>
      <c r="DJ42" s="686" t="e">
        <f t="shared" ref="DJ42:EO42" si="525">DJ21/DJ20</f>
        <v>#DIV/0!</v>
      </c>
      <c r="DK42" s="686" t="e">
        <f t="shared" si="525"/>
        <v>#DIV/0!</v>
      </c>
      <c r="DL42" s="686" t="e">
        <f t="shared" si="525"/>
        <v>#DIV/0!</v>
      </c>
      <c r="DM42" s="686" t="e">
        <f t="shared" si="525"/>
        <v>#DIV/0!</v>
      </c>
      <c r="DN42" s="686" t="e">
        <f t="shared" si="525"/>
        <v>#DIV/0!</v>
      </c>
      <c r="DO42" s="686" t="e">
        <f t="shared" si="525"/>
        <v>#DIV/0!</v>
      </c>
      <c r="DP42" s="686" t="e">
        <f t="shared" si="525"/>
        <v>#DIV/0!</v>
      </c>
      <c r="DQ42" s="686" t="e">
        <f t="shared" si="525"/>
        <v>#DIV/0!</v>
      </c>
      <c r="DR42" s="686" t="e">
        <f t="shared" si="525"/>
        <v>#DIV/0!</v>
      </c>
      <c r="DS42" s="686" t="e">
        <f t="shared" si="525"/>
        <v>#DIV/0!</v>
      </c>
      <c r="DT42" s="686" t="e">
        <f t="shared" si="525"/>
        <v>#DIV/0!</v>
      </c>
      <c r="DU42" s="686" t="e">
        <f t="shared" si="525"/>
        <v>#DIV/0!</v>
      </c>
      <c r="DV42" s="686" t="e">
        <f t="shared" si="525"/>
        <v>#DIV/0!</v>
      </c>
      <c r="DW42" s="686" t="e">
        <f t="shared" si="525"/>
        <v>#DIV/0!</v>
      </c>
      <c r="DX42" s="686" t="e">
        <f t="shared" si="525"/>
        <v>#DIV/0!</v>
      </c>
      <c r="DY42" s="686" t="e">
        <f t="shared" si="525"/>
        <v>#DIV/0!</v>
      </c>
      <c r="DZ42" s="686" t="e">
        <f t="shared" si="525"/>
        <v>#DIV/0!</v>
      </c>
      <c r="EA42" s="715" t="e">
        <f t="shared" si="525"/>
        <v>#DIV/0!</v>
      </c>
      <c r="EB42" s="686" t="e">
        <f t="shared" si="525"/>
        <v>#DIV/0!</v>
      </c>
      <c r="EC42" s="686" t="e">
        <f t="shared" si="525"/>
        <v>#DIV/0!</v>
      </c>
      <c r="ED42" s="686" t="e">
        <f t="shared" si="525"/>
        <v>#DIV/0!</v>
      </c>
      <c r="EE42" s="686" t="e">
        <f t="shared" si="525"/>
        <v>#DIV/0!</v>
      </c>
      <c r="EF42" s="686" t="e">
        <f t="shared" si="525"/>
        <v>#DIV/0!</v>
      </c>
      <c r="EG42" s="686" t="e">
        <f t="shared" si="525"/>
        <v>#DIV/0!</v>
      </c>
      <c r="EH42" s="686" t="e">
        <f t="shared" si="525"/>
        <v>#DIV/0!</v>
      </c>
      <c r="EI42" s="686" t="e">
        <f t="shared" si="525"/>
        <v>#DIV/0!</v>
      </c>
      <c r="EJ42" s="686" t="e">
        <f t="shared" si="525"/>
        <v>#DIV/0!</v>
      </c>
      <c r="EK42" s="686" t="e">
        <f t="shared" si="525"/>
        <v>#DIV/0!</v>
      </c>
      <c r="EL42" s="686" t="e">
        <f t="shared" si="525"/>
        <v>#DIV/0!</v>
      </c>
      <c r="EM42" s="686" t="e">
        <f t="shared" si="525"/>
        <v>#DIV/0!</v>
      </c>
      <c r="EN42" s="686" t="e">
        <f t="shared" si="525"/>
        <v>#DIV/0!</v>
      </c>
      <c r="EO42" s="686" t="e">
        <f t="shared" si="525"/>
        <v>#DIV/0!</v>
      </c>
      <c r="EP42" s="686" t="e">
        <f t="shared" ref="EP42:FU42" si="526">EP21/EP20</f>
        <v>#DIV/0!</v>
      </c>
      <c r="EQ42" s="686" t="e">
        <f t="shared" si="526"/>
        <v>#DIV/0!</v>
      </c>
      <c r="ER42" s="686" t="e">
        <f t="shared" si="526"/>
        <v>#DIV/0!</v>
      </c>
      <c r="ES42" s="686" t="e">
        <f t="shared" si="526"/>
        <v>#DIV/0!</v>
      </c>
      <c r="ET42" s="686" t="e">
        <f t="shared" si="526"/>
        <v>#DIV/0!</v>
      </c>
      <c r="EU42" s="686" t="e">
        <f t="shared" si="526"/>
        <v>#DIV/0!</v>
      </c>
      <c r="EV42" s="686" t="e">
        <f t="shared" si="526"/>
        <v>#DIV/0!</v>
      </c>
      <c r="EW42" s="686" t="e">
        <f t="shared" si="526"/>
        <v>#DIV/0!</v>
      </c>
      <c r="EX42" s="715" t="e">
        <f t="shared" si="526"/>
        <v>#DIV/0!</v>
      </c>
      <c r="EY42" s="686" t="e">
        <f t="shared" si="526"/>
        <v>#DIV/0!</v>
      </c>
      <c r="EZ42" s="686" t="e">
        <f t="shared" si="526"/>
        <v>#DIV/0!</v>
      </c>
      <c r="FA42" s="686" t="e">
        <f t="shared" si="526"/>
        <v>#DIV/0!</v>
      </c>
      <c r="FB42" s="686" t="e">
        <f t="shared" si="526"/>
        <v>#DIV/0!</v>
      </c>
      <c r="FC42" s="686" t="e">
        <f t="shared" si="526"/>
        <v>#DIV/0!</v>
      </c>
      <c r="FD42" s="686" t="e">
        <f t="shared" si="526"/>
        <v>#DIV/0!</v>
      </c>
      <c r="FE42" s="715" t="e">
        <f t="shared" si="526"/>
        <v>#DIV/0!</v>
      </c>
      <c r="FF42" s="686" t="e">
        <f t="shared" si="526"/>
        <v>#DIV/0!</v>
      </c>
      <c r="FG42" s="686" t="e">
        <f t="shared" si="526"/>
        <v>#DIV/0!</v>
      </c>
      <c r="FH42" s="686" t="e">
        <f t="shared" si="526"/>
        <v>#DIV/0!</v>
      </c>
      <c r="FI42" s="686" t="e">
        <f t="shared" si="526"/>
        <v>#DIV/0!</v>
      </c>
      <c r="FJ42" s="686" t="e">
        <f t="shared" si="526"/>
        <v>#DIV/0!</v>
      </c>
      <c r="FK42" s="686" t="e">
        <f t="shared" si="526"/>
        <v>#DIV/0!</v>
      </c>
      <c r="FL42" s="686" t="e">
        <f t="shared" si="526"/>
        <v>#DIV/0!</v>
      </c>
      <c r="FM42" s="686" t="e">
        <f t="shared" si="526"/>
        <v>#DIV/0!</v>
      </c>
      <c r="FN42" s="686" t="e">
        <f t="shared" si="526"/>
        <v>#DIV/0!</v>
      </c>
      <c r="FO42" s="686" t="e">
        <f t="shared" si="526"/>
        <v>#DIV/0!</v>
      </c>
      <c r="FP42" s="686" t="e">
        <f t="shared" si="526"/>
        <v>#DIV/0!</v>
      </c>
      <c r="FQ42" s="686" t="e">
        <f t="shared" si="526"/>
        <v>#DIV/0!</v>
      </c>
      <c r="FR42" s="686" t="e">
        <f t="shared" si="526"/>
        <v>#DIV/0!</v>
      </c>
      <c r="FS42" s="686" t="e">
        <f t="shared" si="526"/>
        <v>#DIV/0!</v>
      </c>
      <c r="FT42" s="686" t="e">
        <f t="shared" si="526"/>
        <v>#DIV/0!</v>
      </c>
      <c r="FU42" s="686" t="e">
        <f t="shared" si="526"/>
        <v>#DIV/0!</v>
      </c>
      <c r="FV42" s="686" t="e">
        <f t="shared" ref="FV42:GN42" si="527">FV21/FV20</f>
        <v>#DIV/0!</v>
      </c>
      <c r="FW42" s="686" t="e">
        <f t="shared" si="527"/>
        <v>#DIV/0!</v>
      </c>
      <c r="FX42" s="686" t="e">
        <f t="shared" si="527"/>
        <v>#DIV/0!</v>
      </c>
      <c r="FY42" s="686" t="e">
        <f t="shared" si="527"/>
        <v>#DIV/0!</v>
      </c>
      <c r="FZ42" s="715" t="e">
        <f t="shared" si="527"/>
        <v>#DIV/0!</v>
      </c>
      <c r="GA42" s="686" t="e">
        <f t="shared" si="527"/>
        <v>#DIV/0!</v>
      </c>
      <c r="GB42" s="686" t="e">
        <f t="shared" si="527"/>
        <v>#DIV/0!</v>
      </c>
      <c r="GC42" s="686" t="e">
        <f t="shared" si="527"/>
        <v>#DIV/0!</v>
      </c>
      <c r="GD42" s="686" t="e">
        <f t="shared" si="527"/>
        <v>#DIV/0!</v>
      </c>
      <c r="GE42" s="686" t="e">
        <f t="shared" si="527"/>
        <v>#DIV/0!</v>
      </c>
      <c r="GF42" s="686" t="e">
        <f t="shared" si="527"/>
        <v>#DIV/0!</v>
      </c>
      <c r="GG42" s="686" t="e">
        <f t="shared" si="527"/>
        <v>#DIV/0!</v>
      </c>
      <c r="GH42" s="686" t="e">
        <f t="shared" si="527"/>
        <v>#DIV/0!</v>
      </c>
      <c r="GI42" s="686" t="e">
        <f t="shared" si="527"/>
        <v>#DIV/0!</v>
      </c>
      <c r="GJ42" s="686" t="e">
        <f t="shared" si="527"/>
        <v>#DIV/0!</v>
      </c>
      <c r="GK42" s="686" t="e">
        <f t="shared" si="527"/>
        <v>#DIV/0!</v>
      </c>
      <c r="GL42" s="686" t="e">
        <f t="shared" si="527"/>
        <v>#DIV/0!</v>
      </c>
      <c r="GM42" s="686" t="e">
        <f t="shared" si="527"/>
        <v>#DIV/0!</v>
      </c>
      <c r="GN42" s="686" t="e">
        <f t="shared" si="527"/>
        <v>#DIV/0!</v>
      </c>
      <c r="GO42" s="686" t="e">
        <f t="shared" ref="GO42:GT42" si="528">GO21/GO20</f>
        <v>#DIV/0!</v>
      </c>
      <c r="GP42" s="686" t="e">
        <f t="shared" si="528"/>
        <v>#DIV/0!</v>
      </c>
      <c r="GQ42" s="686" t="e">
        <f t="shared" si="528"/>
        <v>#DIV/0!</v>
      </c>
      <c r="GR42" s="686" t="e">
        <f t="shared" si="528"/>
        <v>#DIV/0!</v>
      </c>
      <c r="GS42" s="686" t="e">
        <f t="shared" si="528"/>
        <v>#DIV/0!</v>
      </c>
      <c r="GT42" s="686" t="e">
        <f t="shared" si="528"/>
        <v>#DIV/0!</v>
      </c>
      <c r="GU42" s="686" t="e">
        <f t="shared" ref="GU42:IG42" si="529">GU21/GU20</f>
        <v>#DIV/0!</v>
      </c>
      <c r="GV42" s="686" t="e">
        <f t="shared" si="529"/>
        <v>#DIV/0!</v>
      </c>
      <c r="GW42" s="715" t="e">
        <f t="shared" si="529"/>
        <v>#DIV/0!</v>
      </c>
      <c r="GX42" s="686" t="e">
        <f t="shared" si="529"/>
        <v>#DIV/0!</v>
      </c>
      <c r="GY42" s="686" t="e">
        <f t="shared" si="529"/>
        <v>#DIV/0!</v>
      </c>
      <c r="GZ42" s="686" t="e">
        <f t="shared" si="529"/>
        <v>#DIV/0!</v>
      </c>
      <c r="HA42" s="686" t="e">
        <f t="shared" si="529"/>
        <v>#DIV/0!</v>
      </c>
      <c r="HB42" s="686" t="e">
        <f t="shared" si="529"/>
        <v>#DIV/0!</v>
      </c>
      <c r="HC42" s="686" t="e">
        <f t="shared" si="529"/>
        <v>#DIV/0!</v>
      </c>
      <c r="HD42" s="686" t="e">
        <f t="shared" si="529"/>
        <v>#DIV/0!</v>
      </c>
      <c r="HE42" s="686" t="e">
        <f t="shared" si="529"/>
        <v>#DIV/0!</v>
      </c>
      <c r="HF42" s="686" t="e">
        <f t="shared" si="529"/>
        <v>#DIV/0!</v>
      </c>
      <c r="HG42" s="686" t="e">
        <f t="shared" si="529"/>
        <v>#DIV/0!</v>
      </c>
      <c r="HH42" s="686" t="e">
        <f t="shared" si="529"/>
        <v>#DIV/0!</v>
      </c>
      <c r="HI42" s="686" t="e">
        <f t="shared" si="529"/>
        <v>#DIV/0!</v>
      </c>
      <c r="HJ42" s="686" t="e">
        <f t="shared" si="529"/>
        <v>#DIV/0!</v>
      </c>
      <c r="HK42" s="686" t="e">
        <f t="shared" si="529"/>
        <v>#DIV/0!</v>
      </c>
      <c r="HL42" s="686" t="e">
        <f t="shared" si="529"/>
        <v>#DIV/0!</v>
      </c>
      <c r="HM42" s="686" t="e">
        <f t="shared" si="529"/>
        <v>#DIV/0!</v>
      </c>
      <c r="HN42" s="686" t="e">
        <f t="shared" si="529"/>
        <v>#DIV/0!</v>
      </c>
      <c r="HO42" s="686" t="e">
        <f t="shared" si="529"/>
        <v>#DIV/0!</v>
      </c>
      <c r="HP42" s="715" t="e">
        <f t="shared" si="529"/>
        <v>#DIV/0!</v>
      </c>
      <c r="HQ42" s="686" t="e">
        <f t="shared" si="529"/>
        <v>#DIV/0!</v>
      </c>
      <c r="HR42" s="686" t="e">
        <f t="shared" si="529"/>
        <v>#DIV/0!</v>
      </c>
      <c r="HS42" s="686" t="e">
        <f t="shared" si="529"/>
        <v>#DIV/0!</v>
      </c>
      <c r="HT42" s="686" t="e">
        <f t="shared" si="529"/>
        <v>#DIV/0!</v>
      </c>
      <c r="HU42" s="686" t="e">
        <f t="shared" si="529"/>
        <v>#DIV/0!</v>
      </c>
      <c r="HV42" s="686" t="e">
        <f t="shared" si="529"/>
        <v>#DIV/0!</v>
      </c>
      <c r="HW42" s="686" t="e">
        <f t="shared" si="529"/>
        <v>#DIV/0!</v>
      </c>
      <c r="HX42" s="686" t="e">
        <f t="shared" si="529"/>
        <v>#DIV/0!</v>
      </c>
      <c r="HY42" s="686" t="e">
        <f t="shared" si="529"/>
        <v>#DIV/0!</v>
      </c>
      <c r="HZ42" s="686" t="e">
        <f t="shared" si="529"/>
        <v>#DIV/0!</v>
      </c>
      <c r="IA42" s="686" t="e">
        <f t="shared" si="529"/>
        <v>#DIV/0!</v>
      </c>
      <c r="IB42" s="686" t="e">
        <f t="shared" si="529"/>
        <v>#DIV/0!</v>
      </c>
      <c r="IC42" s="686" t="e">
        <f t="shared" ref="IC42:IF42" si="530">IC21/IC20</f>
        <v>#DIV/0!</v>
      </c>
      <c r="ID42" s="686" t="e">
        <f t="shared" si="530"/>
        <v>#DIV/0!</v>
      </c>
      <c r="IE42" s="686" t="e">
        <f t="shared" si="530"/>
        <v>#DIV/0!</v>
      </c>
      <c r="IF42" s="686" t="e">
        <f t="shared" si="530"/>
        <v>#DIV/0!</v>
      </c>
      <c r="IG42" s="686" t="e">
        <f t="shared" si="529"/>
        <v>#DIV/0!</v>
      </c>
      <c r="IH42" s="687"/>
      <c r="II42" s="689"/>
      <c r="IJ42" s="691" t="e">
        <f t="shared" ref="IJ42:IJ73" si="531">AVERAGE(D42:IG42)</f>
        <v>#DIV/0!</v>
      </c>
    </row>
    <row r="43" spans="1:272" s="2" customFormat="1" ht="18" customHeight="1" x14ac:dyDescent="0.2">
      <c r="A43" s="678"/>
      <c r="B43" s="679" t="s">
        <v>3</v>
      </c>
      <c r="C43" s="134" t="s">
        <v>22</v>
      </c>
      <c r="D43" s="132">
        <v>3.11</v>
      </c>
      <c r="E43" s="132">
        <v>3</v>
      </c>
      <c r="F43" s="132">
        <v>3.09</v>
      </c>
      <c r="G43" s="132">
        <v>2.94</v>
      </c>
      <c r="H43" s="132">
        <v>3.01</v>
      </c>
      <c r="I43" s="132">
        <v>2.96</v>
      </c>
      <c r="J43" s="132">
        <v>2.99</v>
      </c>
      <c r="K43" s="132">
        <v>3.05</v>
      </c>
      <c r="L43" s="132">
        <v>3.01</v>
      </c>
      <c r="M43" s="132">
        <v>2.93</v>
      </c>
      <c r="N43" s="132">
        <v>3.08</v>
      </c>
      <c r="O43" s="132">
        <v>2.72</v>
      </c>
      <c r="P43" s="132">
        <v>2.93</v>
      </c>
      <c r="Q43" s="132">
        <v>2.87</v>
      </c>
      <c r="R43" s="132">
        <v>2.86</v>
      </c>
      <c r="S43" s="132">
        <v>2.88</v>
      </c>
      <c r="T43" s="132">
        <v>2.9</v>
      </c>
      <c r="U43" s="132">
        <v>2.9</v>
      </c>
      <c r="V43" s="132">
        <v>2.79</v>
      </c>
      <c r="W43" s="132">
        <v>2.89</v>
      </c>
      <c r="X43" s="529">
        <v>2.89</v>
      </c>
      <c r="Y43" s="497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529"/>
      <c r="AT43" s="497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529"/>
      <c r="BO43" s="884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529"/>
      <c r="CK43" s="884"/>
      <c r="CL43" s="132"/>
      <c r="CM43" s="132"/>
      <c r="CN43" s="132"/>
      <c r="CO43" s="132"/>
      <c r="CP43" s="923"/>
      <c r="CQ43" s="923"/>
      <c r="CR43" s="923"/>
      <c r="CS43" s="132"/>
      <c r="CT43" s="132"/>
      <c r="CU43" s="132"/>
      <c r="CV43" s="132"/>
      <c r="CW43" s="132"/>
      <c r="CX43" s="923"/>
      <c r="CY43" s="132"/>
      <c r="CZ43" s="132"/>
      <c r="DA43" s="132"/>
      <c r="DB43" s="132"/>
      <c r="DC43" s="132"/>
      <c r="DD43" s="132"/>
      <c r="DE43" s="132"/>
      <c r="DF43" s="132"/>
      <c r="DG43" s="529"/>
      <c r="DH43" s="497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529"/>
      <c r="EB43" s="497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529"/>
      <c r="EY43" s="497"/>
      <c r="EZ43" s="132"/>
      <c r="FA43" s="132"/>
      <c r="FB43" s="132"/>
      <c r="FC43" s="132"/>
      <c r="FD43" s="132"/>
      <c r="FE43" s="529"/>
      <c r="FF43" s="497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529"/>
      <c r="GA43" s="497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  <c r="GO43" s="132"/>
      <c r="GP43" s="132"/>
      <c r="GQ43" s="132"/>
      <c r="GR43" s="132"/>
      <c r="GS43" s="132"/>
      <c r="GT43" s="132"/>
      <c r="GU43" s="132"/>
      <c r="GV43" s="132"/>
      <c r="GW43" s="529"/>
      <c r="GX43" s="497"/>
      <c r="GY43" s="132"/>
      <c r="GZ43" s="132"/>
      <c r="HA43" s="132"/>
      <c r="HB43" s="132"/>
      <c r="HC43" s="132"/>
      <c r="HD43" s="132"/>
      <c r="HE43" s="132"/>
      <c r="HF43" s="132"/>
      <c r="HG43" s="132"/>
      <c r="HH43" s="132"/>
      <c r="HI43" s="132"/>
      <c r="HJ43" s="132"/>
      <c r="HK43" s="132"/>
      <c r="HL43" s="132"/>
      <c r="HM43" s="132"/>
      <c r="HN43" s="132"/>
      <c r="HO43" s="132"/>
      <c r="HP43" s="529"/>
      <c r="HQ43" s="497"/>
      <c r="HR43" s="132"/>
      <c r="HS43" s="132"/>
      <c r="HT43" s="132"/>
      <c r="HU43" s="132"/>
      <c r="HV43" s="132"/>
      <c r="HW43" s="132"/>
      <c r="HX43" s="132"/>
      <c r="HY43" s="132"/>
      <c r="HZ43" s="132"/>
      <c r="IA43" s="132"/>
      <c r="IB43" s="132"/>
      <c r="IC43" s="132"/>
      <c r="ID43" s="132"/>
      <c r="IE43" s="132"/>
      <c r="IF43" s="132"/>
      <c r="IG43" s="132"/>
      <c r="IH43" s="200"/>
      <c r="II43" s="680"/>
      <c r="IJ43" s="141">
        <f t="shared" si="531"/>
        <v>2.9428571428571426</v>
      </c>
      <c r="JL43" s="3"/>
    </row>
    <row r="44" spans="1:272" s="2" customFormat="1" ht="18" customHeight="1" x14ac:dyDescent="0.2">
      <c r="A44" s="24"/>
      <c r="B44" s="77" t="s">
        <v>4</v>
      </c>
      <c r="C44" s="65" t="s">
        <v>22</v>
      </c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949">
        <v>2.93</v>
      </c>
      <c r="P44" s="26"/>
      <c r="Q44" s="26"/>
      <c r="R44" s="26"/>
      <c r="S44" s="26"/>
      <c r="T44" s="26"/>
      <c r="U44" s="26"/>
      <c r="V44" s="26"/>
      <c r="W44" s="26"/>
      <c r="X44" s="520"/>
      <c r="Y44" s="90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520"/>
      <c r="AT44" s="90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520"/>
      <c r="BO44" s="885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520"/>
      <c r="CK44" s="885"/>
      <c r="CL44" s="26"/>
      <c r="CM44" s="26"/>
      <c r="CN44" s="26"/>
      <c r="CO44" s="26"/>
      <c r="CP44" s="924"/>
      <c r="CQ44" s="924"/>
      <c r="CR44" s="924"/>
      <c r="CS44" s="26"/>
      <c r="CT44" s="26"/>
      <c r="CU44" s="26"/>
      <c r="CV44" s="26"/>
      <c r="CW44" s="26"/>
      <c r="CX44" s="924"/>
      <c r="CY44" s="26"/>
      <c r="CZ44" s="26"/>
      <c r="DA44" s="26"/>
      <c r="DB44" s="26"/>
      <c r="DC44" s="26"/>
      <c r="DD44" s="26"/>
      <c r="DE44" s="26"/>
      <c r="DF44" s="26"/>
      <c r="DG44" s="520"/>
      <c r="DH44" s="90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520"/>
      <c r="EB44" s="90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520"/>
      <c r="EY44" s="90"/>
      <c r="EZ44" s="26"/>
      <c r="FA44" s="26"/>
      <c r="FB44" s="26"/>
      <c r="FC44" s="26"/>
      <c r="FD44" s="26"/>
      <c r="FE44" s="520"/>
      <c r="FF44" s="90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520"/>
      <c r="GA44" s="90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520"/>
      <c r="GX44" s="90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520"/>
      <c r="HQ44" s="90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93"/>
      <c r="II44" s="169"/>
      <c r="IJ44" s="88">
        <f t="shared" si="531"/>
        <v>2.93</v>
      </c>
      <c r="JL44" s="3"/>
    </row>
    <row r="45" spans="1:272" s="2" customFormat="1" ht="18" customHeight="1" x14ac:dyDescent="0.2">
      <c r="A45" s="24"/>
      <c r="B45" s="416" t="s">
        <v>335</v>
      </c>
      <c r="C45" s="417" t="s">
        <v>363</v>
      </c>
      <c r="D45" s="415">
        <f>D55*0.7</f>
        <v>3.4789999999999996</v>
      </c>
      <c r="E45" s="415">
        <f t="shared" ref="E45:G45" si="532">E55*0.7</f>
        <v>3.444</v>
      </c>
      <c r="F45" s="415">
        <f t="shared" si="532"/>
        <v>3.262</v>
      </c>
      <c r="G45" s="415">
        <f t="shared" si="532"/>
        <v>3.08</v>
      </c>
      <c r="H45" s="415">
        <f>H55*0.69</f>
        <v>2.8979999999999997</v>
      </c>
      <c r="I45" s="415">
        <f t="shared" ref="I45:W45" si="533">I55*0.69</f>
        <v>3.0014999999999996</v>
      </c>
      <c r="J45" s="415">
        <f t="shared" si="533"/>
        <v>3.0428999999999999</v>
      </c>
      <c r="K45" s="415">
        <f t="shared" si="533"/>
        <v>3.1325999999999996</v>
      </c>
      <c r="L45" s="415">
        <f t="shared" si="533"/>
        <v>3.1118999999999994</v>
      </c>
      <c r="M45" s="415">
        <f t="shared" si="533"/>
        <v>2.9186999999999999</v>
      </c>
      <c r="N45" s="415">
        <f t="shared" si="533"/>
        <v>3.0981000000000001</v>
      </c>
      <c r="O45" s="415">
        <f>O55*0.69</f>
        <v>2.8979999999999997</v>
      </c>
      <c r="P45" s="415">
        <f t="shared" si="533"/>
        <v>2.9531999999999998</v>
      </c>
      <c r="Q45" s="415">
        <f t="shared" si="533"/>
        <v>3.1808999999999998</v>
      </c>
      <c r="R45" s="415">
        <f t="shared" si="533"/>
        <v>3.0566999999999998</v>
      </c>
      <c r="S45" s="415">
        <f t="shared" si="533"/>
        <v>2.9945999999999997</v>
      </c>
      <c r="T45" s="415">
        <f t="shared" si="533"/>
        <v>3.0497999999999998</v>
      </c>
      <c r="U45" s="415">
        <f t="shared" si="533"/>
        <v>3.0773999999999999</v>
      </c>
      <c r="V45" s="415">
        <f t="shared" si="533"/>
        <v>2.8151999999999999</v>
      </c>
      <c r="W45" s="415">
        <f t="shared" si="533"/>
        <v>2.7875999999999999</v>
      </c>
      <c r="X45" s="521">
        <f>X55*0.69</f>
        <v>2.9117999999999995</v>
      </c>
      <c r="Y45" s="586">
        <f t="shared" ref="Y45:AQ45" si="534">Y55*0.69</f>
        <v>0</v>
      </c>
      <c r="Z45" s="415">
        <f t="shared" si="534"/>
        <v>0</v>
      </c>
      <c r="AA45" s="415">
        <f t="shared" si="534"/>
        <v>0</v>
      </c>
      <c r="AB45" s="415">
        <f t="shared" si="534"/>
        <v>0</v>
      </c>
      <c r="AC45" s="415">
        <f t="shared" si="534"/>
        <v>0</v>
      </c>
      <c r="AD45" s="415">
        <f t="shared" si="534"/>
        <v>0</v>
      </c>
      <c r="AE45" s="415">
        <f t="shared" si="534"/>
        <v>0</v>
      </c>
      <c r="AF45" s="415">
        <f t="shared" si="534"/>
        <v>0</v>
      </c>
      <c r="AG45" s="415">
        <f t="shared" si="534"/>
        <v>0</v>
      </c>
      <c r="AH45" s="415">
        <f t="shared" si="534"/>
        <v>0</v>
      </c>
      <c r="AI45" s="415">
        <f t="shared" si="534"/>
        <v>0</v>
      </c>
      <c r="AJ45" s="415">
        <f t="shared" si="534"/>
        <v>0</v>
      </c>
      <c r="AK45" s="415">
        <f t="shared" si="534"/>
        <v>0</v>
      </c>
      <c r="AL45" s="415">
        <f t="shared" si="534"/>
        <v>0</v>
      </c>
      <c r="AM45" s="415">
        <f t="shared" si="534"/>
        <v>0</v>
      </c>
      <c r="AN45" s="415">
        <f t="shared" si="534"/>
        <v>0</v>
      </c>
      <c r="AO45" s="415">
        <f>AO55*0.69</f>
        <v>0</v>
      </c>
      <c r="AP45" s="415">
        <f t="shared" si="534"/>
        <v>0</v>
      </c>
      <c r="AQ45" s="415">
        <f t="shared" si="534"/>
        <v>0</v>
      </c>
      <c r="AR45" s="415">
        <f>AR55*0.69</f>
        <v>0</v>
      </c>
      <c r="AS45" s="521">
        <f t="shared" ref="AS45:BN45" si="535">AS55*0.69</f>
        <v>0</v>
      </c>
      <c r="AT45" s="586">
        <f t="shared" si="535"/>
        <v>0</v>
      </c>
      <c r="AU45" s="415">
        <f t="shared" si="535"/>
        <v>0</v>
      </c>
      <c r="AV45" s="415">
        <f t="shared" si="535"/>
        <v>0</v>
      </c>
      <c r="AW45" s="415">
        <f t="shared" si="535"/>
        <v>0</v>
      </c>
      <c r="AX45" s="415">
        <f t="shared" si="535"/>
        <v>0</v>
      </c>
      <c r="AY45" s="415">
        <f t="shared" si="535"/>
        <v>0</v>
      </c>
      <c r="AZ45" s="415">
        <f t="shared" si="535"/>
        <v>0</v>
      </c>
      <c r="BA45" s="415">
        <f t="shared" si="535"/>
        <v>0</v>
      </c>
      <c r="BB45" s="415">
        <f t="shared" si="535"/>
        <v>0</v>
      </c>
      <c r="BC45" s="415">
        <f t="shared" si="535"/>
        <v>0</v>
      </c>
      <c r="BD45" s="415">
        <f t="shared" si="535"/>
        <v>0</v>
      </c>
      <c r="BE45" s="415">
        <f t="shared" si="535"/>
        <v>0</v>
      </c>
      <c r="BF45" s="415">
        <f t="shared" si="535"/>
        <v>0</v>
      </c>
      <c r="BG45" s="415">
        <f t="shared" si="535"/>
        <v>0</v>
      </c>
      <c r="BH45" s="415">
        <f t="shared" si="535"/>
        <v>0</v>
      </c>
      <c r="BI45" s="415">
        <f t="shared" si="535"/>
        <v>0</v>
      </c>
      <c r="BJ45" s="415">
        <f t="shared" si="535"/>
        <v>0</v>
      </c>
      <c r="BK45" s="415">
        <f t="shared" si="535"/>
        <v>0</v>
      </c>
      <c r="BL45" s="415">
        <f t="shared" si="535"/>
        <v>0</v>
      </c>
      <c r="BM45" s="415">
        <f t="shared" si="535"/>
        <v>0</v>
      </c>
      <c r="BN45" s="521">
        <f t="shared" si="535"/>
        <v>0</v>
      </c>
      <c r="BO45" s="886"/>
      <c r="BP45" s="415">
        <f t="shared" ref="BP45:CT45" si="536">BP55*0.69</f>
        <v>0</v>
      </c>
      <c r="BQ45" s="415">
        <f t="shared" si="536"/>
        <v>0</v>
      </c>
      <c r="BR45" s="415">
        <f t="shared" si="536"/>
        <v>0</v>
      </c>
      <c r="BS45" s="415">
        <f t="shared" si="536"/>
        <v>0</v>
      </c>
      <c r="BT45" s="415">
        <f t="shared" si="536"/>
        <v>0</v>
      </c>
      <c r="BU45" s="415">
        <f t="shared" si="536"/>
        <v>0</v>
      </c>
      <c r="BV45" s="415">
        <f t="shared" si="536"/>
        <v>0</v>
      </c>
      <c r="BW45" s="415">
        <f t="shared" si="536"/>
        <v>0</v>
      </c>
      <c r="BX45" s="415">
        <f t="shared" si="536"/>
        <v>0</v>
      </c>
      <c r="BY45" s="415">
        <f t="shared" si="536"/>
        <v>0</v>
      </c>
      <c r="BZ45" s="415">
        <f t="shared" si="536"/>
        <v>0</v>
      </c>
      <c r="CA45" s="415">
        <f t="shared" si="536"/>
        <v>0</v>
      </c>
      <c r="CB45" s="415">
        <f t="shared" si="536"/>
        <v>0</v>
      </c>
      <c r="CC45" s="415">
        <f t="shared" si="536"/>
        <v>0</v>
      </c>
      <c r="CD45" s="415">
        <f t="shared" si="536"/>
        <v>0</v>
      </c>
      <c r="CE45" s="415">
        <f t="shared" si="536"/>
        <v>0</v>
      </c>
      <c r="CF45" s="415">
        <f t="shared" si="536"/>
        <v>0</v>
      </c>
      <c r="CG45" s="415">
        <f t="shared" ref="CG45" si="537">CG55*0.69</f>
        <v>0</v>
      </c>
      <c r="CH45" s="415">
        <f t="shared" si="536"/>
        <v>0</v>
      </c>
      <c r="CI45" s="415">
        <f t="shared" si="536"/>
        <v>0</v>
      </c>
      <c r="CJ45" s="521">
        <f t="shared" si="536"/>
        <v>0</v>
      </c>
      <c r="CK45" s="886"/>
      <c r="CL45" s="415">
        <f t="shared" si="536"/>
        <v>0</v>
      </c>
      <c r="CM45" s="415">
        <f t="shared" si="536"/>
        <v>0</v>
      </c>
      <c r="CN45" s="415">
        <f t="shared" si="536"/>
        <v>0</v>
      </c>
      <c r="CO45" s="415">
        <f t="shared" si="536"/>
        <v>0</v>
      </c>
      <c r="CP45" s="925"/>
      <c r="CQ45" s="925"/>
      <c r="CR45" s="925"/>
      <c r="CS45" s="415">
        <f t="shared" si="536"/>
        <v>0</v>
      </c>
      <c r="CT45" s="415">
        <f t="shared" si="536"/>
        <v>0</v>
      </c>
      <c r="CU45" s="415">
        <f>CU55*0.69</f>
        <v>0</v>
      </c>
      <c r="CV45" s="415">
        <f t="shared" ref="CV45:DP45" si="538">CV55*0.69</f>
        <v>0</v>
      </c>
      <c r="CW45" s="415">
        <f t="shared" si="538"/>
        <v>0</v>
      </c>
      <c r="CX45" s="925"/>
      <c r="CY45" s="415">
        <f t="shared" si="538"/>
        <v>0</v>
      </c>
      <c r="CZ45" s="415">
        <f t="shared" si="538"/>
        <v>0</v>
      </c>
      <c r="DA45" s="415">
        <f t="shared" si="538"/>
        <v>0</v>
      </c>
      <c r="DB45" s="415">
        <f t="shared" ref="DB45" si="539">DB55*0.69</f>
        <v>0</v>
      </c>
      <c r="DC45" s="415">
        <f t="shared" si="538"/>
        <v>0</v>
      </c>
      <c r="DD45" s="415">
        <f t="shared" si="538"/>
        <v>0</v>
      </c>
      <c r="DE45" s="415">
        <f t="shared" si="538"/>
        <v>0</v>
      </c>
      <c r="DF45" s="415">
        <f t="shared" si="538"/>
        <v>0</v>
      </c>
      <c r="DG45" s="521">
        <f t="shared" ref="DG45:DJ45" si="540">DG55*0.69</f>
        <v>0</v>
      </c>
      <c r="DH45" s="586">
        <f t="shared" si="540"/>
        <v>0</v>
      </c>
      <c r="DI45" s="415">
        <f t="shared" si="540"/>
        <v>0</v>
      </c>
      <c r="DJ45" s="415">
        <f t="shared" si="540"/>
        <v>0</v>
      </c>
      <c r="DK45" s="415">
        <f t="shared" si="538"/>
        <v>0</v>
      </c>
      <c r="DL45" s="415">
        <f t="shared" si="538"/>
        <v>0</v>
      </c>
      <c r="DM45" s="415">
        <f>DM55*0.69</f>
        <v>0</v>
      </c>
      <c r="DN45" s="415">
        <f t="shared" si="538"/>
        <v>0</v>
      </c>
      <c r="DO45" s="415">
        <f t="shared" si="538"/>
        <v>0</v>
      </c>
      <c r="DP45" s="415">
        <f t="shared" si="538"/>
        <v>0</v>
      </c>
      <c r="DQ45" s="415">
        <f>DQ55*0.69</f>
        <v>0</v>
      </c>
      <c r="DR45" s="415">
        <f t="shared" ref="DR45:EL45" si="541">DR55*0.69</f>
        <v>0</v>
      </c>
      <c r="DS45" s="415">
        <f t="shared" si="541"/>
        <v>0</v>
      </c>
      <c r="DT45" s="415">
        <f t="shared" si="541"/>
        <v>0</v>
      </c>
      <c r="DU45" s="415">
        <f t="shared" si="541"/>
        <v>0</v>
      </c>
      <c r="DV45" s="415">
        <f t="shared" si="541"/>
        <v>0</v>
      </c>
      <c r="DW45" s="415">
        <f t="shared" si="541"/>
        <v>0</v>
      </c>
      <c r="DX45" s="415">
        <f t="shared" si="541"/>
        <v>0</v>
      </c>
      <c r="DY45" s="415">
        <f t="shared" si="541"/>
        <v>0</v>
      </c>
      <c r="DZ45" s="415">
        <f t="shared" si="541"/>
        <v>0</v>
      </c>
      <c r="EA45" s="521">
        <f t="shared" si="541"/>
        <v>0</v>
      </c>
      <c r="EB45" s="586">
        <f t="shared" si="541"/>
        <v>0</v>
      </c>
      <c r="EC45" s="415">
        <f t="shared" si="541"/>
        <v>0</v>
      </c>
      <c r="ED45" s="415">
        <f t="shared" si="541"/>
        <v>0</v>
      </c>
      <c r="EE45" s="415">
        <f t="shared" si="541"/>
        <v>0</v>
      </c>
      <c r="EF45" s="415">
        <f t="shared" si="541"/>
        <v>0</v>
      </c>
      <c r="EG45" s="415">
        <f t="shared" ref="EG45" si="542">EG55*0.69</f>
        <v>0</v>
      </c>
      <c r="EH45" s="415">
        <f t="shared" si="541"/>
        <v>0</v>
      </c>
      <c r="EI45" s="415">
        <f t="shared" si="541"/>
        <v>0</v>
      </c>
      <c r="EJ45" s="415">
        <f t="shared" si="541"/>
        <v>0</v>
      </c>
      <c r="EK45" s="415">
        <f t="shared" si="541"/>
        <v>0</v>
      </c>
      <c r="EL45" s="415">
        <f t="shared" si="541"/>
        <v>0</v>
      </c>
      <c r="EM45" s="415">
        <f>EM55*0.69</f>
        <v>0</v>
      </c>
      <c r="EN45" s="415">
        <f t="shared" ref="EN45:FH45" si="543">EN55*0.69</f>
        <v>0</v>
      </c>
      <c r="EO45" s="415">
        <f t="shared" si="543"/>
        <v>0</v>
      </c>
      <c r="EP45" s="415">
        <f t="shared" si="543"/>
        <v>0</v>
      </c>
      <c r="EQ45" s="415">
        <f t="shared" si="543"/>
        <v>0</v>
      </c>
      <c r="ER45" s="415">
        <f t="shared" si="543"/>
        <v>0</v>
      </c>
      <c r="ES45" s="415">
        <f t="shared" ref="ES45:EV45" si="544">ES55*0.69</f>
        <v>0</v>
      </c>
      <c r="ET45" s="415">
        <f t="shared" si="544"/>
        <v>0</v>
      </c>
      <c r="EU45" s="415">
        <f t="shared" si="544"/>
        <v>0</v>
      </c>
      <c r="EV45" s="415">
        <f t="shared" si="544"/>
        <v>0</v>
      </c>
      <c r="EW45" s="415">
        <f t="shared" si="543"/>
        <v>0</v>
      </c>
      <c r="EX45" s="521"/>
      <c r="EY45" s="586">
        <f t="shared" si="543"/>
        <v>0</v>
      </c>
      <c r="EZ45" s="415">
        <f t="shared" si="543"/>
        <v>0</v>
      </c>
      <c r="FA45" s="415">
        <f t="shared" si="543"/>
        <v>0</v>
      </c>
      <c r="FB45" s="415">
        <f t="shared" si="543"/>
        <v>0</v>
      </c>
      <c r="FC45" s="415">
        <f t="shared" si="543"/>
        <v>0</v>
      </c>
      <c r="FD45" s="415">
        <f t="shared" si="543"/>
        <v>0</v>
      </c>
      <c r="FE45" s="521">
        <f t="shared" si="543"/>
        <v>0</v>
      </c>
      <c r="FF45" s="586">
        <f t="shared" si="543"/>
        <v>0</v>
      </c>
      <c r="FG45" s="415">
        <f t="shared" si="543"/>
        <v>0</v>
      </c>
      <c r="FH45" s="415">
        <f t="shared" si="543"/>
        <v>0</v>
      </c>
      <c r="FI45" s="415">
        <f>FI55*0.69</f>
        <v>0</v>
      </c>
      <c r="FJ45" s="415">
        <f t="shared" ref="FJ45:GB45" si="545">FJ55*0.69</f>
        <v>0</v>
      </c>
      <c r="FK45" s="415">
        <f t="shared" ref="FK45" si="546">FK55*0.69</f>
        <v>0</v>
      </c>
      <c r="FL45" s="415">
        <f t="shared" si="545"/>
        <v>0</v>
      </c>
      <c r="FM45" s="415">
        <f t="shared" si="545"/>
        <v>0</v>
      </c>
      <c r="FN45" s="415">
        <f t="shared" si="545"/>
        <v>0</v>
      </c>
      <c r="FO45" s="415">
        <f t="shared" si="545"/>
        <v>0</v>
      </c>
      <c r="FP45" s="415">
        <f t="shared" ref="FP45" si="547">FP55*0.69</f>
        <v>0</v>
      </c>
      <c r="FQ45" s="415">
        <f t="shared" si="545"/>
        <v>0</v>
      </c>
      <c r="FR45" s="415">
        <f t="shared" si="545"/>
        <v>0</v>
      </c>
      <c r="FS45" s="415">
        <f t="shared" si="545"/>
        <v>0</v>
      </c>
      <c r="FT45" s="415">
        <f t="shared" si="545"/>
        <v>0</v>
      </c>
      <c r="FU45" s="415">
        <f t="shared" ref="FU45" si="548">FU55*0.69</f>
        <v>0</v>
      </c>
      <c r="FV45" s="415">
        <f t="shared" si="545"/>
        <v>0</v>
      </c>
      <c r="FW45" s="415">
        <f t="shared" si="545"/>
        <v>0</v>
      </c>
      <c r="FX45" s="415">
        <f t="shared" si="545"/>
        <v>0</v>
      </c>
      <c r="FY45" s="415">
        <f t="shared" si="545"/>
        <v>0</v>
      </c>
      <c r="FZ45" s="521">
        <f t="shared" si="545"/>
        <v>0</v>
      </c>
      <c r="GA45" s="586">
        <f t="shared" si="545"/>
        <v>0</v>
      </c>
      <c r="GB45" s="415">
        <f t="shared" si="545"/>
        <v>0</v>
      </c>
      <c r="GC45" s="415">
        <f t="shared" ref="GC45:GV45" si="549">GC55*0.69</f>
        <v>0</v>
      </c>
      <c r="GD45" s="415">
        <f t="shared" si="549"/>
        <v>0</v>
      </c>
      <c r="GE45" s="415">
        <f t="shared" si="549"/>
        <v>0</v>
      </c>
      <c r="GF45" s="415">
        <f t="shared" si="549"/>
        <v>0</v>
      </c>
      <c r="GG45" s="415">
        <f t="shared" si="549"/>
        <v>0</v>
      </c>
      <c r="GH45" s="415">
        <f t="shared" si="549"/>
        <v>0</v>
      </c>
      <c r="GI45" s="415">
        <f t="shared" si="549"/>
        <v>0</v>
      </c>
      <c r="GJ45" s="415">
        <f t="shared" ref="GJ45" si="550">GJ55*0.69</f>
        <v>0</v>
      </c>
      <c r="GK45" s="415">
        <f t="shared" si="549"/>
        <v>0</v>
      </c>
      <c r="GL45" s="415">
        <f t="shared" si="549"/>
        <v>0</v>
      </c>
      <c r="GM45" s="415">
        <f t="shared" si="549"/>
        <v>0</v>
      </c>
      <c r="GN45" s="415">
        <f t="shared" si="549"/>
        <v>0</v>
      </c>
      <c r="GO45" s="415">
        <f t="shared" ref="GO45:GT45" si="551">GO55*0.69</f>
        <v>0</v>
      </c>
      <c r="GP45" s="415">
        <f t="shared" si="551"/>
        <v>0</v>
      </c>
      <c r="GQ45" s="415">
        <f t="shared" si="551"/>
        <v>0</v>
      </c>
      <c r="GR45" s="415">
        <f t="shared" si="551"/>
        <v>0</v>
      </c>
      <c r="GS45" s="415">
        <f t="shared" si="551"/>
        <v>0</v>
      </c>
      <c r="GT45" s="415">
        <f t="shared" si="551"/>
        <v>0</v>
      </c>
      <c r="GU45" s="415">
        <f t="shared" si="549"/>
        <v>0</v>
      </c>
      <c r="GV45" s="415">
        <f t="shared" si="549"/>
        <v>0</v>
      </c>
      <c r="GW45" s="521">
        <f>GW55*0.69</f>
        <v>0</v>
      </c>
      <c r="GX45" s="586">
        <f t="shared" ref="GX45:HL45" si="552">GX55*0.69</f>
        <v>0</v>
      </c>
      <c r="GY45" s="415">
        <f t="shared" si="552"/>
        <v>0</v>
      </c>
      <c r="GZ45" s="415">
        <f t="shared" si="552"/>
        <v>0</v>
      </c>
      <c r="HA45" s="415">
        <f t="shared" si="552"/>
        <v>0</v>
      </c>
      <c r="HB45" s="415">
        <f t="shared" si="552"/>
        <v>0</v>
      </c>
      <c r="HC45" s="415">
        <f t="shared" si="552"/>
        <v>0</v>
      </c>
      <c r="HD45" s="415">
        <f t="shared" si="552"/>
        <v>0</v>
      </c>
      <c r="HE45" s="415">
        <f t="shared" si="552"/>
        <v>0</v>
      </c>
      <c r="HF45" s="415">
        <f t="shared" si="552"/>
        <v>0</v>
      </c>
      <c r="HG45" s="415">
        <f t="shared" si="552"/>
        <v>0</v>
      </c>
      <c r="HH45" s="415">
        <f t="shared" si="552"/>
        <v>0</v>
      </c>
      <c r="HI45" s="415">
        <f t="shared" si="552"/>
        <v>0</v>
      </c>
      <c r="HJ45" s="415">
        <f t="shared" si="552"/>
        <v>0</v>
      </c>
      <c r="HK45" s="415">
        <f t="shared" si="552"/>
        <v>0</v>
      </c>
      <c r="HL45" s="415">
        <f t="shared" si="552"/>
        <v>0</v>
      </c>
      <c r="HM45" s="415">
        <f t="shared" ref="HM45:IG45" si="553">HM55*0.69</f>
        <v>0</v>
      </c>
      <c r="HN45" s="415">
        <f t="shared" si="553"/>
        <v>0</v>
      </c>
      <c r="HO45" s="415">
        <f t="shared" si="553"/>
        <v>0</v>
      </c>
      <c r="HP45" s="521">
        <f t="shared" si="553"/>
        <v>0</v>
      </c>
      <c r="HQ45" s="586">
        <f t="shared" si="553"/>
        <v>0</v>
      </c>
      <c r="HR45" s="415">
        <f t="shared" si="553"/>
        <v>0</v>
      </c>
      <c r="HS45" s="415">
        <f t="shared" si="553"/>
        <v>0</v>
      </c>
      <c r="HT45" s="415">
        <f t="shared" si="553"/>
        <v>0</v>
      </c>
      <c r="HU45" s="415">
        <f t="shared" si="553"/>
        <v>0</v>
      </c>
      <c r="HV45" s="415">
        <f t="shared" si="553"/>
        <v>0</v>
      </c>
      <c r="HW45" s="415">
        <f t="shared" si="553"/>
        <v>0</v>
      </c>
      <c r="HX45" s="415">
        <f t="shared" si="553"/>
        <v>0</v>
      </c>
      <c r="HY45" s="415">
        <f t="shared" si="553"/>
        <v>0</v>
      </c>
      <c r="HZ45" s="415">
        <f t="shared" si="553"/>
        <v>0</v>
      </c>
      <c r="IA45" s="415">
        <f t="shared" si="553"/>
        <v>0</v>
      </c>
      <c r="IB45" s="415">
        <f t="shared" si="553"/>
        <v>0</v>
      </c>
      <c r="IC45" s="415">
        <f t="shared" ref="IC45:IF45" si="554">IC55*0.69</f>
        <v>0</v>
      </c>
      <c r="ID45" s="415">
        <f t="shared" si="554"/>
        <v>0</v>
      </c>
      <c r="IE45" s="415">
        <f t="shared" si="554"/>
        <v>0</v>
      </c>
      <c r="IF45" s="415">
        <f t="shared" si="554"/>
        <v>0</v>
      </c>
      <c r="IG45" s="415">
        <f t="shared" si="553"/>
        <v>0</v>
      </c>
      <c r="IH45" s="293"/>
      <c r="II45" s="169"/>
      <c r="IJ45" s="660">
        <f t="shared" si="531"/>
        <v>0.27789567099567092</v>
      </c>
      <c r="JL45" s="3"/>
    </row>
    <row r="46" spans="1:272" s="2" customFormat="1" ht="18" customHeight="1" x14ac:dyDescent="0.2">
      <c r="A46" s="24"/>
      <c r="B46" s="77" t="s">
        <v>128</v>
      </c>
      <c r="C46" s="65" t="s">
        <v>22</v>
      </c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949">
        <v>7.0000000000000007E-2</v>
      </c>
      <c r="P46" s="189"/>
      <c r="Q46" s="189"/>
      <c r="R46" s="189"/>
      <c r="S46" s="189"/>
      <c r="T46" s="189"/>
      <c r="U46" s="189"/>
      <c r="V46" s="189"/>
      <c r="W46" s="189"/>
      <c r="X46" s="522"/>
      <c r="Y46" s="490"/>
      <c r="Z46" s="189"/>
      <c r="AA46" s="189"/>
      <c r="AB46" s="189"/>
      <c r="AC46" s="189"/>
      <c r="AD46" s="189"/>
      <c r="AE46" s="189"/>
      <c r="AF46" s="189"/>
      <c r="AG46" s="189"/>
      <c r="AH46" s="189"/>
      <c r="AI46" s="189"/>
      <c r="AJ46" s="189"/>
      <c r="AK46" s="189"/>
      <c r="AL46" s="189"/>
      <c r="AM46" s="189"/>
      <c r="AN46" s="189"/>
      <c r="AO46" s="189"/>
      <c r="AP46" s="189"/>
      <c r="AQ46" s="189"/>
      <c r="AR46" s="189"/>
      <c r="AS46" s="522"/>
      <c r="AT46" s="490"/>
      <c r="AU46" s="189"/>
      <c r="AV46" s="189"/>
      <c r="AW46" s="189"/>
      <c r="AX46" s="189"/>
      <c r="AY46" s="189"/>
      <c r="AZ46" s="189"/>
      <c r="BA46" s="189"/>
      <c r="BB46" s="189"/>
      <c r="BC46" s="189"/>
      <c r="BD46" s="189"/>
      <c r="BE46" s="189"/>
      <c r="BF46" s="189"/>
      <c r="BG46" s="189"/>
      <c r="BH46" s="189"/>
      <c r="BI46" s="189"/>
      <c r="BJ46" s="189"/>
      <c r="BK46" s="189"/>
      <c r="BL46" s="189"/>
      <c r="BM46" s="189"/>
      <c r="BN46" s="522"/>
      <c r="BO46" s="887"/>
      <c r="BP46" s="189"/>
      <c r="BQ46" s="189"/>
      <c r="BR46" s="189"/>
      <c r="BS46" s="189"/>
      <c r="BT46" s="189"/>
      <c r="BU46" s="189"/>
      <c r="BV46" s="189"/>
      <c r="BW46" s="189"/>
      <c r="BX46" s="189"/>
      <c r="BY46" s="189"/>
      <c r="BZ46" s="189"/>
      <c r="CA46" s="189"/>
      <c r="CB46" s="189"/>
      <c r="CC46" s="189"/>
      <c r="CD46" s="189"/>
      <c r="CE46" s="189"/>
      <c r="CF46" s="189"/>
      <c r="CG46" s="189"/>
      <c r="CH46" s="189"/>
      <c r="CI46" s="189"/>
      <c r="CJ46" s="522"/>
      <c r="CK46" s="887"/>
      <c r="CL46" s="189"/>
      <c r="CM46" s="189"/>
      <c r="CN46" s="189"/>
      <c r="CO46" s="189"/>
      <c r="CP46" s="926"/>
      <c r="CQ46" s="926"/>
      <c r="CR46" s="926"/>
      <c r="CS46" s="189"/>
      <c r="CT46" s="189"/>
      <c r="CU46" s="189"/>
      <c r="CV46" s="189"/>
      <c r="CW46" s="189"/>
      <c r="CX46" s="926"/>
      <c r="CY46" s="189"/>
      <c r="CZ46" s="189"/>
      <c r="DA46" s="189"/>
      <c r="DB46" s="189"/>
      <c r="DC46" s="189"/>
      <c r="DD46" s="189"/>
      <c r="DE46" s="189"/>
      <c r="DF46" s="189"/>
      <c r="DG46" s="522"/>
      <c r="DH46" s="490"/>
      <c r="DI46" s="189"/>
      <c r="DJ46" s="189"/>
      <c r="DK46" s="189"/>
      <c r="DL46" s="189"/>
      <c r="DM46" s="189"/>
      <c r="DN46" s="189"/>
      <c r="DO46" s="189"/>
      <c r="DP46" s="189"/>
      <c r="DQ46" s="189"/>
      <c r="DR46" s="189"/>
      <c r="DS46" s="189"/>
      <c r="DT46" s="189"/>
      <c r="DU46" s="189"/>
      <c r="DV46" s="189"/>
      <c r="DW46" s="189"/>
      <c r="DX46" s="189"/>
      <c r="DY46" s="189"/>
      <c r="DZ46" s="189"/>
      <c r="EA46" s="522"/>
      <c r="EB46" s="490"/>
      <c r="EC46" s="189"/>
      <c r="ED46" s="189"/>
      <c r="EE46" s="189"/>
      <c r="EF46" s="189"/>
      <c r="EG46" s="189"/>
      <c r="EH46" s="189"/>
      <c r="EI46" s="189"/>
      <c r="EJ46" s="189"/>
      <c r="EK46" s="189"/>
      <c r="EL46" s="189"/>
      <c r="EM46" s="189"/>
      <c r="EN46" s="189"/>
      <c r="EO46" s="189"/>
      <c r="EP46" s="189"/>
      <c r="EQ46" s="189"/>
      <c r="ER46" s="189"/>
      <c r="ES46" s="189"/>
      <c r="ET46" s="189"/>
      <c r="EU46" s="189"/>
      <c r="EV46" s="189"/>
      <c r="EW46" s="189"/>
      <c r="EX46" s="522"/>
      <c r="EY46" s="490"/>
      <c r="EZ46" s="189"/>
      <c r="FA46" s="189"/>
      <c r="FB46" s="189"/>
      <c r="FC46" s="189"/>
      <c r="FD46" s="189"/>
      <c r="FE46" s="522"/>
      <c r="FF46" s="490"/>
      <c r="FG46" s="189"/>
      <c r="FH46" s="189"/>
      <c r="FI46" s="189"/>
      <c r="FJ46" s="189"/>
      <c r="FK46" s="189"/>
      <c r="FL46" s="189"/>
      <c r="FM46" s="189"/>
      <c r="FN46" s="189"/>
      <c r="FO46" s="189"/>
      <c r="FP46" s="189"/>
      <c r="FQ46" s="189"/>
      <c r="FR46" s="189"/>
      <c r="FS46" s="189"/>
      <c r="FT46" s="189"/>
      <c r="FU46" s="189"/>
      <c r="FV46" s="189"/>
      <c r="FW46" s="189"/>
      <c r="FX46" s="189"/>
      <c r="FY46" s="189"/>
      <c r="FZ46" s="522"/>
      <c r="GA46" s="490"/>
      <c r="GB46" s="189"/>
      <c r="GC46" s="189"/>
      <c r="GD46" s="189"/>
      <c r="GE46" s="189"/>
      <c r="GF46" s="189"/>
      <c r="GG46" s="189"/>
      <c r="GH46" s="189"/>
      <c r="GI46" s="189"/>
      <c r="GJ46" s="189"/>
      <c r="GK46" s="189"/>
      <c r="GL46" s="189"/>
      <c r="GM46" s="189"/>
      <c r="GN46" s="189"/>
      <c r="GO46" s="189"/>
      <c r="GP46" s="189"/>
      <c r="GQ46" s="189"/>
      <c r="GR46" s="189"/>
      <c r="GS46" s="189"/>
      <c r="GT46" s="189"/>
      <c r="GU46" s="189"/>
      <c r="GV46" s="189"/>
      <c r="GW46" s="522"/>
      <c r="GX46" s="490"/>
      <c r="GY46" s="189"/>
      <c r="GZ46" s="189"/>
      <c r="HA46" s="189"/>
      <c r="HB46" s="189"/>
      <c r="HC46" s="189"/>
      <c r="HD46" s="189"/>
      <c r="HE46" s="189"/>
      <c r="HF46" s="189"/>
      <c r="HG46" s="189"/>
      <c r="HH46" s="189"/>
      <c r="HI46" s="189"/>
      <c r="HJ46" s="189"/>
      <c r="HK46" s="189"/>
      <c r="HL46" s="189"/>
      <c r="HM46" s="189"/>
      <c r="HN46" s="189"/>
      <c r="HO46" s="189"/>
      <c r="HP46" s="522"/>
      <c r="HQ46" s="490"/>
      <c r="HR46" s="189"/>
      <c r="HS46" s="189"/>
      <c r="HT46" s="189"/>
      <c r="HU46" s="189"/>
      <c r="HV46" s="189"/>
      <c r="HW46" s="189"/>
      <c r="HX46" s="189"/>
      <c r="HY46" s="189"/>
      <c r="HZ46" s="189"/>
      <c r="IA46" s="189"/>
      <c r="IB46" s="189"/>
      <c r="IC46" s="189"/>
      <c r="ID46" s="189"/>
      <c r="IE46" s="189"/>
      <c r="IF46" s="189"/>
      <c r="IG46" s="189"/>
      <c r="IH46" s="166"/>
      <c r="II46" s="169"/>
      <c r="IJ46" s="88">
        <f t="shared" si="531"/>
        <v>7.0000000000000007E-2</v>
      </c>
      <c r="JL46" s="3"/>
    </row>
    <row r="47" spans="1:272" s="2" customFormat="1" ht="18" customHeight="1" x14ac:dyDescent="0.2">
      <c r="A47" s="27" t="s">
        <v>6</v>
      </c>
      <c r="B47" s="77" t="s">
        <v>7</v>
      </c>
      <c r="C47" s="65" t="s">
        <v>22</v>
      </c>
      <c r="D47" s="26">
        <v>7.33</v>
      </c>
      <c r="E47" s="26">
        <v>7.77</v>
      </c>
      <c r="F47" s="26">
        <v>7.89</v>
      </c>
      <c r="G47" s="26">
        <v>7.28</v>
      </c>
      <c r="H47" s="26">
        <v>7.17</v>
      </c>
      <c r="I47" s="26">
        <v>7.07</v>
      </c>
      <c r="J47" s="26">
        <v>7.28</v>
      </c>
      <c r="K47" s="26">
        <v>7.51</v>
      </c>
      <c r="L47" s="26">
        <v>7.28</v>
      </c>
      <c r="M47" s="26">
        <v>7.49</v>
      </c>
      <c r="N47" s="26">
        <v>7.51</v>
      </c>
      <c r="O47" s="26">
        <v>7.26</v>
      </c>
      <c r="P47" s="26">
        <v>7.43</v>
      </c>
      <c r="Q47" s="26">
        <v>7.49</v>
      </c>
      <c r="R47" s="26">
        <v>7.17</v>
      </c>
      <c r="S47" s="26">
        <v>7.28</v>
      </c>
      <c r="T47" s="26">
        <v>7.39</v>
      </c>
      <c r="U47" s="26">
        <v>7.39</v>
      </c>
      <c r="V47" s="26">
        <v>7.27</v>
      </c>
      <c r="W47" s="26">
        <v>7.39</v>
      </c>
      <c r="X47" s="520">
        <v>7.28</v>
      </c>
      <c r="Y47" s="90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520"/>
      <c r="AT47" s="90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520"/>
      <c r="BO47" s="885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520"/>
      <c r="CK47" s="885"/>
      <c r="CL47" s="26"/>
      <c r="CM47" s="26"/>
      <c r="CN47" s="26"/>
      <c r="CO47" s="26"/>
      <c r="CP47" s="924"/>
      <c r="CQ47" s="924"/>
      <c r="CR47" s="924"/>
      <c r="CS47" s="26"/>
      <c r="CT47" s="26"/>
      <c r="CU47" s="26"/>
      <c r="CV47" s="26"/>
      <c r="CW47" s="26"/>
      <c r="CX47" s="924"/>
      <c r="CY47" s="26"/>
      <c r="CZ47" s="26"/>
      <c r="DA47" s="26"/>
      <c r="DB47" s="26"/>
      <c r="DC47" s="26"/>
      <c r="DD47" s="26"/>
      <c r="DE47" s="26"/>
      <c r="DF47" s="26"/>
      <c r="DG47" s="520"/>
      <c r="DH47" s="90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520"/>
      <c r="EB47" s="90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520"/>
      <c r="EY47" s="90"/>
      <c r="EZ47" s="26"/>
      <c r="FA47" s="26"/>
      <c r="FB47" s="26"/>
      <c r="FC47" s="26"/>
      <c r="FD47" s="26"/>
      <c r="FE47" s="520"/>
      <c r="FF47" s="90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520"/>
      <c r="GA47" s="90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520"/>
      <c r="GX47" s="90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520"/>
      <c r="HQ47" s="90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93"/>
      <c r="II47" s="169"/>
      <c r="IJ47" s="88">
        <f t="shared" si="531"/>
        <v>7.3776190476190475</v>
      </c>
      <c r="JL47" s="3"/>
    </row>
    <row r="48" spans="1:272" s="2" customFormat="1" ht="18" customHeight="1" x14ac:dyDescent="0.2">
      <c r="A48" s="27" t="s">
        <v>17</v>
      </c>
      <c r="B48" s="77" t="s">
        <v>14</v>
      </c>
      <c r="C48" s="65" t="s">
        <v>42</v>
      </c>
      <c r="D48" s="26">
        <v>5.3</v>
      </c>
      <c r="E48" s="26">
        <v>5.25</v>
      </c>
      <c r="F48" s="26">
        <v>6.15</v>
      </c>
      <c r="G48" s="26">
        <v>5.2</v>
      </c>
      <c r="H48" s="26">
        <v>5.25</v>
      </c>
      <c r="I48" s="26">
        <v>5.9</v>
      </c>
      <c r="J48" s="26">
        <v>5.45</v>
      </c>
      <c r="K48" s="26">
        <v>6.05</v>
      </c>
      <c r="L48" s="26">
        <v>6.2</v>
      </c>
      <c r="M48" s="26">
        <v>5.3</v>
      </c>
      <c r="N48" s="26">
        <v>5.45</v>
      </c>
      <c r="O48" s="26">
        <v>5.75</v>
      </c>
      <c r="P48" s="26">
        <v>6.05</v>
      </c>
      <c r="Q48" s="26">
        <v>6.15</v>
      </c>
      <c r="R48" s="26">
        <v>5.35</v>
      </c>
      <c r="S48" s="26">
        <v>6.45</v>
      </c>
      <c r="T48" s="26">
        <v>5.5</v>
      </c>
      <c r="U48" s="26">
        <v>5.5</v>
      </c>
      <c r="V48" s="26">
        <v>5.35</v>
      </c>
      <c r="W48" s="26">
        <v>4.8</v>
      </c>
      <c r="X48" s="520">
        <v>5.9</v>
      </c>
      <c r="Y48" s="90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520"/>
      <c r="AT48" s="90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520"/>
      <c r="BO48" s="885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520"/>
      <c r="CK48" s="885"/>
      <c r="CL48" s="26"/>
      <c r="CM48" s="26"/>
      <c r="CN48" s="26"/>
      <c r="CO48" s="26"/>
      <c r="CP48" s="924"/>
      <c r="CQ48" s="924"/>
      <c r="CR48" s="924"/>
      <c r="CS48" s="26"/>
      <c r="CT48" s="26"/>
      <c r="CU48" s="26"/>
      <c r="CV48" s="26"/>
      <c r="CW48" s="26"/>
      <c r="CX48" s="924"/>
      <c r="CY48" s="26"/>
      <c r="CZ48" s="26"/>
      <c r="DA48" s="26"/>
      <c r="DB48" s="26"/>
      <c r="DC48" s="26"/>
      <c r="DD48" s="26"/>
      <c r="DE48" s="26"/>
      <c r="DF48" s="26"/>
      <c r="DG48" s="520"/>
      <c r="DH48" s="9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520"/>
      <c r="EB48" s="90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520"/>
      <c r="EY48" s="90"/>
      <c r="EZ48" s="26"/>
      <c r="FA48" s="26"/>
      <c r="FB48" s="26"/>
      <c r="FC48" s="26"/>
      <c r="FD48" s="26"/>
      <c r="FE48" s="520"/>
      <c r="FF48" s="90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520"/>
      <c r="GA48" s="90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520"/>
      <c r="GX48" s="90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520"/>
      <c r="HQ48" s="90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93"/>
      <c r="II48" s="169"/>
      <c r="IJ48" s="88">
        <f t="shared" si="531"/>
        <v>5.6333333333333329</v>
      </c>
      <c r="JL48" s="3"/>
    </row>
    <row r="49" spans="1:272" s="2" customFormat="1" ht="18" customHeight="1" x14ac:dyDescent="0.2">
      <c r="A49" s="22"/>
      <c r="B49" s="220" t="s">
        <v>136</v>
      </c>
      <c r="C49" s="34"/>
      <c r="D49" s="26">
        <v>141</v>
      </c>
      <c r="E49" s="26">
        <v>145</v>
      </c>
      <c r="F49" s="26">
        <v>148</v>
      </c>
      <c r="G49" s="26">
        <v>149</v>
      </c>
      <c r="H49" s="26">
        <v>154</v>
      </c>
      <c r="I49" s="26">
        <v>158</v>
      </c>
      <c r="J49" s="26">
        <v>159</v>
      </c>
      <c r="K49" s="26">
        <v>155</v>
      </c>
      <c r="L49" s="26">
        <v>156</v>
      </c>
      <c r="M49" s="26">
        <v>155</v>
      </c>
      <c r="N49" s="26">
        <v>156</v>
      </c>
      <c r="O49" s="26">
        <v>155</v>
      </c>
      <c r="P49" s="26">
        <v>155</v>
      </c>
      <c r="Q49" s="26">
        <v>151</v>
      </c>
      <c r="R49" s="26">
        <v>152</v>
      </c>
      <c r="S49" s="26">
        <v>150</v>
      </c>
      <c r="T49" s="26">
        <v>150</v>
      </c>
      <c r="U49" s="26">
        <v>153</v>
      </c>
      <c r="V49" s="26">
        <v>149</v>
      </c>
      <c r="W49" s="26">
        <v>155</v>
      </c>
      <c r="X49" s="520">
        <v>156</v>
      </c>
      <c r="Y49" s="90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520"/>
      <c r="AT49" s="90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520"/>
      <c r="BO49" s="885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520"/>
      <c r="CK49" s="885"/>
      <c r="CL49" s="26"/>
      <c r="CM49" s="26"/>
      <c r="CN49" s="26"/>
      <c r="CO49" s="26"/>
      <c r="CP49" s="924"/>
      <c r="CQ49" s="924"/>
      <c r="CR49" s="924"/>
      <c r="CS49" s="26"/>
      <c r="CT49" s="26"/>
      <c r="CU49" s="26"/>
      <c r="CV49" s="26"/>
      <c r="CW49" s="26"/>
      <c r="CX49" s="924"/>
      <c r="CY49" s="26"/>
      <c r="CZ49" s="26"/>
      <c r="DA49" s="26"/>
      <c r="DB49" s="26"/>
      <c r="DC49" s="26"/>
      <c r="DD49" s="26"/>
      <c r="DE49" s="26"/>
      <c r="DF49" s="26"/>
      <c r="DG49" s="520"/>
      <c r="DH49" s="9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520"/>
      <c r="EB49" s="90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520"/>
      <c r="EY49" s="90"/>
      <c r="EZ49" s="26"/>
      <c r="FA49" s="26"/>
      <c r="FB49" s="26"/>
      <c r="FC49" s="26"/>
      <c r="FD49" s="26"/>
      <c r="FE49" s="520"/>
      <c r="FF49" s="90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520"/>
      <c r="GA49" s="90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520"/>
      <c r="GX49" s="90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520"/>
      <c r="HQ49" s="90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327"/>
      <c r="II49" s="169"/>
      <c r="IJ49" s="88">
        <f t="shared" si="531"/>
        <v>152.47619047619048</v>
      </c>
      <c r="JL49" s="3"/>
    </row>
    <row r="50" spans="1:272" s="2" customFormat="1" ht="18" customHeight="1" x14ac:dyDescent="0.2">
      <c r="A50" s="22"/>
      <c r="B50" s="78" t="s">
        <v>392</v>
      </c>
      <c r="C50" s="66" t="s">
        <v>43</v>
      </c>
      <c r="D50" s="39">
        <v>150.69999999999999</v>
      </c>
      <c r="E50" s="39">
        <v>151.69999999999999</v>
      </c>
      <c r="F50" s="39">
        <v>151.30000000000001</v>
      </c>
      <c r="G50" s="39">
        <v>151.9</v>
      </c>
      <c r="H50" s="39">
        <v>151.69999999999999</v>
      </c>
      <c r="I50" s="39">
        <v>152</v>
      </c>
      <c r="J50" s="39">
        <v>151.9</v>
      </c>
      <c r="K50" s="39">
        <v>151.5</v>
      </c>
      <c r="L50" s="39">
        <v>151.69999999999999</v>
      </c>
      <c r="M50" s="39">
        <v>152.4</v>
      </c>
      <c r="N50" s="39">
        <v>151.30000000000001</v>
      </c>
      <c r="O50" s="39">
        <v>152.6</v>
      </c>
      <c r="P50" s="39">
        <v>152.4</v>
      </c>
      <c r="Q50" s="39">
        <v>152.4</v>
      </c>
      <c r="R50" s="39">
        <v>152.6</v>
      </c>
      <c r="S50" s="39">
        <v>152.5</v>
      </c>
      <c r="T50" s="39">
        <v>152.30000000000001</v>
      </c>
      <c r="U50" s="39">
        <v>152.30000000000001</v>
      </c>
      <c r="V50" s="39">
        <v>152.9</v>
      </c>
      <c r="W50" s="39">
        <v>152.4</v>
      </c>
      <c r="X50" s="523">
        <v>152.4</v>
      </c>
      <c r="Y50" s="491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523"/>
      <c r="AT50" s="491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523"/>
      <c r="BO50" s="888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523"/>
      <c r="CK50" s="888"/>
      <c r="CL50" s="39"/>
      <c r="CM50" s="39"/>
      <c r="CN50" s="39"/>
      <c r="CO50" s="39"/>
      <c r="CP50" s="927"/>
      <c r="CQ50" s="927"/>
      <c r="CR50" s="927"/>
      <c r="CS50" s="39"/>
      <c r="CT50" s="39"/>
      <c r="CU50" s="39"/>
      <c r="CV50" s="39"/>
      <c r="CW50" s="39"/>
      <c r="CX50" s="927"/>
      <c r="CY50" s="39"/>
      <c r="CZ50" s="39"/>
      <c r="DA50" s="39"/>
      <c r="DB50" s="39"/>
      <c r="DC50" s="39"/>
      <c r="DD50" s="39"/>
      <c r="DE50" s="39"/>
      <c r="DF50" s="39"/>
      <c r="DG50" s="523"/>
      <c r="DH50" s="491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523"/>
      <c r="EB50" s="491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523"/>
      <c r="EY50" s="491"/>
      <c r="EZ50" s="39"/>
      <c r="FA50" s="39"/>
      <c r="FB50" s="39"/>
      <c r="FC50" s="39"/>
      <c r="FD50" s="39"/>
      <c r="FE50" s="523"/>
      <c r="FF50" s="491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523"/>
      <c r="GA50" s="491"/>
      <c r="GB50" s="39"/>
      <c r="GC50" s="39"/>
      <c r="GD50" s="39"/>
      <c r="GE50" s="39"/>
      <c r="GF50" s="39"/>
      <c r="GG50" s="39"/>
      <c r="GH50" s="39"/>
      <c r="GI50" s="39"/>
      <c r="GJ50" s="39"/>
      <c r="GK50" s="39"/>
      <c r="GL50" s="39"/>
      <c r="GM50" s="39"/>
      <c r="GN50" s="39"/>
      <c r="GO50" s="39"/>
      <c r="GP50" s="39"/>
      <c r="GQ50" s="39"/>
      <c r="GR50" s="39"/>
      <c r="GS50" s="39"/>
      <c r="GT50" s="39"/>
      <c r="GU50" s="39"/>
      <c r="GV50" s="39"/>
      <c r="GW50" s="523"/>
      <c r="GX50" s="491"/>
      <c r="GY50" s="39"/>
      <c r="GZ50" s="39"/>
      <c r="HA50" s="39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523"/>
      <c r="HQ50" s="491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28"/>
      <c r="II50" s="169"/>
      <c r="IJ50" s="88">
        <f t="shared" si="531"/>
        <v>152.04285714285717</v>
      </c>
      <c r="JL50" s="3"/>
    </row>
    <row r="51" spans="1:272" s="2" customFormat="1" ht="18" customHeight="1" x14ac:dyDescent="0.2">
      <c r="A51" s="22"/>
      <c r="B51" s="78" t="s">
        <v>91</v>
      </c>
      <c r="C51" s="66" t="s">
        <v>42</v>
      </c>
      <c r="D51" s="39">
        <v>20.45</v>
      </c>
      <c r="E51" s="39">
        <v>20.100000000000001</v>
      </c>
      <c r="F51" s="39">
        <v>19.95</v>
      </c>
      <c r="G51" s="39">
        <v>19.8</v>
      </c>
      <c r="H51" s="39">
        <v>19.45</v>
      </c>
      <c r="I51" s="39">
        <v>20.9</v>
      </c>
      <c r="J51" s="39">
        <v>20.5</v>
      </c>
      <c r="K51" s="39">
        <v>19.75</v>
      </c>
      <c r="L51" s="39">
        <v>21</v>
      </c>
      <c r="M51" s="39">
        <v>20.7</v>
      </c>
      <c r="N51" s="39">
        <v>20.9</v>
      </c>
      <c r="O51" s="39">
        <v>19.75</v>
      </c>
      <c r="P51" s="39">
        <v>20</v>
      </c>
      <c r="Q51" s="39">
        <v>21.35</v>
      </c>
      <c r="R51" s="39">
        <v>19.850000000000001</v>
      </c>
      <c r="S51" s="39">
        <v>19.8</v>
      </c>
      <c r="T51" s="39">
        <v>20.350000000000001</v>
      </c>
      <c r="U51" s="39">
        <v>19.899999999999999</v>
      </c>
      <c r="V51" s="39">
        <v>20.05</v>
      </c>
      <c r="W51" s="39">
        <v>20.75</v>
      </c>
      <c r="X51" s="523">
        <v>20.5</v>
      </c>
      <c r="Y51" s="523">
        <v>20.5</v>
      </c>
      <c r="Z51" s="523">
        <v>20.5</v>
      </c>
      <c r="AA51" s="523">
        <v>20.5</v>
      </c>
      <c r="AB51" s="523">
        <v>20.5</v>
      </c>
      <c r="AC51" s="523">
        <v>20.5</v>
      </c>
      <c r="AD51" s="523">
        <v>20.5</v>
      </c>
      <c r="AE51" s="523">
        <v>20.5</v>
      </c>
      <c r="AF51" s="523">
        <v>20.5</v>
      </c>
      <c r="AG51" s="523">
        <v>20.5</v>
      </c>
      <c r="AH51" s="523">
        <v>20.5</v>
      </c>
      <c r="AI51" s="523">
        <v>20.5</v>
      </c>
      <c r="AJ51" s="523">
        <v>20.5</v>
      </c>
      <c r="AK51" s="523">
        <v>20.5</v>
      </c>
      <c r="AL51" s="523">
        <v>20.5</v>
      </c>
      <c r="AM51" s="523">
        <v>20.5</v>
      </c>
      <c r="AN51" s="523">
        <v>20.5</v>
      </c>
      <c r="AO51" s="523">
        <v>20.5</v>
      </c>
      <c r="AP51" s="523">
        <v>20.5</v>
      </c>
      <c r="AQ51" s="523">
        <v>20.5</v>
      </c>
      <c r="AR51" s="523">
        <v>20.5</v>
      </c>
      <c r="AS51" s="523">
        <v>20.5</v>
      </c>
      <c r="AT51" s="523">
        <v>20.5</v>
      </c>
      <c r="AU51" s="523">
        <v>20.5</v>
      </c>
      <c r="AV51" s="523">
        <v>20.5</v>
      </c>
      <c r="AW51" s="523">
        <v>20.5</v>
      </c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523"/>
      <c r="BO51" s="888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523"/>
      <c r="CK51" s="888"/>
      <c r="CL51" s="39"/>
      <c r="CM51" s="39"/>
      <c r="CN51" s="39"/>
      <c r="CO51" s="39"/>
      <c r="CP51" s="927"/>
      <c r="CQ51" s="927"/>
      <c r="CR51" s="927"/>
      <c r="CS51" s="39"/>
      <c r="CT51" s="39"/>
      <c r="CU51" s="39"/>
      <c r="CV51" s="39"/>
      <c r="CW51" s="39"/>
      <c r="CX51" s="927"/>
      <c r="CY51" s="39"/>
      <c r="CZ51" s="39"/>
      <c r="DA51" s="39"/>
      <c r="DB51" s="39"/>
      <c r="DC51" s="39"/>
      <c r="DD51" s="39"/>
      <c r="DE51" s="39"/>
      <c r="DF51" s="39"/>
      <c r="DG51" s="523"/>
      <c r="DH51" s="491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523"/>
      <c r="EB51" s="491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523"/>
      <c r="EY51" s="491"/>
      <c r="EZ51" s="39"/>
      <c r="FA51" s="39"/>
      <c r="FB51" s="39"/>
      <c r="FC51" s="39"/>
      <c r="FD51" s="39"/>
      <c r="FE51" s="523"/>
      <c r="FF51" s="491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523"/>
      <c r="GA51" s="491"/>
      <c r="GB51" s="39"/>
      <c r="GC51" s="39"/>
      <c r="GD51" s="39"/>
      <c r="GE51" s="39"/>
      <c r="GF51" s="39"/>
      <c r="GG51" s="39"/>
      <c r="GH51" s="39"/>
      <c r="GI51" s="39"/>
      <c r="GJ51" s="39"/>
      <c r="GK51" s="39"/>
      <c r="GL51" s="39"/>
      <c r="GM51" s="39"/>
      <c r="GN51" s="39"/>
      <c r="GO51" s="39"/>
      <c r="GP51" s="39"/>
      <c r="GQ51" s="39"/>
      <c r="GR51" s="39"/>
      <c r="GS51" s="39"/>
      <c r="GT51" s="39"/>
      <c r="GU51" s="39"/>
      <c r="GV51" s="39"/>
      <c r="GW51" s="523"/>
      <c r="GX51" s="491"/>
      <c r="GY51" s="39"/>
      <c r="GZ51" s="39"/>
      <c r="HA51" s="39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523"/>
      <c r="HQ51" s="491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28"/>
      <c r="II51" s="169"/>
      <c r="IJ51" s="88">
        <f t="shared" si="531"/>
        <v>20.397826086956524</v>
      </c>
      <c r="JL51" s="3"/>
    </row>
    <row r="52" spans="1:272" s="2" customFormat="1" ht="18" customHeight="1" x14ac:dyDescent="0.2">
      <c r="A52" s="22"/>
      <c r="B52" s="78" t="s">
        <v>92</v>
      </c>
      <c r="C52" s="66" t="s">
        <v>22</v>
      </c>
      <c r="D52" s="39">
        <v>34</v>
      </c>
      <c r="E52" s="39">
        <v>31</v>
      </c>
      <c r="F52" s="39">
        <v>34</v>
      </c>
      <c r="G52" s="39">
        <v>30</v>
      </c>
      <c r="H52" s="39">
        <v>33</v>
      </c>
      <c r="I52" s="39">
        <v>32</v>
      </c>
      <c r="J52" s="39">
        <v>34</v>
      </c>
      <c r="K52" s="39">
        <v>35</v>
      </c>
      <c r="L52" s="39">
        <v>33</v>
      </c>
      <c r="M52" s="39">
        <v>33</v>
      </c>
      <c r="N52" s="39">
        <v>36</v>
      </c>
      <c r="O52" s="39">
        <v>34</v>
      </c>
      <c r="P52" s="39">
        <v>33</v>
      </c>
      <c r="Q52" s="39">
        <v>33</v>
      </c>
      <c r="R52" s="39">
        <v>32</v>
      </c>
      <c r="S52" s="39">
        <v>33</v>
      </c>
      <c r="T52" s="39">
        <v>31</v>
      </c>
      <c r="U52" s="39">
        <v>32</v>
      </c>
      <c r="V52" s="39">
        <v>31</v>
      </c>
      <c r="W52" s="39">
        <v>32</v>
      </c>
      <c r="X52" s="523">
        <v>32</v>
      </c>
      <c r="Y52" s="491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523"/>
      <c r="AT52" s="491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523"/>
      <c r="BO52" s="888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523"/>
      <c r="CK52" s="888"/>
      <c r="CL52" s="39"/>
      <c r="CM52" s="39"/>
      <c r="CN52" s="39"/>
      <c r="CO52" s="39"/>
      <c r="CP52" s="927"/>
      <c r="CQ52" s="927"/>
      <c r="CR52" s="927"/>
      <c r="CS52" s="39"/>
      <c r="CT52" s="39"/>
      <c r="CU52" s="39"/>
      <c r="CV52" s="39"/>
      <c r="CW52" s="39"/>
      <c r="CX52" s="927"/>
      <c r="CY52" s="39"/>
      <c r="CZ52" s="39"/>
      <c r="DA52" s="39"/>
      <c r="DB52" s="39"/>
      <c r="DC52" s="39"/>
      <c r="DD52" s="39"/>
      <c r="DE52" s="39"/>
      <c r="DF52" s="39"/>
      <c r="DG52" s="523"/>
      <c r="DH52" s="491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523"/>
      <c r="EB52" s="491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523"/>
      <c r="EY52" s="491"/>
      <c r="EZ52" s="39"/>
      <c r="FA52" s="39"/>
      <c r="FB52" s="39"/>
      <c r="FC52" s="39"/>
      <c r="FD52" s="39"/>
      <c r="FE52" s="523"/>
      <c r="FF52" s="491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523"/>
      <c r="GA52" s="491"/>
      <c r="GB52" s="39"/>
      <c r="GC52" s="39"/>
      <c r="GD52" s="39"/>
      <c r="GE52" s="39"/>
      <c r="GF52" s="39"/>
      <c r="GG52" s="39"/>
      <c r="GH52" s="39"/>
      <c r="GI52" s="39"/>
      <c r="GJ52" s="39"/>
      <c r="GK52" s="39"/>
      <c r="GL52" s="39"/>
      <c r="GM52" s="39"/>
      <c r="GN52" s="39"/>
      <c r="GO52" s="39"/>
      <c r="GP52" s="39"/>
      <c r="GQ52" s="39"/>
      <c r="GR52" s="39"/>
      <c r="GS52" s="39"/>
      <c r="GT52" s="39"/>
      <c r="GU52" s="39"/>
      <c r="GV52" s="39"/>
      <c r="GW52" s="523"/>
      <c r="GX52" s="491"/>
      <c r="GY52" s="39"/>
      <c r="GZ52" s="39"/>
      <c r="HA52" s="39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523"/>
      <c r="HQ52" s="491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28"/>
      <c r="II52" s="169"/>
      <c r="IJ52" s="88">
        <f t="shared" si="531"/>
        <v>32.761904761904759</v>
      </c>
      <c r="JL52" s="3"/>
    </row>
    <row r="53" spans="1:272" s="2" customFormat="1" ht="18" customHeight="1" x14ac:dyDescent="0.2">
      <c r="A53" s="22"/>
      <c r="B53" s="78" t="s">
        <v>107</v>
      </c>
      <c r="C53" s="66" t="s">
        <v>43</v>
      </c>
      <c r="D53" s="39">
        <v>197.83</v>
      </c>
      <c r="E53" s="39">
        <v>204.93</v>
      </c>
      <c r="F53" s="39">
        <v>194.42</v>
      </c>
      <c r="G53" s="39">
        <v>207.32</v>
      </c>
      <c r="H53" s="39">
        <v>199.38</v>
      </c>
      <c r="I53" s="39">
        <v>202.57</v>
      </c>
      <c r="J53" s="39">
        <v>191.4</v>
      </c>
      <c r="K53" s="39">
        <v>198.07</v>
      </c>
      <c r="L53" s="39">
        <v>198.91</v>
      </c>
      <c r="M53" s="39">
        <v>199.56</v>
      </c>
      <c r="N53" s="39">
        <v>191.35</v>
      </c>
      <c r="O53" s="39">
        <v>196.35</v>
      </c>
      <c r="P53" s="39">
        <v>199.69</v>
      </c>
      <c r="Q53" s="39">
        <v>201.77</v>
      </c>
      <c r="R53" s="39">
        <v>204.73</v>
      </c>
      <c r="S53" s="39">
        <v>196.86</v>
      </c>
      <c r="T53" s="39">
        <v>204.37</v>
      </c>
      <c r="U53" s="39">
        <v>202.9</v>
      </c>
      <c r="V53" s="39">
        <v>207.92</v>
      </c>
      <c r="W53" s="39">
        <v>203.93</v>
      </c>
      <c r="X53" s="523">
        <v>199.75</v>
      </c>
      <c r="Y53" s="491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523"/>
      <c r="AT53" s="491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523"/>
      <c r="BO53" s="888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523"/>
      <c r="CK53" s="888"/>
      <c r="CL53" s="39"/>
      <c r="CM53" s="39"/>
      <c r="CN53" s="39"/>
      <c r="CO53" s="39"/>
      <c r="CP53" s="927"/>
      <c r="CQ53" s="927"/>
      <c r="CR53" s="927"/>
      <c r="CS53" s="39"/>
      <c r="CT53" s="39"/>
      <c r="CU53" s="39"/>
      <c r="CV53" s="39"/>
      <c r="CW53" s="39"/>
      <c r="CX53" s="927"/>
      <c r="CY53" s="39"/>
      <c r="CZ53" s="39"/>
      <c r="DA53" s="39"/>
      <c r="DB53" s="39"/>
      <c r="DC53" s="39"/>
      <c r="DD53" s="39"/>
      <c r="DE53" s="39"/>
      <c r="DF53" s="39"/>
      <c r="DG53" s="523"/>
      <c r="DH53" s="491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523"/>
      <c r="EB53" s="491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523"/>
      <c r="EY53" s="491"/>
      <c r="EZ53" s="39"/>
      <c r="FA53" s="39"/>
      <c r="FB53" s="39"/>
      <c r="FC53" s="39"/>
      <c r="FD53" s="39"/>
      <c r="FE53" s="523"/>
      <c r="FF53" s="491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523"/>
      <c r="GA53" s="491"/>
      <c r="GB53" s="39"/>
      <c r="GC53" s="39"/>
      <c r="GD53" s="39"/>
      <c r="GE53" s="39"/>
      <c r="GF53" s="39"/>
      <c r="GG53" s="39"/>
      <c r="GH53" s="39"/>
      <c r="GI53" s="39"/>
      <c r="GJ53" s="39"/>
      <c r="GK53" s="39"/>
      <c r="GL53" s="39"/>
      <c r="GM53" s="39"/>
      <c r="GN53" s="39"/>
      <c r="GO53" s="39"/>
      <c r="GP53" s="39"/>
      <c r="GQ53" s="39"/>
      <c r="GR53" s="39"/>
      <c r="GS53" s="39"/>
      <c r="GT53" s="39"/>
      <c r="GU53" s="39"/>
      <c r="GV53" s="39"/>
      <c r="GW53" s="523"/>
      <c r="GX53" s="491"/>
      <c r="GY53" s="39"/>
      <c r="GZ53" s="39"/>
      <c r="HA53" s="39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523"/>
      <c r="HQ53" s="491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28"/>
      <c r="II53" s="169"/>
      <c r="IJ53" s="88">
        <f t="shared" si="531"/>
        <v>200.19095238095238</v>
      </c>
      <c r="JL53" s="3"/>
    </row>
    <row r="54" spans="1:272" s="2" customFormat="1" ht="18" customHeight="1" x14ac:dyDescent="0.2">
      <c r="A54" s="22"/>
      <c r="B54" s="78" t="s">
        <v>106</v>
      </c>
      <c r="C54" s="649" t="s">
        <v>377</v>
      </c>
      <c r="D54" s="39">
        <f>D53/196.4</f>
        <v>1.0072810590631365</v>
      </c>
      <c r="E54" s="39">
        <f t="shared" ref="E54:BN54" si="555">E53/196.4</f>
        <v>1.0434317718940938</v>
      </c>
      <c r="F54" s="39">
        <f t="shared" si="555"/>
        <v>0.98991853360488791</v>
      </c>
      <c r="G54" s="39">
        <f t="shared" si="555"/>
        <v>1.0556008146639511</v>
      </c>
      <c r="H54" s="39">
        <f t="shared" si="555"/>
        <v>1.0151731160896129</v>
      </c>
      <c r="I54" s="39">
        <f t="shared" si="555"/>
        <v>1.0314154786150713</v>
      </c>
      <c r="J54" s="39">
        <f t="shared" si="555"/>
        <v>0.97454175152749489</v>
      </c>
      <c r="K54" s="39">
        <f t="shared" si="555"/>
        <v>1.0085030549898166</v>
      </c>
      <c r="L54" s="39">
        <f t="shared" si="555"/>
        <v>1.0127800407331975</v>
      </c>
      <c r="M54" s="39">
        <f t="shared" si="555"/>
        <v>1.0160896130346233</v>
      </c>
      <c r="N54" s="39">
        <f t="shared" si="555"/>
        <v>0.9742871690427698</v>
      </c>
      <c r="O54" s="39">
        <f t="shared" si="555"/>
        <v>0.9997454175152749</v>
      </c>
      <c r="P54" s="39">
        <f t="shared" si="555"/>
        <v>1.0167515274949084</v>
      </c>
      <c r="Q54" s="39">
        <f t="shared" si="555"/>
        <v>1.0273421588594704</v>
      </c>
      <c r="R54" s="39">
        <f t="shared" si="555"/>
        <v>1.0424134419551934</v>
      </c>
      <c r="S54" s="39">
        <f t="shared" si="555"/>
        <v>1.0023421588594705</v>
      </c>
      <c r="T54" s="39">
        <f t="shared" si="555"/>
        <v>1.040580448065173</v>
      </c>
      <c r="U54" s="39">
        <f t="shared" si="555"/>
        <v>1.0330957230142566</v>
      </c>
      <c r="V54" s="39">
        <f t="shared" si="555"/>
        <v>1.0586558044806516</v>
      </c>
      <c r="W54" s="39">
        <f t="shared" si="555"/>
        <v>1.0383401221995927</v>
      </c>
      <c r="X54" s="523">
        <f t="shared" si="555"/>
        <v>1.0170570264765784</v>
      </c>
      <c r="Y54" s="491">
        <f t="shared" si="555"/>
        <v>0</v>
      </c>
      <c r="Z54" s="39">
        <f t="shared" si="555"/>
        <v>0</v>
      </c>
      <c r="AA54" s="39">
        <f t="shared" si="555"/>
        <v>0</v>
      </c>
      <c r="AB54" s="39">
        <f t="shared" si="555"/>
        <v>0</v>
      </c>
      <c r="AC54" s="39">
        <f t="shared" si="555"/>
        <v>0</v>
      </c>
      <c r="AD54" s="39">
        <f t="shared" si="555"/>
        <v>0</v>
      </c>
      <c r="AE54" s="39">
        <f t="shared" si="555"/>
        <v>0</v>
      </c>
      <c r="AF54" s="39">
        <f t="shared" si="555"/>
        <v>0</v>
      </c>
      <c r="AG54" s="39">
        <f t="shared" si="555"/>
        <v>0</v>
      </c>
      <c r="AH54" s="39">
        <f t="shared" si="555"/>
        <v>0</v>
      </c>
      <c r="AI54" s="39">
        <f t="shared" si="555"/>
        <v>0</v>
      </c>
      <c r="AJ54" s="39">
        <f t="shared" si="555"/>
        <v>0</v>
      </c>
      <c r="AK54" s="39">
        <f t="shared" si="555"/>
        <v>0</v>
      </c>
      <c r="AL54" s="39">
        <f t="shared" si="555"/>
        <v>0</v>
      </c>
      <c r="AM54" s="39">
        <f t="shared" si="555"/>
        <v>0</v>
      </c>
      <c r="AN54" s="39">
        <f t="shared" si="555"/>
        <v>0</v>
      </c>
      <c r="AO54" s="39">
        <f>AO53/196.4</f>
        <v>0</v>
      </c>
      <c r="AP54" s="39">
        <f t="shared" si="555"/>
        <v>0</v>
      </c>
      <c r="AQ54" s="39">
        <f t="shared" si="555"/>
        <v>0</v>
      </c>
      <c r="AR54" s="39">
        <f t="shared" si="555"/>
        <v>0</v>
      </c>
      <c r="AS54" s="523">
        <f t="shared" si="555"/>
        <v>0</v>
      </c>
      <c r="AT54" s="491">
        <f t="shared" si="555"/>
        <v>0</v>
      </c>
      <c r="AU54" s="39">
        <f t="shared" si="555"/>
        <v>0</v>
      </c>
      <c r="AV54" s="39">
        <f t="shared" si="555"/>
        <v>0</v>
      </c>
      <c r="AW54" s="39">
        <f t="shared" si="555"/>
        <v>0</v>
      </c>
      <c r="AX54" s="39">
        <f t="shared" si="555"/>
        <v>0</v>
      </c>
      <c r="AY54" s="39">
        <f t="shared" si="555"/>
        <v>0</v>
      </c>
      <c r="AZ54" s="39">
        <f t="shared" si="555"/>
        <v>0</v>
      </c>
      <c r="BA54" s="39">
        <f t="shared" si="555"/>
        <v>0</v>
      </c>
      <c r="BB54" s="39">
        <f t="shared" si="555"/>
        <v>0</v>
      </c>
      <c r="BC54" s="39">
        <f t="shared" si="555"/>
        <v>0</v>
      </c>
      <c r="BD54" s="39">
        <f t="shared" si="555"/>
        <v>0</v>
      </c>
      <c r="BE54" s="39">
        <f t="shared" si="555"/>
        <v>0</v>
      </c>
      <c r="BF54" s="39">
        <f t="shared" si="555"/>
        <v>0</v>
      </c>
      <c r="BG54" s="39">
        <f t="shared" si="555"/>
        <v>0</v>
      </c>
      <c r="BH54" s="39">
        <f t="shared" si="555"/>
        <v>0</v>
      </c>
      <c r="BI54" s="39">
        <f t="shared" si="555"/>
        <v>0</v>
      </c>
      <c r="BJ54" s="39">
        <f t="shared" si="555"/>
        <v>0</v>
      </c>
      <c r="BK54" s="39">
        <f t="shared" si="555"/>
        <v>0</v>
      </c>
      <c r="BL54" s="39">
        <f t="shared" si="555"/>
        <v>0</v>
      </c>
      <c r="BM54" s="39">
        <f t="shared" si="555"/>
        <v>0</v>
      </c>
      <c r="BN54" s="523">
        <f t="shared" si="555"/>
        <v>0</v>
      </c>
      <c r="BO54" s="888"/>
      <c r="BP54" s="39">
        <f t="shared" ref="BP54:DX54" si="556">BP53/196.4</f>
        <v>0</v>
      </c>
      <c r="BQ54" s="39">
        <f t="shared" si="556"/>
        <v>0</v>
      </c>
      <c r="BR54" s="39">
        <f t="shared" si="556"/>
        <v>0</v>
      </c>
      <c r="BS54" s="39">
        <f t="shared" si="556"/>
        <v>0</v>
      </c>
      <c r="BT54" s="39">
        <f t="shared" si="556"/>
        <v>0</v>
      </c>
      <c r="BU54" s="39">
        <f t="shared" si="556"/>
        <v>0</v>
      </c>
      <c r="BV54" s="39">
        <f t="shared" si="556"/>
        <v>0</v>
      </c>
      <c r="BW54" s="39">
        <f t="shared" si="556"/>
        <v>0</v>
      </c>
      <c r="BX54" s="39">
        <f t="shared" si="556"/>
        <v>0</v>
      </c>
      <c r="BY54" s="39">
        <f t="shared" si="556"/>
        <v>0</v>
      </c>
      <c r="BZ54" s="39">
        <f t="shared" si="556"/>
        <v>0</v>
      </c>
      <c r="CA54" s="39">
        <f t="shared" si="556"/>
        <v>0</v>
      </c>
      <c r="CB54" s="39">
        <f t="shared" si="556"/>
        <v>0</v>
      </c>
      <c r="CC54" s="39">
        <f t="shared" si="556"/>
        <v>0</v>
      </c>
      <c r="CD54" s="39">
        <f t="shared" si="556"/>
        <v>0</v>
      </c>
      <c r="CE54" s="39">
        <f t="shared" si="556"/>
        <v>0</v>
      </c>
      <c r="CF54" s="39">
        <f t="shared" si="556"/>
        <v>0</v>
      </c>
      <c r="CG54" s="39">
        <f t="shared" ref="CG54" si="557">CG53/196.4</f>
        <v>0</v>
      </c>
      <c r="CH54" s="39">
        <f t="shared" si="556"/>
        <v>0</v>
      </c>
      <c r="CI54" s="39">
        <f t="shared" si="556"/>
        <v>0</v>
      </c>
      <c r="CJ54" s="523">
        <f t="shared" si="556"/>
        <v>0</v>
      </c>
      <c r="CK54" s="888"/>
      <c r="CL54" s="39">
        <f t="shared" si="556"/>
        <v>0</v>
      </c>
      <c r="CM54" s="39">
        <f t="shared" si="556"/>
        <v>0</v>
      </c>
      <c r="CN54" s="39">
        <f t="shared" si="556"/>
        <v>0</v>
      </c>
      <c r="CO54" s="39">
        <f t="shared" si="556"/>
        <v>0</v>
      </c>
      <c r="CP54" s="927"/>
      <c r="CQ54" s="927"/>
      <c r="CR54" s="927"/>
      <c r="CS54" s="39">
        <f t="shared" si="556"/>
        <v>0</v>
      </c>
      <c r="CT54" s="39">
        <f t="shared" si="556"/>
        <v>0</v>
      </c>
      <c r="CU54" s="39">
        <f t="shared" si="556"/>
        <v>0</v>
      </c>
      <c r="CV54" s="39">
        <f t="shared" si="556"/>
        <v>0</v>
      </c>
      <c r="CW54" s="39">
        <f t="shared" si="556"/>
        <v>0</v>
      </c>
      <c r="CX54" s="927"/>
      <c r="CY54" s="39">
        <f t="shared" si="556"/>
        <v>0</v>
      </c>
      <c r="CZ54" s="39">
        <f t="shared" si="556"/>
        <v>0</v>
      </c>
      <c r="DA54" s="39">
        <f t="shared" si="556"/>
        <v>0</v>
      </c>
      <c r="DB54" s="39">
        <f t="shared" ref="DB54" si="558">DB53/196.4</f>
        <v>0</v>
      </c>
      <c r="DC54" s="39">
        <f t="shared" si="556"/>
        <v>0</v>
      </c>
      <c r="DD54" s="39">
        <f t="shared" si="556"/>
        <v>0</v>
      </c>
      <c r="DE54" s="39">
        <f t="shared" si="556"/>
        <v>0</v>
      </c>
      <c r="DF54" s="39">
        <f t="shared" si="556"/>
        <v>0</v>
      </c>
      <c r="DG54" s="523">
        <f t="shared" ref="DG54:DJ54" si="559">DG53/196.4</f>
        <v>0</v>
      </c>
      <c r="DH54" s="491">
        <f t="shared" si="559"/>
        <v>0</v>
      </c>
      <c r="DI54" s="39">
        <f t="shared" si="559"/>
        <v>0</v>
      </c>
      <c r="DJ54" s="39">
        <f t="shared" si="559"/>
        <v>0</v>
      </c>
      <c r="DK54" s="39">
        <f t="shared" si="556"/>
        <v>0</v>
      </c>
      <c r="DL54" s="39">
        <f t="shared" si="556"/>
        <v>0</v>
      </c>
      <c r="DM54" s="39">
        <f t="shared" si="556"/>
        <v>0</v>
      </c>
      <c r="DN54" s="39">
        <f t="shared" si="556"/>
        <v>0</v>
      </c>
      <c r="DO54" s="39">
        <f t="shared" si="556"/>
        <v>0</v>
      </c>
      <c r="DP54" s="39">
        <f t="shared" si="556"/>
        <v>0</v>
      </c>
      <c r="DQ54" s="39">
        <f t="shared" si="556"/>
        <v>0</v>
      </c>
      <c r="DR54" s="39">
        <f t="shared" si="556"/>
        <v>0</v>
      </c>
      <c r="DS54" s="39">
        <f t="shared" si="556"/>
        <v>0</v>
      </c>
      <c r="DT54" s="39">
        <f t="shared" si="556"/>
        <v>0</v>
      </c>
      <c r="DU54" s="39">
        <f t="shared" si="556"/>
        <v>0</v>
      </c>
      <c r="DV54" s="39">
        <f t="shared" si="556"/>
        <v>0</v>
      </c>
      <c r="DW54" s="39">
        <f t="shared" si="556"/>
        <v>0</v>
      </c>
      <c r="DX54" s="39">
        <f t="shared" si="556"/>
        <v>0</v>
      </c>
      <c r="DY54" s="39">
        <f t="shared" ref="DY54:GI54" si="560">DY53/196.4</f>
        <v>0</v>
      </c>
      <c r="DZ54" s="39">
        <f t="shared" si="560"/>
        <v>0</v>
      </c>
      <c r="EA54" s="523">
        <f t="shared" si="560"/>
        <v>0</v>
      </c>
      <c r="EB54" s="491">
        <f t="shared" si="560"/>
        <v>0</v>
      </c>
      <c r="EC54" s="39">
        <f t="shared" si="560"/>
        <v>0</v>
      </c>
      <c r="ED54" s="39">
        <f t="shared" si="560"/>
        <v>0</v>
      </c>
      <c r="EE54" s="39">
        <f t="shared" si="560"/>
        <v>0</v>
      </c>
      <c r="EF54" s="39">
        <f t="shared" si="560"/>
        <v>0</v>
      </c>
      <c r="EG54" s="39">
        <f t="shared" ref="EG54" si="561">EG53/196.4</f>
        <v>0</v>
      </c>
      <c r="EH54" s="39">
        <f t="shared" si="560"/>
        <v>0</v>
      </c>
      <c r="EI54" s="39">
        <f t="shared" si="560"/>
        <v>0</v>
      </c>
      <c r="EJ54" s="39">
        <f t="shared" si="560"/>
        <v>0</v>
      </c>
      <c r="EK54" s="39">
        <f t="shared" si="560"/>
        <v>0</v>
      </c>
      <c r="EL54" s="39">
        <f t="shared" si="560"/>
        <v>0</v>
      </c>
      <c r="EM54" s="39">
        <f t="shared" si="560"/>
        <v>0</v>
      </c>
      <c r="EN54" s="39">
        <f t="shared" si="560"/>
        <v>0</v>
      </c>
      <c r="EO54" s="39">
        <f t="shared" si="560"/>
        <v>0</v>
      </c>
      <c r="EP54" s="39">
        <f t="shared" si="560"/>
        <v>0</v>
      </c>
      <c r="EQ54" s="39">
        <f t="shared" si="560"/>
        <v>0</v>
      </c>
      <c r="ER54" s="39">
        <f t="shared" si="560"/>
        <v>0</v>
      </c>
      <c r="ES54" s="39">
        <f t="shared" ref="ES54:EV54" si="562">ES53/196.4</f>
        <v>0</v>
      </c>
      <c r="ET54" s="39">
        <f t="shared" si="562"/>
        <v>0</v>
      </c>
      <c r="EU54" s="39">
        <f t="shared" si="562"/>
        <v>0</v>
      </c>
      <c r="EV54" s="39">
        <f t="shared" si="562"/>
        <v>0</v>
      </c>
      <c r="EW54" s="39">
        <f t="shared" si="560"/>
        <v>0</v>
      </c>
      <c r="EX54" s="523">
        <f t="shared" si="560"/>
        <v>0</v>
      </c>
      <c r="EY54" s="491">
        <f t="shared" si="560"/>
        <v>0</v>
      </c>
      <c r="EZ54" s="39">
        <f t="shared" si="560"/>
        <v>0</v>
      </c>
      <c r="FA54" s="39">
        <f t="shared" si="560"/>
        <v>0</v>
      </c>
      <c r="FB54" s="39">
        <f t="shared" si="560"/>
        <v>0</v>
      </c>
      <c r="FC54" s="39">
        <f t="shared" si="560"/>
        <v>0</v>
      </c>
      <c r="FD54" s="39">
        <f t="shared" si="560"/>
        <v>0</v>
      </c>
      <c r="FE54" s="523">
        <f t="shared" si="560"/>
        <v>0</v>
      </c>
      <c r="FF54" s="491">
        <f t="shared" si="560"/>
        <v>0</v>
      </c>
      <c r="FG54" s="39">
        <f t="shared" si="560"/>
        <v>0</v>
      </c>
      <c r="FH54" s="39">
        <f t="shared" si="560"/>
        <v>0</v>
      </c>
      <c r="FI54" s="39">
        <f t="shared" si="560"/>
        <v>0</v>
      </c>
      <c r="FJ54" s="39">
        <f t="shared" si="560"/>
        <v>0</v>
      </c>
      <c r="FK54" s="39">
        <f t="shared" ref="FK54" si="563">FK53/196.4</f>
        <v>0</v>
      </c>
      <c r="FL54" s="39">
        <f t="shared" si="560"/>
        <v>0</v>
      </c>
      <c r="FM54" s="39">
        <f t="shared" si="560"/>
        <v>0</v>
      </c>
      <c r="FN54" s="39">
        <f t="shared" si="560"/>
        <v>0</v>
      </c>
      <c r="FO54" s="39">
        <f t="shared" si="560"/>
        <v>0</v>
      </c>
      <c r="FP54" s="39">
        <f t="shared" ref="FP54" si="564">FP53/196.4</f>
        <v>0</v>
      </c>
      <c r="FQ54" s="39">
        <f t="shared" si="560"/>
        <v>0</v>
      </c>
      <c r="FR54" s="39">
        <f t="shared" si="560"/>
        <v>0</v>
      </c>
      <c r="FS54" s="39">
        <f t="shared" si="560"/>
        <v>0</v>
      </c>
      <c r="FT54" s="39">
        <f t="shared" si="560"/>
        <v>0</v>
      </c>
      <c r="FU54" s="39">
        <f t="shared" ref="FU54" si="565">FU53/196.4</f>
        <v>0</v>
      </c>
      <c r="FV54" s="39">
        <f t="shared" si="560"/>
        <v>0</v>
      </c>
      <c r="FW54" s="39">
        <f t="shared" si="560"/>
        <v>0</v>
      </c>
      <c r="FX54" s="39">
        <f t="shared" si="560"/>
        <v>0</v>
      </c>
      <c r="FY54" s="39">
        <f t="shared" si="560"/>
        <v>0</v>
      </c>
      <c r="FZ54" s="523">
        <f t="shared" si="560"/>
        <v>0</v>
      </c>
      <c r="GA54" s="491">
        <f t="shared" si="560"/>
        <v>0</v>
      </c>
      <c r="GB54" s="39">
        <f t="shared" si="560"/>
        <v>0</v>
      </c>
      <c r="GC54" s="39">
        <f t="shared" si="560"/>
        <v>0</v>
      </c>
      <c r="GD54" s="39">
        <f t="shared" si="560"/>
        <v>0</v>
      </c>
      <c r="GE54" s="39">
        <f t="shared" si="560"/>
        <v>0</v>
      </c>
      <c r="GF54" s="39">
        <f t="shared" si="560"/>
        <v>0</v>
      </c>
      <c r="GG54" s="39">
        <f t="shared" si="560"/>
        <v>0</v>
      </c>
      <c r="GH54" s="39">
        <f t="shared" si="560"/>
        <v>0</v>
      </c>
      <c r="GI54" s="39">
        <f t="shared" si="560"/>
        <v>0</v>
      </c>
      <c r="GJ54" s="39">
        <f t="shared" ref="GJ54" si="566">GJ53/196.4</f>
        <v>0</v>
      </c>
      <c r="GK54" s="39">
        <f t="shared" ref="GK54:HL54" si="567">GK53/196.4</f>
        <v>0</v>
      </c>
      <c r="GL54" s="39">
        <f t="shared" si="567"/>
        <v>0</v>
      </c>
      <c r="GM54" s="39">
        <f t="shared" si="567"/>
        <v>0</v>
      </c>
      <c r="GN54" s="39">
        <f t="shared" si="567"/>
        <v>0</v>
      </c>
      <c r="GO54" s="39">
        <f t="shared" ref="GO54:GT54" si="568">GO53/196.4</f>
        <v>0</v>
      </c>
      <c r="GP54" s="39">
        <f t="shared" si="568"/>
        <v>0</v>
      </c>
      <c r="GQ54" s="39">
        <f t="shared" si="568"/>
        <v>0</v>
      </c>
      <c r="GR54" s="39">
        <f t="shared" si="568"/>
        <v>0</v>
      </c>
      <c r="GS54" s="39">
        <f t="shared" si="568"/>
        <v>0</v>
      </c>
      <c r="GT54" s="39">
        <f t="shared" si="568"/>
        <v>0</v>
      </c>
      <c r="GU54" s="39">
        <f t="shared" si="567"/>
        <v>0</v>
      </c>
      <c r="GV54" s="39">
        <f t="shared" si="567"/>
        <v>0</v>
      </c>
      <c r="GW54" s="523">
        <f t="shared" si="567"/>
        <v>0</v>
      </c>
      <c r="GX54" s="491">
        <f t="shared" si="567"/>
        <v>0</v>
      </c>
      <c r="GY54" s="39">
        <f t="shared" si="567"/>
        <v>0</v>
      </c>
      <c r="GZ54" s="39">
        <f t="shared" si="567"/>
        <v>0</v>
      </c>
      <c r="HA54" s="39">
        <f t="shared" si="567"/>
        <v>0</v>
      </c>
      <c r="HB54" s="39">
        <f t="shared" si="567"/>
        <v>0</v>
      </c>
      <c r="HC54" s="39">
        <f t="shared" si="567"/>
        <v>0</v>
      </c>
      <c r="HD54" s="39">
        <f t="shared" si="567"/>
        <v>0</v>
      </c>
      <c r="HE54" s="39">
        <f t="shared" si="567"/>
        <v>0</v>
      </c>
      <c r="HF54" s="39">
        <f t="shared" si="567"/>
        <v>0</v>
      </c>
      <c r="HG54" s="39">
        <f t="shared" si="567"/>
        <v>0</v>
      </c>
      <c r="HH54" s="39">
        <f t="shared" si="567"/>
        <v>0</v>
      </c>
      <c r="HI54" s="39">
        <f t="shared" si="567"/>
        <v>0</v>
      </c>
      <c r="HJ54" s="39">
        <f t="shared" si="567"/>
        <v>0</v>
      </c>
      <c r="HK54" s="39">
        <f t="shared" si="567"/>
        <v>0</v>
      </c>
      <c r="HL54" s="39">
        <f t="shared" si="567"/>
        <v>0</v>
      </c>
      <c r="HM54" s="39">
        <f t="shared" ref="HM54:IG54" si="569">HM53/196.4</f>
        <v>0</v>
      </c>
      <c r="HN54" s="39">
        <f t="shared" si="569"/>
        <v>0</v>
      </c>
      <c r="HO54" s="39">
        <f t="shared" si="569"/>
        <v>0</v>
      </c>
      <c r="HP54" s="523">
        <f t="shared" si="569"/>
        <v>0</v>
      </c>
      <c r="HQ54" s="491">
        <f t="shared" si="569"/>
        <v>0</v>
      </c>
      <c r="HR54" s="39">
        <f t="shared" si="569"/>
        <v>0</v>
      </c>
      <c r="HS54" s="39">
        <f t="shared" si="569"/>
        <v>0</v>
      </c>
      <c r="HT54" s="39">
        <f t="shared" si="569"/>
        <v>0</v>
      </c>
      <c r="HU54" s="39">
        <f t="shared" si="569"/>
        <v>0</v>
      </c>
      <c r="HV54" s="39">
        <f t="shared" si="569"/>
        <v>0</v>
      </c>
      <c r="HW54" s="39">
        <f t="shared" si="569"/>
        <v>0</v>
      </c>
      <c r="HX54" s="39">
        <f t="shared" si="569"/>
        <v>0</v>
      </c>
      <c r="HY54" s="39">
        <f t="shared" si="569"/>
        <v>0</v>
      </c>
      <c r="HZ54" s="39">
        <f t="shared" si="569"/>
        <v>0</v>
      </c>
      <c r="IA54" s="39">
        <f t="shared" si="569"/>
        <v>0</v>
      </c>
      <c r="IB54" s="39">
        <f t="shared" si="569"/>
        <v>0</v>
      </c>
      <c r="IC54" s="39">
        <f t="shared" ref="IC54:IF54" si="570">IC53/196.4</f>
        <v>0</v>
      </c>
      <c r="ID54" s="39">
        <f t="shared" si="570"/>
        <v>0</v>
      </c>
      <c r="IE54" s="39">
        <f t="shared" si="570"/>
        <v>0</v>
      </c>
      <c r="IF54" s="39">
        <f t="shared" si="570"/>
        <v>0</v>
      </c>
      <c r="IG54" s="39">
        <f t="shared" si="569"/>
        <v>0</v>
      </c>
      <c r="IH54" s="328"/>
      <c r="II54" s="169"/>
      <c r="IJ54" s="88">
        <f t="shared" si="531"/>
        <v>9.226442341456563E-2</v>
      </c>
      <c r="JL54" s="3"/>
    </row>
    <row r="55" spans="1:272" s="2" customFormat="1" ht="18" customHeight="1" x14ac:dyDescent="0.2">
      <c r="A55" s="22"/>
      <c r="B55" s="78" t="s">
        <v>239</v>
      </c>
      <c r="C55" s="66" t="s">
        <v>22</v>
      </c>
      <c r="D55" s="39">
        <v>4.97</v>
      </c>
      <c r="E55" s="39">
        <v>4.92</v>
      </c>
      <c r="F55" s="39">
        <v>4.66</v>
      </c>
      <c r="G55" s="39">
        <v>4.4000000000000004</v>
      </c>
      <c r="H55" s="39">
        <v>4.2</v>
      </c>
      <c r="I55" s="39">
        <v>4.3499999999999996</v>
      </c>
      <c r="J55" s="39">
        <v>4.41</v>
      </c>
      <c r="K55" s="39">
        <v>4.54</v>
      </c>
      <c r="L55" s="39">
        <v>4.51</v>
      </c>
      <c r="M55" s="39">
        <v>4.2300000000000004</v>
      </c>
      <c r="N55" s="39">
        <v>4.49</v>
      </c>
      <c r="O55" s="39">
        <v>4.2</v>
      </c>
      <c r="P55" s="39">
        <v>4.28</v>
      </c>
      <c r="Q55" s="39">
        <v>4.6100000000000003</v>
      </c>
      <c r="R55" s="39">
        <v>4.43</v>
      </c>
      <c r="S55" s="39">
        <v>4.34</v>
      </c>
      <c r="T55" s="39">
        <v>4.42</v>
      </c>
      <c r="U55" s="39">
        <v>4.46</v>
      </c>
      <c r="V55" s="39">
        <v>4.08</v>
      </c>
      <c r="W55" s="39">
        <v>4.04</v>
      </c>
      <c r="X55" s="523">
        <v>4.22</v>
      </c>
      <c r="Y55" s="491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523"/>
      <c r="AT55" s="491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523"/>
      <c r="BO55" s="888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523"/>
      <c r="CK55" s="888"/>
      <c r="CL55" s="39"/>
      <c r="CM55" s="39"/>
      <c r="CN55" s="39"/>
      <c r="CO55" s="39"/>
      <c r="CP55" s="927"/>
      <c r="CQ55" s="927"/>
      <c r="CR55" s="927"/>
      <c r="CS55" s="39"/>
      <c r="CT55" s="39"/>
      <c r="CU55" s="39"/>
      <c r="CV55" s="39"/>
      <c r="CW55" s="39"/>
      <c r="CX55" s="927"/>
      <c r="CY55" s="39"/>
      <c r="CZ55" s="39"/>
      <c r="DA55" s="39"/>
      <c r="DB55" s="39"/>
      <c r="DC55" s="39"/>
      <c r="DD55" s="39"/>
      <c r="DE55" s="39"/>
      <c r="DF55" s="39"/>
      <c r="DG55" s="523"/>
      <c r="DH55" s="491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523"/>
      <c r="EB55" s="491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523"/>
      <c r="EY55" s="491"/>
      <c r="EZ55" s="39"/>
      <c r="FA55" s="39"/>
      <c r="FB55" s="39"/>
      <c r="FC55" s="39"/>
      <c r="FD55" s="39"/>
      <c r="FE55" s="523"/>
      <c r="FF55" s="491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523"/>
      <c r="GA55" s="491"/>
      <c r="GB55" s="39"/>
      <c r="GC55" s="39"/>
      <c r="GD55" s="39"/>
      <c r="GE55" s="39"/>
      <c r="GF55" s="39"/>
      <c r="GG55" s="39"/>
      <c r="GH55" s="39"/>
      <c r="GI55" s="39"/>
      <c r="GJ55" s="39"/>
      <c r="GK55" s="39"/>
      <c r="GL55" s="39"/>
      <c r="GM55" s="39"/>
      <c r="GN55" s="39"/>
      <c r="GO55" s="39"/>
      <c r="GP55" s="39"/>
      <c r="GQ55" s="39"/>
      <c r="GR55" s="39"/>
      <c r="GS55" s="39"/>
      <c r="GT55" s="39"/>
      <c r="GU55" s="39"/>
      <c r="GV55" s="39"/>
      <c r="GW55" s="523"/>
      <c r="GX55" s="491"/>
      <c r="GY55" s="39"/>
      <c r="GZ55" s="39"/>
      <c r="HA55" s="39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523"/>
      <c r="HQ55" s="491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28"/>
      <c r="II55" s="169"/>
      <c r="IJ55" s="88">
        <f t="shared" si="531"/>
        <v>4.4171428571428573</v>
      </c>
      <c r="JL55" s="3"/>
    </row>
    <row r="56" spans="1:272" s="2" customFormat="1" ht="18" customHeight="1" x14ac:dyDescent="0.2">
      <c r="A56" s="22"/>
      <c r="B56" s="78" t="s">
        <v>240</v>
      </c>
      <c r="C56" s="66" t="s">
        <v>22</v>
      </c>
      <c r="D56" s="39">
        <v>2.125</v>
      </c>
      <c r="E56" s="39">
        <v>2</v>
      </c>
      <c r="F56" s="39">
        <v>2</v>
      </c>
      <c r="G56" s="39">
        <v>2.13</v>
      </c>
      <c r="H56" s="39">
        <v>1.8</v>
      </c>
      <c r="I56" s="39">
        <v>1.83</v>
      </c>
      <c r="J56" s="39">
        <v>1.78</v>
      </c>
      <c r="K56" s="39">
        <v>2.0299999999999998</v>
      </c>
      <c r="L56" s="39">
        <v>1.9750000000000001</v>
      </c>
      <c r="M56" s="39">
        <v>2.0249999999999999</v>
      </c>
      <c r="N56" s="39">
        <v>1.9750000000000001</v>
      </c>
      <c r="O56" s="39">
        <v>1.7250000000000001</v>
      </c>
      <c r="P56" s="39">
        <v>1.925</v>
      </c>
      <c r="Q56" s="39">
        <v>2.125</v>
      </c>
      <c r="R56" s="39">
        <v>2.2000000000000002</v>
      </c>
      <c r="S56" s="39">
        <v>2.2000000000000002</v>
      </c>
      <c r="T56" s="39">
        <v>1.98</v>
      </c>
      <c r="U56" s="39">
        <v>2.15</v>
      </c>
      <c r="V56" s="39">
        <v>2.375</v>
      </c>
      <c r="W56" s="39">
        <v>2</v>
      </c>
      <c r="X56" s="523">
        <v>2.0499999999999998</v>
      </c>
      <c r="Y56" s="491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523"/>
      <c r="AT56" s="491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523"/>
      <c r="BO56" s="888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523"/>
      <c r="CK56" s="888"/>
      <c r="CL56" s="39"/>
      <c r="CM56" s="39"/>
      <c r="CN56" s="39"/>
      <c r="CO56" s="39"/>
      <c r="CP56" s="927"/>
      <c r="CQ56" s="927"/>
      <c r="CR56" s="927"/>
      <c r="CS56" s="39"/>
      <c r="CT56" s="39"/>
      <c r="CU56" s="39"/>
      <c r="CV56" s="39"/>
      <c r="CW56" s="39"/>
      <c r="CX56" s="927"/>
      <c r="CY56" s="39"/>
      <c r="CZ56" s="39"/>
      <c r="DA56" s="39"/>
      <c r="DB56" s="39"/>
      <c r="DC56" s="39"/>
      <c r="DD56" s="39"/>
      <c r="DE56" s="39"/>
      <c r="DF56" s="39"/>
      <c r="DG56" s="523"/>
      <c r="DH56" s="491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523"/>
      <c r="EB56" s="491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523"/>
      <c r="EY56" s="491"/>
      <c r="EZ56" s="39"/>
      <c r="FA56" s="39"/>
      <c r="FB56" s="39"/>
      <c r="FC56" s="39"/>
      <c r="FD56" s="39"/>
      <c r="FE56" s="523"/>
      <c r="FF56" s="491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523"/>
      <c r="GA56" s="491"/>
      <c r="GB56" s="39"/>
      <c r="GC56" s="39"/>
      <c r="GD56" s="39"/>
      <c r="GE56" s="39"/>
      <c r="GF56" s="39"/>
      <c r="GG56" s="39"/>
      <c r="GH56" s="39"/>
      <c r="GI56" s="39"/>
      <c r="GJ56" s="39"/>
      <c r="GK56" s="39"/>
      <c r="GL56" s="39"/>
      <c r="GM56" s="39"/>
      <c r="GN56" s="39"/>
      <c r="GO56" s="39"/>
      <c r="GP56" s="39"/>
      <c r="GQ56" s="39"/>
      <c r="GR56" s="39"/>
      <c r="GS56" s="39"/>
      <c r="GT56" s="39"/>
      <c r="GU56" s="39"/>
      <c r="GV56" s="39"/>
      <c r="GW56" s="523"/>
      <c r="GX56" s="491"/>
      <c r="GY56" s="39"/>
      <c r="GZ56" s="39"/>
      <c r="HA56" s="39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523"/>
      <c r="HQ56" s="491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28"/>
      <c r="II56" s="169"/>
      <c r="IJ56" s="88">
        <f t="shared" si="531"/>
        <v>2.0190476190476185</v>
      </c>
      <c r="JL56" s="3"/>
    </row>
    <row r="57" spans="1:272" s="2" customFormat="1" ht="18" customHeight="1" x14ac:dyDescent="0.2">
      <c r="A57" s="22"/>
      <c r="B57" s="78" t="s">
        <v>98</v>
      </c>
      <c r="C57" s="66"/>
      <c r="D57" s="792">
        <f t="shared" ref="D57:BN57" si="571">SQRT(((D43*D51)*100)/60.6)</f>
        <v>10.244494617451691</v>
      </c>
      <c r="E57" s="792">
        <f t="shared" si="571"/>
        <v>9.975216814438145</v>
      </c>
      <c r="F57" s="792">
        <f t="shared" si="571"/>
        <v>10.085893491642299</v>
      </c>
      <c r="G57" s="792">
        <f t="shared" si="571"/>
        <v>9.80099004899985</v>
      </c>
      <c r="H57" s="792">
        <f t="shared" si="571"/>
        <v>9.8289412353814001</v>
      </c>
      <c r="I57" s="792">
        <f t="shared" si="571"/>
        <v>10.103752203060903</v>
      </c>
      <c r="J57" s="792">
        <f t="shared" si="571"/>
        <v>10.05717975808669</v>
      </c>
      <c r="K57" s="792">
        <f t="shared" si="571"/>
        <v>9.9700458966605634</v>
      </c>
      <c r="L57" s="792">
        <f t="shared" si="571"/>
        <v>10.213076455851551</v>
      </c>
      <c r="M57" s="792">
        <f t="shared" si="571"/>
        <v>10.004207035834554</v>
      </c>
      <c r="N57" s="792">
        <f t="shared" si="571"/>
        <v>10.306523295575682</v>
      </c>
      <c r="O57" s="792">
        <f t="shared" si="571"/>
        <v>9.415246395419965</v>
      </c>
      <c r="P57" s="792">
        <f t="shared" si="571"/>
        <v>9.8335990342802102</v>
      </c>
      <c r="Q57" s="792">
        <f t="shared" si="571"/>
        <v>10.055497814809089</v>
      </c>
      <c r="R57" s="792">
        <f t="shared" si="571"/>
        <v>9.6789213320398044</v>
      </c>
      <c r="S57" s="792">
        <f t="shared" si="571"/>
        <v>9.7004644167684102</v>
      </c>
      <c r="T57" s="792">
        <f t="shared" si="571"/>
        <v>9.8683579408554536</v>
      </c>
      <c r="U57" s="792">
        <f t="shared" si="571"/>
        <v>9.7586383836224933</v>
      </c>
      <c r="V57" s="792">
        <f>SQRT(((V43*V51)*100)/60.6)</f>
        <v>9.607778408175017</v>
      </c>
      <c r="W57" s="792">
        <f t="shared" si="571"/>
        <v>9.9476766446775251</v>
      </c>
      <c r="X57" s="793">
        <f t="shared" si="571"/>
        <v>9.8875692868692582</v>
      </c>
      <c r="Y57" s="794">
        <f t="shared" si="571"/>
        <v>0</v>
      </c>
      <c r="Z57" s="792">
        <f t="shared" si="571"/>
        <v>0</v>
      </c>
      <c r="AA57" s="792">
        <f t="shared" si="571"/>
        <v>0</v>
      </c>
      <c r="AB57" s="792">
        <f t="shared" si="571"/>
        <v>0</v>
      </c>
      <c r="AC57" s="792">
        <f t="shared" si="571"/>
        <v>0</v>
      </c>
      <c r="AD57" s="792">
        <f t="shared" si="571"/>
        <v>0</v>
      </c>
      <c r="AE57" s="792">
        <f t="shared" si="571"/>
        <v>0</v>
      </c>
      <c r="AF57" s="792">
        <f t="shared" si="571"/>
        <v>0</v>
      </c>
      <c r="AG57" s="792">
        <f t="shared" si="571"/>
        <v>0</v>
      </c>
      <c r="AH57" s="792">
        <f t="shared" si="571"/>
        <v>0</v>
      </c>
      <c r="AI57" s="792">
        <f t="shared" si="571"/>
        <v>0</v>
      </c>
      <c r="AJ57" s="792">
        <f t="shared" si="571"/>
        <v>0</v>
      </c>
      <c r="AK57" s="792">
        <f t="shared" si="571"/>
        <v>0</v>
      </c>
      <c r="AL57" s="792">
        <f t="shared" si="571"/>
        <v>0</v>
      </c>
      <c r="AM57" s="792">
        <f t="shared" si="571"/>
        <v>0</v>
      </c>
      <c r="AN57" s="792">
        <f t="shared" si="571"/>
        <v>0</v>
      </c>
      <c r="AO57" s="792">
        <f>SQRT(((AO43*AO51)*100)/60.6)</f>
        <v>0</v>
      </c>
      <c r="AP57" s="792">
        <f t="shared" si="571"/>
        <v>0</v>
      </c>
      <c r="AQ57" s="792">
        <f t="shared" si="571"/>
        <v>0</v>
      </c>
      <c r="AR57" s="792">
        <f t="shared" si="571"/>
        <v>0</v>
      </c>
      <c r="AS57" s="793">
        <f t="shared" si="571"/>
        <v>0</v>
      </c>
      <c r="AT57" s="794">
        <f t="shared" si="571"/>
        <v>0</v>
      </c>
      <c r="AU57" s="792">
        <f t="shared" si="571"/>
        <v>0</v>
      </c>
      <c r="AV57" s="792">
        <f t="shared" si="571"/>
        <v>0</v>
      </c>
      <c r="AW57" s="792">
        <f t="shared" si="571"/>
        <v>0</v>
      </c>
      <c r="AX57" s="792">
        <f t="shared" si="571"/>
        <v>0</v>
      </c>
      <c r="AY57" s="792">
        <f t="shared" si="571"/>
        <v>0</v>
      </c>
      <c r="AZ57" s="792">
        <f t="shared" si="571"/>
        <v>0</v>
      </c>
      <c r="BA57" s="792">
        <f t="shared" si="571"/>
        <v>0</v>
      </c>
      <c r="BB57" s="792">
        <f t="shared" si="571"/>
        <v>0</v>
      </c>
      <c r="BC57" s="792">
        <f t="shared" si="571"/>
        <v>0</v>
      </c>
      <c r="BD57" s="792">
        <f t="shared" si="571"/>
        <v>0</v>
      </c>
      <c r="BE57" s="792">
        <f t="shared" si="571"/>
        <v>0</v>
      </c>
      <c r="BF57" s="792">
        <f t="shared" si="571"/>
        <v>0</v>
      </c>
      <c r="BG57" s="792">
        <f t="shared" si="571"/>
        <v>0</v>
      </c>
      <c r="BH57" s="792">
        <f t="shared" si="571"/>
        <v>0</v>
      </c>
      <c r="BI57" s="792">
        <f t="shared" si="571"/>
        <v>0</v>
      </c>
      <c r="BJ57" s="792">
        <f t="shared" si="571"/>
        <v>0</v>
      </c>
      <c r="BK57" s="792">
        <f t="shared" si="571"/>
        <v>0</v>
      </c>
      <c r="BL57" s="792">
        <f t="shared" si="571"/>
        <v>0</v>
      </c>
      <c r="BM57" s="792">
        <f t="shared" si="571"/>
        <v>0</v>
      </c>
      <c r="BN57" s="793">
        <f t="shared" si="571"/>
        <v>0</v>
      </c>
      <c r="BO57" s="889"/>
      <c r="BP57" s="792">
        <f t="shared" ref="BP57:CC57" si="572">SQRT(((BP43*BP51)*100)/60.6)</f>
        <v>0</v>
      </c>
      <c r="BQ57" s="792">
        <f t="shared" si="572"/>
        <v>0</v>
      </c>
      <c r="BR57" s="792">
        <f t="shared" si="572"/>
        <v>0</v>
      </c>
      <c r="BS57" s="792">
        <f t="shared" si="572"/>
        <v>0</v>
      </c>
      <c r="BT57" s="792">
        <f t="shared" si="572"/>
        <v>0</v>
      </c>
      <c r="BU57" s="792">
        <f t="shared" si="572"/>
        <v>0</v>
      </c>
      <c r="BV57" s="792">
        <f t="shared" si="572"/>
        <v>0</v>
      </c>
      <c r="BW57" s="792">
        <f t="shared" si="572"/>
        <v>0</v>
      </c>
      <c r="BX57" s="792">
        <f t="shared" si="572"/>
        <v>0</v>
      </c>
      <c r="BY57" s="792">
        <f t="shared" si="572"/>
        <v>0</v>
      </c>
      <c r="BZ57" s="792">
        <f t="shared" si="572"/>
        <v>0</v>
      </c>
      <c r="CA57" s="792">
        <f t="shared" si="572"/>
        <v>0</v>
      </c>
      <c r="CB57" s="792">
        <f t="shared" si="572"/>
        <v>0</v>
      </c>
      <c r="CC57" s="792">
        <f t="shared" si="572"/>
        <v>0</v>
      </c>
      <c r="CD57" s="792">
        <f t="shared" ref="CD57:CT57" si="573">SQRT(((CD43*CD51)*100)/60.6)</f>
        <v>0</v>
      </c>
      <c r="CE57" s="792">
        <f t="shared" si="573"/>
        <v>0</v>
      </c>
      <c r="CF57" s="792">
        <f t="shared" si="573"/>
        <v>0</v>
      </c>
      <c r="CG57" s="792">
        <f t="shared" ref="CG57" si="574">SQRT(((CG43*CG51)*100)/60.6)</f>
        <v>0</v>
      </c>
      <c r="CH57" s="792">
        <f t="shared" si="573"/>
        <v>0</v>
      </c>
      <c r="CI57" s="792">
        <f t="shared" si="573"/>
        <v>0</v>
      </c>
      <c r="CJ57" s="793">
        <f t="shared" si="573"/>
        <v>0</v>
      </c>
      <c r="CK57" s="889"/>
      <c r="CL57" s="792">
        <f t="shared" si="573"/>
        <v>0</v>
      </c>
      <c r="CM57" s="792">
        <f t="shared" si="573"/>
        <v>0</v>
      </c>
      <c r="CN57" s="792">
        <f t="shared" si="573"/>
        <v>0</v>
      </c>
      <c r="CO57" s="792">
        <f t="shared" si="573"/>
        <v>0</v>
      </c>
      <c r="CP57" s="928"/>
      <c r="CQ57" s="928"/>
      <c r="CR57" s="928"/>
      <c r="CS57" s="792">
        <f t="shared" si="573"/>
        <v>0</v>
      </c>
      <c r="CT57" s="792">
        <f t="shared" si="573"/>
        <v>0</v>
      </c>
      <c r="CU57" s="792">
        <f t="shared" ref="CU57:FG57" si="575">SQRT(((CU43*CU51)*100)/60.6)</f>
        <v>0</v>
      </c>
      <c r="CV57" s="792">
        <f t="shared" si="575"/>
        <v>0</v>
      </c>
      <c r="CW57" s="792">
        <f t="shared" si="575"/>
        <v>0</v>
      </c>
      <c r="CX57" s="928"/>
      <c r="CY57" s="792">
        <f t="shared" si="575"/>
        <v>0</v>
      </c>
      <c r="CZ57" s="792">
        <f t="shared" si="575"/>
        <v>0</v>
      </c>
      <c r="DA57" s="792">
        <f t="shared" si="575"/>
        <v>0</v>
      </c>
      <c r="DB57" s="792">
        <f t="shared" ref="DB57" si="576">SQRT(((DB43*DB51)*100)/60.6)</f>
        <v>0</v>
      </c>
      <c r="DC57" s="792">
        <f t="shared" si="575"/>
        <v>0</v>
      </c>
      <c r="DD57" s="792">
        <f t="shared" si="575"/>
        <v>0</v>
      </c>
      <c r="DE57" s="792">
        <f t="shared" si="575"/>
        <v>0</v>
      </c>
      <c r="DF57" s="792">
        <f>SQRT(((DF43*DF51)*100)/60.6)</f>
        <v>0</v>
      </c>
      <c r="DG57" s="793">
        <f t="shared" ref="DG57:DI57" si="577">SQRT(((DG43*DG51)*100)/60.6)</f>
        <v>0</v>
      </c>
      <c r="DH57" s="794">
        <f t="shared" si="577"/>
        <v>0</v>
      </c>
      <c r="DI57" s="792">
        <f t="shared" si="577"/>
        <v>0</v>
      </c>
      <c r="DJ57" s="792">
        <f>SQRT(((DJ43*DJ51)*100)/60.6)</f>
        <v>0</v>
      </c>
      <c r="DK57" s="792">
        <f t="shared" si="575"/>
        <v>0</v>
      </c>
      <c r="DL57" s="792">
        <f t="shared" si="575"/>
        <v>0</v>
      </c>
      <c r="DM57" s="792">
        <f t="shared" si="575"/>
        <v>0</v>
      </c>
      <c r="DN57" s="792">
        <f t="shared" si="575"/>
        <v>0</v>
      </c>
      <c r="DO57" s="792">
        <f t="shared" si="575"/>
        <v>0</v>
      </c>
      <c r="DP57" s="792">
        <f t="shared" si="575"/>
        <v>0</v>
      </c>
      <c r="DQ57" s="792">
        <f t="shared" si="575"/>
        <v>0</v>
      </c>
      <c r="DR57" s="792">
        <f t="shared" si="575"/>
        <v>0</v>
      </c>
      <c r="DS57" s="792">
        <f t="shared" si="575"/>
        <v>0</v>
      </c>
      <c r="DT57" s="792">
        <f t="shared" si="575"/>
        <v>0</v>
      </c>
      <c r="DU57" s="792">
        <f t="shared" si="575"/>
        <v>0</v>
      </c>
      <c r="DV57" s="792">
        <f t="shared" si="575"/>
        <v>0</v>
      </c>
      <c r="DW57" s="792">
        <f t="shared" si="575"/>
        <v>0</v>
      </c>
      <c r="DX57" s="792">
        <f t="shared" si="575"/>
        <v>0</v>
      </c>
      <c r="DY57" s="792">
        <f t="shared" si="575"/>
        <v>0</v>
      </c>
      <c r="DZ57" s="792">
        <f t="shared" si="575"/>
        <v>0</v>
      </c>
      <c r="EA57" s="793">
        <f t="shared" si="575"/>
        <v>0</v>
      </c>
      <c r="EB57" s="794">
        <f t="shared" si="575"/>
        <v>0</v>
      </c>
      <c r="EC57" s="792">
        <f t="shared" si="575"/>
        <v>0</v>
      </c>
      <c r="ED57" s="792">
        <f t="shared" si="575"/>
        <v>0</v>
      </c>
      <c r="EE57" s="792">
        <f t="shared" si="575"/>
        <v>0</v>
      </c>
      <c r="EF57" s="792">
        <f t="shared" si="575"/>
        <v>0</v>
      </c>
      <c r="EG57" s="792">
        <f t="shared" ref="EG57" si="578">SQRT(((EG43*EG51)*100)/60.6)</f>
        <v>0</v>
      </c>
      <c r="EH57" s="792">
        <f t="shared" si="575"/>
        <v>0</v>
      </c>
      <c r="EI57" s="792">
        <f t="shared" si="575"/>
        <v>0</v>
      </c>
      <c r="EJ57" s="792">
        <f t="shared" si="575"/>
        <v>0</v>
      </c>
      <c r="EK57" s="792">
        <f t="shared" si="575"/>
        <v>0</v>
      </c>
      <c r="EL57" s="792">
        <f t="shared" si="575"/>
        <v>0</v>
      </c>
      <c r="EM57" s="792">
        <f t="shared" si="575"/>
        <v>0</v>
      </c>
      <c r="EN57" s="792">
        <f t="shared" si="575"/>
        <v>0</v>
      </c>
      <c r="EO57" s="792">
        <f t="shared" si="575"/>
        <v>0</v>
      </c>
      <c r="EP57" s="792">
        <f t="shared" si="575"/>
        <v>0</v>
      </c>
      <c r="EQ57" s="792">
        <f t="shared" si="575"/>
        <v>0</v>
      </c>
      <c r="ER57" s="792">
        <f t="shared" si="575"/>
        <v>0</v>
      </c>
      <c r="ES57" s="792">
        <f t="shared" ref="ES57:EV57" si="579">SQRT(((ES43*ES51)*100)/60.6)</f>
        <v>0</v>
      </c>
      <c r="ET57" s="792">
        <f t="shared" si="579"/>
        <v>0</v>
      </c>
      <c r="EU57" s="792">
        <f t="shared" si="579"/>
        <v>0</v>
      </c>
      <c r="EV57" s="792">
        <f t="shared" si="579"/>
        <v>0</v>
      </c>
      <c r="EW57" s="792">
        <f t="shared" si="575"/>
        <v>0</v>
      </c>
      <c r="EX57" s="793">
        <f t="shared" si="575"/>
        <v>0</v>
      </c>
      <c r="EY57" s="794">
        <f t="shared" si="575"/>
        <v>0</v>
      </c>
      <c r="EZ57" s="792">
        <f t="shared" si="575"/>
        <v>0</v>
      </c>
      <c r="FA57" s="792">
        <f t="shared" si="575"/>
        <v>0</v>
      </c>
      <c r="FB57" s="792">
        <f t="shared" si="575"/>
        <v>0</v>
      </c>
      <c r="FC57" s="792">
        <f t="shared" ref="FC57" si="580">SQRT(((FC43*FC51)*100)/60.6)</f>
        <v>0</v>
      </c>
      <c r="FD57" s="792">
        <f t="shared" si="575"/>
        <v>0</v>
      </c>
      <c r="FE57" s="793">
        <f t="shared" si="575"/>
        <v>0</v>
      </c>
      <c r="FF57" s="794">
        <f t="shared" si="575"/>
        <v>0</v>
      </c>
      <c r="FG57" s="792">
        <f t="shared" si="575"/>
        <v>0</v>
      </c>
      <c r="FH57" s="792">
        <f t="shared" ref="FH57:HL57" si="581">SQRT(((FH43*FH51)*100)/60.6)</f>
        <v>0</v>
      </c>
      <c r="FI57" s="792">
        <f t="shared" si="581"/>
        <v>0</v>
      </c>
      <c r="FJ57" s="792">
        <f t="shared" si="581"/>
        <v>0</v>
      </c>
      <c r="FK57" s="792">
        <f t="shared" ref="FK57" si="582">SQRT(((FK43*FK51)*100)/60.6)</f>
        <v>0</v>
      </c>
      <c r="FL57" s="792">
        <f t="shared" si="581"/>
        <v>0</v>
      </c>
      <c r="FM57" s="792">
        <f>SQRT(((FM43*FM51)*100)/60.6)</f>
        <v>0</v>
      </c>
      <c r="FN57" s="792">
        <f t="shared" si="581"/>
        <v>0</v>
      </c>
      <c r="FO57" s="792">
        <f t="shared" si="581"/>
        <v>0</v>
      </c>
      <c r="FP57" s="792">
        <f t="shared" ref="FP57" si="583">SQRT(((FP43*FP51)*100)/60.6)</f>
        <v>0</v>
      </c>
      <c r="FQ57" s="792">
        <f t="shared" si="581"/>
        <v>0</v>
      </c>
      <c r="FR57" s="792">
        <f t="shared" si="581"/>
        <v>0</v>
      </c>
      <c r="FS57" s="792">
        <f t="shared" si="581"/>
        <v>0</v>
      </c>
      <c r="FT57" s="792">
        <f t="shared" si="581"/>
        <v>0</v>
      </c>
      <c r="FU57" s="792">
        <f t="shared" ref="FU57" si="584">SQRT(((FU43*FU51)*100)/60.6)</f>
        <v>0</v>
      </c>
      <c r="FV57" s="792">
        <f t="shared" si="581"/>
        <v>0</v>
      </c>
      <c r="FW57" s="792">
        <f t="shared" si="581"/>
        <v>0</v>
      </c>
      <c r="FX57" s="792">
        <f t="shared" si="581"/>
        <v>0</v>
      </c>
      <c r="FY57" s="792">
        <f t="shared" si="581"/>
        <v>0</v>
      </c>
      <c r="FZ57" s="793">
        <f t="shared" si="581"/>
        <v>0</v>
      </c>
      <c r="GA57" s="794">
        <f t="shared" si="581"/>
        <v>0</v>
      </c>
      <c r="GB57" s="792">
        <f t="shared" si="581"/>
        <v>0</v>
      </c>
      <c r="GC57" s="792">
        <f t="shared" si="581"/>
        <v>0</v>
      </c>
      <c r="GD57" s="792">
        <f t="shared" si="581"/>
        <v>0</v>
      </c>
      <c r="GE57" s="792">
        <f t="shared" si="581"/>
        <v>0</v>
      </c>
      <c r="GF57" s="792">
        <f t="shared" si="581"/>
        <v>0</v>
      </c>
      <c r="GG57" s="792">
        <f t="shared" si="581"/>
        <v>0</v>
      </c>
      <c r="GH57" s="792">
        <f t="shared" si="581"/>
        <v>0</v>
      </c>
      <c r="GI57" s="792">
        <f t="shared" si="581"/>
        <v>0</v>
      </c>
      <c r="GJ57" s="792">
        <f t="shared" ref="GJ57" si="585">SQRT(((GJ43*GJ51)*100)/60.6)</f>
        <v>0</v>
      </c>
      <c r="GK57" s="792">
        <f t="shared" si="581"/>
        <v>0</v>
      </c>
      <c r="GL57" s="792">
        <f t="shared" si="581"/>
        <v>0</v>
      </c>
      <c r="GM57" s="792">
        <f t="shared" si="581"/>
        <v>0</v>
      </c>
      <c r="GN57" s="792">
        <f t="shared" si="581"/>
        <v>0</v>
      </c>
      <c r="GO57" s="792">
        <f t="shared" ref="GO57:GT57" si="586">SQRT(((GO43*GO51)*100)/60.6)</f>
        <v>0</v>
      </c>
      <c r="GP57" s="792">
        <f t="shared" si="586"/>
        <v>0</v>
      </c>
      <c r="GQ57" s="792">
        <f t="shared" si="586"/>
        <v>0</v>
      </c>
      <c r="GR57" s="792">
        <f t="shared" si="586"/>
        <v>0</v>
      </c>
      <c r="GS57" s="792">
        <f t="shared" si="586"/>
        <v>0</v>
      </c>
      <c r="GT57" s="792">
        <f t="shared" si="586"/>
        <v>0</v>
      </c>
      <c r="GU57" s="792">
        <f t="shared" si="581"/>
        <v>0</v>
      </c>
      <c r="GV57" s="792">
        <f t="shared" si="581"/>
        <v>0</v>
      </c>
      <c r="GW57" s="793">
        <f t="shared" si="581"/>
        <v>0</v>
      </c>
      <c r="GX57" s="794">
        <f t="shared" si="581"/>
        <v>0</v>
      </c>
      <c r="GY57" s="792">
        <f t="shared" si="581"/>
        <v>0</v>
      </c>
      <c r="GZ57" s="792">
        <f t="shared" si="581"/>
        <v>0</v>
      </c>
      <c r="HA57" s="792">
        <f t="shared" si="581"/>
        <v>0</v>
      </c>
      <c r="HB57" s="792">
        <f t="shared" si="581"/>
        <v>0</v>
      </c>
      <c r="HC57" s="792">
        <f t="shared" si="581"/>
        <v>0</v>
      </c>
      <c r="HD57" s="792">
        <f t="shared" si="581"/>
        <v>0</v>
      </c>
      <c r="HE57" s="792">
        <f t="shared" si="581"/>
        <v>0</v>
      </c>
      <c r="HF57" s="792">
        <f t="shared" si="581"/>
        <v>0</v>
      </c>
      <c r="HG57" s="792">
        <f t="shared" si="581"/>
        <v>0</v>
      </c>
      <c r="HH57" s="792">
        <f t="shared" si="581"/>
        <v>0</v>
      </c>
      <c r="HI57" s="792">
        <f t="shared" si="581"/>
        <v>0</v>
      </c>
      <c r="HJ57" s="792">
        <f t="shared" si="581"/>
        <v>0</v>
      </c>
      <c r="HK57" s="792">
        <f t="shared" si="581"/>
        <v>0</v>
      </c>
      <c r="HL57" s="792">
        <f t="shared" si="581"/>
        <v>0</v>
      </c>
      <c r="HM57" s="792">
        <f t="shared" ref="HM57:IG57" si="587">SQRT(((HM43*HM51)*100)/60.6)</f>
        <v>0</v>
      </c>
      <c r="HN57" s="792">
        <f t="shared" si="587"/>
        <v>0</v>
      </c>
      <c r="HO57" s="792">
        <f t="shared" si="587"/>
        <v>0</v>
      </c>
      <c r="HP57" s="793">
        <f t="shared" si="587"/>
        <v>0</v>
      </c>
      <c r="HQ57" s="794">
        <f t="shared" si="587"/>
        <v>0</v>
      </c>
      <c r="HR57" s="792">
        <f t="shared" si="587"/>
        <v>0</v>
      </c>
      <c r="HS57" s="792">
        <f t="shared" si="587"/>
        <v>0</v>
      </c>
      <c r="HT57" s="792">
        <f t="shared" si="587"/>
        <v>0</v>
      </c>
      <c r="HU57" s="792">
        <f t="shared" si="587"/>
        <v>0</v>
      </c>
      <c r="HV57" s="792">
        <f t="shared" si="587"/>
        <v>0</v>
      </c>
      <c r="HW57" s="792">
        <f t="shared" si="587"/>
        <v>0</v>
      </c>
      <c r="HX57" s="792">
        <f t="shared" si="587"/>
        <v>0</v>
      </c>
      <c r="HY57" s="792">
        <f t="shared" si="587"/>
        <v>0</v>
      </c>
      <c r="HZ57" s="792">
        <f t="shared" si="587"/>
        <v>0</v>
      </c>
      <c r="IA57" s="792">
        <f t="shared" si="587"/>
        <v>0</v>
      </c>
      <c r="IB57" s="792">
        <f t="shared" si="587"/>
        <v>0</v>
      </c>
      <c r="IC57" s="792">
        <f t="shared" ref="IC57:IF57" si="588">SQRT(((IC43*IC51)*100)/60.6)</f>
        <v>0</v>
      </c>
      <c r="ID57" s="792">
        <f t="shared" si="588"/>
        <v>0</v>
      </c>
      <c r="IE57" s="792">
        <f t="shared" si="588"/>
        <v>0</v>
      </c>
      <c r="IF57" s="792">
        <f t="shared" si="588"/>
        <v>0</v>
      </c>
      <c r="IG57" s="792">
        <f t="shared" si="587"/>
        <v>0</v>
      </c>
      <c r="IH57" s="328"/>
      <c r="II57" s="169"/>
      <c r="IJ57" s="88">
        <f t="shared" si="531"/>
        <v>0.89803478668319192</v>
      </c>
      <c r="JL57" s="3"/>
    </row>
    <row r="58" spans="1:272" s="2" customFormat="1" ht="18" customHeight="1" thickBot="1" x14ac:dyDescent="0.25">
      <c r="A58" s="22"/>
      <c r="B58" s="160" t="s">
        <v>99</v>
      </c>
      <c r="C58" s="303"/>
      <c r="D58" s="161">
        <f t="shared" ref="D58:BN58" si="589">D43/D57</f>
        <v>0.30357768890834846</v>
      </c>
      <c r="E58" s="161">
        <f t="shared" si="589"/>
        <v>0.30074534276365755</v>
      </c>
      <c r="F58" s="161">
        <f t="shared" si="589"/>
        <v>0.30636849403184124</v>
      </c>
      <c r="G58" s="161">
        <f t="shared" si="589"/>
        <v>0.29996969543908625</v>
      </c>
      <c r="H58" s="161">
        <f t="shared" si="589"/>
        <v>0.30623847756509659</v>
      </c>
      <c r="I58" s="161">
        <f t="shared" si="589"/>
        <v>0.29296047057678992</v>
      </c>
      <c r="J58" s="161">
        <f t="shared" si="589"/>
        <v>0.29730004553173339</v>
      </c>
      <c r="K58" s="161">
        <f t="shared" si="589"/>
        <v>0.30591634498107856</v>
      </c>
      <c r="L58" s="161">
        <f t="shared" si="589"/>
        <v>0.29472020629743051</v>
      </c>
      <c r="M58" s="161">
        <f t="shared" si="589"/>
        <v>0.29287678568675068</v>
      </c>
      <c r="N58" s="161">
        <f t="shared" si="589"/>
        <v>0.29883986206310353</v>
      </c>
      <c r="O58" s="161">
        <f t="shared" si="589"/>
        <v>0.28889312990503796</v>
      </c>
      <c r="P58" s="161">
        <f t="shared" si="589"/>
        <v>0.29795805073869042</v>
      </c>
      <c r="Q58" s="161">
        <f t="shared" si="589"/>
        <v>0.28541600354914792</v>
      </c>
      <c r="R58" s="161">
        <f t="shared" si="589"/>
        <v>0.29548747240383483</v>
      </c>
      <c r="S58" s="161">
        <f t="shared" si="589"/>
        <v>0.29689300184654832</v>
      </c>
      <c r="T58" s="161">
        <f t="shared" si="589"/>
        <v>0.29386854605201007</v>
      </c>
      <c r="U58" s="161">
        <f t="shared" si="589"/>
        <v>0.29717260605403173</v>
      </c>
      <c r="V58" s="161">
        <f>V43/V57</f>
        <v>0.29038971148898057</v>
      </c>
      <c r="W58" s="161">
        <f t="shared" si="589"/>
        <v>0.29052009863491957</v>
      </c>
      <c r="X58" s="655">
        <f t="shared" si="589"/>
        <v>0.29228619452891569</v>
      </c>
      <c r="Y58" s="654" t="e">
        <f t="shared" si="589"/>
        <v>#DIV/0!</v>
      </c>
      <c r="Z58" s="161" t="e">
        <f t="shared" si="589"/>
        <v>#DIV/0!</v>
      </c>
      <c r="AA58" s="161" t="e">
        <f t="shared" si="589"/>
        <v>#DIV/0!</v>
      </c>
      <c r="AB58" s="161" t="e">
        <f t="shared" si="589"/>
        <v>#DIV/0!</v>
      </c>
      <c r="AC58" s="161" t="e">
        <f t="shared" si="589"/>
        <v>#DIV/0!</v>
      </c>
      <c r="AD58" s="161" t="e">
        <f t="shared" si="589"/>
        <v>#DIV/0!</v>
      </c>
      <c r="AE58" s="161" t="e">
        <f t="shared" si="589"/>
        <v>#DIV/0!</v>
      </c>
      <c r="AF58" s="161" t="e">
        <f t="shared" si="589"/>
        <v>#DIV/0!</v>
      </c>
      <c r="AG58" s="161" t="e">
        <f t="shared" si="589"/>
        <v>#DIV/0!</v>
      </c>
      <c r="AH58" s="161" t="e">
        <f t="shared" si="589"/>
        <v>#DIV/0!</v>
      </c>
      <c r="AI58" s="161" t="e">
        <f t="shared" si="589"/>
        <v>#DIV/0!</v>
      </c>
      <c r="AJ58" s="161" t="e">
        <f t="shared" si="589"/>
        <v>#DIV/0!</v>
      </c>
      <c r="AK58" s="161" t="e">
        <f t="shared" si="589"/>
        <v>#DIV/0!</v>
      </c>
      <c r="AL58" s="161" t="e">
        <f t="shared" si="589"/>
        <v>#DIV/0!</v>
      </c>
      <c r="AM58" s="161" t="e">
        <f t="shared" si="589"/>
        <v>#DIV/0!</v>
      </c>
      <c r="AN58" s="161" t="e">
        <f t="shared" si="589"/>
        <v>#DIV/0!</v>
      </c>
      <c r="AO58" s="161" t="e">
        <f>AO43/AO57</f>
        <v>#DIV/0!</v>
      </c>
      <c r="AP58" s="161" t="e">
        <f t="shared" si="589"/>
        <v>#DIV/0!</v>
      </c>
      <c r="AQ58" s="161" t="e">
        <f t="shared" si="589"/>
        <v>#DIV/0!</v>
      </c>
      <c r="AR58" s="161" t="e">
        <f>AR43/AR57</f>
        <v>#DIV/0!</v>
      </c>
      <c r="AS58" s="655" t="e">
        <f t="shared" si="589"/>
        <v>#DIV/0!</v>
      </c>
      <c r="AT58" s="654" t="e">
        <f t="shared" si="589"/>
        <v>#DIV/0!</v>
      </c>
      <c r="AU58" s="161" t="e">
        <f t="shared" si="589"/>
        <v>#DIV/0!</v>
      </c>
      <c r="AV58" s="161" t="e">
        <f t="shared" si="589"/>
        <v>#DIV/0!</v>
      </c>
      <c r="AW58" s="161" t="e">
        <f t="shared" si="589"/>
        <v>#DIV/0!</v>
      </c>
      <c r="AX58" s="161" t="e">
        <f t="shared" si="589"/>
        <v>#DIV/0!</v>
      </c>
      <c r="AY58" s="161" t="e">
        <f t="shared" si="589"/>
        <v>#DIV/0!</v>
      </c>
      <c r="AZ58" s="161" t="e">
        <f t="shared" si="589"/>
        <v>#DIV/0!</v>
      </c>
      <c r="BA58" s="161" t="e">
        <f t="shared" si="589"/>
        <v>#DIV/0!</v>
      </c>
      <c r="BB58" s="161" t="e">
        <f t="shared" si="589"/>
        <v>#DIV/0!</v>
      </c>
      <c r="BC58" s="161" t="e">
        <f t="shared" si="589"/>
        <v>#DIV/0!</v>
      </c>
      <c r="BD58" s="161" t="e">
        <f t="shared" si="589"/>
        <v>#DIV/0!</v>
      </c>
      <c r="BE58" s="161" t="e">
        <f t="shared" si="589"/>
        <v>#DIV/0!</v>
      </c>
      <c r="BF58" s="161" t="e">
        <f t="shared" si="589"/>
        <v>#DIV/0!</v>
      </c>
      <c r="BG58" s="161" t="e">
        <f t="shared" si="589"/>
        <v>#DIV/0!</v>
      </c>
      <c r="BH58" s="161" t="e">
        <f t="shared" si="589"/>
        <v>#DIV/0!</v>
      </c>
      <c r="BI58" s="161" t="e">
        <f t="shared" si="589"/>
        <v>#DIV/0!</v>
      </c>
      <c r="BJ58" s="161" t="e">
        <f t="shared" si="589"/>
        <v>#DIV/0!</v>
      </c>
      <c r="BK58" s="161" t="e">
        <f t="shared" si="589"/>
        <v>#DIV/0!</v>
      </c>
      <c r="BL58" s="161" t="e">
        <f t="shared" si="589"/>
        <v>#DIV/0!</v>
      </c>
      <c r="BM58" s="161" t="e">
        <f t="shared" si="589"/>
        <v>#DIV/0!</v>
      </c>
      <c r="BN58" s="655" t="e">
        <f t="shared" si="589"/>
        <v>#DIV/0!</v>
      </c>
      <c r="BO58" s="890"/>
      <c r="BP58" s="161" t="e">
        <f t="shared" ref="BP58:CC58" si="590">BP43/BP57</f>
        <v>#DIV/0!</v>
      </c>
      <c r="BQ58" s="161" t="e">
        <f t="shared" si="590"/>
        <v>#DIV/0!</v>
      </c>
      <c r="BR58" s="161" t="e">
        <f t="shared" si="590"/>
        <v>#DIV/0!</v>
      </c>
      <c r="BS58" s="161" t="e">
        <f t="shared" si="590"/>
        <v>#DIV/0!</v>
      </c>
      <c r="BT58" s="161" t="e">
        <f t="shared" si="590"/>
        <v>#DIV/0!</v>
      </c>
      <c r="BU58" s="161" t="e">
        <f t="shared" si="590"/>
        <v>#DIV/0!</v>
      </c>
      <c r="BV58" s="161" t="e">
        <f t="shared" si="590"/>
        <v>#DIV/0!</v>
      </c>
      <c r="BW58" s="161" t="e">
        <f t="shared" si="590"/>
        <v>#DIV/0!</v>
      </c>
      <c r="BX58" s="161" t="e">
        <f t="shared" si="590"/>
        <v>#DIV/0!</v>
      </c>
      <c r="BY58" s="161" t="e">
        <f t="shared" si="590"/>
        <v>#DIV/0!</v>
      </c>
      <c r="BZ58" s="161" t="e">
        <f t="shared" si="590"/>
        <v>#DIV/0!</v>
      </c>
      <c r="CA58" s="161" t="e">
        <f t="shared" si="590"/>
        <v>#DIV/0!</v>
      </c>
      <c r="CB58" s="161" t="e">
        <f t="shared" si="590"/>
        <v>#DIV/0!</v>
      </c>
      <c r="CC58" s="161" t="e">
        <f t="shared" si="590"/>
        <v>#DIV/0!</v>
      </c>
      <c r="CD58" s="161" t="e">
        <f t="shared" ref="CD58:CT58" si="591">CD43/CD57</f>
        <v>#DIV/0!</v>
      </c>
      <c r="CE58" s="161" t="e">
        <f t="shared" si="591"/>
        <v>#DIV/0!</v>
      </c>
      <c r="CF58" s="161" t="e">
        <f t="shared" si="591"/>
        <v>#DIV/0!</v>
      </c>
      <c r="CG58" s="161" t="e">
        <f t="shared" ref="CG58" si="592">CG43/CG57</f>
        <v>#DIV/0!</v>
      </c>
      <c r="CH58" s="161" t="e">
        <f t="shared" si="591"/>
        <v>#DIV/0!</v>
      </c>
      <c r="CI58" s="161" t="e">
        <f t="shared" si="591"/>
        <v>#DIV/0!</v>
      </c>
      <c r="CJ58" s="655" t="e">
        <f t="shared" si="591"/>
        <v>#DIV/0!</v>
      </c>
      <c r="CK58" s="890"/>
      <c r="CL58" s="161" t="e">
        <f t="shared" si="591"/>
        <v>#DIV/0!</v>
      </c>
      <c r="CM58" s="161" t="e">
        <f t="shared" si="591"/>
        <v>#DIV/0!</v>
      </c>
      <c r="CN58" s="161" t="e">
        <f t="shared" si="591"/>
        <v>#DIV/0!</v>
      </c>
      <c r="CO58" s="161" t="e">
        <f t="shared" si="591"/>
        <v>#DIV/0!</v>
      </c>
      <c r="CP58" s="929"/>
      <c r="CQ58" s="929"/>
      <c r="CR58" s="929"/>
      <c r="CS58" s="161" t="e">
        <f t="shared" si="591"/>
        <v>#DIV/0!</v>
      </c>
      <c r="CT58" s="161" t="e">
        <f t="shared" si="591"/>
        <v>#DIV/0!</v>
      </c>
      <c r="CU58" s="161" t="e">
        <f t="shared" ref="CU58:FG58" si="593">CU43/CU57</f>
        <v>#DIV/0!</v>
      </c>
      <c r="CV58" s="161" t="e">
        <f t="shared" si="593"/>
        <v>#DIV/0!</v>
      </c>
      <c r="CW58" s="161" t="e">
        <f t="shared" si="593"/>
        <v>#DIV/0!</v>
      </c>
      <c r="CX58" s="929"/>
      <c r="CY58" s="161" t="e">
        <f t="shared" si="593"/>
        <v>#DIV/0!</v>
      </c>
      <c r="CZ58" s="161" t="e">
        <f t="shared" si="593"/>
        <v>#DIV/0!</v>
      </c>
      <c r="DA58" s="161" t="e">
        <f t="shared" si="593"/>
        <v>#DIV/0!</v>
      </c>
      <c r="DB58" s="161" t="e">
        <f t="shared" ref="DB58" si="594">DB43/DB57</f>
        <v>#DIV/0!</v>
      </c>
      <c r="DC58" s="161" t="e">
        <f t="shared" si="593"/>
        <v>#DIV/0!</v>
      </c>
      <c r="DD58" s="161" t="e">
        <f t="shared" si="593"/>
        <v>#DIV/0!</v>
      </c>
      <c r="DE58" s="161" t="e">
        <f t="shared" si="593"/>
        <v>#DIV/0!</v>
      </c>
      <c r="DF58" s="161" t="e">
        <f t="shared" si="593"/>
        <v>#DIV/0!</v>
      </c>
      <c r="DG58" s="655" t="e">
        <f t="shared" ref="DG58:DJ58" si="595">DG43/DG57</f>
        <v>#DIV/0!</v>
      </c>
      <c r="DH58" s="654" t="e">
        <f t="shared" si="595"/>
        <v>#DIV/0!</v>
      </c>
      <c r="DI58" s="161" t="e">
        <f t="shared" si="595"/>
        <v>#DIV/0!</v>
      </c>
      <c r="DJ58" s="161" t="e">
        <f t="shared" si="595"/>
        <v>#DIV/0!</v>
      </c>
      <c r="DK58" s="161" t="e">
        <f t="shared" si="593"/>
        <v>#DIV/0!</v>
      </c>
      <c r="DL58" s="161" t="e">
        <f t="shared" si="593"/>
        <v>#DIV/0!</v>
      </c>
      <c r="DM58" s="161" t="e">
        <f t="shared" si="593"/>
        <v>#DIV/0!</v>
      </c>
      <c r="DN58" s="161" t="e">
        <f t="shared" si="593"/>
        <v>#DIV/0!</v>
      </c>
      <c r="DO58" s="161" t="e">
        <f t="shared" si="593"/>
        <v>#DIV/0!</v>
      </c>
      <c r="DP58" s="161" t="e">
        <f t="shared" si="593"/>
        <v>#DIV/0!</v>
      </c>
      <c r="DQ58" s="161" t="e">
        <f t="shared" si="593"/>
        <v>#DIV/0!</v>
      </c>
      <c r="DR58" s="161" t="e">
        <f t="shared" si="593"/>
        <v>#DIV/0!</v>
      </c>
      <c r="DS58" s="161" t="e">
        <f t="shared" si="593"/>
        <v>#DIV/0!</v>
      </c>
      <c r="DT58" s="161" t="e">
        <f t="shared" si="593"/>
        <v>#DIV/0!</v>
      </c>
      <c r="DU58" s="161" t="e">
        <f t="shared" si="593"/>
        <v>#DIV/0!</v>
      </c>
      <c r="DV58" s="161" t="e">
        <f t="shared" si="593"/>
        <v>#DIV/0!</v>
      </c>
      <c r="DW58" s="161" t="e">
        <f t="shared" si="593"/>
        <v>#DIV/0!</v>
      </c>
      <c r="DX58" s="161" t="e">
        <f t="shared" si="593"/>
        <v>#DIV/0!</v>
      </c>
      <c r="DY58" s="161" t="e">
        <f t="shared" si="593"/>
        <v>#DIV/0!</v>
      </c>
      <c r="DZ58" s="161" t="e">
        <f t="shared" si="593"/>
        <v>#DIV/0!</v>
      </c>
      <c r="EA58" s="655" t="e">
        <f t="shared" si="593"/>
        <v>#DIV/0!</v>
      </c>
      <c r="EB58" s="654" t="e">
        <f t="shared" si="593"/>
        <v>#DIV/0!</v>
      </c>
      <c r="EC58" s="161" t="e">
        <f t="shared" si="593"/>
        <v>#DIV/0!</v>
      </c>
      <c r="ED58" s="161" t="e">
        <f t="shared" si="593"/>
        <v>#DIV/0!</v>
      </c>
      <c r="EE58" s="161" t="e">
        <f t="shared" si="593"/>
        <v>#DIV/0!</v>
      </c>
      <c r="EF58" s="161" t="e">
        <f t="shared" si="593"/>
        <v>#DIV/0!</v>
      </c>
      <c r="EG58" s="161" t="e">
        <f t="shared" ref="EG58" si="596">EG43/EG57</f>
        <v>#DIV/0!</v>
      </c>
      <c r="EH58" s="161" t="e">
        <f t="shared" si="593"/>
        <v>#DIV/0!</v>
      </c>
      <c r="EI58" s="161" t="e">
        <f t="shared" si="593"/>
        <v>#DIV/0!</v>
      </c>
      <c r="EJ58" s="161" t="e">
        <f t="shared" si="593"/>
        <v>#DIV/0!</v>
      </c>
      <c r="EK58" s="161" t="e">
        <f t="shared" si="593"/>
        <v>#DIV/0!</v>
      </c>
      <c r="EL58" s="161" t="e">
        <f t="shared" si="593"/>
        <v>#DIV/0!</v>
      </c>
      <c r="EM58" s="161" t="e">
        <f t="shared" si="593"/>
        <v>#DIV/0!</v>
      </c>
      <c r="EN58" s="161" t="e">
        <f t="shared" si="593"/>
        <v>#DIV/0!</v>
      </c>
      <c r="EO58" s="161" t="e">
        <f t="shared" si="593"/>
        <v>#DIV/0!</v>
      </c>
      <c r="EP58" s="161" t="e">
        <f t="shared" si="593"/>
        <v>#DIV/0!</v>
      </c>
      <c r="EQ58" s="161" t="e">
        <f t="shared" si="593"/>
        <v>#DIV/0!</v>
      </c>
      <c r="ER58" s="161" t="e">
        <f t="shared" si="593"/>
        <v>#DIV/0!</v>
      </c>
      <c r="ES58" s="161" t="e">
        <f t="shared" ref="ES58:EV58" si="597">ES43/ES57</f>
        <v>#DIV/0!</v>
      </c>
      <c r="ET58" s="161" t="e">
        <f t="shared" si="597"/>
        <v>#DIV/0!</v>
      </c>
      <c r="EU58" s="161" t="e">
        <f t="shared" si="597"/>
        <v>#DIV/0!</v>
      </c>
      <c r="EV58" s="161" t="e">
        <f t="shared" si="597"/>
        <v>#DIV/0!</v>
      </c>
      <c r="EW58" s="161" t="e">
        <f t="shared" si="593"/>
        <v>#DIV/0!</v>
      </c>
      <c r="EX58" s="655" t="e">
        <f t="shared" si="593"/>
        <v>#DIV/0!</v>
      </c>
      <c r="EY58" s="654" t="e">
        <f t="shared" si="593"/>
        <v>#DIV/0!</v>
      </c>
      <c r="EZ58" s="161" t="e">
        <f t="shared" si="593"/>
        <v>#DIV/0!</v>
      </c>
      <c r="FA58" s="161" t="e">
        <f t="shared" si="593"/>
        <v>#DIV/0!</v>
      </c>
      <c r="FB58" s="161" t="e">
        <f t="shared" si="593"/>
        <v>#DIV/0!</v>
      </c>
      <c r="FC58" s="161" t="e">
        <f t="shared" ref="FC58" si="598">FC43/FC57</f>
        <v>#DIV/0!</v>
      </c>
      <c r="FD58" s="161" t="e">
        <f t="shared" si="593"/>
        <v>#DIV/0!</v>
      </c>
      <c r="FE58" s="655" t="e">
        <f t="shared" si="593"/>
        <v>#DIV/0!</v>
      </c>
      <c r="FF58" s="654" t="e">
        <f t="shared" si="593"/>
        <v>#DIV/0!</v>
      </c>
      <c r="FG58" s="161" t="e">
        <f t="shared" si="593"/>
        <v>#DIV/0!</v>
      </c>
      <c r="FH58" s="161" t="e">
        <f t="shared" ref="FH58:HL58" si="599">FH43/FH57</f>
        <v>#DIV/0!</v>
      </c>
      <c r="FI58" s="161" t="e">
        <f t="shared" si="599"/>
        <v>#DIV/0!</v>
      </c>
      <c r="FJ58" s="161" t="e">
        <f t="shared" si="599"/>
        <v>#DIV/0!</v>
      </c>
      <c r="FK58" s="161" t="e">
        <f t="shared" ref="FK58" si="600">FK43/FK57</f>
        <v>#DIV/0!</v>
      </c>
      <c r="FL58" s="161" t="e">
        <f t="shared" si="599"/>
        <v>#DIV/0!</v>
      </c>
      <c r="FM58" s="161" t="e">
        <f t="shared" si="599"/>
        <v>#DIV/0!</v>
      </c>
      <c r="FN58" s="161" t="e">
        <f t="shared" si="599"/>
        <v>#DIV/0!</v>
      </c>
      <c r="FO58" s="161" t="e">
        <f t="shared" si="599"/>
        <v>#DIV/0!</v>
      </c>
      <c r="FP58" s="161" t="e">
        <f t="shared" ref="FP58" si="601">FP43/FP57</f>
        <v>#DIV/0!</v>
      </c>
      <c r="FQ58" s="161" t="e">
        <f t="shared" si="599"/>
        <v>#DIV/0!</v>
      </c>
      <c r="FR58" s="161" t="e">
        <f t="shared" si="599"/>
        <v>#DIV/0!</v>
      </c>
      <c r="FS58" s="161" t="e">
        <f t="shared" si="599"/>
        <v>#DIV/0!</v>
      </c>
      <c r="FT58" s="161" t="e">
        <f t="shared" si="599"/>
        <v>#DIV/0!</v>
      </c>
      <c r="FU58" s="161" t="e">
        <f t="shared" ref="FU58" si="602">FU43/FU57</f>
        <v>#DIV/0!</v>
      </c>
      <c r="FV58" s="161" t="e">
        <f t="shared" si="599"/>
        <v>#DIV/0!</v>
      </c>
      <c r="FW58" s="161" t="e">
        <f t="shared" si="599"/>
        <v>#DIV/0!</v>
      </c>
      <c r="FX58" s="161" t="e">
        <f t="shared" si="599"/>
        <v>#DIV/0!</v>
      </c>
      <c r="FY58" s="161" t="e">
        <f t="shared" si="599"/>
        <v>#DIV/0!</v>
      </c>
      <c r="FZ58" s="655" t="e">
        <f t="shared" si="599"/>
        <v>#DIV/0!</v>
      </c>
      <c r="GA58" s="654" t="e">
        <f t="shared" si="599"/>
        <v>#DIV/0!</v>
      </c>
      <c r="GB58" s="161" t="e">
        <f t="shared" si="599"/>
        <v>#DIV/0!</v>
      </c>
      <c r="GC58" s="161" t="e">
        <f t="shared" si="599"/>
        <v>#DIV/0!</v>
      </c>
      <c r="GD58" s="161" t="e">
        <f t="shared" si="599"/>
        <v>#DIV/0!</v>
      </c>
      <c r="GE58" s="161" t="e">
        <f t="shared" si="599"/>
        <v>#DIV/0!</v>
      </c>
      <c r="GF58" s="161" t="e">
        <f t="shared" si="599"/>
        <v>#DIV/0!</v>
      </c>
      <c r="GG58" s="161" t="e">
        <f t="shared" si="599"/>
        <v>#DIV/0!</v>
      </c>
      <c r="GH58" s="161" t="e">
        <f t="shared" si="599"/>
        <v>#DIV/0!</v>
      </c>
      <c r="GI58" s="161" t="e">
        <f t="shared" si="599"/>
        <v>#DIV/0!</v>
      </c>
      <c r="GJ58" s="161" t="e">
        <f t="shared" ref="GJ58" si="603">GJ43/GJ57</f>
        <v>#DIV/0!</v>
      </c>
      <c r="GK58" s="161" t="e">
        <f t="shared" si="599"/>
        <v>#DIV/0!</v>
      </c>
      <c r="GL58" s="161" t="e">
        <f t="shared" si="599"/>
        <v>#DIV/0!</v>
      </c>
      <c r="GM58" s="161" t="e">
        <f t="shared" si="599"/>
        <v>#DIV/0!</v>
      </c>
      <c r="GN58" s="161" t="e">
        <f t="shared" si="599"/>
        <v>#DIV/0!</v>
      </c>
      <c r="GO58" s="161" t="e">
        <f t="shared" ref="GO58:GT58" si="604">GO43/GO57</f>
        <v>#DIV/0!</v>
      </c>
      <c r="GP58" s="161" t="e">
        <f t="shared" si="604"/>
        <v>#DIV/0!</v>
      </c>
      <c r="GQ58" s="161" t="e">
        <f t="shared" si="604"/>
        <v>#DIV/0!</v>
      </c>
      <c r="GR58" s="161" t="e">
        <f t="shared" si="604"/>
        <v>#DIV/0!</v>
      </c>
      <c r="GS58" s="161" t="e">
        <f t="shared" si="604"/>
        <v>#DIV/0!</v>
      </c>
      <c r="GT58" s="161" t="e">
        <f t="shared" si="604"/>
        <v>#DIV/0!</v>
      </c>
      <c r="GU58" s="161" t="e">
        <f t="shared" si="599"/>
        <v>#DIV/0!</v>
      </c>
      <c r="GV58" s="161" t="e">
        <f t="shared" si="599"/>
        <v>#DIV/0!</v>
      </c>
      <c r="GW58" s="655" t="e">
        <f t="shared" si="599"/>
        <v>#DIV/0!</v>
      </c>
      <c r="GX58" s="654" t="e">
        <f t="shared" si="599"/>
        <v>#DIV/0!</v>
      </c>
      <c r="GY58" s="161" t="e">
        <f t="shared" si="599"/>
        <v>#DIV/0!</v>
      </c>
      <c r="GZ58" s="161" t="e">
        <f t="shared" si="599"/>
        <v>#DIV/0!</v>
      </c>
      <c r="HA58" s="161" t="e">
        <f t="shared" si="599"/>
        <v>#DIV/0!</v>
      </c>
      <c r="HB58" s="161" t="e">
        <f t="shared" si="599"/>
        <v>#DIV/0!</v>
      </c>
      <c r="HC58" s="161" t="e">
        <f t="shared" si="599"/>
        <v>#DIV/0!</v>
      </c>
      <c r="HD58" s="161" t="e">
        <f t="shared" si="599"/>
        <v>#DIV/0!</v>
      </c>
      <c r="HE58" s="161" t="e">
        <f t="shared" si="599"/>
        <v>#DIV/0!</v>
      </c>
      <c r="HF58" s="161" t="e">
        <f t="shared" si="599"/>
        <v>#DIV/0!</v>
      </c>
      <c r="HG58" s="161" t="e">
        <f t="shared" si="599"/>
        <v>#DIV/0!</v>
      </c>
      <c r="HH58" s="161" t="e">
        <f t="shared" si="599"/>
        <v>#DIV/0!</v>
      </c>
      <c r="HI58" s="161" t="e">
        <f t="shared" si="599"/>
        <v>#DIV/0!</v>
      </c>
      <c r="HJ58" s="161" t="e">
        <f t="shared" si="599"/>
        <v>#DIV/0!</v>
      </c>
      <c r="HK58" s="161" t="e">
        <f t="shared" si="599"/>
        <v>#DIV/0!</v>
      </c>
      <c r="HL58" s="161" t="e">
        <f t="shared" si="599"/>
        <v>#DIV/0!</v>
      </c>
      <c r="HM58" s="161" t="e">
        <f t="shared" ref="HM58:IG58" si="605">HM43/HM57</f>
        <v>#DIV/0!</v>
      </c>
      <c r="HN58" s="161" t="e">
        <f t="shared" si="605"/>
        <v>#DIV/0!</v>
      </c>
      <c r="HO58" s="161" t="e">
        <f t="shared" si="605"/>
        <v>#DIV/0!</v>
      </c>
      <c r="HP58" s="655" t="e">
        <f t="shared" si="605"/>
        <v>#DIV/0!</v>
      </c>
      <c r="HQ58" s="654" t="e">
        <f t="shared" si="605"/>
        <v>#DIV/0!</v>
      </c>
      <c r="HR58" s="161" t="e">
        <f t="shared" si="605"/>
        <v>#DIV/0!</v>
      </c>
      <c r="HS58" s="161" t="e">
        <f t="shared" si="605"/>
        <v>#DIV/0!</v>
      </c>
      <c r="HT58" s="161" t="e">
        <f t="shared" si="605"/>
        <v>#DIV/0!</v>
      </c>
      <c r="HU58" s="161" t="e">
        <f t="shared" si="605"/>
        <v>#DIV/0!</v>
      </c>
      <c r="HV58" s="161" t="e">
        <f t="shared" si="605"/>
        <v>#DIV/0!</v>
      </c>
      <c r="HW58" s="161" t="e">
        <f t="shared" si="605"/>
        <v>#DIV/0!</v>
      </c>
      <c r="HX58" s="161" t="e">
        <f t="shared" si="605"/>
        <v>#DIV/0!</v>
      </c>
      <c r="HY58" s="161" t="e">
        <f t="shared" si="605"/>
        <v>#DIV/0!</v>
      </c>
      <c r="HZ58" s="161" t="e">
        <f t="shared" si="605"/>
        <v>#DIV/0!</v>
      </c>
      <c r="IA58" s="161" t="e">
        <f t="shared" si="605"/>
        <v>#DIV/0!</v>
      </c>
      <c r="IB58" s="161" t="e">
        <f t="shared" si="605"/>
        <v>#DIV/0!</v>
      </c>
      <c r="IC58" s="161" t="e">
        <f t="shared" ref="IC58:IF58" si="606">IC43/IC57</f>
        <v>#DIV/0!</v>
      </c>
      <c r="ID58" s="161" t="e">
        <f t="shared" si="606"/>
        <v>#DIV/0!</v>
      </c>
      <c r="IE58" s="161" t="e">
        <f t="shared" si="606"/>
        <v>#DIV/0!</v>
      </c>
      <c r="IF58" s="161" t="e">
        <f t="shared" si="606"/>
        <v>#DIV/0!</v>
      </c>
      <c r="IG58" s="161" t="e">
        <f t="shared" si="605"/>
        <v>#DIV/0!</v>
      </c>
      <c r="IH58" s="161"/>
      <c r="II58" s="169"/>
      <c r="IJ58" s="88" t="e">
        <f t="shared" si="531"/>
        <v>#DIV/0!</v>
      </c>
      <c r="JL58" s="3"/>
    </row>
    <row r="59" spans="1:272" s="2" customFormat="1" ht="18" customHeight="1" x14ac:dyDescent="0.2">
      <c r="A59" s="81"/>
      <c r="B59" s="82" t="s">
        <v>395</v>
      </c>
      <c r="C59" s="83" t="s">
        <v>22</v>
      </c>
      <c r="D59" s="84">
        <v>40.5</v>
      </c>
      <c r="E59" s="84">
        <v>41.1</v>
      </c>
      <c r="F59" s="84">
        <v>43</v>
      </c>
      <c r="G59" s="84">
        <v>41.6</v>
      </c>
      <c r="H59" s="84">
        <v>40.1</v>
      </c>
      <c r="I59" s="84">
        <v>42.9</v>
      </c>
      <c r="J59" s="84">
        <v>40.700000000000003</v>
      </c>
      <c r="K59" s="84">
        <v>37.700000000000003</v>
      </c>
      <c r="L59" s="84">
        <v>37.4</v>
      </c>
      <c r="M59" s="84">
        <v>42.3</v>
      </c>
      <c r="N59" s="84">
        <v>41.9</v>
      </c>
      <c r="O59" s="84">
        <v>44.4</v>
      </c>
      <c r="P59" s="84">
        <v>42</v>
      </c>
      <c r="Q59" s="84">
        <v>38</v>
      </c>
      <c r="R59" s="84">
        <v>42</v>
      </c>
      <c r="S59" s="84">
        <v>42.4</v>
      </c>
      <c r="T59" s="84">
        <v>40.5</v>
      </c>
      <c r="U59" s="84">
        <v>41.9</v>
      </c>
      <c r="V59" s="84">
        <v>36.9</v>
      </c>
      <c r="W59" s="84">
        <v>42.2</v>
      </c>
      <c r="X59" s="524">
        <v>43.1</v>
      </c>
      <c r="Y59" s="492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524"/>
      <c r="AT59" s="492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84"/>
      <c r="BN59" s="524"/>
      <c r="BO59" s="891"/>
      <c r="BP59" s="84"/>
      <c r="BQ59" s="84"/>
      <c r="BR59" s="84"/>
      <c r="BS59" s="84"/>
      <c r="BT59" s="84"/>
      <c r="BU59" s="84"/>
      <c r="BV59" s="84"/>
      <c r="BW59" s="84"/>
      <c r="BX59" s="84"/>
      <c r="BY59" s="84"/>
      <c r="BZ59" s="84"/>
      <c r="CA59" s="84"/>
      <c r="CB59" s="84"/>
      <c r="CC59" s="84"/>
      <c r="CD59" s="84"/>
      <c r="CE59" s="84"/>
      <c r="CF59" s="84"/>
      <c r="CG59" s="84"/>
      <c r="CH59" s="84"/>
      <c r="CI59" s="84"/>
      <c r="CJ59" s="524"/>
      <c r="CK59" s="891"/>
      <c r="CL59" s="84"/>
      <c r="CM59" s="84"/>
      <c r="CN59" s="84"/>
      <c r="CO59" s="84"/>
      <c r="CP59" s="930"/>
      <c r="CQ59" s="930"/>
      <c r="CR59" s="930"/>
      <c r="CS59" s="84"/>
      <c r="CT59" s="84"/>
      <c r="CU59" s="84"/>
      <c r="CV59" s="84"/>
      <c r="CW59" s="84"/>
      <c r="CX59" s="930"/>
      <c r="CY59" s="84"/>
      <c r="CZ59" s="84"/>
      <c r="DA59" s="84"/>
      <c r="DB59" s="84"/>
      <c r="DC59" s="84"/>
      <c r="DD59" s="84"/>
      <c r="DE59" s="84"/>
      <c r="DF59" s="84"/>
      <c r="DG59" s="524"/>
      <c r="DH59" s="492"/>
      <c r="DI59" s="84"/>
      <c r="DJ59" s="84"/>
      <c r="DK59" s="84"/>
      <c r="DL59" s="84"/>
      <c r="DM59" s="84"/>
      <c r="DN59" s="84"/>
      <c r="DO59" s="84"/>
      <c r="DP59" s="84"/>
      <c r="DQ59" s="84"/>
      <c r="DR59" s="84"/>
      <c r="DS59" s="84"/>
      <c r="DT59" s="84"/>
      <c r="DU59" s="84"/>
      <c r="DV59" s="84"/>
      <c r="DW59" s="84"/>
      <c r="DX59" s="84"/>
      <c r="DY59" s="84"/>
      <c r="DZ59" s="84"/>
      <c r="EA59" s="524"/>
      <c r="EB59" s="492"/>
      <c r="EC59" s="84"/>
      <c r="ED59" s="84"/>
      <c r="EE59" s="84"/>
      <c r="EF59" s="84"/>
      <c r="EG59" s="84"/>
      <c r="EH59" s="84"/>
      <c r="EI59" s="84"/>
      <c r="EJ59" s="84"/>
      <c r="EK59" s="84"/>
      <c r="EL59" s="84"/>
      <c r="EM59" s="84"/>
      <c r="EN59" s="84"/>
      <c r="EO59" s="84"/>
      <c r="EP59" s="84"/>
      <c r="EQ59" s="84"/>
      <c r="ER59" s="84"/>
      <c r="ES59" s="84"/>
      <c r="ET59" s="84"/>
      <c r="EU59" s="84"/>
      <c r="EV59" s="84"/>
      <c r="EW59" s="84"/>
      <c r="EX59" s="524"/>
      <c r="EY59" s="492"/>
      <c r="EZ59" s="84"/>
      <c r="FA59" s="84"/>
      <c r="FB59" s="84"/>
      <c r="FC59" s="84"/>
      <c r="FD59" s="84"/>
      <c r="FE59" s="524"/>
      <c r="FF59" s="492"/>
      <c r="FG59" s="84"/>
      <c r="FH59" s="84"/>
      <c r="FI59" s="84"/>
      <c r="FJ59" s="84"/>
      <c r="FK59" s="84"/>
      <c r="FL59" s="84"/>
      <c r="FM59" s="84"/>
      <c r="FN59" s="84"/>
      <c r="FO59" s="84"/>
      <c r="FP59" s="84"/>
      <c r="FQ59" s="84"/>
      <c r="FR59" s="84"/>
      <c r="FS59" s="84"/>
      <c r="FT59" s="84"/>
      <c r="FU59" s="84"/>
      <c r="FV59" s="84"/>
      <c r="FW59" s="84"/>
      <c r="FX59" s="84"/>
      <c r="FY59" s="84"/>
      <c r="FZ59" s="524"/>
      <c r="GA59" s="492"/>
      <c r="GB59" s="84"/>
      <c r="GC59" s="84"/>
      <c r="GD59" s="84"/>
      <c r="GE59" s="84"/>
      <c r="GF59" s="84"/>
      <c r="GG59" s="84"/>
      <c r="GH59" s="84"/>
      <c r="GI59" s="84"/>
      <c r="GJ59" s="84"/>
      <c r="GK59" s="84"/>
      <c r="GL59" s="84"/>
      <c r="GM59" s="84"/>
      <c r="GN59" s="84"/>
      <c r="GO59" s="84"/>
      <c r="GP59" s="84"/>
      <c r="GQ59" s="84"/>
      <c r="GR59" s="84"/>
      <c r="GS59" s="84"/>
      <c r="GT59" s="84"/>
      <c r="GU59" s="84"/>
      <c r="GV59" s="84"/>
      <c r="GW59" s="524"/>
      <c r="GX59" s="492"/>
      <c r="GY59" s="84"/>
      <c r="GZ59" s="84"/>
      <c r="HA59" s="84"/>
      <c r="HB59" s="84"/>
      <c r="HC59" s="84"/>
      <c r="HD59" s="84"/>
      <c r="HE59" s="84"/>
      <c r="HF59" s="84"/>
      <c r="HG59" s="84"/>
      <c r="HH59" s="84"/>
      <c r="HI59" s="84"/>
      <c r="HJ59" s="84"/>
      <c r="HK59" s="84"/>
      <c r="HL59" s="84"/>
      <c r="HM59" s="84"/>
      <c r="HN59" s="84"/>
      <c r="HO59" s="84"/>
      <c r="HP59" s="524"/>
      <c r="HQ59" s="492"/>
      <c r="HR59" s="84"/>
      <c r="HS59" s="84"/>
      <c r="HT59" s="84"/>
      <c r="HU59" s="84"/>
      <c r="HV59" s="84"/>
      <c r="HW59" s="84"/>
      <c r="HX59" s="84"/>
      <c r="HY59" s="84"/>
      <c r="HZ59" s="84"/>
      <c r="IA59" s="84"/>
      <c r="IB59" s="84"/>
      <c r="IC59" s="84"/>
      <c r="ID59" s="84"/>
      <c r="IE59" s="84"/>
      <c r="IF59" s="84"/>
      <c r="IG59" s="84"/>
      <c r="IH59" s="329"/>
      <c r="II59" s="171"/>
      <c r="IJ59" s="88">
        <f t="shared" si="531"/>
        <v>41.076190476190469</v>
      </c>
      <c r="JL59" s="3"/>
    </row>
    <row r="60" spans="1:272" s="2" customFormat="1" ht="18" customHeight="1" x14ac:dyDescent="0.2">
      <c r="A60" s="22"/>
      <c r="B60" s="78" t="s">
        <v>47</v>
      </c>
      <c r="C60" s="80" t="s">
        <v>42</v>
      </c>
      <c r="D60" s="129">
        <v>20.6</v>
      </c>
      <c r="E60" s="129">
        <v>20.8</v>
      </c>
      <c r="F60" s="129">
        <v>21.5</v>
      </c>
      <c r="G60" s="129">
        <v>20.8</v>
      </c>
      <c r="H60" s="129">
        <v>21.8</v>
      </c>
      <c r="I60" s="129">
        <v>21.5</v>
      </c>
      <c r="J60" s="129">
        <v>22.2</v>
      </c>
      <c r="K60" s="129">
        <v>21.1</v>
      </c>
      <c r="L60" s="129">
        <v>21.9</v>
      </c>
      <c r="M60" s="129">
        <v>21</v>
      </c>
      <c r="N60" s="129">
        <v>21.8</v>
      </c>
      <c r="O60" s="129">
        <v>21.4</v>
      </c>
      <c r="P60" s="129">
        <v>22</v>
      </c>
      <c r="Q60" s="129">
        <v>20.9</v>
      </c>
      <c r="R60" s="129">
        <v>22</v>
      </c>
      <c r="S60" s="129">
        <v>21</v>
      </c>
      <c r="T60" s="129">
        <v>22.3</v>
      </c>
      <c r="U60" s="129">
        <v>20.8</v>
      </c>
      <c r="V60" s="129">
        <v>21.4</v>
      </c>
      <c r="W60" s="129">
        <v>21.5</v>
      </c>
      <c r="X60" s="525">
        <v>21.2</v>
      </c>
      <c r="Y60" s="493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525"/>
      <c r="AT60" s="493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525"/>
      <c r="BO60" s="892"/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525"/>
      <c r="CK60" s="892"/>
      <c r="CL60" s="129"/>
      <c r="CM60" s="129"/>
      <c r="CN60" s="129"/>
      <c r="CO60" s="129"/>
      <c r="CP60" s="931"/>
      <c r="CQ60" s="931"/>
      <c r="CR60" s="931"/>
      <c r="CS60" s="129"/>
      <c r="CT60" s="129"/>
      <c r="CU60" s="129"/>
      <c r="CV60" s="129"/>
      <c r="CW60" s="129"/>
      <c r="CX60" s="931"/>
      <c r="CY60" s="129"/>
      <c r="CZ60" s="129"/>
      <c r="DA60" s="129"/>
      <c r="DB60" s="129"/>
      <c r="DC60" s="129"/>
      <c r="DD60" s="129"/>
      <c r="DE60" s="129"/>
      <c r="DF60" s="129"/>
      <c r="DG60" s="525"/>
      <c r="DH60" s="493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525"/>
      <c r="EB60" s="493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525"/>
      <c r="EY60" s="493"/>
      <c r="EZ60" s="129"/>
      <c r="FA60" s="129"/>
      <c r="FB60" s="129"/>
      <c r="FC60" s="129"/>
      <c r="FD60" s="129"/>
      <c r="FE60" s="525"/>
      <c r="FF60" s="493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/>
      <c r="FZ60" s="525"/>
      <c r="GA60" s="493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/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525"/>
      <c r="GX60" s="493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525"/>
      <c r="HQ60" s="493"/>
      <c r="HR60" s="129"/>
      <c r="HS60" s="129"/>
      <c r="HT60" s="129"/>
      <c r="HU60" s="129"/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330"/>
      <c r="II60" s="172"/>
      <c r="IJ60" s="88">
        <f t="shared" si="531"/>
        <v>21.404761904761902</v>
      </c>
      <c r="JL60" s="3"/>
    </row>
    <row r="61" spans="1:272" s="2" customFormat="1" ht="18" customHeight="1" thickBot="1" x14ac:dyDescent="0.25">
      <c r="A61" s="140"/>
      <c r="B61" s="78" t="s">
        <v>100</v>
      </c>
      <c r="C61" s="80"/>
      <c r="D61" s="792">
        <f t="shared" ref="D61:BN61" si="607">SQRT(((D43*D60)*100)/60.6)</f>
        <v>10.281997468740922</v>
      </c>
      <c r="E61" s="792">
        <f t="shared" si="607"/>
        <v>10.147428099262541</v>
      </c>
      <c r="F61" s="792">
        <f t="shared" si="607"/>
        <v>10.470373100863556</v>
      </c>
      <c r="G61" s="792">
        <f t="shared" si="607"/>
        <v>10.045441308828044</v>
      </c>
      <c r="H61" s="792">
        <f t="shared" si="607"/>
        <v>10.405793004514614</v>
      </c>
      <c r="I61" s="792">
        <f t="shared" si="607"/>
        <v>10.247755932406129</v>
      </c>
      <c r="J61" s="792">
        <f t="shared" si="607"/>
        <v>10.465880443868377</v>
      </c>
      <c r="K61" s="792">
        <f t="shared" si="607"/>
        <v>10.305162280962085</v>
      </c>
      <c r="L61" s="792">
        <f t="shared" si="607"/>
        <v>10.429632194990017</v>
      </c>
      <c r="M61" s="792">
        <f t="shared" si="607"/>
        <v>10.076440515645718</v>
      </c>
      <c r="N61" s="792">
        <f t="shared" si="607"/>
        <v>10.526095186154588</v>
      </c>
      <c r="O61" s="792">
        <f t="shared" si="607"/>
        <v>9.8006533088630405</v>
      </c>
      <c r="P61" s="792">
        <f t="shared" si="607"/>
        <v>10.313565676510544</v>
      </c>
      <c r="Q61" s="792">
        <f t="shared" si="607"/>
        <v>9.9489621662170613</v>
      </c>
      <c r="R61" s="792">
        <f t="shared" si="607"/>
        <v>10.189621329484419</v>
      </c>
      <c r="S61" s="792">
        <f t="shared" si="607"/>
        <v>9.9900941035617787</v>
      </c>
      <c r="T61" s="792">
        <f t="shared" si="607"/>
        <v>10.330351959984796</v>
      </c>
      <c r="U61" s="792">
        <f t="shared" si="607"/>
        <v>9.9768709421030159</v>
      </c>
      <c r="V61" s="792">
        <f t="shared" si="607"/>
        <v>9.9259635539955262</v>
      </c>
      <c r="W61" s="792">
        <f t="shared" si="607"/>
        <v>10.125858151304019</v>
      </c>
      <c r="X61" s="793">
        <f t="shared" si="607"/>
        <v>10.054964456974629</v>
      </c>
      <c r="Y61" s="794">
        <f t="shared" si="607"/>
        <v>0</v>
      </c>
      <c r="Z61" s="792">
        <f t="shared" si="607"/>
        <v>0</v>
      </c>
      <c r="AA61" s="792">
        <f t="shared" si="607"/>
        <v>0</v>
      </c>
      <c r="AB61" s="792">
        <f t="shared" si="607"/>
        <v>0</v>
      </c>
      <c r="AC61" s="792">
        <f t="shared" si="607"/>
        <v>0</v>
      </c>
      <c r="AD61" s="792">
        <f t="shared" si="607"/>
        <v>0</v>
      </c>
      <c r="AE61" s="792">
        <f t="shared" si="607"/>
        <v>0</v>
      </c>
      <c r="AF61" s="792">
        <f t="shared" si="607"/>
        <v>0</v>
      </c>
      <c r="AG61" s="792">
        <f t="shared" si="607"/>
        <v>0</v>
      </c>
      <c r="AH61" s="792">
        <f t="shared" si="607"/>
        <v>0</v>
      </c>
      <c r="AI61" s="792">
        <f t="shared" si="607"/>
        <v>0</v>
      </c>
      <c r="AJ61" s="792">
        <f t="shared" si="607"/>
        <v>0</v>
      </c>
      <c r="AK61" s="792">
        <f t="shared" si="607"/>
        <v>0</v>
      </c>
      <c r="AL61" s="792">
        <f t="shared" si="607"/>
        <v>0</v>
      </c>
      <c r="AM61" s="792">
        <f t="shared" si="607"/>
        <v>0</v>
      </c>
      <c r="AN61" s="792">
        <f t="shared" si="607"/>
        <v>0</v>
      </c>
      <c r="AO61" s="792">
        <f>SQRT(((AO43*AO60)*100)/60.6)</f>
        <v>0</v>
      </c>
      <c r="AP61" s="792">
        <f t="shared" si="607"/>
        <v>0</v>
      </c>
      <c r="AQ61" s="792">
        <f t="shared" si="607"/>
        <v>0</v>
      </c>
      <c r="AR61" s="792">
        <f t="shared" si="607"/>
        <v>0</v>
      </c>
      <c r="AS61" s="793">
        <f t="shared" si="607"/>
        <v>0</v>
      </c>
      <c r="AT61" s="794">
        <f t="shared" si="607"/>
        <v>0</v>
      </c>
      <c r="AU61" s="792">
        <f t="shared" si="607"/>
        <v>0</v>
      </c>
      <c r="AV61" s="792">
        <f t="shared" si="607"/>
        <v>0</v>
      </c>
      <c r="AW61" s="792">
        <f t="shared" si="607"/>
        <v>0</v>
      </c>
      <c r="AX61" s="792">
        <f t="shared" si="607"/>
        <v>0</v>
      </c>
      <c r="AY61" s="792">
        <f t="shared" si="607"/>
        <v>0</v>
      </c>
      <c r="AZ61" s="792">
        <f t="shared" si="607"/>
        <v>0</v>
      </c>
      <c r="BA61" s="792">
        <f t="shared" si="607"/>
        <v>0</v>
      </c>
      <c r="BB61" s="792">
        <f t="shared" si="607"/>
        <v>0</v>
      </c>
      <c r="BC61" s="792">
        <f t="shared" si="607"/>
        <v>0</v>
      </c>
      <c r="BD61" s="792">
        <f t="shared" si="607"/>
        <v>0</v>
      </c>
      <c r="BE61" s="792">
        <f t="shared" si="607"/>
        <v>0</v>
      </c>
      <c r="BF61" s="792">
        <f t="shared" si="607"/>
        <v>0</v>
      </c>
      <c r="BG61" s="792">
        <f t="shared" si="607"/>
        <v>0</v>
      </c>
      <c r="BH61" s="792">
        <f t="shared" si="607"/>
        <v>0</v>
      </c>
      <c r="BI61" s="792">
        <f t="shared" si="607"/>
        <v>0</v>
      </c>
      <c r="BJ61" s="792">
        <f t="shared" si="607"/>
        <v>0</v>
      </c>
      <c r="BK61" s="792">
        <f t="shared" si="607"/>
        <v>0</v>
      </c>
      <c r="BL61" s="792">
        <f t="shared" si="607"/>
        <v>0</v>
      </c>
      <c r="BM61" s="792">
        <f t="shared" si="607"/>
        <v>0</v>
      </c>
      <c r="BN61" s="793">
        <f t="shared" si="607"/>
        <v>0</v>
      </c>
      <c r="BO61" s="889"/>
      <c r="BP61" s="792">
        <f t="shared" ref="BP61:CC61" si="608">SQRT(((BP43*BP60)*100)/60.6)</f>
        <v>0</v>
      </c>
      <c r="BQ61" s="792">
        <f t="shared" si="608"/>
        <v>0</v>
      </c>
      <c r="BR61" s="792">
        <f t="shared" si="608"/>
        <v>0</v>
      </c>
      <c r="BS61" s="792">
        <f t="shared" si="608"/>
        <v>0</v>
      </c>
      <c r="BT61" s="792">
        <f t="shared" si="608"/>
        <v>0</v>
      </c>
      <c r="BU61" s="792">
        <f t="shared" si="608"/>
        <v>0</v>
      </c>
      <c r="BV61" s="792">
        <f t="shared" si="608"/>
        <v>0</v>
      </c>
      <c r="BW61" s="792">
        <f t="shared" si="608"/>
        <v>0</v>
      </c>
      <c r="BX61" s="792">
        <f t="shared" si="608"/>
        <v>0</v>
      </c>
      <c r="BY61" s="792">
        <f t="shared" si="608"/>
        <v>0</v>
      </c>
      <c r="BZ61" s="792">
        <f t="shared" si="608"/>
        <v>0</v>
      </c>
      <c r="CA61" s="792">
        <f t="shared" si="608"/>
        <v>0</v>
      </c>
      <c r="CB61" s="792">
        <f t="shared" si="608"/>
        <v>0</v>
      </c>
      <c r="CC61" s="792">
        <f t="shared" si="608"/>
        <v>0</v>
      </c>
      <c r="CD61" s="792">
        <f t="shared" ref="CD61:CT61" si="609">SQRT(((CD43*CD60)*100)/60.6)</f>
        <v>0</v>
      </c>
      <c r="CE61" s="792">
        <f t="shared" si="609"/>
        <v>0</v>
      </c>
      <c r="CF61" s="792">
        <f t="shared" si="609"/>
        <v>0</v>
      </c>
      <c r="CG61" s="792">
        <f t="shared" ref="CG61" si="610">SQRT(((CG43*CG60)*100)/60.6)</f>
        <v>0</v>
      </c>
      <c r="CH61" s="792">
        <f t="shared" si="609"/>
        <v>0</v>
      </c>
      <c r="CI61" s="792">
        <f t="shared" si="609"/>
        <v>0</v>
      </c>
      <c r="CJ61" s="793">
        <f t="shared" si="609"/>
        <v>0</v>
      </c>
      <c r="CK61" s="889"/>
      <c r="CL61" s="792">
        <f t="shared" si="609"/>
        <v>0</v>
      </c>
      <c r="CM61" s="792">
        <f t="shared" si="609"/>
        <v>0</v>
      </c>
      <c r="CN61" s="792">
        <f t="shared" si="609"/>
        <v>0</v>
      </c>
      <c r="CO61" s="792">
        <f t="shared" si="609"/>
        <v>0</v>
      </c>
      <c r="CP61" s="928"/>
      <c r="CQ61" s="928"/>
      <c r="CR61" s="928"/>
      <c r="CS61" s="792">
        <f t="shared" si="609"/>
        <v>0</v>
      </c>
      <c r="CT61" s="792">
        <f t="shared" si="609"/>
        <v>0</v>
      </c>
      <c r="CU61" s="792">
        <f t="shared" ref="CU61:FG61" si="611">SQRT(((CU43*CU60)*100)/60.6)</f>
        <v>0</v>
      </c>
      <c r="CV61" s="792">
        <f t="shared" si="611"/>
        <v>0</v>
      </c>
      <c r="CW61" s="792">
        <f t="shared" si="611"/>
        <v>0</v>
      </c>
      <c r="CX61" s="928"/>
      <c r="CY61" s="792">
        <f t="shared" si="611"/>
        <v>0</v>
      </c>
      <c r="CZ61" s="792">
        <f t="shared" si="611"/>
        <v>0</v>
      </c>
      <c r="DA61" s="792">
        <f t="shared" si="611"/>
        <v>0</v>
      </c>
      <c r="DB61" s="792">
        <f t="shared" ref="DB61" si="612">SQRT(((DB43*DB60)*100)/60.6)</f>
        <v>0</v>
      </c>
      <c r="DC61" s="792">
        <f t="shared" si="611"/>
        <v>0</v>
      </c>
      <c r="DD61" s="792">
        <f t="shared" si="611"/>
        <v>0</v>
      </c>
      <c r="DE61" s="792">
        <f t="shared" si="611"/>
        <v>0</v>
      </c>
      <c r="DF61" s="792">
        <f t="shared" si="611"/>
        <v>0</v>
      </c>
      <c r="DG61" s="793">
        <f t="shared" ref="DG61:DJ61" si="613">SQRT(((DG43*DG60)*100)/60.6)</f>
        <v>0</v>
      </c>
      <c r="DH61" s="794">
        <f t="shared" si="613"/>
        <v>0</v>
      </c>
      <c r="DI61" s="792">
        <f t="shared" si="613"/>
        <v>0</v>
      </c>
      <c r="DJ61" s="792">
        <f t="shared" si="613"/>
        <v>0</v>
      </c>
      <c r="DK61" s="792">
        <f t="shared" si="611"/>
        <v>0</v>
      </c>
      <c r="DL61" s="792">
        <f t="shared" si="611"/>
        <v>0</v>
      </c>
      <c r="DM61" s="792">
        <f t="shared" si="611"/>
        <v>0</v>
      </c>
      <c r="DN61" s="792">
        <f t="shared" si="611"/>
        <v>0</v>
      </c>
      <c r="DO61" s="792">
        <f t="shared" si="611"/>
        <v>0</v>
      </c>
      <c r="DP61" s="792">
        <f t="shared" si="611"/>
        <v>0</v>
      </c>
      <c r="DQ61" s="792">
        <f t="shared" si="611"/>
        <v>0</v>
      </c>
      <c r="DR61" s="792">
        <f t="shared" si="611"/>
        <v>0</v>
      </c>
      <c r="DS61" s="792">
        <f t="shared" si="611"/>
        <v>0</v>
      </c>
      <c r="DT61" s="792">
        <f t="shared" si="611"/>
        <v>0</v>
      </c>
      <c r="DU61" s="792">
        <f t="shared" si="611"/>
        <v>0</v>
      </c>
      <c r="DV61" s="792">
        <f t="shared" si="611"/>
        <v>0</v>
      </c>
      <c r="DW61" s="792">
        <f t="shared" si="611"/>
        <v>0</v>
      </c>
      <c r="DX61" s="792">
        <f t="shared" si="611"/>
        <v>0</v>
      </c>
      <c r="DY61" s="792">
        <f t="shared" si="611"/>
        <v>0</v>
      </c>
      <c r="DZ61" s="792">
        <f t="shared" si="611"/>
        <v>0</v>
      </c>
      <c r="EA61" s="793">
        <f t="shared" si="611"/>
        <v>0</v>
      </c>
      <c r="EB61" s="794">
        <f t="shared" si="611"/>
        <v>0</v>
      </c>
      <c r="EC61" s="792">
        <f t="shared" si="611"/>
        <v>0</v>
      </c>
      <c r="ED61" s="792">
        <f t="shared" si="611"/>
        <v>0</v>
      </c>
      <c r="EE61" s="792">
        <f t="shared" si="611"/>
        <v>0</v>
      </c>
      <c r="EF61" s="792">
        <f t="shared" si="611"/>
        <v>0</v>
      </c>
      <c r="EG61" s="792">
        <f t="shared" ref="EG61" si="614">SQRT(((EG43*EG60)*100)/60.6)</f>
        <v>0</v>
      </c>
      <c r="EH61" s="792">
        <f t="shared" si="611"/>
        <v>0</v>
      </c>
      <c r="EI61" s="792">
        <f t="shared" si="611"/>
        <v>0</v>
      </c>
      <c r="EJ61" s="792">
        <f t="shared" si="611"/>
        <v>0</v>
      </c>
      <c r="EK61" s="792">
        <f t="shared" si="611"/>
        <v>0</v>
      </c>
      <c r="EL61" s="792">
        <f t="shared" si="611"/>
        <v>0</v>
      </c>
      <c r="EM61" s="792">
        <f t="shared" si="611"/>
        <v>0</v>
      </c>
      <c r="EN61" s="792">
        <f t="shared" si="611"/>
        <v>0</v>
      </c>
      <c r="EO61" s="792">
        <f t="shared" si="611"/>
        <v>0</v>
      </c>
      <c r="EP61" s="792">
        <f t="shared" si="611"/>
        <v>0</v>
      </c>
      <c r="EQ61" s="792">
        <f t="shared" si="611"/>
        <v>0</v>
      </c>
      <c r="ER61" s="792">
        <f t="shared" si="611"/>
        <v>0</v>
      </c>
      <c r="ES61" s="792">
        <f t="shared" ref="ES61:EV61" si="615">SQRT(((ES43*ES60)*100)/60.6)</f>
        <v>0</v>
      </c>
      <c r="ET61" s="792">
        <f t="shared" si="615"/>
        <v>0</v>
      </c>
      <c r="EU61" s="792">
        <f t="shared" si="615"/>
        <v>0</v>
      </c>
      <c r="EV61" s="792">
        <f t="shared" si="615"/>
        <v>0</v>
      </c>
      <c r="EW61" s="792">
        <f t="shared" si="611"/>
        <v>0</v>
      </c>
      <c r="EX61" s="793">
        <f t="shared" si="611"/>
        <v>0</v>
      </c>
      <c r="EY61" s="794">
        <f t="shared" si="611"/>
        <v>0</v>
      </c>
      <c r="EZ61" s="792">
        <f t="shared" si="611"/>
        <v>0</v>
      </c>
      <c r="FA61" s="792">
        <f t="shared" si="611"/>
        <v>0</v>
      </c>
      <c r="FB61" s="792">
        <f t="shared" si="611"/>
        <v>0</v>
      </c>
      <c r="FC61" s="792">
        <f t="shared" si="611"/>
        <v>0</v>
      </c>
      <c r="FD61" s="792">
        <f t="shared" si="611"/>
        <v>0</v>
      </c>
      <c r="FE61" s="793">
        <f t="shared" si="611"/>
        <v>0</v>
      </c>
      <c r="FF61" s="794">
        <f t="shared" si="611"/>
        <v>0</v>
      </c>
      <c r="FG61" s="792">
        <f t="shared" si="611"/>
        <v>0</v>
      </c>
      <c r="FH61" s="792">
        <f t="shared" ref="FH61:HL61" si="616">SQRT(((FH43*FH60)*100)/60.6)</f>
        <v>0</v>
      </c>
      <c r="FI61" s="792">
        <f t="shared" si="616"/>
        <v>0</v>
      </c>
      <c r="FJ61" s="792">
        <f t="shared" si="616"/>
        <v>0</v>
      </c>
      <c r="FK61" s="792">
        <f t="shared" ref="FK61" si="617">SQRT(((FK43*FK60)*100)/60.6)</f>
        <v>0</v>
      </c>
      <c r="FL61" s="792">
        <f t="shared" si="616"/>
        <v>0</v>
      </c>
      <c r="FM61" s="792">
        <f t="shared" si="616"/>
        <v>0</v>
      </c>
      <c r="FN61" s="792">
        <f t="shared" si="616"/>
        <v>0</v>
      </c>
      <c r="FO61" s="792">
        <f t="shared" si="616"/>
        <v>0</v>
      </c>
      <c r="FP61" s="792">
        <f t="shared" ref="FP61" si="618">SQRT(((FP43*FP60)*100)/60.6)</f>
        <v>0</v>
      </c>
      <c r="FQ61" s="792">
        <f t="shared" si="616"/>
        <v>0</v>
      </c>
      <c r="FR61" s="792">
        <f t="shared" si="616"/>
        <v>0</v>
      </c>
      <c r="FS61" s="792">
        <f t="shared" si="616"/>
        <v>0</v>
      </c>
      <c r="FT61" s="792">
        <f t="shared" si="616"/>
        <v>0</v>
      </c>
      <c r="FU61" s="792">
        <f t="shared" ref="FU61" si="619">SQRT(((FU43*FU60)*100)/60.6)</f>
        <v>0</v>
      </c>
      <c r="FV61" s="792">
        <f t="shared" si="616"/>
        <v>0</v>
      </c>
      <c r="FW61" s="792">
        <f t="shared" si="616"/>
        <v>0</v>
      </c>
      <c r="FX61" s="792">
        <f t="shared" si="616"/>
        <v>0</v>
      </c>
      <c r="FY61" s="792">
        <f t="shared" si="616"/>
        <v>0</v>
      </c>
      <c r="FZ61" s="793">
        <f t="shared" si="616"/>
        <v>0</v>
      </c>
      <c r="GA61" s="794">
        <f t="shared" si="616"/>
        <v>0</v>
      </c>
      <c r="GB61" s="792">
        <f t="shared" si="616"/>
        <v>0</v>
      </c>
      <c r="GC61" s="792">
        <f t="shared" si="616"/>
        <v>0</v>
      </c>
      <c r="GD61" s="792">
        <f t="shared" si="616"/>
        <v>0</v>
      </c>
      <c r="GE61" s="792">
        <f t="shared" si="616"/>
        <v>0</v>
      </c>
      <c r="GF61" s="792">
        <f t="shared" si="616"/>
        <v>0</v>
      </c>
      <c r="GG61" s="792">
        <f t="shared" si="616"/>
        <v>0</v>
      </c>
      <c r="GH61" s="792">
        <f t="shared" si="616"/>
        <v>0</v>
      </c>
      <c r="GI61" s="792">
        <f t="shared" si="616"/>
        <v>0</v>
      </c>
      <c r="GJ61" s="792">
        <f t="shared" ref="GJ61" si="620">SQRT(((GJ43*GJ60)*100)/60.6)</f>
        <v>0</v>
      </c>
      <c r="GK61" s="792">
        <f t="shared" si="616"/>
        <v>0</v>
      </c>
      <c r="GL61" s="792">
        <f t="shared" si="616"/>
        <v>0</v>
      </c>
      <c r="GM61" s="792">
        <f t="shared" si="616"/>
        <v>0</v>
      </c>
      <c r="GN61" s="792">
        <f t="shared" si="616"/>
        <v>0</v>
      </c>
      <c r="GO61" s="792">
        <f t="shared" ref="GO61:GT61" si="621">SQRT(((GO43*GO60)*100)/60.6)</f>
        <v>0</v>
      </c>
      <c r="GP61" s="792">
        <f t="shared" si="621"/>
        <v>0</v>
      </c>
      <c r="GQ61" s="792">
        <f t="shared" si="621"/>
        <v>0</v>
      </c>
      <c r="GR61" s="792">
        <f t="shared" si="621"/>
        <v>0</v>
      </c>
      <c r="GS61" s="792">
        <f t="shared" si="621"/>
        <v>0</v>
      </c>
      <c r="GT61" s="792">
        <f t="shared" si="621"/>
        <v>0</v>
      </c>
      <c r="GU61" s="792">
        <f t="shared" si="616"/>
        <v>0</v>
      </c>
      <c r="GV61" s="792">
        <f t="shared" si="616"/>
        <v>0</v>
      </c>
      <c r="GW61" s="793">
        <f t="shared" si="616"/>
        <v>0</v>
      </c>
      <c r="GX61" s="794">
        <f t="shared" si="616"/>
        <v>0</v>
      </c>
      <c r="GY61" s="792">
        <f t="shared" si="616"/>
        <v>0</v>
      </c>
      <c r="GZ61" s="792">
        <f t="shared" si="616"/>
        <v>0</v>
      </c>
      <c r="HA61" s="792">
        <f t="shared" si="616"/>
        <v>0</v>
      </c>
      <c r="HB61" s="792">
        <f t="shared" si="616"/>
        <v>0</v>
      </c>
      <c r="HC61" s="792">
        <f t="shared" si="616"/>
        <v>0</v>
      </c>
      <c r="HD61" s="792">
        <f t="shared" si="616"/>
        <v>0</v>
      </c>
      <c r="HE61" s="792">
        <f>SQRT(((HE43*HE59)*100)/60.6)</f>
        <v>0</v>
      </c>
      <c r="HF61" s="792">
        <f t="shared" si="616"/>
        <v>0</v>
      </c>
      <c r="HG61" s="792">
        <f t="shared" si="616"/>
        <v>0</v>
      </c>
      <c r="HH61" s="792">
        <f t="shared" si="616"/>
        <v>0</v>
      </c>
      <c r="HI61" s="792">
        <f t="shared" si="616"/>
        <v>0</v>
      </c>
      <c r="HJ61" s="792">
        <f t="shared" si="616"/>
        <v>0</v>
      </c>
      <c r="HK61" s="792">
        <f t="shared" si="616"/>
        <v>0</v>
      </c>
      <c r="HL61" s="792">
        <f t="shared" si="616"/>
        <v>0</v>
      </c>
      <c r="HM61" s="792">
        <f t="shared" ref="HM61:IG61" si="622">SQRT(((HM43*HM60)*100)/60.6)</f>
        <v>0</v>
      </c>
      <c r="HN61" s="792">
        <f t="shared" si="622"/>
        <v>0</v>
      </c>
      <c r="HO61" s="792">
        <f t="shared" si="622"/>
        <v>0</v>
      </c>
      <c r="HP61" s="793">
        <f t="shared" si="622"/>
        <v>0</v>
      </c>
      <c r="HQ61" s="794">
        <f t="shared" si="622"/>
        <v>0</v>
      </c>
      <c r="HR61" s="792">
        <f t="shared" si="622"/>
        <v>0</v>
      </c>
      <c r="HS61" s="792">
        <f t="shared" si="622"/>
        <v>0</v>
      </c>
      <c r="HT61" s="792">
        <f t="shared" si="622"/>
        <v>0</v>
      </c>
      <c r="HU61" s="792">
        <f t="shared" si="622"/>
        <v>0</v>
      </c>
      <c r="HV61" s="792">
        <f t="shared" si="622"/>
        <v>0</v>
      </c>
      <c r="HW61" s="792">
        <f t="shared" si="622"/>
        <v>0</v>
      </c>
      <c r="HX61" s="792">
        <f t="shared" si="622"/>
        <v>0</v>
      </c>
      <c r="HY61" s="792">
        <f t="shared" si="622"/>
        <v>0</v>
      </c>
      <c r="HZ61" s="792">
        <f t="shared" si="622"/>
        <v>0</v>
      </c>
      <c r="IA61" s="792">
        <f t="shared" si="622"/>
        <v>0</v>
      </c>
      <c r="IB61" s="792">
        <f t="shared" si="622"/>
        <v>0</v>
      </c>
      <c r="IC61" s="792">
        <f t="shared" ref="IC61:IF61" si="623">SQRT(((IC43*IC60)*100)/60.6)</f>
        <v>0</v>
      </c>
      <c r="ID61" s="792">
        <f t="shared" si="623"/>
        <v>0</v>
      </c>
      <c r="IE61" s="792">
        <f t="shared" si="623"/>
        <v>0</v>
      </c>
      <c r="IF61" s="792">
        <f t="shared" si="623"/>
        <v>0</v>
      </c>
      <c r="IG61" s="792">
        <f t="shared" si="622"/>
        <v>0</v>
      </c>
      <c r="IH61" s="328"/>
      <c r="II61" s="172"/>
      <c r="IJ61" s="88">
        <f t="shared" si="531"/>
        <v>0.92266769476394572</v>
      </c>
      <c r="JL61" s="3"/>
    </row>
    <row r="62" spans="1:272" s="2" customFormat="1" ht="18" customHeight="1" x14ac:dyDescent="0.2">
      <c r="A62" s="140"/>
      <c r="B62" s="204" t="s">
        <v>127</v>
      </c>
      <c r="C62" s="205"/>
      <c r="D62" s="206">
        <f t="shared" ref="D62:BN62" si="624">D43/D61</f>
        <v>0.30247041097364069</v>
      </c>
      <c r="E62" s="206">
        <f t="shared" si="624"/>
        <v>0.29564141481505285</v>
      </c>
      <c r="F62" s="206">
        <f t="shared" si="624"/>
        <v>0.29511842321503789</v>
      </c>
      <c r="G62" s="206">
        <f t="shared" si="624"/>
        <v>0.29267006890143249</v>
      </c>
      <c r="H62" s="206">
        <f t="shared" si="624"/>
        <v>0.28926195232733287</v>
      </c>
      <c r="I62" s="206">
        <f t="shared" si="624"/>
        <v>0.28884372535060998</v>
      </c>
      <c r="J62" s="206">
        <f t="shared" si="624"/>
        <v>0.28569024995424491</v>
      </c>
      <c r="K62" s="206">
        <f t="shared" si="624"/>
        <v>0.29596816787976415</v>
      </c>
      <c r="L62" s="206">
        <f t="shared" si="624"/>
        <v>0.28860078128602512</v>
      </c>
      <c r="M62" s="206">
        <f t="shared" si="624"/>
        <v>0.29077728345149073</v>
      </c>
      <c r="N62" s="206">
        <f t="shared" si="624"/>
        <v>0.29260613223897619</v>
      </c>
      <c r="O62" s="206">
        <f t="shared" si="624"/>
        <v>0.27753251893322439</v>
      </c>
      <c r="P62" s="206">
        <f t="shared" si="624"/>
        <v>0.28409185454388131</v>
      </c>
      <c r="Q62" s="206">
        <f t="shared" si="624"/>
        <v>0.28847230013050429</v>
      </c>
      <c r="R62" s="206">
        <f t="shared" si="624"/>
        <v>0.28067775116670718</v>
      </c>
      <c r="S62" s="206">
        <f t="shared" si="624"/>
        <v>0.28828557270278271</v>
      </c>
      <c r="T62" s="206">
        <f t="shared" si="624"/>
        <v>0.28072615640138054</v>
      </c>
      <c r="U62" s="206">
        <f t="shared" si="624"/>
        <v>0.29067229764011676</v>
      </c>
      <c r="V62" s="206">
        <f t="shared" si="624"/>
        <v>0.28108102400566781</v>
      </c>
      <c r="W62" s="206">
        <f t="shared" si="624"/>
        <v>0.28540790882280165</v>
      </c>
      <c r="X62" s="526">
        <f t="shared" si="624"/>
        <v>0.28742021042106725</v>
      </c>
      <c r="Y62" s="494" t="e">
        <f t="shared" si="624"/>
        <v>#DIV/0!</v>
      </c>
      <c r="Z62" s="206" t="e">
        <f t="shared" si="624"/>
        <v>#DIV/0!</v>
      </c>
      <c r="AA62" s="206" t="e">
        <f t="shared" si="624"/>
        <v>#DIV/0!</v>
      </c>
      <c r="AB62" s="206" t="e">
        <f t="shared" si="624"/>
        <v>#DIV/0!</v>
      </c>
      <c r="AC62" s="206" t="e">
        <f t="shared" si="624"/>
        <v>#DIV/0!</v>
      </c>
      <c r="AD62" s="206" t="e">
        <f t="shared" si="624"/>
        <v>#DIV/0!</v>
      </c>
      <c r="AE62" s="206" t="e">
        <f t="shared" si="624"/>
        <v>#DIV/0!</v>
      </c>
      <c r="AF62" s="206" t="e">
        <f t="shared" si="624"/>
        <v>#DIV/0!</v>
      </c>
      <c r="AG62" s="206" t="e">
        <f t="shared" si="624"/>
        <v>#DIV/0!</v>
      </c>
      <c r="AH62" s="206" t="e">
        <f t="shared" si="624"/>
        <v>#DIV/0!</v>
      </c>
      <c r="AI62" s="206" t="e">
        <f t="shared" si="624"/>
        <v>#DIV/0!</v>
      </c>
      <c r="AJ62" s="206" t="e">
        <f t="shared" si="624"/>
        <v>#DIV/0!</v>
      </c>
      <c r="AK62" s="206" t="e">
        <f t="shared" si="624"/>
        <v>#DIV/0!</v>
      </c>
      <c r="AL62" s="206" t="e">
        <f t="shared" si="624"/>
        <v>#DIV/0!</v>
      </c>
      <c r="AM62" s="206" t="e">
        <f t="shared" si="624"/>
        <v>#DIV/0!</v>
      </c>
      <c r="AN62" s="206" t="e">
        <f t="shared" si="624"/>
        <v>#DIV/0!</v>
      </c>
      <c r="AO62" s="206" t="e">
        <f>AO43/AO61</f>
        <v>#DIV/0!</v>
      </c>
      <c r="AP62" s="206" t="e">
        <f t="shared" si="624"/>
        <v>#DIV/0!</v>
      </c>
      <c r="AQ62" s="206" t="e">
        <f t="shared" si="624"/>
        <v>#DIV/0!</v>
      </c>
      <c r="AR62" s="206" t="e">
        <f t="shared" si="624"/>
        <v>#DIV/0!</v>
      </c>
      <c r="AS62" s="526" t="e">
        <f t="shared" si="624"/>
        <v>#DIV/0!</v>
      </c>
      <c r="AT62" s="494" t="e">
        <f t="shared" si="624"/>
        <v>#DIV/0!</v>
      </c>
      <c r="AU62" s="206" t="e">
        <f t="shared" si="624"/>
        <v>#DIV/0!</v>
      </c>
      <c r="AV62" s="206" t="e">
        <f t="shared" si="624"/>
        <v>#DIV/0!</v>
      </c>
      <c r="AW62" s="206" t="e">
        <f t="shared" si="624"/>
        <v>#DIV/0!</v>
      </c>
      <c r="AX62" s="206" t="e">
        <f t="shared" si="624"/>
        <v>#DIV/0!</v>
      </c>
      <c r="AY62" s="206" t="e">
        <f t="shared" si="624"/>
        <v>#DIV/0!</v>
      </c>
      <c r="AZ62" s="206" t="e">
        <f t="shared" si="624"/>
        <v>#DIV/0!</v>
      </c>
      <c r="BA62" s="206" t="e">
        <f t="shared" si="624"/>
        <v>#DIV/0!</v>
      </c>
      <c r="BB62" s="206" t="e">
        <f t="shared" si="624"/>
        <v>#DIV/0!</v>
      </c>
      <c r="BC62" s="206" t="e">
        <f t="shared" si="624"/>
        <v>#DIV/0!</v>
      </c>
      <c r="BD62" s="206" t="e">
        <f t="shared" si="624"/>
        <v>#DIV/0!</v>
      </c>
      <c r="BE62" s="206" t="e">
        <f t="shared" si="624"/>
        <v>#DIV/0!</v>
      </c>
      <c r="BF62" s="206" t="e">
        <f t="shared" si="624"/>
        <v>#DIV/0!</v>
      </c>
      <c r="BG62" s="206" t="e">
        <f t="shared" si="624"/>
        <v>#DIV/0!</v>
      </c>
      <c r="BH62" s="206" t="e">
        <f t="shared" si="624"/>
        <v>#DIV/0!</v>
      </c>
      <c r="BI62" s="206" t="e">
        <f t="shared" si="624"/>
        <v>#DIV/0!</v>
      </c>
      <c r="BJ62" s="206" t="e">
        <f t="shared" si="624"/>
        <v>#DIV/0!</v>
      </c>
      <c r="BK62" s="206" t="e">
        <f t="shared" si="624"/>
        <v>#DIV/0!</v>
      </c>
      <c r="BL62" s="206" t="e">
        <f t="shared" si="624"/>
        <v>#DIV/0!</v>
      </c>
      <c r="BM62" s="206" t="e">
        <f t="shared" si="624"/>
        <v>#DIV/0!</v>
      </c>
      <c r="BN62" s="526" t="e">
        <f t="shared" si="624"/>
        <v>#DIV/0!</v>
      </c>
      <c r="BO62" s="893"/>
      <c r="BP62" s="206" t="e">
        <f t="shared" ref="BP62:CC62" si="625">BP43/BP61</f>
        <v>#DIV/0!</v>
      </c>
      <c r="BQ62" s="206" t="e">
        <f t="shared" si="625"/>
        <v>#DIV/0!</v>
      </c>
      <c r="BR62" s="206" t="e">
        <f t="shared" si="625"/>
        <v>#DIV/0!</v>
      </c>
      <c r="BS62" s="206" t="e">
        <f t="shared" si="625"/>
        <v>#DIV/0!</v>
      </c>
      <c r="BT62" s="206" t="e">
        <f t="shared" si="625"/>
        <v>#DIV/0!</v>
      </c>
      <c r="BU62" s="206" t="e">
        <f t="shared" si="625"/>
        <v>#DIV/0!</v>
      </c>
      <c r="BV62" s="206" t="e">
        <f t="shared" si="625"/>
        <v>#DIV/0!</v>
      </c>
      <c r="BW62" s="206" t="e">
        <f t="shared" si="625"/>
        <v>#DIV/0!</v>
      </c>
      <c r="BX62" s="206" t="e">
        <f t="shared" si="625"/>
        <v>#DIV/0!</v>
      </c>
      <c r="BY62" s="206" t="e">
        <f t="shared" si="625"/>
        <v>#DIV/0!</v>
      </c>
      <c r="BZ62" s="206" t="e">
        <f t="shared" si="625"/>
        <v>#DIV/0!</v>
      </c>
      <c r="CA62" s="206" t="e">
        <f t="shared" si="625"/>
        <v>#DIV/0!</v>
      </c>
      <c r="CB62" s="206" t="e">
        <f t="shared" si="625"/>
        <v>#DIV/0!</v>
      </c>
      <c r="CC62" s="206" t="e">
        <f t="shared" si="625"/>
        <v>#DIV/0!</v>
      </c>
      <c r="CD62" s="206" t="e">
        <f t="shared" ref="CD62:CT62" si="626">CD43/CD61</f>
        <v>#DIV/0!</v>
      </c>
      <c r="CE62" s="206" t="e">
        <f t="shared" si="626"/>
        <v>#DIV/0!</v>
      </c>
      <c r="CF62" s="206" t="e">
        <f t="shared" si="626"/>
        <v>#DIV/0!</v>
      </c>
      <c r="CG62" s="206" t="e">
        <f t="shared" ref="CG62" si="627">CG43/CG61</f>
        <v>#DIV/0!</v>
      </c>
      <c r="CH62" s="206" t="e">
        <f t="shared" si="626"/>
        <v>#DIV/0!</v>
      </c>
      <c r="CI62" s="206" t="e">
        <f t="shared" si="626"/>
        <v>#DIV/0!</v>
      </c>
      <c r="CJ62" s="526" t="e">
        <f t="shared" si="626"/>
        <v>#DIV/0!</v>
      </c>
      <c r="CK62" s="893"/>
      <c r="CL62" s="206" t="e">
        <f t="shared" si="626"/>
        <v>#DIV/0!</v>
      </c>
      <c r="CM62" s="206" t="e">
        <f t="shared" si="626"/>
        <v>#DIV/0!</v>
      </c>
      <c r="CN62" s="206" t="e">
        <f t="shared" si="626"/>
        <v>#DIV/0!</v>
      </c>
      <c r="CO62" s="206" t="e">
        <f t="shared" si="626"/>
        <v>#DIV/0!</v>
      </c>
      <c r="CP62" s="932"/>
      <c r="CQ62" s="932"/>
      <c r="CR62" s="932"/>
      <c r="CS62" s="206" t="e">
        <f t="shared" si="626"/>
        <v>#DIV/0!</v>
      </c>
      <c r="CT62" s="206" t="e">
        <f t="shared" si="626"/>
        <v>#DIV/0!</v>
      </c>
      <c r="CU62" s="206" t="e">
        <f t="shared" ref="CU62:FG62" si="628">CU43/CU61</f>
        <v>#DIV/0!</v>
      </c>
      <c r="CV62" s="206" t="e">
        <f t="shared" si="628"/>
        <v>#DIV/0!</v>
      </c>
      <c r="CW62" s="206" t="e">
        <f t="shared" si="628"/>
        <v>#DIV/0!</v>
      </c>
      <c r="CX62" s="932"/>
      <c r="CY62" s="206" t="e">
        <f t="shared" si="628"/>
        <v>#DIV/0!</v>
      </c>
      <c r="CZ62" s="206" t="e">
        <f t="shared" si="628"/>
        <v>#DIV/0!</v>
      </c>
      <c r="DA62" s="206" t="e">
        <f t="shared" si="628"/>
        <v>#DIV/0!</v>
      </c>
      <c r="DB62" s="206" t="e">
        <f t="shared" ref="DB62" si="629">DB43/DB61</f>
        <v>#DIV/0!</v>
      </c>
      <c r="DC62" s="206" t="e">
        <f t="shared" si="628"/>
        <v>#DIV/0!</v>
      </c>
      <c r="DD62" s="206" t="e">
        <f t="shared" si="628"/>
        <v>#DIV/0!</v>
      </c>
      <c r="DE62" s="206" t="e">
        <f t="shared" si="628"/>
        <v>#DIV/0!</v>
      </c>
      <c r="DF62" s="206" t="e">
        <f t="shared" si="628"/>
        <v>#DIV/0!</v>
      </c>
      <c r="DG62" s="526" t="e">
        <f t="shared" ref="DG62:DJ62" si="630">DG43/DG61</f>
        <v>#DIV/0!</v>
      </c>
      <c r="DH62" s="494" t="e">
        <f t="shared" si="630"/>
        <v>#DIV/0!</v>
      </c>
      <c r="DI62" s="206" t="e">
        <f t="shared" si="630"/>
        <v>#DIV/0!</v>
      </c>
      <c r="DJ62" s="206" t="e">
        <f t="shared" si="630"/>
        <v>#DIV/0!</v>
      </c>
      <c r="DK62" s="206" t="e">
        <f t="shared" si="628"/>
        <v>#DIV/0!</v>
      </c>
      <c r="DL62" s="206" t="e">
        <f t="shared" si="628"/>
        <v>#DIV/0!</v>
      </c>
      <c r="DM62" s="206" t="e">
        <f t="shared" si="628"/>
        <v>#DIV/0!</v>
      </c>
      <c r="DN62" s="206" t="e">
        <f t="shared" si="628"/>
        <v>#DIV/0!</v>
      </c>
      <c r="DO62" s="206" t="e">
        <f t="shared" si="628"/>
        <v>#DIV/0!</v>
      </c>
      <c r="DP62" s="206" t="e">
        <f t="shared" si="628"/>
        <v>#DIV/0!</v>
      </c>
      <c r="DQ62" s="206" t="e">
        <f t="shared" si="628"/>
        <v>#DIV/0!</v>
      </c>
      <c r="DR62" s="206" t="e">
        <f t="shared" si="628"/>
        <v>#DIV/0!</v>
      </c>
      <c r="DS62" s="206" t="e">
        <f t="shared" si="628"/>
        <v>#DIV/0!</v>
      </c>
      <c r="DT62" s="206" t="e">
        <f t="shared" si="628"/>
        <v>#DIV/0!</v>
      </c>
      <c r="DU62" s="206" t="e">
        <f t="shared" si="628"/>
        <v>#DIV/0!</v>
      </c>
      <c r="DV62" s="206" t="e">
        <f t="shared" si="628"/>
        <v>#DIV/0!</v>
      </c>
      <c r="DW62" s="206" t="e">
        <f t="shared" si="628"/>
        <v>#DIV/0!</v>
      </c>
      <c r="DX62" s="206" t="e">
        <f t="shared" si="628"/>
        <v>#DIV/0!</v>
      </c>
      <c r="DY62" s="206" t="e">
        <f t="shared" si="628"/>
        <v>#DIV/0!</v>
      </c>
      <c r="DZ62" s="206" t="e">
        <f t="shared" si="628"/>
        <v>#DIV/0!</v>
      </c>
      <c r="EA62" s="526" t="e">
        <f t="shared" si="628"/>
        <v>#DIV/0!</v>
      </c>
      <c r="EB62" s="494" t="e">
        <f t="shared" si="628"/>
        <v>#DIV/0!</v>
      </c>
      <c r="EC62" s="206" t="e">
        <f t="shared" si="628"/>
        <v>#DIV/0!</v>
      </c>
      <c r="ED62" s="206" t="e">
        <f t="shared" si="628"/>
        <v>#DIV/0!</v>
      </c>
      <c r="EE62" s="206" t="e">
        <f t="shared" si="628"/>
        <v>#DIV/0!</v>
      </c>
      <c r="EF62" s="206" t="e">
        <f t="shared" si="628"/>
        <v>#DIV/0!</v>
      </c>
      <c r="EG62" s="206" t="e">
        <f t="shared" ref="EG62" si="631">EG43/EG61</f>
        <v>#DIV/0!</v>
      </c>
      <c r="EH62" s="206" t="e">
        <f t="shared" si="628"/>
        <v>#DIV/0!</v>
      </c>
      <c r="EI62" s="206" t="e">
        <f t="shared" si="628"/>
        <v>#DIV/0!</v>
      </c>
      <c r="EJ62" s="206" t="e">
        <f t="shared" si="628"/>
        <v>#DIV/0!</v>
      </c>
      <c r="EK62" s="206" t="e">
        <f t="shared" si="628"/>
        <v>#DIV/0!</v>
      </c>
      <c r="EL62" s="206" t="e">
        <f t="shared" si="628"/>
        <v>#DIV/0!</v>
      </c>
      <c r="EM62" s="206" t="e">
        <f t="shared" si="628"/>
        <v>#DIV/0!</v>
      </c>
      <c r="EN62" s="206" t="e">
        <f t="shared" si="628"/>
        <v>#DIV/0!</v>
      </c>
      <c r="EO62" s="206" t="e">
        <f t="shared" si="628"/>
        <v>#DIV/0!</v>
      </c>
      <c r="EP62" s="206" t="e">
        <f t="shared" si="628"/>
        <v>#DIV/0!</v>
      </c>
      <c r="EQ62" s="206" t="e">
        <f t="shared" si="628"/>
        <v>#DIV/0!</v>
      </c>
      <c r="ER62" s="206" t="e">
        <f t="shared" si="628"/>
        <v>#DIV/0!</v>
      </c>
      <c r="ES62" s="206" t="e">
        <f t="shared" ref="ES62:EV62" si="632">ES43/ES61</f>
        <v>#DIV/0!</v>
      </c>
      <c r="ET62" s="206" t="e">
        <f t="shared" si="632"/>
        <v>#DIV/0!</v>
      </c>
      <c r="EU62" s="206" t="e">
        <f t="shared" si="632"/>
        <v>#DIV/0!</v>
      </c>
      <c r="EV62" s="206" t="e">
        <f t="shared" si="632"/>
        <v>#DIV/0!</v>
      </c>
      <c r="EW62" s="206" t="e">
        <f t="shared" si="628"/>
        <v>#DIV/0!</v>
      </c>
      <c r="EX62" s="526" t="e">
        <f t="shared" si="628"/>
        <v>#DIV/0!</v>
      </c>
      <c r="EY62" s="494" t="e">
        <f t="shared" si="628"/>
        <v>#DIV/0!</v>
      </c>
      <c r="EZ62" s="206" t="e">
        <f t="shared" si="628"/>
        <v>#DIV/0!</v>
      </c>
      <c r="FA62" s="206" t="e">
        <f t="shared" si="628"/>
        <v>#DIV/0!</v>
      </c>
      <c r="FB62" s="206" t="e">
        <f t="shared" si="628"/>
        <v>#DIV/0!</v>
      </c>
      <c r="FC62" s="206" t="e">
        <f t="shared" ref="FC62" si="633">FC43/FC61</f>
        <v>#DIV/0!</v>
      </c>
      <c r="FD62" s="206" t="e">
        <f t="shared" si="628"/>
        <v>#DIV/0!</v>
      </c>
      <c r="FE62" s="526" t="e">
        <f t="shared" si="628"/>
        <v>#DIV/0!</v>
      </c>
      <c r="FF62" s="494" t="e">
        <f t="shared" si="628"/>
        <v>#DIV/0!</v>
      </c>
      <c r="FG62" s="206" t="e">
        <f t="shared" si="628"/>
        <v>#DIV/0!</v>
      </c>
      <c r="FH62" s="206" t="e">
        <f t="shared" ref="FH62:HL62" si="634">FH43/FH61</f>
        <v>#DIV/0!</v>
      </c>
      <c r="FI62" s="206" t="e">
        <f t="shared" si="634"/>
        <v>#DIV/0!</v>
      </c>
      <c r="FJ62" s="206" t="e">
        <f t="shared" si="634"/>
        <v>#DIV/0!</v>
      </c>
      <c r="FK62" s="206" t="e">
        <f t="shared" ref="FK62" si="635">FK43/FK61</f>
        <v>#DIV/0!</v>
      </c>
      <c r="FL62" s="206" t="e">
        <f t="shared" si="634"/>
        <v>#DIV/0!</v>
      </c>
      <c r="FM62" s="206" t="e">
        <f t="shared" si="634"/>
        <v>#DIV/0!</v>
      </c>
      <c r="FN62" s="206" t="e">
        <f t="shared" si="634"/>
        <v>#DIV/0!</v>
      </c>
      <c r="FO62" s="206" t="e">
        <f t="shared" si="634"/>
        <v>#DIV/0!</v>
      </c>
      <c r="FP62" s="206" t="e">
        <f t="shared" ref="FP62" si="636">FP43/FP61</f>
        <v>#DIV/0!</v>
      </c>
      <c r="FQ62" s="206" t="e">
        <f t="shared" si="634"/>
        <v>#DIV/0!</v>
      </c>
      <c r="FR62" s="206" t="e">
        <f t="shared" si="634"/>
        <v>#DIV/0!</v>
      </c>
      <c r="FS62" s="206" t="e">
        <f t="shared" si="634"/>
        <v>#DIV/0!</v>
      </c>
      <c r="FT62" s="206" t="e">
        <f t="shared" si="634"/>
        <v>#DIV/0!</v>
      </c>
      <c r="FU62" s="206" t="e">
        <f t="shared" ref="FU62" si="637">FU43/FU61</f>
        <v>#DIV/0!</v>
      </c>
      <c r="FV62" s="206" t="e">
        <f t="shared" si="634"/>
        <v>#DIV/0!</v>
      </c>
      <c r="FW62" s="206" t="e">
        <f t="shared" si="634"/>
        <v>#DIV/0!</v>
      </c>
      <c r="FX62" s="206" t="e">
        <f t="shared" si="634"/>
        <v>#DIV/0!</v>
      </c>
      <c r="FY62" s="206" t="e">
        <f t="shared" si="634"/>
        <v>#DIV/0!</v>
      </c>
      <c r="FZ62" s="526" t="e">
        <f t="shared" si="634"/>
        <v>#DIV/0!</v>
      </c>
      <c r="GA62" s="494" t="e">
        <f t="shared" si="634"/>
        <v>#DIV/0!</v>
      </c>
      <c r="GB62" s="206" t="e">
        <f t="shared" si="634"/>
        <v>#DIV/0!</v>
      </c>
      <c r="GC62" s="206" t="e">
        <f t="shared" si="634"/>
        <v>#DIV/0!</v>
      </c>
      <c r="GD62" s="206" t="e">
        <f t="shared" si="634"/>
        <v>#DIV/0!</v>
      </c>
      <c r="GE62" s="206" t="e">
        <f t="shared" si="634"/>
        <v>#DIV/0!</v>
      </c>
      <c r="GF62" s="206" t="e">
        <f t="shared" si="634"/>
        <v>#DIV/0!</v>
      </c>
      <c r="GG62" s="206" t="e">
        <f t="shared" si="634"/>
        <v>#DIV/0!</v>
      </c>
      <c r="GH62" s="206" t="e">
        <f t="shared" si="634"/>
        <v>#DIV/0!</v>
      </c>
      <c r="GI62" s="206" t="e">
        <f t="shared" si="634"/>
        <v>#DIV/0!</v>
      </c>
      <c r="GJ62" s="206" t="e">
        <f t="shared" ref="GJ62" si="638">GJ43/GJ61</f>
        <v>#DIV/0!</v>
      </c>
      <c r="GK62" s="206" t="e">
        <f t="shared" si="634"/>
        <v>#DIV/0!</v>
      </c>
      <c r="GL62" s="206" t="e">
        <f t="shared" si="634"/>
        <v>#DIV/0!</v>
      </c>
      <c r="GM62" s="206" t="e">
        <f t="shared" si="634"/>
        <v>#DIV/0!</v>
      </c>
      <c r="GN62" s="206" t="e">
        <f t="shared" si="634"/>
        <v>#DIV/0!</v>
      </c>
      <c r="GO62" s="206" t="e">
        <f t="shared" ref="GO62:GT62" si="639">GO43/GO61</f>
        <v>#DIV/0!</v>
      </c>
      <c r="GP62" s="206" t="e">
        <f t="shared" si="639"/>
        <v>#DIV/0!</v>
      </c>
      <c r="GQ62" s="206" t="e">
        <f t="shared" si="639"/>
        <v>#DIV/0!</v>
      </c>
      <c r="GR62" s="206" t="e">
        <f t="shared" si="639"/>
        <v>#DIV/0!</v>
      </c>
      <c r="GS62" s="206" t="e">
        <f t="shared" si="639"/>
        <v>#DIV/0!</v>
      </c>
      <c r="GT62" s="206" t="e">
        <f t="shared" si="639"/>
        <v>#DIV/0!</v>
      </c>
      <c r="GU62" s="206" t="e">
        <f t="shared" si="634"/>
        <v>#DIV/0!</v>
      </c>
      <c r="GV62" s="206" t="e">
        <f t="shared" si="634"/>
        <v>#DIV/0!</v>
      </c>
      <c r="GW62" s="526" t="e">
        <f t="shared" si="634"/>
        <v>#DIV/0!</v>
      </c>
      <c r="GX62" s="494" t="e">
        <f t="shared" si="634"/>
        <v>#DIV/0!</v>
      </c>
      <c r="GY62" s="206" t="e">
        <f t="shared" si="634"/>
        <v>#DIV/0!</v>
      </c>
      <c r="GZ62" s="206" t="e">
        <f t="shared" si="634"/>
        <v>#DIV/0!</v>
      </c>
      <c r="HA62" s="206" t="e">
        <f t="shared" si="634"/>
        <v>#DIV/0!</v>
      </c>
      <c r="HB62" s="206" t="e">
        <f t="shared" si="634"/>
        <v>#DIV/0!</v>
      </c>
      <c r="HC62" s="206" t="e">
        <f t="shared" si="634"/>
        <v>#DIV/0!</v>
      </c>
      <c r="HD62" s="206" t="e">
        <f t="shared" si="634"/>
        <v>#DIV/0!</v>
      </c>
      <c r="HE62" s="206" t="e">
        <f t="shared" si="634"/>
        <v>#DIV/0!</v>
      </c>
      <c r="HF62" s="206" t="e">
        <f t="shared" si="634"/>
        <v>#DIV/0!</v>
      </c>
      <c r="HG62" s="206" t="e">
        <f t="shared" si="634"/>
        <v>#DIV/0!</v>
      </c>
      <c r="HH62" s="206" t="e">
        <f t="shared" si="634"/>
        <v>#DIV/0!</v>
      </c>
      <c r="HI62" s="206" t="e">
        <f t="shared" si="634"/>
        <v>#DIV/0!</v>
      </c>
      <c r="HJ62" s="206" t="e">
        <f t="shared" si="634"/>
        <v>#DIV/0!</v>
      </c>
      <c r="HK62" s="206" t="e">
        <f t="shared" si="634"/>
        <v>#DIV/0!</v>
      </c>
      <c r="HL62" s="206" t="e">
        <f t="shared" si="634"/>
        <v>#DIV/0!</v>
      </c>
      <c r="HM62" s="206" t="e">
        <f t="shared" ref="HM62:IG62" si="640">HM43/HM61</f>
        <v>#DIV/0!</v>
      </c>
      <c r="HN62" s="206" t="e">
        <f t="shared" si="640"/>
        <v>#DIV/0!</v>
      </c>
      <c r="HO62" s="206" t="e">
        <f t="shared" si="640"/>
        <v>#DIV/0!</v>
      </c>
      <c r="HP62" s="526" t="e">
        <f t="shared" si="640"/>
        <v>#DIV/0!</v>
      </c>
      <c r="HQ62" s="494" t="e">
        <f t="shared" si="640"/>
        <v>#DIV/0!</v>
      </c>
      <c r="HR62" s="206" t="e">
        <f t="shared" si="640"/>
        <v>#DIV/0!</v>
      </c>
      <c r="HS62" s="206" t="e">
        <f t="shared" si="640"/>
        <v>#DIV/0!</v>
      </c>
      <c r="HT62" s="206" t="e">
        <f t="shared" si="640"/>
        <v>#DIV/0!</v>
      </c>
      <c r="HU62" s="206" t="e">
        <f t="shared" si="640"/>
        <v>#DIV/0!</v>
      </c>
      <c r="HV62" s="206" t="e">
        <f t="shared" si="640"/>
        <v>#DIV/0!</v>
      </c>
      <c r="HW62" s="206" t="e">
        <f t="shared" si="640"/>
        <v>#DIV/0!</v>
      </c>
      <c r="HX62" s="206" t="e">
        <f t="shared" si="640"/>
        <v>#DIV/0!</v>
      </c>
      <c r="HY62" s="206" t="e">
        <f t="shared" si="640"/>
        <v>#DIV/0!</v>
      </c>
      <c r="HZ62" s="206" t="e">
        <f t="shared" si="640"/>
        <v>#DIV/0!</v>
      </c>
      <c r="IA62" s="206" t="e">
        <f t="shared" si="640"/>
        <v>#DIV/0!</v>
      </c>
      <c r="IB62" s="206" t="e">
        <f t="shared" si="640"/>
        <v>#DIV/0!</v>
      </c>
      <c r="IC62" s="206" t="e">
        <f t="shared" ref="IC62:IF62" si="641">IC43/IC61</f>
        <v>#DIV/0!</v>
      </c>
      <c r="ID62" s="206" t="e">
        <f t="shared" si="641"/>
        <v>#DIV/0!</v>
      </c>
      <c r="IE62" s="206" t="e">
        <f t="shared" si="641"/>
        <v>#DIV/0!</v>
      </c>
      <c r="IF62" s="206" t="e">
        <f t="shared" si="641"/>
        <v>#DIV/0!</v>
      </c>
      <c r="IG62" s="206" t="e">
        <f t="shared" si="640"/>
        <v>#DIV/0!</v>
      </c>
      <c r="IH62" s="206"/>
      <c r="II62" s="207"/>
      <c r="IJ62" s="88" t="e">
        <f t="shared" si="531"/>
        <v>#DIV/0!</v>
      </c>
      <c r="JL62" s="3"/>
    </row>
    <row r="63" spans="1:272" s="2" customFormat="1" ht="18" customHeight="1" thickBot="1" x14ac:dyDescent="0.25">
      <c r="A63" s="140"/>
      <c r="B63" s="208" t="s">
        <v>247</v>
      </c>
      <c r="C63" s="650" t="s">
        <v>248</v>
      </c>
      <c r="D63" s="209">
        <f t="shared" ref="D63:BN63" si="642">D47/D43</f>
        <v>2.356913183279743</v>
      </c>
      <c r="E63" s="209">
        <f t="shared" si="642"/>
        <v>2.59</v>
      </c>
      <c r="F63" s="209">
        <f t="shared" si="642"/>
        <v>2.5533980582524274</v>
      </c>
      <c r="G63" s="209">
        <f t="shared" si="642"/>
        <v>2.4761904761904763</v>
      </c>
      <c r="H63" s="209">
        <f t="shared" si="642"/>
        <v>2.382059800664452</v>
      </c>
      <c r="I63" s="209">
        <f t="shared" si="642"/>
        <v>2.3885135135135136</v>
      </c>
      <c r="J63" s="209">
        <f t="shared" si="642"/>
        <v>2.4347826086956519</v>
      </c>
      <c r="K63" s="209">
        <f t="shared" si="642"/>
        <v>2.4622950819672131</v>
      </c>
      <c r="L63" s="209">
        <f t="shared" si="642"/>
        <v>2.418604651162791</v>
      </c>
      <c r="M63" s="209">
        <f t="shared" si="642"/>
        <v>2.5563139931740615</v>
      </c>
      <c r="N63" s="209">
        <f t="shared" si="642"/>
        <v>2.4383116883116882</v>
      </c>
      <c r="O63" s="209">
        <f t="shared" si="642"/>
        <v>2.6691176470588234</v>
      </c>
      <c r="P63" s="209">
        <f t="shared" si="642"/>
        <v>2.5358361774744025</v>
      </c>
      <c r="Q63" s="209">
        <f t="shared" si="642"/>
        <v>2.6097560975609757</v>
      </c>
      <c r="R63" s="209">
        <f t="shared" si="642"/>
        <v>2.5069930069930071</v>
      </c>
      <c r="S63" s="209">
        <f t="shared" si="642"/>
        <v>2.5277777777777781</v>
      </c>
      <c r="T63" s="209">
        <f t="shared" si="642"/>
        <v>2.5482758620689654</v>
      </c>
      <c r="U63" s="209">
        <f t="shared" si="642"/>
        <v>2.5482758620689654</v>
      </c>
      <c r="V63" s="209">
        <f t="shared" si="642"/>
        <v>2.6057347670250892</v>
      </c>
      <c r="W63" s="209">
        <f t="shared" si="642"/>
        <v>2.5570934256055362</v>
      </c>
      <c r="X63" s="653">
        <f t="shared" si="642"/>
        <v>2.5190311418685121</v>
      </c>
      <c r="Y63" s="657" t="e">
        <f t="shared" si="642"/>
        <v>#DIV/0!</v>
      </c>
      <c r="Z63" s="209" t="e">
        <f t="shared" si="642"/>
        <v>#DIV/0!</v>
      </c>
      <c r="AA63" s="209" t="e">
        <f t="shared" si="642"/>
        <v>#DIV/0!</v>
      </c>
      <c r="AB63" s="209" t="e">
        <f t="shared" si="642"/>
        <v>#DIV/0!</v>
      </c>
      <c r="AC63" s="209" t="e">
        <f t="shared" si="642"/>
        <v>#DIV/0!</v>
      </c>
      <c r="AD63" s="209" t="e">
        <f t="shared" si="642"/>
        <v>#DIV/0!</v>
      </c>
      <c r="AE63" s="209" t="e">
        <f t="shared" si="642"/>
        <v>#DIV/0!</v>
      </c>
      <c r="AF63" s="209" t="e">
        <f t="shared" si="642"/>
        <v>#DIV/0!</v>
      </c>
      <c r="AG63" s="209" t="e">
        <f t="shared" si="642"/>
        <v>#DIV/0!</v>
      </c>
      <c r="AH63" s="209" t="e">
        <f t="shared" si="642"/>
        <v>#DIV/0!</v>
      </c>
      <c r="AI63" s="209" t="e">
        <f t="shared" si="642"/>
        <v>#DIV/0!</v>
      </c>
      <c r="AJ63" s="209" t="e">
        <f t="shared" si="642"/>
        <v>#DIV/0!</v>
      </c>
      <c r="AK63" s="209" t="e">
        <f t="shared" si="642"/>
        <v>#DIV/0!</v>
      </c>
      <c r="AL63" s="209" t="e">
        <f t="shared" si="642"/>
        <v>#DIV/0!</v>
      </c>
      <c r="AM63" s="209" t="e">
        <f t="shared" si="642"/>
        <v>#DIV/0!</v>
      </c>
      <c r="AN63" s="209" t="e">
        <f t="shared" si="642"/>
        <v>#DIV/0!</v>
      </c>
      <c r="AO63" s="209" t="e">
        <f>AO47/AO43</f>
        <v>#DIV/0!</v>
      </c>
      <c r="AP63" s="209" t="e">
        <f t="shared" si="642"/>
        <v>#DIV/0!</v>
      </c>
      <c r="AQ63" s="209" t="e">
        <f t="shared" si="642"/>
        <v>#DIV/0!</v>
      </c>
      <c r="AR63" s="209" t="e">
        <f t="shared" si="642"/>
        <v>#DIV/0!</v>
      </c>
      <c r="AS63" s="653" t="e">
        <f t="shared" si="642"/>
        <v>#DIV/0!</v>
      </c>
      <c r="AT63" s="657" t="e">
        <f t="shared" si="642"/>
        <v>#DIV/0!</v>
      </c>
      <c r="AU63" s="209" t="e">
        <f t="shared" si="642"/>
        <v>#DIV/0!</v>
      </c>
      <c r="AV63" s="209" t="e">
        <f t="shared" si="642"/>
        <v>#DIV/0!</v>
      </c>
      <c r="AW63" s="209" t="e">
        <f t="shared" si="642"/>
        <v>#DIV/0!</v>
      </c>
      <c r="AX63" s="209" t="e">
        <f t="shared" si="642"/>
        <v>#DIV/0!</v>
      </c>
      <c r="AY63" s="209" t="e">
        <f t="shared" si="642"/>
        <v>#DIV/0!</v>
      </c>
      <c r="AZ63" s="209" t="e">
        <f t="shared" si="642"/>
        <v>#DIV/0!</v>
      </c>
      <c r="BA63" s="209" t="e">
        <f t="shared" si="642"/>
        <v>#DIV/0!</v>
      </c>
      <c r="BB63" s="209" t="e">
        <f t="shared" si="642"/>
        <v>#DIV/0!</v>
      </c>
      <c r="BC63" s="209" t="e">
        <f t="shared" si="642"/>
        <v>#DIV/0!</v>
      </c>
      <c r="BD63" s="209" t="e">
        <f t="shared" si="642"/>
        <v>#DIV/0!</v>
      </c>
      <c r="BE63" s="209" t="e">
        <f t="shared" si="642"/>
        <v>#DIV/0!</v>
      </c>
      <c r="BF63" s="209" t="e">
        <f t="shared" si="642"/>
        <v>#DIV/0!</v>
      </c>
      <c r="BG63" s="209" t="e">
        <f t="shared" si="642"/>
        <v>#DIV/0!</v>
      </c>
      <c r="BH63" s="209" t="e">
        <f t="shared" si="642"/>
        <v>#DIV/0!</v>
      </c>
      <c r="BI63" s="209" t="e">
        <f t="shared" si="642"/>
        <v>#DIV/0!</v>
      </c>
      <c r="BJ63" s="209" t="e">
        <f t="shared" si="642"/>
        <v>#DIV/0!</v>
      </c>
      <c r="BK63" s="209" t="e">
        <f t="shared" si="642"/>
        <v>#DIV/0!</v>
      </c>
      <c r="BL63" s="209" t="e">
        <f t="shared" si="642"/>
        <v>#DIV/0!</v>
      </c>
      <c r="BM63" s="209" t="e">
        <f t="shared" si="642"/>
        <v>#DIV/0!</v>
      </c>
      <c r="BN63" s="653" t="e">
        <f t="shared" si="642"/>
        <v>#DIV/0!</v>
      </c>
      <c r="BO63" s="894"/>
      <c r="BP63" s="209" t="e">
        <f t="shared" ref="BP63:CC63" si="643">BP47/BP43</f>
        <v>#DIV/0!</v>
      </c>
      <c r="BQ63" s="209" t="e">
        <f t="shared" si="643"/>
        <v>#DIV/0!</v>
      </c>
      <c r="BR63" s="209" t="e">
        <f t="shared" si="643"/>
        <v>#DIV/0!</v>
      </c>
      <c r="BS63" s="209" t="e">
        <f t="shared" si="643"/>
        <v>#DIV/0!</v>
      </c>
      <c r="BT63" s="209" t="e">
        <f t="shared" si="643"/>
        <v>#DIV/0!</v>
      </c>
      <c r="BU63" s="209" t="e">
        <f t="shared" si="643"/>
        <v>#DIV/0!</v>
      </c>
      <c r="BV63" s="209" t="e">
        <f t="shared" si="643"/>
        <v>#DIV/0!</v>
      </c>
      <c r="BW63" s="209" t="e">
        <f t="shared" si="643"/>
        <v>#DIV/0!</v>
      </c>
      <c r="BX63" s="209" t="e">
        <f t="shared" si="643"/>
        <v>#DIV/0!</v>
      </c>
      <c r="BY63" s="209" t="e">
        <f t="shared" si="643"/>
        <v>#DIV/0!</v>
      </c>
      <c r="BZ63" s="209" t="e">
        <f t="shared" si="643"/>
        <v>#DIV/0!</v>
      </c>
      <c r="CA63" s="209" t="e">
        <f t="shared" si="643"/>
        <v>#DIV/0!</v>
      </c>
      <c r="CB63" s="209" t="e">
        <f t="shared" si="643"/>
        <v>#DIV/0!</v>
      </c>
      <c r="CC63" s="209" t="e">
        <f t="shared" si="643"/>
        <v>#DIV/0!</v>
      </c>
      <c r="CD63" s="209" t="e">
        <f t="shared" ref="CD63:CT63" si="644">CD47/CD43</f>
        <v>#DIV/0!</v>
      </c>
      <c r="CE63" s="209" t="e">
        <f t="shared" si="644"/>
        <v>#DIV/0!</v>
      </c>
      <c r="CF63" s="209" t="e">
        <f t="shared" si="644"/>
        <v>#DIV/0!</v>
      </c>
      <c r="CG63" s="209" t="e">
        <f t="shared" ref="CG63" si="645">CG47/CG43</f>
        <v>#DIV/0!</v>
      </c>
      <c r="CH63" s="209" t="e">
        <f t="shared" si="644"/>
        <v>#DIV/0!</v>
      </c>
      <c r="CI63" s="209" t="e">
        <f t="shared" si="644"/>
        <v>#DIV/0!</v>
      </c>
      <c r="CJ63" s="653" t="e">
        <f t="shared" si="644"/>
        <v>#DIV/0!</v>
      </c>
      <c r="CK63" s="894"/>
      <c r="CL63" s="209" t="e">
        <f t="shared" si="644"/>
        <v>#DIV/0!</v>
      </c>
      <c r="CM63" s="209" t="e">
        <f t="shared" si="644"/>
        <v>#DIV/0!</v>
      </c>
      <c r="CN63" s="209" t="e">
        <f t="shared" si="644"/>
        <v>#DIV/0!</v>
      </c>
      <c r="CO63" s="209" t="e">
        <f t="shared" si="644"/>
        <v>#DIV/0!</v>
      </c>
      <c r="CP63" s="933"/>
      <c r="CQ63" s="933"/>
      <c r="CR63" s="933"/>
      <c r="CS63" s="209" t="e">
        <f t="shared" si="644"/>
        <v>#DIV/0!</v>
      </c>
      <c r="CT63" s="209" t="e">
        <f t="shared" si="644"/>
        <v>#DIV/0!</v>
      </c>
      <c r="CU63" s="209" t="e">
        <f t="shared" ref="CU63:FG63" si="646">CU47/CU43</f>
        <v>#DIV/0!</v>
      </c>
      <c r="CV63" s="209" t="e">
        <f t="shared" si="646"/>
        <v>#DIV/0!</v>
      </c>
      <c r="CW63" s="209" t="e">
        <f t="shared" si="646"/>
        <v>#DIV/0!</v>
      </c>
      <c r="CX63" s="933"/>
      <c r="CY63" s="209" t="e">
        <f t="shared" si="646"/>
        <v>#DIV/0!</v>
      </c>
      <c r="CZ63" s="209" t="e">
        <f t="shared" si="646"/>
        <v>#DIV/0!</v>
      </c>
      <c r="DA63" s="209" t="e">
        <f t="shared" si="646"/>
        <v>#DIV/0!</v>
      </c>
      <c r="DB63" s="209" t="e">
        <f t="shared" ref="DB63" si="647">DB47/DB43</f>
        <v>#DIV/0!</v>
      </c>
      <c r="DC63" s="209" t="e">
        <f t="shared" si="646"/>
        <v>#DIV/0!</v>
      </c>
      <c r="DD63" s="209" t="e">
        <f t="shared" si="646"/>
        <v>#DIV/0!</v>
      </c>
      <c r="DE63" s="209" t="e">
        <f t="shared" si="646"/>
        <v>#DIV/0!</v>
      </c>
      <c r="DF63" s="209" t="e">
        <f t="shared" si="646"/>
        <v>#DIV/0!</v>
      </c>
      <c r="DG63" s="653" t="e">
        <f t="shared" ref="DG63:DJ63" si="648">DG47/DG43</f>
        <v>#DIV/0!</v>
      </c>
      <c r="DH63" s="657" t="e">
        <f t="shared" si="648"/>
        <v>#DIV/0!</v>
      </c>
      <c r="DI63" s="209" t="e">
        <f t="shared" si="648"/>
        <v>#DIV/0!</v>
      </c>
      <c r="DJ63" s="209" t="e">
        <f t="shared" si="648"/>
        <v>#DIV/0!</v>
      </c>
      <c r="DK63" s="209" t="e">
        <f t="shared" si="646"/>
        <v>#DIV/0!</v>
      </c>
      <c r="DL63" s="209" t="e">
        <f t="shared" si="646"/>
        <v>#DIV/0!</v>
      </c>
      <c r="DM63" s="209" t="e">
        <f t="shared" si="646"/>
        <v>#DIV/0!</v>
      </c>
      <c r="DN63" s="209" t="e">
        <f t="shared" si="646"/>
        <v>#DIV/0!</v>
      </c>
      <c r="DO63" s="209" t="e">
        <f t="shared" si="646"/>
        <v>#DIV/0!</v>
      </c>
      <c r="DP63" s="209" t="e">
        <f t="shared" si="646"/>
        <v>#DIV/0!</v>
      </c>
      <c r="DQ63" s="209" t="e">
        <f t="shared" si="646"/>
        <v>#DIV/0!</v>
      </c>
      <c r="DR63" s="209" t="e">
        <f t="shared" si="646"/>
        <v>#DIV/0!</v>
      </c>
      <c r="DS63" s="209" t="e">
        <f t="shared" si="646"/>
        <v>#DIV/0!</v>
      </c>
      <c r="DT63" s="209" t="e">
        <f t="shared" si="646"/>
        <v>#DIV/0!</v>
      </c>
      <c r="DU63" s="209" t="e">
        <f t="shared" si="646"/>
        <v>#DIV/0!</v>
      </c>
      <c r="DV63" s="209" t="e">
        <f t="shared" si="646"/>
        <v>#DIV/0!</v>
      </c>
      <c r="DW63" s="209" t="e">
        <f t="shared" si="646"/>
        <v>#DIV/0!</v>
      </c>
      <c r="DX63" s="209" t="e">
        <f t="shared" si="646"/>
        <v>#DIV/0!</v>
      </c>
      <c r="DY63" s="209" t="e">
        <f t="shared" si="646"/>
        <v>#DIV/0!</v>
      </c>
      <c r="DZ63" s="209" t="e">
        <f t="shared" si="646"/>
        <v>#DIV/0!</v>
      </c>
      <c r="EA63" s="653" t="e">
        <f t="shared" si="646"/>
        <v>#DIV/0!</v>
      </c>
      <c r="EB63" s="657" t="e">
        <f t="shared" si="646"/>
        <v>#DIV/0!</v>
      </c>
      <c r="EC63" s="209" t="e">
        <f t="shared" si="646"/>
        <v>#DIV/0!</v>
      </c>
      <c r="ED63" s="209" t="e">
        <f t="shared" si="646"/>
        <v>#DIV/0!</v>
      </c>
      <c r="EE63" s="209" t="e">
        <f t="shared" si="646"/>
        <v>#DIV/0!</v>
      </c>
      <c r="EF63" s="209" t="e">
        <f t="shared" si="646"/>
        <v>#DIV/0!</v>
      </c>
      <c r="EG63" s="209" t="e">
        <f t="shared" ref="EG63" si="649">EG47/EG43</f>
        <v>#DIV/0!</v>
      </c>
      <c r="EH63" s="209" t="e">
        <f t="shared" si="646"/>
        <v>#DIV/0!</v>
      </c>
      <c r="EI63" s="209" t="e">
        <f t="shared" si="646"/>
        <v>#DIV/0!</v>
      </c>
      <c r="EJ63" s="209" t="e">
        <f t="shared" si="646"/>
        <v>#DIV/0!</v>
      </c>
      <c r="EK63" s="209" t="e">
        <f t="shared" si="646"/>
        <v>#DIV/0!</v>
      </c>
      <c r="EL63" s="209" t="e">
        <f t="shared" si="646"/>
        <v>#DIV/0!</v>
      </c>
      <c r="EM63" s="209" t="e">
        <f t="shared" si="646"/>
        <v>#DIV/0!</v>
      </c>
      <c r="EN63" s="209" t="e">
        <f t="shared" si="646"/>
        <v>#DIV/0!</v>
      </c>
      <c r="EO63" s="209" t="e">
        <f t="shared" si="646"/>
        <v>#DIV/0!</v>
      </c>
      <c r="EP63" s="209" t="e">
        <f t="shared" si="646"/>
        <v>#DIV/0!</v>
      </c>
      <c r="EQ63" s="209" t="e">
        <f t="shared" si="646"/>
        <v>#DIV/0!</v>
      </c>
      <c r="ER63" s="209" t="e">
        <f t="shared" si="646"/>
        <v>#DIV/0!</v>
      </c>
      <c r="ES63" s="209" t="e">
        <f t="shared" ref="ES63:EV63" si="650">ES47/ES43</f>
        <v>#DIV/0!</v>
      </c>
      <c r="ET63" s="209" t="e">
        <f t="shared" si="650"/>
        <v>#DIV/0!</v>
      </c>
      <c r="EU63" s="209" t="e">
        <f t="shared" si="650"/>
        <v>#DIV/0!</v>
      </c>
      <c r="EV63" s="209" t="e">
        <f t="shared" si="650"/>
        <v>#DIV/0!</v>
      </c>
      <c r="EW63" s="209" t="e">
        <f t="shared" si="646"/>
        <v>#DIV/0!</v>
      </c>
      <c r="EX63" s="653" t="e">
        <f t="shared" si="646"/>
        <v>#DIV/0!</v>
      </c>
      <c r="EY63" s="657" t="e">
        <f t="shared" si="646"/>
        <v>#DIV/0!</v>
      </c>
      <c r="EZ63" s="209" t="e">
        <f t="shared" si="646"/>
        <v>#DIV/0!</v>
      </c>
      <c r="FA63" s="209" t="e">
        <f t="shared" si="646"/>
        <v>#DIV/0!</v>
      </c>
      <c r="FB63" s="209" t="e">
        <f t="shared" si="646"/>
        <v>#DIV/0!</v>
      </c>
      <c r="FC63" s="209" t="e">
        <f t="shared" ref="FC63" si="651">FC47/FC43</f>
        <v>#DIV/0!</v>
      </c>
      <c r="FD63" s="209" t="e">
        <f t="shared" si="646"/>
        <v>#DIV/0!</v>
      </c>
      <c r="FE63" s="653" t="e">
        <f t="shared" si="646"/>
        <v>#DIV/0!</v>
      </c>
      <c r="FF63" s="657" t="e">
        <f t="shared" si="646"/>
        <v>#DIV/0!</v>
      </c>
      <c r="FG63" s="209" t="e">
        <f t="shared" si="646"/>
        <v>#DIV/0!</v>
      </c>
      <c r="FH63" s="209" t="e">
        <f t="shared" ref="FH63:HL63" si="652">FH47/FH43</f>
        <v>#DIV/0!</v>
      </c>
      <c r="FI63" s="209" t="e">
        <f t="shared" si="652"/>
        <v>#DIV/0!</v>
      </c>
      <c r="FJ63" s="209" t="e">
        <f t="shared" si="652"/>
        <v>#DIV/0!</v>
      </c>
      <c r="FK63" s="209" t="e">
        <f t="shared" ref="FK63" si="653">FK47/FK43</f>
        <v>#DIV/0!</v>
      </c>
      <c r="FL63" s="209" t="e">
        <f t="shared" si="652"/>
        <v>#DIV/0!</v>
      </c>
      <c r="FM63" s="209" t="e">
        <f t="shared" si="652"/>
        <v>#DIV/0!</v>
      </c>
      <c r="FN63" s="209" t="e">
        <f t="shared" si="652"/>
        <v>#DIV/0!</v>
      </c>
      <c r="FO63" s="209" t="e">
        <f t="shared" si="652"/>
        <v>#DIV/0!</v>
      </c>
      <c r="FP63" s="209" t="e">
        <f t="shared" ref="FP63" si="654">FP47/FP43</f>
        <v>#DIV/0!</v>
      </c>
      <c r="FQ63" s="209" t="e">
        <f t="shared" si="652"/>
        <v>#DIV/0!</v>
      </c>
      <c r="FR63" s="209" t="e">
        <f t="shared" si="652"/>
        <v>#DIV/0!</v>
      </c>
      <c r="FS63" s="209" t="e">
        <f t="shared" si="652"/>
        <v>#DIV/0!</v>
      </c>
      <c r="FT63" s="209" t="e">
        <f t="shared" si="652"/>
        <v>#DIV/0!</v>
      </c>
      <c r="FU63" s="209" t="e">
        <f t="shared" ref="FU63" si="655">FU47/FU43</f>
        <v>#DIV/0!</v>
      </c>
      <c r="FV63" s="209" t="e">
        <f t="shared" si="652"/>
        <v>#DIV/0!</v>
      </c>
      <c r="FW63" s="209" t="e">
        <f t="shared" si="652"/>
        <v>#DIV/0!</v>
      </c>
      <c r="FX63" s="209" t="e">
        <f t="shared" si="652"/>
        <v>#DIV/0!</v>
      </c>
      <c r="FY63" s="209" t="e">
        <f t="shared" si="652"/>
        <v>#DIV/0!</v>
      </c>
      <c r="FZ63" s="653" t="e">
        <f t="shared" si="652"/>
        <v>#DIV/0!</v>
      </c>
      <c r="GA63" s="657" t="e">
        <f t="shared" si="652"/>
        <v>#DIV/0!</v>
      </c>
      <c r="GB63" s="209" t="e">
        <f t="shared" si="652"/>
        <v>#DIV/0!</v>
      </c>
      <c r="GC63" s="209" t="e">
        <f t="shared" si="652"/>
        <v>#DIV/0!</v>
      </c>
      <c r="GD63" s="209" t="e">
        <f t="shared" si="652"/>
        <v>#DIV/0!</v>
      </c>
      <c r="GE63" s="209" t="e">
        <f t="shared" si="652"/>
        <v>#DIV/0!</v>
      </c>
      <c r="GF63" s="209" t="e">
        <f t="shared" si="652"/>
        <v>#DIV/0!</v>
      </c>
      <c r="GG63" s="209" t="e">
        <f t="shared" si="652"/>
        <v>#DIV/0!</v>
      </c>
      <c r="GH63" s="209" t="e">
        <f t="shared" si="652"/>
        <v>#DIV/0!</v>
      </c>
      <c r="GI63" s="209" t="e">
        <f>GI47/GI43</f>
        <v>#DIV/0!</v>
      </c>
      <c r="GJ63" s="209" t="e">
        <f>GJ47/GJ43</f>
        <v>#DIV/0!</v>
      </c>
      <c r="GK63" s="209" t="e">
        <f t="shared" si="652"/>
        <v>#DIV/0!</v>
      </c>
      <c r="GL63" s="209" t="e">
        <f t="shared" si="652"/>
        <v>#DIV/0!</v>
      </c>
      <c r="GM63" s="209" t="e">
        <f t="shared" si="652"/>
        <v>#DIV/0!</v>
      </c>
      <c r="GN63" s="209" t="e">
        <f t="shared" si="652"/>
        <v>#DIV/0!</v>
      </c>
      <c r="GO63" s="209" t="e">
        <f t="shared" ref="GO63:GT63" si="656">GO47/GO43</f>
        <v>#DIV/0!</v>
      </c>
      <c r="GP63" s="209" t="e">
        <f t="shared" si="656"/>
        <v>#DIV/0!</v>
      </c>
      <c r="GQ63" s="209" t="e">
        <f t="shared" si="656"/>
        <v>#DIV/0!</v>
      </c>
      <c r="GR63" s="209" t="e">
        <f t="shared" si="656"/>
        <v>#DIV/0!</v>
      </c>
      <c r="GS63" s="209" t="e">
        <f t="shared" si="656"/>
        <v>#DIV/0!</v>
      </c>
      <c r="GT63" s="209" t="e">
        <f t="shared" si="656"/>
        <v>#DIV/0!</v>
      </c>
      <c r="GU63" s="209" t="e">
        <f>GU47/GU43</f>
        <v>#DIV/0!</v>
      </c>
      <c r="GV63" s="209" t="e">
        <f t="shared" si="652"/>
        <v>#DIV/0!</v>
      </c>
      <c r="GW63" s="653" t="e">
        <f t="shared" si="652"/>
        <v>#DIV/0!</v>
      </c>
      <c r="GX63" s="657" t="e">
        <f t="shared" si="652"/>
        <v>#DIV/0!</v>
      </c>
      <c r="GY63" s="209" t="e">
        <f t="shared" si="652"/>
        <v>#DIV/0!</v>
      </c>
      <c r="GZ63" s="209" t="e">
        <f t="shared" si="652"/>
        <v>#DIV/0!</v>
      </c>
      <c r="HA63" s="209" t="e">
        <f t="shared" si="652"/>
        <v>#DIV/0!</v>
      </c>
      <c r="HB63" s="209" t="e">
        <f t="shared" si="652"/>
        <v>#DIV/0!</v>
      </c>
      <c r="HC63" s="209" t="e">
        <f t="shared" si="652"/>
        <v>#DIV/0!</v>
      </c>
      <c r="HD63" s="209" t="e">
        <f t="shared" si="652"/>
        <v>#DIV/0!</v>
      </c>
      <c r="HE63" s="209" t="e">
        <f t="shared" si="652"/>
        <v>#DIV/0!</v>
      </c>
      <c r="HF63" s="209" t="e">
        <f t="shared" si="652"/>
        <v>#DIV/0!</v>
      </c>
      <c r="HG63" s="209" t="e">
        <f t="shared" si="652"/>
        <v>#DIV/0!</v>
      </c>
      <c r="HH63" s="209" t="e">
        <f t="shared" si="652"/>
        <v>#DIV/0!</v>
      </c>
      <c r="HI63" s="209" t="e">
        <f t="shared" si="652"/>
        <v>#DIV/0!</v>
      </c>
      <c r="HJ63" s="209" t="e">
        <f t="shared" si="652"/>
        <v>#DIV/0!</v>
      </c>
      <c r="HK63" s="209" t="e">
        <f t="shared" si="652"/>
        <v>#DIV/0!</v>
      </c>
      <c r="HL63" s="209" t="e">
        <f t="shared" si="652"/>
        <v>#DIV/0!</v>
      </c>
      <c r="HM63" s="209" t="e">
        <f t="shared" ref="HM63:IG63" si="657">HM47/HM43</f>
        <v>#DIV/0!</v>
      </c>
      <c r="HN63" s="209" t="e">
        <f t="shared" si="657"/>
        <v>#DIV/0!</v>
      </c>
      <c r="HO63" s="209" t="e">
        <f t="shared" si="657"/>
        <v>#DIV/0!</v>
      </c>
      <c r="HP63" s="653" t="e">
        <f t="shared" si="657"/>
        <v>#DIV/0!</v>
      </c>
      <c r="HQ63" s="657" t="e">
        <f t="shared" si="657"/>
        <v>#DIV/0!</v>
      </c>
      <c r="HR63" s="209" t="e">
        <f t="shared" si="657"/>
        <v>#DIV/0!</v>
      </c>
      <c r="HS63" s="209" t="e">
        <f t="shared" si="657"/>
        <v>#DIV/0!</v>
      </c>
      <c r="HT63" s="209" t="e">
        <f t="shared" si="657"/>
        <v>#DIV/0!</v>
      </c>
      <c r="HU63" s="209" t="e">
        <f t="shared" si="657"/>
        <v>#DIV/0!</v>
      </c>
      <c r="HV63" s="209" t="e">
        <f t="shared" si="657"/>
        <v>#DIV/0!</v>
      </c>
      <c r="HW63" s="209" t="e">
        <f t="shared" si="657"/>
        <v>#DIV/0!</v>
      </c>
      <c r="HX63" s="209" t="e">
        <f t="shared" si="657"/>
        <v>#DIV/0!</v>
      </c>
      <c r="HY63" s="209" t="e">
        <f t="shared" si="657"/>
        <v>#DIV/0!</v>
      </c>
      <c r="HZ63" s="209" t="e">
        <f t="shared" si="657"/>
        <v>#DIV/0!</v>
      </c>
      <c r="IA63" s="209" t="e">
        <f t="shared" si="657"/>
        <v>#DIV/0!</v>
      </c>
      <c r="IB63" s="209" t="e">
        <f t="shared" si="657"/>
        <v>#DIV/0!</v>
      </c>
      <c r="IC63" s="209" t="e">
        <f t="shared" ref="IC63:IF63" si="658">IC47/IC43</f>
        <v>#DIV/0!</v>
      </c>
      <c r="ID63" s="209" t="e">
        <f t="shared" si="658"/>
        <v>#DIV/0!</v>
      </c>
      <c r="IE63" s="209" t="e">
        <f t="shared" si="658"/>
        <v>#DIV/0!</v>
      </c>
      <c r="IF63" s="209" t="e">
        <f t="shared" si="658"/>
        <v>#DIV/0!</v>
      </c>
      <c r="IG63" s="209" t="e">
        <f t="shared" si="657"/>
        <v>#DIV/0!</v>
      </c>
      <c r="IH63" s="209"/>
      <c r="II63" s="210"/>
      <c r="IJ63" s="88" t="e">
        <f t="shared" si="531"/>
        <v>#DIV/0!</v>
      </c>
      <c r="JL63" s="3"/>
    </row>
    <row r="64" spans="1:272" s="2" customFormat="1" ht="18" customHeight="1" thickBot="1" x14ac:dyDescent="0.25">
      <c r="A64" s="140"/>
      <c r="B64" s="403" t="s">
        <v>323</v>
      </c>
      <c r="C64" s="652" t="s">
        <v>393</v>
      </c>
      <c r="D64" s="404">
        <f>D43/D47</f>
        <v>0.42428376534788537</v>
      </c>
      <c r="E64" s="404">
        <f t="shared" ref="E64:W64" si="659">E43/E47</f>
        <v>0.38610038610038611</v>
      </c>
      <c r="F64" s="404">
        <f t="shared" si="659"/>
        <v>0.39163498098859317</v>
      </c>
      <c r="G64" s="404">
        <f t="shared" si="659"/>
        <v>0.4038461538461538</v>
      </c>
      <c r="H64" s="404">
        <f t="shared" si="659"/>
        <v>0.41980474198047418</v>
      </c>
      <c r="I64" s="404">
        <f t="shared" si="659"/>
        <v>0.41867043847241864</v>
      </c>
      <c r="J64" s="404">
        <f t="shared" si="659"/>
        <v>0.41071428571428575</v>
      </c>
      <c r="K64" s="404">
        <f t="shared" si="659"/>
        <v>0.40612516644474034</v>
      </c>
      <c r="L64" s="404">
        <f t="shared" si="659"/>
        <v>0.41346153846153844</v>
      </c>
      <c r="M64" s="404">
        <f t="shared" si="659"/>
        <v>0.39118825100133514</v>
      </c>
      <c r="N64" s="404">
        <f t="shared" si="659"/>
        <v>0.41011984021304931</v>
      </c>
      <c r="O64" s="404">
        <f t="shared" si="659"/>
        <v>0.37465564738292012</v>
      </c>
      <c r="P64" s="404">
        <f t="shared" si="659"/>
        <v>0.39434724091520867</v>
      </c>
      <c r="Q64" s="404">
        <f t="shared" si="659"/>
        <v>0.38317757009345793</v>
      </c>
      <c r="R64" s="404">
        <f t="shared" si="659"/>
        <v>0.39888423988842397</v>
      </c>
      <c r="S64" s="404">
        <f t="shared" si="659"/>
        <v>0.39560439560439559</v>
      </c>
      <c r="T64" s="404">
        <f t="shared" si="659"/>
        <v>0.39242219215155616</v>
      </c>
      <c r="U64" s="404">
        <f t="shared" si="659"/>
        <v>0.39242219215155616</v>
      </c>
      <c r="V64" s="404">
        <f t="shared" si="659"/>
        <v>0.38376891334250346</v>
      </c>
      <c r="W64" s="404">
        <f t="shared" si="659"/>
        <v>0.39106901217861978</v>
      </c>
      <c r="X64" s="659">
        <f>X43/X47</f>
        <v>0.39697802197802196</v>
      </c>
      <c r="Y64" s="658" t="e">
        <f t="shared" ref="Y64:AQ64" si="660">Y43/Y47</f>
        <v>#DIV/0!</v>
      </c>
      <c r="Z64" s="404" t="e">
        <f t="shared" si="660"/>
        <v>#DIV/0!</v>
      </c>
      <c r="AA64" s="404" t="e">
        <f t="shared" si="660"/>
        <v>#DIV/0!</v>
      </c>
      <c r="AB64" s="404" t="e">
        <f t="shared" si="660"/>
        <v>#DIV/0!</v>
      </c>
      <c r="AC64" s="404" t="e">
        <f t="shared" si="660"/>
        <v>#DIV/0!</v>
      </c>
      <c r="AD64" s="404" t="e">
        <f t="shared" si="660"/>
        <v>#DIV/0!</v>
      </c>
      <c r="AE64" s="404" t="e">
        <f t="shared" si="660"/>
        <v>#DIV/0!</v>
      </c>
      <c r="AF64" s="404" t="e">
        <f t="shared" si="660"/>
        <v>#DIV/0!</v>
      </c>
      <c r="AG64" s="404" t="e">
        <f t="shared" si="660"/>
        <v>#DIV/0!</v>
      </c>
      <c r="AH64" s="404" t="e">
        <f t="shared" si="660"/>
        <v>#DIV/0!</v>
      </c>
      <c r="AI64" s="404" t="e">
        <f t="shared" si="660"/>
        <v>#DIV/0!</v>
      </c>
      <c r="AJ64" s="404" t="e">
        <f t="shared" si="660"/>
        <v>#DIV/0!</v>
      </c>
      <c r="AK64" s="404" t="e">
        <f t="shared" si="660"/>
        <v>#DIV/0!</v>
      </c>
      <c r="AL64" s="404" t="e">
        <f t="shared" si="660"/>
        <v>#DIV/0!</v>
      </c>
      <c r="AM64" s="404" t="e">
        <f t="shared" si="660"/>
        <v>#DIV/0!</v>
      </c>
      <c r="AN64" s="404" t="e">
        <f t="shared" si="660"/>
        <v>#DIV/0!</v>
      </c>
      <c r="AO64" s="404" t="e">
        <f>AO43/AO47</f>
        <v>#DIV/0!</v>
      </c>
      <c r="AP64" s="404" t="e">
        <f t="shared" si="660"/>
        <v>#DIV/0!</v>
      </c>
      <c r="AQ64" s="404" t="e">
        <f t="shared" si="660"/>
        <v>#DIV/0!</v>
      </c>
      <c r="AR64" s="404" t="e">
        <f>AR43/AR47</f>
        <v>#DIV/0!</v>
      </c>
      <c r="AS64" s="659" t="e">
        <f t="shared" ref="AS64:BN64" si="661">AS43/AS47</f>
        <v>#DIV/0!</v>
      </c>
      <c r="AT64" s="658" t="e">
        <f t="shared" si="661"/>
        <v>#DIV/0!</v>
      </c>
      <c r="AU64" s="404" t="e">
        <f t="shared" si="661"/>
        <v>#DIV/0!</v>
      </c>
      <c r="AV64" s="404" t="e">
        <f t="shared" si="661"/>
        <v>#DIV/0!</v>
      </c>
      <c r="AW64" s="404" t="e">
        <f t="shared" si="661"/>
        <v>#DIV/0!</v>
      </c>
      <c r="AX64" s="404" t="e">
        <f t="shared" si="661"/>
        <v>#DIV/0!</v>
      </c>
      <c r="AY64" s="404" t="e">
        <f t="shared" si="661"/>
        <v>#DIV/0!</v>
      </c>
      <c r="AZ64" s="404" t="e">
        <f t="shared" si="661"/>
        <v>#DIV/0!</v>
      </c>
      <c r="BA64" s="404" t="e">
        <f t="shared" si="661"/>
        <v>#DIV/0!</v>
      </c>
      <c r="BB64" s="404" t="e">
        <f t="shared" si="661"/>
        <v>#DIV/0!</v>
      </c>
      <c r="BC64" s="404" t="e">
        <f t="shared" si="661"/>
        <v>#DIV/0!</v>
      </c>
      <c r="BD64" s="404" t="e">
        <f t="shared" si="661"/>
        <v>#DIV/0!</v>
      </c>
      <c r="BE64" s="404" t="e">
        <f t="shared" si="661"/>
        <v>#DIV/0!</v>
      </c>
      <c r="BF64" s="404" t="e">
        <f t="shared" si="661"/>
        <v>#DIV/0!</v>
      </c>
      <c r="BG64" s="404" t="e">
        <f t="shared" si="661"/>
        <v>#DIV/0!</v>
      </c>
      <c r="BH64" s="404" t="e">
        <f t="shared" si="661"/>
        <v>#DIV/0!</v>
      </c>
      <c r="BI64" s="404" t="e">
        <f t="shared" si="661"/>
        <v>#DIV/0!</v>
      </c>
      <c r="BJ64" s="404" t="e">
        <f t="shared" si="661"/>
        <v>#DIV/0!</v>
      </c>
      <c r="BK64" s="404" t="e">
        <f t="shared" si="661"/>
        <v>#DIV/0!</v>
      </c>
      <c r="BL64" s="404" t="e">
        <f t="shared" si="661"/>
        <v>#DIV/0!</v>
      </c>
      <c r="BM64" s="404" t="e">
        <f t="shared" si="661"/>
        <v>#DIV/0!</v>
      </c>
      <c r="BN64" s="659" t="e">
        <f t="shared" si="661"/>
        <v>#DIV/0!</v>
      </c>
      <c r="BO64" s="895"/>
      <c r="BP64" s="404" t="e">
        <f t="shared" ref="BP64:CC64" si="662">BP43/BP47</f>
        <v>#DIV/0!</v>
      </c>
      <c r="BQ64" s="404" t="e">
        <f t="shared" si="662"/>
        <v>#DIV/0!</v>
      </c>
      <c r="BR64" s="404" t="e">
        <f t="shared" si="662"/>
        <v>#DIV/0!</v>
      </c>
      <c r="BS64" s="404" t="e">
        <f t="shared" si="662"/>
        <v>#DIV/0!</v>
      </c>
      <c r="BT64" s="404" t="e">
        <f t="shared" si="662"/>
        <v>#DIV/0!</v>
      </c>
      <c r="BU64" s="404" t="e">
        <f t="shared" si="662"/>
        <v>#DIV/0!</v>
      </c>
      <c r="BV64" s="404" t="e">
        <f t="shared" si="662"/>
        <v>#DIV/0!</v>
      </c>
      <c r="BW64" s="404" t="e">
        <f t="shared" si="662"/>
        <v>#DIV/0!</v>
      </c>
      <c r="BX64" s="404" t="e">
        <f t="shared" si="662"/>
        <v>#DIV/0!</v>
      </c>
      <c r="BY64" s="404" t="e">
        <f t="shared" si="662"/>
        <v>#DIV/0!</v>
      </c>
      <c r="BZ64" s="404" t="e">
        <f t="shared" si="662"/>
        <v>#DIV/0!</v>
      </c>
      <c r="CA64" s="404" t="e">
        <f t="shared" si="662"/>
        <v>#DIV/0!</v>
      </c>
      <c r="CB64" s="404" t="e">
        <f t="shared" si="662"/>
        <v>#DIV/0!</v>
      </c>
      <c r="CC64" s="404" t="e">
        <f t="shared" si="662"/>
        <v>#DIV/0!</v>
      </c>
      <c r="CD64" s="404" t="e">
        <f t="shared" ref="CD64:CT64" si="663">CD43/CD47</f>
        <v>#DIV/0!</v>
      </c>
      <c r="CE64" s="404" t="e">
        <f t="shared" si="663"/>
        <v>#DIV/0!</v>
      </c>
      <c r="CF64" s="404" t="e">
        <f t="shared" si="663"/>
        <v>#DIV/0!</v>
      </c>
      <c r="CG64" s="404" t="e">
        <f t="shared" ref="CG64" si="664">CG43/CG47</f>
        <v>#DIV/0!</v>
      </c>
      <c r="CH64" s="404" t="e">
        <f t="shared" si="663"/>
        <v>#DIV/0!</v>
      </c>
      <c r="CI64" s="404" t="e">
        <f t="shared" si="663"/>
        <v>#DIV/0!</v>
      </c>
      <c r="CJ64" s="659" t="e">
        <f t="shared" si="663"/>
        <v>#DIV/0!</v>
      </c>
      <c r="CK64" s="895"/>
      <c r="CL64" s="404" t="e">
        <f t="shared" si="663"/>
        <v>#DIV/0!</v>
      </c>
      <c r="CM64" s="404" t="e">
        <f t="shared" si="663"/>
        <v>#DIV/0!</v>
      </c>
      <c r="CN64" s="404" t="e">
        <f t="shared" si="663"/>
        <v>#DIV/0!</v>
      </c>
      <c r="CO64" s="404" t="e">
        <f t="shared" si="663"/>
        <v>#DIV/0!</v>
      </c>
      <c r="CP64" s="934"/>
      <c r="CQ64" s="934"/>
      <c r="CR64" s="934"/>
      <c r="CS64" s="404" t="e">
        <f t="shared" si="663"/>
        <v>#DIV/0!</v>
      </c>
      <c r="CT64" s="404" t="e">
        <f t="shared" si="663"/>
        <v>#DIV/0!</v>
      </c>
      <c r="CU64" s="404" t="e">
        <f>CU43/CU47</f>
        <v>#DIV/0!</v>
      </c>
      <c r="CV64" s="404" t="e">
        <f t="shared" ref="CV64:DP64" si="665">CV43/CV47</f>
        <v>#DIV/0!</v>
      </c>
      <c r="CW64" s="404" t="e">
        <f t="shared" si="665"/>
        <v>#DIV/0!</v>
      </c>
      <c r="CX64" s="934"/>
      <c r="CY64" s="404" t="e">
        <f t="shared" si="665"/>
        <v>#DIV/0!</v>
      </c>
      <c r="CZ64" s="404" t="e">
        <f t="shared" si="665"/>
        <v>#DIV/0!</v>
      </c>
      <c r="DA64" s="404" t="e">
        <f t="shared" si="665"/>
        <v>#DIV/0!</v>
      </c>
      <c r="DB64" s="404" t="e">
        <f t="shared" ref="DB64" si="666">DB43/DB47</f>
        <v>#DIV/0!</v>
      </c>
      <c r="DC64" s="404" t="e">
        <f t="shared" si="665"/>
        <v>#DIV/0!</v>
      </c>
      <c r="DD64" s="404" t="e">
        <f t="shared" si="665"/>
        <v>#DIV/0!</v>
      </c>
      <c r="DE64" s="404" t="e">
        <f t="shared" si="665"/>
        <v>#DIV/0!</v>
      </c>
      <c r="DF64" s="404" t="e">
        <f t="shared" si="665"/>
        <v>#DIV/0!</v>
      </c>
      <c r="DG64" s="659" t="e">
        <f t="shared" ref="DG64:DJ64" si="667">DG43/DG47</f>
        <v>#DIV/0!</v>
      </c>
      <c r="DH64" s="658" t="e">
        <f t="shared" si="667"/>
        <v>#DIV/0!</v>
      </c>
      <c r="DI64" s="404" t="e">
        <f t="shared" si="667"/>
        <v>#DIV/0!</v>
      </c>
      <c r="DJ64" s="404" t="e">
        <f t="shared" si="667"/>
        <v>#DIV/0!</v>
      </c>
      <c r="DK64" s="404" t="e">
        <f t="shared" si="665"/>
        <v>#DIV/0!</v>
      </c>
      <c r="DL64" s="404" t="e">
        <f t="shared" si="665"/>
        <v>#DIV/0!</v>
      </c>
      <c r="DM64" s="404" t="e">
        <f t="shared" si="665"/>
        <v>#DIV/0!</v>
      </c>
      <c r="DN64" s="404" t="e">
        <f t="shared" si="665"/>
        <v>#DIV/0!</v>
      </c>
      <c r="DO64" s="404" t="e">
        <f t="shared" si="665"/>
        <v>#DIV/0!</v>
      </c>
      <c r="DP64" s="404" t="e">
        <f t="shared" si="665"/>
        <v>#DIV/0!</v>
      </c>
      <c r="DQ64" s="404" t="e">
        <f>DQ43/DQ47</f>
        <v>#DIV/0!</v>
      </c>
      <c r="DR64" s="404" t="e">
        <f t="shared" ref="DR64:EL64" si="668">DR43/DR47</f>
        <v>#DIV/0!</v>
      </c>
      <c r="DS64" s="404" t="e">
        <f t="shared" si="668"/>
        <v>#DIV/0!</v>
      </c>
      <c r="DT64" s="404" t="e">
        <f t="shared" si="668"/>
        <v>#DIV/0!</v>
      </c>
      <c r="DU64" s="404" t="e">
        <f t="shared" si="668"/>
        <v>#DIV/0!</v>
      </c>
      <c r="DV64" s="404" t="e">
        <f t="shared" si="668"/>
        <v>#DIV/0!</v>
      </c>
      <c r="DW64" s="404" t="e">
        <f t="shared" si="668"/>
        <v>#DIV/0!</v>
      </c>
      <c r="DX64" s="404" t="e">
        <f t="shared" si="668"/>
        <v>#DIV/0!</v>
      </c>
      <c r="DY64" s="404" t="e">
        <f t="shared" si="668"/>
        <v>#DIV/0!</v>
      </c>
      <c r="DZ64" s="404" t="e">
        <f t="shared" si="668"/>
        <v>#DIV/0!</v>
      </c>
      <c r="EA64" s="659" t="e">
        <f t="shared" si="668"/>
        <v>#DIV/0!</v>
      </c>
      <c r="EB64" s="658" t="e">
        <f t="shared" si="668"/>
        <v>#DIV/0!</v>
      </c>
      <c r="EC64" s="404" t="e">
        <f t="shared" si="668"/>
        <v>#DIV/0!</v>
      </c>
      <c r="ED64" s="404" t="e">
        <f t="shared" si="668"/>
        <v>#DIV/0!</v>
      </c>
      <c r="EE64" s="404" t="e">
        <f t="shared" si="668"/>
        <v>#DIV/0!</v>
      </c>
      <c r="EF64" s="404" t="e">
        <f t="shared" si="668"/>
        <v>#DIV/0!</v>
      </c>
      <c r="EG64" s="404" t="e">
        <f t="shared" ref="EG64" si="669">EG43/EG47</f>
        <v>#DIV/0!</v>
      </c>
      <c r="EH64" s="404" t="e">
        <f t="shared" si="668"/>
        <v>#DIV/0!</v>
      </c>
      <c r="EI64" s="404" t="e">
        <f t="shared" si="668"/>
        <v>#DIV/0!</v>
      </c>
      <c r="EJ64" s="404" t="e">
        <f t="shared" si="668"/>
        <v>#DIV/0!</v>
      </c>
      <c r="EK64" s="404" t="e">
        <f t="shared" si="668"/>
        <v>#DIV/0!</v>
      </c>
      <c r="EL64" s="404" t="e">
        <f t="shared" si="668"/>
        <v>#DIV/0!</v>
      </c>
      <c r="EM64" s="404" t="e">
        <f>EM43/EM47</f>
        <v>#DIV/0!</v>
      </c>
      <c r="EN64" s="404" t="e">
        <f t="shared" ref="EN64:FH64" si="670">EN43/EN47</f>
        <v>#DIV/0!</v>
      </c>
      <c r="EO64" s="404" t="e">
        <f t="shared" si="670"/>
        <v>#DIV/0!</v>
      </c>
      <c r="EP64" s="404" t="e">
        <f t="shared" si="670"/>
        <v>#DIV/0!</v>
      </c>
      <c r="EQ64" s="404" t="e">
        <f t="shared" si="670"/>
        <v>#DIV/0!</v>
      </c>
      <c r="ER64" s="404" t="e">
        <f t="shared" si="670"/>
        <v>#DIV/0!</v>
      </c>
      <c r="ES64" s="404" t="e">
        <f t="shared" ref="ES64:EV64" si="671">ES43/ES47</f>
        <v>#DIV/0!</v>
      </c>
      <c r="ET64" s="404" t="e">
        <f t="shared" si="671"/>
        <v>#DIV/0!</v>
      </c>
      <c r="EU64" s="404" t="e">
        <f t="shared" si="671"/>
        <v>#DIV/0!</v>
      </c>
      <c r="EV64" s="404" t="e">
        <f t="shared" si="671"/>
        <v>#DIV/0!</v>
      </c>
      <c r="EW64" s="404" t="e">
        <f t="shared" si="670"/>
        <v>#DIV/0!</v>
      </c>
      <c r="EX64" s="659" t="e">
        <f t="shared" si="670"/>
        <v>#DIV/0!</v>
      </c>
      <c r="EY64" s="658" t="e">
        <f t="shared" si="670"/>
        <v>#DIV/0!</v>
      </c>
      <c r="EZ64" s="404" t="e">
        <f t="shared" si="670"/>
        <v>#DIV/0!</v>
      </c>
      <c r="FA64" s="404" t="e">
        <f t="shared" si="670"/>
        <v>#DIV/0!</v>
      </c>
      <c r="FB64" s="404" t="e">
        <f t="shared" si="670"/>
        <v>#DIV/0!</v>
      </c>
      <c r="FC64" s="404" t="e">
        <f t="shared" ref="FC64" si="672">FC43/FC47</f>
        <v>#DIV/0!</v>
      </c>
      <c r="FD64" s="404" t="e">
        <f t="shared" si="670"/>
        <v>#DIV/0!</v>
      </c>
      <c r="FE64" s="659" t="e">
        <f t="shared" si="670"/>
        <v>#DIV/0!</v>
      </c>
      <c r="FF64" s="658" t="e">
        <f t="shared" si="670"/>
        <v>#DIV/0!</v>
      </c>
      <c r="FG64" s="404" t="e">
        <f t="shared" si="670"/>
        <v>#DIV/0!</v>
      </c>
      <c r="FH64" s="404" t="e">
        <f t="shared" si="670"/>
        <v>#DIV/0!</v>
      </c>
      <c r="FI64" s="404" t="e">
        <f>FI43/FI47</f>
        <v>#DIV/0!</v>
      </c>
      <c r="FJ64" s="404" t="e">
        <f t="shared" ref="FJ64:GB64" si="673">FJ43/FJ47</f>
        <v>#DIV/0!</v>
      </c>
      <c r="FK64" s="404" t="e">
        <f t="shared" ref="FK64" si="674">FK43/FK47</f>
        <v>#DIV/0!</v>
      </c>
      <c r="FL64" s="404" t="e">
        <f t="shared" si="673"/>
        <v>#DIV/0!</v>
      </c>
      <c r="FM64" s="404" t="e">
        <f t="shared" si="673"/>
        <v>#DIV/0!</v>
      </c>
      <c r="FN64" s="404" t="e">
        <f t="shared" si="673"/>
        <v>#DIV/0!</v>
      </c>
      <c r="FO64" s="404" t="e">
        <f t="shared" si="673"/>
        <v>#DIV/0!</v>
      </c>
      <c r="FP64" s="404" t="e">
        <f t="shared" ref="FP64" si="675">FP43/FP47</f>
        <v>#DIV/0!</v>
      </c>
      <c r="FQ64" s="404" t="e">
        <f t="shared" si="673"/>
        <v>#DIV/0!</v>
      </c>
      <c r="FR64" s="404" t="e">
        <f t="shared" si="673"/>
        <v>#DIV/0!</v>
      </c>
      <c r="FS64" s="404" t="e">
        <f t="shared" si="673"/>
        <v>#DIV/0!</v>
      </c>
      <c r="FT64" s="404" t="e">
        <f t="shared" si="673"/>
        <v>#DIV/0!</v>
      </c>
      <c r="FU64" s="404" t="e">
        <f t="shared" ref="FU64" si="676">FU43/FU47</f>
        <v>#DIV/0!</v>
      </c>
      <c r="FV64" s="404" t="e">
        <f t="shared" si="673"/>
        <v>#DIV/0!</v>
      </c>
      <c r="FW64" s="404" t="e">
        <f t="shared" si="673"/>
        <v>#DIV/0!</v>
      </c>
      <c r="FX64" s="404" t="e">
        <f t="shared" si="673"/>
        <v>#DIV/0!</v>
      </c>
      <c r="FY64" s="404" t="e">
        <f t="shared" si="673"/>
        <v>#DIV/0!</v>
      </c>
      <c r="FZ64" s="659" t="e">
        <f t="shared" si="673"/>
        <v>#DIV/0!</v>
      </c>
      <c r="GA64" s="658" t="e">
        <f t="shared" si="673"/>
        <v>#DIV/0!</v>
      </c>
      <c r="GB64" s="404" t="e">
        <f t="shared" si="673"/>
        <v>#DIV/0!</v>
      </c>
      <c r="GC64" s="404" t="e">
        <f>GC43/GC47</f>
        <v>#DIV/0!</v>
      </c>
      <c r="GD64" s="404" t="e">
        <f t="shared" ref="GD64:GV64" si="677">GD43/GD47</f>
        <v>#DIV/0!</v>
      </c>
      <c r="GE64" s="404" t="e">
        <f t="shared" si="677"/>
        <v>#DIV/0!</v>
      </c>
      <c r="GF64" s="404" t="e">
        <f t="shared" si="677"/>
        <v>#DIV/0!</v>
      </c>
      <c r="GG64" s="404" t="e">
        <f t="shared" si="677"/>
        <v>#DIV/0!</v>
      </c>
      <c r="GH64" s="404" t="e">
        <f t="shared" si="677"/>
        <v>#DIV/0!</v>
      </c>
      <c r="GI64" s="404" t="e">
        <f>GI43/GI47</f>
        <v>#DIV/0!</v>
      </c>
      <c r="GJ64" s="404" t="e">
        <f>GJ43/GJ47</f>
        <v>#DIV/0!</v>
      </c>
      <c r="GK64" s="404" t="e">
        <f t="shared" si="677"/>
        <v>#DIV/0!</v>
      </c>
      <c r="GL64" s="404" t="e">
        <f t="shared" si="677"/>
        <v>#DIV/0!</v>
      </c>
      <c r="GM64" s="404" t="e">
        <f t="shared" si="677"/>
        <v>#DIV/0!</v>
      </c>
      <c r="GN64" s="404" t="e">
        <f t="shared" si="677"/>
        <v>#DIV/0!</v>
      </c>
      <c r="GO64" s="404" t="e">
        <f t="shared" ref="GO64:GT64" si="678">GO43/GO47</f>
        <v>#DIV/0!</v>
      </c>
      <c r="GP64" s="404" t="e">
        <f t="shared" si="678"/>
        <v>#DIV/0!</v>
      </c>
      <c r="GQ64" s="404" t="e">
        <f t="shared" si="678"/>
        <v>#DIV/0!</v>
      </c>
      <c r="GR64" s="404" t="e">
        <f t="shared" si="678"/>
        <v>#DIV/0!</v>
      </c>
      <c r="GS64" s="404" t="e">
        <f t="shared" si="678"/>
        <v>#DIV/0!</v>
      </c>
      <c r="GT64" s="404" t="e">
        <f t="shared" si="678"/>
        <v>#DIV/0!</v>
      </c>
      <c r="GU64" s="404" t="e">
        <f>GU43/GU47</f>
        <v>#DIV/0!</v>
      </c>
      <c r="GV64" s="404" t="e">
        <f t="shared" si="677"/>
        <v>#DIV/0!</v>
      </c>
      <c r="GW64" s="659" t="e">
        <f>GW43/GW47</f>
        <v>#DIV/0!</v>
      </c>
      <c r="GX64" s="658" t="e">
        <f t="shared" ref="GX64:HL64" si="679">GX43/GX47</f>
        <v>#DIV/0!</v>
      </c>
      <c r="GY64" s="404" t="e">
        <f t="shared" si="679"/>
        <v>#DIV/0!</v>
      </c>
      <c r="GZ64" s="404" t="e">
        <f t="shared" si="679"/>
        <v>#DIV/0!</v>
      </c>
      <c r="HA64" s="404" t="e">
        <f t="shared" si="679"/>
        <v>#DIV/0!</v>
      </c>
      <c r="HB64" s="404" t="e">
        <f t="shared" si="679"/>
        <v>#DIV/0!</v>
      </c>
      <c r="HC64" s="404" t="e">
        <f t="shared" si="679"/>
        <v>#DIV/0!</v>
      </c>
      <c r="HD64" s="404" t="e">
        <f t="shared" si="679"/>
        <v>#DIV/0!</v>
      </c>
      <c r="HE64" s="404" t="e">
        <f t="shared" si="679"/>
        <v>#DIV/0!</v>
      </c>
      <c r="HF64" s="404" t="e">
        <f t="shared" si="679"/>
        <v>#DIV/0!</v>
      </c>
      <c r="HG64" s="404" t="e">
        <f t="shared" si="679"/>
        <v>#DIV/0!</v>
      </c>
      <c r="HH64" s="404" t="e">
        <f t="shared" si="679"/>
        <v>#DIV/0!</v>
      </c>
      <c r="HI64" s="404" t="e">
        <f t="shared" si="679"/>
        <v>#DIV/0!</v>
      </c>
      <c r="HJ64" s="404" t="e">
        <f t="shared" si="679"/>
        <v>#DIV/0!</v>
      </c>
      <c r="HK64" s="404" t="e">
        <f t="shared" si="679"/>
        <v>#DIV/0!</v>
      </c>
      <c r="HL64" s="404" t="e">
        <f t="shared" si="679"/>
        <v>#DIV/0!</v>
      </c>
      <c r="HM64" s="404" t="e">
        <f t="shared" ref="HM64:IG64" si="680">HM43/HM47</f>
        <v>#DIV/0!</v>
      </c>
      <c r="HN64" s="404" t="e">
        <f t="shared" si="680"/>
        <v>#DIV/0!</v>
      </c>
      <c r="HO64" s="404" t="e">
        <f t="shared" si="680"/>
        <v>#DIV/0!</v>
      </c>
      <c r="HP64" s="659" t="e">
        <f t="shared" si="680"/>
        <v>#DIV/0!</v>
      </c>
      <c r="HQ64" s="658" t="e">
        <f t="shared" si="680"/>
        <v>#DIV/0!</v>
      </c>
      <c r="HR64" s="404" t="e">
        <f t="shared" si="680"/>
        <v>#DIV/0!</v>
      </c>
      <c r="HS64" s="404" t="e">
        <f t="shared" si="680"/>
        <v>#DIV/0!</v>
      </c>
      <c r="HT64" s="404" t="e">
        <f t="shared" si="680"/>
        <v>#DIV/0!</v>
      </c>
      <c r="HU64" s="404" t="e">
        <f t="shared" si="680"/>
        <v>#DIV/0!</v>
      </c>
      <c r="HV64" s="404" t="e">
        <f t="shared" si="680"/>
        <v>#DIV/0!</v>
      </c>
      <c r="HW64" s="404" t="e">
        <f t="shared" si="680"/>
        <v>#DIV/0!</v>
      </c>
      <c r="HX64" s="404" t="e">
        <f t="shared" si="680"/>
        <v>#DIV/0!</v>
      </c>
      <c r="HY64" s="404" t="e">
        <f t="shared" si="680"/>
        <v>#DIV/0!</v>
      </c>
      <c r="HZ64" s="404" t="e">
        <f t="shared" si="680"/>
        <v>#DIV/0!</v>
      </c>
      <c r="IA64" s="404" t="e">
        <f t="shared" si="680"/>
        <v>#DIV/0!</v>
      </c>
      <c r="IB64" s="404" t="e">
        <f t="shared" si="680"/>
        <v>#DIV/0!</v>
      </c>
      <c r="IC64" s="404" t="e">
        <f t="shared" ref="IC64:IF64" si="681">IC43/IC47</f>
        <v>#DIV/0!</v>
      </c>
      <c r="ID64" s="404" t="e">
        <f t="shared" si="681"/>
        <v>#DIV/0!</v>
      </c>
      <c r="IE64" s="404" t="e">
        <f t="shared" si="681"/>
        <v>#DIV/0!</v>
      </c>
      <c r="IF64" s="404" t="e">
        <f t="shared" si="681"/>
        <v>#DIV/0!</v>
      </c>
      <c r="IG64" s="404" t="e">
        <f t="shared" si="680"/>
        <v>#DIV/0!</v>
      </c>
      <c r="IH64" s="404"/>
      <c r="II64" s="404"/>
      <c r="IJ64" s="88" t="e">
        <f t="shared" si="531"/>
        <v>#DIV/0!</v>
      </c>
      <c r="JJ64" s="3"/>
    </row>
    <row r="65" spans="1:278" s="2" customFormat="1" ht="18" customHeight="1" x14ac:dyDescent="0.2">
      <c r="A65" s="332"/>
      <c r="B65" s="173" t="s">
        <v>102</v>
      </c>
      <c r="C65" s="174"/>
      <c r="D65" s="175">
        <f t="shared" ref="D65:BN65" si="682">D59/D52</f>
        <v>1.1911764705882353</v>
      </c>
      <c r="E65" s="175">
        <f t="shared" si="682"/>
        <v>1.3258064516129033</v>
      </c>
      <c r="F65" s="175">
        <f t="shared" si="682"/>
        <v>1.2647058823529411</v>
      </c>
      <c r="G65" s="175">
        <f t="shared" si="682"/>
        <v>1.3866666666666667</v>
      </c>
      <c r="H65" s="175">
        <f t="shared" si="682"/>
        <v>1.2151515151515151</v>
      </c>
      <c r="I65" s="175">
        <f t="shared" si="682"/>
        <v>1.340625</v>
      </c>
      <c r="J65" s="175">
        <f t="shared" si="682"/>
        <v>1.197058823529412</v>
      </c>
      <c r="K65" s="175">
        <f t="shared" si="682"/>
        <v>1.0771428571428572</v>
      </c>
      <c r="L65" s="175">
        <f t="shared" si="682"/>
        <v>1.1333333333333333</v>
      </c>
      <c r="M65" s="175">
        <f t="shared" si="682"/>
        <v>1.2818181818181817</v>
      </c>
      <c r="N65" s="175">
        <f t="shared" si="682"/>
        <v>1.1638888888888888</v>
      </c>
      <c r="O65" s="175">
        <f t="shared" si="682"/>
        <v>1.3058823529411765</v>
      </c>
      <c r="P65" s="175">
        <f t="shared" si="682"/>
        <v>1.2727272727272727</v>
      </c>
      <c r="Q65" s="175">
        <f t="shared" si="682"/>
        <v>1.1515151515151516</v>
      </c>
      <c r="R65" s="175">
        <f t="shared" si="682"/>
        <v>1.3125</v>
      </c>
      <c r="S65" s="175">
        <f t="shared" si="682"/>
        <v>1.2848484848484849</v>
      </c>
      <c r="T65" s="175">
        <f t="shared" si="682"/>
        <v>1.3064516129032258</v>
      </c>
      <c r="U65" s="175">
        <f t="shared" si="682"/>
        <v>1.309375</v>
      </c>
      <c r="V65" s="175">
        <f t="shared" si="682"/>
        <v>1.1903225806451612</v>
      </c>
      <c r="W65" s="175">
        <f t="shared" si="682"/>
        <v>1.3187500000000001</v>
      </c>
      <c r="X65" s="527">
        <f t="shared" si="682"/>
        <v>1.346875</v>
      </c>
      <c r="Y65" s="495" t="e">
        <f t="shared" si="682"/>
        <v>#DIV/0!</v>
      </c>
      <c r="Z65" s="175" t="e">
        <f t="shared" si="682"/>
        <v>#DIV/0!</v>
      </c>
      <c r="AA65" s="175" t="e">
        <f t="shared" si="682"/>
        <v>#DIV/0!</v>
      </c>
      <c r="AB65" s="175" t="e">
        <f t="shared" si="682"/>
        <v>#DIV/0!</v>
      </c>
      <c r="AC65" s="175" t="e">
        <f t="shared" si="682"/>
        <v>#DIV/0!</v>
      </c>
      <c r="AD65" s="175" t="e">
        <f t="shared" si="682"/>
        <v>#DIV/0!</v>
      </c>
      <c r="AE65" s="175" t="e">
        <f t="shared" si="682"/>
        <v>#DIV/0!</v>
      </c>
      <c r="AF65" s="175" t="e">
        <f t="shared" si="682"/>
        <v>#DIV/0!</v>
      </c>
      <c r="AG65" s="175" t="e">
        <f t="shared" si="682"/>
        <v>#DIV/0!</v>
      </c>
      <c r="AH65" s="175" t="e">
        <f t="shared" si="682"/>
        <v>#DIV/0!</v>
      </c>
      <c r="AI65" s="175" t="e">
        <f t="shared" si="682"/>
        <v>#DIV/0!</v>
      </c>
      <c r="AJ65" s="175" t="e">
        <f t="shared" si="682"/>
        <v>#DIV/0!</v>
      </c>
      <c r="AK65" s="175" t="e">
        <f t="shared" si="682"/>
        <v>#DIV/0!</v>
      </c>
      <c r="AL65" s="175" t="e">
        <f t="shared" si="682"/>
        <v>#DIV/0!</v>
      </c>
      <c r="AM65" s="175" t="e">
        <f t="shared" si="682"/>
        <v>#DIV/0!</v>
      </c>
      <c r="AN65" s="175" t="e">
        <f t="shared" si="682"/>
        <v>#DIV/0!</v>
      </c>
      <c r="AO65" s="175" t="e">
        <f>AO59/AO52</f>
        <v>#DIV/0!</v>
      </c>
      <c r="AP65" s="175" t="e">
        <f t="shared" si="682"/>
        <v>#DIV/0!</v>
      </c>
      <c r="AQ65" s="175" t="e">
        <f t="shared" si="682"/>
        <v>#DIV/0!</v>
      </c>
      <c r="AR65" s="175" t="e">
        <f t="shared" si="682"/>
        <v>#DIV/0!</v>
      </c>
      <c r="AS65" s="527" t="e">
        <f t="shared" si="682"/>
        <v>#DIV/0!</v>
      </c>
      <c r="AT65" s="495" t="e">
        <f t="shared" si="682"/>
        <v>#DIV/0!</v>
      </c>
      <c r="AU65" s="175" t="e">
        <f t="shared" si="682"/>
        <v>#DIV/0!</v>
      </c>
      <c r="AV65" s="175" t="e">
        <f t="shared" si="682"/>
        <v>#DIV/0!</v>
      </c>
      <c r="AW65" s="175" t="e">
        <f t="shared" si="682"/>
        <v>#DIV/0!</v>
      </c>
      <c r="AX65" s="175" t="e">
        <f t="shared" si="682"/>
        <v>#DIV/0!</v>
      </c>
      <c r="AY65" s="175" t="e">
        <f t="shared" si="682"/>
        <v>#DIV/0!</v>
      </c>
      <c r="AZ65" s="175" t="e">
        <f t="shared" si="682"/>
        <v>#DIV/0!</v>
      </c>
      <c r="BA65" s="175" t="e">
        <f t="shared" si="682"/>
        <v>#DIV/0!</v>
      </c>
      <c r="BB65" s="175" t="e">
        <f t="shared" si="682"/>
        <v>#DIV/0!</v>
      </c>
      <c r="BC65" s="175" t="e">
        <f t="shared" si="682"/>
        <v>#DIV/0!</v>
      </c>
      <c r="BD65" s="175" t="e">
        <f t="shared" si="682"/>
        <v>#DIV/0!</v>
      </c>
      <c r="BE65" s="175" t="e">
        <f t="shared" si="682"/>
        <v>#DIV/0!</v>
      </c>
      <c r="BF65" s="175" t="e">
        <f t="shared" si="682"/>
        <v>#DIV/0!</v>
      </c>
      <c r="BG65" s="175" t="e">
        <f t="shared" si="682"/>
        <v>#DIV/0!</v>
      </c>
      <c r="BH65" s="175" t="e">
        <f t="shared" si="682"/>
        <v>#DIV/0!</v>
      </c>
      <c r="BI65" s="175" t="e">
        <f t="shared" si="682"/>
        <v>#DIV/0!</v>
      </c>
      <c r="BJ65" s="175" t="e">
        <f t="shared" si="682"/>
        <v>#DIV/0!</v>
      </c>
      <c r="BK65" s="175" t="e">
        <f t="shared" si="682"/>
        <v>#DIV/0!</v>
      </c>
      <c r="BL65" s="175" t="e">
        <f t="shared" si="682"/>
        <v>#DIV/0!</v>
      </c>
      <c r="BM65" s="175" t="e">
        <f t="shared" si="682"/>
        <v>#DIV/0!</v>
      </c>
      <c r="BN65" s="527" t="e">
        <f t="shared" si="682"/>
        <v>#DIV/0!</v>
      </c>
      <c r="BO65" s="896"/>
      <c r="BP65" s="175" t="e">
        <f t="shared" ref="BP65:CC65" si="683">BP59/BP52</f>
        <v>#DIV/0!</v>
      </c>
      <c r="BQ65" s="175" t="e">
        <f t="shared" si="683"/>
        <v>#DIV/0!</v>
      </c>
      <c r="BR65" s="175" t="e">
        <f t="shared" si="683"/>
        <v>#DIV/0!</v>
      </c>
      <c r="BS65" s="175" t="e">
        <f t="shared" si="683"/>
        <v>#DIV/0!</v>
      </c>
      <c r="BT65" s="175" t="e">
        <f t="shared" si="683"/>
        <v>#DIV/0!</v>
      </c>
      <c r="BU65" s="175" t="e">
        <f t="shared" si="683"/>
        <v>#DIV/0!</v>
      </c>
      <c r="BV65" s="175" t="e">
        <f t="shared" si="683"/>
        <v>#DIV/0!</v>
      </c>
      <c r="BW65" s="175" t="e">
        <f t="shared" si="683"/>
        <v>#DIV/0!</v>
      </c>
      <c r="BX65" s="175" t="e">
        <f t="shared" si="683"/>
        <v>#DIV/0!</v>
      </c>
      <c r="BY65" s="175" t="e">
        <f t="shared" si="683"/>
        <v>#DIV/0!</v>
      </c>
      <c r="BZ65" s="175" t="e">
        <f t="shared" si="683"/>
        <v>#DIV/0!</v>
      </c>
      <c r="CA65" s="175" t="e">
        <f t="shared" si="683"/>
        <v>#DIV/0!</v>
      </c>
      <c r="CB65" s="175" t="e">
        <f t="shared" si="683"/>
        <v>#DIV/0!</v>
      </c>
      <c r="CC65" s="175" t="e">
        <f t="shared" si="683"/>
        <v>#DIV/0!</v>
      </c>
      <c r="CD65" s="175" t="e">
        <f t="shared" ref="CD65:CT65" si="684">CD59/CD52</f>
        <v>#DIV/0!</v>
      </c>
      <c r="CE65" s="175" t="e">
        <f t="shared" si="684"/>
        <v>#DIV/0!</v>
      </c>
      <c r="CF65" s="175" t="e">
        <f t="shared" si="684"/>
        <v>#DIV/0!</v>
      </c>
      <c r="CG65" s="175" t="e">
        <f t="shared" ref="CG65" si="685">CG59/CG52</f>
        <v>#DIV/0!</v>
      </c>
      <c r="CH65" s="175" t="e">
        <f t="shared" si="684"/>
        <v>#DIV/0!</v>
      </c>
      <c r="CI65" s="175" t="e">
        <f t="shared" si="684"/>
        <v>#DIV/0!</v>
      </c>
      <c r="CJ65" s="527" t="e">
        <f t="shared" si="684"/>
        <v>#DIV/0!</v>
      </c>
      <c r="CK65" s="896"/>
      <c r="CL65" s="175" t="e">
        <f t="shared" si="684"/>
        <v>#DIV/0!</v>
      </c>
      <c r="CM65" s="175" t="e">
        <f t="shared" si="684"/>
        <v>#DIV/0!</v>
      </c>
      <c r="CN65" s="175" t="e">
        <f t="shared" si="684"/>
        <v>#DIV/0!</v>
      </c>
      <c r="CO65" s="175" t="e">
        <f t="shared" si="684"/>
        <v>#DIV/0!</v>
      </c>
      <c r="CP65" s="935"/>
      <c r="CQ65" s="935"/>
      <c r="CR65" s="935"/>
      <c r="CS65" s="175" t="e">
        <f t="shared" si="684"/>
        <v>#DIV/0!</v>
      </c>
      <c r="CT65" s="175" t="e">
        <f t="shared" si="684"/>
        <v>#DIV/0!</v>
      </c>
      <c r="CU65" s="175" t="e">
        <f t="shared" ref="CU65:FG65" si="686">CU59/CU52</f>
        <v>#DIV/0!</v>
      </c>
      <c r="CV65" s="175" t="e">
        <f t="shared" si="686"/>
        <v>#DIV/0!</v>
      </c>
      <c r="CW65" s="175" t="e">
        <f t="shared" si="686"/>
        <v>#DIV/0!</v>
      </c>
      <c r="CX65" s="935"/>
      <c r="CY65" s="175" t="e">
        <f t="shared" si="686"/>
        <v>#DIV/0!</v>
      </c>
      <c r="CZ65" s="175" t="e">
        <f t="shared" si="686"/>
        <v>#DIV/0!</v>
      </c>
      <c r="DA65" s="175" t="e">
        <f t="shared" si="686"/>
        <v>#DIV/0!</v>
      </c>
      <c r="DB65" s="175" t="e">
        <f t="shared" ref="DB65" si="687">DB59/DB52</f>
        <v>#DIV/0!</v>
      </c>
      <c r="DC65" s="175" t="e">
        <f t="shared" si="686"/>
        <v>#DIV/0!</v>
      </c>
      <c r="DD65" s="175" t="e">
        <f t="shared" si="686"/>
        <v>#DIV/0!</v>
      </c>
      <c r="DE65" s="175" t="e">
        <f t="shared" si="686"/>
        <v>#DIV/0!</v>
      </c>
      <c r="DF65" s="175" t="e">
        <f t="shared" si="686"/>
        <v>#DIV/0!</v>
      </c>
      <c r="DG65" s="527" t="e">
        <f t="shared" ref="DG65:DJ65" si="688">DG59/DG52</f>
        <v>#DIV/0!</v>
      </c>
      <c r="DH65" s="495" t="e">
        <f t="shared" si="688"/>
        <v>#DIV/0!</v>
      </c>
      <c r="DI65" s="175" t="e">
        <f t="shared" si="688"/>
        <v>#DIV/0!</v>
      </c>
      <c r="DJ65" s="175" t="e">
        <f t="shared" si="688"/>
        <v>#DIV/0!</v>
      </c>
      <c r="DK65" s="175" t="e">
        <f t="shared" si="686"/>
        <v>#DIV/0!</v>
      </c>
      <c r="DL65" s="175" t="e">
        <f t="shared" si="686"/>
        <v>#DIV/0!</v>
      </c>
      <c r="DM65" s="175" t="e">
        <f t="shared" si="686"/>
        <v>#DIV/0!</v>
      </c>
      <c r="DN65" s="175" t="e">
        <f t="shared" si="686"/>
        <v>#DIV/0!</v>
      </c>
      <c r="DO65" s="175" t="e">
        <f t="shared" si="686"/>
        <v>#DIV/0!</v>
      </c>
      <c r="DP65" s="175" t="e">
        <f t="shared" si="686"/>
        <v>#DIV/0!</v>
      </c>
      <c r="DQ65" s="175" t="e">
        <f t="shared" si="686"/>
        <v>#DIV/0!</v>
      </c>
      <c r="DR65" s="175" t="e">
        <f t="shared" si="686"/>
        <v>#DIV/0!</v>
      </c>
      <c r="DS65" s="175" t="e">
        <f t="shared" si="686"/>
        <v>#DIV/0!</v>
      </c>
      <c r="DT65" s="175" t="e">
        <f t="shared" si="686"/>
        <v>#DIV/0!</v>
      </c>
      <c r="DU65" s="175" t="e">
        <f t="shared" si="686"/>
        <v>#DIV/0!</v>
      </c>
      <c r="DV65" s="175" t="e">
        <f t="shared" si="686"/>
        <v>#DIV/0!</v>
      </c>
      <c r="DW65" s="175" t="e">
        <f t="shared" si="686"/>
        <v>#DIV/0!</v>
      </c>
      <c r="DX65" s="175" t="e">
        <f t="shared" si="686"/>
        <v>#DIV/0!</v>
      </c>
      <c r="DY65" s="175" t="e">
        <f t="shared" si="686"/>
        <v>#DIV/0!</v>
      </c>
      <c r="DZ65" s="175" t="e">
        <f t="shared" si="686"/>
        <v>#DIV/0!</v>
      </c>
      <c r="EA65" s="527" t="e">
        <f t="shared" si="686"/>
        <v>#DIV/0!</v>
      </c>
      <c r="EB65" s="495" t="e">
        <f t="shared" si="686"/>
        <v>#DIV/0!</v>
      </c>
      <c r="EC65" s="175" t="e">
        <f t="shared" si="686"/>
        <v>#DIV/0!</v>
      </c>
      <c r="ED65" s="175" t="e">
        <f t="shared" si="686"/>
        <v>#DIV/0!</v>
      </c>
      <c r="EE65" s="175" t="e">
        <f t="shared" si="686"/>
        <v>#DIV/0!</v>
      </c>
      <c r="EF65" s="175" t="e">
        <f t="shared" si="686"/>
        <v>#DIV/0!</v>
      </c>
      <c r="EG65" s="175" t="e">
        <f t="shared" ref="EG65" si="689">EG59/EG52</f>
        <v>#DIV/0!</v>
      </c>
      <c r="EH65" s="175" t="e">
        <f t="shared" si="686"/>
        <v>#DIV/0!</v>
      </c>
      <c r="EI65" s="175" t="e">
        <f t="shared" si="686"/>
        <v>#DIV/0!</v>
      </c>
      <c r="EJ65" s="175" t="e">
        <f t="shared" si="686"/>
        <v>#DIV/0!</v>
      </c>
      <c r="EK65" s="175" t="e">
        <f t="shared" si="686"/>
        <v>#DIV/0!</v>
      </c>
      <c r="EL65" s="175" t="e">
        <f t="shared" si="686"/>
        <v>#DIV/0!</v>
      </c>
      <c r="EM65" s="175" t="e">
        <f t="shared" si="686"/>
        <v>#DIV/0!</v>
      </c>
      <c r="EN65" s="175" t="e">
        <f t="shared" si="686"/>
        <v>#DIV/0!</v>
      </c>
      <c r="EO65" s="175" t="e">
        <f t="shared" si="686"/>
        <v>#DIV/0!</v>
      </c>
      <c r="EP65" s="175" t="e">
        <f t="shared" si="686"/>
        <v>#DIV/0!</v>
      </c>
      <c r="EQ65" s="175" t="e">
        <f t="shared" si="686"/>
        <v>#DIV/0!</v>
      </c>
      <c r="ER65" s="175" t="e">
        <f t="shared" si="686"/>
        <v>#DIV/0!</v>
      </c>
      <c r="ES65" s="175" t="e">
        <f t="shared" ref="ES65:EV65" si="690">ES59/ES52</f>
        <v>#DIV/0!</v>
      </c>
      <c r="ET65" s="175" t="e">
        <f t="shared" si="690"/>
        <v>#DIV/0!</v>
      </c>
      <c r="EU65" s="175" t="e">
        <f t="shared" si="690"/>
        <v>#DIV/0!</v>
      </c>
      <c r="EV65" s="175" t="e">
        <f t="shared" si="690"/>
        <v>#DIV/0!</v>
      </c>
      <c r="EW65" s="175" t="e">
        <f t="shared" si="686"/>
        <v>#DIV/0!</v>
      </c>
      <c r="EX65" s="527" t="e">
        <f t="shared" si="686"/>
        <v>#DIV/0!</v>
      </c>
      <c r="EY65" s="495" t="e">
        <f t="shared" si="686"/>
        <v>#DIV/0!</v>
      </c>
      <c r="EZ65" s="175" t="e">
        <f t="shared" si="686"/>
        <v>#DIV/0!</v>
      </c>
      <c r="FA65" s="175" t="e">
        <f t="shared" si="686"/>
        <v>#DIV/0!</v>
      </c>
      <c r="FB65" s="175" t="e">
        <f t="shared" si="686"/>
        <v>#DIV/0!</v>
      </c>
      <c r="FC65" s="175" t="e">
        <f t="shared" ref="FC65" si="691">FC59/FC52</f>
        <v>#DIV/0!</v>
      </c>
      <c r="FD65" s="175" t="e">
        <f t="shared" si="686"/>
        <v>#DIV/0!</v>
      </c>
      <c r="FE65" s="527" t="e">
        <f t="shared" si="686"/>
        <v>#DIV/0!</v>
      </c>
      <c r="FF65" s="495" t="e">
        <f t="shared" si="686"/>
        <v>#DIV/0!</v>
      </c>
      <c r="FG65" s="175" t="e">
        <f t="shared" si="686"/>
        <v>#DIV/0!</v>
      </c>
      <c r="FH65" s="175" t="e">
        <f t="shared" ref="FH65:HL65" si="692">FH59/FH52</f>
        <v>#DIV/0!</v>
      </c>
      <c r="FI65" s="175" t="e">
        <f t="shared" si="692"/>
        <v>#DIV/0!</v>
      </c>
      <c r="FJ65" s="175" t="e">
        <f t="shared" si="692"/>
        <v>#DIV/0!</v>
      </c>
      <c r="FK65" s="175" t="e">
        <f t="shared" ref="FK65" si="693">FK59/FK52</f>
        <v>#DIV/0!</v>
      </c>
      <c r="FL65" s="175" t="e">
        <f t="shared" si="692"/>
        <v>#DIV/0!</v>
      </c>
      <c r="FM65" s="175" t="e">
        <f t="shared" si="692"/>
        <v>#DIV/0!</v>
      </c>
      <c r="FN65" s="175" t="e">
        <f t="shared" si="692"/>
        <v>#DIV/0!</v>
      </c>
      <c r="FO65" s="175" t="e">
        <f t="shared" si="692"/>
        <v>#DIV/0!</v>
      </c>
      <c r="FP65" s="175" t="e">
        <f t="shared" ref="FP65" si="694">FP59/FP52</f>
        <v>#DIV/0!</v>
      </c>
      <c r="FQ65" s="175" t="e">
        <f t="shared" si="692"/>
        <v>#DIV/0!</v>
      </c>
      <c r="FR65" s="175" t="e">
        <f t="shared" si="692"/>
        <v>#DIV/0!</v>
      </c>
      <c r="FS65" s="175" t="e">
        <f t="shared" si="692"/>
        <v>#DIV/0!</v>
      </c>
      <c r="FT65" s="175" t="e">
        <f t="shared" si="692"/>
        <v>#DIV/0!</v>
      </c>
      <c r="FU65" s="175" t="e">
        <f t="shared" ref="FU65" si="695">FU59/FU52</f>
        <v>#DIV/0!</v>
      </c>
      <c r="FV65" s="175" t="e">
        <f t="shared" si="692"/>
        <v>#DIV/0!</v>
      </c>
      <c r="FW65" s="175" t="e">
        <f t="shared" si="692"/>
        <v>#DIV/0!</v>
      </c>
      <c r="FX65" s="175" t="e">
        <f t="shared" si="692"/>
        <v>#DIV/0!</v>
      </c>
      <c r="FY65" s="175" t="e">
        <f t="shared" si="692"/>
        <v>#DIV/0!</v>
      </c>
      <c r="FZ65" s="527" t="e">
        <f t="shared" si="692"/>
        <v>#DIV/0!</v>
      </c>
      <c r="GA65" s="495" t="e">
        <f t="shared" si="692"/>
        <v>#DIV/0!</v>
      </c>
      <c r="GB65" s="175" t="e">
        <f t="shared" si="692"/>
        <v>#DIV/0!</v>
      </c>
      <c r="GC65" s="175" t="e">
        <f t="shared" si="692"/>
        <v>#DIV/0!</v>
      </c>
      <c r="GD65" s="175" t="e">
        <f t="shared" si="692"/>
        <v>#DIV/0!</v>
      </c>
      <c r="GE65" s="175" t="e">
        <f t="shared" si="692"/>
        <v>#DIV/0!</v>
      </c>
      <c r="GF65" s="175" t="e">
        <f t="shared" si="692"/>
        <v>#DIV/0!</v>
      </c>
      <c r="GG65" s="175" t="e">
        <f t="shared" si="692"/>
        <v>#DIV/0!</v>
      </c>
      <c r="GH65" s="175" t="e">
        <f t="shared" si="692"/>
        <v>#DIV/0!</v>
      </c>
      <c r="GI65" s="175" t="e">
        <f t="shared" si="692"/>
        <v>#DIV/0!</v>
      </c>
      <c r="GJ65" s="175" t="e">
        <f t="shared" ref="GJ65" si="696">GJ59/GJ52</f>
        <v>#DIV/0!</v>
      </c>
      <c r="GK65" s="175" t="e">
        <f t="shared" si="692"/>
        <v>#DIV/0!</v>
      </c>
      <c r="GL65" s="175" t="e">
        <f t="shared" si="692"/>
        <v>#DIV/0!</v>
      </c>
      <c r="GM65" s="175" t="e">
        <f t="shared" si="692"/>
        <v>#DIV/0!</v>
      </c>
      <c r="GN65" s="175" t="e">
        <f t="shared" si="692"/>
        <v>#DIV/0!</v>
      </c>
      <c r="GO65" s="175" t="e">
        <f t="shared" ref="GO65:GT65" si="697">GO59/GO52</f>
        <v>#DIV/0!</v>
      </c>
      <c r="GP65" s="175" t="e">
        <f t="shared" si="697"/>
        <v>#DIV/0!</v>
      </c>
      <c r="GQ65" s="175" t="e">
        <f t="shared" si="697"/>
        <v>#DIV/0!</v>
      </c>
      <c r="GR65" s="175" t="e">
        <f t="shared" si="697"/>
        <v>#DIV/0!</v>
      </c>
      <c r="GS65" s="175" t="e">
        <f t="shared" si="697"/>
        <v>#DIV/0!</v>
      </c>
      <c r="GT65" s="175" t="e">
        <f t="shared" si="697"/>
        <v>#DIV/0!</v>
      </c>
      <c r="GU65" s="175" t="e">
        <f t="shared" si="692"/>
        <v>#DIV/0!</v>
      </c>
      <c r="GV65" s="175" t="e">
        <f t="shared" si="692"/>
        <v>#DIV/0!</v>
      </c>
      <c r="GW65" s="527" t="e">
        <f t="shared" si="692"/>
        <v>#DIV/0!</v>
      </c>
      <c r="GX65" s="495" t="e">
        <f t="shared" si="692"/>
        <v>#DIV/0!</v>
      </c>
      <c r="GY65" s="175" t="e">
        <f t="shared" si="692"/>
        <v>#DIV/0!</v>
      </c>
      <c r="GZ65" s="175" t="e">
        <f t="shared" si="692"/>
        <v>#DIV/0!</v>
      </c>
      <c r="HA65" s="175" t="e">
        <f t="shared" si="692"/>
        <v>#DIV/0!</v>
      </c>
      <c r="HB65" s="175" t="e">
        <f t="shared" si="692"/>
        <v>#DIV/0!</v>
      </c>
      <c r="HC65" s="175" t="e">
        <f t="shared" si="692"/>
        <v>#DIV/0!</v>
      </c>
      <c r="HD65" s="175" t="e">
        <f t="shared" si="692"/>
        <v>#DIV/0!</v>
      </c>
      <c r="HE65" s="175" t="e">
        <f t="shared" si="692"/>
        <v>#DIV/0!</v>
      </c>
      <c r="HF65" s="175" t="e">
        <f t="shared" si="692"/>
        <v>#DIV/0!</v>
      </c>
      <c r="HG65" s="175" t="e">
        <f t="shared" si="692"/>
        <v>#DIV/0!</v>
      </c>
      <c r="HH65" s="175" t="e">
        <f t="shared" si="692"/>
        <v>#DIV/0!</v>
      </c>
      <c r="HI65" s="175" t="e">
        <f t="shared" si="692"/>
        <v>#DIV/0!</v>
      </c>
      <c r="HJ65" s="175" t="e">
        <f t="shared" si="692"/>
        <v>#DIV/0!</v>
      </c>
      <c r="HK65" s="175" t="e">
        <f t="shared" si="692"/>
        <v>#DIV/0!</v>
      </c>
      <c r="HL65" s="175" t="e">
        <f t="shared" si="692"/>
        <v>#DIV/0!</v>
      </c>
      <c r="HM65" s="175" t="e">
        <f t="shared" ref="HM65:IG65" si="698">HM59/HM52</f>
        <v>#DIV/0!</v>
      </c>
      <c r="HN65" s="175" t="e">
        <f t="shared" si="698"/>
        <v>#DIV/0!</v>
      </c>
      <c r="HO65" s="175" t="e">
        <f t="shared" si="698"/>
        <v>#DIV/0!</v>
      </c>
      <c r="HP65" s="527" t="e">
        <f t="shared" si="698"/>
        <v>#DIV/0!</v>
      </c>
      <c r="HQ65" s="495" t="e">
        <f t="shared" si="698"/>
        <v>#DIV/0!</v>
      </c>
      <c r="HR65" s="175" t="e">
        <f t="shared" si="698"/>
        <v>#DIV/0!</v>
      </c>
      <c r="HS65" s="175" t="e">
        <f t="shared" si="698"/>
        <v>#DIV/0!</v>
      </c>
      <c r="HT65" s="175" t="e">
        <f t="shared" si="698"/>
        <v>#DIV/0!</v>
      </c>
      <c r="HU65" s="175" t="e">
        <f t="shared" si="698"/>
        <v>#DIV/0!</v>
      </c>
      <c r="HV65" s="175" t="e">
        <f t="shared" si="698"/>
        <v>#DIV/0!</v>
      </c>
      <c r="HW65" s="175" t="e">
        <f t="shared" si="698"/>
        <v>#DIV/0!</v>
      </c>
      <c r="HX65" s="175" t="e">
        <f t="shared" si="698"/>
        <v>#DIV/0!</v>
      </c>
      <c r="HY65" s="175" t="e">
        <f t="shared" si="698"/>
        <v>#DIV/0!</v>
      </c>
      <c r="HZ65" s="175" t="e">
        <f t="shared" si="698"/>
        <v>#DIV/0!</v>
      </c>
      <c r="IA65" s="175" t="e">
        <f t="shared" si="698"/>
        <v>#DIV/0!</v>
      </c>
      <c r="IB65" s="175" t="e">
        <f t="shared" si="698"/>
        <v>#DIV/0!</v>
      </c>
      <c r="IC65" s="175" t="e">
        <f t="shared" ref="IC65:IF65" si="699">IC59/IC52</f>
        <v>#DIV/0!</v>
      </c>
      <c r="ID65" s="175" t="e">
        <f t="shared" si="699"/>
        <v>#DIV/0!</v>
      </c>
      <c r="IE65" s="175" t="e">
        <f t="shared" si="699"/>
        <v>#DIV/0!</v>
      </c>
      <c r="IF65" s="175" t="e">
        <f t="shared" si="699"/>
        <v>#DIV/0!</v>
      </c>
      <c r="IG65" s="175" t="e">
        <f t="shared" si="698"/>
        <v>#DIV/0!</v>
      </c>
      <c r="IH65" s="272"/>
      <c r="II65" s="197"/>
      <c r="IJ65" s="88" t="e">
        <f t="shared" si="531"/>
        <v>#DIV/0!</v>
      </c>
      <c r="JL65" s="3"/>
    </row>
    <row r="66" spans="1:278" s="2" customFormat="1" ht="18" customHeight="1" x14ac:dyDescent="0.2">
      <c r="A66" s="333"/>
      <c r="B66" s="185" t="s">
        <v>113</v>
      </c>
      <c r="C66" s="186"/>
      <c r="D66" s="187">
        <f t="shared" ref="D66:BN66" si="700">D47/D61</f>
        <v>0.71289649917581555</v>
      </c>
      <c r="E66" s="187">
        <f t="shared" si="700"/>
        <v>0.7657112643709868</v>
      </c>
      <c r="F66" s="187">
        <f t="shared" si="700"/>
        <v>0.75355480879179582</v>
      </c>
      <c r="G66" s="187">
        <f t="shared" si="700"/>
        <v>0.72470683727973761</v>
      </c>
      <c r="H66" s="187">
        <f t="shared" si="700"/>
        <v>0.68903926850065667</v>
      </c>
      <c r="I66" s="187">
        <f t="shared" si="700"/>
        <v>0.68990714129351782</v>
      </c>
      <c r="J66" s="187">
        <f t="shared" si="700"/>
        <v>0.69559365206250934</v>
      </c>
      <c r="K66" s="187">
        <f t="shared" si="700"/>
        <v>0.72876096418918979</v>
      </c>
      <c r="L66" s="187">
        <f t="shared" si="700"/>
        <v>0.69801119194759564</v>
      </c>
      <c r="M66" s="187">
        <f t="shared" si="700"/>
        <v>0.7433180385841861</v>
      </c>
      <c r="N66" s="187">
        <f t="shared" si="700"/>
        <v>0.71346495230997109</v>
      </c>
      <c r="O66" s="187">
        <f t="shared" si="700"/>
        <v>0.7407669439173562</v>
      </c>
      <c r="P66" s="187">
        <f t="shared" si="700"/>
        <v>0.7204104024781699</v>
      </c>
      <c r="Q66" s="187">
        <f t="shared" si="700"/>
        <v>0.75284234424302332</v>
      </c>
      <c r="R66" s="187">
        <f t="shared" si="700"/>
        <v>0.7036571593934583</v>
      </c>
      <c r="S66" s="187">
        <f t="shared" si="700"/>
        <v>0.72872186433203412</v>
      </c>
      <c r="T66" s="187">
        <f t="shared" si="700"/>
        <v>0.71536768820903529</v>
      </c>
      <c r="U66" s="187">
        <f t="shared" si="700"/>
        <v>0.74071319984843542</v>
      </c>
      <c r="V66" s="187">
        <f t="shared" si="700"/>
        <v>0.73242259660258235</v>
      </c>
      <c r="W66" s="187">
        <f t="shared" si="700"/>
        <v>0.72981468726661036</v>
      </c>
      <c r="X66" s="528">
        <f t="shared" si="700"/>
        <v>0.72402046085306904</v>
      </c>
      <c r="Y66" s="496" t="e">
        <f t="shared" si="700"/>
        <v>#DIV/0!</v>
      </c>
      <c r="Z66" s="187" t="e">
        <f t="shared" si="700"/>
        <v>#DIV/0!</v>
      </c>
      <c r="AA66" s="187" t="e">
        <f t="shared" si="700"/>
        <v>#DIV/0!</v>
      </c>
      <c r="AB66" s="187" t="e">
        <f t="shared" si="700"/>
        <v>#DIV/0!</v>
      </c>
      <c r="AC66" s="187" t="e">
        <f t="shared" si="700"/>
        <v>#DIV/0!</v>
      </c>
      <c r="AD66" s="187" t="e">
        <f t="shared" si="700"/>
        <v>#DIV/0!</v>
      </c>
      <c r="AE66" s="187" t="e">
        <f t="shared" si="700"/>
        <v>#DIV/0!</v>
      </c>
      <c r="AF66" s="187" t="e">
        <f t="shared" si="700"/>
        <v>#DIV/0!</v>
      </c>
      <c r="AG66" s="187" t="e">
        <f t="shared" si="700"/>
        <v>#DIV/0!</v>
      </c>
      <c r="AH66" s="187" t="e">
        <f t="shared" si="700"/>
        <v>#DIV/0!</v>
      </c>
      <c r="AI66" s="187" t="e">
        <f t="shared" si="700"/>
        <v>#DIV/0!</v>
      </c>
      <c r="AJ66" s="187" t="e">
        <f t="shared" si="700"/>
        <v>#DIV/0!</v>
      </c>
      <c r="AK66" s="187" t="e">
        <f t="shared" si="700"/>
        <v>#DIV/0!</v>
      </c>
      <c r="AL66" s="187" t="e">
        <f t="shared" si="700"/>
        <v>#DIV/0!</v>
      </c>
      <c r="AM66" s="187" t="e">
        <f t="shared" si="700"/>
        <v>#DIV/0!</v>
      </c>
      <c r="AN66" s="187" t="e">
        <f t="shared" si="700"/>
        <v>#DIV/0!</v>
      </c>
      <c r="AO66" s="187" t="e">
        <f>AO47/AO61</f>
        <v>#DIV/0!</v>
      </c>
      <c r="AP66" s="187" t="e">
        <f t="shared" si="700"/>
        <v>#DIV/0!</v>
      </c>
      <c r="AQ66" s="187" t="e">
        <f t="shared" si="700"/>
        <v>#DIV/0!</v>
      </c>
      <c r="AR66" s="187" t="e">
        <f t="shared" si="700"/>
        <v>#DIV/0!</v>
      </c>
      <c r="AS66" s="528" t="e">
        <f t="shared" si="700"/>
        <v>#DIV/0!</v>
      </c>
      <c r="AT66" s="496" t="e">
        <f t="shared" si="700"/>
        <v>#DIV/0!</v>
      </c>
      <c r="AU66" s="187" t="e">
        <f t="shared" si="700"/>
        <v>#DIV/0!</v>
      </c>
      <c r="AV66" s="187" t="e">
        <f t="shared" si="700"/>
        <v>#DIV/0!</v>
      </c>
      <c r="AW66" s="187" t="e">
        <f t="shared" si="700"/>
        <v>#DIV/0!</v>
      </c>
      <c r="AX66" s="187" t="e">
        <f t="shared" si="700"/>
        <v>#DIV/0!</v>
      </c>
      <c r="AY66" s="187" t="e">
        <f t="shared" si="700"/>
        <v>#DIV/0!</v>
      </c>
      <c r="AZ66" s="187" t="e">
        <f t="shared" si="700"/>
        <v>#DIV/0!</v>
      </c>
      <c r="BA66" s="187" t="e">
        <f t="shared" si="700"/>
        <v>#DIV/0!</v>
      </c>
      <c r="BB66" s="187" t="e">
        <f t="shared" si="700"/>
        <v>#DIV/0!</v>
      </c>
      <c r="BC66" s="187" t="e">
        <f t="shared" si="700"/>
        <v>#DIV/0!</v>
      </c>
      <c r="BD66" s="187" t="e">
        <f t="shared" si="700"/>
        <v>#DIV/0!</v>
      </c>
      <c r="BE66" s="187" t="e">
        <f t="shared" si="700"/>
        <v>#DIV/0!</v>
      </c>
      <c r="BF66" s="187" t="e">
        <f t="shared" si="700"/>
        <v>#DIV/0!</v>
      </c>
      <c r="BG66" s="187" t="e">
        <f t="shared" si="700"/>
        <v>#DIV/0!</v>
      </c>
      <c r="BH66" s="187" t="e">
        <f t="shared" si="700"/>
        <v>#DIV/0!</v>
      </c>
      <c r="BI66" s="187" t="e">
        <f t="shared" si="700"/>
        <v>#DIV/0!</v>
      </c>
      <c r="BJ66" s="187" t="e">
        <f t="shared" si="700"/>
        <v>#DIV/0!</v>
      </c>
      <c r="BK66" s="187" t="e">
        <f t="shared" si="700"/>
        <v>#DIV/0!</v>
      </c>
      <c r="BL66" s="187" t="e">
        <f t="shared" si="700"/>
        <v>#DIV/0!</v>
      </c>
      <c r="BM66" s="187" t="e">
        <f t="shared" si="700"/>
        <v>#DIV/0!</v>
      </c>
      <c r="BN66" s="528" t="e">
        <f t="shared" si="700"/>
        <v>#DIV/0!</v>
      </c>
      <c r="BO66" s="890"/>
      <c r="BP66" s="187" t="e">
        <f t="shared" ref="BP66:CC66" si="701">BP47/BP61</f>
        <v>#DIV/0!</v>
      </c>
      <c r="BQ66" s="187" t="e">
        <f t="shared" si="701"/>
        <v>#DIV/0!</v>
      </c>
      <c r="BR66" s="187" t="e">
        <f t="shared" si="701"/>
        <v>#DIV/0!</v>
      </c>
      <c r="BS66" s="187" t="e">
        <f t="shared" si="701"/>
        <v>#DIV/0!</v>
      </c>
      <c r="BT66" s="187" t="e">
        <f t="shared" si="701"/>
        <v>#DIV/0!</v>
      </c>
      <c r="BU66" s="187" t="e">
        <f t="shared" si="701"/>
        <v>#DIV/0!</v>
      </c>
      <c r="BV66" s="187" t="e">
        <f t="shared" si="701"/>
        <v>#DIV/0!</v>
      </c>
      <c r="BW66" s="187" t="e">
        <f t="shared" si="701"/>
        <v>#DIV/0!</v>
      </c>
      <c r="BX66" s="187" t="e">
        <f t="shared" si="701"/>
        <v>#DIV/0!</v>
      </c>
      <c r="BY66" s="187" t="e">
        <f t="shared" si="701"/>
        <v>#DIV/0!</v>
      </c>
      <c r="BZ66" s="187" t="e">
        <f t="shared" si="701"/>
        <v>#DIV/0!</v>
      </c>
      <c r="CA66" s="187" t="e">
        <f t="shared" si="701"/>
        <v>#DIV/0!</v>
      </c>
      <c r="CB66" s="187" t="e">
        <f t="shared" si="701"/>
        <v>#DIV/0!</v>
      </c>
      <c r="CC66" s="187" t="e">
        <f t="shared" si="701"/>
        <v>#DIV/0!</v>
      </c>
      <c r="CD66" s="187" t="e">
        <f t="shared" ref="CD66:CT66" si="702">CD47/CD61</f>
        <v>#DIV/0!</v>
      </c>
      <c r="CE66" s="187" t="e">
        <f t="shared" si="702"/>
        <v>#DIV/0!</v>
      </c>
      <c r="CF66" s="187" t="e">
        <f t="shared" si="702"/>
        <v>#DIV/0!</v>
      </c>
      <c r="CG66" s="187" t="e">
        <f t="shared" ref="CG66" si="703">CG47/CG61</f>
        <v>#DIV/0!</v>
      </c>
      <c r="CH66" s="187" t="e">
        <f t="shared" si="702"/>
        <v>#DIV/0!</v>
      </c>
      <c r="CI66" s="187" t="e">
        <f t="shared" si="702"/>
        <v>#DIV/0!</v>
      </c>
      <c r="CJ66" s="528" t="e">
        <f t="shared" si="702"/>
        <v>#DIV/0!</v>
      </c>
      <c r="CK66" s="890"/>
      <c r="CL66" s="187" t="e">
        <f t="shared" si="702"/>
        <v>#DIV/0!</v>
      </c>
      <c r="CM66" s="187" t="e">
        <f t="shared" si="702"/>
        <v>#DIV/0!</v>
      </c>
      <c r="CN66" s="187" t="e">
        <f t="shared" si="702"/>
        <v>#DIV/0!</v>
      </c>
      <c r="CO66" s="187" t="e">
        <f t="shared" si="702"/>
        <v>#DIV/0!</v>
      </c>
      <c r="CP66" s="929"/>
      <c r="CQ66" s="929"/>
      <c r="CR66" s="929"/>
      <c r="CS66" s="187" t="e">
        <f t="shared" si="702"/>
        <v>#DIV/0!</v>
      </c>
      <c r="CT66" s="187" t="e">
        <f t="shared" si="702"/>
        <v>#DIV/0!</v>
      </c>
      <c r="CU66" s="187" t="e">
        <f t="shared" ref="CU66:FG66" si="704">CU47/CU61</f>
        <v>#DIV/0!</v>
      </c>
      <c r="CV66" s="187" t="e">
        <f t="shared" si="704"/>
        <v>#DIV/0!</v>
      </c>
      <c r="CW66" s="187" t="e">
        <f t="shared" si="704"/>
        <v>#DIV/0!</v>
      </c>
      <c r="CX66" s="929"/>
      <c r="CY66" s="187" t="e">
        <f t="shared" si="704"/>
        <v>#DIV/0!</v>
      </c>
      <c r="CZ66" s="187" t="e">
        <f t="shared" si="704"/>
        <v>#DIV/0!</v>
      </c>
      <c r="DA66" s="187" t="e">
        <f t="shared" si="704"/>
        <v>#DIV/0!</v>
      </c>
      <c r="DB66" s="187" t="e">
        <f t="shared" ref="DB66" si="705">DB47/DB61</f>
        <v>#DIV/0!</v>
      </c>
      <c r="DC66" s="187" t="e">
        <f t="shared" si="704"/>
        <v>#DIV/0!</v>
      </c>
      <c r="DD66" s="187" t="e">
        <f t="shared" si="704"/>
        <v>#DIV/0!</v>
      </c>
      <c r="DE66" s="187" t="e">
        <f t="shared" si="704"/>
        <v>#DIV/0!</v>
      </c>
      <c r="DF66" s="187" t="e">
        <f t="shared" si="704"/>
        <v>#DIV/0!</v>
      </c>
      <c r="DG66" s="528" t="e">
        <f t="shared" ref="DG66:DJ66" si="706">DG47/DG61</f>
        <v>#DIV/0!</v>
      </c>
      <c r="DH66" s="496" t="e">
        <f t="shared" si="706"/>
        <v>#DIV/0!</v>
      </c>
      <c r="DI66" s="187" t="e">
        <f t="shared" si="706"/>
        <v>#DIV/0!</v>
      </c>
      <c r="DJ66" s="187" t="e">
        <f t="shared" si="706"/>
        <v>#DIV/0!</v>
      </c>
      <c r="DK66" s="187" t="e">
        <f t="shared" si="704"/>
        <v>#DIV/0!</v>
      </c>
      <c r="DL66" s="187" t="e">
        <f t="shared" si="704"/>
        <v>#DIV/0!</v>
      </c>
      <c r="DM66" s="187" t="e">
        <f t="shared" si="704"/>
        <v>#DIV/0!</v>
      </c>
      <c r="DN66" s="187" t="e">
        <f t="shared" si="704"/>
        <v>#DIV/0!</v>
      </c>
      <c r="DO66" s="187" t="e">
        <f t="shared" si="704"/>
        <v>#DIV/0!</v>
      </c>
      <c r="DP66" s="187" t="e">
        <f t="shared" si="704"/>
        <v>#DIV/0!</v>
      </c>
      <c r="DQ66" s="187" t="e">
        <f t="shared" si="704"/>
        <v>#DIV/0!</v>
      </c>
      <c r="DR66" s="187" t="e">
        <f t="shared" si="704"/>
        <v>#DIV/0!</v>
      </c>
      <c r="DS66" s="187" t="e">
        <f t="shared" si="704"/>
        <v>#DIV/0!</v>
      </c>
      <c r="DT66" s="187" t="e">
        <f t="shared" si="704"/>
        <v>#DIV/0!</v>
      </c>
      <c r="DU66" s="187" t="e">
        <f t="shared" si="704"/>
        <v>#DIV/0!</v>
      </c>
      <c r="DV66" s="187" t="e">
        <f t="shared" si="704"/>
        <v>#DIV/0!</v>
      </c>
      <c r="DW66" s="187" t="e">
        <f t="shared" si="704"/>
        <v>#DIV/0!</v>
      </c>
      <c r="DX66" s="187" t="e">
        <f t="shared" si="704"/>
        <v>#DIV/0!</v>
      </c>
      <c r="DY66" s="187" t="e">
        <f t="shared" si="704"/>
        <v>#DIV/0!</v>
      </c>
      <c r="DZ66" s="187" t="e">
        <f t="shared" si="704"/>
        <v>#DIV/0!</v>
      </c>
      <c r="EA66" s="528" t="e">
        <f t="shared" si="704"/>
        <v>#DIV/0!</v>
      </c>
      <c r="EB66" s="496" t="e">
        <f t="shared" si="704"/>
        <v>#DIV/0!</v>
      </c>
      <c r="EC66" s="187" t="e">
        <f t="shared" si="704"/>
        <v>#DIV/0!</v>
      </c>
      <c r="ED66" s="187" t="e">
        <f t="shared" si="704"/>
        <v>#DIV/0!</v>
      </c>
      <c r="EE66" s="187" t="e">
        <f t="shared" si="704"/>
        <v>#DIV/0!</v>
      </c>
      <c r="EF66" s="187" t="e">
        <f t="shared" si="704"/>
        <v>#DIV/0!</v>
      </c>
      <c r="EG66" s="187" t="e">
        <f t="shared" ref="EG66" si="707">EG47/EG61</f>
        <v>#DIV/0!</v>
      </c>
      <c r="EH66" s="187" t="e">
        <f t="shared" si="704"/>
        <v>#DIV/0!</v>
      </c>
      <c r="EI66" s="187" t="e">
        <f t="shared" si="704"/>
        <v>#DIV/0!</v>
      </c>
      <c r="EJ66" s="187" t="e">
        <f t="shared" si="704"/>
        <v>#DIV/0!</v>
      </c>
      <c r="EK66" s="187" t="e">
        <f t="shared" si="704"/>
        <v>#DIV/0!</v>
      </c>
      <c r="EL66" s="187" t="e">
        <f t="shared" si="704"/>
        <v>#DIV/0!</v>
      </c>
      <c r="EM66" s="187" t="e">
        <f t="shared" si="704"/>
        <v>#DIV/0!</v>
      </c>
      <c r="EN66" s="187" t="e">
        <f t="shared" si="704"/>
        <v>#DIV/0!</v>
      </c>
      <c r="EO66" s="187" t="e">
        <f t="shared" si="704"/>
        <v>#DIV/0!</v>
      </c>
      <c r="EP66" s="187" t="e">
        <f t="shared" si="704"/>
        <v>#DIV/0!</v>
      </c>
      <c r="EQ66" s="187" t="e">
        <f t="shared" si="704"/>
        <v>#DIV/0!</v>
      </c>
      <c r="ER66" s="187" t="e">
        <f t="shared" si="704"/>
        <v>#DIV/0!</v>
      </c>
      <c r="ES66" s="187" t="e">
        <f t="shared" ref="ES66:EV66" si="708">ES47/ES61</f>
        <v>#DIV/0!</v>
      </c>
      <c r="ET66" s="187" t="e">
        <f t="shared" si="708"/>
        <v>#DIV/0!</v>
      </c>
      <c r="EU66" s="187" t="e">
        <f t="shared" si="708"/>
        <v>#DIV/0!</v>
      </c>
      <c r="EV66" s="187" t="e">
        <f t="shared" si="708"/>
        <v>#DIV/0!</v>
      </c>
      <c r="EW66" s="187" t="e">
        <f t="shared" si="704"/>
        <v>#DIV/0!</v>
      </c>
      <c r="EX66" s="528" t="e">
        <f t="shared" si="704"/>
        <v>#DIV/0!</v>
      </c>
      <c r="EY66" s="496" t="e">
        <f t="shared" si="704"/>
        <v>#DIV/0!</v>
      </c>
      <c r="EZ66" s="187" t="e">
        <f t="shared" si="704"/>
        <v>#DIV/0!</v>
      </c>
      <c r="FA66" s="187" t="e">
        <f t="shared" si="704"/>
        <v>#DIV/0!</v>
      </c>
      <c r="FB66" s="187" t="e">
        <f t="shared" si="704"/>
        <v>#DIV/0!</v>
      </c>
      <c r="FC66" s="187" t="e">
        <f t="shared" ref="FC66" si="709">FC47/FC61</f>
        <v>#DIV/0!</v>
      </c>
      <c r="FD66" s="187" t="e">
        <f t="shared" si="704"/>
        <v>#DIV/0!</v>
      </c>
      <c r="FE66" s="528" t="e">
        <f t="shared" si="704"/>
        <v>#DIV/0!</v>
      </c>
      <c r="FF66" s="496" t="e">
        <f t="shared" si="704"/>
        <v>#DIV/0!</v>
      </c>
      <c r="FG66" s="187" t="e">
        <f t="shared" si="704"/>
        <v>#DIV/0!</v>
      </c>
      <c r="FH66" s="187" t="e">
        <f t="shared" ref="FH66:HL66" si="710">FH47/FH61</f>
        <v>#DIV/0!</v>
      </c>
      <c r="FI66" s="187" t="e">
        <f t="shared" si="710"/>
        <v>#DIV/0!</v>
      </c>
      <c r="FJ66" s="187" t="e">
        <f t="shared" si="710"/>
        <v>#DIV/0!</v>
      </c>
      <c r="FK66" s="187" t="e">
        <f t="shared" ref="FK66" si="711">FK47/FK61</f>
        <v>#DIV/0!</v>
      </c>
      <c r="FL66" s="187" t="e">
        <f t="shared" si="710"/>
        <v>#DIV/0!</v>
      </c>
      <c r="FM66" s="187" t="e">
        <f t="shared" si="710"/>
        <v>#DIV/0!</v>
      </c>
      <c r="FN66" s="187" t="e">
        <f t="shared" si="710"/>
        <v>#DIV/0!</v>
      </c>
      <c r="FO66" s="187" t="e">
        <f t="shared" si="710"/>
        <v>#DIV/0!</v>
      </c>
      <c r="FP66" s="187" t="e">
        <f t="shared" ref="FP66" si="712">FP47/FP61</f>
        <v>#DIV/0!</v>
      </c>
      <c r="FQ66" s="187" t="e">
        <f t="shared" si="710"/>
        <v>#DIV/0!</v>
      </c>
      <c r="FR66" s="187" t="e">
        <f t="shared" si="710"/>
        <v>#DIV/0!</v>
      </c>
      <c r="FS66" s="187" t="e">
        <f t="shared" si="710"/>
        <v>#DIV/0!</v>
      </c>
      <c r="FT66" s="187" t="e">
        <f t="shared" si="710"/>
        <v>#DIV/0!</v>
      </c>
      <c r="FU66" s="187" t="e">
        <f t="shared" ref="FU66" si="713">FU47/FU61</f>
        <v>#DIV/0!</v>
      </c>
      <c r="FV66" s="187" t="e">
        <f t="shared" si="710"/>
        <v>#DIV/0!</v>
      </c>
      <c r="FW66" s="187" t="e">
        <f t="shared" si="710"/>
        <v>#DIV/0!</v>
      </c>
      <c r="FX66" s="187" t="e">
        <f t="shared" si="710"/>
        <v>#DIV/0!</v>
      </c>
      <c r="FY66" s="187" t="e">
        <f t="shared" si="710"/>
        <v>#DIV/0!</v>
      </c>
      <c r="FZ66" s="528" t="e">
        <f t="shared" si="710"/>
        <v>#DIV/0!</v>
      </c>
      <c r="GA66" s="496" t="e">
        <f t="shared" si="710"/>
        <v>#DIV/0!</v>
      </c>
      <c r="GB66" s="187" t="e">
        <f t="shared" si="710"/>
        <v>#DIV/0!</v>
      </c>
      <c r="GC66" s="187" t="e">
        <f t="shared" si="710"/>
        <v>#DIV/0!</v>
      </c>
      <c r="GD66" s="187" t="e">
        <f t="shared" si="710"/>
        <v>#DIV/0!</v>
      </c>
      <c r="GE66" s="187" t="e">
        <f t="shared" si="710"/>
        <v>#DIV/0!</v>
      </c>
      <c r="GF66" s="187" t="e">
        <f t="shared" si="710"/>
        <v>#DIV/0!</v>
      </c>
      <c r="GG66" s="187" t="e">
        <f t="shared" si="710"/>
        <v>#DIV/0!</v>
      </c>
      <c r="GH66" s="187" t="e">
        <f t="shared" si="710"/>
        <v>#DIV/0!</v>
      </c>
      <c r="GI66" s="187" t="e">
        <f>GI47/GI61</f>
        <v>#DIV/0!</v>
      </c>
      <c r="GJ66" s="187" t="e">
        <f>GJ47/GJ61</f>
        <v>#DIV/0!</v>
      </c>
      <c r="GK66" s="187" t="e">
        <f t="shared" si="710"/>
        <v>#DIV/0!</v>
      </c>
      <c r="GL66" s="187" t="e">
        <f t="shared" si="710"/>
        <v>#DIV/0!</v>
      </c>
      <c r="GM66" s="187" t="e">
        <f t="shared" si="710"/>
        <v>#DIV/0!</v>
      </c>
      <c r="GN66" s="187" t="e">
        <f t="shared" si="710"/>
        <v>#DIV/0!</v>
      </c>
      <c r="GO66" s="187" t="e">
        <f t="shared" ref="GO66:GT66" si="714">GO47/GO61</f>
        <v>#DIV/0!</v>
      </c>
      <c r="GP66" s="187" t="e">
        <f t="shared" si="714"/>
        <v>#DIV/0!</v>
      </c>
      <c r="GQ66" s="187" t="e">
        <f t="shared" si="714"/>
        <v>#DIV/0!</v>
      </c>
      <c r="GR66" s="187" t="e">
        <f t="shared" si="714"/>
        <v>#DIV/0!</v>
      </c>
      <c r="GS66" s="187" t="e">
        <f t="shared" si="714"/>
        <v>#DIV/0!</v>
      </c>
      <c r="GT66" s="187" t="e">
        <f t="shared" si="714"/>
        <v>#DIV/0!</v>
      </c>
      <c r="GU66" s="187" t="e">
        <f>GU47/GU61</f>
        <v>#DIV/0!</v>
      </c>
      <c r="GV66" s="187" t="e">
        <f t="shared" si="710"/>
        <v>#DIV/0!</v>
      </c>
      <c r="GW66" s="528" t="e">
        <f t="shared" si="710"/>
        <v>#DIV/0!</v>
      </c>
      <c r="GX66" s="496" t="e">
        <f t="shared" si="710"/>
        <v>#DIV/0!</v>
      </c>
      <c r="GY66" s="187" t="e">
        <f t="shared" si="710"/>
        <v>#DIV/0!</v>
      </c>
      <c r="GZ66" s="187" t="e">
        <f t="shared" si="710"/>
        <v>#DIV/0!</v>
      </c>
      <c r="HA66" s="187" t="e">
        <f t="shared" si="710"/>
        <v>#DIV/0!</v>
      </c>
      <c r="HB66" s="187" t="e">
        <f t="shared" si="710"/>
        <v>#DIV/0!</v>
      </c>
      <c r="HC66" s="187" t="e">
        <f t="shared" si="710"/>
        <v>#DIV/0!</v>
      </c>
      <c r="HD66" s="187" t="e">
        <f t="shared" si="710"/>
        <v>#DIV/0!</v>
      </c>
      <c r="HE66" s="187" t="e">
        <f t="shared" si="710"/>
        <v>#DIV/0!</v>
      </c>
      <c r="HF66" s="187" t="e">
        <f t="shared" si="710"/>
        <v>#DIV/0!</v>
      </c>
      <c r="HG66" s="187" t="e">
        <f t="shared" si="710"/>
        <v>#DIV/0!</v>
      </c>
      <c r="HH66" s="187" t="e">
        <f t="shared" si="710"/>
        <v>#DIV/0!</v>
      </c>
      <c r="HI66" s="187" t="e">
        <f t="shared" si="710"/>
        <v>#DIV/0!</v>
      </c>
      <c r="HJ66" s="187" t="e">
        <f t="shared" si="710"/>
        <v>#DIV/0!</v>
      </c>
      <c r="HK66" s="187" t="e">
        <f t="shared" si="710"/>
        <v>#DIV/0!</v>
      </c>
      <c r="HL66" s="187" t="e">
        <f t="shared" si="710"/>
        <v>#DIV/0!</v>
      </c>
      <c r="HM66" s="187" t="e">
        <f t="shared" ref="HM66:IG66" si="715">HM47/HM61</f>
        <v>#DIV/0!</v>
      </c>
      <c r="HN66" s="187" t="e">
        <f t="shared" si="715"/>
        <v>#DIV/0!</v>
      </c>
      <c r="HO66" s="187" t="e">
        <f t="shared" si="715"/>
        <v>#DIV/0!</v>
      </c>
      <c r="HP66" s="528" t="e">
        <f t="shared" si="715"/>
        <v>#DIV/0!</v>
      </c>
      <c r="HQ66" s="496" t="e">
        <f t="shared" si="715"/>
        <v>#DIV/0!</v>
      </c>
      <c r="HR66" s="187" t="e">
        <f t="shared" si="715"/>
        <v>#DIV/0!</v>
      </c>
      <c r="HS66" s="187" t="e">
        <f t="shared" si="715"/>
        <v>#DIV/0!</v>
      </c>
      <c r="HT66" s="187" t="e">
        <f t="shared" si="715"/>
        <v>#DIV/0!</v>
      </c>
      <c r="HU66" s="187" t="e">
        <f t="shared" si="715"/>
        <v>#DIV/0!</v>
      </c>
      <c r="HV66" s="187" t="e">
        <f t="shared" si="715"/>
        <v>#DIV/0!</v>
      </c>
      <c r="HW66" s="187" t="e">
        <f t="shared" si="715"/>
        <v>#DIV/0!</v>
      </c>
      <c r="HX66" s="187" t="e">
        <f t="shared" si="715"/>
        <v>#DIV/0!</v>
      </c>
      <c r="HY66" s="187" t="e">
        <f t="shared" si="715"/>
        <v>#DIV/0!</v>
      </c>
      <c r="HZ66" s="187" t="e">
        <f t="shared" si="715"/>
        <v>#DIV/0!</v>
      </c>
      <c r="IA66" s="187" t="e">
        <f t="shared" si="715"/>
        <v>#DIV/0!</v>
      </c>
      <c r="IB66" s="187" t="e">
        <f t="shared" si="715"/>
        <v>#DIV/0!</v>
      </c>
      <c r="IC66" s="187" t="e">
        <f t="shared" ref="IC66:IF66" si="716">IC47/IC61</f>
        <v>#DIV/0!</v>
      </c>
      <c r="ID66" s="187" t="e">
        <f t="shared" si="716"/>
        <v>#DIV/0!</v>
      </c>
      <c r="IE66" s="187" t="e">
        <f t="shared" si="716"/>
        <v>#DIV/0!</v>
      </c>
      <c r="IF66" s="187" t="e">
        <f t="shared" si="716"/>
        <v>#DIV/0!</v>
      </c>
      <c r="IG66" s="187" t="e">
        <f t="shared" si="715"/>
        <v>#DIV/0!</v>
      </c>
      <c r="IH66" s="161"/>
      <c r="II66" s="198"/>
      <c r="IJ66" s="88" t="e">
        <f t="shared" si="531"/>
        <v>#DIV/0!</v>
      </c>
      <c r="JL66" s="3"/>
    </row>
    <row r="67" spans="1:278" s="2" customFormat="1" ht="18" customHeight="1" x14ac:dyDescent="0.2">
      <c r="A67" s="333"/>
      <c r="B67" s="185" t="s">
        <v>105</v>
      </c>
      <c r="C67" s="186"/>
      <c r="D67" s="187">
        <f t="shared" ref="D67:BN67" si="717">D51/D47</f>
        <v>2.7899045020463844</v>
      </c>
      <c r="E67" s="187">
        <f t="shared" si="717"/>
        <v>2.586872586872587</v>
      </c>
      <c r="F67" s="187">
        <f t="shared" si="717"/>
        <v>2.5285171102661597</v>
      </c>
      <c r="G67" s="187">
        <f t="shared" si="717"/>
        <v>2.7197802197802199</v>
      </c>
      <c r="H67" s="187">
        <f t="shared" si="717"/>
        <v>2.7126917712691769</v>
      </c>
      <c r="I67" s="187">
        <f t="shared" si="717"/>
        <v>2.9561527581329559</v>
      </c>
      <c r="J67" s="187">
        <f t="shared" si="717"/>
        <v>2.8159340659340657</v>
      </c>
      <c r="K67" s="187">
        <f t="shared" si="717"/>
        <v>2.6298268974700401</v>
      </c>
      <c r="L67" s="187">
        <f t="shared" si="717"/>
        <v>2.8846153846153846</v>
      </c>
      <c r="M67" s="187">
        <f t="shared" si="717"/>
        <v>2.7636849132176233</v>
      </c>
      <c r="N67" s="187">
        <f t="shared" si="717"/>
        <v>2.7829560585885487</v>
      </c>
      <c r="O67" s="187">
        <f t="shared" si="717"/>
        <v>2.7203856749311295</v>
      </c>
      <c r="P67" s="187">
        <f t="shared" si="717"/>
        <v>2.6917900403768509</v>
      </c>
      <c r="Q67" s="187">
        <f t="shared" si="717"/>
        <v>2.8504672897196262</v>
      </c>
      <c r="R67" s="187">
        <f t="shared" si="717"/>
        <v>2.7684797768479781</v>
      </c>
      <c r="S67" s="187">
        <f t="shared" si="717"/>
        <v>2.7197802197802199</v>
      </c>
      <c r="T67" s="187">
        <f t="shared" si="717"/>
        <v>2.7537212449255755</v>
      </c>
      <c r="U67" s="187">
        <f t="shared" si="717"/>
        <v>2.6928281461434369</v>
      </c>
      <c r="V67" s="187">
        <f t="shared" si="717"/>
        <v>2.7579092159559839</v>
      </c>
      <c r="W67" s="187">
        <f t="shared" si="717"/>
        <v>2.8078484438430311</v>
      </c>
      <c r="X67" s="528">
        <f t="shared" si="717"/>
        <v>2.8159340659340657</v>
      </c>
      <c r="Y67" s="496" t="e">
        <f t="shared" si="717"/>
        <v>#DIV/0!</v>
      </c>
      <c r="Z67" s="187" t="e">
        <f t="shared" si="717"/>
        <v>#DIV/0!</v>
      </c>
      <c r="AA67" s="187" t="e">
        <f t="shared" si="717"/>
        <v>#DIV/0!</v>
      </c>
      <c r="AB67" s="187" t="e">
        <f t="shared" si="717"/>
        <v>#DIV/0!</v>
      </c>
      <c r="AC67" s="187" t="e">
        <f t="shared" si="717"/>
        <v>#DIV/0!</v>
      </c>
      <c r="AD67" s="187" t="e">
        <f t="shared" si="717"/>
        <v>#DIV/0!</v>
      </c>
      <c r="AE67" s="187" t="e">
        <f t="shared" si="717"/>
        <v>#DIV/0!</v>
      </c>
      <c r="AF67" s="187" t="e">
        <f t="shared" si="717"/>
        <v>#DIV/0!</v>
      </c>
      <c r="AG67" s="187" t="e">
        <f t="shared" si="717"/>
        <v>#DIV/0!</v>
      </c>
      <c r="AH67" s="187" t="e">
        <f t="shared" si="717"/>
        <v>#DIV/0!</v>
      </c>
      <c r="AI67" s="187" t="e">
        <f t="shared" si="717"/>
        <v>#DIV/0!</v>
      </c>
      <c r="AJ67" s="187" t="e">
        <f t="shared" si="717"/>
        <v>#DIV/0!</v>
      </c>
      <c r="AK67" s="187" t="e">
        <f t="shared" si="717"/>
        <v>#DIV/0!</v>
      </c>
      <c r="AL67" s="187" t="e">
        <f t="shared" si="717"/>
        <v>#DIV/0!</v>
      </c>
      <c r="AM67" s="187" t="e">
        <f t="shared" si="717"/>
        <v>#DIV/0!</v>
      </c>
      <c r="AN67" s="187" t="e">
        <f t="shared" si="717"/>
        <v>#DIV/0!</v>
      </c>
      <c r="AO67" s="187" t="e">
        <f>AO51/AO47</f>
        <v>#DIV/0!</v>
      </c>
      <c r="AP67" s="187" t="e">
        <f t="shared" si="717"/>
        <v>#DIV/0!</v>
      </c>
      <c r="AQ67" s="187" t="e">
        <f t="shared" si="717"/>
        <v>#DIV/0!</v>
      </c>
      <c r="AR67" s="187" t="e">
        <f t="shared" si="717"/>
        <v>#DIV/0!</v>
      </c>
      <c r="AS67" s="528" t="e">
        <f t="shared" si="717"/>
        <v>#DIV/0!</v>
      </c>
      <c r="AT67" s="496" t="e">
        <f t="shared" si="717"/>
        <v>#DIV/0!</v>
      </c>
      <c r="AU67" s="187" t="e">
        <f t="shared" si="717"/>
        <v>#DIV/0!</v>
      </c>
      <c r="AV67" s="187" t="e">
        <f t="shared" si="717"/>
        <v>#DIV/0!</v>
      </c>
      <c r="AW67" s="187" t="e">
        <f t="shared" si="717"/>
        <v>#DIV/0!</v>
      </c>
      <c r="AX67" s="187" t="e">
        <f t="shared" si="717"/>
        <v>#DIV/0!</v>
      </c>
      <c r="AY67" s="187" t="e">
        <f t="shared" si="717"/>
        <v>#DIV/0!</v>
      </c>
      <c r="AZ67" s="187" t="e">
        <f t="shared" si="717"/>
        <v>#DIV/0!</v>
      </c>
      <c r="BA67" s="187" t="e">
        <f t="shared" si="717"/>
        <v>#DIV/0!</v>
      </c>
      <c r="BB67" s="187" t="e">
        <f t="shared" si="717"/>
        <v>#DIV/0!</v>
      </c>
      <c r="BC67" s="187" t="e">
        <f t="shared" si="717"/>
        <v>#DIV/0!</v>
      </c>
      <c r="BD67" s="187" t="e">
        <f t="shared" si="717"/>
        <v>#DIV/0!</v>
      </c>
      <c r="BE67" s="187" t="e">
        <f t="shared" si="717"/>
        <v>#DIV/0!</v>
      </c>
      <c r="BF67" s="187" t="e">
        <f t="shared" si="717"/>
        <v>#DIV/0!</v>
      </c>
      <c r="BG67" s="187" t="e">
        <f t="shared" si="717"/>
        <v>#DIV/0!</v>
      </c>
      <c r="BH67" s="187" t="e">
        <f t="shared" si="717"/>
        <v>#DIV/0!</v>
      </c>
      <c r="BI67" s="187" t="e">
        <f t="shared" si="717"/>
        <v>#DIV/0!</v>
      </c>
      <c r="BJ67" s="187" t="e">
        <f t="shared" si="717"/>
        <v>#DIV/0!</v>
      </c>
      <c r="BK67" s="187" t="e">
        <f t="shared" si="717"/>
        <v>#DIV/0!</v>
      </c>
      <c r="BL67" s="187" t="e">
        <f t="shared" si="717"/>
        <v>#DIV/0!</v>
      </c>
      <c r="BM67" s="187" t="e">
        <f t="shared" si="717"/>
        <v>#DIV/0!</v>
      </c>
      <c r="BN67" s="528" t="e">
        <f t="shared" si="717"/>
        <v>#DIV/0!</v>
      </c>
      <c r="BO67" s="890"/>
      <c r="BP67" s="187" t="e">
        <f t="shared" ref="BP67:CC67" si="718">BP51/BP47</f>
        <v>#DIV/0!</v>
      </c>
      <c r="BQ67" s="187" t="e">
        <f t="shared" si="718"/>
        <v>#DIV/0!</v>
      </c>
      <c r="BR67" s="187" t="e">
        <f t="shared" si="718"/>
        <v>#DIV/0!</v>
      </c>
      <c r="BS67" s="187" t="e">
        <f t="shared" si="718"/>
        <v>#DIV/0!</v>
      </c>
      <c r="BT67" s="187" t="e">
        <f t="shared" si="718"/>
        <v>#DIV/0!</v>
      </c>
      <c r="BU67" s="187" t="e">
        <f t="shared" si="718"/>
        <v>#DIV/0!</v>
      </c>
      <c r="BV67" s="187" t="e">
        <f t="shared" si="718"/>
        <v>#DIV/0!</v>
      </c>
      <c r="BW67" s="187" t="e">
        <f t="shared" si="718"/>
        <v>#DIV/0!</v>
      </c>
      <c r="BX67" s="187" t="e">
        <f t="shared" si="718"/>
        <v>#DIV/0!</v>
      </c>
      <c r="BY67" s="187" t="e">
        <f t="shared" si="718"/>
        <v>#DIV/0!</v>
      </c>
      <c r="BZ67" s="187" t="e">
        <f t="shared" si="718"/>
        <v>#DIV/0!</v>
      </c>
      <c r="CA67" s="187" t="e">
        <f t="shared" si="718"/>
        <v>#DIV/0!</v>
      </c>
      <c r="CB67" s="187" t="e">
        <f t="shared" si="718"/>
        <v>#DIV/0!</v>
      </c>
      <c r="CC67" s="187" t="e">
        <f t="shared" si="718"/>
        <v>#DIV/0!</v>
      </c>
      <c r="CD67" s="187" t="e">
        <f t="shared" ref="CD67:CT67" si="719">CD51/CD47</f>
        <v>#DIV/0!</v>
      </c>
      <c r="CE67" s="187" t="e">
        <f t="shared" si="719"/>
        <v>#DIV/0!</v>
      </c>
      <c r="CF67" s="187" t="e">
        <f t="shared" si="719"/>
        <v>#DIV/0!</v>
      </c>
      <c r="CG67" s="187" t="e">
        <f t="shared" ref="CG67" si="720">CG51/CG47</f>
        <v>#DIV/0!</v>
      </c>
      <c r="CH67" s="187" t="e">
        <f t="shared" si="719"/>
        <v>#DIV/0!</v>
      </c>
      <c r="CI67" s="187" t="e">
        <f t="shared" si="719"/>
        <v>#DIV/0!</v>
      </c>
      <c r="CJ67" s="528" t="e">
        <f t="shared" si="719"/>
        <v>#DIV/0!</v>
      </c>
      <c r="CK67" s="890"/>
      <c r="CL67" s="187" t="e">
        <f t="shared" si="719"/>
        <v>#DIV/0!</v>
      </c>
      <c r="CM67" s="187" t="e">
        <f t="shared" si="719"/>
        <v>#DIV/0!</v>
      </c>
      <c r="CN67" s="187" t="e">
        <f t="shared" si="719"/>
        <v>#DIV/0!</v>
      </c>
      <c r="CO67" s="187" t="e">
        <f t="shared" si="719"/>
        <v>#DIV/0!</v>
      </c>
      <c r="CP67" s="929"/>
      <c r="CQ67" s="929"/>
      <c r="CR67" s="929"/>
      <c r="CS67" s="187" t="e">
        <f t="shared" si="719"/>
        <v>#DIV/0!</v>
      </c>
      <c r="CT67" s="187" t="e">
        <f t="shared" si="719"/>
        <v>#DIV/0!</v>
      </c>
      <c r="CU67" s="187" t="e">
        <f t="shared" ref="CU67:FG67" si="721">CU51/CU47</f>
        <v>#DIV/0!</v>
      </c>
      <c r="CV67" s="187" t="e">
        <f t="shared" si="721"/>
        <v>#DIV/0!</v>
      </c>
      <c r="CW67" s="187" t="e">
        <f t="shared" si="721"/>
        <v>#DIV/0!</v>
      </c>
      <c r="CX67" s="929"/>
      <c r="CY67" s="187" t="e">
        <f t="shared" si="721"/>
        <v>#DIV/0!</v>
      </c>
      <c r="CZ67" s="187" t="e">
        <f t="shared" si="721"/>
        <v>#DIV/0!</v>
      </c>
      <c r="DA67" s="187" t="e">
        <f t="shared" si="721"/>
        <v>#DIV/0!</v>
      </c>
      <c r="DB67" s="187" t="e">
        <f t="shared" ref="DB67" si="722">DB51/DB47</f>
        <v>#DIV/0!</v>
      </c>
      <c r="DC67" s="187" t="e">
        <f t="shared" si="721"/>
        <v>#DIV/0!</v>
      </c>
      <c r="DD67" s="187" t="e">
        <f t="shared" si="721"/>
        <v>#DIV/0!</v>
      </c>
      <c r="DE67" s="187" t="e">
        <f t="shared" si="721"/>
        <v>#DIV/0!</v>
      </c>
      <c r="DF67" s="187" t="e">
        <f t="shared" si="721"/>
        <v>#DIV/0!</v>
      </c>
      <c r="DG67" s="528" t="e">
        <f t="shared" ref="DG67:DJ67" si="723">DG51/DG47</f>
        <v>#DIV/0!</v>
      </c>
      <c r="DH67" s="496" t="e">
        <f t="shared" si="723"/>
        <v>#DIV/0!</v>
      </c>
      <c r="DI67" s="187" t="e">
        <f t="shared" si="723"/>
        <v>#DIV/0!</v>
      </c>
      <c r="DJ67" s="187" t="e">
        <f t="shared" si="723"/>
        <v>#DIV/0!</v>
      </c>
      <c r="DK67" s="187" t="e">
        <f t="shared" si="721"/>
        <v>#DIV/0!</v>
      </c>
      <c r="DL67" s="187" t="e">
        <f t="shared" si="721"/>
        <v>#DIV/0!</v>
      </c>
      <c r="DM67" s="187" t="e">
        <f t="shared" si="721"/>
        <v>#DIV/0!</v>
      </c>
      <c r="DN67" s="187" t="e">
        <f t="shared" si="721"/>
        <v>#DIV/0!</v>
      </c>
      <c r="DO67" s="187" t="e">
        <f t="shared" si="721"/>
        <v>#DIV/0!</v>
      </c>
      <c r="DP67" s="187" t="e">
        <f t="shared" si="721"/>
        <v>#DIV/0!</v>
      </c>
      <c r="DQ67" s="187" t="e">
        <f t="shared" si="721"/>
        <v>#DIV/0!</v>
      </c>
      <c r="DR67" s="187" t="e">
        <f t="shared" si="721"/>
        <v>#DIV/0!</v>
      </c>
      <c r="DS67" s="187" t="e">
        <f t="shared" si="721"/>
        <v>#DIV/0!</v>
      </c>
      <c r="DT67" s="187" t="e">
        <f t="shared" si="721"/>
        <v>#DIV/0!</v>
      </c>
      <c r="DU67" s="187" t="e">
        <f t="shared" si="721"/>
        <v>#DIV/0!</v>
      </c>
      <c r="DV67" s="187" t="e">
        <f t="shared" si="721"/>
        <v>#DIV/0!</v>
      </c>
      <c r="DW67" s="187" t="e">
        <f t="shared" si="721"/>
        <v>#DIV/0!</v>
      </c>
      <c r="DX67" s="187" t="e">
        <f t="shared" si="721"/>
        <v>#DIV/0!</v>
      </c>
      <c r="DY67" s="187" t="e">
        <f t="shared" si="721"/>
        <v>#DIV/0!</v>
      </c>
      <c r="DZ67" s="187" t="e">
        <f t="shared" si="721"/>
        <v>#DIV/0!</v>
      </c>
      <c r="EA67" s="528" t="e">
        <f t="shared" si="721"/>
        <v>#DIV/0!</v>
      </c>
      <c r="EB67" s="496" t="e">
        <f t="shared" si="721"/>
        <v>#DIV/0!</v>
      </c>
      <c r="EC67" s="187" t="e">
        <f t="shared" si="721"/>
        <v>#DIV/0!</v>
      </c>
      <c r="ED67" s="187" t="e">
        <f t="shared" si="721"/>
        <v>#DIV/0!</v>
      </c>
      <c r="EE67" s="187" t="e">
        <f t="shared" si="721"/>
        <v>#DIV/0!</v>
      </c>
      <c r="EF67" s="187" t="e">
        <f t="shared" si="721"/>
        <v>#DIV/0!</v>
      </c>
      <c r="EG67" s="187" t="e">
        <f t="shared" ref="EG67" si="724">EG51/EG47</f>
        <v>#DIV/0!</v>
      </c>
      <c r="EH67" s="187" t="e">
        <f t="shared" si="721"/>
        <v>#DIV/0!</v>
      </c>
      <c r="EI67" s="187" t="e">
        <f t="shared" si="721"/>
        <v>#DIV/0!</v>
      </c>
      <c r="EJ67" s="187" t="e">
        <f t="shared" si="721"/>
        <v>#DIV/0!</v>
      </c>
      <c r="EK67" s="187" t="e">
        <f t="shared" si="721"/>
        <v>#DIV/0!</v>
      </c>
      <c r="EL67" s="187" t="e">
        <f t="shared" si="721"/>
        <v>#DIV/0!</v>
      </c>
      <c r="EM67" s="187" t="e">
        <f t="shared" si="721"/>
        <v>#DIV/0!</v>
      </c>
      <c r="EN67" s="187" t="e">
        <f t="shared" si="721"/>
        <v>#DIV/0!</v>
      </c>
      <c r="EO67" s="187" t="e">
        <f t="shared" si="721"/>
        <v>#DIV/0!</v>
      </c>
      <c r="EP67" s="187" t="e">
        <f t="shared" si="721"/>
        <v>#DIV/0!</v>
      </c>
      <c r="EQ67" s="187" t="e">
        <f t="shared" si="721"/>
        <v>#DIV/0!</v>
      </c>
      <c r="ER67" s="187" t="e">
        <f t="shared" si="721"/>
        <v>#DIV/0!</v>
      </c>
      <c r="ES67" s="187" t="e">
        <f t="shared" ref="ES67:EV67" si="725">ES51/ES47</f>
        <v>#DIV/0!</v>
      </c>
      <c r="ET67" s="187" t="e">
        <f t="shared" si="725"/>
        <v>#DIV/0!</v>
      </c>
      <c r="EU67" s="187" t="e">
        <f t="shared" si="725"/>
        <v>#DIV/0!</v>
      </c>
      <c r="EV67" s="187" t="e">
        <f t="shared" si="725"/>
        <v>#DIV/0!</v>
      </c>
      <c r="EW67" s="187" t="e">
        <f t="shared" si="721"/>
        <v>#DIV/0!</v>
      </c>
      <c r="EX67" s="528" t="e">
        <f t="shared" si="721"/>
        <v>#DIV/0!</v>
      </c>
      <c r="EY67" s="496" t="e">
        <f t="shared" si="721"/>
        <v>#DIV/0!</v>
      </c>
      <c r="EZ67" s="187" t="e">
        <f t="shared" si="721"/>
        <v>#DIV/0!</v>
      </c>
      <c r="FA67" s="187" t="e">
        <f t="shared" si="721"/>
        <v>#DIV/0!</v>
      </c>
      <c r="FB67" s="187" t="e">
        <f t="shared" si="721"/>
        <v>#DIV/0!</v>
      </c>
      <c r="FC67" s="187" t="e">
        <f t="shared" ref="FC67" si="726">FC51/FC47</f>
        <v>#DIV/0!</v>
      </c>
      <c r="FD67" s="187" t="e">
        <f t="shared" si="721"/>
        <v>#DIV/0!</v>
      </c>
      <c r="FE67" s="528" t="e">
        <f t="shared" si="721"/>
        <v>#DIV/0!</v>
      </c>
      <c r="FF67" s="496" t="e">
        <f t="shared" si="721"/>
        <v>#DIV/0!</v>
      </c>
      <c r="FG67" s="187" t="e">
        <f t="shared" si="721"/>
        <v>#DIV/0!</v>
      </c>
      <c r="FH67" s="187" t="e">
        <f t="shared" ref="FH67:HL67" si="727">FH51/FH47</f>
        <v>#DIV/0!</v>
      </c>
      <c r="FI67" s="187" t="e">
        <f t="shared" si="727"/>
        <v>#DIV/0!</v>
      </c>
      <c r="FJ67" s="187" t="e">
        <f t="shared" si="727"/>
        <v>#DIV/0!</v>
      </c>
      <c r="FK67" s="187" t="e">
        <f t="shared" ref="FK67" si="728">FK51/FK47</f>
        <v>#DIV/0!</v>
      </c>
      <c r="FL67" s="187" t="e">
        <f t="shared" si="727"/>
        <v>#DIV/0!</v>
      </c>
      <c r="FM67" s="187" t="e">
        <f t="shared" si="727"/>
        <v>#DIV/0!</v>
      </c>
      <c r="FN67" s="187" t="e">
        <f t="shared" si="727"/>
        <v>#DIV/0!</v>
      </c>
      <c r="FO67" s="187" t="e">
        <f t="shared" si="727"/>
        <v>#DIV/0!</v>
      </c>
      <c r="FP67" s="187" t="e">
        <f t="shared" ref="FP67" si="729">FP51/FP47</f>
        <v>#DIV/0!</v>
      </c>
      <c r="FQ67" s="187" t="e">
        <f t="shared" si="727"/>
        <v>#DIV/0!</v>
      </c>
      <c r="FR67" s="187" t="e">
        <f t="shared" si="727"/>
        <v>#DIV/0!</v>
      </c>
      <c r="FS67" s="187" t="e">
        <f t="shared" si="727"/>
        <v>#DIV/0!</v>
      </c>
      <c r="FT67" s="187" t="e">
        <f t="shared" si="727"/>
        <v>#DIV/0!</v>
      </c>
      <c r="FU67" s="187" t="e">
        <f t="shared" ref="FU67" si="730">FU51/FU47</f>
        <v>#DIV/0!</v>
      </c>
      <c r="FV67" s="187" t="e">
        <f t="shared" si="727"/>
        <v>#DIV/0!</v>
      </c>
      <c r="FW67" s="187" t="e">
        <f t="shared" si="727"/>
        <v>#DIV/0!</v>
      </c>
      <c r="FX67" s="187" t="e">
        <f t="shared" si="727"/>
        <v>#DIV/0!</v>
      </c>
      <c r="FY67" s="187" t="e">
        <f t="shared" si="727"/>
        <v>#DIV/0!</v>
      </c>
      <c r="FZ67" s="528" t="e">
        <f t="shared" si="727"/>
        <v>#DIV/0!</v>
      </c>
      <c r="GA67" s="496" t="e">
        <f t="shared" si="727"/>
        <v>#DIV/0!</v>
      </c>
      <c r="GB67" s="187" t="e">
        <f t="shared" si="727"/>
        <v>#DIV/0!</v>
      </c>
      <c r="GC67" s="187" t="e">
        <f t="shared" si="727"/>
        <v>#DIV/0!</v>
      </c>
      <c r="GD67" s="187" t="e">
        <f t="shared" si="727"/>
        <v>#DIV/0!</v>
      </c>
      <c r="GE67" s="187" t="e">
        <f t="shared" si="727"/>
        <v>#DIV/0!</v>
      </c>
      <c r="GF67" s="187" t="e">
        <f t="shared" si="727"/>
        <v>#DIV/0!</v>
      </c>
      <c r="GG67" s="187" t="e">
        <f t="shared" si="727"/>
        <v>#DIV/0!</v>
      </c>
      <c r="GH67" s="187" t="e">
        <f t="shared" si="727"/>
        <v>#DIV/0!</v>
      </c>
      <c r="GI67" s="187" t="e">
        <f>GI51/GI47</f>
        <v>#DIV/0!</v>
      </c>
      <c r="GJ67" s="187" t="e">
        <f>GJ51/GJ47</f>
        <v>#DIV/0!</v>
      </c>
      <c r="GK67" s="187" t="e">
        <f t="shared" si="727"/>
        <v>#DIV/0!</v>
      </c>
      <c r="GL67" s="187" t="e">
        <f t="shared" si="727"/>
        <v>#DIV/0!</v>
      </c>
      <c r="GM67" s="187" t="e">
        <f t="shared" si="727"/>
        <v>#DIV/0!</v>
      </c>
      <c r="GN67" s="187" t="e">
        <f t="shared" si="727"/>
        <v>#DIV/0!</v>
      </c>
      <c r="GO67" s="187" t="e">
        <f t="shared" ref="GO67:GT67" si="731">GO51/GO47</f>
        <v>#DIV/0!</v>
      </c>
      <c r="GP67" s="187" t="e">
        <f t="shared" si="731"/>
        <v>#DIV/0!</v>
      </c>
      <c r="GQ67" s="187" t="e">
        <f t="shared" si="731"/>
        <v>#DIV/0!</v>
      </c>
      <c r="GR67" s="187" t="e">
        <f t="shared" si="731"/>
        <v>#DIV/0!</v>
      </c>
      <c r="GS67" s="187" t="e">
        <f t="shared" si="731"/>
        <v>#DIV/0!</v>
      </c>
      <c r="GT67" s="187" t="e">
        <f t="shared" si="731"/>
        <v>#DIV/0!</v>
      </c>
      <c r="GU67" s="187" t="e">
        <f>GU51/GU47</f>
        <v>#DIV/0!</v>
      </c>
      <c r="GV67" s="187" t="e">
        <f t="shared" si="727"/>
        <v>#DIV/0!</v>
      </c>
      <c r="GW67" s="528" t="e">
        <f t="shared" si="727"/>
        <v>#DIV/0!</v>
      </c>
      <c r="GX67" s="496" t="e">
        <f t="shared" si="727"/>
        <v>#DIV/0!</v>
      </c>
      <c r="GY67" s="187" t="e">
        <f t="shared" si="727"/>
        <v>#DIV/0!</v>
      </c>
      <c r="GZ67" s="187" t="e">
        <f t="shared" si="727"/>
        <v>#DIV/0!</v>
      </c>
      <c r="HA67" s="187" t="e">
        <f t="shared" si="727"/>
        <v>#DIV/0!</v>
      </c>
      <c r="HB67" s="187" t="e">
        <f t="shared" si="727"/>
        <v>#DIV/0!</v>
      </c>
      <c r="HC67" s="187" t="e">
        <f t="shared" si="727"/>
        <v>#DIV/0!</v>
      </c>
      <c r="HD67" s="187" t="e">
        <f t="shared" si="727"/>
        <v>#DIV/0!</v>
      </c>
      <c r="HE67" s="187" t="e">
        <f t="shared" si="727"/>
        <v>#DIV/0!</v>
      </c>
      <c r="HF67" s="187" t="e">
        <f t="shared" si="727"/>
        <v>#DIV/0!</v>
      </c>
      <c r="HG67" s="187" t="e">
        <f t="shared" si="727"/>
        <v>#DIV/0!</v>
      </c>
      <c r="HH67" s="187" t="e">
        <f t="shared" si="727"/>
        <v>#DIV/0!</v>
      </c>
      <c r="HI67" s="187" t="e">
        <f t="shared" si="727"/>
        <v>#DIV/0!</v>
      </c>
      <c r="HJ67" s="187" t="e">
        <f t="shared" si="727"/>
        <v>#DIV/0!</v>
      </c>
      <c r="HK67" s="187" t="e">
        <f t="shared" si="727"/>
        <v>#DIV/0!</v>
      </c>
      <c r="HL67" s="187" t="e">
        <f t="shared" si="727"/>
        <v>#DIV/0!</v>
      </c>
      <c r="HM67" s="187" t="e">
        <f t="shared" ref="HM67:IG67" si="732">HM51/HM47</f>
        <v>#DIV/0!</v>
      </c>
      <c r="HN67" s="187" t="e">
        <f t="shared" si="732"/>
        <v>#DIV/0!</v>
      </c>
      <c r="HO67" s="187" t="e">
        <f t="shared" si="732"/>
        <v>#DIV/0!</v>
      </c>
      <c r="HP67" s="528" t="e">
        <f t="shared" si="732"/>
        <v>#DIV/0!</v>
      </c>
      <c r="HQ67" s="496" t="e">
        <f t="shared" si="732"/>
        <v>#DIV/0!</v>
      </c>
      <c r="HR67" s="187" t="e">
        <f t="shared" si="732"/>
        <v>#DIV/0!</v>
      </c>
      <c r="HS67" s="187" t="e">
        <f t="shared" si="732"/>
        <v>#DIV/0!</v>
      </c>
      <c r="HT67" s="187" t="e">
        <f t="shared" si="732"/>
        <v>#DIV/0!</v>
      </c>
      <c r="HU67" s="187" t="e">
        <f t="shared" si="732"/>
        <v>#DIV/0!</v>
      </c>
      <c r="HV67" s="187" t="e">
        <f t="shared" si="732"/>
        <v>#DIV/0!</v>
      </c>
      <c r="HW67" s="187" t="e">
        <f t="shared" si="732"/>
        <v>#DIV/0!</v>
      </c>
      <c r="HX67" s="187" t="e">
        <f t="shared" si="732"/>
        <v>#DIV/0!</v>
      </c>
      <c r="HY67" s="187" t="e">
        <f t="shared" si="732"/>
        <v>#DIV/0!</v>
      </c>
      <c r="HZ67" s="187" t="e">
        <f t="shared" si="732"/>
        <v>#DIV/0!</v>
      </c>
      <c r="IA67" s="187" t="e">
        <f t="shared" si="732"/>
        <v>#DIV/0!</v>
      </c>
      <c r="IB67" s="187" t="e">
        <f t="shared" si="732"/>
        <v>#DIV/0!</v>
      </c>
      <c r="IC67" s="187" t="e">
        <f t="shared" ref="IC67:IF67" si="733">IC51/IC47</f>
        <v>#DIV/0!</v>
      </c>
      <c r="ID67" s="187" t="e">
        <f t="shared" si="733"/>
        <v>#DIV/0!</v>
      </c>
      <c r="IE67" s="187" t="e">
        <f t="shared" si="733"/>
        <v>#DIV/0!</v>
      </c>
      <c r="IF67" s="187" t="e">
        <f t="shared" si="733"/>
        <v>#DIV/0!</v>
      </c>
      <c r="IG67" s="187" t="e">
        <f t="shared" si="732"/>
        <v>#DIV/0!</v>
      </c>
      <c r="IH67" s="161"/>
      <c r="II67" s="198"/>
      <c r="IJ67" s="88" t="e">
        <f t="shared" si="531"/>
        <v>#DIV/0!</v>
      </c>
      <c r="JL67" s="3"/>
    </row>
    <row r="68" spans="1:278" s="2" customFormat="1" ht="18" customHeight="1" x14ac:dyDescent="0.2">
      <c r="A68" s="333"/>
      <c r="B68" s="185" t="s">
        <v>125</v>
      </c>
      <c r="C68" s="649" t="s">
        <v>394</v>
      </c>
      <c r="D68" s="187">
        <f>D45/D43</f>
        <v>1.1186495176848874</v>
      </c>
      <c r="E68" s="187">
        <f t="shared" ref="E68:BN68" si="734">E45/E43</f>
        <v>1.1479999999999999</v>
      </c>
      <c r="F68" s="187">
        <f t="shared" si="734"/>
        <v>1.055663430420712</v>
      </c>
      <c r="G68" s="187">
        <f t="shared" si="734"/>
        <v>1.0476190476190477</v>
      </c>
      <c r="H68" s="187">
        <f t="shared" si="734"/>
        <v>0.96279069767441861</v>
      </c>
      <c r="I68" s="187">
        <f t="shared" si="734"/>
        <v>1.0140202702702701</v>
      </c>
      <c r="J68" s="187">
        <f t="shared" ref="J68" si="735">J45/J43</f>
        <v>1.0176923076923077</v>
      </c>
      <c r="K68" s="187">
        <f t="shared" si="734"/>
        <v>1.0270819672131146</v>
      </c>
      <c r="L68" s="187">
        <f t="shared" si="734"/>
        <v>1.0338538205980066</v>
      </c>
      <c r="M68" s="187">
        <f t="shared" si="734"/>
        <v>0.99614334470989752</v>
      </c>
      <c r="N68" s="187">
        <f t="shared" si="734"/>
        <v>1.0058766233766234</v>
      </c>
      <c r="O68" s="187">
        <f>O45/O43</f>
        <v>1.065441176470588</v>
      </c>
      <c r="P68" s="187">
        <f t="shared" si="734"/>
        <v>1.0079180887372012</v>
      </c>
      <c r="Q68" s="187">
        <f t="shared" si="734"/>
        <v>1.1083275261324042</v>
      </c>
      <c r="R68" s="187">
        <f t="shared" si="734"/>
        <v>1.0687762237762237</v>
      </c>
      <c r="S68" s="187">
        <f t="shared" si="734"/>
        <v>1.0397916666666667</v>
      </c>
      <c r="T68" s="187">
        <f t="shared" si="734"/>
        <v>1.051655172413793</v>
      </c>
      <c r="U68" s="187">
        <f t="shared" si="734"/>
        <v>1.0611724137931033</v>
      </c>
      <c r="V68" s="187">
        <f t="shared" si="734"/>
        <v>1.0090322580645161</v>
      </c>
      <c r="W68" s="187">
        <f t="shared" si="734"/>
        <v>0.96456747404844279</v>
      </c>
      <c r="X68" s="528">
        <f t="shared" si="734"/>
        <v>1.0075432525951555</v>
      </c>
      <c r="Y68" s="496" t="e">
        <f t="shared" si="734"/>
        <v>#DIV/0!</v>
      </c>
      <c r="Z68" s="187" t="e">
        <f t="shared" si="734"/>
        <v>#DIV/0!</v>
      </c>
      <c r="AA68" s="187" t="e">
        <f t="shared" si="734"/>
        <v>#DIV/0!</v>
      </c>
      <c r="AB68" s="187" t="e">
        <f t="shared" si="734"/>
        <v>#DIV/0!</v>
      </c>
      <c r="AC68" s="187" t="e">
        <f t="shared" si="734"/>
        <v>#DIV/0!</v>
      </c>
      <c r="AD68" s="187" t="e">
        <f t="shared" si="734"/>
        <v>#DIV/0!</v>
      </c>
      <c r="AE68" s="187" t="e">
        <f t="shared" si="734"/>
        <v>#DIV/0!</v>
      </c>
      <c r="AF68" s="187" t="e">
        <f t="shared" si="734"/>
        <v>#DIV/0!</v>
      </c>
      <c r="AG68" s="187" t="e">
        <f t="shared" si="734"/>
        <v>#DIV/0!</v>
      </c>
      <c r="AH68" s="187" t="e">
        <f t="shared" si="734"/>
        <v>#DIV/0!</v>
      </c>
      <c r="AI68" s="187" t="e">
        <f t="shared" si="734"/>
        <v>#DIV/0!</v>
      </c>
      <c r="AJ68" s="187" t="e">
        <f t="shared" si="734"/>
        <v>#DIV/0!</v>
      </c>
      <c r="AK68" s="187" t="e">
        <f t="shared" si="734"/>
        <v>#DIV/0!</v>
      </c>
      <c r="AL68" s="187" t="e">
        <f t="shared" si="734"/>
        <v>#DIV/0!</v>
      </c>
      <c r="AM68" s="187" t="e">
        <f t="shared" si="734"/>
        <v>#DIV/0!</v>
      </c>
      <c r="AN68" s="187" t="e">
        <f t="shared" si="734"/>
        <v>#DIV/0!</v>
      </c>
      <c r="AO68" s="187" t="e">
        <f>AO45/AO43</f>
        <v>#DIV/0!</v>
      </c>
      <c r="AP68" s="187" t="e">
        <f t="shared" si="734"/>
        <v>#DIV/0!</v>
      </c>
      <c r="AQ68" s="187" t="e">
        <f t="shared" si="734"/>
        <v>#DIV/0!</v>
      </c>
      <c r="AR68" s="187" t="e">
        <f t="shared" si="734"/>
        <v>#DIV/0!</v>
      </c>
      <c r="AS68" s="528" t="e">
        <f t="shared" si="734"/>
        <v>#DIV/0!</v>
      </c>
      <c r="AT68" s="496" t="e">
        <f t="shared" si="734"/>
        <v>#DIV/0!</v>
      </c>
      <c r="AU68" s="187" t="e">
        <f t="shared" si="734"/>
        <v>#DIV/0!</v>
      </c>
      <c r="AV68" s="187" t="e">
        <f t="shared" si="734"/>
        <v>#DIV/0!</v>
      </c>
      <c r="AW68" s="187" t="e">
        <f t="shared" si="734"/>
        <v>#DIV/0!</v>
      </c>
      <c r="AX68" s="187" t="e">
        <f t="shared" si="734"/>
        <v>#DIV/0!</v>
      </c>
      <c r="AY68" s="187" t="e">
        <f t="shared" si="734"/>
        <v>#DIV/0!</v>
      </c>
      <c r="AZ68" s="187" t="e">
        <f t="shared" si="734"/>
        <v>#DIV/0!</v>
      </c>
      <c r="BA68" s="187" t="e">
        <f t="shared" si="734"/>
        <v>#DIV/0!</v>
      </c>
      <c r="BB68" s="187" t="e">
        <f t="shared" si="734"/>
        <v>#DIV/0!</v>
      </c>
      <c r="BC68" s="187" t="e">
        <f t="shared" si="734"/>
        <v>#DIV/0!</v>
      </c>
      <c r="BD68" s="187" t="e">
        <f t="shared" si="734"/>
        <v>#DIV/0!</v>
      </c>
      <c r="BE68" s="187" t="e">
        <f t="shared" si="734"/>
        <v>#DIV/0!</v>
      </c>
      <c r="BF68" s="187" t="e">
        <f t="shared" si="734"/>
        <v>#DIV/0!</v>
      </c>
      <c r="BG68" s="187" t="e">
        <f t="shared" si="734"/>
        <v>#DIV/0!</v>
      </c>
      <c r="BH68" s="187" t="e">
        <f t="shared" si="734"/>
        <v>#DIV/0!</v>
      </c>
      <c r="BI68" s="187" t="e">
        <f t="shared" si="734"/>
        <v>#DIV/0!</v>
      </c>
      <c r="BJ68" s="187" t="e">
        <f t="shared" si="734"/>
        <v>#DIV/0!</v>
      </c>
      <c r="BK68" s="187" t="e">
        <f t="shared" si="734"/>
        <v>#DIV/0!</v>
      </c>
      <c r="BL68" s="187" t="e">
        <f t="shared" si="734"/>
        <v>#DIV/0!</v>
      </c>
      <c r="BM68" s="187" t="e">
        <f t="shared" si="734"/>
        <v>#DIV/0!</v>
      </c>
      <c r="BN68" s="528" t="e">
        <f t="shared" si="734"/>
        <v>#DIV/0!</v>
      </c>
      <c r="BO68" s="890"/>
      <c r="BP68" s="187" t="e">
        <f t="shared" ref="BP68:DX68" si="736">BP45/BP43</f>
        <v>#DIV/0!</v>
      </c>
      <c r="BQ68" s="187" t="e">
        <f t="shared" si="736"/>
        <v>#DIV/0!</v>
      </c>
      <c r="BR68" s="187" t="e">
        <f t="shared" si="736"/>
        <v>#DIV/0!</v>
      </c>
      <c r="BS68" s="187" t="e">
        <f t="shared" si="736"/>
        <v>#DIV/0!</v>
      </c>
      <c r="BT68" s="187" t="e">
        <f t="shared" si="736"/>
        <v>#DIV/0!</v>
      </c>
      <c r="BU68" s="187" t="e">
        <f t="shared" si="736"/>
        <v>#DIV/0!</v>
      </c>
      <c r="BV68" s="187" t="e">
        <f t="shared" si="736"/>
        <v>#DIV/0!</v>
      </c>
      <c r="BW68" s="187" t="e">
        <f t="shared" si="736"/>
        <v>#DIV/0!</v>
      </c>
      <c r="BX68" s="187" t="e">
        <f t="shared" si="736"/>
        <v>#DIV/0!</v>
      </c>
      <c r="BY68" s="187" t="e">
        <f t="shared" si="736"/>
        <v>#DIV/0!</v>
      </c>
      <c r="BZ68" s="187" t="e">
        <f t="shared" si="736"/>
        <v>#DIV/0!</v>
      </c>
      <c r="CA68" s="187" t="e">
        <f t="shared" si="736"/>
        <v>#DIV/0!</v>
      </c>
      <c r="CB68" s="187" t="e">
        <f t="shared" si="736"/>
        <v>#DIV/0!</v>
      </c>
      <c r="CC68" s="187" t="e">
        <f t="shared" si="736"/>
        <v>#DIV/0!</v>
      </c>
      <c r="CD68" s="187" t="e">
        <f t="shared" si="736"/>
        <v>#DIV/0!</v>
      </c>
      <c r="CE68" s="187" t="e">
        <f t="shared" si="736"/>
        <v>#DIV/0!</v>
      </c>
      <c r="CF68" s="187" t="e">
        <f t="shared" si="736"/>
        <v>#DIV/0!</v>
      </c>
      <c r="CG68" s="187" t="e">
        <f t="shared" ref="CG68" si="737">CG45/CG43</f>
        <v>#DIV/0!</v>
      </c>
      <c r="CH68" s="187" t="e">
        <f t="shared" si="736"/>
        <v>#DIV/0!</v>
      </c>
      <c r="CI68" s="187" t="e">
        <f t="shared" si="736"/>
        <v>#DIV/0!</v>
      </c>
      <c r="CJ68" s="528" t="e">
        <f t="shared" si="736"/>
        <v>#DIV/0!</v>
      </c>
      <c r="CK68" s="890"/>
      <c r="CL68" s="187" t="e">
        <f t="shared" si="736"/>
        <v>#DIV/0!</v>
      </c>
      <c r="CM68" s="187" t="e">
        <f t="shared" si="736"/>
        <v>#DIV/0!</v>
      </c>
      <c r="CN68" s="187" t="e">
        <f t="shared" si="736"/>
        <v>#DIV/0!</v>
      </c>
      <c r="CO68" s="187" t="e">
        <f t="shared" si="736"/>
        <v>#DIV/0!</v>
      </c>
      <c r="CP68" s="929"/>
      <c r="CQ68" s="929"/>
      <c r="CR68" s="929"/>
      <c r="CS68" s="187" t="e">
        <f t="shared" si="736"/>
        <v>#DIV/0!</v>
      </c>
      <c r="CT68" s="187" t="e">
        <f t="shared" si="736"/>
        <v>#DIV/0!</v>
      </c>
      <c r="CU68" s="187" t="e">
        <f t="shared" si="736"/>
        <v>#DIV/0!</v>
      </c>
      <c r="CV68" s="187" t="e">
        <f t="shared" si="736"/>
        <v>#DIV/0!</v>
      </c>
      <c r="CW68" s="187" t="e">
        <f t="shared" si="736"/>
        <v>#DIV/0!</v>
      </c>
      <c r="CX68" s="929"/>
      <c r="CY68" s="187" t="e">
        <f t="shared" si="736"/>
        <v>#DIV/0!</v>
      </c>
      <c r="CZ68" s="187" t="e">
        <f t="shared" si="736"/>
        <v>#DIV/0!</v>
      </c>
      <c r="DA68" s="187" t="e">
        <f t="shared" si="736"/>
        <v>#DIV/0!</v>
      </c>
      <c r="DB68" s="187" t="e">
        <f t="shared" ref="DB68" si="738">DB45/DB43</f>
        <v>#DIV/0!</v>
      </c>
      <c r="DC68" s="187" t="e">
        <f t="shared" si="736"/>
        <v>#DIV/0!</v>
      </c>
      <c r="DD68" s="187" t="e">
        <f t="shared" si="736"/>
        <v>#DIV/0!</v>
      </c>
      <c r="DE68" s="187" t="e">
        <f t="shared" si="736"/>
        <v>#DIV/0!</v>
      </c>
      <c r="DF68" s="187" t="e">
        <f t="shared" si="736"/>
        <v>#DIV/0!</v>
      </c>
      <c r="DG68" s="528" t="e">
        <f t="shared" ref="DG68:DJ68" si="739">DG45/DG43</f>
        <v>#DIV/0!</v>
      </c>
      <c r="DH68" s="496" t="e">
        <f t="shared" si="739"/>
        <v>#DIV/0!</v>
      </c>
      <c r="DI68" s="187" t="e">
        <f t="shared" si="739"/>
        <v>#DIV/0!</v>
      </c>
      <c r="DJ68" s="187" t="e">
        <f t="shared" si="739"/>
        <v>#DIV/0!</v>
      </c>
      <c r="DK68" s="187" t="e">
        <f t="shared" si="736"/>
        <v>#DIV/0!</v>
      </c>
      <c r="DL68" s="187" t="e">
        <f t="shared" si="736"/>
        <v>#DIV/0!</v>
      </c>
      <c r="DM68" s="187" t="e">
        <f t="shared" si="736"/>
        <v>#DIV/0!</v>
      </c>
      <c r="DN68" s="187" t="e">
        <f t="shared" si="736"/>
        <v>#DIV/0!</v>
      </c>
      <c r="DO68" s="187" t="e">
        <f t="shared" si="736"/>
        <v>#DIV/0!</v>
      </c>
      <c r="DP68" s="187" t="e">
        <f t="shared" si="736"/>
        <v>#DIV/0!</v>
      </c>
      <c r="DQ68" s="187" t="e">
        <f t="shared" si="736"/>
        <v>#DIV/0!</v>
      </c>
      <c r="DR68" s="187" t="e">
        <f t="shared" si="736"/>
        <v>#DIV/0!</v>
      </c>
      <c r="DS68" s="187" t="e">
        <f t="shared" si="736"/>
        <v>#DIV/0!</v>
      </c>
      <c r="DT68" s="187" t="e">
        <f t="shared" si="736"/>
        <v>#DIV/0!</v>
      </c>
      <c r="DU68" s="187" t="e">
        <f t="shared" si="736"/>
        <v>#DIV/0!</v>
      </c>
      <c r="DV68" s="187" t="e">
        <f t="shared" si="736"/>
        <v>#DIV/0!</v>
      </c>
      <c r="DW68" s="187" t="e">
        <f t="shared" si="736"/>
        <v>#DIV/0!</v>
      </c>
      <c r="DX68" s="187" t="e">
        <f t="shared" si="736"/>
        <v>#DIV/0!</v>
      </c>
      <c r="DY68" s="187" t="e">
        <f t="shared" ref="DY68:GI68" si="740">DY45/DY43</f>
        <v>#DIV/0!</v>
      </c>
      <c r="DZ68" s="187" t="e">
        <f t="shared" si="740"/>
        <v>#DIV/0!</v>
      </c>
      <c r="EA68" s="528" t="e">
        <f t="shared" si="740"/>
        <v>#DIV/0!</v>
      </c>
      <c r="EB68" s="496" t="e">
        <f t="shared" si="740"/>
        <v>#DIV/0!</v>
      </c>
      <c r="EC68" s="187" t="e">
        <f t="shared" si="740"/>
        <v>#DIV/0!</v>
      </c>
      <c r="ED68" s="187" t="e">
        <f t="shared" si="740"/>
        <v>#DIV/0!</v>
      </c>
      <c r="EE68" s="187" t="e">
        <f t="shared" si="740"/>
        <v>#DIV/0!</v>
      </c>
      <c r="EF68" s="187" t="e">
        <f t="shared" si="740"/>
        <v>#DIV/0!</v>
      </c>
      <c r="EG68" s="187" t="e">
        <f t="shared" ref="EG68" si="741">EG45/EG43</f>
        <v>#DIV/0!</v>
      </c>
      <c r="EH68" s="187" t="e">
        <f t="shared" si="740"/>
        <v>#DIV/0!</v>
      </c>
      <c r="EI68" s="187" t="e">
        <f t="shared" si="740"/>
        <v>#DIV/0!</v>
      </c>
      <c r="EJ68" s="187" t="e">
        <f t="shared" si="740"/>
        <v>#DIV/0!</v>
      </c>
      <c r="EK68" s="187" t="e">
        <f t="shared" si="740"/>
        <v>#DIV/0!</v>
      </c>
      <c r="EL68" s="187" t="e">
        <f t="shared" si="740"/>
        <v>#DIV/0!</v>
      </c>
      <c r="EM68" s="187" t="e">
        <f t="shared" si="740"/>
        <v>#DIV/0!</v>
      </c>
      <c r="EN68" s="187" t="e">
        <f t="shared" si="740"/>
        <v>#DIV/0!</v>
      </c>
      <c r="EO68" s="187" t="e">
        <f t="shared" si="740"/>
        <v>#DIV/0!</v>
      </c>
      <c r="EP68" s="187" t="e">
        <f t="shared" si="740"/>
        <v>#DIV/0!</v>
      </c>
      <c r="EQ68" s="187" t="e">
        <f t="shared" si="740"/>
        <v>#DIV/0!</v>
      </c>
      <c r="ER68" s="187" t="e">
        <f t="shared" si="740"/>
        <v>#DIV/0!</v>
      </c>
      <c r="ES68" s="187" t="e">
        <f t="shared" ref="ES68:EV68" si="742">ES45/ES43</f>
        <v>#DIV/0!</v>
      </c>
      <c r="ET68" s="187" t="e">
        <f t="shared" si="742"/>
        <v>#DIV/0!</v>
      </c>
      <c r="EU68" s="187" t="e">
        <f t="shared" si="742"/>
        <v>#DIV/0!</v>
      </c>
      <c r="EV68" s="187" t="e">
        <f t="shared" si="742"/>
        <v>#DIV/0!</v>
      </c>
      <c r="EW68" s="187" t="e">
        <f t="shared" si="740"/>
        <v>#DIV/0!</v>
      </c>
      <c r="EX68" s="528"/>
      <c r="EY68" s="496" t="e">
        <f t="shared" si="740"/>
        <v>#DIV/0!</v>
      </c>
      <c r="EZ68" s="187" t="e">
        <f t="shared" si="740"/>
        <v>#DIV/0!</v>
      </c>
      <c r="FA68" s="187" t="e">
        <f t="shared" si="740"/>
        <v>#DIV/0!</v>
      </c>
      <c r="FB68" s="187" t="e">
        <f t="shared" si="740"/>
        <v>#DIV/0!</v>
      </c>
      <c r="FC68" s="187" t="e">
        <f t="shared" si="740"/>
        <v>#DIV/0!</v>
      </c>
      <c r="FD68" s="187" t="e">
        <f t="shared" si="740"/>
        <v>#DIV/0!</v>
      </c>
      <c r="FE68" s="528" t="e">
        <f t="shared" si="740"/>
        <v>#DIV/0!</v>
      </c>
      <c r="FF68" s="496" t="e">
        <f t="shared" si="740"/>
        <v>#DIV/0!</v>
      </c>
      <c r="FG68" s="187" t="e">
        <f t="shared" si="740"/>
        <v>#DIV/0!</v>
      </c>
      <c r="FH68" s="187" t="e">
        <f t="shared" si="740"/>
        <v>#DIV/0!</v>
      </c>
      <c r="FI68" s="187" t="e">
        <f t="shared" si="740"/>
        <v>#DIV/0!</v>
      </c>
      <c r="FJ68" s="187" t="e">
        <f t="shared" si="740"/>
        <v>#DIV/0!</v>
      </c>
      <c r="FK68" s="187" t="e">
        <f t="shared" ref="FK68" si="743">FK45/FK43</f>
        <v>#DIV/0!</v>
      </c>
      <c r="FL68" s="187" t="e">
        <f t="shared" si="740"/>
        <v>#DIV/0!</v>
      </c>
      <c r="FM68" s="187" t="e">
        <f t="shared" si="740"/>
        <v>#DIV/0!</v>
      </c>
      <c r="FN68" s="187" t="e">
        <f t="shared" si="740"/>
        <v>#DIV/0!</v>
      </c>
      <c r="FO68" s="187" t="e">
        <f t="shared" si="740"/>
        <v>#DIV/0!</v>
      </c>
      <c r="FP68" s="187" t="e">
        <f t="shared" ref="FP68" si="744">FP45/FP43</f>
        <v>#DIV/0!</v>
      </c>
      <c r="FQ68" s="187" t="e">
        <f t="shared" si="740"/>
        <v>#DIV/0!</v>
      </c>
      <c r="FR68" s="187" t="e">
        <f t="shared" si="740"/>
        <v>#DIV/0!</v>
      </c>
      <c r="FS68" s="187" t="e">
        <f t="shared" si="740"/>
        <v>#DIV/0!</v>
      </c>
      <c r="FT68" s="187" t="e">
        <f t="shared" si="740"/>
        <v>#DIV/0!</v>
      </c>
      <c r="FU68" s="187" t="e">
        <f t="shared" ref="FU68" si="745">FU45/FU43</f>
        <v>#DIV/0!</v>
      </c>
      <c r="FV68" s="187" t="e">
        <f t="shared" si="740"/>
        <v>#DIV/0!</v>
      </c>
      <c r="FW68" s="187" t="e">
        <f t="shared" si="740"/>
        <v>#DIV/0!</v>
      </c>
      <c r="FX68" s="187" t="e">
        <f t="shared" si="740"/>
        <v>#DIV/0!</v>
      </c>
      <c r="FY68" s="187" t="e">
        <f t="shared" si="740"/>
        <v>#DIV/0!</v>
      </c>
      <c r="FZ68" s="528" t="e">
        <f t="shared" si="740"/>
        <v>#DIV/0!</v>
      </c>
      <c r="GA68" s="496" t="e">
        <f t="shared" si="740"/>
        <v>#DIV/0!</v>
      </c>
      <c r="GB68" s="187" t="e">
        <f t="shared" si="740"/>
        <v>#DIV/0!</v>
      </c>
      <c r="GC68" s="187" t="e">
        <f t="shared" si="740"/>
        <v>#DIV/0!</v>
      </c>
      <c r="GD68" s="187" t="e">
        <f t="shared" si="740"/>
        <v>#DIV/0!</v>
      </c>
      <c r="GE68" s="187" t="e">
        <f t="shared" si="740"/>
        <v>#DIV/0!</v>
      </c>
      <c r="GF68" s="187" t="e">
        <f t="shared" si="740"/>
        <v>#DIV/0!</v>
      </c>
      <c r="GG68" s="187" t="e">
        <f t="shared" si="740"/>
        <v>#DIV/0!</v>
      </c>
      <c r="GH68" s="187" t="e">
        <f t="shared" si="740"/>
        <v>#DIV/0!</v>
      </c>
      <c r="GI68" s="187" t="e">
        <f t="shared" si="740"/>
        <v>#DIV/0!</v>
      </c>
      <c r="GJ68" s="187" t="e">
        <f t="shared" ref="GJ68" si="746">GJ45/GJ43</f>
        <v>#DIV/0!</v>
      </c>
      <c r="GK68" s="187" t="e">
        <f t="shared" ref="GK68:HM68" si="747">GK45/GK43</f>
        <v>#DIV/0!</v>
      </c>
      <c r="GL68" s="187" t="e">
        <f t="shared" si="747"/>
        <v>#DIV/0!</v>
      </c>
      <c r="GM68" s="187" t="e">
        <f t="shared" si="747"/>
        <v>#DIV/0!</v>
      </c>
      <c r="GN68" s="187" t="e">
        <f t="shared" si="747"/>
        <v>#DIV/0!</v>
      </c>
      <c r="GO68" s="187" t="e">
        <f t="shared" ref="GO68:GT68" si="748">GO45/GO43</f>
        <v>#DIV/0!</v>
      </c>
      <c r="GP68" s="187" t="e">
        <f t="shared" si="748"/>
        <v>#DIV/0!</v>
      </c>
      <c r="GQ68" s="187" t="e">
        <f t="shared" si="748"/>
        <v>#DIV/0!</v>
      </c>
      <c r="GR68" s="187" t="e">
        <f t="shared" si="748"/>
        <v>#DIV/0!</v>
      </c>
      <c r="GS68" s="187" t="e">
        <f t="shared" si="748"/>
        <v>#DIV/0!</v>
      </c>
      <c r="GT68" s="187" t="e">
        <f t="shared" si="748"/>
        <v>#DIV/0!</v>
      </c>
      <c r="GU68" s="187" t="e">
        <f t="shared" si="747"/>
        <v>#DIV/0!</v>
      </c>
      <c r="GV68" s="187" t="e">
        <f t="shared" si="747"/>
        <v>#DIV/0!</v>
      </c>
      <c r="GW68" s="528" t="e">
        <f t="shared" si="747"/>
        <v>#DIV/0!</v>
      </c>
      <c r="GX68" s="496" t="e">
        <f t="shared" si="747"/>
        <v>#DIV/0!</v>
      </c>
      <c r="GY68" s="187" t="e">
        <f t="shared" si="747"/>
        <v>#DIV/0!</v>
      </c>
      <c r="GZ68" s="187" t="e">
        <f t="shared" si="747"/>
        <v>#DIV/0!</v>
      </c>
      <c r="HA68" s="187" t="e">
        <f t="shared" si="747"/>
        <v>#DIV/0!</v>
      </c>
      <c r="HB68" s="187" t="e">
        <f t="shared" si="747"/>
        <v>#DIV/0!</v>
      </c>
      <c r="HC68" s="187" t="e">
        <f t="shared" si="747"/>
        <v>#DIV/0!</v>
      </c>
      <c r="HD68" s="187" t="e">
        <f t="shared" si="747"/>
        <v>#DIV/0!</v>
      </c>
      <c r="HE68" s="187" t="e">
        <f t="shared" si="747"/>
        <v>#DIV/0!</v>
      </c>
      <c r="HF68" s="187" t="e">
        <f t="shared" si="747"/>
        <v>#DIV/0!</v>
      </c>
      <c r="HG68" s="187" t="e">
        <f t="shared" si="747"/>
        <v>#DIV/0!</v>
      </c>
      <c r="HH68" s="187" t="e">
        <f t="shared" si="747"/>
        <v>#DIV/0!</v>
      </c>
      <c r="HI68" s="187" t="e">
        <f t="shared" si="747"/>
        <v>#DIV/0!</v>
      </c>
      <c r="HJ68" s="187" t="e">
        <f t="shared" si="747"/>
        <v>#DIV/0!</v>
      </c>
      <c r="HK68" s="187" t="e">
        <f t="shared" si="747"/>
        <v>#DIV/0!</v>
      </c>
      <c r="HL68" s="187" t="e">
        <f t="shared" si="747"/>
        <v>#DIV/0!</v>
      </c>
      <c r="HM68" s="187" t="e">
        <f t="shared" si="747"/>
        <v>#DIV/0!</v>
      </c>
      <c r="HN68" s="187" t="e">
        <f t="shared" ref="HN68:IG68" si="749">HN45/HN43</f>
        <v>#DIV/0!</v>
      </c>
      <c r="HO68" s="187" t="e">
        <f t="shared" si="749"/>
        <v>#DIV/0!</v>
      </c>
      <c r="HP68" s="528" t="e">
        <f t="shared" si="749"/>
        <v>#DIV/0!</v>
      </c>
      <c r="HQ68" s="496" t="e">
        <f t="shared" si="749"/>
        <v>#DIV/0!</v>
      </c>
      <c r="HR68" s="187" t="e">
        <f t="shared" si="749"/>
        <v>#DIV/0!</v>
      </c>
      <c r="HS68" s="187" t="e">
        <f t="shared" si="749"/>
        <v>#DIV/0!</v>
      </c>
      <c r="HT68" s="187" t="e">
        <f t="shared" si="749"/>
        <v>#DIV/0!</v>
      </c>
      <c r="HU68" s="187" t="e">
        <f t="shared" si="749"/>
        <v>#DIV/0!</v>
      </c>
      <c r="HV68" s="187" t="e">
        <f t="shared" si="749"/>
        <v>#DIV/0!</v>
      </c>
      <c r="HW68" s="187" t="e">
        <f t="shared" si="749"/>
        <v>#DIV/0!</v>
      </c>
      <c r="HX68" s="187" t="e">
        <f t="shared" si="749"/>
        <v>#DIV/0!</v>
      </c>
      <c r="HY68" s="187" t="e">
        <f t="shared" si="749"/>
        <v>#DIV/0!</v>
      </c>
      <c r="HZ68" s="187" t="e">
        <f t="shared" si="749"/>
        <v>#DIV/0!</v>
      </c>
      <c r="IA68" s="187" t="e">
        <f t="shared" si="749"/>
        <v>#DIV/0!</v>
      </c>
      <c r="IB68" s="187" t="e">
        <f t="shared" si="749"/>
        <v>#DIV/0!</v>
      </c>
      <c r="IC68" s="187" t="e">
        <f t="shared" ref="IC68:IF68" si="750">IC45/IC43</f>
        <v>#DIV/0!</v>
      </c>
      <c r="ID68" s="187" t="e">
        <f t="shared" si="750"/>
        <v>#DIV/0!</v>
      </c>
      <c r="IE68" s="187" t="e">
        <f t="shared" si="750"/>
        <v>#DIV/0!</v>
      </c>
      <c r="IF68" s="187" t="e">
        <f t="shared" si="750"/>
        <v>#DIV/0!</v>
      </c>
      <c r="IG68" s="187" t="e">
        <f t="shared" si="749"/>
        <v>#DIV/0!</v>
      </c>
      <c r="IH68" s="161"/>
      <c r="II68" s="198"/>
      <c r="IJ68" s="88" t="e">
        <f t="shared" si="531"/>
        <v>#DIV/0!</v>
      </c>
      <c r="JL68" s="3"/>
    </row>
    <row r="69" spans="1:278" s="2" customFormat="1" ht="18" customHeight="1" x14ac:dyDescent="0.2">
      <c r="A69" s="333"/>
      <c r="B69" s="185" t="s">
        <v>241</v>
      </c>
      <c r="C69" s="651" t="s">
        <v>242</v>
      </c>
      <c r="D69" s="187">
        <f t="shared" ref="D69:BN69" si="751">D55/D43</f>
        <v>1.5980707395498392</v>
      </c>
      <c r="E69" s="187">
        <f t="shared" si="751"/>
        <v>1.64</v>
      </c>
      <c r="F69" s="187">
        <f t="shared" si="751"/>
        <v>1.5080906148867315</v>
      </c>
      <c r="G69" s="187">
        <f t="shared" si="751"/>
        <v>1.4965986394557824</v>
      </c>
      <c r="H69" s="187">
        <f t="shared" si="751"/>
        <v>1.3953488372093026</v>
      </c>
      <c r="I69" s="187">
        <f t="shared" si="751"/>
        <v>1.4695945945945945</v>
      </c>
      <c r="J69" s="187">
        <f t="shared" ref="J69" si="752">J55/J43</f>
        <v>1.4749163879598661</v>
      </c>
      <c r="K69" s="187">
        <f t="shared" si="751"/>
        <v>1.4885245901639346</v>
      </c>
      <c r="L69" s="187">
        <f t="shared" si="751"/>
        <v>1.4983388704318936</v>
      </c>
      <c r="M69" s="187">
        <f t="shared" si="751"/>
        <v>1.4436860068259387</v>
      </c>
      <c r="N69" s="187">
        <f t="shared" si="751"/>
        <v>1.4577922077922079</v>
      </c>
      <c r="O69" s="187">
        <f t="shared" si="751"/>
        <v>1.5441176470588236</v>
      </c>
      <c r="P69" s="187">
        <f t="shared" si="751"/>
        <v>1.4607508532423208</v>
      </c>
      <c r="Q69" s="187">
        <f t="shared" si="751"/>
        <v>1.6062717770034844</v>
      </c>
      <c r="R69" s="187">
        <f t="shared" si="751"/>
        <v>1.548951048951049</v>
      </c>
      <c r="S69" s="187">
        <f t="shared" si="751"/>
        <v>1.5069444444444444</v>
      </c>
      <c r="T69" s="187">
        <f t="shared" si="751"/>
        <v>1.5241379310344827</v>
      </c>
      <c r="U69" s="187">
        <f t="shared" si="751"/>
        <v>1.5379310344827586</v>
      </c>
      <c r="V69" s="187">
        <f t="shared" si="751"/>
        <v>1.4623655913978495</v>
      </c>
      <c r="W69" s="187">
        <f t="shared" si="751"/>
        <v>1.3979238754325258</v>
      </c>
      <c r="X69" s="528">
        <f t="shared" si="751"/>
        <v>1.4602076124567474</v>
      </c>
      <c r="Y69" s="496" t="e">
        <f t="shared" si="751"/>
        <v>#DIV/0!</v>
      </c>
      <c r="Z69" s="187" t="e">
        <f t="shared" si="751"/>
        <v>#DIV/0!</v>
      </c>
      <c r="AA69" s="187" t="e">
        <f t="shared" si="751"/>
        <v>#DIV/0!</v>
      </c>
      <c r="AB69" s="187" t="e">
        <f t="shared" si="751"/>
        <v>#DIV/0!</v>
      </c>
      <c r="AC69" s="187" t="e">
        <f t="shared" si="751"/>
        <v>#DIV/0!</v>
      </c>
      <c r="AD69" s="187" t="e">
        <f t="shared" si="751"/>
        <v>#DIV/0!</v>
      </c>
      <c r="AE69" s="187" t="e">
        <f t="shared" si="751"/>
        <v>#DIV/0!</v>
      </c>
      <c r="AF69" s="187" t="e">
        <f t="shared" si="751"/>
        <v>#DIV/0!</v>
      </c>
      <c r="AG69" s="187" t="e">
        <f t="shared" si="751"/>
        <v>#DIV/0!</v>
      </c>
      <c r="AH69" s="187" t="e">
        <f t="shared" si="751"/>
        <v>#DIV/0!</v>
      </c>
      <c r="AI69" s="187" t="e">
        <f t="shared" si="751"/>
        <v>#DIV/0!</v>
      </c>
      <c r="AJ69" s="187" t="e">
        <f t="shared" si="751"/>
        <v>#DIV/0!</v>
      </c>
      <c r="AK69" s="187" t="e">
        <f t="shared" si="751"/>
        <v>#DIV/0!</v>
      </c>
      <c r="AL69" s="187" t="e">
        <f t="shared" si="751"/>
        <v>#DIV/0!</v>
      </c>
      <c r="AM69" s="187" t="e">
        <f t="shared" si="751"/>
        <v>#DIV/0!</v>
      </c>
      <c r="AN69" s="187" t="e">
        <f t="shared" si="751"/>
        <v>#DIV/0!</v>
      </c>
      <c r="AO69" s="187" t="e">
        <f>AO55/AO43</f>
        <v>#DIV/0!</v>
      </c>
      <c r="AP69" s="187" t="e">
        <f t="shared" si="751"/>
        <v>#DIV/0!</v>
      </c>
      <c r="AQ69" s="187" t="e">
        <f t="shared" si="751"/>
        <v>#DIV/0!</v>
      </c>
      <c r="AR69" s="187" t="e">
        <f t="shared" si="751"/>
        <v>#DIV/0!</v>
      </c>
      <c r="AS69" s="528" t="e">
        <f t="shared" si="751"/>
        <v>#DIV/0!</v>
      </c>
      <c r="AT69" s="496" t="e">
        <f t="shared" si="751"/>
        <v>#DIV/0!</v>
      </c>
      <c r="AU69" s="187" t="e">
        <f t="shared" si="751"/>
        <v>#DIV/0!</v>
      </c>
      <c r="AV69" s="187" t="e">
        <f t="shared" si="751"/>
        <v>#DIV/0!</v>
      </c>
      <c r="AW69" s="187" t="e">
        <f t="shared" si="751"/>
        <v>#DIV/0!</v>
      </c>
      <c r="AX69" s="187" t="e">
        <f t="shared" si="751"/>
        <v>#DIV/0!</v>
      </c>
      <c r="AY69" s="187" t="e">
        <f t="shared" si="751"/>
        <v>#DIV/0!</v>
      </c>
      <c r="AZ69" s="187" t="e">
        <f t="shared" si="751"/>
        <v>#DIV/0!</v>
      </c>
      <c r="BA69" s="187" t="e">
        <f t="shared" si="751"/>
        <v>#DIV/0!</v>
      </c>
      <c r="BB69" s="187" t="e">
        <f t="shared" si="751"/>
        <v>#DIV/0!</v>
      </c>
      <c r="BC69" s="187" t="e">
        <f t="shared" si="751"/>
        <v>#DIV/0!</v>
      </c>
      <c r="BD69" s="187" t="e">
        <f t="shared" si="751"/>
        <v>#DIV/0!</v>
      </c>
      <c r="BE69" s="187" t="e">
        <f t="shared" si="751"/>
        <v>#DIV/0!</v>
      </c>
      <c r="BF69" s="187" t="e">
        <f t="shared" si="751"/>
        <v>#DIV/0!</v>
      </c>
      <c r="BG69" s="187" t="e">
        <f t="shared" si="751"/>
        <v>#DIV/0!</v>
      </c>
      <c r="BH69" s="187" t="e">
        <f t="shared" si="751"/>
        <v>#DIV/0!</v>
      </c>
      <c r="BI69" s="187" t="e">
        <f t="shared" si="751"/>
        <v>#DIV/0!</v>
      </c>
      <c r="BJ69" s="187" t="e">
        <f t="shared" si="751"/>
        <v>#DIV/0!</v>
      </c>
      <c r="BK69" s="187" t="e">
        <f t="shared" si="751"/>
        <v>#DIV/0!</v>
      </c>
      <c r="BL69" s="187" t="e">
        <f t="shared" si="751"/>
        <v>#DIV/0!</v>
      </c>
      <c r="BM69" s="187" t="e">
        <f t="shared" si="751"/>
        <v>#DIV/0!</v>
      </c>
      <c r="BN69" s="528" t="e">
        <f t="shared" si="751"/>
        <v>#DIV/0!</v>
      </c>
      <c r="BO69" s="890"/>
      <c r="BP69" s="187" t="e">
        <f t="shared" ref="BP69:CC69" si="753">BP55/BP43</f>
        <v>#DIV/0!</v>
      </c>
      <c r="BQ69" s="187" t="e">
        <f t="shared" si="753"/>
        <v>#DIV/0!</v>
      </c>
      <c r="BR69" s="187" t="e">
        <f t="shared" si="753"/>
        <v>#DIV/0!</v>
      </c>
      <c r="BS69" s="187" t="e">
        <f t="shared" si="753"/>
        <v>#DIV/0!</v>
      </c>
      <c r="BT69" s="187" t="e">
        <f t="shared" si="753"/>
        <v>#DIV/0!</v>
      </c>
      <c r="BU69" s="187" t="e">
        <f t="shared" si="753"/>
        <v>#DIV/0!</v>
      </c>
      <c r="BV69" s="187" t="e">
        <f t="shared" si="753"/>
        <v>#DIV/0!</v>
      </c>
      <c r="BW69" s="187" t="e">
        <f t="shared" si="753"/>
        <v>#DIV/0!</v>
      </c>
      <c r="BX69" s="187" t="e">
        <f t="shared" si="753"/>
        <v>#DIV/0!</v>
      </c>
      <c r="BY69" s="187" t="e">
        <f t="shared" si="753"/>
        <v>#DIV/0!</v>
      </c>
      <c r="BZ69" s="187" t="e">
        <f t="shared" si="753"/>
        <v>#DIV/0!</v>
      </c>
      <c r="CA69" s="187" t="e">
        <f t="shared" si="753"/>
        <v>#DIV/0!</v>
      </c>
      <c r="CB69" s="187" t="e">
        <f t="shared" si="753"/>
        <v>#DIV/0!</v>
      </c>
      <c r="CC69" s="187" t="e">
        <f t="shared" si="753"/>
        <v>#DIV/0!</v>
      </c>
      <c r="CD69" s="187" t="e">
        <f t="shared" ref="CD69:CT69" si="754">CD55/CD43</f>
        <v>#DIV/0!</v>
      </c>
      <c r="CE69" s="187" t="e">
        <f t="shared" si="754"/>
        <v>#DIV/0!</v>
      </c>
      <c r="CF69" s="187" t="e">
        <f t="shared" si="754"/>
        <v>#DIV/0!</v>
      </c>
      <c r="CG69" s="187" t="e">
        <f t="shared" ref="CG69" si="755">CG55/CG43</f>
        <v>#DIV/0!</v>
      </c>
      <c r="CH69" s="187" t="e">
        <f t="shared" si="754"/>
        <v>#DIV/0!</v>
      </c>
      <c r="CI69" s="187" t="e">
        <f t="shared" si="754"/>
        <v>#DIV/0!</v>
      </c>
      <c r="CJ69" s="528" t="e">
        <f t="shared" si="754"/>
        <v>#DIV/0!</v>
      </c>
      <c r="CK69" s="890"/>
      <c r="CL69" s="187" t="e">
        <f>CL55/CL43</f>
        <v>#DIV/0!</v>
      </c>
      <c r="CM69" s="187" t="e">
        <f t="shared" si="754"/>
        <v>#DIV/0!</v>
      </c>
      <c r="CN69" s="187" t="e">
        <f t="shared" si="754"/>
        <v>#DIV/0!</v>
      </c>
      <c r="CO69" s="187" t="e">
        <f t="shared" si="754"/>
        <v>#DIV/0!</v>
      </c>
      <c r="CP69" s="929"/>
      <c r="CQ69" s="929"/>
      <c r="CR69" s="929"/>
      <c r="CS69" s="187" t="e">
        <f t="shared" si="754"/>
        <v>#DIV/0!</v>
      </c>
      <c r="CT69" s="187" t="e">
        <f t="shared" si="754"/>
        <v>#DIV/0!</v>
      </c>
      <c r="CU69" s="187" t="e">
        <f t="shared" ref="CU69:FG69" si="756">CU55/CU43</f>
        <v>#DIV/0!</v>
      </c>
      <c r="CV69" s="187" t="e">
        <f t="shared" si="756"/>
        <v>#DIV/0!</v>
      </c>
      <c r="CW69" s="187" t="e">
        <f t="shared" si="756"/>
        <v>#DIV/0!</v>
      </c>
      <c r="CX69" s="929"/>
      <c r="CY69" s="187" t="e">
        <f t="shared" si="756"/>
        <v>#DIV/0!</v>
      </c>
      <c r="CZ69" s="187" t="e">
        <f t="shared" si="756"/>
        <v>#DIV/0!</v>
      </c>
      <c r="DA69" s="187" t="e">
        <f t="shared" si="756"/>
        <v>#DIV/0!</v>
      </c>
      <c r="DB69" s="187" t="e">
        <f t="shared" ref="DB69" si="757">DB55/DB43</f>
        <v>#DIV/0!</v>
      </c>
      <c r="DC69" s="187" t="e">
        <f t="shared" si="756"/>
        <v>#DIV/0!</v>
      </c>
      <c r="DD69" s="187" t="e">
        <f t="shared" si="756"/>
        <v>#DIV/0!</v>
      </c>
      <c r="DE69" s="187" t="e">
        <f t="shared" si="756"/>
        <v>#DIV/0!</v>
      </c>
      <c r="DF69" s="187" t="e">
        <f t="shared" si="756"/>
        <v>#DIV/0!</v>
      </c>
      <c r="DG69" s="528" t="e">
        <f t="shared" ref="DG69:DJ69" si="758">DG55/DG43</f>
        <v>#DIV/0!</v>
      </c>
      <c r="DH69" s="496" t="e">
        <f t="shared" si="758"/>
        <v>#DIV/0!</v>
      </c>
      <c r="DI69" s="187" t="e">
        <f t="shared" si="758"/>
        <v>#DIV/0!</v>
      </c>
      <c r="DJ69" s="187" t="e">
        <f t="shared" si="758"/>
        <v>#DIV/0!</v>
      </c>
      <c r="DK69" s="187" t="e">
        <f t="shared" si="756"/>
        <v>#DIV/0!</v>
      </c>
      <c r="DL69" s="187" t="e">
        <f t="shared" si="756"/>
        <v>#DIV/0!</v>
      </c>
      <c r="DM69" s="187" t="e">
        <f t="shared" si="756"/>
        <v>#DIV/0!</v>
      </c>
      <c r="DN69" s="187" t="e">
        <f t="shared" si="756"/>
        <v>#DIV/0!</v>
      </c>
      <c r="DO69" s="187" t="e">
        <f t="shared" si="756"/>
        <v>#DIV/0!</v>
      </c>
      <c r="DP69" s="187" t="e">
        <f t="shared" si="756"/>
        <v>#DIV/0!</v>
      </c>
      <c r="DQ69" s="187" t="e">
        <f t="shared" si="756"/>
        <v>#DIV/0!</v>
      </c>
      <c r="DR69" s="187" t="e">
        <f t="shared" si="756"/>
        <v>#DIV/0!</v>
      </c>
      <c r="DS69" s="187" t="e">
        <f t="shared" si="756"/>
        <v>#DIV/0!</v>
      </c>
      <c r="DT69" s="187" t="e">
        <f t="shared" si="756"/>
        <v>#DIV/0!</v>
      </c>
      <c r="DU69" s="187" t="e">
        <f t="shared" si="756"/>
        <v>#DIV/0!</v>
      </c>
      <c r="DV69" s="187" t="e">
        <f t="shared" si="756"/>
        <v>#DIV/0!</v>
      </c>
      <c r="DW69" s="187" t="e">
        <f t="shared" si="756"/>
        <v>#DIV/0!</v>
      </c>
      <c r="DX69" s="187" t="e">
        <f t="shared" si="756"/>
        <v>#DIV/0!</v>
      </c>
      <c r="DY69" s="187" t="e">
        <f t="shared" si="756"/>
        <v>#DIV/0!</v>
      </c>
      <c r="DZ69" s="187" t="e">
        <f t="shared" si="756"/>
        <v>#DIV/0!</v>
      </c>
      <c r="EA69" s="528" t="e">
        <f t="shared" si="756"/>
        <v>#DIV/0!</v>
      </c>
      <c r="EB69" s="496" t="e">
        <f t="shared" si="756"/>
        <v>#DIV/0!</v>
      </c>
      <c r="EC69" s="187" t="e">
        <f t="shared" si="756"/>
        <v>#DIV/0!</v>
      </c>
      <c r="ED69" s="187" t="e">
        <f t="shared" si="756"/>
        <v>#DIV/0!</v>
      </c>
      <c r="EE69" s="187" t="e">
        <f t="shared" si="756"/>
        <v>#DIV/0!</v>
      </c>
      <c r="EF69" s="187" t="e">
        <f t="shared" si="756"/>
        <v>#DIV/0!</v>
      </c>
      <c r="EG69" s="187" t="e">
        <f t="shared" ref="EG69" si="759">EG55/EG43</f>
        <v>#DIV/0!</v>
      </c>
      <c r="EH69" s="187" t="e">
        <f t="shared" si="756"/>
        <v>#DIV/0!</v>
      </c>
      <c r="EI69" s="187" t="e">
        <f t="shared" si="756"/>
        <v>#DIV/0!</v>
      </c>
      <c r="EJ69" s="187" t="e">
        <f t="shared" si="756"/>
        <v>#DIV/0!</v>
      </c>
      <c r="EK69" s="187" t="e">
        <f t="shared" si="756"/>
        <v>#DIV/0!</v>
      </c>
      <c r="EL69" s="187" t="e">
        <f t="shared" si="756"/>
        <v>#DIV/0!</v>
      </c>
      <c r="EM69" s="187" t="e">
        <f t="shared" si="756"/>
        <v>#DIV/0!</v>
      </c>
      <c r="EN69" s="187" t="e">
        <f t="shared" si="756"/>
        <v>#DIV/0!</v>
      </c>
      <c r="EO69" s="187" t="e">
        <f t="shared" si="756"/>
        <v>#DIV/0!</v>
      </c>
      <c r="EP69" s="187" t="e">
        <f t="shared" si="756"/>
        <v>#DIV/0!</v>
      </c>
      <c r="EQ69" s="187" t="e">
        <f t="shared" si="756"/>
        <v>#DIV/0!</v>
      </c>
      <c r="ER69" s="187" t="e">
        <f t="shared" si="756"/>
        <v>#DIV/0!</v>
      </c>
      <c r="ES69" s="187" t="e">
        <f t="shared" ref="ES69:EV69" si="760">ES55/ES43</f>
        <v>#DIV/0!</v>
      </c>
      <c r="ET69" s="187" t="e">
        <f t="shared" si="760"/>
        <v>#DIV/0!</v>
      </c>
      <c r="EU69" s="187" t="e">
        <f t="shared" si="760"/>
        <v>#DIV/0!</v>
      </c>
      <c r="EV69" s="187" t="e">
        <f t="shared" si="760"/>
        <v>#DIV/0!</v>
      </c>
      <c r="EW69" s="187" t="e">
        <f t="shared" si="756"/>
        <v>#DIV/0!</v>
      </c>
      <c r="EX69" s="528"/>
      <c r="EY69" s="496" t="e">
        <f t="shared" si="756"/>
        <v>#DIV/0!</v>
      </c>
      <c r="EZ69" s="187" t="e">
        <f t="shared" si="756"/>
        <v>#DIV/0!</v>
      </c>
      <c r="FA69" s="187" t="e">
        <f t="shared" si="756"/>
        <v>#DIV/0!</v>
      </c>
      <c r="FB69" s="187" t="e">
        <f t="shared" si="756"/>
        <v>#DIV/0!</v>
      </c>
      <c r="FC69" s="187" t="e">
        <f t="shared" ref="FC69" si="761">FC55/FC43</f>
        <v>#DIV/0!</v>
      </c>
      <c r="FD69" s="187" t="e">
        <f t="shared" si="756"/>
        <v>#DIV/0!</v>
      </c>
      <c r="FE69" s="528" t="e">
        <f t="shared" si="756"/>
        <v>#DIV/0!</v>
      </c>
      <c r="FF69" s="496" t="e">
        <f t="shared" si="756"/>
        <v>#DIV/0!</v>
      </c>
      <c r="FG69" s="187" t="e">
        <f t="shared" si="756"/>
        <v>#DIV/0!</v>
      </c>
      <c r="FH69" s="187" t="e">
        <f t="shared" ref="FH69:HL69" si="762">FH55/FH43</f>
        <v>#DIV/0!</v>
      </c>
      <c r="FI69" s="187" t="e">
        <f t="shared" si="762"/>
        <v>#DIV/0!</v>
      </c>
      <c r="FJ69" s="187" t="e">
        <f t="shared" si="762"/>
        <v>#DIV/0!</v>
      </c>
      <c r="FK69" s="187" t="e">
        <f t="shared" ref="FK69" si="763">FK55/FK43</f>
        <v>#DIV/0!</v>
      </c>
      <c r="FL69" s="187" t="e">
        <f t="shared" si="762"/>
        <v>#DIV/0!</v>
      </c>
      <c r="FM69" s="187" t="e">
        <f t="shared" si="762"/>
        <v>#DIV/0!</v>
      </c>
      <c r="FN69" s="187" t="e">
        <f t="shared" si="762"/>
        <v>#DIV/0!</v>
      </c>
      <c r="FO69" s="187" t="e">
        <f t="shared" si="762"/>
        <v>#DIV/0!</v>
      </c>
      <c r="FP69" s="187" t="e">
        <f t="shared" ref="FP69" si="764">FP55/FP43</f>
        <v>#DIV/0!</v>
      </c>
      <c r="FQ69" s="187" t="e">
        <f t="shared" si="762"/>
        <v>#DIV/0!</v>
      </c>
      <c r="FR69" s="187" t="e">
        <f t="shared" si="762"/>
        <v>#DIV/0!</v>
      </c>
      <c r="FS69" s="187" t="e">
        <f t="shared" si="762"/>
        <v>#DIV/0!</v>
      </c>
      <c r="FT69" s="187" t="e">
        <f t="shared" si="762"/>
        <v>#DIV/0!</v>
      </c>
      <c r="FU69" s="187" t="e">
        <f t="shared" ref="FU69" si="765">FU55/FU43</f>
        <v>#DIV/0!</v>
      </c>
      <c r="FV69" s="187" t="e">
        <f t="shared" si="762"/>
        <v>#DIV/0!</v>
      </c>
      <c r="FW69" s="187" t="e">
        <f t="shared" si="762"/>
        <v>#DIV/0!</v>
      </c>
      <c r="FX69" s="187" t="e">
        <f t="shared" si="762"/>
        <v>#DIV/0!</v>
      </c>
      <c r="FY69" s="187" t="e">
        <f t="shared" si="762"/>
        <v>#DIV/0!</v>
      </c>
      <c r="FZ69" s="528" t="e">
        <f t="shared" si="762"/>
        <v>#DIV/0!</v>
      </c>
      <c r="GA69" s="496" t="e">
        <f t="shared" si="762"/>
        <v>#DIV/0!</v>
      </c>
      <c r="GB69" s="187" t="e">
        <f t="shared" si="762"/>
        <v>#DIV/0!</v>
      </c>
      <c r="GC69" s="187" t="e">
        <f t="shared" si="762"/>
        <v>#DIV/0!</v>
      </c>
      <c r="GD69" s="187" t="e">
        <f t="shared" si="762"/>
        <v>#DIV/0!</v>
      </c>
      <c r="GE69" s="187" t="e">
        <f t="shared" si="762"/>
        <v>#DIV/0!</v>
      </c>
      <c r="GF69" s="187" t="e">
        <f t="shared" si="762"/>
        <v>#DIV/0!</v>
      </c>
      <c r="GG69" s="187" t="e">
        <f t="shared" ref="GG69:GI69" si="766">GG55/GG43</f>
        <v>#DIV/0!</v>
      </c>
      <c r="GH69" s="187" t="e">
        <f t="shared" si="766"/>
        <v>#DIV/0!</v>
      </c>
      <c r="GI69" s="187" t="e">
        <f t="shared" si="766"/>
        <v>#DIV/0!</v>
      </c>
      <c r="GJ69" s="187" t="e">
        <f t="shared" ref="GJ69" si="767">GJ55/GJ43</f>
        <v>#DIV/0!</v>
      </c>
      <c r="GK69" s="187" t="e">
        <f t="shared" si="762"/>
        <v>#DIV/0!</v>
      </c>
      <c r="GL69" s="187" t="e">
        <f t="shared" si="762"/>
        <v>#DIV/0!</v>
      </c>
      <c r="GM69" s="187" t="e">
        <f t="shared" si="762"/>
        <v>#DIV/0!</v>
      </c>
      <c r="GN69" s="187" t="e">
        <f t="shared" si="762"/>
        <v>#DIV/0!</v>
      </c>
      <c r="GO69" s="187" t="e">
        <f t="shared" ref="GO69:GT69" si="768">GO55/GO43</f>
        <v>#DIV/0!</v>
      </c>
      <c r="GP69" s="187" t="e">
        <f t="shared" si="768"/>
        <v>#DIV/0!</v>
      </c>
      <c r="GQ69" s="187" t="e">
        <f t="shared" si="768"/>
        <v>#DIV/0!</v>
      </c>
      <c r="GR69" s="187" t="e">
        <f t="shared" si="768"/>
        <v>#DIV/0!</v>
      </c>
      <c r="GS69" s="187" t="e">
        <f t="shared" si="768"/>
        <v>#DIV/0!</v>
      </c>
      <c r="GT69" s="187" t="e">
        <f t="shared" si="768"/>
        <v>#DIV/0!</v>
      </c>
      <c r="GU69" s="187" t="e">
        <f t="shared" si="762"/>
        <v>#DIV/0!</v>
      </c>
      <c r="GV69" s="187" t="e">
        <f t="shared" si="762"/>
        <v>#DIV/0!</v>
      </c>
      <c r="GW69" s="528" t="e">
        <f t="shared" si="762"/>
        <v>#DIV/0!</v>
      </c>
      <c r="GX69" s="496" t="e">
        <f t="shared" si="762"/>
        <v>#DIV/0!</v>
      </c>
      <c r="GY69" s="187" t="e">
        <f t="shared" si="762"/>
        <v>#DIV/0!</v>
      </c>
      <c r="GZ69" s="187" t="e">
        <f t="shared" si="762"/>
        <v>#DIV/0!</v>
      </c>
      <c r="HA69" s="187" t="e">
        <f t="shared" si="762"/>
        <v>#DIV/0!</v>
      </c>
      <c r="HB69" s="187" t="e">
        <f t="shared" si="762"/>
        <v>#DIV/0!</v>
      </c>
      <c r="HC69" s="187" t="e">
        <f t="shared" si="762"/>
        <v>#DIV/0!</v>
      </c>
      <c r="HD69" s="187" t="e">
        <f t="shared" si="762"/>
        <v>#DIV/0!</v>
      </c>
      <c r="HE69" s="187" t="e">
        <f t="shared" si="762"/>
        <v>#DIV/0!</v>
      </c>
      <c r="HF69" s="187" t="e">
        <f t="shared" si="762"/>
        <v>#DIV/0!</v>
      </c>
      <c r="HG69" s="187" t="e">
        <f t="shared" si="762"/>
        <v>#DIV/0!</v>
      </c>
      <c r="HH69" s="187" t="e">
        <f t="shared" si="762"/>
        <v>#DIV/0!</v>
      </c>
      <c r="HI69" s="187" t="e">
        <f t="shared" si="762"/>
        <v>#DIV/0!</v>
      </c>
      <c r="HJ69" s="187" t="e">
        <f t="shared" si="762"/>
        <v>#DIV/0!</v>
      </c>
      <c r="HK69" s="187" t="e">
        <f t="shared" si="762"/>
        <v>#DIV/0!</v>
      </c>
      <c r="HL69" s="187" t="e">
        <f t="shared" si="762"/>
        <v>#DIV/0!</v>
      </c>
      <c r="HM69" s="187" t="e">
        <f t="shared" ref="HM69:IG69" si="769">HM55/HM43</f>
        <v>#DIV/0!</v>
      </c>
      <c r="HN69" s="187" t="e">
        <f t="shared" si="769"/>
        <v>#DIV/0!</v>
      </c>
      <c r="HO69" s="187" t="e">
        <f t="shared" si="769"/>
        <v>#DIV/0!</v>
      </c>
      <c r="HP69" s="528" t="e">
        <f t="shared" si="769"/>
        <v>#DIV/0!</v>
      </c>
      <c r="HQ69" s="496" t="e">
        <f t="shared" si="769"/>
        <v>#DIV/0!</v>
      </c>
      <c r="HR69" s="187" t="e">
        <f t="shared" si="769"/>
        <v>#DIV/0!</v>
      </c>
      <c r="HS69" s="187" t="e">
        <f t="shared" si="769"/>
        <v>#DIV/0!</v>
      </c>
      <c r="HT69" s="187" t="e">
        <f t="shared" si="769"/>
        <v>#DIV/0!</v>
      </c>
      <c r="HU69" s="187" t="e">
        <f t="shared" si="769"/>
        <v>#DIV/0!</v>
      </c>
      <c r="HV69" s="187" t="e">
        <f t="shared" si="769"/>
        <v>#DIV/0!</v>
      </c>
      <c r="HW69" s="187" t="e">
        <f t="shared" si="769"/>
        <v>#DIV/0!</v>
      </c>
      <c r="HX69" s="187" t="e">
        <f t="shared" si="769"/>
        <v>#DIV/0!</v>
      </c>
      <c r="HY69" s="187" t="e">
        <f t="shared" si="769"/>
        <v>#DIV/0!</v>
      </c>
      <c r="HZ69" s="187" t="e">
        <f t="shared" si="769"/>
        <v>#DIV/0!</v>
      </c>
      <c r="IA69" s="187" t="e">
        <f t="shared" si="769"/>
        <v>#DIV/0!</v>
      </c>
      <c r="IB69" s="187" t="e">
        <f t="shared" si="769"/>
        <v>#DIV/0!</v>
      </c>
      <c r="IC69" s="187" t="e">
        <f t="shared" ref="IC69:IF69" si="770">IC55/IC43</f>
        <v>#DIV/0!</v>
      </c>
      <c r="ID69" s="187" t="e">
        <f t="shared" si="770"/>
        <v>#DIV/0!</v>
      </c>
      <c r="IE69" s="187" t="e">
        <f t="shared" si="770"/>
        <v>#DIV/0!</v>
      </c>
      <c r="IF69" s="187" t="e">
        <f t="shared" si="770"/>
        <v>#DIV/0!</v>
      </c>
      <c r="IG69" s="187" t="e">
        <f t="shared" si="769"/>
        <v>#DIV/0!</v>
      </c>
      <c r="IH69" s="161"/>
      <c r="II69" s="198"/>
      <c r="IJ69" s="88" t="e">
        <f t="shared" si="531"/>
        <v>#DIV/0!</v>
      </c>
      <c r="JL69" s="3"/>
    </row>
    <row r="70" spans="1:278" s="2" customFormat="1" ht="18" customHeight="1" x14ac:dyDescent="0.2">
      <c r="A70" s="333"/>
      <c r="B70" s="185" t="s">
        <v>328</v>
      </c>
      <c r="C70" s="286"/>
      <c r="D70" s="187">
        <f>D55/D47</f>
        <v>0.67803547066848568</v>
      </c>
      <c r="E70" s="187">
        <f t="shared" ref="E70:W70" si="771">E55/E47</f>
        <v>0.63320463320463327</v>
      </c>
      <c r="F70" s="187">
        <f t="shared" si="771"/>
        <v>0.5906210392902409</v>
      </c>
      <c r="G70" s="187">
        <f t="shared" si="771"/>
        <v>0.60439560439560447</v>
      </c>
      <c r="H70" s="187">
        <f t="shared" si="771"/>
        <v>0.58577405857740594</v>
      </c>
      <c r="I70" s="187">
        <f t="shared" si="771"/>
        <v>0.6152758132956152</v>
      </c>
      <c r="J70" s="187">
        <f t="shared" ref="J70" si="772">J55/J47</f>
        <v>0.60576923076923073</v>
      </c>
      <c r="K70" s="187">
        <f t="shared" si="771"/>
        <v>0.6045272969374168</v>
      </c>
      <c r="L70" s="187">
        <f t="shared" si="771"/>
        <v>0.61950549450549441</v>
      </c>
      <c r="M70" s="187">
        <f t="shared" si="771"/>
        <v>0.56475300400534045</v>
      </c>
      <c r="N70" s="187">
        <f t="shared" si="771"/>
        <v>0.59786950732356858</v>
      </c>
      <c r="O70" s="187">
        <f t="shared" si="771"/>
        <v>0.57851239669421495</v>
      </c>
      <c r="P70" s="187">
        <f t="shared" si="771"/>
        <v>0.57604306864064614</v>
      </c>
      <c r="Q70" s="187">
        <f t="shared" si="771"/>
        <v>0.61548731642189591</v>
      </c>
      <c r="R70" s="187">
        <f t="shared" si="771"/>
        <v>0.61785216178521618</v>
      </c>
      <c r="S70" s="187">
        <f t="shared" si="771"/>
        <v>0.59615384615384615</v>
      </c>
      <c r="T70" s="187">
        <f t="shared" si="771"/>
        <v>0.59810554803788907</v>
      </c>
      <c r="U70" s="187">
        <f t="shared" si="771"/>
        <v>0.6035182679296347</v>
      </c>
      <c r="V70" s="187">
        <f t="shared" si="771"/>
        <v>0.56121045392022018</v>
      </c>
      <c r="W70" s="187">
        <f t="shared" si="771"/>
        <v>0.54668470906630584</v>
      </c>
      <c r="X70" s="528">
        <f>X55/X47</f>
        <v>0.57967032967032961</v>
      </c>
      <c r="Y70" s="496" t="e">
        <f t="shared" ref="Y70:AQ70" si="773">Y55/Y47</f>
        <v>#DIV/0!</v>
      </c>
      <c r="Z70" s="187" t="e">
        <f t="shared" si="773"/>
        <v>#DIV/0!</v>
      </c>
      <c r="AA70" s="187" t="e">
        <f t="shared" si="773"/>
        <v>#DIV/0!</v>
      </c>
      <c r="AB70" s="187" t="e">
        <f t="shared" si="773"/>
        <v>#DIV/0!</v>
      </c>
      <c r="AC70" s="187" t="e">
        <f t="shared" si="773"/>
        <v>#DIV/0!</v>
      </c>
      <c r="AD70" s="187" t="e">
        <f t="shared" si="773"/>
        <v>#DIV/0!</v>
      </c>
      <c r="AE70" s="187" t="e">
        <f t="shared" si="773"/>
        <v>#DIV/0!</v>
      </c>
      <c r="AF70" s="187" t="e">
        <f t="shared" si="773"/>
        <v>#DIV/0!</v>
      </c>
      <c r="AG70" s="187" t="e">
        <f t="shared" si="773"/>
        <v>#DIV/0!</v>
      </c>
      <c r="AH70" s="187" t="e">
        <f t="shared" si="773"/>
        <v>#DIV/0!</v>
      </c>
      <c r="AI70" s="187" t="e">
        <f t="shared" si="773"/>
        <v>#DIV/0!</v>
      </c>
      <c r="AJ70" s="187" t="e">
        <f t="shared" si="773"/>
        <v>#DIV/0!</v>
      </c>
      <c r="AK70" s="187" t="e">
        <f t="shared" si="773"/>
        <v>#DIV/0!</v>
      </c>
      <c r="AL70" s="187" t="e">
        <f t="shared" si="773"/>
        <v>#DIV/0!</v>
      </c>
      <c r="AM70" s="187" t="e">
        <f t="shared" si="773"/>
        <v>#DIV/0!</v>
      </c>
      <c r="AN70" s="187" t="e">
        <f t="shared" si="773"/>
        <v>#DIV/0!</v>
      </c>
      <c r="AO70" s="187" t="e">
        <f>AO55/AO47</f>
        <v>#DIV/0!</v>
      </c>
      <c r="AP70" s="187" t="e">
        <f t="shared" si="773"/>
        <v>#DIV/0!</v>
      </c>
      <c r="AQ70" s="187" t="e">
        <f t="shared" si="773"/>
        <v>#DIV/0!</v>
      </c>
      <c r="AR70" s="187" t="e">
        <f>AR55/AR47</f>
        <v>#DIV/0!</v>
      </c>
      <c r="AS70" s="528" t="e">
        <f t="shared" ref="AS70:BN70" si="774">AS55/AS47</f>
        <v>#DIV/0!</v>
      </c>
      <c r="AT70" s="496" t="e">
        <f t="shared" si="774"/>
        <v>#DIV/0!</v>
      </c>
      <c r="AU70" s="187" t="e">
        <f t="shared" si="774"/>
        <v>#DIV/0!</v>
      </c>
      <c r="AV70" s="187" t="e">
        <f t="shared" si="774"/>
        <v>#DIV/0!</v>
      </c>
      <c r="AW70" s="187" t="e">
        <f t="shared" si="774"/>
        <v>#DIV/0!</v>
      </c>
      <c r="AX70" s="187" t="e">
        <f t="shared" si="774"/>
        <v>#DIV/0!</v>
      </c>
      <c r="AY70" s="187" t="e">
        <f t="shared" si="774"/>
        <v>#DIV/0!</v>
      </c>
      <c r="AZ70" s="187" t="e">
        <f t="shared" si="774"/>
        <v>#DIV/0!</v>
      </c>
      <c r="BA70" s="187" t="e">
        <f t="shared" si="774"/>
        <v>#DIV/0!</v>
      </c>
      <c r="BB70" s="187" t="e">
        <f t="shared" si="774"/>
        <v>#DIV/0!</v>
      </c>
      <c r="BC70" s="187" t="e">
        <f t="shared" si="774"/>
        <v>#DIV/0!</v>
      </c>
      <c r="BD70" s="187" t="e">
        <f t="shared" si="774"/>
        <v>#DIV/0!</v>
      </c>
      <c r="BE70" s="187" t="e">
        <f t="shared" si="774"/>
        <v>#DIV/0!</v>
      </c>
      <c r="BF70" s="187" t="e">
        <f t="shared" si="774"/>
        <v>#DIV/0!</v>
      </c>
      <c r="BG70" s="187" t="e">
        <f t="shared" si="774"/>
        <v>#DIV/0!</v>
      </c>
      <c r="BH70" s="187" t="e">
        <f t="shared" si="774"/>
        <v>#DIV/0!</v>
      </c>
      <c r="BI70" s="187" t="e">
        <f t="shared" si="774"/>
        <v>#DIV/0!</v>
      </c>
      <c r="BJ70" s="187" t="e">
        <f t="shared" si="774"/>
        <v>#DIV/0!</v>
      </c>
      <c r="BK70" s="187" t="e">
        <f t="shared" si="774"/>
        <v>#DIV/0!</v>
      </c>
      <c r="BL70" s="187" t="e">
        <f t="shared" si="774"/>
        <v>#DIV/0!</v>
      </c>
      <c r="BM70" s="187" t="e">
        <f t="shared" si="774"/>
        <v>#DIV/0!</v>
      </c>
      <c r="BN70" s="528" t="e">
        <f t="shared" si="774"/>
        <v>#DIV/0!</v>
      </c>
      <c r="BO70" s="890"/>
      <c r="BP70" s="187" t="e">
        <f t="shared" ref="BP70:CC70" si="775">BP55/BP47</f>
        <v>#DIV/0!</v>
      </c>
      <c r="BQ70" s="187" t="e">
        <f t="shared" si="775"/>
        <v>#DIV/0!</v>
      </c>
      <c r="BR70" s="187" t="e">
        <f t="shared" si="775"/>
        <v>#DIV/0!</v>
      </c>
      <c r="BS70" s="187" t="e">
        <f t="shared" si="775"/>
        <v>#DIV/0!</v>
      </c>
      <c r="BT70" s="187" t="e">
        <f t="shared" si="775"/>
        <v>#DIV/0!</v>
      </c>
      <c r="BU70" s="187" t="e">
        <f t="shared" si="775"/>
        <v>#DIV/0!</v>
      </c>
      <c r="BV70" s="187" t="e">
        <f t="shared" si="775"/>
        <v>#DIV/0!</v>
      </c>
      <c r="BW70" s="187" t="e">
        <f t="shared" si="775"/>
        <v>#DIV/0!</v>
      </c>
      <c r="BX70" s="187" t="e">
        <f t="shared" si="775"/>
        <v>#DIV/0!</v>
      </c>
      <c r="BY70" s="187" t="e">
        <f t="shared" si="775"/>
        <v>#DIV/0!</v>
      </c>
      <c r="BZ70" s="187" t="e">
        <f t="shared" si="775"/>
        <v>#DIV/0!</v>
      </c>
      <c r="CA70" s="187" t="e">
        <f t="shared" si="775"/>
        <v>#DIV/0!</v>
      </c>
      <c r="CB70" s="187" t="e">
        <f t="shared" si="775"/>
        <v>#DIV/0!</v>
      </c>
      <c r="CC70" s="187" t="e">
        <f t="shared" si="775"/>
        <v>#DIV/0!</v>
      </c>
      <c r="CD70" s="187" t="e">
        <f t="shared" ref="CD70:CT70" si="776">CD55/CD47</f>
        <v>#DIV/0!</v>
      </c>
      <c r="CE70" s="187" t="e">
        <f t="shared" si="776"/>
        <v>#DIV/0!</v>
      </c>
      <c r="CF70" s="187" t="e">
        <f t="shared" si="776"/>
        <v>#DIV/0!</v>
      </c>
      <c r="CG70" s="187" t="e">
        <f t="shared" ref="CG70" si="777">CG55/CG47</f>
        <v>#DIV/0!</v>
      </c>
      <c r="CH70" s="187" t="e">
        <f t="shared" si="776"/>
        <v>#DIV/0!</v>
      </c>
      <c r="CI70" s="187" t="e">
        <f t="shared" si="776"/>
        <v>#DIV/0!</v>
      </c>
      <c r="CJ70" s="528" t="e">
        <f t="shared" si="776"/>
        <v>#DIV/0!</v>
      </c>
      <c r="CK70" s="890"/>
      <c r="CL70" s="187" t="e">
        <f t="shared" ref="CL70" si="778">CL55/CL47</f>
        <v>#DIV/0!</v>
      </c>
      <c r="CM70" s="187" t="e">
        <f t="shared" si="776"/>
        <v>#DIV/0!</v>
      </c>
      <c r="CN70" s="187" t="e">
        <f t="shared" si="776"/>
        <v>#DIV/0!</v>
      </c>
      <c r="CO70" s="187" t="e">
        <f t="shared" si="776"/>
        <v>#DIV/0!</v>
      </c>
      <c r="CP70" s="929"/>
      <c r="CQ70" s="929"/>
      <c r="CR70" s="929"/>
      <c r="CS70" s="187" t="e">
        <f t="shared" si="776"/>
        <v>#DIV/0!</v>
      </c>
      <c r="CT70" s="187" t="e">
        <f t="shared" si="776"/>
        <v>#DIV/0!</v>
      </c>
      <c r="CU70" s="187" t="e">
        <f>CU55/CU47</f>
        <v>#DIV/0!</v>
      </c>
      <c r="CV70" s="187" t="e">
        <f t="shared" ref="CV70:DP70" si="779">CV55/CV47</f>
        <v>#DIV/0!</v>
      </c>
      <c r="CW70" s="187" t="e">
        <f t="shared" si="779"/>
        <v>#DIV/0!</v>
      </c>
      <c r="CX70" s="929"/>
      <c r="CY70" s="187" t="e">
        <f t="shared" si="779"/>
        <v>#DIV/0!</v>
      </c>
      <c r="CZ70" s="187" t="e">
        <f t="shared" si="779"/>
        <v>#DIV/0!</v>
      </c>
      <c r="DA70" s="187" t="e">
        <f t="shared" si="779"/>
        <v>#DIV/0!</v>
      </c>
      <c r="DB70" s="187" t="e">
        <f t="shared" ref="DB70" si="780">DB55/DB47</f>
        <v>#DIV/0!</v>
      </c>
      <c r="DC70" s="187" t="e">
        <f t="shared" si="779"/>
        <v>#DIV/0!</v>
      </c>
      <c r="DD70" s="187" t="e">
        <f t="shared" si="779"/>
        <v>#DIV/0!</v>
      </c>
      <c r="DE70" s="187" t="e">
        <f t="shared" si="779"/>
        <v>#DIV/0!</v>
      </c>
      <c r="DF70" s="187" t="e">
        <f t="shared" si="779"/>
        <v>#DIV/0!</v>
      </c>
      <c r="DG70" s="528" t="e">
        <f t="shared" ref="DG70:DJ70" si="781">DG55/DG47</f>
        <v>#DIV/0!</v>
      </c>
      <c r="DH70" s="496" t="e">
        <f t="shared" si="781"/>
        <v>#DIV/0!</v>
      </c>
      <c r="DI70" s="187" t="e">
        <f t="shared" si="781"/>
        <v>#DIV/0!</v>
      </c>
      <c r="DJ70" s="187" t="e">
        <f t="shared" si="781"/>
        <v>#DIV/0!</v>
      </c>
      <c r="DK70" s="187" t="e">
        <f t="shared" si="779"/>
        <v>#DIV/0!</v>
      </c>
      <c r="DL70" s="187" t="e">
        <f t="shared" si="779"/>
        <v>#DIV/0!</v>
      </c>
      <c r="DM70" s="187" t="e">
        <f t="shared" si="779"/>
        <v>#DIV/0!</v>
      </c>
      <c r="DN70" s="187" t="e">
        <f t="shared" si="779"/>
        <v>#DIV/0!</v>
      </c>
      <c r="DO70" s="187" t="e">
        <f t="shared" si="779"/>
        <v>#DIV/0!</v>
      </c>
      <c r="DP70" s="187" t="e">
        <f t="shared" si="779"/>
        <v>#DIV/0!</v>
      </c>
      <c r="DQ70" s="187" t="e">
        <f>DQ55/DQ47</f>
        <v>#DIV/0!</v>
      </c>
      <c r="DR70" s="187" t="e">
        <f t="shared" ref="DR70:EL70" si="782">DR55/DR47</f>
        <v>#DIV/0!</v>
      </c>
      <c r="DS70" s="187" t="e">
        <f t="shared" si="782"/>
        <v>#DIV/0!</v>
      </c>
      <c r="DT70" s="187" t="e">
        <f t="shared" si="782"/>
        <v>#DIV/0!</v>
      </c>
      <c r="DU70" s="187" t="e">
        <f t="shared" si="782"/>
        <v>#DIV/0!</v>
      </c>
      <c r="DV70" s="187" t="e">
        <f t="shared" si="782"/>
        <v>#DIV/0!</v>
      </c>
      <c r="DW70" s="187" t="e">
        <f t="shared" si="782"/>
        <v>#DIV/0!</v>
      </c>
      <c r="DX70" s="187" t="e">
        <f t="shared" si="782"/>
        <v>#DIV/0!</v>
      </c>
      <c r="DY70" s="187" t="e">
        <f t="shared" si="782"/>
        <v>#DIV/0!</v>
      </c>
      <c r="DZ70" s="187" t="e">
        <f t="shared" si="782"/>
        <v>#DIV/0!</v>
      </c>
      <c r="EA70" s="528" t="e">
        <f t="shared" si="782"/>
        <v>#DIV/0!</v>
      </c>
      <c r="EB70" s="496" t="e">
        <f t="shared" si="782"/>
        <v>#DIV/0!</v>
      </c>
      <c r="EC70" s="187" t="e">
        <f t="shared" si="782"/>
        <v>#DIV/0!</v>
      </c>
      <c r="ED70" s="187" t="e">
        <f t="shared" si="782"/>
        <v>#DIV/0!</v>
      </c>
      <c r="EE70" s="187" t="e">
        <f t="shared" si="782"/>
        <v>#DIV/0!</v>
      </c>
      <c r="EF70" s="187" t="e">
        <f t="shared" si="782"/>
        <v>#DIV/0!</v>
      </c>
      <c r="EG70" s="187" t="e">
        <f t="shared" ref="EG70" si="783">EG55/EG47</f>
        <v>#DIV/0!</v>
      </c>
      <c r="EH70" s="187" t="e">
        <f t="shared" si="782"/>
        <v>#DIV/0!</v>
      </c>
      <c r="EI70" s="187" t="e">
        <f t="shared" si="782"/>
        <v>#DIV/0!</v>
      </c>
      <c r="EJ70" s="187" t="e">
        <f t="shared" si="782"/>
        <v>#DIV/0!</v>
      </c>
      <c r="EK70" s="187" t="e">
        <f t="shared" si="782"/>
        <v>#DIV/0!</v>
      </c>
      <c r="EL70" s="187" t="e">
        <f t="shared" si="782"/>
        <v>#DIV/0!</v>
      </c>
      <c r="EM70" s="187" t="e">
        <f>EM55/EM47</f>
        <v>#DIV/0!</v>
      </c>
      <c r="EN70" s="187" t="e">
        <f t="shared" ref="EN70:FH70" si="784">EN55/EN47</f>
        <v>#DIV/0!</v>
      </c>
      <c r="EO70" s="187" t="e">
        <f t="shared" si="784"/>
        <v>#DIV/0!</v>
      </c>
      <c r="EP70" s="187" t="e">
        <f t="shared" si="784"/>
        <v>#DIV/0!</v>
      </c>
      <c r="EQ70" s="187" t="e">
        <f t="shared" si="784"/>
        <v>#DIV/0!</v>
      </c>
      <c r="ER70" s="187" t="e">
        <f t="shared" si="784"/>
        <v>#DIV/0!</v>
      </c>
      <c r="ES70" s="187" t="e">
        <f t="shared" ref="ES70:EV70" si="785">ES55/ES47</f>
        <v>#DIV/0!</v>
      </c>
      <c r="ET70" s="187" t="e">
        <f t="shared" si="785"/>
        <v>#DIV/0!</v>
      </c>
      <c r="EU70" s="187" t="e">
        <f t="shared" si="785"/>
        <v>#DIV/0!</v>
      </c>
      <c r="EV70" s="187" t="e">
        <f t="shared" si="785"/>
        <v>#DIV/0!</v>
      </c>
      <c r="EW70" s="187" t="e">
        <f t="shared" si="784"/>
        <v>#DIV/0!</v>
      </c>
      <c r="EX70" s="528"/>
      <c r="EY70" s="496" t="e">
        <f t="shared" si="784"/>
        <v>#DIV/0!</v>
      </c>
      <c r="EZ70" s="187" t="e">
        <f t="shared" si="784"/>
        <v>#DIV/0!</v>
      </c>
      <c r="FA70" s="187" t="e">
        <f t="shared" si="784"/>
        <v>#DIV/0!</v>
      </c>
      <c r="FB70" s="187" t="e">
        <f t="shared" si="784"/>
        <v>#DIV/0!</v>
      </c>
      <c r="FC70" s="187" t="e">
        <f t="shared" ref="FC70" si="786">FC55/FC47</f>
        <v>#DIV/0!</v>
      </c>
      <c r="FD70" s="187" t="e">
        <f t="shared" si="784"/>
        <v>#DIV/0!</v>
      </c>
      <c r="FE70" s="528" t="e">
        <f t="shared" si="784"/>
        <v>#DIV/0!</v>
      </c>
      <c r="FF70" s="496" t="e">
        <f t="shared" si="784"/>
        <v>#DIV/0!</v>
      </c>
      <c r="FG70" s="187" t="e">
        <f t="shared" si="784"/>
        <v>#DIV/0!</v>
      </c>
      <c r="FH70" s="187" t="e">
        <f t="shared" si="784"/>
        <v>#DIV/0!</v>
      </c>
      <c r="FI70" s="187" t="e">
        <f>FI55/FI47</f>
        <v>#DIV/0!</v>
      </c>
      <c r="FJ70" s="187" t="e">
        <f t="shared" ref="FJ70:GB70" si="787">FJ55/FJ47</f>
        <v>#DIV/0!</v>
      </c>
      <c r="FK70" s="187" t="e">
        <f t="shared" ref="FK70" si="788">FK55/FK47</f>
        <v>#DIV/0!</v>
      </c>
      <c r="FL70" s="187" t="e">
        <f t="shared" si="787"/>
        <v>#DIV/0!</v>
      </c>
      <c r="FM70" s="187" t="e">
        <f t="shared" si="787"/>
        <v>#DIV/0!</v>
      </c>
      <c r="FN70" s="187" t="e">
        <f t="shared" si="787"/>
        <v>#DIV/0!</v>
      </c>
      <c r="FO70" s="187" t="e">
        <f t="shared" si="787"/>
        <v>#DIV/0!</v>
      </c>
      <c r="FP70" s="187" t="e">
        <f t="shared" ref="FP70" si="789">FP55/FP47</f>
        <v>#DIV/0!</v>
      </c>
      <c r="FQ70" s="187" t="e">
        <f t="shared" si="787"/>
        <v>#DIV/0!</v>
      </c>
      <c r="FR70" s="187" t="e">
        <f t="shared" si="787"/>
        <v>#DIV/0!</v>
      </c>
      <c r="FS70" s="187" t="e">
        <f t="shared" si="787"/>
        <v>#DIV/0!</v>
      </c>
      <c r="FT70" s="187" t="e">
        <f t="shared" si="787"/>
        <v>#DIV/0!</v>
      </c>
      <c r="FU70" s="187" t="e">
        <f t="shared" ref="FU70" si="790">FU55/FU47</f>
        <v>#DIV/0!</v>
      </c>
      <c r="FV70" s="187" t="e">
        <f t="shared" si="787"/>
        <v>#DIV/0!</v>
      </c>
      <c r="FW70" s="187" t="e">
        <f t="shared" si="787"/>
        <v>#DIV/0!</v>
      </c>
      <c r="FX70" s="187" t="e">
        <f t="shared" si="787"/>
        <v>#DIV/0!</v>
      </c>
      <c r="FY70" s="187" t="e">
        <f t="shared" si="787"/>
        <v>#DIV/0!</v>
      </c>
      <c r="FZ70" s="528" t="e">
        <f t="shared" si="787"/>
        <v>#DIV/0!</v>
      </c>
      <c r="GA70" s="496" t="e">
        <f t="shared" si="787"/>
        <v>#DIV/0!</v>
      </c>
      <c r="GB70" s="187" t="e">
        <f t="shared" si="787"/>
        <v>#DIV/0!</v>
      </c>
      <c r="GC70" s="187" t="e">
        <f>GC55/GC47</f>
        <v>#DIV/0!</v>
      </c>
      <c r="GD70" s="187" t="e">
        <f t="shared" ref="GD70:GV70" si="791">GD55/GD47</f>
        <v>#DIV/0!</v>
      </c>
      <c r="GE70" s="187" t="e">
        <f t="shared" si="791"/>
        <v>#DIV/0!</v>
      </c>
      <c r="GF70" s="187" t="e">
        <f t="shared" si="791"/>
        <v>#DIV/0!</v>
      </c>
      <c r="GG70" s="187" t="e">
        <f t="shared" ref="GG70:GH70" si="792">GG55/GG47</f>
        <v>#DIV/0!</v>
      </c>
      <c r="GH70" s="187" t="e">
        <f t="shared" si="792"/>
        <v>#DIV/0!</v>
      </c>
      <c r="GI70" s="187" t="e">
        <f>GI55/GI47</f>
        <v>#DIV/0!</v>
      </c>
      <c r="GJ70" s="187" t="e">
        <f>GJ55/GJ47</f>
        <v>#DIV/0!</v>
      </c>
      <c r="GK70" s="187" t="e">
        <f t="shared" si="791"/>
        <v>#DIV/0!</v>
      </c>
      <c r="GL70" s="187" t="e">
        <f t="shared" si="791"/>
        <v>#DIV/0!</v>
      </c>
      <c r="GM70" s="187" t="e">
        <f t="shared" si="791"/>
        <v>#DIV/0!</v>
      </c>
      <c r="GN70" s="187" t="e">
        <f t="shared" si="791"/>
        <v>#DIV/0!</v>
      </c>
      <c r="GO70" s="187" t="e">
        <f t="shared" ref="GO70:GT70" si="793">GO55/GO47</f>
        <v>#DIV/0!</v>
      </c>
      <c r="GP70" s="187" t="e">
        <f t="shared" si="793"/>
        <v>#DIV/0!</v>
      </c>
      <c r="GQ70" s="187" t="e">
        <f t="shared" si="793"/>
        <v>#DIV/0!</v>
      </c>
      <c r="GR70" s="187" t="e">
        <f t="shared" si="793"/>
        <v>#DIV/0!</v>
      </c>
      <c r="GS70" s="187" t="e">
        <f t="shared" si="793"/>
        <v>#DIV/0!</v>
      </c>
      <c r="GT70" s="187" t="e">
        <f t="shared" si="793"/>
        <v>#DIV/0!</v>
      </c>
      <c r="GU70" s="187" t="e">
        <f>GU55/GU47</f>
        <v>#DIV/0!</v>
      </c>
      <c r="GV70" s="187" t="e">
        <f t="shared" si="791"/>
        <v>#DIV/0!</v>
      </c>
      <c r="GW70" s="528" t="e">
        <f>GW55/GW47</f>
        <v>#DIV/0!</v>
      </c>
      <c r="GX70" s="496" t="e">
        <f t="shared" ref="GX70:HL70" si="794">GX55/GX47</f>
        <v>#DIV/0!</v>
      </c>
      <c r="GY70" s="187" t="e">
        <f t="shared" si="794"/>
        <v>#DIV/0!</v>
      </c>
      <c r="GZ70" s="187" t="e">
        <f t="shared" si="794"/>
        <v>#DIV/0!</v>
      </c>
      <c r="HA70" s="187" t="e">
        <f t="shared" si="794"/>
        <v>#DIV/0!</v>
      </c>
      <c r="HB70" s="187" t="e">
        <f t="shared" si="794"/>
        <v>#DIV/0!</v>
      </c>
      <c r="HC70" s="187" t="e">
        <f t="shared" si="794"/>
        <v>#DIV/0!</v>
      </c>
      <c r="HD70" s="187" t="e">
        <f t="shared" si="794"/>
        <v>#DIV/0!</v>
      </c>
      <c r="HE70" s="187" t="e">
        <f t="shared" si="794"/>
        <v>#DIV/0!</v>
      </c>
      <c r="HF70" s="187" t="e">
        <f t="shared" si="794"/>
        <v>#DIV/0!</v>
      </c>
      <c r="HG70" s="187" t="e">
        <f t="shared" si="794"/>
        <v>#DIV/0!</v>
      </c>
      <c r="HH70" s="187" t="e">
        <f t="shared" si="794"/>
        <v>#DIV/0!</v>
      </c>
      <c r="HI70" s="187" t="e">
        <f t="shared" si="794"/>
        <v>#DIV/0!</v>
      </c>
      <c r="HJ70" s="187" t="e">
        <f t="shared" si="794"/>
        <v>#DIV/0!</v>
      </c>
      <c r="HK70" s="187" t="e">
        <f t="shared" si="794"/>
        <v>#DIV/0!</v>
      </c>
      <c r="HL70" s="187" t="e">
        <f t="shared" si="794"/>
        <v>#DIV/0!</v>
      </c>
      <c r="HM70" s="187" t="e">
        <f t="shared" ref="HM70:IG70" si="795">HM55/HM47</f>
        <v>#DIV/0!</v>
      </c>
      <c r="HN70" s="187" t="e">
        <f t="shared" si="795"/>
        <v>#DIV/0!</v>
      </c>
      <c r="HO70" s="187" t="e">
        <f t="shared" si="795"/>
        <v>#DIV/0!</v>
      </c>
      <c r="HP70" s="528" t="e">
        <f t="shared" si="795"/>
        <v>#DIV/0!</v>
      </c>
      <c r="HQ70" s="496" t="e">
        <f t="shared" si="795"/>
        <v>#DIV/0!</v>
      </c>
      <c r="HR70" s="187" t="e">
        <f t="shared" si="795"/>
        <v>#DIV/0!</v>
      </c>
      <c r="HS70" s="187" t="e">
        <f t="shared" si="795"/>
        <v>#DIV/0!</v>
      </c>
      <c r="HT70" s="187" t="e">
        <f t="shared" si="795"/>
        <v>#DIV/0!</v>
      </c>
      <c r="HU70" s="187" t="e">
        <f t="shared" si="795"/>
        <v>#DIV/0!</v>
      </c>
      <c r="HV70" s="187" t="e">
        <f t="shared" si="795"/>
        <v>#DIV/0!</v>
      </c>
      <c r="HW70" s="187" t="e">
        <f t="shared" si="795"/>
        <v>#DIV/0!</v>
      </c>
      <c r="HX70" s="187" t="e">
        <f t="shared" si="795"/>
        <v>#DIV/0!</v>
      </c>
      <c r="HY70" s="187" t="e">
        <f t="shared" si="795"/>
        <v>#DIV/0!</v>
      </c>
      <c r="HZ70" s="187" t="e">
        <f t="shared" si="795"/>
        <v>#DIV/0!</v>
      </c>
      <c r="IA70" s="187" t="e">
        <f t="shared" si="795"/>
        <v>#DIV/0!</v>
      </c>
      <c r="IB70" s="187" t="e">
        <f t="shared" si="795"/>
        <v>#DIV/0!</v>
      </c>
      <c r="IC70" s="187" t="e">
        <f t="shared" ref="IC70:IF70" si="796">IC55/IC47</f>
        <v>#DIV/0!</v>
      </c>
      <c r="ID70" s="187" t="e">
        <f t="shared" si="796"/>
        <v>#DIV/0!</v>
      </c>
      <c r="IE70" s="187" t="e">
        <f t="shared" si="796"/>
        <v>#DIV/0!</v>
      </c>
      <c r="IF70" s="187" t="e">
        <f t="shared" si="796"/>
        <v>#DIV/0!</v>
      </c>
      <c r="IG70" s="187" t="e">
        <f t="shared" si="795"/>
        <v>#DIV/0!</v>
      </c>
      <c r="IH70" s="161"/>
      <c r="II70" s="198"/>
      <c r="IJ70" s="88" t="e">
        <f t="shared" si="531"/>
        <v>#DIV/0!</v>
      </c>
      <c r="JL70" s="3"/>
    </row>
    <row r="71" spans="1:278" s="2" customFormat="1" ht="18" customHeight="1" x14ac:dyDescent="0.2">
      <c r="A71" s="333"/>
      <c r="B71" s="185" t="s">
        <v>243</v>
      </c>
      <c r="C71" s="651" t="s">
        <v>427</v>
      </c>
      <c r="D71" s="187">
        <f t="shared" ref="D71:BN71" si="797">D55-D56</f>
        <v>2.8449999999999998</v>
      </c>
      <c r="E71" s="187">
        <f t="shared" si="797"/>
        <v>2.92</v>
      </c>
      <c r="F71" s="187">
        <f t="shared" si="797"/>
        <v>2.66</v>
      </c>
      <c r="G71" s="187">
        <f t="shared" si="797"/>
        <v>2.2700000000000005</v>
      </c>
      <c r="H71" s="187">
        <f t="shared" si="797"/>
        <v>2.4000000000000004</v>
      </c>
      <c r="I71" s="187">
        <f t="shared" si="797"/>
        <v>2.5199999999999996</v>
      </c>
      <c r="J71" s="187">
        <f t="shared" ref="J71" si="798">J55-J56</f>
        <v>2.63</v>
      </c>
      <c r="K71" s="187">
        <f t="shared" si="797"/>
        <v>2.5100000000000002</v>
      </c>
      <c r="L71" s="187">
        <f t="shared" si="797"/>
        <v>2.5349999999999997</v>
      </c>
      <c r="M71" s="187">
        <f t="shared" si="797"/>
        <v>2.2050000000000005</v>
      </c>
      <c r="N71" s="187">
        <f t="shared" si="797"/>
        <v>2.5150000000000001</v>
      </c>
      <c r="O71" s="187">
        <f t="shared" si="797"/>
        <v>2.4750000000000001</v>
      </c>
      <c r="P71" s="187">
        <f t="shared" si="797"/>
        <v>2.3550000000000004</v>
      </c>
      <c r="Q71" s="187">
        <f t="shared" si="797"/>
        <v>2.4850000000000003</v>
      </c>
      <c r="R71" s="187">
        <f t="shared" si="797"/>
        <v>2.2299999999999995</v>
      </c>
      <c r="S71" s="187">
        <f t="shared" si="797"/>
        <v>2.1399999999999997</v>
      </c>
      <c r="T71" s="187">
        <f t="shared" si="797"/>
        <v>2.44</v>
      </c>
      <c r="U71" s="187">
        <f t="shared" si="797"/>
        <v>2.31</v>
      </c>
      <c r="V71" s="187">
        <f>V55-V56</f>
        <v>1.7050000000000001</v>
      </c>
      <c r="W71" s="187">
        <f t="shared" si="797"/>
        <v>2.04</v>
      </c>
      <c r="X71" s="528">
        <f t="shared" si="797"/>
        <v>2.17</v>
      </c>
      <c r="Y71" s="496">
        <f t="shared" si="797"/>
        <v>0</v>
      </c>
      <c r="Z71" s="187">
        <f t="shared" si="797"/>
        <v>0</v>
      </c>
      <c r="AA71" s="187">
        <f t="shared" si="797"/>
        <v>0</v>
      </c>
      <c r="AB71" s="187">
        <f t="shared" si="797"/>
        <v>0</v>
      </c>
      <c r="AC71" s="187">
        <f t="shared" si="797"/>
        <v>0</v>
      </c>
      <c r="AD71" s="187">
        <f t="shared" si="797"/>
        <v>0</v>
      </c>
      <c r="AE71" s="187">
        <f t="shared" si="797"/>
        <v>0</v>
      </c>
      <c r="AF71" s="187">
        <f t="shared" si="797"/>
        <v>0</v>
      </c>
      <c r="AG71" s="187">
        <f t="shared" si="797"/>
        <v>0</v>
      </c>
      <c r="AH71" s="187">
        <f t="shared" si="797"/>
        <v>0</v>
      </c>
      <c r="AI71" s="187">
        <f t="shared" si="797"/>
        <v>0</v>
      </c>
      <c r="AJ71" s="187">
        <f t="shared" si="797"/>
        <v>0</v>
      </c>
      <c r="AK71" s="187">
        <f t="shared" si="797"/>
        <v>0</v>
      </c>
      <c r="AL71" s="187">
        <f t="shared" si="797"/>
        <v>0</v>
      </c>
      <c r="AM71" s="187">
        <f t="shared" si="797"/>
        <v>0</v>
      </c>
      <c r="AN71" s="187">
        <f t="shared" si="797"/>
        <v>0</v>
      </c>
      <c r="AO71" s="187">
        <f>AO55-AO56</f>
        <v>0</v>
      </c>
      <c r="AP71" s="187">
        <f t="shared" si="797"/>
        <v>0</v>
      </c>
      <c r="AQ71" s="187">
        <f t="shared" si="797"/>
        <v>0</v>
      </c>
      <c r="AR71" s="187">
        <f t="shared" si="797"/>
        <v>0</v>
      </c>
      <c r="AS71" s="528">
        <f t="shared" si="797"/>
        <v>0</v>
      </c>
      <c r="AT71" s="496">
        <f t="shared" si="797"/>
        <v>0</v>
      </c>
      <c r="AU71" s="187">
        <f t="shared" si="797"/>
        <v>0</v>
      </c>
      <c r="AV71" s="187">
        <f t="shared" si="797"/>
        <v>0</v>
      </c>
      <c r="AW71" s="187">
        <f t="shared" si="797"/>
        <v>0</v>
      </c>
      <c r="AX71" s="187">
        <f t="shared" si="797"/>
        <v>0</v>
      </c>
      <c r="AY71" s="187">
        <f t="shared" si="797"/>
        <v>0</v>
      </c>
      <c r="AZ71" s="187">
        <f t="shared" si="797"/>
        <v>0</v>
      </c>
      <c r="BA71" s="187">
        <f t="shared" si="797"/>
        <v>0</v>
      </c>
      <c r="BB71" s="187">
        <f t="shared" si="797"/>
        <v>0</v>
      </c>
      <c r="BC71" s="187">
        <f t="shared" si="797"/>
        <v>0</v>
      </c>
      <c r="BD71" s="187">
        <f t="shared" si="797"/>
        <v>0</v>
      </c>
      <c r="BE71" s="187">
        <f t="shared" si="797"/>
        <v>0</v>
      </c>
      <c r="BF71" s="187">
        <f t="shared" si="797"/>
        <v>0</v>
      </c>
      <c r="BG71" s="187">
        <f t="shared" si="797"/>
        <v>0</v>
      </c>
      <c r="BH71" s="187">
        <f t="shared" si="797"/>
        <v>0</v>
      </c>
      <c r="BI71" s="187">
        <f t="shared" si="797"/>
        <v>0</v>
      </c>
      <c r="BJ71" s="187">
        <f t="shared" si="797"/>
        <v>0</v>
      </c>
      <c r="BK71" s="187">
        <f t="shared" si="797"/>
        <v>0</v>
      </c>
      <c r="BL71" s="187">
        <f t="shared" si="797"/>
        <v>0</v>
      </c>
      <c r="BM71" s="187">
        <f t="shared" si="797"/>
        <v>0</v>
      </c>
      <c r="BN71" s="528">
        <f t="shared" si="797"/>
        <v>0</v>
      </c>
      <c r="BO71" s="890"/>
      <c r="BP71" s="187">
        <f t="shared" ref="BP71:CC71" si="799">BP55-BP56</f>
        <v>0</v>
      </c>
      <c r="BQ71" s="187">
        <f t="shared" si="799"/>
        <v>0</v>
      </c>
      <c r="BR71" s="187">
        <f t="shared" si="799"/>
        <v>0</v>
      </c>
      <c r="BS71" s="187">
        <f t="shared" si="799"/>
        <v>0</v>
      </c>
      <c r="BT71" s="187">
        <f t="shared" si="799"/>
        <v>0</v>
      </c>
      <c r="BU71" s="187">
        <f t="shared" si="799"/>
        <v>0</v>
      </c>
      <c r="BV71" s="187">
        <f t="shared" si="799"/>
        <v>0</v>
      </c>
      <c r="BW71" s="187">
        <f t="shared" si="799"/>
        <v>0</v>
      </c>
      <c r="BX71" s="187">
        <f t="shared" si="799"/>
        <v>0</v>
      </c>
      <c r="BY71" s="187">
        <f t="shared" si="799"/>
        <v>0</v>
      </c>
      <c r="BZ71" s="187">
        <f t="shared" si="799"/>
        <v>0</v>
      </c>
      <c r="CA71" s="187">
        <f t="shared" si="799"/>
        <v>0</v>
      </c>
      <c r="CB71" s="187">
        <f t="shared" si="799"/>
        <v>0</v>
      </c>
      <c r="CC71" s="187">
        <f t="shared" si="799"/>
        <v>0</v>
      </c>
      <c r="CD71" s="187">
        <f t="shared" ref="CD71:CT71" si="800">CD55-CD56</f>
        <v>0</v>
      </c>
      <c r="CE71" s="187">
        <f t="shared" si="800"/>
        <v>0</v>
      </c>
      <c r="CF71" s="187">
        <f t="shared" si="800"/>
        <v>0</v>
      </c>
      <c r="CG71" s="187">
        <f t="shared" ref="CG71" si="801">CG55-CG56</f>
        <v>0</v>
      </c>
      <c r="CH71" s="187">
        <f t="shared" si="800"/>
        <v>0</v>
      </c>
      <c r="CI71" s="187">
        <f t="shared" si="800"/>
        <v>0</v>
      </c>
      <c r="CJ71" s="528">
        <f t="shared" si="800"/>
        <v>0</v>
      </c>
      <c r="CK71" s="890"/>
      <c r="CL71" s="187">
        <f t="shared" ref="CL71" si="802">CL55-CL56</f>
        <v>0</v>
      </c>
      <c r="CM71" s="187">
        <f t="shared" si="800"/>
        <v>0</v>
      </c>
      <c r="CN71" s="187">
        <f t="shared" si="800"/>
        <v>0</v>
      </c>
      <c r="CO71" s="187">
        <f t="shared" si="800"/>
        <v>0</v>
      </c>
      <c r="CP71" s="929"/>
      <c r="CQ71" s="929"/>
      <c r="CR71" s="929"/>
      <c r="CS71" s="187">
        <f t="shared" si="800"/>
        <v>0</v>
      </c>
      <c r="CT71" s="187">
        <f t="shared" si="800"/>
        <v>0</v>
      </c>
      <c r="CU71" s="187">
        <f t="shared" ref="CU71:FG71" si="803">CU55-CU56</f>
        <v>0</v>
      </c>
      <c r="CV71" s="187">
        <f t="shared" si="803"/>
        <v>0</v>
      </c>
      <c r="CW71" s="187">
        <f t="shared" si="803"/>
        <v>0</v>
      </c>
      <c r="CX71" s="929"/>
      <c r="CY71" s="187">
        <f t="shared" si="803"/>
        <v>0</v>
      </c>
      <c r="CZ71" s="187">
        <f t="shared" si="803"/>
        <v>0</v>
      </c>
      <c r="DA71" s="187">
        <f t="shared" si="803"/>
        <v>0</v>
      </c>
      <c r="DB71" s="187">
        <f t="shared" ref="DB71" si="804">DB55-DB56</f>
        <v>0</v>
      </c>
      <c r="DC71" s="187">
        <f t="shared" si="803"/>
        <v>0</v>
      </c>
      <c r="DD71" s="187">
        <f t="shared" si="803"/>
        <v>0</v>
      </c>
      <c r="DE71" s="187">
        <f t="shared" si="803"/>
        <v>0</v>
      </c>
      <c r="DF71" s="187">
        <f t="shared" si="803"/>
        <v>0</v>
      </c>
      <c r="DG71" s="528">
        <f t="shared" ref="DG71:DJ71" si="805">DG55-DG56</f>
        <v>0</v>
      </c>
      <c r="DH71" s="496">
        <f t="shared" si="805"/>
        <v>0</v>
      </c>
      <c r="DI71" s="187">
        <f t="shared" si="805"/>
        <v>0</v>
      </c>
      <c r="DJ71" s="187">
        <f t="shared" si="805"/>
        <v>0</v>
      </c>
      <c r="DK71" s="187">
        <f t="shared" si="803"/>
        <v>0</v>
      </c>
      <c r="DL71" s="187">
        <f t="shared" si="803"/>
        <v>0</v>
      </c>
      <c r="DM71" s="187">
        <f t="shared" si="803"/>
        <v>0</v>
      </c>
      <c r="DN71" s="187">
        <f t="shared" si="803"/>
        <v>0</v>
      </c>
      <c r="DO71" s="187">
        <f t="shared" si="803"/>
        <v>0</v>
      </c>
      <c r="DP71" s="187">
        <f t="shared" si="803"/>
        <v>0</v>
      </c>
      <c r="DQ71" s="187">
        <f t="shared" si="803"/>
        <v>0</v>
      </c>
      <c r="DR71" s="187">
        <f t="shared" si="803"/>
        <v>0</v>
      </c>
      <c r="DS71" s="187">
        <f t="shared" si="803"/>
        <v>0</v>
      </c>
      <c r="DT71" s="187">
        <f t="shared" si="803"/>
        <v>0</v>
      </c>
      <c r="DU71" s="187">
        <f t="shared" si="803"/>
        <v>0</v>
      </c>
      <c r="DV71" s="187">
        <f t="shared" si="803"/>
        <v>0</v>
      </c>
      <c r="DW71" s="187">
        <f t="shared" si="803"/>
        <v>0</v>
      </c>
      <c r="DX71" s="187">
        <f t="shared" si="803"/>
        <v>0</v>
      </c>
      <c r="DY71" s="187">
        <f t="shared" si="803"/>
        <v>0</v>
      </c>
      <c r="DZ71" s="187">
        <f t="shared" si="803"/>
        <v>0</v>
      </c>
      <c r="EA71" s="528">
        <f t="shared" si="803"/>
        <v>0</v>
      </c>
      <c r="EB71" s="496">
        <f t="shared" si="803"/>
        <v>0</v>
      </c>
      <c r="EC71" s="187">
        <f t="shared" si="803"/>
        <v>0</v>
      </c>
      <c r="ED71" s="187">
        <f t="shared" si="803"/>
        <v>0</v>
      </c>
      <c r="EE71" s="187">
        <f t="shared" si="803"/>
        <v>0</v>
      </c>
      <c r="EF71" s="187">
        <f t="shared" si="803"/>
        <v>0</v>
      </c>
      <c r="EG71" s="187">
        <f t="shared" ref="EG71" si="806">EG55-EG56</f>
        <v>0</v>
      </c>
      <c r="EH71" s="187">
        <f t="shared" si="803"/>
        <v>0</v>
      </c>
      <c r="EI71" s="187">
        <f t="shared" si="803"/>
        <v>0</v>
      </c>
      <c r="EJ71" s="187">
        <f t="shared" si="803"/>
        <v>0</v>
      </c>
      <c r="EK71" s="187">
        <f t="shared" si="803"/>
        <v>0</v>
      </c>
      <c r="EL71" s="187">
        <f t="shared" si="803"/>
        <v>0</v>
      </c>
      <c r="EM71" s="187">
        <f t="shared" si="803"/>
        <v>0</v>
      </c>
      <c r="EN71" s="187">
        <f t="shared" si="803"/>
        <v>0</v>
      </c>
      <c r="EO71" s="187">
        <f t="shared" si="803"/>
        <v>0</v>
      </c>
      <c r="EP71" s="187">
        <f t="shared" si="803"/>
        <v>0</v>
      </c>
      <c r="EQ71" s="187">
        <f t="shared" si="803"/>
        <v>0</v>
      </c>
      <c r="ER71" s="187">
        <f t="shared" si="803"/>
        <v>0</v>
      </c>
      <c r="ES71" s="187">
        <f t="shared" ref="ES71:EV71" si="807">ES55-ES56</f>
        <v>0</v>
      </c>
      <c r="ET71" s="187">
        <f t="shared" si="807"/>
        <v>0</v>
      </c>
      <c r="EU71" s="187">
        <f t="shared" si="807"/>
        <v>0</v>
      </c>
      <c r="EV71" s="187">
        <f t="shared" si="807"/>
        <v>0</v>
      </c>
      <c r="EW71" s="187">
        <f t="shared" si="803"/>
        <v>0</v>
      </c>
      <c r="EX71" s="528"/>
      <c r="EY71" s="496">
        <f t="shared" si="803"/>
        <v>0</v>
      </c>
      <c r="EZ71" s="187">
        <f t="shared" si="803"/>
        <v>0</v>
      </c>
      <c r="FA71" s="187">
        <f t="shared" si="803"/>
        <v>0</v>
      </c>
      <c r="FB71" s="187">
        <f t="shared" si="803"/>
        <v>0</v>
      </c>
      <c r="FC71" s="187">
        <f t="shared" ref="FC71" si="808">FC55-FC56</f>
        <v>0</v>
      </c>
      <c r="FD71" s="187">
        <f t="shared" si="803"/>
        <v>0</v>
      </c>
      <c r="FE71" s="528">
        <f t="shared" si="803"/>
        <v>0</v>
      </c>
      <c r="FF71" s="496">
        <f t="shared" si="803"/>
        <v>0</v>
      </c>
      <c r="FG71" s="187">
        <f t="shared" si="803"/>
        <v>0</v>
      </c>
      <c r="FH71" s="187">
        <f t="shared" ref="FH71:HL71" si="809">FH55-FH56</f>
        <v>0</v>
      </c>
      <c r="FI71" s="187">
        <f t="shared" si="809"/>
        <v>0</v>
      </c>
      <c r="FJ71" s="187">
        <f t="shared" si="809"/>
        <v>0</v>
      </c>
      <c r="FK71" s="187">
        <f t="shared" ref="FK71" si="810">FK55-FK56</f>
        <v>0</v>
      </c>
      <c r="FL71" s="187">
        <f t="shared" si="809"/>
        <v>0</v>
      </c>
      <c r="FM71" s="187">
        <f t="shared" si="809"/>
        <v>0</v>
      </c>
      <c r="FN71" s="187">
        <f t="shared" si="809"/>
        <v>0</v>
      </c>
      <c r="FO71" s="187">
        <f t="shared" si="809"/>
        <v>0</v>
      </c>
      <c r="FP71" s="187">
        <f t="shared" ref="FP71" si="811">FP55-FP56</f>
        <v>0</v>
      </c>
      <c r="FQ71" s="187">
        <f t="shared" si="809"/>
        <v>0</v>
      </c>
      <c r="FR71" s="187">
        <f t="shared" si="809"/>
        <v>0</v>
      </c>
      <c r="FS71" s="187">
        <f t="shared" si="809"/>
        <v>0</v>
      </c>
      <c r="FT71" s="187">
        <f t="shared" si="809"/>
        <v>0</v>
      </c>
      <c r="FU71" s="187">
        <f t="shared" ref="FU71" si="812">FU55-FU56</f>
        <v>0</v>
      </c>
      <c r="FV71" s="187">
        <f t="shared" si="809"/>
        <v>0</v>
      </c>
      <c r="FW71" s="187">
        <f t="shared" si="809"/>
        <v>0</v>
      </c>
      <c r="FX71" s="187">
        <f t="shared" si="809"/>
        <v>0</v>
      </c>
      <c r="FY71" s="187">
        <f t="shared" si="809"/>
        <v>0</v>
      </c>
      <c r="FZ71" s="528">
        <f t="shared" si="809"/>
        <v>0</v>
      </c>
      <c r="GA71" s="496">
        <f t="shared" si="809"/>
        <v>0</v>
      </c>
      <c r="GB71" s="187">
        <f t="shared" si="809"/>
        <v>0</v>
      </c>
      <c r="GC71" s="187">
        <f t="shared" si="809"/>
        <v>0</v>
      </c>
      <c r="GD71" s="187">
        <f t="shared" si="809"/>
        <v>0</v>
      </c>
      <c r="GE71" s="187">
        <f t="shared" si="809"/>
        <v>0</v>
      </c>
      <c r="GF71" s="187">
        <f t="shared" si="809"/>
        <v>0</v>
      </c>
      <c r="GG71" s="187">
        <f t="shared" ref="GG71:GI71" si="813">GG55-GG56</f>
        <v>0</v>
      </c>
      <c r="GH71" s="187">
        <f t="shared" si="813"/>
        <v>0</v>
      </c>
      <c r="GI71" s="187">
        <f t="shared" si="813"/>
        <v>0</v>
      </c>
      <c r="GJ71" s="187">
        <f t="shared" ref="GJ71" si="814">GJ55-GJ56</f>
        <v>0</v>
      </c>
      <c r="GK71" s="187">
        <f t="shared" si="809"/>
        <v>0</v>
      </c>
      <c r="GL71" s="187">
        <f t="shared" si="809"/>
        <v>0</v>
      </c>
      <c r="GM71" s="187">
        <f t="shared" si="809"/>
        <v>0</v>
      </c>
      <c r="GN71" s="187">
        <f t="shared" si="809"/>
        <v>0</v>
      </c>
      <c r="GO71" s="187">
        <f t="shared" ref="GO71:GT71" si="815">GO55-GO56</f>
        <v>0</v>
      </c>
      <c r="GP71" s="187">
        <f t="shared" si="815"/>
        <v>0</v>
      </c>
      <c r="GQ71" s="187">
        <f t="shared" si="815"/>
        <v>0</v>
      </c>
      <c r="GR71" s="187">
        <f t="shared" si="815"/>
        <v>0</v>
      </c>
      <c r="GS71" s="187">
        <f t="shared" si="815"/>
        <v>0</v>
      </c>
      <c r="GT71" s="187">
        <f t="shared" si="815"/>
        <v>0</v>
      </c>
      <c r="GU71" s="187">
        <f t="shared" si="809"/>
        <v>0</v>
      </c>
      <c r="GV71" s="187">
        <f t="shared" si="809"/>
        <v>0</v>
      </c>
      <c r="GW71" s="528">
        <f t="shared" si="809"/>
        <v>0</v>
      </c>
      <c r="GX71" s="496">
        <f t="shared" si="809"/>
        <v>0</v>
      </c>
      <c r="GY71" s="187">
        <f t="shared" si="809"/>
        <v>0</v>
      </c>
      <c r="GZ71" s="187">
        <f t="shared" si="809"/>
        <v>0</v>
      </c>
      <c r="HA71" s="187">
        <f t="shared" si="809"/>
        <v>0</v>
      </c>
      <c r="HB71" s="187">
        <f t="shared" si="809"/>
        <v>0</v>
      </c>
      <c r="HC71" s="187">
        <f t="shared" si="809"/>
        <v>0</v>
      </c>
      <c r="HD71" s="187">
        <f t="shared" si="809"/>
        <v>0</v>
      </c>
      <c r="HE71" s="187">
        <f t="shared" si="809"/>
        <v>0</v>
      </c>
      <c r="HF71" s="187">
        <f t="shared" si="809"/>
        <v>0</v>
      </c>
      <c r="HG71" s="187">
        <f t="shared" si="809"/>
        <v>0</v>
      </c>
      <c r="HH71" s="187">
        <f t="shared" si="809"/>
        <v>0</v>
      </c>
      <c r="HI71" s="187">
        <f t="shared" si="809"/>
        <v>0</v>
      </c>
      <c r="HJ71" s="187">
        <f t="shared" si="809"/>
        <v>0</v>
      </c>
      <c r="HK71" s="187">
        <f t="shared" si="809"/>
        <v>0</v>
      </c>
      <c r="HL71" s="187">
        <f t="shared" si="809"/>
        <v>0</v>
      </c>
      <c r="HM71" s="187">
        <f t="shared" ref="HM71:IG71" si="816">HM55-HM56</f>
        <v>0</v>
      </c>
      <c r="HN71" s="187">
        <f t="shared" si="816"/>
        <v>0</v>
      </c>
      <c r="HO71" s="187">
        <f t="shared" si="816"/>
        <v>0</v>
      </c>
      <c r="HP71" s="528">
        <f t="shared" si="816"/>
        <v>0</v>
      </c>
      <c r="HQ71" s="496">
        <f t="shared" si="816"/>
        <v>0</v>
      </c>
      <c r="HR71" s="187">
        <f t="shared" si="816"/>
        <v>0</v>
      </c>
      <c r="HS71" s="187">
        <f t="shared" si="816"/>
        <v>0</v>
      </c>
      <c r="HT71" s="187">
        <f t="shared" si="816"/>
        <v>0</v>
      </c>
      <c r="HU71" s="187">
        <f t="shared" si="816"/>
        <v>0</v>
      </c>
      <c r="HV71" s="187">
        <f t="shared" si="816"/>
        <v>0</v>
      </c>
      <c r="HW71" s="187">
        <f t="shared" si="816"/>
        <v>0</v>
      </c>
      <c r="HX71" s="187">
        <f t="shared" si="816"/>
        <v>0</v>
      </c>
      <c r="HY71" s="187">
        <f t="shared" si="816"/>
        <v>0</v>
      </c>
      <c r="HZ71" s="187">
        <f t="shared" si="816"/>
        <v>0</v>
      </c>
      <c r="IA71" s="187">
        <f t="shared" si="816"/>
        <v>0</v>
      </c>
      <c r="IB71" s="187">
        <f t="shared" si="816"/>
        <v>0</v>
      </c>
      <c r="IC71" s="187">
        <f t="shared" ref="IC71:IF71" si="817">IC55-IC56</f>
        <v>0</v>
      </c>
      <c r="ID71" s="187">
        <f t="shared" si="817"/>
        <v>0</v>
      </c>
      <c r="IE71" s="187">
        <f t="shared" si="817"/>
        <v>0</v>
      </c>
      <c r="IF71" s="187">
        <f t="shared" si="817"/>
        <v>0</v>
      </c>
      <c r="IG71" s="187">
        <f t="shared" si="816"/>
        <v>0</v>
      </c>
      <c r="IH71" s="161"/>
      <c r="II71" s="198"/>
      <c r="IJ71" s="96">
        <f t="shared" si="531"/>
        <v>0.21800865800865801</v>
      </c>
      <c r="JL71" s="3"/>
    </row>
    <row r="72" spans="1:278" s="2" customFormat="1" ht="18" customHeight="1" thickBot="1" x14ac:dyDescent="0.25">
      <c r="A72" s="664"/>
      <c r="B72" s="665" t="s">
        <v>396</v>
      </c>
      <c r="C72" s="674" t="s">
        <v>398</v>
      </c>
      <c r="D72" s="666">
        <f t="shared" ref="D72:AI72" si="818">(D29*100)/D9</f>
        <v>0.33325662216447738</v>
      </c>
      <c r="E72" s="666">
        <f t="shared" si="818"/>
        <v>0.36021071885443717</v>
      </c>
      <c r="F72" s="666">
        <f t="shared" si="818"/>
        <v>0.36188466193295282</v>
      </c>
      <c r="G72" s="666">
        <f t="shared" si="818"/>
        <v>0.18306929286909743</v>
      </c>
      <c r="H72" s="666">
        <f t="shared" si="818"/>
        <v>0.33826336891497638</v>
      </c>
      <c r="I72" s="666">
        <f t="shared" si="818"/>
        <v>0.33675939242992842</v>
      </c>
      <c r="J72" s="666">
        <f t="shared" si="818"/>
        <v>0.33688887995254729</v>
      </c>
      <c r="K72" s="666">
        <f t="shared" si="818"/>
        <v>0.34947141035464629</v>
      </c>
      <c r="L72" s="666">
        <f t="shared" si="818"/>
        <v>0.33234268664326666</v>
      </c>
      <c r="M72" s="666">
        <f t="shared" si="818"/>
        <v>0.33786632789355869</v>
      </c>
      <c r="N72" s="666">
        <f t="shared" si="818"/>
        <v>0.33783920017743113</v>
      </c>
      <c r="O72" s="666">
        <f t="shared" si="818"/>
        <v>0.33301444249365381</v>
      </c>
      <c r="P72" s="666">
        <f t="shared" si="818"/>
        <v>0.3313388920745643</v>
      </c>
      <c r="Q72" s="666">
        <f t="shared" si="818"/>
        <v>0.34470998591148394</v>
      </c>
      <c r="R72" s="666">
        <f t="shared" si="818"/>
        <v>0.33422963162140296</v>
      </c>
      <c r="S72" s="666">
        <f t="shared" si="818"/>
        <v>0.36701700107678581</v>
      </c>
      <c r="T72" s="666">
        <f t="shared" si="818"/>
        <v>0.34629643756198003</v>
      </c>
      <c r="U72" s="666">
        <f t="shared" si="818"/>
        <v>0.34694385476905021</v>
      </c>
      <c r="V72" s="666">
        <f t="shared" si="818"/>
        <v>0.34990173339566627</v>
      </c>
      <c r="W72" s="1003">
        <f t="shared" si="818"/>
        <v>0.10187316778220797</v>
      </c>
      <c r="X72" s="667">
        <f t="shared" si="818"/>
        <v>0.32854889126761533</v>
      </c>
      <c r="Y72" s="668">
        <f t="shared" si="818"/>
        <v>0</v>
      </c>
      <c r="Z72" s="666">
        <f t="shared" si="818"/>
        <v>0</v>
      </c>
      <c r="AA72" s="666">
        <f t="shared" si="818"/>
        <v>0</v>
      </c>
      <c r="AB72" s="666">
        <f t="shared" si="818"/>
        <v>0</v>
      </c>
      <c r="AC72" s="666">
        <f t="shared" si="818"/>
        <v>0</v>
      </c>
      <c r="AD72" s="666">
        <f t="shared" si="818"/>
        <v>0</v>
      </c>
      <c r="AE72" s="666">
        <f t="shared" si="818"/>
        <v>0</v>
      </c>
      <c r="AF72" s="666">
        <f t="shared" si="818"/>
        <v>0</v>
      </c>
      <c r="AG72" s="666">
        <f t="shared" si="818"/>
        <v>0</v>
      </c>
      <c r="AH72" s="666">
        <f t="shared" si="818"/>
        <v>0</v>
      </c>
      <c r="AI72" s="666">
        <f t="shared" si="818"/>
        <v>0</v>
      </c>
      <c r="AJ72" s="666">
        <f t="shared" ref="AJ72:BN72" si="819">(AJ29*100)/AJ9</f>
        <v>0</v>
      </c>
      <c r="AK72" s="666">
        <f t="shared" si="819"/>
        <v>0</v>
      </c>
      <c r="AL72" s="666">
        <f t="shared" si="819"/>
        <v>0</v>
      </c>
      <c r="AM72" s="666">
        <f t="shared" si="819"/>
        <v>0</v>
      </c>
      <c r="AN72" s="666">
        <f t="shared" si="819"/>
        <v>0</v>
      </c>
      <c r="AO72" s="666">
        <f t="shared" si="819"/>
        <v>0</v>
      </c>
      <c r="AP72" s="666">
        <f t="shared" si="819"/>
        <v>0</v>
      </c>
      <c r="AQ72" s="666">
        <f t="shared" si="819"/>
        <v>0</v>
      </c>
      <c r="AR72" s="666">
        <f t="shared" si="819"/>
        <v>0</v>
      </c>
      <c r="AS72" s="667">
        <f t="shared" si="819"/>
        <v>0</v>
      </c>
      <c r="AT72" s="668" t="e">
        <f t="shared" si="819"/>
        <v>#DIV/0!</v>
      </c>
      <c r="AU72" s="666" t="e">
        <f t="shared" si="819"/>
        <v>#DIV/0!</v>
      </c>
      <c r="AV72" s="666" t="e">
        <f t="shared" si="819"/>
        <v>#DIV/0!</v>
      </c>
      <c r="AW72" s="666" t="e">
        <f t="shared" si="819"/>
        <v>#DIV/0!</v>
      </c>
      <c r="AX72" s="666" t="e">
        <f t="shared" si="819"/>
        <v>#DIV/0!</v>
      </c>
      <c r="AY72" s="666" t="e">
        <f t="shared" si="819"/>
        <v>#DIV/0!</v>
      </c>
      <c r="AZ72" s="666" t="e">
        <f t="shared" si="819"/>
        <v>#DIV/0!</v>
      </c>
      <c r="BA72" s="666" t="e">
        <f t="shared" si="819"/>
        <v>#DIV/0!</v>
      </c>
      <c r="BB72" s="666" t="e">
        <f t="shared" si="819"/>
        <v>#DIV/0!</v>
      </c>
      <c r="BC72" s="666" t="e">
        <f t="shared" si="819"/>
        <v>#DIV/0!</v>
      </c>
      <c r="BD72" s="666" t="e">
        <f t="shared" si="819"/>
        <v>#DIV/0!</v>
      </c>
      <c r="BE72" s="666" t="e">
        <f t="shared" si="819"/>
        <v>#DIV/0!</v>
      </c>
      <c r="BF72" s="666" t="e">
        <f t="shared" si="819"/>
        <v>#DIV/0!</v>
      </c>
      <c r="BG72" s="666" t="e">
        <f t="shared" si="819"/>
        <v>#DIV/0!</v>
      </c>
      <c r="BH72" s="666" t="e">
        <f t="shared" si="819"/>
        <v>#DIV/0!</v>
      </c>
      <c r="BI72" s="666" t="e">
        <f t="shared" si="819"/>
        <v>#DIV/0!</v>
      </c>
      <c r="BJ72" s="666" t="e">
        <f t="shared" si="819"/>
        <v>#DIV/0!</v>
      </c>
      <c r="BK72" s="666" t="e">
        <f t="shared" si="819"/>
        <v>#DIV/0!</v>
      </c>
      <c r="BL72" s="666" t="e">
        <f t="shared" si="819"/>
        <v>#DIV/0!</v>
      </c>
      <c r="BM72" s="666" t="e">
        <f t="shared" si="819"/>
        <v>#DIV/0!</v>
      </c>
      <c r="BN72" s="667" t="e">
        <f t="shared" si="819"/>
        <v>#DIV/0!</v>
      </c>
      <c r="BO72" s="897"/>
      <c r="BP72" s="666" t="e">
        <f t="shared" ref="BP72:CO72" si="820">(BP29*100)/BP9</f>
        <v>#DIV/0!</v>
      </c>
      <c r="BQ72" s="666" t="e">
        <f t="shared" si="820"/>
        <v>#DIV/0!</v>
      </c>
      <c r="BR72" s="666" t="e">
        <f t="shared" si="820"/>
        <v>#DIV/0!</v>
      </c>
      <c r="BS72" s="666" t="e">
        <f t="shared" si="820"/>
        <v>#DIV/0!</v>
      </c>
      <c r="BT72" s="666" t="e">
        <f t="shared" si="820"/>
        <v>#DIV/0!</v>
      </c>
      <c r="BU72" s="666" t="e">
        <f t="shared" si="820"/>
        <v>#DIV/0!</v>
      </c>
      <c r="BV72" s="666" t="e">
        <f t="shared" si="820"/>
        <v>#DIV/0!</v>
      </c>
      <c r="BW72" s="666" t="e">
        <f t="shared" si="820"/>
        <v>#DIV/0!</v>
      </c>
      <c r="BX72" s="666" t="e">
        <f t="shared" si="820"/>
        <v>#DIV/0!</v>
      </c>
      <c r="BY72" s="666" t="e">
        <f t="shared" si="820"/>
        <v>#DIV/0!</v>
      </c>
      <c r="BZ72" s="666" t="e">
        <f t="shared" si="820"/>
        <v>#DIV/0!</v>
      </c>
      <c r="CA72" s="666" t="e">
        <f t="shared" si="820"/>
        <v>#DIV/0!</v>
      </c>
      <c r="CB72" s="666" t="e">
        <f t="shared" si="820"/>
        <v>#DIV/0!</v>
      </c>
      <c r="CC72" s="666" t="e">
        <f t="shared" si="820"/>
        <v>#DIV/0!</v>
      </c>
      <c r="CD72" s="666" t="e">
        <f t="shared" si="820"/>
        <v>#DIV/0!</v>
      </c>
      <c r="CE72" s="666" t="e">
        <f t="shared" si="820"/>
        <v>#DIV/0!</v>
      </c>
      <c r="CF72" s="666" t="e">
        <f t="shared" si="820"/>
        <v>#DIV/0!</v>
      </c>
      <c r="CG72" s="666" t="e">
        <f t="shared" si="820"/>
        <v>#DIV/0!</v>
      </c>
      <c r="CH72" s="666" t="e">
        <f t="shared" si="820"/>
        <v>#DIV/0!</v>
      </c>
      <c r="CI72" s="666" t="e">
        <f t="shared" si="820"/>
        <v>#DIV/0!</v>
      </c>
      <c r="CJ72" s="667" t="e">
        <f t="shared" si="820"/>
        <v>#DIV/0!</v>
      </c>
      <c r="CK72" s="897"/>
      <c r="CL72" s="666" t="e">
        <f t="shared" si="820"/>
        <v>#DIV/0!</v>
      </c>
      <c r="CM72" s="666" t="e">
        <f t="shared" si="820"/>
        <v>#DIV/0!</v>
      </c>
      <c r="CN72" s="666" t="e">
        <f t="shared" si="820"/>
        <v>#DIV/0!</v>
      </c>
      <c r="CO72" s="666" t="e">
        <f t="shared" si="820"/>
        <v>#DIV/0!</v>
      </c>
      <c r="CP72" s="936"/>
      <c r="CQ72" s="936"/>
      <c r="CR72" s="936"/>
      <c r="CS72" s="666" t="e">
        <f t="shared" ref="CS72:DF72" si="821">(CS29*100)/CS9</f>
        <v>#DIV/0!</v>
      </c>
      <c r="CT72" s="666" t="e">
        <f t="shared" si="821"/>
        <v>#DIV/0!</v>
      </c>
      <c r="CU72" s="666" t="e">
        <f t="shared" si="821"/>
        <v>#DIV/0!</v>
      </c>
      <c r="CV72" s="666" t="e">
        <f t="shared" si="821"/>
        <v>#DIV/0!</v>
      </c>
      <c r="CW72" s="666" t="e">
        <f t="shared" si="821"/>
        <v>#DIV/0!</v>
      </c>
      <c r="CX72" s="936"/>
      <c r="CY72" s="666" t="e">
        <f t="shared" si="821"/>
        <v>#DIV/0!</v>
      </c>
      <c r="CZ72" s="666" t="e">
        <f t="shared" si="821"/>
        <v>#DIV/0!</v>
      </c>
      <c r="DA72" s="666" t="e">
        <f t="shared" si="821"/>
        <v>#DIV/0!</v>
      </c>
      <c r="DB72" s="666" t="e">
        <f t="shared" si="821"/>
        <v>#DIV/0!</v>
      </c>
      <c r="DC72" s="666" t="e">
        <f t="shared" si="821"/>
        <v>#DIV/0!</v>
      </c>
      <c r="DD72" s="666" t="e">
        <f t="shared" si="821"/>
        <v>#DIV/0!</v>
      </c>
      <c r="DE72" s="666" t="e">
        <f t="shared" si="821"/>
        <v>#DIV/0!</v>
      </c>
      <c r="DF72" s="666" t="e">
        <f t="shared" si="821"/>
        <v>#DIV/0!</v>
      </c>
      <c r="DG72" s="667" t="e">
        <f t="shared" ref="DG72:DI72" si="822">(DG29*100)/DG9</f>
        <v>#DIV/0!</v>
      </c>
      <c r="DH72" s="668" t="e">
        <f t="shared" si="822"/>
        <v>#DIV/0!</v>
      </c>
      <c r="DI72" s="666" t="e">
        <f t="shared" si="822"/>
        <v>#DIV/0!</v>
      </c>
      <c r="DJ72" s="666" t="e">
        <f t="shared" ref="DJ72:EO72" si="823">(DJ29*100)/DJ9</f>
        <v>#DIV/0!</v>
      </c>
      <c r="DK72" s="666" t="e">
        <f t="shared" si="823"/>
        <v>#DIV/0!</v>
      </c>
      <c r="DL72" s="666" t="e">
        <f t="shared" si="823"/>
        <v>#DIV/0!</v>
      </c>
      <c r="DM72" s="666" t="e">
        <f t="shared" si="823"/>
        <v>#DIV/0!</v>
      </c>
      <c r="DN72" s="666" t="e">
        <f t="shared" si="823"/>
        <v>#DIV/0!</v>
      </c>
      <c r="DO72" s="666" t="e">
        <f t="shared" si="823"/>
        <v>#DIV/0!</v>
      </c>
      <c r="DP72" s="666" t="e">
        <f t="shared" si="823"/>
        <v>#DIV/0!</v>
      </c>
      <c r="DQ72" s="666" t="e">
        <f t="shared" si="823"/>
        <v>#DIV/0!</v>
      </c>
      <c r="DR72" s="666" t="e">
        <f t="shared" si="823"/>
        <v>#DIV/0!</v>
      </c>
      <c r="DS72" s="666" t="e">
        <f t="shared" si="823"/>
        <v>#DIV/0!</v>
      </c>
      <c r="DT72" s="666" t="e">
        <f t="shared" si="823"/>
        <v>#DIV/0!</v>
      </c>
      <c r="DU72" s="666" t="e">
        <f t="shared" si="823"/>
        <v>#DIV/0!</v>
      </c>
      <c r="DV72" s="666" t="e">
        <f t="shared" si="823"/>
        <v>#DIV/0!</v>
      </c>
      <c r="DW72" s="666" t="e">
        <f t="shared" si="823"/>
        <v>#DIV/0!</v>
      </c>
      <c r="DX72" s="666" t="e">
        <f t="shared" si="823"/>
        <v>#DIV/0!</v>
      </c>
      <c r="DY72" s="666" t="e">
        <f t="shared" si="823"/>
        <v>#DIV/0!</v>
      </c>
      <c r="DZ72" s="666" t="e">
        <f t="shared" si="823"/>
        <v>#DIV/0!</v>
      </c>
      <c r="EA72" s="667" t="e">
        <f t="shared" si="823"/>
        <v>#DIV/0!</v>
      </c>
      <c r="EB72" s="668" t="e">
        <f t="shared" si="823"/>
        <v>#DIV/0!</v>
      </c>
      <c r="EC72" s="666" t="e">
        <f t="shared" si="823"/>
        <v>#DIV/0!</v>
      </c>
      <c r="ED72" s="666" t="e">
        <f t="shared" si="823"/>
        <v>#DIV/0!</v>
      </c>
      <c r="EE72" s="666" t="e">
        <f t="shared" si="823"/>
        <v>#DIV/0!</v>
      </c>
      <c r="EF72" s="666" t="e">
        <f t="shared" si="823"/>
        <v>#DIV/0!</v>
      </c>
      <c r="EG72" s="666" t="e">
        <f t="shared" si="823"/>
        <v>#DIV/0!</v>
      </c>
      <c r="EH72" s="666" t="e">
        <f t="shared" si="823"/>
        <v>#DIV/0!</v>
      </c>
      <c r="EI72" s="666" t="e">
        <f t="shared" si="823"/>
        <v>#DIV/0!</v>
      </c>
      <c r="EJ72" s="666" t="e">
        <f t="shared" si="823"/>
        <v>#DIV/0!</v>
      </c>
      <c r="EK72" s="666" t="e">
        <f t="shared" si="823"/>
        <v>#DIV/0!</v>
      </c>
      <c r="EL72" s="666" t="e">
        <f t="shared" si="823"/>
        <v>#DIV/0!</v>
      </c>
      <c r="EM72" s="666" t="e">
        <f t="shared" si="823"/>
        <v>#DIV/0!</v>
      </c>
      <c r="EN72" s="666" t="e">
        <f t="shared" si="823"/>
        <v>#DIV/0!</v>
      </c>
      <c r="EO72" s="666" t="e">
        <f t="shared" si="823"/>
        <v>#DIV/0!</v>
      </c>
      <c r="EP72" s="666" t="e">
        <f t="shared" ref="EP72:FU72" si="824">(EP29*100)/EP9</f>
        <v>#DIV/0!</v>
      </c>
      <c r="EQ72" s="666" t="e">
        <f t="shared" si="824"/>
        <v>#DIV/0!</v>
      </c>
      <c r="ER72" s="666" t="e">
        <f t="shared" si="824"/>
        <v>#DIV/0!</v>
      </c>
      <c r="ES72" s="666" t="e">
        <f t="shared" si="824"/>
        <v>#DIV/0!</v>
      </c>
      <c r="ET72" s="666" t="e">
        <f t="shared" si="824"/>
        <v>#DIV/0!</v>
      </c>
      <c r="EU72" s="666" t="e">
        <f t="shared" si="824"/>
        <v>#DIV/0!</v>
      </c>
      <c r="EV72" s="666" t="e">
        <f t="shared" si="824"/>
        <v>#DIV/0!</v>
      </c>
      <c r="EW72" s="666" t="e">
        <f t="shared" si="824"/>
        <v>#DIV/0!</v>
      </c>
      <c r="EX72" s="667" t="e">
        <f t="shared" si="824"/>
        <v>#DIV/0!</v>
      </c>
      <c r="EY72" s="668" t="e">
        <f t="shared" si="824"/>
        <v>#DIV/0!</v>
      </c>
      <c r="EZ72" s="666" t="e">
        <f t="shared" si="824"/>
        <v>#DIV/0!</v>
      </c>
      <c r="FA72" s="666" t="e">
        <f t="shared" si="824"/>
        <v>#DIV/0!</v>
      </c>
      <c r="FB72" s="666" t="e">
        <f t="shared" si="824"/>
        <v>#DIV/0!</v>
      </c>
      <c r="FC72" s="666" t="e">
        <f t="shared" si="824"/>
        <v>#DIV/0!</v>
      </c>
      <c r="FD72" s="666" t="e">
        <f t="shared" si="824"/>
        <v>#DIV/0!</v>
      </c>
      <c r="FE72" s="667" t="e">
        <f t="shared" si="824"/>
        <v>#DIV/0!</v>
      </c>
      <c r="FF72" s="668" t="e">
        <f t="shared" si="824"/>
        <v>#DIV/0!</v>
      </c>
      <c r="FG72" s="666" t="e">
        <f t="shared" si="824"/>
        <v>#DIV/0!</v>
      </c>
      <c r="FH72" s="666" t="e">
        <f t="shared" si="824"/>
        <v>#DIV/0!</v>
      </c>
      <c r="FI72" s="666" t="e">
        <f t="shared" si="824"/>
        <v>#DIV/0!</v>
      </c>
      <c r="FJ72" s="666" t="e">
        <f t="shared" si="824"/>
        <v>#DIV/0!</v>
      </c>
      <c r="FK72" s="666" t="e">
        <f t="shared" si="824"/>
        <v>#DIV/0!</v>
      </c>
      <c r="FL72" s="666" t="e">
        <f t="shared" si="824"/>
        <v>#DIV/0!</v>
      </c>
      <c r="FM72" s="666" t="e">
        <f t="shared" si="824"/>
        <v>#DIV/0!</v>
      </c>
      <c r="FN72" s="666" t="e">
        <f t="shared" si="824"/>
        <v>#DIV/0!</v>
      </c>
      <c r="FO72" s="666" t="e">
        <f t="shared" si="824"/>
        <v>#DIV/0!</v>
      </c>
      <c r="FP72" s="666" t="e">
        <f t="shared" si="824"/>
        <v>#DIV/0!</v>
      </c>
      <c r="FQ72" s="666" t="e">
        <f t="shared" si="824"/>
        <v>#DIV/0!</v>
      </c>
      <c r="FR72" s="666" t="e">
        <f t="shared" si="824"/>
        <v>#DIV/0!</v>
      </c>
      <c r="FS72" s="666" t="e">
        <f t="shared" si="824"/>
        <v>#DIV/0!</v>
      </c>
      <c r="FT72" s="666" t="e">
        <f t="shared" si="824"/>
        <v>#DIV/0!</v>
      </c>
      <c r="FU72" s="666" t="e">
        <f t="shared" si="824"/>
        <v>#DIV/0!</v>
      </c>
      <c r="FV72" s="666" t="e">
        <f t="shared" ref="FV72:GN72" si="825">(FV29*100)/FV9</f>
        <v>#DIV/0!</v>
      </c>
      <c r="FW72" s="666" t="e">
        <f t="shared" si="825"/>
        <v>#DIV/0!</v>
      </c>
      <c r="FX72" s="666" t="e">
        <f t="shared" si="825"/>
        <v>#DIV/0!</v>
      </c>
      <c r="FY72" s="666" t="e">
        <f t="shared" si="825"/>
        <v>#DIV/0!</v>
      </c>
      <c r="FZ72" s="667" t="e">
        <f t="shared" si="825"/>
        <v>#DIV/0!</v>
      </c>
      <c r="GA72" s="668" t="e">
        <f t="shared" si="825"/>
        <v>#DIV/0!</v>
      </c>
      <c r="GB72" s="666" t="e">
        <f t="shared" si="825"/>
        <v>#DIV/0!</v>
      </c>
      <c r="GC72" s="666" t="e">
        <f t="shared" si="825"/>
        <v>#DIV/0!</v>
      </c>
      <c r="GD72" s="666" t="e">
        <f t="shared" si="825"/>
        <v>#DIV/0!</v>
      </c>
      <c r="GE72" s="666" t="e">
        <f t="shared" si="825"/>
        <v>#DIV/0!</v>
      </c>
      <c r="GF72" s="666" t="e">
        <f t="shared" si="825"/>
        <v>#DIV/0!</v>
      </c>
      <c r="GG72" s="666" t="e">
        <f t="shared" si="825"/>
        <v>#DIV/0!</v>
      </c>
      <c r="GH72" s="666" t="e">
        <f t="shared" si="825"/>
        <v>#DIV/0!</v>
      </c>
      <c r="GI72" s="666" t="e">
        <f t="shared" si="825"/>
        <v>#DIV/0!</v>
      </c>
      <c r="GJ72" s="666" t="e">
        <f t="shared" si="825"/>
        <v>#DIV/0!</v>
      </c>
      <c r="GK72" s="666" t="e">
        <f t="shared" si="825"/>
        <v>#DIV/0!</v>
      </c>
      <c r="GL72" s="666" t="e">
        <f t="shared" si="825"/>
        <v>#DIV/0!</v>
      </c>
      <c r="GM72" s="666" t="e">
        <f t="shared" si="825"/>
        <v>#DIV/0!</v>
      </c>
      <c r="GN72" s="666" t="e">
        <f t="shared" si="825"/>
        <v>#DIV/0!</v>
      </c>
      <c r="GO72" s="666" t="e">
        <f t="shared" ref="GO72:GT72" si="826">(GO29*100)/GO9</f>
        <v>#DIV/0!</v>
      </c>
      <c r="GP72" s="666" t="e">
        <f t="shared" si="826"/>
        <v>#DIV/0!</v>
      </c>
      <c r="GQ72" s="666" t="e">
        <f t="shared" si="826"/>
        <v>#DIV/0!</v>
      </c>
      <c r="GR72" s="666" t="e">
        <f t="shared" si="826"/>
        <v>#DIV/0!</v>
      </c>
      <c r="GS72" s="666" t="e">
        <f t="shared" si="826"/>
        <v>#DIV/0!</v>
      </c>
      <c r="GT72" s="666" t="e">
        <f t="shared" si="826"/>
        <v>#DIV/0!</v>
      </c>
      <c r="GU72" s="666" t="e">
        <f t="shared" ref="GU72:IG72" si="827">(GU29*100)/GU9</f>
        <v>#DIV/0!</v>
      </c>
      <c r="GV72" s="666" t="e">
        <f t="shared" si="827"/>
        <v>#DIV/0!</v>
      </c>
      <c r="GW72" s="667" t="e">
        <f t="shared" si="827"/>
        <v>#DIV/0!</v>
      </c>
      <c r="GX72" s="668" t="e">
        <f t="shared" si="827"/>
        <v>#DIV/0!</v>
      </c>
      <c r="GY72" s="666" t="e">
        <f t="shared" si="827"/>
        <v>#DIV/0!</v>
      </c>
      <c r="GZ72" s="666" t="e">
        <f t="shared" si="827"/>
        <v>#DIV/0!</v>
      </c>
      <c r="HA72" s="666" t="e">
        <f t="shared" si="827"/>
        <v>#DIV/0!</v>
      </c>
      <c r="HB72" s="666" t="e">
        <f t="shared" si="827"/>
        <v>#DIV/0!</v>
      </c>
      <c r="HC72" s="666" t="e">
        <f t="shared" si="827"/>
        <v>#DIV/0!</v>
      </c>
      <c r="HD72" s="666" t="e">
        <f t="shared" si="827"/>
        <v>#DIV/0!</v>
      </c>
      <c r="HE72" s="666" t="e">
        <f t="shared" si="827"/>
        <v>#DIV/0!</v>
      </c>
      <c r="HF72" s="666" t="e">
        <f t="shared" si="827"/>
        <v>#DIV/0!</v>
      </c>
      <c r="HG72" s="666" t="e">
        <f t="shared" si="827"/>
        <v>#DIV/0!</v>
      </c>
      <c r="HH72" s="666" t="e">
        <f t="shared" si="827"/>
        <v>#DIV/0!</v>
      </c>
      <c r="HI72" s="666" t="e">
        <f t="shared" si="827"/>
        <v>#DIV/0!</v>
      </c>
      <c r="HJ72" s="666" t="e">
        <f t="shared" si="827"/>
        <v>#DIV/0!</v>
      </c>
      <c r="HK72" s="666" t="e">
        <f t="shared" si="827"/>
        <v>#DIV/0!</v>
      </c>
      <c r="HL72" s="666" t="e">
        <f t="shared" si="827"/>
        <v>#DIV/0!</v>
      </c>
      <c r="HM72" s="666" t="e">
        <f t="shared" si="827"/>
        <v>#DIV/0!</v>
      </c>
      <c r="HN72" s="666" t="e">
        <f t="shared" si="827"/>
        <v>#DIV/0!</v>
      </c>
      <c r="HO72" s="666" t="e">
        <f t="shared" si="827"/>
        <v>#DIV/0!</v>
      </c>
      <c r="HP72" s="667" t="e">
        <f t="shared" si="827"/>
        <v>#DIV/0!</v>
      </c>
      <c r="HQ72" s="668" t="e">
        <f t="shared" si="827"/>
        <v>#DIV/0!</v>
      </c>
      <c r="HR72" s="666" t="e">
        <f t="shared" si="827"/>
        <v>#DIV/0!</v>
      </c>
      <c r="HS72" s="666" t="e">
        <f t="shared" si="827"/>
        <v>#DIV/0!</v>
      </c>
      <c r="HT72" s="666" t="e">
        <f t="shared" si="827"/>
        <v>#DIV/0!</v>
      </c>
      <c r="HU72" s="666" t="e">
        <f t="shared" si="827"/>
        <v>#DIV/0!</v>
      </c>
      <c r="HV72" s="666" t="e">
        <f t="shared" si="827"/>
        <v>#DIV/0!</v>
      </c>
      <c r="HW72" s="666" t="e">
        <f t="shared" si="827"/>
        <v>#DIV/0!</v>
      </c>
      <c r="HX72" s="666" t="e">
        <f t="shared" si="827"/>
        <v>#DIV/0!</v>
      </c>
      <c r="HY72" s="666" t="e">
        <f t="shared" si="827"/>
        <v>#DIV/0!</v>
      </c>
      <c r="HZ72" s="666" t="e">
        <f t="shared" si="827"/>
        <v>#DIV/0!</v>
      </c>
      <c r="IA72" s="666" t="e">
        <f t="shared" si="827"/>
        <v>#DIV/0!</v>
      </c>
      <c r="IB72" s="666" t="e">
        <f t="shared" si="827"/>
        <v>#DIV/0!</v>
      </c>
      <c r="IC72" s="666" t="e">
        <f t="shared" ref="IC72:IF72" si="828">(IC29*100)/IC9</f>
        <v>#DIV/0!</v>
      </c>
      <c r="ID72" s="666" t="e">
        <f t="shared" si="828"/>
        <v>#DIV/0!</v>
      </c>
      <c r="IE72" s="666" t="e">
        <f t="shared" si="828"/>
        <v>#DIV/0!</v>
      </c>
      <c r="IF72" s="666" t="e">
        <f t="shared" si="828"/>
        <v>#DIV/0!</v>
      </c>
      <c r="IG72" s="666" t="e">
        <f t="shared" si="827"/>
        <v>#DIV/0!</v>
      </c>
      <c r="IH72" s="669"/>
      <c r="II72" s="670"/>
      <c r="IJ72" s="671" t="e">
        <f t="shared" si="531"/>
        <v>#DIV/0!</v>
      </c>
      <c r="JL72" s="3"/>
    </row>
    <row r="73" spans="1:278" s="2" customFormat="1" ht="18" customHeight="1" thickTop="1" x14ac:dyDescent="0.2">
      <c r="A73" s="335"/>
      <c r="B73" s="163" t="s">
        <v>403</v>
      </c>
      <c r="C73" s="134" t="s">
        <v>42</v>
      </c>
      <c r="D73" s="132">
        <v>18.16</v>
      </c>
      <c r="E73" s="132">
        <v>18.600000000000001</v>
      </c>
      <c r="F73" s="132">
        <v>16.96</v>
      </c>
      <c r="G73" s="132"/>
      <c r="H73" s="132">
        <v>17.600000000000001</v>
      </c>
      <c r="I73" s="132">
        <v>16.760000000000002</v>
      </c>
      <c r="J73" s="132">
        <v>17.64</v>
      </c>
      <c r="K73" s="132">
        <v>16.8</v>
      </c>
      <c r="L73" s="132">
        <v>17.22</v>
      </c>
      <c r="M73" s="132">
        <v>16.78</v>
      </c>
      <c r="N73" s="132">
        <v>17.22</v>
      </c>
      <c r="O73" s="132">
        <v>16.920000000000002</v>
      </c>
      <c r="P73" s="132"/>
      <c r="Q73" s="132">
        <v>17.22</v>
      </c>
      <c r="R73" s="132">
        <v>17.440000000000001</v>
      </c>
      <c r="S73" s="132">
        <v>16.760000000000002</v>
      </c>
      <c r="T73" s="132">
        <v>17.420000000000002</v>
      </c>
      <c r="U73" s="132">
        <v>16.84</v>
      </c>
      <c r="V73" s="132">
        <v>17.100000000000001</v>
      </c>
      <c r="W73" s="132">
        <v>16.579999999999998</v>
      </c>
      <c r="X73" s="529">
        <v>16.72</v>
      </c>
      <c r="Y73" s="497">
        <v>17.02</v>
      </c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529"/>
      <c r="AT73" s="497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529"/>
      <c r="BO73" s="884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  <c r="CE73" s="132"/>
      <c r="CF73" s="132"/>
      <c r="CG73" s="132"/>
      <c r="CH73" s="132"/>
      <c r="CI73" s="132"/>
      <c r="CJ73" s="529"/>
      <c r="CK73" s="884"/>
      <c r="CL73" s="132"/>
      <c r="CM73" s="132"/>
      <c r="CN73" s="132"/>
      <c r="CO73" s="132"/>
      <c r="CP73" s="923"/>
      <c r="CQ73" s="923"/>
      <c r="CR73" s="923"/>
      <c r="CS73" s="132"/>
      <c r="CT73" s="132"/>
      <c r="CU73" s="132"/>
      <c r="CV73" s="132"/>
      <c r="CW73" s="132"/>
      <c r="CX73" s="923"/>
      <c r="CY73" s="132"/>
      <c r="CZ73" s="132"/>
      <c r="DA73" s="132"/>
      <c r="DB73" s="132"/>
      <c r="DC73" s="132"/>
      <c r="DD73" s="132"/>
      <c r="DE73" s="132"/>
      <c r="DF73" s="132"/>
      <c r="DG73" s="529"/>
      <c r="DH73" s="497"/>
      <c r="DI73" s="132"/>
      <c r="DJ73" s="132"/>
      <c r="DK73" s="132"/>
      <c r="DL73" s="132"/>
      <c r="DM73" s="132"/>
      <c r="DN73" s="132"/>
      <c r="DO73" s="132"/>
      <c r="DP73" s="132"/>
      <c r="DQ73" s="132"/>
      <c r="DR73" s="132"/>
      <c r="DS73" s="132"/>
      <c r="DT73" s="132"/>
      <c r="DU73" s="132"/>
      <c r="DV73" s="132"/>
      <c r="DW73" s="132"/>
      <c r="DX73" s="132"/>
      <c r="DY73" s="132"/>
      <c r="DZ73" s="132"/>
      <c r="EA73" s="529"/>
      <c r="EB73" s="497"/>
      <c r="EC73" s="132"/>
      <c r="ED73" s="132"/>
      <c r="EE73" s="132"/>
      <c r="EF73" s="132"/>
      <c r="EG73" s="132"/>
      <c r="EH73" s="132"/>
      <c r="EI73" s="132"/>
      <c r="EJ73" s="132"/>
      <c r="EK73" s="132"/>
      <c r="EL73" s="132"/>
      <c r="EM73" s="132"/>
      <c r="EN73" s="132"/>
      <c r="EO73" s="132"/>
      <c r="EP73" s="132"/>
      <c r="EQ73" s="132"/>
      <c r="ER73" s="132"/>
      <c r="ES73" s="132"/>
      <c r="ET73" s="132"/>
      <c r="EU73" s="132"/>
      <c r="EV73" s="132"/>
      <c r="EW73" s="132"/>
      <c r="EX73" s="529"/>
      <c r="EY73" s="497"/>
      <c r="EZ73" s="132"/>
      <c r="FA73" s="132"/>
      <c r="FB73" s="132"/>
      <c r="FC73" s="132"/>
      <c r="FD73" s="132"/>
      <c r="FE73" s="529"/>
      <c r="FF73" s="497"/>
      <c r="FG73" s="132"/>
      <c r="FH73" s="132"/>
      <c r="FI73" s="132"/>
      <c r="FJ73" s="132"/>
      <c r="FK73" s="132"/>
      <c r="FL73" s="132"/>
      <c r="FM73" s="132"/>
      <c r="FN73" s="132"/>
      <c r="FO73" s="132"/>
      <c r="FP73" s="132"/>
      <c r="FQ73" s="132"/>
      <c r="FR73" s="132"/>
      <c r="FS73" s="132"/>
      <c r="FT73" s="132"/>
      <c r="FU73" s="132"/>
      <c r="FV73" s="132"/>
      <c r="FW73" s="132"/>
      <c r="FX73" s="132"/>
      <c r="FY73" s="132"/>
      <c r="FZ73" s="529"/>
      <c r="GA73" s="497"/>
      <c r="GB73" s="132"/>
      <c r="GC73" s="132"/>
      <c r="GD73" s="132"/>
      <c r="GE73" s="132"/>
      <c r="GF73" s="132"/>
      <c r="GG73" s="132"/>
      <c r="GH73" s="132"/>
      <c r="GI73" s="132"/>
      <c r="GJ73" s="132"/>
      <c r="GK73" s="132"/>
      <c r="GL73" s="132"/>
      <c r="GM73" s="132"/>
      <c r="GN73" s="132"/>
      <c r="GO73" s="132"/>
      <c r="GP73" s="132"/>
      <c r="GQ73" s="132"/>
      <c r="GR73" s="132"/>
      <c r="GS73" s="132"/>
      <c r="GT73" s="132"/>
      <c r="GU73" s="132"/>
      <c r="GV73" s="132"/>
      <c r="GW73" s="529"/>
      <c r="GX73" s="497"/>
      <c r="GY73" s="132"/>
      <c r="GZ73" s="132"/>
      <c r="HA73" s="132"/>
      <c r="HB73" s="132"/>
      <c r="HC73" s="132"/>
      <c r="HD73" s="132"/>
      <c r="HE73" s="132"/>
      <c r="HF73" s="132"/>
      <c r="HG73" s="132"/>
      <c r="HH73" s="132"/>
      <c r="HI73" s="132"/>
      <c r="HJ73" s="132"/>
      <c r="HK73" s="132"/>
      <c r="HL73" s="132"/>
      <c r="HM73" s="132"/>
      <c r="HN73" s="132"/>
      <c r="HO73" s="132"/>
      <c r="HP73" s="529"/>
      <c r="HQ73" s="497"/>
      <c r="HR73" s="132"/>
      <c r="HS73" s="132"/>
      <c r="HT73" s="132"/>
      <c r="HU73" s="132"/>
      <c r="HV73" s="132"/>
      <c r="HW73" s="132"/>
      <c r="HX73" s="132"/>
      <c r="HY73" s="132"/>
      <c r="HZ73" s="132"/>
      <c r="IA73" s="132"/>
      <c r="IB73" s="132"/>
      <c r="IC73" s="132"/>
      <c r="ID73" s="132"/>
      <c r="IE73" s="132"/>
      <c r="IF73" s="132"/>
      <c r="IG73" s="132"/>
      <c r="IH73" s="200"/>
      <c r="II73" s="200"/>
      <c r="IJ73" s="141">
        <f t="shared" si="531"/>
        <v>17.187999999999999</v>
      </c>
      <c r="JR73" s="3"/>
    </row>
    <row r="74" spans="1:278" s="2" customFormat="1" ht="18" customHeight="1" x14ac:dyDescent="0.2">
      <c r="A74" s="335"/>
      <c r="B74" s="78" t="s">
        <v>76</v>
      </c>
      <c r="C74" s="134" t="s">
        <v>79</v>
      </c>
      <c r="D74" s="132" t="s">
        <v>431</v>
      </c>
      <c r="E74" s="132" t="s">
        <v>432</v>
      </c>
      <c r="F74" s="132" t="s">
        <v>433</v>
      </c>
      <c r="G74" s="132" t="s">
        <v>435</v>
      </c>
      <c r="H74" s="132" t="s">
        <v>436</v>
      </c>
      <c r="I74" s="132" t="s">
        <v>437</v>
      </c>
      <c r="J74" s="132" t="s">
        <v>438</v>
      </c>
      <c r="K74" s="132" t="s">
        <v>431</v>
      </c>
      <c r="L74" s="132" t="s">
        <v>439</v>
      </c>
      <c r="M74" s="132" t="s">
        <v>440</v>
      </c>
      <c r="N74" s="132" t="s">
        <v>441</v>
      </c>
      <c r="O74" s="132" t="s">
        <v>442</v>
      </c>
      <c r="P74" s="132" t="s">
        <v>443</v>
      </c>
      <c r="Q74" s="132" t="s">
        <v>431</v>
      </c>
      <c r="R74" s="132" t="s">
        <v>444</v>
      </c>
      <c r="S74" s="132" t="s">
        <v>441</v>
      </c>
      <c r="T74" s="132" t="s">
        <v>448</v>
      </c>
      <c r="U74" s="132" t="s">
        <v>449</v>
      </c>
      <c r="V74" s="132" t="s">
        <v>450</v>
      </c>
      <c r="W74" s="132" t="s">
        <v>443</v>
      </c>
      <c r="X74" s="529" t="s">
        <v>450</v>
      </c>
      <c r="Y74" s="497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529"/>
      <c r="AT74" s="497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529"/>
      <c r="BO74" s="884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  <c r="CE74" s="132"/>
      <c r="CF74" s="132"/>
      <c r="CG74" s="132"/>
      <c r="CH74" s="132"/>
      <c r="CI74" s="132"/>
      <c r="CJ74" s="529"/>
      <c r="CK74" s="884"/>
      <c r="CL74" s="132"/>
      <c r="CM74" s="132"/>
      <c r="CN74" s="132"/>
      <c r="CO74" s="132"/>
      <c r="CP74" s="923"/>
      <c r="CQ74" s="923"/>
      <c r="CR74" s="923"/>
      <c r="CS74" s="132"/>
      <c r="CT74" s="132"/>
      <c r="CU74" s="132"/>
      <c r="CV74" s="132"/>
      <c r="CW74" s="132"/>
      <c r="CX74" s="923"/>
      <c r="CY74" s="132"/>
      <c r="CZ74" s="132"/>
      <c r="DA74" s="132"/>
      <c r="DB74" s="132"/>
      <c r="DC74" s="132"/>
      <c r="DD74" s="132"/>
      <c r="DE74" s="132"/>
      <c r="DF74" s="132"/>
      <c r="DG74" s="529"/>
      <c r="DH74" s="497"/>
      <c r="DI74" s="132"/>
      <c r="DJ74" s="132"/>
      <c r="DK74" s="132"/>
      <c r="DL74" s="132"/>
      <c r="DM74" s="132"/>
      <c r="DN74" s="132"/>
      <c r="DO74" s="132"/>
      <c r="DP74" s="132"/>
      <c r="DQ74" s="132"/>
      <c r="DR74" s="132"/>
      <c r="DS74" s="132"/>
      <c r="DT74" s="132"/>
      <c r="DU74" s="132"/>
      <c r="DV74" s="132"/>
      <c r="DW74" s="132"/>
      <c r="DX74" s="132"/>
      <c r="DY74" s="132"/>
      <c r="DZ74" s="132"/>
      <c r="EA74" s="529"/>
      <c r="EB74" s="497"/>
      <c r="EC74" s="132"/>
      <c r="ED74" s="132"/>
      <c r="EE74" s="132"/>
      <c r="EF74" s="132"/>
      <c r="EG74" s="132"/>
      <c r="EH74" s="132"/>
      <c r="EI74" s="132"/>
      <c r="EJ74" s="132"/>
      <c r="EK74" s="132"/>
      <c r="EL74" s="132"/>
      <c r="EM74" s="132"/>
      <c r="EN74" s="132"/>
      <c r="EO74" s="132"/>
      <c r="EP74" s="132"/>
      <c r="EQ74" s="132"/>
      <c r="ER74" s="132"/>
      <c r="ES74" s="132"/>
      <c r="ET74" s="132"/>
      <c r="EU74" s="132"/>
      <c r="EV74" s="132"/>
      <c r="EW74" s="132"/>
      <c r="EX74" s="529"/>
      <c r="EY74" s="497"/>
      <c r="EZ74" s="132"/>
      <c r="FA74" s="132"/>
      <c r="FB74" s="132"/>
      <c r="FC74" s="132"/>
      <c r="FD74" s="132"/>
      <c r="FE74" s="529"/>
      <c r="FF74" s="497"/>
      <c r="FG74" s="132"/>
      <c r="FH74" s="132"/>
      <c r="FI74" s="132"/>
      <c r="FJ74" s="132"/>
      <c r="FK74" s="132"/>
      <c r="FL74" s="132"/>
      <c r="FM74" s="132"/>
      <c r="FN74" s="132"/>
      <c r="FO74" s="132"/>
      <c r="FP74" s="132"/>
      <c r="FQ74" s="132"/>
      <c r="FR74" s="132"/>
      <c r="FS74" s="132"/>
      <c r="FT74" s="132"/>
      <c r="FU74" s="132"/>
      <c r="FV74" s="132"/>
      <c r="FW74" s="132"/>
      <c r="FX74" s="132"/>
      <c r="FY74" s="132"/>
      <c r="FZ74" s="529"/>
      <c r="GA74" s="497"/>
      <c r="GB74" s="132"/>
      <c r="GC74" s="132"/>
      <c r="GD74" s="132"/>
      <c r="GE74" s="132"/>
      <c r="GF74" s="132"/>
      <c r="GG74" s="132"/>
      <c r="GH74" s="132"/>
      <c r="GI74" s="132"/>
      <c r="GJ74" s="132"/>
      <c r="GK74" s="132"/>
      <c r="GL74" s="132"/>
      <c r="GM74" s="132"/>
      <c r="GN74" s="132"/>
      <c r="GO74" s="132"/>
      <c r="GP74" s="132"/>
      <c r="GQ74" s="132"/>
      <c r="GR74" s="132"/>
      <c r="GS74" s="132"/>
      <c r="GT74" s="132"/>
      <c r="GU74" s="132"/>
      <c r="GV74" s="132"/>
      <c r="GW74" s="529"/>
      <c r="GX74" s="497"/>
      <c r="GY74" s="132"/>
      <c r="GZ74" s="132"/>
      <c r="HA74" s="132"/>
      <c r="HB74" s="132"/>
      <c r="HC74" s="132"/>
      <c r="HD74" s="132"/>
      <c r="HE74" s="132"/>
      <c r="HF74" s="132"/>
      <c r="HG74" s="132"/>
      <c r="HH74" s="132"/>
      <c r="HI74" s="132"/>
      <c r="HJ74" s="132"/>
      <c r="HK74" s="132"/>
      <c r="HL74" s="132"/>
      <c r="HM74" s="132"/>
      <c r="HN74" s="132"/>
      <c r="HO74" s="132"/>
      <c r="HP74" s="529"/>
      <c r="HQ74" s="497"/>
      <c r="HR74" s="132"/>
      <c r="HS74" s="132"/>
      <c r="HT74" s="132"/>
      <c r="HU74" s="132"/>
      <c r="HV74" s="132"/>
      <c r="HW74" s="132"/>
      <c r="HX74" s="132"/>
      <c r="HY74" s="132"/>
      <c r="HZ74" s="132"/>
      <c r="IA74" s="132"/>
      <c r="IB74" s="132"/>
      <c r="IC74" s="132"/>
      <c r="ID74" s="132"/>
      <c r="IE74" s="132"/>
      <c r="IF74" s="132"/>
      <c r="IG74" s="132"/>
      <c r="IH74" s="200"/>
      <c r="II74" s="201"/>
      <c r="IJ74" s="88"/>
      <c r="JO74" s="3"/>
    </row>
    <row r="75" spans="1:278" s="2" customFormat="1" ht="18" customHeight="1" x14ac:dyDescent="0.2">
      <c r="A75" s="335"/>
      <c r="B75" s="78" t="s">
        <v>72</v>
      </c>
      <c r="C75" s="134" t="s">
        <v>71</v>
      </c>
      <c r="D75" s="132"/>
      <c r="E75" s="132">
        <v>24.3</v>
      </c>
      <c r="F75" s="132">
        <v>23.4</v>
      </c>
      <c r="G75" s="132">
        <v>13.7</v>
      </c>
      <c r="H75" s="132">
        <v>15.3</v>
      </c>
      <c r="I75" s="132">
        <v>16.899999999999999</v>
      </c>
      <c r="J75" s="132">
        <v>15.9</v>
      </c>
      <c r="K75" s="132">
        <v>21.7</v>
      </c>
      <c r="L75" s="132">
        <v>17.600000000000001</v>
      </c>
      <c r="M75" s="132">
        <v>17.899999999999999</v>
      </c>
      <c r="N75" s="132">
        <v>23.9</v>
      </c>
      <c r="O75" s="132">
        <v>20.3</v>
      </c>
      <c r="P75" s="132">
        <v>16.399999999999999</v>
      </c>
      <c r="Q75" s="132">
        <v>26.9</v>
      </c>
      <c r="R75" s="132">
        <v>18.899999999999999</v>
      </c>
      <c r="S75" s="132">
        <v>25.3</v>
      </c>
      <c r="T75" s="132">
        <v>29.7</v>
      </c>
      <c r="U75" s="132">
        <v>24.9</v>
      </c>
      <c r="V75" s="132">
        <v>21.7</v>
      </c>
      <c r="W75" s="132">
        <v>26.8</v>
      </c>
      <c r="X75" s="529">
        <v>26.3</v>
      </c>
      <c r="Y75" s="497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529"/>
      <c r="AT75" s="497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529"/>
      <c r="BO75" s="884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  <c r="CE75" s="132"/>
      <c r="CF75" s="132"/>
      <c r="CG75" s="132"/>
      <c r="CH75" s="132"/>
      <c r="CI75" s="132"/>
      <c r="CJ75" s="529"/>
      <c r="CK75" s="884"/>
      <c r="CL75" s="132"/>
      <c r="CM75" s="132"/>
      <c r="CN75" s="132"/>
      <c r="CO75" s="132"/>
      <c r="CP75" s="923"/>
      <c r="CQ75" s="923"/>
      <c r="CR75" s="923"/>
      <c r="CS75" s="132"/>
      <c r="CT75" s="132"/>
      <c r="CU75" s="132"/>
      <c r="CV75" s="132"/>
      <c r="CW75" s="132"/>
      <c r="CX75" s="923"/>
      <c r="CY75" s="132"/>
      <c r="CZ75" s="132"/>
      <c r="DA75" s="132"/>
      <c r="DB75" s="132"/>
      <c r="DC75" s="132"/>
      <c r="DD75" s="132"/>
      <c r="DE75" s="132"/>
      <c r="DF75" s="132"/>
      <c r="DG75" s="529"/>
      <c r="DH75" s="497"/>
      <c r="DI75" s="132"/>
      <c r="DJ75" s="132"/>
      <c r="DK75" s="132"/>
      <c r="DL75" s="132"/>
      <c r="DM75" s="132"/>
      <c r="DN75" s="132"/>
      <c r="DO75" s="132"/>
      <c r="DP75" s="132"/>
      <c r="DQ75" s="132"/>
      <c r="DR75" s="132"/>
      <c r="DS75" s="132"/>
      <c r="DT75" s="132"/>
      <c r="DU75" s="132"/>
      <c r="DV75" s="132"/>
      <c r="DW75" s="132"/>
      <c r="DX75" s="132"/>
      <c r="DY75" s="132"/>
      <c r="DZ75" s="132"/>
      <c r="EA75" s="529"/>
      <c r="EB75" s="497"/>
      <c r="EC75" s="132"/>
      <c r="ED75" s="132"/>
      <c r="EE75" s="132"/>
      <c r="EF75" s="132"/>
      <c r="EG75" s="132"/>
      <c r="EH75" s="132"/>
      <c r="EI75" s="132"/>
      <c r="EJ75" s="132"/>
      <c r="EK75" s="132"/>
      <c r="EL75" s="132"/>
      <c r="EM75" s="132"/>
      <c r="EN75" s="132"/>
      <c r="EO75" s="132"/>
      <c r="EP75" s="132"/>
      <c r="EQ75" s="132"/>
      <c r="ER75" s="132"/>
      <c r="ES75" s="132"/>
      <c r="ET75" s="132"/>
      <c r="EU75" s="132"/>
      <c r="EV75" s="132"/>
      <c r="EW75" s="132"/>
      <c r="EX75" s="529"/>
      <c r="EY75" s="497"/>
      <c r="EZ75" s="132"/>
      <c r="FA75" s="132"/>
      <c r="FB75" s="132"/>
      <c r="FC75" s="132"/>
      <c r="FD75" s="132"/>
      <c r="FE75" s="529"/>
      <c r="FF75" s="497"/>
      <c r="FG75" s="132"/>
      <c r="FH75" s="132"/>
      <c r="FI75" s="132"/>
      <c r="FJ75" s="132"/>
      <c r="FK75" s="132"/>
      <c r="FL75" s="132"/>
      <c r="FM75" s="132"/>
      <c r="FN75" s="132"/>
      <c r="FO75" s="132"/>
      <c r="FP75" s="132"/>
      <c r="FQ75" s="132"/>
      <c r="FR75" s="132"/>
      <c r="FS75" s="132"/>
      <c r="FT75" s="132"/>
      <c r="FU75" s="132"/>
      <c r="FV75" s="132"/>
      <c r="FW75" s="132"/>
      <c r="FX75" s="132"/>
      <c r="FY75" s="132"/>
      <c r="FZ75" s="529"/>
      <c r="GA75" s="497"/>
      <c r="GB75" s="132"/>
      <c r="GC75" s="132"/>
      <c r="GD75" s="132"/>
      <c r="GE75" s="132"/>
      <c r="GF75" s="132"/>
      <c r="GG75" s="132"/>
      <c r="GH75" s="132"/>
      <c r="GI75" s="132"/>
      <c r="GJ75" s="132"/>
      <c r="GK75" s="132"/>
      <c r="GL75" s="132"/>
      <c r="GM75" s="132"/>
      <c r="GN75" s="132"/>
      <c r="GO75" s="132"/>
      <c r="GP75" s="132"/>
      <c r="GQ75" s="132"/>
      <c r="GR75" s="132"/>
      <c r="GS75" s="132"/>
      <c r="GT75" s="132"/>
      <c r="GU75" s="132"/>
      <c r="GV75" s="132"/>
      <c r="GW75" s="529"/>
      <c r="GX75" s="497"/>
      <c r="GY75" s="132"/>
      <c r="GZ75" s="132"/>
      <c r="HA75" s="132"/>
      <c r="HB75" s="132"/>
      <c r="HC75" s="132"/>
      <c r="HD75" s="132"/>
      <c r="HE75" s="132"/>
      <c r="HF75" s="132"/>
      <c r="HG75" s="132"/>
      <c r="HH75" s="132"/>
      <c r="HI75" s="132"/>
      <c r="HJ75" s="132"/>
      <c r="HK75" s="132"/>
      <c r="HL75" s="132"/>
      <c r="HM75" s="132"/>
      <c r="HN75" s="132"/>
      <c r="HO75" s="132"/>
      <c r="HP75" s="529"/>
      <c r="HQ75" s="497"/>
      <c r="HR75" s="132"/>
      <c r="HS75" s="132"/>
      <c r="HT75" s="132"/>
      <c r="HU75" s="132"/>
      <c r="HV75" s="132"/>
      <c r="HW75" s="132"/>
      <c r="HX75" s="132"/>
      <c r="HY75" s="132"/>
      <c r="HZ75" s="132"/>
      <c r="IA75" s="132"/>
      <c r="IB75" s="132"/>
      <c r="IC75" s="132"/>
      <c r="ID75" s="132"/>
      <c r="IE75" s="132"/>
      <c r="IF75" s="132"/>
      <c r="IG75" s="132"/>
      <c r="IH75" s="200"/>
      <c r="II75" s="200"/>
      <c r="IJ75" s="88">
        <f>AVERAGE(D75:IG75)</f>
        <v>21.39</v>
      </c>
      <c r="JR75" s="3"/>
    </row>
    <row r="76" spans="1:278" s="2" customFormat="1" ht="18" customHeight="1" x14ac:dyDescent="0.2">
      <c r="A76" s="335"/>
      <c r="B76" s="78" t="s">
        <v>399</v>
      </c>
      <c r="C76" s="134" t="s">
        <v>22</v>
      </c>
      <c r="D76" s="132"/>
      <c r="E76" s="132">
        <v>74.599999999999994</v>
      </c>
      <c r="F76" s="132">
        <v>59.8</v>
      </c>
      <c r="G76" s="132">
        <v>58.8</v>
      </c>
      <c r="H76" s="132">
        <v>66.3</v>
      </c>
      <c r="I76" s="132">
        <v>69.5</v>
      </c>
      <c r="J76" s="132">
        <v>72</v>
      </c>
      <c r="K76" s="132">
        <v>55.4</v>
      </c>
      <c r="L76" s="132">
        <v>71.3</v>
      </c>
      <c r="M76" s="132">
        <v>59.4</v>
      </c>
      <c r="N76" s="132">
        <v>58</v>
      </c>
      <c r="O76" s="132">
        <v>69.5</v>
      </c>
      <c r="P76" s="132">
        <v>70.3</v>
      </c>
      <c r="Q76" s="132">
        <v>58.6</v>
      </c>
      <c r="R76" s="132">
        <v>68.400000000000006</v>
      </c>
      <c r="S76" s="132">
        <v>70.3</v>
      </c>
      <c r="T76" s="132">
        <v>64.5</v>
      </c>
      <c r="U76" s="132">
        <v>67.8</v>
      </c>
      <c r="V76" s="132">
        <v>66.3</v>
      </c>
      <c r="W76" s="132">
        <v>63.5</v>
      </c>
      <c r="X76" s="529">
        <v>78.400000000000006</v>
      </c>
      <c r="Y76" s="497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529"/>
      <c r="AT76" s="497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529"/>
      <c r="BO76" s="884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  <c r="CE76" s="132"/>
      <c r="CF76" s="132"/>
      <c r="CG76" s="132"/>
      <c r="CH76" s="132"/>
      <c r="CI76" s="132"/>
      <c r="CJ76" s="529"/>
      <c r="CK76" s="884"/>
      <c r="CL76" s="132"/>
      <c r="CM76" s="132"/>
      <c r="CN76" s="132"/>
      <c r="CO76" s="132"/>
      <c r="CP76" s="923"/>
      <c r="CQ76" s="923"/>
      <c r="CR76" s="923"/>
      <c r="CS76" s="132"/>
      <c r="CT76" s="132"/>
      <c r="CU76" s="132"/>
      <c r="CV76" s="132"/>
      <c r="CW76" s="132"/>
      <c r="CX76" s="923"/>
      <c r="CY76" s="132"/>
      <c r="CZ76" s="132"/>
      <c r="DA76" s="132"/>
      <c r="DB76" s="132"/>
      <c r="DC76" s="132"/>
      <c r="DD76" s="132"/>
      <c r="DE76" s="132"/>
      <c r="DF76" s="132"/>
      <c r="DG76" s="529"/>
      <c r="DH76" s="497"/>
      <c r="DI76" s="132"/>
      <c r="DJ76" s="132"/>
      <c r="DK76" s="132"/>
      <c r="DL76" s="132"/>
      <c r="DM76" s="132"/>
      <c r="DN76" s="132"/>
      <c r="DO76" s="132"/>
      <c r="DP76" s="132"/>
      <c r="DQ76" s="132"/>
      <c r="DR76" s="132"/>
      <c r="DS76" s="132"/>
      <c r="DT76" s="132"/>
      <c r="DU76" s="132"/>
      <c r="DV76" s="132"/>
      <c r="DW76" s="132"/>
      <c r="DX76" s="132"/>
      <c r="DY76" s="132"/>
      <c r="DZ76" s="132"/>
      <c r="EA76" s="529"/>
      <c r="EB76" s="497"/>
      <c r="EC76" s="132"/>
      <c r="ED76" s="132"/>
      <c r="EE76" s="132"/>
      <c r="EF76" s="132"/>
      <c r="EG76" s="132"/>
      <c r="EH76" s="132"/>
      <c r="EI76" s="132"/>
      <c r="EJ76" s="132"/>
      <c r="EK76" s="132"/>
      <c r="EL76" s="132"/>
      <c r="EM76" s="132"/>
      <c r="EN76" s="132"/>
      <c r="EO76" s="132"/>
      <c r="EP76" s="132"/>
      <c r="EQ76" s="132"/>
      <c r="ER76" s="132"/>
      <c r="ES76" s="132"/>
      <c r="ET76" s="132"/>
      <c r="EU76" s="132"/>
      <c r="EV76" s="132"/>
      <c r="EW76" s="132"/>
      <c r="EX76" s="529"/>
      <c r="EY76" s="497"/>
      <c r="EZ76" s="132"/>
      <c r="FA76" s="132"/>
      <c r="FB76" s="132"/>
      <c r="FC76" s="132"/>
      <c r="FD76" s="132"/>
      <c r="FE76" s="529"/>
      <c r="FF76" s="497"/>
      <c r="FG76" s="132"/>
      <c r="FH76" s="132"/>
      <c r="FI76" s="132"/>
      <c r="FJ76" s="132"/>
      <c r="FK76" s="132"/>
      <c r="FL76" s="132"/>
      <c r="FM76" s="132"/>
      <c r="FN76" s="132"/>
      <c r="FO76" s="132"/>
      <c r="FP76" s="132"/>
      <c r="FQ76" s="132"/>
      <c r="FR76" s="132"/>
      <c r="FS76" s="132"/>
      <c r="FT76" s="132"/>
      <c r="FU76" s="132"/>
      <c r="FV76" s="132"/>
      <c r="FW76" s="132"/>
      <c r="FX76" s="132"/>
      <c r="FY76" s="132"/>
      <c r="FZ76" s="529"/>
      <c r="GA76" s="497"/>
      <c r="GB76" s="132"/>
      <c r="GC76" s="132"/>
      <c r="GD76" s="132"/>
      <c r="GE76" s="132"/>
      <c r="GF76" s="132"/>
      <c r="GG76" s="132"/>
      <c r="GH76" s="132"/>
      <c r="GI76" s="132"/>
      <c r="GJ76" s="132"/>
      <c r="GK76" s="132"/>
      <c r="GL76" s="132"/>
      <c r="GM76" s="132"/>
      <c r="GN76" s="132"/>
      <c r="GO76" s="132"/>
      <c r="GP76" s="132"/>
      <c r="GQ76" s="132"/>
      <c r="GR76" s="132"/>
      <c r="GS76" s="132"/>
      <c r="GT76" s="132"/>
      <c r="GU76" s="132"/>
      <c r="GV76" s="132"/>
      <c r="GW76" s="529"/>
      <c r="GX76" s="497"/>
      <c r="GY76" s="132"/>
      <c r="GZ76" s="132"/>
      <c r="HA76" s="132"/>
      <c r="HB76" s="132"/>
      <c r="HC76" s="132"/>
      <c r="HD76" s="132"/>
      <c r="HE76" s="132"/>
      <c r="HF76" s="132"/>
      <c r="HG76" s="132"/>
      <c r="HH76" s="132"/>
      <c r="HI76" s="132"/>
      <c r="HJ76" s="132"/>
      <c r="HK76" s="132"/>
      <c r="HL76" s="132"/>
      <c r="HM76" s="132"/>
      <c r="HN76" s="132"/>
      <c r="HO76" s="132"/>
      <c r="HP76" s="529"/>
      <c r="HQ76" s="497"/>
      <c r="HR76" s="132"/>
      <c r="HS76" s="132"/>
      <c r="HT76" s="132"/>
      <c r="HU76" s="132"/>
      <c r="HV76" s="132"/>
      <c r="HW76" s="132"/>
      <c r="HX76" s="132"/>
      <c r="HY76" s="132"/>
      <c r="HZ76" s="132"/>
      <c r="IA76" s="132"/>
      <c r="IB76" s="132"/>
      <c r="IC76" s="132"/>
      <c r="ID76" s="132"/>
      <c r="IE76" s="132"/>
      <c r="IF76" s="132"/>
      <c r="IG76" s="132"/>
      <c r="IH76" s="200"/>
      <c r="II76" s="200"/>
      <c r="IJ76" s="88">
        <f>AVERAGE(D76:IG76)</f>
        <v>66.134999999999991</v>
      </c>
      <c r="JR76" s="3"/>
    </row>
    <row r="77" spans="1:278" s="2" customFormat="1" ht="18" customHeight="1" x14ac:dyDescent="0.2">
      <c r="A77" s="335"/>
      <c r="B77" s="135" t="s">
        <v>445</v>
      </c>
      <c r="C77" s="80" t="s">
        <v>22</v>
      </c>
      <c r="D77" s="26">
        <f t="shared" ref="D77:BN77" si="829">AVERAGE(D127:D130)</f>
        <v>2.9850000000000003</v>
      </c>
      <c r="E77" s="26">
        <f t="shared" si="829"/>
        <v>3.0750000000000002</v>
      </c>
      <c r="F77" s="26">
        <f t="shared" si="829"/>
        <v>2.915</v>
      </c>
      <c r="G77" s="26">
        <f t="shared" si="829"/>
        <v>2.99</v>
      </c>
      <c r="H77" s="26">
        <f t="shared" si="829"/>
        <v>3.02</v>
      </c>
      <c r="I77" s="26">
        <f t="shared" si="829"/>
        <v>2.9249999999999998</v>
      </c>
      <c r="J77" s="26">
        <f t="shared" si="829"/>
        <v>3.0150000000000001</v>
      </c>
      <c r="K77" s="26">
        <f t="shared" si="829"/>
        <v>2.9950000000000001</v>
      </c>
      <c r="L77" s="26">
        <f t="shared" si="829"/>
        <v>2.96</v>
      </c>
      <c r="M77" s="26">
        <f t="shared" si="829"/>
        <v>2.9800000000000004</v>
      </c>
      <c r="N77" s="26">
        <f t="shared" si="829"/>
        <v>2.9350000000000001</v>
      </c>
      <c r="O77" s="26">
        <f t="shared" si="829"/>
        <v>2.79</v>
      </c>
      <c r="P77" s="26">
        <f t="shared" si="829"/>
        <v>2.9550000000000001</v>
      </c>
      <c r="Q77" s="26">
        <f t="shared" si="829"/>
        <v>2.95</v>
      </c>
      <c r="R77" s="26">
        <f t="shared" si="829"/>
        <v>2.9249999999999998</v>
      </c>
      <c r="S77" s="26">
        <f t="shared" si="829"/>
        <v>2.915</v>
      </c>
      <c r="T77" s="26">
        <f t="shared" si="829"/>
        <v>2.91</v>
      </c>
      <c r="U77" s="26">
        <f t="shared" si="829"/>
        <v>2.86</v>
      </c>
      <c r="V77" s="26">
        <f t="shared" si="829"/>
        <v>2.8849999999999998</v>
      </c>
      <c r="W77" s="26">
        <f t="shared" si="829"/>
        <v>2.81</v>
      </c>
      <c r="X77" s="520">
        <f t="shared" si="829"/>
        <v>2.9249999999999998</v>
      </c>
      <c r="Y77" s="90" t="e">
        <f t="shared" si="829"/>
        <v>#DIV/0!</v>
      </c>
      <c r="Z77" s="26" t="e">
        <f t="shared" si="829"/>
        <v>#DIV/0!</v>
      </c>
      <c r="AA77" s="26" t="e">
        <f t="shared" si="829"/>
        <v>#DIV/0!</v>
      </c>
      <c r="AB77" s="26" t="e">
        <f t="shared" si="829"/>
        <v>#DIV/0!</v>
      </c>
      <c r="AC77" s="26" t="e">
        <f t="shared" si="829"/>
        <v>#DIV/0!</v>
      </c>
      <c r="AD77" s="26" t="e">
        <f t="shared" si="829"/>
        <v>#DIV/0!</v>
      </c>
      <c r="AE77" s="26" t="e">
        <f t="shared" si="829"/>
        <v>#DIV/0!</v>
      </c>
      <c r="AF77" s="26" t="e">
        <f t="shared" si="829"/>
        <v>#DIV/0!</v>
      </c>
      <c r="AG77" s="26" t="e">
        <f t="shared" si="829"/>
        <v>#DIV/0!</v>
      </c>
      <c r="AH77" s="26" t="e">
        <f t="shared" si="829"/>
        <v>#DIV/0!</v>
      </c>
      <c r="AI77" s="26" t="e">
        <f t="shared" si="829"/>
        <v>#DIV/0!</v>
      </c>
      <c r="AJ77" s="26" t="e">
        <f t="shared" si="829"/>
        <v>#DIV/0!</v>
      </c>
      <c r="AK77" s="26" t="e">
        <f t="shared" si="829"/>
        <v>#DIV/0!</v>
      </c>
      <c r="AL77" s="26" t="e">
        <f t="shared" si="829"/>
        <v>#DIV/0!</v>
      </c>
      <c r="AM77" s="26" t="e">
        <f t="shared" si="829"/>
        <v>#DIV/0!</v>
      </c>
      <c r="AN77" s="26" t="e">
        <f t="shared" si="829"/>
        <v>#DIV/0!</v>
      </c>
      <c r="AO77" s="26" t="e">
        <f>AVERAGE(AO127:AO130)</f>
        <v>#DIV/0!</v>
      </c>
      <c r="AP77" s="26" t="e">
        <f t="shared" si="829"/>
        <v>#DIV/0!</v>
      </c>
      <c r="AQ77" s="26" t="e">
        <f t="shared" si="829"/>
        <v>#DIV/0!</v>
      </c>
      <c r="AR77" s="26" t="e">
        <f t="shared" si="829"/>
        <v>#DIV/0!</v>
      </c>
      <c r="AS77" s="520" t="e">
        <f t="shared" si="829"/>
        <v>#DIV/0!</v>
      </c>
      <c r="AT77" s="90" t="e">
        <f t="shared" si="829"/>
        <v>#DIV/0!</v>
      </c>
      <c r="AU77" s="26" t="e">
        <f t="shared" si="829"/>
        <v>#DIV/0!</v>
      </c>
      <c r="AV77" s="26" t="e">
        <f t="shared" si="829"/>
        <v>#DIV/0!</v>
      </c>
      <c r="AW77" s="26" t="e">
        <f t="shared" si="829"/>
        <v>#DIV/0!</v>
      </c>
      <c r="AX77" s="26" t="e">
        <f t="shared" si="829"/>
        <v>#DIV/0!</v>
      </c>
      <c r="AY77" s="26" t="e">
        <f t="shared" si="829"/>
        <v>#DIV/0!</v>
      </c>
      <c r="AZ77" s="26" t="e">
        <f t="shared" si="829"/>
        <v>#DIV/0!</v>
      </c>
      <c r="BA77" s="26" t="e">
        <f t="shared" si="829"/>
        <v>#DIV/0!</v>
      </c>
      <c r="BB77" s="26" t="e">
        <f t="shared" si="829"/>
        <v>#DIV/0!</v>
      </c>
      <c r="BC77" s="26" t="e">
        <f t="shared" si="829"/>
        <v>#DIV/0!</v>
      </c>
      <c r="BD77" s="26" t="e">
        <f t="shared" si="829"/>
        <v>#DIV/0!</v>
      </c>
      <c r="BE77" s="26" t="e">
        <f t="shared" si="829"/>
        <v>#DIV/0!</v>
      </c>
      <c r="BF77" s="26" t="e">
        <f t="shared" si="829"/>
        <v>#DIV/0!</v>
      </c>
      <c r="BG77" s="26" t="e">
        <f t="shared" si="829"/>
        <v>#DIV/0!</v>
      </c>
      <c r="BH77" s="26" t="e">
        <f t="shared" si="829"/>
        <v>#DIV/0!</v>
      </c>
      <c r="BI77" s="26" t="e">
        <f t="shared" si="829"/>
        <v>#DIV/0!</v>
      </c>
      <c r="BJ77" s="26" t="e">
        <f t="shared" si="829"/>
        <v>#DIV/0!</v>
      </c>
      <c r="BK77" s="26" t="e">
        <f t="shared" si="829"/>
        <v>#DIV/0!</v>
      </c>
      <c r="BL77" s="26" t="e">
        <f t="shared" si="829"/>
        <v>#DIV/0!</v>
      </c>
      <c r="BM77" s="26" t="e">
        <f t="shared" si="829"/>
        <v>#DIV/0!</v>
      </c>
      <c r="BN77" s="520" t="e">
        <f t="shared" si="829"/>
        <v>#DIV/0!</v>
      </c>
      <c r="BO77" s="885"/>
      <c r="BP77" s="26" t="e">
        <f t="shared" ref="BP77:CT77" si="830">AVERAGE(BP127:BP130)</f>
        <v>#DIV/0!</v>
      </c>
      <c r="BQ77" s="26" t="e">
        <f t="shared" si="830"/>
        <v>#DIV/0!</v>
      </c>
      <c r="BR77" s="26" t="e">
        <f t="shared" si="830"/>
        <v>#DIV/0!</v>
      </c>
      <c r="BS77" s="26" t="e">
        <f t="shared" si="830"/>
        <v>#DIV/0!</v>
      </c>
      <c r="BT77" s="26" t="e">
        <f t="shared" si="830"/>
        <v>#DIV/0!</v>
      </c>
      <c r="BU77" s="26" t="e">
        <f t="shared" si="830"/>
        <v>#DIV/0!</v>
      </c>
      <c r="BV77" s="26" t="e">
        <f t="shared" si="830"/>
        <v>#DIV/0!</v>
      </c>
      <c r="BW77" s="26" t="e">
        <f t="shared" si="830"/>
        <v>#DIV/0!</v>
      </c>
      <c r="BX77" s="26" t="e">
        <f t="shared" si="830"/>
        <v>#DIV/0!</v>
      </c>
      <c r="BY77" s="26" t="e">
        <f t="shared" si="830"/>
        <v>#DIV/0!</v>
      </c>
      <c r="BZ77" s="26" t="e">
        <f t="shared" si="830"/>
        <v>#DIV/0!</v>
      </c>
      <c r="CA77" s="26" t="e">
        <f t="shared" si="830"/>
        <v>#DIV/0!</v>
      </c>
      <c r="CB77" s="26" t="e">
        <f t="shared" si="830"/>
        <v>#DIV/0!</v>
      </c>
      <c r="CC77" s="26" t="e">
        <f t="shared" si="830"/>
        <v>#DIV/0!</v>
      </c>
      <c r="CD77" s="26" t="e">
        <f t="shared" si="830"/>
        <v>#DIV/0!</v>
      </c>
      <c r="CE77" s="26" t="e">
        <f t="shared" si="830"/>
        <v>#DIV/0!</v>
      </c>
      <c r="CF77" s="26" t="e">
        <f t="shared" si="830"/>
        <v>#DIV/0!</v>
      </c>
      <c r="CG77" s="26" t="e">
        <f t="shared" ref="CG77" si="831">AVERAGE(CG127:CG130)</f>
        <v>#DIV/0!</v>
      </c>
      <c r="CH77" s="26" t="e">
        <f t="shared" si="830"/>
        <v>#DIV/0!</v>
      </c>
      <c r="CI77" s="26" t="e">
        <f t="shared" si="830"/>
        <v>#DIV/0!</v>
      </c>
      <c r="CJ77" s="520" t="e">
        <f t="shared" si="830"/>
        <v>#DIV/0!</v>
      </c>
      <c r="CK77" s="885"/>
      <c r="CL77" s="26" t="e">
        <f t="shared" si="830"/>
        <v>#DIV/0!</v>
      </c>
      <c r="CM77" s="26" t="e">
        <f t="shared" si="830"/>
        <v>#DIV/0!</v>
      </c>
      <c r="CN77" s="26" t="e">
        <f t="shared" si="830"/>
        <v>#DIV/0!</v>
      </c>
      <c r="CO77" s="26" t="e">
        <f t="shared" si="830"/>
        <v>#DIV/0!</v>
      </c>
      <c r="CP77" s="924"/>
      <c r="CQ77" s="924"/>
      <c r="CR77" s="924"/>
      <c r="CS77" s="26" t="e">
        <f t="shared" si="830"/>
        <v>#DIV/0!</v>
      </c>
      <c r="CT77" s="26" t="e">
        <f t="shared" si="830"/>
        <v>#DIV/0!</v>
      </c>
      <c r="CU77" s="26" t="e">
        <f t="shared" ref="CU77:FG77" si="832">AVERAGE(CU127:CU130)</f>
        <v>#DIV/0!</v>
      </c>
      <c r="CV77" s="26" t="e">
        <f t="shared" si="832"/>
        <v>#DIV/0!</v>
      </c>
      <c r="CW77" s="26" t="e">
        <f t="shared" si="832"/>
        <v>#DIV/0!</v>
      </c>
      <c r="CX77" s="924"/>
      <c r="CY77" s="26" t="e">
        <f t="shared" si="832"/>
        <v>#DIV/0!</v>
      </c>
      <c r="CZ77" s="26" t="e">
        <f t="shared" si="832"/>
        <v>#DIV/0!</v>
      </c>
      <c r="DA77" s="26" t="e">
        <f t="shared" si="832"/>
        <v>#DIV/0!</v>
      </c>
      <c r="DB77" s="26" t="e">
        <f t="shared" ref="DB77" si="833">AVERAGE(DB127:DB130)</f>
        <v>#DIV/0!</v>
      </c>
      <c r="DC77" s="26" t="e">
        <f t="shared" si="832"/>
        <v>#DIV/0!</v>
      </c>
      <c r="DD77" s="26" t="e">
        <f t="shared" si="832"/>
        <v>#DIV/0!</v>
      </c>
      <c r="DE77" s="26" t="e">
        <f t="shared" si="832"/>
        <v>#DIV/0!</v>
      </c>
      <c r="DF77" s="26" t="e">
        <f t="shared" si="832"/>
        <v>#DIV/0!</v>
      </c>
      <c r="DG77" s="520" t="e">
        <f t="shared" ref="DG77:DJ77" si="834">AVERAGE(DG127:DG130)</f>
        <v>#DIV/0!</v>
      </c>
      <c r="DH77" s="90" t="e">
        <f t="shared" si="834"/>
        <v>#DIV/0!</v>
      </c>
      <c r="DI77" s="26" t="e">
        <f t="shared" si="834"/>
        <v>#DIV/0!</v>
      </c>
      <c r="DJ77" s="26" t="e">
        <f t="shared" si="834"/>
        <v>#DIV/0!</v>
      </c>
      <c r="DK77" s="26" t="e">
        <f t="shared" si="832"/>
        <v>#DIV/0!</v>
      </c>
      <c r="DL77" s="26" t="e">
        <f t="shared" si="832"/>
        <v>#DIV/0!</v>
      </c>
      <c r="DM77" s="26" t="e">
        <f t="shared" si="832"/>
        <v>#DIV/0!</v>
      </c>
      <c r="DN77" s="26" t="e">
        <f t="shared" si="832"/>
        <v>#DIV/0!</v>
      </c>
      <c r="DO77" s="26" t="e">
        <f t="shared" si="832"/>
        <v>#DIV/0!</v>
      </c>
      <c r="DP77" s="26" t="e">
        <f t="shared" si="832"/>
        <v>#DIV/0!</v>
      </c>
      <c r="DQ77" s="26" t="e">
        <f t="shared" si="832"/>
        <v>#DIV/0!</v>
      </c>
      <c r="DR77" s="26" t="e">
        <f t="shared" si="832"/>
        <v>#DIV/0!</v>
      </c>
      <c r="DS77" s="26" t="e">
        <f t="shared" si="832"/>
        <v>#DIV/0!</v>
      </c>
      <c r="DT77" s="26" t="e">
        <f t="shared" si="832"/>
        <v>#DIV/0!</v>
      </c>
      <c r="DU77" s="26" t="e">
        <f t="shared" si="832"/>
        <v>#DIV/0!</v>
      </c>
      <c r="DV77" s="26" t="e">
        <f t="shared" si="832"/>
        <v>#DIV/0!</v>
      </c>
      <c r="DW77" s="26" t="e">
        <f t="shared" si="832"/>
        <v>#DIV/0!</v>
      </c>
      <c r="DX77" s="26" t="e">
        <f t="shared" si="832"/>
        <v>#DIV/0!</v>
      </c>
      <c r="DY77" s="26" t="e">
        <f t="shared" si="832"/>
        <v>#DIV/0!</v>
      </c>
      <c r="DZ77" s="26" t="e">
        <f t="shared" si="832"/>
        <v>#DIV/0!</v>
      </c>
      <c r="EA77" s="520" t="e">
        <f t="shared" si="832"/>
        <v>#DIV/0!</v>
      </c>
      <c r="EB77" s="90" t="e">
        <f t="shared" si="832"/>
        <v>#DIV/0!</v>
      </c>
      <c r="EC77" s="26" t="e">
        <f t="shared" si="832"/>
        <v>#DIV/0!</v>
      </c>
      <c r="ED77" s="26" t="e">
        <f t="shared" si="832"/>
        <v>#DIV/0!</v>
      </c>
      <c r="EE77" s="26" t="e">
        <f t="shared" si="832"/>
        <v>#DIV/0!</v>
      </c>
      <c r="EF77" s="26" t="e">
        <f t="shared" si="832"/>
        <v>#DIV/0!</v>
      </c>
      <c r="EG77" s="26" t="e">
        <f t="shared" ref="EG77" si="835">AVERAGE(EG127:EG130)</f>
        <v>#DIV/0!</v>
      </c>
      <c r="EH77" s="26" t="e">
        <f t="shared" si="832"/>
        <v>#DIV/0!</v>
      </c>
      <c r="EI77" s="26" t="e">
        <f t="shared" si="832"/>
        <v>#DIV/0!</v>
      </c>
      <c r="EJ77" s="26" t="e">
        <f t="shared" si="832"/>
        <v>#DIV/0!</v>
      </c>
      <c r="EK77" s="26" t="e">
        <f t="shared" si="832"/>
        <v>#DIV/0!</v>
      </c>
      <c r="EL77" s="26" t="e">
        <f t="shared" si="832"/>
        <v>#DIV/0!</v>
      </c>
      <c r="EM77" s="26" t="e">
        <f t="shared" si="832"/>
        <v>#DIV/0!</v>
      </c>
      <c r="EN77" s="26" t="e">
        <f t="shared" si="832"/>
        <v>#DIV/0!</v>
      </c>
      <c r="EO77" s="26" t="e">
        <f t="shared" si="832"/>
        <v>#DIV/0!</v>
      </c>
      <c r="EP77" s="26" t="e">
        <f t="shared" si="832"/>
        <v>#DIV/0!</v>
      </c>
      <c r="EQ77" s="26" t="e">
        <f t="shared" si="832"/>
        <v>#DIV/0!</v>
      </c>
      <c r="ER77" s="26" t="e">
        <f t="shared" si="832"/>
        <v>#DIV/0!</v>
      </c>
      <c r="ES77" s="26" t="e">
        <f t="shared" ref="ES77:EV77" si="836">AVERAGE(ES127:ES130)</f>
        <v>#DIV/0!</v>
      </c>
      <c r="ET77" s="26" t="e">
        <f t="shared" si="836"/>
        <v>#DIV/0!</v>
      </c>
      <c r="EU77" s="26" t="e">
        <f t="shared" si="836"/>
        <v>#DIV/0!</v>
      </c>
      <c r="EV77" s="26" t="e">
        <f t="shared" si="836"/>
        <v>#DIV/0!</v>
      </c>
      <c r="EW77" s="26" t="e">
        <f t="shared" si="832"/>
        <v>#DIV/0!</v>
      </c>
      <c r="EX77" s="520" t="e">
        <f t="shared" si="832"/>
        <v>#DIV/0!</v>
      </c>
      <c r="EY77" s="90" t="e">
        <f t="shared" si="832"/>
        <v>#DIV/0!</v>
      </c>
      <c r="EZ77" s="26" t="e">
        <f t="shared" si="832"/>
        <v>#DIV/0!</v>
      </c>
      <c r="FA77" s="26" t="e">
        <f t="shared" si="832"/>
        <v>#DIV/0!</v>
      </c>
      <c r="FB77" s="26" t="e">
        <f t="shared" si="832"/>
        <v>#DIV/0!</v>
      </c>
      <c r="FC77" s="26" t="e">
        <f t="shared" si="832"/>
        <v>#DIV/0!</v>
      </c>
      <c r="FD77" s="26" t="e">
        <f t="shared" si="832"/>
        <v>#DIV/0!</v>
      </c>
      <c r="FE77" s="520" t="e">
        <f t="shared" si="832"/>
        <v>#DIV/0!</v>
      </c>
      <c r="FF77" s="90" t="e">
        <f t="shared" si="832"/>
        <v>#DIV/0!</v>
      </c>
      <c r="FG77" s="26" t="e">
        <f t="shared" si="832"/>
        <v>#DIV/0!</v>
      </c>
      <c r="FH77" s="26" t="e">
        <f t="shared" ref="FH77:HL77" si="837">AVERAGE(FH127:FH130)</f>
        <v>#DIV/0!</v>
      </c>
      <c r="FI77" s="26" t="e">
        <f t="shared" si="837"/>
        <v>#DIV/0!</v>
      </c>
      <c r="FJ77" s="26" t="e">
        <f t="shared" si="837"/>
        <v>#DIV/0!</v>
      </c>
      <c r="FK77" s="26" t="e">
        <f t="shared" ref="FK77" si="838">AVERAGE(FK127:FK130)</f>
        <v>#DIV/0!</v>
      </c>
      <c r="FL77" s="26" t="e">
        <f t="shared" si="837"/>
        <v>#DIV/0!</v>
      </c>
      <c r="FM77" s="26" t="e">
        <f t="shared" si="837"/>
        <v>#DIV/0!</v>
      </c>
      <c r="FN77" s="26" t="e">
        <f t="shared" si="837"/>
        <v>#DIV/0!</v>
      </c>
      <c r="FO77" s="26" t="e">
        <f t="shared" si="837"/>
        <v>#DIV/0!</v>
      </c>
      <c r="FP77" s="26" t="e">
        <f t="shared" ref="FP77" si="839">AVERAGE(FP127:FP130)</f>
        <v>#DIV/0!</v>
      </c>
      <c r="FQ77" s="26" t="e">
        <f t="shared" si="837"/>
        <v>#DIV/0!</v>
      </c>
      <c r="FR77" s="26" t="e">
        <f t="shared" si="837"/>
        <v>#DIV/0!</v>
      </c>
      <c r="FS77" s="26" t="e">
        <f t="shared" si="837"/>
        <v>#DIV/0!</v>
      </c>
      <c r="FT77" s="26" t="e">
        <f t="shared" si="837"/>
        <v>#DIV/0!</v>
      </c>
      <c r="FU77" s="26" t="e">
        <f t="shared" ref="FU77" si="840">AVERAGE(FU127:FU130)</f>
        <v>#DIV/0!</v>
      </c>
      <c r="FV77" s="26" t="e">
        <f t="shared" si="837"/>
        <v>#DIV/0!</v>
      </c>
      <c r="FW77" s="26" t="e">
        <f t="shared" si="837"/>
        <v>#DIV/0!</v>
      </c>
      <c r="FX77" s="26" t="e">
        <f t="shared" si="837"/>
        <v>#DIV/0!</v>
      </c>
      <c r="FY77" s="26" t="e">
        <f t="shared" si="837"/>
        <v>#DIV/0!</v>
      </c>
      <c r="FZ77" s="520" t="e">
        <f t="shared" si="837"/>
        <v>#DIV/0!</v>
      </c>
      <c r="GA77" s="90" t="e">
        <f t="shared" si="837"/>
        <v>#DIV/0!</v>
      </c>
      <c r="GB77" s="26" t="e">
        <f t="shared" si="837"/>
        <v>#DIV/0!</v>
      </c>
      <c r="GC77" s="26" t="e">
        <f t="shared" si="837"/>
        <v>#DIV/0!</v>
      </c>
      <c r="GD77" s="26" t="e">
        <f t="shared" si="837"/>
        <v>#DIV/0!</v>
      </c>
      <c r="GE77" s="26" t="e">
        <f t="shared" si="837"/>
        <v>#DIV/0!</v>
      </c>
      <c r="GF77" s="26" t="e">
        <f t="shared" si="837"/>
        <v>#DIV/0!</v>
      </c>
      <c r="GG77" s="26" t="e">
        <f t="shared" si="837"/>
        <v>#DIV/0!</v>
      </c>
      <c r="GH77" s="26" t="e">
        <f t="shared" si="837"/>
        <v>#DIV/0!</v>
      </c>
      <c r="GI77" s="26" t="e">
        <f t="shared" si="837"/>
        <v>#DIV/0!</v>
      </c>
      <c r="GJ77" s="26" t="e">
        <f t="shared" ref="GJ77" si="841">AVERAGE(GJ127:GJ130)</f>
        <v>#DIV/0!</v>
      </c>
      <c r="GK77" s="26" t="e">
        <f t="shared" si="837"/>
        <v>#DIV/0!</v>
      </c>
      <c r="GL77" s="26" t="e">
        <f t="shared" si="837"/>
        <v>#DIV/0!</v>
      </c>
      <c r="GM77" s="26" t="e">
        <f t="shared" si="837"/>
        <v>#DIV/0!</v>
      </c>
      <c r="GN77" s="26" t="e">
        <f t="shared" si="837"/>
        <v>#DIV/0!</v>
      </c>
      <c r="GO77" s="26" t="e">
        <f t="shared" ref="GO77:GT77" si="842">AVERAGE(GO127:GO130)</f>
        <v>#DIV/0!</v>
      </c>
      <c r="GP77" s="26" t="e">
        <f t="shared" si="842"/>
        <v>#DIV/0!</v>
      </c>
      <c r="GQ77" s="26" t="e">
        <f t="shared" si="842"/>
        <v>#DIV/0!</v>
      </c>
      <c r="GR77" s="26" t="e">
        <f t="shared" si="842"/>
        <v>#DIV/0!</v>
      </c>
      <c r="GS77" s="26" t="e">
        <f t="shared" si="842"/>
        <v>#DIV/0!</v>
      </c>
      <c r="GT77" s="26" t="e">
        <f t="shared" si="842"/>
        <v>#DIV/0!</v>
      </c>
      <c r="GU77" s="26" t="e">
        <f t="shared" si="837"/>
        <v>#DIV/0!</v>
      </c>
      <c r="GV77" s="26" t="e">
        <f t="shared" si="837"/>
        <v>#DIV/0!</v>
      </c>
      <c r="GW77" s="520" t="e">
        <f t="shared" si="837"/>
        <v>#DIV/0!</v>
      </c>
      <c r="GX77" s="90" t="e">
        <f t="shared" si="837"/>
        <v>#DIV/0!</v>
      </c>
      <c r="GY77" s="26" t="e">
        <f t="shared" si="837"/>
        <v>#DIV/0!</v>
      </c>
      <c r="GZ77" s="26" t="e">
        <f t="shared" si="837"/>
        <v>#DIV/0!</v>
      </c>
      <c r="HA77" s="26" t="e">
        <f t="shared" si="837"/>
        <v>#DIV/0!</v>
      </c>
      <c r="HB77" s="26" t="e">
        <f t="shared" si="837"/>
        <v>#DIV/0!</v>
      </c>
      <c r="HC77" s="26" t="e">
        <f t="shared" si="837"/>
        <v>#DIV/0!</v>
      </c>
      <c r="HD77" s="26" t="e">
        <f t="shared" si="837"/>
        <v>#DIV/0!</v>
      </c>
      <c r="HE77" s="26" t="e">
        <f t="shared" si="837"/>
        <v>#DIV/0!</v>
      </c>
      <c r="HF77" s="26" t="e">
        <f t="shared" si="837"/>
        <v>#DIV/0!</v>
      </c>
      <c r="HG77" s="26" t="e">
        <f t="shared" si="837"/>
        <v>#DIV/0!</v>
      </c>
      <c r="HH77" s="26" t="e">
        <f t="shared" si="837"/>
        <v>#DIV/0!</v>
      </c>
      <c r="HI77" s="26" t="e">
        <f t="shared" si="837"/>
        <v>#DIV/0!</v>
      </c>
      <c r="HJ77" s="26" t="e">
        <f t="shared" si="837"/>
        <v>#DIV/0!</v>
      </c>
      <c r="HK77" s="26" t="e">
        <f t="shared" si="837"/>
        <v>#DIV/0!</v>
      </c>
      <c r="HL77" s="26" t="e">
        <f t="shared" si="837"/>
        <v>#DIV/0!</v>
      </c>
      <c r="HM77" s="26" t="e">
        <f t="shared" ref="HM77:IG77" si="843">AVERAGE(HM127:HM130)</f>
        <v>#DIV/0!</v>
      </c>
      <c r="HN77" s="26" t="e">
        <f t="shared" si="843"/>
        <v>#DIV/0!</v>
      </c>
      <c r="HO77" s="26" t="e">
        <f t="shared" si="843"/>
        <v>#DIV/0!</v>
      </c>
      <c r="HP77" s="520" t="e">
        <f t="shared" si="843"/>
        <v>#DIV/0!</v>
      </c>
      <c r="HQ77" s="90" t="e">
        <f t="shared" si="843"/>
        <v>#DIV/0!</v>
      </c>
      <c r="HR77" s="26" t="e">
        <f t="shared" si="843"/>
        <v>#DIV/0!</v>
      </c>
      <c r="HS77" s="26" t="e">
        <f t="shared" si="843"/>
        <v>#DIV/0!</v>
      </c>
      <c r="HT77" s="26" t="e">
        <f t="shared" si="843"/>
        <v>#DIV/0!</v>
      </c>
      <c r="HU77" s="26" t="e">
        <f t="shared" si="843"/>
        <v>#DIV/0!</v>
      </c>
      <c r="HV77" s="26" t="e">
        <f t="shared" si="843"/>
        <v>#DIV/0!</v>
      </c>
      <c r="HW77" s="26" t="e">
        <f t="shared" si="843"/>
        <v>#DIV/0!</v>
      </c>
      <c r="HX77" s="26" t="e">
        <f t="shared" si="843"/>
        <v>#DIV/0!</v>
      </c>
      <c r="HY77" s="26" t="e">
        <f t="shared" si="843"/>
        <v>#DIV/0!</v>
      </c>
      <c r="HZ77" s="26" t="e">
        <f t="shared" si="843"/>
        <v>#DIV/0!</v>
      </c>
      <c r="IA77" s="26" t="e">
        <f t="shared" si="843"/>
        <v>#DIV/0!</v>
      </c>
      <c r="IB77" s="26" t="e">
        <f t="shared" si="843"/>
        <v>#DIV/0!</v>
      </c>
      <c r="IC77" s="26" t="e">
        <f t="shared" ref="IC77:IF77" si="844">AVERAGE(IC127:IC130)</f>
        <v>#DIV/0!</v>
      </c>
      <c r="ID77" s="26" t="e">
        <f t="shared" si="844"/>
        <v>#DIV/0!</v>
      </c>
      <c r="IE77" s="26" t="e">
        <f t="shared" si="844"/>
        <v>#DIV/0!</v>
      </c>
      <c r="IF77" s="26" t="e">
        <f t="shared" si="844"/>
        <v>#DIV/0!</v>
      </c>
      <c r="IG77" s="26" t="e">
        <f t="shared" si="843"/>
        <v>#DIV/0!</v>
      </c>
      <c r="IH77" s="293"/>
      <c r="II77" s="293"/>
      <c r="IJ77" s="88" t="e">
        <f>AVERAGE(D77:IG77)</f>
        <v>#DIV/0!</v>
      </c>
      <c r="JR77" s="3"/>
    </row>
    <row r="78" spans="1:278" s="2" customFormat="1" ht="18" customHeight="1" thickBot="1" x14ac:dyDescent="0.25">
      <c r="A78" s="182"/>
      <c r="B78" s="183" t="s">
        <v>104</v>
      </c>
      <c r="C78" s="130" t="s">
        <v>22</v>
      </c>
      <c r="D78" s="184">
        <v>2.14</v>
      </c>
      <c r="E78" s="184">
        <v>1.99</v>
      </c>
      <c r="F78" s="184">
        <v>2.02</v>
      </c>
      <c r="G78" s="184"/>
      <c r="H78" s="184">
        <v>2.2000000000000002</v>
      </c>
      <c r="I78" s="184">
        <v>1.94</v>
      </c>
      <c r="J78" s="184">
        <v>1.92</v>
      </c>
      <c r="K78" s="184">
        <v>2.1</v>
      </c>
      <c r="L78" s="184">
        <v>1.97</v>
      </c>
      <c r="M78" s="184">
        <v>2.06</v>
      </c>
      <c r="N78" s="184">
        <v>2.06</v>
      </c>
      <c r="O78" s="184">
        <v>1.85</v>
      </c>
      <c r="P78" s="184">
        <v>1.95</v>
      </c>
      <c r="Q78" s="184">
        <v>2.08</v>
      </c>
      <c r="R78" s="184">
        <v>1.88</v>
      </c>
      <c r="S78" s="184">
        <v>1.95</v>
      </c>
      <c r="T78" s="184">
        <v>1.71</v>
      </c>
      <c r="U78" s="184">
        <v>1.94</v>
      </c>
      <c r="V78" s="184">
        <v>2.17</v>
      </c>
      <c r="W78" s="184">
        <v>1.92</v>
      </c>
      <c r="X78" s="530">
        <v>1.93</v>
      </c>
      <c r="Y78" s="498">
        <v>1.97</v>
      </c>
      <c r="Z78" s="184"/>
      <c r="AA78" s="184"/>
      <c r="AB78" s="184"/>
      <c r="AC78" s="184"/>
      <c r="AD78" s="184"/>
      <c r="AE78" s="184"/>
      <c r="AF78" s="184"/>
      <c r="AG78" s="184"/>
      <c r="AH78" s="184"/>
      <c r="AI78" s="184"/>
      <c r="AJ78" s="184"/>
      <c r="AK78" s="184"/>
      <c r="AL78" s="184"/>
      <c r="AM78" s="184"/>
      <c r="AN78" s="184"/>
      <c r="AO78" s="184"/>
      <c r="AP78" s="184"/>
      <c r="AQ78" s="184"/>
      <c r="AR78" s="184"/>
      <c r="AS78" s="530"/>
      <c r="AT78" s="498"/>
      <c r="AU78" s="184"/>
      <c r="AV78" s="184"/>
      <c r="AW78" s="184"/>
      <c r="AX78" s="184"/>
      <c r="AY78" s="184"/>
      <c r="AZ78" s="184"/>
      <c r="BA78" s="184"/>
      <c r="BB78" s="184"/>
      <c r="BC78" s="184"/>
      <c r="BD78" s="184"/>
      <c r="BE78" s="184"/>
      <c r="BF78" s="184"/>
      <c r="BG78" s="184"/>
      <c r="BH78" s="184"/>
      <c r="BI78" s="184"/>
      <c r="BJ78" s="184"/>
      <c r="BK78" s="184"/>
      <c r="BL78" s="184"/>
      <c r="BM78" s="184"/>
      <c r="BN78" s="530"/>
      <c r="BO78" s="898"/>
      <c r="BP78" s="184"/>
      <c r="BQ78" s="184"/>
      <c r="BR78" s="184"/>
      <c r="BS78" s="184"/>
      <c r="BT78" s="184"/>
      <c r="BU78" s="184"/>
      <c r="BV78" s="184"/>
      <c r="BW78" s="184"/>
      <c r="BX78" s="184"/>
      <c r="BY78" s="184"/>
      <c r="BZ78" s="184"/>
      <c r="CA78" s="184"/>
      <c r="CB78" s="184"/>
      <c r="CC78" s="184"/>
      <c r="CD78" s="184"/>
      <c r="CE78" s="184"/>
      <c r="CF78" s="184"/>
      <c r="CG78" s="184"/>
      <c r="CH78" s="184"/>
      <c r="CI78" s="184"/>
      <c r="CJ78" s="530"/>
      <c r="CK78" s="898"/>
      <c r="CL78" s="184"/>
      <c r="CM78" s="184"/>
      <c r="CN78" s="184"/>
      <c r="CO78" s="184"/>
      <c r="CP78" s="937"/>
      <c r="CQ78" s="937"/>
      <c r="CR78" s="937"/>
      <c r="CS78" s="184"/>
      <c r="CT78" s="184"/>
      <c r="CU78" s="184"/>
      <c r="CV78" s="184"/>
      <c r="CW78" s="184"/>
      <c r="CX78" s="937"/>
      <c r="CY78" s="184"/>
      <c r="CZ78" s="184"/>
      <c r="DA78" s="184"/>
      <c r="DB78" s="184"/>
      <c r="DC78" s="184"/>
      <c r="DD78" s="184"/>
      <c r="DE78" s="184"/>
      <c r="DF78" s="184"/>
      <c r="DG78" s="530"/>
      <c r="DH78" s="498"/>
      <c r="DI78" s="184"/>
      <c r="DJ78" s="184"/>
      <c r="DK78" s="184"/>
      <c r="DL78" s="184"/>
      <c r="DM78" s="184"/>
      <c r="DN78" s="184"/>
      <c r="DO78" s="184"/>
      <c r="DP78" s="184"/>
      <c r="DQ78" s="184"/>
      <c r="DR78" s="184"/>
      <c r="DS78" s="184"/>
      <c r="DT78" s="184"/>
      <c r="DU78" s="184"/>
      <c r="DV78" s="184"/>
      <c r="DW78" s="184"/>
      <c r="DX78" s="184"/>
      <c r="DY78" s="184"/>
      <c r="DZ78" s="184"/>
      <c r="EA78" s="530"/>
      <c r="EB78" s="498"/>
      <c r="EC78" s="184"/>
      <c r="ED78" s="184"/>
      <c r="EE78" s="184"/>
      <c r="EF78" s="184"/>
      <c r="EG78" s="184"/>
      <c r="EH78" s="184"/>
      <c r="EI78" s="184"/>
      <c r="EJ78" s="184"/>
      <c r="EK78" s="184"/>
      <c r="EL78" s="184"/>
      <c r="EM78" s="184"/>
      <c r="EN78" s="184"/>
      <c r="EO78" s="184"/>
      <c r="EP78" s="184"/>
      <c r="EQ78" s="184"/>
      <c r="ER78" s="184"/>
      <c r="ES78" s="184"/>
      <c r="ET78" s="184"/>
      <c r="EU78" s="184"/>
      <c r="EV78" s="184"/>
      <c r="EW78" s="184"/>
      <c r="EX78" s="530"/>
      <c r="EY78" s="498"/>
      <c r="EZ78" s="184"/>
      <c r="FA78" s="184"/>
      <c r="FB78" s="184"/>
      <c r="FC78" s="184"/>
      <c r="FD78" s="184"/>
      <c r="FE78" s="530"/>
      <c r="FF78" s="498"/>
      <c r="FG78" s="184"/>
      <c r="FH78" s="184"/>
      <c r="FI78" s="184"/>
      <c r="FJ78" s="184"/>
      <c r="FK78" s="184"/>
      <c r="FL78" s="184"/>
      <c r="FM78" s="184"/>
      <c r="FN78" s="184"/>
      <c r="FO78" s="184"/>
      <c r="FP78" s="184"/>
      <c r="FQ78" s="184"/>
      <c r="FR78" s="184"/>
      <c r="FS78" s="184"/>
      <c r="FT78" s="184"/>
      <c r="FU78" s="184"/>
      <c r="FV78" s="184"/>
      <c r="FW78" s="184"/>
      <c r="FX78" s="184"/>
      <c r="FY78" s="184"/>
      <c r="FZ78" s="530"/>
      <c r="GA78" s="498"/>
      <c r="GB78" s="184"/>
      <c r="GC78" s="184"/>
      <c r="GD78" s="184"/>
      <c r="GE78" s="184"/>
      <c r="GF78" s="184"/>
      <c r="GG78" s="184"/>
      <c r="GH78" s="184"/>
      <c r="GI78" s="184"/>
      <c r="GJ78" s="184"/>
      <c r="GK78" s="184"/>
      <c r="GL78" s="184"/>
      <c r="GM78" s="184"/>
      <c r="GN78" s="184"/>
      <c r="GO78" s="184"/>
      <c r="GP78" s="184"/>
      <c r="GQ78" s="184"/>
      <c r="GR78" s="184"/>
      <c r="GS78" s="184"/>
      <c r="GT78" s="184"/>
      <c r="GU78" s="184"/>
      <c r="GV78" s="184"/>
      <c r="GW78" s="530"/>
      <c r="GX78" s="498"/>
      <c r="GY78" s="184"/>
      <c r="GZ78" s="184"/>
      <c r="HA78" s="184"/>
      <c r="HB78" s="184"/>
      <c r="HC78" s="184"/>
      <c r="HD78" s="184"/>
      <c r="HE78" s="184"/>
      <c r="HF78" s="184"/>
      <c r="HG78" s="184"/>
      <c r="HH78" s="184"/>
      <c r="HI78" s="184"/>
      <c r="HJ78" s="184"/>
      <c r="HK78" s="184"/>
      <c r="HL78" s="184"/>
      <c r="HM78" s="184"/>
      <c r="HN78" s="184"/>
      <c r="HO78" s="184"/>
      <c r="HP78" s="530"/>
      <c r="HQ78" s="498"/>
      <c r="HR78" s="184"/>
      <c r="HS78" s="184"/>
      <c r="HT78" s="184"/>
      <c r="HU78" s="184"/>
      <c r="HV78" s="184"/>
      <c r="HW78" s="184"/>
      <c r="HX78" s="184"/>
      <c r="HY78" s="184"/>
      <c r="HZ78" s="184"/>
      <c r="IA78" s="184"/>
      <c r="IB78" s="184"/>
      <c r="IC78" s="184"/>
      <c r="ID78" s="184"/>
      <c r="IE78" s="184"/>
      <c r="IF78" s="184"/>
      <c r="IG78" s="184"/>
      <c r="IH78" s="202"/>
      <c r="II78" s="202"/>
      <c r="IJ78" s="88">
        <f>AVERAGE(D78:IG78)</f>
        <v>1.9880952380952381</v>
      </c>
      <c r="JR78" s="3"/>
    </row>
    <row r="79" spans="1:278" s="2" customFormat="1" ht="18" customHeight="1" x14ac:dyDescent="0.2">
      <c r="A79" s="25" t="s">
        <v>13</v>
      </c>
      <c r="B79" s="298"/>
      <c r="C79" s="302"/>
      <c r="D79" s="40">
        <f t="shared" ref="D79:AH79" si="845">IF(D18=0,"",D19/D18)</f>
        <v>1.0752688172043012E-2</v>
      </c>
      <c r="E79" s="40">
        <f t="shared" si="845"/>
        <v>0</v>
      </c>
      <c r="F79" s="40">
        <f t="shared" si="845"/>
        <v>4.1860465116279069E-2</v>
      </c>
      <c r="G79" s="40">
        <f t="shared" si="845"/>
        <v>4.4349070100143065E-2</v>
      </c>
      <c r="H79" s="40">
        <f t="shared" si="845"/>
        <v>1.0954616588419406E-2</v>
      </c>
      <c r="I79" s="40">
        <f t="shared" si="845"/>
        <v>2.0408163265306121E-2</v>
      </c>
      <c r="J79" s="40">
        <f t="shared" si="845"/>
        <v>5.1546391752577319E-3</v>
      </c>
      <c r="K79" s="40">
        <f t="shared" si="845"/>
        <v>2.911208151382824E-3</v>
      </c>
      <c r="L79" s="40">
        <f t="shared" si="845"/>
        <v>1.375E-2</v>
      </c>
      <c r="M79" s="40">
        <f t="shared" si="845"/>
        <v>1.1347517730496455E-2</v>
      </c>
      <c r="N79" s="40">
        <f t="shared" si="845"/>
        <v>4.4992743105950653E-2</v>
      </c>
      <c r="O79" s="40">
        <f t="shared" si="845"/>
        <v>2.7855153203342618E-3</v>
      </c>
      <c r="P79" s="40">
        <f t="shared" si="845"/>
        <v>2.0030816640986132E-2</v>
      </c>
      <c r="Q79" s="40">
        <f t="shared" si="845"/>
        <v>2.4125452352231603E-3</v>
      </c>
      <c r="R79" s="40">
        <f t="shared" si="845"/>
        <v>0</v>
      </c>
      <c r="S79" s="40">
        <f t="shared" si="845"/>
        <v>3.2042723631508681E-2</v>
      </c>
      <c r="T79" s="40">
        <f t="shared" si="845"/>
        <v>3.1446540880503146E-3</v>
      </c>
      <c r="U79" s="40">
        <f t="shared" si="845"/>
        <v>2.8037383177570093E-2</v>
      </c>
      <c r="V79" s="40">
        <f t="shared" si="845"/>
        <v>1.076555023923445E-2</v>
      </c>
      <c r="W79" s="40">
        <f t="shared" si="845"/>
        <v>5.235602094240838E-3</v>
      </c>
      <c r="X79" s="531">
        <f t="shared" si="845"/>
        <v>1.6666666666666666E-2</v>
      </c>
      <c r="Y79" s="499" t="str">
        <f t="shared" si="845"/>
        <v/>
      </c>
      <c r="Z79" s="40" t="str">
        <f t="shared" si="845"/>
        <v/>
      </c>
      <c r="AA79" s="40" t="str">
        <f t="shared" si="845"/>
        <v/>
      </c>
      <c r="AB79" s="40" t="str">
        <f t="shared" si="845"/>
        <v/>
      </c>
      <c r="AC79" s="40" t="str">
        <f t="shared" si="845"/>
        <v/>
      </c>
      <c r="AD79" s="40" t="str">
        <f t="shared" si="845"/>
        <v/>
      </c>
      <c r="AE79" s="40" t="str">
        <f t="shared" si="845"/>
        <v/>
      </c>
      <c r="AF79" s="40" t="str">
        <f t="shared" si="845"/>
        <v/>
      </c>
      <c r="AG79" s="40" t="str">
        <f t="shared" si="845"/>
        <v/>
      </c>
      <c r="AH79" s="40" t="str">
        <f t="shared" si="845"/>
        <v/>
      </c>
      <c r="AI79" s="40" t="str">
        <f t="shared" ref="AI79:BN79" si="846">IF(AI18=0,"",AI19/AI18)</f>
        <v/>
      </c>
      <c r="AJ79" s="40" t="str">
        <f t="shared" si="846"/>
        <v/>
      </c>
      <c r="AK79" s="40" t="str">
        <f t="shared" si="846"/>
        <v/>
      </c>
      <c r="AL79" s="40" t="str">
        <f t="shared" si="846"/>
        <v/>
      </c>
      <c r="AM79" s="40" t="str">
        <f t="shared" si="846"/>
        <v/>
      </c>
      <c r="AN79" s="40" t="str">
        <f t="shared" si="846"/>
        <v/>
      </c>
      <c r="AO79" s="40" t="str">
        <f t="shared" si="846"/>
        <v/>
      </c>
      <c r="AP79" s="40" t="str">
        <f t="shared" si="846"/>
        <v/>
      </c>
      <c r="AQ79" s="40" t="str">
        <f t="shared" si="846"/>
        <v/>
      </c>
      <c r="AR79" s="40" t="str">
        <f t="shared" si="846"/>
        <v/>
      </c>
      <c r="AS79" s="531" t="str">
        <f t="shared" si="846"/>
        <v/>
      </c>
      <c r="AT79" s="499" t="str">
        <f t="shared" si="846"/>
        <v/>
      </c>
      <c r="AU79" s="40" t="str">
        <f t="shared" si="846"/>
        <v/>
      </c>
      <c r="AV79" s="40" t="str">
        <f t="shared" si="846"/>
        <v/>
      </c>
      <c r="AW79" s="40" t="str">
        <f t="shared" si="846"/>
        <v/>
      </c>
      <c r="AX79" s="40" t="str">
        <f t="shared" si="846"/>
        <v/>
      </c>
      <c r="AY79" s="40" t="str">
        <f t="shared" si="846"/>
        <v/>
      </c>
      <c r="AZ79" s="40" t="str">
        <f t="shared" si="846"/>
        <v/>
      </c>
      <c r="BA79" s="40" t="str">
        <f t="shared" si="846"/>
        <v/>
      </c>
      <c r="BB79" s="40" t="str">
        <f t="shared" si="846"/>
        <v/>
      </c>
      <c r="BC79" s="40" t="str">
        <f t="shared" si="846"/>
        <v/>
      </c>
      <c r="BD79" s="40" t="str">
        <f t="shared" si="846"/>
        <v/>
      </c>
      <c r="BE79" s="40" t="str">
        <f t="shared" si="846"/>
        <v/>
      </c>
      <c r="BF79" s="40" t="str">
        <f t="shared" si="846"/>
        <v/>
      </c>
      <c r="BG79" s="40" t="str">
        <f t="shared" si="846"/>
        <v/>
      </c>
      <c r="BH79" s="40" t="str">
        <f t="shared" si="846"/>
        <v/>
      </c>
      <c r="BI79" s="40" t="str">
        <f t="shared" si="846"/>
        <v/>
      </c>
      <c r="BJ79" s="40" t="str">
        <f t="shared" si="846"/>
        <v/>
      </c>
      <c r="BK79" s="40" t="str">
        <f t="shared" si="846"/>
        <v/>
      </c>
      <c r="BL79" s="40" t="str">
        <f t="shared" si="846"/>
        <v/>
      </c>
      <c r="BM79" s="40" t="str">
        <f t="shared" si="846"/>
        <v/>
      </c>
      <c r="BN79" s="531" t="str">
        <f t="shared" si="846"/>
        <v/>
      </c>
      <c r="BO79" s="899"/>
      <c r="BP79" s="40" t="str">
        <f t="shared" ref="BP79:CO79" si="847">IF(BP18=0,"",BP19/BP18)</f>
        <v/>
      </c>
      <c r="BQ79" s="40" t="str">
        <f t="shared" si="847"/>
        <v/>
      </c>
      <c r="BR79" s="40" t="str">
        <f t="shared" si="847"/>
        <v/>
      </c>
      <c r="BS79" s="40" t="str">
        <f t="shared" si="847"/>
        <v/>
      </c>
      <c r="BT79" s="40" t="str">
        <f t="shared" si="847"/>
        <v/>
      </c>
      <c r="BU79" s="40" t="str">
        <f t="shared" si="847"/>
        <v/>
      </c>
      <c r="BV79" s="40" t="str">
        <f t="shared" si="847"/>
        <v/>
      </c>
      <c r="BW79" s="40" t="str">
        <f t="shared" si="847"/>
        <v/>
      </c>
      <c r="BX79" s="40" t="str">
        <f t="shared" si="847"/>
        <v/>
      </c>
      <c r="BY79" s="40" t="str">
        <f t="shared" si="847"/>
        <v/>
      </c>
      <c r="BZ79" s="40" t="str">
        <f t="shared" si="847"/>
        <v/>
      </c>
      <c r="CA79" s="40" t="str">
        <f t="shared" si="847"/>
        <v/>
      </c>
      <c r="CB79" s="40" t="str">
        <f t="shared" si="847"/>
        <v/>
      </c>
      <c r="CC79" s="40" t="str">
        <f t="shared" si="847"/>
        <v/>
      </c>
      <c r="CD79" s="40" t="str">
        <f t="shared" si="847"/>
        <v/>
      </c>
      <c r="CE79" s="40" t="str">
        <f t="shared" si="847"/>
        <v/>
      </c>
      <c r="CF79" s="40" t="str">
        <f t="shared" si="847"/>
        <v/>
      </c>
      <c r="CG79" s="40" t="str">
        <f t="shared" si="847"/>
        <v/>
      </c>
      <c r="CH79" s="40" t="str">
        <f t="shared" si="847"/>
        <v/>
      </c>
      <c r="CI79" s="40" t="str">
        <f t="shared" si="847"/>
        <v/>
      </c>
      <c r="CJ79" s="531" t="str">
        <f t="shared" si="847"/>
        <v/>
      </c>
      <c r="CK79" s="899"/>
      <c r="CL79" s="40" t="str">
        <f t="shared" si="847"/>
        <v/>
      </c>
      <c r="CM79" s="40" t="str">
        <f t="shared" si="847"/>
        <v/>
      </c>
      <c r="CN79" s="40" t="str">
        <f t="shared" si="847"/>
        <v/>
      </c>
      <c r="CO79" s="40" t="str">
        <f t="shared" si="847"/>
        <v/>
      </c>
      <c r="CP79" s="938"/>
      <c r="CQ79" s="938"/>
      <c r="CR79" s="938"/>
      <c r="CS79" s="40" t="str">
        <f t="shared" ref="CS79:DF79" si="848">IF(CS18=0,"",CS19/CS18)</f>
        <v/>
      </c>
      <c r="CT79" s="40" t="str">
        <f t="shared" si="848"/>
        <v/>
      </c>
      <c r="CU79" s="40" t="str">
        <f t="shared" si="848"/>
        <v/>
      </c>
      <c r="CV79" s="40" t="str">
        <f t="shared" si="848"/>
        <v/>
      </c>
      <c r="CW79" s="40" t="str">
        <f t="shared" si="848"/>
        <v/>
      </c>
      <c r="CX79" s="938"/>
      <c r="CY79" s="40" t="str">
        <f t="shared" si="848"/>
        <v/>
      </c>
      <c r="CZ79" s="40" t="str">
        <f t="shared" si="848"/>
        <v/>
      </c>
      <c r="DA79" s="40" t="str">
        <f t="shared" si="848"/>
        <v/>
      </c>
      <c r="DB79" s="40" t="str">
        <f t="shared" si="848"/>
        <v/>
      </c>
      <c r="DC79" s="40" t="str">
        <f t="shared" si="848"/>
        <v/>
      </c>
      <c r="DD79" s="40" t="str">
        <f t="shared" si="848"/>
        <v/>
      </c>
      <c r="DE79" s="40" t="str">
        <f t="shared" si="848"/>
        <v/>
      </c>
      <c r="DF79" s="40" t="str">
        <f t="shared" si="848"/>
        <v/>
      </c>
      <c r="DG79" s="531" t="str">
        <f t="shared" ref="DG79:DI79" si="849">IF(DG18=0,"",DG19/DG18)</f>
        <v/>
      </c>
      <c r="DH79" s="499" t="str">
        <f t="shared" si="849"/>
        <v/>
      </c>
      <c r="DI79" s="40" t="str">
        <f t="shared" si="849"/>
        <v/>
      </c>
      <c r="DJ79" s="40" t="str">
        <f t="shared" ref="DJ79:EO79" si="850">IF(DJ18=0,"",DJ19/DJ18)</f>
        <v/>
      </c>
      <c r="DK79" s="40" t="str">
        <f t="shared" si="850"/>
        <v/>
      </c>
      <c r="DL79" s="40" t="str">
        <f t="shared" si="850"/>
        <v/>
      </c>
      <c r="DM79" s="40" t="str">
        <f t="shared" si="850"/>
        <v/>
      </c>
      <c r="DN79" s="40" t="str">
        <f t="shared" si="850"/>
        <v/>
      </c>
      <c r="DO79" s="40" t="str">
        <f t="shared" si="850"/>
        <v/>
      </c>
      <c r="DP79" s="40" t="str">
        <f t="shared" si="850"/>
        <v/>
      </c>
      <c r="DQ79" s="40" t="str">
        <f t="shared" si="850"/>
        <v/>
      </c>
      <c r="DR79" s="40" t="str">
        <f t="shared" si="850"/>
        <v/>
      </c>
      <c r="DS79" s="40" t="str">
        <f t="shared" si="850"/>
        <v/>
      </c>
      <c r="DT79" s="40" t="str">
        <f t="shared" si="850"/>
        <v/>
      </c>
      <c r="DU79" s="40" t="str">
        <f t="shared" si="850"/>
        <v/>
      </c>
      <c r="DV79" s="40" t="str">
        <f t="shared" si="850"/>
        <v/>
      </c>
      <c r="DW79" s="40" t="str">
        <f t="shared" si="850"/>
        <v/>
      </c>
      <c r="DX79" s="40" t="str">
        <f t="shared" si="850"/>
        <v/>
      </c>
      <c r="DY79" s="40" t="str">
        <f t="shared" si="850"/>
        <v/>
      </c>
      <c r="DZ79" s="40" t="str">
        <f t="shared" si="850"/>
        <v/>
      </c>
      <c r="EA79" s="531" t="str">
        <f t="shared" si="850"/>
        <v/>
      </c>
      <c r="EB79" s="499" t="str">
        <f t="shared" si="850"/>
        <v/>
      </c>
      <c r="EC79" s="40" t="str">
        <f t="shared" si="850"/>
        <v/>
      </c>
      <c r="ED79" s="40" t="str">
        <f t="shared" si="850"/>
        <v/>
      </c>
      <c r="EE79" s="40" t="str">
        <f t="shared" si="850"/>
        <v/>
      </c>
      <c r="EF79" s="40" t="str">
        <f t="shared" si="850"/>
        <v/>
      </c>
      <c r="EG79" s="40" t="str">
        <f t="shared" si="850"/>
        <v/>
      </c>
      <c r="EH79" s="40" t="str">
        <f t="shared" si="850"/>
        <v/>
      </c>
      <c r="EI79" s="40" t="str">
        <f t="shared" si="850"/>
        <v/>
      </c>
      <c r="EJ79" s="40" t="str">
        <f t="shared" si="850"/>
        <v/>
      </c>
      <c r="EK79" s="40" t="str">
        <f t="shared" si="850"/>
        <v/>
      </c>
      <c r="EL79" s="40" t="str">
        <f t="shared" si="850"/>
        <v/>
      </c>
      <c r="EM79" s="40" t="str">
        <f t="shared" si="850"/>
        <v/>
      </c>
      <c r="EN79" s="40" t="str">
        <f t="shared" si="850"/>
        <v/>
      </c>
      <c r="EO79" s="40" t="str">
        <f t="shared" si="850"/>
        <v/>
      </c>
      <c r="EP79" s="40" t="str">
        <f t="shared" ref="EP79:FU79" si="851">IF(EP18=0,"",EP19/EP18)</f>
        <v/>
      </c>
      <c r="EQ79" s="40" t="str">
        <f t="shared" si="851"/>
        <v/>
      </c>
      <c r="ER79" s="40" t="str">
        <f t="shared" si="851"/>
        <v/>
      </c>
      <c r="ES79" s="40" t="str">
        <f t="shared" si="851"/>
        <v/>
      </c>
      <c r="ET79" s="40" t="str">
        <f t="shared" si="851"/>
        <v/>
      </c>
      <c r="EU79" s="40" t="str">
        <f t="shared" si="851"/>
        <v/>
      </c>
      <c r="EV79" s="40" t="str">
        <f t="shared" si="851"/>
        <v/>
      </c>
      <c r="EW79" s="40" t="str">
        <f t="shared" si="851"/>
        <v/>
      </c>
      <c r="EX79" s="531" t="str">
        <f t="shared" si="851"/>
        <v/>
      </c>
      <c r="EY79" s="499" t="str">
        <f t="shared" si="851"/>
        <v/>
      </c>
      <c r="EZ79" s="40" t="str">
        <f t="shared" si="851"/>
        <v/>
      </c>
      <c r="FA79" s="40" t="str">
        <f t="shared" si="851"/>
        <v/>
      </c>
      <c r="FB79" s="40" t="str">
        <f t="shared" si="851"/>
        <v/>
      </c>
      <c r="FC79" s="40" t="str">
        <f t="shared" si="851"/>
        <v/>
      </c>
      <c r="FD79" s="40" t="str">
        <f t="shared" si="851"/>
        <v/>
      </c>
      <c r="FE79" s="531" t="str">
        <f t="shared" si="851"/>
        <v/>
      </c>
      <c r="FF79" s="499" t="str">
        <f t="shared" si="851"/>
        <v/>
      </c>
      <c r="FG79" s="40" t="str">
        <f t="shared" si="851"/>
        <v/>
      </c>
      <c r="FH79" s="40" t="str">
        <f t="shared" si="851"/>
        <v/>
      </c>
      <c r="FI79" s="40" t="str">
        <f t="shared" si="851"/>
        <v/>
      </c>
      <c r="FJ79" s="40" t="str">
        <f t="shared" si="851"/>
        <v/>
      </c>
      <c r="FK79" s="40" t="str">
        <f t="shared" si="851"/>
        <v/>
      </c>
      <c r="FL79" s="40" t="str">
        <f t="shared" si="851"/>
        <v/>
      </c>
      <c r="FM79" s="40" t="str">
        <f t="shared" si="851"/>
        <v/>
      </c>
      <c r="FN79" s="40" t="str">
        <f t="shared" si="851"/>
        <v/>
      </c>
      <c r="FO79" s="40" t="str">
        <f t="shared" si="851"/>
        <v/>
      </c>
      <c r="FP79" s="40" t="str">
        <f t="shared" si="851"/>
        <v/>
      </c>
      <c r="FQ79" s="40" t="str">
        <f t="shared" si="851"/>
        <v/>
      </c>
      <c r="FR79" s="40" t="str">
        <f t="shared" si="851"/>
        <v/>
      </c>
      <c r="FS79" s="40" t="str">
        <f t="shared" si="851"/>
        <v/>
      </c>
      <c r="FT79" s="40" t="str">
        <f t="shared" si="851"/>
        <v/>
      </c>
      <c r="FU79" s="40" t="str">
        <f t="shared" si="851"/>
        <v/>
      </c>
      <c r="FV79" s="40" t="str">
        <f t="shared" ref="FV79:GN79" si="852">IF(FV18=0,"",FV19/FV18)</f>
        <v/>
      </c>
      <c r="FW79" s="40" t="str">
        <f t="shared" si="852"/>
        <v/>
      </c>
      <c r="FX79" s="40" t="str">
        <f t="shared" si="852"/>
        <v/>
      </c>
      <c r="FY79" s="40" t="str">
        <f t="shared" si="852"/>
        <v/>
      </c>
      <c r="FZ79" s="531" t="str">
        <f t="shared" si="852"/>
        <v/>
      </c>
      <c r="GA79" s="499" t="str">
        <f t="shared" si="852"/>
        <v/>
      </c>
      <c r="GB79" s="40" t="str">
        <f t="shared" si="852"/>
        <v/>
      </c>
      <c r="GC79" s="40" t="str">
        <f t="shared" si="852"/>
        <v/>
      </c>
      <c r="GD79" s="40" t="str">
        <f t="shared" si="852"/>
        <v/>
      </c>
      <c r="GE79" s="40" t="str">
        <f t="shared" si="852"/>
        <v/>
      </c>
      <c r="GF79" s="40" t="str">
        <f t="shared" si="852"/>
        <v/>
      </c>
      <c r="GG79" s="40" t="str">
        <f t="shared" si="852"/>
        <v/>
      </c>
      <c r="GH79" s="40" t="str">
        <f t="shared" si="852"/>
        <v/>
      </c>
      <c r="GI79" s="40" t="str">
        <f t="shared" si="852"/>
        <v/>
      </c>
      <c r="GJ79" s="40" t="str">
        <f t="shared" si="852"/>
        <v/>
      </c>
      <c r="GK79" s="40" t="str">
        <f t="shared" si="852"/>
        <v/>
      </c>
      <c r="GL79" s="40" t="str">
        <f t="shared" si="852"/>
        <v/>
      </c>
      <c r="GM79" s="40" t="str">
        <f t="shared" si="852"/>
        <v/>
      </c>
      <c r="GN79" s="40" t="str">
        <f t="shared" si="852"/>
        <v/>
      </c>
      <c r="GO79" s="40" t="str">
        <f t="shared" ref="GO79:GT79" si="853">IF(GO18=0,"",GO19/GO18)</f>
        <v/>
      </c>
      <c r="GP79" s="40" t="str">
        <f t="shared" si="853"/>
        <v/>
      </c>
      <c r="GQ79" s="40" t="str">
        <f t="shared" si="853"/>
        <v/>
      </c>
      <c r="GR79" s="40" t="str">
        <f t="shared" si="853"/>
        <v/>
      </c>
      <c r="GS79" s="40" t="str">
        <f t="shared" si="853"/>
        <v/>
      </c>
      <c r="GT79" s="40" t="str">
        <f t="shared" si="853"/>
        <v/>
      </c>
      <c r="GU79" s="40" t="str">
        <f t="shared" ref="GU79:II79" si="854">IF(GU18=0,"",GU19/GU18)</f>
        <v/>
      </c>
      <c r="GV79" s="40" t="str">
        <f t="shared" si="854"/>
        <v/>
      </c>
      <c r="GW79" s="531" t="str">
        <f t="shared" si="854"/>
        <v/>
      </c>
      <c r="GX79" s="499" t="str">
        <f t="shared" si="854"/>
        <v/>
      </c>
      <c r="GY79" s="40" t="str">
        <f t="shared" si="854"/>
        <v/>
      </c>
      <c r="GZ79" s="40" t="str">
        <f t="shared" si="854"/>
        <v/>
      </c>
      <c r="HA79" s="40" t="str">
        <f t="shared" si="854"/>
        <v/>
      </c>
      <c r="HB79" s="40" t="str">
        <f t="shared" si="854"/>
        <v/>
      </c>
      <c r="HC79" s="40" t="str">
        <f t="shared" si="854"/>
        <v/>
      </c>
      <c r="HD79" s="40" t="str">
        <f t="shared" si="854"/>
        <v/>
      </c>
      <c r="HE79" s="40" t="str">
        <f t="shared" si="854"/>
        <v/>
      </c>
      <c r="HF79" s="40" t="str">
        <f t="shared" si="854"/>
        <v/>
      </c>
      <c r="HG79" s="40" t="str">
        <f t="shared" si="854"/>
        <v/>
      </c>
      <c r="HH79" s="40" t="str">
        <f t="shared" si="854"/>
        <v/>
      </c>
      <c r="HI79" s="40" t="str">
        <f t="shared" si="854"/>
        <v/>
      </c>
      <c r="HJ79" s="40" t="str">
        <f t="shared" si="854"/>
        <v/>
      </c>
      <c r="HK79" s="40" t="str">
        <f t="shared" si="854"/>
        <v/>
      </c>
      <c r="HL79" s="40" t="str">
        <f t="shared" si="854"/>
        <v/>
      </c>
      <c r="HM79" s="40" t="str">
        <f t="shared" si="854"/>
        <v/>
      </c>
      <c r="HN79" s="40" t="str">
        <f t="shared" si="854"/>
        <v/>
      </c>
      <c r="HO79" s="40" t="str">
        <f t="shared" si="854"/>
        <v/>
      </c>
      <c r="HP79" s="531" t="str">
        <f t="shared" si="854"/>
        <v/>
      </c>
      <c r="HQ79" s="499" t="str">
        <f t="shared" si="854"/>
        <v/>
      </c>
      <c r="HR79" s="40" t="str">
        <f t="shared" si="854"/>
        <v/>
      </c>
      <c r="HS79" s="40" t="str">
        <f t="shared" si="854"/>
        <v/>
      </c>
      <c r="HT79" s="40" t="str">
        <f t="shared" si="854"/>
        <v/>
      </c>
      <c r="HU79" s="40" t="str">
        <f t="shared" si="854"/>
        <v/>
      </c>
      <c r="HV79" s="40" t="str">
        <f t="shared" si="854"/>
        <v/>
      </c>
      <c r="HW79" s="40" t="str">
        <f t="shared" si="854"/>
        <v/>
      </c>
      <c r="HX79" s="40" t="str">
        <f t="shared" si="854"/>
        <v/>
      </c>
      <c r="HY79" s="40" t="str">
        <f t="shared" si="854"/>
        <v/>
      </c>
      <c r="HZ79" s="40" t="str">
        <f t="shared" si="854"/>
        <v/>
      </c>
      <c r="IA79" s="40" t="str">
        <f t="shared" si="854"/>
        <v/>
      </c>
      <c r="IB79" s="40" t="str">
        <f t="shared" si="854"/>
        <v/>
      </c>
      <c r="IC79" s="40" t="str">
        <f t="shared" ref="IC79:IF79" si="855">IF(IC18=0,"",IC19/IC18)</f>
        <v/>
      </c>
      <c r="ID79" s="40" t="str">
        <f t="shared" si="855"/>
        <v/>
      </c>
      <c r="IE79" s="40" t="str">
        <f t="shared" si="855"/>
        <v/>
      </c>
      <c r="IF79" s="40" t="str">
        <f t="shared" si="855"/>
        <v/>
      </c>
      <c r="IG79" s="40" t="str">
        <f t="shared" si="854"/>
        <v/>
      </c>
      <c r="IH79" s="331" t="str">
        <f t="shared" si="854"/>
        <v/>
      </c>
      <c r="II79" s="181">
        <f t="shared" si="854"/>
        <v>1.5649775939331267E-2</v>
      </c>
      <c r="IJ79" s="277" t="s">
        <v>236</v>
      </c>
      <c r="IK79" s="91"/>
      <c r="JL79" s="3"/>
    </row>
    <row r="80" spans="1:278" s="2" customFormat="1" ht="18" customHeight="1" x14ac:dyDescent="0.2">
      <c r="A80" s="296" t="s">
        <v>225</v>
      </c>
      <c r="B80" s="299"/>
      <c r="C80" s="303">
        <v>198858</v>
      </c>
      <c r="D80" s="297">
        <v>30</v>
      </c>
      <c r="E80" s="297">
        <v>62</v>
      </c>
      <c r="F80" s="297">
        <v>51</v>
      </c>
      <c r="G80" s="297">
        <v>31</v>
      </c>
      <c r="H80" s="297">
        <v>55</v>
      </c>
      <c r="I80" s="297">
        <v>59</v>
      </c>
      <c r="J80" s="297">
        <v>58</v>
      </c>
      <c r="K80" s="297">
        <v>53</v>
      </c>
      <c r="L80" s="297">
        <v>106</v>
      </c>
      <c r="M80" s="297">
        <v>64</v>
      </c>
      <c r="N80" s="297">
        <v>60</v>
      </c>
      <c r="O80" s="297">
        <v>63</v>
      </c>
      <c r="P80" s="297">
        <v>66</v>
      </c>
      <c r="Q80" s="297">
        <v>68</v>
      </c>
      <c r="R80" s="297">
        <v>58</v>
      </c>
      <c r="S80" s="297">
        <v>49</v>
      </c>
      <c r="T80" s="297">
        <v>67</v>
      </c>
      <c r="U80" s="297">
        <v>55</v>
      </c>
      <c r="V80" s="297">
        <v>33</v>
      </c>
      <c r="W80" s="297">
        <v>67</v>
      </c>
      <c r="X80" s="532">
        <v>45</v>
      </c>
      <c r="Y80" s="500">
        <v>51</v>
      </c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532"/>
      <c r="AT80" s="500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532"/>
      <c r="BO80" s="900"/>
      <c r="BP80" s="297"/>
      <c r="BQ80" s="297"/>
      <c r="BR80" s="297"/>
      <c r="BS80" s="297"/>
      <c r="BT80" s="297"/>
      <c r="BU80" s="297"/>
      <c r="BV80" s="297"/>
      <c r="BW80" s="297"/>
      <c r="BX80" s="297"/>
      <c r="BY80" s="297"/>
      <c r="BZ80" s="297"/>
      <c r="CA80" s="297"/>
      <c r="CB80" s="297"/>
      <c r="CC80" s="297"/>
      <c r="CD80" s="297"/>
      <c r="CE80" s="297"/>
      <c r="CF80" s="297"/>
      <c r="CG80" s="297"/>
      <c r="CH80" s="297"/>
      <c r="CI80" s="297"/>
      <c r="CJ80" s="532"/>
      <c r="CK80" s="900"/>
      <c r="CL80" s="297"/>
      <c r="CM80" s="297"/>
      <c r="CN80" s="297"/>
      <c r="CO80" s="297"/>
      <c r="CP80" s="939"/>
      <c r="CQ80" s="939"/>
      <c r="CR80" s="939"/>
      <c r="CS80" s="297"/>
      <c r="CT80" s="297"/>
      <c r="CU80" s="297"/>
      <c r="CV80" s="297"/>
      <c r="CW80" s="297"/>
      <c r="CX80" s="939"/>
      <c r="CY80" s="297"/>
      <c r="CZ80" s="297"/>
      <c r="DA80" s="297"/>
      <c r="DB80" s="297"/>
      <c r="DC80" s="297"/>
      <c r="DD80" s="297"/>
      <c r="DE80" s="297"/>
      <c r="DF80" s="297"/>
      <c r="DG80" s="532"/>
      <c r="DH80" s="500"/>
      <c r="DI80" s="297"/>
      <c r="DJ80" s="297"/>
      <c r="DK80" s="297"/>
      <c r="DL80" s="297"/>
      <c r="DM80" s="297"/>
      <c r="DN80" s="297"/>
      <c r="DO80" s="297"/>
      <c r="DP80" s="297"/>
      <c r="DQ80" s="297"/>
      <c r="DR80" s="297"/>
      <c r="DS80" s="297"/>
      <c r="DT80" s="297"/>
      <c r="DU80" s="297"/>
      <c r="DV80" s="297"/>
      <c r="DW80" s="297"/>
      <c r="DX80" s="297"/>
      <c r="DY80" s="297"/>
      <c r="DZ80" s="297"/>
      <c r="EA80" s="532"/>
      <c r="EB80" s="500"/>
      <c r="EC80" s="297"/>
      <c r="ED80" s="297"/>
      <c r="EE80" s="297"/>
      <c r="EF80" s="297"/>
      <c r="EG80" s="297"/>
      <c r="EH80" s="297"/>
      <c r="EI80" s="297"/>
      <c r="EJ80" s="297"/>
      <c r="EK80" s="297"/>
      <c r="EL80" s="297"/>
      <c r="EM80" s="297"/>
      <c r="EN80" s="297"/>
      <c r="EO80" s="297"/>
      <c r="EP80" s="297"/>
      <c r="EQ80" s="297"/>
      <c r="ER80" s="297"/>
      <c r="ES80" s="297"/>
      <c r="ET80" s="297"/>
      <c r="EU80" s="297"/>
      <c r="EV80" s="297"/>
      <c r="EW80" s="297"/>
      <c r="EX80" s="532"/>
      <c r="EY80" s="500"/>
      <c r="EZ80" s="297"/>
      <c r="FA80" s="297"/>
      <c r="FB80" s="297"/>
      <c r="FC80" s="297"/>
      <c r="FD80" s="297"/>
      <c r="FE80" s="532"/>
      <c r="FF80" s="500"/>
      <c r="FG80" s="297"/>
      <c r="FH80" s="297"/>
      <c r="FI80" s="297"/>
      <c r="FJ80" s="297"/>
      <c r="FK80" s="297"/>
      <c r="FL80" s="297"/>
      <c r="FM80" s="297"/>
      <c r="FN80" s="297"/>
      <c r="FO80" s="297"/>
      <c r="FP80" s="297"/>
      <c r="FQ80" s="297"/>
      <c r="FR80" s="297"/>
      <c r="FS80" s="297"/>
      <c r="FT80" s="297"/>
      <c r="FU80" s="297"/>
      <c r="FV80" s="297"/>
      <c r="FW80" s="297"/>
      <c r="FX80" s="297"/>
      <c r="FY80" s="297"/>
      <c r="FZ80" s="532"/>
      <c r="GA80" s="500"/>
      <c r="GB80" s="297"/>
      <c r="GC80" s="297"/>
      <c r="GD80" s="297"/>
      <c r="GE80" s="297"/>
      <c r="GF80" s="297"/>
      <c r="GG80" s="297"/>
      <c r="GH80" s="297"/>
      <c r="GI80" s="297"/>
      <c r="GJ80" s="297"/>
      <c r="GK80" s="297"/>
      <c r="GL80" s="297"/>
      <c r="GM80" s="297"/>
      <c r="GN80" s="297"/>
      <c r="GO80" s="297"/>
      <c r="GP80" s="297"/>
      <c r="GQ80" s="297"/>
      <c r="GR80" s="297"/>
      <c r="GS80" s="297"/>
      <c r="GT80" s="297"/>
      <c r="GU80" s="297"/>
      <c r="GV80" s="297"/>
      <c r="GW80" s="532"/>
      <c r="GX80" s="500"/>
      <c r="GY80" s="297"/>
      <c r="GZ80" s="297"/>
      <c r="HA80" s="297"/>
      <c r="HB80" s="297"/>
      <c r="HC80" s="297"/>
      <c r="HD80" s="297"/>
      <c r="HE80" s="297"/>
      <c r="HF80" s="297"/>
      <c r="HG80" s="297"/>
      <c r="HH80" s="297"/>
      <c r="HI80" s="297"/>
      <c r="HJ80" s="297"/>
      <c r="HK80" s="297"/>
      <c r="HL80" s="297"/>
      <c r="HM80" s="297"/>
      <c r="HN80" s="297"/>
      <c r="HO80" s="297"/>
      <c r="HP80" s="532"/>
      <c r="HQ80" s="500"/>
      <c r="HR80" s="297"/>
      <c r="HS80" s="297"/>
      <c r="HT80" s="297"/>
      <c r="HU80" s="297"/>
      <c r="HV80" s="297"/>
      <c r="HW80" s="297"/>
      <c r="HX80" s="297"/>
      <c r="HY80" s="297"/>
      <c r="HZ80" s="297"/>
      <c r="IA80" s="297"/>
      <c r="IB80" s="297"/>
      <c r="IC80" s="297"/>
      <c r="ID80" s="297"/>
      <c r="IE80" s="297"/>
      <c r="IF80" s="297"/>
      <c r="IG80" s="297"/>
      <c r="IH80" s="269"/>
      <c r="II80" s="280">
        <f>IH80-C80</f>
        <v>-198858</v>
      </c>
      <c r="IJ80" s="91">
        <f>II80*60</f>
        <v>-11931480</v>
      </c>
      <c r="IK80" s="278">
        <f>IJ80/IJ84</f>
        <v>0.86048277697365427</v>
      </c>
      <c r="JF80" s="3"/>
    </row>
    <row r="81" spans="1:277" s="2" customFormat="1" ht="18" customHeight="1" x14ac:dyDescent="0.2">
      <c r="A81" s="89" t="s">
        <v>226</v>
      </c>
      <c r="B81" s="300"/>
      <c r="C81" s="303">
        <v>64485</v>
      </c>
      <c r="D81" s="143">
        <v>26</v>
      </c>
      <c r="E81" s="143">
        <v>131</v>
      </c>
      <c r="F81" s="143">
        <v>96</v>
      </c>
      <c r="G81" s="143">
        <v>119</v>
      </c>
      <c r="H81" s="143">
        <v>51</v>
      </c>
      <c r="I81" s="143">
        <v>35</v>
      </c>
      <c r="J81" s="143">
        <v>51</v>
      </c>
      <c r="K81" s="143">
        <v>55</v>
      </c>
      <c r="L81" s="143">
        <v>75</v>
      </c>
      <c r="M81" s="143">
        <v>71</v>
      </c>
      <c r="N81" s="143">
        <v>62</v>
      </c>
      <c r="O81" s="143">
        <v>75</v>
      </c>
      <c r="P81" s="143">
        <v>100</v>
      </c>
      <c r="Q81" s="143">
        <v>80</v>
      </c>
      <c r="R81" s="143">
        <v>138</v>
      </c>
      <c r="S81" s="143">
        <v>114</v>
      </c>
      <c r="T81" s="143">
        <v>128</v>
      </c>
      <c r="U81" s="143">
        <v>62</v>
      </c>
      <c r="V81" s="143">
        <v>97</v>
      </c>
      <c r="W81" s="143">
        <v>38</v>
      </c>
      <c r="X81" s="533">
        <v>82</v>
      </c>
      <c r="Y81" s="301">
        <v>40</v>
      </c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533"/>
      <c r="AT81" s="301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533"/>
      <c r="BO81" s="900"/>
      <c r="BP81" s="143"/>
      <c r="BQ81" s="143"/>
      <c r="BR81" s="143"/>
      <c r="BS81" s="143"/>
      <c r="BT81" s="143"/>
      <c r="BU81" s="143"/>
      <c r="BV81" s="143"/>
      <c r="BW81" s="143"/>
      <c r="BX81" s="143"/>
      <c r="BY81" s="143"/>
      <c r="BZ81" s="143"/>
      <c r="CA81" s="143"/>
      <c r="CB81" s="143"/>
      <c r="CC81" s="143"/>
      <c r="CD81" s="143"/>
      <c r="CE81" s="143"/>
      <c r="CF81" s="143"/>
      <c r="CG81" s="143"/>
      <c r="CH81" s="143"/>
      <c r="CI81" s="143"/>
      <c r="CJ81" s="533"/>
      <c r="CK81" s="900"/>
      <c r="CL81" s="143"/>
      <c r="CM81" s="143"/>
      <c r="CN81" s="143"/>
      <c r="CO81" s="143"/>
      <c r="CP81" s="939"/>
      <c r="CQ81" s="939"/>
      <c r="CR81" s="939"/>
      <c r="CS81" s="143"/>
      <c r="CT81" s="143"/>
      <c r="CU81" s="143"/>
      <c r="CV81" s="143"/>
      <c r="CW81" s="143"/>
      <c r="CX81" s="939"/>
      <c r="CY81" s="143"/>
      <c r="CZ81" s="143"/>
      <c r="DA81" s="143"/>
      <c r="DB81" s="143"/>
      <c r="DC81" s="143"/>
      <c r="DD81" s="143"/>
      <c r="DE81" s="143"/>
      <c r="DF81" s="143"/>
      <c r="DG81" s="533"/>
      <c r="DH81" s="301"/>
      <c r="DI81" s="143"/>
      <c r="DJ81" s="143"/>
      <c r="DK81" s="143"/>
      <c r="DL81" s="143"/>
      <c r="DM81" s="143"/>
      <c r="DN81" s="143"/>
      <c r="DO81" s="143"/>
      <c r="DP81" s="143"/>
      <c r="DQ81" s="143"/>
      <c r="DR81" s="143"/>
      <c r="DS81" s="143"/>
      <c r="DT81" s="143"/>
      <c r="DU81" s="143"/>
      <c r="DV81" s="143"/>
      <c r="DW81" s="143"/>
      <c r="DX81" s="143"/>
      <c r="DY81" s="143"/>
      <c r="DZ81" s="143"/>
      <c r="EA81" s="533"/>
      <c r="EB81" s="301"/>
      <c r="EC81" s="143"/>
      <c r="ED81" s="143"/>
      <c r="EE81" s="143"/>
      <c r="EF81" s="143"/>
      <c r="EG81" s="143"/>
      <c r="EH81" s="143"/>
      <c r="EI81" s="143"/>
      <c r="EJ81" s="143"/>
      <c r="EK81" s="143"/>
      <c r="EL81" s="143"/>
      <c r="EM81" s="143"/>
      <c r="EN81" s="143"/>
      <c r="EO81" s="143"/>
      <c r="EP81" s="143"/>
      <c r="EQ81" s="143"/>
      <c r="ER81" s="143"/>
      <c r="ES81" s="143"/>
      <c r="ET81" s="143"/>
      <c r="EU81" s="143"/>
      <c r="EV81" s="143"/>
      <c r="EW81" s="143"/>
      <c r="EX81" s="533"/>
      <c r="EY81" s="301"/>
      <c r="EZ81" s="143"/>
      <c r="FA81" s="143"/>
      <c r="FB81" s="143"/>
      <c r="FC81" s="143"/>
      <c r="FD81" s="143"/>
      <c r="FE81" s="533"/>
      <c r="FF81" s="301"/>
      <c r="FG81" s="143"/>
      <c r="FH81" s="143"/>
      <c r="FI81" s="143"/>
      <c r="FJ81" s="143"/>
      <c r="FK81" s="143"/>
      <c r="FL81" s="143"/>
      <c r="FM81" s="143"/>
      <c r="FN81" s="143"/>
      <c r="FO81" s="143"/>
      <c r="FP81" s="143"/>
      <c r="FQ81" s="143"/>
      <c r="FR81" s="143"/>
      <c r="FS81" s="143"/>
      <c r="FT81" s="143"/>
      <c r="FU81" s="143"/>
      <c r="FV81" s="143"/>
      <c r="FW81" s="143"/>
      <c r="FX81" s="143"/>
      <c r="FY81" s="143"/>
      <c r="FZ81" s="533"/>
      <c r="GA81" s="301"/>
      <c r="GB81" s="143"/>
      <c r="GC81" s="143"/>
      <c r="GD81" s="143"/>
      <c r="GE81" s="143"/>
      <c r="GF81" s="143"/>
      <c r="GG81" s="143"/>
      <c r="GH81" s="143"/>
      <c r="GI81" s="143"/>
      <c r="GJ81" s="143"/>
      <c r="GK81" s="143"/>
      <c r="GL81" s="143"/>
      <c r="GM81" s="143"/>
      <c r="GN81" s="143"/>
      <c r="GO81" s="143"/>
      <c r="GP81" s="143"/>
      <c r="GQ81" s="143"/>
      <c r="GR81" s="143"/>
      <c r="GS81" s="143"/>
      <c r="GT81" s="143"/>
      <c r="GU81" s="143"/>
      <c r="GV81" s="143"/>
      <c r="GW81" s="533"/>
      <c r="GX81" s="301"/>
      <c r="GY81" s="143"/>
      <c r="GZ81" s="143"/>
      <c r="HA81" s="143"/>
      <c r="HB81" s="143"/>
      <c r="HC81" s="143"/>
      <c r="HD81" s="143"/>
      <c r="HE81" s="143"/>
      <c r="HF81" s="143"/>
      <c r="HG81" s="143"/>
      <c r="HH81" s="143"/>
      <c r="HI81" s="143"/>
      <c r="HJ81" s="143"/>
      <c r="HK81" s="143"/>
      <c r="HL81" s="143"/>
      <c r="HM81" s="143"/>
      <c r="HN81" s="143"/>
      <c r="HO81" s="143"/>
      <c r="HP81" s="533"/>
      <c r="HQ81" s="301"/>
      <c r="HR81" s="143"/>
      <c r="HS81" s="143"/>
      <c r="HT81" s="143"/>
      <c r="HU81" s="143"/>
      <c r="HV81" s="143"/>
      <c r="HW81" s="143"/>
      <c r="HX81" s="143"/>
      <c r="HY81" s="143"/>
      <c r="HZ81" s="143"/>
      <c r="IA81" s="143"/>
      <c r="IB81" s="143"/>
      <c r="IC81" s="143"/>
      <c r="ID81" s="143"/>
      <c r="IE81" s="143"/>
      <c r="IF81" s="143"/>
      <c r="IG81" s="143"/>
      <c r="IH81" s="269"/>
      <c r="II81" s="280">
        <f>IH81-C81</f>
        <v>-64485</v>
      </c>
      <c r="IJ81" s="91">
        <f>II81*30</f>
        <v>-1934550</v>
      </c>
      <c r="IK81" s="278">
        <f>IJ81/IJ84</f>
        <v>0.13951722302634567</v>
      </c>
      <c r="JF81" s="3"/>
    </row>
    <row r="82" spans="1:277" s="2" customFormat="1" ht="18" customHeight="1" x14ac:dyDescent="0.2">
      <c r="A82" s="1011" t="s">
        <v>251</v>
      </c>
      <c r="B82" s="1011"/>
      <c r="C82" s="303">
        <v>1729906</v>
      </c>
      <c r="D82" s="143">
        <v>80</v>
      </c>
      <c r="E82" s="143">
        <v>81</v>
      </c>
      <c r="F82" s="143">
        <v>57</v>
      </c>
      <c r="G82" s="143">
        <v>0</v>
      </c>
      <c r="H82" s="143">
        <v>0</v>
      </c>
      <c r="I82" s="143">
        <v>0</v>
      </c>
      <c r="J82" s="143">
        <v>0</v>
      </c>
      <c r="K82" s="143">
        <v>0</v>
      </c>
      <c r="L82" s="143">
        <v>37</v>
      </c>
      <c r="M82" s="143">
        <v>0</v>
      </c>
      <c r="N82" s="143">
        <v>0</v>
      </c>
      <c r="O82" s="143">
        <v>0</v>
      </c>
      <c r="P82" s="143">
        <v>0</v>
      </c>
      <c r="Q82" s="143">
        <v>28</v>
      </c>
      <c r="R82" s="143">
        <v>0</v>
      </c>
      <c r="S82" s="143">
        <v>0</v>
      </c>
      <c r="T82" s="143">
        <v>0</v>
      </c>
      <c r="U82" s="143">
        <v>0</v>
      </c>
      <c r="V82" s="143">
        <v>0</v>
      </c>
      <c r="W82" s="143">
        <v>0</v>
      </c>
      <c r="X82" s="533">
        <v>0</v>
      </c>
      <c r="Y82" s="301">
        <v>0</v>
      </c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533"/>
      <c r="AT82" s="301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533"/>
      <c r="BO82" s="900"/>
      <c r="BP82" s="143"/>
      <c r="BQ82" s="143"/>
      <c r="BR82" s="143"/>
      <c r="BS82" s="143"/>
      <c r="BT82" s="143"/>
      <c r="BU82" s="143"/>
      <c r="BV82" s="143"/>
      <c r="BW82" s="143"/>
      <c r="BX82" s="143"/>
      <c r="BY82" s="143"/>
      <c r="BZ82" s="143"/>
      <c r="CA82" s="143"/>
      <c r="CB82" s="143"/>
      <c r="CC82" s="143"/>
      <c r="CD82" s="143"/>
      <c r="CE82" s="143"/>
      <c r="CF82" s="143"/>
      <c r="CG82" s="143"/>
      <c r="CH82" s="143"/>
      <c r="CI82" s="143"/>
      <c r="CJ82" s="533"/>
      <c r="CK82" s="900"/>
      <c r="CL82" s="143"/>
      <c r="CM82" s="143"/>
      <c r="CN82" s="143"/>
      <c r="CO82" s="143"/>
      <c r="CP82" s="939"/>
      <c r="CQ82" s="939"/>
      <c r="CR82" s="939"/>
      <c r="CS82" s="143"/>
      <c r="CT82" s="143"/>
      <c r="CU82" s="143"/>
      <c r="CV82" s="143"/>
      <c r="CW82" s="143"/>
      <c r="CX82" s="939"/>
      <c r="CY82" s="143"/>
      <c r="CZ82" s="143"/>
      <c r="DA82" s="143"/>
      <c r="DB82" s="143"/>
      <c r="DC82" s="143"/>
      <c r="DD82" s="143"/>
      <c r="DE82" s="143"/>
      <c r="DF82" s="143"/>
      <c r="DG82" s="533"/>
      <c r="DH82" s="301"/>
      <c r="DI82" s="143"/>
      <c r="DJ82" s="143"/>
      <c r="DK82" s="143"/>
      <c r="DL82" s="143"/>
      <c r="DM82" s="143"/>
      <c r="DN82" s="143"/>
      <c r="DO82" s="143"/>
      <c r="DP82" s="143"/>
      <c r="DQ82" s="143"/>
      <c r="DR82" s="143"/>
      <c r="DS82" s="143"/>
      <c r="DT82" s="143"/>
      <c r="DU82" s="143"/>
      <c r="DV82" s="143"/>
      <c r="DW82" s="143"/>
      <c r="DX82" s="143"/>
      <c r="DY82" s="143"/>
      <c r="DZ82" s="143"/>
      <c r="EA82" s="533"/>
      <c r="EB82" s="301"/>
      <c r="EC82" s="143"/>
      <c r="ED82" s="143"/>
      <c r="EE82" s="143"/>
      <c r="EF82" s="143"/>
      <c r="EG82" s="143"/>
      <c r="EH82" s="143"/>
      <c r="EI82" s="143"/>
      <c r="EJ82" s="143"/>
      <c r="EK82" s="143"/>
      <c r="EL82" s="143"/>
      <c r="EM82" s="143"/>
      <c r="EN82" s="143"/>
      <c r="EO82" s="143"/>
      <c r="EP82" s="143"/>
      <c r="EQ82" s="143"/>
      <c r="ER82" s="143"/>
      <c r="ES82" s="143"/>
      <c r="ET82" s="143"/>
      <c r="EU82" s="143"/>
      <c r="EV82" s="143"/>
      <c r="EW82" s="143"/>
      <c r="EX82" s="533"/>
      <c r="EY82" s="301"/>
      <c r="EZ82" s="143"/>
      <c r="FA82" s="143"/>
      <c r="FB82" s="143"/>
      <c r="FC82" s="143"/>
      <c r="FD82" s="143"/>
      <c r="FE82" s="533"/>
      <c r="FF82" s="301"/>
      <c r="FG82" s="143"/>
      <c r="FH82" s="143"/>
      <c r="FI82" s="143"/>
      <c r="FJ82" s="143"/>
      <c r="FK82" s="143"/>
      <c r="FL82" s="143"/>
      <c r="FM82" s="143"/>
      <c r="FN82" s="143"/>
      <c r="FO82" s="143"/>
      <c r="FP82" s="143"/>
      <c r="FQ82" s="143"/>
      <c r="FR82" s="143"/>
      <c r="FS82" s="143"/>
      <c r="FT82" s="143"/>
      <c r="FU82" s="143"/>
      <c r="FV82" s="143"/>
      <c r="FW82" s="143"/>
      <c r="FX82" s="143"/>
      <c r="FY82" s="143"/>
      <c r="FZ82" s="533"/>
      <c r="GA82" s="301"/>
      <c r="GB82" s="143"/>
      <c r="GC82" s="143"/>
      <c r="GD82" s="143"/>
      <c r="GE82" s="143"/>
      <c r="GF82" s="143"/>
      <c r="GG82" s="143"/>
      <c r="GH82" s="143"/>
      <c r="GI82" s="143"/>
      <c r="GJ82" s="143"/>
      <c r="GK82" s="143"/>
      <c r="GL82" s="143"/>
      <c r="GM82" s="143"/>
      <c r="GN82" s="143"/>
      <c r="GO82" s="143"/>
      <c r="GP82" s="143"/>
      <c r="GQ82" s="143"/>
      <c r="GR82" s="143"/>
      <c r="GS82" s="143"/>
      <c r="GT82" s="143"/>
      <c r="GU82" s="143"/>
      <c r="GV82" s="143"/>
      <c r="GW82" s="533"/>
      <c r="GX82" s="301"/>
      <c r="GY82" s="143"/>
      <c r="GZ82" s="143"/>
      <c r="HA82" s="143"/>
      <c r="HB82" s="143"/>
      <c r="HC82" s="143"/>
      <c r="HD82" s="143"/>
      <c r="HE82" s="143"/>
      <c r="HF82" s="143"/>
      <c r="HG82" s="143"/>
      <c r="HH82" s="143"/>
      <c r="HI82" s="143"/>
      <c r="HJ82" s="143"/>
      <c r="HK82" s="143"/>
      <c r="HL82" s="143"/>
      <c r="HM82" s="143"/>
      <c r="HN82" s="143"/>
      <c r="HO82" s="143"/>
      <c r="HP82" s="533"/>
      <c r="HQ82" s="301"/>
      <c r="HR82" s="143"/>
      <c r="HS82" s="143"/>
      <c r="HT82" s="143"/>
      <c r="HU82" s="143"/>
      <c r="HV82" s="143"/>
      <c r="HW82" s="143"/>
      <c r="HX82" s="143"/>
      <c r="HY82" s="143"/>
      <c r="HZ82" s="143"/>
      <c r="IA82" s="143"/>
      <c r="IB82" s="143"/>
      <c r="IC82" s="143"/>
      <c r="ID82" s="143"/>
      <c r="IE82" s="143"/>
      <c r="IF82" s="143"/>
      <c r="IG82" s="143"/>
      <c r="IH82" s="269"/>
      <c r="II82" s="338">
        <f>IH82-C82</f>
        <v>-1729906</v>
      </c>
      <c r="IJ82" s="339"/>
      <c r="IK82" s="278"/>
      <c r="JF82" s="3"/>
    </row>
    <row r="83" spans="1:277" s="2" customFormat="1" ht="18" customHeight="1" x14ac:dyDescent="0.2">
      <c r="A83" s="564" t="s">
        <v>379</v>
      </c>
      <c r="B83" s="564"/>
      <c r="C83" s="303">
        <v>8840</v>
      </c>
      <c r="D83" s="301">
        <v>11</v>
      </c>
      <c r="E83" s="301">
        <v>28</v>
      </c>
      <c r="F83" s="301">
        <v>25</v>
      </c>
      <c r="G83" s="301">
        <v>26</v>
      </c>
      <c r="H83" s="301">
        <v>29</v>
      </c>
      <c r="I83" s="301">
        <v>29</v>
      </c>
      <c r="J83" s="301">
        <v>20</v>
      </c>
      <c r="K83" s="301">
        <v>33</v>
      </c>
      <c r="L83" s="301">
        <v>21</v>
      </c>
      <c r="M83" s="301">
        <v>37</v>
      </c>
      <c r="N83" s="301">
        <v>27</v>
      </c>
      <c r="O83" s="301">
        <v>23</v>
      </c>
      <c r="P83" s="301">
        <v>19</v>
      </c>
      <c r="Q83" s="301">
        <v>19</v>
      </c>
      <c r="R83" s="301">
        <v>23</v>
      </c>
      <c r="S83" s="301">
        <v>20</v>
      </c>
      <c r="T83" s="301">
        <v>18</v>
      </c>
      <c r="U83" s="301">
        <v>20</v>
      </c>
      <c r="V83" s="301">
        <v>18</v>
      </c>
      <c r="W83" s="301">
        <v>21</v>
      </c>
      <c r="X83" s="566">
        <v>21</v>
      </c>
      <c r="Y83" s="301">
        <v>16</v>
      </c>
      <c r="Z83" s="301"/>
      <c r="AA83" s="301"/>
      <c r="AB83" s="301"/>
      <c r="AC83" s="301"/>
      <c r="AD83" s="301"/>
      <c r="AE83" s="301"/>
      <c r="AF83" s="301"/>
      <c r="AG83" s="301"/>
      <c r="AH83" s="301"/>
      <c r="AI83" s="301"/>
      <c r="AJ83" s="301"/>
      <c r="AK83" s="301"/>
      <c r="AL83" s="301"/>
      <c r="AM83" s="301"/>
      <c r="AN83" s="301"/>
      <c r="AO83" s="301"/>
      <c r="AP83" s="301"/>
      <c r="AQ83" s="301"/>
      <c r="AR83" s="301"/>
      <c r="AS83" s="566"/>
      <c r="AT83" s="301"/>
      <c r="AU83" s="301"/>
      <c r="AV83" s="301"/>
      <c r="AW83" s="301"/>
      <c r="AX83" s="301"/>
      <c r="AY83" s="301"/>
      <c r="AZ83" s="301"/>
      <c r="BA83" s="301"/>
      <c r="BB83" s="301"/>
      <c r="BC83" s="301"/>
      <c r="BD83" s="301"/>
      <c r="BE83" s="301"/>
      <c r="BF83" s="301"/>
      <c r="BG83" s="301"/>
      <c r="BH83" s="301"/>
      <c r="BI83" s="301"/>
      <c r="BJ83" s="301"/>
      <c r="BK83" s="301"/>
      <c r="BL83" s="301"/>
      <c r="BM83" s="301"/>
      <c r="BN83" s="566"/>
      <c r="BO83" s="900"/>
      <c r="BP83" s="301"/>
      <c r="BQ83" s="301"/>
      <c r="BR83" s="301"/>
      <c r="BS83" s="301"/>
      <c r="BT83" s="301"/>
      <c r="BU83" s="301"/>
      <c r="BV83" s="301"/>
      <c r="BW83" s="301"/>
      <c r="BX83" s="301"/>
      <c r="BY83" s="301"/>
      <c r="BZ83" s="301"/>
      <c r="CA83" s="301"/>
      <c r="CB83" s="301"/>
      <c r="CC83" s="301"/>
      <c r="CD83" s="301"/>
      <c r="CE83" s="301"/>
      <c r="CF83" s="301"/>
      <c r="CG83" s="301"/>
      <c r="CH83" s="301"/>
      <c r="CI83" s="301"/>
      <c r="CJ83" s="566"/>
      <c r="CK83" s="900"/>
      <c r="CL83" s="301"/>
      <c r="CM83" s="301"/>
      <c r="CN83" s="301"/>
      <c r="CO83" s="301"/>
      <c r="CP83" s="900"/>
      <c r="CQ83" s="900"/>
      <c r="CR83" s="900"/>
      <c r="CS83" s="301"/>
      <c r="CT83" s="301"/>
      <c r="CU83" s="301"/>
      <c r="CV83" s="301"/>
      <c r="CW83" s="301"/>
      <c r="CX83" s="900"/>
      <c r="CY83" s="301"/>
      <c r="CZ83" s="301"/>
      <c r="DA83" s="301"/>
      <c r="DB83" s="301"/>
      <c r="DC83" s="301"/>
      <c r="DD83" s="301"/>
      <c r="DE83" s="301"/>
      <c r="DF83" s="301"/>
      <c r="DG83" s="566"/>
      <c r="DH83" s="301"/>
      <c r="DI83" s="301"/>
      <c r="DJ83" s="301"/>
      <c r="DK83" s="301"/>
      <c r="DL83" s="301"/>
      <c r="DM83" s="301"/>
      <c r="DN83" s="301"/>
      <c r="DO83" s="301"/>
      <c r="DP83" s="301"/>
      <c r="DQ83" s="301"/>
      <c r="DR83" s="301"/>
      <c r="DS83" s="301"/>
      <c r="DT83" s="301"/>
      <c r="DU83" s="301"/>
      <c r="DV83" s="301"/>
      <c r="DW83" s="301"/>
      <c r="DX83" s="301"/>
      <c r="DY83" s="301"/>
      <c r="DZ83" s="301"/>
      <c r="EA83" s="566"/>
      <c r="EB83" s="301"/>
      <c r="EC83" s="301"/>
      <c r="ED83" s="301"/>
      <c r="EE83" s="301"/>
      <c r="EF83" s="301"/>
      <c r="EG83" s="301"/>
      <c r="EH83" s="301"/>
      <c r="EI83" s="301"/>
      <c r="EJ83" s="301"/>
      <c r="EK83" s="301"/>
      <c r="EL83" s="301"/>
      <c r="EM83" s="301"/>
      <c r="EN83" s="301"/>
      <c r="EO83" s="301"/>
      <c r="EP83" s="301"/>
      <c r="EQ83" s="301"/>
      <c r="ER83" s="301"/>
      <c r="ES83" s="301"/>
      <c r="ET83" s="301"/>
      <c r="EU83" s="301"/>
      <c r="EV83" s="301"/>
      <c r="EW83" s="301"/>
      <c r="EX83" s="566"/>
      <c r="EY83" s="301"/>
      <c r="EZ83" s="301"/>
      <c r="FA83" s="301"/>
      <c r="FB83" s="301"/>
      <c r="FC83" s="301"/>
      <c r="FD83" s="301"/>
      <c r="FE83" s="566"/>
      <c r="FF83" s="301"/>
      <c r="FG83" s="301"/>
      <c r="FH83" s="301"/>
      <c r="FI83" s="301"/>
      <c r="FJ83" s="301"/>
      <c r="FK83" s="301"/>
      <c r="FL83" s="301"/>
      <c r="FM83" s="301"/>
      <c r="FN83" s="301"/>
      <c r="FO83" s="301"/>
      <c r="FP83" s="301"/>
      <c r="FQ83" s="301"/>
      <c r="FR83" s="301"/>
      <c r="FS83" s="301"/>
      <c r="FT83" s="301"/>
      <c r="FU83" s="301"/>
      <c r="FV83" s="301"/>
      <c r="FW83" s="301"/>
      <c r="FX83" s="301"/>
      <c r="FY83" s="301"/>
      <c r="FZ83" s="566"/>
      <c r="GA83" s="301"/>
      <c r="GB83" s="301"/>
      <c r="GC83" s="301"/>
      <c r="GD83" s="301"/>
      <c r="GE83" s="301"/>
      <c r="GF83" s="301"/>
      <c r="GG83" s="301"/>
      <c r="GH83" s="301"/>
      <c r="GI83" s="301"/>
      <c r="GJ83" s="301"/>
      <c r="GK83" s="301"/>
      <c r="GL83" s="301"/>
      <c r="GM83" s="301"/>
      <c r="GN83" s="301"/>
      <c r="GO83" s="301"/>
      <c r="GP83" s="301"/>
      <c r="GQ83" s="301"/>
      <c r="GR83" s="301"/>
      <c r="GS83" s="301"/>
      <c r="GT83" s="301"/>
      <c r="GU83" s="301"/>
      <c r="GV83" s="301"/>
      <c r="GW83" s="566"/>
      <c r="GX83" s="301"/>
      <c r="GY83" s="301"/>
      <c r="GZ83" s="301"/>
      <c r="HA83" s="301"/>
      <c r="HB83" s="301"/>
      <c r="HC83" s="301"/>
      <c r="HD83" s="301"/>
      <c r="HE83" s="301"/>
      <c r="HF83" s="301"/>
      <c r="HG83" s="301"/>
      <c r="HH83" s="301"/>
      <c r="HI83" s="301"/>
      <c r="HJ83" s="301"/>
      <c r="HK83" s="301"/>
      <c r="HL83" s="301"/>
      <c r="HM83" s="301"/>
      <c r="HN83" s="301"/>
      <c r="HO83" s="301"/>
      <c r="HP83" s="566"/>
      <c r="HQ83" s="301"/>
      <c r="HR83" s="301"/>
      <c r="HS83" s="301"/>
      <c r="HT83" s="301"/>
      <c r="HU83" s="301"/>
      <c r="HV83" s="301"/>
      <c r="HW83" s="301"/>
      <c r="HX83" s="301"/>
      <c r="HY83" s="301"/>
      <c r="HZ83" s="301"/>
      <c r="IA83" s="301"/>
      <c r="IB83" s="301"/>
      <c r="IC83" s="301"/>
      <c r="ID83" s="301"/>
      <c r="IE83" s="301"/>
      <c r="IF83" s="301"/>
      <c r="IG83" s="301"/>
      <c r="IH83" s="567"/>
      <c r="II83" s="568"/>
      <c r="IJ83" s="339"/>
      <c r="IK83" s="278"/>
      <c r="JF83" s="3"/>
    </row>
    <row r="84" spans="1:277" s="2" customFormat="1" ht="18" customHeight="1" x14ac:dyDescent="0.2">
      <c r="A84" s="89" t="s">
        <v>245</v>
      </c>
      <c r="B84" s="300"/>
      <c r="C84" s="304"/>
      <c r="D84" s="90">
        <f>D44/D55</f>
        <v>0</v>
      </c>
      <c r="E84" s="90">
        <f>E44/E55</f>
        <v>0</v>
      </c>
      <c r="F84" s="90">
        <f>F44/F55</f>
        <v>0</v>
      </c>
      <c r="G84" s="90">
        <f>G44/G55</f>
        <v>0</v>
      </c>
      <c r="H84" s="90">
        <f>H44/H55</f>
        <v>0</v>
      </c>
      <c r="I84" s="90">
        <f t="shared" ref="I84:W84" si="856">I44/I55</f>
        <v>0</v>
      </c>
      <c r="J84" s="90">
        <f t="shared" si="856"/>
        <v>0</v>
      </c>
      <c r="K84" s="90">
        <f t="shared" si="856"/>
        <v>0</v>
      </c>
      <c r="L84" s="90">
        <f t="shared" si="856"/>
        <v>0</v>
      </c>
      <c r="M84" s="90">
        <f t="shared" si="856"/>
        <v>0</v>
      </c>
      <c r="N84" s="90">
        <f t="shared" si="856"/>
        <v>0</v>
      </c>
      <c r="O84" s="90">
        <f t="shared" si="856"/>
        <v>0.69761904761904758</v>
      </c>
      <c r="P84" s="90">
        <f t="shared" si="856"/>
        <v>0</v>
      </c>
      <c r="Q84" s="90">
        <f t="shared" si="856"/>
        <v>0</v>
      </c>
      <c r="R84" s="90">
        <f t="shared" si="856"/>
        <v>0</v>
      </c>
      <c r="S84" s="90">
        <f t="shared" si="856"/>
        <v>0</v>
      </c>
      <c r="T84" s="90">
        <f t="shared" si="856"/>
        <v>0</v>
      </c>
      <c r="U84" s="90">
        <f t="shared" si="856"/>
        <v>0</v>
      </c>
      <c r="V84" s="90">
        <f t="shared" si="856"/>
        <v>0</v>
      </c>
      <c r="W84" s="90">
        <f t="shared" si="856"/>
        <v>0</v>
      </c>
      <c r="X84" s="534">
        <f>X44/X55</f>
        <v>0</v>
      </c>
      <c r="Y84" s="90" t="e">
        <f>Y44/Y55</f>
        <v>#DIV/0!</v>
      </c>
      <c r="Z84" s="90" t="e">
        <f>Z44/Z55</f>
        <v>#DIV/0!</v>
      </c>
      <c r="AA84" s="90" t="e">
        <f>AA44/AA55</f>
        <v>#DIV/0!</v>
      </c>
      <c r="AB84" s="90" t="e">
        <f>AB44/AB55</f>
        <v>#DIV/0!</v>
      </c>
      <c r="AC84" s="90" t="e">
        <f t="shared" ref="AC84:AQ84" si="857">AC44/AC55</f>
        <v>#DIV/0!</v>
      </c>
      <c r="AD84" s="90" t="e">
        <f t="shared" si="857"/>
        <v>#DIV/0!</v>
      </c>
      <c r="AE84" s="90" t="e">
        <f t="shared" si="857"/>
        <v>#DIV/0!</v>
      </c>
      <c r="AF84" s="90" t="e">
        <f t="shared" si="857"/>
        <v>#DIV/0!</v>
      </c>
      <c r="AG84" s="90" t="e">
        <f t="shared" si="857"/>
        <v>#DIV/0!</v>
      </c>
      <c r="AH84" s="90" t="e">
        <f t="shared" si="857"/>
        <v>#DIV/0!</v>
      </c>
      <c r="AI84" s="90" t="e">
        <f t="shared" si="857"/>
        <v>#DIV/0!</v>
      </c>
      <c r="AJ84" s="90" t="e">
        <f t="shared" si="857"/>
        <v>#DIV/0!</v>
      </c>
      <c r="AK84" s="90" t="e">
        <f t="shared" si="857"/>
        <v>#DIV/0!</v>
      </c>
      <c r="AL84" s="90" t="e">
        <f t="shared" si="857"/>
        <v>#DIV/0!</v>
      </c>
      <c r="AM84" s="90" t="e">
        <f t="shared" si="857"/>
        <v>#DIV/0!</v>
      </c>
      <c r="AN84" s="90" t="e">
        <f t="shared" si="857"/>
        <v>#DIV/0!</v>
      </c>
      <c r="AO84" s="90" t="e">
        <f>AO44/AO55</f>
        <v>#DIV/0!</v>
      </c>
      <c r="AP84" s="90" t="e">
        <f t="shared" si="857"/>
        <v>#DIV/0!</v>
      </c>
      <c r="AQ84" s="90" t="e">
        <f t="shared" si="857"/>
        <v>#DIV/0!</v>
      </c>
      <c r="AR84" s="90" t="e">
        <f>AR44/AR55</f>
        <v>#DIV/0!</v>
      </c>
      <c r="AS84" s="534" t="e">
        <f>AS44/AS55</f>
        <v>#DIV/0!</v>
      </c>
      <c r="AT84" s="90" t="e">
        <f>AT44/AT55</f>
        <v>#DIV/0!</v>
      </c>
      <c r="AU84" s="90" t="e">
        <f>AU44/AU55</f>
        <v>#DIV/0!</v>
      </c>
      <c r="AV84" s="90" t="e">
        <f>AV44/AV55</f>
        <v>#DIV/0!</v>
      </c>
      <c r="AW84" s="90" t="e">
        <f t="shared" ref="AW84:BN84" si="858">AW44/AW55</f>
        <v>#DIV/0!</v>
      </c>
      <c r="AX84" s="90" t="e">
        <f t="shared" si="858"/>
        <v>#DIV/0!</v>
      </c>
      <c r="AY84" s="90" t="e">
        <f t="shared" si="858"/>
        <v>#DIV/0!</v>
      </c>
      <c r="AZ84" s="90" t="e">
        <f t="shared" si="858"/>
        <v>#DIV/0!</v>
      </c>
      <c r="BA84" s="90" t="e">
        <f t="shared" si="858"/>
        <v>#DIV/0!</v>
      </c>
      <c r="BB84" s="90" t="e">
        <f t="shared" si="858"/>
        <v>#DIV/0!</v>
      </c>
      <c r="BC84" s="90" t="e">
        <f t="shared" si="858"/>
        <v>#DIV/0!</v>
      </c>
      <c r="BD84" s="90" t="e">
        <f t="shared" si="858"/>
        <v>#DIV/0!</v>
      </c>
      <c r="BE84" s="90" t="e">
        <f t="shared" si="858"/>
        <v>#DIV/0!</v>
      </c>
      <c r="BF84" s="90" t="e">
        <f t="shared" si="858"/>
        <v>#DIV/0!</v>
      </c>
      <c r="BG84" s="90" t="e">
        <f t="shared" si="858"/>
        <v>#DIV/0!</v>
      </c>
      <c r="BH84" s="90" t="e">
        <f t="shared" si="858"/>
        <v>#DIV/0!</v>
      </c>
      <c r="BI84" s="90" t="e">
        <f t="shared" si="858"/>
        <v>#DIV/0!</v>
      </c>
      <c r="BJ84" s="90" t="e">
        <f t="shared" si="858"/>
        <v>#DIV/0!</v>
      </c>
      <c r="BK84" s="90" t="e">
        <f t="shared" si="858"/>
        <v>#DIV/0!</v>
      </c>
      <c r="BL84" s="90" t="e">
        <f t="shared" si="858"/>
        <v>#DIV/0!</v>
      </c>
      <c r="BM84" s="90" t="e">
        <f t="shared" si="858"/>
        <v>#DIV/0!</v>
      </c>
      <c r="BN84" s="534" t="e">
        <f t="shared" si="858"/>
        <v>#DIV/0!</v>
      </c>
      <c r="BO84" s="885"/>
      <c r="BP84" s="90" t="e">
        <f>BP44/BP55</f>
        <v>#DIV/0!</v>
      </c>
      <c r="BQ84" s="90" t="e">
        <f>BQ44/BQ55</f>
        <v>#DIV/0!</v>
      </c>
      <c r="BR84" s="90" t="e">
        <f>BR44/BR55</f>
        <v>#DIV/0!</v>
      </c>
      <c r="BS84" s="90" t="e">
        <f>BS44/BS55</f>
        <v>#DIV/0!</v>
      </c>
      <c r="BT84" s="90" t="e">
        <f t="shared" ref="BT84:CT84" si="859">BT44/BT55</f>
        <v>#DIV/0!</v>
      </c>
      <c r="BU84" s="90" t="e">
        <f t="shared" si="859"/>
        <v>#DIV/0!</v>
      </c>
      <c r="BV84" s="90" t="e">
        <f t="shared" si="859"/>
        <v>#DIV/0!</v>
      </c>
      <c r="BW84" s="90" t="e">
        <f t="shared" si="859"/>
        <v>#DIV/0!</v>
      </c>
      <c r="BX84" s="90" t="e">
        <f t="shared" si="859"/>
        <v>#DIV/0!</v>
      </c>
      <c r="BY84" s="90" t="e">
        <f t="shared" si="859"/>
        <v>#DIV/0!</v>
      </c>
      <c r="BZ84" s="90" t="e">
        <f t="shared" si="859"/>
        <v>#DIV/0!</v>
      </c>
      <c r="CA84" s="90" t="e">
        <f t="shared" si="859"/>
        <v>#DIV/0!</v>
      </c>
      <c r="CB84" s="90" t="e">
        <f t="shared" si="859"/>
        <v>#DIV/0!</v>
      </c>
      <c r="CC84" s="90" t="e">
        <f t="shared" si="859"/>
        <v>#DIV/0!</v>
      </c>
      <c r="CD84" s="90" t="e">
        <f t="shared" si="859"/>
        <v>#DIV/0!</v>
      </c>
      <c r="CE84" s="90" t="e">
        <f t="shared" si="859"/>
        <v>#DIV/0!</v>
      </c>
      <c r="CF84" s="90" t="e">
        <f t="shared" si="859"/>
        <v>#DIV/0!</v>
      </c>
      <c r="CG84" s="90" t="e">
        <f t="shared" ref="CG84" si="860">CG44/CG55</f>
        <v>#DIV/0!</v>
      </c>
      <c r="CH84" s="90" t="e">
        <f t="shared" si="859"/>
        <v>#DIV/0!</v>
      </c>
      <c r="CI84" s="90" t="e">
        <f t="shared" si="859"/>
        <v>#DIV/0!</v>
      </c>
      <c r="CJ84" s="534" t="e">
        <f t="shared" si="859"/>
        <v>#DIV/0!</v>
      </c>
      <c r="CK84" s="885"/>
      <c r="CL84" s="90" t="e">
        <f t="shared" si="859"/>
        <v>#DIV/0!</v>
      </c>
      <c r="CM84" s="90" t="e">
        <f t="shared" si="859"/>
        <v>#DIV/0!</v>
      </c>
      <c r="CN84" s="90" t="e">
        <f t="shared" si="859"/>
        <v>#DIV/0!</v>
      </c>
      <c r="CO84" s="90" t="e">
        <f t="shared" si="859"/>
        <v>#DIV/0!</v>
      </c>
      <c r="CP84" s="885"/>
      <c r="CQ84" s="885"/>
      <c r="CR84" s="885"/>
      <c r="CS84" s="90" t="e">
        <f t="shared" si="859"/>
        <v>#DIV/0!</v>
      </c>
      <c r="CT84" s="90" t="e">
        <f t="shared" si="859"/>
        <v>#DIV/0!</v>
      </c>
      <c r="CU84" s="90" t="e">
        <f>CU44/CU55</f>
        <v>#DIV/0!</v>
      </c>
      <c r="CV84" s="90" t="e">
        <f>CV44/CV55</f>
        <v>#DIV/0!</v>
      </c>
      <c r="CW84" s="90" t="e">
        <f>CW44/CW55</f>
        <v>#DIV/0!</v>
      </c>
      <c r="CX84" s="885"/>
      <c r="CY84" s="90" t="e">
        <f>CY44/CY55</f>
        <v>#DIV/0!</v>
      </c>
      <c r="CZ84" s="90" t="e">
        <f t="shared" ref="CZ84:DP84" si="861">CZ44/CZ55</f>
        <v>#DIV/0!</v>
      </c>
      <c r="DA84" s="90" t="e">
        <f t="shared" si="861"/>
        <v>#DIV/0!</v>
      </c>
      <c r="DB84" s="90" t="e">
        <f t="shared" ref="DB84" si="862">DB44/DB55</f>
        <v>#DIV/0!</v>
      </c>
      <c r="DC84" s="90" t="e">
        <f t="shared" si="861"/>
        <v>#DIV/0!</v>
      </c>
      <c r="DD84" s="90" t="e">
        <f t="shared" si="861"/>
        <v>#DIV/0!</v>
      </c>
      <c r="DE84" s="90" t="e">
        <f t="shared" si="861"/>
        <v>#DIV/0!</v>
      </c>
      <c r="DF84" s="90" t="e">
        <f t="shared" si="861"/>
        <v>#DIV/0!</v>
      </c>
      <c r="DG84" s="534" t="e">
        <f t="shared" ref="DG84:DJ84" si="863">DG44/DG55</f>
        <v>#DIV/0!</v>
      </c>
      <c r="DH84" s="90" t="e">
        <f t="shared" si="863"/>
        <v>#DIV/0!</v>
      </c>
      <c r="DI84" s="90" t="e">
        <f t="shared" si="863"/>
        <v>#DIV/0!</v>
      </c>
      <c r="DJ84" s="90" t="e">
        <f t="shared" si="863"/>
        <v>#DIV/0!</v>
      </c>
      <c r="DK84" s="90" t="e">
        <f t="shared" si="861"/>
        <v>#DIV/0!</v>
      </c>
      <c r="DL84" s="90" t="e">
        <f t="shared" si="861"/>
        <v>#DIV/0!</v>
      </c>
      <c r="DM84" s="90" t="e">
        <f t="shared" si="861"/>
        <v>#DIV/0!</v>
      </c>
      <c r="DN84" s="90" t="e">
        <f t="shared" si="861"/>
        <v>#DIV/0!</v>
      </c>
      <c r="DO84" s="90" t="e">
        <f t="shared" si="861"/>
        <v>#DIV/0!</v>
      </c>
      <c r="DP84" s="90" t="e">
        <f t="shared" si="861"/>
        <v>#DIV/0!</v>
      </c>
      <c r="DQ84" s="90" t="e">
        <f>DQ44/DQ55</f>
        <v>#DIV/0!</v>
      </c>
      <c r="DR84" s="90" t="e">
        <f>DR44/DR55</f>
        <v>#DIV/0!</v>
      </c>
      <c r="DS84" s="90" t="e">
        <f>DS44/DS55</f>
        <v>#DIV/0!</v>
      </c>
      <c r="DT84" s="90" t="e">
        <f>DT44/DT55</f>
        <v>#DIV/0!</v>
      </c>
      <c r="DU84" s="90" t="e">
        <f>DU44/DU55</f>
        <v>#DIV/0!</v>
      </c>
      <c r="DV84" s="90" t="e">
        <f t="shared" ref="DV84:EL84" si="864">DV44/DV55</f>
        <v>#DIV/0!</v>
      </c>
      <c r="DW84" s="90" t="e">
        <f t="shared" si="864"/>
        <v>#DIV/0!</v>
      </c>
      <c r="DX84" s="90" t="e">
        <f t="shared" si="864"/>
        <v>#DIV/0!</v>
      </c>
      <c r="DY84" s="90" t="e">
        <f t="shared" si="864"/>
        <v>#DIV/0!</v>
      </c>
      <c r="DZ84" s="90" t="e">
        <f t="shared" si="864"/>
        <v>#DIV/0!</v>
      </c>
      <c r="EA84" s="534" t="e">
        <f t="shared" si="864"/>
        <v>#DIV/0!</v>
      </c>
      <c r="EB84" s="90" t="e">
        <f t="shared" si="864"/>
        <v>#DIV/0!</v>
      </c>
      <c r="EC84" s="90" t="e">
        <f t="shared" si="864"/>
        <v>#DIV/0!</v>
      </c>
      <c r="ED84" s="90" t="e">
        <f t="shared" si="864"/>
        <v>#DIV/0!</v>
      </c>
      <c r="EE84" s="90" t="e">
        <f t="shared" si="864"/>
        <v>#DIV/0!</v>
      </c>
      <c r="EF84" s="90" t="e">
        <f t="shared" si="864"/>
        <v>#DIV/0!</v>
      </c>
      <c r="EG84" s="90" t="e">
        <f t="shared" ref="EG84" si="865">EG44/EG55</f>
        <v>#DIV/0!</v>
      </c>
      <c r="EH84" s="90" t="e">
        <f t="shared" si="864"/>
        <v>#DIV/0!</v>
      </c>
      <c r="EI84" s="90" t="e">
        <f t="shared" si="864"/>
        <v>#DIV/0!</v>
      </c>
      <c r="EJ84" s="90" t="e">
        <f t="shared" si="864"/>
        <v>#DIV/0!</v>
      </c>
      <c r="EK84" s="90" t="e">
        <f t="shared" si="864"/>
        <v>#DIV/0!</v>
      </c>
      <c r="EL84" s="90" t="e">
        <f t="shared" si="864"/>
        <v>#DIV/0!</v>
      </c>
      <c r="EM84" s="90" t="e">
        <f>EM44/EM55</f>
        <v>#DIV/0!</v>
      </c>
      <c r="EN84" s="90" t="e">
        <f t="shared" ref="EN84:FD84" si="866">EN44/EN55</f>
        <v>#DIV/0!</v>
      </c>
      <c r="EO84" s="90" t="e">
        <f t="shared" si="866"/>
        <v>#DIV/0!</v>
      </c>
      <c r="EP84" s="90" t="e">
        <f t="shared" si="866"/>
        <v>#DIV/0!</v>
      </c>
      <c r="EQ84" s="90" t="e">
        <f t="shared" si="866"/>
        <v>#DIV/0!</v>
      </c>
      <c r="ER84" s="90" t="e">
        <f t="shared" si="866"/>
        <v>#DIV/0!</v>
      </c>
      <c r="ES84" s="90" t="e">
        <f t="shared" ref="ES84:EV84" si="867">ES44/ES55</f>
        <v>#DIV/0!</v>
      </c>
      <c r="ET84" s="90" t="e">
        <f t="shared" si="867"/>
        <v>#DIV/0!</v>
      </c>
      <c r="EU84" s="90" t="e">
        <f t="shared" si="867"/>
        <v>#DIV/0!</v>
      </c>
      <c r="EV84" s="90" t="e">
        <f t="shared" si="867"/>
        <v>#DIV/0!</v>
      </c>
      <c r="EW84" s="90" t="e">
        <f t="shared" si="866"/>
        <v>#DIV/0!</v>
      </c>
      <c r="EX84" s="534">
        <v>0</v>
      </c>
      <c r="EY84" s="90" t="e">
        <f t="shared" si="866"/>
        <v>#DIV/0!</v>
      </c>
      <c r="EZ84" s="90" t="e">
        <f t="shared" si="866"/>
        <v>#DIV/0!</v>
      </c>
      <c r="FA84" s="90" t="e">
        <f t="shared" si="866"/>
        <v>#DIV/0!</v>
      </c>
      <c r="FB84" s="90" t="e">
        <f t="shared" si="866"/>
        <v>#DIV/0!</v>
      </c>
      <c r="FC84" s="90" t="e">
        <f t="shared" si="866"/>
        <v>#DIV/0!</v>
      </c>
      <c r="FD84" s="90" t="e">
        <f t="shared" si="866"/>
        <v>#DIV/0!</v>
      </c>
      <c r="FE84" s="534" t="e">
        <f t="shared" ref="FE84:FH84" si="868">FE44/FE55</f>
        <v>#DIV/0!</v>
      </c>
      <c r="FF84" s="90" t="e">
        <f t="shared" si="868"/>
        <v>#DIV/0!</v>
      </c>
      <c r="FG84" s="90" t="e">
        <f t="shared" si="868"/>
        <v>#DIV/0!</v>
      </c>
      <c r="FH84" s="90" t="e">
        <f t="shared" si="868"/>
        <v>#DIV/0!</v>
      </c>
      <c r="FI84" s="90" t="e">
        <f>FI44/FI55</f>
        <v>#DIV/0!</v>
      </c>
      <c r="FJ84" s="90" t="e">
        <f>FJ44/FJ55</f>
        <v>#DIV/0!</v>
      </c>
      <c r="FK84" s="90" t="e">
        <f>FK44/FK55</f>
        <v>#DIV/0!</v>
      </c>
      <c r="FL84" s="90" t="e">
        <f>FL44/FL55</f>
        <v>#DIV/0!</v>
      </c>
      <c r="FM84" s="90" t="e">
        <f>FM44/FM55</f>
        <v>#DIV/0!</v>
      </c>
      <c r="FN84" s="90" t="e">
        <f t="shared" ref="FN84:GA84" si="869">FN44/FN55</f>
        <v>#DIV/0!</v>
      </c>
      <c r="FO84" s="90" t="e">
        <f t="shared" si="869"/>
        <v>#DIV/0!</v>
      </c>
      <c r="FP84" s="90" t="e">
        <f t="shared" ref="FP84" si="870">FP44/FP55</f>
        <v>#DIV/0!</v>
      </c>
      <c r="FQ84" s="90" t="e">
        <f t="shared" si="869"/>
        <v>#DIV/0!</v>
      </c>
      <c r="FR84" s="90" t="e">
        <f t="shared" si="869"/>
        <v>#DIV/0!</v>
      </c>
      <c r="FS84" s="90" t="e">
        <f t="shared" si="869"/>
        <v>#DIV/0!</v>
      </c>
      <c r="FT84" s="90" t="e">
        <f t="shared" si="869"/>
        <v>#DIV/0!</v>
      </c>
      <c r="FU84" s="90" t="e">
        <f t="shared" ref="FU84" si="871">FU44/FU55</f>
        <v>#DIV/0!</v>
      </c>
      <c r="FV84" s="90" t="e">
        <f t="shared" si="869"/>
        <v>#DIV/0!</v>
      </c>
      <c r="FW84" s="90" t="e">
        <f t="shared" si="869"/>
        <v>#DIV/0!</v>
      </c>
      <c r="FX84" s="90" t="e">
        <f t="shared" si="869"/>
        <v>#DIV/0!</v>
      </c>
      <c r="FY84" s="90" t="e">
        <f t="shared" si="869"/>
        <v>#DIV/0!</v>
      </c>
      <c r="FZ84" s="534" t="e">
        <f t="shared" si="869"/>
        <v>#DIV/0!</v>
      </c>
      <c r="GA84" s="90" t="e">
        <f t="shared" si="869"/>
        <v>#DIV/0!</v>
      </c>
      <c r="GB84" s="90" t="e">
        <f>GB44/GB55</f>
        <v>#DIV/0!</v>
      </c>
      <c r="GC84" s="90" t="e">
        <f>GC44/GC55</f>
        <v>#DIV/0!</v>
      </c>
      <c r="GD84" s="90" t="e">
        <f>GD44/GD55</f>
        <v>#DIV/0!</v>
      </c>
      <c r="GE84" s="90" t="e">
        <f>GE44/GE55</f>
        <v>#DIV/0!</v>
      </c>
      <c r="GF84" s="90" t="e">
        <f>GF44/GF55</f>
        <v>#DIV/0!</v>
      </c>
      <c r="GG84" s="90" t="e">
        <f t="shared" ref="GG84:GI84" si="872">GG44/GG55</f>
        <v>#DIV/0!</v>
      </c>
      <c r="GH84" s="90" t="e">
        <f t="shared" si="872"/>
        <v>#DIV/0!</v>
      </c>
      <c r="GI84" s="90" t="e">
        <f t="shared" si="872"/>
        <v>#DIV/0!</v>
      </c>
      <c r="GJ84" s="90" t="e">
        <f t="shared" ref="GJ84" si="873">GJ44/GJ55</f>
        <v>#DIV/0!</v>
      </c>
      <c r="GK84" s="90" t="e">
        <f t="shared" ref="GK84:GV84" si="874">GK44/GK55</f>
        <v>#DIV/0!</v>
      </c>
      <c r="GL84" s="90" t="e">
        <f t="shared" si="874"/>
        <v>#DIV/0!</v>
      </c>
      <c r="GM84" s="90" t="e">
        <f t="shared" si="874"/>
        <v>#DIV/0!</v>
      </c>
      <c r="GN84" s="90" t="e">
        <f t="shared" si="874"/>
        <v>#DIV/0!</v>
      </c>
      <c r="GO84" s="90" t="e">
        <f t="shared" ref="GO84:GT84" si="875">GO44/GO55</f>
        <v>#DIV/0!</v>
      </c>
      <c r="GP84" s="90" t="e">
        <f t="shared" si="875"/>
        <v>#DIV/0!</v>
      </c>
      <c r="GQ84" s="90" t="e">
        <f t="shared" si="875"/>
        <v>#DIV/0!</v>
      </c>
      <c r="GR84" s="90" t="e">
        <f t="shared" si="875"/>
        <v>#DIV/0!</v>
      </c>
      <c r="GS84" s="90" t="e">
        <f t="shared" si="875"/>
        <v>#DIV/0!</v>
      </c>
      <c r="GT84" s="90" t="e">
        <f t="shared" si="875"/>
        <v>#DIV/0!</v>
      </c>
      <c r="GU84" s="90" t="e">
        <f t="shared" si="874"/>
        <v>#DIV/0!</v>
      </c>
      <c r="GV84" s="90" t="e">
        <f t="shared" si="874"/>
        <v>#DIV/0!</v>
      </c>
      <c r="GW84" s="534" t="e">
        <f>GW44/GW55</f>
        <v>#DIV/0!</v>
      </c>
      <c r="GX84" s="90" t="e">
        <f>GX44/GX55</f>
        <v>#DIV/0!</v>
      </c>
      <c r="GY84" s="90" t="e">
        <f>GY44/GY55</f>
        <v>#DIV/0!</v>
      </c>
      <c r="GZ84" s="90" t="e">
        <f>GZ44/GZ55</f>
        <v>#DIV/0!</v>
      </c>
      <c r="HA84" s="90" t="e">
        <f>HA44/HA55</f>
        <v>#DIV/0!</v>
      </c>
      <c r="HB84" s="90" t="e">
        <f t="shared" ref="HB84:HL84" si="876">HB44/HB55</f>
        <v>#DIV/0!</v>
      </c>
      <c r="HC84" s="90" t="e">
        <f t="shared" si="876"/>
        <v>#DIV/0!</v>
      </c>
      <c r="HD84" s="90" t="e">
        <f t="shared" si="876"/>
        <v>#DIV/0!</v>
      </c>
      <c r="HE84" s="90" t="e">
        <f t="shared" si="876"/>
        <v>#DIV/0!</v>
      </c>
      <c r="HF84" s="90" t="e">
        <f t="shared" si="876"/>
        <v>#DIV/0!</v>
      </c>
      <c r="HG84" s="90" t="e">
        <f t="shared" si="876"/>
        <v>#DIV/0!</v>
      </c>
      <c r="HH84" s="90" t="e">
        <f t="shared" si="876"/>
        <v>#DIV/0!</v>
      </c>
      <c r="HI84" s="90" t="e">
        <f t="shared" si="876"/>
        <v>#DIV/0!</v>
      </c>
      <c r="HJ84" s="90" t="e">
        <f t="shared" si="876"/>
        <v>#DIV/0!</v>
      </c>
      <c r="HK84" s="90" t="e">
        <f t="shared" si="876"/>
        <v>#DIV/0!</v>
      </c>
      <c r="HL84" s="90" t="e">
        <f t="shared" si="876"/>
        <v>#DIV/0!</v>
      </c>
      <c r="HM84" s="90" t="e">
        <f t="shared" ref="HM84:IG84" si="877">HM44/HM55</f>
        <v>#DIV/0!</v>
      </c>
      <c r="HN84" s="90" t="e">
        <f t="shared" si="877"/>
        <v>#DIV/0!</v>
      </c>
      <c r="HO84" s="90" t="e">
        <f t="shared" si="877"/>
        <v>#DIV/0!</v>
      </c>
      <c r="HP84" s="534" t="e">
        <f t="shared" si="877"/>
        <v>#DIV/0!</v>
      </c>
      <c r="HQ84" s="90" t="e">
        <f t="shared" si="877"/>
        <v>#DIV/0!</v>
      </c>
      <c r="HR84" s="90" t="e">
        <f t="shared" si="877"/>
        <v>#DIV/0!</v>
      </c>
      <c r="HS84" s="90" t="e">
        <f t="shared" si="877"/>
        <v>#DIV/0!</v>
      </c>
      <c r="HT84" s="90" t="e">
        <f t="shared" si="877"/>
        <v>#DIV/0!</v>
      </c>
      <c r="HU84" s="90" t="e">
        <f t="shared" si="877"/>
        <v>#DIV/0!</v>
      </c>
      <c r="HV84" s="90" t="e">
        <f t="shared" si="877"/>
        <v>#DIV/0!</v>
      </c>
      <c r="HW84" s="90" t="e">
        <f t="shared" si="877"/>
        <v>#DIV/0!</v>
      </c>
      <c r="HX84" s="90" t="e">
        <f t="shared" si="877"/>
        <v>#DIV/0!</v>
      </c>
      <c r="HY84" s="90" t="e">
        <f t="shared" si="877"/>
        <v>#DIV/0!</v>
      </c>
      <c r="HZ84" s="90" t="e">
        <f t="shared" si="877"/>
        <v>#DIV/0!</v>
      </c>
      <c r="IA84" s="90" t="e">
        <f t="shared" si="877"/>
        <v>#DIV/0!</v>
      </c>
      <c r="IB84" s="90" t="e">
        <f t="shared" si="877"/>
        <v>#DIV/0!</v>
      </c>
      <c r="IC84" s="90" t="e">
        <f t="shared" ref="IC84:IF84" si="878">IC44/IC55</f>
        <v>#DIV/0!</v>
      </c>
      <c r="ID84" s="90" t="e">
        <f t="shared" si="878"/>
        <v>#DIV/0!</v>
      </c>
      <c r="IE84" s="90" t="e">
        <f t="shared" si="878"/>
        <v>#DIV/0!</v>
      </c>
      <c r="IF84" s="90" t="e">
        <f t="shared" si="878"/>
        <v>#DIV/0!</v>
      </c>
      <c r="IG84" s="90" t="e">
        <f t="shared" si="877"/>
        <v>#DIV/0!</v>
      </c>
      <c r="IH84" s="306" t="e">
        <f>AVERAGE(D84:HM84)</f>
        <v>#DIV/0!</v>
      </c>
      <c r="II84" s="271"/>
      <c r="IJ84" s="91">
        <f>SUM(IJ80:IJ81)</f>
        <v>-13866030</v>
      </c>
      <c r="IK84" s="278"/>
      <c r="JF84" s="3"/>
    </row>
    <row r="85" spans="1:277" s="2" customFormat="1" ht="18" customHeight="1" x14ac:dyDescent="0.2">
      <c r="A85" s="9" t="s">
        <v>44</v>
      </c>
      <c r="B85" s="5"/>
      <c r="C85" s="35"/>
      <c r="X85" s="535"/>
      <c r="AS85" s="535"/>
      <c r="BN85" s="535"/>
      <c r="BO85" s="901"/>
      <c r="CJ85" s="535"/>
      <c r="CK85" s="901"/>
      <c r="CP85" s="901"/>
      <c r="CQ85" s="901"/>
      <c r="CR85" s="901"/>
      <c r="CX85" s="901"/>
      <c r="DG85" s="535"/>
      <c r="EA85" s="535"/>
      <c r="EX85" s="535"/>
      <c r="FE85" s="535"/>
      <c r="FZ85" s="535"/>
      <c r="GW85" s="535"/>
      <c r="HP85" s="535"/>
      <c r="II85" s="6"/>
      <c r="IJ85"/>
      <c r="JL85" s="3"/>
    </row>
    <row r="86" spans="1:277" s="2" customFormat="1" ht="18" customHeight="1" x14ac:dyDescent="0.2">
      <c r="A86" s="7"/>
      <c r="B86" s="8" t="s">
        <v>19</v>
      </c>
      <c r="C86" s="786"/>
      <c r="D86" s="19">
        <f t="shared" ref="D86:AH86" si="879">IF(D28=0,"0",SUM(D28))</f>
        <v>2774.4000000000024</v>
      </c>
      <c r="E86" s="19">
        <f t="shared" si="879"/>
        <v>2908.1000000000004</v>
      </c>
      <c r="F86" s="19">
        <f t="shared" si="879"/>
        <v>2696.7000000000016</v>
      </c>
      <c r="G86" s="19">
        <f t="shared" si="879"/>
        <v>2749.2</v>
      </c>
      <c r="H86" s="19">
        <f t="shared" si="879"/>
        <v>2614.5000000000018</v>
      </c>
      <c r="I86" s="19">
        <f t="shared" si="879"/>
        <v>2867.8000000000025</v>
      </c>
      <c r="J86" s="19">
        <f t="shared" si="879"/>
        <v>2446.1000000000004</v>
      </c>
      <c r="K86" s="19">
        <f t="shared" si="879"/>
        <v>3082.2</v>
      </c>
      <c r="L86" s="19">
        <f t="shared" si="879"/>
        <v>3292.7000000000039</v>
      </c>
      <c r="M86" s="19">
        <f t="shared" si="879"/>
        <v>3060.8000000000029</v>
      </c>
      <c r="N86" s="19">
        <f t="shared" si="879"/>
        <v>3003</v>
      </c>
      <c r="O86" s="19">
        <f t="shared" si="879"/>
        <v>2807.1000000000004</v>
      </c>
      <c r="P86" s="19">
        <f t="shared" si="879"/>
        <v>3523.9000000000042</v>
      </c>
      <c r="Q86" s="19">
        <f t="shared" si="879"/>
        <v>3682.3000000000011</v>
      </c>
      <c r="R86" s="19">
        <f t="shared" si="879"/>
        <v>2070.0999999999995</v>
      </c>
      <c r="S86" s="19">
        <f t="shared" si="879"/>
        <v>3393.8999999999987</v>
      </c>
      <c r="T86" s="19">
        <f t="shared" si="879"/>
        <v>2878</v>
      </c>
      <c r="U86" s="19">
        <f t="shared" si="879"/>
        <v>2839.7000000000007</v>
      </c>
      <c r="V86" s="19">
        <f t="shared" si="879"/>
        <v>3470.699999999998</v>
      </c>
      <c r="W86" s="19">
        <f t="shared" si="879"/>
        <v>3059.3000000000011</v>
      </c>
      <c r="X86" s="512">
        <f t="shared" si="879"/>
        <v>2903.6000000000004</v>
      </c>
      <c r="Y86" s="19">
        <f t="shared" si="879"/>
        <v>3010.4000000000015</v>
      </c>
      <c r="Z86" s="19" t="str">
        <f t="shared" si="879"/>
        <v>0</v>
      </c>
      <c r="AA86" s="19" t="str">
        <f t="shared" si="879"/>
        <v>0</v>
      </c>
      <c r="AB86" s="19" t="str">
        <f t="shared" si="879"/>
        <v>0</v>
      </c>
      <c r="AC86" s="19" t="str">
        <f t="shared" si="879"/>
        <v>0</v>
      </c>
      <c r="AD86" s="19" t="str">
        <f t="shared" si="879"/>
        <v>0</v>
      </c>
      <c r="AE86" s="19" t="str">
        <f t="shared" si="879"/>
        <v>0</v>
      </c>
      <c r="AF86" s="19" t="str">
        <f t="shared" si="879"/>
        <v>0</v>
      </c>
      <c r="AG86" s="19" t="str">
        <f t="shared" si="879"/>
        <v>0</v>
      </c>
      <c r="AH86" s="19" t="str">
        <f t="shared" si="879"/>
        <v>0</v>
      </c>
      <c r="AI86" s="19" t="str">
        <f t="shared" ref="AI86:BN86" si="880">IF(AI28=0,"0",SUM(AI28))</f>
        <v>0</v>
      </c>
      <c r="AJ86" s="19" t="str">
        <f t="shared" si="880"/>
        <v>0</v>
      </c>
      <c r="AK86" s="19" t="str">
        <f t="shared" si="880"/>
        <v>0</v>
      </c>
      <c r="AL86" s="19" t="str">
        <f t="shared" si="880"/>
        <v>0</v>
      </c>
      <c r="AM86" s="19" t="str">
        <f t="shared" si="880"/>
        <v>0</v>
      </c>
      <c r="AN86" s="19" t="str">
        <f t="shared" si="880"/>
        <v>0</v>
      </c>
      <c r="AO86" s="19" t="str">
        <f t="shared" si="880"/>
        <v>0</v>
      </c>
      <c r="AP86" s="19" t="str">
        <f t="shared" si="880"/>
        <v>0</v>
      </c>
      <c r="AQ86" s="19" t="str">
        <f t="shared" si="880"/>
        <v>0</v>
      </c>
      <c r="AR86" s="19" t="str">
        <f t="shared" si="880"/>
        <v>0</v>
      </c>
      <c r="AS86" s="512" t="str">
        <f t="shared" si="880"/>
        <v>0</v>
      </c>
      <c r="AT86" s="19" t="str">
        <f t="shared" si="880"/>
        <v>0</v>
      </c>
      <c r="AU86" s="19" t="str">
        <f t="shared" si="880"/>
        <v>0</v>
      </c>
      <c r="AV86" s="19" t="str">
        <f t="shared" si="880"/>
        <v>0</v>
      </c>
      <c r="AW86" s="19" t="str">
        <f t="shared" si="880"/>
        <v>0</v>
      </c>
      <c r="AX86" s="19" t="str">
        <f t="shared" si="880"/>
        <v>0</v>
      </c>
      <c r="AY86" s="19" t="str">
        <f t="shared" si="880"/>
        <v>0</v>
      </c>
      <c r="AZ86" s="19" t="str">
        <f t="shared" si="880"/>
        <v>0</v>
      </c>
      <c r="BA86" s="19" t="str">
        <f t="shared" si="880"/>
        <v>0</v>
      </c>
      <c r="BB86" s="19" t="str">
        <f t="shared" si="880"/>
        <v>0</v>
      </c>
      <c r="BC86" s="19" t="str">
        <f t="shared" si="880"/>
        <v>0</v>
      </c>
      <c r="BD86" s="19" t="str">
        <f t="shared" si="880"/>
        <v>0</v>
      </c>
      <c r="BE86" s="19" t="str">
        <f t="shared" si="880"/>
        <v>0</v>
      </c>
      <c r="BF86" s="19" t="str">
        <f t="shared" si="880"/>
        <v>0</v>
      </c>
      <c r="BG86" s="19" t="str">
        <f t="shared" si="880"/>
        <v>0</v>
      </c>
      <c r="BH86" s="19" t="str">
        <f t="shared" si="880"/>
        <v>0</v>
      </c>
      <c r="BI86" s="19" t="str">
        <f t="shared" si="880"/>
        <v>0</v>
      </c>
      <c r="BJ86" s="19" t="str">
        <f t="shared" si="880"/>
        <v>0</v>
      </c>
      <c r="BK86" s="19" t="str">
        <f t="shared" si="880"/>
        <v>0</v>
      </c>
      <c r="BL86" s="19" t="str">
        <f t="shared" si="880"/>
        <v>0</v>
      </c>
      <c r="BM86" s="19" t="str">
        <f t="shared" si="880"/>
        <v>0</v>
      </c>
      <c r="BN86" s="512" t="str">
        <f t="shared" si="880"/>
        <v>0</v>
      </c>
      <c r="BO86" s="149"/>
      <c r="BP86" s="19" t="str">
        <f t="shared" ref="BP86:CO86" si="881">IF(BP28=0,"0",SUM(BP28))</f>
        <v>0</v>
      </c>
      <c r="BQ86" s="19" t="str">
        <f t="shared" si="881"/>
        <v>0</v>
      </c>
      <c r="BR86" s="19" t="str">
        <f t="shared" si="881"/>
        <v>0</v>
      </c>
      <c r="BS86" s="19" t="str">
        <f t="shared" si="881"/>
        <v>0</v>
      </c>
      <c r="BT86" s="19" t="str">
        <f t="shared" si="881"/>
        <v>0</v>
      </c>
      <c r="BU86" s="19" t="str">
        <f t="shared" si="881"/>
        <v>0</v>
      </c>
      <c r="BV86" s="19" t="str">
        <f t="shared" si="881"/>
        <v>0</v>
      </c>
      <c r="BW86" s="19" t="str">
        <f t="shared" si="881"/>
        <v>0</v>
      </c>
      <c r="BX86" s="19" t="str">
        <f t="shared" si="881"/>
        <v>0</v>
      </c>
      <c r="BY86" s="19" t="str">
        <f t="shared" si="881"/>
        <v>0</v>
      </c>
      <c r="BZ86" s="19" t="str">
        <f t="shared" si="881"/>
        <v>0</v>
      </c>
      <c r="CA86" s="19" t="str">
        <f t="shared" si="881"/>
        <v>0</v>
      </c>
      <c r="CB86" s="19" t="str">
        <f t="shared" si="881"/>
        <v>0</v>
      </c>
      <c r="CC86" s="19" t="str">
        <f t="shared" si="881"/>
        <v>0</v>
      </c>
      <c r="CD86" s="19" t="str">
        <f t="shared" si="881"/>
        <v>0</v>
      </c>
      <c r="CE86" s="19" t="str">
        <f t="shared" si="881"/>
        <v>0</v>
      </c>
      <c r="CF86" s="19" t="str">
        <f t="shared" si="881"/>
        <v>0</v>
      </c>
      <c r="CG86" s="19" t="str">
        <f t="shared" si="881"/>
        <v>0</v>
      </c>
      <c r="CH86" s="19" t="str">
        <f t="shared" si="881"/>
        <v>0</v>
      </c>
      <c r="CI86" s="19" t="str">
        <f t="shared" si="881"/>
        <v>0</v>
      </c>
      <c r="CJ86" s="512" t="str">
        <f t="shared" si="881"/>
        <v>0</v>
      </c>
      <c r="CK86" s="149"/>
      <c r="CL86" s="19" t="str">
        <f t="shared" si="881"/>
        <v>0</v>
      </c>
      <c r="CM86" s="19" t="str">
        <f t="shared" si="881"/>
        <v>0</v>
      </c>
      <c r="CN86" s="19" t="str">
        <f t="shared" si="881"/>
        <v>0</v>
      </c>
      <c r="CO86" s="19" t="str">
        <f t="shared" si="881"/>
        <v>0</v>
      </c>
      <c r="CP86" s="149"/>
      <c r="CQ86" s="149"/>
      <c r="CR86" s="149"/>
      <c r="CS86" s="19" t="str">
        <f t="shared" ref="CS86:DF86" si="882">IF(CS28=0,"0",SUM(CS28))</f>
        <v>0</v>
      </c>
      <c r="CT86" s="19" t="str">
        <f t="shared" si="882"/>
        <v>0</v>
      </c>
      <c r="CU86" s="19" t="str">
        <f t="shared" si="882"/>
        <v>0</v>
      </c>
      <c r="CV86" s="19" t="str">
        <f t="shared" si="882"/>
        <v>0</v>
      </c>
      <c r="CW86" s="19" t="str">
        <f t="shared" si="882"/>
        <v>0</v>
      </c>
      <c r="CX86" s="149"/>
      <c r="CY86" s="19" t="str">
        <f t="shared" si="882"/>
        <v>0</v>
      </c>
      <c r="CZ86" s="19" t="str">
        <f t="shared" si="882"/>
        <v>0</v>
      </c>
      <c r="DA86" s="19" t="str">
        <f t="shared" si="882"/>
        <v>0</v>
      </c>
      <c r="DB86" s="19" t="str">
        <f t="shared" si="882"/>
        <v>0</v>
      </c>
      <c r="DC86" s="19" t="str">
        <f t="shared" si="882"/>
        <v>0</v>
      </c>
      <c r="DD86" s="19" t="str">
        <f t="shared" si="882"/>
        <v>0</v>
      </c>
      <c r="DE86" s="19" t="str">
        <f t="shared" si="882"/>
        <v>0</v>
      </c>
      <c r="DF86" s="19" t="str">
        <f t="shared" si="882"/>
        <v>0</v>
      </c>
      <c r="DG86" s="512" t="str">
        <f t="shared" ref="DG86:DI86" si="883">IF(DG28=0,"0",SUM(DG28))</f>
        <v>0</v>
      </c>
      <c r="DH86" s="19" t="str">
        <f t="shared" si="883"/>
        <v>0</v>
      </c>
      <c r="DI86" s="19" t="str">
        <f t="shared" si="883"/>
        <v>0</v>
      </c>
      <c r="DJ86" s="19" t="str">
        <f t="shared" ref="DJ86:EO86" si="884">IF(DJ28=0,"0",SUM(DJ28))</f>
        <v>0</v>
      </c>
      <c r="DK86" s="19" t="str">
        <f t="shared" si="884"/>
        <v>0</v>
      </c>
      <c r="DL86" s="19" t="str">
        <f t="shared" si="884"/>
        <v>0</v>
      </c>
      <c r="DM86" s="19" t="str">
        <f t="shared" si="884"/>
        <v>0</v>
      </c>
      <c r="DN86" s="19" t="str">
        <f t="shared" si="884"/>
        <v>0</v>
      </c>
      <c r="DO86" s="19" t="str">
        <f t="shared" si="884"/>
        <v>0</v>
      </c>
      <c r="DP86" s="19" t="str">
        <f t="shared" si="884"/>
        <v>0</v>
      </c>
      <c r="DQ86" s="19" t="str">
        <f t="shared" si="884"/>
        <v>0</v>
      </c>
      <c r="DR86" s="19" t="str">
        <f t="shared" si="884"/>
        <v>0</v>
      </c>
      <c r="DS86" s="19" t="str">
        <f t="shared" si="884"/>
        <v>0</v>
      </c>
      <c r="DT86" s="19" t="str">
        <f t="shared" si="884"/>
        <v>0</v>
      </c>
      <c r="DU86" s="19" t="str">
        <f t="shared" si="884"/>
        <v>0</v>
      </c>
      <c r="DV86" s="19" t="str">
        <f t="shared" si="884"/>
        <v>0</v>
      </c>
      <c r="DW86" s="19" t="str">
        <f t="shared" si="884"/>
        <v>0</v>
      </c>
      <c r="DX86" s="19" t="str">
        <f t="shared" si="884"/>
        <v>0</v>
      </c>
      <c r="DY86" s="19" t="str">
        <f t="shared" si="884"/>
        <v>0</v>
      </c>
      <c r="DZ86" s="19" t="str">
        <f t="shared" si="884"/>
        <v>0</v>
      </c>
      <c r="EA86" s="512" t="str">
        <f t="shared" si="884"/>
        <v>0</v>
      </c>
      <c r="EB86" s="19" t="str">
        <f t="shared" si="884"/>
        <v>0</v>
      </c>
      <c r="EC86" s="19" t="str">
        <f t="shared" si="884"/>
        <v>0</v>
      </c>
      <c r="ED86" s="19" t="str">
        <f t="shared" si="884"/>
        <v>0</v>
      </c>
      <c r="EE86" s="19" t="str">
        <f t="shared" si="884"/>
        <v>0</v>
      </c>
      <c r="EF86" s="19" t="str">
        <f t="shared" si="884"/>
        <v>0</v>
      </c>
      <c r="EG86" s="19" t="str">
        <f t="shared" si="884"/>
        <v>0</v>
      </c>
      <c r="EH86" s="19" t="str">
        <f t="shared" si="884"/>
        <v>0</v>
      </c>
      <c r="EI86" s="19" t="str">
        <f t="shared" si="884"/>
        <v>0</v>
      </c>
      <c r="EJ86" s="19" t="str">
        <f t="shared" si="884"/>
        <v>0</v>
      </c>
      <c r="EK86" s="19" t="str">
        <f t="shared" si="884"/>
        <v>0</v>
      </c>
      <c r="EL86" s="19" t="str">
        <f t="shared" si="884"/>
        <v>0</v>
      </c>
      <c r="EM86" s="19" t="str">
        <f t="shared" si="884"/>
        <v>0</v>
      </c>
      <c r="EN86" s="19" t="str">
        <f t="shared" si="884"/>
        <v>0</v>
      </c>
      <c r="EO86" s="19" t="str">
        <f t="shared" si="884"/>
        <v>0</v>
      </c>
      <c r="EP86" s="19" t="str">
        <f t="shared" ref="EP86:FU86" si="885">IF(EP28=0,"0",SUM(EP28))</f>
        <v>0</v>
      </c>
      <c r="EQ86" s="19" t="str">
        <f t="shared" si="885"/>
        <v>0</v>
      </c>
      <c r="ER86" s="19" t="str">
        <f t="shared" si="885"/>
        <v>0</v>
      </c>
      <c r="ES86" s="19" t="str">
        <f t="shared" si="885"/>
        <v>0</v>
      </c>
      <c r="ET86" s="19" t="str">
        <f t="shared" si="885"/>
        <v>0</v>
      </c>
      <c r="EU86" s="19" t="str">
        <f t="shared" si="885"/>
        <v>0</v>
      </c>
      <c r="EV86" s="19" t="str">
        <f t="shared" si="885"/>
        <v>0</v>
      </c>
      <c r="EW86" s="19" t="str">
        <f t="shared" si="885"/>
        <v>0</v>
      </c>
      <c r="EX86" s="512" t="str">
        <f t="shared" si="885"/>
        <v>0</v>
      </c>
      <c r="EY86" s="19" t="str">
        <f t="shared" si="885"/>
        <v>0</v>
      </c>
      <c r="EZ86" s="19" t="str">
        <f t="shared" si="885"/>
        <v>0</v>
      </c>
      <c r="FA86" s="19" t="str">
        <f t="shared" si="885"/>
        <v>0</v>
      </c>
      <c r="FB86" s="19" t="str">
        <f t="shared" si="885"/>
        <v>0</v>
      </c>
      <c r="FC86" s="19" t="str">
        <f t="shared" si="885"/>
        <v>0</v>
      </c>
      <c r="FD86" s="19" t="str">
        <f t="shared" si="885"/>
        <v>0</v>
      </c>
      <c r="FE86" s="512" t="str">
        <f t="shared" si="885"/>
        <v>0</v>
      </c>
      <c r="FF86" s="19" t="str">
        <f t="shared" si="885"/>
        <v>0</v>
      </c>
      <c r="FG86" s="19" t="str">
        <f t="shared" si="885"/>
        <v>0</v>
      </c>
      <c r="FH86" s="19" t="str">
        <f t="shared" si="885"/>
        <v>0</v>
      </c>
      <c r="FI86" s="19" t="str">
        <f t="shared" si="885"/>
        <v>0</v>
      </c>
      <c r="FJ86" s="19" t="str">
        <f t="shared" si="885"/>
        <v>0</v>
      </c>
      <c r="FK86" s="19" t="str">
        <f t="shared" si="885"/>
        <v>0</v>
      </c>
      <c r="FL86" s="19" t="str">
        <f t="shared" si="885"/>
        <v>0</v>
      </c>
      <c r="FM86" s="19" t="str">
        <f t="shared" si="885"/>
        <v>0</v>
      </c>
      <c r="FN86" s="19" t="str">
        <f t="shared" si="885"/>
        <v>0</v>
      </c>
      <c r="FO86" s="19" t="str">
        <f t="shared" si="885"/>
        <v>0</v>
      </c>
      <c r="FP86" s="19" t="str">
        <f t="shared" si="885"/>
        <v>0</v>
      </c>
      <c r="FQ86" s="19" t="str">
        <f t="shared" si="885"/>
        <v>0</v>
      </c>
      <c r="FR86" s="19" t="str">
        <f t="shared" si="885"/>
        <v>0</v>
      </c>
      <c r="FS86" s="19" t="str">
        <f t="shared" si="885"/>
        <v>0</v>
      </c>
      <c r="FT86" s="19" t="str">
        <f t="shared" si="885"/>
        <v>0</v>
      </c>
      <c r="FU86" s="19" t="str">
        <f t="shared" si="885"/>
        <v>0</v>
      </c>
      <c r="FV86" s="19" t="str">
        <f t="shared" ref="FV86:GN86" si="886">IF(FV28=0,"0",SUM(FV28))</f>
        <v>0</v>
      </c>
      <c r="FW86" s="19" t="str">
        <f t="shared" si="886"/>
        <v>0</v>
      </c>
      <c r="FX86" s="19" t="str">
        <f t="shared" si="886"/>
        <v>0</v>
      </c>
      <c r="FY86" s="19" t="str">
        <f t="shared" si="886"/>
        <v>0</v>
      </c>
      <c r="FZ86" s="512" t="str">
        <f t="shared" si="886"/>
        <v>0</v>
      </c>
      <c r="GA86" s="19" t="str">
        <f t="shared" si="886"/>
        <v>0</v>
      </c>
      <c r="GB86" s="19" t="str">
        <f t="shared" si="886"/>
        <v>0</v>
      </c>
      <c r="GC86" s="19" t="str">
        <f t="shared" si="886"/>
        <v>0</v>
      </c>
      <c r="GD86" s="19" t="str">
        <f t="shared" si="886"/>
        <v>0</v>
      </c>
      <c r="GE86" s="19" t="str">
        <f t="shared" si="886"/>
        <v>0</v>
      </c>
      <c r="GF86" s="19" t="str">
        <f t="shared" si="886"/>
        <v>0</v>
      </c>
      <c r="GG86" s="19" t="str">
        <f t="shared" si="886"/>
        <v>0</v>
      </c>
      <c r="GH86" s="19" t="str">
        <f t="shared" si="886"/>
        <v>0</v>
      </c>
      <c r="GI86" s="19" t="str">
        <f t="shared" si="886"/>
        <v>0</v>
      </c>
      <c r="GJ86" s="19" t="str">
        <f t="shared" si="886"/>
        <v>0</v>
      </c>
      <c r="GK86" s="19" t="str">
        <f t="shared" si="886"/>
        <v>0</v>
      </c>
      <c r="GL86" s="19" t="str">
        <f t="shared" si="886"/>
        <v>0</v>
      </c>
      <c r="GM86" s="19" t="str">
        <f t="shared" si="886"/>
        <v>0</v>
      </c>
      <c r="GN86" s="19" t="str">
        <f t="shared" si="886"/>
        <v>0</v>
      </c>
      <c r="GO86" s="19" t="str">
        <f t="shared" ref="GO86:GT86" si="887">IF(GO28=0,"0",SUM(GO28))</f>
        <v>0</v>
      </c>
      <c r="GP86" s="19" t="str">
        <f t="shared" si="887"/>
        <v>0</v>
      </c>
      <c r="GQ86" s="19" t="str">
        <f t="shared" si="887"/>
        <v>0</v>
      </c>
      <c r="GR86" s="19" t="str">
        <f t="shared" si="887"/>
        <v>0</v>
      </c>
      <c r="GS86" s="19" t="str">
        <f t="shared" si="887"/>
        <v>0</v>
      </c>
      <c r="GT86" s="19" t="str">
        <f t="shared" si="887"/>
        <v>0</v>
      </c>
      <c r="GU86" s="19" t="str">
        <f t="shared" ref="GU86:IG86" si="888">IF(GU28=0,"0",SUM(GU28))</f>
        <v>0</v>
      </c>
      <c r="GV86" s="19" t="str">
        <f t="shared" si="888"/>
        <v>0</v>
      </c>
      <c r="GW86" s="512" t="str">
        <f t="shared" si="888"/>
        <v>0</v>
      </c>
      <c r="GX86" s="19" t="str">
        <f t="shared" si="888"/>
        <v>0</v>
      </c>
      <c r="GY86" s="19" t="str">
        <f t="shared" si="888"/>
        <v>0</v>
      </c>
      <c r="GZ86" s="19" t="str">
        <f t="shared" si="888"/>
        <v>0</v>
      </c>
      <c r="HA86" s="19" t="str">
        <f t="shared" si="888"/>
        <v>0</v>
      </c>
      <c r="HB86" s="19" t="str">
        <f t="shared" si="888"/>
        <v>0</v>
      </c>
      <c r="HC86" s="19" t="str">
        <f t="shared" si="888"/>
        <v>0</v>
      </c>
      <c r="HD86" s="19" t="str">
        <f t="shared" si="888"/>
        <v>0</v>
      </c>
      <c r="HE86" s="19" t="str">
        <f t="shared" si="888"/>
        <v>0</v>
      </c>
      <c r="HF86" s="19" t="str">
        <f t="shared" si="888"/>
        <v>0</v>
      </c>
      <c r="HG86" s="19" t="str">
        <f t="shared" si="888"/>
        <v>0</v>
      </c>
      <c r="HH86" s="19" t="str">
        <f t="shared" si="888"/>
        <v>0</v>
      </c>
      <c r="HI86" s="19" t="str">
        <f t="shared" si="888"/>
        <v>0</v>
      </c>
      <c r="HJ86" s="19" t="str">
        <f t="shared" si="888"/>
        <v>0</v>
      </c>
      <c r="HK86" s="19" t="str">
        <f t="shared" si="888"/>
        <v>0</v>
      </c>
      <c r="HL86" s="19" t="str">
        <f t="shared" si="888"/>
        <v>0</v>
      </c>
      <c r="HM86" s="19" t="str">
        <f t="shared" si="888"/>
        <v>0</v>
      </c>
      <c r="HN86" s="19" t="str">
        <f t="shared" si="888"/>
        <v>0</v>
      </c>
      <c r="HO86" s="19" t="str">
        <f t="shared" si="888"/>
        <v>0</v>
      </c>
      <c r="HP86" s="512" t="str">
        <f t="shared" si="888"/>
        <v>0</v>
      </c>
      <c r="HQ86" s="19" t="str">
        <f t="shared" si="888"/>
        <v>0</v>
      </c>
      <c r="HR86" s="19" t="str">
        <f t="shared" si="888"/>
        <v>0</v>
      </c>
      <c r="HS86" s="19" t="str">
        <f t="shared" si="888"/>
        <v>0</v>
      </c>
      <c r="HT86" s="19" t="str">
        <f t="shared" si="888"/>
        <v>0</v>
      </c>
      <c r="HU86" s="19" t="str">
        <f t="shared" si="888"/>
        <v>0</v>
      </c>
      <c r="HV86" s="19" t="str">
        <f t="shared" si="888"/>
        <v>0</v>
      </c>
      <c r="HW86" s="19" t="str">
        <f t="shared" si="888"/>
        <v>0</v>
      </c>
      <c r="HX86" s="19" t="str">
        <f t="shared" si="888"/>
        <v>0</v>
      </c>
      <c r="HY86" s="19" t="str">
        <f t="shared" si="888"/>
        <v>0</v>
      </c>
      <c r="HZ86" s="19" t="str">
        <f t="shared" si="888"/>
        <v>0</v>
      </c>
      <c r="IA86" s="19" t="str">
        <f t="shared" si="888"/>
        <v>0</v>
      </c>
      <c r="IB86" s="19" t="str">
        <f t="shared" si="888"/>
        <v>0</v>
      </c>
      <c r="IC86" s="19" t="str">
        <f t="shared" ref="IC86:IF86" si="889">IF(IC28=0,"0",SUM(IC28))</f>
        <v>0</v>
      </c>
      <c r="ID86" s="19" t="str">
        <f t="shared" si="889"/>
        <v>0</v>
      </c>
      <c r="IE86" s="19" t="str">
        <f t="shared" si="889"/>
        <v>0</v>
      </c>
      <c r="IF86" s="19" t="str">
        <f t="shared" si="889"/>
        <v>0</v>
      </c>
      <c r="IG86" s="19" t="str">
        <f t="shared" si="888"/>
        <v>0</v>
      </c>
      <c r="IH86" s="19"/>
      <c r="II86" s="55">
        <f>SUM(D86:IG86)</f>
        <v>65134.500000000029</v>
      </c>
      <c r="IJ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 s="1"/>
    </row>
    <row r="87" spans="1:277" s="2" customFormat="1" ht="18" customHeight="1" x14ac:dyDescent="0.2">
      <c r="A87" s="7"/>
      <c r="B87" s="53" t="s">
        <v>254</v>
      </c>
      <c r="C87" s="786"/>
      <c r="D87" s="19">
        <f>D86*0.31</f>
        <v>860.06400000000076</v>
      </c>
      <c r="E87" s="19">
        <f t="shared" ref="E87:BN87" si="890">E86*0.31</f>
        <v>901.51100000000008</v>
      </c>
      <c r="F87" s="19">
        <f t="shared" si="890"/>
        <v>835.97700000000054</v>
      </c>
      <c r="G87" s="19">
        <f t="shared" si="890"/>
        <v>852.25199999999995</v>
      </c>
      <c r="H87" s="19">
        <f t="shared" si="890"/>
        <v>810.49500000000057</v>
      </c>
      <c r="I87" s="19">
        <f t="shared" si="890"/>
        <v>889.01800000000071</v>
      </c>
      <c r="J87" s="19">
        <f t="shared" ref="J87" si="891">J86*0.31</f>
        <v>758.29100000000005</v>
      </c>
      <c r="K87" s="19">
        <f t="shared" si="890"/>
        <v>955.48199999999997</v>
      </c>
      <c r="L87" s="19">
        <f t="shared" si="890"/>
        <v>1020.7370000000012</v>
      </c>
      <c r="M87" s="19">
        <f t="shared" si="890"/>
        <v>948.84800000000087</v>
      </c>
      <c r="N87" s="19">
        <f t="shared" si="890"/>
        <v>930.93</v>
      </c>
      <c r="O87" s="19">
        <f t="shared" si="890"/>
        <v>870.20100000000014</v>
      </c>
      <c r="P87" s="19">
        <f t="shared" si="890"/>
        <v>1092.4090000000012</v>
      </c>
      <c r="Q87" s="19">
        <f t="shared" si="890"/>
        <v>1141.5130000000004</v>
      </c>
      <c r="R87" s="19">
        <f t="shared" si="890"/>
        <v>641.73099999999988</v>
      </c>
      <c r="S87" s="19">
        <f t="shared" si="890"/>
        <v>1052.1089999999997</v>
      </c>
      <c r="T87" s="19">
        <f t="shared" si="890"/>
        <v>892.18</v>
      </c>
      <c r="U87" s="19">
        <f t="shared" si="890"/>
        <v>880.30700000000024</v>
      </c>
      <c r="V87" s="19">
        <f t="shared" si="890"/>
        <v>1075.9169999999995</v>
      </c>
      <c r="W87" s="19">
        <f t="shared" si="890"/>
        <v>948.38300000000038</v>
      </c>
      <c r="X87" s="512">
        <f t="shared" si="890"/>
        <v>900.1160000000001</v>
      </c>
      <c r="Y87" s="19">
        <f t="shared" si="890"/>
        <v>933.2240000000005</v>
      </c>
      <c r="Z87" s="19">
        <f t="shared" si="890"/>
        <v>0</v>
      </c>
      <c r="AA87" s="19">
        <f t="shared" si="890"/>
        <v>0</v>
      </c>
      <c r="AB87" s="19">
        <f t="shared" si="890"/>
        <v>0</v>
      </c>
      <c r="AC87" s="19">
        <f t="shared" si="890"/>
        <v>0</v>
      </c>
      <c r="AD87" s="19">
        <f t="shared" si="890"/>
        <v>0</v>
      </c>
      <c r="AE87" s="19">
        <f t="shared" si="890"/>
        <v>0</v>
      </c>
      <c r="AF87" s="19">
        <f t="shared" si="890"/>
        <v>0</v>
      </c>
      <c r="AG87" s="19">
        <f t="shared" si="890"/>
        <v>0</v>
      </c>
      <c r="AH87" s="19">
        <f t="shared" si="890"/>
        <v>0</v>
      </c>
      <c r="AI87" s="19">
        <f t="shared" si="890"/>
        <v>0</v>
      </c>
      <c r="AJ87" s="19">
        <f t="shared" si="890"/>
        <v>0</v>
      </c>
      <c r="AK87" s="19">
        <f t="shared" si="890"/>
        <v>0</v>
      </c>
      <c r="AL87" s="19">
        <f t="shared" si="890"/>
        <v>0</v>
      </c>
      <c r="AM87" s="19">
        <f t="shared" si="890"/>
        <v>0</v>
      </c>
      <c r="AN87" s="19">
        <f t="shared" si="890"/>
        <v>0</v>
      </c>
      <c r="AO87" s="19">
        <f>AO86*0.31</f>
        <v>0</v>
      </c>
      <c r="AP87" s="19">
        <f t="shared" si="890"/>
        <v>0</v>
      </c>
      <c r="AQ87" s="19">
        <f t="shared" si="890"/>
        <v>0</v>
      </c>
      <c r="AR87" s="19">
        <f t="shared" si="890"/>
        <v>0</v>
      </c>
      <c r="AS87" s="512">
        <f t="shared" si="890"/>
        <v>0</v>
      </c>
      <c r="AT87" s="19">
        <f t="shared" si="890"/>
        <v>0</v>
      </c>
      <c r="AU87" s="19">
        <f t="shared" si="890"/>
        <v>0</v>
      </c>
      <c r="AV87" s="19">
        <f t="shared" si="890"/>
        <v>0</v>
      </c>
      <c r="AW87" s="19">
        <f t="shared" si="890"/>
        <v>0</v>
      </c>
      <c r="AX87" s="19">
        <f t="shared" si="890"/>
        <v>0</v>
      </c>
      <c r="AY87" s="19">
        <f t="shared" si="890"/>
        <v>0</v>
      </c>
      <c r="AZ87" s="19">
        <f t="shared" si="890"/>
        <v>0</v>
      </c>
      <c r="BA87" s="19">
        <f t="shared" si="890"/>
        <v>0</v>
      </c>
      <c r="BB87" s="19">
        <f t="shared" si="890"/>
        <v>0</v>
      </c>
      <c r="BC87" s="19">
        <f t="shared" si="890"/>
        <v>0</v>
      </c>
      <c r="BD87" s="19">
        <f t="shared" si="890"/>
        <v>0</v>
      </c>
      <c r="BE87" s="19">
        <f t="shared" si="890"/>
        <v>0</v>
      </c>
      <c r="BF87" s="19">
        <f t="shared" si="890"/>
        <v>0</v>
      </c>
      <c r="BG87" s="19">
        <f t="shared" si="890"/>
        <v>0</v>
      </c>
      <c r="BH87" s="19">
        <f t="shared" si="890"/>
        <v>0</v>
      </c>
      <c r="BI87" s="19">
        <f t="shared" si="890"/>
        <v>0</v>
      </c>
      <c r="BJ87" s="19">
        <f t="shared" si="890"/>
        <v>0</v>
      </c>
      <c r="BK87" s="19">
        <f t="shared" si="890"/>
        <v>0</v>
      </c>
      <c r="BL87" s="19">
        <f t="shared" si="890"/>
        <v>0</v>
      </c>
      <c r="BM87" s="19">
        <f t="shared" si="890"/>
        <v>0</v>
      </c>
      <c r="BN87" s="512">
        <f t="shared" si="890"/>
        <v>0</v>
      </c>
      <c r="BO87" s="149"/>
      <c r="BP87" s="19">
        <f t="shared" ref="BP87:DX87" si="892">BP86*0.31</f>
        <v>0</v>
      </c>
      <c r="BQ87" s="19">
        <f t="shared" si="892"/>
        <v>0</v>
      </c>
      <c r="BR87" s="19">
        <f t="shared" si="892"/>
        <v>0</v>
      </c>
      <c r="BS87" s="19">
        <f t="shared" si="892"/>
        <v>0</v>
      </c>
      <c r="BT87" s="19">
        <f t="shared" si="892"/>
        <v>0</v>
      </c>
      <c r="BU87" s="19">
        <f t="shared" si="892"/>
        <v>0</v>
      </c>
      <c r="BV87" s="19">
        <f t="shared" si="892"/>
        <v>0</v>
      </c>
      <c r="BW87" s="19">
        <f t="shared" si="892"/>
        <v>0</v>
      </c>
      <c r="BX87" s="19">
        <f t="shared" si="892"/>
        <v>0</v>
      </c>
      <c r="BY87" s="19">
        <f t="shared" si="892"/>
        <v>0</v>
      </c>
      <c r="BZ87" s="19">
        <f t="shared" si="892"/>
        <v>0</v>
      </c>
      <c r="CA87" s="19">
        <f t="shared" si="892"/>
        <v>0</v>
      </c>
      <c r="CB87" s="19">
        <f t="shared" si="892"/>
        <v>0</v>
      </c>
      <c r="CC87" s="19">
        <f t="shared" si="892"/>
        <v>0</v>
      </c>
      <c r="CD87" s="19">
        <f t="shared" si="892"/>
        <v>0</v>
      </c>
      <c r="CE87" s="19">
        <f t="shared" si="892"/>
        <v>0</v>
      </c>
      <c r="CF87" s="19">
        <f t="shared" si="892"/>
        <v>0</v>
      </c>
      <c r="CG87" s="19">
        <f t="shared" ref="CG87" si="893">CG86*0.31</f>
        <v>0</v>
      </c>
      <c r="CH87" s="19">
        <f t="shared" si="892"/>
        <v>0</v>
      </c>
      <c r="CI87" s="19">
        <f t="shared" si="892"/>
        <v>0</v>
      </c>
      <c r="CJ87" s="512">
        <f t="shared" si="892"/>
        <v>0</v>
      </c>
      <c r="CK87" s="149"/>
      <c r="CL87" s="19">
        <f t="shared" si="892"/>
        <v>0</v>
      </c>
      <c r="CM87" s="19">
        <f t="shared" si="892"/>
        <v>0</v>
      </c>
      <c r="CN87" s="19">
        <f t="shared" si="892"/>
        <v>0</v>
      </c>
      <c r="CO87" s="19">
        <f t="shared" si="892"/>
        <v>0</v>
      </c>
      <c r="CP87" s="149"/>
      <c r="CQ87" s="149"/>
      <c r="CR87" s="149"/>
      <c r="CS87" s="19">
        <f t="shared" si="892"/>
        <v>0</v>
      </c>
      <c r="CT87" s="19">
        <f t="shared" si="892"/>
        <v>0</v>
      </c>
      <c r="CU87" s="19">
        <f t="shared" si="892"/>
        <v>0</v>
      </c>
      <c r="CV87" s="19">
        <f t="shared" si="892"/>
        <v>0</v>
      </c>
      <c r="CW87" s="19">
        <f t="shared" si="892"/>
        <v>0</v>
      </c>
      <c r="CX87" s="149"/>
      <c r="CY87" s="19">
        <f t="shared" si="892"/>
        <v>0</v>
      </c>
      <c r="CZ87" s="19">
        <f t="shared" si="892"/>
        <v>0</v>
      </c>
      <c r="DA87" s="19">
        <f t="shared" si="892"/>
        <v>0</v>
      </c>
      <c r="DB87" s="19">
        <f t="shared" ref="DB87" si="894">DB86*0.31</f>
        <v>0</v>
      </c>
      <c r="DC87" s="19">
        <f t="shared" si="892"/>
        <v>0</v>
      </c>
      <c r="DD87" s="19">
        <f t="shared" si="892"/>
        <v>0</v>
      </c>
      <c r="DE87" s="19">
        <f t="shared" si="892"/>
        <v>0</v>
      </c>
      <c r="DF87" s="19">
        <f t="shared" si="892"/>
        <v>0</v>
      </c>
      <c r="DG87" s="512">
        <f t="shared" ref="DG87:DJ87" si="895">DG86*0.31</f>
        <v>0</v>
      </c>
      <c r="DH87" s="19">
        <f t="shared" si="895"/>
        <v>0</v>
      </c>
      <c r="DI87" s="19">
        <f t="shared" si="895"/>
        <v>0</v>
      </c>
      <c r="DJ87" s="19">
        <f t="shared" si="895"/>
        <v>0</v>
      </c>
      <c r="DK87" s="19">
        <f t="shared" si="892"/>
        <v>0</v>
      </c>
      <c r="DL87" s="19">
        <f t="shared" si="892"/>
        <v>0</v>
      </c>
      <c r="DM87" s="19">
        <f t="shared" si="892"/>
        <v>0</v>
      </c>
      <c r="DN87" s="19">
        <f t="shared" si="892"/>
        <v>0</v>
      </c>
      <c r="DO87" s="19">
        <f t="shared" si="892"/>
        <v>0</v>
      </c>
      <c r="DP87" s="19">
        <f t="shared" si="892"/>
        <v>0</v>
      </c>
      <c r="DQ87" s="19">
        <f t="shared" si="892"/>
        <v>0</v>
      </c>
      <c r="DR87" s="19">
        <f t="shared" si="892"/>
        <v>0</v>
      </c>
      <c r="DS87" s="19">
        <f t="shared" si="892"/>
        <v>0</v>
      </c>
      <c r="DT87" s="19">
        <f t="shared" si="892"/>
        <v>0</v>
      </c>
      <c r="DU87" s="19">
        <f t="shared" si="892"/>
        <v>0</v>
      </c>
      <c r="DV87" s="19">
        <f t="shared" si="892"/>
        <v>0</v>
      </c>
      <c r="DW87" s="19">
        <f t="shared" si="892"/>
        <v>0</v>
      </c>
      <c r="DX87" s="19">
        <f t="shared" si="892"/>
        <v>0</v>
      </c>
      <c r="DY87" s="19">
        <f t="shared" ref="DY87:GI87" si="896">DY86*0.31</f>
        <v>0</v>
      </c>
      <c r="DZ87" s="19">
        <f t="shared" si="896"/>
        <v>0</v>
      </c>
      <c r="EA87" s="512">
        <f t="shared" si="896"/>
        <v>0</v>
      </c>
      <c r="EB87" s="19">
        <f t="shared" si="896"/>
        <v>0</v>
      </c>
      <c r="EC87" s="19">
        <f t="shared" si="896"/>
        <v>0</v>
      </c>
      <c r="ED87" s="19">
        <f t="shared" si="896"/>
        <v>0</v>
      </c>
      <c r="EE87" s="19">
        <f t="shared" si="896"/>
        <v>0</v>
      </c>
      <c r="EF87" s="19">
        <f t="shared" si="896"/>
        <v>0</v>
      </c>
      <c r="EG87" s="19">
        <f t="shared" ref="EG87" si="897">EG86*0.31</f>
        <v>0</v>
      </c>
      <c r="EH87" s="19">
        <f t="shared" si="896"/>
        <v>0</v>
      </c>
      <c r="EI87" s="19">
        <f t="shared" si="896"/>
        <v>0</v>
      </c>
      <c r="EJ87" s="19">
        <f t="shared" si="896"/>
        <v>0</v>
      </c>
      <c r="EK87" s="19">
        <f t="shared" si="896"/>
        <v>0</v>
      </c>
      <c r="EL87" s="19">
        <f t="shared" si="896"/>
        <v>0</v>
      </c>
      <c r="EM87" s="19">
        <f t="shared" si="896"/>
        <v>0</v>
      </c>
      <c r="EN87" s="19">
        <f t="shared" si="896"/>
        <v>0</v>
      </c>
      <c r="EO87" s="19">
        <f t="shared" si="896"/>
        <v>0</v>
      </c>
      <c r="EP87" s="19">
        <f t="shared" si="896"/>
        <v>0</v>
      </c>
      <c r="EQ87" s="19">
        <f t="shared" si="896"/>
        <v>0</v>
      </c>
      <c r="ER87" s="19">
        <f t="shared" si="896"/>
        <v>0</v>
      </c>
      <c r="ES87" s="19">
        <f t="shared" ref="ES87:EV87" si="898">ES86*0.31</f>
        <v>0</v>
      </c>
      <c r="ET87" s="19">
        <f t="shared" si="898"/>
        <v>0</v>
      </c>
      <c r="EU87" s="19">
        <f t="shared" si="898"/>
        <v>0</v>
      </c>
      <c r="EV87" s="19">
        <f t="shared" si="898"/>
        <v>0</v>
      </c>
      <c r="EW87" s="19">
        <f t="shared" si="896"/>
        <v>0</v>
      </c>
      <c r="EX87" s="512">
        <f t="shared" si="896"/>
        <v>0</v>
      </c>
      <c r="EY87" s="19">
        <f t="shared" si="896"/>
        <v>0</v>
      </c>
      <c r="EZ87" s="19">
        <f t="shared" si="896"/>
        <v>0</v>
      </c>
      <c r="FA87" s="19">
        <f t="shared" si="896"/>
        <v>0</v>
      </c>
      <c r="FB87" s="19">
        <f t="shared" si="896"/>
        <v>0</v>
      </c>
      <c r="FC87" s="19">
        <f t="shared" si="896"/>
        <v>0</v>
      </c>
      <c r="FD87" s="19">
        <f t="shared" si="896"/>
        <v>0</v>
      </c>
      <c r="FE87" s="512">
        <f t="shared" si="896"/>
        <v>0</v>
      </c>
      <c r="FF87" s="19">
        <f t="shared" si="896"/>
        <v>0</v>
      </c>
      <c r="FG87" s="19">
        <f t="shared" si="896"/>
        <v>0</v>
      </c>
      <c r="FH87" s="19">
        <f t="shared" si="896"/>
        <v>0</v>
      </c>
      <c r="FI87" s="19">
        <f t="shared" si="896"/>
        <v>0</v>
      </c>
      <c r="FJ87" s="19">
        <f t="shared" si="896"/>
        <v>0</v>
      </c>
      <c r="FK87" s="19">
        <f t="shared" ref="FK87" si="899">FK86*0.31</f>
        <v>0</v>
      </c>
      <c r="FL87" s="19">
        <f t="shared" si="896"/>
        <v>0</v>
      </c>
      <c r="FM87" s="19">
        <f t="shared" si="896"/>
        <v>0</v>
      </c>
      <c r="FN87" s="19">
        <f t="shared" si="896"/>
        <v>0</v>
      </c>
      <c r="FO87" s="19">
        <f t="shared" si="896"/>
        <v>0</v>
      </c>
      <c r="FP87" s="19">
        <f t="shared" ref="FP87" si="900">FP86*0.31</f>
        <v>0</v>
      </c>
      <c r="FQ87" s="19">
        <f t="shared" si="896"/>
        <v>0</v>
      </c>
      <c r="FR87" s="19">
        <f t="shared" si="896"/>
        <v>0</v>
      </c>
      <c r="FS87" s="19">
        <f t="shared" si="896"/>
        <v>0</v>
      </c>
      <c r="FT87" s="19">
        <f t="shared" si="896"/>
        <v>0</v>
      </c>
      <c r="FU87" s="19">
        <f t="shared" ref="FU87" si="901">FU86*0.31</f>
        <v>0</v>
      </c>
      <c r="FV87" s="19">
        <f t="shared" si="896"/>
        <v>0</v>
      </c>
      <c r="FW87" s="19">
        <f t="shared" si="896"/>
        <v>0</v>
      </c>
      <c r="FX87" s="19">
        <f t="shared" si="896"/>
        <v>0</v>
      </c>
      <c r="FY87" s="19">
        <f t="shared" si="896"/>
        <v>0</v>
      </c>
      <c r="FZ87" s="512">
        <f t="shared" si="896"/>
        <v>0</v>
      </c>
      <c r="GA87" s="19">
        <f t="shared" si="896"/>
        <v>0</v>
      </c>
      <c r="GB87" s="19">
        <f t="shared" si="896"/>
        <v>0</v>
      </c>
      <c r="GC87" s="19">
        <f t="shared" si="896"/>
        <v>0</v>
      </c>
      <c r="GD87" s="19">
        <f t="shared" si="896"/>
        <v>0</v>
      </c>
      <c r="GE87" s="19">
        <f t="shared" si="896"/>
        <v>0</v>
      </c>
      <c r="GF87" s="19">
        <f t="shared" si="896"/>
        <v>0</v>
      </c>
      <c r="GG87" s="19">
        <f t="shared" si="896"/>
        <v>0</v>
      </c>
      <c r="GH87" s="19">
        <f t="shared" si="896"/>
        <v>0</v>
      </c>
      <c r="GI87" s="19">
        <f t="shared" si="896"/>
        <v>0</v>
      </c>
      <c r="GJ87" s="19">
        <f t="shared" ref="GJ87" si="902">GJ86*0.31</f>
        <v>0</v>
      </c>
      <c r="GK87" s="19">
        <f t="shared" ref="GK87:HM87" si="903">GK86*0.31</f>
        <v>0</v>
      </c>
      <c r="GL87" s="19">
        <f t="shared" si="903"/>
        <v>0</v>
      </c>
      <c r="GM87" s="19">
        <f t="shared" si="903"/>
        <v>0</v>
      </c>
      <c r="GN87" s="19">
        <f t="shared" si="903"/>
        <v>0</v>
      </c>
      <c r="GO87" s="19">
        <f t="shared" ref="GO87:GT87" si="904">GO86*0.31</f>
        <v>0</v>
      </c>
      <c r="GP87" s="19">
        <f t="shared" si="904"/>
        <v>0</v>
      </c>
      <c r="GQ87" s="19">
        <f t="shared" si="904"/>
        <v>0</v>
      </c>
      <c r="GR87" s="19">
        <f t="shared" si="904"/>
        <v>0</v>
      </c>
      <c r="GS87" s="19">
        <f t="shared" si="904"/>
        <v>0</v>
      </c>
      <c r="GT87" s="19">
        <f t="shared" si="904"/>
        <v>0</v>
      </c>
      <c r="GU87" s="19">
        <f t="shared" si="903"/>
        <v>0</v>
      </c>
      <c r="GV87" s="19">
        <f t="shared" si="903"/>
        <v>0</v>
      </c>
      <c r="GW87" s="512">
        <f t="shared" si="903"/>
        <v>0</v>
      </c>
      <c r="GX87" s="19">
        <f t="shared" si="903"/>
        <v>0</v>
      </c>
      <c r="GY87" s="19">
        <f t="shared" si="903"/>
        <v>0</v>
      </c>
      <c r="GZ87" s="19">
        <f t="shared" si="903"/>
        <v>0</v>
      </c>
      <c r="HA87" s="19">
        <f t="shared" si="903"/>
        <v>0</v>
      </c>
      <c r="HB87" s="19">
        <f t="shared" si="903"/>
        <v>0</v>
      </c>
      <c r="HC87" s="19">
        <f t="shared" si="903"/>
        <v>0</v>
      </c>
      <c r="HD87" s="19">
        <f t="shared" si="903"/>
        <v>0</v>
      </c>
      <c r="HE87" s="19">
        <f t="shared" si="903"/>
        <v>0</v>
      </c>
      <c r="HF87" s="19">
        <f t="shared" si="903"/>
        <v>0</v>
      </c>
      <c r="HG87" s="19">
        <f t="shared" si="903"/>
        <v>0</v>
      </c>
      <c r="HH87" s="19">
        <f t="shared" si="903"/>
        <v>0</v>
      </c>
      <c r="HI87" s="19">
        <f t="shared" si="903"/>
        <v>0</v>
      </c>
      <c r="HJ87" s="19">
        <f t="shared" si="903"/>
        <v>0</v>
      </c>
      <c r="HK87" s="19">
        <f t="shared" si="903"/>
        <v>0</v>
      </c>
      <c r="HL87" s="19">
        <f t="shared" si="903"/>
        <v>0</v>
      </c>
      <c r="HM87" s="19">
        <f t="shared" si="903"/>
        <v>0</v>
      </c>
      <c r="HN87" s="19">
        <f t="shared" ref="HN87:IG87" si="905">HN86*0.31</f>
        <v>0</v>
      </c>
      <c r="HO87" s="19">
        <f t="shared" si="905"/>
        <v>0</v>
      </c>
      <c r="HP87" s="512">
        <f t="shared" si="905"/>
        <v>0</v>
      </c>
      <c r="HQ87" s="19">
        <f t="shared" si="905"/>
        <v>0</v>
      </c>
      <c r="HR87" s="19">
        <f t="shared" si="905"/>
        <v>0</v>
      </c>
      <c r="HS87" s="19">
        <f t="shared" si="905"/>
        <v>0</v>
      </c>
      <c r="HT87" s="19">
        <f t="shared" si="905"/>
        <v>0</v>
      </c>
      <c r="HU87" s="19">
        <f t="shared" si="905"/>
        <v>0</v>
      </c>
      <c r="HV87" s="19">
        <f t="shared" si="905"/>
        <v>0</v>
      </c>
      <c r="HW87" s="19">
        <f t="shared" si="905"/>
        <v>0</v>
      </c>
      <c r="HX87" s="19">
        <f t="shared" si="905"/>
        <v>0</v>
      </c>
      <c r="HY87" s="19">
        <f t="shared" si="905"/>
        <v>0</v>
      </c>
      <c r="HZ87" s="19">
        <f t="shared" si="905"/>
        <v>0</v>
      </c>
      <c r="IA87" s="19">
        <f t="shared" si="905"/>
        <v>0</v>
      </c>
      <c r="IB87" s="19">
        <f t="shared" si="905"/>
        <v>0</v>
      </c>
      <c r="IC87" s="19">
        <f t="shared" ref="IC87:IF87" si="906">IC86*0.31</f>
        <v>0</v>
      </c>
      <c r="ID87" s="19">
        <f t="shared" si="906"/>
        <v>0</v>
      </c>
      <c r="IE87" s="19">
        <f t="shared" si="906"/>
        <v>0</v>
      </c>
      <c r="IF87" s="19">
        <f t="shared" si="906"/>
        <v>0</v>
      </c>
      <c r="IG87" s="19">
        <f t="shared" si="905"/>
        <v>0</v>
      </c>
      <c r="IH87" s="19"/>
      <c r="II87" s="55">
        <f>SUM(D87:IG87)</f>
        <v>20191.695000000014</v>
      </c>
      <c r="IJ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 s="1"/>
    </row>
    <row r="88" spans="1:277" s="50" customFormat="1" ht="18" customHeight="1" x14ac:dyDescent="0.2">
      <c r="A88" s="48"/>
      <c r="B88" s="54" t="s">
        <v>255</v>
      </c>
      <c r="C88" s="787"/>
      <c r="D88" s="49">
        <f t="shared" ref="D88:BN88" si="907">D86-D87</f>
        <v>1914.3360000000016</v>
      </c>
      <c r="E88" s="49">
        <f t="shared" si="907"/>
        <v>2006.5890000000004</v>
      </c>
      <c r="F88" s="49">
        <f t="shared" si="907"/>
        <v>1860.7230000000011</v>
      </c>
      <c r="G88" s="49">
        <f t="shared" si="907"/>
        <v>1896.9479999999999</v>
      </c>
      <c r="H88" s="49">
        <f t="shared" si="907"/>
        <v>1804.0050000000012</v>
      </c>
      <c r="I88" s="49">
        <f t="shared" si="907"/>
        <v>1978.7820000000017</v>
      </c>
      <c r="J88" s="49">
        <f t="shared" ref="J88" si="908">J86-J87</f>
        <v>1687.8090000000002</v>
      </c>
      <c r="K88" s="49">
        <f t="shared" si="907"/>
        <v>2126.7179999999998</v>
      </c>
      <c r="L88" s="49">
        <f t="shared" si="907"/>
        <v>2271.9630000000025</v>
      </c>
      <c r="M88" s="49">
        <f t="shared" si="907"/>
        <v>2111.952000000002</v>
      </c>
      <c r="N88" s="49">
        <f t="shared" si="907"/>
        <v>2072.0700000000002</v>
      </c>
      <c r="O88" s="49">
        <f t="shared" si="907"/>
        <v>1936.8990000000003</v>
      </c>
      <c r="P88" s="49">
        <f t="shared" si="907"/>
        <v>2431.4910000000027</v>
      </c>
      <c r="Q88" s="49">
        <f t="shared" si="907"/>
        <v>2540.7870000000007</v>
      </c>
      <c r="R88" s="49">
        <f t="shared" si="907"/>
        <v>1428.3689999999997</v>
      </c>
      <c r="S88" s="49">
        <f t="shared" si="907"/>
        <v>2341.7909999999993</v>
      </c>
      <c r="T88" s="49">
        <f t="shared" si="907"/>
        <v>1985.8200000000002</v>
      </c>
      <c r="U88" s="49">
        <f t="shared" si="907"/>
        <v>1959.3930000000005</v>
      </c>
      <c r="V88" s="49">
        <f t="shared" si="907"/>
        <v>2394.7829999999985</v>
      </c>
      <c r="W88" s="49">
        <f t="shared" si="907"/>
        <v>2110.9170000000008</v>
      </c>
      <c r="X88" s="536">
        <f t="shared" si="907"/>
        <v>2003.4840000000004</v>
      </c>
      <c r="Y88" s="49">
        <f t="shared" si="907"/>
        <v>2077.1760000000008</v>
      </c>
      <c r="Z88" s="49">
        <f t="shared" si="907"/>
        <v>0</v>
      </c>
      <c r="AA88" s="49">
        <f t="shared" si="907"/>
        <v>0</v>
      </c>
      <c r="AB88" s="49">
        <f t="shared" si="907"/>
        <v>0</v>
      </c>
      <c r="AC88" s="49">
        <f t="shared" si="907"/>
        <v>0</v>
      </c>
      <c r="AD88" s="49">
        <f t="shared" si="907"/>
        <v>0</v>
      </c>
      <c r="AE88" s="49">
        <f t="shared" si="907"/>
        <v>0</v>
      </c>
      <c r="AF88" s="49">
        <f t="shared" si="907"/>
        <v>0</v>
      </c>
      <c r="AG88" s="49">
        <f t="shared" si="907"/>
        <v>0</v>
      </c>
      <c r="AH88" s="49">
        <f t="shared" si="907"/>
        <v>0</v>
      </c>
      <c r="AI88" s="49">
        <f t="shared" si="907"/>
        <v>0</v>
      </c>
      <c r="AJ88" s="49">
        <f t="shared" si="907"/>
        <v>0</v>
      </c>
      <c r="AK88" s="49">
        <f t="shared" si="907"/>
        <v>0</v>
      </c>
      <c r="AL88" s="49">
        <f t="shared" si="907"/>
        <v>0</v>
      </c>
      <c r="AM88" s="49">
        <f t="shared" si="907"/>
        <v>0</v>
      </c>
      <c r="AN88" s="49">
        <f t="shared" si="907"/>
        <v>0</v>
      </c>
      <c r="AO88" s="49">
        <f>AO86-AO87</f>
        <v>0</v>
      </c>
      <c r="AP88" s="49">
        <f t="shared" si="907"/>
        <v>0</v>
      </c>
      <c r="AQ88" s="49">
        <f t="shared" si="907"/>
        <v>0</v>
      </c>
      <c r="AR88" s="49">
        <f t="shared" si="907"/>
        <v>0</v>
      </c>
      <c r="AS88" s="536">
        <f t="shared" si="907"/>
        <v>0</v>
      </c>
      <c r="AT88" s="49">
        <f t="shared" si="907"/>
        <v>0</v>
      </c>
      <c r="AU88" s="49">
        <f t="shared" si="907"/>
        <v>0</v>
      </c>
      <c r="AV88" s="49">
        <f t="shared" si="907"/>
        <v>0</v>
      </c>
      <c r="AW88" s="49">
        <f t="shared" si="907"/>
        <v>0</v>
      </c>
      <c r="AX88" s="49">
        <f t="shared" si="907"/>
        <v>0</v>
      </c>
      <c r="AY88" s="49">
        <f t="shared" si="907"/>
        <v>0</v>
      </c>
      <c r="AZ88" s="49">
        <f t="shared" si="907"/>
        <v>0</v>
      </c>
      <c r="BA88" s="49">
        <f t="shared" si="907"/>
        <v>0</v>
      </c>
      <c r="BB88" s="49">
        <f t="shared" si="907"/>
        <v>0</v>
      </c>
      <c r="BC88" s="49">
        <f t="shared" si="907"/>
        <v>0</v>
      </c>
      <c r="BD88" s="49">
        <f t="shared" si="907"/>
        <v>0</v>
      </c>
      <c r="BE88" s="49">
        <f t="shared" si="907"/>
        <v>0</v>
      </c>
      <c r="BF88" s="49">
        <f t="shared" si="907"/>
        <v>0</v>
      </c>
      <c r="BG88" s="49">
        <f t="shared" si="907"/>
        <v>0</v>
      </c>
      <c r="BH88" s="49">
        <f t="shared" si="907"/>
        <v>0</v>
      </c>
      <c r="BI88" s="49">
        <f t="shared" si="907"/>
        <v>0</v>
      </c>
      <c r="BJ88" s="49">
        <f t="shared" si="907"/>
        <v>0</v>
      </c>
      <c r="BK88" s="49">
        <f t="shared" si="907"/>
        <v>0</v>
      </c>
      <c r="BL88" s="49">
        <f t="shared" si="907"/>
        <v>0</v>
      </c>
      <c r="BM88" s="49">
        <f t="shared" si="907"/>
        <v>0</v>
      </c>
      <c r="BN88" s="536">
        <f t="shared" si="907"/>
        <v>0</v>
      </c>
      <c r="BO88" s="149"/>
      <c r="BP88" s="49">
        <f t="shared" ref="BP88:CC88" si="909">BP86-BP87</f>
        <v>0</v>
      </c>
      <c r="BQ88" s="49">
        <f t="shared" si="909"/>
        <v>0</v>
      </c>
      <c r="BR88" s="49">
        <f t="shared" si="909"/>
        <v>0</v>
      </c>
      <c r="BS88" s="49">
        <f t="shared" si="909"/>
        <v>0</v>
      </c>
      <c r="BT88" s="49">
        <f t="shared" si="909"/>
        <v>0</v>
      </c>
      <c r="BU88" s="49">
        <f t="shared" si="909"/>
        <v>0</v>
      </c>
      <c r="BV88" s="49">
        <f t="shared" si="909"/>
        <v>0</v>
      </c>
      <c r="BW88" s="49">
        <f t="shared" si="909"/>
        <v>0</v>
      </c>
      <c r="BX88" s="49">
        <f t="shared" si="909"/>
        <v>0</v>
      </c>
      <c r="BY88" s="49">
        <f t="shared" si="909"/>
        <v>0</v>
      </c>
      <c r="BZ88" s="49">
        <f t="shared" si="909"/>
        <v>0</v>
      </c>
      <c r="CA88" s="49">
        <f t="shared" si="909"/>
        <v>0</v>
      </c>
      <c r="CB88" s="49">
        <f t="shared" si="909"/>
        <v>0</v>
      </c>
      <c r="CC88" s="49">
        <f t="shared" si="909"/>
        <v>0</v>
      </c>
      <c r="CD88" s="49">
        <f t="shared" ref="CD88:CE88" si="910">CD86-CD87</f>
        <v>0</v>
      </c>
      <c r="CE88" s="49">
        <f t="shared" si="910"/>
        <v>0</v>
      </c>
      <c r="CF88" s="49">
        <f t="shared" ref="CF88:CT88" si="911">CF86-CF87</f>
        <v>0</v>
      </c>
      <c r="CG88" s="49">
        <f t="shared" ref="CG88" si="912">CG86-CG87</f>
        <v>0</v>
      </c>
      <c r="CH88" s="49">
        <f t="shared" si="911"/>
        <v>0</v>
      </c>
      <c r="CI88" s="49">
        <f t="shared" si="911"/>
        <v>0</v>
      </c>
      <c r="CJ88" s="536">
        <f t="shared" si="911"/>
        <v>0</v>
      </c>
      <c r="CK88" s="149"/>
      <c r="CL88" s="49">
        <f t="shared" si="911"/>
        <v>0</v>
      </c>
      <c r="CM88" s="49">
        <f t="shared" si="911"/>
        <v>0</v>
      </c>
      <c r="CN88" s="49">
        <f t="shared" si="911"/>
        <v>0</v>
      </c>
      <c r="CO88" s="49">
        <f t="shared" si="911"/>
        <v>0</v>
      </c>
      <c r="CP88" s="149"/>
      <c r="CQ88" s="149"/>
      <c r="CR88" s="149"/>
      <c r="CS88" s="49">
        <f t="shared" si="911"/>
        <v>0</v>
      </c>
      <c r="CT88" s="49">
        <f t="shared" si="911"/>
        <v>0</v>
      </c>
      <c r="CU88" s="49">
        <f t="shared" ref="CU88:FG88" si="913">CU86-CU87</f>
        <v>0</v>
      </c>
      <c r="CV88" s="49">
        <f t="shared" si="913"/>
        <v>0</v>
      </c>
      <c r="CW88" s="49">
        <f t="shared" si="913"/>
        <v>0</v>
      </c>
      <c r="CX88" s="149"/>
      <c r="CY88" s="49">
        <f t="shared" si="913"/>
        <v>0</v>
      </c>
      <c r="CZ88" s="49">
        <f t="shared" si="913"/>
        <v>0</v>
      </c>
      <c r="DA88" s="49">
        <f t="shared" si="913"/>
        <v>0</v>
      </c>
      <c r="DB88" s="49">
        <f t="shared" ref="DB88" si="914">DB86-DB87</f>
        <v>0</v>
      </c>
      <c r="DC88" s="49">
        <f t="shared" si="913"/>
        <v>0</v>
      </c>
      <c r="DD88" s="49">
        <f t="shared" si="913"/>
        <v>0</v>
      </c>
      <c r="DE88" s="49">
        <f t="shared" si="913"/>
        <v>0</v>
      </c>
      <c r="DF88" s="49">
        <f t="shared" si="913"/>
        <v>0</v>
      </c>
      <c r="DG88" s="536">
        <f t="shared" ref="DG88:DJ88" si="915">DG86-DG87</f>
        <v>0</v>
      </c>
      <c r="DH88" s="49">
        <f t="shared" si="915"/>
        <v>0</v>
      </c>
      <c r="DI88" s="49">
        <f t="shared" si="915"/>
        <v>0</v>
      </c>
      <c r="DJ88" s="49">
        <f t="shared" si="915"/>
        <v>0</v>
      </c>
      <c r="DK88" s="49">
        <f t="shared" si="913"/>
        <v>0</v>
      </c>
      <c r="DL88" s="49">
        <f t="shared" si="913"/>
        <v>0</v>
      </c>
      <c r="DM88" s="49">
        <f t="shared" si="913"/>
        <v>0</v>
      </c>
      <c r="DN88" s="49">
        <f t="shared" si="913"/>
        <v>0</v>
      </c>
      <c r="DO88" s="49">
        <f t="shared" si="913"/>
        <v>0</v>
      </c>
      <c r="DP88" s="49">
        <f t="shared" si="913"/>
        <v>0</v>
      </c>
      <c r="DQ88" s="49">
        <f t="shared" si="913"/>
        <v>0</v>
      </c>
      <c r="DR88" s="49">
        <f t="shared" si="913"/>
        <v>0</v>
      </c>
      <c r="DS88" s="49">
        <f t="shared" si="913"/>
        <v>0</v>
      </c>
      <c r="DT88" s="49">
        <f t="shared" si="913"/>
        <v>0</v>
      </c>
      <c r="DU88" s="49">
        <f t="shared" si="913"/>
        <v>0</v>
      </c>
      <c r="DV88" s="49">
        <f t="shared" si="913"/>
        <v>0</v>
      </c>
      <c r="DW88" s="49">
        <f t="shared" si="913"/>
        <v>0</v>
      </c>
      <c r="DX88" s="49">
        <f t="shared" si="913"/>
        <v>0</v>
      </c>
      <c r="DY88" s="49">
        <f t="shared" si="913"/>
        <v>0</v>
      </c>
      <c r="DZ88" s="49">
        <f t="shared" si="913"/>
        <v>0</v>
      </c>
      <c r="EA88" s="536">
        <f t="shared" si="913"/>
        <v>0</v>
      </c>
      <c r="EB88" s="49">
        <f t="shared" si="913"/>
        <v>0</v>
      </c>
      <c r="EC88" s="49">
        <f t="shared" si="913"/>
        <v>0</v>
      </c>
      <c r="ED88" s="49">
        <f t="shared" si="913"/>
        <v>0</v>
      </c>
      <c r="EE88" s="49">
        <f t="shared" si="913"/>
        <v>0</v>
      </c>
      <c r="EF88" s="49">
        <f t="shared" si="913"/>
        <v>0</v>
      </c>
      <c r="EG88" s="49">
        <f t="shared" ref="EG88" si="916">EG86-EG87</f>
        <v>0</v>
      </c>
      <c r="EH88" s="49">
        <f t="shared" si="913"/>
        <v>0</v>
      </c>
      <c r="EI88" s="49">
        <f t="shared" si="913"/>
        <v>0</v>
      </c>
      <c r="EJ88" s="49">
        <f t="shared" si="913"/>
        <v>0</v>
      </c>
      <c r="EK88" s="49">
        <f t="shared" si="913"/>
        <v>0</v>
      </c>
      <c r="EL88" s="49">
        <f t="shared" si="913"/>
        <v>0</v>
      </c>
      <c r="EM88" s="49">
        <f t="shared" si="913"/>
        <v>0</v>
      </c>
      <c r="EN88" s="49">
        <f t="shared" si="913"/>
        <v>0</v>
      </c>
      <c r="EO88" s="49">
        <f t="shared" si="913"/>
        <v>0</v>
      </c>
      <c r="EP88" s="49">
        <f t="shared" si="913"/>
        <v>0</v>
      </c>
      <c r="EQ88" s="49">
        <f t="shared" si="913"/>
        <v>0</v>
      </c>
      <c r="ER88" s="49">
        <f t="shared" si="913"/>
        <v>0</v>
      </c>
      <c r="ES88" s="49">
        <f t="shared" ref="ES88:EV88" si="917">ES86-ES87</f>
        <v>0</v>
      </c>
      <c r="ET88" s="49">
        <f t="shared" si="917"/>
        <v>0</v>
      </c>
      <c r="EU88" s="49">
        <f t="shared" si="917"/>
        <v>0</v>
      </c>
      <c r="EV88" s="49">
        <f t="shared" si="917"/>
        <v>0</v>
      </c>
      <c r="EW88" s="49">
        <f t="shared" si="913"/>
        <v>0</v>
      </c>
      <c r="EX88" s="536">
        <f t="shared" si="913"/>
        <v>0</v>
      </c>
      <c r="EY88" s="49">
        <f t="shared" si="913"/>
        <v>0</v>
      </c>
      <c r="EZ88" s="49">
        <f t="shared" si="913"/>
        <v>0</v>
      </c>
      <c r="FA88" s="49">
        <f t="shared" si="913"/>
        <v>0</v>
      </c>
      <c r="FB88" s="49">
        <f t="shared" si="913"/>
        <v>0</v>
      </c>
      <c r="FC88" s="49">
        <f t="shared" si="913"/>
        <v>0</v>
      </c>
      <c r="FD88" s="49">
        <f t="shared" si="913"/>
        <v>0</v>
      </c>
      <c r="FE88" s="536">
        <f t="shared" si="913"/>
        <v>0</v>
      </c>
      <c r="FF88" s="49">
        <f t="shared" si="913"/>
        <v>0</v>
      </c>
      <c r="FG88" s="49">
        <f t="shared" si="913"/>
        <v>0</v>
      </c>
      <c r="FH88" s="49">
        <f t="shared" ref="FH88:HL88" si="918">FH86-FH87</f>
        <v>0</v>
      </c>
      <c r="FI88" s="49">
        <f t="shared" si="918"/>
        <v>0</v>
      </c>
      <c r="FJ88" s="49">
        <f t="shared" si="918"/>
        <v>0</v>
      </c>
      <c r="FK88" s="49">
        <f t="shared" ref="FK88" si="919">FK86-FK87</f>
        <v>0</v>
      </c>
      <c r="FL88" s="49">
        <f t="shared" si="918"/>
        <v>0</v>
      </c>
      <c r="FM88" s="49">
        <f t="shared" si="918"/>
        <v>0</v>
      </c>
      <c r="FN88" s="49">
        <f t="shared" si="918"/>
        <v>0</v>
      </c>
      <c r="FO88" s="49">
        <f t="shared" si="918"/>
        <v>0</v>
      </c>
      <c r="FP88" s="49">
        <f t="shared" ref="FP88" si="920">FP86-FP87</f>
        <v>0</v>
      </c>
      <c r="FQ88" s="49">
        <f t="shared" si="918"/>
        <v>0</v>
      </c>
      <c r="FR88" s="49">
        <f t="shared" si="918"/>
        <v>0</v>
      </c>
      <c r="FS88" s="49">
        <f t="shared" si="918"/>
        <v>0</v>
      </c>
      <c r="FT88" s="49">
        <f t="shared" si="918"/>
        <v>0</v>
      </c>
      <c r="FU88" s="49">
        <f t="shared" ref="FU88" si="921">FU86-FU87</f>
        <v>0</v>
      </c>
      <c r="FV88" s="49">
        <f t="shared" si="918"/>
        <v>0</v>
      </c>
      <c r="FW88" s="49">
        <f t="shared" si="918"/>
        <v>0</v>
      </c>
      <c r="FX88" s="49">
        <f t="shared" si="918"/>
        <v>0</v>
      </c>
      <c r="FY88" s="49">
        <f t="shared" si="918"/>
        <v>0</v>
      </c>
      <c r="FZ88" s="536">
        <f t="shared" si="918"/>
        <v>0</v>
      </c>
      <c r="GA88" s="49">
        <f t="shared" si="918"/>
        <v>0</v>
      </c>
      <c r="GB88" s="49">
        <f t="shared" si="918"/>
        <v>0</v>
      </c>
      <c r="GC88" s="49">
        <f t="shared" si="918"/>
        <v>0</v>
      </c>
      <c r="GD88" s="49">
        <f t="shared" si="918"/>
        <v>0</v>
      </c>
      <c r="GE88" s="49">
        <f t="shared" si="918"/>
        <v>0</v>
      </c>
      <c r="GF88" s="49">
        <f t="shared" si="918"/>
        <v>0</v>
      </c>
      <c r="GG88" s="49">
        <f t="shared" si="918"/>
        <v>0</v>
      </c>
      <c r="GH88" s="49">
        <f t="shared" si="918"/>
        <v>0</v>
      </c>
      <c r="GI88" s="49">
        <f t="shared" si="918"/>
        <v>0</v>
      </c>
      <c r="GJ88" s="49">
        <f t="shared" ref="GJ88" si="922">GJ86-GJ87</f>
        <v>0</v>
      </c>
      <c r="GK88" s="49">
        <f t="shared" si="918"/>
        <v>0</v>
      </c>
      <c r="GL88" s="49">
        <f t="shared" si="918"/>
        <v>0</v>
      </c>
      <c r="GM88" s="49">
        <f t="shared" si="918"/>
        <v>0</v>
      </c>
      <c r="GN88" s="49">
        <f t="shared" si="918"/>
        <v>0</v>
      </c>
      <c r="GO88" s="49">
        <f t="shared" ref="GO88:GT88" si="923">GO86-GO87</f>
        <v>0</v>
      </c>
      <c r="GP88" s="49">
        <f t="shared" si="923"/>
        <v>0</v>
      </c>
      <c r="GQ88" s="49">
        <f t="shared" si="923"/>
        <v>0</v>
      </c>
      <c r="GR88" s="49">
        <f t="shared" si="923"/>
        <v>0</v>
      </c>
      <c r="GS88" s="49">
        <f t="shared" si="923"/>
        <v>0</v>
      </c>
      <c r="GT88" s="49">
        <f t="shared" si="923"/>
        <v>0</v>
      </c>
      <c r="GU88" s="49">
        <f t="shared" si="918"/>
        <v>0</v>
      </c>
      <c r="GV88" s="49">
        <f t="shared" si="918"/>
        <v>0</v>
      </c>
      <c r="GW88" s="536">
        <f t="shared" si="918"/>
        <v>0</v>
      </c>
      <c r="GX88" s="49">
        <f t="shared" si="918"/>
        <v>0</v>
      </c>
      <c r="GY88" s="49">
        <f t="shared" ref="GY88" si="924">GY86-GY87</f>
        <v>0</v>
      </c>
      <c r="GZ88" s="49">
        <f t="shared" si="918"/>
        <v>0</v>
      </c>
      <c r="HA88" s="49">
        <f t="shared" si="918"/>
        <v>0</v>
      </c>
      <c r="HB88" s="49">
        <f t="shared" si="918"/>
        <v>0</v>
      </c>
      <c r="HC88" s="49">
        <f t="shared" si="918"/>
        <v>0</v>
      </c>
      <c r="HD88" s="49">
        <f t="shared" si="918"/>
        <v>0</v>
      </c>
      <c r="HE88" s="49">
        <f t="shared" si="918"/>
        <v>0</v>
      </c>
      <c r="HF88" s="49">
        <f t="shared" si="918"/>
        <v>0</v>
      </c>
      <c r="HG88" s="49">
        <f t="shared" si="918"/>
        <v>0</v>
      </c>
      <c r="HH88" s="49">
        <f t="shared" si="918"/>
        <v>0</v>
      </c>
      <c r="HI88" s="49">
        <f t="shared" si="918"/>
        <v>0</v>
      </c>
      <c r="HJ88" s="49">
        <f t="shared" si="918"/>
        <v>0</v>
      </c>
      <c r="HK88" s="49">
        <f t="shared" si="918"/>
        <v>0</v>
      </c>
      <c r="HL88" s="49">
        <f t="shared" si="918"/>
        <v>0</v>
      </c>
      <c r="HM88" s="49">
        <f t="shared" ref="HM88:IG88" si="925">HM86-HM87</f>
        <v>0</v>
      </c>
      <c r="HN88" s="49">
        <f t="shared" si="925"/>
        <v>0</v>
      </c>
      <c r="HO88" s="49">
        <f t="shared" si="925"/>
        <v>0</v>
      </c>
      <c r="HP88" s="536">
        <f t="shared" si="925"/>
        <v>0</v>
      </c>
      <c r="HQ88" s="49">
        <f t="shared" si="925"/>
        <v>0</v>
      </c>
      <c r="HR88" s="49">
        <f t="shared" si="925"/>
        <v>0</v>
      </c>
      <c r="HS88" s="49">
        <f t="shared" si="925"/>
        <v>0</v>
      </c>
      <c r="HT88" s="49">
        <f t="shared" si="925"/>
        <v>0</v>
      </c>
      <c r="HU88" s="49">
        <f t="shared" si="925"/>
        <v>0</v>
      </c>
      <c r="HV88" s="49">
        <f t="shared" si="925"/>
        <v>0</v>
      </c>
      <c r="HW88" s="49">
        <f t="shared" si="925"/>
        <v>0</v>
      </c>
      <c r="HX88" s="49">
        <f t="shared" si="925"/>
        <v>0</v>
      </c>
      <c r="HY88" s="49">
        <f t="shared" si="925"/>
        <v>0</v>
      </c>
      <c r="HZ88" s="49">
        <f t="shared" si="925"/>
        <v>0</v>
      </c>
      <c r="IA88" s="49">
        <f t="shared" si="925"/>
        <v>0</v>
      </c>
      <c r="IB88" s="49">
        <f t="shared" si="925"/>
        <v>0</v>
      </c>
      <c r="IC88" s="49">
        <f t="shared" ref="IC88:IF88" si="926">IC86-IC87</f>
        <v>0</v>
      </c>
      <c r="ID88" s="49">
        <f t="shared" si="926"/>
        <v>0</v>
      </c>
      <c r="IE88" s="49">
        <f t="shared" si="926"/>
        <v>0</v>
      </c>
      <c r="IF88" s="49">
        <f t="shared" si="926"/>
        <v>0</v>
      </c>
      <c r="IG88" s="49">
        <f t="shared" si="925"/>
        <v>0</v>
      </c>
      <c r="IH88" s="49"/>
      <c r="II88" s="68">
        <f>SUM(D88:IG88)</f>
        <v>44942.805000000015</v>
      </c>
      <c r="IJ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1"/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51"/>
    </row>
    <row r="89" spans="1:277" s="2" customFormat="1" ht="18" customHeight="1" x14ac:dyDescent="0.2">
      <c r="A89" s="778"/>
      <c r="B89" s="778" t="s">
        <v>425</v>
      </c>
      <c r="C89" s="788" t="s">
        <v>424</v>
      </c>
      <c r="D89" s="26">
        <f t="shared" ref="D89:AH89" si="927">D21/D88</f>
        <v>3.6751019674707024</v>
      </c>
      <c r="E89" s="26">
        <f t="shared" si="927"/>
        <v>2.6397034968296942</v>
      </c>
      <c r="F89" s="26">
        <f t="shared" si="927"/>
        <v>2.6687260812060676</v>
      </c>
      <c r="G89" s="26">
        <f t="shared" si="927"/>
        <v>3.924166608678783</v>
      </c>
      <c r="H89" s="26">
        <f t="shared" si="927"/>
        <v>3.5343083860632292</v>
      </c>
      <c r="I89" s="26">
        <f t="shared" si="927"/>
        <v>4.76643713152838</v>
      </c>
      <c r="J89" s="26">
        <f t="shared" si="927"/>
        <v>1.7998008068448501</v>
      </c>
      <c r="K89" s="26">
        <f t="shared" si="927"/>
        <v>5.1361252408640921</v>
      </c>
      <c r="L89" s="26">
        <f t="shared" si="927"/>
        <v>3.4105440977691943</v>
      </c>
      <c r="M89" s="26">
        <f t="shared" si="927"/>
        <v>3.671153511064642</v>
      </c>
      <c r="N89" s="26">
        <f t="shared" si="927"/>
        <v>4.6927034318338663</v>
      </c>
      <c r="O89" s="26">
        <f t="shared" si="927"/>
        <v>4.5796399295988062</v>
      </c>
      <c r="P89" s="26">
        <f t="shared" si="927"/>
        <v>2.6411736666925738</v>
      </c>
      <c r="Q89" s="26">
        <f t="shared" si="927"/>
        <v>4.3826656858681963</v>
      </c>
      <c r="R89" s="26">
        <f t="shared" si="927"/>
        <v>5.2647614166927461</v>
      </c>
      <c r="S89" s="26">
        <f t="shared" si="927"/>
        <v>2.0100726324424345</v>
      </c>
      <c r="T89" s="26">
        <f t="shared" si="927"/>
        <v>2.991222769435296</v>
      </c>
      <c r="U89" s="26">
        <f t="shared" si="927"/>
        <v>3.4102500111003757</v>
      </c>
      <c r="V89" s="26">
        <f t="shared" si="927"/>
        <v>2.6863644847988333</v>
      </c>
      <c r="W89" s="26">
        <f t="shared" si="927"/>
        <v>0.57321059994305767</v>
      </c>
      <c r="X89" s="520">
        <f t="shared" si="927"/>
        <v>0</v>
      </c>
      <c r="Y89" s="90">
        <f t="shared" si="927"/>
        <v>0</v>
      </c>
      <c r="Z89" s="26" t="e">
        <f t="shared" si="927"/>
        <v>#DIV/0!</v>
      </c>
      <c r="AA89" s="26" t="e">
        <f t="shared" si="927"/>
        <v>#DIV/0!</v>
      </c>
      <c r="AB89" s="26" t="e">
        <f t="shared" si="927"/>
        <v>#DIV/0!</v>
      </c>
      <c r="AC89" s="26" t="e">
        <f t="shared" si="927"/>
        <v>#DIV/0!</v>
      </c>
      <c r="AD89" s="26" t="e">
        <f t="shared" si="927"/>
        <v>#DIV/0!</v>
      </c>
      <c r="AE89" s="26" t="e">
        <f t="shared" si="927"/>
        <v>#DIV/0!</v>
      </c>
      <c r="AF89" s="26" t="e">
        <f t="shared" si="927"/>
        <v>#DIV/0!</v>
      </c>
      <c r="AG89" s="26" t="e">
        <f t="shared" si="927"/>
        <v>#DIV/0!</v>
      </c>
      <c r="AH89" s="26" t="e">
        <f t="shared" si="927"/>
        <v>#DIV/0!</v>
      </c>
      <c r="AI89" s="26" t="e">
        <f t="shared" ref="AI89:BN89" si="928">AI21/AI88</f>
        <v>#DIV/0!</v>
      </c>
      <c r="AJ89" s="26" t="e">
        <f t="shared" si="928"/>
        <v>#DIV/0!</v>
      </c>
      <c r="AK89" s="26" t="e">
        <f t="shared" si="928"/>
        <v>#DIV/0!</v>
      </c>
      <c r="AL89" s="26" t="e">
        <f t="shared" si="928"/>
        <v>#DIV/0!</v>
      </c>
      <c r="AM89" s="26" t="e">
        <f t="shared" si="928"/>
        <v>#DIV/0!</v>
      </c>
      <c r="AN89" s="26" t="e">
        <f t="shared" si="928"/>
        <v>#DIV/0!</v>
      </c>
      <c r="AO89" s="26" t="e">
        <f t="shared" si="928"/>
        <v>#DIV/0!</v>
      </c>
      <c r="AP89" s="26" t="e">
        <f t="shared" si="928"/>
        <v>#DIV/0!</v>
      </c>
      <c r="AQ89" s="26" t="e">
        <f t="shared" si="928"/>
        <v>#DIV/0!</v>
      </c>
      <c r="AR89" s="26" t="e">
        <f t="shared" si="928"/>
        <v>#DIV/0!</v>
      </c>
      <c r="AS89" s="520" t="e">
        <f t="shared" si="928"/>
        <v>#DIV/0!</v>
      </c>
      <c r="AT89" s="90" t="e">
        <f t="shared" si="928"/>
        <v>#DIV/0!</v>
      </c>
      <c r="AU89" s="26" t="e">
        <f t="shared" si="928"/>
        <v>#DIV/0!</v>
      </c>
      <c r="AV89" s="26" t="e">
        <f t="shared" si="928"/>
        <v>#DIV/0!</v>
      </c>
      <c r="AW89" s="26" t="e">
        <f t="shared" si="928"/>
        <v>#DIV/0!</v>
      </c>
      <c r="AX89" s="26" t="e">
        <f t="shared" si="928"/>
        <v>#DIV/0!</v>
      </c>
      <c r="AY89" s="26" t="e">
        <f t="shared" si="928"/>
        <v>#DIV/0!</v>
      </c>
      <c r="AZ89" s="26" t="e">
        <f t="shared" si="928"/>
        <v>#DIV/0!</v>
      </c>
      <c r="BA89" s="26" t="e">
        <f t="shared" si="928"/>
        <v>#DIV/0!</v>
      </c>
      <c r="BB89" s="26" t="e">
        <f t="shared" si="928"/>
        <v>#DIV/0!</v>
      </c>
      <c r="BC89" s="26" t="e">
        <f t="shared" si="928"/>
        <v>#DIV/0!</v>
      </c>
      <c r="BD89" s="26" t="e">
        <f t="shared" si="928"/>
        <v>#DIV/0!</v>
      </c>
      <c r="BE89" s="26" t="e">
        <f t="shared" si="928"/>
        <v>#DIV/0!</v>
      </c>
      <c r="BF89" s="26" t="e">
        <f t="shared" si="928"/>
        <v>#DIV/0!</v>
      </c>
      <c r="BG89" s="26" t="e">
        <f t="shared" si="928"/>
        <v>#DIV/0!</v>
      </c>
      <c r="BH89" s="26" t="e">
        <f t="shared" si="928"/>
        <v>#DIV/0!</v>
      </c>
      <c r="BI89" s="26" t="e">
        <f t="shared" si="928"/>
        <v>#DIV/0!</v>
      </c>
      <c r="BJ89" s="26" t="e">
        <f t="shared" si="928"/>
        <v>#DIV/0!</v>
      </c>
      <c r="BK89" s="26" t="e">
        <f t="shared" si="928"/>
        <v>#DIV/0!</v>
      </c>
      <c r="BL89" s="26" t="e">
        <f t="shared" si="928"/>
        <v>#DIV/0!</v>
      </c>
      <c r="BM89" s="26" t="e">
        <f t="shared" si="928"/>
        <v>#DIV/0!</v>
      </c>
      <c r="BN89" s="520" t="e">
        <f t="shared" si="928"/>
        <v>#DIV/0!</v>
      </c>
      <c r="BO89" s="885"/>
      <c r="BP89" s="26" t="e">
        <f t="shared" ref="BP89:CO89" si="929">BP21/BP88</f>
        <v>#DIV/0!</v>
      </c>
      <c r="BQ89" s="26" t="e">
        <f t="shared" si="929"/>
        <v>#DIV/0!</v>
      </c>
      <c r="BR89" s="26" t="e">
        <f t="shared" si="929"/>
        <v>#DIV/0!</v>
      </c>
      <c r="BS89" s="26" t="e">
        <f t="shared" si="929"/>
        <v>#DIV/0!</v>
      </c>
      <c r="BT89" s="26" t="e">
        <f t="shared" si="929"/>
        <v>#DIV/0!</v>
      </c>
      <c r="BU89" s="26" t="e">
        <f t="shared" si="929"/>
        <v>#DIV/0!</v>
      </c>
      <c r="BV89" s="26" t="e">
        <f t="shared" si="929"/>
        <v>#DIV/0!</v>
      </c>
      <c r="BW89" s="26" t="e">
        <f t="shared" si="929"/>
        <v>#DIV/0!</v>
      </c>
      <c r="BX89" s="26" t="e">
        <f t="shared" si="929"/>
        <v>#DIV/0!</v>
      </c>
      <c r="BY89" s="26" t="e">
        <f t="shared" si="929"/>
        <v>#DIV/0!</v>
      </c>
      <c r="BZ89" s="26" t="e">
        <f t="shared" si="929"/>
        <v>#DIV/0!</v>
      </c>
      <c r="CA89" s="26" t="e">
        <f t="shared" si="929"/>
        <v>#DIV/0!</v>
      </c>
      <c r="CB89" s="26" t="e">
        <f t="shared" si="929"/>
        <v>#DIV/0!</v>
      </c>
      <c r="CC89" s="26" t="e">
        <f t="shared" si="929"/>
        <v>#DIV/0!</v>
      </c>
      <c r="CD89" s="26" t="e">
        <f t="shared" si="929"/>
        <v>#DIV/0!</v>
      </c>
      <c r="CE89" s="26" t="e">
        <f t="shared" si="929"/>
        <v>#DIV/0!</v>
      </c>
      <c r="CF89" s="26" t="e">
        <f t="shared" si="929"/>
        <v>#DIV/0!</v>
      </c>
      <c r="CG89" s="26" t="e">
        <f t="shared" si="929"/>
        <v>#DIV/0!</v>
      </c>
      <c r="CH89" s="26" t="e">
        <f t="shared" si="929"/>
        <v>#DIV/0!</v>
      </c>
      <c r="CI89" s="26" t="e">
        <f t="shared" si="929"/>
        <v>#DIV/0!</v>
      </c>
      <c r="CJ89" s="520" t="e">
        <f t="shared" si="929"/>
        <v>#DIV/0!</v>
      </c>
      <c r="CK89" s="885"/>
      <c r="CL89" s="26" t="e">
        <f t="shared" si="929"/>
        <v>#DIV/0!</v>
      </c>
      <c r="CM89" s="26" t="e">
        <f t="shared" si="929"/>
        <v>#DIV/0!</v>
      </c>
      <c r="CN89" s="26" t="e">
        <f t="shared" si="929"/>
        <v>#DIV/0!</v>
      </c>
      <c r="CO89" s="26" t="e">
        <f t="shared" si="929"/>
        <v>#DIV/0!</v>
      </c>
      <c r="CP89" s="924"/>
      <c r="CQ89" s="924"/>
      <c r="CR89" s="924"/>
      <c r="CS89" s="26" t="e">
        <f t="shared" ref="CS89:DF89" si="930">CS21/CS88</f>
        <v>#DIV/0!</v>
      </c>
      <c r="CT89" s="26" t="e">
        <f t="shared" si="930"/>
        <v>#DIV/0!</v>
      </c>
      <c r="CU89" s="26" t="e">
        <f t="shared" si="930"/>
        <v>#DIV/0!</v>
      </c>
      <c r="CV89" s="26" t="e">
        <f t="shared" si="930"/>
        <v>#DIV/0!</v>
      </c>
      <c r="CW89" s="26" t="e">
        <f t="shared" si="930"/>
        <v>#DIV/0!</v>
      </c>
      <c r="CX89" s="924"/>
      <c r="CY89" s="26" t="e">
        <f t="shared" si="930"/>
        <v>#DIV/0!</v>
      </c>
      <c r="CZ89" s="26" t="e">
        <f t="shared" si="930"/>
        <v>#DIV/0!</v>
      </c>
      <c r="DA89" s="26" t="e">
        <f t="shared" si="930"/>
        <v>#DIV/0!</v>
      </c>
      <c r="DB89" s="26" t="e">
        <f t="shared" si="930"/>
        <v>#DIV/0!</v>
      </c>
      <c r="DC89" s="26" t="e">
        <f t="shared" si="930"/>
        <v>#DIV/0!</v>
      </c>
      <c r="DD89" s="26" t="e">
        <f t="shared" si="930"/>
        <v>#DIV/0!</v>
      </c>
      <c r="DE89" s="26" t="e">
        <f t="shared" si="930"/>
        <v>#DIV/0!</v>
      </c>
      <c r="DF89" s="26" t="e">
        <f t="shared" si="930"/>
        <v>#DIV/0!</v>
      </c>
      <c r="DG89" s="520" t="e">
        <f t="shared" ref="DG89:DI89" si="931">DG21/DG88</f>
        <v>#DIV/0!</v>
      </c>
      <c r="DH89" s="90" t="e">
        <f t="shared" si="931"/>
        <v>#DIV/0!</v>
      </c>
      <c r="DI89" s="26" t="e">
        <f t="shared" si="931"/>
        <v>#DIV/0!</v>
      </c>
      <c r="DJ89" s="26" t="e">
        <f t="shared" ref="DJ89:EO89" si="932">DJ21/DJ88</f>
        <v>#DIV/0!</v>
      </c>
      <c r="DK89" s="26" t="e">
        <f t="shared" si="932"/>
        <v>#DIV/0!</v>
      </c>
      <c r="DL89" s="26" t="e">
        <f t="shared" si="932"/>
        <v>#DIV/0!</v>
      </c>
      <c r="DM89" s="26" t="e">
        <f t="shared" si="932"/>
        <v>#DIV/0!</v>
      </c>
      <c r="DN89" s="26" t="e">
        <f t="shared" si="932"/>
        <v>#DIV/0!</v>
      </c>
      <c r="DO89" s="26" t="e">
        <f t="shared" si="932"/>
        <v>#DIV/0!</v>
      </c>
      <c r="DP89" s="26" t="e">
        <f t="shared" si="932"/>
        <v>#DIV/0!</v>
      </c>
      <c r="DQ89" s="26" t="e">
        <f t="shared" si="932"/>
        <v>#DIV/0!</v>
      </c>
      <c r="DR89" s="26" t="e">
        <f t="shared" si="932"/>
        <v>#DIV/0!</v>
      </c>
      <c r="DS89" s="26" t="e">
        <f t="shared" si="932"/>
        <v>#DIV/0!</v>
      </c>
      <c r="DT89" s="26" t="e">
        <f t="shared" si="932"/>
        <v>#DIV/0!</v>
      </c>
      <c r="DU89" s="26" t="e">
        <f t="shared" si="932"/>
        <v>#DIV/0!</v>
      </c>
      <c r="DV89" s="26" t="e">
        <f t="shared" si="932"/>
        <v>#DIV/0!</v>
      </c>
      <c r="DW89" s="26" t="e">
        <f t="shared" si="932"/>
        <v>#DIV/0!</v>
      </c>
      <c r="DX89" s="26" t="e">
        <f t="shared" si="932"/>
        <v>#DIV/0!</v>
      </c>
      <c r="DY89" s="26" t="e">
        <f t="shared" si="932"/>
        <v>#DIV/0!</v>
      </c>
      <c r="DZ89" s="26" t="e">
        <f t="shared" si="932"/>
        <v>#DIV/0!</v>
      </c>
      <c r="EA89" s="520" t="e">
        <f t="shared" si="932"/>
        <v>#DIV/0!</v>
      </c>
      <c r="EB89" s="90" t="e">
        <f t="shared" si="932"/>
        <v>#DIV/0!</v>
      </c>
      <c r="EC89" s="26" t="e">
        <f t="shared" si="932"/>
        <v>#DIV/0!</v>
      </c>
      <c r="ED89" s="26" t="e">
        <f t="shared" si="932"/>
        <v>#DIV/0!</v>
      </c>
      <c r="EE89" s="26" t="e">
        <f t="shared" si="932"/>
        <v>#DIV/0!</v>
      </c>
      <c r="EF89" s="26" t="e">
        <f t="shared" si="932"/>
        <v>#DIV/0!</v>
      </c>
      <c r="EG89" s="26" t="e">
        <f t="shared" si="932"/>
        <v>#DIV/0!</v>
      </c>
      <c r="EH89" s="26" t="e">
        <f t="shared" si="932"/>
        <v>#DIV/0!</v>
      </c>
      <c r="EI89" s="26" t="e">
        <f t="shared" si="932"/>
        <v>#DIV/0!</v>
      </c>
      <c r="EJ89" s="26" t="e">
        <f t="shared" si="932"/>
        <v>#DIV/0!</v>
      </c>
      <c r="EK89" s="26" t="e">
        <f t="shared" si="932"/>
        <v>#DIV/0!</v>
      </c>
      <c r="EL89" s="26" t="e">
        <f t="shared" si="932"/>
        <v>#DIV/0!</v>
      </c>
      <c r="EM89" s="26" t="e">
        <f t="shared" si="932"/>
        <v>#DIV/0!</v>
      </c>
      <c r="EN89" s="26" t="e">
        <f t="shared" si="932"/>
        <v>#DIV/0!</v>
      </c>
      <c r="EO89" s="26" t="e">
        <f t="shared" si="932"/>
        <v>#DIV/0!</v>
      </c>
      <c r="EP89" s="26" t="e">
        <f t="shared" ref="EP89:FU89" si="933">EP21/EP88</f>
        <v>#DIV/0!</v>
      </c>
      <c r="EQ89" s="26" t="e">
        <f t="shared" si="933"/>
        <v>#DIV/0!</v>
      </c>
      <c r="ER89" s="26" t="e">
        <f t="shared" si="933"/>
        <v>#DIV/0!</v>
      </c>
      <c r="ES89" s="26" t="e">
        <f t="shared" si="933"/>
        <v>#DIV/0!</v>
      </c>
      <c r="ET89" s="26" t="e">
        <f t="shared" si="933"/>
        <v>#DIV/0!</v>
      </c>
      <c r="EU89" s="26" t="e">
        <f t="shared" si="933"/>
        <v>#DIV/0!</v>
      </c>
      <c r="EV89" s="26" t="e">
        <f t="shared" si="933"/>
        <v>#DIV/0!</v>
      </c>
      <c r="EW89" s="26" t="e">
        <f t="shared" si="933"/>
        <v>#DIV/0!</v>
      </c>
      <c r="EX89" s="520" t="e">
        <f t="shared" si="933"/>
        <v>#DIV/0!</v>
      </c>
      <c r="EY89" s="90" t="e">
        <f t="shared" si="933"/>
        <v>#DIV/0!</v>
      </c>
      <c r="EZ89" s="26" t="e">
        <f t="shared" si="933"/>
        <v>#DIV/0!</v>
      </c>
      <c r="FA89" s="26" t="e">
        <f t="shared" si="933"/>
        <v>#DIV/0!</v>
      </c>
      <c r="FB89" s="26" t="e">
        <f t="shared" si="933"/>
        <v>#DIV/0!</v>
      </c>
      <c r="FC89" s="26" t="e">
        <f t="shared" si="933"/>
        <v>#DIV/0!</v>
      </c>
      <c r="FD89" s="26" t="e">
        <f t="shared" si="933"/>
        <v>#DIV/0!</v>
      </c>
      <c r="FE89" s="520" t="e">
        <f t="shared" si="933"/>
        <v>#DIV/0!</v>
      </c>
      <c r="FF89" s="90" t="e">
        <f t="shared" si="933"/>
        <v>#DIV/0!</v>
      </c>
      <c r="FG89" s="26" t="e">
        <f t="shared" si="933"/>
        <v>#DIV/0!</v>
      </c>
      <c r="FH89" s="26" t="e">
        <f t="shared" si="933"/>
        <v>#DIV/0!</v>
      </c>
      <c r="FI89" s="26" t="e">
        <f t="shared" si="933"/>
        <v>#DIV/0!</v>
      </c>
      <c r="FJ89" s="26" t="e">
        <f t="shared" si="933"/>
        <v>#DIV/0!</v>
      </c>
      <c r="FK89" s="26" t="e">
        <f t="shared" si="933"/>
        <v>#DIV/0!</v>
      </c>
      <c r="FL89" s="26" t="e">
        <f t="shared" si="933"/>
        <v>#DIV/0!</v>
      </c>
      <c r="FM89" s="26" t="e">
        <f t="shared" si="933"/>
        <v>#DIV/0!</v>
      </c>
      <c r="FN89" s="26" t="e">
        <f t="shared" si="933"/>
        <v>#DIV/0!</v>
      </c>
      <c r="FO89" s="26" t="e">
        <f t="shared" si="933"/>
        <v>#DIV/0!</v>
      </c>
      <c r="FP89" s="26" t="e">
        <f t="shared" si="933"/>
        <v>#DIV/0!</v>
      </c>
      <c r="FQ89" s="26" t="e">
        <f t="shared" si="933"/>
        <v>#DIV/0!</v>
      </c>
      <c r="FR89" s="26" t="e">
        <f t="shared" si="933"/>
        <v>#DIV/0!</v>
      </c>
      <c r="FS89" s="26" t="e">
        <f t="shared" si="933"/>
        <v>#DIV/0!</v>
      </c>
      <c r="FT89" s="26" t="e">
        <f t="shared" si="933"/>
        <v>#DIV/0!</v>
      </c>
      <c r="FU89" s="26" t="e">
        <f t="shared" si="933"/>
        <v>#DIV/0!</v>
      </c>
      <c r="FV89" s="26" t="e">
        <f t="shared" ref="FV89:GN89" si="934">FV21/FV88</f>
        <v>#DIV/0!</v>
      </c>
      <c r="FW89" s="26" t="e">
        <f t="shared" si="934"/>
        <v>#DIV/0!</v>
      </c>
      <c r="FX89" s="26" t="e">
        <f t="shared" si="934"/>
        <v>#DIV/0!</v>
      </c>
      <c r="FY89" s="26" t="e">
        <f t="shared" si="934"/>
        <v>#DIV/0!</v>
      </c>
      <c r="FZ89" s="520" t="e">
        <f t="shared" si="934"/>
        <v>#DIV/0!</v>
      </c>
      <c r="GA89" s="90" t="e">
        <f t="shared" si="934"/>
        <v>#DIV/0!</v>
      </c>
      <c r="GB89" s="26" t="e">
        <f t="shared" si="934"/>
        <v>#DIV/0!</v>
      </c>
      <c r="GC89" s="26" t="e">
        <f t="shared" si="934"/>
        <v>#DIV/0!</v>
      </c>
      <c r="GD89" s="26" t="e">
        <f t="shared" si="934"/>
        <v>#DIV/0!</v>
      </c>
      <c r="GE89" s="26" t="e">
        <f t="shared" si="934"/>
        <v>#DIV/0!</v>
      </c>
      <c r="GF89" s="26" t="e">
        <f t="shared" si="934"/>
        <v>#DIV/0!</v>
      </c>
      <c r="GG89" s="26" t="e">
        <f t="shared" si="934"/>
        <v>#DIV/0!</v>
      </c>
      <c r="GH89" s="26" t="e">
        <f t="shared" si="934"/>
        <v>#DIV/0!</v>
      </c>
      <c r="GI89" s="26" t="e">
        <f t="shared" si="934"/>
        <v>#DIV/0!</v>
      </c>
      <c r="GJ89" s="26" t="e">
        <f t="shared" si="934"/>
        <v>#DIV/0!</v>
      </c>
      <c r="GK89" s="26" t="e">
        <f t="shared" si="934"/>
        <v>#DIV/0!</v>
      </c>
      <c r="GL89" s="26" t="e">
        <f t="shared" si="934"/>
        <v>#DIV/0!</v>
      </c>
      <c r="GM89" s="26" t="e">
        <f t="shared" si="934"/>
        <v>#DIV/0!</v>
      </c>
      <c r="GN89" s="26" t="e">
        <f t="shared" si="934"/>
        <v>#DIV/0!</v>
      </c>
      <c r="GO89" s="26" t="e">
        <f t="shared" ref="GO89:GT89" si="935">GO21/GO88</f>
        <v>#DIV/0!</v>
      </c>
      <c r="GP89" s="26" t="e">
        <f t="shared" si="935"/>
        <v>#DIV/0!</v>
      </c>
      <c r="GQ89" s="26" t="e">
        <f t="shared" si="935"/>
        <v>#DIV/0!</v>
      </c>
      <c r="GR89" s="26" t="e">
        <f t="shared" si="935"/>
        <v>#DIV/0!</v>
      </c>
      <c r="GS89" s="26" t="e">
        <f t="shared" si="935"/>
        <v>#DIV/0!</v>
      </c>
      <c r="GT89" s="26" t="e">
        <f t="shared" si="935"/>
        <v>#DIV/0!</v>
      </c>
      <c r="GU89" s="26" t="e">
        <f t="shared" ref="GU89:IG89" si="936">GU21/GU88</f>
        <v>#DIV/0!</v>
      </c>
      <c r="GV89" s="26" t="e">
        <f t="shared" si="936"/>
        <v>#DIV/0!</v>
      </c>
      <c r="GW89" s="520" t="e">
        <f t="shared" si="936"/>
        <v>#DIV/0!</v>
      </c>
      <c r="GX89" s="90" t="e">
        <f t="shared" si="936"/>
        <v>#DIV/0!</v>
      </c>
      <c r="GY89" s="26" t="e">
        <f t="shared" si="936"/>
        <v>#DIV/0!</v>
      </c>
      <c r="GZ89" s="26" t="e">
        <f t="shared" si="936"/>
        <v>#DIV/0!</v>
      </c>
      <c r="HA89" s="26" t="e">
        <f t="shared" si="936"/>
        <v>#DIV/0!</v>
      </c>
      <c r="HB89" s="26" t="e">
        <f t="shared" si="936"/>
        <v>#DIV/0!</v>
      </c>
      <c r="HC89" s="26" t="e">
        <f t="shared" si="936"/>
        <v>#DIV/0!</v>
      </c>
      <c r="HD89" s="26" t="e">
        <f t="shared" si="936"/>
        <v>#DIV/0!</v>
      </c>
      <c r="HE89" s="26" t="e">
        <f t="shared" si="936"/>
        <v>#DIV/0!</v>
      </c>
      <c r="HF89" s="26" t="e">
        <f t="shared" si="936"/>
        <v>#DIV/0!</v>
      </c>
      <c r="HG89" s="26" t="e">
        <f t="shared" si="936"/>
        <v>#DIV/0!</v>
      </c>
      <c r="HH89" s="26" t="e">
        <f t="shared" si="936"/>
        <v>#DIV/0!</v>
      </c>
      <c r="HI89" s="26" t="e">
        <f t="shared" si="936"/>
        <v>#DIV/0!</v>
      </c>
      <c r="HJ89" s="26" t="e">
        <f t="shared" si="936"/>
        <v>#DIV/0!</v>
      </c>
      <c r="HK89" s="26" t="e">
        <f t="shared" si="936"/>
        <v>#DIV/0!</v>
      </c>
      <c r="HL89" s="26" t="e">
        <f t="shared" si="936"/>
        <v>#DIV/0!</v>
      </c>
      <c r="HM89" s="26" t="e">
        <f t="shared" si="936"/>
        <v>#DIV/0!</v>
      </c>
      <c r="HN89" s="26" t="e">
        <f t="shared" si="936"/>
        <v>#DIV/0!</v>
      </c>
      <c r="HO89" s="26" t="e">
        <f t="shared" si="936"/>
        <v>#DIV/0!</v>
      </c>
      <c r="HP89" s="520" t="e">
        <f t="shared" si="936"/>
        <v>#DIV/0!</v>
      </c>
      <c r="HQ89" s="90" t="e">
        <f t="shared" si="936"/>
        <v>#DIV/0!</v>
      </c>
      <c r="HR89" s="26" t="e">
        <f t="shared" si="936"/>
        <v>#DIV/0!</v>
      </c>
      <c r="HS89" s="26" t="e">
        <f t="shared" si="936"/>
        <v>#DIV/0!</v>
      </c>
      <c r="HT89" s="26" t="e">
        <f t="shared" si="936"/>
        <v>#DIV/0!</v>
      </c>
      <c r="HU89" s="26" t="e">
        <f t="shared" si="936"/>
        <v>#DIV/0!</v>
      </c>
      <c r="HV89" s="26" t="e">
        <f t="shared" si="936"/>
        <v>#DIV/0!</v>
      </c>
      <c r="HW89" s="26" t="e">
        <f t="shared" si="936"/>
        <v>#DIV/0!</v>
      </c>
      <c r="HX89" s="26" t="e">
        <f t="shared" si="936"/>
        <v>#DIV/0!</v>
      </c>
      <c r="HY89" s="26" t="e">
        <f t="shared" si="936"/>
        <v>#DIV/0!</v>
      </c>
      <c r="HZ89" s="26" t="e">
        <f t="shared" si="936"/>
        <v>#DIV/0!</v>
      </c>
      <c r="IA89" s="26" t="e">
        <f t="shared" si="936"/>
        <v>#DIV/0!</v>
      </c>
      <c r="IB89" s="26" t="e">
        <f t="shared" si="936"/>
        <v>#DIV/0!</v>
      </c>
      <c r="IC89" s="26" t="e">
        <f t="shared" ref="IC89:IF89" si="937">IC21/IC88</f>
        <v>#DIV/0!</v>
      </c>
      <c r="ID89" s="26" t="e">
        <f t="shared" si="937"/>
        <v>#DIV/0!</v>
      </c>
      <c r="IE89" s="26" t="e">
        <f t="shared" si="937"/>
        <v>#DIV/0!</v>
      </c>
      <c r="IF89" s="26" t="e">
        <f t="shared" si="937"/>
        <v>#DIV/0!</v>
      </c>
      <c r="IG89" s="26" t="e">
        <f t="shared" si="936"/>
        <v>#DIV/0!</v>
      </c>
      <c r="IH89" s="26" t="e">
        <f>AVERAGE(D89:HM89)</f>
        <v>#DIV/0!</v>
      </c>
      <c r="II89" s="93"/>
      <c r="IJ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 s="1"/>
      <c r="JN89"/>
      <c r="JO89"/>
      <c r="JP89"/>
      <c r="JQ89"/>
    </row>
    <row r="90" spans="1:277" ht="13.5" thickBot="1" x14ac:dyDescent="0.25">
      <c r="X90" s="381"/>
      <c r="AS90" s="381"/>
      <c r="BN90" s="381"/>
      <c r="BO90" s="350"/>
      <c r="CJ90" s="381"/>
      <c r="CK90" s="350"/>
      <c r="CP90" s="350"/>
      <c r="CQ90" s="350"/>
      <c r="CR90" s="350"/>
      <c r="CX90" s="350"/>
      <c r="DG90" s="381"/>
      <c r="EA90" s="381"/>
      <c r="EX90" s="381"/>
      <c r="FE90" s="381"/>
      <c r="FZ90" s="381"/>
      <c r="GW90" s="381"/>
      <c r="HP90" s="381"/>
    </row>
    <row r="91" spans="1:277" ht="15" x14ac:dyDescent="0.2">
      <c r="B91" s="1006" t="s">
        <v>115</v>
      </c>
      <c r="C91" s="63" t="s">
        <v>82</v>
      </c>
      <c r="D91" s="19">
        <v>353339.5</v>
      </c>
      <c r="E91" s="19">
        <v>363264</v>
      </c>
      <c r="F91" s="19">
        <v>342613.9</v>
      </c>
      <c r="G91" s="19">
        <v>389308.5</v>
      </c>
      <c r="H91" s="19">
        <v>332126.90000000002</v>
      </c>
      <c r="I91" s="19">
        <v>360848.6</v>
      </c>
      <c r="J91" s="19">
        <v>297259</v>
      </c>
      <c r="K91" s="19">
        <v>372508</v>
      </c>
      <c r="L91" s="19">
        <v>425145.2</v>
      </c>
      <c r="M91" s="19">
        <v>366976.5</v>
      </c>
      <c r="N91" s="19">
        <v>370252.2</v>
      </c>
      <c r="O91" s="19">
        <v>374364.4</v>
      </c>
      <c r="P91" s="19">
        <v>426686.1</v>
      </c>
      <c r="Q91" s="19">
        <v>448390.40000000002</v>
      </c>
      <c r="R91" s="19">
        <v>261239.7</v>
      </c>
      <c r="S91" s="19">
        <v>408163.8</v>
      </c>
      <c r="T91" s="19">
        <v>357540.4</v>
      </c>
      <c r="U91" s="19">
        <v>354655.8</v>
      </c>
      <c r="V91" s="19">
        <v>447203.6</v>
      </c>
      <c r="W91" s="19">
        <v>429736.6</v>
      </c>
      <c r="X91" s="512">
        <v>398810.2</v>
      </c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512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512"/>
      <c r="BO91" s="14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512"/>
      <c r="CK91" s="149"/>
      <c r="CL91" s="19"/>
      <c r="CM91" s="19"/>
      <c r="CN91" s="19"/>
      <c r="CO91" s="19"/>
      <c r="CP91" s="149"/>
      <c r="CQ91" s="149"/>
      <c r="CR91" s="149"/>
      <c r="CS91" s="19"/>
      <c r="CT91" s="19"/>
      <c r="CU91" s="19"/>
      <c r="CV91" s="19"/>
      <c r="CW91" s="19"/>
      <c r="CX91" s="149"/>
      <c r="CY91" s="19"/>
      <c r="CZ91" s="19"/>
      <c r="DA91" s="19"/>
      <c r="DB91" s="19"/>
      <c r="DC91" s="19"/>
      <c r="DD91" s="19"/>
      <c r="DE91" s="19"/>
      <c r="DF91" s="19"/>
      <c r="DG91" s="512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512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512"/>
      <c r="EY91" s="19"/>
      <c r="EZ91" s="19"/>
      <c r="FA91" s="19"/>
      <c r="FB91" s="19"/>
      <c r="FC91" s="19"/>
      <c r="FD91" s="19"/>
      <c r="FE91" s="512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512"/>
      <c r="GA91" s="19"/>
      <c r="GB91" s="19"/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512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512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211"/>
    </row>
    <row r="92" spans="1:277" ht="15" x14ac:dyDescent="0.2">
      <c r="B92" s="1007" t="s">
        <v>116</v>
      </c>
      <c r="C92" s="63" t="s">
        <v>82</v>
      </c>
      <c r="D92" s="19">
        <v>1236.5999999999999</v>
      </c>
      <c r="E92" s="19">
        <v>1271.4000000000001</v>
      </c>
      <c r="F92" s="19">
        <v>1198.9000000000001</v>
      </c>
      <c r="G92" s="19">
        <v>1362.3</v>
      </c>
      <c r="H92" s="19">
        <v>1162.0999999999999</v>
      </c>
      <c r="I92" s="19">
        <v>1262.5</v>
      </c>
      <c r="J92" s="19">
        <v>1040</v>
      </c>
      <c r="K92" s="19">
        <v>1303.4000000000001</v>
      </c>
      <c r="L92" s="19">
        <v>1487.4</v>
      </c>
      <c r="M92" s="19">
        <v>1277.3</v>
      </c>
      <c r="N92" s="19">
        <v>1295.5</v>
      </c>
      <c r="O92" s="19">
        <v>1310.2</v>
      </c>
      <c r="P92" s="19">
        <v>1493.1</v>
      </c>
      <c r="Q92" s="19">
        <v>1569.1</v>
      </c>
      <c r="R92" s="19">
        <v>914.1</v>
      </c>
      <c r="S92" s="19">
        <v>1428.2</v>
      </c>
      <c r="T92" s="19">
        <v>1251.0999999999999</v>
      </c>
      <c r="U92" s="19">
        <v>1241</v>
      </c>
      <c r="V92" s="19">
        <v>1565</v>
      </c>
      <c r="W92" s="19">
        <v>1503.6</v>
      </c>
      <c r="X92" s="512">
        <v>1395.4</v>
      </c>
      <c r="Y92" s="19">
        <v>1405</v>
      </c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512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512"/>
      <c r="BO92" s="14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512"/>
      <c r="CK92" s="149"/>
      <c r="CL92" s="19"/>
      <c r="CM92" s="19"/>
      <c r="CN92" s="19"/>
      <c r="CO92" s="19"/>
      <c r="CP92" s="149"/>
      <c r="CQ92" s="149"/>
      <c r="CR92" s="149"/>
      <c r="CS92" s="19"/>
      <c r="CT92" s="19"/>
      <c r="CU92" s="19"/>
      <c r="CV92" s="19"/>
      <c r="CW92" s="19"/>
      <c r="CX92" s="149"/>
      <c r="CY92" s="19"/>
      <c r="CZ92" s="19"/>
      <c r="DA92" s="19"/>
      <c r="DB92" s="19"/>
      <c r="DC92" s="19"/>
      <c r="DD92" s="19"/>
      <c r="DE92" s="19"/>
      <c r="DF92" s="19"/>
      <c r="DG92" s="512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512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512"/>
      <c r="EY92" s="19"/>
      <c r="EZ92" s="19"/>
      <c r="FA92" s="19"/>
      <c r="FB92" s="19"/>
      <c r="FC92" s="19"/>
      <c r="FD92" s="19"/>
      <c r="FE92" s="512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512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512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512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211"/>
      <c r="II92"/>
      <c r="JK92" s="1"/>
      <c r="JL92"/>
    </row>
    <row r="93" spans="1:277" ht="15.75" thickBot="1" x14ac:dyDescent="0.25">
      <c r="B93" s="1008" t="s">
        <v>117</v>
      </c>
      <c r="C93" s="63" t="s">
        <v>118</v>
      </c>
      <c r="D93" s="19">
        <v>3684.3449999999998</v>
      </c>
      <c r="E93" s="19">
        <v>6040.2439999999997</v>
      </c>
      <c r="F93" s="19">
        <v>5744.9040000000005</v>
      </c>
      <c r="G93" s="19">
        <v>6415.8419999999996</v>
      </c>
      <c r="H93" s="19">
        <v>5975.5820000000003</v>
      </c>
      <c r="I93" s="19">
        <v>6264.1469999999999</v>
      </c>
      <c r="J93" s="19">
        <v>5256.0140000000001</v>
      </c>
      <c r="K93" s="19">
        <v>5456.1729999999998</v>
      </c>
      <c r="L93" s="19">
        <v>4791.9470000000001</v>
      </c>
      <c r="M93" s="19">
        <v>5705.2860000000001</v>
      </c>
      <c r="N93" s="19">
        <v>6228.067</v>
      </c>
      <c r="O93" s="19">
        <v>6119.4679999999998</v>
      </c>
      <c r="P93" s="19">
        <v>4205.1000000000004</v>
      </c>
      <c r="Q93" s="19">
        <v>8246.8690000000006</v>
      </c>
      <c r="R93" s="19">
        <v>4279.8339999999998</v>
      </c>
      <c r="S93" s="19">
        <v>6299.0280000000002</v>
      </c>
      <c r="T93" s="19">
        <v>7021.8130000000001</v>
      </c>
      <c r="U93" s="19">
        <v>5621.0469999999996</v>
      </c>
      <c r="V93" s="19">
        <v>6423.924</v>
      </c>
      <c r="W93" s="19">
        <v>7880.7719999999999</v>
      </c>
      <c r="X93" s="512">
        <v>6317.2290000000003</v>
      </c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512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512"/>
      <c r="BO93" s="14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512"/>
      <c r="CK93" s="149"/>
      <c r="CL93" s="19"/>
      <c r="CM93" s="19"/>
      <c r="CN93" s="19"/>
      <c r="CO93" s="19"/>
      <c r="CP93" s="149"/>
      <c r="CQ93" s="149"/>
      <c r="CR93" s="149"/>
      <c r="CS93" s="19"/>
      <c r="CT93" s="19"/>
      <c r="CU93" s="19"/>
      <c r="CV93" s="19"/>
      <c r="CW93" s="19"/>
      <c r="CX93" s="149"/>
      <c r="CY93" s="19"/>
      <c r="CZ93" s="19"/>
      <c r="DA93" s="19"/>
      <c r="DB93" s="19"/>
      <c r="DC93" s="19"/>
      <c r="DD93" s="19"/>
      <c r="DE93" s="19"/>
      <c r="DF93" s="19"/>
      <c r="DG93" s="512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512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512"/>
      <c r="EY93" s="19"/>
      <c r="EZ93" s="19"/>
      <c r="FA93" s="19"/>
      <c r="FB93" s="19"/>
      <c r="FC93" s="19"/>
      <c r="FD93" s="19"/>
      <c r="FE93" s="512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512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512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512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211"/>
    </row>
    <row r="94" spans="1:277" x14ac:dyDescent="0.2">
      <c r="B94" s="694"/>
      <c r="X94" s="381"/>
      <c r="AS94" s="381"/>
      <c r="BN94" s="381"/>
      <c r="BO94" s="350"/>
      <c r="CJ94" s="381"/>
      <c r="CK94" s="350"/>
      <c r="CP94" s="350"/>
      <c r="CQ94" s="350"/>
      <c r="CR94" s="350"/>
      <c r="CX94" s="350"/>
      <c r="DG94" s="381"/>
      <c r="EA94" s="381"/>
      <c r="EX94" s="381"/>
      <c r="FE94" s="381"/>
      <c r="FZ94" s="381"/>
      <c r="GW94" s="381"/>
      <c r="HP94" s="381"/>
    </row>
    <row r="95" spans="1:277" x14ac:dyDescent="0.2">
      <c r="X95" s="381"/>
      <c r="AS95" s="381"/>
      <c r="BN95" s="381"/>
      <c r="BO95" s="350"/>
      <c r="CJ95" s="381"/>
      <c r="CK95" s="350"/>
      <c r="CP95" s="350"/>
      <c r="CQ95" s="350"/>
      <c r="CR95" s="350"/>
      <c r="CX95" s="350"/>
      <c r="DG95" s="381"/>
      <c r="EA95" s="381"/>
      <c r="EX95" s="381"/>
      <c r="FE95" s="381"/>
      <c r="FZ95" s="381"/>
      <c r="GW95" s="381"/>
      <c r="HP95" s="381"/>
    </row>
    <row r="96" spans="1:277" x14ac:dyDescent="0.2">
      <c r="B96" s="72" t="s">
        <v>129</v>
      </c>
      <c r="C96" s="63" t="s">
        <v>29</v>
      </c>
      <c r="D96" s="19">
        <v>7977.87</v>
      </c>
      <c r="E96" s="19">
        <v>5545</v>
      </c>
      <c r="F96" s="19">
        <v>4802.3599999999997</v>
      </c>
      <c r="G96" s="19">
        <v>7481.3</v>
      </c>
      <c r="H96" s="19">
        <v>5836.59</v>
      </c>
      <c r="I96" s="19">
        <v>9778.4699999999993</v>
      </c>
      <c r="J96" s="19">
        <v>2999.78</v>
      </c>
      <c r="K96" s="19">
        <v>9148.82</v>
      </c>
      <c r="L96" s="19">
        <v>6991.81</v>
      </c>
      <c r="M96" s="19">
        <v>7785.7</v>
      </c>
      <c r="N96" s="19">
        <v>9874.9599999999991</v>
      </c>
      <c r="O96" s="19">
        <v>7057.4</v>
      </c>
      <c r="P96" s="19">
        <v>7810.45</v>
      </c>
      <c r="Q96" s="19">
        <v>11170.4</v>
      </c>
      <c r="R96" s="19">
        <v>8111.22</v>
      </c>
      <c r="S96" s="19">
        <v>5907.94</v>
      </c>
      <c r="T96" s="19">
        <v>5998.72</v>
      </c>
      <c r="U96" s="19">
        <v>7812.23</v>
      </c>
      <c r="V96" s="19">
        <v>7000</v>
      </c>
      <c r="W96" s="996">
        <v>3635.4</v>
      </c>
      <c r="X96" s="512">
        <v>4874.6000000000004</v>
      </c>
      <c r="Y96" s="19">
        <v>5620.1</v>
      </c>
      <c r="Z96" s="19">
        <v>7430.8</v>
      </c>
      <c r="AA96" s="19">
        <v>10527.178</v>
      </c>
      <c r="AB96" s="996">
        <v>8733.0400000000009</v>
      </c>
      <c r="AC96" s="19">
        <v>9817.58</v>
      </c>
      <c r="AD96" s="996">
        <v>6739.67</v>
      </c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512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512"/>
      <c r="BO96" s="14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512"/>
      <c r="CK96" s="149"/>
      <c r="CL96" s="19"/>
      <c r="CM96" s="19"/>
      <c r="CN96" s="19"/>
      <c r="CO96" s="19"/>
      <c r="CP96" s="149"/>
      <c r="CQ96" s="149"/>
      <c r="CR96" s="149"/>
      <c r="CS96" s="19"/>
      <c r="CT96" s="19"/>
      <c r="CU96" s="19"/>
      <c r="CV96" s="19"/>
      <c r="CW96" s="19"/>
      <c r="CX96" s="149"/>
      <c r="CY96" s="19"/>
      <c r="CZ96" s="19"/>
      <c r="DA96" s="19"/>
      <c r="DB96" s="19"/>
      <c r="DC96" s="19"/>
      <c r="DD96" s="19"/>
      <c r="DE96" s="19"/>
      <c r="DF96" s="19"/>
      <c r="DG96" s="512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512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512"/>
      <c r="EY96" s="19"/>
      <c r="EZ96" s="19"/>
      <c r="FA96" s="19"/>
      <c r="FB96" s="19"/>
      <c r="FC96" s="19"/>
      <c r="FD96" s="19"/>
      <c r="FE96" s="512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512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512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512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211">
        <f>SUM(D96:IG96)</f>
        <v>196469.38800000001</v>
      </c>
    </row>
    <row r="97" spans="1:243" x14ac:dyDescent="0.2">
      <c r="B97" s="72" t="s">
        <v>130</v>
      </c>
      <c r="C97" s="63" t="s">
        <v>131</v>
      </c>
      <c r="D97" s="213">
        <f t="shared" ref="D97:AH97" si="938">D21-D96</f>
        <v>-942.48999999999978</v>
      </c>
      <c r="E97" s="213">
        <f t="shared" si="938"/>
        <v>-248.19999999999982</v>
      </c>
      <c r="F97" s="213">
        <f t="shared" si="938"/>
        <v>163.40000000000055</v>
      </c>
      <c r="G97" s="213">
        <f t="shared" si="938"/>
        <v>-37.360000000000582</v>
      </c>
      <c r="H97" s="213">
        <f t="shared" si="938"/>
        <v>539.31999999999971</v>
      </c>
      <c r="I97" s="213">
        <f t="shared" si="938"/>
        <v>-346.72999999999956</v>
      </c>
      <c r="J97" s="213">
        <f t="shared" si="938"/>
        <v>37.9399999999996</v>
      </c>
      <c r="K97" s="213">
        <f t="shared" si="938"/>
        <v>1774.2700000000004</v>
      </c>
      <c r="L97" s="213">
        <f t="shared" si="938"/>
        <v>756.81999999999971</v>
      </c>
      <c r="M97" s="213">
        <f t="shared" si="938"/>
        <v>-32.399999999999636</v>
      </c>
      <c r="N97" s="213">
        <f t="shared" si="938"/>
        <v>-151.34999999999854</v>
      </c>
      <c r="O97" s="213">
        <f t="shared" si="938"/>
        <v>1812.8999999999996</v>
      </c>
      <c r="P97" s="213">
        <f t="shared" si="938"/>
        <v>-1388.46</v>
      </c>
      <c r="Q97" s="213">
        <f t="shared" si="938"/>
        <v>-34.979999999999563</v>
      </c>
      <c r="R97" s="213">
        <f t="shared" si="938"/>
        <v>-591.19800000000032</v>
      </c>
      <c r="S97" s="213">
        <f t="shared" si="938"/>
        <v>-1200.7699999999995</v>
      </c>
      <c r="T97" s="213">
        <f t="shared" si="938"/>
        <v>-58.690000000000509</v>
      </c>
      <c r="U97" s="213">
        <f>U21-U96</f>
        <v>-1130.2099999999991</v>
      </c>
      <c r="V97" s="213">
        <f>V21-V96</f>
        <v>-566.73999999999978</v>
      </c>
      <c r="W97" s="213">
        <f t="shared" si="938"/>
        <v>-2425.4</v>
      </c>
      <c r="X97" s="537">
        <f t="shared" si="938"/>
        <v>-4874.6000000000004</v>
      </c>
      <c r="Y97" s="213">
        <f t="shared" si="938"/>
        <v>-5620.1</v>
      </c>
      <c r="Z97" s="213">
        <f t="shared" si="938"/>
        <v>-7430.8</v>
      </c>
      <c r="AA97" s="213">
        <f t="shared" si="938"/>
        <v>-10527.178</v>
      </c>
      <c r="AB97" s="213">
        <f t="shared" si="938"/>
        <v>-8733.0400000000009</v>
      </c>
      <c r="AC97" s="213">
        <f t="shared" si="938"/>
        <v>-9817.58</v>
      </c>
      <c r="AD97" s="213">
        <f t="shared" si="938"/>
        <v>-6739.67</v>
      </c>
      <c r="AE97" s="213">
        <f t="shared" si="938"/>
        <v>0</v>
      </c>
      <c r="AF97" s="213">
        <f t="shared" si="938"/>
        <v>0</v>
      </c>
      <c r="AG97" s="213">
        <f t="shared" si="938"/>
        <v>0</v>
      </c>
      <c r="AH97" s="213">
        <f t="shared" si="938"/>
        <v>0</v>
      </c>
      <c r="AI97" s="213">
        <f t="shared" ref="AI97:BN97" si="939">AI21-AI96</f>
        <v>0</v>
      </c>
      <c r="AJ97" s="213">
        <f t="shared" si="939"/>
        <v>0</v>
      </c>
      <c r="AK97" s="213">
        <f t="shared" si="939"/>
        <v>0</v>
      </c>
      <c r="AL97" s="213">
        <f t="shared" si="939"/>
        <v>0</v>
      </c>
      <c r="AM97" s="213">
        <f t="shared" si="939"/>
        <v>0</v>
      </c>
      <c r="AN97" s="213">
        <f t="shared" si="939"/>
        <v>0</v>
      </c>
      <c r="AO97" s="213">
        <f t="shared" si="939"/>
        <v>0</v>
      </c>
      <c r="AP97" s="213">
        <f t="shared" si="939"/>
        <v>0</v>
      </c>
      <c r="AQ97" s="213">
        <f t="shared" si="939"/>
        <v>0</v>
      </c>
      <c r="AR97" s="213">
        <f t="shared" si="939"/>
        <v>0</v>
      </c>
      <c r="AS97" s="537">
        <f t="shared" si="939"/>
        <v>0</v>
      </c>
      <c r="AT97" s="213">
        <f t="shared" si="939"/>
        <v>0</v>
      </c>
      <c r="AU97" s="213">
        <f t="shared" si="939"/>
        <v>0</v>
      </c>
      <c r="AV97" s="213">
        <f t="shared" si="939"/>
        <v>0</v>
      </c>
      <c r="AW97" s="213">
        <f t="shared" si="939"/>
        <v>0</v>
      </c>
      <c r="AX97" s="213">
        <f t="shared" si="939"/>
        <v>0</v>
      </c>
      <c r="AY97" s="213">
        <f t="shared" si="939"/>
        <v>0</v>
      </c>
      <c r="AZ97" s="213">
        <f t="shared" si="939"/>
        <v>0</v>
      </c>
      <c r="BA97" s="213">
        <f t="shared" si="939"/>
        <v>0</v>
      </c>
      <c r="BB97" s="213">
        <f t="shared" si="939"/>
        <v>0</v>
      </c>
      <c r="BC97" s="213">
        <f t="shared" si="939"/>
        <v>0</v>
      </c>
      <c r="BD97" s="213">
        <f t="shared" si="939"/>
        <v>0</v>
      </c>
      <c r="BE97" s="213">
        <f t="shared" si="939"/>
        <v>0</v>
      </c>
      <c r="BF97" s="213">
        <f t="shared" si="939"/>
        <v>0</v>
      </c>
      <c r="BG97" s="213">
        <f t="shared" si="939"/>
        <v>0</v>
      </c>
      <c r="BH97" s="213">
        <f t="shared" si="939"/>
        <v>0</v>
      </c>
      <c r="BI97" s="213">
        <f t="shared" si="939"/>
        <v>0</v>
      </c>
      <c r="BJ97" s="213">
        <f t="shared" si="939"/>
        <v>0</v>
      </c>
      <c r="BK97" s="213">
        <f t="shared" si="939"/>
        <v>0</v>
      </c>
      <c r="BL97" s="213">
        <f t="shared" si="939"/>
        <v>0</v>
      </c>
      <c r="BM97" s="213">
        <f t="shared" si="939"/>
        <v>0</v>
      </c>
      <c r="BN97" s="537">
        <f t="shared" si="939"/>
        <v>0</v>
      </c>
      <c r="BO97" s="902"/>
      <c r="BP97" s="213">
        <f t="shared" ref="BP97:CO97" si="940">BP21-BP96</f>
        <v>0</v>
      </c>
      <c r="BQ97" s="213">
        <f t="shared" si="940"/>
        <v>0</v>
      </c>
      <c r="BR97" s="213">
        <f t="shared" si="940"/>
        <v>0</v>
      </c>
      <c r="BS97" s="213">
        <f t="shared" si="940"/>
        <v>0</v>
      </c>
      <c r="BT97" s="213">
        <f t="shared" si="940"/>
        <v>0</v>
      </c>
      <c r="BU97" s="213">
        <f t="shared" si="940"/>
        <v>0</v>
      </c>
      <c r="BV97" s="213">
        <f t="shared" si="940"/>
        <v>0</v>
      </c>
      <c r="BW97" s="213">
        <f t="shared" si="940"/>
        <v>0</v>
      </c>
      <c r="BX97" s="213">
        <f t="shared" si="940"/>
        <v>0</v>
      </c>
      <c r="BY97" s="213">
        <f t="shared" si="940"/>
        <v>0</v>
      </c>
      <c r="BZ97" s="213">
        <f t="shared" si="940"/>
        <v>0</v>
      </c>
      <c r="CA97" s="213">
        <f t="shared" si="940"/>
        <v>0</v>
      </c>
      <c r="CB97" s="213">
        <f t="shared" si="940"/>
        <v>0</v>
      </c>
      <c r="CC97" s="213">
        <f t="shared" si="940"/>
        <v>0</v>
      </c>
      <c r="CD97" s="213">
        <f t="shared" si="940"/>
        <v>0</v>
      </c>
      <c r="CE97" s="213">
        <f t="shared" si="940"/>
        <v>0</v>
      </c>
      <c r="CF97" s="213">
        <f t="shared" si="940"/>
        <v>0</v>
      </c>
      <c r="CG97" s="213">
        <f t="shared" si="940"/>
        <v>0</v>
      </c>
      <c r="CH97" s="213">
        <f t="shared" si="940"/>
        <v>0</v>
      </c>
      <c r="CI97" s="213">
        <f t="shared" si="940"/>
        <v>0</v>
      </c>
      <c r="CJ97" s="537">
        <f t="shared" si="940"/>
        <v>0</v>
      </c>
      <c r="CK97" s="902"/>
      <c r="CL97" s="213">
        <f t="shared" si="940"/>
        <v>0</v>
      </c>
      <c r="CM97" s="213">
        <f t="shared" si="940"/>
        <v>0</v>
      </c>
      <c r="CN97" s="213">
        <f t="shared" si="940"/>
        <v>0</v>
      </c>
      <c r="CO97" s="213">
        <f t="shared" si="940"/>
        <v>0</v>
      </c>
      <c r="CP97" s="902"/>
      <c r="CQ97" s="902"/>
      <c r="CR97" s="902"/>
      <c r="CS97" s="213">
        <f t="shared" ref="CS97:DF97" si="941">CS21-CS96</f>
        <v>0</v>
      </c>
      <c r="CT97" s="213">
        <f t="shared" si="941"/>
        <v>0</v>
      </c>
      <c r="CU97" s="213">
        <f t="shared" si="941"/>
        <v>0</v>
      </c>
      <c r="CV97" s="213">
        <f t="shared" si="941"/>
        <v>0</v>
      </c>
      <c r="CW97" s="213">
        <f t="shared" si="941"/>
        <v>0</v>
      </c>
      <c r="CX97" s="902"/>
      <c r="CY97" s="213">
        <f t="shared" si="941"/>
        <v>0</v>
      </c>
      <c r="CZ97" s="213">
        <f t="shared" si="941"/>
        <v>0</v>
      </c>
      <c r="DA97" s="213">
        <f t="shared" si="941"/>
        <v>0</v>
      </c>
      <c r="DB97" s="213">
        <f t="shared" si="941"/>
        <v>0</v>
      </c>
      <c r="DC97" s="213">
        <f t="shared" si="941"/>
        <v>0</v>
      </c>
      <c r="DD97" s="213">
        <f t="shared" si="941"/>
        <v>0</v>
      </c>
      <c r="DE97" s="213">
        <f t="shared" si="941"/>
        <v>0</v>
      </c>
      <c r="DF97" s="213">
        <f t="shared" si="941"/>
        <v>0</v>
      </c>
      <c r="DG97" s="537">
        <f t="shared" ref="DG97:DI97" si="942">DG21-DG96</f>
        <v>0</v>
      </c>
      <c r="DH97" s="213">
        <f t="shared" si="942"/>
        <v>0</v>
      </c>
      <c r="DI97" s="213">
        <f t="shared" si="942"/>
        <v>0</v>
      </c>
      <c r="DJ97" s="213">
        <f t="shared" ref="DJ97:EO97" si="943">DJ21-DJ96</f>
        <v>0</v>
      </c>
      <c r="DK97" s="213">
        <f t="shared" si="943"/>
        <v>0</v>
      </c>
      <c r="DL97" s="213">
        <f t="shared" si="943"/>
        <v>0</v>
      </c>
      <c r="DM97" s="213">
        <f t="shared" si="943"/>
        <v>0</v>
      </c>
      <c r="DN97" s="213">
        <f t="shared" si="943"/>
        <v>0</v>
      </c>
      <c r="DO97" s="213">
        <f t="shared" si="943"/>
        <v>0</v>
      </c>
      <c r="DP97" s="213">
        <f t="shared" si="943"/>
        <v>0</v>
      </c>
      <c r="DQ97" s="213">
        <f t="shared" si="943"/>
        <v>0</v>
      </c>
      <c r="DR97" s="213">
        <f t="shared" si="943"/>
        <v>0</v>
      </c>
      <c r="DS97" s="213">
        <f t="shared" si="943"/>
        <v>0</v>
      </c>
      <c r="DT97" s="213">
        <f t="shared" si="943"/>
        <v>0</v>
      </c>
      <c r="DU97" s="213">
        <f t="shared" si="943"/>
        <v>0</v>
      </c>
      <c r="DV97" s="213">
        <f t="shared" si="943"/>
        <v>0</v>
      </c>
      <c r="DW97" s="213">
        <f t="shared" si="943"/>
        <v>0</v>
      </c>
      <c r="DX97" s="213">
        <f t="shared" si="943"/>
        <v>0</v>
      </c>
      <c r="DY97" s="213">
        <f t="shared" si="943"/>
        <v>0</v>
      </c>
      <c r="DZ97" s="213">
        <f t="shared" si="943"/>
        <v>0</v>
      </c>
      <c r="EA97" s="537">
        <f t="shared" si="943"/>
        <v>0</v>
      </c>
      <c r="EB97" s="213">
        <f t="shared" si="943"/>
        <v>0</v>
      </c>
      <c r="EC97" s="213">
        <f t="shared" si="943"/>
        <v>0</v>
      </c>
      <c r="ED97" s="213">
        <f t="shared" si="943"/>
        <v>0</v>
      </c>
      <c r="EE97" s="213">
        <f t="shared" si="943"/>
        <v>0</v>
      </c>
      <c r="EF97" s="213">
        <f t="shared" si="943"/>
        <v>0</v>
      </c>
      <c r="EG97" s="213">
        <f t="shared" si="943"/>
        <v>0</v>
      </c>
      <c r="EH97" s="213">
        <f t="shared" si="943"/>
        <v>0</v>
      </c>
      <c r="EI97" s="213">
        <f t="shared" si="943"/>
        <v>0</v>
      </c>
      <c r="EJ97" s="213">
        <f t="shared" si="943"/>
        <v>0</v>
      </c>
      <c r="EK97" s="213">
        <f t="shared" si="943"/>
        <v>0</v>
      </c>
      <c r="EL97" s="213">
        <f t="shared" si="943"/>
        <v>0</v>
      </c>
      <c r="EM97" s="213">
        <f t="shared" si="943"/>
        <v>0</v>
      </c>
      <c r="EN97" s="213">
        <f t="shared" si="943"/>
        <v>0</v>
      </c>
      <c r="EO97" s="213">
        <f t="shared" si="943"/>
        <v>0</v>
      </c>
      <c r="EP97" s="213">
        <f t="shared" ref="EP97:FU97" si="944">EP21-EP96</f>
        <v>0</v>
      </c>
      <c r="EQ97" s="213">
        <f t="shared" si="944"/>
        <v>0</v>
      </c>
      <c r="ER97" s="213">
        <f t="shared" si="944"/>
        <v>0</v>
      </c>
      <c r="ES97" s="213">
        <f t="shared" si="944"/>
        <v>0</v>
      </c>
      <c r="ET97" s="213">
        <f t="shared" si="944"/>
        <v>0</v>
      </c>
      <c r="EU97" s="213">
        <f t="shared" si="944"/>
        <v>0</v>
      </c>
      <c r="EV97" s="213">
        <f t="shared" si="944"/>
        <v>0</v>
      </c>
      <c r="EW97" s="213">
        <f t="shared" si="944"/>
        <v>0</v>
      </c>
      <c r="EX97" s="537">
        <f t="shared" si="944"/>
        <v>0</v>
      </c>
      <c r="EY97" s="213">
        <f t="shared" si="944"/>
        <v>0</v>
      </c>
      <c r="EZ97" s="213">
        <f t="shared" si="944"/>
        <v>0</v>
      </c>
      <c r="FA97" s="213">
        <f t="shared" si="944"/>
        <v>0</v>
      </c>
      <c r="FB97" s="213">
        <f t="shared" si="944"/>
        <v>0</v>
      </c>
      <c r="FC97" s="213">
        <f t="shared" si="944"/>
        <v>0</v>
      </c>
      <c r="FD97" s="213">
        <f t="shared" si="944"/>
        <v>0</v>
      </c>
      <c r="FE97" s="537">
        <f t="shared" si="944"/>
        <v>0</v>
      </c>
      <c r="FF97" s="213">
        <f t="shared" si="944"/>
        <v>0</v>
      </c>
      <c r="FG97" s="213">
        <f t="shared" si="944"/>
        <v>0</v>
      </c>
      <c r="FH97" s="213">
        <f t="shared" si="944"/>
        <v>0</v>
      </c>
      <c r="FI97" s="213">
        <f t="shared" si="944"/>
        <v>0</v>
      </c>
      <c r="FJ97" s="213">
        <f t="shared" si="944"/>
        <v>0</v>
      </c>
      <c r="FK97" s="213">
        <f t="shared" si="944"/>
        <v>0</v>
      </c>
      <c r="FL97" s="213">
        <f t="shared" si="944"/>
        <v>0</v>
      </c>
      <c r="FM97" s="213">
        <f t="shared" si="944"/>
        <v>0</v>
      </c>
      <c r="FN97" s="213">
        <f t="shared" si="944"/>
        <v>0</v>
      </c>
      <c r="FO97" s="213">
        <f t="shared" si="944"/>
        <v>0</v>
      </c>
      <c r="FP97" s="213">
        <f t="shared" si="944"/>
        <v>0</v>
      </c>
      <c r="FQ97" s="213">
        <f t="shared" si="944"/>
        <v>0</v>
      </c>
      <c r="FR97" s="213">
        <f t="shared" si="944"/>
        <v>0</v>
      </c>
      <c r="FS97" s="213">
        <f t="shared" si="944"/>
        <v>0</v>
      </c>
      <c r="FT97" s="213">
        <f t="shared" si="944"/>
        <v>0</v>
      </c>
      <c r="FU97" s="213">
        <f t="shared" si="944"/>
        <v>0</v>
      </c>
      <c r="FV97" s="213">
        <f t="shared" ref="FV97:GN97" si="945">FV21-FV96</f>
        <v>0</v>
      </c>
      <c r="FW97" s="213">
        <f t="shared" si="945"/>
        <v>0</v>
      </c>
      <c r="FX97" s="213">
        <f t="shared" si="945"/>
        <v>0</v>
      </c>
      <c r="FY97" s="213">
        <f t="shared" si="945"/>
        <v>0</v>
      </c>
      <c r="FZ97" s="537">
        <f t="shared" si="945"/>
        <v>0</v>
      </c>
      <c r="GA97" s="213">
        <f t="shared" si="945"/>
        <v>0</v>
      </c>
      <c r="GB97" s="213">
        <f t="shared" si="945"/>
        <v>0</v>
      </c>
      <c r="GC97" s="213">
        <f t="shared" si="945"/>
        <v>0</v>
      </c>
      <c r="GD97" s="213">
        <f t="shared" si="945"/>
        <v>0</v>
      </c>
      <c r="GE97" s="213">
        <f t="shared" si="945"/>
        <v>0</v>
      </c>
      <c r="GF97" s="213">
        <f t="shared" si="945"/>
        <v>0</v>
      </c>
      <c r="GG97" s="213">
        <f t="shared" si="945"/>
        <v>0</v>
      </c>
      <c r="GH97" s="213">
        <f t="shared" si="945"/>
        <v>0</v>
      </c>
      <c r="GI97" s="213">
        <f t="shared" si="945"/>
        <v>0</v>
      </c>
      <c r="GJ97" s="213">
        <f t="shared" si="945"/>
        <v>0</v>
      </c>
      <c r="GK97" s="213">
        <f t="shared" si="945"/>
        <v>0</v>
      </c>
      <c r="GL97" s="213">
        <f t="shared" si="945"/>
        <v>0</v>
      </c>
      <c r="GM97" s="213">
        <f t="shared" si="945"/>
        <v>0</v>
      </c>
      <c r="GN97" s="213">
        <f t="shared" si="945"/>
        <v>0</v>
      </c>
      <c r="GO97" s="213"/>
      <c r="GP97" s="213"/>
      <c r="GQ97" s="213"/>
      <c r="GR97" s="213"/>
      <c r="GS97" s="213"/>
      <c r="GT97" s="213"/>
      <c r="GU97" s="213">
        <f t="shared" ref="GU97:IG97" si="946">GU21-GU96</f>
        <v>0</v>
      </c>
      <c r="GV97" s="213">
        <f t="shared" si="946"/>
        <v>0</v>
      </c>
      <c r="GW97" s="537">
        <f t="shared" si="946"/>
        <v>0</v>
      </c>
      <c r="GX97" s="213">
        <f t="shared" si="946"/>
        <v>0</v>
      </c>
      <c r="GY97" s="213">
        <f t="shared" si="946"/>
        <v>0</v>
      </c>
      <c r="GZ97" s="213">
        <f t="shared" si="946"/>
        <v>0</v>
      </c>
      <c r="HA97" s="213">
        <f t="shared" si="946"/>
        <v>0</v>
      </c>
      <c r="HB97" s="213">
        <f t="shared" si="946"/>
        <v>0</v>
      </c>
      <c r="HC97" s="213">
        <f t="shared" si="946"/>
        <v>0</v>
      </c>
      <c r="HD97" s="213">
        <f t="shared" si="946"/>
        <v>0</v>
      </c>
      <c r="HE97" s="213">
        <f t="shared" si="946"/>
        <v>0</v>
      </c>
      <c r="HF97" s="213">
        <f t="shared" si="946"/>
        <v>0</v>
      </c>
      <c r="HG97" s="213">
        <f t="shared" si="946"/>
        <v>0</v>
      </c>
      <c r="HH97" s="213">
        <f t="shared" si="946"/>
        <v>0</v>
      </c>
      <c r="HI97" s="213">
        <f t="shared" si="946"/>
        <v>0</v>
      </c>
      <c r="HJ97" s="213">
        <f t="shared" si="946"/>
        <v>0</v>
      </c>
      <c r="HK97" s="213">
        <f t="shared" si="946"/>
        <v>0</v>
      </c>
      <c r="HL97" s="213">
        <f t="shared" si="946"/>
        <v>0</v>
      </c>
      <c r="HM97" s="213">
        <f t="shared" si="946"/>
        <v>0</v>
      </c>
      <c r="HN97" s="213">
        <f t="shared" si="946"/>
        <v>0</v>
      </c>
      <c r="HO97" s="213">
        <f t="shared" si="946"/>
        <v>0</v>
      </c>
      <c r="HP97" s="537">
        <f t="shared" si="946"/>
        <v>0</v>
      </c>
      <c r="HQ97" s="213">
        <f t="shared" si="946"/>
        <v>0</v>
      </c>
      <c r="HR97" s="213">
        <f t="shared" si="946"/>
        <v>0</v>
      </c>
      <c r="HS97" s="213">
        <f t="shared" si="946"/>
        <v>0</v>
      </c>
      <c r="HT97" s="213">
        <f t="shared" si="946"/>
        <v>0</v>
      </c>
      <c r="HU97" s="213">
        <f t="shared" si="946"/>
        <v>0</v>
      </c>
      <c r="HV97" s="213">
        <f t="shared" si="946"/>
        <v>0</v>
      </c>
      <c r="HW97" s="213">
        <f t="shared" si="946"/>
        <v>0</v>
      </c>
      <c r="HX97" s="213">
        <f t="shared" si="946"/>
        <v>0</v>
      </c>
      <c r="HY97" s="213">
        <f t="shared" si="946"/>
        <v>0</v>
      </c>
      <c r="HZ97" s="213">
        <f t="shared" si="946"/>
        <v>0</v>
      </c>
      <c r="IA97" s="213">
        <f t="shared" si="946"/>
        <v>0</v>
      </c>
      <c r="IB97" s="213">
        <f t="shared" si="946"/>
        <v>0</v>
      </c>
      <c r="IC97" s="213">
        <f t="shared" ref="IC97:IF97" si="947">IC21-IC96</f>
        <v>0</v>
      </c>
      <c r="ID97" s="213">
        <f t="shared" si="947"/>
        <v>0</v>
      </c>
      <c r="IE97" s="213">
        <f t="shared" si="947"/>
        <v>0</v>
      </c>
      <c r="IF97" s="213">
        <f t="shared" si="947"/>
        <v>0</v>
      </c>
      <c r="IG97" s="213">
        <f t="shared" si="946"/>
        <v>0</v>
      </c>
      <c r="IH97" s="213"/>
      <c r="II97" s="213">
        <f>II21-II96</f>
        <v>-57813.296000000002</v>
      </c>
    </row>
    <row r="98" spans="1:243" x14ac:dyDescent="0.2">
      <c r="X98" s="381"/>
      <c r="AS98" s="381"/>
      <c r="BN98" s="381"/>
      <c r="BO98" s="350"/>
      <c r="CJ98" s="381"/>
      <c r="CK98" s="350"/>
      <c r="CP98" s="350"/>
      <c r="CQ98" s="350"/>
      <c r="CR98" s="350"/>
      <c r="CX98" s="350"/>
      <c r="DG98" s="381"/>
      <c r="EA98" s="381"/>
      <c r="EX98" s="381"/>
      <c r="FE98" s="381"/>
      <c r="FZ98" s="381"/>
      <c r="GW98" s="381"/>
      <c r="HP98" s="381"/>
    </row>
    <row r="99" spans="1:243" x14ac:dyDescent="0.2">
      <c r="B99" s="72" t="s">
        <v>137</v>
      </c>
      <c r="C99" s="63" t="s">
        <v>22</v>
      </c>
      <c r="D99" s="224">
        <f t="shared" ref="D99:AE99" si="948">D21/D96</f>
        <v>0.88186195062090511</v>
      </c>
      <c r="E99" s="224">
        <f t="shared" si="948"/>
        <v>0.95523895401262404</v>
      </c>
      <c r="F99" s="224">
        <f t="shared" si="948"/>
        <v>1.0340249377389452</v>
      </c>
      <c r="G99" s="224">
        <f t="shared" si="948"/>
        <v>0.9950062154973065</v>
      </c>
      <c r="H99" s="224">
        <f t="shared" si="948"/>
        <v>1.0924032697174206</v>
      </c>
      <c r="I99" s="224">
        <f t="shared" si="948"/>
        <v>0.96454148757423197</v>
      </c>
      <c r="J99" s="224">
        <f t="shared" si="948"/>
        <v>1.0126475941569046</v>
      </c>
      <c r="K99" s="224">
        <f t="shared" si="948"/>
        <v>1.1939342997238989</v>
      </c>
      <c r="L99" s="224">
        <f t="shared" si="948"/>
        <v>1.1082437880892071</v>
      </c>
      <c r="M99" s="224">
        <f t="shared" si="948"/>
        <v>0.99583852447435683</v>
      </c>
      <c r="N99" s="224">
        <f t="shared" si="948"/>
        <v>0.98467335563890901</v>
      </c>
      <c r="O99" s="224">
        <f t="shared" si="948"/>
        <v>1.256879303992972</v>
      </c>
      <c r="P99" s="224">
        <f t="shared" si="948"/>
        <v>0.8222304732761877</v>
      </c>
      <c r="Q99" s="224">
        <f t="shared" si="948"/>
        <v>0.99686850963260043</v>
      </c>
      <c r="R99" s="224">
        <f t="shared" si="948"/>
        <v>0.92711355381804461</v>
      </c>
      <c r="S99" s="224">
        <f t="shared" si="948"/>
        <v>0.79675318300456677</v>
      </c>
      <c r="T99" s="224">
        <f t="shared" si="948"/>
        <v>0.99021624613250814</v>
      </c>
      <c r="U99" s="224">
        <f>U21/U96</f>
        <v>0.85532812013983217</v>
      </c>
      <c r="V99" s="224">
        <f>V21/V96</f>
        <v>0.91903714285714289</v>
      </c>
      <c r="W99" s="224">
        <f t="shared" si="948"/>
        <v>0.33283820212356274</v>
      </c>
      <c r="X99" s="538">
        <f t="shared" si="948"/>
        <v>0</v>
      </c>
      <c r="Y99" s="501">
        <f t="shared" si="948"/>
        <v>0</v>
      </c>
      <c r="Z99" s="224">
        <f t="shared" si="948"/>
        <v>0</v>
      </c>
      <c r="AA99" s="224">
        <f t="shared" si="948"/>
        <v>0</v>
      </c>
      <c r="AB99" s="224">
        <f t="shared" si="948"/>
        <v>0</v>
      </c>
      <c r="AC99" s="224">
        <f t="shared" si="948"/>
        <v>0</v>
      </c>
      <c r="AD99" s="224">
        <f t="shared" si="948"/>
        <v>0</v>
      </c>
      <c r="AE99" s="224" t="e">
        <f t="shared" si="948"/>
        <v>#DIV/0!</v>
      </c>
      <c r="AF99" s="224" t="e">
        <f>AG21/AF96</f>
        <v>#DIV/0!</v>
      </c>
      <c r="AG99" s="224" t="e">
        <f>AH21/AG96</f>
        <v>#DIV/0!</v>
      </c>
      <c r="AH99" s="224" t="e">
        <f>AI21/AH96</f>
        <v>#DIV/0!</v>
      </c>
      <c r="AI99" s="224" t="e">
        <f t="shared" ref="AI99:AY99" si="949">AI21/AI96</f>
        <v>#DIV/0!</v>
      </c>
      <c r="AJ99" s="224" t="e">
        <f t="shared" si="949"/>
        <v>#DIV/0!</v>
      </c>
      <c r="AK99" s="224" t="e">
        <f t="shared" si="949"/>
        <v>#DIV/0!</v>
      </c>
      <c r="AL99" s="224" t="e">
        <f t="shared" si="949"/>
        <v>#DIV/0!</v>
      </c>
      <c r="AM99" s="224" t="e">
        <f t="shared" si="949"/>
        <v>#DIV/0!</v>
      </c>
      <c r="AN99" s="224" t="e">
        <f t="shared" si="949"/>
        <v>#DIV/0!</v>
      </c>
      <c r="AO99" s="224" t="e">
        <f t="shared" si="949"/>
        <v>#DIV/0!</v>
      </c>
      <c r="AP99" s="224" t="e">
        <f t="shared" si="949"/>
        <v>#DIV/0!</v>
      </c>
      <c r="AQ99" s="224" t="e">
        <f t="shared" si="949"/>
        <v>#DIV/0!</v>
      </c>
      <c r="AR99" s="224" t="e">
        <f t="shared" si="949"/>
        <v>#DIV/0!</v>
      </c>
      <c r="AS99" s="538" t="e">
        <f t="shared" si="949"/>
        <v>#DIV/0!</v>
      </c>
      <c r="AT99" s="501" t="e">
        <f t="shared" si="949"/>
        <v>#DIV/0!</v>
      </c>
      <c r="AU99" s="224" t="e">
        <f t="shared" si="949"/>
        <v>#DIV/0!</v>
      </c>
      <c r="AV99" s="224" t="e">
        <f t="shared" si="949"/>
        <v>#DIV/0!</v>
      </c>
      <c r="AW99" s="224" t="e">
        <f t="shared" si="949"/>
        <v>#DIV/0!</v>
      </c>
      <c r="AX99" s="224" t="e">
        <f t="shared" si="949"/>
        <v>#DIV/0!</v>
      </c>
      <c r="AY99" s="224" t="e">
        <f t="shared" si="949"/>
        <v>#DIV/0!</v>
      </c>
      <c r="AZ99" s="224" t="e">
        <f>BA21/AZ96</f>
        <v>#DIV/0!</v>
      </c>
      <c r="BA99" s="224" t="e">
        <f>BB21/BA96</f>
        <v>#DIV/0!</v>
      </c>
      <c r="BB99" s="224" t="e">
        <f>BC21/BB96</f>
        <v>#DIV/0!</v>
      </c>
      <c r="BC99" s="224" t="e">
        <f t="shared" ref="BC99:CO99" si="950">BC21/BC96</f>
        <v>#DIV/0!</v>
      </c>
      <c r="BD99" s="224" t="e">
        <f t="shared" si="950"/>
        <v>#DIV/0!</v>
      </c>
      <c r="BE99" s="224" t="e">
        <f t="shared" si="950"/>
        <v>#DIV/0!</v>
      </c>
      <c r="BF99" s="224" t="e">
        <f t="shared" si="950"/>
        <v>#DIV/0!</v>
      </c>
      <c r="BG99" s="224" t="e">
        <f t="shared" si="950"/>
        <v>#DIV/0!</v>
      </c>
      <c r="BH99" s="224" t="e">
        <f t="shared" si="950"/>
        <v>#DIV/0!</v>
      </c>
      <c r="BI99" s="224" t="e">
        <f t="shared" si="950"/>
        <v>#DIV/0!</v>
      </c>
      <c r="BJ99" s="224" t="e">
        <f t="shared" si="950"/>
        <v>#DIV/0!</v>
      </c>
      <c r="BK99" s="224" t="e">
        <f t="shared" si="950"/>
        <v>#DIV/0!</v>
      </c>
      <c r="BL99" s="224" t="e">
        <f t="shared" si="950"/>
        <v>#DIV/0!</v>
      </c>
      <c r="BM99" s="224" t="e">
        <f t="shared" si="950"/>
        <v>#DIV/0!</v>
      </c>
      <c r="BN99" s="538" t="e">
        <f t="shared" si="950"/>
        <v>#DIV/0!</v>
      </c>
      <c r="BO99" s="903"/>
      <c r="BP99" s="224" t="e">
        <f t="shared" si="950"/>
        <v>#DIV/0!</v>
      </c>
      <c r="BQ99" s="224" t="e">
        <f t="shared" si="950"/>
        <v>#DIV/0!</v>
      </c>
      <c r="BR99" s="224" t="e">
        <f t="shared" si="950"/>
        <v>#DIV/0!</v>
      </c>
      <c r="BS99" s="224" t="e">
        <f t="shared" si="950"/>
        <v>#DIV/0!</v>
      </c>
      <c r="BT99" s="224" t="e">
        <f t="shared" si="950"/>
        <v>#DIV/0!</v>
      </c>
      <c r="BU99" s="224" t="e">
        <f t="shared" si="950"/>
        <v>#DIV/0!</v>
      </c>
      <c r="BV99" s="224" t="e">
        <f t="shared" si="950"/>
        <v>#DIV/0!</v>
      </c>
      <c r="BW99" s="224" t="e">
        <f t="shared" si="950"/>
        <v>#DIV/0!</v>
      </c>
      <c r="BX99" s="224" t="e">
        <f t="shared" si="950"/>
        <v>#DIV/0!</v>
      </c>
      <c r="BY99" s="224" t="e">
        <f t="shared" si="950"/>
        <v>#DIV/0!</v>
      </c>
      <c r="BZ99" s="224" t="e">
        <f t="shared" si="950"/>
        <v>#DIV/0!</v>
      </c>
      <c r="CA99" s="224" t="e">
        <f t="shared" si="950"/>
        <v>#DIV/0!</v>
      </c>
      <c r="CB99" s="224" t="e">
        <f t="shared" si="950"/>
        <v>#DIV/0!</v>
      </c>
      <c r="CC99" s="224" t="e">
        <f t="shared" si="950"/>
        <v>#DIV/0!</v>
      </c>
      <c r="CD99" s="224" t="e">
        <f t="shared" si="950"/>
        <v>#DIV/0!</v>
      </c>
      <c r="CE99" s="224" t="e">
        <f t="shared" si="950"/>
        <v>#DIV/0!</v>
      </c>
      <c r="CF99" s="224" t="e">
        <f t="shared" si="950"/>
        <v>#DIV/0!</v>
      </c>
      <c r="CG99" s="224" t="e">
        <f t="shared" si="950"/>
        <v>#DIV/0!</v>
      </c>
      <c r="CH99" s="224" t="e">
        <f t="shared" si="950"/>
        <v>#DIV/0!</v>
      </c>
      <c r="CI99" s="224" t="e">
        <f t="shared" si="950"/>
        <v>#DIV/0!</v>
      </c>
      <c r="CJ99" s="538" t="e">
        <f t="shared" si="950"/>
        <v>#DIV/0!</v>
      </c>
      <c r="CK99" s="903"/>
      <c r="CL99" s="224" t="e">
        <f t="shared" si="950"/>
        <v>#DIV/0!</v>
      </c>
      <c r="CM99" s="224" t="e">
        <f t="shared" si="950"/>
        <v>#DIV/0!</v>
      </c>
      <c r="CN99" s="224" t="e">
        <f t="shared" si="950"/>
        <v>#DIV/0!</v>
      </c>
      <c r="CO99" s="224" t="e">
        <f t="shared" si="950"/>
        <v>#DIV/0!</v>
      </c>
      <c r="CP99" s="940"/>
      <c r="CQ99" s="940"/>
      <c r="CR99" s="940"/>
      <c r="CS99" s="224" t="e">
        <f t="shared" ref="CS99:DB99" si="951">CS21/CS96</f>
        <v>#DIV/0!</v>
      </c>
      <c r="CT99" s="224" t="e">
        <f t="shared" si="951"/>
        <v>#DIV/0!</v>
      </c>
      <c r="CU99" s="224" t="e">
        <f t="shared" si="951"/>
        <v>#DIV/0!</v>
      </c>
      <c r="CV99" s="224" t="e">
        <f t="shared" si="951"/>
        <v>#DIV/0!</v>
      </c>
      <c r="CW99" s="224" t="e">
        <f t="shared" si="951"/>
        <v>#DIV/0!</v>
      </c>
      <c r="CX99" s="940"/>
      <c r="CY99" s="224" t="e">
        <f t="shared" si="951"/>
        <v>#DIV/0!</v>
      </c>
      <c r="CZ99" s="224" t="e">
        <f t="shared" si="951"/>
        <v>#DIV/0!</v>
      </c>
      <c r="DA99" s="224" t="e">
        <f t="shared" si="951"/>
        <v>#DIV/0!</v>
      </c>
      <c r="DB99" s="224" t="e">
        <f t="shared" si="951"/>
        <v>#DIV/0!</v>
      </c>
      <c r="DC99" s="224" t="e">
        <f>DD21/DC96</f>
        <v>#DIV/0!</v>
      </c>
      <c r="DD99" s="224" t="e">
        <f>DE21/DD96</f>
        <v>#DIV/0!</v>
      </c>
      <c r="DE99" s="224" t="e">
        <f>DF21/DE96</f>
        <v>#DIV/0!</v>
      </c>
      <c r="DF99" s="224" t="e">
        <f>DF21/DF96</f>
        <v>#DIV/0!</v>
      </c>
      <c r="DG99" s="538" t="e">
        <f t="shared" ref="DG99:DI99" si="952">DG21/DG96</f>
        <v>#DIV/0!</v>
      </c>
      <c r="DH99" s="501" t="e">
        <f t="shared" si="952"/>
        <v>#DIV/0!</v>
      </c>
      <c r="DI99" s="224" t="e">
        <f t="shared" si="952"/>
        <v>#DIV/0!</v>
      </c>
      <c r="DJ99" s="224" t="e">
        <f t="shared" ref="DJ99:EQ99" si="953">DJ21/DJ96</f>
        <v>#DIV/0!</v>
      </c>
      <c r="DK99" s="224" t="e">
        <f t="shared" si="953"/>
        <v>#DIV/0!</v>
      </c>
      <c r="DL99" s="224" t="e">
        <f t="shared" si="953"/>
        <v>#DIV/0!</v>
      </c>
      <c r="DM99" s="224" t="e">
        <f t="shared" si="953"/>
        <v>#DIV/0!</v>
      </c>
      <c r="DN99" s="224" t="e">
        <f t="shared" si="953"/>
        <v>#DIV/0!</v>
      </c>
      <c r="DO99" s="224" t="e">
        <f t="shared" si="953"/>
        <v>#DIV/0!</v>
      </c>
      <c r="DP99" s="224" t="e">
        <f t="shared" si="953"/>
        <v>#DIV/0!</v>
      </c>
      <c r="DQ99" s="224" t="e">
        <f t="shared" si="953"/>
        <v>#DIV/0!</v>
      </c>
      <c r="DR99" s="224" t="e">
        <f t="shared" si="953"/>
        <v>#DIV/0!</v>
      </c>
      <c r="DS99" s="224" t="e">
        <f t="shared" si="953"/>
        <v>#DIV/0!</v>
      </c>
      <c r="DT99" s="224" t="e">
        <f t="shared" si="953"/>
        <v>#DIV/0!</v>
      </c>
      <c r="DU99" s="224" t="e">
        <f t="shared" si="953"/>
        <v>#DIV/0!</v>
      </c>
      <c r="DV99" s="224" t="e">
        <f t="shared" si="953"/>
        <v>#DIV/0!</v>
      </c>
      <c r="DW99" s="224" t="e">
        <f t="shared" si="953"/>
        <v>#DIV/0!</v>
      </c>
      <c r="DX99" s="224" t="e">
        <f t="shared" si="953"/>
        <v>#DIV/0!</v>
      </c>
      <c r="DY99" s="224" t="e">
        <f t="shared" si="953"/>
        <v>#DIV/0!</v>
      </c>
      <c r="DZ99" s="224" t="e">
        <f t="shared" si="953"/>
        <v>#DIV/0!</v>
      </c>
      <c r="EA99" s="538" t="e">
        <f t="shared" si="953"/>
        <v>#DIV/0!</v>
      </c>
      <c r="EB99" s="501" t="e">
        <f t="shared" si="953"/>
        <v>#DIV/0!</v>
      </c>
      <c r="EC99" s="224" t="e">
        <f t="shared" si="953"/>
        <v>#DIV/0!</v>
      </c>
      <c r="ED99" s="224" t="e">
        <f t="shared" si="953"/>
        <v>#DIV/0!</v>
      </c>
      <c r="EE99" s="224" t="e">
        <f t="shared" si="953"/>
        <v>#DIV/0!</v>
      </c>
      <c r="EF99" s="224" t="e">
        <f t="shared" si="953"/>
        <v>#DIV/0!</v>
      </c>
      <c r="EG99" s="224" t="e">
        <f t="shared" si="953"/>
        <v>#DIV/0!</v>
      </c>
      <c r="EH99" s="224" t="e">
        <f t="shared" si="953"/>
        <v>#DIV/0!</v>
      </c>
      <c r="EI99" s="224" t="e">
        <f t="shared" si="953"/>
        <v>#DIV/0!</v>
      </c>
      <c r="EJ99" s="224" t="e">
        <f t="shared" si="953"/>
        <v>#DIV/0!</v>
      </c>
      <c r="EK99" s="224" t="e">
        <f t="shared" si="953"/>
        <v>#DIV/0!</v>
      </c>
      <c r="EL99" s="224" t="e">
        <f t="shared" si="953"/>
        <v>#DIV/0!</v>
      </c>
      <c r="EM99" s="224" t="e">
        <f t="shared" si="953"/>
        <v>#DIV/0!</v>
      </c>
      <c r="EN99" s="224" t="e">
        <f t="shared" si="953"/>
        <v>#DIV/0!</v>
      </c>
      <c r="EO99" s="224" t="e">
        <f t="shared" si="953"/>
        <v>#DIV/0!</v>
      </c>
      <c r="EP99" s="224" t="e">
        <f t="shared" si="953"/>
        <v>#DIV/0!</v>
      </c>
      <c r="EQ99" s="224" t="e">
        <f t="shared" si="953"/>
        <v>#DIV/0!</v>
      </c>
      <c r="ER99" s="224" t="e">
        <f>EW21/ER96</f>
        <v>#DIV/0!</v>
      </c>
      <c r="ES99" s="224" t="e">
        <f>EX21/ES96</f>
        <v>#DIV/0!</v>
      </c>
      <c r="ET99" s="224" t="e">
        <f>EY21/ET96</f>
        <v>#DIV/0!</v>
      </c>
      <c r="EU99" s="224" t="e">
        <f>EZ21/EU96</f>
        <v>#DIV/0!</v>
      </c>
      <c r="EV99" s="224" t="e">
        <f>FA21/EV96</f>
        <v>#DIV/0!</v>
      </c>
      <c r="EW99" s="224" t="e">
        <f>EX21/EW96</f>
        <v>#DIV/0!</v>
      </c>
      <c r="EX99" s="538" t="e">
        <f t="shared" ref="EX99:FP99" si="954">EX21/EX96</f>
        <v>#DIV/0!</v>
      </c>
      <c r="EY99" s="501" t="e">
        <f t="shared" si="954"/>
        <v>#DIV/0!</v>
      </c>
      <c r="EZ99" s="224" t="e">
        <f t="shared" si="954"/>
        <v>#DIV/0!</v>
      </c>
      <c r="FA99" s="224" t="e">
        <f t="shared" si="954"/>
        <v>#DIV/0!</v>
      </c>
      <c r="FB99" s="224" t="e">
        <f t="shared" si="954"/>
        <v>#DIV/0!</v>
      </c>
      <c r="FC99" s="224" t="e">
        <f t="shared" si="954"/>
        <v>#DIV/0!</v>
      </c>
      <c r="FD99" s="224" t="e">
        <f t="shared" si="954"/>
        <v>#DIV/0!</v>
      </c>
      <c r="FE99" s="538" t="e">
        <f t="shared" si="954"/>
        <v>#DIV/0!</v>
      </c>
      <c r="FF99" s="501" t="e">
        <f t="shared" si="954"/>
        <v>#DIV/0!</v>
      </c>
      <c r="FG99" s="224" t="e">
        <f t="shared" si="954"/>
        <v>#DIV/0!</v>
      </c>
      <c r="FH99" s="224" t="e">
        <f t="shared" si="954"/>
        <v>#DIV/0!</v>
      </c>
      <c r="FI99" s="224" t="e">
        <f t="shared" si="954"/>
        <v>#DIV/0!</v>
      </c>
      <c r="FJ99" s="224" t="e">
        <f t="shared" si="954"/>
        <v>#DIV/0!</v>
      </c>
      <c r="FK99" s="224" t="e">
        <f t="shared" si="954"/>
        <v>#DIV/0!</v>
      </c>
      <c r="FL99" s="224" t="e">
        <f t="shared" si="954"/>
        <v>#DIV/0!</v>
      </c>
      <c r="FM99" s="224" t="e">
        <f t="shared" si="954"/>
        <v>#DIV/0!</v>
      </c>
      <c r="FN99" s="224" t="e">
        <f t="shared" si="954"/>
        <v>#DIV/0!</v>
      </c>
      <c r="FO99" s="224" t="e">
        <f t="shared" si="954"/>
        <v>#DIV/0!</v>
      </c>
      <c r="FP99" s="224" t="e">
        <f t="shared" si="954"/>
        <v>#DIV/0!</v>
      </c>
      <c r="FQ99" s="224" t="e">
        <f>FR21/FQ96</f>
        <v>#DIV/0!</v>
      </c>
      <c r="FR99" s="224" t="e">
        <f>FS21/FR96</f>
        <v>#DIV/0!</v>
      </c>
      <c r="FS99" s="224" t="e">
        <f>FT21/FS96</f>
        <v>#DIV/0!</v>
      </c>
      <c r="FT99" s="224" t="e">
        <f t="shared" ref="FT99:GJ99" si="955">FT21/FT96</f>
        <v>#DIV/0!</v>
      </c>
      <c r="FU99" s="224" t="e">
        <f t="shared" si="955"/>
        <v>#DIV/0!</v>
      </c>
      <c r="FV99" s="224" t="e">
        <f t="shared" si="955"/>
        <v>#DIV/0!</v>
      </c>
      <c r="FW99" s="224" t="e">
        <f t="shared" si="955"/>
        <v>#DIV/0!</v>
      </c>
      <c r="FX99" s="224" t="e">
        <f t="shared" si="955"/>
        <v>#DIV/0!</v>
      </c>
      <c r="FY99" s="224" t="e">
        <f t="shared" si="955"/>
        <v>#DIV/0!</v>
      </c>
      <c r="FZ99" s="538" t="e">
        <f t="shared" si="955"/>
        <v>#DIV/0!</v>
      </c>
      <c r="GA99" s="501" t="e">
        <f t="shared" si="955"/>
        <v>#DIV/0!</v>
      </c>
      <c r="GB99" s="224" t="e">
        <f t="shared" si="955"/>
        <v>#DIV/0!</v>
      </c>
      <c r="GC99" s="224" t="e">
        <f t="shared" si="955"/>
        <v>#DIV/0!</v>
      </c>
      <c r="GD99" s="224" t="e">
        <f t="shared" si="955"/>
        <v>#DIV/0!</v>
      </c>
      <c r="GE99" s="224" t="e">
        <f t="shared" si="955"/>
        <v>#DIV/0!</v>
      </c>
      <c r="GF99" s="224" t="e">
        <f t="shared" si="955"/>
        <v>#DIV/0!</v>
      </c>
      <c r="GG99" s="224" t="e">
        <f t="shared" si="955"/>
        <v>#DIV/0!</v>
      </c>
      <c r="GH99" s="224" t="e">
        <f t="shared" si="955"/>
        <v>#DIV/0!</v>
      </c>
      <c r="GI99" s="224" t="e">
        <f t="shared" si="955"/>
        <v>#DIV/0!</v>
      </c>
      <c r="GJ99" s="224" t="e">
        <f t="shared" si="955"/>
        <v>#DIV/0!</v>
      </c>
      <c r="GK99" s="224" t="e">
        <f>GL21/GK96</f>
        <v>#DIV/0!</v>
      </c>
      <c r="GL99" s="224" t="e">
        <f>GM21/GL96</f>
        <v>#DIV/0!</v>
      </c>
      <c r="GM99" s="224" t="e">
        <f>GN21/GM96</f>
        <v>#DIV/0!</v>
      </c>
      <c r="GN99" s="224" t="e">
        <f>GN21/GN96</f>
        <v>#DIV/0!</v>
      </c>
      <c r="GO99" s="224"/>
      <c r="GP99" s="224"/>
      <c r="GQ99" s="224"/>
      <c r="GR99" s="224"/>
      <c r="GS99" s="224"/>
      <c r="GT99" s="224"/>
      <c r="GU99" s="224" t="e">
        <f t="shared" ref="GU99:HD99" si="956">GU21/GU96</f>
        <v>#DIV/0!</v>
      </c>
      <c r="GV99" s="224" t="e">
        <f t="shared" si="956"/>
        <v>#DIV/0!</v>
      </c>
      <c r="GW99" s="538" t="e">
        <f t="shared" si="956"/>
        <v>#DIV/0!</v>
      </c>
      <c r="GX99" s="501" t="e">
        <f t="shared" si="956"/>
        <v>#DIV/0!</v>
      </c>
      <c r="GY99" s="224" t="e">
        <f t="shared" si="956"/>
        <v>#DIV/0!</v>
      </c>
      <c r="GZ99" s="224" t="e">
        <f t="shared" si="956"/>
        <v>#DIV/0!</v>
      </c>
      <c r="HA99" s="224" t="e">
        <f t="shared" si="956"/>
        <v>#DIV/0!</v>
      </c>
      <c r="HB99" s="224" t="e">
        <f t="shared" si="956"/>
        <v>#DIV/0!</v>
      </c>
      <c r="HC99" s="224" t="e">
        <f t="shared" si="956"/>
        <v>#DIV/0!</v>
      </c>
      <c r="HD99" s="224" t="e">
        <f t="shared" si="956"/>
        <v>#DIV/0!</v>
      </c>
      <c r="HE99" s="224" t="e">
        <f>HF21/HE96</f>
        <v>#DIV/0!</v>
      </c>
      <c r="HF99" s="224" t="e">
        <f>HG21/HF96</f>
        <v>#DIV/0!</v>
      </c>
      <c r="HG99" s="224" t="e">
        <f>HH21/HG96</f>
        <v>#DIV/0!</v>
      </c>
      <c r="HH99" s="224" t="e">
        <f t="shared" ref="HH99:IG99" si="957">HH21/HH96</f>
        <v>#DIV/0!</v>
      </c>
      <c r="HI99" s="224" t="e">
        <f t="shared" si="957"/>
        <v>#DIV/0!</v>
      </c>
      <c r="HJ99" s="224" t="e">
        <f t="shared" si="957"/>
        <v>#DIV/0!</v>
      </c>
      <c r="HK99" s="224" t="e">
        <f t="shared" si="957"/>
        <v>#DIV/0!</v>
      </c>
      <c r="HL99" s="224" t="e">
        <f t="shared" si="957"/>
        <v>#DIV/0!</v>
      </c>
      <c r="HM99" s="224" t="e">
        <f t="shared" si="957"/>
        <v>#DIV/0!</v>
      </c>
      <c r="HN99" s="224" t="e">
        <f t="shared" si="957"/>
        <v>#DIV/0!</v>
      </c>
      <c r="HO99" s="224" t="e">
        <f t="shared" si="957"/>
        <v>#DIV/0!</v>
      </c>
      <c r="HP99" s="538" t="e">
        <f t="shared" si="957"/>
        <v>#DIV/0!</v>
      </c>
      <c r="HQ99" s="501" t="e">
        <f t="shared" si="957"/>
        <v>#DIV/0!</v>
      </c>
      <c r="HR99" s="224" t="e">
        <f t="shared" si="957"/>
        <v>#DIV/0!</v>
      </c>
      <c r="HS99" s="224" t="e">
        <f t="shared" si="957"/>
        <v>#DIV/0!</v>
      </c>
      <c r="HT99" s="224" t="e">
        <f t="shared" si="957"/>
        <v>#DIV/0!</v>
      </c>
      <c r="HU99" s="224" t="e">
        <f t="shared" si="957"/>
        <v>#DIV/0!</v>
      </c>
      <c r="HV99" s="224" t="e">
        <f t="shared" si="957"/>
        <v>#DIV/0!</v>
      </c>
      <c r="HW99" s="224" t="e">
        <f t="shared" si="957"/>
        <v>#DIV/0!</v>
      </c>
      <c r="HX99" s="224" t="e">
        <f t="shared" si="957"/>
        <v>#DIV/0!</v>
      </c>
      <c r="HY99" s="224" t="e">
        <f t="shared" si="957"/>
        <v>#DIV/0!</v>
      </c>
      <c r="HZ99" s="224" t="e">
        <f t="shared" si="957"/>
        <v>#DIV/0!</v>
      </c>
      <c r="IA99" s="224" t="e">
        <f t="shared" si="957"/>
        <v>#DIV/0!</v>
      </c>
      <c r="IB99" s="224" t="e">
        <f t="shared" si="957"/>
        <v>#DIV/0!</v>
      </c>
      <c r="IC99" s="224" t="e">
        <f t="shared" ref="IC99:IF99" si="958">IC21/IC96</f>
        <v>#DIV/0!</v>
      </c>
      <c r="ID99" s="224" t="e">
        <f t="shared" si="958"/>
        <v>#DIV/0!</v>
      </c>
      <c r="IE99" s="224" t="e">
        <f t="shared" si="958"/>
        <v>#DIV/0!</v>
      </c>
      <c r="IF99" s="224" t="e">
        <f t="shared" si="958"/>
        <v>#DIV/0!</v>
      </c>
      <c r="IG99" s="224" t="e">
        <f t="shared" si="957"/>
        <v>#DIV/0!</v>
      </c>
      <c r="IH99" s="224"/>
      <c r="II99" s="225" t="e">
        <f>AVERAGE(D99:HM99)</f>
        <v>#DIV/0!</v>
      </c>
    </row>
    <row r="100" spans="1:243" x14ac:dyDescent="0.2">
      <c r="X100" s="381"/>
      <c r="AS100" s="381"/>
      <c r="BN100" s="381"/>
      <c r="BO100" s="350"/>
      <c r="CJ100" s="381"/>
      <c r="CK100" s="350"/>
      <c r="CP100" s="350"/>
      <c r="CQ100" s="350"/>
      <c r="CR100" s="350"/>
      <c r="CX100" s="350"/>
      <c r="DG100" s="381"/>
      <c r="EA100" s="381"/>
      <c r="EX100" s="381"/>
      <c r="FE100" s="381"/>
      <c r="FZ100" s="381"/>
      <c r="GW100" s="381"/>
      <c r="HP100" s="381"/>
    </row>
    <row r="101" spans="1:243" x14ac:dyDescent="0.2">
      <c r="X101" s="381"/>
      <c r="AS101" s="381"/>
      <c r="BN101" s="381"/>
      <c r="BO101" s="350"/>
      <c r="CJ101" s="381"/>
      <c r="CK101" s="350"/>
      <c r="CP101" s="350"/>
      <c r="CQ101" s="350"/>
      <c r="CR101" s="350"/>
      <c r="CX101" s="350"/>
      <c r="DG101" s="381"/>
      <c r="EA101" s="381"/>
      <c r="EX101" s="381"/>
      <c r="FE101" s="381"/>
      <c r="FZ101" s="381"/>
      <c r="GW101" s="381"/>
      <c r="HP101" s="381"/>
    </row>
    <row r="102" spans="1:243" x14ac:dyDescent="0.2">
      <c r="A102" s="229"/>
      <c r="B102" s="72" t="s">
        <v>143</v>
      </c>
      <c r="C102" s="63"/>
      <c r="D102" s="228">
        <v>695</v>
      </c>
      <c r="E102" s="228">
        <v>695</v>
      </c>
      <c r="F102" s="228">
        <v>653</v>
      </c>
      <c r="G102" s="228">
        <v>712</v>
      </c>
      <c r="H102" s="228">
        <v>711</v>
      </c>
      <c r="I102" s="228">
        <v>691</v>
      </c>
      <c r="J102" s="228">
        <v>692</v>
      </c>
      <c r="K102" s="228">
        <v>692</v>
      </c>
      <c r="L102" s="228">
        <v>751</v>
      </c>
      <c r="M102" s="228">
        <v>706</v>
      </c>
      <c r="N102" s="228">
        <v>671</v>
      </c>
      <c r="O102" s="228">
        <v>728</v>
      </c>
      <c r="P102" s="228">
        <v>683</v>
      </c>
      <c r="Q102" s="228">
        <v>863</v>
      </c>
      <c r="R102" s="228">
        <v>700</v>
      </c>
      <c r="S102" s="228">
        <v>751</v>
      </c>
      <c r="T102" s="228">
        <v>655</v>
      </c>
      <c r="U102" s="228">
        <v>728</v>
      </c>
      <c r="V102" s="228">
        <v>831</v>
      </c>
      <c r="W102" s="228">
        <v>750</v>
      </c>
      <c r="X102" s="539">
        <v>723</v>
      </c>
      <c r="Y102" s="228">
        <v>754</v>
      </c>
      <c r="Z102" s="228">
        <v>757</v>
      </c>
      <c r="AA102" s="228">
        <v>820</v>
      </c>
      <c r="AB102" s="228">
        <v>714</v>
      </c>
      <c r="AC102" s="228">
        <v>661</v>
      </c>
      <c r="AD102" s="228">
        <v>728</v>
      </c>
      <c r="AE102" s="228"/>
      <c r="AF102" s="228"/>
      <c r="AG102" s="228"/>
      <c r="AH102" s="228"/>
      <c r="AI102" s="228"/>
      <c r="AJ102" s="228"/>
      <c r="AK102" s="228"/>
      <c r="AL102" s="228"/>
      <c r="AM102" s="228"/>
      <c r="AN102" s="228"/>
      <c r="AO102" s="228"/>
      <c r="AP102" s="228"/>
      <c r="AQ102" s="228"/>
      <c r="AR102" s="228"/>
      <c r="AS102" s="539"/>
      <c r="AT102" s="228"/>
      <c r="AU102" s="228"/>
      <c r="AV102" s="228"/>
      <c r="AW102" s="228"/>
      <c r="AX102" s="228"/>
      <c r="AY102" s="228"/>
      <c r="AZ102" s="228"/>
      <c r="BA102" s="228"/>
      <c r="BB102" s="228"/>
      <c r="BC102" s="228"/>
      <c r="BD102" s="228"/>
      <c r="BE102" s="228"/>
      <c r="BF102" s="228"/>
      <c r="BG102" s="228"/>
      <c r="BH102" s="228"/>
      <c r="BI102" s="228"/>
      <c r="BJ102" s="228"/>
      <c r="BK102" s="228"/>
      <c r="BL102" s="228"/>
      <c r="BM102" s="228"/>
      <c r="BN102" s="539"/>
      <c r="BO102" s="904"/>
      <c r="BP102" s="228"/>
      <c r="BQ102" s="228"/>
      <c r="BR102" s="228"/>
      <c r="BS102" s="228"/>
      <c r="BT102" s="228"/>
      <c r="BU102" s="228"/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539"/>
      <c r="CK102" s="904"/>
      <c r="CL102" s="228"/>
      <c r="CM102" s="228"/>
      <c r="CN102" s="228"/>
      <c r="CO102" s="228"/>
      <c r="CP102" s="904"/>
      <c r="CQ102" s="904"/>
      <c r="CR102" s="904"/>
      <c r="CS102" s="228"/>
      <c r="CT102" s="228"/>
      <c r="CU102" s="228"/>
      <c r="CV102" s="228"/>
      <c r="CW102" s="228"/>
      <c r="CX102" s="904"/>
      <c r="CY102" s="228"/>
      <c r="CZ102" s="228"/>
      <c r="DA102" s="228"/>
      <c r="DB102" s="228"/>
      <c r="DC102" s="228"/>
      <c r="DD102" s="228"/>
      <c r="DE102" s="228"/>
      <c r="DF102" s="228"/>
      <c r="DG102" s="539"/>
      <c r="DH102" s="228"/>
      <c r="DI102" s="228"/>
      <c r="DJ102" s="228"/>
      <c r="DK102" s="228"/>
      <c r="DL102" s="228"/>
      <c r="DM102" s="228"/>
      <c r="DN102" s="228"/>
      <c r="DO102" s="228"/>
      <c r="DP102" s="228"/>
      <c r="DQ102" s="228"/>
      <c r="DR102" s="228"/>
      <c r="DS102" s="228"/>
      <c r="DT102" s="228"/>
      <c r="DU102" s="228"/>
      <c r="DV102" s="228"/>
      <c r="DW102" s="228"/>
      <c r="DX102" s="228"/>
      <c r="DY102" s="228"/>
      <c r="DZ102" s="228"/>
      <c r="EA102" s="539"/>
      <c r="EB102" s="228"/>
      <c r="EC102" s="228"/>
      <c r="ED102" s="228"/>
      <c r="EE102" s="228"/>
      <c r="EF102" s="228"/>
      <c r="EG102" s="228"/>
      <c r="EH102" s="228"/>
      <c r="EI102" s="228"/>
      <c r="EJ102" s="228"/>
      <c r="EK102" s="228"/>
      <c r="EL102" s="228"/>
      <c r="EM102" s="228"/>
      <c r="EN102" s="228"/>
      <c r="EO102" s="228"/>
      <c r="EP102" s="228"/>
      <c r="EQ102" s="228"/>
      <c r="ER102" s="228"/>
      <c r="ES102" s="228"/>
      <c r="ET102" s="228"/>
      <c r="EU102" s="228"/>
      <c r="EV102" s="228"/>
      <c r="EW102" s="228"/>
      <c r="EX102" s="539"/>
      <c r="EY102" s="228"/>
      <c r="EZ102" s="228"/>
      <c r="FA102" s="228"/>
      <c r="FB102" s="228"/>
      <c r="FC102" s="228"/>
      <c r="FD102" s="228"/>
      <c r="FE102" s="539"/>
      <c r="FF102" s="228"/>
      <c r="FG102" s="228"/>
      <c r="FH102" s="228"/>
      <c r="FI102" s="228"/>
      <c r="FJ102" s="228"/>
      <c r="FK102" s="228"/>
      <c r="FL102" s="228"/>
      <c r="FM102" s="228"/>
      <c r="FN102" s="228"/>
      <c r="FO102" s="228"/>
      <c r="FP102" s="228"/>
      <c r="FQ102" s="228"/>
      <c r="FR102" s="228"/>
      <c r="FS102" s="228"/>
      <c r="FT102" s="228"/>
      <c r="FU102" s="228"/>
      <c r="FV102" s="228"/>
      <c r="FW102" s="228"/>
      <c r="FX102" s="228"/>
      <c r="FY102" s="228"/>
      <c r="FZ102" s="539"/>
      <c r="GA102" s="228"/>
      <c r="GB102" s="228"/>
      <c r="GC102" s="228"/>
      <c r="GD102" s="228"/>
      <c r="GE102" s="228"/>
      <c r="GF102" s="228"/>
      <c r="GG102" s="228"/>
      <c r="GH102" s="228"/>
      <c r="GI102" s="228"/>
      <c r="GJ102" s="228"/>
      <c r="GK102" s="228"/>
      <c r="GL102" s="228"/>
      <c r="GM102" s="228"/>
      <c r="GN102" s="228"/>
      <c r="GO102" s="228"/>
      <c r="GP102" s="228"/>
      <c r="GQ102" s="228"/>
      <c r="GR102" s="228"/>
      <c r="GS102" s="228"/>
      <c r="GT102" s="228"/>
      <c r="GU102" s="228"/>
      <c r="GV102" s="228"/>
      <c r="GW102" s="539"/>
      <c r="GX102" s="228"/>
      <c r="GY102" s="228"/>
      <c r="GZ102" s="228"/>
      <c r="HA102" s="228"/>
      <c r="HB102" s="228"/>
      <c r="HC102" s="228"/>
      <c r="HD102" s="228"/>
      <c r="HE102" s="228"/>
      <c r="HF102" s="228"/>
      <c r="HG102" s="228"/>
      <c r="HH102" s="228"/>
      <c r="HI102" s="228"/>
      <c r="HJ102" s="228"/>
      <c r="HK102" s="228"/>
      <c r="HL102" s="228"/>
      <c r="HM102" s="228"/>
      <c r="HN102" s="228"/>
      <c r="HO102" s="228"/>
      <c r="HP102" s="539"/>
      <c r="HQ102" s="228"/>
      <c r="HR102" s="228"/>
      <c r="HS102" s="228"/>
      <c r="HT102" s="228"/>
      <c r="HU102" s="228"/>
      <c r="HV102" s="228"/>
      <c r="HW102" s="228"/>
      <c r="HX102" s="228"/>
      <c r="HY102" s="228"/>
      <c r="HZ102" s="228"/>
      <c r="IA102" s="228"/>
      <c r="IB102" s="228"/>
      <c r="IC102" s="228"/>
      <c r="ID102" s="228"/>
      <c r="IE102" s="228"/>
      <c r="IF102" s="228"/>
      <c r="IG102" s="228"/>
      <c r="IH102" s="228"/>
      <c r="II102" s="228"/>
    </row>
    <row r="103" spans="1:243" x14ac:dyDescent="0.2">
      <c r="A103" s="229"/>
      <c r="B103" s="72" t="s">
        <v>145</v>
      </c>
      <c r="C103" s="63" t="s">
        <v>142</v>
      </c>
      <c r="D103" s="19">
        <f>D96/1000</f>
        <v>7.9778700000000002</v>
      </c>
      <c r="E103" s="19">
        <f>E96/1000</f>
        <v>5.5449999999999999</v>
      </c>
      <c r="F103" s="19">
        <f t="shared" ref="F103:W103" si="959">F96/1000</f>
        <v>4.8023599999999993</v>
      </c>
      <c r="G103" s="19">
        <f t="shared" si="959"/>
        <v>7.4813000000000001</v>
      </c>
      <c r="H103" s="19">
        <f t="shared" si="959"/>
        <v>5.8365900000000002</v>
      </c>
      <c r="I103" s="19">
        <f t="shared" si="959"/>
        <v>9.7784699999999987</v>
      </c>
      <c r="J103" s="19">
        <f t="shared" si="959"/>
        <v>2.9997800000000003</v>
      </c>
      <c r="K103" s="19">
        <f t="shared" si="959"/>
        <v>9.1488199999999988</v>
      </c>
      <c r="L103" s="19">
        <f t="shared" si="959"/>
        <v>6.9918100000000001</v>
      </c>
      <c r="M103" s="19">
        <f t="shared" si="959"/>
        <v>7.7856999999999994</v>
      </c>
      <c r="N103" s="19">
        <f t="shared" si="959"/>
        <v>9.8749599999999997</v>
      </c>
      <c r="O103" s="19">
        <f t="shared" si="959"/>
        <v>7.0573999999999995</v>
      </c>
      <c r="P103" s="19">
        <f t="shared" si="959"/>
        <v>7.8104499999999994</v>
      </c>
      <c r="Q103" s="19">
        <f>Q96/1000</f>
        <v>11.170399999999999</v>
      </c>
      <c r="R103" s="19">
        <f t="shared" si="959"/>
        <v>8.1112199999999994</v>
      </c>
      <c r="S103" s="19">
        <f t="shared" si="959"/>
        <v>5.90794</v>
      </c>
      <c r="T103" s="19">
        <f t="shared" si="959"/>
        <v>5.9987200000000005</v>
      </c>
      <c r="U103" s="19">
        <f>U96/1000</f>
        <v>7.8122299999999996</v>
      </c>
      <c r="V103" s="19">
        <f>V96/1000</f>
        <v>7</v>
      </c>
      <c r="W103" s="19">
        <f t="shared" si="959"/>
        <v>3.6354000000000002</v>
      </c>
      <c r="X103" s="512">
        <f>X96/1000</f>
        <v>4.8746</v>
      </c>
      <c r="Y103" s="19">
        <f>Y96/1000</f>
        <v>5.6201000000000008</v>
      </c>
      <c r="Z103" s="19">
        <f t="shared" ref="Z103:AQ103" si="960">Z96/1000</f>
        <v>7.4308000000000005</v>
      </c>
      <c r="AA103" s="19">
        <f t="shared" si="960"/>
        <v>10.527177999999999</v>
      </c>
      <c r="AB103" s="19">
        <f t="shared" si="960"/>
        <v>8.7330400000000008</v>
      </c>
      <c r="AC103" s="19">
        <f t="shared" si="960"/>
        <v>9.8175799999999995</v>
      </c>
      <c r="AD103" s="19">
        <f t="shared" si="960"/>
        <v>6.7396700000000003</v>
      </c>
      <c r="AE103" s="19">
        <f t="shared" si="960"/>
        <v>0</v>
      </c>
      <c r="AF103" s="19">
        <f t="shared" si="960"/>
        <v>0</v>
      </c>
      <c r="AG103" s="19">
        <f t="shared" si="960"/>
        <v>0</v>
      </c>
      <c r="AH103" s="19">
        <f t="shared" si="960"/>
        <v>0</v>
      </c>
      <c r="AI103" s="19">
        <f t="shared" si="960"/>
        <v>0</v>
      </c>
      <c r="AJ103" s="19">
        <f t="shared" si="960"/>
        <v>0</v>
      </c>
      <c r="AK103" s="19">
        <f>AK96/1000</f>
        <v>0</v>
      </c>
      <c r="AL103" s="19">
        <f t="shared" si="960"/>
        <v>0</v>
      </c>
      <c r="AM103" s="19">
        <f t="shared" si="960"/>
        <v>0</v>
      </c>
      <c r="AN103" s="19">
        <f t="shared" si="960"/>
        <v>0</v>
      </c>
      <c r="AO103" s="19">
        <f>AO96/1000</f>
        <v>0</v>
      </c>
      <c r="AP103" s="19">
        <f t="shared" si="960"/>
        <v>0</v>
      </c>
      <c r="AQ103" s="19">
        <f t="shared" si="960"/>
        <v>0</v>
      </c>
      <c r="AR103" s="19">
        <f>AR96/1000</f>
        <v>0</v>
      </c>
      <c r="AS103" s="512">
        <f>AS96/1000</f>
        <v>0</v>
      </c>
      <c r="AT103" s="19">
        <f t="shared" ref="AT103:BN103" si="961">AT96/1000</f>
        <v>0</v>
      </c>
      <c r="AU103" s="19">
        <f t="shared" si="961"/>
        <v>0</v>
      </c>
      <c r="AV103" s="19">
        <f t="shared" si="961"/>
        <v>0</v>
      </c>
      <c r="AW103" s="19">
        <f t="shared" si="961"/>
        <v>0</v>
      </c>
      <c r="AX103" s="19">
        <f t="shared" si="961"/>
        <v>0</v>
      </c>
      <c r="AY103" s="19">
        <f t="shared" si="961"/>
        <v>0</v>
      </c>
      <c r="AZ103" s="19">
        <f t="shared" si="961"/>
        <v>0</v>
      </c>
      <c r="BA103" s="19">
        <f t="shared" si="961"/>
        <v>0</v>
      </c>
      <c r="BB103" s="19">
        <f t="shared" si="961"/>
        <v>0</v>
      </c>
      <c r="BC103" s="19">
        <f t="shared" si="961"/>
        <v>0</v>
      </c>
      <c r="BD103" s="19">
        <f t="shared" si="961"/>
        <v>0</v>
      </c>
      <c r="BE103" s="19">
        <f>BE96/1000</f>
        <v>0</v>
      </c>
      <c r="BF103" s="19">
        <f t="shared" si="961"/>
        <v>0</v>
      </c>
      <c r="BG103" s="19">
        <f t="shared" si="961"/>
        <v>0</v>
      </c>
      <c r="BH103" s="19">
        <f t="shared" si="961"/>
        <v>0</v>
      </c>
      <c r="BI103" s="19">
        <f t="shared" si="961"/>
        <v>0</v>
      </c>
      <c r="BJ103" s="19">
        <f t="shared" si="961"/>
        <v>0</v>
      </c>
      <c r="BK103" s="19">
        <f>BK96/1000</f>
        <v>0</v>
      </c>
      <c r="BL103" s="19">
        <f t="shared" si="961"/>
        <v>0</v>
      </c>
      <c r="BM103" s="19">
        <f t="shared" si="961"/>
        <v>0</v>
      </c>
      <c r="BN103" s="512">
        <f t="shared" si="961"/>
        <v>0</v>
      </c>
      <c r="BO103" s="149"/>
      <c r="BP103" s="19">
        <f>BP96/1000</f>
        <v>0</v>
      </c>
      <c r="BQ103" s="19">
        <f t="shared" ref="BQ103:CT103" si="962">BQ96/1000</f>
        <v>0</v>
      </c>
      <c r="BR103" s="19">
        <f t="shared" si="962"/>
        <v>0</v>
      </c>
      <c r="BS103" s="19">
        <f t="shared" si="962"/>
        <v>0</v>
      </c>
      <c r="BT103" s="19">
        <f t="shared" si="962"/>
        <v>0</v>
      </c>
      <c r="BU103" s="19">
        <f t="shared" si="962"/>
        <v>0</v>
      </c>
      <c r="BV103" s="19">
        <f t="shared" si="962"/>
        <v>0</v>
      </c>
      <c r="BW103" s="19">
        <f t="shared" si="962"/>
        <v>0</v>
      </c>
      <c r="BX103" s="19">
        <f t="shared" si="962"/>
        <v>0</v>
      </c>
      <c r="BY103" s="19">
        <f t="shared" si="962"/>
        <v>0</v>
      </c>
      <c r="BZ103" s="19">
        <f t="shared" si="962"/>
        <v>0</v>
      </c>
      <c r="CA103" s="19">
        <f t="shared" si="962"/>
        <v>0</v>
      </c>
      <c r="CB103" s="19">
        <f t="shared" si="962"/>
        <v>0</v>
      </c>
      <c r="CC103" s="19">
        <f>CC96/1000</f>
        <v>0</v>
      </c>
      <c r="CD103" s="19">
        <f t="shared" si="962"/>
        <v>0</v>
      </c>
      <c r="CE103" s="19">
        <f t="shared" si="962"/>
        <v>0</v>
      </c>
      <c r="CF103" s="19">
        <f t="shared" si="962"/>
        <v>0</v>
      </c>
      <c r="CG103" s="19">
        <f t="shared" ref="CG103" si="963">CG96/1000</f>
        <v>0</v>
      </c>
      <c r="CH103" s="19">
        <f t="shared" si="962"/>
        <v>0</v>
      </c>
      <c r="CI103" s="19">
        <f>CI96/1000</f>
        <v>0</v>
      </c>
      <c r="CJ103" s="512">
        <f t="shared" si="962"/>
        <v>0</v>
      </c>
      <c r="CK103" s="149"/>
      <c r="CL103" s="19">
        <f t="shared" si="962"/>
        <v>0</v>
      </c>
      <c r="CM103" s="19">
        <f t="shared" si="962"/>
        <v>0</v>
      </c>
      <c r="CN103" s="19">
        <f t="shared" si="962"/>
        <v>0</v>
      </c>
      <c r="CO103" s="19">
        <f t="shared" si="962"/>
        <v>0</v>
      </c>
      <c r="CP103" s="149"/>
      <c r="CQ103" s="149"/>
      <c r="CR103" s="149"/>
      <c r="CS103" s="19">
        <f t="shared" si="962"/>
        <v>0</v>
      </c>
      <c r="CT103" s="19">
        <f t="shared" si="962"/>
        <v>0</v>
      </c>
      <c r="CU103" s="19">
        <f>CU96/1000</f>
        <v>0</v>
      </c>
      <c r="CV103" s="19">
        <f>CV96/1000</f>
        <v>0</v>
      </c>
      <c r="CW103" s="19">
        <f t="shared" ref="CW103:DP103" si="964">CW96/1000</f>
        <v>0</v>
      </c>
      <c r="CX103" s="149"/>
      <c r="CY103" s="19">
        <f t="shared" si="964"/>
        <v>0</v>
      </c>
      <c r="CZ103" s="19">
        <f t="shared" si="964"/>
        <v>0</v>
      </c>
      <c r="DA103" s="19">
        <f t="shared" si="964"/>
        <v>0</v>
      </c>
      <c r="DB103" s="19">
        <f t="shared" ref="DB103" si="965">DB96/1000</f>
        <v>0</v>
      </c>
      <c r="DC103" s="19">
        <f t="shared" si="964"/>
        <v>0</v>
      </c>
      <c r="DD103" s="19">
        <f t="shared" si="964"/>
        <v>0</v>
      </c>
      <c r="DE103" s="19">
        <f t="shared" si="964"/>
        <v>0</v>
      </c>
      <c r="DF103" s="19">
        <f t="shared" si="964"/>
        <v>0</v>
      </c>
      <c r="DG103" s="512">
        <f t="shared" ref="DG103:DJ103" si="966">DG96/1000</f>
        <v>0</v>
      </c>
      <c r="DH103" s="19">
        <f t="shared" si="966"/>
        <v>0</v>
      </c>
      <c r="DI103" s="19">
        <f t="shared" si="966"/>
        <v>0</v>
      </c>
      <c r="DJ103" s="19">
        <f t="shared" si="966"/>
        <v>0</v>
      </c>
      <c r="DK103" s="19">
        <f t="shared" si="964"/>
        <v>0</v>
      </c>
      <c r="DL103" s="19">
        <f t="shared" si="964"/>
        <v>0</v>
      </c>
      <c r="DM103" s="19">
        <f t="shared" si="964"/>
        <v>0</v>
      </c>
      <c r="DN103" s="19">
        <f t="shared" si="964"/>
        <v>0</v>
      </c>
      <c r="DO103" s="19">
        <f t="shared" si="964"/>
        <v>0</v>
      </c>
      <c r="DP103" s="19">
        <f t="shared" si="964"/>
        <v>0</v>
      </c>
      <c r="DQ103" s="19">
        <f>DQ96/1000</f>
        <v>0</v>
      </c>
      <c r="DR103" s="19">
        <f>DR96/1000</f>
        <v>0</v>
      </c>
      <c r="DS103" s="19">
        <f t="shared" ref="DS103:EL103" si="967">DS96/1000</f>
        <v>0</v>
      </c>
      <c r="DT103" s="19">
        <f t="shared" si="967"/>
        <v>0</v>
      </c>
      <c r="DU103" s="19">
        <f t="shared" si="967"/>
        <v>0</v>
      </c>
      <c r="DV103" s="19">
        <f t="shared" si="967"/>
        <v>0</v>
      </c>
      <c r="DW103" s="19">
        <f t="shared" si="967"/>
        <v>0</v>
      </c>
      <c r="DX103" s="19">
        <f t="shared" si="967"/>
        <v>0</v>
      </c>
      <c r="DY103" s="19">
        <f t="shared" si="967"/>
        <v>0</v>
      </c>
      <c r="DZ103" s="19">
        <f t="shared" si="967"/>
        <v>0</v>
      </c>
      <c r="EA103" s="512">
        <f t="shared" si="967"/>
        <v>0</v>
      </c>
      <c r="EB103" s="19">
        <f t="shared" si="967"/>
        <v>0</v>
      </c>
      <c r="EC103" s="19">
        <f>EC96/1000</f>
        <v>0</v>
      </c>
      <c r="ED103" s="19">
        <f t="shared" si="967"/>
        <v>0</v>
      </c>
      <c r="EE103" s="19">
        <f t="shared" si="967"/>
        <v>0</v>
      </c>
      <c r="EF103" s="19">
        <f t="shared" si="967"/>
        <v>0</v>
      </c>
      <c r="EG103" s="19">
        <f t="shared" ref="EG103" si="968">EG96/1000</f>
        <v>0</v>
      </c>
      <c r="EH103" s="19">
        <f>EH96/1000</f>
        <v>0</v>
      </c>
      <c r="EI103" s="19">
        <f t="shared" si="967"/>
        <v>0</v>
      </c>
      <c r="EJ103" s="19">
        <f t="shared" si="967"/>
        <v>0</v>
      </c>
      <c r="EK103" s="19">
        <f t="shared" si="967"/>
        <v>0</v>
      </c>
      <c r="EL103" s="19">
        <f t="shared" si="967"/>
        <v>0</v>
      </c>
      <c r="EM103" s="19">
        <f>EM96/1000</f>
        <v>0</v>
      </c>
      <c r="EN103" s="19">
        <f>EN96/1000</f>
        <v>0</v>
      </c>
      <c r="EO103" s="19">
        <f t="shared" ref="EO103:FH103" si="969">EO96/1000</f>
        <v>0</v>
      </c>
      <c r="EP103" s="19">
        <v>7.2530000000000001</v>
      </c>
      <c r="EQ103" s="19">
        <f t="shared" si="969"/>
        <v>0</v>
      </c>
      <c r="ER103" s="19">
        <f t="shared" si="969"/>
        <v>0</v>
      </c>
      <c r="ES103" s="19">
        <f t="shared" ref="ES103:EV103" si="970">ES96/1000</f>
        <v>0</v>
      </c>
      <c r="ET103" s="19">
        <f t="shared" si="970"/>
        <v>0</v>
      </c>
      <c r="EU103" s="19">
        <f t="shared" si="970"/>
        <v>0</v>
      </c>
      <c r="EV103" s="19">
        <f t="shared" si="970"/>
        <v>0</v>
      </c>
      <c r="EW103" s="19">
        <f t="shared" si="969"/>
        <v>0</v>
      </c>
      <c r="EX103" s="512">
        <f t="shared" si="969"/>
        <v>0</v>
      </c>
      <c r="EY103" s="19">
        <f t="shared" si="969"/>
        <v>0</v>
      </c>
      <c r="EZ103" s="19">
        <f>EZ96/1000</f>
        <v>0</v>
      </c>
      <c r="FA103" s="19">
        <f t="shared" si="969"/>
        <v>0</v>
      </c>
      <c r="FB103" s="19">
        <f t="shared" si="969"/>
        <v>0</v>
      </c>
      <c r="FC103" s="19">
        <f t="shared" si="969"/>
        <v>0</v>
      </c>
      <c r="FD103" s="19">
        <f t="shared" si="969"/>
        <v>0</v>
      </c>
      <c r="FE103" s="512">
        <f t="shared" si="969"/>
        <v>0</v>
      </c>
      <c r="FF103" s="19">
        <f t="shared" si="969"/>
        <v>0</v>
      </c>
      <c r="FG103" s="19">
        <f t="shared" si="969"/>
        <v>0</v>
      </c>
      <c r="FH103" s="19">
        <f t="shared" si="969"/>
        <v>0</v>
      </c>
      <c r="FI103" s="19">
        <f>FI96/1000</f>
        <v>0</v>
      </c>
      <c r="FJ103" s="19">
        <f>FJ96/1000</f>
        <v>0</v>
      </c>
      <c r="FK103" s="19">
        <f>FK96/1000</f>
        <v>0</v>
      </c>
      <c r="FL103" s="19">
        <f t="shared" ref="FL103:GB103" si="971">FL96/1000</f>
        <v>0</v>
      </c>
      <c r="FM103" s="19">
        <f t="shared" si="971"/>
        <v>0</v>
      </c>
      <c r="FN103" s="19">
        <f t="shared" si="971"/>
        <v>0</v>
      </c>
      <c r="FO103" s="19">
        <f t="shared" si="971"/>
        <v>0</v>
      </c>
      <c r="FP103" s="19">
        <f t="shared" ref="FP103" si="972">FP96/1000</f>
        <v>0</v>
      </c>
      <c r="FQ103" s="19">
        <f>FQ96/1000</f>
        <v>0</v>
      </c>
      <c r="FR103" s="19">
        <f t="shared" si="971"/>
        <v>0</v>
      </c>
      <c r="FS103" s="19">
        <f t="shared" si="971"/>
        <v>0</v>
      </c>
      <c r="FT103" s="19">
        <f t="shared" si="971"/>
        <v>0</v>
      </c>
      <c r="FU103" s="19">
        <f t="shared" ref="FU103" si="973">FU96/1000</f>
        <v>0</v>
      </c>
      <c r="FV103" s="19">
        <f>FV96/1000</f>
        <v>0</v>
      </c>
      <c r="FW103" s="19">
        <f t="shared" si="971"/>
        <v>0</v>
      </c>
      <c r="FX103" s="19">
        <f t="shared" si="971"/>
        <v>0</v>
      </c>
      <c r="FY103" s="19">
        <f t="shared" si="971"/>
        <v>0</v>
      </c>
      <c r="FZ103" s="512">
        <f t="shared" si="971"/>
        <v>0</v>
      </c>
      <c r="GA103" s="19">
        <f>GA96/1000</f>
        <v>0</v>
      </c>
      <c r="GB103" s="19">
        <f t="shared" si="971"/>
        <v>0</v>
      </c>
      <c r="GC103" s="19">
        <f>GC96/1000</f>
        <v>0</v>
      </c>
      <c r="GD103" s="19">
        <f>GD96/1000</f>
        <v>0</v>
      </c>
      <c r="GE103" s="19">
        <f t="shared" ref="GE103:GV103" si="974">GE96/1000</f>
        <v>0</v>
      </c>
      <c r="GF103" s="19">
        <f t="shared" si="974"/>
        <v>0</v>
      </c>
      <c r="GG103" s="19">
        <f>GG96/1000</f>
        <v>0</v>
      </c>
      <c r="GH103" s="19">
        <f t="shared" si="974"/>
        <v>0</v>
      </c>
      <c r="GI103" s="19">
        <f t="shared" si="974"/>
        <v>0</v>
      </c>
      <c r="GJ103" s="19">
        <f t="shared" ref="GJ103" si="975">GJ96/1000</f>
        <v>0</v>
      </c>
      <c r="GK103" s="19">
        <f t="shared" si="974"/>
        <v>0</v>
      </c>
      <c r="GL103" s="19">
        <f t="shared" si="974"/>
        <v>0</v>
      </c>
      <c r="GM103" s="19">
        <f t="shared" si="974"/>
        <v>0</v>
      </c>
      <c r="GN103" s="19">
        <f t="shared" si="974"/>
        <v>0</v>
      </c>
      <c r="GO103" s="19"/>
      <c r="GP103" s="19"/>
      <c r="GQ103" s="19"/>
      <c r="GR103" s="19"/>
      <c r="GS103" s="19"/>
      <c r="GT103" s="19"/>
      <c r="GU103" s="19">
        <f t="shared" si="974"/>
        <v>0</v>
      </c>
      <c r="GV103" s="19">
        <f t="shared" si="974"/>
        <v>0</v>
      </c>
      <c r="GW103" s="512">
        <f>GW96/1000</f>
        <v>0</v>
      </c>
      <c r="GX103" s="19">
        <f>GX96/1000</f>
        <v>0</v>
      </c>
      <c r="GY103" s="19">
        <f t="shared" ref="GY103:HL103" si="976">GY96/1000</f>
        <v>0</v>
      </c>
      <c r="GZ103" s="19">
        <f t="shared" si="976"/>
        <v>0</v>
      </c>
      <c r="HA103" s="19">
        <f>HA96/1000</f>
        <v>0</v>
      </c>
      <c r="HB103" s="19">
        <f t="shared" si="976"/>
        <v>0</v>
      </c>
      <c r="HC103" s="19">
        <f t="shared" si="976"/>
        <v>0</v>
      </c>
      <c r="HD103" s="19">
        <f t="shared" si="976"/>
        <v>0</v>
      </c>
      <c r="HE103" s="19">
        <f t="shared" si="976"/>
        <v>0</v>
      </c>
      <c r="HF103" s="19">
        <f t="shared" si="976"/>
        <v>0</v>
      </c>
      <c r="HG103" s="19">
        <f t="shared" si="976"/>
        <v>0</v>
      </c>
      <c r="HH103" s="19">
        <f t="shared" si="976"/>
        <v>0</v>
      </c>
      <c r="HI103" s="19">
        <f t="shared" si="976"/>
        <v>0</v>
      </c>
      <c r="HJ103" s="19">
        <f>HJ96/1000</f>
        <v>0</v>
      </c>
      <c r="HK103" s="19">
        <f t="shared" si="976"/>
        <v>0</v>
      </c>
      <c r="HL103" s="19">
        <f t="shared" si="976"/>
        <v>0</v>
      </c>
      <c r="HM103" s="19">
        <f t="shared" ref="HM103:IG103" si="977">HM96/1000</f>
        <v>0</v>
      </c>
      <c r="HN103" s="19">
        <f t="shared" si="977"/>
        <v>0</v>
      </c>
      <c r="HO103" s="19">
        <f t="shared" si="977"/>
        <v>0</v>
      </c>
      <c r="HP103" s="512">
        <f t="shared" si="977"/>
        <v>0</v>
      </c>
      <c r="HQ103" s="19">
        <f t="shared" si="977"/>
        <v>0</v>
      </c>
      <c r="HR103" s="19">
        <f t="shared" si="977"/>
        <v>0</v>
      </c>
      <c r="HS103" s="19">
        <f t="shared" si="977"/>
        <v>0</v>
      </c>
      <c r="HT103" s="19">
        <f t="shared" si="977"/>
        <v>0</v>
      </c>
      <c r="HU103" s="19">
        <f t="shared" si="977"/>
        <v>0</v>
      </c>
      <c r="HV103" s="19">
        <f t="shared" si="977"/>
        <v>0</v>
      </c>
      <c r="HW103" s="19">
        <f t="shared" si="977"/>
        <v>0</v>
      </c>
      <c r="HX103" s="19">
        <f t="shared" si="977"/>
        <v>0</v>
      </c>
      <c r="HY103" s="19">
        <f t="shared" si="977"/>
        <v>0</v>
      </c>
      <c r="HZ103" s="19">
        <f t="shared" si="977"/>
        <v>0</v>
      </c>
      <c r="IA103" s="19">
        <f t="shared" si="977"/>
        <v>0</v>
      </c>
      <c r="IB103" s="19">
        <f t="shared" si="977"/>
        <v>0</v>
      </c>
      <c r="IC103" s="19">
        <f t="shared" ref="IC103:IF103" si="978">IC96/1000</f>
        <v>0</v>
      </c>
      <c r="ID103" s="19">
        <f t="shared" si="978"/>
        <v>0</v>
      </c>
      <c r="IE103" s="19">
        <f t="shared" si="978"/>
        <v>0</v>
      </c>
      <c r="IF103" s="19">
        <f t="shared" si="978"/>
        <v>0</v>
      </c>
      <c r="IG103" s="19">
        <f t="shared" si="977"/>
        <v>0</v>
      </c>
      <c r="IH103" s="19"/>
      <c r="II103" s="19">
        <f t="shared" ref="II103" si="979">II96/1000</f>
        <v>196.46938800000001</v>
      </c>
    </row>
    <row r="104" spans="1:243" x14ac:dyDescent="0.2">
      <c r="A104" s="229"/>
      <c r="B104" s="72" t="s">
        <v>144</v>
      </c>
      <c r="C104" s="63" t="s">
        <v>142</v>
      </c>
      <c r="D104" s="19">
        <v>53.764000000000003</v>
      </c>
      <c r="E104" s="19">
        <v>46.168999999999997</v>
      </c>
      <c r="F104" s="19">
        <v>50.360999999999997</v>
      </c>
      <c r="G104" s="19">
        <v>54.076999999999998</v>
      </c>
      <c r="H104" s="19">
        <v>49.451999999999998</v>
      </c>
      <c r="I104" s="19">
        <v>50.097999999999999</v>
      </c>
      <c r="J104" s="19">
        <v>49.264000000000003</v>
      </c>
      <c r="K104" s="19">
        <v>53.856000000000002</v>
      </c>
      <c r="L104" s="19">
        <v>44.691000000000003</v>
      </c>
      <c r="M104" s="19">
        <v>53.917999999999999</v>
      </c>
      <c r="N104" s="19">
        <v>54.414999999999999</v>
      </c>
      <c r="O104" s="19">
        <v>44.863999999999997</v>
      </c>
      <c r="P104" s="19">
        <v>53.475000000000001</v>
      </c>
      <c r="Q104" s="19">
        <v>65.132999999999996</v>
      </c>
      <c r="R104" s="19">
        <v>53.62</v>
      </c>
      <c r="S104" s="19">
        <v>44.421999999999997</v>
      </c>
      <c r="T104" s="19">
        <v>54.523000000000003</v>
      </c>
      <c r="U104" s="19">
        <v>53.481999999999999</v>
      </c>
      <c r="V104" s="19">
        <v>57</v>
      </c>
      <c r="W104" s="19">
        <v>44.13</v>
      </c>
      <c r="X104" s="512">
        <v>48.688000000000002</v>
      </c>
      <c r="Y104" s="19">
        <v>49.201000000000001</v>
      </c>
      <c r="Z104" s="19">
        <v>53.651000000000003</v>
      </c>
      <c r="AA104" s="19">
        <v>58.811999999999998</v>
      </c>
      <c r="AB104" s="19">
        <v>53.573999999999998</v>
      </c>
      <c r="AC104" s="19">
        <v>54.756999999999998</v>
      </c>
      <c r="AD104" s="19">
        <v>53.491</v>
      </c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512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512"/>
      <c r="BO104" s="14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512"/>
      <c r="CK104" s="149"/>
      <c r="CL104" s="19"/>
      <c r="CM104" s="19"/>
      <c r="CN104" s="19"/>
      <c r="CO104" s="19"/>
      <c r="CP104" s="149"/>
      <c r="CQ104" s="149"/>
      <c r="CR104" s="149"/>
      <c r="CS104" s="19"/>
      <c r="CT104" s="19"/>
      <c r="CU104" s="19"/>
      <c r="CV104" s="19"/>
      <c r="CW104" s="19"/>
      <c r="CX104" s="149"/>
      <c r="CY104" s="19"/>
      <c r="CZ104" s="19"/>
      <c r="DA104" s="19"/>
      <c r="DB104" s="19"/>
      <c r="DC104" s="19"/>
      <c r="DD104" s="19"/>
      <c r="DE104" s="19"/>
      <c r="DF104" s="19"/>
      <c r="DG104" s="512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512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512"/>
      <c r="EY104" s="19"/>
      <c r="EZ104" s="19"/>
      <c r="FA104" s="19"/>
      <c r="FB104" s="19"/>
      <c r="FC104" s="19"/>
      <c r="FD104" s="19"/>
      <c r="FE104" s="512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512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512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512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211"/>
    </row>
    <row r="105" spans="1:243" x14ac:dyDescent="0.2">
      <c r="A105" s="229"/>
      <c r="B105" s="72"/>
      <c r="C105" s="234"/>
      <c r="D105" s="235"/>
      <c r="E105" s="235"/>
      <c r="F105" s="235"/>
      <c r="G105" s="235"/>
      <c r="H105" s="235"/>
      <c r="I105" s="235"/>
      <c r="J105" s="235"/>
      <c r="K105" s="235"/>
      <c r="L105" s="235"/>
      <c r="M105" s="235"/>
      <c r="N105" s="235"/>
      <c r="O105" s="235"/>
      <c r="P105" s="235"/>
      <c r="Q105" s="235"/>
      <c r="R105" s="235"/>
      <c r="S105" s="235"/>
      <c r="T105" s="235"/>
      <c r="U105" s="235"/>
      <c r="V105" s="235"/>
      <c r="W105" s="235"/>
      <c r="X105" s="540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540"/>
      <c r="AT105" s="235"/>
      <c r="AU105" s="235"/>
      <c r="AV105" s="235"/>
      <c r="AW105" s="235"/>
      <c r="AX105" s="235"/>
      <c r="AY105" s="235"/>
      <c r="AZ105" s="235"/>
      <c r="BA105" s="235"/>
      <c r="BB105" s="235"/>
      <c r="BC105" s="235"/>
      <c r="BD105" s="235"/>
      <c r="BE105" s="235"/>
      <c r="BF105" s="235"/>
      <c r="BG105" s="235"/>
      <c r="BH105" s="235"/>
      <c r="BI105" s="235"/>
      <c r="BJ105" s="235"/>
      <c r="BK105" s="235"/>
      <c r="BL105" s="235"/>
      <c r="BM105" s="235"/>
      <c r="BN105" s="540"/>
      <c r="BO105" s="905"/>
      <c r="BP105" s="235"/>
      <c r="BQ105" s="235"/>
      <c r="BR105" s="235"/>
      <c r="BS105" s="235"/>
      <c r="BT105" s="235"/>
      <c r="BU105" s="235"/>
      <c r="BV105" s="235"/>
      <c r="BW105" s="235"/>
      <c r="BX105" s="235"/>
      <c r="BY105" s="235"/>
      <c r="BZ105" s="235"/>
      <c r="CA105" s="235"/>
      <c r="CB105" s="235"/>
      <c r="CC105" s="235"/>
      <c r="CD105" s="235"/>
      <c r="CE105" s="235"/>
      <c r="CF105" s="235"/>
      <c r="CG105" s="235"/>
      <c r="CH105" s="235"/>
      <c r="CI105" s="235"/>
      <c r="CJ105" s="540"/>
      <c r="CK105" s="905"/>
      <c r="CL105" s="235"/>
      <c r="CM105" s="235"/>
      <c r="CN105" s="235"/>
      <c r="CO105" s="235"/>
      <c r="CP105" s="905"/>
      <c r="CQ105" s="905"/>
      <c r="CR105" s="905"/>
      <c r="CS105" s="235"/>
      <c r="CT105" s="235"/>
      <c r="CU105" s="235"/>
      <c r="CV105" s="235"/>
      <c r="CW105" s="235"/>
      <c r="CX105" s="905"/>
      <c r="CY105" s="235"/>
      <c r="CZ105" s="235"/>
      <c r="DA105" s="235"/>
      <c r="DB105" s="235"/>
      <c r="DC105" s="235"/>
      <c r="DD105" s="235"/>
      <c r="DE105" s="235"/>
      <c r="DF105" s="235"/>
      <c r="DG105" s="540"/>
      <c r="DH105" s="235"/>
      <c r="DI105" s="235"/>
      <c r="DJ105" s="235"/>
      <c r="DK105" s="235"/>
      <c r="DL105" s="235"/>
      <c r="DM105" s="235"/>
      <c r="DN105" s="235"/>
      <c r="DO105" s="235"/>
      <c r="DP105" s="235"/>
      <c r="DQ105" s="235"/>
      <c r="DR105" s="235"/>
      <c r="DS105" s="235"/>
      <c r="DT105" s="235"/>
      <c r="DU105" s="235"/>
      <c r="DV105" s="235"/>
      <c r="DW105" s="235"/>
      <c r="DX105" s="235"/>
      <c r="DY105" s="235"/>
      <c r="DZ105" s="235"/>
      <c r="EA105" s="540"/>
      <c r="EB105" s="235"/>
      <c r="EC105" s="235"/>
      <c r="ED105" s="235"/>
      <c r="EE105" s="235"/>
      <c r="EF105" s="235"/>
      <c r="EG105" s="235"/>
      <c r="EH105" s="235"/>
      <c r="EI105" s="235"/>
      <c r="EJ105" s="235"/>
      <c r="EK105" s="235"/>
      <c r="EL105" s="235"/>
      <c r="EM105" s="235"/>
      <c r="EN105" s="235"/>
      <c r="EO105" s="235"/>
      <c r="EP105" s="235"/>
      <c r="EQ105" s="235"/>
      <c r="ER105" s="235"/>
      <c r="ES105" s="235"/>
      <c r="ET105" s="235"/>
      <c r="EU105" s="235"/>
      <c r="EV105" s="235"/>
      <c r="EW105" s="235"/>
      <c r="EX105" s="540"/>
      <c r="EY105" s="235"/>
      <c r="EZ105" s="235"/>
      <c r="FA105" s="235"/>
      <c r="FB105" s="235"/>
      <c r="FC105" s="235"/>
      <c r="FD105" s="235"/>
      <c r="FE105" s="540"/>
      <c r="FF105" s="235"/>
      <c r="FG105" s="235"/>
      <c r="FH105" s="235"/>
      <c r="FI105" s="235"/>
      <c r="FJ105" s="235"/>
      <c r="FK105" s="235"/>
      <c r="FL105" s="235"/>
      <c r="FM105" s="235"/>
      <c r="FN105" s="235"/>
      <c r="FO105" s="235"/>
      <c r="FP105" s="235"/>
      <c r="FQ105" s="235"/>
      <c r="FR105" s="235"/>
      <c r="FS105" s="235"/>
      <c r="FT105" s="235"/>
      <c r="FU105" s="235"/>
      <c r="FV105" s="235"/>
      <c r="FW105" s="235"/>
      <c r="FX105" s="235"/>
      <c r="FY105" s="235"/>
      <c r="FZ105" s="540"/>
      <c r="GA105" s="235"/>
      <c r="GB105" s="235"/>
      <c r="GC105" s="235"/>
      <c r="GD105" s="235"/>
      <c r="GE105" s="235"/>
      <c r="GF105" s="235"/>
      <c r="GG105" s="235"/>
      <c r="GH105" s="235"/>
      <c r="GI105" s="235"/>
      <c r="GJ105" s="235"/>
      <c r="GK105" s="235"/>
      <c r="GL105" s="235"/>
      <c r="GM105" s="235"/>
      <c r="GN105" s="235"/>
      <c r="GO105" s="235"/>
      <c r="GP105" s="235"/>
      <c r="GQ105" s="235"/>
      <c r="GR105" s="235"/>
      <c r="GS105" s="235"/>
      <c r="GT105" s="235"/>
      <c r="GU105" s="235"/>
      <c r="GV105" s="235"/>
      <c r="GW105" s="540"/>
      <c r="GX105" s="235"/>
      <c r="GY105" s="235"/>
      <c r="GZ105" s="235"/>
      <c r="HA105" s="235"/>
      <c r="HB105" s="235"/>
      <c r="HC105" s="235"/>
      <c r="HD105" s="235"/>
      <c r="HE105" s="235"/>
      <c r="HF105" s="235"/>
      <c r="HG105" s="235"/>
      <c r="HH105" s="235"/>
      <c r="HI105" s="235"/>
      <c r="HJ105" s="235"/>
      <c r="HK105" s="235"/>
      <c r="HL105" s="235"/>
      <c r="HM105" s="235"/>
      <c r="HN105" s="235"/>
      <c r="HO105" s="235"/>
      <c r="HP105" s="540"/>
      <c r="HQ105" s="235"/>
      <c r="HR105" s="235"/>
      <c r="HS105" s="235"/>
      <c r="HT105" s="235"/>
      <c r="HU105" s="235"/>
      <c r="HV105" s="235"/>
      <c r="HW105" s="235"/>
      <c r="HX105" s="235"/>
      <c r="HY105" s="235"/>
      <c r="HZ105" s="235"/>
      <c r="IA105" s="235"/>
      <c r="IB105" s="235"/>
      <c r="IC105" s="235"/>
      <c r="ID105" s="235"/>
      <c r="IE105" s="235"/>
      <c r="IF105" s="235"/>
      <c r="IG105" s="235"/>
      <c r="IH105" s="235"/>
      <c r="II105" s="236"/>
    </row>
    <row r="106" spans="1:243" x14ac:dyDescent="0.2">
      <c r="A106" s="229"/>
      <c r="B106" s="1013" t="s">
        <v>278</v>
      </c>
      <c r="C106" s="1013"/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2"/>
      <c r="T106" s="352"/>
      <c r="U106" s="352"/>
      <c r="V106" s="352"/>
      <c r="W106" s="352"/>
      <c r="X106" s="541"/>
      <c r="Y106" s="352"/>
      <c r="Z106" s="352"/>
      <c r="AA106" s="352"/>
      <c r="AB106" s="352"/>
      <c r="AC106" s="352"/>
      <c r="AD106" s="352"/>
      <c r="AE106" s="352"/>
      <c r="AF106" s="352"/>
      <c r="AG106" s="352"/>
      <c r="AH106" s="352"/>
      <c r="AI106" s="352"/>
      <c r="AJ106" s="352"/>
      <c r="AK106" s="352"/>
      <c r="AL106" s="352"/>
      <c r="AM106" s="352"/>
      <c r="AN106" s="352"/>
      <c r="AO106" s="352"/>
      <c r="AP106" s="352"/>
      <c r="AQ106" s="352"/>
      <c r="AR106" s="352"/>
      <c r="AS106" s="541"/>
      <c r="AT106" s="352"/>
      <c r="AU106" s="352"/>
      <c r="AV106" s="352"/>
      <c r="AW106" s="352"/>
      <c r="AX106" s="352"/>
      <c r="AY106" s="352"/>
      <c r="AZ106" s="352"/>
      <c r="BA106" s="352"/>
      <c r="BB106" s="352"/>
      <c r="BC106" s="352"/>
      <c r="BD106" s="352"/>
      <c r="BE106" s="352"/>
      <c r="BF106" s="352"/>
      <c r="BG106" s="352"/>
      <c r="BH106" s="352"/>
      <c r="BI106" s="352"/>
      <c r="BJ106" s="352"/>
      <c r="BK106" s="352"/>
      <c r="BL106" s="352"/>
      <c r="BM106" s="352"/>
      <c r="BN106" s="541"/>
      <c r="BO106" s="906"/>
      <c r="BP106" s="352"/>
      <c r="BQ106" s="352"/>
      <c r="BR106" s="352"/>
      <c r="BS106" s="352"/>
      <c r="BT106" s="352"/>
      <c r="BU106" s="352"/>
      <c r="BV106" s="352"/>
      <c r="BW106" s="352"/>
      <c r="BX106" s="352"/>
      <c r="BY106" s="352"/>
      <c r="BZ106" s="352"/>
      <c r="CA106" s="352"/>
      <c r="CB106" s="352"/>
      <c r="CC106" s="352"/>
      <c r="CD106" s="352"/>
      <c r="CE106" s="352"/>
      <c r="CF106" s="352"/>
      <c r="CG106" s="352"/>
      <c r="CH106" s="352"/>
      <c r="CI106" s="352"/>
      <c r="CJ106" s="541"/>
      <c r="CK106" s="906"/>
      <c r="CL106" s="352"/>
      <c r="CM106" s="352"/>
      <c r="CN106" s="352"/>
      <c r="CO106" s="352"/>
      <c r="CP106" s="906"/>
      <c r="CQ106" s="906"/>
      <c r="CR106" s="906"/>
      <c r="CS106" s="352"/>
      <c r="CT106" s="352"/>
      <c r="CU106" s="352"/>
      <c r="CV106" s="352"/>
      <c r="CW106" s="352"/>
      <c r="CX106" s="906"/>
      <c r="CY106" s="352"/>
      <c r="CZ106" s="352"/>
      <c r="DA106" s="352"/>
      <c r="DB106" s="352"/>
      <c r="DC106" s="352"/>
      <c r="DD106" s="352"/>
      <c r="DE106" s="352"/>
      <c r="DF106" s="352"/>
      <c r="DG106" s="541"/>
      <c r="DH106" s="352"/>
      <c r="DI106" s="352"/>
      <c r="DJ106" s="352"/>
      <c r="DK106" s="352"/>
      <c r="DL106" s="352"/>
      <c r="DM106" s="352"/>
      <c r="DN106" s="352"/>
      <c r="DO106" s="352"/>
      <c r="DP106" s="352"/>
      <c r="DQ106" s="352"/>
      <c r="DR106" s="352"/>
      <c r="DS106" s="352"/>
      <c r="DT106" s="352"/>
      <c r="DU106" s="352"/>
      <c r="DV106" s="352"/>
      <c r="DW106" s="352"/>
      <c r="DX106" s="352"/>
      <c r="DY106" s="352"/>
      <c r="DZ106" s="352"/>
      <c r="EA106" s="541"/>
      <c r="EB106" s="352"/>
      <c r="EC106" s="352"/>
      <c r="ED106" s="352"/>
      <c r="EE106" s="352"/>
      <c r="EF106" s="352"/>
      <c r="EG106" s="352"/>
      <c r="EH106" s="352"/>
      <c r="EI106" s="352"/>
      <c r="EJ106" s="352"/>
      <c r="EK106" s="352"/>
      <c r="EL106" s="352"/>
      <c r="EM106" s="352"/>
      <c r="EN106" s="352"/>
      <c r="EO106" s="352"/>
      <c r="EP106" s="352"/>
      <c r="EQ106" s="352"/>
      <c r="ER106" s="352"/>
      <c r="ES106" s="352"/>
      <c r="ET106" s="352"/>
      <c r="EU106" s="352"/>
      <c r="EV106" s="352"/>
      <c r="EW106" s="352"/>
      <c r="EX106" s="541"/>
      <c r="EY106" s="352"/>
      <c r="EZ106" s="352"/>
      <c r="FA106" s="352"/>
      <c r="FB106" s="352"/>
      <c r="FC106" s="352"/>
      <c r="FD106" s="352"/>
      <c r="FE106" s="541"/>
      <c r="FF106" s="352"/>
      <c r="FG106" s="352"/>
      <c r="FH106" s="352"/>
      <c r="FI106" s="352"/>
      <c r="FJ106" s="352"/>
      <c r="FK106" s="352"/>
      <c r="FL106" s="352"/>
      <c r="FM106" s="352"/>
      <c r="FN106" s="352"/>
      <c r="FO106" s="352"/>
      <c r="FP106" s="352"/>
      <c r="FQ106" s="352"/>
      <c r="FR106" s="352"/>
      <c r="FS106" s="352"/>
      <c r="FT106" s="352"/>
      <c r="FU106" s="352"/>
      <c r="FV106" s="352"/>
      <c r="FW106" s="352"/>
      <c r="FX106" s="352"/>
      <c r="FY106" s="352"/>
      <c r="FZ106" s="541"/>
      <c r="GA106" s="352"/>
      <c r="GB106" s="352"/>
      <c r="GC106" s="352"/>
      <c r="GD106" s="352"/>
      <c r="GE106" s="352"/>
      <c r="GF106" s="352"/>
      <c r="GG106" s="352"/>
      <c r="GH106" s="352"/>
      <c r="GI106" s="352"/>
      <c r="GJ106" s="352"/>
      <c r="GK106" s="352"/>
      <c r="GL106" s="352"/>
      <c r="GM106" s="352"/>
      <c r="GN106" s="352"/>
      <c r="GO106" s="352"/>
      <c r="GP106" s="352"/>
      <c r="GQ106" s="352"/>
      <c r="GR106" s="352"/>
      <c r="GS106" s="352"/>
      <c r="GT106" s="352"/>
      <c r="GU106" s="352"/>
      <c r="GV106" s="352"/>
      <c r="GW106" s="541"/>
      <c r="GX106" s="352"/>
      <c r="GY106" s="352"/>
      <c r="GZ106" s="352"/>
      <c r="HA106" s="352"/>
      <c r="HB106" s="352"/>
      <c r="HC106" s="352"/>
      <c r="HD106" s="352"/>
      <c r="HE106" s="352"/>
      <c r="HF106" s="352"/>
      <c r="HG106" s="352"/>
      <c r="HH106" s="352"/>
      <c r="HI106" s="352"/>
      <c r="HJ106" s="352"/>
      <c r="HK106" s="352"/>
      <c r="HL106" s="352"/>
      <c r="HM106" s="352"/>
      <c r="HN106" s="352"/>
      <c r="HO106" s="352"/>
      <c r="HP106" s="541"/>
      <c r="HQ106" s="352"/>
      <c r="HR106" s="352"/>
      <c r="HS106" s="352"/>
      <c r="HT106" s="352"/>
      <c r="HU106" s="352"/>
      <c r="HV106" s="352"/>
      <c r="HW106" s="352"/>
      <c r="HX106" s="352"/>
      <c r="HY106" s="352"/>
      <c r="HZ106" s="352"/>
      <c r="IA106" s="352"/>
      <c r="IB106" s="352"/>
      <c r="IC106" s="352"/>
      <c r="ID106" s="352"/>
      <c r="IE106" s="352"/>
      <c r="IF106" s="352"/>
      <c r="IG106" s="352"/>
      <c r="IH106" s="351"/>
    </row>
    <row r="107" spans="1:243" x14ac:dyDescent="0.2">
      <c r="A107" s="229"/>
      <c r="B107" s="148" t="s">
        <v>139</v>
      </c>
      <c r="C107" s="63" t="s">
        <v>29</v>
      </c>
      <c r="D107" s="223">
        <v>10.19</v>
      </c>
      <c r="E107" s="223">
        <v>8.5299999999999994</v>
      </c>
      <c r="F107" s="223">
        <v>9.68</v>
      </c>
      <c r="G107" s="223">
        <v>9.91</v>
      </c>
      <c r="H107" s="223">
        <v>8.91</v>
      </c>
      <c r="I107" s="223">
        <v>9.9499999999999993</v>
      </c>
      <c r="J107" s="223">
        <v>8.64</v>
      </c>
      <c r="K107" s="223">
        <v>10.45</v>
      </c>
      <c r="L107" s="223">
        <v>7.89</v>
      </c>
      <c r="M107" s="223">
        <v>10.02</v>
      </c>
      <c r="N107" s="223">
        <v>10.99</v>
      </c>
      <c r="O107" s="223">
        <v>8.18</v>
      </c>
      <c r="P107" s="223">
        <v>10.29</v>
      </c>
      <c r="Q107" s="223">
        <v>10.14</v>
      </c>
      <c r="R107" s="223">
        <v>10.11</v>
      </c>
      <c r="S107" s="223">
        <v>7.68</v>
      </c>
      <c r="T107" s="223">
        <v>10.59</v>
      </c>
      <c r="U107" s="223">
        <v>9.65</v>
      </c>
      <c r="V107" s="223">
        <v>8.83</v>
      </c>
      <c r="W107" s="223">
        <v>7.29</v>
      </c>
      <c r="X107" s="542">
        <v>8.49</v>
      </c>
      <c r="Y107" s="502">
        <v>8.33</v>
      </c>
      <c r="Z107" s="223">
        <v>9.25</v>
      </c>
      <c r="AA107" s="223">
        <v>9.6999999999999993</v>
      </c>
      <c r="AB107" s="223">
        <v>10.01</v>
      </c>
      <c r="AC107" s="223">
        <v>11.21</v>
      </c>
      <c r="AD107" s="223">
        <v>9.48</v>
      </c>
      <c r="AE107" s="223"/>
      <c r="AF107" s="223"/>
      <c r="AG107" s="223"/>
      <c r="AH107" s="223"/>
      <c r="AI107" s="223"/>
      <c r="AJ107" s="223"/>
      <c r="AK107" s="223"/>
      <c r="AL107" s="223"/>
      <c r="AM107" s="223"/>
      <c r="AN107" s="223"/>
      <c r="AO107" s="223"/>
      <c r="AP107" s="223"/>
      <c r="AQ107" s="223"/>
      <c r="AR107" s="223"/>
      <c r="AS107" s="542"/>
      <c r="AT107" s="502"/>
      <c r="AU107" s="223"/>
      <c r="AV107" s="223"/>
      <c r="AW107" s="223"/>
      <c r="AX107" s="223"/>
      <c r="AY107" s="223"/>
      <c r="AZ107" s="223"/>
      <c r="BA107" s="223"/>
      <c r="BB107" s="223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542"/>
      <c r="BO107" s="508"/>
      <c r="BP107" s="223"/>
      <c r="BQ107" s="223"/>
      <c r="BR107" s="223"/>
      <c r="BS107" s="223"/>
      <c r="BT107" s="223"/>
      <c r="BU107" s="223"/>
      <c r="BV107" s="223"/>
      <c r="BW107" s="223"/>
      <c r="BX107" s="223"/>
      <c r="BY107" s="223"/>
      <c r="BZ107" s="223"/>
      <c r="CA107" s="223"/>
      <c r="CB107" s="223"/>
      <c r="CC107" s="223"/>
      <c r="CD107" s="223"/>
      <c r="CE107" s="223"/>
      <c r="CF107" s="223"/>
      <c r="CG107" s="223"/>
      <c r="CH107" s="223"/>
      <c r="CI107" s="223"/>
      <c r="CJ107" s="542"/>
      <c r="CK107" s="508"/>
      <c r="CL107" s="223"/>
      <c r="CM107" s="223"/>
      <c r="CN107" s="223"/>
      <c r="CO107" s="223"/>
      <c r="CP107" s="282"/>
      <c r="CQ107" s="282"/>
      <c r="CR107" s="282"/>
      <c r="CS107" s="223"/>
      <c r="CT107" s="223"/>
      <c r="CU107" s="223"/>
      <c r="CV107" s="223"/>
      <c r="CW107" s="223"/>
      <c r="CX107" s="282"/>
      <c r="CY107" s="223"/>
      <c r="CZ107" s="223"/>
      <c r="DA107" s="223"/>
      <c r="DB107" s="223"/>
      <c r="DC107" s="223"/>
      <c r="DD107" s="223"/>
      <c r="DE107" s="223"/>
      <c r="DF107" s="223"/>
      <c r="DG107" s="542"/>
      <c r="DH107" s="502"/>
      <c r="DI107" s="223"/>
      <c r="DJ107" s="223"/>
      <c r="DK107" s="223"/>
      <c r="DL107" s="223"/>
      <c r="DM107" s="223"/>
      <c r="DN107" s="223"/>
      <c r="DO107" s="223"/>
      <c r="DP107" s="223"/>
      <c r="DQ107" s="223"/>
      <c r="DR107" s="223"/>
      <c r="DS107" s="223"/>
      <c r="DT107" s="223"/>
      <c r="DU107" s="223"/>
      <c r="DV107" s="223"/>
      <c r="DW107" s="223"/>
      <c r="DX107" s="223"/>
      <c r="DY107" s="223"/>
      <c r="DZ107" s="223"/>
      <c r="EA107" s="542"/>
      <c r="EB107" s="502"/>
      <c r="EC107" s="223"/>
      <c r="ED107" s="223"/>
      <c r="EE107" s="223"/>
      <c r="EF107" s="223"/>
      <c r="EG107" s="223"/>
      <c r="EH107" s="223"/>
      <c r="EI107" s="223"/>
      <c r="EJ107" s="223"/>
      <c r="EK107" s="223"/>
      <c r="EL107" s="223"/>
      <c r="EM107" s="223"/>
      <c r="EN107" s="223"/>
      <c r="EO107" s="223"/>
      <c r="EP107" s="223"/>
      <c r="EQ107" s="223"/>
      <c r="ER107" s="223"/>
      <c r="ES107" s="223"/>
      <c r="ET107" s="223"/>
      <c r="EU107" s="223"/>
      <c r="EV107" s="223"/>
      <c r="EW107" s="223"/>
      <c r="EX107" s="542"/>
      <c r="EY107" s="502"/>
      <c r="EZ107" s="223"/>
      <c r="FA107" s="223"/>
      <c r="FB107" s="223"/>
      <c r="FC107" s="223"/>
      <c r="FD107" s="223"/>
      <c r="FE107" s="542"/>
      <c r="FF107" s="502"/>
      <c r="FG107" s="223"/>
      <c r="FH107" s="223"/>
      <c r="FI107" s="223"/>
      <c r="FJ107" s="223"/>
      <c r="FK107" s="223"/>
      <c r="FL107" s="223"/>
      <c r="FM107" s="223"/>
      <c r="FN107" s="223"/>
      <c r="FO107" s="223"/>
      <c r="FP107" s="223"/>
      <c r="FQ107" s="223"/>
      <c r="FR107" s="223"/>
      <c r="FS107" s="223"/>
      <c r="FT107" s="223"/>
      <c r="FU107" s="223"/>
      <c r="FV107" s="223"/>
      <c r="FW107" s="223"/>
      <c r="FX107" s="223"/>
      <c r="FY107" s="223"/>
      <c r="FZ107" s="542"/>
      <c r="GA107" s="502"/>
      <c r="GB107" s="223"/>
      <c r="GC107" s="223"/>
      <c r="GD107" s="223"/>
      <c r="GE107" s="223"/>
      <c r="GF107" s="223"/>
      <c r="GG107" s="223"/>
      <c r="GH107" s="223"/>
      <c r="GI107" s="223"/>
      <c r="GJ107" s="223"/>
      <c r="GK107" s="223"/>
      <c r="GL107" s="223"/>
      <c r="GM107" s="223"/>
      <c r="GN107" s="223"/>
      <c r="GO107" s="223"/>
      <c r="GP107" s="223"/>
      <c r="GQ107" s="223"/>
      <c r="GR107" s="223"/>
      <c r="GS107" s="223"/>
      <c r="GT107" s="223"/>
      <c r="GU107" s="223"/>
      <c r="GV107" s="223"/>
      <c r="GW107" s="542"/>
      <c r="GX107" s="502"/>
      <c r="GY107" s="223"/>
      <c r="GZ107" s="223"/>
      <c r="HA107" s="223"/>
      <c r="HB107" s="223"/>
      <c r="HC107" s="223"/>
      <c r="HD107" s="223"/>
      <c r="HE107" s="223"/>
      <c r="HF107" s="223"/>
      <c r="HG107" s="223"/>
      <c r="HH107" s="223"/>
      <c r="HI107" s="223"/>
      <c r="HJ107" s="223"/>
      <c r="HK107" s="223"/>
      <c r="HL107" s="223"/>
      <c r="HM107" s="223"/>
      <c r="HN107" s="223"/>
      <c r="HO107" s="223"/>
      <c r="HP107" s="542"/>
      <c r="HQ107" s="502"/>
      <c r="HR107" s="223"/>
      <c r="HS107" s="223"/>
      <c r="HT107" s="223"/>
      <c r="HU107" s="223"/>
      <c r="HV107" s="223"/>
      <c r="HW107" s="223"/>
      <c r="HX107" s="223"/>
      <c r="HY107" s="223"/>
      <c r="HZ107" s="223"/>
      <c r="IA107" s="223"/>
      <c r="IB107" s="223"/>
      <c r="IC107" s="223"/>
      <c r="ID107" s="223"/>
      <c r="IE107" s="223"/>
      <c r="IF107" s="223"/>
      <c r="IG107" s="223"/>
      <c r="IH107" s="223"/>
      <c r="II107" s="226"/>
    </row>
    <row r="108" spans="1:243" x14ac:dyDescent="0.2">
      <c r="A108" s="229"/>
      <c r="B108" s="230" t="s">
        <v>138</v>
      </c>
      <c r="C108" s="63" t="s">
        <v>29</v>
      </c>
      <c r="D108" s="239">
        <v>9.48</v>
      </c>
      <c r="E108" s="239">
        <v>8.1300000000000008</v>
      </c>
      <c r="F108" s="239">
        <v>9.23</v>
      </c>
      <c r="G108" s="239">
        <v>9.5399999999999991</v>
      </c>
      <c r="H108" s="239">
        <v>9.82</v>
      </c>
      <c r="I108" s="239">
        <v>9.58</v>
      </c>
      <c r="J108" s="239">
        <v>9.91</v>
      </c>
      <c r="K108" s="239">
        <v>10.48</v>
      </c>
      <c r="L108" s="239">
        <v>7.88</v>
      </c>
      <c r="M108" s="239">
        <v>9.75</v>
      </c>
      <c r="N108" s="239">
        <v>10.33</v>
      </c>
      <c r="O108" s="239">
        <v>8.41</v>
      </c>
      <c r="P108" s="239"/>
      <c r="Q108" s="239"/>
      <c r="R108" s="239"/>
      <c r="S108" s="239"/>
      <c r="T108" s="239"/>
      <c r="U108" s="239"/>
      <c r="V108" s="239"/>
      <c r="W108" s="239"/>
      <c r="X108" s="543"/>
      <c r="Y108" s="503"/>
      <c r="Z108" s="239"/>
      <c r="AA108" s="239"/>
      <c r="AB108" s="239"/>
      <c r="AC108" s="239"/>
      <c r="AD108" s="239"/>
      <c r="AE108" s="239"/>
      <c r="AF108" s="239"/>
      <c r="AG108" s="239"/>
      <c r="AH108" s="239"/>
      <c r="AI108" s="239"/>
      <c r="AJ108" s="239"/>
      <c r="AK108" s="239"/>
      <c r="AL108" s="239"/>
      <c r="AM108" s="239"/>
      <c r="AN108" s="239"/>
      <c r="AO108" s="239"/>
      <c r="AP108" s="239"/>
      <c r="AQ108" s="239"/>
      <c r="AR108" s="239"/>
      <c r="AS108" s="543"/>
      <c r="AT108" s="503"/>
      <c r="AU108" s="239"/>
      <c r="AV108" s="239"/>
      <c r="AW108" s="239"/>
      <c r="AX108" s="239"/>
      <c r="AY108" s="239"/>
      <c r="AZ108" s="239"/>
      <c r="BA108" s="239"/>
      <c r="BB108" s="239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543"/>
      <c r="BO108" s="907"/>
      <c r="BP108" s="239"/>
      <c r="BQ108" s="239"/>
      <c r="BR108" s="239"/>
      <c r="BS108" s="239"/>
      <c r="BT108" s="239"/>
      <c r="BU108" s="239"/>
      <c r="BV108" s="239"/>
      <c r="BW108" s="239"/>
      <c r="BX108" s="239"/>
      <c r="BY108" s="239"/>
      <c r="BZ108" s="239"/>
      <c r="CA108" s="239"/>
      <c r="CB108" s="239"/>
      <c r="CC108" s="239"/>
      <c r="CD108" s="239"/>
      <c r="CE108" s="239"/>
      <c r="CF108" s="239"/>
      <c r="CG108" s="239"/>
      <c r="CH108" s="239"/>
      <c r="CI108" s="239"/>
      <c r="CJ108" s="543"/>
      <c r="CK108" s="907"/>
      <c r="CL108" s="239"/>
      <c r="CM108" s="239"/>
      <c r="CN108" s="239"/>
      <c r="CO108" s="239"/>
      <c r="CP108" s="941"/>
      <c r="CQ108" s="941"/>
      <c r="CR108" s="941"/>
      <c r="CS108" s="239"/>
      <c r="CT108" s="239"/>
      <c r="CU108" s="239"/>
      <c r="CV108" s="239"/>
      <c r="CW108" s="239"/>
      <c r="CX108" s="941"/>
      <c r="CY108" s="239"/>
      <c r="CZ108" s="239"/>
      <c r="DA108" s="239"/>
      <c r="DB108" s="239"/>
      <c r="DC108" s="239"/>
      <c r="DD108" s="239"/>
      <c r="DE108" s="239"/>
      <c r="DF108" s="239"/>
      <c r="DG108" s="543"/>
      <c r="DH108" s="503"/>
      <c r="DI108" s="239"/>
      <c r="DJ108" s="239"/>
      <c r="DK108" s="239"/>
      <c r="DL108" s="239"/>
      <c r="DM108" s="239"/>
      <c r="DN108" s="239"/>
      <c r="DO108" s="239"/>
      <c r="DP108" s="239"/>
      <c r="DQ108" s="239"/>
      <c r="DR108" s="239"/>
      <c r="DS108" s="239"/>
      <c r="DT108" s="239"/>
      <c r="DU108" s="239"/>
      <c r="DV108" s="239"/>
      <c r="DW108" s="239"/>
      <c r="DX108" s="239"/>
      <c r="DY108" s="239"/>
      <c r="DZ108" s="239"/>
      <c r="EA108" s="543"/>
      <c r="EB108" s="503"/>
      <c r="EC108" s="239"/>
      <c r="ED108" s="239"/>
      <c r="EE108" s="239"/>
      <c r="EF108" s="239"/>
      <c r="EG108" s="239"/>
      <c r="EH108" s="239"/>
      <c r="EI108" s="239"/>
      <c r="EJ108" s="239"/>
      <c r="EK108" s="239"/>
      <c r="EL108" s="239"/>
      <c r="EM108" s="239"/>
      <c r="EN108" s="239"/>
      <c r="EO108" s="239"/>
      <c r="EP108" s="239"/>
      <c r="EQ108" s="239"/>
      <c r="ER108" s="239"/>
      <c r="ES108" s="239"/>
      <c r="ET108" s="239"/>
      <c r="EU108" s="239"/>
      <c r="EV108" s="239"/>
      <c r="EW108" s="239"/>
      <c r="EX108" s="543"/>
      <c r="EY108" s="503"/>
      <c r="EZ108" s="239"/>
      <c r="FA108" s="239"/>
      <c r="FB108" s="239"/>
      <c r="FC108" s="239"/>
      <c r="FD108" s="239"/>
      <c r="FE108" s="543"/>
      <c r="FF108" s="503"/>
      <c r="FG108" s="239"/>
      <c r="FH108" s="239"/>
      <c r="FI108" s="239"/>
      <c r="FJ108" s="239"/>
      <c r="FK108" s="239"/>
      <c r="FL108" s="239"/>
      <c r="FM108" s="239"/>
      <c r="FN108" s="239"/>
      <c r="FO108" s="239"/>
      <c r="FP108" s="239"/>
      <c r="FQ108" s="239"/>
      <c r="FR108" s="239"/>
      <c r="FS108" s="239"/>
      <c r="FT108" s="239"/>
      <c r="FU108" s="239"/>
      <c r="FV108" s="239"/>
      <c r="FW108" s="239"/>
      <c r="FX108" s="239"/>
      <c r="FY108" s="239"/>
      <c r="FZ108" s="543"/>
      <c r="GA108" s="503"/>
      <c r="GB108" s="239"/>
      <c r="GC108" s="239"/>
      <c r="GD108" s="239"/>
      <c r="GE108" s="239"/>
      <c r="GF108" s="239"/>
      <c r="GG108" s="239"/>
      <c r="GH108" s="239"/>
      <c r="GI108" s="239"/>
      <c r="GJ108" s="239"/>
      <c r="GK108" s="239"/>
      <c r="GL108" s="239"/>
      <c r="GM108" s="239"/>
      <c r="GN108" s="239"/>
      <c r="GO108" s="239"/>
      <c r="GP108" s="239"/>
      <c r="GQ108" s="239"/>
      <c r="GR108" s="239"/>
      <c r="GS108" s="239"/>
      <c r="GT108" s="239"/>
      <c r="GU108" s="239"/>
      <c r="GV108" s="239"/>
      <c r="GW108" s="543"/>
      <c r="GX108" s="503"/>
      <c r="GY108" s="239"/>
      <c r="GZ108" s="239"/>
      <c r="HA108" s="239"/>
      <c r="HB108" s="239"/>
      <c r="HC108" s="239"/>
      <c r="HD108" s="239"/>
      <c r="HE108" s="239"/>
      <c r="HF108" s="239"/>
      <c r="HG108" s="239"/>
      <c r="HH108" s="239"/>
      <c r="HI108" s="239"/>
      <c r="HJ108" s="239"/>
      <c r="HK108" s="239"/>
      <c r="HL108" s="239"/>
      <c r="HM108" s="239"/>
      <c r="HN108" s="239"/>
      <c r="HO108" s="239"/>
      <c r="HP108" s="543"/>
      <c r="HQ108" s="503"/>
      <c r="HR108" s="239"/>
      <c r="HS108" s="239"/>
      <c r="HT108" s="239"/>
      <c r="HU108" s="239"/>
      <c r="HV108" s="239"/>
      <c r="HW108" s="239"/>
      <c r="HX108" s="239"/>
      <c r="HY108" s="239"/>
      <c r="HZ108" s="239"/>
      <c r="IA108" s="239"/>
      <c r="IB108" s="239"/>
      <c r="IC108" s="239"/>
      <c r="ID108" s="239"/>
      <c r="IE108" s="239"/>
      <c r="IF108" s="239"/>
      <c r="IG108" s="239"/>
      <c r="IH108" s="231"/>
      <c r="II108" s="233"/>
    </row>
    <row r="109" spans="1:243" x14ac:dyDescent="0.2">
      <c r="A109" s="229"/>
      <c r="B109" s="237" t="s">
        <v>146</v>
      </c>
      <c r="C109" s="63" t="s">
        <v>29</v>
      </c>
      <c r="D109" s="238">
        <f t="shared" ref="D109:AH109" si="980">D24</f>
        <v>9.7949044585987401</v>
      </c>
      <c r="E109" s="238">
        <f t="shared" si="980"/>
        <v>10.293710691823902</v>
      </c>
      <c r="F109" s="238">
        <f t="shared" si="980"/>
        <v>9.8539473684210606</v>
      </c>
      <c r="G109" s="238">
        <f t="shared" si="980"/>
        <v>8.5085889570552133</v>
      </c>
      <c r="H109" s="238">
        <f t="shared" si="980"/>
        <v>9.5552631578947516</v>
      </c>
      <c r="I109" s="238">
        <f t="shared" si="980"/>
        <v>10.224840764331226</v>
      </c>
      <c r="J109" s="238">
        <f t="shared" si="980"/>
        <v>10.338970588235298</v>
      </c>
      <c r="K109" s="238">
        <f t="shared" si="980"/>
        <v>11.048447204968944</v>
      </c>
      <c r="L109" s="238">
        <f t="shared" si="980"/>
        <v>9.4518324607330051</v>
      </c>
      <c r="M109" s="238">
        <f t="shared" si="980"/>
        <v>10.679640718562892</v>
      </c>
      <c r="N109" s="238">
        <f t="shared" si="980"/>
        <v>10.806962025316455</v>
      </c>
      <c r="O109" s="238">
        <f t="shared" si="980"/>
        <v>9.0174698795180728</v>
      </c>
      <c r="P109" s="238">
        <f t="shared" si="980"/>
        <v>10.6884210526316</v>
      </c>
      <c r="Q109" s="238">
        <f t="shared" si="980"/>
        <v>11.006250000000007</v>
      </c>
      <c r="R109" s="238">
        <f t="shared" si="980"/>
        <v>9.7966101694915224</v>
      </c>
      <c r="S109" s="238">
        <f t="shared" si="980"/>
        <v>10.98156424581005</v>
      </c>
      <c r="T109" s="238">
        <f t="shared" si="980"/>
        <v>10.918791946308726</v>
      </c>
      <c r="U109" s="238">
        <f t="shared" si="980"/>
        <v>10.314193548387102</v>
      </c>
      <c r="V109" s="238">
        <f t="shared" si="980"/>
        <v>9.5284999999999904</v>
      </c>
      <c r="W109" s="238">
        <f t="shared" si="980"/>
        <v>8.454891304347834</v>
      </c>
      <c r="X109" s="544">
        <f t="shared" si="980"/>
        <v>8.9242603550295883</v>
      </c>
      <c r="Y109" s="504">
        <f t="shared" si="980"/>
        <v>1605.4000000000017</v>
      </c>
      <c r="Z109" s="238" t="e">
        <f t="shared" si="980"/>
        <v>#DIV/0!</v>
      </c>
      <c r="AA109" s="238" t="e">
        <f t="shared" si="980"/>
        <v>#DIV/0!</v>
      </c>
      <c r="AB109" s="238" t="e">
        <f t="shared" si="980"/>
        <v>#DIV/0!</v>
      </c>
      <c r="AC109" s="238" t="e">
        <f t="shared" si="980"/>
        <v>#DIV/0!</v>
      </c>
      <c r="AD109" s="238" t="e">
        <f t="shared" si="980"/>
        <v>#DIV/0!</v>
      </c>
      <c r="AE109" s="238" t="e">
        <f t="shared" si="980"/>
        <v>#DIV/0!</v>
      </c>
      <c r="AF109" s="238" t="e">
        <f t="shared" si="980"/>
        <v>#DIV/0!</v>
      </c>
      <c r="AG109" s="238" t="e">
        <f t="shared" si="980"/>
        <v>#DIV/0!</v>
      </c>
      <c r="AH109" s="238" t="e">
        <f t="shared" si="980"/>
        <v>#DIV/0!</v>
      </c>
      <c r="AI109" s="238" t="e">
        <f t="shared" ref="AI109:BN109" si="981">AI24</f>
        <v>#DIV/0!</v>
      </c>
      <c r="AJ109" s="238" t="e">
        <f t="shared" si="981"/>
        <v>#DIV/0!</v>
      </c>
      <c r="AK109" s="238" t="e">
        <f t="shared" si="981"/>
        <v>#DIV/0!</v>
      </c>
      <c r="AL109" s="238" t="e">
        <f t="shared" si="981"/>
        <v>#DIV/0!</v>
      </c>
      <c r="AM109" s="238" t="e">
        <f t="shared" si="981"/>
        <v>#DIV/0!</v>
      </c>
      <c r="AN109" s="238" t="e">
        <f t="shared" si="981"/>
        <v>#DIV/0!</v>
      </c>
      <c r="AO109" s="238" t="e">
        <f t="shared" si="981"/>
        <v>#DIV/0!</v>
      </c>
      <c r="AP109" s="238" t="e">
        <f t="shared" si="981"/>
        <v>#DIV/0!</v>
      </c>
      <c r="AQ109" s="238" t="e">
        <f t="shared" si="981"/>
        <v>#DIV/0!</v>
      </c>
      <c r="AR109" s="238" t="e">
        <f t="shared" si="981"/>
        <v>#DIV/0!</v>
      </c>
      <c r="AS109" s="544" t="e">
        <f t="shared" si="981"/>
        <v>#DIV/0!</v>
      </c>
      <c r="AT109" s="504" t="e">
        <f t="shared" si="981"/>
        <v>#DIV/0!</v>
      </c>
      <c r="AU109" s="238" t="e">
        <f t="shared" si="981"/>
        <v>#DIV/0!</v>
      </c>
      <c r="AV109" s="238" t="e">
        <f t="shared" si="981"/>
        <v>#DIV/0!</v>
      </c>
      <c r="AW109" s="238" t="e">
        <f t="shared" si="981"/>
        <v>#DIV/0!</v>
      </c>
      <c r="AX109" s="238" t="e">
        <f t="shared" si="981"/>
        <v>#DIV/0!</v>
      </c>
      <c r="AY109" s="238" t="e">
        <f t="shared" si="981"/>
        <v>#DIV/0!</v>
      </c>
      <c r="AZ109" s="238" t="e">
        <f t="shared" si="981"/>
        <v>#DIV/0!</v>
      </c>
      <c r="BA109" s="238" t="e">
        <f t="shared" si="981"/>
        <v>#DIV/0!</v>
      </c>
      <c r="BB109" s="238" t="e">
        <f t="shared" si="981"/>
        <v>#DIV/0!</v>
      </c>
      <c r="BC109" s="238" t="e">
        <f t="shared" si="981"/>
        <v>#DIV/0!</v>
      </c>
      <c r="BD109" s="238" t="e">
        <f t="shared" si="981"/>
        <v>#DIV/0!</v>
      </c>
      <c r="BE109" s="238" t="e">
        <f t="shared" si="981"/>
        <v>#DIV/0!</v>
      </c>
      <c r="BF109" s="238" t="e">
        <f t="shared" si="981"/>
        <v>#DIV/0!</v>
      </c>
      <c r="BG109" s="238" t="e">
        <f t="shared" si="981"/>
        <v>#DIV/0!</v>
      </c>
      <c r="BH109" s="238" t="e">
        <f t="shared" si="981"/>
        <v>#DIV/0!</v>
      </c>
      <c r="BI109" s="238" t="e">
        <f t="shared" si="981"/>
        <v>#DIV/0!</v>
      </c>
      <c r="BJ109" s="238" t="e">
        <f t="shared" si="981"/>
        <v>#DIV/0!</v>
      </c>
      <c r="BK109" s="238" t="e">
        <f t="shared" si="981"/>
        <v>#DIV/0!</v>
      </c>
      <c r="BL109" s="238" t="e">
        <f t="shared" si="981"/>
        <v>#DIV/0!</v>
      </c>
      <c r="BM109" s="238" t="e">
        <f t="shared" si="981"/>
        <v>#DIV/0!</v>
      </c>
      <c r="BN109" s="544" t="e">
        <f t="shared" si="981"/>
        <v>#DIV/0!</v>
      </c>
      <c r="BO109" s="908"/>
      <c r="BP109" s="238" t="e">
        <f t="shared" ref="BP109:CO109" si="982">BP24</f>
        <v>#DIV/0!</v>
      </c>
      <c r="BQ109" s="238" t="e">
        <f t="shared" si="982"/>
        <v>#DIV/0!</v>
      </c>
      <c r="BR109" s="238" t="e">
        <f t="shared" si="982"/>
        <v>#DIV/0!</v>
      </c>
      <c r="BS109" s="238" t="e">
        <f t="shared" si="982"/>
        <v>#DIV/0!</v>
      </c>
      <c r="BT109" s="238" t="e">
        <f t="shared" si="982"/>
        <v>#DIV/0!</v>
      </c>
      <c r="BU109" s="238" t="e">
        <f t="shared" si="982"/>
        <v>#DIV/0!</v>
      </c>
      <c r="BV109" s="238" t="e">
        <f t="shared" si="982"/>
        <v>#DIV/0!</v>
      </c>
      <c r="BW109" s="238" t="e">
        <f t="shared" si="982"/>
        <v>#DIV/0!</v>
      </c>
      <c r="BX109" s="238" t="e">
        <f t="shared" si="982"/>
        <v>#DIV/0!</v>
      </c>
      <c r="BY109" s="238" t="e">
        <f t="shared" si="982"/>
        <v>#DIV/0!</v>
      </c>
      <c r="BZ109" s="238" t="e">
        <f t="shared" si="982"/>
        <v>#DIV/0!</v>
      </c>
      <c r="CA109" s="238" t="e">
        <f t="shared" si="982"/>
        <v>#DIV/0!</v>
      </c>
      <c r="CB109" s="238" t="e">
        <f t="shared" si="982"/>
        <v>#DIV/0!</v>
      </c>
      <c r="CC109" s="238" t="e">
        <f t="shared" si="982"/>
        <v>#DIV/0!</v>
      </c>
      <c r="CD109" s="238" t="e">
        <f t="shared" si="982"/>
        <v>#DIV/0!</v>
      </c>
      <c r="CE109" s="238" t="e">
        <f t="shared" si="982"/>
        <v>#DIV/0!</v>
      </c>
      <c r="CF109" s="238" t="e">
        <f t="shared" si="982"/>
        <v>#DIV/0!</v>
      </c>
      <c r="CG109" s="238" t="e">
        <f t="shared" si="982"/>
        <v>#DIV/0!</v>
      </c>
      <c r="CH109" s="238" t="e">
        <f t="shared" si="982"/>
        <v>#DIV/0!</v>
      </c>
      <c r="CI109" s="238" t="e">
        <f t="shared" si="982"/>
        <v>#DIV/0!</v>
      </c>
      <c r="CJ109" s="544" t="e">
        <f t="shared" si="982"/>
        <v>#DIV/0!</v>
      </c>
      <c r="CK109" s="908"/>
      <c r="CL109" s="238" t="e">
        <f t="shared" si="982"/>
        <v>#DIV/0!</v>
      </c>
      <c r="CM109" s="238" t="e">
        <f t="shared" si="982"/>
        <v>#DIV/0!</v>
      </c>
      <c r="CN109" s="238" t="e">
        <f t="shared" si="982"/>
        <v>#DIV/0!</v>
      </c>
      <c r="CO109" s="238" t="e">
        <f t="shared" si="982"/>
        <v>#DIV/0!</v>
      </c>
      <c r="CP109" s="942"/>
      <c r="CQ109" s="942"/>
      <c r="CR109" s="942"/>
      <c r="CS109" s="238" t="e">
        <f t="shared" ref="CS109:DF109" si="983">CS24</f>
        <v>#DIV/0!</v>
      </c>
      <c r="CT109" s="238" t="e">
        <f t="shared" si="983"/>
        <v>#DIV/0!</v>
      </c>
      <c r="CU109" s="238" t="e">
        <f t="shared" si="983"/>
        <v>#DIV/0!</v>
      </c>
      <c r="CV109" s="238" t="e">
        <f t="shared" si="983"/>
        <v>#DIV/0!</v>
      </c>
      <c r="CW109" s="238" t="e">
        <f t="shared" si="983"/>
        <v>#DIV/0!</v>
      </c>
      <c r="CX109" s="942"/>
      <c r="CY109" s="238" t="e">
        <f t="shared" si="983"/>
        <v>#DIV/0!</v>
      </c>
      <c r="CZ109" s="238" t="e">
        <f t="shared" si="983"/>
        <v>#DIV/0!</v>
      </c>
      <c r="DA109" s="238" t="e">
        <f t="shared" si="983"/>
        <v>#DIV/0!</v>
      </c>
      <c r="DB109" s="238" t="e">
        <f t="shared" si="983"/>
        <v>#DIV/0!</v>
      </c>
      <c r="DC109" s="238" t="e">
        <f t="shared" si="983"/>
        <v>#DIV/0!</v>
      </c>
      <c r="DD109" s="238" t="e">
        <f t="shared" si="983"/>
        <v>#DIV/0!</v>
      </c>
      <c r="DE109" s="238" t="e">
        <f t="shared" si="983"/>
        <v>#DIV/0!</v>
      </c>
      <c r="DF109" s="238" t="e">
        <f t="shared" si="983"/>
        <v>#DIV/0!</v>
      </c>
      <c r="DG109" s="544" t="e">
        <f t="shared" ref="DG109:DI109" si="984">DG24</f>
        <v>#DIV/0!</v>
      </c>
      <c r="DH109" s="504" t="e">
        <f t="shared" si="984"/>
        <v>#DIV/0!</v>
      </c>
      <c r="DI109" s="238" t="e">
        <f t="shared" si="984"/>
        <v>#DIV/0!</v>
      </c>
      <c r="DJ109" s="238" t="e">
        <f t="shared" ref="DJ109:EO109" si="985">DJ24</f>
        <v>#DIV/0!</v>
      </c>
      <c r="DK109" s="238" t="e">
        <f t="shared" si="985"/>
        <v>#DIV/0!</v>
      </c>
      <c r="DL109" s="238" t="e">
        <f t="shared" si="985"/>
        <v>#DIV/0!</v>
      </c>
      <c r="DM109" s="238" t="e">
        <f t="shared" si="985"/>
        <v>#DIV/0!</v>
      </c>
      <c r="DN109" s="238" t="e">
        <f t="shared" si="985"/>
        <v>#DIV/0!</v>
      </c>
      <c r="DO109" s="238" t="e">
        <f t="shared" si="985"/>
        <v>#DIV/0!</v>
      </c>
      <c r="DP109" s="238" t="e">
        <f t="shared" si="985"/>
        <v>#DIV/0!</v>
      </c>
      <c r="DQ109" s="238" t="e">
        <f t="shared" si="985"/>
        <v>#DIV/0!</v>
      </c>
      <c r="DR109" s="238" t="e">
        <f t="shared" si="985"/>
        <v>#DIV/0!</v>
      </c>
      <c r="DS109" s="238" t="e">
        <f t="shared" si="985"/>
        <v>#DIV/0!</v>
      </c>
      <c r="DT109" s="238" t="e">
        <f t="shared" si="985"/>
        <v>#DIV/0!</v>
      </c>
      <c r="DU109" s="238" t="e">
        <f t="shared" si="985"/>
        <v>#DIV/0!</v>
      </c>
      <c r="DV109" s="238" t="e">
        <f t="shared" si="985"/>
        <v>#DIV/0!</v>
      </c>
      <c r="DW109" s="238" t="e">
        <f t="shared" si="985"/>
        <v>#DIV/0!</v>
      </c>
      <c r="DX109" s="238" t="e">
        <f t="shared" si="985"/>
        <v>#DIV/0!</v>
      </c>
      <c r="DY109" s="238" t="e">
        <f t="shared" si="985"/>
        <v>#DIV/0!</v>
      </c>
      <c r="DZ109" s="238" t="e">
        <f t="shared" si="985"/>
        <v>#DIV/0!</v>
      </c>
      <c r="EA109" s="544" t="e">
        <f t="shared" si="985"/>
        <v>#DIV/0!</v>
      </c>
      <c r="EB109" s="504" t="e">
        <f t="shared" si="985"/>
        <v>#DIV/0!</v>
      </c>
      <c r="EC109" s="238" t="e">
        <f t="shared" si="985"/>
        <v>#DIV/0!</v>
      </c>
      <c r="ED109" s="238" t="e">
        <f t="shared" si="985"/>
        <v>#DIV/0!</v>
      </c>
      <c r="EE109" s="238" t="e">
        <f t="shared" si="985"/>
        <v>#DIV/0!</v>
      </c>
      <c r="EF109" s="238" t="e">
        <f t="shared" si="985"/>
        <v>#DIV/0!</v>
      </c>
      <c r="EG109" s="238" t="e">
        <f t="shared" si="985"/>
        <v>#DIV/0!</v>
      </c>
      <c r="EH109" s="238" t="e">
        <f t="shared" si="985"/>
        <v>#DIV/0!</v>
      </c>
      <c r="EI109" s="238" t="e">
        <f t="shared" si="985"/>
        <v>#DIV/0!</v>
      </c>
      <c r="EJ109" s="238" t="e">
        <f t="shared" si="985"/>
        <v>#DIV/0!</v>
      </c>
      <c r="EK109" s="238" t="e">
        <f t="shared" si="985"/>
        <v>#DIV/0!</v>
      </c>
      <c r="EL109" s="238" t="e">
        <f t="shared" si="985"/>
        <v>#DIV/0!</v>
      </c>
      <c r="EM109" s="238" t="e">
        <f t="shared" si="985"/>
        <v>#DIV/0!</v>
      </c>
      <c r="EN109" s="238" t="e">
        <f t="shared" si="985"/>
        <v>#DIV/0!</v>
      </c>
      <c r="EO109" s="238" t="e">
        <f t="shared" si="985"/>
        <v>#DIV/0!</v>
      </c>
      <c r="EP109" s="238" t="e">
        <f t="shared" ref="EP109:FU109" si="986">EP24</f>
        <v>#DIV/0!</v>
      </c>
      <c r="EQ109" s="238" t="e">
        <f t="shared" si="986"/>
        <v>#DIV/0!</v>
      </c>
      <c r="ER109" s="238" t="e">
        <f t="shared" si="986"/>
        <v>#DIV/0!</v>
      </c>
      <c r="ES109" s="238" t="e">
        <f t="shared" si="986"/>
        <v>#DIV/0!</v>
      </c>
      <c r="ET109" s="238" t="e">
        <f t="shared" si="986"/>
        <v>#DIV/0!</v>
      </c>
      <c r="EU109" s="238" t="e">
        <f t="shared" si="986"/>
        <v>#DIV/0!</v>
      </c>
      <c r="EV109" s="238" t="e">
        <f t="shared" si="986"/>
        <v>#DIV/0!</v>
      </c>
      <c r="EW109" s="238" t="e">
        <f t="shared" si="986"/>
        <v>#DIV/0!</v>
      </c>
      <c r="EX109" s="544" t="e">
        <f t="shared" si="986"/>
        <v>#DIV/0!</v>
      </c>
      <c r="EY109" s="504" t="e">
        <f t="shared" si="986"/>
        <v>#DIV/0!</v>
      </c>
      <c r="EZ109" s="238" t="e">
        <f t="shared" si="986"/>
        <v>#DIV/0!</v>
      </c>
      <c r="FA109" s="238" t="e">
        <f t="shared" si="986"/>
        <v>#DIV/0!</v>
      </c>
      <c r="FB109" s="238" t="e">
        <f t="shared" si="986"/>
        <v>#DIV/0!</v>
      </c>
      <c r="FC109" s="238" t="e">
        <f t="shared" si="986"/>
        <v>#DIV/0!</v>
      </c>
      <c r="FD109" s="238" t="e">
        <f t="shared" si="986"/>
        <v>#DIV/0!</v>
      </c>
      <c r="FE109" s="544" t="e">
        <f t="shared" si="986"/>
        <v>#DIV/0!</v>
      </c>
      <c r="FF109" s="504" t="e">
        <f t="shared" si="986"/>
        <v>#DIV/0!</v>
      </c>
      <c r="FG109" s="238" t="e">
        <f t="shared" si="986"/>
        <v>#DIV/0!</v>
      </c>
      <c r="FH109" s="238" t="e">
        <f t="shared" si="986"/>
        <v>#DIV/0!</v>
      </c>
      <c r="FI109" s="238" t="e">
        <f t="shared" si="986"/>
        <v>#DIV/0!</v>
      </c>
      <c r="FJ109" s="238" t="e">
        <f t="shared" si="986"/>
        <v>#DIV/0!</v>
      </c>
      <c r="FK109" s="238" t="e">
        <f t="shared" si="986"/>
        <v>#DIV/0!</v>
      </c>
      <c r="FL109" s="238" t="e">
        <f t="shared" si="986"/>
        <v>#DIV/0!</v>
      </c>
      <c r="FM109" s="238" t="e">
        <f t="shared" si="986"/>
        <v>#DIV/0!</v>
      </c>
      <c r="FN109" s="238" t="e">
        <f t="shared" si="986"/>
        <v>#DIV/0!</v>
      </c>
      <c r="FO109" s="238" t="e">
        <f t="shared" si="986"/>
        <v>#DIV/0!</v>
      </c>
      <c r="FP109" s="238" t="e">
        <f t="shared" si="986"/>
        <v>#DIV/0!</v>
      </c>
      <c r="FQ109" s="238" t="e">
        <f t="shared" si="986"/>
        <v>#DIV/0!</v>
      </c>
      <c r="FR109" s="238" t="e">
        <f t="shared" si="986"/>
        <v>#DIV/0!</v>
      </c>
      <c r="FS109" s="238" t="e">
        <f t="shared" si="986"/>
        <v>#DIV/0!</v>
      </c>
      <c r="FT109" s="238" t="e">
        <f t="shared" si="986"/>
        <v>#DIV/0!</v>
      </c>
      <c r="FU109" s="238" t="e">
        <f t="shared" si="986"/>
        <v>#DIV/0!</v>
      </c>
      <c r="FV109" s="238" t="e">
        <f t="shared" ref="FV109:GN109" si="987">FV24</f>
        <v>#DIV/0!</v>
      </c>
      <c r="FW109" s="238" t="e">
        <f t="shared" si="987"/>
        <v>#DIV/0!</v>
      </c>
      <c r="FX109" s="238" t="e">
        <f t="shared" si="987"/>
        <v>#DIV/0!</v>
      </c>
      <c r="FY109" s="238" t="e">
        <f t="shared" si="987"/>
        <v>#DIV/0!</v>
      </c>
      <c r="FZ109" s="544" t="e">
        <f t="shared" si="987"/>
        <v>#DIV/0!</v>
      </c>
      <c r="GA109" s="504" t="e">
        <f t="shared" si="987"/>
        <v>#DIV/0!</v>
      </c>
      <c r="GB109" s="238" t="e">
        <f t="shared" si="987"/>
        <v>#DIV/0!</v>
      </c>
      <c r="GC109" s="238" t="e">
        <f t="shared" si="987"/>
        <v>#DIV/0!</v>
      </c>
      <c r="GD109" s="238" t="e">
        <f t="shared" si="987"/>
        <v>#DIV/0!</v>
      </c>
      <c r="GE109" s="238" t="e">
        <f t="shared" si="987"/>
        <v>#DIV/0!</v>
      </c>
      <c r="GF109" s="238" t="e">
        <f t="shared" si="987"/>
        <v>#DIV/0!</v>
      </c>
      <c r="GG109" s="238" t="e">
        <f t="shared" si="987"/>
        <v>#DIV/0!</v>
      </c>
      <c r="GH109" s="238" t="e">
        <f t="shared" si="987"/>
        <v>#DIV/0!</v>
      </c>
      <c r="GI109" s="238" t="e">
        <f t="shared" si="987"/>
        <v>#DIV/0!</v>
      </c>
      <c r="GJ109" s="238" t="e">
        <f t="shared" si="987"/>
        <v>#DIV/0!</v>
      </c>
      <c r="GK109" s="238" t="e">
        <f t="shared" si="987"/>
        <v>#DIV/0!</v>
      </c>
      <c r="GL109" s="238" t="e">
        <f t="shared" si="987"/>
        <v>#DIV/0!</v>
      </c>
      <c r="GM109" s="238" t="e">
        <f t="shared" si="987"/>
        <v>#DIV/0!</v>
      </c>
      <c r="GN109" s="238" t="e">
        <f t="shared" si="987"/>
        <v>#DIV/0!</v>
      </c>
      <c r="GO109" s="238"/>
      <c r="GP109" s="238"/>
      <c r="GQ109" s="238"/>
      <c r="GR109" s="238"/>
      <c r="GS109" s="238"/>
      <c r="GT109" s="238"/>
      <c r="GU109" s="238" t="e">
        <f t="shared" ref="GU109:IG109" si="988">GU24</f>
        <v>#DIV/0!</v>
      </c>
      <c r="GV109" s="238" t="e">
        <f t="shared" si="988"/>
        <v>#DIV/0!</v>
      </c>
      <c r="GW109" s="544" t="e">
        <f t="shared" si="988"/>
        <v>#DIV/0!</v>
      </c>
      <c r="GX109" s="504" t="e">
        <f t="shared" si="988"/>
        <v>#DIV/0!</v>
      </c>
      <c r="GY109" s="238" t="e">
        <f t="shared" si="988"/>
        <v>#DIV/0!</v>
      </c>
      <c r="GZ109" s="238" t="e">
        <f t="shared" si="988"/>
        <v>#DIV/0!</v>
      </c>
      <c r="HA109" s="238" t="e">
        <f t="shared" si="988"/>
        <v>#DIV/0!</v>
      </c>
      <c r="HB109" s="238" t="e">
        <f t="shared" si="988"/>
        <v>#DIV/0!</v>
      </c>
      <c r="HC109" s="238" t="e">
        <f t="shared" si="988"/>
        <v>#DIV/0!</v>
      </c>
      <c r="HD109" s="238" t="e">
        <f t="shared" si="988"/>
        <v>#DIV/0!</v>
      </c>
      <c r="HE109" s="238" t="e">
        <f t="shared" si="988"/>
        <v>#DIV/0!</v>
      </c>
      <c r="HF109" s="238" t="e">
        <f t="shared" si="988"/>
        <v>#DIV/0!</v>
      </c>
      <c r="HG109" s="238" t="e">
        <f t="shared" si="988"/>
        <v>#DIV/0!</v>
      </c>
      <c r="HH109" s="238" t="e">
        <f t="shared" si="988"/>
        <v>#DIV/0!</v>
      </c>
      <c r="HI109" s="238" t="e">
        <f t="shared" si="988"/>
        <v>#DIV/0!</v>
      </c>
      <c r="HJ109" s="238" t="e">
        <f t="shared" si="988"/>
        <v>#DIV/0!</v>
      </c>
      <c r="HK109" s="238" t="e">
        <f t="shared" si="988"/>
        <v>#DIV/0!</v>
      </c>
      <c r="HL109" s="238" t="e">
        <f t="shared" si="988"/>
        <v>#DIV/0!</v>
      </c>
      <c r="HM109" s="238" t="e">
        <f t="shared" si="988"/>
        <v>#DIV/0!</v>
      </c>
      <c r="HN109" s="238" t="e">
        <f t="shared" si="988"/>
        <v>#DIV/0!</v>
      </c>
      <c r="HO109" s="238" t="e">
        <f t="shared" si="988"/>
        <v>#DIV/0!</v>
      </c>
      <c r="HP109" s="544" t="e">
        <f t="shared" si="988"/>
        <v>#DIV/0!</v>
      </c>
      <c r="HQ109" s="504" t="e">
        <f t="shared" si="988"/>
        <v>#DIV/0!</v>
      </c>
      <c r="HR109" s="238" t="e">
        <f t="shared" si="988"/>
        <v>#DIV/0!</v>
      </c>
      <c r="HS109" s="238" t="e">
        <f t="shared" si="988"/>
        <v>#DIV/0!</v>
      </c>
      <c r="HT109" s="238" t="e">
        <f t="shared" si="988"/>
        <v>#DIV/0!</v>
      </c>
      <c r="HU109" s="238" t="e">
        <f t="shared" si="988"/>
        <v>#DIV/0!</v>
      </c>
      <c r="HV109" s="238" t="e">
        <f t="shared" si="988"/>
        <v>#DIV/0!</v>
      </c>
      <c r="HW109" s="238" t="e">
        <f t="shared" si="988"/>
        <v>#DIV/0!</v>
      </c>
      <c r="HX109" s="238" t="e">
        <f t="shared" si="988"/>
        <v>#DIV/0!</v>
      </c>
      <c r="HY109" s="238" t="e">
        <f t="shared" si="988"/>
        <v>#DIV/0!</v>
      </c>
      <c r="HZ109" s="238" t="e">
        <f t="shared" si="988"/>
        <v>#DIV/0!</v>
      </c>
      <c r="IA109" s="238" t="e">
        <f t="shared" si="988"/>
        <v>#DIV/0!</v>
      </c>
      <c r="IB109" s="238" t="e">
        <f t="shared" si="988"/>
        <v>#DIV/0!</v>
      </c>
      <c r="IC109" s="238" t="e">
        <f t="shared" ref="IC109:IF109" si="989">IC24</f>
        <v>#DIV/0!</v>
      </c>
      <c r="ID109" s="238" t="e">
        <f t="shared" si="989"/>
        <v>#DIV/0!</v>
      </c>
      <c r="IE109" s="238" t="e">
        <f t="shared" si="989"/>
        <v>#DIV/0!</v>
      </c>
      <c r="IF109" s="238" t="e">
        <f t="shared" si="989"/>
        <v>#DIV/0!</v>
      </c>
      <c r="IG109" s="238" t="e">
        <f t="shared" si="988"/>
        <v>#DIV/0!</v>
      </c>
      <c r="IH109" s="238"/>
      <c r="II109" s="238">
        <f>II24</f>
        <v>0</v>
      </c>
    </row>
    <row r="110" spans="1:243" x14ac:dyDescent="0.2">
      <c r="A110" s="229"/>
      <c r="B110" s="148"/>
      <c r="X110" s="381"/>
      <c r="AS110" s="381"/>
      <c r="BN110" s="381"/>
      <c r="BO110" s="350"/>
      <c r="CJ110" s="381"/>
      <c r="CK110" s="350"/>
      <c r="CP110" s="350"/>
      <c r="CQ110" s="350"/>
      <c r="CR110" s="350"/>
      <c r="CX110" s="350"/>
      <c r="DG110" s="381"/>
      <c r="EA110" s="381"/>
      <c r="EX110" s="381"/>
      <c r="FE110" s="381"/>
      <c r="FZ110" s="381"/>
      <c r="GW110" s="381"/>
      <c r="HP110" s="381"/>
      <c r="II110"/>
    </row>
    <row r="111" spans="1:243" x14ac:dyDescent="0.2">
      <c r="A111" s="229"/>
      <c r="B111" s="148" t="s">
        <v>140</v>
      </c>
      <c r="C111" s="63" t="s">
        <v>29</v>
      </c>
      <c r="D111" s="227">
        <f t="shared" ref="D111:AH111" si="990">D24-D107</f>
        <v>-0.39509554140125935</v>
      </c>
      <c r="E111" s="227">
        <f t="shared" si="990"/>
        <v>1.7637106918239027</v>
      </c>
      <c r="F111" s="227">
        <f t="shared" si="990"/>
        <v>0.17394736842106084</v>
      </c>
      <c r="G111" s="227">
        <f t="shared" si="990"/>
        <v>-1.4014110429447868</v>
      </c>
      <c r="H111" s="227">
        <f t="shared" si="990"/>
        <v>0.64526315789475142</v>
      </c>
      <c r="I111" s="227">
        <f t="shared" si="990"/>
        <v>0.27484076433122695</v>
      </c>
      <c r="J111" s="227">
        <f t="shared" si="990"/>
        <v>1.6989705882352979</v>
      </c>
      <c r="K111" s="227">
        <f t="shared" si="990"/>
        <v>0.5984472049689451</v>
      </c>
      <c r="L111" s="227">
        <f t="shared" si="990"/>
        <v>1.5618324607330054</v>
      </c>
      <c r="M111" s="227">
        <f t="shared" si="990"/>
        <v>0.6596407185628923</v>
      </c>
      <c r="N111" s="227">
        <f t="shared" si="990"/>
        <v>-0.1830379746835451</v>
      </c>
      <c r="O111" s="227">
        <f t="shared" si="990"/>
        <v>0.83746987951807306</v>
      </c>
      <c r="P111" s="227">
        <f t="shared" si="990"/>
        <v>0.39842105263160121</v>
      </c>
      <c r="Q111" s="227">
        <f t="shared" si="990"/>
        <v>0.86625000000000618</v>
      </c>
      <c r="R111" s="227">
        <f t="shared" si="990"/>
        <v>-0.31338983050847702</v>
      </c>
      <c r="S111" s="227">
        <f t="shared" si="990"/>
        <v>3.3015642458100505</v>
      </c>
      <c r="T111" s="227">
        <f t="shared" si="990"/>
        <v>0.32879194630872632</v>
      </c>
      <c r="U111" s="227">
        <f t="shared" si="990"/>
        <v>0.66419354838710198</v>
      </c>
      <c r="V111" s="227">
        <f t="shared" si="990"/>
        <v>0.69849999999999035</v>
      </c>
      <c r="W111" s="227">
        <f t="shared" si="990"/>
        <v>1.1648913043478339</v>
      </c>
      <c r="X111" s="545">
        <f t="shared" si="990"/>
        <v>0.43426035502958804</v>
      </c>
      <c r="Y111" s="505">
        <f t="shared" si="990"/>
        <v>1597.0700000000018</v>
      </c>
      <c r="Z111" s="227" t="e">
        <f t="shared" si="990"/>
        <v>#DIV/0!</v>
      </c>
      <c r="AA111" s="227" t="e">
        <f t="shared" si="990"/>
        <v>#DIV/0!</v>
      </c>
      <c r="AB111" s="227" t="e">
        <f t="shared" si="990"/>
        <v>#DIV/0!</v>
      </c>
      <c r="AC111" s="227" t="e">
        <f t="shared" si="990"/>
        <v>#DIV/0!</v>
      </c>
      <c r="AD111" s="227" t="e">
        <f t="shared" si="990"/>
        <v>#DIV/0!</v>
      </c>
      <c r="AE111" s="227" t="e">
        <f t="shared" si="990"/>
        <v>#DIV/0!</v>
      </c>
      <c r="AF111" s="227" t="e">
        <f t="shared" si="990"/>
        <v>#DIV/0!</v>
      </c>
      <c r="AG111" s="227" t="e">
        <f t="shared" si="990"/>
        <v>#DIV/0!</v>
      </c>
      <c r="AH111" s="227" t="e">
        <f t="shared" si="990"/>
        <v>#DIV/0!</v>
      </c>
      <c r="AI111" s="227" t="e">
        <f t="shared" ref="AI111:BN111" si="991">AI24-AI107</f>
        <v>#DIV/0!</v>
      </c>
      <c r="AJ111" s="227" t="e">
        <f t="shared" si="991"/>
        <v>#DIV/0!</v>
      </c>
      <c r="AK111" s="227" t="e">
        <f t="shared" si="991"/>
        <v>#DIV/0!</v>
      </c>
      <c r="AL111" s="227" t="e">
        <f t="shared" si="991"/>
        <v>#DIV/0!</v>
      </c>
      <c r="AM111" s="227" t="e">
        <f t="shared" si="991"/>
        <v>#DIV/0!</v>
      </c>
      <c r="AN111" s="227" t="e">
        <f t="shared" si="991"/>
        <v>#DIV/0!</v>
      </c>
      <c r="AO111" s="227" t="e">
        <f t="shared" si="991"/>
        <v>#DIV/0!</v>
      </c>
      <c r="AP111" s="227" t="e">
        <f t="shared" si="991"/>
        <v>#DIV/0!</v>
      </c>
      <c r="AQ111" s="227" t="e">
        <f t="shared" si="991"/>
        <v>#DIV/0!</v>
      </c>
      <c r="AR111" s="227" t="e">
        <f t="shared" si="991"/>
        <v>#DIV/0!</v>
      </c>
      <c r="AS111" s="545" t="e">
        <f t="shared" si="991"/>
        <v>#DIV/0!</v>
      </c>
      <c r="AT111" s="505" t="e">
        <f t="shared" si="991"/>
        <v>#DIV/0!</v>
      </c>
      <c r="AU111" s="227" t="e">
        <f t="shared" si="991"/>
        <v>#DIV/0!</v>
      </c>
      <c r="AV111" s="227" t="e">
        <f t="shared" si="991"/>
        <v>#DIV/0!</v>
      </c>
      <c r="AW111" s="227" t="e">
        <f t="shared" si="991"/>
        <v>#DIV/0!</v>
      </c>
      <c r="AX111" s="227" t="e">
        <f t="shared" si="991"/>
        <v>#DIV/0!</v>
      </c>
      <c r="AY111" s="227" t="e">
        <f t="shared" si="991"/>
        <v>#DIV/0!</v>
      </c>
      <c r="AZ111" s="227" t="e">
        <f t="shared" si="991"/>
        <v>#DIV/0!</v>
      </c>
      <c r="BA111" s="227" t="e">
        <f t="shared" si="991"/>
        <v>#DIV/0!</v>
      </c>
      <c r="BB111" s="227" t="e">
        <f t="shared" si="991"/>
        <v>#DIV/0!</v>
      </c>
      <c r="BC111" s="227" t="e">
        <f t="shared" si="991"/>
        <v>#DIV/0!</v>
      </c>
      <c r="BD111" s="227" t="e">
        <f t="shared" si="991"/>
        <v>#DIV/0!</v>
      </c>
      <c r="BE111" s="227" t="e">
        <f t="shared" si="991"/>
        <v>#DIV/0!</v>
      </c>
      <c r="BF111" s="227" t="e">
        <f t="shared" si="991"/>
        <v>#DIV/0!</v>
      </c>
      <c r="BG111" s="227" t="e">
        <f t="shared" si="991"/>
        <v>#DIV/0!</v>
      </c>
      <c r="BH111" s="227" t="e">
        <f t="shared" si="991"/>
        <v>#DIV/0!</v>
      </c>
      <c r="BI111" s="227" t="e">
        <f t="shared" si="991"/>
        <v>#DIV/0!</v>
      </c>
      <c r="BJ111" s="227" t="e">
        <f t="shared" si="991"/>
        <v>#DIV/0!</v>
      </c>
      <c r="BK111" s="227" t="e">
        <f t="shared" si="991"/>
        <v>#DIV/0!</v>
      </c>
      <c r="BL111" s="227" t="e">
        <f t="shared" si="991"/>
        <v>#DIV/0!</v>
      </c>
      <c r="BM111" s="227" t="e">
        <f t="shared" si="991"/>
        <v>#DIV/0!</v>
      </c>
      <c r="BN111" s="545" t="e">
        <f t="shared" si="991"/>
        <v>#DIV/0!</v>
      </c>
      <c r="BO111" s="909"/>
      <c r="BP111" s="227" t="e">
        <f t="shared" ref="BP111:CO111" si="992">BP24-BP107</f>
        <v>#DIV/0!</v>
      </c>
      <c r="BQ111" s="227" t="e">
        <f t="shared" si="992"/>
        <v>#DIV/0!</v>
      </c>
      <c r="BR111" s="227" t="e">
        <f t="shared" si="992"/>
        <v>#DIV/0!</v>
      </c>
      <c r="BS111" s="227" t="e">
        <f t="shared" si="992"/>
        <v>#DIV/0!</v>
      </c>
      <c r="BT111" s="227" t="e">
        <f t="shared" si="992"/>
        <v>#DIV/0!</v>
      </c>
      <c r="BU111" s="227" t="e">
        <f t="shared" si="992"/>
        <v>#DIV/0!</v>
      </c>
      <c r="BV111" s="227" t="e">
        <f t="shared" si="992"/>
        <v>#DIV/0!</v>
      </c>
      <c r="BW111" s="227" t="e">
        <f t="shared" si="992"/>
        <v>#DIV/0!</v>
      </c>
      <c r="BX111" s="227" t="e">
        <f t="shared" si="992"/>
        <v>#DIV/0!</v>
      </c>
      <c r="BY111" s="227" t="e">
        <f t="shared" si="992"/>
        <v>#DIV/0!</v>
      </c>
      <c r="BZ111" s="227" t="e">
        <f t="shared" si="992"/>
        <v>#DIV/0!</v>
      </c>
      <c r="CA111" s="227" t="e">
        <f t="shared" si="992"/>
        <v>#DIV/0!</v>
      </c>
      <c r="CB111" s="227" t="e">
        <f t="shared" si="992"/>
        <v>#DIV/0!</v>
      </c>
      <c r="CC111" s="227" t="e">
        <f t="shared" si="992"/>
        <v>#DIV/0!</v>
      </c>
      <c r="CD111" s="227" t="e">
        <f t="shared" si="992"/>
        <v>#DIV/0!</v>
      </c>
      <c r="CE111" s="227" t="e">
        <f t="shared" si="992"/>
        <v>#DIV/0!</v>
      </c>
      <c r="CF111" s="227" t="e">
        <f t="shared" si="992"/>
        <v>#DIV/0!</v>
      </c>
      <c r="CG111" s="227" t="e">
        <f t="shared" si="992"/>
        <v>#DIV/0!</v>
      </c>
      <c r="CH111" s="227" t="e">
        <f t="shared" si="992"/>
        <v>#DIV/0!</v>
      </c>
      <c r="CI111" s="227" t="e">
        <f t="shared" si="992"/>
        <v>#DIV/0!</v>
      </c>
      <c r="CJ111" s="545" t="e">
        <f t="shared" si="992"/>
        <v>#DIV/0!</v>
      </c>
      <c r="CK111" s="909"/>
      <c r="CL111" s="227" t="e">
        <f t="shared" si="992"/>
        <v>#DIV/0!</v>
      </c>
      <c r="CM111" s="227" t="e">
        <f t="shared" si="992"/>
        <v>#DIV/0!</v>
      </c>
      <c r="CN111" s="227" t="e">
        <f t="shared" si="992"/>
        <v>#DIV/0!</v>
      </c>
      <c r="CO111" s="227" t="e">
        <f t="shared" si="992"/>
        <v>#DIV/0!</v>
      </c>
      <c r="CP111" s="943"/>
      <c r="CQ111" s="943"/>
      <c r="CR111" s="943"/>
      <c r="CS111" s="227" t="e">
        <f t="shared" ref="CS111:DF111" si="993">CS24-CS107</f>
        <v>#DIV/0!</v>
      </c>
      <c r="CT111" s="227" t="e">
        <f t="shared" si="993"/>
        <v>#DIV/0!</v>
      </c>
      <c r="CU111" s="227" t="e">
        <f t="shared" si="993"/>
        <v>#DIV/0!</v>
      </c>
      <c r="CV111" s="227" t="e">
        <f t="shared" si="993"/>
        <v>#DIV/0!</v>
      </c>
      <c r="CW111" s="227" t="e">
        <f t="shared" si="993"/>
        <v>#DIV/0!</v>
      </c>
      <c r="CX111" s="943"/>
      <c r="CY111" s="227" t="e">
        <f t="shared" si="993"/>
        <v>#DIV/0!</v>
      </c>
      <c r="CZ111" s="227" t="e">
        <f t="shared" si="993"/>
        <v>#DIV/0!</v>
      </c>
      <c r="DA111" s="227" t="e">
        <f t="shared" si="993"/>
        <v>#DIV/0!</v>
      </c>
      <c r="DB111" s="227" t="e">
        <f t="shared" si="993"/>
        <v>#DIV/0!</v>
      </c>
      <c r="DC111" s="227" t="e">
        <f t="shared" si="993"/>
        <v>#DIV/0!</v>
      </c>
      <c r="DD111" s="227" t="e">
        <f t="shared" si="993"/>
        <v>#DIV/0!</v>
      </c>
      <c r="DE111" s="227" t="e">
        <f t="shared" si="993"/>
        <v>#DIV/0!</v>
      </c>
      <c r="DF111" s="227" t="e">
        <f t="shared" si="993"/>
        <v>#DIV/0!</v>
      </c>
      <c r="DG111" s="545" t="e">
        <f t="shared" ref="DG111:DI111" si="994">DG24-DG107</f>
        <v>#DIV/0!</v>
      </c>
      <c r="DH111" s="505" t="e">
        <f t="shared" si="994"/>
        <v>#DIV/0!</v>
      </c>
      <c r="DI111" s="227" t="e">
        <f t="shared" si="994"/>
        <v>#DIV/0!</v>
      </c>
      <c r="DJ111" s="227" t="e">
        <f t="shared" ref="DJ111:EO111" si="995">DJ24-DJ107</f>
        <v>#DIV/0!</v>
      </c>
      <c r="DK111" s="227" t="e">
        <f t="shared" si="995"/>
        <v>#DIV/0!</v>
      </c>
      <c r="DL111" s="227" t="e">
        <f t="shared" si="995"/>
        <v>#DIV/0!</v>
      </c>
      <c r="DM111" s="227" t="e">
        <f t="shared" si="995"/>
        <v>#DIV/0!</v>
      </c>
      <c r="DN111" s="227" t="e">
        <f t="shared" si="995"/>
        <v>#DIV/0!</v>
      </c>
      <c r="DO111" s="227" t="e">
        <f t="shared" si="995"/>
        <v>#DIV/0!</v>
      </c>
      <c r="DP111" s="227" t="e">
        <f t="shared" si="995"/>
        <v>#DIV/0!</v>
      </c>
      <c r="DQ111" s="227" t="e">
        <f t="shared" si="995"/>
        <v>#DIV/0!</v>
      </c>
      <c r="DR111" s="227" t="e">
        <f t="shared" si="995"/>
        <v>#DIV/0!</v>
      </c>
      <c r="DS111" s="227" t="e">
        <f t="shared" si="995"/>
        <v>#DIV/0!</v>
      </c>
      <c r="DT111" s="227" t="e">
        <f t="shared" si="995"/>
        <v>#DIV/0!</v>
      </c>
      <c r="DU111" s="227" t="e">
        <f t="shared" si="995"/>
        <v>#DIV/0!</v>
      </c>
      <c r="DV111" s="227" t="e">
        <f t="shared" si="995"/>
        <v>#DIV/0!</v>
      </c>
      <c r="DW111" s="227" t="e">
        <f t="shared" si="995"/>
        <v>#DIV/0!</v>
      </c>
      <c r="DX111" s="227" t="e">
        <f t="shared" si="995"/>
        <v>#DIV/0!</v>
      </c>
      <c r="DY111" s="227" t="e">
        <f t="shared" si="995"/>
        <v>#DIV/0!</v>
      </c>
      <c r="DZ111" s="227" t="e">
        <f t="shared" si="995"/>
        <v>#DIV/0!</v>
      </c>
      <c r="EA111" s="545" t="e">
        <f t="shared" si="995"/>
        <v>#DIV/0!</v>
      </c>
      <c r="EB111" s="505" t="e">
        <f t="shared" si="995"/>
        <v>#DIV/0!</v>
      </c>
      <c r="EC111" s="227" t="e">
        <f t="shared" si="995"/>
        <v>#DIV/0!</v>
      </c>
      <c r="ED111" s="227" t="e">
        <f t="shared" si="995"/>
        <v>#DIV/0!</v>
      </c>
      <c r="EE111" s="227" t="e">
        <f t="shared" si="995"/>
        <v>#DIV/0!</v>
      </c>
      <c r="EF111" s="227" t="e">
        <f t="shared" si="995"/>
        <v>#DIV/0!</v>
      </c>
      <c r="EG111" s="227" t="e">
        <f t="shared" si="995"/>
        <v>#DIV/0!</v>
      </c>
      <c r="EH111" s="227" t="e">
        <f t="shared" si="995"/>
        <v>#DIV/0!</v>
      </c>
      <c r="EI111" s="227" t="e">
        <f t="shared" si="995"/>
        <v>#DIV/0!</v>
      </c>
      <c r="EJ111" s="227" t="e">
        <f t="shared" si="995"/>
        <v>#DIV/0!</v>
      </c>
      <c r="EK111" s="227" t="e">
        <f t="shared" si="995"/>
        <v>#DIV/0!</v>
      </c>
      <c r="EL111" s="227" t="e">
        <f t="shared" si="995"/>
        <v>#DIV/0!</v>
      </c>
      <c r="EM111" s="227" t="e">
        <f t="shared" si="995"/>
        <v>#DIV/0!</v>
      </c>
      <c r="EN111" s="227" t="e">
        <f t="shared" si="995"/>
        <v>#DIV/0!</v>
      </c>
      <c r="EO111" s="227" t="e">
        <f t="shared" si="995"/>
        <v>#DIV/0!</v>
      </c>
      <c r="EP111" s="227" t="e">
        <f t="shared" ref="EP111:FU111" si="996">EP24-EP107</f>
        <v>#DIV/0!</v>
      </c>
      <c r="EQ111" s="227" t="e">
        <f t="shared" si="996"/>
        <v>#DIV/0!</v>
      </c>
      <c r="ER111" s="227" t="e">
        <f t="shared" si="996"/>
        <v>#DIV/0!</v>
      </c>
      <c r="ES111" s="227" t="e">
        <f t="shared" si="996"/>
        <v>#DIV/0!</v>
      </c>
      <c r="ET111" s="227" t="e">
        <f t="shared" si="996"/>
        <v>#DIV/0!</v>
      </c>
      <c r="EU111" s="227" t="e">
        <f t="shared" si="996"/>
        <v>#DIV/0!</v>
      </c>
      <c r="EV111" s="227" t="e">
        <f t="shared" si="996"/>
        <v>#DIV/0!</v>
      </c>
      <c r="EW111" s="227" t="e">
        <f t="shared" si="996"/>
        <v>#DIV/0!</v>
      </c>
      <c r="EX111" s="545" t="e">
        <f t="shared" si="996"/>
        <v>#DIV/0!</v>
      </c>
      <c r="EY111" s="505" t="e">
        <f t="shared" si="996"/>
        <v>#DIV/0!</v>
      </c>
      <c r="EZ111" s="227" t="e">
        <f t="shared" si="996"/>
        <v>#DIV/0!</v>
      </c>
      <c r="FA111" s="227" t="e">
        <f t="shared" si="996"/>
        <v>#DIV/0!</v>
      </c>
      <c r="FB111" s="227" t="e">
        <f t="shared" si="996"/>
        <v>#DIV/0!</v>
      </c>
      <c r="FC111" s="227" t="e">
        <f t="shared" si="996"/>
        <v>#DIV/0!</v>
      </c>
      <c r="FD111" s="227" t="e">
        <f t="shared" si="996"/>
        <v>#DIV/0!</v>
      </c>
      <c r="FE111" s="545" t="e">
        <f t="shared" si="996"/>
        <v>#DIV/0!</v>
      </c>
      <c r="FF111" s="505" t="e">
        <f t="shared" si="996"/>
        <v>#DIV/0!</v>
      </c>
      <c r="FG111" s="227" t="e">
        <f t="shared" si="996"/>
        <v>#DIV/0!</v>
      </c>
      <c r="FH111" s="227" t="e">
        <f t="shared" si="996"/>
        <v>#DIV/0!</v>
      </c>
      <c r="FI111" s="227" t="e">
        <f t="shared" si="996"/>
        <v>#DIV/0!</v>
      </c>
      <c r="FJ111" s="227" t="e">
        <f t="shared" si="996"/>
        <v>#DIV/0!</v>
      </c>
      <c r="FK111" s="227" t="e">
        <f t="shared" si="996"/>
        <v>#DIV/0!</v>
      </c>
      <c r="FL111" s="227" t="e">
        <f t="shared" si="996"/>
        <v>#DIV/0!</v>
      </c>
      <c r="FM111" s="227" t="e">
        <f t="shared" si="996"/>
        <v>#DIV/0!</v>
      </c>
      <c r="FN111" s="227" t="e">
        <f t="shared" si="996"/>
        <v>#DIV/0!</v>
      </c>
      <c r="FO111" s="227" t="e">
        <f t="shared" si="996"/>
        <v>#DIV/0!</v>
      </c>
      <c r="FP111" s="227" t="e">
        <f t="shared" si="996"/>
        <v>#DIV/0!</v>
      </c>
      <c r="FQ111" s="227" t="e">
        <f t="shared" si="996"/>
        <v>#DIV/0!</v>
      </c>
      <c r="FR111" s="227" t="e">
        <f t="shared" si="996"/>
        <v>#DIV/0!</v>
      </c>
      <c r="FS111" s="227" t="e">
        <f t="shared" si="996"/>
        <v>#DIV/0!</v>
      </c>
      <c r="FT111" s="227" t="e">
        <f t="shared" si="996"/>
        <v>#DIV/0!</v>
      </c>
      <c r="FU111" s="227" t="e">
        <f t="shared" si="996"/>
        <v>#DIV/0!</v>
      </c>
      <c r="FV111" s="227" t="e">
        <f t="shared" ref="FV111:GN111" si="997">FV24-FV107</f>
        <v>#DIV/0!</v>
      </c>
      <c r="FW111" s="227" t="e">
        <f t="shared" si="997"/>
        <v>#DIV/0!</v>
      </c>
      <c r="FX111" s="227" t="e">
        <f t="shared" si="997"/>
        <v>#DIV/0!</v>
      </c>
      <c r="FY111" s="227" t="e">
        <f t="shared" si="997"/>
        <v>#DIV/0!</v>
      </c>
      <c r="FZ111" s="545" t="e">
        <f t="shared" si="997"/>
        <v>#DIV/0!</v>
      </c>
      <c r="GA111" s="505" t="e">
        <f t="shared" si="997"/>
        <v>#DIV/0!</v>
      </c>
      <c r="GB111" s="227" t="e">
        <f t="shared" si="997"/>
        <v>#DIV/0!</v>
      </c>
      <c r="GC111" s="227" t="e">
        <f t="shared" si="997"/>
        <v>#DIV/0!</v>
      </c>
      <c r="GD111" s="227" t="e">
        <f t="shared" si="997"/>
        <v>#DIV/0!</v>
      </c>
      <c r="GE111" s="227" t="e">
        <f t="shared" si="997"/>
        <v>#DIV/0!</v>
      </c>
      <c r="GF111" s="227" t="e">
        <f t="shared" si="997"/>
        <v>#DIV/0!</v>
      </c>
      <c r="GG111" s="227" t="e">
        <f t="shared" si="997"/>
        <v>#DIV/0!</v>
      </c>
      <c r="GH111" s="227" t="e">
        <f t="shared" si="997"/>
        <v>#DIV/0!</v>
      </c>
      <c r="GI111" s="227" t="e">
        <f t="shared" si="997"/>
        <v>#DIV/0!</v>
      </c>
      <c r="GJ111" s="227" t="e">
        <f t="shared" si="997"/>
        <v>#DIV/0!</v>
      </c>
      <c r="GK111" s="227" t="e">
        <f t="shared" si="997"/>
        <v>#DIV/0!</v>
      </c>
      <c r="GL111" s="227" t="e">
        <f t="shared" si="997"/>
        <v>#DIV/0!</v>
      </c>
      <c r="GM111" s="227" t="e">
        <f t="shared" si="997"/>
        <v>#DIV/0!</v>
      </c>
      <c r="GN111" s="227" t="e">
        <f t="shared" si="997"/>
        <v>#DIV/0!</v>
      </c>
      <c r="GO111" s="227"/>
      <c r="GP111" s="227"/>
      <c r="GQ111" s="227"/>
      <c r="GR111" s="227"/>
      <c r="GS111" s="227"/>
      <c r="GT111" s="227"/>
      <c r="GU111" s="227" t="e">
        <f t="shared" ref="GU111:IG111" si="998">GU24-GU107</f>
        <v>#DIV/0!</v>
      </c>
      <c r="GV111" s="227" t="e">
        <f t="shared" si="998"/>
        <v>#DIV/0!</v>
      </c>
      <c r="GW111" s="545" t="e">
        <f t="shared" si="998"/>
        <v>#DIV/0!</v>
      </c>
      <c r="GX111" s="505" t="e">
        <f t="shared" si="998"/>
        <v>#DIV/0!</v>
      </c>
      <c r="GY111" s="227" t="e">
        <f t="shared" si="998"/>
        <v>#DIV/0!</v>
      </c>
      <c r="GZ111" s="227" t="e">
        <f t="shared" si="998"/>
        <v>#DIV/0!</v>
      </c>
      <c r="HA111" s="227" t="e">
        <f t="shared" si="998"/>
        <v>#DIV/0!</v>
      </c>
      <c r="HB111" s="227" t="e">
        <f t="shared" si="998"/>
        <v>#DIV/0!</v>
      </c>
      <c r="HC111" s="227" t="e">
        <f t="shared" si="998"/>
        <v>#DIV/0!</v>
      </c>
      <c r="HD111" s="227" t="e">
        <f t="shared" si="998"/>
        <v>#DIV/0!</v>
      </c>
      <c r="HE111" s="227" t="e">
        <f t="shared" si="998"/>
        <v>#DIV/0!</v>
      </c>
      <c r="HF111" s="227" t="e">
        <f t="shared" si="998"/>
        <v>#DIV/0!</v>
      </c>
      <c r="HG111" s="227" t="e">
        <f t="shared" si="998"/>
        <v>#DIV/0!</v>
      </c>
      <c r="HH111" s="227" t="e">
        <f t="shared" si="998"/>
        <v>#DIV/0!</v>
      </c>
      <c r="HI111" s="227" t="e">
        <f t="shared" si="998"/>
        <v>#DIV/0!</v>
      </c>
      <c r="HJ111" s="227" t="e">
        <f t="shared" si="998"/>
        <v>#DIV/0!</v>
      </c>
      <c r="HK111" s="227" t="e">
        <f t="shared" si="998"/>
        <v>#DIV/0!</v>
      </c>
      <c r="HL111" s="227" t="e">
        <f t="shared" si="998"/>
        <v>#DIV/0!</v>
      </c>
      <c r="HM111" s="227" t="e">
        <f t="shared" si="998"/>
        <v>#DIV/0!</v>
      </c>
      <c r="HN111" s="227" t="e">
        <f t="shared" si="998"/>
        <v>#DIV/0!</v>
      </c>
      <c r="HO111" s="227" t="e">
        <f t="shared" si="998"/>
        <v>#DIV/0!</v>
      </c>
      <c r="HP111" s="545" t="e">
        <f t="shared" si="998"/>
        <v>#DIV/0!</v>
      </c>
      <c r="HQ111" s="505" t="e">
        <f t="shared" si="998"/>
        <v>#DIV/0!</v>
      </c>
      <c r="HR111" s="227" t="e">
        <f t="shared" si="998"/>
        <v>#DIV/0!</v>
      </c>
      <c r="HS111" s="227" t="e">
        <f t="shared" si="998"/>
        <v>#DIV/0!</v>
      </c>
      <c r="HT111" s="227" t="e">
        <f t="shared" si="998"/>
        <v>#DIV/0!</v>
      </c>
      <c r="HU111" s="227" t="e">
        <f t="shared" si="998"/>
        <v>#DIV/0!</v>
      </c>
      <c r="HV111" s="227" t="e">
        <f t="shared" si="998"/>
        <v>#DIV/0!</v>
      </c>
      <c r="HW111" s="227" t="e">
        <f t="shared" si="998"/>
        <v>#DIV/0!</v>
      </c>
      <c r="HX111" s="227" t="e">
        <f t="shared" si="998"/>
        <v>#DIV/0!</v>
      </c>
      <c r="HY111" s="227" t="e">
        <f t="shared" si="998"/>
        <v>#DIV/0!</v>
      </c>
      <c r="HZ111" s="227" t="e">
        <f t="shared" si="998"/>
        <v>#DIV/0!</v>
      </c>
      <c r="IA111" s="227" t="e">
        <f t="shared" si="998"/>
        <v>#DIV/0!</v>
      </c>
      <c r="IB111" s="227" t="e">
        <f t="shared" si="998"/>
        <v>#DIV/0!</v>
      </c>
      <c r="IC111" s="227" t="e">
        <f t="shared" ref="IC111:IF111" si="999">IC24-IC107</f>
        <v>#DIV/0!</v>
      </c>
      <c r="ID111" s="227" t="e">
        <f t="shared" si="999"/>
        <v>#DIV/0!</v>
      </c>
      <c r="IE111" s="227" t="e">
        <f t="shared" si="999"/>
        <v>#DIV/0!</v>
      </c>
      <c r="IF111" s="227" t="e">
        <f t="shared" si="999"/>
        <v>#DIV/0!</v>
      </c>
      <c r="IG111" s="227" t="e">
        <f t="shared" si="998"/>
        <v>#DIV/0!</v>
      </c>
      <c r="IH111" s="227"/>
      <c r="II111" s="227">
        <f>II24-II107</f>
        <v>0</v>
      </c>
    </row>
    <row r="112" spans="1:243" x14ac:dyDescent="0.2">
      <c r="A112" s="229"/>
      <c r="B112" s="148" t="s">
        <v>141</v>
      </c>
      <c r="C112" s="63" t="s">
        <v>29</v>
      </c>
      <c r="D112" s="232">
        <f t="shared" ref="D112:AH112" si="1000">D24-D108</f>
        <v>0.31490445859873972</v>
      </c>
      <c r="E112" s="232">
        <f t="shared" si="1000"/>
        <v>2.1637106918239013</v>
      </c>
      <c r="F112" s="232">
        <f t="shared" si="1000"/>
        <v>0.62394736842106013</v>
      </c>
      <c r="G112" s="232">
        <f t="shared" si="1000"/>
        <v>-1.0314110429447858</v>
      </c>
      <c r="H112" s="232">
        <f t="shared" si="1000"/>
        <v>-0.26473684210524873</v>
      </c>
      <c r="I112" s="232">
        <f t="shared" si="1000"/>
        <v>0.64484076433122617</v>
      </c>
      <c r="J112" s="232">
        <f t="shared" si="1000"/>
        <v>0.42897058823529832</v>
      </c>
      <c r="K112" s="232">
        <f t="shared" si="1000"/>
        <v>0.56844720496894396</v>
      </c>
      <c r="L112" s="232">
        <f t="shared" si="1000"/>
        <v>1.5718324607330052</v>
      </c>
      <c r="M112" s="232">
        <f t="shared" si="1000"/>
        <v>0.92964071856289188</v>
      </c>
      <c r="N112" s="232">
        <f t="shared" si="1000"/>
        <v>0.47696202531645504</v>
      </c>
      <c r="O112" s="232">
        <f t="shared" si="1000"/>
        <v>0.60746987951807263</v>
      </c>
      <c r="P112" s="232">
        <f t="shared" si="1000"/>
        <v>10.6884210526316</v>
      </c>
      <c r="Q112" s="232">
        <f t="shared" si="1000"/>
        <v>11.006250000000007</v>
      </c>
      <c r="R112" s="232">
        <f t="shared" si="1000"/>
        <v>9.7966101694915224</v>
      </c>
      <c r="S112" s="232">
        <f t="shared" si="1000"/>
        <v>10.98156424581005</v>
      </c>
      <c r="T112" s="232">
        <f t="shared" si="1000"/>
        <v>10.918791946308726</v>
      </c>
      <c r="U112" s="232">
        <f t="shared" si="1000"/>
        <v>10.314193548387102</v>
      </c>
      <c r="V112" s="232">
        <f t="shared" si="1000"/>
        <v>9.5284999999999904</v>
      </c>
      <c r="W112" s="232">
        <f t="shared" si="1000"/>
        <v>8.454891304347834</v>
      </c>
      <c r="X112" s="546">
        <f t="shared" si="1000"/>
        <v>8.9242603550295883</v>
      </c>
      <c r="Y112" s="506">
        <f t="shared" si="1000"/>
        <v>1605.4000000000017</v>
      </c>
      <c r="Z112" s="232" t="e">
        <f t="shared" si="1000"/>
        <v>#DIV/0!</v>
      </c>
      <c r="AA112" s="232" t="e">
        <f t="shared" si="1000"/>
        <v>#DIV/0!</v>
      </c>
      <c r="AB112" s="232" t="e">
        <f t="shared" si="1000"/>
        <v>#DIV/0!</v>
      </c>
      <c r="AC112" s="232" t="e">
        <f t="shared" si="1000"/>
        <v>#DIV/0!</v>
      </c>
      <c r="AD112" s="232" t="e">
        <f t="shared" si="1000"/>
        <v>#DIV/0!</v>
      </c>
      <c r="AE112" s="232" t="e">
        <f t="shared" si="1000"/>
        <v>#DIV/0!</v>
      </c>
      <c r="AF112" s="232" t="e">
        <f t="shared" si="1000"/>
        <v>#DIV/0!</v>
      </c>
      <c r="AG112" s="232" t="e">
        <f t="shared" si="1000"/>
        <v>#DIV/0!</v>
      </c>
      <c r="AH112" s="232" t="e">
        <f t="shared" si="1000"/>
        <v>#DIV/0!</v>
      </c>
      <c r="AI112" s="232" t="e">
        <f t="shared" ref="AI112:BN112" si="1001">AI24-AI108</f>
        <v>#DIV/0!</v>
      </c>
      <c r="AJ112" s="232" t="e">
        <f t="shared" si="1001"/>
        <v>#DIV/0!</v>
      </c>
      <c r="AK112" s="232" t="e">
        <f t="shared" si="1001"/>
        <v>#DIV/0!</v>
      </c>
      <c r="AL112" s="232" t="e">
        <f t="shared" si="1001"/>
        <v>#DIV/0!</v>
      </c>
      <c r="AM112" s="232" t="e">
        <f t="shared" si="1001"/>
        <v>#DIV/0!</v>
      </c>
      <c r="AN112" s="232" t="e">
        <f t="shared" si="1001"/>
        <v>#DIV/0!</v>
      </c>
      <c r="AO112" s="232" t="e">
        <f t="shared" si="1001"/>
        <v>#DIV/0!</v>
      </c>
      <c r="AP112" s="232" t="e">
        <f t="shared" si="1001"/>
        <v>#DIV/0!</v>
      </c>
      <c r="AQ112" s="232" t="e">
        <f t="shared" si="1001"/>
        <v>#DIV/0!</v>
      </c>
      <c r="AR112" s="232" t="e">
        <f t="shared" si="1001"/>
        <v>#DIV/0!</v>
      </c>
      <c r="AS112" s="546" t="e">
        <f t="shared" si="1001"/>
        <v>#DIV/0!</v>
      </c>
      <c r="AT112" s="506" t="e">
        <f t="shared" si="1001"/>
        <v>#DIV/0!</v>
      </c>
      <c r="AU112" s="232" t="e">
        <f t="shared" si="1001"/>
        <v>#DIV/0!</v>
      </c>
      <c r="AV112" s="232" t="e">
        <f t="shared" si="1001"/>
        <v>#DIV/0!</v>
      </c>
      <c r="AW112" s="232" t="e">
        <f t="shared" si="1001"/>
        <v>#DIV/0!</v>
      </c>
      <c r="AX112" s="232" t="e">
        <f t="shared" si="1001"/>
        <v>#DIV/0!</v>
      </c>
      <c r="AY112" s="232" t="e">
        <f t="shared" si="1001"/>
        <v>#DIV/0!</v>
      </c>
      <c r="AZ112" s="232" t="e">
        <f t="shared" si="1001"/>
        <v>#DIV/0!</v>
      </c>
      <c r="BA112" s="232" t="e">
        <f t="shared" si="1001"/>
        <v>#DIV/0!</v>
      </c>
      <c r="BB112" s="232" t="e">
        <f t="shared" si="1001"/>
        <v>#DIV/0!</v>
      </c>
      <c r="BC112" s="232" t="e">
        <f t="shared" si="1001"/>
        <v>#DIV/0!</v>
      </c>
      <c r="BD112" s="232" t="e">
        <f t="shared" si="1001"/>
        <v>#DIV/0!</v>
      </c>
      <c r="BE112" s="232" t="e">
        <f t="shared" si="1001"/>
        <v>#DIV/0!</v>
      </c>
      <c r="BF112" s="232" t="e">
        <f t="shared" si="1001"/>
        <v>#DIV/0!</v>
      </c>
      <c r="BG112" s="232" t="e">
        <f t="shared" si="1001"/>
        <v>#DIV/0!</v>
      </c>
      <c r="BH112" s="232" t="e">
        <f t="shared" si="1001"/>
        <v>#DIV/0!</v>
      </c>
      <c r="BI112" s="232" t="e">
        <f t="shared" si="1001"/>
        <v>#DIV/0!</v>
      </c>
      <c r="BJ112" s="232" t="e">
        <f t="shared" si="1001"/>
        <v>#DIV/0!</v>
      </c>
      <c r="BK112" s="232" t="e">
        <f t="shared" si="1001"/>
        <v>#DIV/0!</v>
      </c>
      <c r="BL112" s="232" t="e">
        <f t="shared" si="1001"/>
        <v>#DIV/0!</v>
      </c>
      <c r="BM112" s="232" t="e">
        <f t="shared" si="1001"/>
        <v>#DIV/0!</v>
      </c>
      <c r="BN112" s="546" t="e">
        <f t="shared" si="1001"/>
        <v>#DIV/0!</v>
      </c>
      <c r="BO112" s="910"/>
      <c r="BP112" s="232" t="e">
        <f t="shared" ref="BP112:CO112" si="1002">BP24-BP108</f>
        <v>#DIV/0!</v>
      </c>
      <c r="BQ112" s="232" t="e">
        <f t="shared" si="1002"/>
        <v>#DIV/0!</v>
      </c>
      <c r="BR112" s="232" t="e">
        <f t="shared" si="1002"/>
        <v>#DIV/0!</v>
      </c>
      <c r="BS112" s="232" t="e">
        <f t="shared" si="1002"/>
        <v>#DIV/0!</v>
      </c>
      <c r="BT112" s="232" t="e">
        <f t="shared" si="1002"/>
        <v>#DIV/0!</v>
      </c>
      <c r="BU112" s="232" t="e">
        <f t="shared" si="1002"/>
        <v>#DIV/0!</v>
      </c>
      <c r="BV112" s="232" t="e">
        <f t="shared" si="1002"/>
        <v>#DIV/0!</v>
      </c>
      <c r="BW112" s="232" t="e">
        <f t="shared" si="1002"/>
        <v>#DIV/0!</v>
      </c>
      <c r="BX112" s="232" t="e">
        <f t="shared" si="1002"/>
        <v>#DIV/0!</v>
      </c>
      <c r="BY112" s="232" t="e">
        <f t="shared" si="1002"/>
        <v>#DIV/0!</v>
      </c>
      <c r="BZ112" s="232" t="e">
        <f t="shared" si="1002"/>
        <v>#DIV/0!</v>
      </c>
      <c r="CA112" s="232" t="e">
        <f t="shared" si="1002"/>
        <v>#DIV/0!</v>
      </c>
      <c r="CB112" s="232" t="e">
        <f t="shared" si="1002"/>
        <v>#DIV/0!</v>
      </c>
      <c r="CC112" s="232" t="e">
        <f t="shared" si="1002"/>
        <v>#DIV/0!</v>
      </c>
      <c r="CD112" s="232" t="e">
        <f t="shared" si="1002"/>
        <v>#DIV/0!</v>
      </c>
      <c r="CE112" s="232" t="e">
        <f t="shared" si="1002"/>
        <v>#DIV/0!</v>
      </c>
      <c r="CF112" s="232" t="e">
        <f t="shared" si="1002"/>
        <v>#DIV/0!</v>
      </c>
      <c r="CG112" s="232" t="e">
        <f t="shared" si="1002"/>
        <v>#DIV/0!</v>
      </c>
      <c r="CH112" s="232" t="e">
        <f t="shared" si="1002"/>
        <v>#DIV/0!</v>
      </c>
      <c r="CI112" s="232" t="e">
        <f t="shared" si="1002"/>
        <v>#DIV/0!</v>
      </c>
      <c r="CJ112" s="546" t="e">
        <f t="shared" si="1002"/>
        <v>#DIV/0!</v>
      </c>
      <c r="CK112" s="910"/>
      <c r="CL112" s="232" t="e">
        <f t="shared" si="1002"/>
        <v>#DIV/0!</v>
      </c>
      <c r="CM112" s="232" t="e">
        <f t="shared" si="1002"/>
        <v>#DIV/0!</v>
      </c>
      <c r="CN112" s="232" t="e">
        <f t="shared" si="1002"/>
        <v>#DIV/0!</v>
      </c>
      <c r="CO112" s="232" t="e">
        <f t="shared" si="1002"/>
        <v>#DIV/0!</v>
      </c>
      <c r="CP112" s="944"/>
      <c r="CQ112" s="944"/>
      <c r="CR112" s="944"/>
      <c r="CS112" s="232" t="e">
        <f t="shared" ref="CS112:DF112" si="1003">CS24-CS108</f>
        <v>#DIV/0!</v>
      </c>
      <c r="CT112" s="232" t="e">
        <f t="shared" si="1003"/>
        <v>#DIV/0!</v>
      </c>
      <c r="CU112" s="232" t="e">
        <f t="shared" si="1003"/>
        <v>#DIV/0!</v>
      </c>
      <c r="CV112" s="232" t="e">
        <f t="shared" si="1003"/>
        <v>#DIV/0!</v>
      </c>
      <c r="CW112" s="232" t="e">
        <f t="shared" si="1003"/>
        <v>#DIV/0!</v>
      </c>
      <c r="CX112" s="944"/>
      <c r="CY112" s="232" t="e">
        <f t="shared" si="1003"/>
        <v>#DIV/0!</v>
      </c>
      <c r="CZ112" s="232" t="e">
        <f t="shared" si="1003"/>
        <v>#DIV/0!</v>
      </c>
      <c r="DA112" s="232" t="e">
        <f t="shared" si="1003"/>
        <v>#DIV/0!</v>
      </c>
      <c r="DB112" s="232" t="e">
        <f t="shared" si="1003"/>
        <v>#DIV/0!</v>
      </c>
      <c r="DC112" s="232" t="e">
        <f t="shared" si="1003"/>
        <v>#DIV/0!</v>
      </c>
      <c r="DD112" s="232" t="e">
        <f t="shared" si="1003"/>
        <v>#DIV/0!</v>
      </c>
      <c r="DE112" s="232" t="e">
        <f t="shared" si="1003"/>
        <v>#DIV/0!</v>
      </c>
      <c r="DF112" s="232" t="e">
        <f t="shared" si="1003"/>
        <v>#DIV/0!</v>
      </c>
      <c r="DG112" s="546" t="e">
        <f t="shared" ref="DG112:DI112" si="1004">DG24-DG108</f>
        <v>#DIV/0!</v>
      </c>
      <c r="DH112" s="506" t="e">
        <f t="shared" si="1004"/>
        <v>#DIV/0!</v>
      </c>
      <c r="DI112" s="232" t="e">
        <f t="shared" si="1004"/>
        <v>#DIV/0!</v>
      </c>
      <c r="DJ112" s="232" t="e">
        <f t="shared" ref="DJ112:EO112" si="1005">DJ24-DJ108</f>
        <v>#DIV/0!</v>
      </c>
      <c r="DK112" s="232" t="e">
        <f t="shared" si="1005"/>
        <v>#DIV/0!</v>
      </c>
      <c r="DL112" s="232" t="e">
        <f t="shared" si="1005"/>
        <v>#DIV/0!</v>
      </c>
      <c r="DM112" s="232" t="e">
        <f t="shared" si="1005"/>
        <v>#DIV/0!</v>
      </c>
      <c r="DN112" s="232" t="e">
        <f t="shared" si="1005"/>
        <v>#DIV/0!</v>
      </c>
      <c r="DO112" s="232" t="e">
        <f t="shared" si="1005"/>
        <v>#DIV/0!</v>
      </c>
      <c r="DP112" s="232" t="e">
        <f t="shared" si="1005"/>
        <v>#DIV/0!</v>
      </c>
      <c r="DQ112" s="232" t="e">
        <f t="shared" si="1005"/>
        <v>#DIV/0!</v>
      </c>
      <c r="DR112" s="232" t="e">
        <f t="shared" si="1005"/>
        <v>#DIV/0!</v>
      </c>
      <c r="DS112" s="232" t="e">
        <f t="shared" si="1005"/>
        <v>#DIV/0!</v>
      </c>
      <c r="DT112" s="232" t="e">
        <f t="shared" si="1005"/>
        <v>#DIV/0!</v>
      </c>
      <c r="DU112" s="232" t="e">
        <f t="shared" si="1005"/>
        <v>#DIV/0!</v>
      </c>
      <c r="DV112" s="232" t="e">
        <f t="shared" si="1005"/>
        <v>#DIV/0!</v>
      </c>
      <c r="DW112" s="232" t="e">
        <f t="shared" si="1005"/>
        <v>#DIV/0!</v>
      </c>
      <c r="DX112" s="232" t="e">
        <f t="shared" si="1005"/>
        <v>#DIV/0!</v>
      </c>
      <c r="DY112" s="232" t="e">
        <f t="shared" si="1005"/>
        <v>#DIV/0!</v>
      </c>
      <c r="DZ112" s="232" t="e">
        <f t="shared" si="1005"/>
        <v>#DIV/0!</v>
      </c>
      <c r="EA112" s="546" t="e">
        <f t="shared" si="1005"/>
        <v>#DIV/0!</v>
      </c>
      <c r="EB112" s="506" t="e">
        <f t="shared" si="1005"/>
        <v>#DIV/0!</v>
      </c>
      <c r="EC112" s="232" t="e">
        <f t="shared" si="1005"/>
        <v>#DIV/0!</v>
      </c>
      <c r="ED112" s="232" t="e">
        <f t="shared" si="1005"/>
        <v>#DIV/0!</v>
      </c>
      <c r="EE112" s="232" t="e">
        <f t="shared" si="1005"/>
        <v>#DIV/0!</v>
      </c>
      <c r="EF112" s="232" t="e">
        <f t="shared" si="1005"/>
        <v>#DIV/0!</v>
      </c>
      <c r="EG112" s="232" t="e">
        <f t="shared" si="1005"/>
        <v>#DIV/0!</v>
      </c>
      <c r="EH112" s="232" t="e">
        <f t="shared" si="1005"/>
        <v>#DIV/0!</v>
      </c>
      <c r="EI112" s="232" t="e">
        <f t="shared" si="1005"/>
        <v>#DIV/0!</v>
      </c>
      <c r="EJ112" s="232" t="e">
        <f t="shared" si="1005"/>
        <v>#DIV/0!</v>
      </c>
      <c r="EK112" s="232" t="e">
        <f t="shared" si="1005"/>
        <v>#DIV/0!</v>
      </c>
      <c r="EL112" s="232" t="e">
        <f t="shared" si="1005"/>
        <v>#DIV/0!</v>
      </c>
      <c r="EM112" s="232" t="e">
        <f t="shared" si="1005"/>
        <v>#DIV/0!</v>
      </c>
      <c r="EN112" s="232" t="e">
        <f t="shared" si="1005"/>
        <v>#DIV/0!</v>
      </c>
      <c r="EO112" s="232" t="e">
        <f t="shared" si="1005"/>
        <v>#DIV/0!</v>
      </c>
      <c r="EP112" s="232" t="e">
        <f t="shared" ref="EP112:FU112" si="1006">EP24-EP108</f>
        <v>#DIV/0!</v>
      </c>
      <c r="EQ112" s="232" t="e">
        <f t="shared" si="1006"/>
        <v>#DIV/0!</v>
      </c>
      <c r="ER112" s="232" t="e">
        <f t="shared" si="1006"/>
        <v>#DIV/0!</v>
      </c>
      <c r="ES112" s="232" t="e">
        <f t="shared" si="1006"/>
        <v>#DIV/0!</v>
      </c>
      <c r="ET112" s="232" t="e">
        <f t="shared" si="1006"/>
        <v>#DIV/0!</v>
      </c>
      <c r="EU112" s="232" t="e">
        <f t="shared" si="1006"/>
        <v>#DIV/0!</v>
      </c>
      <c r="EV112" s="232" t="e">
        <f t="shared" si="1006"/>
        <v>#DIV/0!</v>
      </c>
      <c r="EW112" s="232" t="e">
        <f t="shared" si="1006"/>
        <v>#DIV/0!</v>
      </c>
      <c r="EX112" s="546" t="e">
        <f t="shared" si="1006"/>
        <v>#DIV/0!</v>
      </c>
      <c r="EY112" s="506" t="e">
        <f t="shared" si="1006"/>
        <v>#DIV/0!</v>
      </c>
      <c r="EZ112" s="232" t="e">
        <f t="shared" si="1006"/>
        <v>#DIV/0!</v>
      </c>
      <c r="FA112" s="232" t="e">
        <f t="shared" si="1006"/>
        <v>#DIV/0!</v>
      </c>
      <c r="FB112" s="232" t="e">
        <f t="shared" si="1006"/>
        <v>#DIV/0!</v>
      </c>
      <c r="FC112" s="232" t="e">
        <f t="shared" si="1006"/>
        <v>#DIV/0!</v>
      </c>
      <c r="FD112" s="232" t="e">
        <f t="shared" si="1006"/>
        <v>#DIV/0!</v>
      </c>
      <c r="FE112" s="546" t="e">
        <f t="shared" si="1006"/>
        <v>#DIV/0!</v>
      </c>
      <c r="FF112" s="506" t="e">
        <f t="shared" si="1006"/>
        <v>#DIV/0!</v>
      </c>
      <c r="FG112" s="232" t="e">
        <f t="shared" si="1006"/>
        <v>#DIV/0!</v>
      </c>
      <c r="FH112" s="232" t="e">
        <f t="shared" si="1006"/>
        <v>#DIV/0!</v>
      </c>
      <c r="FI112" s="232" t="e">
        <f t="shared" si="1006"/>
        <v>#DIV/0!</v>
      </c>
      <c r="FJ112" s="232" t="e">
        <f t="shared" si="1006"/>
        <v>#DIV/0!</v>
      </c>
      <c r="FK112" s="232" t="e">
        <f t="shared" si="1006"/>
        <v>#DIV/0!</v>
      </c>
      <c r="FL112" s="232" t="e">
        <f t="shared" si="1006"/>
        <v>#DIV/0!</v>
      </c>
      <c r="FM112" s="232" t="e">
        <f t="shared" si="1006"/>
        <v>#DIV/0!</v>
      </c>
      <c r="FN112" s="232" t="e">
        <f t="shared" si="1006"/>
        <v>#DIV/0!</v>
      </c>
      <c r="FO112" s="232" t="e">
        <f t="shared" si="1006"/>
        <v>#DIV/0!</v>
      </c>
      <c r="FP112" s="232" t="e">
        <f t="shared" si="1006"/>
        <v>#DIV/0!</v>
      </c>
      <c r="FQ112" s="232" t="e">
        <f t="shared" si="1006"/>
        <v>#DIV/0!</v>
      </c>
      <c r="FR112" s="232" t="e">
        <f t="shared" si="1006"/>
        <v>#DIV/0!</v>
      </c>
      <c r="FS112" s="232" t="e">
        <f t="shared" si="1006"/>
        <v>#DIV/0!</v>
      </c>
      <c r="FT112" s="232" t="e">
        <f t="shared" si="1006"/>
        <v>#DIV/0!</v>
      </c>
      <c r="FU112" s="232" t="e">
        <f t="shared" si="1006"/>
        <v>#DIV/0!</v>
      </c>
      <c r="FV112" s="232" t="e">
        <f t="shared" ref="FV112:GN112" si="1007">FV24-FV108</f>
        <v>#DIV/0!</v>
      </c>
      <c r="FW112" s="232" t="e">
        <f t="shared" si="1007"/>
        <v>#DIV/0!</v>
      </c>
      <c r="FX112" s="232" t="e">
        <f t="shared" si="1007"/>
        <v>#DIV/0!</v>
      </c>
      <c r="FY112" s="232" t="e">
        <f t="shared" si="1007"/>
        <v>#DIV/0!</v>
      </c>
      <c r="FZ112" s="546" t="e">
        <f t="shared" si="1007"/>
        <v>#DIV/0!</v>
      </c>
      <c r="GA112" s="506" t="e">
        <f t="shared" si="1007"/>
        <v>#DIV/0!</v>
      </c>
      <c r="GB112" s="232" t="e">
        <f t="shared" si="1007"/>
        <v>#DIV/0!</v>
      </c>
      <c r="GC112" s="232" t="e">
        <f t="shared" si="1007"/>
        <v>#DIV/0!</v>
      </c>
      <c r="GD112" s="232" t="e">
        <f t="shared" si="1007"/>
        <v>#DIV/0!</v>
      </c>
      <c r="GE112" s="232" t="e">
        <f t="shared" si="1007"/>
        <v>#DIV/0!</v>
      </c>
      <c r="GF112" s="232" t="e">
        <f t="shared" si="1007"/>
        <v>#DIV/0!</v>
      </c>
      <c r="GG112" s="232" t="e">
        <f t="shared" si="1007"/>
        <v>#DIV/0!</v>
      </c>
      <c r="GH112" s="232" t="e">
        <f t="shared" si="1007"/>
        <v>#DIV/0!</v>
      </c>
      <c r="GI112" s="232" t="e">
        <f t="shared" si="1007"/>
        <v>#DIV/0!</v>
      </c>
      <c r="GJ112" s="232" t="e">
        <f t="shared" si="1007"/>
        <v>#DIV/0!</v>
      </c>
      <c r="GK112" s="232" t="e">
        <f t="shared" si="1007"/>
        <v>#DIV/0!</v>
      </c>
      <c r="GL112" s="232" t="e">
        <f t="shared" si="1007"/>
        <v>#DIV/0!</v>
      </c>
      <c r="GM112" s="232" t="e">
        <f t="shared" si="1007"/>
        <v>#DIV/0!</v>
      </c>
      <c r="GN112" s="232" t="e">
        <f t="shared" si="1007"/>
        <v>#DIV/0!</v>
      </c>
      <c r="GO112" s="232"/>
      <c r="GP112" s="232"/>
      <c r="GQ112" s="232"/>
      <c r="GR112" s="232"/>
      <c r="GS112" s="232"/>
      <c r="GT112" s="232"/>
      <c r="GU112" s="232" t="e">
        <f t="shared" ref="GU112:IG112" si="1008">GU24-GU108</f>
        <v>#DIV/0!</v>
      </c>
      <c r="GV112" s="232" t="e">
        <f t="shared" si="1008"/>
        <v>#DIV/0!</v>
      </c>
      <c r="GW112" s="546" t="e">
        <f t="shared" si="1008"/>
        <v>#DIV/0!</v>
      </c>
      <c r="GX112" s="506" t="e">
        <f t="shared" si="1008"/>
        <v>#DIV/0!</v>
      </c>
      <c r="GY112" s="232" t="e">
        <f t="shared" si="1008"/>
        <v>#DIV/0!</v>
      </c>
      <c r="GZ112" s="232" t="e">
        <f t="shared" si="1008"/>
        <v>#DIV/0!</v>
      </c>
      <c r="HA112" s="232" t="e">
        <f t="shared" si="1008"/>
        <v>#DIV/0!</v>
      </c>
      <c r="HB112" s="232" t="e">
        <f t="shared" si="1008"/>
        <v>#DIV/0!</v>
      </c>
      <c r="HC112" s="232" t="e">
        <f t="shared" si="1008"/>
        <v>#DIV/0!</v>
      </c>
      <c r="HD112" s="232" t="e">
        <f t="shared" si="1008"/>
        <v>#DIV/0!</v>
      </c>
      <c r="HE112" s="232" t="e">
        <f t="shared" si="1008"/>
        <v>#DIV/0!</v>
      </c>
      <c r="HF112" s="232" t="e">
        <f t="shared" si="1008"/>
        <v>#DIV/0!</v>
      </c>
      <c r="HG112" s="232" t="e">
        <f t="shared" si="1008"/>
        <v>#DIV/0!</v>
      </c>
      <c r="HH112" s="232" t="e">
        <f t="shared" si="1008"/>
        <v>#DIV/0!</v>
      </c>
      <c r="HI112" s="232" t="e">
        <f t="shared" si="1008"/>
        <v>#DIV/0!</v>
      </c>
      <c r="HJ112" s="232" t="e">
        <f t="shared" si="1008"/>
        <v>#DIV/0!</v>
      </c>
      <c r="HK112" s="232" t="e">
        <f t="shared" si="1008"/>
        <v>#DIV/0!</v>
      </c>
      <c r="HL112" s="232" t="e">
        <f t="shared" si="1008"/>
        <v>#DIV/0!</v>
      </c>
      <c r="HM112" s="232" t="e">
        <f t="shared" si="1008"/>
        <v>#DIV/0!</v>
      </c>
      <c r="HN112" s="232" t="e">
        <f t="shared" si="1008"/>
        <v>#DIV/0!</v>
      </c>
      <c r="HO112" s="232" t="e">
        <f t="shared" si="1008"/>
        <v>#DIV/0!</v>
      </c>
      <c r="HP112" s="546" t="e">
        <f t="shared" si="1008"/>
        <v>#DIV/0!</v>
      </c>
      <c r="HQ112" s="506" t="e">
        <f t="shared" si="1008"/>
        <v>#DIV/0!</v>
      </c>
      <c r="HR112" s="232" t="e">
        <f t="shared" si="1008"/>
        <v>#DIV/0!</v>
      </c>
      <c r="HS112" s="232" t="e">
        <f t="shared" si="1008"/>
        <v>#DIV/0!</v>
      </c>
      <c r="HT112" s="232" t="e">
        <f t="shared" si="1008"/>
        <v>#DIV/0!</v>
      </c>
      <c r="HU112" s="232" t="e">
        <f t="shared" si="1008"/>
        <v>#DIV/0!</v>
      </c>
      <c r="HV112" s="232" t="e">
        <f t="shared" si="1008"/>
        <v>#DIV/0!</v>
      </c>
      <c r="HW112" s="232" t="e">
        <f t="shared" si="1008"/>
        <v>#DIV/0!</v>
      </c>
      <c r="HX112" s="232" t="e">
        <f t="shared" si="1008"/>
        <v>#DIV/0!</v>
      </c>
      <c r="HY112" s="232" t="e">
        <f t="shared" si="1008"/>
        <v>#DIV/0!</v>
      </c>
      <c r="HZ112" s="232" t="e">
        <f t="shared" si="1008"/>
        <v>#DIV/0!</v>
      </c>
      <c r="IA112" s="232" t="e">
        <f t="shared" si="1008"/>
        <v>#DIV/0!</v>
      </c>
      <c r="IB112" s="232" t="e">
        <f t="shared" si="1008"/>
        <v>#DIV/0!</v>
      </c>
      <c r="IC112" s="232" t="e">
        <f t="shared" ref="IC112:IF112" si="1009">IC24-IC108</f>
        <v>#DIV/0!</v>
      </c>
      <c r="ID112" s="232" t="e">
        <f t="shared" si="1009"/>
        <v>#DIV/0!</v>
      </c>
      <c r="IE112" s="232" t="e">
        <f t="shared" si="1009"/>
        <v>#DIV/0!</v>
      </c>
      <c r="IF112" s="232" t="e">
        <f t="shared" si="1009"/>
        <v>#DIV/0!</v>
      </c>
      <c r="IG112" s="232" t="e">
        <f t="shared" si="1008"/>
        <v>#DIV/0!</v>
      </c>
      <c r="IH112" s="232"/>
      <c r="II112" s="232">
        <f>II24-II108</f>
        <v>0</v>
      </c>
    </row>
    <row r="113" spans="1:273" x14ac:dyDescent="0.2">
      <c r="X113" s="381"/>
      <c r="AS113" s="815"/>
      <c r="BN113" s="381"/>
      <c r="BO113" s="350"/>
      <c r="CJ113" s="381"/>
      <c r="CK113" s="350"/>
      <c r="CP113" s="350"/>
      <c r="CQ113" s="350"/>
      <c r="CR113" s="350"/>
      <c r="CX113" s="350"/>
      <c r="DG113" s="381"/>
      <c r="EA113" s="381"/>
      <c r="EX113" s="381"/>
      <c r="FE113" s="381"/>
      <c r="FZ113" s="381"/>
      <c r="GW113" s="381"/>
      <c r="HP113" s="381"/>
    </row>
    <row r="114" spans="1:273" x14ac:dyDescent="0.2">
      <c r="X114" s="381"/>
      <c r="AS114" s="381"/>
      <c r="BN114" s="381"/>
      <c r="BO114" s="350"/>
      <c r="CJ114" s="381"/>
      <c r="CK114" s="350"/>
      <c r="CP114" s="350"/>
      <c r="CQ114" s="350"/>
      <c r="CR114" s="350"/>
      <c r="CX114" s="350"/>
      <c r="DG114" s="381"/>
      <c r="EA114" s="381"/>
      <c r="EX114" s="381"/>
      <c r="FE114" s="381"/>
      <c r="FZ114" s="381"/>
      <c r="GW114" s="381"/>
      <c r="HP114" s="381"/>
    </row>
    <row r="115" spans="1:273" ht="13.5" thickBot="1" x14ac:dyDescent="0.25"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47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47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47"/>
      <c r="BO115" s="698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47"/>
      <c r="CK115" s="698"/>
      <c r="CL115" s="52"/>
      <c r="CM115" s="52"/>
      <c r="CN115" s="52"/>
      <c r="CO115" s="52"/>
      <c r="CP115" s="698"/>
      <c r="CQ115" s="698"/>
      <c r="CR115" s="698"/>
      <c r="CS115" s="52"/>
      <c r="CT115" s="52"/>
      <c r="CU115" s="52"/>
      <c r="CV115" s="52"/>
      <c r="CW115" s="52"/>
      <c r="CX115" s="698"/>
      <c r="CY115" s="52"/>
      <c r="CZ115" s="52"/>
      <c r="DA115" s="52"/>
      <c r="DB115" s="52"/>
      <c r="DC115" s="52"/>
      <c r="DD115" s="52"/>
      <c r="DE115" s="52"/>
      <c r="DF115" s="52"/>
      <c r="DG115" s="547"/>
      <c r="DH115" s="52"/>
      <c r="DI115" s="52"/>
      <c r="DJ115" s="52"/>
      <c r="DK115" s="52"/>
      <c r="DL115" s="52"/>
      <c r="DM115" s="52"/>
      <c r="DN115" s="52"/>
      <c r="DO115" s="52"/>
      <c r="DP115" s="52"/>
      <c r="DQ115" s="52"/>
      <c r="DR115" s="52"/>
      <c r="DS115" s="52"/>
      <c r="DT115" s="52"/>
      <c r="DU115" s="52"/>
      <c r="DV115" s="52"/>
      <c r="DW115" s="52"/>
      <c r="DX115" s="52"/>
      <c r="DY115" s="52"/>
      <c r="DZ115" s="52"/>
      <c r="EA115" s="547"/>
      <c r="EB115" s="52"/>
      <c r="EC115" s="52"/>
      <c r="ED115" s="52"/>
      <c r="EE115" s="52"/>
      <c r="EF115" s="52"/>
      <c r="EG115" s="52"/>
      <c r="EH115" s="52"/>
      <c r="EI115" s="52"/>
      <c r="EJ115" s="52"/>
      <c r="EK115" s="52"/>
      <c r="EL115" s="52"/>
      <c r="EM115" s="52"/>
      <c r="EN115" s="52"/>
      <c r="EO115" s="52"/>
      <c r="EP115" s="52"/>
      <c r="EQ115" s="52"/>
      <c r="ER115" s="52"/>
      <c r="ES115" s="52"/>
      <c r="ET115" s="52"/>
      <c r="EU115" s="52"/>
      <c r="EV115" s="52"/>
      <c r="EW115" s="52"/>
      <c r="EX115" s="547"/>
      <c r="EY115" s="52"/>
      <c r="EZ115" s="52"/>
      <c r="FA115" s="52"/>
      <c r="FB115" s="52"/>
      <c r="FC115" s="52"/>
      <c r="FD115" s="52"/>
      <c r="FE115" s="547"/>
      <c r="FF115" s="52"/>
      <c r="FG115" s="52"/>
      <c r="FH115" s="52"/>
      <c r="FI115" s="52"/>
      <c r="FJ115" s="52"/>
      <c r="FK115" s="52"/>
      <c r="FL115" s="52"/>
      <c r="FM115" s="52"/>
      <c r="FN115" s="52"/>
      <c r="FO115" s="52"/>
      <c r="FP115" s="52"/>
      <c r="FQ115" s="52"/>
      <c r="FR115" s="52"/>
      <c r="FS115" s="52"/>
      <c r="FT115" s="52"/>
      <c r="FU115" s="52"/>
      <c r="FV115" s="52"/>
      <c r="FW115" s="52"/>
      <c r="FX115" s="52"/>
      <c r="FY115" s="52"/>
      <c r="FZ115" s="547"/>
      <c r="GA115" s="52"/>
      <c r="GB115" s="52"/>
      <c r="GC115" s="52"/>
      <c r="GD115" s="52"/>
      <c r="GE115" s="52"/>
      <c r="GF115" s="52"/>
      <c r="GG115" s="52"/>
      <c r="GH115" s="52"/>
      <c r="GI115" s="52"/>
      <c r="GJ115" s="52"/>
      <c r="GK115" s="52"/>
      <c r="GL115" s="52"/>
      <c r="GM115" s="52"/>
      <c r="GN115" s="52"/>
      <c r="GO115" s="52"/>
      <c r="GP115" s="52"/>
      <c r="GQ115" s="52"/>
      <c r="GR115" s="52"/>
      <c r="GS115" s="52"/>
      <c r="GT115" s="52"/>
      <c r="GU115" s="52"/>
      <c r="GV115" s="52"/>
      <c r="GW115" s="547"/>
      <c r="GX115" s="52"/>
      <c r="GY115" s="52"/>
      <c r="GZ115" s="52"/>
      <c r="HA115" s="52"/>
      <c r="HB115" s="52"/>
      <c r="HC115" s="52"/>
      <c r="HD115" s="52"/>
      <c r="HE115" s="52"/>
      <c r="HF115" s="52"/>
      <c r="HG115" s="52"/>
      <c r="HH115" s="52"/>
      <c r="HI115" s="52"/>
      <c r="HJ115" s="52"/>
      <c r="HK115" s="52"/>
      <c r="HL115" s="52"/>
      <c r="HM115" s="52"/>
      <c r="HN115" s="52"/>
      <c r="HO115" s="52"/>
      <c r="HP115" s="547"/>
      <c r="HQ115" s="52"/>
      <c r="HR115" s="52"/>
      <c r="HS115" s="52"/>
      <c r="HT115" s="52"/>
      <c r="HU115" s="52"/>
      <c r="HV115" s="52"/>
      <c r="HW115" s="52"/>
      <c r="HX115" s="52"/>
      <c r="HY115" s="52"/>
      <c r="HZ115" s="52"/>
      <c r="IA115" s="52"/>
      <c r="IB115" s="52"/>
      <c r="IC115" s="52"/>
      <c r="ID115" s="52"/>
      <c r="IE115" s="52"/>
      <c r="IF115" s="52"/>
      <c r="IG115" s="52"/>
      <c r="IH115" s="52"/>
      <c r="II115" s="263"/>
    </row>
    <row r="116" spans="1:273" ht="13.5" thickBot="1" x14ac:dyDescent="0.25">
      <c r="A116" s="1014" t="s">
        <v>223</v>
      </c>
      <c r="B116" s="1015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47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47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47"/>
      <c r="BO116" s="698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47"/>
      <c r="CK116" s="698"/>
      <c r="CL116" s="52"/>
      <c r="CM116" s="52"/>
      <c r="CN116" s="52"/>
      <c r="CO116" s="52"/>
      <c r="CP116" s="698"/>
      <c r="CQ116" s="698"/>
      <c r="CR116" s="698"/>
      <c r="CS116" s="52"/>
      <c r="CT116" s="52"/>
      <c r="CU116" s="52"/>
      <c r="CV116" s="52"/>
      <c r="CW116" s="52"/>
      <c r="CX116" s="698"/>
      <c r="CY116" s="52"/>
      <c r="CZ116" s="52"/>
      <c r="DA116" s="52"/>
      <c r="DB116" s="52"/>
      <c r="DC116" s="52"/>
      <c r="DD116" s="52"/>
      <c r="DE116" s="52"/>
      <c r="DF116" s="52"/>
      <c r="DG116" s="547"/>
      <c r="DH116" s="52"/>
      <c r="DI116" s="52"/>
      <c r="DJ116" s="52"/>
      <c r="DK116" s="52"/>
      <c r="DL116" s="52"/>
      <c r="DM116" s="52"/>
      <c r="DN116" s="52"/>
      <c r="DO116" s="52"/>
      <c r="DP116" s="52"/>
      <c r="DQ116" s="52"/>
      <c r="DR116" s="52"/>
      <c r="DS116" s="52"/>
      <c r="DT116" s="52"/>
      <c r="DU116" s="52"/>
      <c r="DV116" s="52"/>
      <c r="DW116" s="52"/>
      <c r="DX116" s="52"/>
      <c r="DY116" s="52"/>
      <c r="DZ116" s="52"/>
      <c r="EA116" s="547"/>
      <c r="EB116" s="52"/>
      <c r="EC116" s="52"/>
      <c r="ED116" s="52"/>
      <c r="EE116" s="52"/>
      <c r="EF116" s="52"/>
      <c r="EG116" s="52"/>
      <c r="EH116" s="52"/>
      <c r="EI116" s="52"/>
      <c r="EJ116" s="52"/>
      <c r="EK116" s="52"/>
      <c r="EL116" s="52"/>
      <c r="EM116" s="52"/>
      <c r="EN116" s="52"/>
      <c r="EO116" s="52"/>
      <c r="EP116" s="52"/>
      <c r="EQ116" s="52"/>
      <c r="ER116" s="52"/>
      <c r="ES116" s="52"/>
      <c r="ET116" s="52"/>
      <c r="EU116" s="52"/>
      <c r="EV116" s="52"/>
      <c r="EW116" s="52"/>
      <c r="EX116" s="547"/>
      <c r="EY116" s="52"/>
      <c r="EZ116" s="52"/>
      <c r="FA116" s="52"/>
      <c r="FB116" s="52"/>
      <c r="FC116" s="52"/>
      <c r="FD116" s="52"/>
      <c r="FE116" s="547"/>
      <c r="FF116" s="52"/>
      <c r="FG116" s="52"/>
      <c r="FH116" s="52"/>
      <c r="FI116" s="52"/>
      <c r="FJ116" s="52"/>
      <c r="FK116" s="52"/>
      <c r="FL116" s="52"/>
      <c r="FM116" s="52"/>
      <c r="FN116" s="52"/>
      <c r="FO116" s="52"/>
      <c r="FP116" s="52"/>
      <c r="FQ116" s="52"/>
      <c r="FR116" s="52"/>
      <c r="FS116" s="52"/>
      <c r="FT116" s="52"/>
      <c r="FU116" s="52"/>
      <c r="FV116" s="52"/>
      <c r="FW116" s="52"/>
      <c r="FX116" s="52"/>
      <c r="FY116" s="52"/>
      <c r="FZ116" s="547"/>
      <c r="GA116" s="52"/>
      <c r="GB116" s="52"/>
      <c r="GC116" s="52"/>
      <c r="GD116" s="52"/>
      <c r="GE116" s="52"/>
      <c r="GF116" s="52"/>
      <c r="GG116" s="52"/>
      <c r="GH116" s="52"/>
      <c r="GI116" s="52"/>
      <c r="GJ116" s="52"/>
      <c r="GK116" s="52"/>
      <c r="GL116" s="52"/>
      <c r="GM116" s="52"/>
      <c r="GN116" s="52"/>
      <c r="GO116" s="52"/>
      <c r="GP116" s="52"/>
      <c r="GQ116" s="52"/>
      <c r="GR116" s="52"/>
      <c r="GS116" s="52"/>
      <c r="GT116" s="52"/>
      <c r="GU116" s="52"/>
      <c r="GV116" s="52"/>
      <c r="GW116" s="547"/>
      <c r="GX116" s="52"/>
      <c r="GY116" s="52"/>
      <c r="GZ116" s="52"/>
      <c r="HA116" s="52"/>
      <c r="HB116" s="52"/>
      <c r="HC116" s="52"/>
      <c r="HD116" s="52"/>
      <c r="HE116" s="52"/>
      <c r="HF116" s="52"/>
      <c r="HG116" s="52"/>
      <c r="HH116" s="52"/>
      <c r="HI116" s="52"/>
      <c r="HJ116" s="52"/>
      <c r="HK116" s="52"/>
      <c r="HL116" s="52"/>
      <c r="HM116" s="52"/>
      <c r="HN116" s="52"/>
      <c r="HO116" s="52"/>
      <c r="HP116" s="547"/>
      <c r="HQ116" s="52"/>
      <c r="HR116" s="52"/>
      <c r="HS116" s="52"/>
      <c r="HT116" s="52"/>
      <c r="HU116" s="52"/>
      <c r="HV116" s="52"/>
      <c r="HW116" s="52"/>
      <c r="HX116" s="52"/>
      <c r="HY116" s="52"/>
      <c r="HZ116" s="52"/>
      <c r="IA116" s="52"/>
      <c r="IB116" s="52"/>
      <c r="IC116" s="52"/>
      <c r="ID116" s="52"/>
      <c r="IE116" s="52"/>
      <c r="IF116" s="52"/>
      <c r="IG116" s="52"/>
      <c r="IH116" s="52"/>
      <c r="II116" s="263"/>
    </row>
    <row r="117" spans="1:273" x14ac:dyDescent="0.2">
      <c r="A117" s="110"/>
      <c r="B117" s="266" t="s">
        <v>139</v>
      </c>
      <c r="C117" s="264" t="s">
        <v>29</v>
      </c>
      <c r="D117" s="223">
        <f t="shared" ref="D117:BN117" si="1010">D107</f>
        <v>10.19</v>
      </c>
      <c r="E117" s="223">
        <f t="shared" si="1010"/>
        <v>8.5299999999999994</v>
      </c>
      <c r="F117" s="223">
        <f t="shared" si="1010"/>
        <v>9.68</v>
      </c>
      <c r="G117" s="223">
        <f t="shared" si="1010"/>
        <v>9.91</v>
      </c>
      <c r="H117" s="223">
        <f t="shared" si="1010"/>
        <v>8.91</v>
      </c>
      <c r="I117" s="223">
        <f t="shared" si="1010"/>
        <v>9.9499999999999993</v>
      </c>
      <c r="J117" s="223">
        <f t="shared" si="1010"/>
        <v>8.64</v>
      </c>
      <c r="K117" s="223">
        <f t="shared" si="1010"/>
        <v>10.45</v>
      </c>
      <c r="L117" s="223">
        <f t="shared" si="1010"/>
        <v>7.89</v>
      </c>
      <c r="M117" s="223">
        <f t="shared" si="1010"/>
        <v>10.02</v>
      </c>
      <c r="N117" s="223">
        <f t="shared" si="1010"/>
        <v>10.99</v>
      </c>
      <c r="O117" s="223">
        <f t="shared" si="1010"/>
        <v>8.18</v>
      </c>
      <c r="P117" s="223">
        <f t="shared" si="1010"/>
        <v>10.29</v>
      </c>
      <c r="Q117" s="223">
        <f t="shared" si="1010"/>
        <v>10.14</v>
      </c>
      <c r="R117" s="223">
        <f t="shared" si="1010"/>
        <v>10.11</v>
      </c>
      <c r="S117" s="223">
        <f t="shared" si="1010"/>
        <v>7.68</v>
      </c>
      <c r="T117" s="223">
        <f t="shared" si="1010"/>
        <v>10.59</v>
      </c>
      <c r="U117" s="223">
        <f t="shared" si="1010"/>
        <v>9.65</v>
      </c>
      <c r="V117" s="223">
        <f t="shared" si="1010"/>
        <v>8.83</v>
      </c>
      <c r="W117" s="223">
        <f t="shared" si="1010"/>
        <v>7.29</v>
      </c>
      <c r="X117" s="542">
        <f t="shared" si="1010"/>
        <v>8.49</v>
      </c>
      <c r="Y117" s="502">
        <f t="shared" si="1010"/>
        <v>8.33</v>
      </c>
      <c r="Z117" s="223">
        <f t="shared" si="1010"/>
        <v>9.25</v>
      </c>
      <c r="AA117" s="223">
        <f t="shared" si="1010"/>
        <v>9.6999999999999993</v>
      </c>
      <c r="AB117" s="223">
        <f t="shared" si="1010"/>
        <v>10.01</v>
      </c>
      <c r="AC117" s="223">
        <f t="shared" si="1010"/>
        <v>11.21</v>
      </c>
      <c r="AD117" s="223">
        <f t="shared" si="1010"/>
        <v>9.48</v>
      </c>
      <c r="AE117" s="223">
        <f t="shared" si="1010"/>
        <v>0</v>
      </c>
      <c r="AF117" s="223">
        <f t="shared" si="1010"/>
        <v>0</v>
      </c>
      <c r="AG117" s="223">
        <f t="shared" si="1010"/>
        <v>0</v>
      </c>
      <c r="AH117" s="223">
        <f t="shared" si="1010"/>
        <v>0</v>
      </c>
      <c r="AI117" s="223">
        <f t="shared" si="1010"/>
        <v>0</v>
      </c>
      <c r="AJ117" s="223">
        <f t="shared" si="1010"/>
        <v>0</v>
      </c>
      <c r="AK117" s="223">
        <f t="shared" si="1010"/>
        <v>0</v>
      </c>
      <c r="AL117" s="223">
        <f t="shared" si="1010"/>
        <v>0</v>
      </c>
      <c r="AM117" s="223">
        <f t="shared" si="1010"/>
        <v>0</v>
      </c>
      <c r="AN117" s="223">
        <f t="shared" si="1010"/>
        <v>0</v>
      </c>
      <c r="AO117" s="223">
        <f>AO107</f>
        <v>0</v>
      </c>
      <c r="AP117" s="223">
        <f t="shared" si="1010"/>
        <v>0</v>
      </c>
      <c r="AQ117" s="223">
        <f t="shared" si="1010"/>
        <v>0</v>
      </c>
      <c r="AR117" s="223">
        <f t="shared" si="1010"/>
        <v>0</v>
      </c>
      <c r="AS117" s="542">
        <f t="shared" si="1010"/>
        <v>0</v>
      </c>
      <c r="AT117" s="502">
        <f t="shared" si="1010"/>
        <v>0</v>
      </c>
      <c r="AU117" s="223">
        <f t="shared" si="1010"/>
        <v>0</v>
      </c>
      <c r="AV117" s="223">
        <f t="shared" si="1010"/>
        <v>0</v>
      </c>
      <c r="AW117" s="223">
        <f t="shared" si="1010"/>
        <v>0</v>
      </c>
      <c r="AX117" s="223">
        <f t="shared" si="1010"/>
        <v>0</v>
      </c>
      <c r="AY117" s="223">
        <f t="shared" si="1010"/>
        <v>0</v>
      </c>
      <c r="AZ117" s="223">
        <f t="shared" si="1010"/>
        <v>0</v>
      </c>
      <c r="BA117" s="223">
        <f t="shared" si="1010"/>
        <v>0</v>
      </c>
      <c r="BB117" s="223">
        <f t="shared" si="1010"/>
        <v>0</v>
      </c>
      <c r="BC117" s="223">
        <f t="shared" si="1010"/>
        <v>0</v>
      </c>
      <c r="BD117" s="223">
        <f t="shared" si="1010"/>
        <v>0</v>
      </c>
      <c r="BE117" s="223">
        <f t="shared" si="1010"/>
        <v>0</v>
      </c>
      <c r="BF117" s="223">
        <v>10.45</v>
      </c>
      <c r="BG117" s="223">
        <f t="shared" si="1010"/>
        <v>0</v>
      </c>
      <c r="BH117" s="223">
        <f t="shared" si="1010"/>
        <v>0</v>
      </c>
      <c r="BI117" s="223">
        <f t="shared" si="1010"/>
        <v>0</v>
      </c>
      <c r="BJ117" s="223">
        <f t="shared" si="1010"/>
        <v>0</v>
      </c>
      <c r="BK117" s="223">
        <f t="shared" si="1010"/>
        <v>0</v>
      </c>
      <c r="BL117" s="223">
        <f t="shared" si="1010"/>
        <v>0</v>
      </c>
      <c r="BM117" s="223">
        <f t="shared" si="1010"/>
        <v>0</v>
      </c>
      <c r="BN117" s="542">
        <f t="shared" si="1010"/>
        <v>0</v>
      </c>
      <c r="BO117" s="508"/>
      <c r="BP117" s="223">
        <f t="shared" ref="BP117:CC117" si="1011">BP107</f>
        <v>0</v>
      </c>
      <c r="BQ117" s="223">
        <f t="shared" si="1011"/>
        <v>0</v>
      </c>
      <c r="BR117" s="223">
        <f t="shared" si="1011"/>
        <v>0</v>
      </c>
      <c r="BS117" s="223">
        <f t="shared" si="1011"/>
        <v>0</v>
      </c>
      <c r="BT117" s="223">
        <f t="shared" si="1011"/>
        <v>0</v>
      </c>
      <c r="BU117" s="223">
        <f t="shared" si="1011"/>
        <v>0</v>
      </c>
      <c r="BV117" s="223">
        <f t="shared" si="1011"/>
        <v>0</v>
      </c>
      <c r="BW117" s="223">
        <f t="shared" si="1011"/>
        <v>0</v>
      </c>
      <c r="BX117" s="223">
        <f t="shared" si="1011"/>
        <v>0</v>
      </c>
      <c r="BY117" s="223">
        <f t="shared" si="1011"/>
        <v>0</v>
      </c>
      <c r="BZ117" s="223">
        <f t="shared" si="1011"/>
        <v>0</v>
      </c>
      <c r="CA117" s="223">
        <f t="shared" si="1011"/>
        <v>0</v>
      </c>
      <c r="CB117" s="223">
        <f t="shared" si="1011"/>
        <v>0</v>
      </c>
      <c r="CC117" s="223">
        <f t="shared" si="1011"/>
        <v>0</v>
      </c>
      <c r="CD117" s="223">
        <f t="shared" ref="CD117:CT117" si="1012">CD107</f>
        <v>0</v>
      </c>
      <c r="CE117" s="223">
        <f t="shared" si="1012"/>
        <v>0</v>
      </c>
      <c r="CF117" s="223">
        <f t="shared" si="1012"/>
        <v>0</v>
      </c>
      <c r="CG117" s="223">
        <f t="shared" ref="CG117" si="1013">CG107</f>
        <v>0</v>
      </c>
      <c r="CH117" s="223">
        <f t="shared" si="1012"/>
        <v>0</v>
      </c>
      <c r="CI117" s="223">
        <f t="shared" si="1012"/>
        <v>0</v>
      </c>
      <c r="CJ117" s="542">
        <f t="shared" si="1012"/>
        <v>0</v>
      </c>
      <c r="CK117" s="508"/>
      <c r="CL117" s="223">
        <f t="shared" si="1012"/>
        <v>0</v>
      </c>
      <c r="CM117" s="223">
        <f t="shared" si="1012"/>
        <v>0</v>
      </c>
      <c r="CN117" s="223">
        <f t="shared" si="1012"/>
        <v>0</v>
      </c>
      <c r="CO117" s="223">
        <f t="shared" si="1012"/>
        <v>0</v>
      </c>
      <c r="CP117" s="282"/>
      <c r="CQ117" s="282"/>
      <c r="CR117" s="282"/>
      <c r="CS117" s="223">
        <f t="shared" si="1012"/>
        <v>0</v>
      </c>
      <c r="CT117" s="223">
        <f t="shared" si="1012"/>
        <v>0</v>
      </c>
      <c r="CU117" s="223">
        <f t="shared" ref="CU117:FG117" si="1014">CU107</f>
        <v>0</v>
      </c>
      <c r="CV117" s="223">
        <f t="shared" si="1014"/>
        <v>0</v>
      </c>
      <c r="CW117" s="223">
        <f t="shared" si="1014"/>
        <v>0</v>
      </c>
      <c r="CX117" s="282"/>
      <c r="CY117" s="223">
        <f t="shared" si="1014"/>
        <v>0</v>
      </c>
      <c r="CZ117" s="223">
        <f t="shared" si="1014"/>
        <v>0</v>
      </c>
      <c r="DA117" s="223">
        <f t="shared" si="1014"/>
        <v>0</v>
      </c>
      <c r="DB117" s="223">
        <f t="shared" ref="DB117" si="1015">DB107</f>
        <v>0</v>
      </c>
      <c r="DC117" s="223">
        <f t="shared" si="1014"/>
        <v>0</v>
      </c>
      <c r="DD117" s="223">
        <f t="shared" si="1014"/>
        <v>0</v>
      </c>
      <c r="DE117" s="223">
        <f t="shared" si="1014"/>
        <v>0</v>
      </c>
      <c r="DF117" s="223">
        <f t="shared" si="1014"/>
        <v>0</v>
      </c>
      <c r="DG117" s="542">
        <f t="shared" ref="DG117:DJ117" si="1016">DG107</f>
        <v>0</v>
      </c>
      <c r="DH117" s="502">
        <f t="shared" si="1016"/>
        <v>0</v>
      </c>
      <c r="DI117" s="223">
        <f t="shared" si="1016"/>
        <v>0</v>
      </c>
      <c r="DJ117" s="223">
        <f t="shared" si="1016"/>
        <v>0</v>
      </c>
      <c r="DK117" s="223">
        <f t="shared" si="1014"/>
        <v>0</v>
      </c>
      <c r="DL117" s="223">
        <f t="shared" si="1014"/>
        <v>0</v>
      </c>
      <c r="DM117" s="223">
        <f t="shared" si="1014"/>
        <v>0</v>
      </c>
      <c r="DN117" s="223">
        <f t="shared" si="1014"/>
        <v>0</v>
      </c>
      <c r="DO117" s="223">
        <f t="shared" si="1014"/>
        <v>0</v>
      </c>
      <c r="DP117" s="223">
        <f t="shared" si="1014"/>
        <v>0</v>
      </c>
      <c r="DQ117" s="223">
        <f t="shared" si="1014"/>
        <v>0</v>
      </c>
      <c r="DR117" s="223">
        <f t="shared" si="1014"/>
        <v>0</v>
      </c>
      <c r="DS117" s="223">
        <f t="shared" si="1014"/>
        <v>0</v>
      </c>
      <c r="DT117" s="223">
        <f t="shared" si="1014"/>
        <v>0</v>
      </c>
      <c r="DU117" s="223">
        <f t="shared" si="1014"/>
        <v>0</v>
      </c>
      <c r="DV117" s="223">
        <f t="shared" si="1014"/>
        <v>0</v>
      </c>
      <c r="DW117" s="223">
        <f t="shared" si="1014"/>
        <v>0</v>
      </c>
      <c r="DX117" s="223">
        <f t="shared" si="1014"/>
        <v>0</v>
      </c>
      <c r="DY117" s="223">
        <f t="shared" si="1014"/>
        <v>0</v>
      </c>
      <c r="DZ117" s="223">
        <f t="shared" si="1014"/>
        <v>0</v>
      </c>
      <c r="EA117" s="542">
        <f t="shared" si="1014"/>
        <v>0</v>
      </c>
      <c r="EB117" s="502">
        <f t="shared" si="1014"/>
        <v>0</v>
      </c>
      <c r="EC117" s="223">
        <f t="shared" si="1014"/>
        <v>0</v>
      </c>
      <c r="ED117" s="223">
        <f t="shared" si="1014"/>
        <v>0</v>
      </c>
      <c r="EE117" s="223">
        <f t="shared" si="1014"/>
        <v>0</v>
      </c>
      <c r="EF117" s="223">
        <f t="shared" si="1014"/>
        <v>0</v>
      </c>
      <c r="EG117" s="223">
        <f t="shared" ref="EG117" si="1017">EG107</f>
        <v>0</v>
      </c>
      <c r="EH117" s="223">
        <f t="shared" si="1014"/>
        <v>0</v>
      </c>
      <c r="EI117" s="223">
        <f t="shared" si="1014"/>
        <v>0</v>
      </c>
      <c r="EJ117" s="223">
        <f t="shared" si="1014"/>
        <v>0</v>
      </c>
      <c r="EK117" s="223">
        <f t="shared" si="1014"/>
        <v>0</v>
      </c>
      <c r="EL117" s="223">
        <f t="shared" si="1014"/>
        <v>0</v>
      </c>
      <c r="EM117" s="223">
        <f t="shared" si="1014"/>
        <v>0</v>
      </c>
      <c r="EN117" s="223">
        <f t="shared" si="1014"/>
        <v>0</v>
      </c>
      <c r="EO117" s="223">
        <f t="shared" si="1014"/>
        <v>0</v>
      </c>
      <c r="EP117" s="223">
        <f t="shared" si="1014"/>
        <v>0</v>
      </c>
      <c r="EQ117" s="223">
        <f t="shared" si="1014"/>
        <v>0</v>
      </c>
      <c r="ER117" s="223">
        <f t="shared" si="1014"/>
        <v>0</v>
      </c>
      <c r="ES117" s="223">
        <f t="shared" ref="ES117:EV117" si="1018">ES107</f>
        <v>0</v>
      </c>
      <c r="ET117" s="223">
        <f t="shared" si="1018"/>
        <v>0</v>
      </c>
      <c r="EU117" s="223">
        <f t="shared" si="1018"/>
        <v>0</v>
      </c>
      <c r="EV117" s="223">
        <f t="shared" si="1018"/>
        <v>0</v>
      </c>
      <c r="EW117" s="223">
        <f t="shared" si="1014"/>
        <v>0</v>
      </c>
      <c r="EX117" s="542">
        <f t="shared" si="1014"/>
        <v>0</v>
      </c>
      <c r="EY117" s="502">
        <f t="shared" si="1014"/>
        <v>0</v>
      </c>
      <c r="EZ117" s="223">
        <f t="shared" si="1014"/>
        <v>0</v>
      </c>
      <c r="FA117" s="223">
        <f t="shared" si="1014"/>
        <v>0</v>
      </c>
      <c r="FB117" s="223">
        <f t="shared" si="1014"/>
        <v>0</v>
      </c>
      <c r="FC117" s="223">
        <f t="shared" si="1014"/>
        <v>0</v>
      </c>
      <c r="FD117" s="223">
        <f t="shared" si="1014"/>
        <v>0</v>
      </c>
      <c r="FE117" s="542">
        <f t="shared" si="1014"/>
        <v>0</v>
      </c>
      <c r="FF117" s="502">
        <f t="shared" si="1014"/>
        <v>0</v>
      </c>
      <c r="FG117" s="223">
        <f t="shared" si="1014"/>
        <v>0</v>
      </c>
      <c r="FH117" s="223">
        <f t="shared" ref="FH117:HL117" si="1019">FH107</f>
        <v>0</v>
      </c>
      <c r="FI117" s="223">
        <f t="shared" si="1019"/>
        <v>0</v>
      </c>
      <c r="FJ117" s="223">
        <f t="shared" si="1019"/>
        <v>0</v>
      </c>
      <c r="FK117" s="223">
        <f t="shared" ref="FK117" si="1020">FK107</f>
        <v>0</v>
      </c>
      <c r="FL117" s="223">
        <f t="shared" si="1019"/>
        <v>0</v>
      </c>
      <c r="FM117" s="223">
        <f t="shared" si="1019"/>
        <v>0</v>
      </c>
      <c r="FN117" s="223">
        <f t="shared" si="1019"/>
        <v>0</v>
      </c>
      <c r="FO117" s="223">
        <f t="shared" si="1019"/>
        <v>0</v>
      </c>
      <c r="FP117" s="223">
        <f t="shared" ref="FP117" si="1021">FP107</f>
        <v>0</v>
      </c>
      <c r="FQ117" s="223">
        <f t="shared" si="1019"/>
        <v>0</v>
      </c>
      <c r="FR117" s="223">
        <f t="shared" si="1019"/>
        <v>0</v>
      </c>
      <c r="FS117" s="223">
        <f t="shared" si="1019"/>
        <v>0</v>
      </c>
      <c r="FT117" s="223">
        <f t="shared" si="1019"/>
        <v>0</v>
      </c>
      <c r="FU117" s="223">
        <f t="shared" ref="FU117" si="1022">FU107</f>
        <v>0</v>
      </c>
      <c r="FV117" s="223">
        <f t="shared" si="1019"/>
        <v>0</v>
      </c>
      <c r="FW117" s="223">
        <f t="shared" si="1019"/>
        <v>0</v>
      </c>
      <c r="FX117" s="223">
        <f t="shared" si="1019"/>
        <v>0</v>
      </c>
      <c r="FY117" s="223">
        <f t="shared" si="1019"/>
        <v>0</v>
      </c>
      <c r="FZ117" s="542">
        <f t="shared" si="1019"/>
        <v>0</v>
      </c>
      <c r="GA117" s="502">
        <f t="shared" si="1019"/>
        <v>0</v>
      </c>
      <c r="GB117" s="223">
        <f t="shared" si="1019"/>
        <v>0</v>
      </c>
      <c r="GC117" s="223">
        <f t="shared" si="1019"/>
        <v>0</v>
      </c>
      <c r="GD117" s="223">
        <f t="shared" si="1019"/>
        <v>0</v>
      </c>
      <c r="GE117" s="223">
        <f t="shared" si="1019"/>
        <v>0</v>
      </c>
      <c r="GF117" s="223">
        <f t="shared" si="1019"/>
        <v>0</v>
      </c>
      <c r="GG117" s="223">
        <f t="shared" si="1019"/>
        <v>0</v>
      </c>
      <c r="GH117" s="223">
        <f t="shared" si="1019"/>
        <v>0</v>
      </c>
      <c r="GI117" s="223">
        <f t="shared" si="1019"/>
        <v>0</v>
      </c>
      <c r="GJ117" s="223">
        <f t="shared" ref="GJ117" si="1023">GJ107</f>
        <v>0</v>
      </c>
      <c r="GK117" s="223">
        <f t="shared" si="1019"/>
        <v>0</v>
      </c>
      <c r="GL117" s="223">
        <f t="shared" si="1019"/>
        <v>0</v>
      </c>
      <c r="GM117" s="223">
        <f t="shared" si="1019"/>
        <v>0</v>
      </c>
      <c r="GN117" s="223">
        <f t="shared" si="1019"/>
        <v>0</v>
      </c>
      <c r="GO117" s="223"/>
      <c r="GP117" s="223"/>
      <c r="GQ117" s="223"/>
      <c r="GR117" s="223"/>
      <c r="GS117" s="223"/>
      <c r="GT117" s="223"/>
      <c r="GU117" s="223">
        <f t="shared" si="1019"/>
        <v>0</v>
      </c>
      <c r="GV117" s="223">
        <f t="shared" si="1019"/>
        <v>0</v>
      </c>
      <c r="GW117" s="542">
        <f t="shared" si="1019"/>
        <v>0</v>
      </c>
      <c r="GX117" s="502">
        <f t="shared" si="1019"/>
        <v>0</v>
      </c>
      <c r="GY117" s="223">
        <f t="shared" si="1019"/>
        <v>0</v>
      </c>
      <c r="GZ117" s="223">
        <f t="shared" si="1019"/>
        <v>0</v>
      </c>
      <c r="HA117" s="223">
        <f t="shared" si="1019"/>
        <v>0</v>
      </c>
      <c r="HB117" s="223">
        <f t="shared" si="1019"/>
        <v>0</v>
      </c>
      <c r="HC117" s="223">
        <f t="shared" si="1019"/>
        <v>0</v>
      </c>
      <c r="HD117" s="223">
        <f t="shared" si="1019"/>
        <v>0</v>
      </c>
      <c r="HE117" s="223">
        <f t="shared" si="1019"/>
        <v>0</v>
      </c>
      <c r="HF117" s="223">
        <f t="shared" si="1019"/>
        <v>0</v>
      </c>
      <c r="HG117" s="223">
        <f t="shared" si="1019"/>
        <v>0</v>
      </c>
      <c r="HH117" s="223">
        <f t="shared" si="1019"/>
        <v>0</v>
      </c>
      <c r="HI117" s="223">
        <f t="shared" si="1019"/>
        <v>0</v>
      </c>
      <c r="HJ117" s="223">
        <f t="shared" si="1019"/>
        <v>0</v>
      </c>
      <c r="HK117" s="223">
        <f t="shared" si="1019"/>
        <v>0</v>
      </c>
      <c r="HL117" s="223">
        <f t="shared" si="1019"/>
        <v>0</v>
      </c>
      <c r="HM117" s="223">
        <f t="shared" ref="HM117:IG117" si="1024">HM107</f>
        <v>0</v>
      </c>
      <c r="HN117" s="223">
        <f t="shared" si="1024"/>
        <v>0</v>
      </c>
      <c r="HO117" s="223">
        <f t="shared" si="1024"/>
        <v>0</v>
      </c>
      <c r="HP117" s="542">
        <f t="shared" si="1024"/>
        <v>0</v>
      </c>
      <c r="HQ117" s="502">
        <f t="shared" si="1024"/>
        <v>0</v>
      </c>
      <c r="HR117" s="223">
        <f t="shared" si="1024"/>
        <v>0</v>
      </c>
      <c r="HS117" s="223">
        <f t="shared" si="1024"/>
        <v>0</v>
      </c>
      <c r="HT117" s="223">
        <f t="shared" si="1024"/>
        <v>0</v>
      </c>
      <c r="HU117" s="223">
        <f t="shared" si="1024"/>
        <v>0</v>
      </c>
      <c r="HV117" s="223">
        <f t="shared" si="1024"/>
        <v>0</v>
      </c>
      <c r="HW117" s="223">
        <f t="shared" si="1024"/>
        <v>0</v>
      </c>
      <c r="HX117" s="223">
        <f t="shared" si="1024"/>
        <v>0</v>
      </c>
      <c r="HY117" s="223">
        <f t="shared" si="1024"/>
        <v>0</v>
      </c>
      <c r="HZ117" s="223">
        <f t="shared" si="1024"/>
        <v>0</v>
      </c>
      <c r="IA117" s="223">
        <f t="shared" si="1024"/>
        <v>0</v>
      </c>
      <c r="IB117" s="223">
        <f t="shared" si="1024"/>
        <v>0</v>
      </c>
      <c r="IC117" s="223">
        <f t="shared" ref="IC117:IF117" si="1025">IC107</f>
        <v>0</v>
      </c>
      <c r="ID117" s="223">
        <f t="shared" si="1025"/>
        <v>0</v>
      </c>
      <c r="IE117" s="223">
        <f t="shared" si="1025"/>
        <v>0</v>
      </c>
      <c r="IF117" s="223">
        <f t="shared" si="1025"/>
        <v>0</v>
      </c>
      <c r="IG117" s="223">
        <f t="shared" si="1024"/>
        <v>0</v>
      </c>
      <c r="IH117" s="223"/>
      <c r="II117" s="263"/>
    </row>
    <row r="118" spans="1:273" ht="13.5" thickBot="1" x14ac:dyDescent="0.25">
      <c r="A118" s="110"/>
      <c r="B118" s="267" t="s">
        <v>146</v>
      </c>
      <c r="C118" s="265" t="s">
        <v>29</v>
      </c>
      <c r="D118" s="238">
        <f t="shared" ref="D118:BN118" si="1026">D109</f>
        <v>9.7949044585987401</v>
      </c>
      <c r="E118" s="238">
        <f t="shared" si="1026"/>
        <v>10.293710691823902</v>
      </c>
      <c r="F118" s="238">
        <f t="shared" si="1026"/>
        <v>9.8539473684210606</v>
      </c>
      <c r="G118" s="238">
        <f t="shared" si="1026"/>
        <v>8.5085889570552133</v>
      </c>
      <c r="H118" s="238">
        <f t="shared" si="1026"/>
        <v>9.5552631578947516</v>
      </c>
      <c r="I118" s="238">
        <f t="shared" si="1026"/>
        <v>10.224840764331226</v>
      </c>
      <c r="J118" s="238">
        <f t="shared" si="1026"/>
        <v>10.338970588235298</v>
      </c>
      <c r="K118" s="238">
        <f t="shared" si="1026"/>
        <v>11.048447204968944</v>
      </c>
      <c r="L118" s="238">
        <f t="shared" si="1026"/>
        <v>9.4518324607330051</v>
      </c>
      <c r="M118" s="238">
        <f t="shared" si="1026"/>
        <v>10.679640718562892</v>
      </c>
      <c r="N118" s="238">
        <f t="shared" si="1026"/>
        <v>10.806962025316455</v>
      </c>
      <c r="O118" s="238">
        <f t="shared" si="1026"/>
        <v>9.0174698795180728</v>
      </c>
      <c r="P118" s="238">
        <f t="shared" si="1026"/>
        <v>10.6884210526316</v>
      </c>
      <c r="Q118" s="238">
        <f t="shared" si="1026"/>
        <v>11.006250000000007</v>
      </c>
      <c r="R118" s="238">
        <f t="shared" si="1026"/>
        <v>9.7966101694915224</v>
      </c>
      <c r="S118" s="238">
        <f t="shared" si="1026"/>
        <v>10.98156424581005</v>
      </c>
      <c r="T118" s="238">
        <f t="shared" si="1026"/>
        <v>10.918791946308726</v>
      </c>
      <c r="U118" s="238">
        <f t="shared" si="1026"/>
        <v>10.314193548387102</v>
      </c>
      <c r="V118" s="238">
        <f t="shared" si="1026"/>
        <v>9.5284999999999904</v>
      </c>
      <c r="W118" s="238">
        <f t="shared" si="1026"/>
        <v>8.454891304347834</v>
      </c>
      <c r="X118" s="544">
        <f t="shared" si="1026"/>
        <v>8.9242603550295883</v>
      </c>
      <c r="Y118" s="504">
        <f t="shared" si="1026"/>
        <v>1605.4000000000017</v>
      </c>
      <c r="Z118" s="238" t="e">
        <f t="shared" si="1026"/>
        <v>#DIV/0!</v>
      </c>
      <c r="AA118" s="238" t="e">
        <f t="shared" si="1026"/>
        <v>#DIV/0!</v>
      </c>
      <c r="AB118" s="238" t="e">
        <f t="shared" si="1026"/>
        <v>#DIV/0!</v>
      </c>
      <c r="AC118" s="238" t="e">
        <f t="shared" si="1026"/>
        <v>#DIV/0!</v>
      </c>
      <c r="AD118" s="238" t="e">
        <f t="shared" si="1026"/>
        <v>#DIV/0!</v>
      </c>
      <c r="AE118" s="238" t="e">
        <f t="shared" si="1026"/>
        <v>#DIV/0!</v>
      </c>
      <c r="AF118" s="238" t="e">
        <f t="shared" si="1026"/>
        <v>#DIV/0!</v>
      </c>
      <c r="AG118" s="238" t="e">
        <f t="shared" si="1026"/>
        <v>#DIV/0!</v>
      </c>
      <c r="AH118" s="238" t="e">
        <f t="shared" si="1026"/>
        <v>#DIV/0!</v>
      </c>
      <c r="AI118" s="238" t="e">
        <f t="shared" si="1026"/>
        <v>#DIV/0!</v>
      </c>
      <c r="AJ118" s="238" t="e">
        <f t="shared" si="1026"/>
        <v>#DIV/0!</v>
      </c>
      <c r="AK118" s="238" t="e">
        <f t="shared" si="1026"/>
        <v>#DIV/0!</v>
      </c>
      <c r="AL118" s="238" t="e">
        <f t="shared" si="1026"/>
        <v>#DIV/0!</v>
      </c>
      <c r="AM118" s="238" t="e">
        <f t="shared" si="1026"/>
        <v>#DIV/0!</v>
      </c>
      <c r="AN118" s="238" t="e">
        <f t="shared" si="1026"/>
        <v>#DIV/0!</v>
      </c>
      <c r="AO118" s="238" t="e">
        <f>AO109</f>
        <v>#DIV/0!</v>
      </c>
      <c r="AP118" s="238" t="e">
        <f t="shared" si="1026"/>
        <v>#DIV/0!</v>
      </c>
      <c r="AQ118" s="238" t="e">
        <f t="shared" si="1026"/>
        <v>#DIV/0!</v>
      </c>
      <c r="AR118" s="238" t="e">
        <f t="shared" si="1026"/>
        <v>#DIV/0!</v>
      </c>
      <c r="AS118" s="544" t="e">
        <f t="shared" si="1026"/>
        <v>#DIV/0!</v>
      </c>
      <c r="AT118" s="504" t="e">
        <f t="shared" si="1026"/>
        <v>#DIV/0!</v>
      </c>
      <c r="AU118" s="238" t="e">
        <f t="shared" si="1026"/>
        <v>#DIV/0!</v>
      </c>
      <c r="AV118" s="238" t="e">
        <f t="shared" si="1026"/>
        <v>#DIV/0!</v>
      </c>
      <c r="AW118" s="238" t="e">
        <f t="shared" si="1026"/>
        <v>#DIV/0!</v>
      </c>
      <c r="AX118" s="238" t="e">
        <f t="shared" si="1026"/>
        <v>#DIV/0!</v>
      </c>
      <c r="AY118" s="238" t="e">
        <f t="shared" si="1026"/>
        <v>#DIV/0!</v>
      </c>
      <c r="AZ118" s="238" t="e">
        <f t="shared" si="1026"/>
        <v>#DIV/0!</v>
      </c>
      <c r="BA118" s="238" t="e">
        <f t="shared" si="1026"/>
        <v>#DIV/0!</v>
      </c>
      <c r="BB118" s="238" t="e">
        <f t="shared" si="1026"/>
        <v>#DIV/0!</v>
      </c>
      <c r="BC118" s="238" t="e">
        <f t="shared" si="1026"/>
        <v>#DIV/0!</v>
      </c>
      <c r="BD118" s="238" t="e">
        <f t="shared" si="1026"/>
        <v>#DIV/0!</v>
      </c>
      <c r="BE118" s="238" t="e">
        <f t="shared" si="1026"/>
        <v>#DIV/0!</v>
      </c>
      <c r="BF118" s="238" t="e">
        <f t="shared" si="1026"/>
        <v>#DIV/0!</v>
      </c>
      <c r="BG118" s="238" t="e">
        <f t="shared" si="1026"/>
        <v>#DIV/0!</v>
      </c>
      <c r="BH118" s="238" t="e">
        <f t="shared" si="1026"/>
        <v>#DIV/0!</v>
      </c>
      <c r="BI118" s="238" t="e">
        <f t="shared" si="1026"/>
        <v>#DIV/0!</v>
      </c>
      <c r="BJ118" s="238" t="e">
        <f t="shared" si="1026"/>
        <v>#DIV/0!</v>
      </c>
      <c r="BK118" s="238" t="e">
        <f t="shared" si="1026"/>
        <v>#DIV/0!</v>
      </c>
      <c r="BL118" s="238" t="e">
        <f t="shared" si="1026"/>
        <v>#DIV/0!</v>
      </c>
      <c r="BM118" s="238" t="e">
        <f t="shared" si="1026"/>
        <v>#DIV/0!</v>
      </c>
      <c r="BN118" s="544" t="e">
        <f t="shared" si="1026"/>
        <v>#DIV/0!</v>
      </c>
      <c r="BO118" s="908"/>
      <c r="BP118" s="238" t="e">
        <f t="shared" ref="BP118:CC118" si="1027">BP109</f>
        <v>#DIV/0!</v>
      </c>
      <c r="BQ118" s="238" t="e">
        <f t="shared" si="1027"/>
        <v>#DIV/0!</v>
      </c>
      <c r="BR118" s="238" t="e">
        <f t="shared" si="1027"/>
        <v>#DIV/0!</v>
      </c>
      <c r="BS118" s="238" t="e">
        <f t="shared" si="1027"/>
        <v>#DIV/0!</v>
      </c>
      <c r="BT118" s="238" t="e">
        <f t="shared" si="1027"/>
        <v>#DIV/0!</v>
      </c>
      <c r="BU118" s="238" t="e">
        <f t="shared" si="1027"/>
        <v>#DIV/0!</v>
      </c>
      <c r="BV118" s="238" t="e">
        <f t="shared" si="1027"/>
        <v>#DIV/0!</v>
      </c>
      <c r="BW118" s="238" t="e">
        <f t="shared" si="1027"/>
        <v>#DIV/0!</v>
      </c>
      <c r="BX118" s="238" t="e">
        <f t="shared" si="1027"/>
        <v>#DIV/0!</v>
      </c>
      <c r="BY118" s="238" t="e">
        <f t="shared" si="1027"/>
        <v>#DIV/0!</v>
      </c>
      <c r="BZ118" s="238" t="e">
        <f t="shared" si="1027"/>
        <v>#DIV/0!</v>
      </c>
      <c r="CA118" s="238" t="e">
        <f t="shared" si="1027"/>
        <v>#DIV/0!</v>
      </c>
      <c r="CB118" s="238" t="e">
        <f t="shared" si="1027"/>
        <v>#DIV/0!</v>
      </c>
      <c r="CC118" s="238" t="e">
        <f t="shared" si="1027"/>
        <v>#DIV/0!</v>
      </c>
      <c r="CD118" s="238" t="e">
        <f t="shared" ref="CD118:CT118" si="1028">CD109</f>
        <v>#DIV/0!</v>
      </c>
      <c r="CE118" s="238" t="e">
        <f t="shared" si="1028"/>
        <v>#DIV/0!</v>
      </c>
      <c r="CF118" s="238" t="e">
        <f t="shared" si="1028"/>
        <v>#DIV/0!</v>
      </c>
      <c r="CG118" s="238" t="e">
        <f t="shared" ref="CG118" si="1029">CG109</f>
        <v>#DIV/0!</v>
      </c>
      <c r="CH118" s="238" t="e">
        <f t="shared" si="1028"/>
        <v>#DIV/0!</v>
      </c>
      <c r="CI118" s="238" t="e">
        <f t="shared" si="1028"/>
        <v>#DIV/0!</v>
      </c>
      <c r="CJ118" s="544" t="e">
        <f t="shared" si="1028"/>
        <v>#DIV/0!</v>
      </c>
      <c r="CK118" s="908"/>
      <c r="CL118" s="238" t="e">
        <f t="shared" si="1028"/>
        <v>#DIV/0!</v>
      </c>
      <c r="CM118" s="238" t="e">
        <f t="shared" si="1028"/>
        <v>#DIV/0!</v>
      </c>
      <c r="CN118" s="238" t="e">
        <f t="shared" si="1028"/>
        <v>#DIV/0!</v>
      </c>
      <c r="CO118" s="238" t="e">
        <f t="shared" si="1028"/>
        <v>#DIV/0!</v>
      </c>
      <c r="CP118" s="942"/>
      <c r="CQ118" s="942"/>
      <c r="CR118" s="942"/>
      <c r="CS118" s="238" t="e">
        <f t="shared" si="1028"/>
        <v>#DIV/0!</v>
      </c>
      <c r="CT118" s="238" t="e">
        <f t="shared" si="1028"/>
        <v>#DIV/0!</v>
      </c>
      <c r="CU118" s="238" t="e">
        <f t="shared" ref="CU118:FG118" si="1030">CU109</f>
        <v>#DIV/0!</v>
      </c>
      <c r="CV118" s="238" t="e">
        <f t="shared" si="1030"/>
        <v>#DIV/0!</v>
      </c>
      <c r="CW118" s="238" t="e">
        <f t="shared" si="1030"/>
        <v>#DIV/0!</v>
      </c>
      <c r="CX118" s="942"/>
      <c r="CY118" s="238" t="e">
        <f t="shared" si="1030"/>
        <v>#DIV/0!</v>
      </c>
      <c r="CZ118" s="238" t="e">
        <f t="shared" si="1030"/>
        <v>#DIV/0!</v>
      </c>
      <c r="DA118" s="238" t="e">
        <f t="shared" si="1030"/>
        <v>#DIV/0!</v>
      </c>
      <c r="DB118" s="238" t="e">
        <f t="shared" ref="DB118" si="1031">DB109</f>
        <v>#DIV/0!</v>
      </c>
      <c r="DC118" s="238" t="e">
        <f t="shared" si="1030"/>
        <v>#DIV/0!</v>
      </c>
      <c r="DD118" s="238" t="e">
        <f t="shared" si="1030"/>
        <v>#DIV/0!</v>
      </c>
      <c r="DE118" s="238" t="e">
        <f t="shared" si="1030"/>
        <v>#DIV/0!</v>
      </c>
      <c r="DF118" s="238" t="e">
        <f t="shared" si="1030"/>
        <v>#DIV/0!</v>
      </c>
      <c r="DG118" s="544" t="e">
        <f t="shared" ref="DG118:DJ118" si="1032">DG109</f>
        <v>#DIV/0!</v>
      </c>
      <c r="DH118" s="504" t="e">
        <f t="shared" si="1032"/>
        <v>#DIV/0!</v>
      </c>
      <c r="DI118" s="238" t="e">
        <f t="shared" si="1032"/>
        <v>#DIV/0!</v>
      </c>
      <c r="DJ118" s="238" t="e">
        <f t="shared" si="1032"/>
        <v>#DIV/0!</v>
      </c>
      <c r="DK118" s="238" t="e">
        <f t="shared" si="1030"/>
        <v>#DIV/0!</v>
      </c>
      <c r="DL118" s="238" t="e">
        <f t="shared" si="1030"/>
        <v>#DIV/0!</v>
      </c>
      <c r="DM118" s="238" t="e">
        <f t="shared" si="1030"/>
        <v>#DIV/0!</v>
      </c>
      <c r="DN118" s="238" t="e">
        <f t="shared" si="1030"/>
        <v>#DIV/0!</v>
      </c>
      <c r="DO118" s="238" t="e">
        <f t="shared" si="1030"/>
        <v>#DIV/0!</v>
      </c>
      <c r="DP118" s="238" t="e">
        <f t="shared" si="1030"/>
        <v>#DIV/0!</v>
      </c>
      <c r="DQ118" s="238" t="e">
        <f t="shared" si="1030"/>
        <v>#DIV/0!</v>
      </c>
      <c r="DR118" s="238" t="e">
        <f t="shared" si="1030"/>
        <v>#DIV/0!</v>
      </c>
      <c r="DS118" s="238" t="e">
        <f t="shared" si="1030"/>
        <v>#DIV/0!</v>
      </c>
      <c r="DT118" s="238" t="e">
        <f t="shared" si="1030"/>
        <v>#DIV/0!</v>
      </c>
      <c r="DU118" s="238" t="e">
        <f t="shared" si="1030"/>
        <v>#DIV/0!</v>
      </c>
      <c r="DV118" s="238" t="e">
        <f t="shared" si="1030"/>
        <v>#DIV/0!</v>
      </c>
      <c r="DW118" s="238" t="e">
        <f t="shared" si="1030"/>
        <v>#DIV/0!</v>
      </c>
      <c r="DX118" s="238" t="e">
        <f t="shared" si="1030"/>
        <v>#DIV/0!</v>
      </c>
      <c r="DY118" s="238" t="e">
        <f t="shared" si="1030"/>
        <v>#DIV/0!</v>
      </c>
      <c r="DZ118" s="238" t="e">
        <f t="shared" si="1030"/>
        <v>#DIV/0!</v>
      </c>
      <c r="EA118" s="544" t="e">
        <f t="shared" si="1030"/>
        <v>#DIV/0!</v>
      </c>
      <c r="EB118" s="504" t="e">
        <f t="shared" si="1030"/>
        <v>#DIV/0!</v>
      </c>
      <c r="EC118" s="238" t="e">
        <f t="shared" si="1030"/>
        <v>#DIV/0!</v>
      </c>
      <c r="ED118" s="238" t="e">
        <f t="shared" si="1030"/>
        <v>#DIV/0!</v>
      </c>
      <c r="EE118" s="238" t="e">
        <f t="shared" si="1030"/>
        <v>#DIV/0!</v>
      </c>
      <c r="EF118" s="238" t="e">
        <f t="shared" si="1030"/>
        <v>#DIV/0!</v>
      </c>
      <c r="EG118" s="238" t="e">
        <f t="shared" ref="EG118" si="1033">EG109</f>
        <v>#DIV/0!</v>
      </c>
      <c r="EH118" s="238" t="e">
        <f t="shared" si="1030"/>
        <v>#DIV/0!</v>
      </c>
      <c r="EI118" s="238" t="e">
        <f t="shared" si="1030"/>
        <v>#DIV/0!</v>
      </c>
      <c r="EJ118" s="238" t="e">
        <f t="shared" si="1030"/>
        <v>#DIV/0!</v>
      </c>
      <c r="EK118" s="238" t="e">
        <f t="shared" si="1030"/>
        <v>#DIV/0!</v>
      </c>
      <c r="EL118" s="238" t="e">
        <f t="shared" si="1030"/>
        <v>#DIV/0!</v>
      </c>
      <c r="EM118" s="238" t="e">
        <f t="shared" si="1030"/>
        <v>#DIV/0!</v>
      </c>
      <c r="EN118" s="238" t="e">
        <f t="shared" si="1030"/>
        <v>#DIV/0!</v>
      </c>
      <c r="EO118" s="238" t="e">
        <f t="shared" si="1030"/>
        <v>#DIV/0!</v>
      </c>
      <c r="EP118" s="238" t="e">
        <f t="shared" si="1030"/>
        <v>#DIV/0!</v>
      </c>
      <c r="EQ118" s="238" t="e">
        <f t="shared" si="1030"/>
        <v>#DIV/0!</v>
      </c>
      <c r="ER118" s="238" t="e">
        <f t="shared" si="1030"/>
        <v>#DIV/0!</v>
      </c>
      <c r="ES118" s="238" t="e">
        <f t="shared" ref="ES118:EV118" si="1034">ES109</f>
        <v>#DIV/0!</v>
      </c>
      <c r="ET118" s="238" t="e">
        <f t="shared" si="1034"/>
        <v>#DIV/0!</v>
      </c>
      <c r="EU118" s="238" t="e">
        <f t="shared" si="1034"/>
        <v>#DIV/0!</v>
      </c>
      <c r="EV118" s="238" t="e">
        <f t="shared" si="1034"/>
        <v>#DIV/0!</v>
      </c>
      <c r="EW118" s="238" t="e">
        <f t="shared" si="1030"/>
        <v>#DIV/0!</v>
      </c>
      <c r="EX118" s="544" t="e">
        <f t="shared" si="1030"/>
        <v>#DIV/0!</v>
      </c>
      <c r="EY118" s="504" t="e">
        <f t="shared" si="1030"/>
        <v>#DIV/0!</v>
      </c>
      <c r="EZ118" s="238" t="e">
        <f t="shared" si="1030"/>
        <v>#DIV/0!</v>
      </c>
      <c r="FA118" s="238" t="e">
        <f t="shared" si="1030"/>
        <v>#DIV/0!</v>
      </c>
      <c r="FB118" s="238" t="e">
        <f t="shared" si="1030"/>
        <v>#DIV/0!</v>
      </c>
      <c r="FC118" s="238" t="e">
        <f t="shared" si="1030"/>
        <v>#DIV/0!</v>
      </c>
      <c r="FD118" s="238" t="e">
        <f t="shared" si="1030"/>
        <v>#DIV/0!</v>
      </c>
      <c r="FE118" s="544" t="e">
        <f t="shared" si="1030"/>
        <v>#DIV/0!</v>
      </c>
      <c r="FF118" s="504" t="e">
        <f t="shared" si="1030"/>
        <v>#DIV/0!</v>
      </c>
      <c r="FG118" s="238" t="e">
        <f t="shared" si="1030"/>
        <v>#DIV/0!</v>
      </c>
      <c r="FH118" s="238" t="e">
        <f t="shared" ref="FH118:HL118" si="1035">FH109</f>
        <v>#DIV/0!</v>
      </c>
      <c r="FI118" s="238" t="e">
        <f t="shared" si="1035"/>
        <v>#DIV/0!</v>
      </c>
      <c r="FJ118" s="238" t="e">
        <f t="shared" si="1035"/>
        <v>#DIV/0!</v>
      </c>
      <c r="FK118" s="238" t="e">
        <f t="shared" ref="FK118" si="1036">FK109</f>
        <v>#DIV/0!</v>
      </c>
      <c r="FL118" s="238" t="e">
        <f t="shared" si="1035"/>
        <v>#DIV/0!</v>
      </c>
      <c r="FM118" s="238" t="e">
        <f t="shared" si="1035"/>
        <v>#DIV/0!</v>
      </c>
      <c r="FN118" s="238" t="e">
        <f t="shared" si="1035"/>
        <v>#DIV/0!</v>
      </c>
      <c r="FO118" s="238" t="e">
        <f t="shared" si="1035"/>
        <v>#DIV/0!</v>
      </c>
      <c r="FP118" s="238" t="e">
        <f t="shared" ref="FP118" si="1037">FP109</f>
        <v>#DIV/0!</v>
      </c>
      <c r="FQ118" s="238" t="e">
        <f t="shared" si="1035"/>
        <v>#DIV/0!</v>
      </c>
      <c r="FR118" s="238" t="e">
        <f t="shared" si="1035"/>
        <v>#DIV/0!</v>
      </c>
      <c r="FS118" s="238" t="e">
        <f t="shared" si="1035"/>
        <v>#DIV/0!</v>
      </c>
      <c r="FT118" s="238" t="e">
        <f t="shared" si="1035"/>
        <v>#DIV/0!</v>
      </c>
      <c r="FU118" s="238" t="e">
        <f t="shared" ref="FU118" si="1038">FU109</f>
        <v>#DIV/0!</v>
      </c>
      <c r="FV118" s="238" t="e">
        <f t="shared" si="1035"/>
        <v>#DIV/0!</v>
      </c>
      <c r="FW118" s="238" t="e">
        <f t="shared" si="1035"/>
        <v>#DIV/0!</v>
      </c>
      <c r="FX118" s="238" t="e">
        <f t="shared" si="1035"/>
        <v>#DIV/0!</v>
      </c>
      <c r="FY118" s="238" t="e">
        <f t="shared" si="1035"/>
        <v>#DIV/0!</v>
      </c>
      <c r="FZ118" s="544" t="e">
        <f t="shared" si="1035"/>
        <v>#DIV/0!</v>
      </c>
      <c r="GA118" s="504" t="e">
        <f t="shared" si="1035"/>
        <v>#DIV/0!</v>
      </c>
      <c r="GB118" s="238" t="e">
        <f t="shared" si="1035"/>
        <v>#DIV/0!</v>
      </c>
      <c r="GC118" s="238" t="e">
        <f t="shared" si="1035"/>
        <v>#DIV/0!</v>
      </c>
      <c r="GD118" s="238" t="e">
        <f t="shared" si="1035"/>
        <v>#DIV/0!</v>
      </c>
      <c r="GE118" s="238" t="e">
        <f t="shared" si="1035"/>
        <v>#DIV/0!</v>
      </c>
      <c r="GF118" s="238" t="e">
        <f t="shared" si="1035"/>
        <v>#DIV/0!</v>
      </c>
      <c r="GG118" s="238" t="e">
        <f t="shared" si="1035"/>
        <v>#DIV/0!</v>
      </c>
      <c r="GH118" s="238" t="e">
        <f t="shared" si="1035"/>
        <v>#DIV/0!</v>
      </c>
      <c r="GI118" s="238" t="e">
        <f t="shared" si="1035"/>
        <v>#DIV/0!</v>
      </c>
      <c r="GJ118" s="238" t="e">
        <f t="shared" ref="GJ118" si="1039">GJ109</f>
        <v>#DIV/0!</v>
      </c>
      <c r="GK118" s="238" t="e">
        <f t="shared" si="1035"/>
        <v>#DIV/0!</v>
      </c>
      <c r="GL118" s="238" t="e">
        <f t="shared" si="1035"/>
        <v>#DIV/0!</v>
      </c>
      <c r="GM118" s="238" t="e">
        <f t="shared" si="1035"/>
        <v>#DIV/0!</v>
      </c>
      <c r="GN118" s="238" t="e">
        <f t="shared" si="1035"/>
        <v>#DIV/0!</v>
      </c>
      <c r="GO118" s="238"/>
      <c r="GP118" s="238"/>
      <c r="GQ118" s="238"/>
      <c r="GR118" s="238"/>
      <c r="GS118" s="238"/>
      <c r="GT118" s="238"/>
      <c r="GU118" s="238" t="e">
        <f t="shared" si="1035"/>
        <v>#DIV/0!</v>
      </c>
      <c r="GV118" s="238" t="e">
        <f t="shared" si="1035"/>
        <v>#DIV/0!</v>
      </c>
      <c r="GW118" s="544" t="e">
        <f t="shared" si="1035"/>
        <v>#DIV/0!</v>
      </c>
      <c r="GX118" s="504" t="e">
        <f t="shared" si="1035"/>
        <v>#DIV/0!</v>
      </c>
      <c r="GY118" s="238" t="e">
        <f t="shared" si="1035"/>
        <v>#DIV/0!</v>
      </c>
      <c r="GZ118" s="238" t="e">
        <f t="shared" si="1035"/>
        <v>#DIV/0!</v>
      </c>
      <c r="HA118" s="238" t="e">
        <f t="shared" si="1035"/>
        <v>#DIV/0!</v>
      </c>
      <c r="HB118" s="238" t="e">
        <f t="shared" si="1035"/>
        <v>#DIV/0!</v>
      </c>
      <c r="HC118" s="238" t="e">
        <f t="shared" si="1035"/>
        <v>#DIV/0!</v>
      </c>
      <c r="HD118" s="238" t="e">
        <f t="shared" si="1035"/>
        <v>#DIV/0!</v>
      </c>
      <c r="HE118" s="238" t="e">
        <f t="shared" si="1035"/>
        <v>#DIV/0!</v>
      </c>
      <c r="HF118" s="238" t="e">
        <f t="shared" si="1035"/>
        <v>#DIV/0!</v>
      </c>
      <c r="HG118" s="238" t="e">
        <f t="shared" si="1035"/>
        <v>#DIV/0!</v>
      </c>
      <c r="HH118" s="238" t="e">
        <f t="shared" si="1035"/>
        <v>#DIV/0!</v>
      </c>
      <c r="HI118" s="238" t="e">
        <f t="shared" si="1035"/>
        <v>#DIV/0!</v>
      </c>
      <c r="HJ118" s="238" t="e">
        <f t="shared" si="1035"/>
        <v>#DIV/0!</v>
      </c>
      <c r="HK118" s="238" t="e">
        <f t="shared" si="1035"/>
        <v>#DIV/0!</v>
      </c>
      <c r="HL118" s="238" t="e">
        <f t="shared" si="1035"/>
        <v>#DIV/0!</v>
      </c>
      <c r="HM118" s="238" t="e">
        <f t="shared" ref="HM118:IG118" si="1040">HM109</f>
        <v>#DIV/0!</v>
      </c>
      <c r="HN118" s="238" t="e">
        <f t="shared" si="1040"/>
        <v>#DIV/0!</v>
      </c>
      <c r="HO118" s="238" t="e">
        <f t="shared" si="1040"/>
        <v>#DIV/0!</v>
      </c>
      <c r="HP118" s="544" t="e">
        <f t="shared" si="1040"/>
        <v>#DIV/0!</v>
      </c>
      <c r="HQ118" s="504" t="e">
        <f t="shared" si="1040"/>
        <v>#DIV/0!</v>
      </c>
      <c r="HR118" s="238" t="e">
        <f t="shared" si="1040"/>
        <v>#DIV/0!</v>
      </c>
      <c r="HS118" s="238" t="e">
        <f t="shared" si="1040"/>
        <v>#DIV/0!</v>
      </c>
      <c r="HT118" s="238" t="e">
        <f t="shared" si="1040"/>
        <v>#DIV/0!</v>
      </c>
      <c r="HU118" s="238" t="e">
        <f t="shared" si="1040"/>
        <v>#DIV/0!</v>
      </c>
      <c r="HV118" s="238" t="e">
        <f t="shared" si="1040"/>
        <v>#DIV/0!</v>
      </c>
      <c r="HW118" s="238" t="e">
        <f t="shared" si="1040"/>
        <v>#DIV/0!</v>
      </c>
      <c r="HX118" s="238" t="e">
        <f t="shared" si="1040"/>
        <v>#DIV/0!</v>
      </c>
      <c r="HY118" s="238" t="e">
        <f t="shared" si="1040"/>
        <v>#DIV/0!</v>
      </c>
      <c r="HZ118" s="238" t="e">
        <f t="shared" si="1040"/>
        <v>#DIV/0!</v>
      </c>
      <c r="IA118" s="238" t="e">
        <f t="shared" si="1040"/>
        <v>#DIV/0!</v>
      </c>
      <c r="IB118" s="238" t="e">
        <f t="shared" si="1040"/>
        <v>#DIV/0!</v>
      </c>
      <c r="IC118" s="238" t="e">
        <f t="shared" ref="IC118:IF118" si="1041">IC109</f>
        <v>#DIV/0!</v>
      </c>
      <c r="ID118" s="238" t="e">
        <f t="shared" si="1041"/>
        <v>#DIV/0!</v>
      </c>
      <c r="IE118" s="238" t="e">
        <f t="shared" si="1041"/>
        <v>#DIV/0!</v>
      </c>
      <c r="IF118" s="238" t="e">
        <f t="shared" si="1041"/>
        <v>#DIV/0!</v>
      </c>
      <c r="IG118" s="238" t="e">
        <f t="shared" si="1040"/>
        <v>#DIV/0!</v>
      </c>
      <c r="IH118" s="238"/>
    </row>
    <row r="119" spans="1:273" ht="21" customHeight="1" x14ac:dyDescent="0.2">
      <c r="A119" s="1016" t="s">
        <v>222</v>
      </c>
      <c r="B119" s="1017"/>
      <c r="C119" s="71"/>
      <c r="D119" s="433">
        <v>10</v>
      </c>
      <c r="E119" s="826">
        <v>8.5</v>
      </c>
      <c r="F119" s="826">
        <v>9.5</v>
      </c>
      <c r="G119" s="826">
        <v>9.5</v>
      </c>
      <c r="H119" s="826">
        <v>8.5</v>
      </c>
      <c r="I119" s="826">
        <v>9.5</v>
      </c>
      <c r="J119" s="826">
        <v>8.5</v>
      </c>
      <c r="K119" s="826">
        <v>10</v>
      </c>
      <c r="L119" s="826">
        <v>7.5</v>
      </c>
      <c r="M119" s="826">
        <v>10</v>
      </c>
      <c r="N119" s="826">
        <v>10.5</v>
      </c>
      <c r="O119" s="826">
        <v>8</v>
      </c>
      <c r="P119" s="826">
        <v>10</v>
      </c>
      <c r="Q119" s="826">
        <v>10</v>
      </c>
      <c r="R119" s="433">
        <v>10</v>
      </c>
      <c r="S119" s="826">
        <v>7.5</v>
      </c>
      <c r="T119" s="826">
        <v>10.5</v>
      </c>
      <c r="U119" s="826">
        <v>9.5</v>
      </c>
      <c r="V119" s="826">
        <v>8.5</v>
      </c>
      <c r="W119" s="826">
        <v>7</v>
      </c>
      <c r="X119" s="997">
        <v>8</v>
      </c>
      <c r="Y119" s="1001">
        <v>8</v>
      </c>
      <c r="Z119" s="826">
        <v>9</v>
      </c>
      <c r="AA119" s="433">
        <v>9.5</v>
      </c>
      <c r="AB119" s="433">
        <v>10</v>
      </c>
      <c r="AC119" s="433">
        <v>11</v>
      </c>
      <c r="AD119" s="433">
        <v>9</v>
      </c>
      <c r="AE119" s="433"/>
      <c r="AF119" s="433"/>
      <c r="AG119" s="433"/>
      <c r="AH119" s="433"/>
      <c r="AI119" s="433"/>
      <c r="AJ119" s="433"/>
      <c r="AK119" s="433"/>
      <c r="AL119" s="433"/>
      <c r="AM119" s="433"/>
      <c r="AN119" s="433"/>
      <c r="AO119" s="433"/>
      <c r="AP119" s="433"/>
      <c r="AQ119" s="433"/>
      <c r="AR119" s="433"/>
      <c r="AS119" s="553"/>
      <c r="AT119" s="587"/>
      <c r="AU119" s="433"/>
      <c r="AV119" s="433"/>
      <c r="AW119" s="433"/>
      <c r="AX119" s="433"/>
      <c r="AY119" s="433"/>
      <c r="AZ119" s="433"/>
      <c r="BA119" s="433"/>
      <c r="BB119" s="433"/>
      <c r="BC119" s="433"/>
      <c r="BD119" s="433"/>
      <c r="BE119" s="433"/>
      <c r="BF119" s="433"/>
      <c r="BG119" s="433"/>
      <c r="BH119" s="433"/>
      <c r="BI119" s="433"/>
      <c r="BJ119" s="433"/>
      <c r="BK119" s="433"/>
      <c r="BL119" s="433"/>
      <c r="BM119" s="433"/>
      <c r="BN119" s="553"/>
      <c r="BO119" s="911"/>
      <c r="BP119" s="433"/>
      <c r="BQ119" s="433"/>
      <c r="BR119" s="433"/>
      <c r="BS119" s="433"/>
      <c r="BT119" s="433"/>
      <c r="BU119" s="433"/>
      <c r="BV119" s="433"/>
      <c r="BW119" s="433"/>
      <c r="BX119" s="433"/>
      <c r="BY119" s="433"/>
      <c r="BZ119" s="433"/>
      <c r="CA119" s="433"/>
      <c r="CB119" s="433"/>
      <c r="CC119" s="433"/>
      <c r="CD119" s="433"/>
      <c r="CE119" s="433"/>
      <c r="CF119" s="433"/>
      <c r="CG119" s="433"/>
      <c r="CH119" s="433"/>
      <c r="CI119" s="433"/>
      <c r="CJ119" s="553"/>
      <c r="CK119" s="911"/>
      <c r="CL119" s="433"/>
      <c r="CM119" s="433"/>
      <c r="CN119" s="433"/>
      <c r="CO119" s="433"/>
      <c r="CP119" s="281"/>
      <c r="CQ119" s="281"/>
      <c r="CR119" s="281"/>
      <c r="CS119" s="433"/>
      <c r="CT119" s="433"/>
      <c r="CU119" s="433"/>
      <c r="CV119" s="433"/>
      <c r="CW119" s="433"/>
      <c r="CX119" s="281"/>
      <c r="CY119" s="433"/>
      <c r="CZ119" s="433"/>
      <c r="DA119" s="433"/>
      <c r="DB119" s="433"/>
      <c r="DC119" s="433"/>
      <c r="DD119" s="433"/>
      <c r="DE119" s="433"/>
      <c r="DF119" s="433"/>
      <c r="DG119" s="553"/>
      <c r="DH119" s="587"/>
      <c r="DI119" s="433"/>
      <c r="DJ119" s="433"/>
      <c r="DK119" s="433"/>
      <c r="DL119" s="433"/>
      <c r="DM119" s="433"/>
      <c r="DN119" s="433"/>
      <c r="DO119" s="433"/>
      <c r="DP119" s="433"/>
      <c r="DQ119" s="433"/>
      <c r="DR119" s="433"/>
      <c r="DS119" s="433"/>
      <c r="DT119" s="433"/>
      <c r="DU119" s="433"/>
      <c r="DV119" s="433"/>
      <c r="DW119" s="433"/>
      <c r="DX119" s="433"/>
      <c r="DY119" s="433"/>
      <c r="DZ119" s="433"/>
      <c r="EA119" s="553"/>
      <c r="EB119" s="587"/>
      <c r="EC119" s="433"/>
      <c r="ED119" s="433"/>
      <c r="EE119" s="433"/>
      <c r="EF119" s="433"/>
      <c r="EG119" s="433"/>
      <c r="EH119" s="433"/>
      <c r="EI119" s="433"/>
      <c r="EJ119" s="433"/>
      <c r="EK119" s="433"/>
      <c r="EL119" s="433"/>
      <c r="EM119" s="433"/>
      <c r="EN119" s="433"/>
      <c r="EO119" s="433"/>
      <c r="EP119" s="433"/>
      <c r="EQ119" s="433"/>
      <c r="ER119" s="433"/>
      <c r="ES119" s="433"/>
      <c r="ET119" s="433"/>
      <c r="EU119" s="433"/>
      <c r="EV119" s="433"/>
      <c r="EW119" s="433"/>
      <c r="EX119" s="553"/>
      <c r="EY119" s="587"/>
      <c r="EZ119" s="433"/>
      <c r="FA119" s="433"/>
      <c r="FB119" s="433"/>
      <c r="FC119" s="433"/>
      <c r="FD119" s="433"/>
      <c r="FE119" s="553"/>
      <c r="FF119" s="587"/>
      <c r="FG119" s="433"/>
      <c r="FH119" s="433"/>
      <c r="FI119" s="433"/>
      <c r="FJ119" s="433"/>
      <c r="FK119" s="433"/>
      <c r="FL119" s="433"/>
      <c r="FM119" s="433"/>
      <c r="FN119" s="433"/>
      <c r="FO119" s="433"/>
      <c r="FP119" s="433"/>
      <c r="FQ119" s="433"/>
      <c r="FR119" s="433"/>
      <c r="FS119" s="433"/>
      <c r="FT119" s="433"/>
      <c r="FU119" s="433"/>
      <c r="FV119" s="433"/>
      <c r="FW119" s="433"/>
      <c r="FX119" s="433"/>
      <c r="FY119" s="433"/>
      <c r="FZ119" s="553"/>
      <c r="GA119" s="587"/>
      <c r="GB119" s="433"/>
      <c r="GC119" s="433"/>
      <c r="GD119" s="433"/>
      <c r="GE119" s="433"/>
      <c r="GF119" s="433"/>
      <c r="GG119" s="433"/>
      <c r="GH119" s="433"/>
      <c r="GI119" s="433"/>
      <c r="GJ119" s="433"/>
      <c r="GK119" s="433"/>
      <c r="GL119" s="433"/>
      <c r="GM119" s="433"/>
      <c r="GN119" s="433"/>
      <c r="GO119" s="433"/>
      <c r="GP119" s="433"/>
      <c r="GQ119" s="433"/>
      <c r="GR119" s="433"/>
      <c r="GS119" s="433"/>
      <c r="GT119" s="433"/>
      <c r="GU119" s="433"/>
      <c r="GV119" s="433"/>
      <c r="GW119" s="553"/>
      <c r="GX119" s="587"/>
      <c r="GY119" s="433"/>
      <c r="GZ119" s="433"/>
      <c r="HA119" s="433"/>
      <c r="HB119" s="433"/>
      <c r="HC119" s="433"/>
      <c r="HD119" s="433"/>
      <c r="HE119" s="433"/>
      <c r="HF119" s="433"/>
      <c r="HG119" s="433"/>
      <c r="HH119" s="433"/>
      <c r="HI119" s="433"/>
      <c r="HJ119" s="433"/>
      <c r="HK119" s="433"/>
      <c r="HL119" s="433"/>
      <c r="HM119" s="433"/>
      <c r="HN119" s="433"/>
      <c r="HO119" s="433"/>
      <c r="HP119" s="553"/>
      <c r="HQ119" s="587"/>
      <c r="HR119" s="433"/>
      <c r="HS119" s="433"/>
      <c r="HT119" s="433"/>
      <c r="HU119" s="433"/>
      <c r="HV119" s="433"/>
      <c r="HW119" s="433"/>
      <c r="HX119" s="433"/>
      <c r="HY119" s="433"/>
      <c r="HZ119" s="433"/>
      <c r="IA119" s="433"/>
      <c r="IB119" s="433"/>
      <c r="IC119" s="433"/>
      <c r="ID119" s="433"/>
      <c r="IE119" s="433"/>
      <c r="IF119" s="433"/>
      <c r="IG119" s="433"/>
      <c r="IH119" s="433"/>
    </row>
    <row r="120" spans="1:273" x14ac:dyDescent="0.2">
      <c r="C120" s="71"/>
      <c r="D120" s="270"/>
      <c r="E120" s="270">
        <v>9.5</v>
      </c>
      <c r="F120" s="270">
        <v>9</v>
      </c>
      <c r="G120" s="270">
        <v>8.5</v>
      </c>
      <c r="H120" s="270">
        <v>10</v>
      </c>
      <c r="I120" s="270">
        <v>10.5</v>
      </c>
      <c r="J120" s="270">
        <v>10.5</v>
      </c>
      <c r="K120" s="270">
        <v>11</v>
      </c>
      <c r="L120" s="270">
        <v>9.5</v>
      </c>
      <c r="M120" s="270">
        <v>11</v>
      </c>
      <c r="N120" s="270">
        <v>11</v>
      </c>
      <c r="O120" s="270">
        <v>9</v>
      </c>
      <c r="P120" s="270">
        <v>11</v>
      </c>
      <c r="Q120" s="270">
        <v>11</v>
      </c>
      <c r="R120" s="270"/>
      <c r="S120" s="270">
        <v>10</v>
      </c>
      <c r="T120" s="270">
        <v>11</v>
      </c>
      <c r="U120" s="270">
        <v>10</v>
      </c>
      <c r="V120" s="270">
        <v>10</v>
      </c>
      <c r="W120" s="270">
        <v>8.5</v>
      </c>
      <c r="X120" s="548">
        <v>9</v>
      </c>
      <c r="Y120" s="507">
        <v>9.5</v>
      </c>
      <c r="Z120" s="270">
        <v>10.5</v>
      </c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548"/>
      <c r="AT120" s="507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548"/>
      <c r="BO120" s="912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548"/>
      <c r="CK120" s="912"/>
      <c r="CL120" s="270"/>
      <c r="CM120" s="270"/>
      <c r="CN120" s="270"/>
      <c r="CO120" s="270"/>
      <c r="CP120" s="945"/>
      <c r="CQ120" s="945"/>
      <c r="CR120" s="945"/>
      <c r="CS120" s="270"/>
      <c r="CT120" s="270"/>
      <c r="CU120" s="270"/>
      <c r="CV120" s="270"/>
      <c r="CW120" s="270"/>
      <c r="CX120" s="945"/>
      <c r="CY120" s="270"/>
      <c r="CZ120" s="270"/>
      <c r="DA120" s="270"/>
      <c r="DB120" s="270"/>
      <c r="DC120" s="270"/>
      <c r="DD120" s="270"/>
      <c r="DE120" s="270"/>
      <c r="DF120" s="270"/>
      <c r="DG120" s="548"/>
      <c r="DH120" s="507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548"/>
      <c r="EB120" s="507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548"/>
      <c r="EY120" s="507"/>
      <c r="EZ120" s="270"/>
      <c r="FA120" s="270"/>
      <c r="FB120" s="270"/>
      <c r="FC120" s="270"/>
      <c r="FD120" s="270"/>
      <c r="FE120" s="548"/>
      <c r="FF120" s="507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548"/>
      <c r="GA120" s="507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0"/>
      <c r="GV120" s="270"/>
      <c r="GW120" s="548"/>
      <c r="GX120" s="507"/>
      <c r="GY120" s="270"/>
      <c r="GZ120" s="270"/>
      <c r="HA120" s="270"/>
      <c r="HB120" s="270"/>
      <c r="HC120" s="270"/>
      <c r="HD120" s="270"/>
      <c r="HE120" s="270"/>
      <c r="HF120" s="270"/>
      <c r="HG120" s="270"/>
      <c r="HH120" s="270"/>
      <c r="HI120" s="270"/>
      <c r="HJ120" s="270"/>
      <c r="HK120" s="270"/>
      <c r="HL120" s="270"/>
      <c r="HM120" s="270"/>
      <c r="HN120" s="270"/>
      <c r="HO120" s="270"/>
      <c r="HP120" s="548"/>
      <c r="HQ120" s="507"/>
      <c r="HR120" s="270"/>
      <c r="HS120" s="270"/>
      <c r="HT120" s="270"/>
      <c r="HU120" s="270"/>
      <c r="HV120" s="270"/>
      <c r="HW120" s="270"/>
      <c r="HX120" s="270"/>
      <c r="HY120" s="270"/>
      <c r="HZ120" s="270"/>
      <c r="IA120" s="270"/>
      <c r="IB120" s="270"/>
      <c r="IC120" s="270"/>
      <c r="ID120" s="270"/>
      <c r="IE120" s="270"/>
      <c r="IF120" s="270"/>
      <c r="IG120" s="270"/>
      <c r="IH120" s="270"/>
    </row>
    <row r="121" spans="1:273" x14ac:dyDescent="0.2">
      <c r="C121" s="71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548"/>
      <c r="Y121" s="507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70"/>
      <c r="AN121" s="270"/>
      <c r="AO121" s="270"/>
      <c r="AP121" s="270"/>
      <c r="AQ121" s="270"/>
      <c r="AR121" s="270"/>
      <c r="AS121" s="548"/>
      <c r="AT121" s="507"/>
      <c r="AU121" s="270"/>
      <c r="AV121" s="270"/>
      <c r="AW121" s="270"/>
      <c r="AX121" s="270"/>
      <c r="AY121" s="270"/>
      <c r="AZ121" s="270"/>
      <c r="BA121" s="270"/>
      <c r="BB121" s="270"/>
      <c r="BC121" s="270"/>
      <c r="BD121" s="270"/>
      <c r="BE121" s="270"/>
      <c r="BF121" s="270"/>
      <c r="BG121" s="270"/>
      <c r="BH121" s="270"/>
      <c r="BI121" s="270"/>
      <c r="BJ121" s="270"/>
      <c r="BK121" s="270"/>
      <c r="BL121" s="270"/>
      <c r="BM121" s="270"/>
      <c r="BN121" s="548"/>
      <c r="BO121" s="912"/>
      <c r="BP121" s="270"/>
      <c r="BQ121" s="270"/>
      <c r="BR121" s="270"/>
      <c r="BS121" s="270"/>
      <c r="BT121" s="270"/>
      <c r="BU121" s="270"/>
      <c r="BV121" s="270"/>
      <c r="BW121" s="270"/>
      <c r="BX121" s="270"/>
      <c r="BY121" s="270"/>
      <c r="BZ121" s="270"/>
      <c r="CA121" s="270"/>
      <c r="CB121" s="270"/>
      <c r="CC121" s="270"/>
      <c r="CD121" s="270"/>
      <c r="CE121" s="270"/>
      <c r="CF121" s="270"/>
      <c r="CG121" s="270"/>
      <c r="CH121" s="270"/>
      <c r="CI121" s="270"/>
      <c r="CJ121" s="548"/>
      <c r="CK121" s="912"/>
      <c r="CL121" s="270"/>
      <c r="CM121" s="270"/>
      <c r="CN121" s="270"/>
      <c r="CO121" s="270"/>
      <c r="CP121" s="945"/>
      <c r="CQ121" s="945"/>
      <c r="CR121" s="945"/>
      <c r="CS121" s="270"/>
      <c r="CT121" s="270"/>
      <c r="CU121" s="270"/>
      <c r="CV121" s="270"/>
      <c r="CW121" s="270"/>
      <c r="CX121" s="945"/>
      <c r="CY121" s="270"/>
      <c r="CZ121" s="270"/>
      <c r="DA121" s="270"/>
      <c r="DB121" s="270"/>
      <c r="DC121" s="270"/>
      <c r="DD121" s="270"/>
      <c r="DE121" s="270"/>
      <c r="DF121" s="270"/>
      <c r="DG121" s="548"/>
      <c r="DH121" s="507"/>
      <c r="DI121" s="270"/>
      <c r="DJ121" s="270"/>
      <c r="DK121" s="270"/>
      <c r="DL121" s="270"/>
      <c r="DM121" s="270"/>
      <c r="DN121" s="270"/>
      <c r="DO121" s="270"/>
      <c r="DP121" s="270"/>
      <c r="DQ121" s="270"/>
      <c r="DR121" s="270"/>
      <c r="DS121" s="270"/>
      <c r="DT121" s="270"/>
      <c r="DU121" s="270"/>
      <c r="DV121" s="270"/>
      <c r="DW121" s="270"/>
      <c r="DX121" s="270"/>
      <c r="DY121" s="270"/>
      <c r="DZ121" s="270"/>
      <c r="EA121" s="548"/>
      <c r="EB121" s="507"/>
      <c r="EC121" s="270"/>
      <c r="ED121" s="270"/>
      <c r="EE121" s="270"/>
      <c r="EF121" s="270"/>
      <c r="EG121" s="270"/>
      <c r="EH121" s="270"/>
      <c r="EI121" s="270"/>
      <c r="EJ121" s="270"/>
      <c r="EK121" s="270"/>
      <c r="EL121" s="270"/>
      <c r="EM121" s="270"/>
      <c r="EN121" s="270"/>
      <c r="EO121" s="270"/>
      <c r="EP121" s="270"/>
      <c r="EQ121" s="270"/>
      <c r="ER121" s="270"/>
      <c r="ES121" s="270"/>
      <c r="ET121" s="270"/>
      <c r="EU121" s="270"/>
      <c r="EV121" s="270"/>
      <c r="EW121" s="270"/>
      <c r="EX121" s="548"/>
      <c r="EY121" s="507"/>
      <c r="EZ121" s="270"/>
      <c r="FA121" s="270"/>
      <c r="FB121" s="270"/>
      <c r="FC121" s="270"/>
      <c r="FD121" s="270"/>
      <c r="FE121" s="548"/>
      <c r="FF121" s="507"/>
      <c r="FG121" s="270"/>
      <c r="FH121" s="270"/>
      <c r="FI121" s="270"/>
      <c r="FJ121" s="270"/>
      <c r="FK121" s="270"/>
      <c r="FL121" s="270"/>
      <c r="FM121" s="270"/>
      <c r="FN121" s="270"/>
      <c r="FO121" s="270"/>
      <c r="FP121" s="270"/>
      <c r="FQ121" s="270"/>
      <c r="FR121" s="270"/>
      <c r="FS121" s="270"/>
      <c r="FT121" s="270"/>
      <c r="FU121" s="270"/>
      <c r="FV121" s="270"/>
      <c r="FW121" s="270"/>
      <c r="FX121" s="270"/>
      <c r="FY121" s="270"/>
      <c r="FZ121" s="548"/>
      <c r="GA121" s="507"/>
      <c r="GB121" s="270"/>
      <c r="GC121" s="270"/>
      <c r="GD121" s="270"/>
      <c r="GE121" s="270"/>
      <c r="GF121" s="270"/>
      <c r="GG121" s="270"/>
      <c r="GH121" s="270"/>
      <c r="GI121" s="270"/>
      <c r="GJ121" s="270"/>
      <c r="GK121" s="270"/>
      <c r="GL121" s="270"/>
      <c r="GM121" s="270"/>
      <c r="GN121" s="270"/>
      <c r="GO121" s="270"/>
      <c r="GP121" s="270"/>
      <c r="GQ121" s="270"/>
      <c r="GR121" s="270"/>
      <c r="GS121" s="270"/>
      <c r="GT121" s="270"/>
      <c r="GU121" s="270"/>
      <c r="GV121" s="270"/>
      <c r="GW121" s="548"/>
      <c r="GX121" s="507"/>
      <c r="GY121" s="270"/>
      <c r="GZ121" s="270"/>
      <c r="HA121" s="270"/>
      <c r="HB121" s="270"/>
      <c r="HC121" s="270"/>
      <c r="HD121" s="270"/>
      <c r="HE121" s="270"/>
      <c r="HF121" s="270"/>
      <c r="HG121" s="270"/>
      <c r="HH121" s="270"/>
      <c r="HI121" s="270"/>
      <c r="HJ121" s="270"/>
      <c r="HK121" s="270"/>
      <c r="HL121" s="270"/>
      <c r="HM121" s="270"/>
      <c r="HN121" s="270"/>
      <c r="HO121" s="270"/>
      <c r="HP121" s="548"/>
      <c r="HQ121" s="507"/>
      <c r="HR121" s="270"/>
      <c r="HS121" s="270"/>
      <c r="HT121" s="270"/>
      <c r="HU121" s="270"/>
      <c r="HV121" s="270"/>
      <c r="HW121" s="270"/>
      <c r="HX121" s="270"/>
      <c r="HY121" s="270"/>
      <c r="HZ121" s="270"/>
      <c r="IA121" s="270"/>
      <c r="IB121" s="270"/>
      <c r="IC121" s="270"/>
      <c r="ID121" s="270"/>
      <c r="IE121" s="270"/>
      <c r="IF121" s="270"/>
      <c r="IG121" s="270"/>
      <c r="IH121" s="270"/>
    </row>
    <row r="122" spans="1:273" ht="15" customHeight="1" x14ac:dyDescent="0.2">
      <c r="B122" s="1018" t="s">
        <v>235</v>
      </c>
      <c r="C122" s="276" t="s">
        <v>227</v>
      </c>
      <c r="D122" s="223">
        <v>31</v>
      </c>
      <c r="E122" s="223">
        <v>31</v>
      </c>
      <c r="F122" s="223">
        <v>32</v>
      </c>
      <c r="G122" s="223">
        <v>29</v>
      </c>
      <c r="H122" s="223">
        <v>32</v>
      </c>
      <c r="I122" s="223">
        <v>31</v>
      </c>
      <c r="J122" s="223">
        <v>35</v>
      </c>
      <c r="K122" s="223">
        <v>33</v>
      </c>
      <c r="L122" s="223">
        <v>27</v>
      </c>
      <c r="M122" s="223">
        <v>33</v>
      </c>
      <c r="N122" s="223">
        <v>30</v>
      </c>
      <c r="O122" s="223">
        <v>29</v>
      </c>
      <c r="P122" s="223">
        <v>33</v>
      </c>
      <c r="Q122" s="223">
        <v>31</v>
      </c>
      <c r="R122" s="223">
        <v>30</v>
      </c>
      <c r="S122" s="223">
        <v>32</v>
      </c>
      <c r="T122" s="223">
        <v>29</v>
      </c>
      <c r="U122" s="223">
        <v>29</v>
      </c>
      <c r="V122" s="223">
        <v>31</v>
      </c>
      <c r="W122" s="223">
        <v>30</v>
      </c>
      <c r="X122" s="542">
        <v>33</v>
      </c>
      <c r="Y122" s="502"/>
      <c r="Z122" s="223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  <c r="AN122" s="223"/>
      <c r="AO122" s="223"/>
      <c r="AP122" s="223"/>
      <c r="AQ122" s="223"/>
      <c r="AR122" s="223"/>
      <c r="AS122" s="542"/>
      <c r="AT122" s="502"/>
      <c r="AU122" s="223"/>
      <c r="AV122" s="223"/>
      <c r="AW122" s="223"/>
      <c r="AX122" s="223"/>
      <c r="AY122" s="223"/>
      <c r="AZ122" s="223"/>
      <c r="BA122" s="223"/>
      <c r="BB122" s="223"/>
      <c r="BC122" s="223"/>
      <c r="BD122" s="223"/>
      <c r="BE122" s="223"/>
      <c r="BF122" s="223"/>
      <c r="BG122" s="223"/>
      <c r="BH122" s="223"/>
      <c r="BI122" s="223"/>
      <c r="BJ122" s="223"/>
      <c r="BK122" s="223"/>
      <c r="BL122" s="223"/>
      <c r="BM122" s="223"/>
      <c r="BN122" s="542"/>
      <c r="BO122" s="508"/>
      <c r="BP122" s="223"/>
      <c r="BQ122" s="223"/>
      <c r="BR122" s="223"/>
      <c r="BS122" s="223"/>
      <c r="BT122" s="223"/>
      <c r="BU122" s="223"/>
      <c r="BV122" s="223"/>
      <c r="BW122" s="223"/>
      <c r="BX122" s="223"/>
      <c r="BY122" s="223"/>
      <c r="BZ122" s="223"/>
      <c r="CA122" s="223"/>
      <c r="CB122" s="223"/>
      <c r="CC122" s="223"/>
      <c r="CD122" s="223"/>
      <c r="CE122" s="223"/>
      <c r="CF122" s="223"/>
      <c r="CG122" s="223"/>
      <c r="CH122" s="223"/>
      <c r="CI122" s="223"/>
      <c r="CJ122" s="542"/>
      <c r="CK122" s="508"/>
      <c r="CL122" s="223"/>
      <c r="CM122" s="223"/>
      <c r="CN122" s="223"/>
      <c r="CO122" s="223"/>
      <c r="CP122" s="282"/>
      <c r="CQ122" s="282"/>
      <c r="CR122" s="282"/>
      <c r="CS122" s="223"/>
      <c r="CT122" s="223"/>
      <c r="CU122" s="223"/>
      <c r="CV122" s="223"/>
      <c r="CW122" s="223"/>
      <c r="CX122" s="282"/>
      <c r="CY122" s="223"/>
      <c r="CZ122" s="223"/>
      <c r="DA122" s="223"/>
      <c r="DB122" s="223"/>
      <c r="DC122" s="223"/>
      <c r="DD122" s="223"/>
      <c r="DE122" s="223"/>
      <c r="DF122" s="223"/>
      <c r="DG122" s="542"/>
      <c r="DH122" s="502"/>
      <c r="DI122" s="223"/>
      <c r="DJ122" s="223"/>
      <c r="DK122" s="223"/>
      <c r="DL122" s="223"/>
      <c r="DM122" s="223"/>
      <c r="DN122" s="223"/>
      <c r="DO122" s="223"/>
      <c r="DP122" s="223"/>
      <c r="DQ122" s="223"/>
      <c r="DR122" s="223"/>
      <c r="DS122" s="223"/>
      <c r="DT122" s="223"/>
      <c r="DU122" s="223"/>
      <c r="DV122" s="223"/>
      <c r="DW122" s="223"/>
      <c r="DX122" s="223"/>
      <c r="DY122" s="223"/>
      <c r="DZ122" s="223"/>
      <c r="EA122" s="542"/>
      <c r="EB122" s="502"/>
      <c r="EC122" s="223"/>
      <c r="ED122" s="223"/>
      <c r="EE122" s="223"/>
      <c r="EF122" s="223"/>
      <c r="EG122" s="223"/>
      <c r="EH122" s="223"/>
      <c r="EI122" s="223"/>
      <c r="EJ122" s="223"/>
      <c r="EK122" s="223"/>
      <c r="EL122" s="223"/>
      <c r="EM122" s="223"/>
      <c r="EN122" s="223"/>
      <c r="EO122" s="223"/>
      <c r="EP122" s="223"/>
      <c r="EQ122" s="223"/>
      <c r="ER122" s="223"/>
      <c r="ES122" s="223"/>
      <c r="ET122" s="223"/>
      <c r="EU122" s="223"/>
      <c r="EV122" s="223"/>
      <c r="EW122" s="223"/>
      <c r="EX122" s="542"/>
      <c r="EY122" s="502"/>
      <c r="EZ122" s="223"/>
      <c r="FA122" s="223"/>
      <c r="FB122" s="223"/>
      <c r="FC122" s="223"/>
      <c r="FD122" s="223"/>
      <c r="FE122" s="542"/>
      <c r="FF122" s="502"/>
      <c r="FG122" s="223"/>
      <c r="FH122" s="223"/>
      <c r="FI122" s="223"/>
      <c r="FJ122" s="223"/>
      <c r="FK122" s="223"/>
      <c r="FL122" s="223"/>
      <c r="FM122" s="223"/>
      <c r="FN122" s="223"/>
      <c r="FO122" s="223"/>
      <c r="FP122" s="223"/>
      <c r="FQ122" s="223"/>
      <c r="FR122" s="223"/>
      <c r="FS122" s="223"/>
      <c r="FT122" s="223"/>
      <c r="FU122" s="223"/>
      <c r="FV122" s="223"/>
      <c r="FW122" s="223"/>
      <c r="FX122" s="223"/>
      <c r="FY122" s="223"/>
      <c r="FZ122" s="542"/>
      <c r="GA122" s="502"/>
      <c r="GB122" s="223"/>
      <c r="GC122" s="223"/>
      <c r="GD122" s="223"/>
      <c r="GE122" s="223"/>
      <c r="GF122" s="223"/>
      <c r="GG122" s="223"/>
      <c r="GH122" s="223"/>
      <c r="GI122" s="223"/>
      <c r="GJ122" s="223"/>
      <c r="GK122" s="223"/>
      <c r="GL122" s="223"/>
      <c r="GM122" s="223"/>
      <c r="GN122" s="223"/>
      <c r="GO122" s="223"/>
      <c r="GP122" s="223"/>
      <c r="GQ122" s="223"/>
      <c r="GR122" s="223"/>
      <c r="GS122" s="223"/>
      <c r="GT122" s="223"/>
      <c r="GU122" s="223"/>
      <c r="GV122" s="223"/>
      <c r="GW122" s="542"/>
      <c r="GX122" s="502"/>
      <c r="GY122" s="223"/>
      <c r="GZ122" s="223"/>
      <c r="HA122" s="223"/>
      <c r="HB122" s="223"/>
      <c r="HC122" s="223"/>
      <c r="HD122" s="223"/>
      <c r="HE122" s="223"/>
      <c r="HF122" s="223"/>
      <c r="HG122" s="223"/>
      <c r="HH122" s="223"/>
      <c r="HI122" s="223"/>
      <c r="HJ122" s="223"/>
      <c r="HK122" s="223"/>
      <c r="HL122" s="223"/>
      <c r="HM122" s="223"/>
      <c r="HN122" s="223"/>
      <c r="HO122" s="223"/>
      <c r="HP122" s="542"/>
      <c r="HQ122" s="502"/>
      <c r="HR122" s="223"/>
      <c r="HS122" s="223"/>
      <c r="HT122" s="223"/>
      <c r="HU122" s="223"/>
      <c r="HV122" s="223"/>
      <c r="HW122" s="223"/>
      <c r="HX122" s="223"/>
      <c r="HY122" s="223"/>
      <c r="HZ122" s="223"/>
      <c r="IA122" s="223"/>
      <c r="IB122" s="223"/>
      <c r="IC122" s="223"/>
      <c r="ID122" s="223"/>
      <c r="IE122" s="223"/>
      <c r="IF122" s="223"/>
      <c r="IG122" s="223"/>
      <c r="IH122" s="133"/>
      <c r="II122" s="133"/>
      <c r="IJ122" s="1"/>
      <c r="JL122"/>
      <c r="JM122" s="1"/>
    </row>
    <row r="123" spans="1:273" ht="15" customHeight="1" x14ac:dyDescent="0.2">
      <c r="B123" s="1019"/>
      <c r="C123" s="276" t="s">
        <v>228</v>
      </c>
      <c r="D123" s="223">
        <v>30</v>
      </c>
      <c r="E123" s="223">
        <v>32</v>
      </c>
      <c r="F123" s="223">
        <v>29</v>
      </c>
      <c r="G123" s="223"/>
      <c r="H123" s="223">
        <v>30</v>
      </c>
      <c r="I123" s="223">
        <v>29</v>
      </c>
      <c r="J123" s="223">
        <v>32</v>
      </c>
      <c r="K123" s="223">
        <v>32</v>
      </c>
      <c r="L123" s="223">
        <v>33</v>
      </c>
      <c r="M123" s="223">
        <v>33</v>
      </c>
      <c r="N123" s="223">
        <v>32</v>
      </c>
      <c r="O123" s="223">
        <v>29</v>
      </c>
      <c r="P123" s="223">
        <v>32</v>
      </c>
      <c r="Q123" s="223">
        <v>33</v>
      </c>
      <c r="R123" s="223">
        <v>32</v>
      </c>
      <c r="S123" s="223">
        <v>33</v>
      </c>
      <c r="T123" s="223">
        <v>30</v>
      </c>
      <c r="U123" s="223">
        <v>33</v>
      </c>
      <c r="V123" s="223">
        <v>31</v>
      </c>
      <c r="W123" s="223">
        <v>27</v>
      </c>
      <c r="X123" s="542">
        <v>31</v>
      </c>
      <c r="Y123" s="502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23"/>
      <c r="AP123" s="223"/>
      <c r="AQ123" s="223"/>
      <c r="AR123" s="223"/>
      <c r="AS123" s="542"/>
      <c r="AT123" s="502"/>
      <c r="AU123" s="223"/>
      <c r="AV123" s="223"/>
      <c r="AW123" s="223"/>
      <c r="AX123" s="223"/>
      <c r="AY123" s="223"/>
      <c r="AZ123" s="223"/>
      <c r="BA123" s="223"/>
      <c r="BB123" s="223"/>
      <c r="BC123" s="223"/>
      <c r="BD123" s="223"/>
      <c r="BE123" s="223"/>
      <c r="BF123" s="223"/>
      <c r="BG123" s="223"/>
      <c r="BH123" s="223"/>
      <c r="BI123" s="223"/>
      <c r="BJ123" s="223"/>
      <c r="BK123" s="223"/>
      <c r="BL123" s="223"/>
      <c r="BM123" s="223"/>
      <c r="BN123" s="542"/>
      <c r="BO123" s="508"/>
      <c r="BP123" s="223"/>
      <c r="BQ123" s="223"/>
      <c r="BR123" s="223"/>
      <c r="BS123" s="223"/>
      <c r="BT123" s="223"/>
      <c r="BU123" s="223"/>
      <c r="BV123" s="223"/>
      <c r="BW123" s="223"/>
      <c r="BX123" s="223"/>
      <c r="BY123" s="223"/>
      <c r="BZ123" s="223"/>
      <c r="CA123" s="223"/>
      <c r="CB123" s="223"/>
      <c r="CC123" s="223"/>
      <c r="CD123" s="223"/>
      <c r="CE123" s="223"/>
      <c r="CF123" s="223"/>
      <c r="CG123" s="223"/>
      <c r="CH123" s="223"/>
      <c r="CI123" s="223"/>
      <c r="CJ123" s="542"/>
      <c r="CK123" s="508"/>
      <c r="CL123" s="223"/>
      <c r="CM123" s="223"/>
      <c r="CN123" s="223"/>
      <c r="CO123" s="223"/>
      <c r="CP123" s="282"/>
      <c r="CQ123" s="282"/>
      <c r="CR123" s="282"/>
      <c r="CS123" s="223"/>
      <c r="CT123" s="223"/>
      <c r="CU123" s="223"/>
      <c r="CV123" s="223"/>
      <c r="CW123" s="223"/>
      <c r="CX123" s="282"/>
      <c r="CY123" s="223"/>
      <c r="CZ123" s="223"/>
      <c r="DA123" s="223"/>
      <c r="DB123" s="223"/>
      <c r="DC123" s="223"/>
      <c r="DD123" s="223"/>
      <c r="DE123" s="223"/>
      <c r="DF123" s="223"/>
      <c r="DG123" s="542"/>
      <c r="DH123" s="502"/>
      <c r="DI123" s="223"/>
      <c r="DJ123" s="223"/>
      <c r="DK123" s="223"/>
      <c r="DL123" s="223"/>
      <c r="DM123" s="223"/>
      <c r="DN123" s="223"/>
      <c r="DO123" s="223"/>
      <c r="DP123" s="223"/>
      <c r="DQ123" s="223"/>
      <c r="DR123" s="223"/>
      <c r="DS123" s="223"/>
      <c r="DT123" s="223"/>
      <c r="DU123" s="223"/>
      <c r="DV123" s="223"/>
      <c r="DW123" s="223"/>
      <c r="DX123" s="223"/>
      <c r="DY123" s="223"/>
      <c r="DZ123" s="223"/>
      <c r="EA123" s="542"/>
      <c r="EB123" s="502"/>
      <c r="EC123" s="223"/>
      <c r="ED123" s="223"/>
      <c r="EE123" s="223"/>
      <c r="EF123" s="223"/>
      <c r="EG123" s="223"/>
      <c r="EH123" s="223"/>
      <c r="EI123" s="223"/>
      <c r="EJ123" s="223"/>
      <c r="EK123" s="223"/>
      <c r="EL123" s="223"/>
      <c r="EM123" s="223"/>
      <c r="EN123" s="223"/>
      <c r="EO123" s="223"/>
      <c r="EP123" s="223"/>
      <c r="EQ123" s="223"/>
      <c r="ER123" s="223"/>
      <c r="ES123" s="223"/>
      <c r="ET123" s="223"/>
      <c r="EU123" s="223"/>
      <c r="EV123" s="223"/>
      <c r="EW123" s="223"/>
      <c r="EX123" s="542"/>
      <c r="EY123" s="502"/>
      <c r="EZ123" s="223"/>
      <c r="FA123" s="223"/>
      <c r="FB123" s="223"/>
      <c r="FC123" s="223"/>
      <c r="FD123" s="223"/>
      <c r="FE123" s="542"/>
      <c r="FF123" s="502"/>
      <c r="FG123" s="223"/>
      <c r="FH123" s="223"/>
      <c r="FI123" s="223"/>
      <c r="FJ123" s="223"/>
      <c r="FK123" s="223"/>
      <c r="FL123" s="223"/>
      <c r="FM123" s="223"/>
      <c r="FN123" s="223"/>
      <c r="FO123" s="223"/>
      <c r="FP123" s="223"/>
      <c r="FQ123" s="223"/>
      <c r="FR123" s="223"/>
      <c r="FS123" s="223"/>
      <c r="FT123" s="223"/>
      <c r="FU123" s="223"/>
      <c r="FV123" s="223"/>
      <c r="FW123" s="223"/>
      <c r="FX123" s="223"/>
      <c r="FY123" s="223"/>
      <c r="FZ123" s="542"/>
      <c r="GA123" s="502"/>
      <c r="GB123" s="223"/>
      <c r="GC123" s="223"/>
      <c r="GD123" s="223"/>
      <c r="GE123" s="223"/>
      <c r="GF123" s="223"/>
      <c r="GG123" s="223"/>
      <c r="GH123" s="223"/>
      <c r="GI123" s="223"/>
      <c r="GJ123" s="223"/>
      <c r="GK123" s="223"/>
      <c r="GL123" s="223"/>
      <c r="GM123" s="223"/>
      <c r="GN123" s="223"/>
      <c r="GO123" s="223"/>
      <c r="GP123" s="223"/>
      <c r="GQ123" s="223"/>
      <c r="GR123" s="223"/>
      <c r="GS123" s="223"/>
      <c r="GT123" s="223"/>
      <c r="GU123" s="223"/>
      <c r="GV123" s="223"/>
      <c r="GW123" s="542"/>
      <c r="GX123" s="502"/>
      <c r="GY123" s="223"/>
      <c r="GZ123" s="223"/>
      <c r="HA123" s="223"/>
      <c r="HB123" s="223"/>
      <c r="HC123" s="223"/>
      <c r="HD123" s="223"/>
      <c r="HE123" s="223"/>
      <c r="HF123" s="223"/>
      <c r="HG123" s="223"/>
      <c r="HH123" s="223"/>
      <c r="HI123" s="223"/>
      <c r="HJ123" s="223"/>
      <c r="HK123" s="223"/>
      <c r="HL123" s="223"/>
      <c r="HM123" s="223"/>
      <c r="HN123" s="223"/>
      <c r="HO123" s="223"/>
      <c r="HP123" s="542"/>
      <c r="HQ123" s="502"/>
      <c r="HR123" s="223"/>
      <c r="HS123" s="223"/>
      <c r="HT123" s="223"/>
      <c r="HU123" s="223"/>
      <c r="HV123" s="223"/>
      <c r="HW123" s="223"/>
      <c r="HX123" s="223"/>
      <c r="HY123" s="223"/>
      <c r="HZ123" s="223"/>
      <c r="IA123" s="223"/>
      <c r="IB123" s="223"/>
      <c r="IC123" s="223"/>
      <c r="ID123" s="223"/>
      <c r="IE123" s="223"/>
      <c r="IF123" s="223"/>
      <c r="IG123" s="223"/>
      <c r="IH123" s="133"/>
      <c r="II123" s="133"/>
      <c r="IJ123" s="1"/>
      <c r="JL123"/>
      <c r="JM123" s="1"/>
    </row>
    <row r="124" spans="1:273" ht="15" customHeight="1" x14ac:dyDescent="0.2">
      <c r="B124" s="1019"/>
      <c r="C124" s="276" t="s">
        <v>229</v>
      </c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542"/>
      <c r="Y124" s="502"/>
      <c r="Z124" s="223"/>
      <c r="AA124" s="223"/>
      <c r="AB124" s="223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542"/>
      <c r="AT124" s="502"/>
      <c r="AU124" s="223"/>
      <c r="AV124" s="223"/>
      <c r="AW124" s="223"/>
      <c r="AX124" s="223"/>
      <c r="AY124" s="223"/>
      <c r="AZ124" s="223"/>
      <c r="BA124" s="223"/>
      <c r="BB124" s="223"/>
      <c r="BC124" s="223"/>
      <c r="BD124" s="223"/>
      <c r="BE124" s="223"/>
      <c r="BF124" s="223"/>
      <c r="BG124" s="223"/>
      <c r="BH124" s="223"/>
      <c r="BI124" s="223"/>
      <c r="BJ124" s="223"/>
      <c r="BK124" s="223"/>
      <c r="BL124" s="223"/>
      <c r="BM124" s="223"/>
      <c r="BN124" s="542"/>
      <c r="BO124" s="508"/>
      <c r="BP124" s="223"/>
      <c r="BQ124" s="223"/>
      <c r="BR124" s="223"/>
      <c r="BS124" s="223"/>
      <c r="BT124" s="223"/>
      <c r="BU124" s="223"/>
      <c r="BV124" s="223"/>
      <c r="BW124" s="223"/>
      <c r="BX124" s="223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542"/>
      <c r="CK124" s="508"/>
      <c r="CL124" s="223"/>
      <c r="CM124" s="223"/>
      <c r="CN124" s="223"/>
      <c r="CO124" s="223"/>
      <c r="CP124" s="282"/>
      <c r="CQ124" s="282"/>
      <c r="CR124" s="282"/>
      <c r="CS124" s="223"/>
      <c r="CT124" s="223"/>
      <c r="CU124" s="223"/>
      <c r="CV124" s="223"/>
      <c r="CW124" s="223"/>
      <c r="CX124" s="282"/>
      <c r="CY124" s="223"/>
      <c r="CZ124" s="223"/>
      <c r="DA124" s="223"/>
      <c r="DB124" s="223"/>
      <c r="DC124" s="223"/>
      <c r="DD124" s="223"/>
      <c r="DE124" s="223"/>
      <c r="DF124" s="223"/>
      <c r="DG124" s="542"/>
      <c r="DH124" s="502"/>
      <c r="DI124" s="223"/>
      <c r="DJ124" s="223"/>
      <c r="DK124" s="223"/>
      <c r="DL124" s="223"/>
      <c r="DM124" s="223"/>
      <c r="DN124" s="223"/>
      <c r="DO124" s="223"/>
      <c r="DP124" s="223"/>
      <c r="DQ124" s="223"/>
      <c r="DR124" s="223"/>
      <c r="DS124" s="223"/>
      <c r="DT124" s="223"/>
      <c r="DU124" s="223"/>
      <c r="DV124" s="223"/>
      <c r="DW124" s="223"/>
      <c r="DX124" s="223"/>
      <c r="DY124" s="223"/>
      <c r="DZ124" s="223"/>
      <c r="EA124" s="542"/>
      <c r="EB124" s="502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  <c r="EN124" s="223"/>
      <c r="EO124" s="223"/>
      <c r="EP124" s="223"/>
      <c r="EQ124" s="223"/>
      <c r="ER124" s="223"/>
      <c r="ES124" s="223"/>
      <c r="ET124" s="223"/>
      <c r="EU124" s="223"/>
      <c r="EV124" s="223"/>
      <c r="EW124" s="223"/>
      <c r="EX124" s="542"/>
      <c r="EY124" s="502"/>
      <c r="EZ124" s="223"/>
      <c r="FA124" s="223"/>
      <c r="FB124" s="223"/>
      <c r="FC124" s="223"/>
      <c r="FD124" s="223"/>
      <c r="FE124" s="542"/>
      <c r="FF124" s="502"/>
      <c r="FG124" s="223"/>
      <c r="FH124" s="223"/>
      <c r="FI124" s="223"/>
      <c r="FJ124" s="223"/>
      <c r="FK124" s="223"/>
      <c r="FL124" s="223"/>
      <c r="FM124" s="223"/>
      <c r="FN124" s="223"/>
      <c r="FO124" s="223"/>
      <c r="FP124" s="223"/>
      <c r="FQ124" s="223"/>
      <c r="FR124" s="223"/>
      <c r="FS124" s="223"/>
      <c r="FT124" s="223"/>
      <c r="FU124" s="223"/>
      <c r="FV124" s="223"/>
      <c r="FW124" s="223"/>
      <c r="FX124" s="223"/>
      <c r="FY124" s="223"/>
      <c r="FZ124" s="542"/>
      <c r="GA124" s="502"/>
      <c r="GB124" s="223"/>
      <c r="GC124" s="223"/>
      <c r="GD124" s="223"/>
      <c r="GE124" s="223"/>
      <c r="GF124" s="223"/>
      <c r="GG124" s="223"/>
      <c r="GH124" s="223"/>
      <c r="GI124" s="223"/>
      <c r="GJ124" s="223"/>
      <c r="GK124" s="223"/>
      <c r="GL124" s="223"/>
      <c r="GM124" s="223"/>
      <c r="GN124" s="223"/>
      <c r="GO124" s="223"/>
      <c r="GP124" s="223"/>
      <c r="GQ124" s="223"/>
      <c r="GR124" s="223"/>
      <c r="GS124" s="223"/>
      <c r="GT124" s="223"/>
      <c r="GU124" s="223"/>
      <c r="GV124" s="223"/>
      <c r="GW124" s="542"/>
      <c r="GX124" s="502"/>
      <c r="GY124" s="223"/>
      <c r="GZ124" s="223"/>
      <c r="HA124" s="223"/>
      <c r="HB124" s="223"/>
      <c r="HC124" s="223"/>
      <c r="HD124" s="223"/>
      <c r="HE124" s="223"/>
      <c r="HF124" s="223"/>
      <c r="HG124" s="223"/>
      <c r="HH124" s="223"/>
      <c r="HI124" s="223"/>
      <c r="HJ124" s="223"/>
      <c r="HK124" s="223"/>
      <c r="HL124" s="223"/>
      <c r="HM124" s="223"/>
      <c r="HN124" s="223"/>
      <c r="HO124" s="223"/>
      <c r="HP124" s="542"/>
      <c r="HQ124" s="502"/>
      <c r="HR124" s="223"/>
      <c r="HS124" s="223"/>
      <c r="HT124" s="223"/>
      <c r="HU124" s="223"/>
      <c r="HV124" s="223"/>
      <c r="HW124" s="223"/>
      <c r="HX124" s="223"/>
      <c r="HY124" s="223"/>
      <c r="HZ124" s="223"/>
      <c r="IA124" s="223"/>
      <c r="IB124" s="223"/>
      <c r="IC124" s="223"/>
      <c r="ID124" s="223"/>
      <c r="IE124" s="223"/>
      <c r="IF124" s="223"/>
      <c r="IG124" s="223"/>
      <c r="IH124" s="133"/>
      <c r="II124" s="133"/>
      <c r="IJ124" s="1"/>
      <c r="JL124"/>
      <c r="JM124" s="1"/>
    </row>
    <row r="125" spans="1:273" ht="15" customHeight="1" x14ac:dyDescent="0.2">
      <c r="B125" s="1019"/>
      <c r="C125" s="276" t="s">
        <v>230</v>
      </c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542"/>
      <c r="Y125" s="502"/>
      <c r="Z125" s="223"/>
      <c r="AA125" s="223"/>
      <c r="AB125" s="223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542"/>
      <c r="AT125" s="502"/>
      <c r="AU125" s="223"/>
      <c r="AV125" s="223"/>
      <c r="AW125" s="223"/>
      <c r="AX125" s="223"/>
      <c r="AY125" s="223"/>
      <c r="AZ125" s="223"/>
      <c r="BA125" s="223"/>
      <c r="BB125" s="223"/>
      <c r="BC125" s="223"/>
      <c r="BD125" s="223"/>
      <c r="BE125" s="223"/>
      <c r="BF125" s="223"/>
      <c r="BG125" s="223"/>
      <c r="BH125" s="223"/>
      <c r="BI125" s="223"/>
      <c r="BJ125" s="223"/>
      <c r="BK125" s="223"/>
      <c r="BL125" s="223"/>
      <c r="BM125" s="223"/>
      <c r="BN125" s="542"/>
      <c r="BO125" s="508"/>
      <c r="BP125" s="223"/>
      <c r="BQ125" s="223"/>
      <c r="BR125" s="223"/>
      <c r="BS125" s="223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542"/>
      <c r="CK125" s="508"/>
      <c r="CL125" s="223"/>
      <c r="CM125" s="223"/>
      <c r="CN125" s="223"/>
      <c r="CO125" s="223"/>
      <c r="CP125" s="282"/>
      <c r="CQ125" s="282"/>
      <c r="CR125" s="282"/>
      <c r="CS125" s="223"/>
      <c r="CT125" s="223"/>
      <c r="CU125" s="223"/>
      <c r="CV125" s="223"/>
      <c r="CW125" s="223"/>
      <c r="CX125" s="282"/>
      <c r="CY125" s="223"/>
      <c r="CZ125" s="223"/>
      <c r="DA125" s="223"/>
      <c r="DB125" s="223"/>
      <c r="DC125" s="223"/>
      <c r="DD125" s="223"/>
      <c r="DE125" s="223"/>
      <c r="DF125" s="223"/>
      <c r="DG125" s="542"/>
      <c r="DH125" s="502"/>
      <c r="DI125" s="223"/>
      <c r="DJ125" s="223"/>
      <c r="DK125" s="223"/>
      <c r="DL125" s="223"/>
      <c r="DM125" s="223"/>
      <c r="DN125" s="223"/>
      <c r="DO125" s="223"/>
      <c r="DP125" s="223"/>
      <c r="DQ125" s="223"/>
      <c r="DR125" s="223"/>
      <c r="DS125" s="223"/>
      <c r="DT125" s="223"/>
      <c r="DU125" s="223"/>
      <c r="DV125" s="223"/>
      <c r="DW125" s="223"/>
      <c r="DX125" s="223"/>
      <c r="DY125" s="223"/>
      <c r="DZ125" s="223"/>
      <c r="EA125" s="542"/>
      <c r="EB125" s="502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  <c r="EN125" s="223"/>
      <c r="EO125" s="223"/>
      <c r="EP125" s="223"/>
      <c r="EQ125" s="223"/>
      <c r="ER125" s="223"/>
      <c r="ES125" s="223"/>
      <c r="ET125" s="223"/>
      <c r="EU125" s="223"/>
      <c r="EV125" s="223"/>
      <c r="EW125" s="223"/>
      <c r="EX125" s="542"/>
      <c r="EY125" s="502"/>
      <c r="EZ125" s="223"/>
      <c r="FA125" s="223"/>
      <c r="FB125" s="223"/>
      <c r="FC125" s="223"/>
      <c r="FD125" s="223"/>
      <c r="FE125" s="542"/>
      <c r="FF125" s="502"/>
      <c r="FG125" s="223"/>
      <c r="FH125" s="223"/>
      <c r="FI125" s="223"/>
      <c r="FJ125" s="223"/>
      <c r="FK125" s="223"/>
      <c r="FL125" s="223"/>
      <c r="FM125" s="223"/>
      <c r="FN125" s="223"/>
      <c r="FO125" s="223"/>
      <c r="FP125" s="223"/>
      <c r="FQ125" s="223"/>
      <c r="FR125" s="223"/>
      <c r="FS125" s="223"/>
      <c r="FT125" s="223"/>
      <c r="FU125" s="223"/>
      <c r="FV125" s="223"/>
      <c r="FW125" s="223"/>
      <c r="FX125" s="223"/>
      <c r="FY125" s="223"/>
      <c r="FZ125" s="542"/>
      <c r="GA125" s="502"/>
      <c r="GB125" s="223"/>
      <c r="GC125" s="223"/>
      <c r="GD125" s="223"/>
      <c r="GE125" s="223"/>
      <c r="GF125" s="223"/>
      <c r="GG125" s="223"/>
      <c r="GH125" s="223"/>
      <c r="GI125" s="223"/>
      <c r="GJ125" s="223"/>
      <c r="GK125" s="223"/>
      <c r="GL125" s="223"/>
      <c r="GM125" s="223"/>
      <c r="GN125" s="223"/>
      <c r="GO125" s="223"/>
      <c r="GP125" s="223"/>
      <c r="GQ125" s="223"/>
      <c r="GR125" s="223"/>
      <c r="GS125" s="223"/>
      <c r="GT125" s="223"/>
      <c r="GU125" s="223"/>
      <c r="GV125" s="223"/>
      <c r="GW125" s="542"/>
      <c r="GX125" s="502"/>
      <c r="GY125" s="223"/>
      <c r="GZ125" s="223"/>
      <c r="HA125" s="223"/>
      <c r="HB125" s="223"/>
      <c r="HC125" s="223"/>
      <c r="HD125" s="223"/>
      <c r="HE125" s="223"/>
      <c r="HF125" s="223"/>
      <c r="HG125" s="223"/>
      <c r="HH125" s="223"/>
      <c r="HI125" s="223"/>
      <c r="HJ125" s="223"/>
      <c r="HK125" s="223"/>
      <c r="HL125" s="223"/>
      <c r="HM125" s="223"/>
      <c r="HN125" s="223"/>
      <c r="HO125" s="223"/>
      <c r="HP125" s="542"/>
      <c r="HQ125" s="502"/>
      <c r="HR125" s="223"/>
      <c r="HS125" s="223"/>
      <c r="HT125" s="223"/>
      <c r="HU125" s="223"/>
      <c r="HV125" s="223"/>
      <c r="HW125" s="223"/>
      <c r="HX125" s="223"/>
      <c r="HY125" s="223"/>
      <c r="HZ125" s="223"/>
      <c r="IA125" s="223"/>
      <c r="IB125" s="223"/>
      <c r="IC125" s="223"/>
      <c r="ID125" s="223"/>
      <c r="IE125" s="223"/>
      <c r="IF125" s="223"/>
      <c r="IG125" s="223"/>
      <c r="IH125" s="133"/>
      <c r="II125" s="133"/>
      <c r="IJ125" s="1"/>
      <c r="JL125"/>
      <c r="JM125" s="1"/>
    </row>
    <row r="126" spans="1:273" ht="15" customHeight="1" x14ac:dyDescent="0.2">
      <c r="B126" s="1019"/>
      <c r="C126" s="281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2"/>
      <c r="R126" s="282"/>
      <c r="S126" s="282"/>
      <c r="T126" s="282"/>
      <c r="U126" s="282"/>
      <c r="V126" s="282"/>
      <c r="W126" s="282"/>
      <c r="X126" s="549"/>
      <c r="Y126" s="508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282"/>
      <c r="AL126" s="282"/>
      <c r="AM126" s="282"/>
      <c r="AN126" s="282"/>
      <c r="AO126" s="282"/>
      <c r="AP126" s="282"/>
      <c r="AQ126" s="282"/>
      <c r="AR126" s="282"/>
      <c r="AS126" s="549"/>
      <c r="AT126" s="508"/>
      <c r="AU126" s="282"/>
      <c r="AV126" s="282"/>
      <c r="AW126" s="282"/>
      <c r="AX126" s="282"/>
      <c r="AY126" s="282"/>
      <c r="AZ126" s="282"/>
      <c r="BA126" s="282"/>
      <c r="BB126" s="282"/>
      <c r="BC126" s="282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549"/>
      <c r="BO126" s="508"/>
      <c r="BP126" s="282"/>
      <c r="BQ126" s="282"/>
      <c r="BR126" s="282"/>
      <c r="BS126" s="282"/>
      <c r="BT126" s="282"/>
      <c r="BU126" s="282"/>
      <c r="BV126" s="282"/>
      <c r="BW126" s="282"/>
      <c r="BX126" s="282"/>
      <c r="BY126" s="282"/>
      <c r="BZ126" s="282"/>
      <c r="CA126" s="282"/>
      <c r="CB126" s="282"/>
      <c r="CC126" s="282"/>
      <c r="CD126" s="282"/>
      <c r="CE126" s="282"/>
      <c r="CF126" s="282"/>
      <c r="CG126" s="282"/>
      <c r="CH126" s="282"/>
      <c r="CI126" s="282"/>
      <c r="CJ126" s="549"/>
      <c r="CK126" s="508"/>
      <c r="CL126" s="282"/>
      <c r="CM126" s="282"/>
      <c r="CN126" s="282"/>
      <c r="CO126" s="282"/>
      <c r="CP126" s="282"/>
      <c r="CQ126" s="282"/>
      <c r="CR126" s="282"/>
      <c r="CS126" s="282"/>
      <c r="CT126" s="282"/>
      <c r="CU126" s="282"/>
      <c r="CV126" s="282"/>
      <c r="CW126" s="282"/>
      <c r="CX126" s="282"/>
      <c r="CY126" s="282"/>
      <c r="CZ126" s="282"/>
      <c r="DA126" s="282"/>
      <c r="DB126" s="282"/>
      <c r="DC126" s="282"/>
      <c r="DD126" s="282"/>
      <c r="DE126" s="282"/>
      <c r="DF126" s="282"/>
      <c r="DG126" s="549"/>
      <c r="DH126" s="508"/>
      <c r="DI126" s="282"/>
      <c r="DJ126" s="282"/>
      <c r="DK126" s="282"/>
      <c r="DL126" s="282"/>
      <c r="DM126" s="282"/>
      <c r="DN126" s="282"/>
      <c r="DO126" s="282"/>
      <c r="DP126" s="282"/>
      <c r="DQ126" s="282"/>
      <c r="DR126" s="282"/>
      <c r="DS126" s="282"/>
      <c r="DT126" s="282"/>
      <c r="DU126" s="282"/>
      <c r="DV126" s="282"/>
      <c r="DW126" s="282"/>
      <c r="DX126" s="282"/>
      <c r="DY126" s="282"/>
      <c r="DZ126" s="282"/>
      <c r="EA126" s="549"/>
      <c r="EB126" s="508"/>
      <c r="EC126" s="282"/>
      <c r="ED126" s="282"/>
      <c r="EE126" s="282"/>
      <c r="EF126" s="282"/>
      <c r="EG126" s="282"/>
      <c r="EH126" s="282"/>
      <c r="EI126" s="282"/>
      <c r="EJ126" s="282"/>
      <c r="EK126" s="282"/>
      <c r="EL126" s="282"/>
      <c r="EM126" s="282"/>
      <c r="EN126" s="282"/>
      <c r="EO126" s="282"/>
      <c r="EP126" s="282"/>
      <c r="EQ126" s="282"/>
      <c r="ER126" s="282"/>
      <c r="ES126" s="282"/>
      <c r="ET126" s="282"/>
      <c r="EU126" s="282"/>
      <c r="EV126" s="282"/>
      <c r="EW126" s="282"/>
      <c r="EX126" s="549"/>
      <c r="EY126" s="508"/>
      <c r="EZ126" s="282"/>
      <c r="FA126" s="282"/>
      <c r="FB126" s="282"/>
      <c r="FC126" s="282"/>
      <c r="FD126" s="282"/>
      <c r="FE126" s="549"/>
      <c r="FF126" s="508"/>
      <c r="FG126" s="282"/>
      <c r="FH126" s="282"/>
      <c r="FI126" s="282"/>
      <c r="FJ126" s="282"/>
      <c r="FK126" s="282"/>
      <c r="FL126" s="282"/>
      <c r="FM126" s="282"/>
      <c r="FN126" s="282"/>
      <c r="FO126" s="282"/>
      <c r="FP126" s="282"/>
      <c r="FQ126" s="282"/>
      <c r="FR126" s="282"/>
      <c r="FS126" s="282"/>
      <c r="FT126" s="282"/>
      <c r="FU126" s="282"/>
      <c r="FV126" s="282"/>
      <c r="FW126" s="282"/>
      <c r="FX126" s="282"/>
      <c r="FY126" s="282"/>
      <c r="FZ126" s="549"/>
      <c r="GA126" s="508"/>
      <c r="GB126" s="282"/>
      <c r="GC126" s="282"/>
      <c r="GD126" s="282"/>
      <c r="GE126" s="282"/>
      <c r="GF126" s="282"/>
      <c r="GG126" s="282"/>
      <c r="GH126" s="282"/>
      <c r="GI126" s="282"/>
      <c r="GJ126" s="282"/>
      <c r="GK126" s="282"/>
      <c r="GL126" s="282"/>
      <c r="GM126" s="282"/>
      <c r="GN126" s="282"/>
      <c r="GO126" s="282"/>
      <c r="GP126" s="282"/>
      <c r="GQ126" s="282"/>
      <c r="GR126" s="282"/>
      <c r="GS126" s="282"/>
      <c r="GT126" s="282"/>
      <c r="GU126" s="282"/>
      <c r="GV126" s="282"/>
      <c r="GW126" s="549"/>
      <c r="GX126" s="508"/>
      <c r="GY126" s="282"/>
      <c r="GZ126" s="282"/>
      <c r="HA126" s="282"/>
      <c r="HB126" s="282"/>
      <c r="HC126" s="282"/>
      <c r="HD126" s="282"/>
      <c r="HE126" s="282"/>
      <c r="HF126" s="282"/>
      <c r="HG126" s="282"/>
      <c r="HH126" s="282"/>
      <c r="HI126" s="282"/>
      <c r="HJ126" s="282"/>
      <c r="HK126" s="282"/>
      <c r="HL126" s="282"/>
      <c r="HM126" s="282"/>
      <c r="HN126" s="282"/>
      <c r="HO126" s="282"/>
      <c r="HP126" s="549"/>
      <c r="HQ126" s="508"/>
      <c r="HR126" s="282"/>
      <c r="HS126" s="282"/>
      <c r="HT126" s="282"/>
      <c r="HU126" s="282"/>
      <c r="HV126" s="282"/>
      <c r="HW126" s="282"/>
      <c r="HX126" s="282"/>
      <c r="HY126" s="282"/>
      <c r="HZ126" s="282"/>
      <c r="IA126" s="282"/>
      <c r="IB126" s="282"/>
      <c r="IC126" s="282"/>
      <c r="ID126" s="282"/>
      <c r="IE126" s="282"/>
      <c r="IF126" s="282"/>
      <c r="IG126" s="282"/>
      <c r="IH126" s="283"/>
      <c r="II126" s="283"/>
      <c r="IJ126" s="1"/>
      <c r="JL126"/>
      <c r="JM126" s="1"/>
    </row>
    <row r="127" spans="1:273" ht="15" customHeight="1" x14ac:dyDescent="0.2">
      <c r="B127" s="1019"/>
      <c r="C127" s="276" t="s">
        <v>231</v>
      </c>
      <c r="D127" s="223">
        <v>3.02</v>
      </c>
      <c r="E127" s="223">
        <v>3</v>
      </c>
      <c r="F127" s="223">
        <v>2.97</v>
      </c>
      <c r="G127" s="223">
        <v>2.99</v>
      </c>
      <c r="H127" s="223">
        <v>3.04</v>
      </c>
      <c r="I127" s="223">
        <v>2.92</v>
      </c>
      <c r="J127" s="223">
        <v>3.08</v>
      </c>
      <c r="K127" s="223">
        <v>3.1</v>
      </c>
      <c r="L127" s="223">
        <v>2.88</v>
      </c>
      <c r="M127" s="223">
        <v>2.99</v>
      </c>
      <c r="N127" s="223">
        <v>2.96</v>
      </c>
      <c r="O127" s="223">
        <v>2.78</v>
      </c>
      <c r="P127" s="223">
        <v>3</v>
      </c>
      <c r="Q127" s="223">
        <v>2.88</v>
      </c>
      <c r="R127" s="223">
        <v>2.93</v>
      </c>
      <c r="S127" s="223">
        <v>2.86</v>
      </c>
      <c r="T127" s="223">
        <v>2.95</v>
      </c>
      <c r="U127" s="223">
        <v>2.82</v>
      </c>
      <c r="V127" s="223">
        <v>2.97</v>
      </c>
      <c r="W127" s="223">
        <v>2.89</v>
      </c>
      <c r="X127" s="542">
        <v>2.99</v>
      </c>
      <c r="Y127" s="502"/>
      <c r="Z127" s="223"/>
      <c r="AA127" s="223"/>
      <c r="AB127" s="223"/>
      <c r="AC127" s="223"/>
      <c r="AD127" s="223"/>
      <c r="AE127" s="223"/>
      <c r="AF127" s="223"/>
      <c r="AG127" s="223"/>
      <c r="AH127" s="223"/>
      <c r="AI127" s="223"/>
      <c r="AJ127" s="223"/>
      <c r="AK127" s="223"/>
      <c r="AL127" s="223"/>
      <c r="AM127" s="223"/>
      <c r="AN127" s="223"/>
      <c r="AO127" s="223"/>
      <c r="AP127" s="223"/>
      <c r="AQ127" s="223"/>
      <c r="AR127" s="223"/>
      <c r="AS127" s="542"/>
      <c r="AT127" s="502"/>
      <c r="AU127" s="223"/>
      <c r="AV127" s="223"/>
      <c r="AW127" s="223"/>
      <c r="AX127" s="223"/>
      <c r="AY127" s="223"/>
      <c r="AZ127" s="223"/>
      <c r="BA127" s="223"/>
      <c r="BB127" s="223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542"/>
      <c r="BO127" s="508"/>
      <c r="BP127" s="223"/>
      <c r="BQ127" s="223"/>
      <c r="BR127" s="223"/>
      <c r="BS127" s="223"/>
      <c r="BT127" s="223"/>
      <c r="BU127" s="223"/>
      <c r="BV127" s="223"/>
      <c r="BW127" s="223"/>
      <c r="BX127" s="223"/>
      <c r="BY127" s="223"/>
      <c r="BZ127" s="223"/>
      <c r="CA127" s="223"/>
      <c r="CB127" s="223"/>
      <c r="CC127" s="223"/>
      <c r="CD127" s="223"/>
      <c r="CE127" s="223"/>
      <c r="CF127" s="223"/>
      <c r="CG127" s="223"/>
      <c r="CH127" s="223"/>
      <c r="CI127" s="223"/>
      <c r="CJ127" s="542"/>
      <c r="CK127" s="508"/>
      <c r="CL127" s="223"/>
      <c r="CM127" s="223"/>
      <c r="CN127" s="223"/>
      <c r="CO127" s="223"/>
      <c r="CP127" s="282"/>
      <c r="CQ127" s="282"/>
      <c r="CR127" s="282"/>
      <c r="CS127" s="223"/>
      <c r="CT127" s="223"/>
      <c r="CU127" s="223"/>
      <c r="CV127" s="223"/>
      <c r="CW127" s="223"/>
      <c r="CX127" s="282"/>
      <c r="CY127" s="223"/>
      <c r="CZ127" s="223"/>
      <c r="DA127" s="223"/>
      <c r="DB127" s="223"/>
      <c r="DC127" s="223"/>
      <c r="DD127" s="223"/>
      <c r="DE127" s="223"/>
      <c r="DF127" s="223"/>
      <c r="DG127" s="542"/>
      <c r="DH127" s="502"/>
      <c r="DI127" s="223"/>
      <c r="DJ127" s="223"/>
      <c r="DK127" s="223"/>
      <c r="DL127" s="223"/>
      <c r="DM127" s="223"/>
      <c r="DN127" s="223"/>
      <c r="DO127" s="223"/>
      <c r="DP127" s="223"/>
      <c r="DQ127" s="223"/>
      <c r="DR127" s="223"/>
      <c r="DS127" s="223"/>
      <c r="DT127" s="223"/>
      <c r="DU127" s="223"/>
      <c r="DV127" s="223"/>
      <c r="DW127" s="223"/>
      <c r="DX127" s="223"/>
      <c r="DY127" s="223"/>
      <c r="DZ127" s="223"/>
      <c r="EA127" s="542"/>
      <c r="EB127" s="502"/>
      <c r="EC127" s="223"/>
      <c r="ED127" s="223"/>
      <c r="EE127" s="223"/>
      <c r="EF127" s="223"/>
      <c r="EG127" s="223"/>
      <c r="EH127" s="223"/>
      <c r="EI127" s="223"/>
      <c r="EJ127" s="223"/>
      <c r="EK127" s="223"/>
      <c r="EL127" s="223"/>
      <c r="EM127" s="223"/>
      <c r="EN127" s="223"/>
      <c r="EO127" s="223"/>
      <c r="EP127" s="223"/>
      <c r="EQ127" s="223"/>
      <c r="ER127" s="223"/>
      <c r="ES127" s="223"/>
      <c r="ET127" s="223"/>
      <c r="EU127" s="223"/>
      <c r="EV127" s="223"/>
      <c r="EW127" s="223"/>
      <c r="EX127" s="542"/>
      <c r="EY127" s="502"/>
      <c r="EZ127" s="223"/>
      <c r="FA127" s="223"/>
      <c r="FB127" s="223"/>
      <c r="FC127" s="223"/>
      <c r="FD127" s="223"/>
      <c r="FE127" s="542"/>
      <c r="FF127" s="502"/>
      <c r="FG127" s="223"/>
      <c r="FH127" s="223"/>
      <c r="FI127" s="223"/>
      <c r="FJ127" s="223"/>
      <c r="FK127" s="223"/>
      <c r="FL127" s="223"/>
      <c r="FM127" s="223"/>
      <c r="FN127" s="223"/>
      <c r="FO127" s="223"/>
      <c r="FP127" s="223"/>
      <c r="FQ127" s="223"/>
      <c r="FR127" s="223"/>
      <c r="FS127" s="223"/>
      <c r="FT127" s="223"/>
      <c r="FU127" s="223"/>
      <c r="FV127" s="223"/>
      <c r="FW127" s="223"/>
      <c r="FX127" s="223"/>
      <c r="FY127" s="223"/>
      <c r="FZ127" s="542"/>
      <c r="GA127" s="502"/>
      <c r="GB127" s="223"/>
      <c r="GC127" s="223"/>
      <c r="GD127" s="223"/>
      <c r="GE127" s="223"/>
      <c r="GF127" s="223"/>
      <c r="GG127" s="223"/>
      <c r="GH127" s="223"/>
      <c r="GI127" s="223"/>
      <c r="GJ127" s="223"/>
      <c r="GK127" s="223"/>
      <c r="GL127" s="223"/>
      <c r="GM127" s="223"/>
      <c r="GN127" s="223"/>
      <c r="GO127" s="223"/>
      <c r="GP127" s="223"/>
      <c r="GQ127" s="223"/>
      <c r="GR127" s="223"/>
      <c r="GS127" s="223"/>
      <c r="GT127" s="223"/>
      <c r="GU127" s="223"/>
      <c r="GV127" s="223"/>
      <c r="GW127" s="542"/>
      <c r="GX127" s="502"/>
      <c r="GY127" s="223"/>
      <c r="GZ127" s="223"/>
      <c r="HA127" s="223"/>
      <c r="HB127" s="223"/>
      <c r="HC127" s="223"/>
      <c r="HD127" s="223"/>
      <c r="HE127" s="223"/>
      <c r="HF127" s="223"/>
      <c r="HG127" s="223"/>
      <c r="HH127" s="223"/>
      <c r="HI127" s="223"/>
      <c r="HJ127" s="223"/>
      <c r="HK127" s="223"/>
      <c r="HL127" s="223"/>
      <c r="HM127" s="223"/>
      <c r="HN127" s="223"/>
      <c r="HO127" s="223"/>
      <c r="HP127" s="542"/>
      <c r="HQ127" s="502"/>
      <c r="HR127" s="223"/>
      <c r="HS127" s="223"/>
      <c r="HT127" s="223"/>
      <c r="HU127" s="223"/>
      <c r="HV127" s="223"/>
      <c r="HW127" s="223"/>
      <c r="HX127" s="223"/>
      <c r="HY127" s="223"/>
      <c r="HZ127" s="223"/>
      <c r="IA127" s="223"/>
      <c r="IB127" s="223"/>
      <c r="IC127" s="223"/>
      <c r="ID127" s="223"/>
      <c r="IE127" s="223"/>
      <c r="IF127" s="223"/>
      <c r="IG127" s="223"/>
      <c r="IH127" s="38"/>
      <c r="II127" s="38"/>
      <c r="IJ127" s="1"/>
      <c r="JL127"/>
      <c r="JM127" s="1"/>
    </row>
    <row r="128" spans="1:273" ht="15" customHeight="1" x14ac:dyDescent="0.2">
      <c r="B128" s="1019"/>
      <c r="C128" s="276" t="s">
        <v>232</v>
      </c>
      <c r="D128" s="223">
        <v>2.95</v>
      </c>
      <c r="E128" s="223">
        <v>3.15</v>
      </c>
      <c r="F128" s="223">
        <v>2.86</v>
      </c>
      <c r="G128" s="223"/>
      <c r="H128" s="223">
        <v>3</v>
      </c>
      <c r="I128" s="223">
        <v>2.93</v>
      </c>
      <c r="J128" s="223">
        <v>2.95</v>
      </c>
      <c r="K128" s="223">
        <v>2.89</v>
      </c>
      <c r="L128" s="223">
        <v>3.04</v>
      </c>
      <c r="M128" s="223">
        <v>2.97</v>
      </c>
      <c r="N128" s="223">
        <v>2.91</v>
      </c>
      <c r="O128" s="223">
        <v>2.8</v>
      </c>
      <c r="P128" s="223">
        <v>2.91</v>
      </c>
      <c r="Q128" s="223">
        <v>3.02</v>
      </c>
      <c r="R128" s="223">
        <v>2.92</v>
      </c>
      <c r="S128" s="223">
        <v>2.97</v>
      </c>
      <c r="T128" s="223">
        <v>2.87</v>
      </c>
      <c r="U128" s="223">
        <v>2.9</v>
      </c>
      <c r="V128" s="223">
        <v>2.8</v>
      </c>
      <c r="W128" s="223">
        <v>2.73</v>
      </c>
      <c r="X128" s="542">
        <v>2.86</v>
      </c>
      <c r="Y128" s="502"/>
      <c r="Z128" s="223"/>
      <c r="AA128" s="223"/>
      <c r="AB128" s="223"/>
      <c r="AC128" s="223"/>
      <c r="AD128" s="223"/>
      <c r="AE128" s="223"/>
      <c r="AF128" s="223"/>
      <c r="AG128" s="223"/>
      <c r="AH128" s="223"/>
      <c r="AI128" s="223"/>
      <c r="AJ128" s="223"/>
      <c r="AK128" s="223"/>
      <c r="AL128" s="223"/>
      <c r="AM128" s="223"/>
      <c r="AN128" s="223"/>
      <c r="AO128" s="223"/>
      <c r="AP128" s="223"/>
      <c r="AQ128" s="223"/>
      <c r="AR128" s="223"/>
      <c r="AS128" s="542"/>
      <c r="AT128" s="502"/>
      <c r="AU128" s="223"/>
      <c r="AV128" s="223"/>
      <c r="AW128" s="223"/>
      <c r="AX128" s="223"/>
      <c r="AY128" s="223"/>
      <c r="AZ128" s="223"/>
      <c r="BA128" s="223"/>
      <c r="BB128" s="223"/>
      <c r="BC128" s="223"/>
      <c r="BD128" s="223"/>
      <c r="BE128" s="223"/>
      <c r="BF128" s="223"/>
      <c r="BG128" s="223"/>
      <c r="BH128" s="223"/>
      <c r="BI128" s="223"/>
      <c r="BJ128" s="223"/>
      <c r="BK128" s="223"/>
      <c r="BL128" s="223"/>
      <c r="BM128" s="223"/>
      <c r="BN128" s="542"/>
      <c r="BO128" s="508"/>
      <c r="BP128" s="223"/>
      <c r="BQ128" s="223"/>
      <c r="BR128" s="223"/>
      <c r="BS128" s="223"/>
      <c r="BT128" s="223"/>
      <c r="BU128" s="223"/>
      <c r="BV128" s="223"/>
      <c r="BW128" s="223"/>
      <c r="BX128" s="223"/>
      <c r="BY128" s="223"/>
      <c r="BZ128" s="223"/>
      <c r="CA128" s="223"/>
      <c r="CB128" s="223"/>
      <c r="CC128" s="223"/>
      <c r="CD128" s="223"/>
      <c r="CE128" s="223"/>
      <c r="CF128" s="223"/>
      <c r="CG128" s="223"/>
      <c r="CH128" s="223"/>
      <c r="CI128" s="223"/>
      <c r="CJ128" s="542"/>
      <c r="CK128" s="508"/>
      <c r="CL128" s="223"/>
      <c r="CM128" s="223"/>
      <c r="CN128" s="223"/>
      <c r="CO128" s="223"/>
      <c r="CP128" s="282"/>
      <c r="CQ128" s="282"/>
      <c r="CR128" s="282"/>
      <c r="CS128" s="223"/>
      <c r="CT128" s="223"/>
      <c r="CU128" s="223"/>
      <c r="CV128" s="223"/>
      <c r="CW128" s="223"/>
      <c r="CX128" s="282"/>
      <c r="CY128" s="223"/>
      <c r="CZ128" s="223"/>
      <c r="DA128" s="223"/>
      <c r="DB128" s="223"/>
      <c r="DC128" s="223"/>
      <c r="DD128" s="223"/>
      <c r="DE128" s="223"/>
      <c r="DF128" s="223"/>
      <c r="DG128" s="542"/>
      <c r="DH128" s="502"/>
      <c r="DI128" s="223"/>
      <c r="DJ128" s="223"/>
      <c r="DK128" s="223"/>
      <c r="DL128" s="223"/>
      <c r="DM128" s="223"/>
      <c r="DN128" s="223"/>
      <c r="DO128" s="223"/>
      <c r="DP128" s="223"/>
      <c r="DQ128" s="223"/>
      <c r="DR128" s="223"/>
      <c r="DS128" s="223"/>
      <c r="DT128" s="223"/>
      <c r="DU128" s="223"/>
      <c r="DV128" s="223"/>
      <c r="DW128" s="223"/>
      <c r="DX128" s="223"/>
      <c r="DY128" s="223"/>
      <c r="DZ128" s="223"/>
      <c r="EA128" s="542"/>
      <c r="EB128" s="502"/>
      <c r="EC128" s="223"/>
      <c r="ED128" s="223"/>
      <c r="EE128" s="223"/>
      <c r="EF128" s="223"/>
      <c r="EG128" s="223"/>
      <c r="EH128" s="223"/>
      <c r="EI128" s="223"/>
      <c r="EJ128" s="223"/>
      <c r="EK128" s="223"/>
      <c r="EL128" s="223"/>
      <c r="EM128" s="223"/>
      <c r="EN128" s="223"/>
      <c r="EO128" s="223"/>
      <c r="EP128" s="223"/>
      <c r="EQ128" s="223"/>
      <c r="ER128" s="223"/>
      <c r="ES128" s="223"/>
      <c r="ET128" s="223"/>
      <c r="EU128" s="223"/>
      <c r="EV128" s="223"/>
      <c r="EW128" s="223"/>
      <c r="EX128" s="542"/>
      <c r="EY128" s="502"/>
      <c r="EZ128" s="223"/>
      <c r="FA128" s="223"/>
      <c r="FB128" s="223"/>
      <c r="FC128" s="223"/>
      <c r="FD128" s="223"/>
      <c r="FE128" s="542"/>
      <c r="FF128" s="502"/>
      <c r="FG128" s="223"/>
      <c r="FH128" s="223"/>
      <c r="FI128" s="223"/>
      <c r="FJ128" s="223"/>
      <c r="FK128" s="223"/>
      <c r="FL128" s="223"/>
      <c r="FM128" s="223"/>
      <c r="FN128" s="223"/>
      <c r="FO128" s="223"/>
      <c r="FP128" s="223"/>
      <c r="FQ128" s="223"/>
      <c r="FR128" s="223"/>
      <c r="FS128" s="223"/>
      <c r="FT128" s="223"/>
      <c r="FU128" s="223"/>
      <c r="FV128" s="223"/>
      <c r="FW128" s="223"/>
      <c r="FX128" s="223"/>
      <c r="FY128" s="223"/>
      <c r="FZ128" s="542"/>
      <c r="GA128" s="502"/>
      <c r="GB128" s="223"/>
      <c r="GC128" s="223"/>
      <c r="GD128" s="223"/>
      <c r="GE128" s="223"/>
      <c r="GF128" s="223"/>
      <c r="GG128" s="223"/>
      <c r="GH128" s="223"/>
      <c r="GI128" s="223"/>
      <c r="GJ128" s="223"/>
      <c r="GK128" s="223"/>
      <c r="GL128" s="223"/>
      <c r="GM128" s="223"/>
      <c r="GN128" s="223"/>
      <c r="GO128" s="223"/>
      <c r="GP128" s="223"/>
      <c r="GQ128" s="223"/>
      <c r="GR128" s="223"/>
      <c r="GS128" s="223"/>
      <c r="GT128" s="223"/>
      <c r="GU128" s="223"/>
      <c r="GV128" s="223"/>
      <c r="GW128" s="542"/>
      <c r="GX128" s="502"/>
      <c r="GY128" s="223"/>
      <c r="GZ128" s="223"/>
      <c r="HA128" s="223"/>
      <c r="HB128" s="223"/>
      <c r="HC128" s="223"/>
      <c r="HD128" s="223"/>
      <c r="HE128" s="223"/>
      <c r="HF128" s="223"/>
      <c r="HG128" s="223"/>
      <c r="HH128" s="223"/>
      <c r="HI128" s="223"/>
      <c r="HJ128" s="223"/>
      <c r="HK128" s="223"/>
      <c r="HL128" s="223"/>
      <c r="HM128" s="223"/>
      <c r="HN128" s="223"/>
      <c r="HO128" s="223"/>
      <c r="HP128" s="542"/>
      <c r="HQ128" s="502"/>
      <c r="HR128" s="223"/>
      <c r="HS128" s="223"/>
      <c r="HT128" s="223"/>
      <c r="HU128" s="223"/>
      <c r="HV128" s="223"/>
      <c r="HW128" s="223"/>
      <c r="HX128" s="223"/>
      <c r="HY128" s="223"/>
      <c r="HZ128" s="223"/>
      <c r="IA128" s="223"/>
      <c r="IB128" s="223"/>
      <c r="IC128" s="223"/>
      <c r="ID128" s="223"/>
      <c r="IE128" s="223"/>
      <c r="IF128" s="223"/>
      <c r="IG128" s="223"/>
      <c r="IH128" s="38"/>
      <c r="II128" s="38"/>
      <c r="IJ128" s="1"/>
      <c r="JL128"/>
      <c r="JM128" s="1"/>
    </row>
    <row r="129" spans="2:273" ht="15" customHeight="1" x14ac:dyDescent="0.2">
      <c r="B129" s="1019"/>
      <c r="C129" s="276" t="s">
        <v>233</v>
      </c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542"/>
      <c r="Y129" s="502"/>
      <c r="Z129" s="223"/>
      <c r="AA129" s="223"/>
      <c r="AB129" s="223"/>
      <c r="AC129" s="223"/>
      <c r="AD129" s="223"/>
      <c r="AE129" s="223"/>
      <c r="AF129" s="223"/>
      <c r="AG129" s="223"/>
      <c r="AH129" s="223"/>
      <c r="AI129" s="223"/>
      <c r="AJ129" s="223"/>
      <c r="AK129" s="223"/>
      <c r="AL129" s="223"/>
      <c r="AM129" s="223"/>
      <c r="AN129" s="223"/>
      <c r="AO129" s="223"/>
      <c r="AP129" s="223"/>
      <c r="AQ129" s="223"/>
      <c r="AR129" s="223"/>
      <c r="AS129" s="542"/>
      <c r="AT129" s="502"/>
      <c r="AU129" s="223"/>
      <c r="AV129" s="223"/>
      <c r="AW129" s="223"/>
      <c r="AX129" s="223"/>
      <c r="AY129" s="223"/>
      <c r="AZ129" s="223"/>
      <c r="BA129" s="223"/>
      <c r="BB129" s="223"/>
      <c r="BC129" s="223"/>
      <c r="BD129" s="223"/>
      <c r="BE129" s="223"/>
      <c r="BF129" s="223"/>
      <c r="BG129" s="223"/>
      <c r="BH129" s="223"/>
      <c r="BI129" s="223"/>
      <c r="BJ129" s="223"/>
      <c r="BK129" s="223"/>
      <c r="BL129" s="223"/>
      <c r="BM129" s="223"/>
      <c r="BN129" s="542"/>
      <c r="BO129" s="508"/>
      <c r="BP129" s="223"/>
      <c r="BQ129" s="223"/>
      <c r="BR129" s="223"/>
      <c r="BS129" s="223"/>
      <c r="BT129" s="223"/>
      <c r="BU129" s="223"/>
      <c r="BV129" s="223"/>
      <c r="BW129" s="223"/>
      <c r="BX129" s="223"/>
      <c r="BY129" s="223"/>
      <c r="BZ129" s="223"/>
      <c r="CA129" s="223"/>
      <c r="CB129" s="223"/>
      <c r="CC129" s="223"/>
      <c r="CD129" s="223"/>
      <c r="CE129" s="223"/>
      <c r="CF129" s="223"/>
      <c r="CG129" s="223"/>
      <c r="CH129" s="223"/>
      <c r="CI129" s="223"/>
      <c r="CJ129" s="542"/>
      <c r="CK129" s="508"/>
      <c r="CL129" s="223"/>
      <c r="CM129" s="223"/>
      <c r="CN129" s="223"/>
      <c r="CO129" s="223"/>
      <c r="CP129" s="282"/>
      <c r="CQ129" s="282"/>
      <c r="CR129" s="282"/>
      <c r="CS129" s="223"/>
      <c r="CT129" s="223"/>
      <c r="CU129" s="223"/>
      <c r="CV129" s="223"/>
      <c r="CW129" s="223"/>
      <c r="CX129" s="282"/>
      <c r="CY129" s="223"/>
      <c r="CZ129" s="223"/>
      <c r="DA129" s="223"/>
      <c r="DB129" s="223"/>
      <c r="DC129" s="223"/>
      <c r="DD129" s="223"/>
      <c r="DE129" s="223"/>
      <c r="DF129" s="223"/>
      <c r="DG129" s="542"/>
      <c r="DH129" s="502"/>
      <c r="DI129" s="223"/>
      <c r="DJ129" s="223"/>
      <c r="DK129" s="223"/>
      <c r="DL129" s="223"/>
      <c r="DM129" s="223"/>
      <c r="DN129" s="223"/>
      <c r="DO129" s="223"/>
      <c r="DP129" s="223"/>
      <c r="DQ129" s="223"/>
      <c r="DR129" s="223"/>
      <c r="DS129" s="223"/>
      <c r="DT129" s="223"/>
      <c r="DU129" s="223"/>
      <c r="DV129" s="223"/>
      <c r="DW129" s="223"/>
      <c r="DX129" s="223"/>
      <c r="DY129" s="223"/>
      <c r="DZ129" s="223"/>
      <c r="EA129" s="542"/>
      <c r="EB129" s="502"/>
      <c r="EC129" s="223"/>
      <c r="ED129" s="223"/>
      <c r="EE129" s="223"/>
      <c r="EF129" s="223"/>
      <c r="EG129" s="223"/>
      <c r="EH129" s="223"/>
      <c r="EI129" s="223"/>
      <c r="EJ129" s="223"/>
      <c r="EK129" s="223"/>
      <c r="EL129" s="223"/>
      <c r="EM129" s="223"/>
      <c r="EN129" s="223"/>
      <c r="EO129" s="223"/>
      <c r="EP129" s="223"/>
      <c r="EQ129" s="223"/>
      <c r="ER129" s="223"/>
      <c r="ES129" s="223"/>
      <c r="ET129" s="223"/>
      <c r="EU129" s="223"/>
      <c r="EV129" s="223"/>
      <c r="EW129" s="223"/>
      <c r="EX129" s="542"/>
      <c r="EY129" s="502"/>
      <c r="EZ129" s="223"/>
      <c r="FA129" s="223"/>
      <c r="FB129" s="223"/>
      <c r="FC129" s="223"/>
      <c r="FD129" s="223"/>
      <c r="FE129" s="542"/>
      <c r="FF129" s="502"/>
      <c r="FG129" s="223"/>
      <c r="FH129" s="223"/>
      <c r="FI129" s="223"/>
      <c r="FJ129" s="223"/>
      <c r="FK129" s="223"/>
      <c r="FL129" s="223"/>
      <c r="FM129" s="223"/>
      <c r="FN129" s="223"/>
      <c r="FO129" s="223"/>
      <c r="FP129" s="223"/>
      <c r="FQ129" s="223"/>
      <c r="FR129" s="223"/>
      <c r="FS129" s="223"/>
      <c r="FT129" s="223"/>
      <c r="FU129" s="223"/>
      <c r="FV129" s="223"/>
      <c r="FW129" s="223"/>
      <c r="FX129" s="223"/>
      <c r="FY129" s="223"/>
      <c r="FZ129" s="542"/>
      <c r="GA129" s="502"/>
      <c r="GB129" s="223"/>
      <c r="GC129" s="223"/>
      <c r="GD129" s="223"/>
      <c r="GE129" s="223"/>
      <c r="GF129" s="223"/>
      <c r="GG129" s="223"/>
      <c r="GH129" s="223"/>
      <c r="GI129" s="223"/>
      <c r="GJ129" s="223"/>
      <c r="GK129" s="223"/>
      <c r="GL129" s="223"/>
      <c r="GM129" s="223"/>
      <c r="GN129" s="223"/>
      <c r="GO129" s="223"/>
      <c r="GP129" s="223"/>
      <c r="GQ129" s="223"/>
      <c r="GR129" s="223"/>
      <c r="GS129" s="223"/>
      <c r="GT129" s="223"/>
      <c r="GU129" s="223"/>
      <c r="GV129" s="223"/>
      <c r="GW129" s="542"/>
      <c r="GX129" s="502"/>
      <c r="GY129" s="223"/>
      <c r="GZ129" s="223"/>
      <c r="HA129" s="223"/>
      <c r="HB129" s="223"/>
      <c r="HC129" s="223"/>
      <c r="HD129" s="223"/>
      <c r="HE129" s="223"/>
      <c r="HF129" s="223"/>
      <c r="HG129" s="223"/>
      <c r="HH129" s="223"/>
      <c r="HI129" s="223"/>
      <c r="HJ129" s="223"/>
      <c r="HK129" s="223"/>
      <c r="HL129" s="223"/>
      <c r="HM129" s="223"/>
      <c r="HN129" s="223"/>
      <c r="HO129" s="223"/>
      <c r="HP129" s="542"/>
      <c r="HQ129" s="502"/>
      <c r="HR129" s="223"/>
      <c r="HS129" s="223"/>
      <c r="HT129" s="223"/>
      <c r="HU129" s="223"/>
      <c r="HV129" s="223"/>
      <c r="HW129" s="223"/>
      <c r="HX129" s="223"/>
      <c r="HY129" s="223"/>
      <c r="HZ129" s="223"/>
      <c r="IA129" s="223"/>
      <c r="IB129" s="223"/>
      <c r="IC129" s="223"/>
      <c r="ID129" s="223"/>
      <c r="IE129" s="223"/>
      <c r="IF129" s="223"/>
      <c r="IG129" s="223"/>
      <c r="IH129" s="38"/>
      <c r="II129" s="38"/>
      <c r="IJ129" s="1"/>
      <c r="JL129"/>
      <c r="JM129" s="1"/>
    </row>
    <row r="130" spans="2:273" ht="15" customHeight="1" x14ac:dyDescent="0.2">
      <c r="B130" s="1020"/>
      <c r="C130" s="276" t="s">
        <v>234</v>
      </c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542"/>
      <c r="Y130" s="502"/>
      <c r="Z130" s="223"/>
      <c r="AA130" s="223"/>
      <c r="AB130" s="223"/>
      <c r="AC130" s="223"/>
      <c r="AD130" s="223"/>
      <c r="AE130" s="223"/>
      <c r="AF130" s="223"/>
      <c r="AG130" s="223"/>
      <c r="AH130" s="223"/>
      <c r="AI130" s="223"/>
      <c r="AJ130" s="223"/>
      <c r="AK130" s="223"/>
      <c r="AL130" s="223"/>
      <c r="AM130" s="223"/>
      <c r="AN130" s="223"/>
      <c r="AO130" s="223"/>
      <c r="AP130" s="223"/>
      <c r="AQ130" s="223"/>
      <c r="AR130" s="223"/>
      <c r="AS130" s="542"/>
      <c r="AT130" s="502"/>
      <c r="AU130" s="223"/>
      <c r="AV130" s="223"/>
      <c r="AW130" s="223"/>
      <c r="AX130" s="223"/>
      <c r="AY130" s="223"/>
      <c r="AZ130" s="223"/>
      <c r="BA130" s="223"/>
      <c r="BB130" s="223"/>
      <c r="BC130" s="223"/>
      <c r="BD130" s="223"/>
      <c r="BE130" s="223"/>
      <c r="BF130" s="223"/>
      <c r="BG130" s="223"/>
      <c r="BH130" s="223"/>
      <c r="BI130" s="223"/>
      <c r="BJ130" s="223"/>
      <c r="BK130" s="223"/>
      <c r="BL130" s="223"/>
      <c r="BM130" s="223"/>
      <c r="BN130" s="542"/>
      <c r="BO130" s="508"/>
      <c r="BP130" s="223"/>
      <c r="BQ130" s="223"/>
      <c r="BR130" s="223"/>
      <c r="BS130" s="223"/>
      <c r="BT130" s="223"/>
      <c r="BU130" s="223"/>
      <c r="BV130" s="223"/>
      <c r="BW130" s="223"/>
      <c r="BX130" s="223"/>
      <c r="BY130" s="223"/>
      <c r="BZ130" s="223"/>
      <c r="CA130" s="223"/>
      <c r="CB130" s="223"/>
      <c r="CC130" s="223"/>
      <c r="CD130" s="223"/>
      <c r="CE130" s="223"/>
      <c r="CF130" s="223"/>
      <c r="CG130" s="223"/>
      <c r="CH130" s="223"/>
      <c r="CI130" s="223"/>
      <c r="CJ130" s="542"/>
      <c r="CK130" s="508"/>
      <c r="CL130" s="223"/>
      <c r="CM130" s="223"/>
      <c r="CN130" s="223"/>
      <c r="CO130" s="223"/>
      <c r="CP130" s="282"/>
      <c r="CQ130" s="282"/>
      <c r="CR130" s="282"/>
      <c r="CS130" s="223"/>
      <c r="CT130" s="223"/>
      <c r="CU130" s="223"/>
      <c r="CV130" s="223"/>
      <c r="CW130" s="223"/>
      <c r="CX130" s="282"/>
      <c r="CY130" s="223"/>
      <c r="CZ130" s="223"/>
      <c r="DA130" s="223"/>
      <c r="DB130" s="223"/>
      <c r="DC130" s="223"/>
      <c r="DD130" s="223"/>
      <c r="DE130" s="223"/>
      <c r="DF130" s="223"/>
      <c r="DG130" s="542"/>
      <c r="DH130" s="502"/>
      <c r="DI130" s="223"/>
      <c r="DJ130" s="223"/>
      <c r="DK130" s="223"/>
      <c r="DL130" s="223"/>
      <c r="DM130" s="223"/>
      <c r="DN130" s="223"/>
      <c r="DO130" s="223"/>
      <c r="DP130" s="223"/>
      <c r="DQ130" s="223"/>
      <c r="DR130" s="223"/>
      <c r="DS130" s="223"/>
      <c r="DT130" s="223"/>
      <c r="DU130" s="223"/>
      <c r="DV130" s="223"/>
      <c r="DW130" s="223"/>
      <c r="DX130" s="223"/>
      <c r="DY130" s="223"/>
      <c r="DZ130" s="223"/>
      <c r="EA130" s="542"/>
      <c r="EB130" s="502"/>
      <c r="EC130" s="223"/>
      <c r="ED130" s="223"/>
      <c r="EE130" s="223"/>
      <c r="EF130" s="223"/>
      <c r="EG130" s="223"/>
      <c r="EH130" s="223"/>
      <c r="EI130" s="223"/>
      <c r="EJ130" s="223"/>
      <c r="EK130" s="223"/>
      <c r="EL130" s="223"/>
      <c r="EM130" s="223"/>
      <c r="EN130" s="223"/>
      <c r="EO130" s="223"/>
      <c r="EP130" s="223"/>
      <c r="EQ130" s="223"/>
      <c r="ER130" s="223"/>
      <c r="ES130" s="223"/>
      <c r="ET130" s="223"/>
      <c r="EU130" s="223"/>
      <c r="EV130" s="223"/>
      <c r="EW130" s="223"/>
      <c r="EX130" s="542"/>
      <c r="EY130" s="502"/>
      <c r="EZ130" s="223"/>
      <c r="FA130" s="223"/>
      <c r="FB130" s="223"/>
      <c r="FC130" s="223"/>
      <c r="FD130" s="223"/>
      <c r="FE130" s="542"/>
      <c r="FF130" s="502"/>
      <c r="FG130" s="223"/>
      <c r="FH130" s="223"/>
      <c r="FI130" s="223"/>
      <c r="FJ130" s="223"/>
      <c r="FK130" s="223"/>
      <c r="FL130" s="223"/>
      <c r="FM130" s="223"/>
      <c r="FN130" s="223"/>
      <c r="FO130" s="223"/>
      <c r="FP130" s="223"/>
      <c r="FQ130" s="223"/>
      <c r="FR130" s="223"/>
      <c r="FS130" s="223"/>
      <c r="FT130" s="223"/>
      <c r="FU130" s="223"/>
      <c r="FV130" s="223"/>
      <c r="FW130" s="223"/>
      <c r="FX130" s="223"/>
      <c r="FY130" s="223"/>
      <c r="FZ130" s="542"/>
      <c r="GA130" s="502"/>
      <c r="GB130" s="223"/>
      <c r="GC130" s="223"/>
      <c r="GD130" s="223"/>
      <c r="GE130" s="223"/>
      <c r="GF130" s="223"/>
      <c r="GG130" s="223"/>
      <c r="GH130" s="223"/>
      <c r="GI130" s="223"/>
      <c r="GJ130" s="223"/>
      <c r="GK130" s="223"/>
      <c r="GL130" s="223"/>
      <c r="GM130" s="223"/>
      <c r="GN130" s="223"/>
      <c r="GO130" s="223"/>
      <c r="GP130" s="223"/>
      <c r="GQ130" s="223"/>
      <c r="GR130" s="223"/>
      <c r="GS130" s="223"/>
      <c r="GT130" s="223"/>
      <c r="GU130" s="223"/>
      <c r="GV130" s="223"/>
      <c r="GW130" s="542"/>
      <c r="GX130" s="502"/>
      <c r="GY130" s="223"/>
      <c r="GZ130" s="223"/>
      <c r="HA130" s="223"/>
      <c r="HB130" s="223"/>
      <c r="HC130" s="223"/>
      <c r="HD130" s="223"/>
      <c r="HE130" s="223"/>
      <c r="HF130" s="223"/>
      <c r="HG130" s="223"/>
      <c r="HH130" s="223"/>
      <c r="HI130" s="223"/>
      <c r="HJ130" s="223"/>
      <c r="HK130" s="223"/>
      <c r="HL130" s="223"/>
      <c r="HM130" s="223"/>
      <c r="HN130" s="223"/>
      <c r="HO130" s="223"/>
      <c r="HP130" s="542"/>
      <c r="HQ130" s="502"/>
      <c r="HR130" s="223"/>
      <c r="HS130" s="223"/>
      <c r="HT130" s="223"/>
      <c r="HU130" s="223"/>
      <c r="HV130" s="223"/>
      <c r="HW130" s="223"/>
      <c r="HX130" s="223"/>
      <c r="HY130" s="223"/>
      <c r="HZ130" s="223"/>
      <c r="IA130" s="223"/>
      <c r="IB130" s="223"/>
      <c r="IC130" s="223"/>
      <c r="ID130" s="223"/>
      <c r="IE130" s="223"/>
      <c r="IF130" s="223"/>
      <c r="IG130" s="223"/>
      <c r="IH130" s="38"/>
      <c r="II130" s="38"/>
      <c r="IJ130" s="1"/>
      <c r="JL130"/>
      <c r="JM130" s="1"/>
    </row>
    <row r="133" spans="2:273" ht="13.5" thickBot="1" x14ac:dyDescent="0.25"/>
    <row r="134" spans="2:273" x14ac:dyDescent="0.2">
      <c r="B134" s="1022" t="s">
        <v>372</v>
      </c>
      <c r="C134" s="554" t="s">
        <v>283</v>
      </c>
      <c r="D134" s="109">
        <v>3.5</v>
      </c>
      <c r="E134" s="109">
        <f>$D$134</f>
        <v>3.5</v>
      </c>
      <c r="F134" s="109">
        <f t="shared" ref="F134:BP134" si="1042">$D$134</f>
        <v>3.5</v>
      </c>
      <c r="G134" s="109">
        <f t="shared" si="1042"/>
        <v>3.5</v>
      </c>
      <c r="H134" s="109">
        <f t="shared" si="1042"/>
        <v>3.5</v>
      </c>
      <c r="I134" s="109">
        <f t="shared" si="1042"/>
        <v>3.5</v>
      </c>
      <c r="J134" s="109">
        <f t="shared" si="1042"/>
        <v>3.5</v>
      </c>
      <c r="K134" s="109">
        <f t="shared" si="1042"/>
        <v>3.5</v>
      </c>
      <c r="L134" s="109">
        <f t="shared" si="1042"/>
        <v>3.5</v>
      </c>
      <c r="M134" s="109">
        <f t="shared" si="1042"/>
        <v>3.5</v>
      </c>
      <c r="N134" s="109">
        <f t="shared" si="1042"/>
        <v>3.5</v>
      </c>
      <c r="O134" s="109">
        <f t="shared" si="1042"/>
        <v>3.5</v>
      </c>
      <c r="P134" s="109">
        <f t="shared" si="1042"/>
        <v>3.5</v>
      </c>
      <c r="Q134" s="109">
        <f t="shared" si="1042"/>
        <v>3.5</v>
      </c>
      <c r="R134" s="109">
        <f t="shared" si="1042"/>
        <v>3.5</v>
      </c>
      <c r="S134" s="109">
        <f t="shared" si="1042"/>
        <v>3.5</v>
      </c>
      <c r="T134" s="109">
        <f t="shared" si="1042"/>
        <v>3.5</v>
      </c>
      <c r="U134" s="109">
        <f t="shared" si="1042"/>
        <v>3.5</v>
      </c>
      <c r="V134" s="109">
        <f t="shared" si="1042"/>
        <v>3.5</v>
      </c>
      <c r="W134" s="109">
        <f t="shared" si="1042"/>
        <v>3.5</v>
      </c>
      <c r="X134" s="109">
        <f t="shared" si="1042"/>
        <v>3.5</v>
      </c>
      <c r="Y134" s="109">
        <f t="shared" si="1042"/>
        <v>3.5</v>
      </c>
      <c r="Z134" s="109">
        <f t="shared" si="1042"/>
        <v>3.5</v>
      </c>
      <c r="AA134" s="109">
        <f t="shared" si="1042"/>
        <v>3.5</v>
      </c>
      <c r="AB134" s="109">
        <f t="shared" si="1042"/>
        <v>3.5</v>
      </c>
      <c r="AC134" s="109">
        <f t="shared" si="1042"/>
        <v>3.5</v>
      </c>
      <c r="AD134" s="109">
        <f t="shared" si="1042"/>
        <v>3.5</v>
      </c>
      <c r="AE134" s="109">
        <f t="shared" si="1042"/>
        <v>3.5</v>
      </c>
      <c r="AF134" s="109">
        <f t="shared" si="1042"/>
        <v>3.5</v>
      </c>
      <c r="AG134" s="109">
        <f t="shared" si="1042"/>
        <v>3.5</v>
      </c>
      <c r="AH134" s="109">
        <f t="shared" si="1042"/>
        <v>3.5</v>
      </c>
      <c r="AI134" s="109">
        <f t="shared" si="1042"/>
        <v>3.5</v>
      </c>
      <c r="AJ134" s="109">
        <f t="shared" si="1042"/>
        <v>3.5</v>
      </c>
      <c r="AK134" s="109">
        <f t="shared" si="1042"/>
        <v>3.5</v>
      </c>
      <c r="AL134" s="109">
        <f t="shared" si="1042"/>
        <v>3.5</v>
      </c>
      <c r="AM134" s="109">
        <f t="shared" si="1042"/>
        <v>3.5</v>
      </c>
      <c r="AN134" s="109">
        <f t="shared" si="1042"/>
        <v>3.5</v>
      </c>
      <c r="AO134" s="109">
        <f t="shared" si="1042"/>
        <v>3.5</v>
      </c>
      <c r="AP134" s="109">
        <f t="shared" si="1042"/>
        <v>3.5</v>
      </c>
      <c r="AQ134" s="109">
        <f t="shared" si="1042"/>
        <v>3.5</v>
      </c>
      <c r="AR134" s="109">
        <f t="shared" si="1042"/>
        <v>3.5</v>
      </c>
      <c r="AS134" s="109">
        <f t="shared" si="1042"/>
        <v>3.5</v>
      </c>
      <c r="AT134" s="109">
        <f t="shared" si="1042"/>
        <v>3.5</v>
      </c>
      <c r="AU134" s="109">
        <f t="shared" si="1042"/>
        <v>3.5</v>
      </c>
      <c r="AV134" s="109">
        <f t="shared" si="1042"/>
        <v>3.5</v>
      </c>
      <c r="AW134" s="109">
        <f t="shared" si="1042"/>
        <v>3.5</v>
      </c>
      <c r="AX134" s="109">
        <f t="shared" si="1042"/>
        <v>3.5</v>
      </c>
      <c r="AY134" s="109">
        <f t="shared" si="1042"/>
        <v>3.5</v>
      </c>
      <c r="AZ134" s="109">
        <f t="shared" si="1042"/>
        <v>3.5</v>
      </c>
      <c r="BA134" s="109">
        <f t="shared" si="1042"/>
        <v>3.5</v>
      </c>
      <c r="BB134" s="109">
        <f t="shared" si="1042"/>
        <v>3.5</v>
      </c>
      <c r="BC134" s="109">
        <f t="shared" si="1042"/>
        <v>3.5</v>
      </c>
      <c r="BD134" s="109">
        <f t="shared" si="1042"/>
        <v>3.5</v>
      </c>
      <c r="BE134" s="109">
        <f t="shared" si="1042"/>
        <v>3.5</v>
      </c>
      <c r="BF134" s="109">
        <f t="shared" si="1042"/>
        <v>3.5</v>
      </c>
      <c r="BG134" s="109">
        <f t="shared" si="1042"/>
        <v>3.5</v>
      </c>
      <c r="BH134" s="109">
        <f t="shared" si="1042"/>
        <v>3.5</v>
      </c>
      <c r="BI134" s="109">
        <f t="shared" si="1042"/>
        <v>3.5</v>
      </c>
      <c r="BJ134" s="109">
        <f t="shared" si="1042"/>
        <v>3.5</v>
      </c>
      <c r="BK134" s="109">
        <f t="shared" si="1042"/>
        <v>3.5</v>
      </c>
      <c r="BL134" s="109">
        <f t="shared" si="1042"/>
        <v>3.5</v>
      </c>
      <c r="BM134" s="109">
        <f t="shared" si="1042"/>
        <v>3.5</v>
      </c>
      <c r="BN134" s="109">
        <f t="shared" si="1042"/>
        <v>3.5</v>
      </c>
      <c r="BO134" s="109">
        <f t="shared" si="1042"/>
        <v>3.5</v>
      </c>
      <c r="BP134" s="109">
        <f t="shared" si="1042"/>
        <v>3.5</v>
      </c>
      <c r="BQ134" s="109">
        <f t="shared" ref="BQ134:DY134" si="1043">$D$134</f>
        <v>3.5</v>
      </c>
      <c r="BR134" s="109">
        <f t="shared" si="1043"/>
        <v>3.5</v>
      </c>
      <c r="BS134" s="109">
        <f t="shared" si="1043"/>
        <v>3.5</v>
      </c>
      <c r="BT134" s="109">
        <f t="shared" si="1043"/>
        <v>3.5</v>
      </c>
      <c r="BU134" s="109">
        <f t="shared" si="1043"/>
        <v>3.5</v>
      </c>
      <c r="BV134" s="109">
        <f t="shared" si="1043"/>
        <v>3.5</v>
      </c>
      <c r="BW134" s="109">
        <f t="shared" si="1043"/>
        <v>3.5</v>
      </c>
      <c r="BX134" s="109">
        <f t="shared" si="1043"/>
        <v>3.5</v>
      </c>
      <c r="BY134" s="109">
        <f t="shared" si="1043"/>
        <v>3.5</v>
      </c>
      <c r="BZ134" s="109">
        <f t="shared" si="1043"/>
        <v>3.5</v>
      </c>
      <c r="CA134" s="109">
        <f t="shared" si="1043"/>
        <v>3.5</v>
      </c>
      <c r="CB134" s="109">
        <f t="shared" si="1043"/>
        <v>3.5</v>
      </c>
      <c r="CC134" s="109">
        <f t="shared" si="1043"/>
        <v>3.5</v>
      </c>
      <c r="CD134" s="109">
        <f t="shared" si="1043"/>
        <v>3.5</v>
      </c>
      <c r="CE134" s="109">
        <f t="shared" si="1043"/>
        <v>3.5</v>
      </c>
      <c r="CF134" s="109">
        <f t="shared" si="1043"/>
        <v>3.5</v>
      </c>
      <c r="CG134" s="109">
        <f t="shared" si="1043"/>
        <v>3.5</v>
      </c>
      <c r="CH134" s="109">
        <f t="shared" si="1043"/>
        <v>3.5</v>
      </c>
      <c r="CI134" s="109">
        <f t="shared" si="1043"/>
        <v>3.5</v>
      </c>
      <c r="CJ134" s="109">
        <f t="shared" si="1043"/>
        <v>3.5</v>
      </c>
      <c r="CK134" s="109">
        <f t="shared" si="1043"/>
        <v>3.5</v>
      </c>
      <c r="CL134" s="109">
        <f t="shared" si="1043"/>
        <v>3.5</v>
      </c>
      <c r="CM134" s="109">
        <f t="shared" si="1043"/>
        <v>3.5</v>
      </c>
      <c r="CN134" s="109">
        <f t="shared" si="1043"/>
        <v>3.5</v>
      </c>
      <c r="CO134" s="109">
        <f t="shared" si="1043"/>
        <v>3.5</v>
      </c>
      <c r="CP134" s="109">
        <f t="shared" si="1043"/>
        <v>3.5</v>
      </c>
      <c r="CQ134" s="109">
        <f t="shared" si="1043"/>
        <v>3.5</v>
      </c>
      <c r="CR134" s="109">
        <f t="shared" si="1043"/>
        <v>3.5</v>
      </c>
      <c r="CS134" s="109">
        <f t="shared" si="1043"/>
        <v>3.5</v>
      </c>
      <c r="CT134" s="109">
        <f t="shared" si="1043"/>
        <v>3.5</v>
      </c>
      <c r="CU134" s="109">
        <f t="shared" si="1043"/>
        <v>3.5</v>
      </c>
      <c r="CV134" s="109">
        <f t="shared" si="1043"/>
        <v>3.5</v>
      </c>
      <c r="CW134" s="109">
        <f t="shared" si="1043"/>
        <v>3.5</v>
      </c>
      <c r="CX134" s="109">
        <f t="shared" si="1043"/>
        <v>3.5</v>
      </c>
      <c r="CY134" s="109">
        <f t="shared" si="1043"/>
        <v>3.5</v>
      </c>
      <c r="CZ134" s="109">
        <f t="shared" si="1043"/>
        <v>3.5</v>
      </c>
      <c r="DA134" s="109">
        <f t="shared" si="1043"/>
        <v>3.5</v>
      </c>
      <c r="DB134" s="109">
        <f t="shared" si="1043"/>
        <v>3.5</v>
      </c>
      <c r="DC134" s="109">
        <f t="shared" si="1043"/>
        <v>3.5</v>
      </c>
      <c r="DD134" s="109">
        <f t="shared" si="1043"/>
        <v>3.5</v>
      </c>
      <c r="DE134" s="109">
        <f t="shared" si="1043"/>
        <v>3.5</v>
      </c>
      <c r="DF134" s="109">
        <f t="shared" si="1043"/>
        <v>3.5</v>
      </c>
      <c r="DG134" s="109">
        <f t="shared" si="1043"/>
        <v>3.5</v>
      </c>
      <c r="DH134" s="109">
        <f t="shared" si="1043"/>
        <v>3.5</v>
      </c>
      <c r="DI134" s="109">
        <f t="shared" si="1043"/>
        <v>3.5</v>
      </c>
      <c r="DJ134" s="109">
        <f t="shared" si="1043"/>
        <v>3.5</v>
      </c>
      <c r="DK134" s="109">
        <f t="shared" si="1043"/>
        <v>3.5</v>
      </c>
      <c r="DL134" s="109">
        <f t="shared" si="1043"/>
        <v>3.5</v>
      </c>
      <c r="DM134" s="109">
        <f t="shared" si="1043"/>
        <v>3.5</v>
      </c>
      <c r="DN134" s="109">
        <f t="shared" si="1043"/>
        <v>3.5</v>
      </c>
      <c r="DO134" s="109">
        <f t="shared" si="1043"/>
        <v>3.5</v>
      </c>
      <c r="DP134" s="109">
        <f t="shared" si="1043"/>
        <v>3.5</v>
      </c>
      <c r="DQ134" s="109">
        <f t="shared" si="1043"/>
        <v>3.5</v>
      </c>
      <c r="DR134" s="109">
        <f t="shared" si="1043"/>
        <v>3.5</v>
      </c>
      <c r="DS134" s="109">
        <f t="shared" si="1043"/>
        <v>3.5</v>
      </c>
      <c r="DT134" s="109">
        <f t="shared" si="1043"/>
        <v>3.5</v>
      </c>
      <c r="DU134" s="109">
        <f t="shared" si="1043"/>
        <v>3.5</v>
      </c>
      <c r="DV134" s="109">
        <f t="shared" si="1043"/>
        <v>3.5</v>
      </c>
      <c r="DW134" s="109">
        <f t="shared" si="1043"/>
        <v>3.5</v>
      </c>
      <c r="DX134" s="109">
        <f t="shared" si="1043"/>
        <v>3.5</v>
      </c>
      <c r="DY134" s="109">
        <f t="shared" si="1043"/>
        <v>3.5</v>
      </c>
      <c r="DZ134" s="109">
        <f t="shared" ref="DZ134:GJ134" si="1044">$D$134</f>
        <v>3.5</v>
      </c>
      <c r="EA134" s="109">
        <f t="shared" si="1044"/>
        <v>3.5</v>
      </c>
      <c r="EB134" s="109">
        <f t="shared" si="1044"/>
        <v>3.5</v>
      </c>
      <c r="EC134" s="109">
        <f t="shared" si="1044"/>
        <v>3.5</v>
      </c>
      <c r="ED134" s="109">
        <f t="shared" si="1044"/>
        <v>3.5</v>
      </c>
      <c r="EE134" s="109">
        <f t="shared" si="1044"/>
        <v>3.5</v>
      </c>
      <c r="EF134" s="109">
        <f t="shared" si="1044"/>
        <v>3.5</v>
      </c>
      <c r="EG134" s="109">
        <f t="shared" si="1044"/>
        <v>3.5</v>
      </c>
      <c r="EH134" s="109">
        <f t="shared" si="1044"/>
        <v>3.5</v>
      </c>
      <c r="EI134" s="109">
        <f t="shared" si="1044"/>
        <v>3.5</v>
      </c>
      <c r="EJ134" s="109">
        <f t="shared" si="1044"/>
        <v>3.5</v>
      </c>
      <c r="EK134" s="109">
        <f t="shared" si="1044"/>
        <v>3.5</v>
      </c>
      <c r="EL134" s="109">
        <f t="shared" si="1044"/>
        <v>3.5</v>
      </c>
      <c r="EM134" s="109">
        <f t="shared" si="1044"/>
        <v>3.5</v>
      </c>
      <c r="EN134" s="109">
        <f t="shared" si="1044"/>
        <v>3.5</v>
      </c>
      <c r="EO134" s="109">
        <f t="shared" si="1044"/>
        <v>3.5</v>
      </c>
      <c r="EP134" s="109">
        <f t="shared" si="1044"/>
        <v>3.5</v>
      </c>
      <c r="EQ134" s="109">
        <f t="shared" si="1044"/>
        <v>3.5</v>
      </c>
      <c r="ER134" s="109">
        <f t="shared" si="1044"/>
        <v>3.5</v>
      </c>
      <c r="ES134" s="109">
        <f t="shared" si="1044"/>
        <v>3.5</v>
      </c>
      <c r="ET134" s="109">
        <f t="shared" si="1044"/>
        <v>3.5</v>
      </c>
      <c r="EU134" s="109">
        <f t="shared" si="1044"/>
        <v>3.5</v>
      </c>
      <c r="EV134" s="109">
        <f t="shared" si="1044"/>
        <v>3.5</v>
      </c>
      <c r="EW134" s="109">
        <f t="shared" si="1044"/>
        <v>3.5</v>
      </c>
      <c r="EX134" s="109">
        <f t="shared" si="1044"/>
        <v>3.5</v>
      </c>
      <c r="EY134" s="109">
        <f t="shared" si="1044"/>
        <v>3.5</v>
      </c>
      <c r="EZ134" s="109">
        <f t="shared" si="1044"/>
        <v>3.5</v>
      </c>
      <c r="FA134" s="109">
        <f t="shared" si="1044"/>
        <v>3.5</v>
      </c>
      <c r="FB134" s="109">
        <f t="shared" si="1044"/>
        <v>3.5</v>
      </c>
      <c r="FC134" s="109">
        <f t="shared" si="1044"/>
        <v>3.5</v>
      </c>
      <c r="FD134" s="109">
        <f t="shared" si="1044"/>
        <v>3.5</v>
      </c>
      <c r="FE134" s="109">
        <f t="shared" si="1044"/>
        <v>3.5</v>
      </c>
      <c r="FF134" s="109">
        <f t="shared" si="1044"/>
        <v>3.5</v>
      </c>
      <c r="FG134" s="109">
        <f t="shared" si="1044"/>
        <v>3.5</v>
      </c>
      <c r="FH134" s="109">
        <f t="shared" si="1044"/>
        <v>3.5</v>
      </c>
      <c r="FI134" s="109">
        <f t="shared" si="1044"/>
        <v>3.5</v>
      </c>
      <c r="FJ134" s="109">
        <f t="shared" si="1044"/>
        <v>3.5</v>
      </c>
      <c r="FK134" s="109">
        <f t="shared" si="1044"/>
        <v>3.5</v>
      </c>
      <c r="FL134" s="109">
        <f t="shared" si="1044"/>
        <v>3.5</v>
      </c>
      <c r="FM134" s="109">
        <f t="shared" si="1044"/>
        <v>3.5</v>
      </c>
      <c r="FN134" s="109">
        <f t="shared" si="1044"/>
        <v>3.5</v>
      </c>
      <c r="FO134" s="109">
        <f t="shared" si="1044"/>
        <v>3.5</v>
      </c>
      <c r="FP134" s="109">
        <f t="shared" si="1044"/>
        <v>3.5</v>
      </c>
      <c r="FQ134" s="109">
        <f t="shared" si="1044"/>
        <v>3.5</v>
      </c>
      <c r="FR134" s="109">
        <f t="shared" si="1044"/>
        <v>3.5</v>
      </c>
      <c r="FS134" s="109">
        <f t="shared" si="1044"/>
        <v>3.5</v>
      </c>
      <c r="FT134" s="109">
        <f t="shared" si="1044"/>
        <v>3.5</v>
      </c>
      <c r="FU134" s="109">
        <f t="shared" si="1044"/>
        <v>3.5</v>
      </c>
      <c r="FV134" s="109">
        <f t="shared" si="1044"/>
        <v>3.5</v>
      </c>
      <c r="FW134" s="109">
        <f t="shared" si="1044"/>
        <v>3.5</v>
      </c>
      <c r="FX134" s="109">
        <f t="shared" si="1044"/>
        <v>3.5</v>
      </c>
      <c r="FY134" s="109">
        <f t="shared" si="1044"/>
        <v>3.5</v>
      </c>
      <c r="FZ134" s="109">
        <f t="shared" si="1044"/>
        <v>3.5</v>
      </c>
      <c r="GA134" s="109">
        <f t="shared" si="1044"/>
        <v>3.5</v>
      </c>
      <c r="GB134" s="109">
        <f t="shared" si="1044"/>
        <v>3.5</v>
      </c>
      <c r="GC134" s="109">
        <f t="shared" si="1044"/>
        <v>3.5</v>
      </c>
      <c r="GD134" s="109">
        <f t="shared" si="1044"/>
        <v>3.5</v>
      </c>
      <c r="GE134" s="109">
        <f t="shared" si="1044"/>
        <v>3.5</v>
      </c>
      <c r="GF134" s="109">
        <f t="shared" si="1044"/>
        <v>3.5</v>
      </c>
      <c r="GG134" s="109">
        <f t="shared" si="1044"/>
        <v>3.5</v>
      </c>
      <c r="GH134" s="109">
        <f t="shared" si="1044"/>
        <v>3.5</v>
      </c>
      <c r="GI134" s="109">
        <f t="shared" si="1044"/>
        <v>3.5</v>
      </c>
      <c r="GJ134" s="109">
        <f t="shared" si="1044"/>
        <v>3.5</v>
      </c>
      <c r="GK134" s="109">
        <f t="shared" ref="GK134:IG134" si="1045">$D$134</f>
        <v>3.5</v>
      </c>
      <c r="GL134" s="109">
        <f t="shared" si="1045"/>
        <v>3.5</v>
      </c>
      <c r="GM134" s="109">
        <f t="shared" si="1045"/>
        <v>3.5</v>
      </c>
      <c r="GN134" s="109">
        <f t="shared" si="1045"/>
        <v>3.5</v>
      </c>
      <c r="GO134" s="109">
        <f t="shared" si="1045"/>
        <v>3.5</v>
      </c>
      <c r="GP134" s="109">
        <f t="shared" si="1045"/>
        <v>3.5</v>
      </c>
      <c r="GQ134" s="109">
        <f t="shared" si="1045"/>
        <v>3.5</v>
      </c>
      <c r="GR134" s="109">
        <f t="shared" si="1045"/>
        <v>3.5</v>
      </c>
      <c r="GS134" s="109">
        <f t="shared" si="1045"/>
        <v>3.5</v>
      </c>
      <c r="GT134" s="109">
        <f t="shared" si="1045"/>
        <v>3.5</v>
      </c>
      <c r="GU134" s="109">
        <f t="shared" si="1045"/>
        <v>3.5</v>
      </c>
      <c r="GV134" s="109">
        <f t="shared" si="1045"/>
        <v>3.5</v>
      </c>
      <c r="GW134" s="109">
        <f t="shared" si="1045"/>
        <v>3.5</v>
      </c>
      <c r="GX134" s="109">
        <f t="shared" si="1045"/>
        <v>3.5</v>
      </c>
      <c r="GY134" s="109">
        <f t="shared" si="1045"/>
        <v>3.5</v>
      </c>
      <c r="GZ134" s="109">
        <f t="shared" si="1045"/>
        <v>3.5</v>
      </c>
      <c r="HA134" s="109">
        <f t="shared" si="1045"/>
        <v>3.5</v>
      </c>
      <c r="HB134" s="109">
        <f t="shared" si="1045"/>
        <v>3.5</v>
      </c>
      <c r="HC134" s="109">
        <f t="shared" si="1045"/>
        <v>3.5</v>
      </c>
      <c r="HD134" s="109">
        <f t="shared" si="1045"/>
        <v>3.5</v>
      </c>
      <c r="HE134" s="109">
        <f t="shared" si="1045"/>
        <v>3.5</v>
      </c>
      <c r="HF134" s="109">
        <f t="shared" si="1045"/>
        <v>3.5</v>
      </c>
      <c r="HG134" s="109">
        <f t="shared" si="1045"/>
        <v>3.5</v>
      </c>
      <c r="HH134" s="109">
        <f t="shared" si="1045"/>
        <v>3.5</v>
      </c>
      <c r="HI134" s="109">
        <f t="shared" si="1045"/>
        <v>3.5</v>
      </c>
      <c r="HJ134" s="109">
        <f t="shared" si="1045"/>
        <v>3.5</v>
      </c>
      <c r="HK134" s="109">
        <f t="shared" si="1045"/>
        <v>3.5</v>
      </c>
      <c r="HL134" s="109">
        <f t="shared" si="1045"/>
        <v>3.5</v>
      </c>
      <c r="HM134" s="109">
        <f t="shared" si="1045"/>
        <v>3.5</v>
      </c>
      <c r="HN134" s="109">
        <f t="shared" si="1045"/>
        <v>3.5</v>
      </c>
      <c r="HO134" s="109">
        <f t="shared" si="1045"/>
        <v>3.5</v>
      </c>
      <c r="HP134" s="109">
        <f t="shared" si="1045"/>
        <v>3.5</v>
      </c>
      <c r="HQ134" s="109">
        <f t="shared" si="1045"/>
        <v>3.5</v>
      </c>
      <c r="HR134" s="109">
        <f t="shared" si="1045"/>
        <v>3.5</v>
      </c>
      <c r="HS134" s="109">
        <f t="shared" si="1045"/>
        <v>3.5</v>
      </c>
      <c r="HT134" s="109">
        <f t="shared" si="1045"/>
        <v>3.5</v>
      </c>
      <c r="HU134" s="109">
        <f t="shared" si="1045"/>
        <v>3.5</v>
      </c>
      <c r="HV134" s="109">
        <f t="shared" si="1045"/>
        <v>3.5</v>
      </c>
      <c r="HW134" s="109">
        <f t="shared" si="1045"/>
        <v>3.5</v>
      </c>
      <c r="HX134" s="109">
        <f t="shared" si="1045"/>
        <v>3.5</v>
      </c>
      <c r="HY134" s="109">
        <f t="shared" si="1045"/>
        <v>3.5</v>
      </c>
      <c r="HZ134" s="109">
        <f t="shared" si="1045"/>
        <v>3.5</v>
      </c>
      <c r="IA134" s="109">
        <f t="shared" si="1045"/>
        <v>3.5</v>
      </c>
      <c r="IB134" s="109">
        <f t="shared" si="1045"/>
        <v>3.5</v>
      </c>
      <c r="IC134" s="109">
        <f t="shared" si="1045"/>
        <v>3.5</v>
      </c>
      <c r="ID134" s="109">
        <f t="shared" si="1045"/>
        <v>3.5</v>
      </c>
      <c r="IE134" s="109">
        <f t="shared" si="1045"/>
        <v>3.5</v>
      </c>
      <c r="IF134" s="109">
        <f t="shared" si="1045"/>
        <v>3.5</v>
      </c>
      <c r="IG134" s="109">
        <f t="shared" si="1045"/>
        <v>3.5</v>
      </c>
    </row>
    <row r="135" spans="2:273" x14ac:dyDescent="0.2">
      <c r="B135" s="1023"/>
      <c r="C135" s="555" t="s">
        <v>284</v>
      </c>
      <c r="D135">
        <v>3.3</v>
      </c>
      <c r="E135">
        <f>$D$135</f>
        <v>3.3</v>
      </c>
      <c r="F135">
        <f t="shared" ref="F135:BP135" si="1046">$D$135</f>
        <v>3.3</v>
      </c>
      <c r="G135">
        <f t="shared" si="1046"/>
        <v>3.3</v>
      </c>
      <c r="H135">
        <f t="shared" si="1046"/>
        <v>3.3</v>
      </c>
      <c r="I135">
        <f t="shared" si="1046"/>
        <v>3.3</v>
      </c>
      <c r="J135">
        <f t="shared" si="1046"/>
        <v>3.3</v>
      </c>
      <c r="K135">
        <f t="shared" si="1046"/>
        <v>3.3</v>
      </c>
      <c r="L135">
        <f t="shared" si="1046"/>
        <v>3.3</v>
      </c>
      <c r="M135">
        <f t="shared" si="1046"/>
        <v>3.3</v>
      </c>
      <c r="N135">
        <f t="shared" si="1046"/>
        <v>3.3</v>
      </c>
      <c r="O135">
        <f t="shared" si="1046"/>
        <v>3.3</v>
      </c>
      <c r="P135">
        <f t="shared" si="1046"/>
        <v>3.3</v>
      </c>
      <c r="Q135">
        <f t="shared" si="1046"/>
        <v>3.3</v>
      </c>
      <c r="R135">
        <f t="shared" si="1046"/>
        <v>3.3</v>
      </c>
      <c r="S135">
        <f t="shared" si="1046"/>
        <v>3.3</v>
      </c>
      <c r="T135">
        <f t="shared" si="1046"/>
        <v>3.3</v>
      </c>
      <c r="U135">
        <f t="shared" si="1046"/>
        <v>3.3</v>
      </c>
      <c r="V135">
        <f t="shared" si="1046"/>
        <v>3.3</v>
      </c>
      <c r="W135">
        <f t="shared" si="1046"/>
        <v>3.3</v>
      </c>
      <c r="X135">
        <f t="shared" si="1046"/>
        <v>3.3</v>
      </c>
      <c r="Y135">
        <f t="shared" si="1046"/>
        <v>3.3</v>
      </c>
      <c r="Z135">
        <f t="shared" si="1046"/>
        <v>3.3</v>
      </c>
      <c r="AA135">
        <f t="shared" si="1046"/>
        <v>3.3</v>
      </c>
      <c r="AB135">
        <f t="shared" si="1046"/>
        <v>3.3</v>
      </c>
      <c r="AC135">
        <f t="shared" si="1046"/>
        <v>3.3</v>
      </c>
      <c r="AD135">
        <f t="shared" si="1046"/>
        <v>3.3</v>
      </c>
      <c r="AE135">
        <f t="shared" si="1046"/>
        <v>3.3</v>
      </c>
      <c r="AF135">
        <f t="shared" si="1046"/>
        <v>3.3</v>
      </c>
      <c r="AG135">
        <f t="shared" si="1046"/>
        <v>3.3</v>
      </c>
      <c r="AH135">
        <f t="shared" si="1046"/>
        <v>3.3</v>
      </c>
      <c r="AI135">
        <f t="shared" si="1046"/>
        <v>3.3</v>
      </c>
      <c r="AJ135">
        <f t="shared" si="1046"/>
        <v>3.3</v>
      </c>
      <c r="AK135">
        <f t="shared" si="1046"/>
        <v>3.3</v>
      </c>
      <c r="AL135">
        <f t="shared" si="1046"/>
        <v>3.3</v>
      </c>
      <c r="AM135">
        <f t="shared" si="1046"/>
        <v>3.3</v>
      </c>
      <c r="AN135">
        <f t="shared" si="1046"/>
        <v>3.3</v>
      </c>
      <c r="AO135">
        <f t="shared" si="1046"/>
        <v>3.3</v>
      </c>
      <c r="AP135">
        <f t="shared" si="1046"/>
        <v>3.3</v>
      </c>
      <c r="AQ135">
        <f t="shared" si="1046"/>
        <v>3.3</v>
      </c>
      <c r="AR135">
        <f t="shared" si="1046"/>
        <v>3.3</v>
      </c>
      <c r="AS135">
        <f t="shared" si="1046"/>
        <v>3.3</v>
      </c>
      <c r="AT135">
        <f t="shared" si="1046"/>
        <v>3.3</v>
      </c>
      <c r="AU135">
        <f t="shared" si="1046"/>
        <v>3.3</v>
      </c>
      <c r="AV135">
        <f t="shared" si="1046"/>
        <v>3.3</v>
      </c>
      <c r="AW135">
        <f t="shared" si="1046"/>
        <v>3.3</v>
      </c>
      <c r="AX135">
        <f t="shared" si="1046"/>
        <v>3.3</v>
      </c>
      <c r="AY135">
        <f t="shared" si="1046"/>
        <v>3.3</v>
      </c>
      <c r="AZ135">
        <f t="shared" si="1046"/>
        <v>3.3</v>
      </c>
      <c r="BA135">
        <f t="shared" si="1046"/>
        <v>3.3</v>
      </c>
      <c r="BB135">
        <f t="shared" si="1046"/>
        <v>3.3</v>
      </c>
      <c r="BC135">
        <f t="shared" si="1046"/>
        <v>3.3</v>
      </c>
      <c r="BD135">
        <f t="shared" si="1046"/>
        <v>3.3</v>
      </c>
      <c r="BE135">
        <f t="shared" si="1046"/>
        <v>3.3</v>
      </c>
      <c r="BF135">
        <f t="shared" si="1046"/>
        <v>3.3</v>
      </c>
      <c r="BG135">
        <f t="shared" si="1046"/>
        <v>3.3</v>
      </c>
      <c r="BH135">
        <f t="shared" si="1046"/>
        <v>3.3</v>
      </c>
      <c r="BI135">
        <f t="shared" si="1046"/>
        <v>3.3</v>
      </c>
      <c r="BJ135">
        <f t="shared" si="1046"/>
        <v>3.3</v>
      </c>
      <c r="BK135">
        <f t="shared" si="1046"/>
        <v>3.3</v>
      </c>
      <c r="BL135">
        <f t="shared" si="1046"/>
        <v>3.3</v>
      </c>
      <c r="BM135">
        <f t="shared" si="1046"/>
        <v>3.3</v>
      </c>
      <c r="BN135">
        <f t="shared" si="1046"/>
        <v>3.3</v>
      </c>
      <c r="BO135">
        <f t="shared" si="1046"/>
        <v>3.3</v>
      </c>
      <c r="BP135">
        <f t="shared" si="1046"/>
        <v>3.3</v>
      </c>
      <c r="BQ135">
        <f t="shared" ref="BQ135:DY135" si="1047">$D$135</f>
        <v>3.3</v>
      </c>
      <c r="BR135">
        <f t="shared" si="1047"/>
        <v>3.3</v>
      </c>
      <c r="BS135">
        <f t="shared" si="1047"/>
        <v>3.3</v>
      </c>
      <c r="BT135">
        <f t="shared" si="1047"/>
        <v>3.3</v>
      </c>
      <c r="BU135">
        <f t="shared" si="1047"/>
        <v>3.3</v>
      </c>
      <c r="BV135">
        <f t="shared" si="1047"/>
        <v>3.3</v>
      </c>
      <c r="BW135">
        <f t="shared" si="1047"/>
        <v>3.3</v>
      </c>
      <c r="BX135">
        <f t="shared" si="1047"/>
        <v>3.3</v>
      </c>
      <c r="BY135">
        <f t="shared" si="1047"/>
        <v>3.3</v>
      </c>
      <c r="BZ135">
        <f t="shared" si="1047"/>
        <v>3.3</v>
      </c>
      <c r="CA135">
        <f t="shared" si="1047"/>
        <v>3.3</v>
      </c>
      <c r="CB135">
        <f t="shared" si="1047"/>
        <v>3.3</v>
      </c>
      <c r="CC135">
        <f t="shared" si="1047"/>
        <v>3.3</v>
      </c>
      <c r="CD135">
        <f t="shared" si="1047"/>
        <v>3.3</v>
      </c>
      <c r="CE135">
        <f t="shared" si="1047"/>
        <v>3.3</v>
      </c>
      <c r="CF135">
        <f t="shared" si="1047"/>
        <v>3.3</v>
      </c>
      <c r="CG135">
        <f t="shared" si="1047"/>
        <v>3.3</v>
      </c>
      <c r="CH135">
        <f t="shared" si="1047"/>
        <v>3.3</v>
      </c>
      <c r="CI135">
        <f t="shared" si="1047"/>
        <v>3.3</v>
      </c>
      <c r="CJ135">
        <f t="shared" si="1047"/>
        <v>3.3</v>
      </c>
      <c r="CK135">
        <f t="shared" si="1047"/>
        <v>3.3</v>
      </c>
      <c r="CL135">
        <f t="shared" si="1047"/>
        <v>3.3</v>
      </c>
      <c r="CM135">
        <f t="shared" si="1047"/>
        <v>3.3</v>
      </c>
      <c r="CN135">
        <f t="shared" si="1047"/>
        <v>3.3</v>
      </c>
      <c r="CO135">
        <f t="shared" si="1047"/>
        <v>3.3</v>
      </c>
      <c r="CP135">
        <f t="shared" si="1047"/>
        <v>3.3</v>
      </c>
      <c r="CQ135">
        <f t="shared" si="1047"/>
        <v>3.3</v>
      </c>
      <c r="CR135">
        <f t="shared" si="1047"/>
        <v>3.3</v>
      </c>
      <c r="CS135">
        <f t="shared" si="1047"/>
        <v>3.3</v>
      </c>
      <c r="CT135">
        <f t="shared" si="1047"/>
        <v>3.3</v>
      </c>
      <c r="CU135">
        <f t="shared" si="1047"/>
        <v>3.3</v>
      </c>
      <c r="CV135">
        <f t="shared" si="1047"/>
        <v>3.3</v>
      </c>
      <c r="CW135">
        <f t="shared" si="1047"/>
        <v>3.3</v>
      </c>
      <c r="CX135">
        <f t="shared" si="1047"/>
        <v>3.3</v>
      </c>
      <c r="CY135">
        <f t="shared" si="1047"/>
        <v>3.3</v>
      </c>
      <c r="CZ135">
        <f t="shared" si="1047"/>
        <v>3.3</v>
      </c>
      <c r="DA135">
        <f t="shared" si="1047"/>
        <v>3.3</v>
      </c>
      <c r="DB135">
        <f t="shared" si="1047"/>
        <v>3.3</v>
      </c>
      <c r="DC135">
        <f t="shared" si="1047"/>
        <v>3.3</v>
      </c>
      <c r="DD135">
        <f t="shared" si="1047"/>
        <v>3.3</v>
      </c>
      <c r="DE135">
        <f t="shared" si="1047"/>
        <v>3.3</v>
      </c>
      <c r="DF135">
        <f t="shared" si="1047"/>
        <v>3.3</v>
      </c>
      <c r="DG135">
        <f t="shared" si="1047"/>
        <v>3.3</v>
      </c>
      <c r="DH135">
        <f t="shared" si="1047"/>
        <v>3.3</v>
      </c>
      <c r="DI135">
        <f t="shared" si="1047"/>
        <v>3.3</v>
      </c>
      <c r="DJ135">
        <f t="shared" si="1047"/>
        <v>3.3</v>
      </c>
      <c r="DK135">
        <f t="shared" si="1047"/>
        <v>3.3</v>
      </c>
      <c r="DL135">
        <f t="shared" si="1047"/>
        <v>3.3</v>
      </c>
      <c r="DM135">
        <f t="shared" si="1047"/>
        <v>3.3</v>
      </c>
      <c r="DN135">
        <f t="shared" si="1047"/>
        <v>3.3</v>
      </c>
      <c r="DO135">
        <f t="shared" si="1047"/>
        <v>3.3</v>
      </c>
      <c r="DP135">
        <f t="shared" si="1047"/>
        <v>3.3</v>
      </c>
      <c r="DQ135">
        <f t="shared" si="1047"/>
        <v>3.3</v>
      </c>
      <c r="DR135">
        <f t="shared" si="1047"/>
        <v>3.3</v>
      </c>
      <c r="DS135">
        <f t="shared" si="1047"/>
        <v>3.3</v>
      </c>
      <c r="DT135">
        <f t="shared" si="1047"/>
        <v>3.3</v>
      </c>
      <c r="DU135">
        <f t="shared" si="1047"/>
        <v>3.3</v>
      </c>
      <c r="DV135">
        <f t="shared" si="1047"/>
        <v>3.3</v>
      </c>
      <c r="DW135">
        <f t="shared" si="1047"/>
        <v>3.3</v>
      </c>
      <c r="DX135">
        <f t="shared" si="1047"/>
        <v>3.3</v>
      </c>
      <c r="DY135">
        <f t="shared" si="1047"/>
        <v>3.3</v>
      </c>
      <c r="DZ135">
        <f t="shared" ref="DZ135:GJ135" si="1048">$D$135</f>
        <v>3.3</v>
      </c>
      <c r="EA135">
        <f t="shared" si="1048"/>
        <v>3.3</v>
      </c>
      <c r="EB135">
        <f t="shared" si="1048"/>
        <v>3.3</v>
      </c>
      <c r="EC135">
        <f t="shared" si="1048"/>
        <v>3.3</v>
      </c>
      <c r="ED135">
        <f t="shared" si="1048"/>
        <v>3.3</v>
      </c>
      <c r="EE135">
        <f t="shared" si="1048"/>
        <v>3.3</v>
      </c>
      <c r="EF135">
        <f t="shared" si="1048"/>
        <v>3.3</v>
      </c>
      <c r="EG135">
        <f t="shared" si="1048"/>
        <v>3.3</v>
      </c>
      <c r="EH135">
        <f t="shared" si="1048"/>
        <v>3.3</v>
      </c>
      <c r="EI135">
        <f t="shared" si="1048"/>
        <v>3.3</v>
      </c>
      <c r="EJ135">
        <f t="shared" si="1048"/>
        <v>3.3</v>
      </c>
      <c r="EK135">
        <f t="shared" si="1048"/>
        <v>3.3</v>
      </c>
      <c r="EL135">
        <f t="shared" si="1048"/>
        <v>3.3</v>
      </c>
      <c r="EM135">
        <f t="shared" si="1048"/>
        <v>3.3</v>
      </c>
      <c r="EN135">
        <f t="shared" si="1048"/>
        <v>3.3</v>
      </c>
      <c r="EO135">
        <f t="shared" si="1048"/>
        <v>3.3</v>
      </c>
      <c r="EP135">
        <f t="shared" si="1048"/>
        <v>3.3</v>
      </c>
      <c r="EQ135">
        <f t="shared" si="1048"/>
        <v>3.3</v>
      </c>
      <c r="ER135">
        <f t="shared" si="1048"/>
        <v>3.3</v>
      </c>
      <c r="ES135">
        <f t="shared" si="1048"/>
        <v>3.3</v>
      </c>
      <c r="ET135">
        <f t="shared" si="1048"/>
        <v>3.3</v>
      </c>
      <c r="EU135">
        <f t="shared" si="1048"/>
        <v>3.3</v>
      </c>
      <c r="EV135">
        <f t="shared" si="1048"/>
        <v>3.3</v>
      </c>
      <c r="EW135">
        <f t="shared" si="1048"/>
        <v>3.3</v>
      </c>
      <c r="EX135">
        <f t="shared" si="1048"/>
        <v>3.3</v>
      </c>
      <c r="EY135">
        <f t="shared" si="1048"/>
        <v>3.3</v>
      </c>
      <c r="EZ135">
        <f t="shared" si="1048"/>
        <v>3.3</v>
      </c>
      <c r="FA135">
        <f t="shared" si="1048"/>
        <v>3.3</v>
      </c>
      <c r="FB135">
        <f t="shared" si="1048"/>
        <v>3.3</v>
      </c>
      <c r="FC135">
        <f t="shared" si="1048"/>
        <v>3.3</v>
      </c>
      <c r="FD135">
        <f t="shared" si="1048"/>
        <v>3.3</v>
      </c>
      <c r="FE135">
        <f t="shared" si="1048"/>
        <v>3.3</v>
      </c>
      <c r="FF135">
        <f t="shared" si="1048"/>
        <v>3.3</v>
      </c>
      <c r="FG135">
        <f t="shared" si="1048"/>
        <v>3.3</v>
      </c>
      <c r="FH135">
        <f t="shared" si="1048"/>
        <v>3.3</v>
      </c>
      <c r="FI135">
        <f t="shared" si="1048"/>
        <v>3.3</v>
      </c>
      <c r="FJ135">
        <f t="shared" si="1048"/>
        <v>3.3</v>
      </c>
      <c r="FK135">
        <f t="shared" si="1048"/>
        <v>3.3</v>
      </c>
      <c r="FL135">
        <f t="shared" si="1048"/>
        <v>3.3</v>
      </c>
      <c r="FM135">
        <f t="shared" si="1048"/>
        <v>3.3</v>
      </c>
      <c r="FN135">
        <f t="shared" si="1048"/>
        <v>3.3</v>
      </c>
      <c r="FO135">
        <f t="shared" si="1048"/>
        <v>3.3</v>
      </c>
      <c r="FP135">
        <f t="shared" si="1048"/>
        <v>3.3</v>
      </c>
      <c r="FQ135">
        <f t="shared" si="1048"/>
        <v>3.3</v>
      </c>
      <c r="FR135">
        <f t="shared" si="1048"/>
        <v>3.3</v>
      </c>
      <c r="FS135">
        <f t="shared" si="1048"/>
        <v>3.3</v>
      </c>
      <c r="FT135">
        <f t="shared" si="1048"/>
        <v>3.3</v>
      </c>
      <c r="FU135">
        <f t="shared" si="1048"/>
        <v>3.3</v>
      </c>
      <c r="FV135">
        <f t="shared" si="1048"/>
        <v>3.3</v>
      </c>
      <c r="FW135">
        <f t="shared" si="1048"/>
        <v>3.3</v>
      </c>
      <c r="FX135">
        <f t="shared" si="1048"/>
        <v>3.3</v>
      </c>
      <c r="FY135">
        <f t="shared" si="1048"/>
        <v>3.3</v>
      </c>
      <c r="FZ135">
        <f t="shared" si="1048"/>
        <v>3.3</v>
      </c>
      <c r="GA135">
        <f t="shared" si="1048"/>
        <v>3.3</v>
      </c>
      <c r="GB135">
        <f t="shared" si="1048"/>
        <v>3.3</v>
      </c>
      <c r="GC135">
        <f t="shared" si="1048"/>
        <v>3.3</v>
      </c>
      <c r="GD135">
        <f t="shared" si="1048"/>
        <v>3.3</v>
      </c>
      <c r="GE135">
        <f t="shared" si="1048"/>
        <v>3.3</v>
      </c>
      <c r="GF135">
        <f t="shared" si="1048"/>
        <v>3.3</v>
      </c>
      <c r="GG135">
        <f t="shared" si="1048"/>
        <v>3.3</v>
      </c>
      <c r="GH135">
        <f t="shared" si="1048"/>
        <v>3.3</v>
      </c>
      <c r="GI135">
        <f t="shared" si="1048"/>
        <v>3.3</v>
      </c>
      <c r="GJ135">
        <f t="shared" si="1048"/>
        <v>3.3</v>
      </c>
      <c r="GK135">
        <f t="shared" ref="GK135:IG135" si="1049">$D$135</f>
        <v>3.3</v>
      </c>
      <c r="GL135">
        <f t="shared" si="1049"/>
        <v>3.3</v>
      </c>
      <c r="GM135">
        <f t="shared" si="1049"/>
        <v>3.3</v>
      </c>
      <c r="GN135">
        <f t="shared" si="1049"/>
        <v>3.3</v>
      </c>
      <c r="GO135">
        <f t="shared" si="1049"/>
        <v>3.3</v>
      </c>
      <c r="GP135">
        <f t="shared" si="1049"/>
        <v>3.3</v>
      </c>
      <c r="GQ135">
        <f t="shared" si="1049"/>
        <v>3.3</v>
      </c>
      <c r="GR135">
        <f t="shared" si="1049"/>
        <v>3.3</v>
      </c>
      <c r="GS135">
        <f t="shared" si="1049"/>
        <v>3.3</v>
      </c>
      <c r="GT135">
        <f t="shared" si="1049"/>
        <v>3.3</v>
      </c>
      <c r="GU135">
        <f t="shared" si="1049"/>
        <v>3.3</v>
      </c>
      <c r="GV135">
        <f t="shared" si="1049"/>
        <v>3.3</v>
      </c>
      <c r="GW135">
        <f t="shared" si="1049"/>
        <v>3.3</v>
      </c>
      <c r="GX135">
        <f t="shared" si="1049"/>
        <v>3.3</v>
      </c>
      <c r="GY135">
        <f t="shared" si="1049"/>
        <v>3.3</v>
      </c>
      <c r="GZ135">
        <f t="shared" si="1049"/>
        <v>3.3</v>
      </c>
      <c r="HA135">
        <f t="shared" si="1049"/>
        <v>3.3</v>
      </c>
      <c r="HB135">
        <f t="shared" si="1049"/>
        <v>3.3</v>
      </c>
      <c r="HC135">
        <f t="shared" si="1049"/>
        <v>3.3</v>
      </c>
      <c r="HD135">
        <f t="shared" si="1049"/>
        <v>3.3</v>
      </c>
      <c r="HE135">
        <f t="shared" si="1049"/>
        <v>3.3</v>
      </c>
      <c r="HF135">
        <f t="shared" si="1049"/>
        <v>3.3</v>
      </c>
      <c r="HG135">
        <f t="shared" si="1049"/>
        <v>3.3</v>
      </c>
      <c r="HH135">
        <f t="shared" si="1049"/>
        <v>3.3</v>
      </c>
      <c r="HI135">
        <f t="shared" si="1049"/>
        <v>3.3</v>
      </c>
      <c r="HJ135">
        <f t="shared" si="1049"/>
        <v>3.3</v>
      </c>
      <c r="HK135">
        <f t="shared" si="1049"/>
        <v>3.3</v>
      </c>
      <c r="HL135">
        <f t="shared" si="1049"/>
        <v>3.3</v>
      </c>
      <c r="HM135">
        <f t="shared" si="1049"/>
        <v>3.3</v>
      </c>
      <c r="HN135">
        <f t="shared" si="1049"/>
        <v>3.3</v>
      </c>
      <c r="HO135">
        <f t="shared" si="1049"/>
        <v>3.3</v>
      </c>
      <c r="HP135">
        <f t="shared" si="1049"/>
        <v>3.3</v>
      </c>
      <c r="HQ135">
        <f t="shared" si="1049"/>
        <v>3.3</v>
      </c>
      <c r="HR135">
        <f t="shared" si="1049"/>
        <v>3.3</v>
      </c>
      <c r="HS135">
        <f t="shared" si="1049"/>
        <v>3.3</v>
      </c>
      <c r="HT135">
        <f t="shared" si="1049"/>
        <v>3.3</v>
      </c>
      <c r="HU135">
        <f t="shared" si="1049"/>
        <v>3.3</v>
      </c>
      <c r="HV135">
        <f t="shared" si="1049"/>
        <v>3.3</v>
      </c>
      <c r="HW135">
        <f t="shared" si="1049"/>
        <v>3.3</v>
      </c>
      <c r="HX135">
        <f t="shared" si="1049"/>
        <v>3.3</v>
      </c>
      <c r="HY135">
        <f t="shared" si="1049"/>
        <v>3.3</v>
      </c>
      <c r="HZ135">
        <f t="shared" si="1049"/>
        <v>3.3</v>
      </c>
      <c r="IA135">
        <f t="shared" si="1049"/>
        <v>3.3</v>
      </c>
      <c r="IB135">
        <f t="shared" si="1049"/>
        <v>3.3</v>
      </c>
      <c r="IC135">
        <f t="shared" si="1049"/>
        <v>3.3</v>
      </c>
      <c r="ID135">
        <f t="shared" si="1049"/>
        <v>3.3</v>
      </c>
      <c r="IE135">
        <f t="shared" si="1049"/>
        <v>3.3</v>
      </c>
      <c r="IF135">
        <f t="shared" si="1049"/>
        <v>3.3</v>
      </c>
      <c r="IG135">
        <f t="shared" si="1049"/>
        <v>3.3</v>
      </c>
    </row>
    <row r="136" spans="2:273" x14ac:dyDescent="0.2">
      <c r="B136" s="1023"/>
      <c r="C136" s="555" t="s">
        <v>426</v>
      </c>
      <c r="D136">
        <v>3.1</v>
      </c>
      <c r="E136">
        <f>$D$136</f>
        <v>3.1</v>
      </c>
      <c r="F136">
        <f t="shared" ref="F136:BP136" si="1050">$D$136</f>
        <v>3.1</v>
      </c>
      <c r="G136">
        <f t="shared" si="1050"/>
        <v>3.1</v>
      </c>
      <c r="H136">
        <f t="shared" si="1050"/>
        <v>3.1</v>
      </c>
      <c r="I136">
        <f t="shared" si="1050"/>
        <v>3.1</v>
      </c>
      <c r="J136">
        <f t="shared" si="1050"/>
        <v>3.1</v>
      </c>
      <c r="K136">
        <f t="shared" si="1050"/>
        <v>3.1</v>
      </c>
      <c r="L136">
        <f t="shared" si="1050"/>
        <v>3.1</v>
      </c>
      <c r="M136">
        <f t="shared" si="1050"/>
        <v>3.1</v>
      </c>
      <c r="N136">
        <f t="shared" si="1050"/>
        <v>3.1</v>
      </c>
      <c r="O136">
        <f t="shared" si="1050"/>
        <v>3.1</v>
      </c>
      <c r="P136">
        <f t="shared" si="1050"/>
        <v>3.1</v>
      </c>
      <c r="Q136">
        <f t="shared" si="1050"/>
        <v>3.1</v>
      </c>
      <c r="R136">
        <f t="shared" si="1050"/>
        <v>3.1</v>
      </c>
      <c r="S136">
        <f t="shared" si="1050"/>
        <v>3.1</v>
      </c>
      <c r="T136">
        <f t="shared" si="1050"/>
        <v>3.1</v>
      </c>
      <c r="U136">
        <f t="shared" si="1050"/>
        <v>3.1</v>
      </c>
      <c r="V136">
        <f t="shared" si="1050"/>
        <v>3.1</v>
      </c>
      <c r="W136">
        <f t="shared" si="1050"/>
        <v>3.1</v>
      </c>
      <c r="X136">
        <f t="shared" si="1050"/>
        <v>3.1</v>
      </c>
      <c r="Y136">
        <f t="shared" si="1050"/>
        <v>3.1</v>
      </c>
      <c r="Z136">
        <f t="shared" si="1050"/>
        <v>3.1</v>
      </c>
      <c r="AA136">
        <f t="shared" si="1050"/>
        <v>3.1</v>
      </c>
      <c r="AB136">
        <f t="shared" si="1050"/>
        <v>3.1</v>
      </c>
      <c r="AC136">
        <f t="shared" si="1050"/>
        <v>3.1</v>
      </c>
      <c r="AD136">
        <f t="shared" si="1050"/>
        <v>3.1</v>
      </c>
      <c r="AE136">
        <f t="shared" si="1050"/>
        <v>3.1</v>
      </c>
      <c r="AF136">
        <f t="shared" si="1050"/>
        <v>3.1</v>
      </c>
      <c r="AG136">
        <f t="shared" si="1050"/>
        <v>3.1</v>
      </c>
      <c r="AH136">
        <f t="shared" si="1050"/>
        <v>3.1</v>
      </c>
      <c r="AI136">
        <f t="shared" si="1050"/>
        <v>3.1</v>
      </c>
      <c r="AJ136">
        <f t="shared" si="1050"/>
        <v>3.1</v>
      </c>
      <c r="AK136">
        <f t="shared" si="1050"/>
        <v>3.1</v>
      </c>
      <c r="AL136">
        <f t="shared" si="1050"/>
        <v>3.1</v>
      </c>
      <c r="AM136">
        <f t="shared" si="1050"/>
        <v>3.1</v>
      </c>
      <c r="AN136">
        <f t="shared" si="1050"/>
        <v>3.1</v>
      </c>
      <c r="AO136">
        <f t="shared" si="1050"/>
        <v>3.1</v>
      </c>
      <c r="AP136">
        <f t="shared" si="1050"/>
        <v>3.1</v>
      </c>
      <c r="AQ136">
        <f t="shared" si="1050"/>
        <v>3.1</v>
      </c>
      <c r="AR136">
        <f t="shared" si="1050"/>
        <v>3.1</v>
      </c>
      <c r="AS136">
        <f t="shared" si="1050"/>
        <v>3.1</v>
      </c>
      <c r="AT136">
        <f t="shared" si="1050"/>
        <v>3.1</v>
      </c>
      <c r="AU136">
        <f t="shared" si="1050"/>
        <v>3.1</v>
      </c>
      <c r="AV136">
        <f t="shared" si="1050"/>
        <v>3.1</v>
      </c>
      <c r="AW136">
        <f t="shared" si="1050"/>
        <v>3.1</v>
      </c>
      <c r="AX136">
        <f t="shared" si="1050"/>
        <v>3.1</v>
      </c>
      <c r="AY136">
        <f t="shared" si="1050"/>
        <v>3.1</v>
      </c>
      <c r="AZ136">
        <f t="shared" si="1050"/>
        <v>3.1</v>
      </c>
      <c r="BA136">
        <f t="shared" si="1050"/>
        <v>3.1</v>
      </c>
      <c r="BB136">
        <f t="shared" si="1050"/>
        <v>3.1</v>
      </c>
      <c r="BC136">
        <f t="shared" si="1050"/>
        <v>3.1</v>
      </c>
      <c r="BD136">
        <f t="shared" si="1050"/>
        <v>3.1</v>
      </c>
      <c r="BE136">
        <f t="shared" si="1050"/>
        <v>3.1</v>
      </c>
      <c r="BF136">
        <f t="shared" si="1050"/>
        <v>3.1</v>
      </c>
      <c r="BG136">
        <f t="shared" si="1050"/>
        <v>3.1</v>
      </c>
      <c r="BH136">
        <f t="shared" si="1050"/>
        <v>3.1</v>
      </c>
      <c r="BI136">
        <f t="shared" si="1050"/>
        <v>3.1</v>
      </c>
      <c r="BJ136">
        <f t="shared" si="1050"/>
        <v>3.1</v>
      </c>
      <c r="BK136">
        <f t="shared" si="1050"/>
        <v>3.1</v>
      </c>
      <c r="BL136">
        <f t="shared" si="1050"/>
        <v>3.1</v>
      </c>
      <c r="BM136">
        <f t="shared" si="1050"/>
        <v>3.1</v>
      </c>
      <c r="BN136">
        <f t="shared" si="1050"/>
        <v>3.1</v>
      </c>
      <c r="BO136">
        <f t="shared" si="1050"/>
        <v>3.1</v>
      </c>
      <c r="BP136">
        <f t="shared" si="1050"/>
        <v>3.1</v>
      </c>
      <c r="BQ136">
        <f t="shared" ref="BQ136:EB136" si="1051">$D$136</f>
        <v>3.1</v>
      </c>
      <c r="BR136">
        <f t="shared" si="1051"/>
        <v>3.1</v>
      </c>
      <c r="BS136">
        <f t="shared" si="1051"/>
        <v>3.1</v>
      </c>
      <c r="BT136">
        <f t="shared" si="1051"/>
        <v>3.1</v>
      </c>
      <c r="BU136">
        <f t="shared" si="1051"/>
        <v>3.1</v>
      </c>
      <c r="BV136">
        <f t="shared" si="1051"/>
        <v>3.1</v>
      </c>
      <c r="BW136">
        <f t="shared" si="1051"/>
        <v>3.1</v>
      </c>
      <c r="BX136">
        <f t="shared" si="1051"/>
        <v>3.1</v>
      </c>
      <c r="BY136">
        <f t="shared" si="1051"/>
        <v>3.1</v>
      </c>
      <c r="BZ136">
        <f t="shared" si="1051"/>
        <v>3.1</v>
      </c>
      <c r="CA136">
        <f t="shared" si="1051"/>
        <v>3.1</v>
      </c>
      <c r="CB136">
        <f t="shared" si="1051"/>
        <v>3.1</v>
      </c>
      <c r="CC136">
        <f t="shared" si="1051"/>
        <v>3.1</v>
      </c>
      <c r="CD136">
        <f t="shared" si="1051"/>
        <v>3.1</v>
      </c>
      <c r="CE136">
        <f t="shared" si="1051"/>
        <v>3.1</v>
      </c>
      <c r="CF136">
        <f t="shared" si="1051"/>
        <v>3.1</v>
      </c>
      <c r="CG136">
        <f t="shared" si="1051"/>
        <v>3.1</v>
      </c>
      <c r="CH136">
        <f t="shared" si="1051"/>
        <v>3.1</v>
      </c>
      <c r="CI136">
        <f t="shared" si="1051"/>
        <v>3.1</v>
      </c>
      <c r="CJ136">
        <f t="shared" si="1051"/>
        <v>3.1</v>
      </c>
      <c r="CK136">
        <f t="shared" si="1051"/>
        <v>3.1</v>
      </c>
      <c r="CL136">
        <f t="shared" si="1051"/>
        <v>3.1</v>
      </c>
      <c r="CM136">
        <f t="shared" si="1051"/>
        <v>3.1</v>
      </c>
      <c r="CN136">
        <f t="shared" si="1051"/>
        <v>3.1</v>
      </c>
      <c r="CO136">
        <f t="shared" si="1051"/>
        <v>3.1</v>
      </c>
      <c r="CP136">
        <f t="shared" si="1051"/>
        <v>3.1</v>
      </c>
      <c r="CQ136">
        <f t="shared" si="1051"/>
        <v>3.1</v>
      </c>
      <c r="CR136">
        <f t="shared" si="1051"/>
        <v>3.1</v>
      </c>
      <c r="CS136">
        <f t="shared" si="1051"/>
        <v>3.1</v>
      </c>
      <c r="CT136">
        <f t="shared" si="1051"/>
        <v>3.1</v>
      </c>
      <c r="CU136">
        <f t="shared" si="1051"/>
        <v>3.1</v>
      </c>
      <c r="CV136">
        <f t="shared" si="1051"/>
        <v>3.1</v>
      </c>
      <c r="CW136">
        <f t="shared" si="1051"/>
        <v>3.1</v>
      </c>
      <c r="CX136">
        <f t="shared" si="1051"/>
        <v>3.1</v>
      </c>
      <c r="CY136">
        <f t="shared" si="1051"/>
        <v>3.1</v>
      </c>
      <c r="CZ136">
        <f t="shared" si="1051"/>
        <v>3.1</v>
      </c>
      <c r="DA136">
        <f t="shared" si="1051"/>
        <v>3.1</v>
      </c>
      <c r="DB136">
        <f t="shared" si="1051"/>
        <v>3.1</v>
      </c>
      <c r="DC136">
        <f t="shared" si="1051"/>
        <v>3.1</v>
      </c>
      <c r="DD136">
        <f t="shared" si="1051"/>
        <v>3.1</v>
      </c>
      <c r="DE136">
        <f t="shared" si="1051"/>
        <v>3.1</v>
      </c>
      <c r="DF136">
        <f t="shared" si="1051"/>
        <v>3.1</v>
      </c>
      <c r="DG136">
        <f t="shared" si="1051"/>
        <v>3.1</v>
      </c>
      <c r="DH136">
        <f t="shared" si="1051"/>
        <v>3.1</v>
      </c>
      <c r="DI136">
        <f t="shared" si="1051"/>
        <v>3.1</v>
      </c>
      <c r="DJ136">
        <f t="shared" si="1051"/>
        <v>3.1</v>
      </c>
      <c r="DK136">
        <f t="shared" si="1051"/>
        <v>3.1</v>
      </c>
      <c r="DL136">
        <f t="shared" si="1051"/>
        <v>3.1</v>
      </c>
      <c r="DM136">
        <f t="shared" si="1051"/>
        <v>3.1</v>
      </c>
      <c r="DN136">
        <f t="shared" si="1051"/>
        <v>3.1</v>
      </c>
      <c r="DO136">
        <f t="shared" si="1051"/>
        <v>3.1</v>
      </c>
      <c r="DP136">
        <f t="shared" si="1051"/>
        <v>3.1</v>
      </c>
      <c r="DQ136">
        <f t="shared" si="1051"/>
        <v>3.1</v>
      </c>
      <c r="DR136">
        <f t="shared" si="1051"/>
        <v>3.1</v>
      </c>
      <c r="DS136">
        <f t="shared" si="1051"/>
        <v>3.1</v>
      </c>
      <c r="DT136">
        <f t="shared" si="1051"/>
        <v>3.1</v>
      </c>
      <c r="DU136">
        <f t="shared" si="1051"/>
        <v>3.1</v>
      </c>
      <c r="DV136">
        <f t="shared" si="1051"/>
        <v>3.1</v>
      </c>
      <c r="DW136">
        <f t="shared" si="1051"/>
        <v>3.1</v>
      </c>
      <c r="DX136">
        <f t="shared" si="1051"/>
        <v>3.1</v>
      </c>
      <c r="DY136">
        <f t="shared" si="1051"/>
        <v>3.1</v>
      </c>
      <c r="DZ136">
        <f t="shared" si="1051"/>
        <v>3.1</v>
      </c>
      <c r="EA136">
        <f t="shared" si="1051"/>
        <v>3.1</v>
      </c>
      <c r="EB136">
        <f t="shared" si="1051"/>
        <v>3.1</v>
      </c>
      <c r="EC136">
        <f t="shared" ref="EC136:GN136" si="1052">$D$136</f>
        <v>3.1</v>
      </c>
      <c r="ED136">
        <f t="shared" si="1052"/>
        <v>3.1</v>
      </c>
      <c r="EE136">
        <f t="shared" si="1052"/>
        <v>3.1</v>
      </c>
      <c r="EF136">
        <f t="shared" si="1052"/>
        <v>3.1</v>
      </c>
      <c r="EG136">
        <f t="shared" si="1052"/>
        <v>3.1</v>
      </c>
      <c r="EH136">
        <f t="shared" si="1052"/>
        <v>3.1</v>
      </c>
      <c r="EI136">
        <f t="shared" si="1052"/>
        <v>3.1</v>
      </c>
      <c r="EJ136">
        <f t="shared" si="1052"/>
        <v>3.1</v>
      </c>
      <c r="EK136">
        <f t="shared" si="1052"/>
        <v>3.1</v>
      </c>
      <c r="EL136">
        <f t="shared" si="1052"/>
        <v>3.1</v>
      </c>
      <c r="EM136">
        <f t="shared" si="1052"/>
        <v>3.1</v>
      </c>
      <c r="EN136">
        <f t="shared" si="1052"/>
        <v>3.1</v>
      </c>
      <c r="EO136">
        <f t="shared" si="1052"/>
        <v>3.1</v>
      </c>
      <c r="EP136">
        <f t="shared" si="1052"/>
        <v>3.1</v>
      </c>
      <c r="EQ136">
        <f t="shared" si="1052"/>
        <v>3.1</v>
      </c>
      <c r="ER136">
        <f t="shared" si="1052"/>
        <v>3.1</v>
      </c>
      <c r="ES136">
        <f t="shared" si="1052"/>
        <v>3.1</v>
      </c>
      <c r="ET136">
        <f t="shared" si="1052"/>
        <v>3.1</v>
      </c>
      <c r="EU136">
        <f t="shared" si="1052"/>
        <v>3.1</v>
      </c>
      <c r="EV136">
        <f t="shared" si="1052"/>
        <v>3.1</v>
      </c>
      <c r="EW136">
        <f t="shared" si="1052"/>
        <v>3.1</v>
      </c>
      <c r="EX136">
        <f t="shared" si="1052"/>
        <v>3.1</v>
      </c>
      <c r="EY136">
        <f t="shared" si="1052"/>
        <v>3.1</v>
      </c>
      <c r="EZ136">
        <f t="shared" si="1052"/>
        <v>3.1</v>
      </c>
      <c r="FA136">
        <f t="shared" si="1052"/>
        <v>3.1</v>
      </c>
      <c r="FB136">
        <f t="shared" si="1052"/>
        <v>3.1</v>
      </c>
      <c r="FC136">
        <f t="shared" si="1052"/>
        <v>3.1</v>
      </c>
      <c r="FD136">
        <f t="shared" si="1052"/>
        <v>3.1</v>
      </c>
      <c r="FE136">
        <f t="shared" si="1052"/>
        <v>3.1</v>
      </c>
      <c r="FF136">
        <f t="shared" si="1052"/>
        <v>3.1</v>
      </c>
      <c r="FG136">
        <f t="shared" si="1052"/>
        <v>3.1</v>
      </c>
      <c r="FH136">
        <f t="shared" si="1052"/>
        <v>3.1</v>
      </c>
      <c r="FI136">
        <f t="shared" si="1052"/>
        <v>3.1</v>
      </c>
      <c r="FJ136">
        <f t="shared" si="1052"/>
        <v>3.1</v>
      </c>
      <c r="FK136">
        <f t="shared" si="1052"/>
        <v>3.1</v>
      </c>
      <c r="FL136">
        <f t="shared" si="1052"/>
        <v>3.1</v>
      </c>
      <c r="FM136">
        <f t="shared" si="1052"/>
        <v>3.1</v>
      </c>
      <c r="FN136">
        <f t="shared" si="1052"/>
        <v>3.1</v>
      </c>
      <c r="FO136">
        <f t="shared" si="1052"/>
        <v>3.1</v>
      </c>
      <c r="FP136">
        <f t="shared" si="1052"/>
        <v>3.1</v>
      </c>
      <c r="FQ136">
        <f t="shared" si="1052"/>
        <v>3.1</v>
      </c>
      <c r="FR136">
        <f t="shared" si="1052"/>
        <v>3.1</v>
      </c>
      <c r="FS136">
        <f t="shared" si="1052"/>
        <v>3.1</v>
      </c>
      <c r="FT136">
        <f t="shared" si="1052"/>
        <v>3.1</v>
      </c>
      <c r="FU136">
        <f t="shared" si="1052"/>
        <v>3.1</v>
      </c>
      <c r="FV136">
        <f t="shared" si="1052"/>
        <v>3.1</v>
      </c>
      <c r="FW136">
        <f t="shared" si="1052"/>
        <v>3.1</v>
      </c>
      <c r="FX136">
        <f t="shared" si="1052"/>
        <v>3.1</v>
      </c>
      <c r="FY136">
        <f t="shared" si="1052"/>
        <v>3.1</v>
      </c>
      <c r="FZ136">
        <f t="shared" si="1052"/>
        <v>3.1</v>
      </c>
      <c r="GA136">
        <f t="shared" si="1052"/>
        <v>3.1</v>
      </c>
      <c r="GB136">
        <f t="shared" si="1052"/>
        <v>3.1</v>
      </c>
      <c r="GC136">
        <f t="shared" si="1052"/>
        <v>3.1</v>
      </c>
      <c r="GD136">
        <f t="shared" si="1052"/>
        <v>3.1</v>
      </c>
      <c r="GE136">
        <f t="shared" si="1052"/>
        <v>3.1</v>
      </c>
      <c r="GF136">
        <f t="shared" si="1052"/>
        <v>3.1</v>
      </c>
      <c r="GG136">
        <f t="shared" si="1052"/>
        <v>3.1</v>
      </c>
      <c r="GH136">
        <f t="shared" si="1052"/>
        <v>3.1</v>
      </c>
      <c r="GI136">
        <f t="shared" si="1052"/>
        <v>3.1</v>
      </c>
      <c r="GJ136">
        <f t="shared" si="1052"/>
        <v>3.1</v>
      </c>
      <c r="GK136">
        <f t="shared" si="1052"/>
        <v>3.1</v>
      </c>
      <c r="GL136">
        <f t="shared" si="1052"/>
        <v>3.1</v>
      </c>
      <c r="GM136">
        <f t="shared" si="1052"/>
        <v>3.1</v>
      </c>
      <c r="GN136">
        <f t="shared" si="1052"/>
        <v>3.1</v>
      </c>
      <c r="GO136">
        <f t="shared" ref="GO136:IG136" si="1053">$D$136</f>
        <v>3.1</v>
      </c>
      <c r="GP136">
        <f t="shared" si="1053"/>
        <v>3.1</v>
      </c>
      <c r="GQ136">
        <f t="shared" si="1053"/>
        <v>3.1</v>
      </c>
      <c r="GR136">
        <f t="shared" si="1053"/>
        <v>3.1</v>
      </c>
      <c r="GS136">
        <f t="shared" si="1053"/>
        <v>3.1</v>
      </c>
      <c r="GT136">
        <f t="shared" si="1053"/>
        <v>3.1</v>
      </c>
      <c r="GU136">
        <f t="shared" si="1053"/>
        <v>3.1</v>
      </c>
      <c r="GV136">
        <f t="shared" si="1053"/>
        <v>3.1</v>
      </c>
      <c r="GW136">
        <f t="shared" si="1053"/>
        <v>3.1</v>
      </c>
      <c r="GX136">
        <f t="shared" si="1053"/>
        <v>3.1</v>
      </c>
      <c r="GY136">
        <f t="shared" si="1053"/>
        <v>3.1</v>
      </c>
      <c r="GZ136">
        <f t="shared" si="1053"/>
        <v>3.1</v>
      </c>
      <c r="HA136">
        <f t="shared" si="1053"/>
        <v>3.1</v>
      </c>
      <c r="HB136">
        <f t="shared" si="1053"/>
        <v>3.1</v>
      </c>
      <c r="HC136">
        <f t="shared" si="1053"/>
        <v>3.1</v>
      </c>
      <c r="HD136">
        <f t="shared" si="1053"/>
        <v>3.1</v>
      </c>
      <c r="HE136">
        <f t="shared" si="1053"/>
        <v>3.1</v>
      </c>
      <c r="HF136">
        <f t="shared" si="1053"/>
        <v>3.1</v>
      </c>
      <c r="HG136">
        <f t="shared" si="1053"/>
        <v>3.1</v>
      </c>
      <c r="HH136">
        <f t="shared" si="1053"/>
        <v>3.1</v>
      </c>
      <c r="HI136">
        <f t="shared" si="1053"/>
        <v>3.1</v>
      </c>
      <c r="HJ136">
        <f t="shared" si="1053"/>
        <v>3.1</v>
      </c>
      <c r="HK136">
        <f t="shared" si="1053"/>
        <v>3.1</v>
      </c>
      <c r="HL136">
        <f t="shared" si="1053"/>
        <v>3.1</v>
      </c>
      <c r="HM136">
        <f t="shared" si="1053"/>
        <v>3.1</v>
      </c>
      <c r="HN136">
        <f t="shared" si="1053"/>
        <v>3.1</v>
      </c>
      <c r="HO136">
        <f t="shared" si="1053"/>
        <v>3.1</v>
      </c>
      <c r="HP136">
        <f t="shared" si="1053"/>
        <v>3.1</v>
      </c>
      <c r="HQ136">
        <f t="shared" si="1053"/>
        <v>3.1</v>
      </c>
      <c r="HR136">
        <f t="shared" si="1053"/>
        <v>3.1</v>
      </c>
      <c r="HS136">
        <f t="shared" si="1053"/>
        <v>3.1</v>
      </c>
      <c r="HT136">
        <f t="shared" si="1053"/>
        <v>3.1</v>
      </c>
      <c r="HU136">
        <f t="shared" si="1053"/>
        <v>3.1</v>
      </c>
      <c r="HV136">
        <f t="shared" si="1053"/>
        <v>3.1</v>
      </c>
      <c r="HW136">
        <f t="shared" si="1053"/>
        <v>3.1</v>
      </c>
      <c r="HX136">
        <f t="shared" si="1053"/>
        <v>3.1</v>
      </c>
      <c r="HY136">
        <f t="shared" si="1053"/>
        <v>3.1</v>
      </c>
      <c r="HZ136">
        <f t="shared" si="1053"/>
        <v>3.1</v>
      </c>
      <c r="IA136">
        <f t="shared" si="1053"/>
        <v>3.1</v>
      </c>
      <c r="IB136">
        <f t="shared" si="1053"/>
        <v>3.1</v>
      </c>
      <c r="IC136">
        <f t="shared" si="1053"/>
        <v>3.1</v>
      </c>
      <c r="ID136">
        <f t="shared" si="1053"/>
        <v>3.1</v>
      </c>
      <c r="IE136">
        <f t="shared" si="1053"/>
        <v>3.1</v>
      </c>
      <c r="IF136">
        <f t="shared" si="1053"/>
        <v>3.1</v>
      </c>
      <c r="IG136">
        <f t="shared" si="1053"/>
        <v>3.1</v>
      </c>
    </row>
    <row r="137" spans="2:273" x14ac:dyDescent="0.2">
      <c r="B137" s="1023"/>
      <c r="C137" s="555" t="s">
        <v>285</v>
      </c>
      <c r="D137">
        <v>2.9</v>
      </c>
      <c r="E137">
        <f>$D$137</f>
        <v>2.9</v>
      </c>
      <c r="F137">
        <f t="shared" ref="F137:BP137" si="1054">$D$137</f>
        <v>2.9</v>
      </c>
      <c r="G137">
        <f t="shared" si="1054"/>
        <v>2.9</v>
      </c>
      <c r="H137">
        <f t="shared" si="1054"/>
        <v>2.9</v>
      </c>
      <c r="I137">
        <f t="shared" si="1054"/>
        <v>2.9</v>
      </c>
      <c r="J137">
        <f t="shared" si="1054"/>
        <v>2.9</v>
      </c>
      <c r="K137">
        <f t="shared" si="1054"/>
        <v>2.9</v>
      </c>
      <c r="L137">
        <f t="shared" si="1054"/>
        <v>2.9</v>
      </c>
      <c r="M137">
        <f t="shared" si="1054"/>
        <v>2.9</v>
      </c>
      <c r="N137">
        <f t="shared" si="1054"/>
        <v>2.9</v>
      </c>
      <c r="O137">
        <f t="shared" si="1054"/>
        <v>2.9</v>
      </c>
      <c r="P137">
        <f t="shared" si="1054"/>
        <v>2.9</v>
      </c>
      <c r="Q137">
        <f t="shared" si="1054"/>
        <v>2.9</v>
      </c>
      <c r="R137">
        <f t="shared" si="1054"/>
        <v>2.9</v>
      </c>
      <c r="S137">
        <f t="shared" si="1054"/>
        <v>2.9</v>
      </c>
      <c r="T137">
        <f t="shared" si="1054"/>
        <v>2.9</v>
      </c>
      <c r="U137">
        <f t="shared" si="1054"/>
        <v>2.9</v>
      </c>
      <c r="V137">
        <f t="shared" si="1054"/>
        <v>2.9</v>
      </c>
      <c r="W137">
        <f t="shared" si="1054"/>
        <v>2.9</v>
      </c>
      <c r="X137">
        <f t="shared" si="1054"/>
        <v>2.9</v>
      </c>
      <c r="Y137">
        <f t="shared" si="1054"/>
        <v>2.9</v>
      </c>
      <c r="Z137">
        <f t="shared" si="1054"/>
        <v>2.9</v>
      </c>
      <c r="AA137">
        <f t="shared" si="1054"/>
        <v>2.9</v>
      </c>
      <c r="AB137">
        <f t="shared" si="1054"/>
        <v>2.9</v>
      </c>
      <c r="AC137">
        <f t="shared" si="1054"/>
        <v>2.9</v>
      </c>
      <c r="AD137">
        <f t="shared" si="1054"/>
        <v>2.9</v>
      </c>
      <c r="AE137">
        <f t="shared" si="1054"/>
        <v>2.9</v>
      </c>
      <c r="AF137">
        <f t="shared" si="1054"/>
        <v>2.9</v>
      </c>
      <c r="AG137">
        <f t="shared" si="1054"/>
        <v>2.9</v>
      </c>
      <c r="AH137">
        <f t="shared" si="1054"/>
        <v>2.9</v>
      </c>
      <c r="AI137">
        <f t="shared" si="1054"/>
        <v>2.9</v>
      </c>
      <c r="AJ137">
        <f t="shared" si="1054"/>
        <v>2.9</v>
      </c>
      <c r="AK137">
        <f t="shared" si="1054"/>
        <v>2.9</v>
      </c>
      <c r="AL137">
        <f t="shared" si="1054"/>
        <v>2.9</v>
      </c>
      <c r="AM137">
        <f t="shared" si="1054"/>
        <v>2.9</v>
      </c>
      <c r="AN137">
        <f t="shared" si="1054"/>
        <v>2.9</v>
      </c>
      <c r="AO137">
        <f t="shared" si="1054"/>
        <v>2.9</v>
      </c>
      <c r="AP137">
        <f t="shared" si="1054"/>
        <v>2.9</v>
      </c>
      <c r="AQ137">
        <f t="shared" si="1054"/>
        <v>2.9</v>
      </c>
      <c r="AR137">
        <f t="shared" si="1054"/>
        <v>2.9</v>
      </c>
      <c r="AS137">
        <f t="shared" si="1054"/>
        <v>2.9</v>
      </c>
      <c r="AT137">
        <f t="shared" si="1054"/>
        <v>2.9</v>
      </c>
      <c r="AU137">
        <f t="shared" si="1054"/>
        <v>2.9</v>
      </c>
      <c r="AV137">
        <f t="shared" si="1054"/>
        <v>2.9</v>
      </c>
      <c r="AW137">
        <f t="shared" si="1054"/>
        <v>2.9</v>
      </c>
      <c r="AX137">
        <f t="shared" si="1054"/>
        <v>2.9</v>
      </c>
      <c r="AY137">
        <f t="shared" si="1054"/>
        <v>2.9</v>
      </c>
      <c r="AZ137">
        <f t="shared" si="1054"/>
        <v>2.9</v>
      </c>
      <c r="BA137">
        <f t="shared" si="1054"/>
        <v>2.9</v>
      </c>
      <c r="BB137">
        <f t="shared" si="1054"/>
        <v>2.9</v>
      </c>
      <c r="BC137">
        <f t="shared" si="1054"/>
        <v>2.9</v>
      </c>
      <c r="BD137">
        <f t="shared" si="1054"/>
        <v>2.9</v>
      </c>
      <c r="BE137">
        <f t="shared" si="1054"/>
        <v>2.9</v>
      </c>
      <c r="BF137">
        <f t="shared" si="1054"/>
        <v>2.9</v>
      </c>
      <c r="BG137">
        <f t="shared" si="1054"/>
        <v>2.9</v>
      </c>
      <c r="BH137">
        <f t="shared" si="1054"/>
        <v>2.9</v>
      </c>
      <c r="BI137">
        <f t="shared" si="1054"/>
        <v>2.9</v>
      </c>
      <c r="BJ137">
        <f t="shared" si="1054"/>
        <v>2.9</v>
      </c>
      <c r="BK137">
        <f t="shared" si="1054"/>
        <v>2.9</v>
      </c>
      <c r="BL137">
        <f t="shared" si="1054"/>
        <v>2.9</v>
      </c>
      <c r="BM137">
        <f t="shared" si="1054"/>
        <v>2.9</v>
      </c>
      <c r="BN137">
        <f t="shared" si="1054"/>
        <v>2.9</v>
      </c>
      <c r="BO137">
        <f t="shared" si="1054"/>
        <v>2.9</v>
      </c>
      <c r="BP137">
        <f t="shared" si="1054"/>
        <v>2.9</v>
      </c>
      <c r="BQ137">
        <f t="shared" ref="BQ137:DY137" si="1055">$D$137</f>
        <v>2.9</v>
      </c>
      <c r="BR137">
        <f t="shared" si="1055"/>
        <v>2.9</v>
      </c>
      <c r="BS137">
        <f t="shared" si="1055"/>
        <v>2.9</v>
      </c>
      <c r="BT137">
        <f t="shared" si="1055"/>
        <v>2.9</v>
      </c>
      <c r="BU137">
        <f t="shared" si="1055"/>
        <v>2.9</v>
      </c>
      <c r="BV137">
        <f t="shared" si="1055"/>
        <v>2.9</v>
      </c>
      <c r="BW137">
        <f t="shared" si="1055"/>
        <v>2.9</v>
      </c>
      <c r="BX137">
        <f t="shared" si="1055"/>
        <v>2.9</v>
      </c>
      <c r="BY137">
        <f t="shared" si="1055"/>
        <v>2.9</v>
      </c>
      <c r="BZ137">
        <f t="shared" si="1055"/>
        <v>2.9</v>
      </c>
      <c r="CA137">
        <f t="shared" si="1055"/>
        <v>2.9</v>
      </c>
      <c r="CB137">
        <f t="shared" si="1055"/>
        <v>2.9</v>
      </c>
      <c r="CC137">
        <f t="shared" si="1055"/>
        <v>2.9</v>
      </c>
      <c r="CD137">
        <f t="shared" si="1055"/>
        <v>2.9</v>
      </c>
      <c r="CE137">
        <f t="shared" si="1055"/>
        <v>2.9</v>
      </c>
      <c r="CF137">
        <f t="shared" si="1055"/>
        <v>2.9</v>
      </c>
      <c r="CG137">
        <f t="shared" si="1055"/>
        <v>2.9</v>
      </c>
      <c r="CH137">
        <f t="shared" si="1055"/>
        <v>2.9</v>
      </c>
      <c r="CI137">
        <f t="shared" si="1055"/>
        <v>2.9</v>
      </c>
      <c r="CJ137">
        <f t="shared" si="1055"/>
        <v>2.9</v>
      </c>
      <c r="CK137">
        <f t="shared" si="1055"/>
        <v>2.9</v>
      </c>
      <c r="CL137">
        <f t="shared" si="1055"/>
        <v>2.9</v>
      </c>
      <c r="CM137">
        <f t="shared" si="1055"/>
        <v>2.9</v>
      </c>
      <c r="CN137">
        <f t="shared" si="1055"/>
        <v>2.9</v>
      </c>
      <c r="CO137">
        <f t="shared" si="1055"/>
        <v>2.9</v>
      </c>
      <c r="CP137">
        <f t="shared" si="1055"/>
        <v>2.9</v>
      </c>
      <c r="CQ137">
        <f t="shared" si="1055"/>
        <v>2.9</v>
      </c>
      <c r="CR137">
        <f t="shared" si="1055"/>
        <v>2.9</v>
      </c>
      <c r="CS137">
        <f t="shared" si="1055"/>
        <v>2.9</v>
      </c>
      <c r="CT137">
        <f t="shared" si="1055"/>
        <v>2.9</v>
      </c>
      <c r="CU137">
        <f t="shared" si="1055"/>
        <v>2.9</v>
      </c>
      <c r="CV137">
        <f t="shared" si="1055"/>
        <v>2.9</v>
      </c>
      <c r="CW137">
        <f t="shared" si="1055"/>
        <v>2.9</v>
      </c>
      <c r="CX137">
        <f t="shared" si="1055"/>
        <v>2.9</v>
      </c>
      <c r="CY137">
        <f t="shared" si="1055"/>
        <v>2.9</v>
      </c>
      <c r="CZ137">
        <f t="shared" si="1055"/>
        <v>2.9</v>
      </c>
      <c r="DA137">
        <f t="shared" si="1055"/>
        <v>2.9</v>
      </c>
      <c r="DB137">
        <f t="shared" si="1055"/>
        <v>2.9</v>
      </c>
      <c r="DC137">
        <f t="shared" si="1055"/>
        <v>2.9</v>
      </c>
      <c r="DD137">
        <f t="shared" si="1055"/>
        <v>2.9</v>
      </c>
      <c r="DE137">
        <f t="shared" si="1055"/>
        <v>2.9</v>
      </c>
      <c r="DF137">
        <f t="shared" si="1055"/>
        <v>2.9</v>
      </c>
      <c r="DG137">
        <f t="shared" si="1055"/>
        <v>2.9</v>
      </c>
      <c r="DH137">
        <f t="shared" si="1055"/>
        <v>2.9</v>
      </c>
      <c r="DI137">
        <f t="shared" si="1055"/>
        <v>2.9</v>
      </c>
      <c r="DJ137">
        <f t="shared" si="1055"/>
        <v>2.9</v>
      </c>
      <c r="DK137">
        <f t="shared" si="1055"/>
        <v>2.9</v>
      </c>
      <c r="DL137">
        <f t="shared" si="1055"/>
        <v>2.9</v>
      </c>
      <c r="DM137">
        <f t="shared" si="1055"/>
        <v>2.9</v>
      </c>
      <c r="DN137">
        <f t="shared" si="1055"/>
        <v>2.9</v>
      </c>
      <c r="DO137">
        <f t="shared" si="1055"/>
        <v>2.9</v>
      </c>
      <c r="DP137">
        <f t="shared" si="1055"/>
        <v>2.9</v>
      </c>
      <c r="DQ137">
        <f t="shared" si="1055"/>
        <v>2.9</v>
      </c>
      <c r="DR137">
        <f t="shared" si="1055"/>
        <v>2.9</v>
      </c>
      <c r="DS137">
        <f t="shared" si="1055"/>
        <v>2.9</v>
      </c>
      <c r="DT137">
        <f t="shared" si="1055"/>
        <v>2.9</v>
      </c>
      <c r="DU137">
        <f t="shared" si="1055"/>
        <v>2.9</v>
      </c>
      <c r="DV137">
        <f t="shared" si="1055"/>
        <v>2.9</v>
      </c>
      <c r="DW137">
        <f t="shared" si="1055"/>
        <v>2.9</v>
      </c>
      <c r="DX137">
        <f t="shared" si="1055"/>
        <v>2.9</v>
      </c>
      <c r="DY137">
        <f t="shared" si="1055"/>
        <v>2.9</v>
      </c>
      <c r="DZ137">
        <f t="shared" ref="DZ137:GJ137" si="1056">$D$137</f>
        <v>2.9</v>
      </c>
      <c r="EA137">
        <f t="shared" si="1056"/>
        <v>2.9</v>
      </c>
      <c r="EB137">
        <f t="shared" si="1056"/>
        <v>2.9</v>
      </c>
      <c r="EC137">
        <f t="shared" si="1056"/>
        <v>2.9</v>
      </c>
      <c r="ED137">
        <f t="shared" si="1056"/>
        <v>2.9</v>
      </c>
      <c r="EE137">
        <f t="shared" si="1056"/>
        <v>2.9</v>
      </c>
      <c r="EF137">
        <f t="shared" si="1056"/>
        <v>2.9</v>
      </c>
      <c r="EG137">
        <f t="shared" si="1056"/>
        <v>2.9</v>
      </c>
      <c r="EH137">
        <f t="shared" si="1056"/>
        <v>2.9</v>
      </c>
      <c r="EI137">
        <f t="shared" si="1056"/>
        <v>2.9</v>
      </c>
      <c r="EJ137">
        <f t="shared" si="1056"/>
        <v>2.9</v>
      </c>
      <c r="EK137">
        <f t="shared" si="1056"/>
        <v>2.9</v>
      </c>
      <c r="EL137">
        <f t="shared" si="1056"/>
        <v>2.9</v>
      </c>
      <c r="EM137">
        <f t="shared" si="1056"/>
        <v>2.9</v>
      </c>
      <c r="EN137">
        <f t="shared" si="1056"/>
        <v>2.9</v>
      </c>
      <c r="EO137">
        <f t="shared" si="1056"/>
        <v>2.9</v>
      </c>
      <c r="EP137">
        <f t="shared" si="1056"/>
        <v>2.9</v>
      </c>
      <c r="EQ137">
        <f t="shared" si="1056"/>
        <v>2.9</v>
      </c>
      <c r="ER137">
        <f t="shared" si="1056"/>
        <v>2.9</v>
      </c>
      <c r="ES137">
        <f t="shared" si="1056"/>
        <v>2.9</v>
      </c>
      <c r="ET137">
        <f t="shared" si="1056"/>
        <v>2.9</v>
      </c>
      <c r="EU137">
        <f t="shared" si="1056"/>
        <v>2.9</v>
      </c>
      <c r="EV137">
        <f t="shared" si="1056"/>
        <v>2.9</v>
      </c>
      <c r="EW137">
        <f t="shared" si="1056"/>
        <v>2.9</v>
      </c>
      <c r="EX137">
        <f t="shared" si="1056"/>
        <v>2.9</v>
      </c>
      <c r="EY137">
        <f t="shared" si="1056"/>
        <v>2.9</v>
      </c>
      <c r="EZ137">
        <f t="shared" si="1056"/>
        <v>2.9</v>
      </c>
      <c r="FA137">
        <f t="shared" si="1056"/>
        <v>2.9</v>
      </c>
      <c r="FB137">
        <f t="shared" si="1056"/>
        <v>2.9</v>
      </c>
      <c r="FC137">
        <f t="shared" si="1056"/>
        <v>2.9</v>
      </c>
      <c r="FD137">
        <f t="shared" si="1056"/>
        <v>2.9</v>
      </c>
      <c r="FE137">
        <f t="shared" si="1056"/>
        <v>2.9</v>
      </c>
      <c r="FF137">
        <f t="shared" si="1056"/>
        <v>2.9</v>
      </c>
      <c r="FG137">
        <f t="shared" si="1056"/>
        <v>2.9</v>
      </c>
      <c r="FH137">
        <f t="shared" si="1056"/>
        <v>2.9</v>
      </c>
      <c r="FI137">
        <f t="shared" si="1056"/>
        <v>2.9</v>
      </c>
      <c r="FJ137">
        <f t="shared" si="1056"/>
        <v>2.9</v>
      </c>
      <c r="FK137">
        <f t="shared" si="1056"/>
        <v>2.9</v>
      </c>
      <c r="FL137">
        <f t="shared" si="1056"/>
        <v>2.9</v>
      </c>
      <c r="FM137">
        <f t="shared" si="1056"/>
        <v>2.9</v>
      </c>
      <c r="FN137">
        <f t="shared" si="1056"/>
        <v>2.9</v>
      </c>
      <c r="FO137">
        <f t="shared" si="1056"/>
        <v>2.9</v>
      </c>
      <c r="FP137">
        <f t="shared" si="1056"/>
        <v>2.9</v>
      </c>
      <c r="FQ137">
        <f t="shared" si="1056"/>
        <v>2.9</v>
      </c>
      <c r="FR137">
        <f t="shared" si="1056"/>
        <v>2.9</v>
      </c>
      <c r="FS137">
        <f t="shared" si="1056"/>
        <v>2.9</v>
      </c>
      <c r="FT137">
        <f t="shared" si="1056"/>
        <v>2.9</v>
      </c>
      <c r="FU137">
        <f t="shared" si="1056"/>
        <v>2.9</v>
      </c>
      <c r="FV137">
        <f t="shared" si="1056"/>
        <v>2.9</v>
      </c>
      <c r="FW137">
        <f t="shared" si="1056"/>
        <v>2.9</v>
      </c>
      <c r="FX137">
        <f t="shared" si="1056"/>
        <v>2.9</v>
      </c>
      <c r="FY137">
        <f t="shared" si="1056"/>
        <v>2.9</v>
      </c>
      <c r="FZ137">
        <f t="shared" si="1056"/>
        <v>2.9</v>
      </c>
      <c r="GA137">
        <f t="shared" si="1056"/>
        <v>2.9</v>
      </c>
      <c r="GB137">
        <f t="shared" si="1056"/>
        <v>2.9</v>
      </c>
      <c r="GC137">
        <f t="shared" si="1056"/>
        <v>2.9</v>
      </c>
      <c r="GD137">
        <f t="shared" si="1056"/>
        <v>2.9</v>
      </c>
      <c r="GE137">
        <f t="shared" si="1056"/>
        <v>2.9</v>
      </c>
      <c r="GF137">
        <f t="shared" si="1056"/>
        <v>2.9</v>
      </c>
      <c r="GG137">
        <f t="shared" si="1056"/>
        <v>2.9</v>
      </c>
      <c r="GH137">
        <f t="shared" si="1056"/>
        <v>2.9</v>
      </c>
      <c r="GI137">
        <f t="shared" si="1056"/>
        <v>2.9</v>
      </c>
      <c r="GJ137">
        <f t="shared" si="1056"/>
        <v>2.9</v>
      </c>
      <c r="GK137">
        <f t="shared" ref="GK137:IG137" si="1057">$D$137</f>
        <v>2.9</v>
      </c>
      <c r="GL137">
        <f t="shared" si="1057"/>
        <v>2.9</v>
      </c>
      <c r="GM137">
        <f t="shared" si="1057"/>
        <v>2.9</v>
      </c>
      <c r="GN137">
        <f t="shared" si="1057"/>
        <v>2.9</v>
      </c>
      <c r="GO137">
        <f t="shared" si="1057"/>
        <v>2.9</v>
      </c>
      <c r="GP137">
        <f t="shared" si="1057"/>
        <v>2.9</v>
      </c>
      <c r="GQ137">
        <f t="shared" si="1057"/>
        <v>2.9</v>
      </c>
      <c r="GR137">
        <f t="shared" si="1057"/>
        <v>2.9</v>
      </c>
      <c r="GS137">
        <f t="shared" si="1057"/>
        <v>2.9</v>
      </c>
      <c r="GT137">
        <f t="shared" si="1057"/>
        <v>2.9</v>
      </c>
      <c r="GU137">
        <f t="shared" si="1057"/>
        <v>2.9</v>
      </c>
      <c r="GV137">
        <f t="shared" si="1057"/>
        <v>2.9</v>
      </c>
      <c r="GW137">
        <f t="shared" si="1057"/>
        <v>2.9</v>
      </c>
      <c r="GX137">
        <f t="shared" si="1057"/>
        <v>2.9</v>
      </c>
      <c r="GY137">
        <f t="shared" si="1057"/>
        <v>2.9</v>
      </c>
      <c r="GZ137">
        <f t="shared" si="1057"/>
        <v>2.9</v>
      </c>
      <c r="HA137">
        <f t="shared" si="1057"/>
        <v>2.9</v>
      </c>
      <c r="HB137">
        <f t="shared" si="1057"/>
        <v>2.9</v>
      </c>
      <c r="HC137">
        <f t="shared" si="1057"/>
        <v>2.9</v>
      </c>
      <c r="HD137">
        <f t="shared" si="1057"/>
        <v>2.9</v>
      </c>
      <c r="HE137">
        <f t="shared" si="1057"/>
        <v>2.9</v>
      </c>
      <c r="HF137">
        <f t="shared" si="1057"/>
        <v>2.9</v>
      </c>
      <c r="HG137">
        <f t="shared" si="1057"/>
        <v>2.9</v>
      </c>
      <c r="HH137">
        <f t="shared" si="1057"/>
        <v>2.9</v>
      </c>
      <c r="HI137">
        <f t="shared" si="1057"/>
        <v>2.9</v>
      </c>
      <c r="HJ137">
        <f t="shared" si="1057"/>
        <v>2.9</v>
      </c>
      <c r="HK137">
        <f t="shared" si="1057"/>
        <v>2.9</v>
      </c>
      <c r="HL137">
        <f t="shared" si="1057"/>
        <v>2.9</v>
      </c>
      <c r="HM137">
        <f t="shared" si="1057"/>
        <v>2.9</v>
      </c>
      <c r="HN137">
        <f t="shared" si="1057"/>
        <v>2.9</v>
      </c>
      <c r="HO137">
        <f t="shared" si="1057"/>
        <v>2.9</v>
      </c>
      <c r="HP137">
        <f t="shared" si="1057"/>
        <v>2.9</v>
      </c>
      <c r="HQ137">
        <f t="shared" si="1057"/>
        <v>2.9</v>
      </c>
      <c r="HR137">
        <f t="shared" si="1057"/>
        <v>2.9</v>
      </c>
      <c r="HS137">
        <f t="shared" si="1057"/>
        <v>2.9</v>
      </c>
      <c r="HT137">
        <f t="shared" si="1057"/>
        <v>2.9</v>
      </c>
      <c r="HU137">
        <f t="shared" si="1057"/>
        <v>2.9</v>
      </c>
      <c r="HV137">
        <f t="shared" si="1057"/>
        <v>2.9</v>
      </c>
      <c r="HW137">
        <f t="shared" si="1057"/>
        <v>2.9</v>
      </c>
      <c r="HX137">
        <f t="shared" si="1057"/>
        <v>2.9</v>
      </c>
      <c r="HY137">
        <f t="shared" si="1057"/>
        <v>2.9</v>
      </c>
      <c r="HZ137">
        <f t="shared" si="1057"/>
        <v>2.9</v>
      </c>
      <c r="IA137">
        <f t="shared" si="1057"/>
        <v>2.9</v>
      </c>
      <c r="IB137">
        <f t="shared" si="1057"/>
        <v>2.9</v>
      </c>
      <c r="IC137">
        <f t="shared" si="1057"/>
        <v>2.9</v>
      </c>
      <c r="ID137">
        <f t="shared" si="1057"/>
        <v>2.9</v>
      </c>
      <c r="IE137">
        <f t="shared" si="1057"/>
        <v>2.9</v>
      </c>
      <c r="IF137">
        <f t="shared" si="1057"/>
        <v>2.9</v>
      </c>
      <c r="IG137">
        <f t="shared" si="1057"/>
        <v>2.9</v>
      </c>
    </row>
    <row r="138" spans="2:273" ht="13.5" thickBot="1" x14ac:dyDescent="0.25">
      <c r="B138" s="1024"/>
      <c r="C138" s="556" t="s">
        <v>286</v>
      </c>
      <c r="D138" s="557">
        <v>2.7</v>
      </c>
      <c r="E138" s="557">
        <f>$D$138</f>
        <v>2.7</v>
      </c>
      <c r="F138" s="557">
        <f t="shared" ref="F138:BP138" si="1058">$D$138</f>
        <v>2.7</v>
      </c>
      <c r="G138" s="557">
        <f t="shared" si="1058"/>
        <v>2.7</v>
      </c>
      <c r="H138" s="557">
        <f t="shared" si="1058"/>
        <v>2.7</v>
      </c>
      <c r="I138" s="557">
        <f t="shared" si="1058"/>
        <v>2.7</v>
      </c>
      <c r="J138" s="557">
        <f t="shared" si="1058"/>
        <v>2.7</v>
      </c>
      <c r="K138" s="557">
        <f t="shared" si="1058"/>
        <v>2.7</v>
      </c>
      <c r="L138" s="557">
        <f t="shared" si="1058"/>
        <v>2.7</v>
      </c>
      <c r="M138" s="557">
        <f t="shared" si="1058"/>
        <v>2.7</v>
      </c>
      <c r="N138" s="557">
        <f t="shared" si="1058"/>
        <v>2.7</v>
      </c>
      <c r="O138" s="557">
        <f t="shared" si="1058"/>
        <v>2.7</v>
      </c>
      <c r="P138" s="557">
        <f t="shared" si="1058"/>
        <v>2.7</v>
      </c>
      <c r="Q138" s="557">
        <f t="shared" si="1058"/>
        <v>2.7</v>
      </c>
      <c r="R138" s="557">
        <f t="shared" si="1058"/>
        <v>2.7</v>
      </c>
      <c r="S138" s="557">
        <f t="shared" si="1058"/>
        <v>2.7</v>
      </c>
      <c r="T138" s="557">
        <f t="shared" si="1058"/>
        <v>2.7</v>
      </c>
      <c r="U138" s="557">
        <f t="shared" si="1058"/>
        <v>2.7</v>
      </c>
      <c r="V138" s="557">
        <f t="shared" si="1058"/>
        <v>2.7</v>
      </c>
      <c r="W138" s="557">
        <f t="shared" si="1058"/>
        <v>2.7</v>
      </c>
      <c r="X138" s="557">
        <f t="shared" si="1058"/>
        <v>2.7</v>
      </c>
      <c r="Y138" s="557">
        <f t="shared" si="1058"/>
        <v>2.7</v>
      </c>
      <c r="Z138" s="557">
        <f t="shared" si="1058"/>
        <v>2.7</v>
      </c>
      <c r="AA138" s="557">
        <f t="shared" si="1058"/>
        <v>2.7</v>
      </c>
      <c r="AB138" s="557">
        <f t="shared" si="1058"/>
        <v>2.7</v>
      </c>
      <c r="AC138" s="557">
        <f t="shared" si="1058"/>
        <v>2.7</v>
      </c>
      <c r="AD138" s="557">
        <f t="shared" si="1058"/>
        <v>2.7</v>
      </c>
      <c r="AE138" s="557">
        <f t="shared" si="1058"/>
        <v>2.7</v>
      </c>
      <c r="AF138" s="557">
        <f t="shared" si="1058"/>
        <v>2.7</v>
      </c>
      <c r="AG138" s="557">
        <f t="shared" si="1058"/>
        <v>2.7</v>
      </c>
      <c r="AH138" s="557">
        <f t="shared" si="1058"/>
        <v>2.7</v>
      </c>
      <c r="AI138" s="557">
        <f t="shared" si="1058"/>
        <v>2.7</v>
      </c>
      <c r="AJ138" s="557">
        <f t="shared" si="1058"/>
        <v>2.7</v>
      </c>
      <c r="AK138" s="557">
        <f t="shared" si="1058"/>
        <v>2.7</v>
      </c>
      <c r="AL138" s="557">
        <f t="shared" si="1058"/>
        <v>2.7</v>
      </c>
      <c r="AM138" s="557">
        <f t="shared" si="1058"/>
        <v>2.7</v>
      </c>
      <c r="AN138" s="557">
        <f t="shared" si="1058"/>
        <v>2.7</v>
      </c>
      <c r="AO138" s="557">
        <f t="shared" si="1058"/>
        <v>2.7</v>
      </c>
      <c r="AP138" s="557">
        <f t="shared" si="1058"/>
        <v>2.7</v>
      </c>
      <c r="AQ138" s="557">
        <f t="shared" si="1058"/>
        <v>2.7</v>
      </c>
      <c r="AR138" s="557">
        <f t="shared" si="1058"/>
        <v>2.7</v>
      </c>
      <c r="AS138" s="557">
        <f t="shared" si="1058"/>
        <v>2.7</v>
      </c>
      <c r="AT138" s="557">
        <f t="shared" si="1058"/>
        <v>2.7</v>
      </c>
      <c r="AU138" s="557">
        <f t="shared" si="1058"/>
        <v>2.7</v>
      </c>
      <c r="AV138" s="557">
        <f t="shared" si="1058"/>
        <v>2.7</v>
      </c>
      <c r="AW138" s="557">
        <f t="shared" si="1058"/>
        <v>2.7</v>
      </c>
      <c r="AX138" s="557">
        <f t="shared" si="1058"/>
        <v>2.7</v>
      </c>
      <c r="AY138" s="557">
        <f t="shared" si="1058"/>
        <v>2.7</v>
      </c>
      <c r="AZ138" s="557">
        <f t="shared" si="1058"/>
        <v>2.7</v>
      </c>
      <c r="BA138" s="557">
        <f t="shared" si="1058"/>
        <v>2.7</v>
      </c>
      <c r="BB138" s="557">
        <f t="shared" si="1058"/>
        <v>2.7</v>
      </c>
      <c r="BC138" s="557">
        <f t="shared" si="1058"/>
        <v>2.7</v>
      </c>
      <c r="BD138" s="557">
        <f t="shared" si="1058"/>
        <v>2.7</v>
      </c>
      <c r="BE138" s="557">
        <f t="shared" si="1058"/>
        <v>2.7</v>
      </c>
      <c r="BF138" s="557">
        <f t="shared" si="1058"/>
        <v>2.7</v>
      </c>
      <c r="BG138" s="557">
        <f t="shared" si="1058"/>
        <v>2.7</v>
      </c>
      <c r="BH138" s="557">
        <f t="shared" si="1058"/>
        <v>2.7</v>
      </c>
      <c r="BI138" s="557">
        <f t="shared" si="1058"/>
        <v>2.7</v>
      </c>
      <c r="BJ138" s="557">
        <f t="shared" si="1058"/>
        <v>2.7</v>
      </c>
      <c r="BK138" s="557">
        <f t="shared" si="1058"/>
        <v>2.7</v>
      </c>
      <c r="BL138" s="557">
        <f t="shared" si="1058"/>
        <v>2.7</v>
      </c>
      <c r="BM138" s="557">
        <f t="shared" si="1058"/>
        <v>2.7</v>
      </c>
      <c r="BN138" s="557">
        <f t="shared" si="1058"/>
        <v>2.7</v>
      </c>
      <c r="BO138" s="557">
        <f t="shared" si="1058"/>
        <v>2.7</v>
      </c>
      <c r="BP138" s="557">
        <f t="shared" si="1058"/>
        <v>2.7</v>
      </c>
      <c r="BQ138" s="557">
        <f t="shared" ref="BQ138:DY138" si="1059">$D$138</f>
        <v>2.7</v>
      </c>
      <c r="BR138" s="557">
        <f t="shared" si="1059"/>
        <v>2.7</v>
      </c>
      <c r="BS138" s="557">
        <f t="shared" si="1059"/>
        <v>2.7</v>
      </c>
      <c r="BT138" s="557">
        <f t="shared" si="1059"/>
        <v>2.7</v>
      </c>
      <c r="BU138" s="557">
        <f t="shared" si="1059"/>
        <v>2.7</v>
      </c>
      <c r="BV138" s="557">
        <f t="shared" si="1059"/>
        <v>2.7</v>
      </c>
      <c r="BW138" s="557">
        <f t="shared" si="1059"/>
        <v>2.7</v>
      </c>
      <c r="BX138" s="557">
        <f t="shared" si="1059"/>
        <v>2.7</v>
      </c>
      <c r="BY138" s="557">
        <f t="shared" si="1059"/>
        <v>2.7</v>
      </c>
      <c r="BZ138" s="557">
        <f t="shared" si="1059"/>
        <v>2.7</v>
      </c>
      <c r="CA138" s="557">
        <f t="shared" si="1059"/>
        <v>2.7</v>
      </c>
      <c r="CB138" s="557">
        <f t="shared" si="1059"/>
        <v>2.7</v>
      </c>
      <c r="CC138" s="557">
        <f t="shared" si="1059"/>
        <v>2.7</v>
      </c>
      <c r="CD138" s="557">
        <f t="shared" si="1059"/>
        <v>2.7</v>
      </c>
      <c r="CE138" s="557">
        <f t="shared" si="1059"/>
        <v>2.7</v>
      </c>
      <c r="CF138" s="557">
        <f t="shared" si="1059"/>
        <v>2.7</v>
      </c>
      <c r="CG138" s="557">
        <f t="shared" si="1059"/>
        <v>2.7</v>
      </c>
      <c r="CH138" s="557">
        <f t="shared" si="1059"/>
        <v>2.7</v>
      </c>
      <c r="CI138" s="557">
        <f t="shared" si="1059"/>
        <v>2.7</v>
      </c>
      <c r="CJ138" s="557">
        <f t="shared" si="1059"/>
        <v>2.7</v>
      </c>
      <c r="CK138" s="557">
        <f t="shared" si="1059"/>
        <v>2.7</v>
      </c>
      <c r="CL138" s="557">
        <f t="shared" si="1059"/>
        <v>2.7</v>
      </c>
      <c r="CM138" s="557">
        <f t="shared" si="1059"/>
        <v>2.7</v>
      </c>
      <c r="CN138" s="557">
        <f t="shared" si="1059"/>
        <v>2.7</v>
      </c>
      <c r="CO138" s="557">
        <f t="shared" si="1059"/>
        <v>2.7</v>
      </c>
      <c r="CP138" s="557">
        <f t="shared" si="1059"/>
        <v>2.7</v>
      </c>
      <c r="CQ138" s="557">
        <f t="shared" si="1059"/>
        <v>2.7</v>
      </c>
      <c r="CR138" s="557">
        <f t="shared" si="1059"/>
        <v>2.7</v>
      </c>
      <c r="CS138" s="557">
        <f t="shared" si="1059"/>
        <v>2.7</v>
      </c>
      <c r="CT138" s="557">
        <f t="shared" si="1059"/>
        <v>2.7</v>
      </c>
      <c r="CU138" s="557">
        <f t="shared" si="1059"/>
        <v>2.7</v>
      </c>
      <c r="CV138" s="557">
        <f t="shared" si="1059"/>
        <v>2.7</v>
      </c>
      <c r="CW138" s="557">
        <f t="shared" si="1059"/>
        <v>2.7</v>
      </c>
      <c r="CX138" s="557">
        <f t="shared" si="1059"/>
        <v>2.7</v>
      </c>
      <c r="CY138" s="557">
        <f t="shared" si="1059"/>
        <v>2.7</v>
      </c>
      <c r="CZ138" s="557">
        <f t="shared" si="1059"/>
        <v>2.7</v>
      </c>
      <c r="DA138" s="557">
        <f t="shared" si="1059"/>
        <v>2.7</v>
      </c>
      <c r="DB138" s="557">
        <f t="shared" si="1059"/>
        <v>2.7</v>
      </c>
      <c r="DC138" s="557">
        <f t="shared" si="1059"/>
        <v>2.7</v>
      </c>
      <c r="DD138" s="557">
        <f t="shared" si="1059"/>
        <v>2.7</v>
      </c>
      <c r="DE138" s="557">
        <f t="shared" si="1059"/>
        <v>2.7</v>
      </c>
      <c r="DF138" s="557">
        <f t="shared" si="1059"/>
        <v>2.7</v>
      </c>
      <c r="DG138" s="557">
        <f t="shared" si="1059"/>
        <v>2.7</v>
      </c>
      <c r="DH138" s="557">
        <f t="shared" si="1059"/>
        <v>2.7</v>
      </c>
      <c r="DI138" s="557">
        <f t="shared" si="1059"/>
        <v>2.7</v>
      </c>
      <c r="DJ138" s="557">
        <f t="shared" si="1059"/>
        <v>2.7</v>
      </c>
      <c r="DK138" s="557">
        <f t="shared" si="1059"/>
        <v>2.7</v>
      </c>
      <c r="DL138" s="557">
        <f t="shared" si="1059"/>
        <v>2.7</v>
      </c>
      <c r="DM138" s="557">
        <f t="shared" si="1059"/>
        <v>2.7</v>
      </c>
      <c r="DN138" s="557">
        <f t="shared" si="1059"/>
        <v>2.7</v>
      </c>
      <c r="DO138" s="557">
        <f t="shared" si="1059"/>
        <v>2.7</v>
      </c>
      <c r="DP138" s="557">
        <f t="shared" si="1059"/>
        <v>2.7</v>
      </c>
      <c r="DQ138" s="557">
        <f t="shared" si="1059"/>
        <v>2.7</v>
      </c>
      <c r="DR138" s="557">
        <f t="shared" si="1059"/>
        <v>2.7</v>
      </c>
      <c r="DS138" s="557">
        <f t="shared" si="1059"/>
        <v>2.7</v>
      </c>
      <c r="DT138" s="557">
        <f t="shared" si="1059"/>
        <v>2.7</v>
      </c>
      <c r="DU138" s="557">
        <f t="shared" si="1059"/>
        <v>2.7</v>
      </c>
      <c r="DV138" s="557">
        <f t="shared" si="1059"/>
        <v>2.7</v>
      </c>
      <c r="DW138" s="557">
        <f t="shared" si="1059"/>
        <v>2.7</v>
      </c>
      <c r="DX138" s="557">
        <f t="shared" si="1059"/>
        <v>2.7</v>
      </c>
      <c r="DY138" s="557">
        <f t="shared" si="1059"/>
        <v>2.7</v>
      </c>
      <c r="DZ138" s="557">
        <f t="shared" ref="DZ138:GJ138" si="1060">$D$138</f>
        <v>2.7</v>
      </c>
      <c r="EA138" s="557">
        <f t="shared" si="1060"/>
        <v>2.7</v>
      </c>
      <c r="EB138" s="557">
        <f t="shared" si="1060"/>
        <v>2.7</v>
      </c>
      <c r="EC138" s="557">
        <f t="shared" si="1060"/>
        <v>2.7</v>
      </c>
      <c r="ED138" s="557">
        <f t="shared" si="1060"/>
        <v>2.7</v>
      </c>
      <c r="EE138" s="557">
        <f t="shared" si="1060"/>
        <v>2.7</v>
      </c>
      <c r="EF138" s="557">
        <f t="shared" si="1060"/>
        <v>2.7</v>
      </c>
      <c r="EG138" s="557">
        <f t="shared" si="1060"/>
        <v>2.7</v>
      </c>
      <c r="EH138" s="557">
        <f t="shared" si="1060"/>
        <v>2.7</v>
      </c>
      <c r="EI138" s="557">
        <f t="shared" si="1060"/>
        <v>2.7</v>
      </c>
      <c r="EJ138" s="557">
        <f t="shared" si="1060"/>
        <v>2.7</v>
      </c>
      <c r="EK138" s="557">
        <f t="shared" si="1060"/>
        <v>2.7</v>
      </c>
      <c r="EL138" s="557">
        <f t="shared" si="1060"/>
        <v>2.7</v>
      </c>
      <c r="EM138" s="557">
        <f t="shared" si="1060"/>
        <v>2.7</v>
      </c>
      <c r="EN138" s="557">
        <f t="shared" si="1060"/>
        <v>2.7</v>
      </c>
      <c r="EO138" s="557">
        <f t="shared" si="1060"/>
        <v>2.7</v>
      </c>
      <c r="EP138" s="557">
        <f t="shared" si="1060"/>
        <v>2.7</v>
      </c>
      <c r="EQ138" s="557">
        <f t="shared" si="1060"/>
        <v>2.7</v>
      </c>
      <c r="ER138" s="557">
        <f t="shared" si="1060"/>
        <v>2.7</v>
      </c>
      <c r="ES138" s="557">
        <f t="shared" si="1060"/>
        <v>2.7</v>
      </c>
      <c r="ET138" s="557">
        <f t="shared" si="1060"/>
        <v>2.7</v>
      </c>
      <c r="EU138" s="557">
        <f t="shared" si="1060"/>
        <v>2.7</v>
      </c>
      <c r="EV138" s="557">
        <f t="shared" si="1060"/>
        <v>2.7</v>
      </c>
      <c r="EW138" s="557">
        <f t="shared" si="1060"/>
        <v>2.7</v>
      </c>
      <c r="EX138" s="557">
        <f t="shared" si="1060"/>
        <v>2.7</v>
      </c>
      <c r="EY138" s="557">
        <f t="shared" si="1060"/>
        <v>2.7</v>
      </c>
      <c r="EZ138" s="557">
        <f t="shared" si="1060"/>
        <v>2.7</v>
      </c>
      <c r="FA138" s="557">
        <f t="shared" si="1060"/>
        <v>2.7</v>
      </c>
      <c r="FB138" s="557">
        <f t="shared" si="1060"/>
        <v>2.7</v>
      </c>
      <c r="FC138" s="557">
        <f t="shared" si="1060"/>
        <v>2.7</v>
      </c>
      <c r="FD138" s="557">
        <f t="shared" si="1060"/>
        <v>2.7</v>
      </c>
      <c r="FE138" s="557">
        <f t="shared" si="1060"/>
        <v>2.7</v>
      </c>
      <c r="FF138" s="557">
        <f t="shared" si="1060"/>
        <v>2.7</v>
      </c>
      <c r="FG138" s="557">
        <f t="shared" si="1060"/>
        <v>2.7</v>
      </c>
      <c r="FH138" s="557">
        <f t="shared" si="1060"/>
        <v>2.7</v>
      </c>
      <c r="FI138" s="557">
        <f t="shared" si="1060"/>
        <v>2.7</v>
      </c>
      <c r="FJ138" s="557">
        <f t="shared" si="1060"/>
        <v>2.7</v>
      </c>
      <c r="FK138" s="557">
        <f t="shared" si="1060"/>
        <v>2.7</v>
      </c>
      <c r="FL138" s="557">
        <f t="shared" si="1060"/>
        <v>2.7</v>
      </c>
      <c r="FM138" s="557">
        <f t="shared" si="1060"/>
        <v>2.7</v>
      </c>
      <c r="FN138" s="557">
        <f t="shared" si="1060"/>
        <v>2.7</v>
      </c>
      <c r="FO138" s="557">
        <f t="shared" si="1060"/>
        <v>2.7</v>
      </c>
      <c r="FP138" s="557">
        <f t="shared" si="1060"/>
        <v>2.7</v>
      </c>
      <c r="FQ138" s="557">
        <f t="shared" si="1060"/>
        <v>2.7</v>
      </c>
      <c r="FR138" s="557">
        <f t="shared" si="1060"/>
        <v>2.7</v>
      </c>
      <c r="FS138" s="557">
        <f t="shared" si="1060"/>
        <v>2.7</v>
      </c>
      <c r="FT138" s="557">
        <f t="shared" si="1060"/>
        <v>2.7</v>
      </c>
      <c r="FU138" s="557">
        <f t="shared" si="1060"/>
        <v>2.7</v>
      </c>
      <c r="FV138" s="557">
        <f t="shared" si="1060"/>
        <v>2.7</v>
      </c>
      <c r="FW138" s="557">
        <f t="shared" si="1060"/>
        <v>2.7</v>
      </c>
      <c r="FX138" s="557">
        <f t="shared" si="1060"/>
        <v>2.7</v>
      </c>
      <c r="FY138" s="557">
        <f t="shared" si="1060"/>
        <v>2.7</v>
      </c>
      <c r="FZ138" s="557">
        <f t="shared" si="1060"/>
        <v>2.7</v>
      </c>
      <c r="GA138" s="557">
        <f t="shared" si="1060"/>
        <v>2.7</v>
      </c>
      <c r="GB138" s="557">
        <f t="shared" si="1060"/>
        <v>2.7</v>
      </c>
      <c r="GC138" s="557">
        <f t="shared" si="1060"/>
        <v>2.7</v>
      </c>
      <c r="GD138" s="557">
        <f t="shared" si="1060"/>
        <v>2.7</v>
      </c>
      <c r="GE138" s="557">
        <f t="shared" si="1060"/>
        <v>2.7</v>
      </c>
      <c r="GF138" s="557">
        <f t="shared" si="1060"/>
        <v>2.7</v>
      </c>
      <c r="GG138" s="557">
        <f t="shared" si="1060"/>
        <v>2.7</v>
      </c>
      <c r="GH138" s="557">
        <f t="shared" si="1060"/>
        <v>2.7</v>
      </c>
      <c r="GI138" s="557">
        <f t="shared" si="1060"/>
        <v>2.7</v>
      </c>
      <c r="GJ138" s="557">
        <f t="shared" si="1060"/>
        <v>2.7</v>
      </c>
      <c r="GK138" s="557">
        <f t="shared" ref="GK138:IG138" si="1061">$D$138</f>
        <v>2.7</v>
      </c>
      <c r="GL138" s="557">
        <f t="shared" si="1061"/>
        <v>2.7</v>
      </c>
      <c r="GM138" s="557">
        <f t="shared" si="1061"/>
        <v>2.7</v>
      </c>
      <c r="GN138" s="557">
        <f t="shared" si="1061"/>
        <v>2.7</v>
      </c>
      <c r="GO138" s="557">
        <f t="shared" si="1061"/>
        <v>2.7</v>
      </c>
      <c r="GP138" s="557">
        <f t="shared" si="1061"/>
        <v>2.7</v>
      </c>
      <c r="GQ138" s="557">
        <f t="shared" si="1061"/>
        <v>2.7</v>
      </c>
      <c r="GR138" s="557">
        <f t="shared" si="1061"/>
        <v>2.7</v>
      </c>
      <c r="GS138" s="557">
        <f t="shared" si="1061"/>
        <v>2.7</v>
      </c>
      <c r="GT138" s="557">
        <f t="shared" si="1061"/>
        <v>2.7</v>
      </c>
      <c r="GU138" s="557">
        <f t="shared" si="1061"/>
        <v>2.7</v>
      </c>
      <c r="GV138" s="557">
        <f t="shared" si="1061"/>
        <v>2.7</v>
      </c>
      <c r="GW138" s="557">
        <f t="shared" si="1061"/>
        <v>2.7</v>
      </c>
      <c r="GX138" s="557">
        <f t="shared" si="1061"/>
        <v>2.7</v>
      </c>
      <c r="GY138" s="557">
        <f t="shared" si="1061"/>
        <v>2.7</v>
      </c>
      <c r="GZ138" s="557">
        <f t="shared" si="1061"/>
        <v>2.7</v>
      </c>
      <c r="HA138" s="557">
        <f t="shared" si="1061"/>
        <v>2.7</v>
      </c>
      <c r="HB138" s="557">
        <f t="shared" si="1061"/>
        <v>2.7</v>
      </c>
      <c r="HC138" s="557">
        <f t="shared" si="1061"/>
        <v>2.7</v>
      </c>
      <c r="HD138" s="557">
        <f t="shared" si="1061"/>
        <v>2.7</v>
      </c>
      <c r="HE138" s="557">
        <f t="shared" si="1061"/>
        <v>2.7</v>
      </c>
      <c r="HF138" s="557">
        <f t="shared" si="1061"/>
        <v>2.7</v>
      </c>
      <c r="HG138" s="557">
        <f t="shared" si="1061"/>
        <v>2.7</v>
      </c>
      <c r="HH138" s="557">
        <f t="shared" si="1061"/>
        <v>2.7</v>
      </c>
      <c r="HI138" s="557">
        <f t="shared" si="1061"/>
        <v>2.7</v>
      </c>
      <c r="HJ138" s="557">
        <f t="shared" si="1061"/>
        <v>2.7</v>
      </c>
      <c r="HK138" s="557">
        <f t="shared" si="1061"/>
        <v>2.7</v>
      </c>
      <c r="HL138" s="557">
        <f t="shared" si="1061"/>
        <v>2.7</v>
      </c>
      <c r="HM138" s="557">
        <f t="shared" si="1061"/>
        <v>2.7</v>
      </c>
      <c r="HN138" s="557">
        <f t="shared" si="1061"/>
        <v>2.7</v>
      </c>
      <c r="HO138" s="557">
        <f t="shared" si="1061"/>
        <v>2.7</v>
      </c>
      <c r="HP138" s="557">
        <f t="shared" si="1061"/>
        <v>2.7</v>
      </c>
      <c r="HQ138" s="557">
        <f t="shared" si="1061"/>
        <v>2.7</v>
      </c>
      <c r="HR138" s="557">
        <f t="shared" si="1061"/>
        <v>2.7</v>
      </c>
      <c r="HS138" s="557">
        <f t="shared" si="1061"/>
        <v>2.7</v>
      </c>
      <c r="HT138" s="557">
        <f t="shared" si="1061"/>
        <v>2.7</v>
      </c>
      <c r="HU138" s="557">
        <f t="shared" si="1061"/>
        <v>2.7</v>
      </c>
      <c r="HV138" s="557">
        <f t="shared" si="1061"/>
        <v>2.7</v>
      </c>
      <c r="HW138" s="557">
        <f t="shared" si="1061"/>
        <v>2.7</v>
      </c>
      <c r="HX138" s="557">
        <f t="shared" si="1061"/>
        <v>2.7</v>
      </c>
      <c r="HY138" s="557">
        <f t="shared" si="1061"/>
        <v>2.7</v>
      </c>
      <c r="HZ138" s="557">
        <f t="shared" si="1061"/>
        <v>2.7</v>
      </c>
      <c r="IA138" s="557">
        <f t="shared" si="1061"/>
        <v>2.7</v>
      </c>
      <c r="IB138" s="557">
        <f t="shared" si="1061"/>
        <v>2.7</v>
      </c>
      <c r="IC138" s="557">
        <f t="shared" si="1061"/>
        <v>2.7</v>
      </c>
      <c r="ID138" s="557">
        <f t="shared" si="1061"/>
        <v>2.7</v>
      </c>
      <c r="IE138" s="557">
        <f t="shared" si="1061"/>
        <v>2.7</v>
      </c>
      <c r="IF138" s="557">
        <f t="shared" si="1061"/>
        <v>2.7</v>
      </c>
      <c r="IG138" s="557">
        <f t="shared" si="1061"/>
        <v>2.7</v>
      </c>
    </row>
    <row r="139" spans="2:273" ht="13.5" thickBot="1" x14ac:dyDescent="0.25"/>
    <row r="140" spans="2:273" x14ac:dyDescent="0.2">
      <c r="B140" s="1022" t="s">
        <v>373</v>
      </c>
      <c r="C140" s="554" t="s">
        <v>283</v>
      </c>
      <c r="D140" s="109">
        <v>3.2</v>
      </c>
      <c r="E140" s="109">
        <f>$D$140</f>
        <v>3.2</v>
      </c>
      <c r="F140" s="109">
        <f t="shared" ref="F140:BP140" si="1062">$D$140</f>
        <v>3.2</v>
      </c>
      <c r="G140" s="109">
        <f t="shared" si="1062"/>
        <v>3.2</v>
      </c>
      <c r="H140" s="109">
        <f t="shared" si="1062"/>
        <v>3.2</v>
      </c>
      <c r="I140" s="109">
        <f t="shared" si="1062"/>
        <v>3.2</v>
      </c>
      <c r="J140" s="109">
        <f t="shared" si="1062"/>
        <v>3.2</v>
      </c>
      <c r="K140" s="109">
        <f t="shared" si="1062"/>
        <v>3.2</v>
      </c>
      <c r="L140" s="109">
        <f t="shared" si="1062"/>
        <v>3.2</v>
      </c>
      <c r="M140" s="109">
        <f t="shared" si="1062"/>
        <v>3.2</v>
      </c>
      <c r="N140" s="109">
        <f t="shared" si="1062"/>
        <v>3.2</v>
      </c>
      <c r="O140" s="109">
        <f t="shared" si="1062"/>
        <v>3.2</v>
      </c>
      <c r="P140" s="109">
        <f t="shared" si="1062"/>
        <v>3.2</v>
      </c>
      <c r="Q140" s="109">
        <f t="shared" si="1062"/>
        <v>3.2</v>
      </c>
      <c r="R140" s="109">
        <f t="shared" si="1062"/>
        <v>3.2</v>
      </c>
      <c r="S140" s="109">
        <f t="shared" si="1062"/>
        <v>3.2</v>
      </c>
      <c r="T140" s="109">
        <f t="shared" si="1062"/>
        <v>3.2</v>
      </c>
      <c r="U140" s="109">
        <f t="shared" si="1062"/>
        <v>3.2</v>
      </c>
      <c r="V140" s="109">
        <f t="shared" si="1062"/>
        <v>3.2</v>
      </c>
      <c r="W140" s="109">
        <f t="shared" si="1062"/>
        <v>3.2</v>
      </c>
      <c r="X140" s="109">
        <f t="shared" si="1062"/>
        <v>3.2</v>
      </c>
      <c r="Y140" s="109">
        <f t="shared" si="1062"/>
        <v>3.2</v>
      </c>
      <c r="Z140" s="109">
        <f t="shared" si="1062"/>
        <v>3.2</v>
      </c>
      <c r="AA140" s="109">
        <f t="shared" si="1062"/>
        <v>3.2</v>
      </c>
      <c r="AB140" s="109">
        <f t="shared" si="1062"/>
        <v>3.2</v>
      </c>
      <c r="AC140" s="109">
        <f t="shared" si="1062"/>
        <v>3.2</v>
      </c>
      <c r="AD140" s="109">
        <f t="shared" si="1062"/>
        <v>3.2</v>
      </c>
      <c r="AE140" s="109">
        <f t="shared" si="1062"/>
        <v>3.2</v>
      </c>
      <c r="AF140" s="109">
        <f t="shared" si="1062"/>
        <v>3.2</v>
      </c>
      <c r="AG140" s="109">
        <f t="shared" si="1062"/>
        <v>3.2</v>
      </c>
      <c r="AH140" s="109">
        <f t="shared" si="1062"/>
        <v>3.2</v>
      </c>
      <c r="AI140" s="109">
        <f t="shared" si="1062"/>
        <v>3.2</v>
      </c>
      <c r="AJ140" s="109">
        <f t="shared" si="1062"/>
        <v>3.2</v>
      </c>
      <c r="AK140" s="109">
        <f t="shared" si="1062"/>
        <v>3.2</v>
      </c>
      <c r="AL140" s="109">
        <f t="shared" si="1062"/>
        <v>3.2</v>
      </c>
      <c r="AM140" s="109">
        <f t="shared" si="1062"/>
        <v>3.2</v>
      </c>
      <c r="AN140" s="109">
        <f t="shared" si="1062"/>
        <v>3.2</v>
      </c>
      <c r="AO140" s="109">
        <f t="shared" si="1062"/>
        <v>3.2</v>
      </c>
      <c r="AP140" s="109">
        <f t="shared" si="1062"/>
        <v>3.2</v>
      </c>
      <c r="AQ140" s="109">
        <f t="shared" si="1062"/>
        <v>3.2</v>
      </c>
      <c r="AR140" s="109">
        <f t="shared" si="1062"/>
        <v>3.2</v>
      </c>
      <c r="AS140" s="109">
        <f t="shared" si="1062"/>
        <v>3.2</v>
      </c>
      <c r="AT140" s="109">
        <f t="shared" si="1062"/>
        <v>3.2</v>
      </c>
      <c r="AU140" s="109">
        <f t="shared" si="1062"/>
        <v>3.2</v>
      </c>
      <c r="AV140" s="109">
        <f t="shared" si="1062"/>
        <v>3.2</v>
      </c>
      <c r="AW140" s="109">
        <f t="shared" si="1062"/>
        <v>3.2</v>
      </c>
      <c r="AX140" s="109">
        <f t="shared" si="1062"/>
        <v>3.2</v>
      </c>
      <c r="AY140" s="109">
        <f t="shared" si="1062"/>
        <v>3.2</v>
      </c>
      <c r="AZ140" s="109">
        <f t="shared" si="1062"/>
        <v>3.2</v>
      </c>
      <c r="BA140" s="109">
        <f t="shared" si="1062"/>
        <v>3.2</v>
      </c>
      <c r="BB140" s="109">
        <f t="shared" si="1062"/>
        <v>3.2</v>
      </c>
      <c r="BC140" s="109">
        <f t="shared" si="1062"/>
        <v>3.2</v>
      </c>
      <c r="BD140" s="109">
        <f t="shared" si="1062"/>
        <v>3.2</v>
      </c>
      <c r="BE140" s="109">
        <f t="shared" si="1062"/>
        <v>3.2</v>
      </c>
      <c r="BF140" s="109">
        <f t="shared" si="1062"/>
        <v>3.2</v>
      </c>
      <c r="BG140" s="109">
        <f t="shared" si="1062"/>
        <v>3.2</v>
      </c>
      <c r="BH140" s="109">
        <f t="shared" si="1062"/>
        <v>3.2</v>
      </c>
      <c r="BI140" s="109">
        <f t="shared" si="1062"/>
        <v>3.2</v>
      </c>
      <c r="BJ140" s="109">
        <f t="shared" si="1062"/>
        <v>3.2</v>
      </c>
      <c r="BK140" s="109">
        <f t="shared" si="1062"/>
        <v>3.2</v>
      </c>
      <c r="BL140" s="109">
        <f t="shared" si="1062"/>
        <v>3.2</v>
      </c>
      <c r="BM140" s="109">
        <f t="shared" si="1062"/>
        <v>3.2</v>
      </c>
      <c r="BN140" s="109">
        <f t="shared" si="1062"/>
        <v>3.2</v>
      </c>
      <c r="BO140" s="109">
        <f t="shared" si="1062"/>
        <v>3.2</v>
      </c>
      <c r="BP140" s="109">
        <f t="shared" si="1062"/>
        <v>3.2</v>
      </c>
      <c r="BQ140" s="109">
        <f t="shared" ref="BQ140:DY140" si="1063">$D$140</f>
        <v>3.2</v>
      </c>
      <c r="BR140" s="109">
        <f t="shared" si="1063"/>
        <v>3.2</v>
      </c>
      <c r="BS140" s="109">
        <f t="shared" si="1063"/>
        <v>3.2</v>
      </c>
      <c r="BT140" s="109">
        <f t="shared" si="1063"/>
        <v>3.2</v>
      </c>
      <c r="BU140" s="109">
        <f t="shared" si="1063"/>
        <v>3.2</v>
      </c>
      <c r="BV140" s="109">
        <f t="shared" si="1063"/>
        <v>3.2</v>
      </c>
      <c r="BW140" s="109">
        <f t="shared" si="1063"/>
        <v>3.2</v>
      </c>
      <c r="BX140" s="109">
        <f t="shared" si="1063"/>
        <v>3.2</v>
      </c>
      <c r="BY140" s="109">
        <f t="shared" si="1063"/>
        <v>3.2</v>
      </c>
      <c r="BZ140" s="109">
        <f t="shared" si="1063"/>
        <v>3.2</v>
      </c>
      <c r="CA140" s="109">
        <f t="shared" si="1063"/>
        <v>3.2</v>
      </c>
      <c r="CB140" s="109">
        <f t="shared" si="1063"/>
        <v>3.2</v>
      </c>
      <c r="CC140" s="109">
        <f t="shared" si="1063"/>
        <v>3.2</v>
      </c>
      <c r="CD140" s="109">
        <f t="shared" si="1063"/>
        <v>3.2</v>
      </c>
      <c r="CE140" s="109">
        <f t="shared" si="1063"/>
        <v>3.2</v>
      </c>
      <c r="CF140" s="109">
        <f t="shared" si="1063"/>
        <v>3.2</v>
      </c>
      <c r="CG140" s="109">
        <f t="shared" si="1063"/>
        <v>3.2</v>
      </c>
      <c r="CH140" s="109">
        <f t="shared" si="1063"/>
        <v>3.2</v>
      </c>
      <c r="CI140" s="109">
        <f t="shared" si="1063"/>
        <v>3.2</v>
      </c>
      <c r="CJ140" s="109">
        <f t="shared" si="1063"/>
        <v>3.2</v>
      </c>
      <c r="CK140" s="109">
        <f t="shared" si="1063"/>
        <v>3.2</v>
      </c>
      <c r="CL140" s="109">
        <f t="shared" si="1063"/>
        <v>3.2</v>
      </c>
      <c r="CM140" s="109">
        <f t="shared" si="1063"/>
        <v>3.2</v>
      </c>
      <c r="CN140" s="109">
        <f t="shared" si="1063"/>
        <v>3.2</v>
      </c>
      <c r="CO140" s="109">
        <f t="shared" si="1063"/>
        <v>3.2</v>
      </c>
      <c r="CP140" s="109">
        <f t="shared" si="1063"/>
        <v>3.2</v>
      </c>
      <c r="CQ140" s="109">
        <f t="shared" si="1063"/>
        <v>3.2</v>
      </c>
      <c r="CR140" s="109">
        <f t="shared" si="1063"/>
        <v>3.2</v>
      </c>
      <c r="CS140" s="109">
        <f t="shared" si="1063"/>
        <v>3.2</v>
      </c>
      <c r="CT140" s="109">
        <f t="shared" si="1063"/>
        <v>3.2</v>
      </c>
      <c r="CU140" s="109">
        <f t="shared" si="1063"/>
        <v>3.2</v>
      </c>
      <c r="CV140" s="109">
        <f t="shared" si="1063"/>
        <v>3.2</v>
      </c>
      <c r="CW140" s="109">
        <f t="shared" si="1063"/>
        <v>3.2</v>
      </c>
      <c r="CX140" s="109">
        <f t="shared" si="1063"/>
        <v>3.2</v>
      </c>
      <c r="CY140" s="109">
        <f t="shared" si="1063"/>
        <v>3.2</v>
      </c>
      <c r="CZ140" s="109">
        <f t="shared" si="1063"/>
        <v>3.2</v>
      </c>
      <c r="DA140" s="109">
        <f t="shared" si="1063"/>
        <v>3.2</v>
      </c>
      <c r="DB140" s="109">
        <f t="shared" si="1063"/>
        <v>3.2</v>
      </c>
      <c r="DC140" s="109">
        <f t="shared" si="1063"/>
        <v>3.2</v>
      </c>
      <c r="DD140" s="109">
        <f t="shared" si="1063"/>
        <v>3.2</v>
      </c>
      <c r="DE140" s="109">
        <f t="shared" si="1063"/>
        <v>3.2</v>
      </c>
      <c r="DF140" s="109">
        <f t="shared" si="1063"/>
        <v>3.2</v>
      </c>
      <c r="DG140" s="109">
        <f t="shared" si="1063"/>
        <v>3.2</v>
      </c>
      <c r="DH140" s="109">
        <f t="shared" si="1063"/>
        <v>3.2</v>
      </c>
      <c r="DI140" s="109">
        <f t="shared" si="1063"/>
        <v>3.2</v>
      </c>
      <c r="DJ140" s="109">
        <f t="shared" si="1063"/>
        <v>3.2</v>
      </c>
      <c r="DK140" s="109">
        <f t="shared" si="1063"/>
        <v>3.2</v>
      </c>
      <c r="DL140" s="109">
        <f t="shared" si="1063"/>
        <v>3.2</v>
      </c>
      <c r="DM140" s="109">
        <f t="shared" si="1063"/>
        <v>3.2</v>
      </c>
      <c r="DN140" s="109">
        <f t="shared" si="1063"/>
        <v>3.2</v>
      </c>
      <c r="DO140" s="109">
        <f t="shared" si="1063"/>
        <v>3.2</v>
      </c>
      <c r="DP140" s="109">
        <f t="shared" si="1063"/>
        <v>3.2</v>
      </c>
      <c r="DQ140" s="109">
        <f t="shared" si="1063"/>
        <v>3.2</v>
      </c>
      <c r="DR140" s="109">
        <f t="shared" si="1063"/>
        <v>3.2</v>
      </c>
      <c r="DS140" s="109">
        <f t="shared" si="1063"/>
        <v>3.2</v>
      </c>
      <c r="DT140" s="109">
        <f t="shared" si="1063"/>
        <v>3.2</v>
      </c>
      <c r="DU140" s="109">
        <f t="shared" si="1063"/>
        <v>3.2</v>
      </c>
      <c r="DV140" s="109">
        <f t="shared" si="1063"/>
        <v>3.2</v>
      </c>
      <c r="DW140" s="109">
        <f t="shared" si="1063"/>
        <v>3.2</v>
      </c>
      <c r="DX140" s="109">
        <f t="shared" si="1063"/>
        <v>3.2</v>
      </c>
      <c r="DY140" s="109">
        <f t="shared" si="1063"/>
        <v>3.2</v>
      </c>
      <c r="DZ140" s="109">
        <f t="shared" ref="DZ140:GJ140" si="1064">$D$140</f>
        <v>3.2</v>
      </c>
      <c r="EA140" s="109">
        <f t="shared" si="1064"/>
        <v>3.2</v>
      </c>
      <c r="EB140" s="109">
        <f t="shared" si="1064"/>
        <v>3.2</v>
      </c>
      <c r="EC140" s="109">
        <f t="shared" si="1064"/>
        <v>3.2</v>
      </c>
      <c r="ED140" s="109">
        <f t="shared" si="1064"/>
        <v>3.2</v>
      </c>
      <c r="EE140" s="109">
        <f t="shared" si="1064"/>
        <v>3.2</v>
      </c>
      <c r="EF140" s="109">
        <f t="shared" si="1064"/>
        <v>3.2</v>
      </c>
      <c r="EG140" s="109">
        <f t="shared" si="1064"/>
        <v>3.2</v>
      </c>
      <c r="EH140" s="109">
        <f t="shared" si="1064"/>
        <v>3.2</v>
      </c>
      <c r="EI140" s="109">
        <f t="shared" si="1064"/>
        <v>3.2</v>
      </c>
      <c r="EJ140" s="109">
        <f t="shared" si="1064"/>
        <v>3.2</v>
      </c>
      <c r="EK140" s="109">
        <f t="shared" si="1064"/>
        <v>3.2</v>
      </c>
      <c r="EL140" s="109">
        <f t="shared" si="1064"/>
        <v>3.2</v>
      </c>
      <c r="EM140" s="109">
        <f t="shared" si="1064"/>
        <v>3.2</v>
      </c>
      <c r="EN140" s="109">
        <f t="shared" si="1064"/>
        <v>3.2</v>
      </c>
      <c r="EO140" s="109">
        <f t="shared" si="1064"/>
        <v>3.2</v>
      </c>
      <c r="EP140" s="109">
        <f t="shared" si="1064"/>
        <v>3.2</v>
      </c>
      <c r="EQ140" s="109">
        <f t="shared" si="1064"/>
        <v>3.2</v>
      </c>
      <c r="ER140" s="109">
        <f t="shared" si="1064"/>
        <v>3.2</v>
      </c>
      <c r="ES140" s="109">
        <f t="shared" si="1064"/>
        <v>3.2</v>
      </c>
      <c r="ET140" s="109">
        <f t="shared" si="1064"/>
        <v>3.2</v>
      </c>
      <c r="EU140" s="109">
        <f t="shared" si="1064"/>
        <v>3.2</v>
      </c>
      <c r="EV140" s="109">
        <f t="shared" si="1064"/>
        <v>3.2</v>
      </c>
      <c r="EW140" s="109">
        <f t="shared" si="1064"/>
        <v>3.2</v>
      </c>
      <c r="EX140" s="109">
        <f t="shared" si="1064"/>
        <v>3.2</v>
      </c>
      <c r="EY140" s="109">
        <f t="shared" si="1064"/>
        <v>3.2</v>
      </c>
      <c r="EZ140" s="109">
        <f t="shared" si="1064"/>
        <v>3.2</v>
      </c>
      <c r="FA140" s="109">
        <f t="shared" si="1064"/>
        <v>3.2</v>
      </c>
      <c r="FB140" s="109">
        <f t="shared" si="1064"/>
        <v>3.2</v>
      </c>
      <c r="FC140" s="109">
        <f t="shared" si="1064"/>
        <v>3.2</v>
      </c>
      <c r="FD140" s="109">
        <f t="shared" si="1064"/>
        <v>3.2</v>
      </c>
      <c r="FE140" s="109">
        <f t="shared" si="1064"/>
        <v>3.2</v>
      </c>
      <c r="FF140" s="109">
        <f t="shared" si="1064"/>
        <v>3.2</v>
      </c>
      <c r="FG140" s="109">
        <f t="shared" si="1064"/>
        <v>3.2</v>
      </c>
      <c r="FH140" s="109">
        <f t="shared" si="1064"/>
        <v>3.2</v>
      </c>
      <c r="FI140" s="109">
        <f t="shared" si="1064"/>
        <v>3.2</v>
      </c>
      <c r="FJ140" s="109">
        <f t="shared" si="1064"/>
        <v>3.2</v>
      </c>
      <c r="FK140" s="109">
        <f t="shared" si="1064"/>
        <v>3.2</v>
      </c>
      <c r="FL140" s="109">
        <f t="shared" si="1064"/>
        <v>3.2</v>
      </c>
      <c r="FM140" s="109">
        <f t="shared" si="1064"/>
        <v>3.2</v>
      </c>
      <c r="FN140" s="109">
        <f t="shared" si="1064"/>
        <v>3.2</v>
      </c>
      <c r="FO140" s="109">
        <f t="shared" si="1064"/>
        <v>3.2</v>
      </c>
      <c r="FP140" s="109">
        <f t="shared" si="1064"/>
        <v>3.2</v>
      </c>
      <c r="FQ140" s="109">
        <f t="shared" si="1064"/>
        <v>3.2</v>
      </c>
      <c r="FR140" s="109">
        <f t="shared" si="1064"/>
        <v>3.2</v>
      </c>
      <c r="FS140" s="109">
        <f t="shared" si="1064"/>
        <v>3.2</v>
      </c>
      <c r="FT140" s="109">
        <f t="shared" si="1064"/>
        <v>3.2</v>
      </c>
      <c r="FU140" s="109">
        <f t="shared" si="1064"/>
        <v>3.2</v>
      </c>
      <c r="FV140" s="109">
        <f t="shared" si="1064"/>
        <v>3.2</v>
      </c>
      <c r="FW140" s="109">
        <f t="shared" si="1064"/>
        <v>3.2</v>
      </c>
      <c r="FX140" s="109">
        <f t="shared" si="1064"/>
        <v>3.2</v>
      </c>
      <c r="FY140" s="109">
        <f t="shared" si="1064"/>
        <v>3.2</v>
      </c>
      <c r="FZ140" s="109">
        <f t="shared" si="1064"/>
        <v>3.2</v>
      </c>
      <c r="GA140" s="109">
        <f t="shared" si="1064"/>
        <v>3.2</v>
      </c>
      <c r="GB140" s="109">
        <f t="shared" si="1064"/>
        <v>3.2</v>
      </c>
      <c r="GC140" s="109">
        <f t="shared" si="1064"/>
        <v>3.2</v>
      </c>
      <c r="GD140" s="109">
        <f t="shared" si="1064"/>
        <v>3.2</v>
      </c>
      <c r="GE140" s="109">
        <f t="shared" si="1064"/>
        <v>3.2</v>
      </c>
      <c r="GF140" s="109">
        <f t="shared" si="1064"/>
        <v>3.2</v>
      </c>
      <c r="GG140" s="109">
        <f t="shared" si="1064"/>
        <v>3.2</v>
      </c>
      <c r="GH140" s="109">
        <f t="shared" si="1064"/>
        <v>3.2</v>
      </c>
      <c r="GI140" s="109">
        <f t="shared" si="1064"/>
        <v>3.2</v>
      </c>
      <c r="GJ140" s="109">
        <f t="shared" si="1064"/>
        <v>3.2</v>
      </c>
      <c r="GK140" s="109">
        <f t="shared" ref="GK140:IG140" si="1065">$D$140</f>
        <v>3.2</v>
      </c>
      <c r="GL140" s="109">
        <f t="shared" si="1065"/>
        <v>3.2</v>
      </c>
      <c r="GM140" s="109">
        <f t="shared" si="1065"/>
        <v>3.2</v>
      </c>
      <c r="GN140" s="109">
        <f t="shared" si="1065"/>
        <v>3.2</v>
      </c>
      <c r="GO140" s="109">
        <f t="shared" si="1065"/>
        <v>3.2</v>
      </c>
      <c r="GP140" s="109">
        <f t="shared" si="1065"/>
        <v>3.2</v>
      </c>
      <c r="GQ140" s="109">
        <f t="shared" si="1065"/>
        <v>3.2</v>
      </c>
      <c r="GR140" s="109">
        <f t="shared" si="1065"/>
        <v>3.2</v>
      </c>
      <c r="GS140" s="109">
        <f t="shared" si="1065"/>
        <v>3.2</v>
      </c>
      <c r="GT140" s="109">
        <f t="shared" si="1065"/>
        <v>3.2</v>
      </c>
      <c r="GU140" s="109">
        <f t="shared" si="1065"/>
        <v>3.2</v>
      </c>
      <c r="GV140" s="109">
        <f t="shared" si="1065"/>
        <v>3.2</v>
      </c>
      <c r="GW140" s="109">
        <f t="shared" si="1065"/>
        <v>3.2</v>
      </c>
      <c r="GX140" s="109">
        <f t="shared" si="1065"/>
        <v>3.2</v>
      </c>
      <c r="GY140" s="109">
        <f t="shared" si="1065"/>
        <v>3.2</v>
      </c>
      <c r="GZ140" s="109">
        <f t="shared" si="1065"/>
        <v>3.2</v>
      </c>
      <c r="HA140" s="109">
        <f t="shared" si="1065"/>
        <v>3.2</v>
      </c>
      <c r="HB140" s="109">
        <f t="shared" si="1065"/>
        <v>3.2</v>
      </c>
      <c r="HC140" s="109">
        <f t="shared" si="1065"/>
        <v>3.2</v>
      </c>
      <c r="HD140" s="109">
        <f t="shared" si="1065"/>
        <v>3.2</v>
      </c>
      <c r="HE140" s="109">
        <f t="shared" si="1065"/>
        <v>3.2</v>
      </c>
      <c r="HF140" s="109">
        <f t="shared" si="1065"/>
        <v>3.2</v>
      </c>
      <c r="HG140" s="109">
        <f t="shared" si="1065"/>
        <v>3.2</v>
      </c>
      <c r="HH140" s="109">
        <f t="shared" si="1065"/>
        <v>3.2</v>
      </c>
      <c r="HI140" s="109">
        <f t="shared" si="1065"/>
        <v>3.2</v>
      </c>
      <c r="HJ140" s="109">
        <f t="shared" si="1065"/>
        <v>3.2</v>
      </c>
      <c r="HK140" s="109">
        <f t="shared" si="1065"/>
        <v>3.2</v>
      </c>
      <c r="HL140" s="109">
        <f t="shared" si="1065"/>
        <v>3.2</v>
      </c>
      <c r="HM140" s="109">
        <f t="shared" si="1065"/>
        <v>3.2</v>
      </c>
      <c r="HN140" s="109">
        <f t="shared" si="1065"/>
        <v>3.2</v>
      </c>
      <c r="HO140" s="109">
        <f t="shared" si="1065"/>
        <v>3.2</v>
      </c>
      <c r="HP140" s="109">
        <f t="shared" si="1065"/>
        <v>3.2</v>
      </c>
      <c r="HQ140" s="109">
        <f t="shared" si="1065"/>
        <v>3.2</v>
      </c>
      <c r="HR140" s="109">
        <f t="shared" si="1065"/>
        <v>3.2</v>
      </c>
      <c r="HS140" s="109">
        <f t="shared" si="1065"/>
        <v>3.2</v>
      </c>
      <c r="HT140" s="109">
        <f t="shared" si="1065"/>
        <v>3.2</v>
      </c>
      <c r="HU140" s="109">
        <f t="shared" si="1065"/>
        <v>3.2</v>
      </c>
      <c r="HV140" s="109">
        <f t="shared" si="1065"/>
        <v>3.2</v>
      </c>
      <c r="HW140" s="109">
        <f t="shared" si="1065"/>
        <v>3.2</v>
      </c>
      <c r="HX140" s="109">
        <f t="shared" si="1065"/>
        <v>3.2</v>
      </c>
      <c r="HY140" s="109">
        <f t="shared" si="1065"/>
        <v>3.2</v>
      </c>
      <c r="HZ140" s="109">
        <f t="shared" si="1065"/>
        <v>3.2</v>
      </c>
      <c r="IA140" s="109">
        <f t="shared" si="1065"/>
        <v>3.2</v>
      </c>
      <c r="IB140" s="109">
        <f t="shared" si="1065"/>
        <v>3.2</v>
      </c>
      <c r="IC140" s="109">
        <f t="shared" si="1065"/>
        <v>3.2</v>
      </c>
      <c r="ID140" s="109">
        <f t="shared" si="1065"/>
        <v>3.2</v>
      </c>
      <c r="IE140" s="109">
        <f t="shared" si="1065"/>
        <v>3.2</v>
      </c>
      <c r="IF140" s="109">
        <f t="shared" si="1065"/>
        <v>3.2</v>
      </c>
      <c r="IG140" s="109">
        <f t="shared" si="1065"/>
        <v>3.2</v>
      </c>
    </row>
    <row r="141" spans="2:273" x14ac:dyDescent="0.2">
      <c r="B141" s="1023"/>
      <c r="C141" s="555" t="s">
        <v>284</v>
      </c>
      <c r="D141">
        <v>3.1</v>
      </c>
      <c r="E141">
        <f>$D$141</f>
        <v>3.1</v>
      </c>
      <c r="F141">
        <f t="shared" ref="F141:BP141" si="1066">$D$141</f>
        <v>3.1</v>
      </c>
      <c r="G141">
        <f t="shared" si="1066"/>
        <v>3.1</v>
      </c>
      <c r="H141">
        <f t="shared" si="1066"/>
        <v>3.1</v>
      </c>
      <c r="I141">
        <f t="shared" si="1066"/>
        <v>3.1</v>
      </c>
      <c r="J141">
        <f t="shared" si="1066"/>
        <v>3.1</v>
      </c>
      <c r="K141">
        <f t="shared" si="1066"/>
        <v>3.1</v>
      </c>
      <c r="L141">
        <f t="shared" si="1066"/>
        <v>3.1</v>
      </c>
      <c r="M141">
        <f t="shared" si="1066"/>
        <v>3.1</v>
      </c>
      <c r="N141">
        <f t="shared" si="1066"/>
        <v>3.1</v>
      </c>
      <c r="O141">
        <f t="shared" si="1066"/>
        <v>3.1</v>
      </c>
      <c r="P141">
        <f t="shared" si="1066"/>
        <v>3.1</v>
      </c>
      <c r="Q141">
        <f t="shared" si="1066"/>
        <v>3.1</v>
      </c>
      <c r="R141">
        <f t="shared" si="1066"/>
        <v>3.1</v>
      </c>
      <c r="S141">
        <f t="shared" si="1066"/>
        <v>3.1</v>
      </c>
      <c r="T141">
        <f t="shared" si="1066"/>
        <v>3.1</v>
      </c>
      <c r="U141">
        <f t="shared" si="1066"/>
        <v>3.1</v>
      </c>
      <c r="V141">
        <f t="shared" si="1066"/>
        <v>3.1</v>
      </c>
      <c r="W141">
        <f t="shared" si="1066"/>
        <v>3.1</v>
      </c>
      <c r="X141">
        <f t="shared" si="1066"/>
        <v>3.1</v>
      </c>
      <c r="Y141">
        <f t="shared" si="1066"/>
        <v>3.1</v>
      </c>
      <c r="Z141">
        <f t="shared" si="1066"/>
        <v>3.1</v>
      </c>
      <c r="AA141">
        <f t="shared" si="1066"/>
        <v>3.1</v>
      </c>
      <c r="AB141">
        <f t="shared" si="1066"/>
        <v>3.1</v>
      </c>
      <c r="AC141">
        <f t="shared" si="1066"/>
        <v>3.1</v>
      </c>
      <c r="AD141">
        <f t="shared" si="1066"/>
        <v>3.1</v>
      </c>
      <c r="AE141">
        <f t="shared" si="1066"/>
        <v>3.1</v>
      </c>
      <c r="AF141">
        <f t="shared" si="1066"/>
        <v>3.1</v>
      </c>
      <c r="AG141">
        <f t="shared" si="1066"/>
        <v>3.1</v>
      </c>
      <c r="AH141">
        <f t="shared" si="1066"/>
        <v>3.1</v>
      </c>
      <c r="AI141">
        <f t="shared" si="1066"/>
        <v>3.1</v>
      </c>
      <c r="AJ141">
        <f t="shared" si="1066"/>
        <v>3.1</v>
      </c>
      <c r="AK141">
        <f t="shared" si="1066"/>
        <v>3.1</v>
      </c>
      <c r="AL141">
        <f t="shared" si="1066"/>
        <v>3.1</v>
      </c>
      <c r="AM141">
        <f t="shared" si="1066"/>
        <v>3.1</v>
      </c>
      <c r="AN141">
        <f t="shared" si="1066"/>
        <v>3.1</v>
      </c>
      <c r="AO141">
        <f t="shared" si="1066"/>
        <v>3.1</v>
      </c>
      <c r="AP141">
        <f t="shared" si="1066"/>
        <v>3.1</v>
      </c>
      <c r="AQ141">
        <f t="shared" si="1066"/>
        <v>3.1</v>
      </c>
      <c r="AR141">
        <f t="shared" si="1066"/>
        <v>3.1</v>
      </c>
      <c r="AS141">
        <f t="shared" si="1066"/>
        <v>3.1</v>
      </c>
      <c r="AT141">
        <f t="shared" si="1066"/>
        <v>3.1</v>
      </c>
      <c r="AU141">
        <f t="shared" si="1066"/>
        <v>3.1</v>
      </c>
      <c r="AV141">
        <f t="shared" si="1066"/>
        <v>3.1</v>
      </c>
      <c r="AW141">
        <f t="shared" si="1066"/>
        <v>3.1</v>
      </c>
      <c r="AX141">
        <f t="shared" si="1066"/>
        <v>3.1</v>
      </c>
      <c r="AY141">
        <f t="shared" si="1066"/>
        <v>3.1</v>
      </c>
      <c r="AZ141">
        <f t="shared" si="1066"/>
        <v>3.1</v>
      </c>
      <c r="BA141">
        <f t="shared" si="1066"/>
        <v>3.1</v>
      </c>
      <c r="BB141">
        <f t="shared" si="1066"/>
        <v>3.1</v>
      </c>
      <c r="BC141">
        <f t="shared" si="1066"/>
        <v>3.1</v>
      </c>
      <c r="BD141">
        <f t="shared" si="1066"/>
        <v>3.1</v>
      </c>
      <c r="BE141">
        <f t="shared" si="1066"/>
        <v>3.1</v>
      </c>
      <c r="BF141">
        <f t="shared" si="1066"/>
        <v>3.1</v>
      </c>
      <c r="BG141">
        <f t="shared" si="1066"/>
        <v>3.1</v>
      </c>
      <c r="BH141">
        <f t="shared" si="1066"/>
        <v>3.1</v>
      </c>
      <c r="BI141">
        <f t="shared" si="1066"/>
        <v>3.1</v>
      </c>
      <c r="BJ141">
        <f t="shared" si="1066"/>
        <v>3.1</v>
      </c>
      <c r="BK141">
        <f t="shared" si="1066"/>
        <v>3.1</v>
      </c>
      <c r="BL141">
        <f t="shared" si="1066"/>
        <v>3.1</v>
      </c>
      <c r="BM141">
        <f t="shared" si="1066"/>
        <v>3.1</v>
      </c>
      <c r="BN141">
        <f t="shared" si="1066"/>
        <v>3.1</v>
      </c>
      <c r="BO141">
        <f t="shared" si="1066"/>
        <v>3.1</v>
      </c>
      <c r="BP141">
        <f t="shared" si="1066"/>
        <v>3.1</v>
      </c>
      <c r="BQ141">
        <f t="shared" ref="BQ141:DY141" si="1067">$D$141</f>
        <v>3.1</v>
      </c>
      <c r="BR141">
        <f t="shared" si="1067"/>
        <v>3.1</v>
      </c>
      <c r="BS141">
        <f t="shared" si="1067"/>
        <v>3.1</v>
      </c>
      <c r="BT141">
        <f t="shared" si="1067"/>
        <v>3.1</v>
      </c>
      <c r="BU141">
        <f t="shared" si="1067"/>
        <v>3.1</v>
      </c>
      <c r="BV141">
        <f t="shared" si="1067"/>
        <v>3.1</v>
      </c>
      <c r="BW141">
        <f t="shared" si="1067"/>
        <v>3.1</v>
      </c>
      <c r="BX141">
        <f t="shared" si="1067"/>
        <v>3.1</v>
      </c>
      <c r="BY141">
        <f t="shared" si="1067"/>
        <v>3.1</v>
      </c>
      <c r="BZ141">
        <f t="shared" si="1067"/>
        <v>3.1</v>
      </c>
      <c r="CA141">
        <f t="shared" si="1067"/>
        <v>3.1</v>
      </c>
      <c r="CB141">
        <f t="shared" si="1067"/>
        <v>3.1</v>
      </c>
      <c r="CC141">
        <f t="shared" si="1067"/>
        <v>3.1</v>
      </c>
      <c r="CD141">
        <f t="shared" si="1067"/>
        <v>3.1</v>
      </c>
      <c r="CE141">
        <f t="shared" si="1067"/>
        <v>3.1</v>
      </c>
      <c r="CF141">
        <f t="shared" si="1067"/>
        <v>3.1</v>
      </c>
      <c r="CG141">
        <f t="shared" si="1067"/>
        <v>3.1</v>
      </c>
      <c r="CH141">
        <f t="shared" si="1067"/>
        <v>3.1</v>
      </c>
      <c r="CI141">
        <f t="shared" si="1067"/>
        <v>3.1</v>
      </c>
      <c r="CJ141">
        <f t="shared" si="1067"/>
        <v>3.1</v>
      </c>
      <c r="CK141">
        <f t="shared" si="1067"/>
        <v>3.1</v>
      </c>
      <c r="CL141">
        <f t="shared" si="1067"/>
        <v>3.1</v>
      </c>
      <c r="CM141">
        <f t="shared" si="1067"/>
        <v>3.1</v>
      </c>
      <c r="CN141">
        <f t="shared" si="1067"/>
        <v>3.1</v>
      </c>
      <c r="CO141">
        <f t="shared" si="1067"/>
        <v>3.1</v>
      </c>
      <c r="CP141">
        <f t="shared" si="1067"/>
        <v>3.1</v>
      </c>
      <c r="CQ141">
        <f t="shared" si="1067"/>
        <v>3.1</v>
      </c>
      <c r="CR141">
        <f t="shared" si="1067"/>
        <v>3.1</v>
      </c>
      <c r="CS141">
        <f t="shared" si="1067"/>
        <v>3.1</v>
      </c>
      <c r="CT141">
        <f t="shared" si="1067"/>
        <v>3.1</v>
      </c>
      <c r="CU141">
        <f t="shared" si="1067"/>
        <v>3.1</v>
      </c>
      <c r="CV141">
        <f t="shared" si="1067"/>
        <v>3.1</v>
      </c>
      <c r="CW141">
        <f t="shared" si="1067"/>
        <v>3.1</v>
      </c>
      <c r="CX141">
        <f t="shared" si="1067"/>
        <v>3.1</v>
      </c>
      <c r="CY141">
        <f t="shared" si="1067"/>
        <v>3.1</v>
      </c>
      <c r="CZ141">
        <f t="shared" si="1067"/>
        <v>3.1</v>
      </c>
      <c r="DA141">
        <f t="shared" si="1067"/>
        <v>3.1</v>
      </c>
      <c r="DB141">
        <f t="shared" si="1067"/>
        <v>3.1</v>
      </c>
      <c r="DC141">
        <f t="shared" si="1067"/>
        <v>3.1</v>
      </c>
      <c r="DD141">
        <f t="shared" si="1067"/>
        <v>3.1</v>
      </c>
      <c r="DE141">
        <f t="shared" si="1067"/>
        <v>3.1</v>
      </c>
      <c r="DF141">
        <f t="shared" si="1067"/>
        <v>3.1</v>
      </c>
      <c r="DG141">
        <f t="shared" si="1067"/>
        <v>3.1</v>
      </c>
      <c r="DH141">
        <f t="shared" si="1067"/>
        <v>3.1</v>
      </c>
      <c r="DI141">
        <f t="shared" si="1067"/>
        <v>3.1</v>
      </c>
      <c r="DJ141">
        <f t="shared" si="1067"/>
        <v>3.1</v>
      </c>
      <c r="DK141">
        <f t="shared" si="1067"/>
        <v>3.1</v>
      </c>
      <c r="DL141">
        <f t="shared" si="1067"/>
        <v>3.1</v>
      </c>
      <c r="DM141">
        <f t="shared" si="1067"/>
        <v>3.1</v>
      </c>
      <c r="DN141">
        <f t="shared" si="1067"/>
        <v>3.1</v>
      </c>
      <c r="DO141">
        <f t="shared" si="1067"/>
        <v>3.1</v>
      </c>
      <c r="DP141">
        <f t="shared" si="1067"/>
        <v>3.1</v>
      </c>
      <c r="DQ141">
        <f t="shared" si="1067"/>
        <v>3.1</v>
      </c>
      <c r="DR141">
        <f t="shared" si="1067"/>
        <v>3.1</v>
      </c>
      <c r="DS141">
        <f t="shared" si="1067"/>
        <v>3.1</v>
      </c>
      <c r="DT141">
        <f t="shared" si="1067"/>
        <v>3.1</v>
      </c>
      <c r="DU141">
        <f t="shared" si="1067"/>
        <v>3.1</v>
      </c>
      <c r="DV141">
        <f t="shared" si="1067"/>
        <v>3.1</v>
      </c>
      <c r="DW141">
        <f t="shared" si="1067"/>
        <v>3.1</v>
      </c>
      <c r="DX141">
        <f t="shared" si="1067"/>
        <v>3.1</v>
      </c>
      <c r="DY141">
        <f t="shared" si="1067"/>
        <v>3.1</v>
      </c>
      <c r="DZ141">
        <f t="shared" ref="DZ141:GJ141" si="1068">$D$141</f>
        <v>3.1</v>
      </c>
      <c r="EA141">
        <f t="shared" si="1068"/>
        <v>3.1</v>
      </c>
      <c r="EB141">
        <f t="shared" si="1068"/>
        <v>3.1</v>
      </c>
      <c r="EC141">
        <f t="shared" si="1068"/>
        <v>3.1</v>
      </c>
      <c r="ED141">
        <f t="shared" si="1068"/>
        <v>3.1</v>
      </c>
      <c r="EE141">
        <f t="shared" si="1068"/>
        <v>3.1</v>
      </c>
      <c r="EF141">
        <f t="shared" si="1068"/>
        <v>3.1</v>
      </c>
      <c r="EG141">
        <f t="shared" si="1068"/>
        <v>3.1</v>
      </c>
      <c r="EH141">
        <f t="shared" si="1068"/>
        <v>3.1</v>
      </c>
      <c r="EI141">
        <f t="shared" si="1068"/>
        <v>3.1</v>
      </c>
      <c r="EJ141">
        <f t="shared" si="1068"/>
        <v>3.1</v>
      </c>
      <c r="EK141">
        <f t="shared" si="1068"/>
        <v>3.1</v>
      </c>
      <c r="EL141">
        <f t="shared" si="1068"/>
        <v>3.1</v>
      </c>
      <c r="EM141">
        <f t="shared" si="1068"/>
        <v>3.1</v>
      </c>
      <c r="EN141">
        <f t="shared" si="1068"/>
        <v>3.1</v>
      </c>
      <c r="EO141">
        <f t="shared" si="1068"/>
        <v>3.1</v>
      </c>
      <c r="EP141">
        <f t="shared" si="1068"/>
        <v>3.1</v>
      </c>
      <c r="EQ141">
        <f t="shared" si="1068"/>
        <v>3.1</v>
      </c>
      <c r="ER141">
        <f t="shared" si="1068"/>
        <v>3.1</v>
      </c>
      <c r="ES141">
        <f t="shared" si="1068"/>
        <v>3.1</v>
      </c>
      <c r="ET141">
        <f t="shared" si="1068"/>
        <v>3.1</v>
      </c>
      <c r="EU141">
        <f t="shared" si="1068"/>
        <v>3.1</v>
      </c>
      <c r="EV141">
        <f t="shared" si="1068"/>
        <v>3.1</v>
      </c>
      <c r="EW141">
        <f t="shared" si="1068"/>
        <v>3.1</v>
      </c>
      <c r="EX141">
        <f t="shared" si="1068"/>
        <v>3.1</v>
      </c>
      <c r="EY141">
        <f t="shared" si="1068"/>
        <v>3.1</v>
      </c>
      <c r="EZ141">
        <f t="shared" si="1068"/>
        <v>3.1</v>
      </c>
      <c r="FA141">
        <f t="shared" si="1068"/>
        <v>3.1</v>
      </c>
      <c r="FB141">
        <f t="shared" si="1068"/>
        <v>3.1</v>
      </c>
      <c r="FC141">
        <f t="shared" si="1068"/>
        <v>3.1</v>
      </c>
      <c r="FD141">
        <f t="shared" si="1068"/>
        <v>3.1</v>
      </c>
      <c r="FE141">
        <f t="shared" si="1068"/>
        <v>3.1</v>
      </c>
      <c r="FF141">
        <f t="shared" si="1068"/>
        <v>3.1</v>
      </c>
      <c r="FG141">
        <f t="shared" si="1068"/>
        <v>3.1</v>
      </c>
      <c r="FH141">
        <f t="shared" si="1068"/>
        <v>3.1</v>
      </c>
      <c r="FI141">
        <f t="shared" si="1068"/>
        <v>3.1</v>
      </c>
      <c r="FJ141">
        <f t="shared" si="1068"/>
        <v>3.1</v>
      </c>
      <c r="FK141">
        <f t="shared" si="1068"/>
        <v>3.1</v>
      </c>
      <c r="FL141">
        <f t="shared" si="1068"/>
        <v>3.1</v>
      </c>
      <c r="FM141">
        <f t="shared" si="1068"/>
        <v>3.1</v>
      </c>
      <c r="FN141">
        <f t="shared" si="1068"/>
        <v>3.1</v>
      </c>
      <c r="FO141">
        <f t="shared" si="1068"/>
        <v>3.1</v>
      </c>
      <c r="FP141">
        <f t="shared" si="1068"/>
        <v>3.1</v>
      </c>
      <c r="FQ141">
        <f t="shared" si="1068"/>
        <v>3.1</v>
      </c>
      <c r="FR141">
        <f t="shared" si="1068"/>
        <v>3.1</v>
      </c>
      <c r="FS141">
        <f t="shared" si="1068"/>
        <v>3.1</v>
      </c>
      <c r="FT141">
        <f t="shared" si="1068"/>
        <v>3.1</v>
      </c>
      <c r="FU141">
        <f t="shared" si="1068"/>
        <v>3.1</v>
      </c>
      <c r="FV141">
        <f t="shared" si="1068"/>
        <v>3.1</v>
      </c>
      <c r="FW141">
        <f t="shared" si="1068"/>
        <v>3.1</v>
      </c>
      <c r="FX141">
        <f t="shared" si="1068"/>
        <v>3.1</v>
      </c>
      <c r="FY141">
        <f t="shared" si="1068"/>
        <v>3.1</v>
      </c>
      <c r="FZ141">
        <f t="shared" si="1068"/>
        <v>3.1</v>
      </c>
      <c r="GA141">
        <f t="shared" si="1068"/>
        <v>3.1</v>
      </c>
      <c r="GB141">
        <f t="shared" si="1068"/>
        <v>3.1</v>
      </c>
      <c r="GC141">
        <f t="shared" si="1068"/>
        <v>3.1</v>
      </c>
      <c r="GD141">
        <f t="shared" si="1068"/>
        <v>3.1</v>
      </c>
      <c r="GE141">
        <f t="shared" si="1068"/>
        <v>3.1</v>
      </c>
      <c r="GF141">
        <f t="shared" si="1068"/>
        <v>3.1</v>
      </c>
      <c r="GG141">
        <f t="shared" si="1068"/>
        <v>3.1</v>
      </c>
      <c r="GH141">
        <f t="shared" si="1068"/>
        <v>3.1</v>
      </c>
      <c r="GI141">
        <f t="shared" si="1068"/>
        <v>3.1</v>
      </c>
      <c r="GJ141">
        <f t="shared" si="1068"/>
        <v>3.1</v>
      </c>
      <c r="GK141">
        <f t="shared" ref="GK141:IG141" si="1069">$D$141</f>
        <v>3.1</v>
      </c>
      <c r="GL141">
        <f t="shared" si="1069"/>
        <v>3.1</v>
      </c>
      <c r="GM141">
        <f t="shared" si="1069"/>
        <v>3.1</v>
      </c>
      <c r="GN141">
        <f t="shared" si="1069"/>
        <v>3.1</v>
      </c>
      <c r="GO141">
        <f t="shared" si="1069"/>
        <v>3.1</v>
      </c>
      <c r="GP141">
        <f t="shared" si="1069"/>
        <v>3.1</v>
      </c>
      <c r="GQ141">
        <f t="shared" si="1069"/>
        <v>3.1</v>
      </c>
      <c r="GR141">
        <f t="shared" si="1069"/>
        <v>3.1</v>
      </c>
      <c r="GS141">
        <f t="shared" si="1069"/>
        <v>3.1</v>
      </c>
      <c r="GT141">
        <f t="shared" si="1069"/>
        <v>3.1</v>
      </c>
      <c r="GU141">
        <f t="shared" si="1069"/>
        <v>3.1</v>
      </c>
      <c r="GV141">
        <f t="shared" si="1069"/>
        <v>3.1</v>
      </c>
      <c r="GW141">
        <f t="shared" si="1069"/>
        <v>3.1</v>
      </c>
      <c r="GX141">
        <f t="shared" si="1069"/>
        <v>3.1</v>
      </c>
      <c r="GY141">
        <f t="shared" si="1069"/>
        <v>3.1</v>
      </c>
      <c r="GZ141">
        <f t="shared" si="1069"/>
        <v>3.1</v>
      </c>
      <c r="HA141">
        <f t="shared" si="1069"/>
        <v>3.1</v>
      </c>
      <c r="HB141">
        <f t="shared" si="1069"/>
        <v>3.1</v>
      </c>
      <c r="HC141">
        <f t="shared" si="1069"/>
        <v>3.1</v>
      </c>
      <c r="HD141">
        <f t="shared" si="1069"/>
        <v>3.1</v>
      </c>
      <c r="HE141">
        <f t="shared" si="1069"/>
        <v>3.1</v>
      </c>
      <c r="HF141">
        <f t="shared" si="1069"/>
        <v>3.1</v>
      </c>
      <c r="HG141">
        <f t="shared" si="1069"/>
        <v>3.1</v>
      </c>
      <c r="HH141">
        <f t="shared" si="1069"/>
        <v>3.1</v>
      </c>
      <c r="HI141">
        <f t="shared" si="1069"/>
        <v>3.1</v>
      </c>
      <c r="HJ141">
        <f t="shared" si="1069"/>
        <v>3.1</v>
      </c>
      <c r="HK141">
        <f t="shared" si="1069"/>
        <v>3.1</v>
      </c>
      <c r="HL141">
        <f t="shared" si="1069"/>
        <v>3.1</v>
      </c>
      <c r="HM141">
        <f t="shared" si="1069"/>
        <v>3.1</v>
      </c>
      <c r="HN141">
        <f t="shared" si="1069"/>
        <v>3.1</v>
      </c>
      <c r="HO141">
        <f t="shared" si="1069"/>
        <v>3.1</v>
      </c>
      <c r="HP141">
        <f t="shared" si="1069"/>
        <v>3.1</v>
      </c>
      <c r="HQ141">
        <f t="shared" si="1069"/>
        <v>3.1</v>
      </c>
      <c r="HR141">
        <f t="shared" si="1069"/>
        <v>3.1</v>
      </c>
      <c r="HS141">
        <f t="shared" si="1069"/>
        <v>3.1</v>
      </c>
      <c r="HT141">
        <f t="shared" si="1069"/>
        <v>3.1</v>
      </c>
      <c r="HU141">
        <f t="shared" si="1069"/>
        <v>3.1</v>
      </c>
      <c r="HV141">
        <f t="shared" si="1069"/>
        <v>3.1</v>
      </c>
      <c r="HW141">
        <f t="shared" si="1069"/>
        <v>3.1</v>
      </c>
      <c r="HX141">
        <f t="shared" si="1069"/>
        <v>3.1</v>
      </c>
      <c r="HY141">
        <f t="shared" si="1069"/>
        <v>3.1</v>
      </c>
      <c r="HZ141">
        <f t="shared" si="1069"/>
        <v>3.1</v>
      </c>
      <c r="IA141">
        <f t="shared" si="1069"/>
        <v>3.1</v>
      </c>
      <c r="IB141">
        <f t="shared" si="1069"/>
        <v>3.1</v>
      </c>
      <c r="IC141">
        <f t="shared" si="1069"/>
        <v>3.1</v>
      </c>
      <c r="ID141">
        <f t="shared" si="1069"/>
        <v>3.1</v>
      </c>
      <c r="IE141">
        <f t="shared" si="1069"/>
        <v>3.1</v>
      </c>
      <c r="IF141">
        <f t="shared" si="1069"/>
        <v>3.1</v>
      </c>
      <c r="IG141">
        <f t="shared" si="1069"/>
        <v>3.1</v>
      </c>
    </row>
    <row r="142" spans="2:273" x14ac:dyDescent="0.2">
      <c r="B142" s="1023"/>
      <c r="C142" s="555" t="s">
        <v>426</v>
      </c>
      <c r="D142">
        <v>3</v>
      </c>
      <c r="E142">
        <f>$D$142</f>
        <v>3</v>
      </c>
      <c r="F142">
        <f t="shared" ref="F142:BP142" si="1070">$D$142</f>
        <v>3</v>
      </c>
      <c r="G142">
        <f t="shared" si="1070"/>
        <v>3</v>
      </c>
      <c r="H142">
        <f t="shared" si="1070"/>
        <v>3</v>
      </c>
      <c r="I142">
        <f t="shared" si="1070"/>
        <v>3</v>
      </c>
      <c r="J142">
        <f t="shared" si="1070"/>
        <v>3</v>
      </c>
      <c r="K142">
        <f t="shared" si="1070"/>
        <v>3</v>
      </c>
      <c r="L142">
        <f t="shared" si="1070"/>
        <v>3</v>
      </c>
      <c r="M142">
        <f t="shared" si="1070"/>
        <v>3</v>
      </c>
      <c r="N142">
        <f t="shared" si="1070"/>
        <v>3</v>
      </c>
      <c r="O142">
        <f t="shared" si="1070"/>
        <v>3</v>
      </c>
      <c r="P142">
        <f t="shared" si="1070"/>
        <v>3</v>
      </c>
      <c r="Q142">
        <f t="shared" si="1070"/>
        <v>3</v>
      </c>
      <c r="R142">
        <f t="shared" si="1070"/>
        <v>3</v>
      </c>
      <c r="S142">
        <f t="shared" si="1070"/>
        <v>3</v>
      </c>
      <c r="T142">
        <f t="shared" si="1070"/>
        <v>3</v>
      </c>
      <c r="U142">
        <f t="shared" si="1070"/>
        <v>3</v>
      </c>
      <c r="V142">
        <f t="shared" si="1070"/>
        <v>3</v>
      </c>
      <c r="W142">
        <f t="shared" si="1070"/>
        <v>3</v>
      </c>
      <c r="X142">
        <f t="shared" si="1070"/>
        <v>3</v>
      </c>
      <c r="Y142">
        <f t="shared" si="1070"/>
        <v>3</v>
      </c>
      <c r="Z142">
        <f t="shared" si="1070"/>
        <v>3</v>
      </c>
      <c r="AA142">
        <f t="shared" si="1070"/>
        <v>3</v>
      </c>
      <c r="AB142">
        <f t="shared" si="1070"/>
        <v>3</v>
      </c>
      <c r="AC142">
        <f t="shared" si="1070"/>
        <v>3</v>
      </c>
      <c r="AD142">
        <f t="shared" si="1070"/>
        <v>3</v>
      </c>
      <c r="AE142">
        <f t="shared" si="1070"/>
        <v>3</v>
      </c>
      <c r="AF142">
        <f t="shared" si="1070"/>
        <v>3</v>
      </c>
      <c r="AG142">
        <f t="shared" si="1070"/>
        <v>3</v>
      </c>
      <c r="AH142">
        <f t="shared" si="1070"/>
        <v>3</v>
      </c>
      <c r="AI142">
        <f t="shared" si="1070"/>
        <v>3</v>
      </c>
      <c r="AJ142">
        <f t="shared" si="1070"/>
        <v>3</v>
      </c>
      <c r="AK142">
        <f t="shared" si="1070"/>
        <v>3</v>
      </c>
      <c r="AL142">
        <f t="shared" si="1070"/>
        <v>3</v>
      </c>
      <c r="AM142">
        <f t="shared" si="1070"/>
        <v>3</v>
      </c>
      <c r="AN142">
        <f t="shared" si="1070"/>
        <v>3</v>
      </c>
      <c r="AO142">
        <f t="shared" si="1070"/>
        <v>3</v>
      </c>
      <c r="AP142">
        <f t="shared" si="1070"/>
        <v>3</v>
      </c>
      <c r="AQ142">
        <f t="shared" si="1070"/>
        <v>3</v>
      </c>
      <c r="AR142">
        <f t="shared" si="1070"/>
        <v>3</v>
      </c>
      <c r="AS142">
        <f t="shared" si="1070"/>
        <v>3</v>
      </c>
      <c r="AT142">
        <f t="shared" si="1070"/>
        <v>3</v>
      </c>
      <c r="AU142">
        <f t="shared" si="1070"/>
        <v>3</v>
      </c>
      <c r="AV142">
        <f t="shared" si="1070"/>
        <v>3</v>
      </c>
      <c r="AW142">
        <f t="shared" si="1070"/>
        <v>3</v>
      </c>
      <c r="AX142">
        <f t="shared" si="1070"/>
        <v>3</v>
      </c>
      <c r="AY142">
        <f t="shared" si="1070"/>
        <v>3</v>
      </c>
      <c r="AZ142">
        <f t="shared" si="1070"/>
        <v>3</v>
      </c>
      <c r="BA142">
        <f t="shared" si="1070"/>
        <v>3</v>
      </c>
      <c r="BB142">
        <f t="shared" si="1070"/>
        <v>3</v>
      </c>
      <c r="BC142">
        <f t="shared" si="1070"/>
        <v>3</v>
      </c>
      <c r="BD142">
        <f t="shared" si="1070"/>
        <v>3</v>
      </c>
      <c r="BE142">
        <f t="shared" si="1070"/>
        <v>3</v>
      </c>
      <c r="BF142">
        <f t="shared" si="1070"/>
        <v>3</v>
      </c>
      <c r="BG142">
        <f t="shared" si="1070"/>
        <v>3</v>
      </c>
      <c r="BH142">
        <f t="shared" si="1070"/>
        <v>3</v>
      </c>
      <c r="BI142">
        <f t="shared" si="1070"/>
        <v>3</v>
      </c>
      <c r="BJ142">
        <f t="shared" si="1070"/>
        <v>3</v>
      </c>
      <c r="BK142">
        <f t="shared" si="1070"/>
        <v>3</v>
      </c>
      <c r="BL142">
        <f t="shared" si="1070"/>
        <v>3</v>
      </c>
      <c r="BM142">
        <f t="shared" si="1070"/>
        <v>3</v>
      </c>
      <c r="BN142">
        <f t="shared" si="1070"/>
        <v>3</v>
      </c>
      <c r="BO142">
        <f t="shared" si="1070"/>
        <v>3</v>
      </c>
      <c r="BP142">
        <f t="shared" si="1070"/>
        <v>3</v>
      </c>
      <c r="BQ142">
        <f t="shared" ref="BQ142:EB142" si="1071">$D$142</f>
        <v>3</v>
      </c>
      <c r="BR142">
        <f t="shared" si="1071"/>
        <v>3</v>
      </c>
      <c r="BS142">
        <f t="shared" si="1071"/>
        <v>3</v>
      </c>
      <c r="BT142">
        <f t="shared" si="1071"/>
        <v>3</v>
      </c>
      <c r="BU142">
        <f t="shared" si="1071"/>
        <v>3</v>
      </c>
      <c r="BV142">
        <f t="shared" si="1071"/>
        <v>3</v>
      </c>
      <c r="BW142">
        <f t="shared" si="1071"/>
        <v>3</v>
      </c>
      <c r="BX142">
        <f t="shared" si="1071"/>
        <v>3</v>
      </c>
      <c r="BY142">
        <f t="shared" si="1071"/>
        <v>3</v>
      </c>
      <c r="BZ142">
        <f t="shared" si="1071"/>
        <v>3</v>
      </c>
      <c r="CA142">
        <f t="shared" si="1071"/>
        <v>3</v>
      </c>
      <c r="CB142">
        <f t="shared" si="1071"/>
        <v>3</v>
      </c>
      <c r="CC142">
        <f t="shared" si="1071"/>
        <v>3</v>
      </c>
      <c r="CD142">
        <f t="shared" si="1071"/>
        <v>3</v>
      </c>
      <c r="CE142">
        <f t="shared" si="1071"/>
        <v>3</v>
      </c>
      <c r="CF142">
        <f t="shared" si="1071"/>
        <v>3</v>
      </c>
      <c r="CG142">
        <f t="shared" si="1071"/>
        <v>3</v>
      </c>
      <c r="CH142">
        <f t="shared" si="1071"/>
        <v>3</v>
      </c>
      <c r="CI142">
        <f t="shared" si="1071"/>
        <v>3</v>
      </c>
      <c r="CJ142">
        <f t="shared" si="1071"/>
        <v>3</v>
      </c>
      <c r="CK142">
        <f t="shared" si="1071"/>
        <v>3</v>
      </c>
      <c r="CL142">
        <f t="shared" si="1071"/>
        <v>3</v>
      </c>
      <c r="CM142">
        <f t="shared" si="1071"/>
        <v>3</v>
      </c>
      <c r="CN142">
        <f t="shared" si="1071"/>
        <v>3</v>
      </c>
      <c r="CO142">
        <f t="shared" si="1071"/>
        <v>3</v>
      </c>
      <c r="CP142">
        <f t="shared" si="1071"/>
        <v>3</v>
      </c>
      <c r="CQ142">
        <f t="shared" si="1071"/>
        <v>3</v>
      </c>
      <c r="CR142">
        <f t="shared" si="1071"/>
        <v>3</v>
      </c>
      <c r="CS142">
        <f t="shared" si="1071"/>
        <v>3</v>
      </c>
      <c r="CT142">
        <f t="shared" si="1071"/>
        <v>3</v>
      </c>
      <c r="CU142">
        <f t="shared" si="1071"/>
        <v>3</v>
      </c>
      <c r="CV142">
        <f t="shared" si="1071"/>
        <v>3</v>
      </c>
      <c r="CW142">
        <f t="shared" si="1071"/>
        <v>3</v>
      </c>
      <c r="CX142">
        <f t="shared" si="1071"/>
        <v>3</v>
      </c>
      <c r="CY142">
        <f t="shared" si="1071"/>
        <v>3</v>
      </c>
      <c r="CZ142">
        <f t="shared" si="1071"/>
        <v>3</v>
      </c>
      <c r="DA142">
        <f t="shared" si="1071"/>
        <v>3</v>
      </c>
      <c r="DB142">
        <f t="shared" si="1071"/>
        <v>3</v>
      </c>
      <c r="DC142">
        <f t="shared" si="1071"/>
        <v>3</v>
      </c>
      <c r="DD142">
        <f t="shared" si="1071"/>
        <v>3</v>
      </c>
      <c r="DE142">
        <f t="shared" si="1071"/>
        <v>3</v>
      </c>
      <c r="DF142">
        <f t="shared" si="1071"/>
        <v>3</v>
      </c>
      <c r="DG142">
        <f t="shared" si="1071"/>
        <v>3</v>
      </c>
      <c r="DH142">
        <f t="shared" si="1071"/>
        <v>3</v>
      </c>
      <c r="DI142">
        <f t="shared" si="1071"/>
        <v>3</v>
      </c>
      <c r="DJ142">
        <f t="shared" si="1071"/>
        <v>3</v>
      </c>
      <c r="DK142">
        <f t="shared" si="1071"/>
        <v>3</v>
      </c>
      <c r="DL142">
        <f t="shared" si="1071"/>
        <v>3</v>
      </c>
      <c r="DM142">
        <f t="shared" si="1071"/>
        <v>3</v>
      </c>
      <c r="DN142">
        <f t="shared" si="1071"/>
        <v>3</v>
      </c>
      <c r="DO142">
        <f t="shared" si="1071"/>
        <v>3</v>
      </c>
      <c r="DP142">
        <f t="shared" si="1071"/>
        <v>3</v>
      </c>
      <c r="DQ142">
        <f t="shared" si="1071"/>
        <v>3</v>
      </c>
      <c r="DR142">
        <f t="shared" si="1071"/>
        <v>3</v>
      </c>
      <c r="DS142">
        <f t="shared" si="1071"/>
        <v>3</v>
      </c>
      <c r="DT142">
        <f t="shared" si="1071"/>
        <v>3</v>
      </c>
      <c r="DU142">
        <f t="shared" si="1071"/>
        <v>3</v>
      </c>
      <c r="DV142">
        <f t="shared" si="1071"/>
        <v>3</v>
      </c>
      <c r="DW142">
        <f t="shared" si="1071"/>
        <v>3</v>
      </c>
      <c r="DX142">
        <f t="shared" si="1071"/>
        <v>3</v>
      </c>
      <c r="DY142">
        <f t="shared" si="1071"/>
        <v>3</v>
      </c>
      <c r="DZ142">
        <f t="shared" si="1071"/>
        <v>3</v>
      </c>
      <c r="EA142">
        <f t="shared" si="1071"/>
        <v>3</v>
      </c>
      <c r="EB142">
        <f t="shared" si="1071"/>
        <v>3</v>
      </c>
      <c r="EC142">
        <f t="shared" ref="EC142:GN142" si="1072">$D$142</f>
        <v>3</v>
      </c>
      <c r="ED142">
        <f t="shared" si="1072"/>
        <v>3</v>
      </c>
      <c r="EE142">
        <f t="shared" si="1072"/>
        <v>3</v>
      </c>
      <c r="EF142">
        <f t="shared" si="1072"/>
        <v>3</v>
      </c>
      <c r="EG142">
        <f t="shared" si="1072"/>
        <v>3</v>
      </c>
      <c r="EH142">
        <f t="shared" si="1072"/>
        <v>3</v>
      </c>
      <c r="EI142">
        <f t="shared" si="1072"/>
        <v>3</v>
      </c>
      <c r="EJ142">
        <f t="shared" si="1072"/>
        <v>3</v>
      </c>
      <c r="EK142">
        <f t="shared" si="1072"/>
        <v>3</v>
      </c>
      <c r="EL142">
        <f t="shared" si="1072"/>
        <v>3</v>
      </c>
      <c r="EM142">
        <f t="shared" si="1072"/>
        <v>3</v>
      </c>
      <c r="EN142">
        <f t="shared" si="1072"/>
        <v>3</v>
      </c>
      <c r="EO142">
        <f t="shared" si="1072"/>
        <v>3</v>
      </c>
      <c r="EP142">
        <f t="shared" si="1072"/>
        <v>3</v>
      </c>
      <c r="EQ142">
        <f t="shared" si="1072"/>
        <v>3</v>
      </c>
      <c r="ER142">
        <f t="shared" si="1072"/>
        <v>3</v>
      </c>
      <c r="ES142">
        <f t="shared" si="1072"/>
        <v>3</v>
      </c>
      <c r="ET142">
        <f t="shared" si="1072"/>
        <v>3</v>
      </c>
      <c r="EU142">
        <f t="shared" si="1072"/>
        <v>3</v>
      </c>
      <c r="EV142">
        <f t="shared" si="1072"/>
        <v>3</v>
      </c>
      <c r="EW142">
        <f t="shared" si="1072"/>
        <v>3</v>
      </c>
      <c r="EX142">
        <f t="shared" si="1072"/>
        <v>3</v>
      </c>
      <c r="EY142">
        <f t="shared" si="1072"/>
        <v>3</v>
      </c>
      <c r="EZ142">
        <f t="shared" si="1072"/>
        <v>3</v>
      </c>
      <c r="FA142">
        <f t="shared" si="1072"/>
        <v>3</v>
      </c>
      <c r="FB142">
        <f t="shared" si="1072"/>
        <v>3</v>
      </c>
      <c r="FC142">
        <f t="shared" si="1072"/>
        <v>3</v>
      </c>
      <c r="FD142">
        <f t="shared" si="1072"/>
        <v>3</v>
      </c>
      <c r="FE142">
        <f t="shared" si="1072"/>
        <v>3</v>
      </c>
      <c r="FF142">
        <f t="shared" si="1072"/>
        <v>3</v>
      </c>
      <c r="FG142">
        <f t="shared" si="1072"/>
        <v>3</v>
      </c>
      <c r="FH142">
        <f t="shared" si="1072"/>
        <v>3</v>
      </c>
      <c r="FI142">
        <f t="shared" si="1072"/>
        <v>3</v>
      </c>
      <c r="FJ142">
        <f t="shared" si="1072"/>
        <v>3</v>
      </c>
      <c r="FK142">
        <f t="shared" si="1072"/>
        <v>3</v>
      </c>
      <c r="FL142">
        <f t="shared" si="1072"/>
        <v>3</v>
      </c>
      <c r="FM142">
        <f t="shared" si="1072"/>
        <v>3</v>
      </c>
      <c r="FN142">
        <f t="shared" si="1072"/>
        <v>3</v>
      </c>
      <c r="FO142">
        <f t="shared" si="1072"/>
        <v>3</v>
      </c>
      <c r="FP142">
        <f t="shared" si="1072"/>
        <v>3</v>
      </c>
      <c r="FQ142">
        <f t="shared" si="1072"/>
        <v>3</v>
      </c>
      <c r="FR142">
        <f t="shared" si="1072"/>
        <v>3</v>
      </c>
      <c r="FS142">
        <f t="shared" si="1072"/>
        <v>3</v>
      </c>
      <c r="FT142">
        <f t="shared" si="1072"/>
        <v>3</v>
      </c>
      <c r="FU142">
        <f t="shared" si="1072"/>
        <v>3</v>
      </c>
      <c r="FV142">
        <f t="shared" si="1072"/>
        <v>3</v>
      </c>
      <c r="FW142">
        <f t="shared" si="1072"/>
        <v>3</v>
      </c>
      <c r="FX142">
        <f t="shared" si="1072"/>
        <v>3</v>
      </c>
      <c r="FY142">
        <f t="shared" si="1072"/>
        <v>3</v>
      </c>
      <c r="FZ142">
        <f t="shared" si="1072"/>
        <v>3</v>
      </c>
      <c r="GA142">
        <f t="shared" si="1072"/>
        <v>3</v>
      </c>
      <c r="GB142">
        <f t="shared" si="1072"/>
        <v>3</v>
      </c>
      <c r="GC142">
        <f t="shared" si="1072"/>
        <v>3</v>
      </c>
      <c r="GD142">
        <f t="shared" si="1072"/>
        <v>3</v>
      </c>
      <c r="GE142">
        <f t="shared" si="1072"/>
        <v>3</v>
      </c>
      <c r="GF142">
        <f t="shared" si="1072"/>
        <v>3</v>
      </c>
      <c r="GG142">
        <f t="shared" si="1072"/>
        <v>3</v>
      </c>
      <c r="GH142">
        <f t="shared" si="1072"/>
        <v>3</v>
      </c>
      <c r="GI142">
        <f t="shared" si="1072"/>
        <v>3</v>
      </c>
      <c r="GJ142">
        <f t="shared" si="1072"/>
        <v>3</v>
      </c>
      <c r="GK142">
        <f t="shared" si="1072"/>
        <v>3</v>
      </c>
      <c r="GL142">
        <f t="shared" si="1072"/>
        <v>3</v>
      </c>
      <c r="GM142">
        <f t="shared" si="1072"/>
        <v>3</v>
      </c>
      <c r="GN142">
        <f t="shared" si="1072"/>
        <v>3</v>
      </c>
      <c r="GO142">
        <f t="shared" ref="GO142:IG142" si="1073">$D$142</f>
        <v>3</v>
      </c>
      <c r="GP142">
        <f t="shared" si="1073"/>
        <v>3</v>
      </c>
      <c r="GQ142">
        <f t="shared" si="1073"/>
        <v>3</v>
      </c>
      <c r="GR142">
        <f t="shared" si="1073"/>
        <v>3</v>
      </c>
      <c r="GS142">
        <f t="shared" si="1073"/>
        <v>3</v>
      </c>
      <c r="GT142">
        <f t="shared" si="1073"/>
        <v>3</v>
      </c>
      <c r="GU142">
        <f t="shared" si="1073"/>
        <v>3</v>
      </c>
      <c r="GV142">
        <f t="shared" si="1073"/>
        <v>3</v>
      </c>
      <c r="GW142">
        <f t="shared" si="1073"/>
        <v>3</v>
      </c>
      <c r="GX142">
        <f t="shared" si="1073"/>
        <v>3</v>
      </c>
      <c r="GY142">
        <f t="shared" si="1073"/>
        <v>3</v>
      </c>
      <c r="GZ142">
        <f t="shared" si="1073"/>
        <v>3</v>
      </c>
      <c r="HA142">
        <f t="shared" si="1073"/>
        <v>3</v>
      </c>
      <c r="HB142">
        <f t="shared" si="1073"/>
        <v>3</v>
      </c>
      <c r="HC142">
        <f t="shared" si="1073"/>
        <v>3</v>
      </c>
      <c r="HD142">
        <f t="shared" si="1073"/>
        <v>3</v>
      </c>
      <c r="HE142">
        <f t="shared" si="1073"/>
        <v>3</v>
      </c>
      <c r="HF142">
        <f t="shared" si="1073"/>
        <v>3</v>
      </c>
      <c r="HG142">
        <f t="shared" si="1073"/>
        <v>3</v>
      </c>
      <c r="HH142">
        <f t="shared" si="1073"/>
        <v>3</v>
      </c>
      <c r="HI142">
        <f t="shared" si="1073"/>
        <v>3</v>
      </c>
      <c r="HJ142">
        <f t="shared" si="1073"/>
        <v>3</v>
      </c>
      <c r="HK142">
        <f t="shared" si="1073"/>
        <v>3</v>
      </c>
      <c r="HL142">
        <f t="shared" si="1073"/>
        <v>3</v>
      </c>
      <c r="HM142">
        <f t="shared" si="1073"/>
        <v>3</v>
      </c>
      <c r="HN142">
        <f t="shared" si="1073"/>
        <v>3</v>
      </c>
      <c r="HO142">
        <f t="shared" si="1073"/>
        <v>3</v>
      </c>
      <c r="HP142">
        <f t="shared" si="1073"/>
        <v>3</v>
      </c>
      <c r="HQ142">
        <f t="shared" si="1073"/>
        <v>3</v>
      </c>
      <c r="HR142">
        <f t="shared" si="1073"/>
        <v>3</v>
      </c>
      <c r="HS142">
        <f t="shared" si="1073"/>
        <v>3</v>
      </c>
      <c r="HT142">
        <f t="shared" si="1073"/>
        <v>3</v>
      </c>
      <c r="HU142">
        <f t="shared" si="1073"/>
        <v>3</v>
      </c>
      <c r="HV142">
        <f t="shared" si="1073"/>
        <v>3</v>
      </c>
      <c r="HW142">
        <f t="shared" si="1073"/>
        <v>3</v>
      </c>
      <c r="HX142">
        <f t="shared" si="1073"/>
        <v>3</v>
      </c>
      <c r="HY142">
        <f t="shared" si="1073"/>
        <v>3</v>
      </c>
      <c r="HZ142">
        <f t="shared" si="1073"/>
        <v>3</v>
      </c>
      <c r="IA142">
        <f t="shared" si="1073"/>
        <v>3</v>
      </c>
      <c r="IB142">
        <f t="shared" si="1073"/>
        <v>3</v>
      </c>
      <c r="IC142">
        <f t="shared" si="1073"/>
        <v>3</v>
      </c>
      <c r="ID142">
        <f t="shared" si="1073"/>
        <v>3</v>
      </c>
      <c r="IE142">
        <f t="shared" si="1073"/>
        <v>3</v>
      </c>
      <c r="IF142">
        <f t="shared" si="1073"/>
        <v>3</v>
      </c>
      <c r="IG142">
        <f t="shared" si="1073"/>
        <v>3</v>
      </c>
    </row>
    <row r="143" spans="2:273" x14ac:dyDescent="0.2">
      <c r="B143" s="1023"/>
      <c r="C143" s="555" t="s">
        <v>285</v>
      </c>
      <c r="D143">
        <v>2.9</v>
      </c>
      <c r="E143">
        <f>$D$143</f>
        <v>2.9</v>
      </c>
      <c r="F143">
        <f t="shared" ref="F143:BP143" si="1074">$D$143</f>
        <v>2.9</v>
      </c>
      <c r="G143">
        <f t="shared" si="1074"/>
        <v>2.9</v>
      </c>
      <c r="H143">
        <f t="shared" si="1074"/>
        <v>2.9</v>
      </c>
      <c r="I143">
        <f t="shared" si="1074"/>
        <v>2.9</v>
      </c>
      <c r="J143">
        <f t="shared" si="1074"/>
        <v>2.9</v>
      </c>
      <c r="K143">
        <f t="shared" si="1074"/>
        <v>2.9</v>
      </c>
      <c r="L143">
        <f t="shared" si="1074"/>
        <v>2.9</v>
      </c>
      <c r="M143">
        <f t="shared" si="1074"/>
        <v>2.9</v>
      </c>
      <c r="N143">
        <f t="shared" si="1074"/>
        <v>2.9</v>
      </c>
      <c r="O143">
        <f t="shared" si="1074"/>
        <v>2.9</v>
      </c>
      <c r="P143">
        <f t="shared" si="1074"/>
        <v>2.9</v>
      </c>
      <c r="Q143">
        <f t="shared" si="1074"/>
        <v>2.9</v>
      </c>
      <c r="R143">
        <f t="shared" si="1074"/>
        <v>2.9</v>
      </c>
      <c r="S143">
        <f t="shared" si="1074"/>
        <v>2.9</v>
      </c>
      <c r="T143">
        <f t="shared" si="1074"/>
        <v>2.9</v>
      </c>
      <c r="U143">
        <f t="shared" si="1074"/>
        <v>2.9</v>
      </c>
      <c r="V143">
        <f t="shared" si="1074"/>
        <v>2.9</v>
      </c>
      <c r="W143">
        <f t="shared" si="1074"/>
        <v>2.9</v>
      </c>
      <c r="X143">
        <f t="shared" si="1074"/>
        <v>2.9</v>
      </c>
      <c r="Y143">
        <f t="shared" si="1074"/>
        <v>2.9</v>
      </c>
      <c r="Z143">
        <f t="shared" si="1074"/>
        <v>2.9</v>
      </c>
      <c r="AA143">
        <f t="shared" si="1074"/>
        <v>2.9</v>
      </c>
      <c r="AB143">
        <f t="shared" si="1074"/>
        <v>2.9</v>
      </c>
      <c r="AC143">
        <f t="shared" si="1074"/>
        <v>2.9</v>
      </c>
      <c r="AD143">
        <f t="shared" si="1074"/>
        <v>2.9</v>
      </c>
      <c r="AE143">
        <f t="shared" si="1074"/>
        <v>2.9</v>
      </c>
      <c r="AF143">
        <f t="shared" si="1074"/>
        <v>2.9</v>
      </c>
      <c r="AG143">
        <f t="shared" si="1074"/>
        <v>2.9</v>
      </c>
      <c r="AH143">
        <f t="shared" si="1074"/>
        <v>2.9</v>
      </c>
      <c r="AI143">
        <f t="shared" si="1074"/>
        <v>2.9</v>
      </c>
      <c r="AJ143">
        <f t="shared" si="1074"/>
        <v>2.9</v>
      </c>
      <c r="AK143">
        <f t="shared" si="1074"/>
        <v>2.9</v>
      </c>
      <c r="AL143">
        <f t="shared" si="1074"/>
        <v>2.9</v>
      </c>
      <c r="AM143">
        <f t="shared" si="1074"/>
        <v>2.9</v>
      </c>
      <c r="AN143">
        <f t="shared" si="1074"/>
        <v>2.9</v>
      </c>
      <c r="AO143">
        <f t="shared" si="1074"/>
        <v>2.9</v>
      </c>
      <c r="AP143">
        <f t="shared" si="1074"/>
        <v>2.9</v>
      </c>
      <c r="AQ143">
        <f t="shared" si="1074"/>
        <v>2.9</v>
      </c>
      <c r="AR143">
        <f t="shared" si="1074"/>
        <v>2.9</v>
      </c>
      <c r="AS143">
        <f t="shared" si="1074"/>
        <v>2.9</v>
      </c>
      <c r="AT143">
        <f t="shared" si="1074"/>
        <v>2.9</v>
      </c>
      <c r="AU143">
        <f t="shared" si="1074"/>
        <v>2.9</v>
      </c>
      <c r="AV143">
        <f t="shared" si="1074"/>
        <v>2.9</v>
      </c>
      <c r="AW143">
        <f t="shared" si="1074"/>
        <v>2.9</v>
      </c>
      <c r="AX143">
        <f t="shared" si="1074"/>
        <v>2.9</v>
      </c>
      <c r="AY143">
        <f t="shared" si="1074"/>
        <v>2.9</v>
      </c>
      <c r="AZ143">
        <f t="shared" si="1074"/>
        <v>2.9</v>
      </c>
      <c r="BA143">
        <f t="shared" si="1074"/>
        <v>2.9</v>
      </c>
      <c r="BB143">
        <f t="shared" si="1074"/>
        <v>2.9</v>
      </c>
      <c r="BC143">
        <f t="shared" si="1074"/>
        <v>2.9</v>
      </c>
      <c r="BD143">
        <f t="shared" si="1074"/>
        <v>2.9</v>
      </c>
      <c r="BE143">
        <f t="shared" si="1074"/>
        <v>2.9</v>
      </c>
      <c r="BF143">
        <f t="shared" si="1074"/>
        <v>2.9</v>
      </c>
      <c r="BG143">
        <f t="shared" si="1074"/>
        <v>2.9</v>
      </c>
      <c r="BH143">
        <f t="shared" si="1074"/>
        <v>2.9</v>
      </c>
      <c r="BI143">
        <f t="shared" si="1074"/>
        <v>2.9</v>
      </c>
      <c r="BJ143">
        <f t="shared" si="1074"/>
        <v>2.9</v>
      </c>
      <c r="BK143">
        <f t="shared" si="1074"/>
        <v>2.9</v>
      </c>
      <c r="BL143">
        <f t="shared" si="1074"/>
        <v>2.9</v>
      </c>
      <c r="BM143">
        <f t="shared" si="1074"/>
        <v>2.9</v>
      </c>
      <c r="BN143">
        <f t="shared" si="1074"/>
        <v>2.9</v>
      </c>
      <c r="BO143">
        <f t="shared" si="1074"/>
        <v>2.9</v>
      </c>
      <c r="BP143">
        <f t="shared" si="1074"/>
        <v>2.9</v>
      </c>
      <c r="BQ143">
        <f t="shared" ref="BQ143:DY143" si="1075">$D$143</f>
        <v>2.9</v>
      </c>
      <c r="BR143">
        <f t="shared" si="1075"/>
        <v>2.9</v>
      </c>
      <c r="BS143">
        <f t="shared" si="1075"/>
        <v>2.9</v>
      </c>
      <c r="BT143">
        <f t="shared" si="1075"/>
        <v>2.9</v>
      </c>
      <c r="BU143">
        <f t="shared" si="1075"/>
        <v>2.9</v>
      </c>
      <c r="BV143">
        <f t="shared" si="1075"/>
        <v>2.9</v>
      </c>
      <c r="BW143">
        <f t="shared" si="1075"/>
        <v>2.9</v>
      </c>
      <c r="BX143">
        <f t="shared" si="1075"/>
        <v>2.9</v>
      </c>
      <c r="BY143">
        <f t="shared" si="1075"/>
        <v>2.9</v>
      </c>
      <c r="BZ143">
        <f t="shared" si="1075"/>
        <v>2.9</v>
      </c>
      <c r="CA143">
        <f t="shared" si="1075"/>
        <v>2.9</v>
      </c>
      <c r="CB143">
        <f t="shared" si="1075"/>
        <v>2.9</v>
      </c>
      <c r="CC143">
        <f t="shared" si="1075"/>
        <v>2.9</v>
      </c>
      <c r="CD143">
        <f t="shared" si="1075"/>
        <v>2.9</v>
      </c>
      <c r="CE143">
        <f t="shared" si="1075"/>
        <v>2.9</v>
      </c>
      <c r="CF143">
        <f t="shared" si="1075"/>
        <v>2.9</v>
      </c>
      <c r="CG143">
        <f t="shared" si="1075"/>
        <v>2.9</v>
      </c>
      <c r="CH143">
        <f t="shared" si="1075"/>
        <v>2.9</v>
      </c>
      <c r="CI143">
        <f t="shared" si="1075"/>
        <v>2.9</v>
      </c>
      <c r="CJ143">
        <f t="shared" si="1075"/>
        <v>2.9</v>
      </c>
      <c r="CK143">
        <f t="shared" si="1075"/>
        <v>2.9</v>
      </c>
      <c r="CL143">
        <f t="shared" si="1075"/>
        <v>2.9</v>
      </c>
      <c r="CM143">
        <f t="shared" si="1075"/>
        <v>2.9</v>
      </c>
      <c r="CN143">
        <f t="shared" si="1075"/>
        <v>2.9</v>
      </c>
      <c r="CO143">
        <f t="shared" si="1075"/>
        <v>2.9</v>
      </c>
      <c r="CP143">
        <f t="shared" si="1075"/>
        <v>2.9</v>
      </c>
      <c r="CQ143">
        <f t="shared" si="1075"/>
        <v>2.9</v>
      </c>
      <c r="CR143">
        <f t="shared" si="1075"/>
        <v>2.9</v>
      </c>
      <c r="CS143">
        <f t="shared" si="1075"/>
        <v>2.9</v>
      </c>
      <c r="CT143">
        <f t="shared" si="1075"/>
        <v>2.9</v>
      </c>
      <c r="CU143">
        <f t="shared" si="1075"/>
        <v>2.9</v>
      </c>
      <c r="CV143">
        <f t="shared" si="1075"/>
        <v>2.9</v>
      </c>
      <c r="CW143">
        <f t="shared" si="1075"/>
        <v>2.9</v>
      </c>
      <c r="CX143">
        <f t="shared" si="1075"/>
        <v>2.9</v>
      </c>
      <c r="CY143">
        <f t="shared" si="1075"/>
        <v>2.9</v>
      </c>
      <c r="CZ143">
        <f t="shared" si="1075"/>
        <v>2.9</v>
      </c>
      <c r="DA143">
        <f t="shared" si="1075"/>
        <v>2.9</v>
      </c>
      <c r="DB143">
        <f t="shared" si="1075"/>
        <v>2.9</v>
      </c>
      <c r="DC143">
        <f t="shared" si="1075"/>
        <v>2.9</v>
      </c>
      <c r="DD143">
        <f t="shared" si="1075"/>
        <v>2.9</v>
      </c>
      <c r="DE143">
        <f t="shared" si="1075"/>
        <v>2.9</v>
      </c>
      <c r="DF143">
        <f t="shared" si="1075"/>
        <v>2.9</v>
      </c>
      <c r="DG143">
        <f t="shared" si="1075"/>
        <v>2.9</v>
      </c>
      <c r="DH143">
        <f t="shared" si="1075"/>
        <v>2.9</v>
      </c>
      <c r="DI143">
        <f t="shared" si="1075"/>
        <v>2.9</v>
      </c>
      <c r="DJ143">
        <f t="shared" si="1075"/>
        <v>2.9</v>
      </c>
      <c r="DK143">
        <f t="shared" si="1075"/>
        <v>2.9</v>
      </c>
      <c r="DL143">
        <f t="shared" si="1075"/>
        <v>2.9</v>
      </c>
      <c r="DM143">
        <f t="shared" si="1075"/>
        <v>2.9</v>
      </c>
      <c r="DN143">
        <f t="shared" si="1075"/>
        <v>2.9</v>
      </c>
      <c r="DO143">
        <f t="shared" si="1075"/>
        <v>2.9</v>
      </c>
      <c r="DP143">
        <f t="shared" si="1075"/>
        <v>2.9</v>
      </c>
      <c r="DQ143">
        <f t="shared" si="1075"/>
        <v>2.9</v>
      </c>
      <c r="DR143">
        <f t="shared" si="1075"/>
        <v>2.9</v>
      </c>
      <c r="DS143">
        <f t="shared" si="1075"/>
        <v>2.9</v>
      </c>
      <c r="DT143">
        <f t="shared" si="1075"/>
        <v>2.9</v>
      </c>
      <c r="DU143">
        <f t="shared" si="1075"/>
        <v>2.9</v>
      </c>
      <c r="DV143">
        <f t="shared" si="1075"/>
        <v>2.9</v>
      </c>
      <c r="DW143">
        <f t="shared" si="1075"/>
        <v>2.9</v>
      </c>
      <c r="DX143">
        <f t="shared" si="1075"/>
        <v>2.9</v>
      </c>
      <c r="DY143">
        <f t="shared" si="1075"/>
        <v>2.9</v>
      </c>
      <c r="DZ143">
        <f t="shared" ref="DZ143:GJ143" si="1076">$D$143</f>
        <v>2.9</v>
      </c>
      <c r="EA143">
        <f t="shared" si="1076"/>
        <v>2.9</v>
      </c>
      <c r="EB143">
        <f t="shared" si="1076"/>
        <v>2.9</v>
      </c>
      <c r="EC143">
        <f t="shared" si="1076"/>
        <v>2.9</v>
      </c>
      <c r="ED143">
        <f t="shared" si="1076"/>
        <v>2.9</v>
      </c>
      <c r="EE143">
        <f t="shared" si="1076"/>
        <v>2.9</v>
      </c>
      <c r="EF143">
        <f t="shared" si="1076"/>
        <v>2.9</v>
      </c>
      <c r="EG143">
        <f t="shared" si="1076"/>
        <v>2.9</v>
      </c>
      <c r="EH143">
        <f t="shared" si="1076"/>
        <v>2.9</v>
      </c>
      <c r="EI143">
        <f t="shared" si="1076"/>
        <v>2.9</v>
      </c>
      <c r="EJ143">
        <f t="shared" si="1076"/>
        <v>2.9</v>
      </c>
      <c r="EK143">
        <f t="shared" si="1076"/>
        <v>2.9</v>
      </c>
      <c r="EL143">
        <f t="shared" si="1076"/>
        <v>2.9</v>
      </c>
      <c r="EM143">
        <f t="shared" si="1076"/>
        <v>2.9</v>
      </c>
      <c r="EN143">
        <f t="shared" si="1076"/>
        <v>2.9</v>
      </c>
      <c r="EO143">
        <f t="shared" si="1076"/>
        <v>2.9</v>
      </c>
      <c r="EP143">
        <f t="shared" si="1076"/>
        <v>2.9</v>
      </c>
      <c r="EQ143">
        <f t="shared" si="1076"/>
        <v>2.9</v>
      </c>
      <c r="ER143">
        <f t="shared" si="1076"/>
        <v>2.9</v>
      </c>
      <c r="ES143">
        <f t="shared" si="1076"/>
        <v>2.9</v>
      </c>
      <c r="ET143">
        <f t="shared" si="1076"/>
        <v>2.9</v>
      </c>
      <c r="EU143">
        <f t="shared" si="1076"/>
        <v>2.9</v>
      </c>
      <c r="EV143">
        <f t="shared" si="1076"/>
        <v>2.9</v>
      </c>
      <c r="EW143">
        <f t="shared" si="1076"/>
        <v>2.9</v>
      </c>
      <c r="EX143">
        <f t="shared" si="1076"/>
        <v>2.9</v>
      </c>
      <c r="EY143">
        <f t="shared" si="1076"/>
        <v>2.9</v>
      </c>
      <c r="EZ143">
        <f t="shared" si="1076"/>
        <v>2.9</v>
      </c>
      <c r="FA143">
        <f t="shared" si="1076"/>
        <v>2.9</v>
      </c>
      <c r="FB143">
        <f t="shared" si="1076"/>
        <v>2.9</v>
      </c>
      <c r="FC143">
        <f t="shared" si="1076"/>
        <v>2.9</v>
      </c>
      <c r="FD143">
        <f t="shared" si="1076"/>
        <v>2.9</v>
      </c>
      <c r="FE143">
        <f t="shared" si="1076"/>
        <v>2.9</v>
      </c>
      <c r="FF143">
        <f t="shared" si="1076"/>
        <v>2.9</v>
      </c>
      <c r="FG143">
        <f t="shared" si="1076"/>
        <v>2.9</v>
      </c>
      <c r="FH143">
        <f t="shared" si="1076"/>
        <v>2.9</v>
      </c>
      <c r="FI143">
        <f t="shared" si="1076"/>
        <v>2.9</v>
      </c>
      <c r="FJ143">
        <f t="shared" si="1076"/>
        <v>2.9</v>
      </c>
      <c r="FK143">
        <f t="shared" si="1076"/>
        <v>2.9</v>
      </c>
      <c r="FL143">
        <f t="shared" si="1076"/>
        <v>2.9</v>
      </c>
      <c r="FM143">
        <f t="shared" si="1076"/>
        <v>2.9</v>
      </c>
      <c r="FN143">
        <f t="shared" si="1076"/>
        <v>2.9</v>
      </c>
      <c r="FO143">
        <f t="shared" si="1076"/>
        <v>2.9</v>
      </c>
      <c r="FP143">
        <f t="shared" si="1076"/>
        <v>2.9</v>
      </c>
      <c r="FQ143">
        <f t="shared" si="1076"/>
        <v>2.9</v>
      </c>
      <c r="FR143">
        <f t="shared" si="1076"/>
        <v>2.9</v>
      </c>
      <c r="FS143">
        <f t="shared" si="1076"/>
        <v>2.9</v>
      </c>
      <c r="FT143">
        <f t="shared" si="1076"/>
        <v>2.9</v>
      </c>
      <c r="FU143">
        <f t="shared" si="1076"/>
        <v>2.9</v>
      </c>
      <c r="FV143">
        <f t="shared" si="1076"/>
        <v>2.9</v>
      </c>
      <c r="FW143">
        <f t="shared" si="1076"/>
        <v>2.9</v>
      </c>
      <c r="FX143">
        <f t="shared" si="1076"/>
        <v>2.9</v>
      </c>
      <c r="FY143">
        <f t="shared" si="1076"/>
        <v>2.9</v>
      </c>
      <c r="FZ143">
        <f t="shared" si="1076"/>
        <v>2.9</v>
      </c>
      <c r="GA143">
        <f t="shared" si="1076"/>
        <v>2.9</v>
      </c>
      <c r="GB143">
        <f t="shared" si="1076"/>
        <v>2.9</v>
      </c>
      <c r="GC143">
        <f t="shared" si="1076"/>
        <v>2.9</v>
      </c>
      <c r="GD143">
        <f t="shared" si="1076"/>
        <v>2.9</v>
      </c>
      <c r="GE143">
        <f t="shared" si="1076"/>
        <v>2.9</v>
      </c>
      <c r="GF143">
        <f t="shared" si="1076"/>
        <v>2.9</v>
      </c>
      <c r="GG143">
        <f t="shared" si="1076"/>
        <v>2.9</v>
      </c>
      <c r="GH143">
        <f t="shared" si="1076"/>
        <v>2.9</v>
      </c>
      <c r="GI143">
        <f t="shared" si="1076"/>
        <v>2.9</v>
      </c>
      <c r="GJ143">
        <f t="shared" si="1076"/>
        <v>2.9</v>
      </c>
      <c r="GK143">
        <f t="shared" ref="GK143:IG143" si="1077">$D$143</f>
        <v>2.9</v>
      </c>
      <c r="GL143">
        <f t="shared" si="1077"/>
        <v>2.9</v>
      </c>
      <c r="GM143">
        <f t="shared" si="1077"/>
        <v>2.9</v>
      </c>
      <c r="GN143">
        <f t="shared" si="1077"/>
        <v>2.9</v>
      </c>
      <c r="GO143">
        <f t="shared" si="1077"/>
        <v>2.9</v>
      </c>
      <c r="GP143">
        <f t="shared" si="1077"/>
        <v>2.9</v>
      </c>
      <c r="GQ143">
        <f t="shared" si="1077"/>
        <v>2.9</v>
      </c>
      <c r="GR143">
        <f t="shared" si="1077"/>
        <v>2.9</v>
      </c>
      <c r="GS143">
        <f t="shared" si="1077"/>
        <v>2.9</v>
      </c>
      <c r="GT143">
        <f t="shared" si="1077"/>
        <v>2.9</v>
      </c>
      <c r="GU143">
        <f t="shared" si="1077"/>
        <v>2.9</v>
      </c>
      <c r="GV143">
        <f t="shared" si="1077"/>
        <v>2.9</v>
      </c>
      <c r="GW143">
        <f t="shared" si="1077"/>
        <v>2.9</v>
      </c>
      <c r="GX143">
        <f t="shared" si="1077"/>
        <v>2.9</v>
      </c>
      <c r="GY143">
        <f t="shared" si="1077"/>
        <v>2.9</v>
      </c>
      <c r="GZ143">
        <f t="shared" si="1077"/>
        <v>2.9</v>
      </c>
      <c r="HA143">
        <f t="shared" si="1077"/>
        <v>2.9</v>
      </c>
      <c r="HB143">
        <f t="shared" si="1077"/>
        <v>2.9</v>
      </c>
      <c r="HC143">
        <f t="shared" si="1077"/>
        <v>2.9</v>
      </c>
      <c r="HD143">
        <f t="shared" si="1077"/>
        <v>2.9</v>
      </c>
      <c r="HE143">
        <f t="shared" si="1077"/>
        <v>2.9</v>
      </c>
      <c r="HF143">
        <f t="shared" si="1077"/>
        <v>2.9</v>
      </c>
      <c r="HG143">
        <f t="shared" si="1077"/>
        <v>2.9</v>
      </c>
      <c r="HH143">
        <f t="shared" si="1077"/>
        <v>2.9</v>
      </c>
      <c r="HI143">
        <f t="shared" si="1077"/>
        <v>2.9</v>
      </c>
      <c r="HJ143">
        <f t="shared" si="1077"/>
        <v>2.9</v>
      </c>
      <c r="HK143">
        <f t="shared" si="1077"/>
        <v>2.9</v>
      </c>
      <c r="HL143">
        <f t="shared" si="1077"/>
        <v>2.9</v>
      </c>
      <c r="HM143">
        <f t="shared" si="1077"/>
        <v>2.9</v>
      </c>
      <c r="HN143">
        <f t="shared" si="1077"/>
        <v>2.9</v>
      </c>
      <c r="HO143">
        <f t="shared" si="1077"/>
        <v>2.9</v>
      </c>
      <c r="HP143">
        <f t="shared" si="1077"/>
        <v>2.9</v>
      </c>
      <c r="HQ143">
        <f t="shared" si="1077"/>
        <v>2.9</v>
      </c>
      <c r="HR143">
        <f t="shared" si="1077"/>
        <v>2.9</v>
      </c>
      <c r="HS143">
        <f t="shared" si="1077"/>
        <v>2.9</v>
      </c>
      <c r="HT143">
        <f t="shared" si="1077"/>
        <v>2.9</v>
      </c>
      <c r="HU143">
        <f t="shared" si="1077"/>
        <v>2.9</v>
      </c>
      <c r="HV143">
        <f t="shared" si="1077"/>
        <v>2.9</v>
      </c>
      <c r="HW143">
        <f t="shared" si="1077"/>
        <v>2.9</v>
      </c>
      <c r="HX143">
        <f t="shared" si="1077"/>
        <v>2.9</v>
      </c>
      <c r="HY143">
        <f t="shared" si="1077"/>
        <v>2.9</v>
      </c>
      <c r="HZ143">
        <f t="shared" si="1077"/>
        <v>2.9</v>
      </c>
      <c r="IA143">
        <f t="shared" si="1077"/>
        <v>2.9</v>
      </c>
      <c r="IB143">
        <f t="shared" si="1077"/>
        <v>2.9</v>
      </c>
      <c r="IC143">
        <f t="shared" si="1077"/>
        <v>2.9</v>
      </c>
      <c r="ID143">
        <f t="shared" si="1077"/>
        <v>2.9</v>
      </c>
      <c r="IE143">
        <f t="shared" si="1077"/>
        <v>2.9</v>
      </c>
      <c r="IF143">
        <f t="shared" si="1077"/>
        <v>2.9</v>
      </c>
      <c r="IG143">
        <f t="shared" si="1077"/>
        <v>2.9</v>
      </c>
    </row>
    <row r="144" spans="2:273" ht="13.5" thickBot="1" x14ac:dyDescent="0.25">
      <c r="B144" s="1024"/>
      <c r="C144" s="556" t="s">
        <v>286</v>
      </c>
      <c r="D144" s="557">
        <v>2.8</v>
      </c>
      <c r="E144" s="557">
        <f>$D$144</f>
        <v>2.8</v>
      </c>
      <c r="F144" s="557">
        <f t="shared" ref="F144:BP144" si="1078">$D$144</f>
        <v>2.8</v>
      </c>
      <c r="G144" s="557">
        <f t="shared" si="1078"/>
        <v>2.8</v>
      </c>
      <c r="H144" s="557">
        <f t="shared" si="1078"/>
        <v>2.8</v>
      </c>
      <c r="I144" s="557">
        <f t="shared" si="1078"/>
        <v>2.8</v>
      </c>
      <c r="J144" s="557">
        <f t="shared" si="1078"/>
        <v>2.8</v>
      </c>
      <c r="K144" s="557">
        <f t="shared" si="1078"/>
        <v>2.8</v>
      </c>
      <c r="L144" s="557">
        <f t="shared" si="1078"/>
        <v>2.8</v>
      </c>
      <c r="M144" s="557">
        <f t="shared" si="1078"/>
        <v>2.8</v>
      </c>
      <c r="N144" s="557">
        <f t="shared" si="1078"/>
        <v>2.8</v>
      </c>
      <c r="O144" s="557">
        <f t="shared" si="1078"/>
        <v>2.8</v>
      </c>
      <c r="P144" s="557">
        <f t="shared" si="1078"/>
        <v>2.8</v>
      </c>
      <c r="Q144" s="557">
        <f t="shared" si="1078"/>
        <v>2.8</v>
      </c>
      <c r="R144" s="557">
        <f t="shared" si="1078"/>
        <v>2.8</v>
      </c>
      <c r="S144" s="557">
        <f t="shared" si="1078"/>
        <v>2.8</v>
      </c>
      <c r="T144" s="557">
        <f t="shared" si="1078"/>
        <v>2.8</v>
      </c>
      <c r="U144" s="557">
        <f t="shared" si="1078"/>
        <v>2.8</v>
      </c>
      <c r="V144" s="557">
        <f t="shared" si="1078"/>
        <v>2.8</v>
      </c>
      <c r="W144" s="557">
        <f t="shared" si="1078"/>
        <v>2.8</v>
      </c>
      <c r="X144" s="557">
        <f t="shared" si="1078"/>
        <v>2.8</v>
      </c>
      <c r="Y144" s="557">
        <f t="shared" si="1078"/>
        <v>2.8</v>
      </c>
      <c r="Z144" s="557">
        <f t="shared" si="1078"/>
        <v>2.8</v>
      </c>
      <c r="AA144" s="557">
        <f t="shared" si="1078"/>
        <v>2.8</v>
      </c>
      <c r="AB144" s="557">
        <f t="shared" si="1078"/>
        <v>2.8</v>
      </c>
      <c r="AC144" s="557">
        <f t="shared" si="1078"/>
        <v>2.8</v>
      </c>
      <c r="AD144" s="557">
        <f t="shared" si="1078"/>
        <v>2.8</v>
      </c>
      <c r="AE144" s="557">
        <f t="shared" si="1078"/>
        <v>2.8</v>
      </c>
      <c r="AF144" s="557">
        <f t="shared" si="1078"/>
        <v>2.8</v>
      </c>
      <c r="AG144" s="557">
        <f t="shared" si="1078"/>
        <v>2.8</v>
      </c>
      <c r="AH144" s="557">
        <f t="shared" si="1078"/>
        <v>2.8</v>
      </c>
      <c r="AI144" s="557">
        <f t="shared" si="1078"/>
        <v>2.8</v>
      </c>
      <c r="AJ144" s="557">
        <f t="shared" si="1078"/>
        <v>2.8</v>
      </c>
      <c r="AK144" s="557">
        <f t="shared" si="1078"/>
        <v>2.8</v>
      </c>
      <c r="AL144" s="557">
        <f t="shared" si="1078"/>
        <v>2.8</v>
      </c>
      <c r="AM144" s="557">
        <f t="shared" si="1078"/>
        <v>2.8</v>
      </c>
      <c r="AN144" s="557">
        <f t="shared" si="1078"/>
        <v>2.8</v>
      </c>
      <c r="AO144" s="557">
        <f t="shared" si="1078"/>
        <v>2.8</v>
      </c>
      <c r="AP144" s="557">
        <f t="shared" si="1078"/>
        <v>2.8</v>
      </c>
      <c r="AQ144" s="557">
        <f t="shared" si="1078"/>
        <v>2.8</v>
      </c>
      <c r="AR144" s="557">
        <f t="shared" si="1078"/>
        <v>2.8</v>
      </c>
      <c r="AS144" s="557">
        <f t="shared" si="1078"/>
        <v>2.8</v>
      </c>
      <c r="AT144" s="557">
        <f t="shared" si="1078"/>
        <v>2.8</v>
      </c>
      <c r="AU144" s="557">
        <f t="shared" si="1078"/>
        <v>2.8</v>
      </c>
      <c r="AV144" s="557">
        <f t="shared" si="1078"/>
        <v>2.8</v>
      </c>
      <c r="AW144" s="557">
        <f t="shared" si="1078"/>
        <v>2.8</v>
      </c>
      <c r="AX144" s="557">
        <f t="shared" si="1078"/>
        <v>2.8</v>
      </c>
      <c r="AY144" s="557">
        <f t="shared" si="1078"/>
        <v>2.8</v>
      </c>
      <c r="AZ144" s="557">
        <f t="shared" si="1078"/>
        <v>2.8</v>
      </c>
      <c r="BA144" s="557">
        <f t="shared" si="1078"/>
        <v>2.8</v>
      </c>
      <c r="BB144" s="557">
        <f t="shared" si="1078"/>
        <v>2.8</v>
      </c>
      <c r="BC144" s="557">
        <f t="shared" si="1078"/>
        <v>2.8</v>
      </c>
      <c r="BD144" s="557">
        <f t="shared" si="1078"/>
        <v>2.8</v>
      </c>
      <c r="BE144" s="557">
        <f t="shared" si="1078"/>
        <v>2.8</v>
      </c>
      <c r="BF144" s="557">
        <f t="shared" si="1078"/>
        <v>2.8</v>
      </c>
      <c r="BG144" s="557">
        <f t="shared" si="1078"/>
        <v>2.8</v>
      </c>
      <c r="BH144" s="557">
        <f t="shared" si="1078"/>
        <v>2.8</v>
      </c>
      <c r="BI144" s="557">
        <f t="shared" si="1078"/>
        <v>2.8</v>
      </c>
      <c r="BJ144" s="557">
        <f t="shared" si="1078"/>
        <v>2.8</v>
      </c>
      <c r="BK144" s="557">
        <f t="shared" si="1078"/>
        <v>2.8</v>
      </c>
      <c r="BL144" s="557">
        <f t="shared" si="1078"/>
        <v>2.8</v>
      </c>
      <c r="BM144" s="557">
        <f t="shared" si="1078"/>
        <v>2.8</v>
      </c>
      <c r="BN144" s="557">
        <f t="shared" si="1078"/>
        <v>2.8</v>
      </c>
      <c r="BO144" s="557">
        <f t="shared" si="1078"/>
        <v>2.8</v>
      </c>
      <c r="BP144" s="557">
        <f t="shared" si="1078"/>
        <v>2.8</v>
      </c>
      <c r="BQ144" s="557">
        <f t="shared" ref="BQ144:DY144" si="1079">$D$144</f>
        <v>2.8</v>
      </c>
      <c r="BR144" s="557">
        <f t="shared" si="1079"/>
        <v>2.8</v>
      </c>
      <c r="BS144" s="557">
        <f t="shared" si="1079"/>
        <v>2.8</v>
      </c>
      <c r="BT144" s="557">
        <f t="shared" si="1079"/>
        <v>2.8</v>
      </c>
      <c r="BU144" s="557">
        <f t="shared" si="1079"/>
        <v>2.8</v>
      </c>
      <c r="BV144" s="557">
        <f t="shared" si="1079"/>
        <v>2.8</v>
      </c>
      <c r="BW144" s="557">
        <f t="shared" si="1079"/>
        <v>2.8</v>
      </c>
      <c r="BX144" s="557">
        <f t="shared" si="1079"/>
        <v>2.8</v>
      </c>
      <c r="BY144" s="557">
        <f t="shared" si="1079"/>
        <v>2.8</v>
      </c>
      <c r="BZ144" s="557">
        <f t="shared" si="1079"/>
        <v>2.8</v>
      </c>
      <c r="CA144" s="557">
        <f t="shared" si="1079"/>
        <v>2.8</v>
      </c>
      <c r="CB144" s="557">
        <f t="shared" si="1079"/>
        <v>2.8</v>
      </c>
      <c r="CC144" s="557">
        <f t="shared" si="1079"/>
        <v>2.8</v>
      </c>
      <c r="CD144" s="557">
        <f t="shared" si="1079"/>
        <v>2.8</v>
      </c>
      <c r="CE144" s="557">
        <f t="shared" si="1079"/>
        <v>2.8</v>
      </c>
      <c r="CF144" s="557">
        <f t="shared" si="1079"/>
        <v>2.8</v>
      </c>
      <c r="CG144" s="557">
        <f t="shared" si="1079"/>
        <v>2.8</v>
      </c>
      <c r="CH144" s="557">
        <f t="shared" si="1079"/>
        <v>2.8</v>
      </c>
      <c r="CI144" s="557">
        <f t="shared" si="1079"/>
        <v>2.8</v>
      </c>
      <c r="CJ144" s="557">
        <f t="shared" si="1079"/>
        <v>2.8</v>
      </c>
      <c r="CK144" s="557">
        <f t="shared" si="1079"/>
        <v>2.8</v>
      </c>
      <c r="CL144" s="557">
        <f t="shared" si="1079"/>
        <v>2.8</v>
      </c>
      <c r="CM144" s="557">
        <f t="shared" si="1079"/>
        <v>2.8</v>
      </c>
      <c r="CN144" s="557">
        <f t="shared" si="1079"/>
        <v>2.8</v>
      </c>
      <c r="CO144" s="557">
        <f t="shared" si="1079"/>
        <v>2.8</v>
      </c>
      <c r="CP144" s="557">
        <f t="shared" si="1079"/>
        <v>2.8</v>
      </c>
      <c r="CQ144" s="557">
        <f t="shared" si="1079"/>
        <v>2.8</v>
      </c>
      <c r="CR144" s="557">
        <f t="shared" si="1079"/>
        <v>2.8</v>
      </c>
      <c r="CS144" s="557">
        <f t="shared" si="1079"/>
        <v>2.8</v>
      </c>
      <c r="CT144" s="557">
        <f t="shared" si="1079"/>
        <v>2.8</v>
      </c>
      <c r="CU144" s="557">
        <f t="shared" si="1079"/>
        <v>2.8</v>
      </c>
      <c r="CV144" s="557">
        <f t="shared" si="1079"/>
        <v>2.8</v>
      </c>
      <c r="CW144" s="557">
        <f t="shared" si="1079"/>
        <v>2.8</v>
      </c>
      <c r="CX144" s="557">
        <f t="shared" si="1079"/>
        <v>2.8</v>
      </c>
      <c r="CY144" s="557">
        <f t="shared" si="1079"/>
        <v>2.8</v>
      </c>
      <c r="CZ144" s="557">
        <f t="shared" si="1079"/>
        <v>2.8</v>
      </c>
      <c r="DA144" s="557">
        <f t="shared" si="1079"/>
        <v>2.8</v>
      </c>
      <c r="DB144" s="557">
        <f t="shared" si="1079"/>
        <v>2.8</v>
      </c>
      <c r="DC144" s="557">
        <f t="shared" si="1079"/>
        <v>2.8</v>
      </c>
      <c r="DD144" s="557">
        <f t="shared" si="1079"/>
        <v>2.8</v>
      </c>
      <c r="DE144" s="557">
        <f t="shared" si="1079"/>
        <v>2.8</v>
      </c>
      <c r="DF144" s="557">
        <f t="shared" si="1079"/>
        <v>2.8</v>
      </c>
      <c r="DG144" s="557">
        <f t="shared" si="1079"/>
        <v>2.8</v>
      </c>
      <c r="DH144" s="557">
        <f t="shared" si="1079"/>
        <v>2.8</v>
      </c>
      <c r="DI144" s="557">
        <f t="shared" si="1079"/>
        <v>2.8</v>
      </c>
      <c r="DJ144" s="557">
        <f t="shared" si="1079"/>
        <v>2.8</v>
      </c>
      <c r="DK144" s="557">
        <f t="shared" si="1079"/>
        <v>2.8</v>
      </c>
      <c r="DL144" s="557">
        <f t="shared" si="1079"/>
        <v>2.8</v>
      </c>
      <c r="DM144" s="557">
        <f t="shared" si="1079"/>
        <v>2.8</v>
      </c>
      <c r="DN144" s="557">
        <f t="shared" si="1079"/>
        <v>2.8</v>
      </c>
      <c r="DO144" s="557">
        <f t="shared" si="1079"/>
        <v>2.8</v>
      </c>
      <c r="DP144" s="557">
        <f t="shared" si="1079"/>
        <v>2.8</v>
      </c>
      <c r="DQ144" s="557">
        <f t="shared" si="1079"/>
        <v>2.8</v>
      </c>
      <c r="DR144" s="557">
        <f t="shared" si="1079"/>
        <v>2.8</v>
      </c>
      <c r="DS144" s="557">
        <f t="shared" si="1079"/>
        <v>2.8</v>
      </c>
      <c r="DT144" s="557">
        <f t="shared" si="1079"/>
        <v>2.8</v>
      </c>
      <c r="DU144" s="557">
        <f t="shared" si="1079"/>
        <v>2.8</v>
      </c>
      <c r="DV144" s="557">
        <f t="shared" si="1079"/>
        <v>2.8</v>
      </c>
      <c r="DW144" s="557">
        <f t="shared" si="1079"/>
        <v>2.8</v>
      </c>
      <c r="DX144" s="557">
        <f t="shared" si="1079"/>
        <v>2.8</v>
      </c>
      <c r="DY144" s="557">
        <f t="shared" si="1079"/>
        <v>2.8</v>
      </c>
      <c r="DZ144" s="557">
        <f t="shared" ref="DZ144:GJ144" si="1080">$D$144</f>
        <v>2.8</v>
      </c>
      <c r="EA144" s="557">
        <f t="shared" si="1080"/>
        <v>2.8</v>
      </c>
      <c r="EB144" s="557">
        <f t="shared" si="1080"/>
        <v>2.8</v>
      </c>
      <c r="EC144" s="557">
        <f t="shared" si="1080"/>
        <v>2.8</v>
      </c>
      <c r="ED144" s="557">
        <f t="shared" si="1080"/>
        <v>2.8</v>
      </c>
      <c r="EE144" s="557">
        <f t="shared" si="1080"/>
        <v>2.8</v>
      </c>
      <c r="EF144" s="557">
        <f t="shared" si="1080"/>
        <v>2.8</v>
      </c>
      <c r="EG144" s="557">
        <f t="shared" si="1080"/>
        <v>2.8</v>
      </c>
      <c r="EH144" s="557">
        <f t="shared" si="1080"/>
        <v>2.8</v>
      </c>
      <c r="EI144" s="557">
        <f t="shared" si="1080"/>
        <v>2.8</v>
      </c>
      <c r="EJ144" s="557">
        <f t="shared" si="1080"/>
        <v>2.8</v>
      </c>
      <c r="EK144" s="557">
        <f t="shared" si="1080"/>
        <v>2.8</v>
      </c>
      <c r="EL144" s="557">
        <f t="shared" si="1080"/>
        <v>2.8</v>
      </c>
      <c r="EM144" s="557">
        <f t="shared" si="1080"/>
        <v>2.8</v>
      </c>
      <c r="EN144" s="557">
        <f t="shared" si="1080"/>
        <v>2.8</v>
      </c>
      <c r="EO144" s="557">
        <f t="shared" si="1080"/>
        <v>2.8</v>
      </c>
      <c r="EP144" s="557">
        <f t="shared" si="1080"/>
        <v>2.8</v>
      </c>
      <c r="EQ144" s="557">
        <f t="shared" si="1080"/>
        <v>2.8</v>
      </c>
      <c r="ER144" s="557">
        <f t="shared" si="1080"/>
        <v>2.8</v>
      </c>
      <c r="ES144" s="557">
        <f t="shared" si="1080"/>
        <v>2.8</v>
      </c>
      <c r="ET144" s="557">
        <f t="shared" si="1080"/>
        <v>2.8</v>
      </c>
      <c r="EU144" s="557">
        <f t="shared" si="1080"/>
        <v>2.8</v>
      </c>
      <c r="EV144" s="557">
        <f t="shared" si="1080"/>
        <v>2.8</v>
      </c>
      <c r="EW144" s="557">
        <f t="shared" si="1080"/>
        <v>2.8</v>
      </c>
      <c r="EX144" s="557">
        <f t="shared" si="1080"/>
        <v>2.8</v>
      </c>
      <c r="EY144" s="557">
        <f t="shared" si="1080"/>
        <v>2.8</v>
      </c>
      <c r="EZ144" s="557">
        <f t="shared" si="1080"/>
        <v>2.8</v>
      </c>
      <c r="FA144" s="557">
        <f t="shared" si="1080"/>
        <v>2.8</v>
      </c>
      <c r="FB144" s="557">
        <f t="shared" si="1080"/>
        <v>2.8</v>
      </c>
      <c r="FC144" s="557">
        <f t="shared" si="1080"/>
        <v>2.8</v>
      </c>
      <c r="FD144" s="557">
        <f t="shared" si="1080"/>
        <v>2.8</v>
      </c>
      <c r="FE144" s="557">
        <f t="shared" si="1080"/>
        <v>2.8</v>
      </c>
      <c r="FF144" s="557">
        <f t="shared" si="1080"/>
        <v>2.8</v>
      </c>
      <c r="FG144" s="557">
        <f t="shared" si="1080"/>
        <v>2.8</v>
      </c>
      <c r="FH144" s="557">
        <f t="shared" si="1080"/>
        <v>2.8</v>
      </c>
      <c r="FI144" s="557">
        <f t="shared" si="1080"/>
        <v>2.8</v>
      </c>
      <c r="FJ144" s="557">
        <f t="shared" si="1080"/>
        <v>2.8</v>
      </c>
      <c r="FK144" s="557">
        <f t="shared" si="1080"/>
        <v>2.8</v>
      </c>
      <c r="FL144" s="557">
        <f t="shared" si="1080"/>
        <v>2.8</v>
      </c>
      <c r="FM144" s="557">
        <f t="shared" si="1080"/>
        <v>2.8</v>
      </c>
      <c r="FN144" s="557">
        <f t="shared" si="1080"/>
        <v>2.8</v>
      </c>
      <c r="FO144" s="557">
        <f t="shared" si="1080"/>
        <v>2.8</v>
      </c>
      <c r="FP144" s="557">
        <f t="shared" si="1080"/>
        <v>2.8</v>
      </c>
      <c r="FQ144" s="557">
        <f t="shared" si="1080"/>
        <v>2.8</v>
      </c>
      <c r="FR144" s="557">
        <f t="shared" si="1080"/>
        <v>2.8</v>
      </c>
      <c r="FS144" s="557">
        <f t="shared" si="1080"/>
        <v>2.8</v>
      </c>
      <c r="FT144" s="557">
        <f t="shared" si="1080"/>
        <v>2.8</v>
      </c>
      <c r="FU144" s="557">
        <f t="shared" si="1080"/>
        <v>2.8</v>
      </c>
      <c r="FV144" s="557">
        <f t="shared" si="1080"/>
        <v>2.8</v>
      </c>
      <c r="FW144" s="557">
        <f t="shared" si="1080"/>
        <v>2.8</v>
      </c>
      <c r="FX144" s="557">
        <f t="shared" si="1080"/>
        <v>2.8</v>
      </c>
      <c r="FY144" s="557">
        <f t="shared" si="1080"/>
        <v>2.8</v>
      </c>
      <c r="FZ144" s="557">
        <f t="shared" si="1080"/>
        <v>2.8</v>
      </c>
      <c r="GA144" s="557">
        <f t="shared" si="1080"/>
        <v>2.8</v>
      </c>
      <c r="GB144" s="557">
        <f t="shared" si="1080"/>
        <v>2.8</v>
      </c>
      <c r="GC144" s="557">
        <f t="shared" si="1080"/>
        <v>2.8</v>
      </c>
      <c r="GD144" s="557">
        <f t="shared" si="1080"/>
        <v>2.8</v>
      </c>
      <c r="GE144" s="557">
        <f t="shared" si="1080"/>
        <v>2.8</v>
      </c>
      <c r="GF144" s="557">
        <f t="shared" si="1080"/>
        <v>2.8</v>
      </c>
      <c r="GG144" s="557">
        <f t="shared" si="1080"/>
        <v>2.8</v>
      </c>
      <c r="GH144" s="557">
        <f t="shared" si="1080"/>
        <v>2.8</v>
      </c>
      <c r="GI144" s="557">
        <f t="shared" si="1080"/>
        <v>2.8</v>
      </c>
      <c r="GJ144" s="557">
        <f t="shared" si="1080"/>
        <v>2.8</v>
      </c>
      <c r="GK144" s="557">
        <f t="shared" ref="GK144:IG144" si="1081">$D$144</f>
        <v>2.8</v>
      </c>
      <c r="GL144" s="557">
        <f t="shared" si="1081"/>
        <v>2.8</v>
      </c>
      <c r="GM144" s="557">
        <f t="shared" si="1081"/>
        <v>2.8</v>
      </c>
      <c r="GN144" s="557">
        <f t="shared" si="1081"/>
        <v>2.8</v>
      </c>
      <c r="GO144" s="557">
        <f t="shared" si="1081"/>
        <v>2.8</v>
      </c>
      <c r="GP144" s="557">
        <f t="shared" si="1081"/>
        <v>2.8</v>
      </c>
      <c r="GQ144" s="557">
        <f t="shared" si="1081"/>
        <v>2.8</v>
      </c>
      <c r="GR144" s="557">
        <f t="shared" si="1081"/>
        <v>2.8</v>
      </c>
      <c r="GS144" s="557">
        <f t="shared" si="1081"/>
        <v>2.8</v>
      </c>
      <c r="GT144" s="557">
        <f t="shared" si="1081"/>
        <v>2.8</v>
      </c>
      <c r="GU144" s="557">
        <f t="shared" si="1081"/>
        <v>2.8</v>
      </c>
      <c r="GV144" s="557">
        <f t="shared" si="1081"/>
        <v>2.8</v>
      </c>
      <c r="GW144" s="557">
        <f t="shared" si="1081"/>
        <v>2.8</v>
      </c>
      <c r="GX144" s="557">
        <f t="shared" si="1081"/>
        <v>2.8</v>
      </c>
      <c r="GY144" s="557">
        <f t="shared" si="1081"/>
        <v>2.8</v>
      </c>
      <c r="GZ144" s="557">
        <f t="shared" si="1081"/>
        <v>2.8</v>
      </c>
      <c r="HA144" s="557">
        <f t="shared" si="1081"/>
        <v>2.8</v>
      </c>
      <c r="HB144" s="557">
        <f t="shared" si="1081"/>
        <v>2.8</v>
      </c>
      <c r="HC144" s="557">
        <f t="shared" si="1081"/>
        <v>2.8</v>
      </c>
      <c r="HD144" s="557">
        <f t="shared" si="1081"/>
        <v>2.8</v>
      </c>
      <c r="HE144" s="557">
        <f t="shared" si="1081"/>
        <v>2.8</v>
      </c>
      <c r="HF144" s="557">
        <f t="shared" si="1081"/>
        <v>2.8</v>
      </c>
      <c r="HG144" s="557">
        <f t="shared" si="1081"/>
        <v>2.8</v>
      </c>
      <c r="HH144" s="557">
        <f t="shared" si="1081"/>
        <v>2.8</v>
      </c>
      <c r="HI144" s="557">
        <f t="shared" si="1081"/>
        <v>2.8</v>
      </c>
      <c r="HJ144" s="557">
        <f t="shared" si="1081"/>
        <v>2.8</v>
      </c>
      <c r="HK144" s="557">
        <f t="shared" si="1081"/>
        <v>2.8</v>
      </c>
      <c r="HL144" s="557">
        <f t="shared" si="1081"/>
        <v>2.8</v>
      </c>
      <c r="HM144" s="557">
        <f t="shared" si="1081"/>
        <v>2.8</v>
      </c>
      <c r="HN144" s="557">
        <f t="shared" si="1081"/>
        <v>2.8</v>
      </c>
      <c r="HO144" s="557">
        <f t="shared" si="1081"/>
        <v>2.8</v>
      </c>
      <c r="HP144" s="557">
        <f t="shared" si="1081"/>
        <v>2.8</v>
      </c>
      <c r="HQ144" s="557">
        <f t="shared" si="1081"/>
        <v>2.8</v>
      </c>
      <c r="HR144" s="557">
        <f t="shared" si="1081"/>
        <v>2.8</v>
      </c>
      <c r="HS144" s="557">
        <f t="shared" si="1081"/>
        <v>2.8</v>
      </c>
      <c r="HT144" s="557">
        <f t="shared" si="1081"/>
        <v>2.8</v>
      </c>
      <c r="HU144" s="557">
        <f t="shared" si="1081"/>
        <v>2.8</v>
      </c>
      <c r="HV144" s="557">
        <f t="shared" si="1081"/>
        <v>2.8</v>
      </c>
      <c r="HW144" s="557">
        <f t="shared" si="1081"/>
        <v>2.8</v>
      </c>
      <c r="HX144" s="557">
        <f t="shared" si="1081"/>
        <v>2.8</v>
      </c>
      <c r="HY144" s="557">
        <f t="shared" si="1081"/>
        <v>2.8</v>
      </c>
      <c r="HZ144" s="557">
        <f t="shared" si="1081"/>
        <v>2.8</v>
      </c>
      <c r="IA144" s="557">
        <f t="shared" si="1081"/>
        <v>2.8</v>
      </c>
      <c r="IB144" s="557">
        <f t="shared" si="1081"/>
        <v>2.8</v>
      </c>
      <c r="IC144" s="557">
        <f t="shared" si="1081"/>
        <v>2.8</v>
      </c>
      <c r="ID144" s="557">
        <f t="shared" si="1081"/>
        <v>2.8</v>
      </c>
      <c r="IE144" s="557">
        <f t="shared" si="1081"/>
        <v>2.8</v>
      </c>
      <c r="IF144" s="557">
        <f t="shared" si="1081"/>
        <v>2.8</v>
      </c>
      <c r="IG144" s="557">
        <f t="shared" si="1081"/>
        <v>2.8</v>
      </c>
    </row>
    <row r="145" spans="2:274" ht="13.5" thickBot="1" x14ac:dyDescent="0.25">
      <c r="IK145" s="4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JE145" s="2"/>
      <c r="JF145" s="2"/>
      <c r="JG145" s="2"/>
      <c r="JH145" s="2"/>
      <c r="JI145" s="2"/>
      <c r="JJ145" s="2"/>
      <c r="JK145" s="2"/>
      <c r="JL145" s="21"/>
      <c r="JM145" s="21"/>
      <c r="JN145" s="2"/>
    </row>
    <row r="146" spans="2:274" x14ac:dyDescent="0.2">
      <c r="B146" s="1022" t="s">
        <v>289</v>
      </c>
      <c r="C146" s="554" t="s">
        <v>283</v>
      </c>
      <c r="D146" s="109">
        <v>7.8</v>
      </c>
      <c r="E146" s="109">
        <f>$D$146</f>
        <v>7.8</v>
      </c>
      <c r="F146" s="109">
        <f t="shared" ref="F146:BP146" si="1082">$D$146</f>
        <v>7.8</v>
      </c>
      <c r="G146" s="109">
        <f t="shared" si="1082"/>
        <v>7.8</v>
      </c>
      <c r="H146" s="109">
        <f t="shared" si="1082"/>
        <v>7.8</v>
      </c>
      <c r="I146" s="109">
        <f t="shared" si="1082"/>
        <v>7.8</v>
      </c>
      <c r="J146" s="109">
        <f t="shared" si="1082"/>
        <v>7.8</v>
      </c>
      <c r="K146" s="109">
        <f t="shared" si="1082"/>
        <v>7.8</v>
      </c>
      <c r="L146" s="109">
        <f t="shared" si="1082"/>
        <v>7.8</v>
      </c>
      <c r="M146" s="109">
        <f t="shared" si="1082"/>
        <v>7.8</v>
      </c>
      <c r="N146" s="109">
        <f t="shared" si="1082"/>
        <v>7.8</v>
      </c>
      <c r="O146" s="109">
        <f t="shared" si="1082"/>
        <v>7.8</v>
      </c>
      <c r="P146" s="109">
        <f t="shared" si="1082"/>
        <v>7.8</v>
      </c>
      <c r="Q146" s="109">
        <f t="shared" si="1082"/>
        <v>7.8</v>
      </c>
      <c r="R146" s="109">
        <f t="shared" si="1082"/>
        <v>7.8</v>
      </c>
      <c r="S146" s="109">
        <f t="shared" si="1082"/>
        <v>7.8</v>
      </c>
      <c r="T146" s="109">
        <f t="shared" si="1082"/>
        <v>7.8</v>
      </c>
      <c r="U146" s="109">
        <f t="shared" si="1082"/>
        <v>7.8</v>
      </c>
      <c r="V146" s="109">
        <f t="shared" si="1082"/>
        <v>7.8</v>
      </c>
      <c r="W146" s="109">
        <f t="shared" si="1082"/>
        <v>7.8</v>
      </c>
      <c r="X146" s="109">
        <f t="shared" si="1082"/>
        <v>7.8</v>
      </c>
      <c r="Y146" s="109">
        <f t="shared" si="1082"/>
        <v>7.8</v>
      </c>
      <c r="Z146" s="109">
        <f t="shared" si="1082"/>
        <v>7.8</v>
      </c>
      <c r="AA146" s="109">
        <f t="shared" si="1082"/>
        <v>7.8</v>
      </c>
      <c r="AB146" s="109">
        <f t="shared" si="1082"/>
        <v>7.8</v>
      </c>
      <c r="AC146" s="109">
        <f t="shared" si="1082"/>
        <v>7.8</v>
      </c>
      <c r="AD146" s="109">
        <f t="shared" si="1082"/>
        <v>7.8</v>
      </c>
      <c r="AE146" s="109">
        <f t="shared" si="1082"/>
        <v>7.8</v>
      </c>
      <c r="AF146" s="109">
        <f t="shared" si="1082"/>
        <v>7.8</v>
      </c>
      <c r="AG146" s="109">
        <f t="shared" si="1082"/>
        <v>7.8</v>
      </c>
      <c r="AH146" s="109">
        <f t="shared" si="1082"/>
        <v>7.8</v>
      </c>
      <c r="AI146" s="109">
        <f t="shared" si="1082"/>
        <v>7.8</v>
      </c>
      <c r="AJ146" s="109">
        <f t="shared" si="1082"/>
        <v>7.8</v>
      </c>
      <c r="AK146" s="109">
        <f t="shared" si="1082"/>
        <v>7.8</v>
      </c>
      <c r="AL146" s="109">
        <f t="shared" si="1082"/>
        <v>7.8</v>
      </c>
      <c r="AM146" s="109">
        <f t="shared" si="1082"/>
        <v>7.8</v>
      </c>
      <c r="AN146" s="109">
        <f t="shared" si="1082"/>
        <v>7.8</v>
      </c>
      <c r="AO146" s="109">
        <f t="shared" si="1082"/>
        <v>7.8</v>
      </c>
      <c r="AP146" s="109">
        <f t="shared" si="1082"/>
        <v>7.8</v>
      </c>
      <c r="AQ146" s="109">
        <f t="shared" si="1082"/>
        <v>7.8</v>
      </c>
      <c r="AR146" s="109">
        <f t="shared" si="1082"/>
        <v>7.8</v>
      </c>
      <c r="AS146" s="109">
        <f t="shared" si="1082"/>
        <v>7.8</v>
      </c>
      <c r="AT146" s="109">
        <f t="shared" si="1082"/>
        <v>7.8</v>
      </c>
      <c r="AU146" s="109">
        <f t="shared" si="1082"/>
        <v>7.8</v>
      </c>
      <c r="AV146" s="109">
        <f t="shared" si="1082"/>
        <v>7.8</v>
      </c>
      <c r="AW146" s="109">
        <f t="shared" si="1082"/>
        <v>7.8</v>
      </c>
      <c r="AX146" s="109">
        <f t="shared" si="1082"/>
        <v>7.8</v>
      </c>
      <c r="AY146" s="109">
        <f t="shared" si="1082"/>
        <v>7.8</v>
      </c>
      <c r="AZ146" s="109">
        <f t="shared" si="1082"/>
        <v>7.8</v>
      </c>
      <c r="BA146" s="109">
        <f t="shared" si="1082"/>
        <v>7.8</v>
      </c>
      <c r="BB146" s="109">
        <f t="shared" si="1082"/>
        <v>7.8</v>
      </c>
      <c r="BC146" s="109">
        <f t="shared" si="1082"/>
        <v>7.8</v>
      </c>
      <c r="BD146" s="109">
        <f t="shared" si="1082"/>
        <v>7.8</v>
      </c>
      <c r="BE146" s="109">
        <f t="shared" si="1082"/>
        <v>7.8</v>
      </c>
      <c r="BF146" s="109">
        <f t="shared" si="1082"/>
        <v>7.8</v>
      </c>
      <c r="BG146" s="109">
        <f t="shared" si="1082"/>
        <v>7.8</v>
      </c>
      <c r="BH146" s="109">
        <f t="shared" si="1082"/>
        <v>7.8</v>
      </c>
      <c r="BI146" s="109">
        <f t="shared" si="1082"/>
        <v>7.8</v>
      </c>
      <c r="BJ146" s="109">
        <f t="shared" si="1082"/>
        <v>7.8</v>
      </c>
      <c r="BK146" s="109">
        <f t="shared" si="1082"/>
        <v>7.8</v>
      </c>
      <c r="BL146" s="109">
        <f t="shared" si="1082"/>
        <v>7.8</v>
      </c>
      <c r="BM146" s="109">
        <f t="shared" si="1082"/>
        <v>7.8</v>
      </c>
      <c r="BN146" s="109">
        <f t="shared" si="1082"/>
        <v>7.8</v>
      </c>
      <c r="BO146" s="109">
        <f t="shared" si="1082"/>
        <v>7.8</v>
      </c>
      <c r="BP146" s="109">
        <f t="shared" si="1082"/>
        <v>7.8</v>
      </c>
      <c r="BQ146" s="109">
        <f t="shared" ref="BQ146:DY146" si="1083">$D$146</f>
        <v>7.8</v>
      </c>
      <c r="BR146" s="109">
        <f t="shared" si="1083"/>
        <v>7.8</v>
      </c>
      <c r="BS146" s="109">
        <f t="shared" si="1083"/>
        <v>7.8</v>
      </c>
      <c r="BT146" s="109">
        <f t="shared" si="1083"/>
        <v>7.8</v>
      </c>
      <c r="BU146" s="109">
        <f t="shared" si="1083"/>
        <v>7.8</v>
      </c>
      <c r="BV146" s="109">
        <f t="shared" si="1083"/>
        <v>7.8</v>
      </c>
      <c r="BW146" s="109">
        <f t="shared" si="1083"/>
        <v>7.8</v>
      </c>
      <c r="BX146" s="109">
        <f t="shared" si="1083"/>
        <v>7.8</v>
      </c>
      <c r="BY146" s="109">
        <f t="shared" si="1083"/>
        <v>7.8</v>
      </c>
      <c r="BZ146" s="109">
        <f t="shared" si="1083"/>
        <v>7.8</v>
      </c>
      <c r="CA146" s="109">
        <f t="shared" si="1083"/>
        <v>7.8</v>
      </c>
      <c r="CB146" s="109">
        <f t="shared" si="1083"/>
        <v>7.8</v>
      </c>
      <c r="CC146" s="109">
        <f t="shared" si="1083"/>
        <v>7.8</v>
      </c>
      <c r="CD146" s="109">
        <f t="shared" si="1083"/>
        <v>7.8</v>
      </c>
      <c r="CE146" s="109">
        <f t="shared" si="1083"/>
        <v>7.8</v>
      </c>
      <c r="CF146" s="109">
        <f t="shared" si="1083"/>
        <v>7.8</v>
      </c>
      <c r="CG146" s="109">
        <f t="shared" si="1083"/>
        <v>7.8</v>
      </c>
      <c r="CH146" s="109">
        <f t="shared" si="1083"/>
        <v>7.8</v>
      </c>
      <c r="CI146" s="109">
        <f t="shared" si="1083"/>
        <v>7.8</v>
      </c>
      <c r="CJ146" s="109">
        <f t="shared" si="1083"/>
        <v>7.8</v>
      </c>
      <c r="CK146" s="109">
        <f t="shared" si="1083"/>
        <v>7.8</v>
      </c>
      <c r="CL146" s="109">
        <f t="shared" si="1083"/>
        <v>7.8</v>
      </c>
      <c r="CM146" s="109">
        <f t="shared" si="1083"/>
        <v>7.8</v>
      </c>
      <c r="CN146" s="109">
        <f t="shared" si="1083"/>
        <v>7.8</v>
      </c>
      <c r="CO146" s="109">
        <f t="shared" si="1083"/>
        <v>7.8</v>
      </c>
      <c r="CP146" s="109">
        <f t="shared" si="1083"/>
        <v>7.8</v>
      </c>
      <c r="CQ146" s="109">
        <f t="shared" si="1083"/>
        <v>7.8</v>
      </c>
      <c r="CR146" s="109">
        <f t="shared" si="1083"/>
        <v>7.8</v>
      </c>
      <c r="CS146" s="109">
        <f t="shared" si="1083"/>
        <v>7.8</v>
      </c>
      <c r="CT146" s="109">
        <f t="shared" si="1083"/>
        <v>7.8</v>
      </c>
      <c r="CU146" s="109">
        <f t="shared" si="1083"/>
        <v>7.8</v>
      </c>
      <c r="CV146" s="109">
        <f t="shared" si="1083"/>
        <v>7.8</v>
      </c>
      <c r="CW146" s="109">
        <f t="shared" si="1083"/>
        <v>7.8</v>
      </c>
      <c r="CX146" s="109">
        <f t="shared" si="1083"/>
        <v>7.8</v>
      </c>
      <c r="CY146" s="109">
        <f t="shared" si="1083"/>
        <v>7.8</v>
      </c>
      <c r="CZ146" s="109">
        <f t="shared" si="1083"/>
        <v>7.8</v>
      </c>
      <c r="DA146" s="109">
        <f t="shared" si="1083"/>
        <v>7.8</v>
      </c>
      <c r="DB146" s="109">
        <f t="shared" si="1083"/>
        <v>7.8</v>
      </c>
      <c r="DC146" s="109">
        <f t="shared" si="1083"/>
        <v>7.8</v>
      </c>
      <c r="DD146" s="109">
        <f t="shared" si="1083"/>
        <v>7.8</v>
      </c>
      <c r="DE146" s="109">
        <f t="shared" si="1083"/>
        <v>7.8</v>
      </c>
      <c r="DF146" s="109">
        <f t="shared" si="1083"/>
        <v>7.8</v>
      </c>
      <c r="DG146" s="109">
        <f t="shared" si="1083"/>
        <v>7.8</v>
      </c>
      <c r="DH146" s="109">
        <f t="shared" si="1083"/>
        <v>7.8</v>
      </c>
      <c r="DI146" s="109">
        <f t="shared" si="1083"/>
        <v>7.8</v>
      </c>
      <c r="DJ146" s="109">
        <f t="shared" si="1083"/>
        <v>7.8</v>
      </c>
      <c r="DK146" s="109">
        <f t="shared" si="1083"/>
        <v>7.8</v>
      </c>
      <c r="DL146" s="109">
        <f t="shared" si="1083"/>
        <v>7.8</v>
      </c>
      <c r="DM146" s="109">
        <f t="shared" si="1083"/>
        <v>7.8</v>
      </c>
      <c r="DN146" s="109">
        <f t="shared" si="1083"/>
        <v>7.8</v>
      </c>
      <c r="DO146" s="109">
        <f t="shared" si="1083"/>
        <v>7.8</v>
      </c>
      <c r="DP146" s="109">
        <f t="shared" si="1083"/>
        <v>7.8</v>
      </c>
      <c r="DQ146" s="109">
        <f t="shared" si="1083"/>
        <v>7.8</v>
      </c>
      <c r="DR146" s="109">
        <f t="shared" si="1083"/>
        <v>7.8</v>
      </c>
      <c r="DS146" s="109">
        <f t="shared" si="1083"/>
        <v>7.8</v>
      </c>
      <c r="DT146" s="109">
        <f t="shared" si="1083"/>
        <v>7.8</v>
      </c>
      <c r="DU146" s="109">
        <f t="shared" si="1083"/>
        <v>7.8</v>
      </c>
      <c r="DV146" s="109">
        <f t="shared" si="1083"/>
        <v>7.8</v>
      </c>
      <c r="DW146" s="109">
        <f t="shared" si="1083"/>
        <v>7.8</v>
      </c>
      <c r="DX146" s="109">
        <f t="shared" si="1083"/>
        <v>7.8</v>
      </c>
      <c r="DY146" s="109">
        <f t="shared" si="1083"/>
        <v>7.8</v>
      </c>
      <c r="DZ146" s="109">
        <f t="shared" ref="DZ146:GJ146" si="1084">$D$146</f>
        <v>7.8</v>
      </c>
      <c r="EA146" s="109">
        <f t="shared" si="1084"/>
        <v>7.8</v>
      </c>
      <c r="EB146" s="109">
        <f t="shared" si="1084"/>
        <v>7.8</v>
      </c>
      <c r="EC146" s="109">
        <f t="shared" si="1084"/>
        <v>7.8</v>
      </c>
      <c r="ED146" s="109">
        <f t="shared" si="1084"/>
        <v>7.8</v>
      </c>
      <c r="EE146" s="109">
        <f t="shared" si="1084"/>
        <v>7.8</v>
      </c>
      <c r="EF146" s="109">
        <f t="shared" si="1084"/>
        <v>7.8</v>
      </c>
      <c r="EG146" s="109">
        <f t="shared" si="1084"/>
        <v>7.8</v>
      </c>
      <c r="EH146" s="109">
        <f t="shared" si="1084"/>
        <v>7.8</v>
      </c>
      <c r="EI146" s="109">
        <f t="shared" si="1084"/>
        <v>7.8</v>
      </c>
      <c r="EJ146" s="109">
        <f t="shared" si="1084"/>
        <v>7.8</v>
      </c>
      <c r="EK146" s="109">
        <f t="shared" si="1084"/>
        <v>7.8</v>
      </c>
      <c r="EL146" s="109">
        <f t="shared" si="1084"/>
        <v>7.8</v>
      </c>
      <c r="EM146" s="109">
        <f t="shared" si="1084"/>
        <v>7.8</v>
      </c>
      <c r="EN146" s="109">
        <f t="shared" si="1084"/>
        <v>7.8</v>
      </c>
      <c r="EO146" s="109">
        <f t="shared" si="1084"/>
        <v>7.8</v>
      </c>
      <c r="EP146" s="109">
        <f t="shared" si="1084"/>
        <v>7.8</v>
      </c>
      <c r="EQ146" s="109">
        <f t="shared" si="1084"/>
        <v>7.8</v>
      </c>
      <c r="ER146" s="109">
        <f t="shared" si="1084"/>
        <v>7.8</v>
      </c>
      <c r="ES146" s="109">
        <f t="shared" si="1084"/>
        <v>7.8</v>
      </c>
      <c r="ET146" s="109">
        <f t="shared" si="1084"/>
        <v>7.8</v>
      </c>
      <c r="EU146" s="109">
        <f t="shared" si="1084"/>
        <v>7.8</v>
      </c>
      <c r="EV146" s="109">
        <f t="shared" si="1084"/>
        <v>7.8</v>
      </c>
      <c r="EW146" s="109">
        <f t="shared" si="1084"/>
        <v>7.8</v>
      </c>
      <c r="EX146" s="109">
        <f t="shared" si="1084"/>
        <v>7.8</v>
      </c>
      <c r="EY146" s="109">
        <f t="shared" si="1084"/>
        <v>7.8</v>
      </c>
      <c r="EZ146" s="109">
        <f t="shared" si="1084"/>
        <v>7.8</v>
      </c>
      <c r="FA146" s="109">
        <f t="shared" si="1084"/>
        <v>7.8</v>
      </c>
      <c r="FB146" s="109">
        <f t="shared" si="1084"/>
        <v>7.8</v>
      </c>
      <c r="FC146" s="109">
        <f t="shared" si="1084"/>
        <v>7.8</v>
      </c>
      <c r="FD146" s="109">
        <f t="shared" si="1084"/>
        <v>7.8</v>
      </c>
      <c r="FE146" s="109">
        <f t="shared" si="1084"/>
        <v>7.8</v>
      </c>
      <c r="FF146" s="109">
        <f t="shared" si="1084"/>
        <v>7.8</v>
      </c>
      <c r="FG146" s="109">
        <f t="shared" si="1084"/>
        <v>7.8</v>
      </c>
      <c r="FH146" s="109">
        <f t="shared" si="1084"/>
        <v>7.8</v>
      </c>
      <c r="FI146" s="109">
        <f t="shared" si="1084"/>
        <v>7.8</v>
      </c>
      <c r="FJ146" s="109">
        <f t="shared" si="1084"/>
        <v>7.8</v>
      </c>
      <c r="FK146" s="109">
        <f t="shared" si="1084"/>
        <v>7.8</v>
      </c>
      <c r="FL146" s="109">
        <f t="shared" si="1084"/>
        <v>7.8</v>
      </c>
      <c r="FM146" s="109">
        <f t="shared" si="1084"/>
        <v>7.8</v>
      </c>
      <c r="FN146" s="109">
        <f t="shared" si="1084"/>
        <v>7.8</v>
      </c>
      <c r="FO146" s="109">
        <f t="shared" si="1084"/>
        <v>7.8</v>
      </c>
      <c r="FP146" s="109">
        <f t="shared" si="1084"/>
        <v>7.8</v>
      </c>
      <c r="FQ146" s="109">
        <f t="shared" si="1084"/>
        <v>7.8</v>
      </c>
      <c r="FR146" s="109">
        <f t="shared" si="1084"/>
        <v>7.8</v>
      </c>
      <c r="FS146" s="109">
        <f t="shared" si="1084"/>
        <v>7.8</v>
      </c>
      <c r="FT146" s="109">
        <f t="shared" si="1084"/>
        <v>7.8</v>
      </c>
      <c r="FU146" s="109">
        <f t="shared" si="1084"/>
        <v>7.8</v>
      </c>
      <c r="FV146" s="109">
        <f t="shared" si="1084"/>
        <v>7.8</v>
      </c>
      <c r="FW146" s="109">
        <f t="shared" si="1084"/>
        <v>7.8</v>
      </c>
      <c r="FX146" s="109">
        <f t="shared" si="1084"/>
        <v>7.8</v>
      </c>
      <c r="FY146" s="109">
        <f t="shared" si="1084"/>
        <v>7.8</v>
      </c>
      <c r="FZ146" s="109">
        <f t="shared" si="1084"/>
        <v>7.8</v>
      </c>
      <c r="GA146" s="109">
        <f t="shared" si="1084"/>
        <v>7.8</v>
      </c>
      <c r="GB146" s="109">
        <f t="shared" si="1084"/>
        <v>7.8</v>
      </c>
      <c r="GC146" s="109">
        <f t="shared" si="1084"/>
        <v>7.8</v>
      </c>
      <c r="GD146" s="109">
        <f t="shared" si="1084"/>
        <v>7.8</v>
      </c>
      <c r="GE146" s="109">
        <f t="shared" si="1084"/>
        <v>7.8</v>
      </c>
      <c r="GF146" s="109">
        <f t="shared" si="1084"/>
        <v>7.8</v>
      </c>
      <c r="GG146" s="109">
        <f t="shared" si="1084"/>
        <v>7.8</v>
      </c>
      <c r="GH146" s="109">
        <f t="shared" si="1084"/>
        <v>7.8</v>
      </c>
      <c r="GI146" s="109">
        <f t="shared" si="1084"/>
        <v>7.8</v>
      </c>
      <c r="GJ146" s="109">
        <f t="shared" si="1084"/>
        <v>7.8</v>
      </c>
      <c r="GK146" s="109">
        <f t="shared" ref="GK146:IG146" si="1085">$D$146</f>
        <v>7.8</v>
      </c>
      <c r="GL146" s="109">
        <f t="shared" si="1085"/>
        <v>7.8</v>
      </c>
      <c r="GM146" s="109">
        <f t="shared" si="1085"/>
        <v>7.8</v>
      </c>
      <c r="GN146" s="109">
        <f t="shared" si="1085"/>
        <v>7.8</v>
      </c>
      <c r="GO146" s="109">
        <f t="shared" si="1085"/>
        <v>7.8</v>
      </c>
      <c r="GP146" s="109">
        <f t="shared" si="1085"/>
        <v>7.8</v>
      </c>
      <c r="GQ146" s="109">
        <f t="shared" si="1085"/>
        <v>7.8</v>
      </c>
      <c r="GR146" s="109">
        <f t="shared" si="1085"/>
        <v>7.8</v>
      </c>
      <c r="GS146" s="109">
        <f t="shared" si="1085"/>
        <v>7.8</v>
      </c>
      <c r="GT146" s="109">
        <f t="shared" si="1085"/>
        <v>7.8</v>
      </c>
      <c r="GU146" s="109">
        <f t="shared" si="1085"/>
        <v>7.8</v>
      </c>
      <c r="GV146" s="109">
        <f t="shared" si="1085"/>
        <v>7.8</v>
      </c>
      <c r="GW146" s="109">
        <f t="shared" si="1085"/>
        <v>7.8</v>
      </c>
      <c r="GX146" s="109">
        <f t="shared" si="1085"/>
        <v>7.8</v>
      </c>
      <c r="GY146" s="109">
        <f t="shared" si="1085"/>
        <v>7.8</v>
      </c>
      <c r="GZ146" s="109">
        <f t="shared" si="1085"/>
        <v>7.8</v>
      </c>
      <c r="HA146" s="109">
        <f t="shared" si="1085"/>
        <v>7.8</v>
      </c>
      <c r="HB146" s="109">
        <f t="shared" si="1085"/>
        <v>7.8</v>
      </c>
      <c r="HC146" s="109">
        <f t="shared" si="1085"/>
        <v>7.8</v>
      </c>
      <c r="HD146" s="109">
        <f t="shared" si="1085"/>
        <v>7.8</v>
      </c>
      <c r="HE146" s="109">
        <f t="shared" si="1085"/>
        <v>7.8</v>
      </c>
      <c r="HF146" s="109">
        <f t="shared" si="1085"/>
        <v>7.8</v>
      </c>
      <c r="HG146" s="109">
        <f t="shared" si="1085"/>
        <v>7.8</v>
      </c>
      <c r="HH146" s="109">
        <f t="shared" si="1085"/>
        <v>7.8</v>
      </c>
      <c r="HI146" s="109">
        <f t="shared" si="1085"/>
        <v>7.8</v>
      </c>
      <c r="HJ146" s="109">
        <f t="shared" si="1085"/>
        <v>7.8</v>
      </c>
      <c r="HK146" s="109">
        <f t="shared" si="1085"/>
        <v>7.8</v>
      </c>
      <c r="HL146" s="109">
        <f t="shared" si="1085"/>
        <v>7.8</v>
      </c>
      <c r="HM146" s="109">
        <f t="shared" si="1085"/>
        <v>7.8</v>
      </c>
      <c r="HN146" s="109">
        <f t="shared" si="1085"/>
        <v>7.8</v>
      </c>
      <c r="HO146" s="109">
        <f t="shared" si="1085"/>
        <v>7.8</v>
      </c>
      <c r="HP146" s="109">
        <f t="shared" si="1085"/>
        <v>7.8</v>
      </c>
      <c r="HQ146" s="109">
        <f t="shared" si="1085"/>
        <v>7.8</v>
      </c>
      <c r="HR146" s="109">
        <f t="shared" si="1085"/>
        <v>7.8</v>
      </c>
      <c r="HS146" s="109">
        <f t="shared" si="1085"/>
        <v>7.8</v>
      </c>
      <c r="HT146" s="109">
        <f t="shared" si="1085"/>
        <v>7.8</v>
      </c>
      <c r="HU146" s="109">
        <f t="shared" si="1085"/>
        <v>7.8</v>
      </c>
      <c r="HV146" s="109">
        <f t="shared" si="1085"/>
        <v>7.8</v>
      </c>
      <c r="HW146" s="109">
        <f t="shared" si="1085"/>
        <v>7.8</v>
      </c>
      <c r="HX146" s="109">
        <f t="shared" si="1085"/>
        <v>7.8</v>
      </c>
      <c r="HY146" s="109">
        <f t="shared" si="1085"/>
        <v>7.8</v>
      </c>
      <c r="HZ146" s="109">
        <f t="shared" si="1085"/>
        <v>7.8</v>
      </c>
      <c r="IA146" s="109">
        <f t="shared" si="1085"/>
        <v>7.8</v>
      </c>
      <c r="IB146" s="109">
        <f t="shared" si="1085"/>
        <v>7.8</v>
      </c>
      <c r="IC146" s="109">
        <f t="shared" si="1085"/>
        <v>7.8</v>
      </c>
      <c r="ID146" s="109">
        <f t="shared" si="1085"/>
        <v>7.8</v>
      </c>
      <c r="IE146" s="109">
        <f t="shared" si="1085"/>
        <v>7.8</v>
      </c>
      <c r="IF146" s="109">
        <f t="shared" si="1085"/>
        <v>7.8</v>
      </c>
      <c r="IG146" s="109">
        <f t="shared" si="1085"/>
        <v>7.8</v>
      </c>
    </row>
    <row r="147" spans="2:274" x14ac:dyDescent="0.2">
      <c r="B147" s="1023"/>
      <c r="C147" s="555" t="s">
        <v>284</v>
      </c>
      <c r="D147">
        <v>7.6</v>
      </c>
      <c r="E147">
        <f>$D$147</f>
        <v>7.6</v>
      </c>
      <c r="F147">
        <f t="shared" ref="F147:BP147" si="1086">$D$147</f>
        <v>7.6</v>
      </c>
      <c r="G147">
        <f t="shared" si="1086"/>
        <v>7.6</v>
      </c>
      <c r="H147">
        <f t="shared" si="1086"/>
        <v>7.6</v>
      </c>
      <c r="I147">
        <f t="shared" si="1086"/>
        <v>7.6</v>
      </c>
      <c r="J147">
        <f t="shared" si="1086"/>
        <v>7.6</v>
      </c>
      <c r="K147">
        <f t="shared" si="1086"/>
        <v>7.6</v>
      </c>
      <c r="L147">
        <f t="shared" si="1086"/>
        <v>7.6</v>
      </c>
      <c r="M147">
        <f t="shared" si="1086"/>
        <v>7.6</v>
      </c>
      <c r="N147">
        <f t="shared" si="1086"/>
        <v>7.6</v>
      </c>
      <c r="O147">
        <f t="shared" si="1086"/>
        <v>7.6</v>
      </c>
      <c r="P147">
        <f t="shared" si="1086"/>
        <v>7.6</v>
      </c>
      <c r="Q147">
        <f t="shared" si="1086"/>
        <v>7.6</v>
      </c>
      <c r="R147">
        <f t="shared" si="1086"/>
        <v>7.6</v>
      </c>
      <c r="S147">
        <f t="shared" si="1086"/>
        <v>7.6</v>
      </c>
      <c r="T147">
        <f t="shared" si="1086"/>
        <v>7.6</v>
      </c>
      <c r="U147">
        <f t="shared" si="1086"/>
        <v>7.6</v>
      </c>
      <c r="V147">
        <f t="shared" si="1086"/>
        <v>7.6</v>
      </c>
      <c r="W147">
        <f t="shared" si="1086"/>
        <v>7.6</v>
      </c>
      <c r="X147">
        <f t="shared" si="1086"/>
        <v>7.6</v>
      </c>
      <c r="Y147">
        <f t="shared" si="1086"/>
        <v>7.6</v>
      </c>
      <c r="Z147">
        <f t="shared" si="1086"/>
        <v>7.6</v>
      </c>
      <c r="AA147">
        <f t="shared" si="1086"/>
        <v>7.6</v>
      </c>
      <c r="AB147">
        <f t="shared" si="1086"/>
        <v>7.6</v>
      </c>
      <c r="AC147">
        <f t="shared" si="1086"/>
        <v>7.6</v>
      </c>
      <c r="AD147">
        <f t="shared" si="1086"/>
        <v>7.6</v>
      </c>
      <c r="AE147">
        <f t="shared" si="1086"/>
        <v>7.6</v>
      </c>
      <c r="AF147">
        <f t="shared" si="1086"/>
        <v>7.6</v>
      </c>
      <c r="AG147">
        <f t="shared" si="1086"/>
        <v>7.6</v>
      </c>
      <c r="AH147">
        <f t="shared" si="1086"/>
        <v>7.6</v>
      </c>
      <c r="AI147">
        <f t="shared" si="1086"/>
        <v>7.6</v>
      </c>
      <c r="AJ147">
        <f t="shared" si="1086"/>
        <v>7.6</v>
      </c>
      <c r="AK147">
        <f t="shared" si="1086"/>
        <v>7.6</v>
      </c>
      <c r="AL147">
        <f t="shared" si="1086"/>
        <v>7.6</v>
      </c>
      <c r="AM147">
        <f t="shared" si="1086"/>
        <v>7.6</v>
      </c>
      <c r="AN147">
        <f t="shared" si="1086"/>
        <v>7.6</v>
      </c>
      <c r="AO147">
        <f t="shared" si="1086"/>
        <v>7.6</v>
      </c>
      <c r="AP147">
        <f t="shared" si="1086"/>
        <v>7.6</v>
      </c>
      <c r="AQ147">
        <f t="shared" si="1086"/>
        <v>7.6</v>
      </c>
      <c r="AR147">
        <f t="shared" si="1086"/>
        <v>7.6</v>
      </c>
      <c r="AS147">
        <f t="shared" si="1086"/>
        <v>7.6</v>
      </c>
      <c r="AT147">
        <f t="shared" si="1086"/>
        <v>7.6</v>
      </c>
      <c r="AU147">
        <f t="shared" si="1086"/>
        <v>7.6</v>
      </c>
      <c r="AV147">
        <f t="shared" si="1086"/>
        <v>7.6</v>
      </c>
      <c r="AW147">
        <f t="shared" si="1086"/>
        <v>7.6</v>
      </c>
      <c r="AX147">
        <f t="shared" si="1086"/>
        <v>7.6</v>
      </c>
      <c r="AY147">
        <f t="shared" si="1086"/>
        <v>7.6</v>
      </c>
      <c r="AZ147">
        <f t="shared" si="1086"/>
        <v>7.6</v>
      </c>
      <c r="BA147">
        <f t="shared" si="1086"/>
        <v>7.6</v>
      </c>
      <c r="BB147">
        <f t="shared" si="1086"/>
        <v>7.6</v>
      </c>
      <c r="BC147">
        <f t="shared" si="1086"/>
        <v>7.6</v>
      </c>
      <c r="BD147">
        <f t="shared" si="1086"/>
        <v>7.6</v>
      </c>
      <c r="BE147">
        <f t="shared" si="1086"/>
        <v>7.6</v>
      </c>
      <c r="BF147">
        <f t="shared" si="1086"/>
        <v>7.6</v>
      </c>
      <c r="BG147">
        <f t="shared" si="1086"/>
        <v>7.6</v>
      </c>
      <c r="BH147">
        <f t="shared" si="1086"/>
        <v>7.6</v>
      </c>
      <c r="BI147">
        <f t="shared" si="1086"/>
        <v>7.6</v>
      </c>
      <c r="BJ147">
        <f t="shared" si="1086"/>
        <v>7.6</v>
      </c>
      <c r="BK147">
        <f t="shared" si="1086"/>
        <v>7.6</v>
      </c>
      <c r="BL147">
        <f t="shared" si="1086"/>
        <v>7.6</v>
      </c>
      <c r="BM147">
        <f t="shared" si="1086"/>
        <v>7.6</v>
      </c>
      <c r="BN147">
        <f t="shared" si="1086"/>
        <v>7.6</v>
      </c>
      <c r="BO147">
        <f t="shared" si="1086"/>
        <v>7.6</v>
      </c>
      <c r="BP147">
        <f t="shared" si="1086"/>
        <v>7.6</v>
      </c>
      <c r="BQ147">
        <f t="shared" ref="BQ147:DY147" si="1087">$D$147</f>
        <v>7.6</v>
      </c>
      <c r="BR147">
        <f t="shared" si="1087"/>
        <v>7.6</v>
      </c>
      <c r="BS147">
        <f t="shared" si="1087"/>
        <v>7.6</v>
      </c>
      <c r="BT147">
        <f t="shared" si="1087"/>
        <v>7.6</v>
      </c>
      <c r="BU147">
        <f t="shared" si="1087"/>
        <v>7.6</v>
      </c>
      <c r="BV147">
        <f t="shared" si="1087"/>
        <v>7.6</v>
      </c>
      <c r="BW147">
        <f t="shared" si="1087"/>
        <v>7.6</v>
      </c>
      <c r="BX147">
        <f t="shared" si="1087"/>
        <v>7.6</v>
      </c>
      <c r="BY147">
        <f t="shared" si="1087"/>
        <v>7.6</v>
      </c>
      <c r="BZ147">
        <f t="shared" si="1087"/>
        <v>7.6</v>
      </c>
      <c r="CA147">
        <f t="shared" si="1087"/>
        <v>7.6</v>
      </c>
      <c r="CB147">
        <f t="shared" si="1087"/>
        <v>7.6</v>
      </c>
      <c r="CC147">
        <f t="shared" si="1087"/>
        <v>7.6</v>
      </c>
      <c r="CD147">
        <f t="shared" si="1087"/>
        <v>7.6</v>
      </c>
      <c r="CE147">
        <f t="shared" si="1087"/>
        <v>7.6</v>
      </c>
      <c r="CF147">
        <f t="shared" si="1087"/>
        <v>7.6</v>
      </c>
      <c r="CG147">
        <f t="shared" si="1087"/>
        <v>7.6</v>
      </c>
      <c r="CH147">
        <f t="shared" si="1087"/>
        <v>7.6</v>
      </c>
      <c r="CI147">
        <f t="shared" si="1087"/>
        <v>7.6</v>
      </c>
      <c r="CJ147">
        <f t="shared" si="1087"/>
        <v>7.6</v>
      </c>
      <c r="CK147">
        <f t="shared" si="1087"/>
        <v>7.6</v>
      </c>
      <c r="CL147">
        <f t="shared" si="1087"/>
        <v>7.6</v>
      </c>
      <c r="CM147">
        <f t="shared" si="1087"/>
        <v>7.6</v>
      </c>
      <c r="CN147">
        <f t="shared" si="1087"/>
        <v>7.6</v>
      </c>
      <c r="CO147">
        <f t="shared" si="1087"/>
        <v>7.6</v>
      </c>
      <c r="CP147">
        <f t="shared" si="1087"/>
        <v>7.6</v>
      </c>
      <c r="CQ147">
        <f t="shared" si="1087"/>
        <v>7.6</v>
      </c>
      <c r="CR147">
        <f t="shared" si="1087"/>
        <v>7.6</v>
      </c>
      <c r="CS147">
        <f t="shared" si="1087"/>
        <v>7.6</v>
      </c>
      <c r="CT147">
        <f t="shared" si="1087"/>
        <v>7.6</v>
      </c>
      <c r="CU147">
        <f t="shared" si="1087"/>
        <v>7.6</v>
      </c>
      <c r="CV147">
        <f t="shared" si="1087"/>
        <v>7.6</v>
      </c>
      <c r="CW147">
        <f t="shared" si="1087"/>
        <v>7.6</v>
      </c>
      <c r="CX147">
        <f t="shared" si="1087"/>
        <v>7.6</v>
      </c>
      <c r="CY147">
        <f t="shared" si="1087"/>
        <v>7.6</v>
      </c>
      <c r="CZ147">
        <f t="shared" si="1087"/>
        <v>7.6</v>
      </c>
      <c r="DA147">
        <f t="shared" si="1087"/>
        <v>7.6</v>
      </c>
      <c r="DB147">
        <f t="shared" si="1087"/>
        <v>7.6</v>
      </c>
      <c r="DC147">
        <f t="shared" si="1087"/>
        <v>7.6</v>
      </c>
      <c r="DD147">
        <f t="shared" si="1087"/>
        <v>7.6</v>
      </c>
      <c r="DE147">
        <f t="shared" si="1087"/>
        <v>7.6</v>
      </c>
      <c r="DF147">
        <f t="shared" si="1087"/>
        <v>7.6</v>
      </c>
      <c r="DG147">
        <f t="shared" si="1087"/>
        <v>7.6</v>
      </c>
      <c r="DH147">
        <f t="shared" si="1087"/>
        <v>7.6</v>
      </c>
      <c r="DI147">
        <f t="shared" si="1087"/>
        <v>7.6</v>
      </c>
      <c r="DJ147">
        <f t="shared" si="1087"/>
        <v>7.6</v>
      </c>
      <c r="DK147">
        <f t="shared" si="1087"/>
        <v>7.6</v>
      </c>
      <c r="DL147">
        <f t="shared" si="1087"/>
        <v>7.6</v>
      </c>
      <c r="DM147">
        <f t="shared" si="1087"/>
        <v>7.6</v>
      </c>
      <c r="DN147">
        <f t="shared" si="1087"/>
        <v>7.6</v>
      </c>
      <c r="DO147">
        <f t="shared" si="1087"/>
        <v>7.6</v>
      </c>
      <c r="DP147">
        <f t="shared" si="1087"/>
        <v>7.6</v>
      </c>
      <c r="DQ147">
        <f t="shared" si="1087"/>
        <v>7.6</v>
      </c>
      <c r="DR147">
        <f t="shared" si="1087"/>
        <v>7.6</v>
      </c>
      <c r="DS147">
        <f t="shared" si="1087"/>
        <v>7.6</v>
      </c>
      <c r="DT147">
        <f t="shared" si="1087"/>
        <v>7.6</v>
      </c>
      <c r="DU147">
        <f t="shared" si="1087"/>
        <v>7.6</v>
      </c>
      <c r="DV147">
        <f t="shared" si="1087"/>
        <v>7.6</v>
      </c>
      <c r="DW147">
        <f t="shared" si="1087"/>
        <v>7.6</v>
      </c>
      <c r="DX147">
        <f t="shared" si="1087"/>
        <v>7.6</v>
      </c>
      <c r="DY147">
        <f t="shared" si="1087"/>
        <v>7.6</v>
      </c>
      <c r="DZ147">
        <f t="shared" ref="DZ147:GJ147" si="1088">$D$147</f>
        <v>7.6</v>
      </c>
      <c r="EA147">
        <f t="shared" si="1088"/>
        <v>7.6</v>
      </c>
      <c r="EB147">
        <f t="shared" si="1088"/>
        <v>7.6</v>
      </c>
      <c r="EC147">
        <f t="shared" si="1088"/>
        <v>7.6</v>
      </c>
      <c r="ED147">
        <f t="shared" si="1088"/>
        <v>7.6</v>
      </c>
      <c r="EE147">
        <f t="shared" si="1088"/>
        <v>7.6</v>
      </c>
      <c r="EF147">
        <f t="shared" si="1088"/>
        <v>7.6</v>
      </c>
      <c r="EG147">
        <f t="shared" si="1088"/>
        <v>7.6</v>
      </c>
      <c r="EH147">
        <f t="shared" si="1088"/>
        <v>7.6</v>
      </c>
      <c r="EI147">
        <f t="shared" si="1088"/>
        <v>7.6</v>
      </c>
      <c r="EJ147">
        <f t="shared" si="1088"/>
        <v>7.6</v>
      </c>
      <c r="EK147">
        <f t="shared" si="1088"/>
        <v>7.6</v>
      </c>
      <c r="EL147">
        <f t="shared" si="1088"/>
        <v>7.6</v>
      </c>
      <c r="EM147">
        <f t="shared" si="1088"/>
        <v>7.6</v>
      </c>
      <c r="EN147">
        <f t="shared" si="1088"/>
        <v>7.6</v>
      </c>
      <c r="EO147">
        <f t="shared" si="1088"/>
        <v>7.6</v>
      </c>
      <c r="EP147">
        <f t="shared" si="1088"/>
        <v>7.6</v>
      </c>
      <c r="EQ147">
        <f t="shared" si="1088"/>
        <v>7.6</v>
      </c>
      <c r="ER147">
        <f t="shared" si="1088"/>
        <v>7.6</v>
      </c>
      <c r="ES147">
        <f t="shared" si="1088"/>
        <v>7.6</v>
      </c>
      <c r="ET147">
        <f t="shared" si="1088"/>
        <v>7.6</v>
      </c>
      <c r="EU147">
        <f t="shared" si="1088"/>
        <v>7.6</v>
      </c>
      <c r="EV147">
        <f t="shared" si="1088"/>
        <v>7.6</v>
      </c>
      <c r="EW147">
        <f t="shared" si="1088"/>
        <v>7.6</v>
      </c>
      <c r="EX147">
        <f t="shared" si="1088"/>
        <v>7.6</v>
      </c>
      <c r="EY147">
        <f t="shared" si="1088"/>
        <v>7.6</v>
      </c>
      <c r="EZ147">
        <f t="shared" si="1088"/>
        <v>7.6</v>
      </c>
      <c r="FA147">
        <f t="shared" si="1088"/>
        <v>7.6</v>
      </c>
      <c r="FB147">
        <f t="shared" si="1088"/>
        <v>7.6</v>
      </c>
      <c r="FC147">
        <f t="shared" si="1088"/>
        <v>7.6</v>
      </c>
      <c r="FD147">
        <f t="shared" si="1088"/>
        <v>7.6</v>
      </c>
      <c r="FE147">
        <f t="shared" si="1088"/>
        <v>7.6</v>
      </c>
      <c r="FF147">
        <f t="shared" si="1088"/>
        <v>7.6</v>
      </c>
      <c r="FG147">
        <f t="shared" si="1088"/>
        <v>7.6</v>
      </c>
      <c r="FH147">
        <f t="shared" si="1088"/>
        <v>7.6</v>
      </c>
      <c r="FI147">
        <f t="shared" si="1088"/>
        <v>7.6</v>
      </c>
      <c r="FJ147">
        <f t="shared" si="1088"/>
        <v>7.6</v>
      </c>
      <c r="FK147">
        <f t="shared" si="1088"/>
        <v>7.6</v>
      </c>
      <c r="FL147">
        <f t="shared" si="1088"/>
        <v>7.6</v>
      </c>
      <c r="FM147">
        <f t="shared" si="1088"/>
        <v>7.6</v>
      </c>
      <c r="FN147">
        <f t="shared" si="1088"/>
        <v>7.6</v>
      </c>
      <c r="FO147">
        <f t="shared" si="1088"/>
        <v>7.6</v>
      </c>
      <c r="FP147">
        <f t="shared" si="1088"/>
        <v>7.6</v>
      </c>
      <c r="FQ147">
        <f t="shared" si="1088"/>
        <v>7.6</v>
      </c>
      <c r="FR147">
        <f t="shared" si="1088"/>
        <v>7.6</v>
      </c>
      <c r="FS147">
        <f t="shared" si="1088"/>
        <v>7.6</v>
      </c>
      <c r="FT147">
        <f t="shared" si="1088"/>
        <v>7.6</v>
      </c>
      <c r="FU147">
        <f t="shared" si="1088"/>
        <v>7.6</v>
      </c>
      <c r="FV147">
        <f t="shared" si="1088"/>
        <v>7.6</v>
      </c>
      <c r="FW147">
        <f t="shared" si="1088"/>
        <v>7.6</v>
      </c>
      <c r="FX147">
        <f t="shared" si="1088"/>
        <v>7.6</v>
      </c>
      <c r="FY147">
        <f t="shared" si="1088"/>
        <v>7.6</v>
      </c>
      <c r="FZ147">
        <f t="shared" si="1088"/>
        <v>7.6</v>
      </c>
      <c r="GA147">
        <f t="shared" si="1088"/>
        <v>7.6</v>
      </c>
      <c r="GB147">
        <f t="shared" si="1088"/>
        <v>7.6</v>
      </c>
      <c r="GC147">
        <f t="shared" si="1088"/>
        <v>7.6</v>
      </c>
      <c r="GD147">
        <f t="shared" si="1088"/>
        <v>7.6</v>
      </c>
      <c r="GE147">
        <f t="shared" si="1088"/>
        <v>7.6</v>
      </c>
      <c r="GF147">
        <f t="shared" si="1088"/>
        <v>7.6</v>
      </c>
      <c r="GG147">
        <f t="shared" si="1088"/>
        <v>7.6</v>
      </c>
      <c r="GH147">
        <f t="shared" si="1088"/>
        <v>7.6</v>
      </c>
      <c r="GI147">
        <f t="shared" si="1088"/>
        <v>7.6</v>
      </c>
      <c r="GJ147">
        <f t="shared" si="1088"/>
        <v>7.6</v>
      </c>
      <c r="GK147">
        <f t="shared" ref="GK147:IG147" si="1089">$D$147</f>
        <v>7.6</v>
      </c>
      <c r="GL147">
        <f t="shared" si="1089"/>
        <v>7.6</v>
      </c>
      <c r="GM147">
        <f t="shared" si="1089"/>
        <v>7.6</v>
      </c>
      <c r="GN147">
        <f t="shared" si="1089"/>
        <v>7.6</v>
      </c>
      <c r="GO147">
        <f t="shared" si="1089"/>
        <v>7.6</v>
      </c>
      <c r="GP147">
        <f t="shared" si="1089"/>
        <v>7.6</v>
      </c>
      <c r="GQ147">
        <f t="shared" si="1089"/>
        <v>7.6</v>
      </c>
      <c r="GR147">
        <f t="shared" si="1089"/>
        <v>7.6</v>
      </c>
      <c r="GS147">
        <f t="shared" si="1089"/>
        <v>7.6</v>
      </c>
      <c r="GT147">
        <f t="shared" si="1089"/>
        <v>7.6</v>
      </c>
      <c r="GU147">
        <f t="shared" si="1089"/>
        <v>7.6</v>
      </c>
      <c r="GV147">
        <f t="shared" si="1089"/>
        <v>7.6</v>
      </c>
      <c r="GW147">
        <f t="shared" si="1089"/>
        <v>7.6</v>
      </c>
      <c r="GX147">
        <f t="shared" si="1089"/>
        <v>7.6</v>
      </c>
      <c r="GY147">
        <f t="shared" si="1089"/>
        <v>7.6</v>
      </c>
      <c r="GZ147">
        <f t="shared" si="1089"/>
        <v>7.6</v>
      </c>
      <c r="HA147">
        <f t="shared" si="1089"/>
        <v>7.6</v>
      </c>
      <c r="HB147">
        <f t="shared" si="1089"/>
        <v>7.6</v>
      </c>
      <c r="HC147">
        <f t="shared" si="1089"/>
        <v>7.6</v>
      </c>
      <c r="HD147">
        <f t="shared" si="1089"/>
        <v>7.6</v>
      </c>
      <c r="HE147">
        <f t="shared" si="1089"/>
        <v>7.6</v>
      </c>
      <c r="HF147">
        <f t="shared" si="1089"/>
        <v>7.6</v>
      </c>
      <c r="HG147">
        <f t="shared" si="1089"/>
        <v>7.6</v>
      </c>
      <c r="HH147">
        <f t="shared" si="1089"/>
        <v>7.6</v>
      </c>
      <c r="HI147">
        <f t="shared" si="1089"/>
        <v>7.6</v>
      </c>
      <c r="HJ147">
        <f t="shared" si="1089"/>
        <v>7.6</v>
      </c>
      <c r="HK147">
        <f t="shared" si="1089"/>
        <v>7.6</v>
      </c>
      <c r="HL147">
        <f t="shared" si="1089"/>
        <v>7.6</v>
      </c>
      <c r="HM147">
        <f t="shared" si="1089"/>
        <v>7.6</v>
      </c>
      <c r="HN147">
        <f t="shared" si="1089"/>
        <v>7.6</v>
      </c>
      <c r="HO147">
        <f t="shared" si="1089"/>
        <v>7.6</v>
      </c>
      <c r="HP147">
        <f t="shared" si="1089"/>
        <v>7.6</v>
      </c>
      <c r="HQ147">
        <f t="shared" si="1089"/>
        <v>7.6</v>
      </c>
      <c r="HR147">
        <f t="shared" si="1089"/>
        <v>7.6</v>
      </c>
      <c r="HS147">
        <f t="shared" si="1089"/>
        <v>7.6</v>
      </c>
      <c r="HT147">
        <f t="shared" si="1089"/>
        <v>7.6</v>
      </c>
      <c r="HU147">
        <f t="shared" si="1089"/>
        <v>7.6</v>
      </c>
      <c r="HV147">
        <f t="shared" si="1089"/>
        <v>7.6</v>
      </c>
      <c r="HW147">
        <f t="shared" si="1089"/>
        <v>7.6</v>
      </c>
      <c r="HX147">
        <f t="shared" si="1089"/>
        <v>7.6</v>
      </c>
      <c r="HY147">
        <f t="shared" si="1089"/>
        <v>7.6</v>
      </c>
      <c r="HZ147">
        <f t="shared" si="1089"/>
        <v>7.6</v>
      </c>
      <c r="IA147">
        <f t="shared" si="1089"/>
        <v>7.6</v>
      </c>
      <c r="IB147">
        <f t="shared" si="1089"/>
        <v>7.6</v>
      </c>
      <c r="IC147">
        <f t="shared" si="1089"/>
        <v>7.6</v>
      </c>
      <c r="ID147">
        <f t="shared" si="1089"/>
        <v>7.6</v>
      </c>
      <c r="IE147">
        <f t="shared" si="1089"/>
        <v>7.6</v>
      </c>
      <c r="IF147">
        <f t="shared" si="1089"/>
        <v>7.6</v>
      </c>
      <c r="IG147">
        <f t="shared" si="1089"/>
        <v>7.6</v>
      </c>
    </row>
    <row r="148" spans="2:274" x14ac:dyDescent="0.2">
      <c r="B148" s="1023"/>
      <c r="C148" s="555" t="s">
        <v>426</v>
      </c>
      <c r="D148">
        <v>7.4</v>
      </c>
      <c r="E148">
        <f>$D$148</f>
        <v>7.4</v>
      </c>
      <c r="F148">
        <f t="shared" ref="F148:BP148" si="1090">$D$148</f>
        <v>7.4</v>
      </c>
      <c r="G148">
        <f t="shared" si="1090"/>
        <v>7.4</v>
      </c>
      <c r="H148">
        <f t="shared" si="1090"/>
        <v>7.4</v>
      </c>
      <c r="I148">
        <f t="shared" si="1090"/>
        <v>7.4</v>
      </c>
      <c r="J148">
        <f t="shared" si="1090"/>
        <v>7.4</v>
      </c>
      <c r="K148">
        <f t="shared" si="1090"/>
        <v>7.4</v>
      </c>
      <c r="L148">
        <f t="shared" si="1090"/>
        <v>7.4</v>
      </c>
      <c r="M148">
        <f t="shared" si="1090"/>
        <v>7.4</v>
      </c>
      <c r="N148">
        <f t="shared" si="1090"/>
        <v>7.4</v>
      </c>
      <c r="O148">
        <f t="shared" si="1090"/>
        <v>7.4</v>
      </c>
      <c r="P148">
        <f t="shared" si="1090"/>
        <v>7.4</v>
      </c>
      <c r="Q148">
        <f t="shared" si="1090"/>
        <v>7.4</v>
      </c>
      <c r="R148">
        <f t="shared" si="1090"/>
        <v>7.4</v>
      </c>
      <c r="S148">
        <f t="shared" si="1090"/>
        <v>7.4</v>
      </c>
      <c r="T148">
        <f t="shared" si="1090"/>
        <v>7.4</v>
      </c>
      <c r="U148">
        <f t="shared" si="1090"/>
        <v>7.4</v>
      </c>
      <c r="V148">
        <f t="shared" si="1090"/>
        <v>7.4</v>
      </c>
      <c r="W148">
        <f t="shared" si="1090"/>
        <v>7.4</v>
      </c>
      <c r="X148">
        <f t="shared" si="1090"/>
        <v>7.4</v>
      </c>
      <c r="Y148">
        <f t="shared" si="1090"/>
        <v>7.4</v>
      </c>
      <c r="Z148">
        <f t="shared" si="1090"/>
        <v>7.4</v>
      </c>
      <c r="AA148">
        <f t="shared" si="1090"/>
        <v>7.4</v>
      </c>
      <c r="AB148">
        <f t="shared" si="1090"/>
        <v>7.4</v>
      </c>
      <c r="AC148">
        <f t="shared" si="1090"/>
        <v>7.4</v>
      </c>
      <c r="AD148">
        <f t="shared" si="1090"/>
        <v>7.4</v>
      </c>
      <c r="AE148">
        <f t="shared" si="1090"/>
        <v>7.4</v>
      </c>
      <c r="AF148">
        <f t="shared" si="1090"/>
        <v>7.4</v>
      </c>
      <c r="AG148">
        <f t="shared" si="1090"/>
        <v>7.4</v>
      </c>
      <c r="AH148">
        <f t="shared" si="1090"/>
        <v>7.4</v>
      </c>
      <c r="AI148">
        <f t="shared" si="1090"/>
        <v>7.4</v>
      </c>
      <c r="AJ148">
        <f t="shared" si="1090"/>
        <v>7.4</v>
      </c>
      <c r="AK148">
        <f t="shared" si="1090"/>
        <v>7.4</v>
      </c>
      <c r="AL148">
        <f t="shared" si="1090"/>
        <v>7.4</v>
      </c>
      <c r="AM148">
        <f t="shared" si="1090"/>
        <v>7.4</v>
      </c>
      <c r="AN148">
        <f t="shared" si="1090"/>
        <v>7.4</v>
      </c>
      <c r="AO148">
        <f t="shared" si="1090"/>
        <v>7.4</v>
      </c>
      <c r="AP148">
        <f t="shared" si="1090"/>
        <v>7.4</v>
      </c>
      <c r="AQ148">
        <f t="shared" si="1090"/>
        <v>7.4</v>
      </c>
      <c r="AR148">
        <f t="shared" si="1090"/>
        <v>7.4</v>
      </c>
      <c r="AS148">
        <f t="shared" si="1090"/>
        <v>7.4</v>
      </c>
      <c r="AT148">
        <f t="shared" si="1090"/>
        <v>7.4</v>
      </c>
      <c r="AU148">
        <f t="shared" si="1090"/>
        <v>7.4</v>
      </c>
      <c r="AV148">
        <f t="shared" si="1090"/>
        <v>7.4</v>
      </c>
      <c r="AW148">
        <f t="shared" si="1090"/>
        <v>7.4</v>
      </c>
      <c r="AX148">
        <f t="shared" si="1090"/>
        <v>7.4</v>
      </c>
      <c r="AY148">
        <f t="shared" si="1090"/>
        <v>7.4</v>
      </c>
      <c r="AZ148">
        <f t="shared" si="1090"/>
        <v>7.4</v>
      </c>
      <c r="BA148">
        <f t="shared" si="1090"/>
        <v>7.4</v>
      </c>
      <c r="BB148">
        <f t="shared" si="1090"/>
        <v>7.4</v>
      </c>
      <c r="BC148">
        <f t="shared" si="1090"/>
        <v>7.4</v>
      </c>
      <c r="BD148">
        <f t="shared" si="1090"/>
        <v>7.4</v>
      </c>
      <c r="BE148">
        <f t="shared" si="1090"/>
        <v>7.4</v>
      </c>
      <c r="BF148">
        <f t="shared" si="1090"/>
        <v>7.4</v>
      </c>
      <c r="BG148">
        <f t="shared" si="1090"/>
        <v>7.4</v>
      </c>
      <c r="BH148">
        <f t="shared" si="1090"/>
        <v>7.4</v>
      </c>
      <c r="BI148">
        <f t="shared" si="1090"/>
        <v>7.4</v>
      </c>
      <c r="BJ148">
        <f t="shared" si="1090"/>
        <v>7.4</v>
      </c>
      <c r="BK148">
        <f t="shared" si="1090"/>
        <v>7.4</v>
      </c>
      <c r="BL148">
        <f t="shared" si="1090"/>
        <v>7.4</v>
      </c>
      <c r="BM148">
        <f t="shared" si="1090"/>
        <v>7.4</v>
      </c>
      <c r="BN148">
        <f t="shared" si="1090"/>
        <v>7.4</v>
      </c>
      <c r="BO148">
        <f t="shared" si="1090"/>
        <v>7.4</v>
      </c>
      <c r="BP148">
        <f t="shared" si="1090"/>
        <v>7.4</v>
      </c>
      <c r="BQ148">
        <f t="shared" ref="BQ148:EB148" si="1091">$D$148</f>
        <v>7.4</v>
      </c>
      <c r="BR148">
        <f t="shared" si="1091"/>
        <v>7.4</v>
      </c>
      <c r="BS148">
        <f t="shared" si="1091"/>
        <v>7.4</v>
      </c>
      <c r="BT148">
        <f t="shared" si="1091"/>
        <v>7.4</v>
      </c>
      <c r="BU148">
        <f t="shared" si="1091"/>
        <v>7.4</v>
      </c>
      <c r="BV148">
        <f t="shared" si="1091"/>
        <v>7.4</v>
      </c>
      <c r="BW148">
        <f t="shared" si="1091"/>
        <v>7.4</v>
      </c>
      <c r="BX148">
        <f t="shared" si="1091"/>
        <v>7.4</v>
      </c>
      <c r="BY148">
        <f t="shared" si="1091"/>
        <v>7.4</v>
      </c>
      <c r="BZ148">
        <f t="shared" si="1091"/>
        <v>7.4</v>
      </c>
      <c r="CA148">
        <f t="shared" si="1091"/>
        <v>7.4</v>
      </c>
      <c r="CB148">
        <f t="shared" si="1091"/>
        <v>7.4</v>
      </c>
      <c r="CC148">
        <f t="shared" si="1091"/>
        <v>7.4</v>
      </c>
      <c r="CD148">
        <f t="shared" si="1091"/>
        <v>7.4</v>
      </c>
      <c r="CE148">
        <f t="shared" si="1091"/>
        <v>7.4</v>
      </c>
      <c r="CF148">
        <f t="shared" si="1091"/>
        <v>7.4</v>
      </c>
      <c r="CG148">
        <f t="shared" si="1091"/>
        <v>7.4</v>
      </c>
      <c r="CH148">
        <f t="shared" si="1091"/>
        <v>7.4</v>
      </c>
      <c r="CI148">
        <f t="shared" si="1091"/>
        <v>7.4</v>
      </c>
      <c r="CJ148">
        <f t="shared" si="1091"/>
        <v>7.4</v>
      </c>
      <c r="CK148">
        <f t="shared" si="1091"/>
        <v>7.4</v>
      </c>
      <c r="CL148">
        <f t="shared" si="1091"/>
        <v>7.4</v>
      </c>
      <c r="CM148">
        <f t="shared" si="1091"/>
        <v>7.4</v>
      </c>
      <c r="CN148">
        <f t="shared" si="1091"/>
        <v>7.4</v>
      </c>
      <c r="CO148">
        <f t="shared" si="1091"/>
        <v>7.4</v>
      </c>
      <c r="CP148">
        <f t="shared" si="1091"/>
        <v>7.4</v>
      </c>
      <c r="CQ148">
        <f t="shared" si="1091"/>
        <v>7.4</v>
      </c>
      <c r="CR148">
        <f t="shared" si="1091"/>
        <v>7.4</v>
      </c>
      <c r="CS148">
        <f t="shared" si="1091"/>
        <v>7.4</v>
      </c>
      <c r="CT148">
        <f t="shared" si="1091"/>
        <v>7.4</v>
      </c>
      <c r="CU148">
        <f t="shared" si="1091"/>
        <v>7.4</v>
      </c>
      <c r="CV148">
        <f t="shared" si="1091"/>
        <v>7.4</v>
      </c>
      <c r="CW148">
        <f t="shared" si="1091"/>
        <v>7.4</v>
      </c>
      <c r="CX148">
        <f t="shared" si="1091"/>
        <v>7.4</v>
      </c>
      <c r="CY148">
        <f t="shared" si="1091"/>
        <v>7.4</v>
      </c>
      <c r="CZ148">
        <f t="shared" si="1091"/>
        <v>7.4</v>
      </c>
      <c r="DA148">
        <f t="shared" si="1091"/>
        <v>7.4</v>
      </c>
      <c r="DB148">
        <f t="shared" si="1091"/>
        <v>7.4</v>
      </c>
      <c r="DC148">
        <f t="shared" si="1091"/>
        <v>7.4</v>
      </c>
      <c r="DD148">
        <f t="shared" si="1091"/>
        <v>7.4</v>
      </c>
      <c r="DE148">
        <f t="shared" si="1091"/>
        <v>7.4</v>
      </c>
      <c r="DF148">
        <f t="shared" si="1091"/>
        <v>7.4</v>
      </c>
      <c r="DG148">
        <f t="shared" si="1091"/>
        <v>7.4</v>
      </c>
      <c r="DH148">
        <f t="shared" si="1091"/>
        <v>7.4</v>
      </c>
      <c r="DI148">
        <f t="shared" si="1091"/>
        <v>7.4</v>
      </c>
      <c r="DJ148">
        <f t="shared" si="1091"/>
        <v>7.4</v>
      </c>
      <c r="DK148">
        <f t="shared" si="1091"/>
        <v>7.4</v>
      </c>
      <c r="DL148">
        <f t="shared" si="1091"/>
        <v>7.4</v>
      </c>
      <c r="DM148">
        <f t="shared" si="1091"/>
        <v>7.4</v>
      </c>
      <c r="DN148">
        <f t="shared" si="1091"/>
        <v>7.4</v>
      </c>
      <c r="DO148">
        <f t="shared" si="1091"/>
        <v>7.4</v>
      </c>
      <c r="DP148">
        <f t="shared" si="1091"/>
        <v>7.4</v>
      </c>
      <c r="DQ148">
        <f t="shared" si="1091"/>
        <v>7.4</v>
      </c>
      <c r="DR148">
        <f t="shared" si="1091"/>
        <v>7.4</v>
      </c>
      <c r="DS148">
        <f t="shared" si="1091"/>
        <v>7.4</v>
      </c>
      <c r="DT148">
        <f t="shared" si="1091"/>
        <v>7.4</v>
      </c>
      <c r="DU148">
        <f t="shared" si="1091"/>
        <v>7.4</v>
      </c>
      <c r="DV148">
        <f t="shared" si="1091"/>
        <v>7.4</v>
      </c>
      <c r="DW148">
        <f t="shared" si="1091"/>
        <v>7.4</v>
      </c>
      <c r="DX148">
        <f t="shared" si="1091"/>
        <v>7.4</v>
      </c>
      <c r="DY148">
        <f t="shared" si="1091"/>
        <v>7.4</v>
      </c>
      <c r="DZ148">
        <f t="shared" si="1091"/>
        <v>7.4</v>
      </c>
      <c r="EA148">
        <f t="shared" si="1091"/>
        <v>7.4</v>
      </c>
      <c r="EB148">
        <f t="shared" si="1091"/>
        <v>7.4</v>
      </c>
      <c r="EC148">
        <f t="shared" ref="EC148:GN148" si="1092">$D$148</f>
        <v>7.4</v>
      </c>
      <c r="ED148">
        <f t="shared" si="1092"/>
        <v>7.4</v>
      </c>
      <c r="EE148">
        <f t="shared" si="1092"/>
        <v>7.4</v>
      </c>
      <c r="EF148">
        <f t="shared" si="1092"/>
        <v>7.4</v>
      </c>
      <c r="EG148">
        <f t="shared" si="1092"/>
        <v>7.4</v>
      </c>
      <c r="EH148">
        <f t="shared" si="1092"/>
        <v>7.4</v>
      </c>
      <c r="EI148">
        <f t="shared" si="1092"/>
        <v>7.4</v>
      </c>
      <c r="EJ148">
        <f t="shared" si="1092"/>
        <v>7.4</v>
      </c>
      <c r="EK148">
        <f t="shared" si="1092"/>
        <v>7.4</v>
      </c>
      <c r="EL148">
        <f t="shared" si="1092"/>
        <v>7.4</v>
      </c>
      <c r="EM148">
        <f t="shared" si="1092"/>
        <v>7.4</v>
      </c>
      <c r="EN148">
        <f t="shared" si="1092"/>
        <v>7.4</v>
      </c>
      <c r="EO148">
        <f t="shared" si="1092"/>
        <v>7.4</v>
      </c>
      <c r="EP148">
        <f t="shared" si="1092"/>
        <v>7.4</v>
      </c>
      <c r="EQ148">
        <f t="shared" si="1092"/>
        <v>7.4</v>
      </c>
      <c r="ER148">
        <f t="shared" si="1092"/>
        <v>7.4</v>
      </c>
      <c r="ES148">
        <f t="shared" si="1092"/>
        <v>7.4</v>
      </c>
      <c r="ET148">
        <f t="shared" si="1092"/>
        <v>7.4</v>
      </c>
      <c r="EU148">
        <f t="shared" si="1092"/>
        <v>7.4</v>
      </c>
      <c r="EV148">
        <f t="shared" si="1092"/>
        <v>7.4</v>
      </c>
      <c r="EW148">
        <f t="shared" si="1092"/>
        <v>7.4</v>
      </c>
      <c r="EX148">
        <f t="shared" si="1092"/>
        <v>7.4</v>
      </c>
      <c r="EY148">
        <f t="shared" si="1092"/>
        <v>7.4</v>
      </c>
      <c r="EZ148">
        <f t="shared" si="1092"/>
        <v>7.4</v>
      </c>
      <c r="FA148">
        <f t="shared" si="1092"/>
        <v>7.4</v>
      </c>
      <c r="FB148">
        <f t="shared" si="1092"/>
        <v>7.4</v>
      </c>
      <c r="FC148">
        <f t="shared" si="1092"/>
        <v>7.4</v>
      </c>
      <c r="FD148">
        <f t="shared" si="1092"/>
        <v>7.4</v>
      </c>
      <c r="FE148">
        <f t="shared" si="1092"/>
        <v>7.4</v>
      </c>
      <c r="FF148">
        <f t="shared" si="1092"/>
        <v>7.4</v>
      </c>
      <c r="FG148">
        <f t="shared" si="1092"/>
        <v>7.4</v>
      </c>
      <c r="FH148">
        <f t="shared" si="1092"/>
        <v>7.4</v>
      </c>
      <c r="FI148">
        <f t="shared" si="1092"/>
        <v>7.4</v>
      </c>
      <c r="FJ148">
        <f t="shared" si="1092"/>
        <v>7.4</v>
      </c>
      <c r="FK148">
        <f t="shared" si="1092"/>
        <v>7.4</v>
      </c>
      <c r="FL148">
        <f t="shared" si="1092"/>
        <v>7.4</v>
      </c>
      <c r="FM148">
        <f t="shared" si="1092"/>
        <v>7.4</v>
      </c>
      <c r="FN148">
        <f t="shared" si="1092"/>
        <v>7.4</v>
      </c>
      <c r="FO148">
        <f t="shared" si="1092"/>
        <v>7.4</v>
      </c>
      <c r="FP148">
        <f t="shared" si="1092"/>
        <v>7.4</v>
      </c>
      <c r="FQ148">
        <f t="shared" si="1092"/>
        <v>7.4</v>
      </c>
      <c r="FR148">
        <f t="shared" si="1092"/>
        <v>7.4</v>
      </c>
      <c r="FS148">
        <f t="shared" si="1092"/>
        <v>7.4</v>
      </c>
      <c r="FT148">
        <f t="shared" si="1092"/>
        <v>7.4</v>
      </c>
      <c r="FU148">
        <f t="shared" si="1092"/>
        <v>7.4</v>
      </c>
      <c r="FV148">
        <f t="shared" si="1092"/>
        <v>7.4</v>
      </c>
      <c r="FW148">
        <f t="shared" si="1092"/>
        <v>7.4</v>
      </c>
      <c r="FX148">
        <f t="shared" si="1092"/>
        <v>7.4</v>
      </c>
      <c r="FY148">
        <f t="shared" si="1092"/>
        <v>7.4</v>
      </c>
      <c r="FZ148">
        <f t="shared" si="1092"/>
        <v>7.4</v>
      </c>
      <c r="GA148">
        <f t="shared" si="1092"/>
        <v>7.4</v>
      </c>
      <c r="GB148">
        <f t="shared" si="1092"/>
        <v>7.4</v>
      </c>
      <c r="GC148">
        <f t="shared" si="1092"/>
        <v>7.4</v>
      </c>
      <c r="GD148">
        <f t="shared" si="1092"/>
        <v>7.4</v>
      </c>
      <c r="GE148">
        <f t="shared" si="1092"/>
        <v>7.4</v>
      </c>
      <c r="GF148">
        <f t="shared" si="1092"/>
        <v>7.4</v>
      </c>
      <c r="GG148">
        <f t="shared" si="1092"/>
        <v>7.4</v>
      </c>
      <c r="GH148">
        <f t="shared" si="1092"/>
        <v>7.4</v>
      </c>
      <c r="GI148">
        <f t="shared" si="1092"/>
        <v>7.4</v>
      </c>
      <c r="GJ148">
        <f t="shared" si="1092"/>
        <v>7.4</v>
      </c>
      <c r="GK148">
        <f t="shared" si="1092"/>
        <v>7.4</v>
      </c>
      <c r="GL148">
        <f t="shared" si="1092"/>
        <v>7.4</v>
      </c>
      <c r="GM148">
        <f t="shared" si="1092"/>
        <v>7.4</v>
      </c>
      <c r="GN148">
        <f t="shared" si="1092"/>
        <v>7.4</v>
      </c>
      <c r="GO148">
        <f t="shared" ref="GO148:IG148" si="1093">$D$148</f>
        <v>7.4</v>
      </c>
      <c r="GP148">
        <f t="shared" si="1093"/>
        <v>7.4</v>
      </c>
      <c r="GQ148">
        <f t="shared" si="1093"/>
        <v>7.4</v>
      </c>
      <c r="GR148">
        <f t="shared" si="1093"/>
        <v>7.4</v>
      </c>
      <c r="GS148">
        <f t="shared" si="1093"/>
        <v>7.4</v>
      </c>
      <c r="GT148">
        <f t="shared" si="1093"/>
        <v>7.4</v>
      </c>
      <c r="GU148">
        <f t="shared" si="1093"/>
        <v>7.4</v>
      </c>
      <c r="GV148">
        <f t="shared" si="1093"/>
        <v>7.4</v>
      </c>
      <c r="GW148">
        <f t="shared" si="1093"/>
        <v>7.4</v>
      </c>
      <c r="GX148">
        <f t="shared" si="1093"/>
        <v>7.4</v>
      </c>
      <c r="GY148">
        <f t="shared" si="1093"/>
        <v>7.4</v>
      </c>
      <c r="GZ148">
        <f t="shared" si="1093"/>
        <v>7.4</v>
      </c>
      <c r="HA148">
        <f t="shared" si="1093"/>
        <v>7.4</v>
      </c>
      <c r="HB148">
        <f t="shared" si="1093"/>
        <v>7.4</v>
      </c>
      <c r="HC148">
        <f t="shared" si="1093"/>
        <v>7.4</v>
      </c>
      <c r="HD148">
        <f t="shared" si="1093"/>
        <v>7.4</v>
      </c>
      <c r="HE148">
        <f t="shared" si="1093"/>
        <v>7.4</v>
      </c>
      <c r="HF148">
        <f t="shared" si="1093"/>
        <v>7.4</v>
      </c>
      <c r="HG148">
        <f t="shared" si="1093"/>
        <v>7.4</v>
      </c>
      <c r="HH148">
        <f t="shared" si="1093"/>
        <v>7.4</v>
      </c>
      <c r="HI148">
        <f t="shared" si="1093"/>
        <v>7.4</v>
      </c>
      <c r="HJ148">
        <f t="shared" si="1093"/>
        <v>7.4</v>
      </c>
      <c r="HK148">
        <f t="shared" si="1093"/>
        <v>7.4</v>
      </c>
      <c r="HL148">
        <f t="shared" si="1093"/>
        <v>7.4</v>
      </c>
      <c r="HM148">
        <f t="shared" si="1093"/>
        <v>7.4</v>
      </c>
      <c r="HN148">
        <f t="shared" si="1093"/>
        <v>7.4</v>
      </c>
      <c r="HO148">
        <f t="shared" si="1093"/>
        <v>7.4</v>
      </c>
      <c r="HP148">
        <f t="shared" si="1093"/>
        <v>7.4</v>
      </c>
      <c r="HQ148">
        <f t="shared" si="1093"/>
        <v>7.4</v>
      </c>
      <c r="HR148">
        <f t="shared" si="1093"/>
        <v>7.4</v>
      </c>
      <c r="HS148">
        <f t="shared" si="1093"/>
        <v>7.4</v>
      </c>
      <c r="HT148">
        <f t="shared" si="1093"/>
        <v>7.4</v>
      </c>
      <c r="HU148">
        <f t="shared" si="1093"/>
        <v>7.4</v>
      </c>
      <c r="HV148">
        <f t="shared" si="1093"/>
        <v>7.4</v>
      </c>
      <c r="HW148">
        <f t="shared" si="1093"/>
        <v>7.4</v>
      </c>
      <c r="HX148">
        <f t="shared" si="1093"/>
        <v>7.4</v>
      </c>
      <c r="HY148">
        <f t="shared" si="1093"/>
        <v>7.4</v>
      </c>
      <c r="HZ148">
        <f t="shared" si="1093"/>
        <v>7.4</v>
      </c>
      <c r="IA148">
        <f t="shared" si="1093"/>
        <v>7.4</v>
      </c>
      <c r="IB148">
        <f t="shared" si="1093"/>
        <v>7.4</v>
      </c>
      <c r="IC148">
        <f t="shared" si="1093"/>
        <v>7.4</v>
      </c>
      <c r="ID148">
        <f t="shared" si="1093"/>
        <v>7.4</v>
      </c>
      <c r="IE148">
        <f t="shared" si="1093"/>
        <v>7.4</v>
      </c>
      <c r="IF148">
        <f t="shared" si="1093"/>
        <v>7.4</v>
      </c>
      <c r="IG148">
        <f t="shared" si="1093"/>
        <v>7.4</v>
      </c>
    </row>
    <row r="149" spans="2:274" x14ac:dyDescent="0.2">
      <c r="B149" s="1023"/>
      <c r="C149" s="555" t="s">
        <v>285</v>
      </c>
      <c r="D149">
        <v>7.2</v>
      </c>
      <c r="E149">
        <f>$D$149</f>
        <v>7.2</v>
      </c>
      <c r="F149">
        <f t="shared" ref="F149:BP149" si="1094">$D$149</f>
        <v>7.2</v>
      </c>
      <c r="G149">
        <f t="shared" si="1094"/>
        <v>7.2</v>
      </c>
      <c r="H149">
        <f t="shared" si="1094"/>
        <v>7.2</v>
      </c>
      <c r="I149">
        <f t="shared" si="1094"/>
        <v>7.2</v>
      </c>
      <c r="J149">
        <f t="shared" si="1094"/>
        <v>7.2</v>
      </c>
      <c r="K149">
        <f t="shared" si="1094"/>
        <v>7.2</v>
      </c>
      <c r="L149">
        <f t="shared" si="1094"/>
        <v>7.2</v>
      </c>
      <c r="M149">
        <f t="shared" si="1094"/>
        <v>7.2</v>
      </c>
      <c r="N149">
        <f t="shared" si="1094"/>
        <v>7.2</v>
      </c>
      <c r="O149">
        <f t="shared" si="1094"/>
        <v>7.2</v>
      </c>
      <c r="P149">
        <f t="shared" si="1094"/>
        <v>7.2</v>
      </c>
      <c r="Q149">
        <f t="shared" si="1094"/>
        <v>7.2</v>
      </c>
      <c r="R149">
        <f t="shared" si="1094"/>
        <v>7.2</v>
      </c>
      <c r="S149">
        <f t="shared" si="1094"/>
        <v>7.2</v>
      </c>
      <c r="T149">
        <f t="shared" si="1094"/>
        <v>7.2</v>
      </c>
      <c r="U149">
        <f t="shared" si="1094"/>
        <v>7.2</v>
      </c>
      <c r="V149">
        <f t="shared" si="1094"/>
        <v>7.2</v>
      </c>
      <c r="W149">
        <f t="shared" si="1094"/>
        <v>7.2</v>
      </c>
      <c r="X149">
        <f t="shared" si="1094"/>
        <v>7.2</v>
      </c>
      <c r="Y149">
        <f t="shared" si="1094"/>
        <v>7.2</v>
      </c>
      <c r="Z149">
        <f t="shared" si="1094"/>
        <v>7.2</v>
      </c>
      <c r="AA149">
        <f t="shared" si="1094"/>
        <v>7.2</v>
      </c>
      <c r="AB149">
        <f t="shared" si="1094"/>
        <v>7.2</v>
      </c>
      <c r="AC149">
        <f t="shared" si="1094"/>
        <v>7.2</v>
      </c>
      <c r="AD149">
        <f t="shared" si="1094"/>
        <v>7.2</v>
      </c>
      <c r="AE149">
        <f t="shared" si="1094"/>
        <v>7.2</v>
      </c>
      <c r="AF149">
        <f t="shared" si="1094"/>
        <v>7.2</v>
      </c>
      <c r="AG149">
        <f t="shared" si="1094"/>
        <v>7.2</v>
      </c>
      <c r="AH149">
        <f t="shared" si="1094"/>
        <v>7.2</v>
      </c>
      <c r="AI149">
        <f t="shared" si="1094"/>
        <v>7.2</v>
      </c>
      <c r="AJ149">
        <f t="shared" si="1094"/>
        <v>7.2</v>
      </c>
      <c r="AK149">
        <f t="shared" si="1094"/>
        <v>7.2</v>
      </c>
      <c r="AL149">
        <f t="shared" si="1094"/>
        <v>7.2</v>
      </c>
      <c r="AM149">
        <f t="shared" si="1094"/>
        <v>7.2</v>
      </c>
      <c r="AN149">
        <f t="shared" si="1094"/>
        <v>7.2</v>
      </c>
      <c r="AO149">
        <f t="shared" si="1094"/>
        <v>7.2</v>
      </c>
      <c r="AP149">
        <f t="shared" si="1094"/>
        <v>7.2</v>
      </c>
      <c r="AQ149">
        <f t="shared" si="1094"/>
        <v>7.2</v>
      </c>
      <c r="AR149">
        <f t="shared" si="1094"/>
        <v>7.2</v>
      </c>
      <c r="AS149">
        <f t="shared" si="1094"/>
        <v>7.2</v>
      </c>
      <c r="AT149">
        <f t="shared" si="1094"/>
        <v>7.2</v>
      </c>
      <c r="AU149">
        <f t="shared" si="1094"/>
        <v>7.2</v>
      </c>
      <c r="AV149">
        <f t="shared" si="1094"/>
        <v>7.2</v>
      </c>
      <c r="AW149">
        <f t="shared" si="1094"/>
        <v>7.2</v>
      </c>
      <c r="AX149">
        <f t="shared" si="1094"/>
        <v>7.2</v>
      </c>
      <c r="AY149">
        <f t="shared" si="1094"/>
        <v>7.2</v>
      </c>
      <c r="AZ149">
        <f t="shared" si="1094"/>
        <v>7.2</v>
      </c>
      <c r="BA149">
        <f t="shared" si="1094"/>
        <v>7.2</v>
      </c>
      <c r="BB149">
        <f t="shared" si="1094"/>
        <v>7.2</v>
      </c>
      <c r="BC149">
        <f t="shared" si="1094"/>
        <v>7.2</v>
      </c>
      <c r="BD149">
        <f t="shared" si="1094"/>
        <v>7.2</v>
      </c>
      <c r="BE149">
        <f t="shared" si="1094"/>
        <v>7.2</v>
      </c>
      <c r="BF149">
        <f t="shared" si="1094"/>
        <v>7.2</v>
      </c>
      <c r="BG149">
        <f t="shared" si="1094"/>
        <v>7.2</v>
      </c>
      <c r="BH149">
        <f t="shared" si="1094"/>
        <v>7.2</v>
      </c>
      <c r="BI149">
        <f t="shared" si="1094"/>
        <v>7.2</v>
      </c>
      <c r="BJ149">
        <f t="shared" si="1094"/>
        <v>7.2</v>
      </c>
      <c r="BK149">
        <f t="shared" si="1094"/>
        <v>7.2</v>
      </c>
      <c r="BL149">
        <f t="shared" si="1094"/>
        <v>7.2</v>
      </c>
      <c r="BM149">
        <f t="shared" si="1094"/>
        <v>7.2</v>
      </c>
      <c r="BN149">
        <f t="shared" si="1094"/>
        <v>7.2</v>
      </c>
      <c r="BO149">
        <f t="shared" si="1094"/>
        <v>7.2</v>
      </c>
      <c r="BP149">
        <f t="shared" si="1094"/>
        <v>7.2</v>
      </c>
      <c r="BQ149">
        <f t="shared" ref="BQ149:DY149" si="1095">$D$149</f>
        <v>7.2</v>
      </c>
      <c r="BR149">
        <f t="shared" si="1095"/>
        <v>7.2</v>
      </c>
      <c r="BS149">
        <f t="shared" si="1095"/>
        <v>7.2</v>
      </c>
      <c r="BT149">
        <f t="shared" si="1095"/>
        <v>7.2</v>
      </c>
      <c r="BU149">
        <f t="shared" si="1095"/>
        <v>7.2</v>
      </c>
      <c r="BV149">
        <f t="shared" si="1095"/>
        <v>7.2</v>
      </c>
      <c r="BW149">
        <f t="shared" si="1095"/>
        <v>7.2</v>
      </c>
      <c r="BX149">
        <f t="shared" si="1095"/>
        <v>7.2</v>
      </c>
      <c r="BY149">
        <f t="shared" si="1095"/>
        <v>7.2</v>
      </c>
      <c r="BZ149">
        <f t="shared" si="1095"/>
        <v>7.2</v>
      </c>
      <c r="CA149">
        <f t="shared" si="1095"/>
        <v>7.2</v>
      </c>
      <c r="CB149">
        <f t="shared" si="1095"/>
        <v>7.2</v>
      </c>
      <c r="CC149">
        <f t="shared" si="1095"/>
        <v>7.2</v>
      </c>
      <c r="CD149">
        <f t="shared" si="1095"/>
        <v>7.2</v>
      </c>
      <c r="CE149">
        <f t="shared" si="1095"/>
        <v>7.2</v>
      </c>
      <c r="CF149">
        <f t="shared" si="1095"/>
        <v>7.2</v>
      </c>
      <c r="CG149">
        <f t="shared" si="1095"/>
        <v>7.2</v>
      </c>
      <c r="CH149">
        <f t="shared" si="1095"/>
        <v>7.2</v>
      </c>
      <c r="CI149">
        <f t="shared" si="1095"/>
        <v>7.2</v>
      </c>
      <c r="CJ149">
        <f t="shared" si="1095"/>
        <v>7.2</v>
      </c>
      <c r="CK149">
        <f t="shared" si="1095"/>
        <v>7.2</v>
      </c>
      <c r="CL149">
        <f t="shared" si="1095"/>
        <v>7.2</v>
      </c>
      <c r="CM149">
        <f t="shared" si="1095"/>
        <v>7.2</v>
      </c>
      <c r="CN149">
        <f t="shared" si="1095"/>
        <v>7.2</v>
      </c>
      <c r="CO149">
        <f t="shared" si="1095"/>
        <v>7.2</v>
      </c>
      <c r="CP149">
        <f t="shared" si="1095"/>
        <v>7.2</v>
      </c>
      <c r="CQ149">
        <f t="shared" si="1095"/>
        <v>7.2</v>
      </c>
      <c r="CR149">
        <f t="shared" si="1095"/>
        <v>7.2</v>
      </c>
      <c r="CS149">
        <f t="shared" si="1095"/>
        <v>7.2</v>
      </c>
      <c r="CT149">
        <f t="shared" si="1095"/>
        <v>7.2</v>
      </c>
      <c r="CU149">
        <f t="shared" si="1095"/>
        <v>7.2</v>
      </c>
      <c r="CV149">
        <f t="shared" si="1095"/>
        <v>7.2</v>
      </c>
      <c r="CW149">
        <f t="shared" si="1095"/>
        <v>7.2</v>
      </c>
      <c r="CX149">
        <f t="shared" si="1095"/>
        <v>7.2</v>
      </c>
      <c r="CY149">
        <f t="shared" si="1095"/>
        <v>7.2</v>
      </c>
      <c r="CZ149">
        <f t="shared" si="1095"/>
        <v>7.2</v>
      </c>
      <c r="DA149">
        <f t="shared" si="1095"/>
        <v>7.2</v>
      </c>
      <c r="DB149">
        <f t="shared" si="1095"/>
        <v>7.2</v>
      </c>
      <c r="DC149">
        <f t="shared" si="1095"/>
        <v>7.2</v>
      </c>
      <c r="DD149">
        <f t="shared" si="1095"/>
        <v>7.2</v>
      </c>
      <c r="DE149">
        <f t="shared" si="1095"/>
        <v>7.2</v>
      </c>
      <c r="DF149">
        <f t="shared" si="1095"/>
        <v>7.2</v>
      </c>
      <c r="DG149">
        <f t="shared" si="1095"/>
        <v>7.2</v>
      </c>
      <c r="DH149">
        <f t="shared" si="1095"/>
        <v>7.2</v>
      </c>
      <c r="DI149">
        <f t="shared" si="1095"/>
        <v>7.2</v>
      </c>
      <c r="DJ149">
        <f t="shared" si="1095"/>
        <v>7.2</v>
      </c>
      <c r="DK149">
        <f t="shared" si="1095"/>
        <v>7.2</v>
      </c>
      <c r="DL149">
        <f t="shared" si="1095"/>
        <v>7.2</v>
      </c>
      <c r="DM149">
        <f t="shared" si="1095"/>
        <v>7.2</v>
      </c>
      <c r="DN149">
        <f t="shared" si="1095"/>
        <v>7.2</v>
      </c>
      <c r="DO149">
        <f t="shared" si="1095"/>
        <v>7.2</v>
      </c>
      <c r="DP149">
        <f t="shared" si="1095"/>
        <v>7.2</v>
      </c>
      <c r="DQ149">
        <f t="shared" si="1095"/>
        <v>7.2</v>
      </c>
      <c r="DR149">
        <f t="shared" si="1095"/>
        <v>7.2</v>
      </c>
      <c r="DS149">
        <f t="shared" si="1095"/>
        <v>7.2</v>
      </c>
      <c r="DT149">
        <f t="shared" si="1095"/>
        <v>7.2</v>
      </c>
      <c r="DU149">
        <f t="shared" si="1095"/>
        <v>7.2</v>
      </c>
      <c r="DV149">
        <f t="shared" si="1095"/>
        <v>7.2</v>
      </c>
      <c r="DW149">
        <f t="shared" si="1095"/>
        <v>7.2</v>
      </c>
      <c r="DX149">
        <f t="shared" si="1095"/>
        <v>7.2</v>
      </c>
      <c r="DY149">
        <f t="shared" si="1095"/>
        <v>7.2</v>
      </c>
      <c r="DZ149">
        <f t="shared" ref="DZ149:GJ149" si="1096">$D$149</f>
        <v>7.2</v>
      </c>
      <c r="EA149">
        <f t="shared" si="1096"/>
        <v>7.2</v>
      </c>
      <c r="EB149">
        <f t="shared" si="1096"/>
        <v>7.2</v>
      </c>
      <c r="EC149">
        <f t="shared" si="1096"/>
        <v>7.2</v>
      </c>
      <c r="ED149">
        <f t="shared" si="1096"/>
        <v>7.2</v>
      </c>
      <c r="EE149">
        <f t="shared" si="1096"/>
        <v>7.2</v>
      </c>
      <c r="EF149">
        <f t="shared" si="1096"/>
        <v>7.2</v>
      </c>
      <c r="EG149">
        <f t="shared" si="1096"/>
        <v>7.2</v>
      </c>
      <c r="EH149">
        <f t="shared" si="1096"/>
        <v>7.2</v>
      </c>
      <c r="EI149">
        <f t="shared" si="1096"/>
        <v>7.2</v>
      </c>
      <c r="EJ149">
        <f t="shared" si="1096"/>
        <v>7.2</v>
      </c>
      <c r="EK149">
        <f t="shared" si="1096"/>
        <v>7.2</v>
      </c>
      <c r="EL149">
        <f t="shared" si="1096"/>
        <v>7.2</v>
      </c>
      <c r="EM149">
        <f t="shared" si="1096"/>
        <v>7.2</v>
      </c>
      <c r="EN149">
        <f t="shared" si="1096"/>
        <v>7.2</v>
      </c>
      <c r="EO149">
        <f t="shared" si="1096"/>
        <v>7.2</v>
      </c>
      <c r="EP149">
        <f t="shared" si="1096"/>
        <v>7.2</v>
      </c>
      <c r="EQ149">
        <f t="shared" si="1096"/>
        <v>7.2</v>
      </c>
      <c r="ER149">
        <f t="shared" si="1096"/>
        <v>7.2</v>
      </c>
      <c r="ES149">
        <f t="shared" si="1096"/>
        <v>7.2</v>
      </c>
      <c r="ET149">
        <f t="shared" si="1096"/>
        <v>7.2</v>
      </c>
      <c r="EU149">
        <f t="shared" si="1096"/>
        <v>7.2</v>
      </c>
      <c r="EV149">
        <f t="shared" si="1096"/>
        <v>7.2</v>
      </c>
      <c r="EW149">
        <f t="shared" si="1096"/>
        <v>7.2</v>
      </c>
      <c r="EX149">
        <f t="shared" si="1096"/>
        <v>7.2</v>
      </c>
      <c r="EY149">
        <f t="shared" si="1096"/>
        <v>7.2</v>
      </c>
      <c r="EZ149">
        <f t="shared" si="1096"/>
        <v>7.2</v>
      </c>
      <c r="FA149">
        <f t="shared" si="1096"/>
        <v>7.2</v>
      </c>
      <c r="FB149">
        <f t="shared" si="1096"/>
        <v>7.2</v>
      </c>
      <c r="FC149">
        <f t="shared" si="1096"/>
        <v>7.2</v>
      </c>
      <c r="FD149">
        <f t="shared" si="1096"/>
        <v>7.2</v>
      </c>
      <c r="FE149">
        <f t="shared" si="1096"/>
        <v>7.2</v>
      </c>
      <c r="FF149">
        <f t="shared" si="1096"/>
        <v>7.2</v>
      </c>
      <c r="FG149">
        <f t="shared" si="1096"/>
        <v>7.2</v>
      </c>
      <c r="FH149">
        <f t="shared" si="1096"/>
        <v>7.2</v>
      </c>
      <c r="FI149">
        <f t="shared" si="1096"/>
        <v>7.2</v>
      </c>
      <c r="FJ149">
        <f t="shared" si="1096"/>
        <v>7.2</v>
      </c>
      <c r="FK149">
        <f t="shared" si="1096"/>
        <v>7.2</v>
      </c>
      <c r="FL149">
        <f t="shared" si="1096"/>
        <v>7.2</v>
      </c>
      <c r="FM149">
        <f t="shared" si="1096"/>
        <v>7.2</v>
      </c>
      <c r="FN149">
        <f t="shared" si="1096"/>
        <v>7.2</v>
      </c>
      <c r="FO149">
        <f t="shared" si="1096"/>
        <v>7.2</v>
      </c>
      <c r="FP149">
        <f t="shared" si="1096"/>
        <v>7.2</v>
      </c>
      <c r="FQ149">
        <f t="shared" si="1096"/>
        <v>7.2</v>
      </c>
      <c r="FR149">
        <f t="shared" si="1096"/>
        <v>7.2</v>
      </c>
      <c r="FS149">
        <f t="shared" si="1096"/>
        <v>7.2</v>
      </c>
      <c r="FT149">
        <f t="shared" si="1096"/>
        <v>7.2</v>
      </c>
      <c r="FU149">
        <f t="shared" si="1096"/>
        <v>7.2</v>
      </c>
      <c r="FV149">
        <f t="shared" si="1096"/>
        <v>7.2</v>
      </c>
      <c r="FW149">
        <f t="shared" si="1096"/>
        <v>7.2</v>
      </c>
      <c r="FX149">
        <f t="shared" si="1096"/>
        <v>7.2</v>
      </c>
      <c r="FY149">
        <f t="shared" si="1096"/>
        <v>7.2</v>
      </c>
      <c r="FZ149">
        <f t="shared" si="1096"/>
        <v>7.2</v>
      </c>
      <c r="GA149">
        <f t="shared" si="1096"/>
        <v>7.2</v>
      </c>
      <c r="GB149">
        <f t="shared" si="1096"/>
        <v>7.2</v>
      </c>
      <c r="GC149">
        <f t="shared" si="1096"/>
        <v>7.2</v>
      </c>
      <c r="GD149">
        <f t="shared" si="1096"/>
        <v>7.2</v>
      </c>
      <c r="GE149">
        <f t="shared" si="1096"/>
        <v>7.2</v>
      </c>
      <c r="GF149">
        <f t="shared" si="1096"/>
        <v>7.2</v>
      </c>
      <c r="GG149">
        <f t="shared" si="1096"/>
        <v>7.2</v>
      </c>
      <c r="GH149">
        <f t="shared" si="1096"/>
        <v>7.2</v>
      </c>
      <c r="GI149">
        <f t="shared" si="1096"/>
        <v>7.2</v>
      </c>
      <c r="GJ149">
        <f t="shared" si="1096"/>
        <v>7.2</v>
      </c>
      <c r="GK149">
        <f t="shared" ref="GK149:IG149" si="1097">$D$149</f>
        <v>7.2</v>
      </c>
      <c r="GL149">
        <f t="shared" si="1097"/>
        <v>7.2</v>
      </c>
      <c r="GM149">
        <f t="shared" si="1097"/>
        <v>7.2</v>
      </c>
      <c r="GN149">
        <f t="shared" si="1097"/>
        <v>7.2</v>
      </c>
      <c r="GO149">
        <f t="shared" si="1097"/>
        <v>7.2</v>
      </c>
      <c r="GP149">
        <f t="shared" si="1097"/>
        <v>7.2</v>
      </c>
      <c r="GQ149">
        <f t="shared" si="1097"/>
        <v>7.2</v>
      </c>
      <c r="GR149">
        <f t="shared" si="1097"/>
        <v>7.2</v>
      </c>
      <c r="GS149">
        <f t="shared" si="1097"/>
        <v>7.2</v>
      </c>
      <c r="GT149">
        <f t="shared" si="1097"/>
        <v>7.2</v>
      </c>
      <c r="GU149">
        <f t="shared" si="1097"/>
        <v>7.2</v>
      </c>
      <c r="GV149">
        <f t="shared" si="1097"/>
        <v>7.2</v>
      </c>
      <c r="GW149">
        <f t="shared" si="1097"/>
        <v>7.2</v>
      </c>
      <c r="GX149">
        <f t="shared" si="1097"/>
        <v>7.2</v>
      </c>
      <c r="GY149">
        <f t="shared" si="1097"/>
        <v>7.2</v>
      </c>
      <c r="GZ149">
        <f t="shared" si="1097"/>
        <v>7.2</v>
      </c>
      <c r="HA149">
        <f t="shared" si="1097"/>
        <v>7.2</v>
      </c>
      <c r="HB149">
        <f t="shared" si="1097"/>
        <v>7.2</v>
      </c>
      <c r="HC149">
        <f t="shared" si="1097"/>
        <v>7.2</v>
      </c>
      <c r="HD149">
        <f t="shared" si="1097"/>
        <v>7.2</v>
      </c>
      <c r="HE149">
        <f t="shared" si="1097"/>
        <v>7.2</v>
      </c>
      <c r="HF149">
        <f t="shared" si="1097"/>
        <v>7.2</v>
      </c>
      <c r="HG149">
        <f t="shared" si="1097"/>
        <v>7.2</v>
      </c>
      <c r="HH149">
        <f t="shared" si="1097"/>
        <v>7.2</v>
      </c>
      <c r="HI149">
        <f t="shared" si="1097"/>
        <v>7.2</v>
      </c>
      <c r="HJ149">
        <f t="shared" si="1097"/>
        <v>7.2</v>
      </c>
      <c r="HK149">
        <f t="shared" si="1097"/>
        <v>7.2</v>
      </c>
      <c r="HL149">
        <f t="shared" si="1097"/>
        <v>7.2</v>
      </c>
      <c r="HM149">
        <f t="shared" si="1097"/>
        <v>7.2</v>
      </c>
      <c r="HN149">
        <f t="shared" si="1097"/>
        <v>7.2</v>
      </c>
      <c r="HO149">
        <f t="shared" si="1097"/>
        <v>7.2</v>
      </c>
      <c r="HP149">
        <f t="shared" si="1097"/>
        <v>7.2</v>
      </c>
      <c r="HQ149">
        <f t="shared" si="1097"/>
        <v>7.2</v>
      </c>
      <c r="HR149">
        <f t="shared" si="1097"/>
        <v>7.2</v>
      </c>
      <c r="HS149">
        <f t="shared" si="1097"/>
        <v>7.2</v>
      </c>
      <c r="HT149">
        <f t="shared" si="1097"/>
        <v>7.2</v>
      </c>
      <c r="HU149">
        <f t="shared" si="1097"/>
        <v>7.2</v>
      </c>
      <c r="HV149">
        <f t="shared" si="1097"/>
        <v>7.2</v>
      </c>
      <c r="HW149">
        <f t="shared" si="1097"/>
        <v>7.2</v>
      </c>
      <c r="HX149">
        <f t="shared" si="1097"/>
        <v>7.2</v>
      </c>
      <c r="HY149">
        <f t="shared" si="1097"/>
        <v>7.2</v>
      </c>
      <c r="HZ149">
        <f t="shared" si="1097"/>
        <v>7.2</v>
      </c>
      <c r="IA149">
        <f t="shared" si="1097"/>
        <v>7.2</v>
      </c>
      <c r="IB149">
        <f t="shared" si="1097"/>
        <v>7.2</v>
      </c>
      <c r="IC149">
        <f t="shared" si="1097"/>
        <v>7.2</v>
      </c>
      <c r="ID149">
        <f t="shared" si="1097"/>
        <v>7.2</v>
      </c>
      <c r="IE149">
        <f t="shared" si="1097"/>
        <v>7.2</v>
      </c>
      <c r="IF149">
        <f t="shared" si="1097"/>
        <v>7.2</v>
      </c>
      <c r="IG149">
        <f t="shared" si="1097"/>
        <v>7.2</v>
      </c>
    </row>
    <row r="150" spans="2:274" ht="13.5" thickBot="1" x14ac:dyDescent="0.25">
      <c r="B150" s="1024"/>
      <c r="C150" s="556" t="s">
        <v>286</v>
      </c>
      <c r="D150" s="557">
        <v>7</v>
      </c>
      <c r="E150" s="557">
        <f>$D$150</f>
        <v>7</v>
      </c>
      <c r="F150" s="557">
        <f t="shared" ref="F150:BP150" si="1098">$D$150</f>
        <v>7</v>
      </c>
      <c r="G150" s="557">
        <f t="shared" si="1098"/>
        <v>7</v>
      </c>
      <c r="H150" s="557">
        <f t="shared" si="1098"/>
        <v>7</v>
      </c>
      <c r="I150" s="557">
        <f t="shared" si="1098"/>
        <v>7</v>
      </c>
      <c r="J150" s="557">
        <f t="shared" si="1098"/>
        <v>7</v>
      </c>
      <c r="K150" s="557">
        <f t="shared" si="1098"/>
        <v>7</v>
      </c>
      <c r="L150" s="557">
        <f t="shared" si="1098"/>
        <v>7</v>
      </c>
      <c r="M150" s="557">
        <f t="shared" si="1098"/>
        <v>7</v>
      </c>
      <c r="N150" s="557">
        <f t="shared" si="1098"/>
        <v>7</v>
      </c>
      <c r="O150" s="557">
        <f t="shared" si="1098"/>
        <v>7</v>
      </c>
      <c r="P150" s="557">
        <f t="shared" si="1098"/>
        <v>7</v>
      </c>
      <c r="Q150" s="557">
        <f t="shared" si="1098"/>
        <v>7</v>
      </c>
      <c r="R150" s="557">
        <f t="shared" si="1098"/>
        <v>7</v>
      </c>
      <c r="S150" s="557">
        <f t="shared" si="1098"/>
        <v>7</v>
      </c>
      <c r="T150" s="557">
        <f t="shared" si="1098"/>
        <v>7</v>
      </c>
      <c r="U150" s="557">
        <f t="shared" si="1098"/>
        <v>7</v>
      </c>
      <c r="V150" s="557">
        <f t="shared" si="1098"/>
        <v>7</v>
      </c>
      <c r="W150" s="557">
        <f t="shared" si="1098"/>
        <v>7</v>
      </c>
      <c r="X150" s="557">
        <f t="shared" si="1098"/>
        <v>7</v>
      </c>
      <c r="Y150" s="557">
        <f t="shared" si="1098"/>
        <v>7</v>
      </c>
      <c r="Z150" s="557">
        <f t="shared" si="1098"/>
        <v>7</v>
      </c>
      <c r="AA150" s="557">
        <f t="shared" si="1098"/>
        <v>7</v>
      </c>
      <c r="AB150" s="557">
        <f t="shared" si="1098"/>
        <v>7</v>
      </c>
      <c r="AC150" s="557">
        <f t="shared" si="1098"/>
        <v>7</v>
      </c>
      <c r="AD150" s="557">
        <f t="shared" si="1098"/>
        <v>7</v>
      </c>
      <c r="AE150" s="557">
        <f t="shared" si="1098"/>
        <v>7</v>
      </c>
      <c r="AF150" s="557">
        <f t="shared" si="1098"/>
        <v>7</v>
      </c>
      <c r="AG150" s="557">
        <f t="shared" si="1098"/>
        <v>7</v>
      </c>
      <c r="AH150" s="557">
        <f t="shared" si="1098"/>
        <v>7</v>
      </c>
      <c r="AI150" s="557">
        <f t="shared" si="1098"/>
        <v>7</v>
      </c>
      <c r="AJ150" s="557">
        <f t="shared" si="1098"/>
        <v>7</v>
      </c>
      <c r="AK150" s="557">
        <f t="shared" si="1098"/>
        <v>7</v>
      </c>
      <c r="AL150" s="557">
        <f t="shared" si="1098"/>
        <v>7</v>
      </c>
      <c r="AM150" s="557">
        <f t="shared" si="1098"/>
        <v>7</v>
      </c>
      <c r="AN150" s="557">
        <f t="shared" si="1098"/>
        <v>7</v>
      </c>
      <c r="AO150" s="557">
        <f t="shared" si="1098"/>
        <v>7</v>
      </c>
      <c r="AP150" s="557">
        <f t="shared" si="1098"/>
        <v>7</v>
      </c>
      <c r="AQ150" s="557">
        <f t="shared" si="1098"/>
        <v>7</v>
      </c>
      <c r="AR150" s="557">
        <f t="shared" si="1098"/>
        <v>7</v>
      </c>
      <c r="AS150" s="557">
        <f t="shared" si="1098"/>
        <v>7</v>
      </c>
      <c r="AT150" s="557">
        <f t="shared" si="1098"/>
        <v>7</v>
      </c>
      <c r="AU150" s="557">
        <f t="shared" si="1098"/>
        <v>7</v>
      </c>
      <c r="AV150" s="557">
        <f t="shared" si="1098"/>
        <v>7</v>
      </c>
      <c r="AW150" s="557">
        <f t="shared" si="1098"/>
        <v>7</v>
      </c>
      <c r="AX150" s="557">
        <f t="shared" si="1098"/>
        <v>7</v>
      </c>
      <c r="AY150" s="557">
        <f t="shared" si="1098"/>
        <v>7</v>
      </c>
      <c r="AZ150" s="557">
        <f t="shared" si="1098"/>
        <v>7</v>
      </c>
      <c r="BA150" s="557">
        <f t="shared" si="1098"/>
        <v>7</v>
      </c>
      <c r="BB150" s="557">
        <f t="shared" si="1098"/>
        <v>7</v>
      </c>
      <c r="BC150" s="557">
        <f t="shared" si="1098"/>
        <v>7</v>
      </c>
      <c r="BD150" s="557">
        <f t="shared" si="1098"/>
        <v>7</v>
      </c>
      <c r="BE150" s="557">
        <f t="shared" si="1098"/>
        <v>7</v>
      </c>
      <c r="BF150" s="557">
        <f t="shared" si="1098"/>
        <v>7</v>
      </c>
      <c r="BG150" s="557">
        <f t="shared" si="1098"/>
        <v>7</v>
      </c>
      <c r="BH150" s="557">
        <f t="shared" si="1098"/>
        <v>7</v>
      </c>
      <c r="BI150" s="557">
        <f t="shared" si="1098"/>
        <v>7</v>
      </c>
      <c r="BJ150" s="557">
        <f t="shared" si="1098"/>
        <v>7</v>
      </c>
      <c r="BK150" s="557">
        <f t="shared" si="1098"/>
        <v>7</v>
      </c>
      <c r="BL150" s="557">
        <f t="shared" si="1098"/>
        <v>7</v>
      </c>
      <c r="BM150" s="557">
        <f t="shared" si="1098"/>
        <v>7</v>
      </c>
      <c r="BN150" s="557">
        <f t="shared" si="1098"/>
        <v>7</v>
      </c>
      <c r="BO150" s="557">
        <f t="shared" si="1098"/>
        <v>7</v>
      </c>
      <c r="BP150" s="557">
        <f t="shared" si="1098"/>
        <v>7</v>
      </c>
      <c r="BQ150" s="557">
        <f t="shared" ref="BQ150:DY150" si="1099">$D$150</f>
        <v>7</v>
      </c>
      <c r="BR150" s="557">
        <f t="shared" si="1099"/>
        <v>7</v>
      </c>
      <c r="BS150" s="557">
        <f t="shared" si="1099"/>
        <v>7</v>
      </c>
      <c r="BT150" s="557">
        <f t="shared" si="1099"/>
        <v>7</v>
      </c>
      <c r="BU150" s="557">
        <f t="shared" si="1099"/>
        <v>7</v>
      </c>
      <c r="BV150" s="557">
        <f t="shared" si="1099"/>
        <v>7</v>
      </c>
      <c r="BW150" s="557">
        <f t="shared" si="1099"/>
        <v>7</v>
      </c>
      <c r="BX150" s="557">
        <f t="shared" si="1099"/>
        <v>7</v>
      </c>
      <c r="BY150" s="557">
        <f t="shared" si="1099"/>
        <v>7</v>
      </c>
      <c r="BZ150" s="557">
        <f t="shared" si="1099"/>
        <v>7</v>
      </c>
      <c r="CA150" s="557">
        <f t="shared" si="1099"/>
        <v>7</v>
      </c>
      <c r="CB150" s="557">
        <f t="shared" si="1099"/>
        <v>7</v>
      </c>
      <c r="CC150" s="557">
        <f t="shared" si="1099"/>
        <v>7</v>
      </c>
      <c r="CD150" s="557">
        <f t="shared" si="1099"/>
        <v>7</v>
      </c>
      <c r="CE150" s="557">
        <f t="shared" si="1099"/>
        <v>7</v>
      </c>
      <c r="CF150" s="557">
        <f t="shared" si="1099"/>
        <v>7</v>
      </c>
      <c r="CG150" s="557">
        <f t="shared" si="1099"/>
        <v>7</v>
      </c>
      <c r="CH150" s="557">
        <f t="shared" si="1099"/>
        <v>7</v>
      </c>
      <c r="CI150" s="557">
        <f t="shared" si="1099"/>
        <v>7</v>
      </c>
      <c r="CJ150" s="557">
        <f t="shared" si="1099"/>
        <v>7</v>
      </c>
      <c r="CK150" s="557">
        <f t="shared" si="1099"/>
        <v>7</v>
      </c>
      <c r="CL150" s="557">
        <f t="shared" si="1099"/>
        <v>7</v>
      </c>
      <c r="CM150" s="557">
        <f t="shared" si="1099"/>
        <v>7</v>
      </c>
      <c r="CN150" s="557">
        <f t="shared" si="1099"/>
        <v>7</v>
      </c>
      <c r="CO150" s="557">
        <f t="shared" si="1099"/>
        <v>7</v>
      </c>
      <c r="CP150" s="557">
        <f t="shared" si="1099"/>
        <v>7</v>
      </c>
      <c r="CQ150" s="557">
        <f t="shared" si="1099"/>
        <v>7</v>
      </c>
      <c r="CR150" s="557">
        <f t="shared" si="1099"/>
        <v>7</v>
      </c>
      <c r="CS150" s="557">
        <f t="shared" si="1099"/>
        <v>7</v>
      </c>
      <c r="CT150" s="557">
        <f t="shared" si="1099"/>
        <v>7</v>
      </c>
      <c r="CU150" s="557">
        <f t="shared" si="1099"/>
        <v>7</v>
      </c>
      <c r="CV150" s="557">
        <f t="shared" si="1099"/>
        <v>7</v>
      </c>
      <c r="CW150" s="557">
        <f t="shared" si="1099"/>
        <v>7</v>
      </c>
      <c r="CX150" s="557">
        <f t="shared" si="1099"/>
        <v>7</v>
      </c>
      <c r="CY150" s="557">
        <f t="shared" si="1099"/>
        <v>7</v>
      </c>
      <c r="CZ150" s="557">
        <f t="shared" si="1099"/>
        <v>7</v>
      </c>
      <c r="DA150" s="557">
        <f t="shared" si="1099"/>
        <v>7</v>
      </c>
      <c r="DB150" s="557">
        <f t="shared" si="1099"/>
        <v>7</v>
      </c>
      <c r="DC150" s="557">
        <f t="shared" si="1099"/>
        <v>7</v>
      </c>
      <c r="DD150" s="557">
        <f t="shared" si="1099"/>
        <v>7</v>
      </c>
      <c r="DE150" s="557">
        <f t="shared" si="1099"/>
        <v>7</v>
      </c>
      <c r="DF150" s="557">
        <f t="shared" si="1099"/>
        <v>7</v>
      </c>
      <c r="DG150" s="557">
        <f t="shared" si="1099"/>
        <v>7</v>
      </c>
      <c r="DH150" s="557">
        <f t="shared" si="1099"/>
        <v>7</v>
      </c>
      <c r="DI150" s="557">
        <f t="shared" si="1099"/>
        <v>7</v>
      </c>
      <c r="DJ150" s="557">
        <f t="shared" si="1099"/>
        <v>7</v>
      </c>
      <c r="DK150" s="557">
        <f t="shared" si="1099"/>
        <v>7</v>
      </c>
      <c r="DL150" s="557">
        <f t="shared" si="1099"/>
        <v>7</v>
      </c>
      <c r="DM150" s="557">
        <f t="shared" si="1099"/>
        <v>7</v>
      </c>
      <c r="DN150" s="557">
        <f t="shared" si="1099"/>
        <v>7</v>
      </c>
      <c r="DO150" s="557">
        <f t="shared" si="1099"/>
        <v>7</v>
      </c>
      <c r="DP150" s="557">
        <f t="shared" si="1099"/>
        <v>7</v>
      </c>
      <c r="DQ150" s="557">
        <f t="shared" si="1099"/>
        <v>7</v>
      </c>
      <c r="DR150" s="557">
        <f t="shared" si="1099"/>
        <v>7</v>
      </c>
      <c r="DS150" s="557">
        <f t="shared" si="1099"/>
        <v>7</v>
      </c>
      <c r="DT150" s="557">
        <f t="shared" si="1099"/>
        <v>7</v>
      </c>
      <c r="DU150" s="557">
        <f t="shared" si="1099"/>
        <v>7</v>
      </c>
      <c r="DV150" s="557">
        <f t="shared" si="1099"/>
        <v>7</v>
      </c>
      <c r="DW150" s="557">
        <f t="shared" si="1099"/>
        <v>7</v>
      </c>
      <c r="DX150" s="557">
        <f t="shared" si="1099"/>
        <v>7</v>
      </c>
      <c r="DY150" s="557">
        <f t="shared" si="1099"/>
        <v>7</v>
      </c>
      <c r="DZ150" s="557">
        <f t="shared" ref="DZ150:GJ150" si="1100">$D$150</f>
        <v>7</v>
      </c>
      <c r="EA150" s="557">
        <f t="shared" si="1100"/>
        <v>7</v>
      </c>
      <c r="EB150" s="557">
        <f t="shared" si="1100"/>
        <v>7</v>
      </c>
      <c r="EC150" s="557">
        <f t="shared" si="1100"/>
        <v>7</v>
      </c>
      <c r="ED150" s="557">
        <f t="shared" si="1100"/>
        <v>7</v>
      </c>
      <c r="EE150" s="557">
        <f t="shared" si="1100"/>
        <v>7</v>
      </c>
      <c r="EF150" s="557">
        <f t="shared" si="1100"/>
        <v>7</v>
      </c>
      <c r="EG150" s="557">
        <f t="shared" si="1100"/>
        <v>7</v>
      </c>
      <c r="EH150" s="557">
        <f t="shared" si="1100"/>
        <v>7</v>
      </c>
      <c r="EI150" s="557">
        <f t="shared" si="1100"/>
        <v>7</v>
      </c>
      <c r="EJ150" s="557">
        <f t="shared" si="1100"/>
        <v>7</v>
      </c>
      <c r="EK150" s="557">
        <f t="shared" si="1100"/>
        <v>7</v>
      </c>
      <c r="EL150" s="557">
        <f t="shared" si="1100"/>
        <v>7</v>
      </c>
      <c r="EM150" s="557">
        <f t="shared" si="1100"/>
        <v>7</v>
      </c>
      <c r="EN150" s="557">
        <f t="shared" si="1100"/>
        <v>7</v>
      </c>
      <c r="EO150" s="557">
        <f t="shared" si="1100"/>
        <v>7</v>
      </c>
      <c r="EP150" s="557">
        <f t="shared" si="1100"/>
        <v>7</v>
      </c>
      <c r="EQ150" s="557">
        <f t="shared" si="1100"/>
        <v>7</v>
      </c>
      <c r="ER150" s="557">
        <f t="shared" si="1100"/>
        <v>7</v>
      </c>
      <c r="ES150" s="557">
        <f t="shared" si="1100"/>
        <v>7</v>
      </c>
      <c r="ET150" s="557">
        <f t="shared" si="1100"/>
        <v>7</v>
      </c>
      <c r="EU150" s="557">
        <f t="shared" si="1100"/>
        <v>7</v>
      </c>
      <c r="EV150" s="557">
        <f t="shared" si="1100"/>
        <v>7</v>
      </c>
      <c r="EW150" s="557">
        <f t="shared" si="1100"/>
        <v>7</v>
      </c>
      <c r="EX150" s="557">
        <f t="shared" si="1100"/>
        <v>7</v>
      </c>
      <c r="EY150" s="557">
        <f t="shared" si="1100"/>
        <v>7</v>
      </c>
      <c r="EZ150" s="557">
        <f t="shared" si="1100"/>
        <v>7</v>
      </c>
      <c r="FA150" s="557">
        <f t="shared" si="1100"/>
        <v>7</v>
      </c>
      <c r="FB150" s="557">
        <f t="shared" si="1100"/>
        <v>7</v>
      </c>
      <c r="FC150" s="557">
        <f t="shared" si="1100"/>
        <v>7</v>
      </c>
      <c r="FD150" s="557">
        <f t="shared" si="1100"/>
        <v>7</v>
      </c>
      <c r="FE150" s="557">
        <f t="shared" si="1100"/>
        <v>7</v>
      </c>
      <c r="FF150" s="557">
        <f t="shared" si="1100"/>
        <v>7</v>
      </c>
      <c r="FG150" s="557">
        <f t="shared" si="1100"/>
        <v>7</v>
      </c>
      <c r="FH150" s="557">
        <f t="shared" si="1100"/>
        <v>7</v>
      </c>
      <c r="FI150" s="557">
        <f t="shared" si="1100"/>
        <v>7</v>
      </c>
      <c r="FJ150" s="557">
        <f t="shared" si="1100"/>
        <v>7</v>
      </c>
      <c r="FK150" s="557">
        <f t="shared" si="1100"/>
        <v>7</v>
      </c>
      <c r="FL150" s="557">
        <f t="shared" si="1100"/>
        <v>7</v>
      </c>
      <c r="FM150" s="557">
        <f t="shared" si="1100"/>
        <v>7</v>
      </c>
      <c r="FN150" s="557">
        <f t="shared" si="1100"/>
        <v>7</v>
      </c>
      <c r="FO150" s="557">
        <f t="shared" si="1100"/>
        <v>7</v>
      </c>
      <c r="FP150" s="557">
        <f t="shared" si="1100"/>
        <v>7</v>
      </c>
      <c r="FQ150" s="557">
        <f t="shared" si="1100"/>
        <v>7</v>
      </c>
      <c r="FR150" s="557">
        <f t="shared" si="1100"/>
        <v>7</v>
      </c>
      <c r="FS150" s="557">
        <f t="shared" si="1100"/>
        <v>7</v>
      </c>
      <c r="FT150" s="557">
        <f t="shared" si="1100"/>
        <v>7</v>
      </c>
      <c r="FU150" s="557">
        <f t="shared" si="1100"/>
        <v>7</v>
      </c>
      <c r="FV150" s="557">
        <f t="shared" si="1100"/>
        <v>7</v>
      </c>
      <c r="FW150" s="557">
        <f t="shared" si="1100"/>
        <v>7</v>
      </c>
      <c r="FX150" s="557">
        <f t="shared" si="1100"/>
        <v>7</v>
      </c>
      <c r="FY150" s="557">
        <f t="shared" si="1100"/>
        <v>7</v>
      </c>
      <c r="FZ150" s="557">
        <f t="shared" si="1100"/>
        <v>7</v>
      </c>
      <c r="GA150" s="557">
        <f t="shared" si="1100"/>
        <v>7</v>
      </c>
      <c r="GB150" s="557">
        <f t="shared" si="1100"/>
        <v>7</v>
      </c>
      <c r="GC150" s="557">
        <f t="shared" si="1100"/>
        <v>7</v>
      </c>
      <c r="GD150" s="557">
        <f t="shared" si="1100"/>
        <v>7</v>
      </c>
      <c r="GE150" s="557">
        <f t="shared" si="1100"/>
        <v>7</v>
      </c>
      <c r="GF150" s="557">
        <f t="shared" si="1100"/>
        <v>7</v>
      </c>
      <c r="GG150" s="557">
        <f t="shared" si="1100"/>
        <v>7</v>
      </c>
      <c r="GH150" s="557">
        <f t="shared" si="1100"/>
        <v>7</v>
      </c>
      <c r="GI150" s="557">
        <f t="shared" si="1100"/>
        <v>7</v>
      </c>
      <c r="GJ150" s="557">
        <f t="shared" si="1100"/>
        <v>7</v>
      </c>
      <c r="GK150" s="557">
        <f t="shared" ref="GK150:IG150" si="1101">$D$150</f>
        <v>7</v>
      </c>
      <c r="GL150" s="557">
        <f t="shared" si="1101"/>
        <v>7</v>
      </c>
      <c r="GM150" s="557">
        <f t="shared" si="1101"/>
        <v>7</v>
      </c>
      <c r="GN150" s="557">
        <f t="shared" si="1101"/>
        <v>7</v>
      </c>
      <c r="GO150" s="557">
        <f t="shared" si="1101"/>
        <v>7</v>
      </c>
      <c r="GP150" s="557">
        <f t="shared" si="1101"/>
        <v>7</v>
      </c>
      <c r="GQ150" s="557">
        <f t="shared" si="1101"/>
        <v>7</v>
      </c>
      <c r="GR150" s="557">
        <f t="shared" si="1101"/>
        <v>7</v>
      </c>
      <c r="GS150" s="557">
        <f t="shared" si="1101"/>
        <v>7</v>
      </c>
      <c r="GT150" s="557">
        <f t="shared" si="1101"/>
        <v>7</v>
      </c>
      <c r="GU150" s="557">
        <f t="shared" si="1101"/>
        <v>7</v>
      </c>
      <c r="GV150" s="557">
        <f t="shared" si="1101"/>
        <v>7</v>
      </c>
      <c r="GW150" s="557">
        <f t="shared" si="1101"/>
        <v>7</v>
      </c>
      <c r="GX150" s="557">
        <f t="shared" si="1101"/>
        <v>7</v>
      </c>
      <c r="GY150" s="557">
        <f t="shared" si="1101"/>
        <v>7</v>
      </c>
      <c r="GZ150" s="557">
        <f t="shared" si="1101"/>
        <v>7</v>
      </c>
      <c r="HA150" s="557">
        <f t="shared" si="1101"/>
        <v>7</v>
      </c>
      <c r="HB150" s="557">
        <f t="shared" si="1101"/>
        <v>7</v>
      </c>
      <c r="HC150" s="557">
        <f t="shared" si="1101"/>
        <v>7</v>
      </c>
      <c r="HD150" s="557">
        <f t="shared" si="1101"/>
        <v>7</v>
      </c>
      <c r="HE150" s="557">
        <f t="shared" si="1101"/>
        <v>7</v>
      </c>
      <c r="HF150" s="557">
        <f t="shared" si="1101"/>
        <v>7</v>
      </c>
      <c r="HG150" s="557">
        <f t="shared" si="1101"/>
        <v>7</v>
      </c>
      <c r="HH150" s="557">
        <f t="shared" si="1101"/>
        <v>7</v>
      </c>
      <c r="HI150" s="557">
        <f t="shared" si="1101"/>
        <v>7</v>
      </c>
      <c r="HJ150" s="557">
        <f t="shared" si="1101"/>
        <v>7</v>
      </c>
      <c r="HK150" s="557">
        <f t="shared" si="1101"/>
        <v>7</v>
      </c>
      <c r="HL150" s="557">
        <f t="shared" si="1101"/>
        <v>7</v>
      </c>
      <c r="HM150" s="557">
        <f t="shared" si="1101"/>
        <v>7</v>
      </c>
      <c r="HN150" s="557">
        <f t="shared" si="1101"/>
        <v>7</v>
      </c>
      <c r="HO150" s="557">
        <f t="shared" si="1101"/>
        <v>7</v>
      </c>
      <c r="HP150" s="557">
        <f t="shared" si="1101"/>
        <v>7</v>
      </c>
      <c r="HQ150" s="557">
        <f t="shared" si="1101"/>
        <v>7</v>
      </c>
      <c r="HR150" s="557">
        <f t="shared" si="1101"/>
        <v>7</v>
      </c>
      <c r="HS150" s="557">
        <f t="shared" si="1101"/>
        <v>7</v>
      </c>
      <c r="HT150" s="557">
        <f t="shared" si="1101"/>
        <v>7</v>
      </c>
      <c r="HU150" s="557">
        <f t="shared" si="1101"/>
        <v>7</v>
      </c>
      <c r="HV150" s="557">
        <f t="shared" si="1101"/>
        <v>7</v>
      </c>
      <c r="HW150" s="557">
        <f t="shared" si="1101"/>
        <v>7</v>
      </c>
      <c r="HX150" s="557">
        <f t="shared" si="1101"/>
        <v>7</v>
      </c>
      <c r="HY150" s="557">
        <f t="shared" si="1101"/>
        <v>7</v>
      </c>
      <c r="HZ150" s="557">
        <f t="shared" si="1101"/>
        <v>7</v>
      </c>
      <c r="IA150" s="557">
        <f t="shared" si="1101"/>
        <v>7</v>
      </c>
      <c r="IB150" s="557">
        <f t="shared" si="1101"/>
        <v>7</v>
      </c>
      <c r="IC150" s="557">
        <f t="shared" si="1101"/>
        <v>7</v>
      </c>
      <c r="ID150" s="557">
        <f t="shared" si="1101"/>
        <v>7</v>
      </c>
      <c r="IE150" s="557">
        <f t="shared" si="1101"/>
        <v>7</v>
      </c>
      <c r="IF150" s="557">
        <f t="shared" si="1101"/>
        <v>7</v>
      </c>
      <c r="IG150" s="557">
        <f t="shared" si="1101"/>
        <v>7</v>
      </c>
    </row>
    <row r="151" spans="2:274" ht="13.5" thickBot="1" x14ac:dyDescent="0.25"/>
    <row r="152" spans="2:274" x14ac:dyDescent="0.2">
      <c r="B152" s="1022" t="s">
        <v>290</v>
      </c>
      <c r="C152" s="554" t="s">
        <v>283</v>
      </c>
      <c r="D152" s="109">
        <v>2.2999999999999998</v>
      </c>
      <c r="E152" s="109">
        <f>$D$152</f>
        <v>2.2999999999999998</v>
      </c>
      <c r="F152" s="109">
        <f t="shared" ref="F152:BP152" si="1102">$D$152</f>
        <v>2.2999999999999998</v>
      </c>
      <c r="G152" s="109">
        <f t="shared" si="1102"/>
        <v>2.2999999999999998</v>
      </c>
      <c r="H152" s="109">
        <f t="shared" si="1102"/>
        <v>2.2999999999999998</v>
      </c>
      <c r="I152" s="109">
        <f t="shared" si="1102"/>
        <v>2.2999999999999998</v>
      </c>
      <c r="J152" s="109">
        <f t="shared" si="1102"/>
        <v>2.2999999999999998</v>
      </c>
      <c r="K152" s="109">
        <f t="shared" si="1102"/>
        <v>2.2999999999999998</v>
      </c>
      <c r="L152" s="109">
        <f t="shared" si="1102"/>
        <v>2.2999999999999998</v>
      </c>
      <c r="M152" s="109">
        <f t="shared" si="1102"/>
        <v>2.2999999999999998</v>
      </c>
      <c r="N152" s="109">
        <f t="shared" si="1102"/>
        <v>2.2999999999999998</v>
      </c>
      <c r="O152" s="109">
        <f t="shared" si="1102"/>
        <v>2.2999999999999998</v>
      </c>
      <c r="P152" s="109">
        <f t="shared" si="1102"/>
        <v>2.2999999999999998</v>
      </c>
      <c r="Q152" s="109">
        <f t="shared" si="1102"/>
        <v>2.2999999999999998</v>
      </c>
      <c r="R152" s="109">
        <f t="shared" si="1102"/>
        <v>2.2999999999999998</v>
      </c>
      <c r="S152" s="109">
        <f t="shared" si="1102"/>
        <v>2.2999999999999998</v>
      </c>
      <c r="T152" s="109">
        <f t="shared" si="1102"/>
        <v>2.2999999999999998</v>
      </c>
      <c r="U152" s="109">
        <f t="shared" si="1102"/>
        <v>2.2999999999999998</v>
      </c>
      <c r="V152" s="109">
        <f t="shared" si="1102"/>
        <v>2.2999999999999998</v>
      </c>
      <c r="W152" s="109">
        <f t="shared" si="1102"/>
        <v>2.2999999999999998</v>
      </c>
      <c r="X152" s="109">
        <f t="shared" si="1102"/>
        <v>2.2999999999999998</v>
      </c>
      <c r="Y152" s="109">
        <f t="shared" si="1102"/>
        <v>2.2999999999999998</v>
      </c>
      <c r="Z152" s="109">
        <f t="shared" si="1102"/>
        <v>2.2999999999999998</v>
      </c>
      <c r="AA152" s="109">
        <f t="shared" si="1102"/>
        <v>2.2999999999999998</v>
      </c>
      <c r="AB152" s="109">
        <f t="shared" si="1102"/>
        <v>2.2999999999999998</v>
      </c>
      <c r="AC152" s="109">
        <f t="shared" si="1102"/>
        <v>2.2999999999999998</v>
      </c>
      <c r="AD152" s="109">
        <f t="shared" si="1102"/>
        <v>2.2999999999999998</v>
      </c>
      <c r="AE152" s="109">
        <f t="shared" si="1102"/>
        <v>2.2999999999999998</v>
      </c>
      <c r="AF152" s="109">
        <f t="shared" si="1102"/>
        <v>2.2999999999999998</v>
      </c>
      <c r="AG152" s="109">
        <f t="shared" si="1102"/>
        <v>2.2999999999999998</v>
      </c>
      <c r="AH152" s="109">
        <f t="shared" si="1102"/>
        <v>2.2999999999999998</v>
      </c>
      <c r="AI152" s="109">
        <f t="shared" si="1102"/>
        <v>2.2999999999999998</v>
      </c>
      <c r="AJ152" s="109">
        <f t="shared" si="1102"/>
        <v>2.2999999999999998</v>
      </c>
      <c r="AK152" s="109">
        <f t="shared" si="1102"/>
        <v>2.2999999999999998</v>
      </c>
      <c r="AL152" s="109">
        <f t="shared" si="1102"/>
        <v>2.2999999999999998</v>
      </c>
      <c r="AM152" s="109">
        <f t="shared" si="1102"/>
        <v>2.2999999999999998</v>
      </c>
      <c r="AN152" s="109">
        <f t="shared" si="1102"/>
        <v>2.2999999999999998</v>
      </c>
      <c r="AO152" s="109">
        <f t="shared" si="1102"/>
        <v>2.2999999999999998</v>
      </c>
      <c r="AP152" s="109">
        <f t="shared" si="1102"/>
        <v>2.2999999999999998</v>
      </c>
      <c r="AQ152" s="109">
        <f t="shared" si="1102"/>
        <v>2.2999999999999998</v>
      </c>
      <c r="AR152" s="109">
        <f t="shared" si="1102"/>
        <v>2.2999999999999998</v>
      </c>
      <c r="AS152" s="109">
        <f t="shared" si="1102"/>
        <v>2.2999999999999998</v>
      </c>
      <c r="AT152" s="109">
        <f t="shared" si="1102"/>
        <v>2.2999999999999998</v>
      </c>
      <c r="AU152" s="109">
        <f t="shared" si="1102"/>
        <v>2.2999999999999998</v>
      </c>
      <c r="AV152" s="109">
        <f t="shared" si="1102"/>
        <v>2.2999999999999998</v>
      </c>
      <c r="AW152" s="109">
        <f t="shared" si="1102"/>
        <v>2.2999999999999998</v>
      </c>
      <c r="AX152" s="109">
        <f t="shared" si="1102"/>
        <v>2.2999999999999998</v>
      </c>
      <c r="AY152" s="109">
        <f t="shared" si="1102"/>
        <v>2.2999999999999998</v>
      </c>
      <c r="AZ152" s="109">
        <f t="shared" si="1102"/>
        <v>2.2999999999999998</v>
      </c>
      <c r="BA152" s="109">
        <f t="shared" si="1102"/>
        <v>2.2999999999999998</v>
      </c>
      <c r="BB152" s="109">
        <f t="shared" si="1102"/>
        <v>2.2999999999999998</v>
      </c>
      <c r="BC152" s="109">
        <f t="shared" si="1102"/>
        <v>2.2999999999999998</v>
      </c>
      <c r="BD152" s="109">
        <f t="shared" si="1102"/>
        <v>2.2999999999999998</v>
      </c>
      <c r="BE152" s="109">
        <f t="shared" si="1102"/>
        <v>2.2999999999999998</v>
      </c>
      <c r="BF152" s="109">
        <f t="shared" si="1102"/>
        <v>2.2999999999999998</v>
      </c>
      <c r="BG152" s="109">
        <f t="shared" si="1102"/>
        <v>2.2999999999999998</v>
      </c>
      <c r="BH152" s="109">
        <f t="shared" si="1102"/>
        <v>2.2999999999999998</v>
      </c>
      <c r="BI152" s="109">
        <f t="shared" si="1102"/>
        <v>2.2999999999999998</v>
      </c>
      <c r="BJ152" s="109">
        <f t="shared" si="1102"/>
        <v>2.2999999999999998</v>
      </c>
      <c r="BK152" s="109">
        <f t="shared" si="1102"/>
        <v>2.2999999999999998</v>
      </c>
      <c r="BL152" s="109">
        <f t="shared" si="1102"/>
        <v>2.2999999999999998</v>
      </c>
      <c r="BM152" s="109">
        <f t="shared" si="1102"/>
        <v>2.2999999999999998</v>
      </c>
      <c r="BN152" s="109">
        <f t="shared" si="1102"/>
        <v>2.2999999999999998</v>
      </c>
      <c r="BO152" s="109">
        <f t="shared" si="1102"/>
        <v>2.2999999999999998</v>
      </c>
      <c r="BP152" s="109">
        <f t="shared" si="1102"/>
        <v>2.2999999999999998</v>
      </c>
      <c r="BQ152" s="109">
        <f t="shared" ref="BQ152:DY152" si="1103">$D$152</f>
        <v>2.2999999999999998</v>
      </c>
      <c r="BR152" s="109">
        <f t="shared" si="1103"/>
        <v>2.2999999999999998</v>
      </c>
      <c r="BS152" s="109">
        <f t="shared" si="1103"/>
        <v>2.2999999999999998</v>
      </c>
      <c r="BT152" s="109">
        <f t="shared" si="1103"/>
        <v>2.2999999999999998</v>
      </c>
      <c r="BU152" s="109">
        <f t="shared" si="1103"/>
        <v>2.2999999999999998</v>
      </c>
      <c r="BV152" s="109">
        <f t="shared" si="1103"/>
        <v>2.2999999999999998</v>
      </c>
      <c r="BW152" s="109">
        <f t="shared" si="1103"/>
        <v>2.2999999999999998</v>
      </c>
      <c r="BX152" s="109">
        <f t="shared" si="1103"/>
        <v>2.2999999999999998</v>
      </c>
      <c r="BY152" s="109">
        <f t="shared" si="1103"/>
        <v>2.2999999999999998</v>
      </c>
      <c r="BZ152" s="109">
        <f t="shared" si="1103"/>
        <v>2.2999999999999998</v>
      </c>
      <c r="CA152" s="109">
        <f t="shared" si="1103"/>
        <v>2.2999999999999998</v>
      </c>
      <c r="CB152" s="109">
        <f t="shared" si="1103"/>
        <v>2.2999999999999998</v>
      </c>
      <c r="CC152" s="109">
        <f t="shared" si="1103"/>
        <v>2.2999999999999998</v>
      </c>
      <c r="CD152" s="109">
        <f t="shared" si="1103"/>
        <v>2.2999999999999998</v>
      </c>
      <c r="CE152" s="109">
        <f t="shared" si="1103"/>
        <v>2.2999999999999998</v>
      </c>
      <c r="CF152" s="109">
        <f t="shared" si="1103"/>
        <v>2.2999999999999998</v>
      </c>
      <c r="CG152" s="109">
        <f t="shared" si="1103"/>
        <v>2.2999999999999998</v>
      </c>
      <c r="CH152" s="109">
        <f t="shared" si="1103"/>
        <v>2.2999999999999998</v>
      </c>
      <c r="CI152" s="109">
        <f t="shared" si="1103"/>
        <v>2.2999999999999998</v>
      </c>
      <c r="CJ152" s="109">
        <f t="shared" si="1103"/>
        <v>2.2999999999999998</v>
      </c>
      <c r="CK152" s="109">
        <f t="shared" si="1103"/>
        <v>2.2999999999999998</v>
      </c>
      <c r="CL152" s="109">
        <f t="shared" si="1103"/>
        <v>2.2999999999999998</v>
      </c>
      <c r="CM152" s="109">
        <f t="shared" si="1103"/>
        <v>2.2999999999999998</v>
      </c>
      <c r="CN152" s="109">
        <f t="shared" si="1103"/>
        <v>2.2999999999999998</v>
      </c>
      <c r="CO152" s="109">
        <f t="shared" si="1103"/>
        <v>2.2999999999999998</v>
      </c>
      <c r="CP152" s="109">
        <f t="shared" si="1103"/>
        <v>2.2999999999999998</v>
      </c>
      <c r="CQ152" s="109">
        <f t="shared" si="1103"/>
        <v>2.2999999999999998</v>
      </c>
      <c r="CR152" s="109">
        <f t="shared" si="1103"/>
        <v>2.2999999999999998</v>
      </c>
      <c r="CS152" s="109">
        <f t="shared" si="1103"/>
        <v>2.2999999999999998</v>
      </c>
      <c r="CT152" s="109">
        <f t="shared" si="1103"/>
        <v>2.2999999999999998</v>
      </c>
      <c r="CU152" s="109">
        <f t="shared" si="1103"/>
        <v>2.2999999999999998</v>
      </c>
      <c r="CV152" s="109">
        <f t="shared" si="1103"/>
        <v>2.2999999999999998</v>
      </c>
      <c r="CW152" s="109">
        <f t="shared" si="1103"/>
        <v>2.2999999999999998</v>
      </c>
      <c r="CX152" s="109">
        <f t="shared" si="1103"/>
        <v>2.2999999999999998</v>
      </c>
      <c r="CY152" s="109">
        <f t="shared" si="1103"/>
        <v>2.2999999999999998</v>
      </c>
      <c r="CZ152" s="109">
        <f t="shared" si="1103"/>
        <v>2.2999999999999998</v>
      </c>
      <c r="DA152" s="109">
        <f t="shared" si="1103"/>
        <v>2.2999999999999998</v>
      </c>
      <c r="DB152" s="109">
        <f t="shared" si="1103"/>
        <v>2.2999999999999998</v>
      </c>
      <c r="DC152" s="109">
        <f t="shared" si="1103"/>
        <v>2.2999999999999998</v>
      </c>
      <c r="DD152" s="109">
        <f t="shared" si="1103"/>
        <v>2.2999999999999998</v>
      </c>
      <c r="DE152" s="109">
        <f t="shared" si="1103"/>
        <v>2.2999999999999998</v>
      </c>
      <c r="DF152" s="109">
        <f t="shared" si="1103"/>
        <v>2.2999999999999998</v>
      </c>
      <c r="DG152" s="109">
        <f t="shared" si="1103"/>
        <v>2.2999999999999998</v>
      </c>
      <c r="DH152" s="109">
        <f t="shared" si="1103"/>
        <v>2.2999999999999998</v>
      </c>
      <c r="DI152" s="109">
        <f t="shared" si="1103"/>
        <v>2.2999999999999998</v>
      </c>
      <c r="DJ152" s="109">
        <f t="shared" si="1103"/>
        <v>2.2999999999999998</v>
      </c>
      <c r="DK152" s="109">
        <f t="shared" si="1103"/>
        <v>2.2999999999999998</v>
      </c>
      <c r="DL152" s="109">
        <f t="shared" si="1103"/>
        <v>2.2999999999999998</v>
      </c>
      <c r="DM152" s="109">
        <f t="shared" si="1103"/>
        <v>2.2999999999999998</v>
      </c>
      <c r="DN152" s="109">
        <f t="shared" si="1103"/>
        <v>2.2999999999999998</v>
      </c>
      <c r="DO152" s="109">
        <f t="shared" si="1103"/>
        <v>2.2999999999999998</v>
      </c>
      <c r="DP152" s="109">
        <f t="shared" si="1103"/>
        <v>2.2999999999999998</v>
      </c>
      <c r="DQ152" s="109">
        <f t="shared" si="1103"/>
        <v>2.2999999999999998</v>
      </c>
      <c r="DR152" s="109">
        <f t="shared" si="1103"/>
        <v>2.2999999999999998</v>
      </c>
      <c r="DS152" s="109">
        <f t="shared" si="1103"/>
        <v>2.2999999999999998</v>
      </c>
      <c r="DT152" s="109">
        <f t="shared" si="1103"/>
        <v>2.2999999999999998</v>
      </c>
      <c r="DU152" s="109">
        <f t="shared" si="1103"/>
        <v>2.2999999999999998</v>
      </c>
      <c r="DV152" s="109">
        <f t="shared" si="1103"/>
        <v>2.2999999999999998</v>
      </c>
      <c r="DW152" s="109">
        <f t="shared" si="1103"/>
        <v>2.2999999999999998</v>
      </c>
      <c r="DX152" s="109">
        <f t="shared" si="1103"/>
        <v>2.2999999999999998</v>
      </c>
      <c r="DY152" s="109">
        <f t="shared" si="1103"/>
        <v>2.2999999999999998</v>
      </c>
      <c r="DZ152" s="109">
        <f t="shared" ref="DZ152:GJ152" si="1104">$D$152</f>
        <v>2.2999999999999998</v>
      </c>
      <c r="EA152" s="109">
        <f t="shared" si="1104"/>
        <v>2.2999999999999998</v>
      </c>
      <c r="EB152" s="109">
        <f t="shared" si="1104"/>
        <v>2.2999999999999998</v>
      </c>
      <c r="EC152" s="109">
        <f t="shared" si="1104"/>
        <v>2.2999999999999998</v>
      </c>
      <c r="ED152" s="109">
        <f t="shared" si="1104"/>
        <v>2.2999999999999998</v>
      </c>
      <c r="EE152" s="109">
        <f t="shared" si="1104"/>
        <v>2.2999999999999998</v>
      </c>
      <c r="EF152" s="109">
        <f t="shared" si="1104"/>
        <v>2.2999999999999998</v>
      </c>
      <c r="EG152" s="109">
        <f t="shared" si="1104"/>
        <v>2.2999999999999998</v>
      </c>
      <c r="EH152" s="109">
        <f t="shared" si="1104"/>
        <v>2.2999999999999998</v>
      </c>
      <c r="EI152" s="109">
        <f t="shared" si="1104"/>
        <v>2.2999999999999998</v>
      </c>
      <c r="EJ152" s="109">
        <f t="shared" si="1104"/>
        <v>2.2999999999999998</v>
      </c>
      <c r="EK152" s="109">
        <f t="shared" si="1104"/>
        <v>2.2999999999999998</v>
      </c>
      <c r="EL152" s="109">
        <f t="shared" si="1104"/>
        <v>2.2999999999999998</v>
      </c>
      <c r="EM152" s="109">
        <f t="shared" si="1104"/>
        <v>2.2999999999999998</v>
      </c>
      <c r="EN152" s="109">
        <f t="shared" si="1104"/>
        <v>2.2999999999999998</v>
      </c>
      <c r="EO152" s="109">
        <f t="shared" si="1104"/>
        <v>2.2999999999999998</v>
      </c>
      <c r="EP152" s="109">
        <f t="shared" si="1104"/>
        <v>2.2999999999999998</v>
      </c>
      <c r="EQ152" s="109">
        <f t="shared" si="1104"/>
        <v>2.2999999999999998</v>
      </c>
      <c r="ER152" s="109">
        <f t="shared" si="1104"/>
        <v>2.2999999999999998</v>
      </c>
      <c r="ES152" s="109">
        <f t="shared" si="1104"/>
        <v>2.2999999999999998</v>
      </c>
      <c r="ET152" s="109">
        <f t="shared" si="1104"/>
        <v>2.2999999999999998</v>
      </c>
      <c r="EU152" s="109">
        <f t="shared" si="1104"/>
        <v>2.2999999999999998</v>
      </c>
      <c r="EV152" s="109">
        <f t="shared" si="1104"/>
        <v>2.2999999999999998</v>
      </c>
      <c r="EW152" s="109">
        <f t="shared" si="1104"/>
        <v>2.2999999999999998</v>
      </c>
      <c r="EX152" s="109">
        <f t="shared" si="1104"/>
        <v>2.2999999999999998</v>
      </c>
      <c r="EY152" s="109">
        <f t="shared" si="1104"/>
        <v>2.2999999999999998</v>
      </c>
      <c r="EZ152" s="109">
        <f t="shared" si="1104"/>
        <v>2.2999999999999998</v>
      </c>
      <c r="FA152" s="109">
        <f t="shared" si="1104"/>
        <v>2.2999999999999998</v>
      </c>
      <c r="FB152" s="109">
        <f t="shared" si="1104"/>
        <v>2.2999999999999998</v>
      </c>
      <c r="FC152" s="109">
        <f t="shared" si="1104"/>
        <v>2.2999999999999998</v>
      </c>
      <c r="FD152" s="109">
        <f t="shared" si="1104"/>
        <v>2.2999999999999998</v>
      </c>
      <c r="FE152" s="109">
        <f t="shared" si="1104"/>
        <v>2.2999999999999998</v>
      </c>
      <c r="FF152" s="109">
        <f t="shared" si="1104"/>
        <v>2.2999999999999998</v>
      </c>
      <c r="FG152" s="109">
        <f t="shared" si="1104"/>
        <v>2.2999999999999998</v>
      </c>
      <c r="FH152" s="109">
        <f t="shared" si="1104"/>
        <v>2.2999999999999998</v>
      </c>
      <c r="FI152" s="109">
        <f t="shared" si="1104"/>
        <v>2.2999999999999998</v>
      </c>
      <c r="FJ152" s="109">
        <f t="shared" si="1104"/>
        <v>2.2999999999999998</v>
      </c>
      <c r="FK152" s="109">
        <f t="shared" si="1104"/>
        <v>2.2999999999999998</v>
      </c>
      <c r="FL152" s="109">
        <f t="shared" si="1104"/>
        <v>2.2999999999999998</v>
      </c>
      <c r="FM152" s="109">
        <f t="shared" si="1104"/>
        <v>2.2999999999999998</v>
      </c>
      <c r="FN152" s="109">
        <f t="shared" si="1104"/>
        <v>2.2999999999999998</v>
      </c>
      <c r="FO152" s="109">
        <f t="shared" si="1104"/>
        <v>2.2999999999999998</v>
      </c>
      <c r="FP152" s="109">
        <f t="shared" si="1104"/>
        <v>2.2999999999999998</v>
      </c>
      <c r="FQ152" s="109">
        <f t="shared" si="1104"/>
        <v>2.2999999999999998</v>
      </c>
      <c r="FR152" s="109">
        <f t="shared" si="1104"/>
        <v>2.2999999999999998</v>
      </c>
      <c r="FS152" s="109">
        <f t="shared" si="1104"/>
        <v>2.2999999999999998</v>
      </c>
      <c r="FT152" s="109">
        <f t="shared" si="1104"/>
        <v>2.2999999999999998</v>
      </c>
      <c r="FU152" s="109">
        <f t="shared" si="1104"/>
        <v>2.2999999999999998</v>
      </c>
      <c r="FV152" s="109">
        <f t="shared" si="1104"/>
        <v>2.2999999999999998</v>
      </c>
      <c r="FW152" s="109">
        <f t="shared" si="1104"/>
        <v>2.2999999999999998</v>
      </c>
      <c r="FX152" s="109">
        <f t="shared" si="1104"/>
        <v>2.2999999999999998</v>
      </c>
      <c r="FY152" s="109">
        <f t="shared" si="1104"/>
        <v>2.2999999999999998</v>
      </c>
      <c r="FZ152" s="109">
        <f t="shared" si="1104"/>
        <v>2.2999999999999998</v>
      </c>
      <c r="GA152" s="109">
        <f t="shared" si="1104"/>
        <v>2.2999999999999998</v>
      </c>
      <c r="GB152" s="109">
        <f t="shared" si="1104"/>
        <v>2.2999999999999998</v>
      </c>
      <c r="GC152" s="109">
        <f t="shared" si="1104"/>
        <v>2.2999999999999998</v>
      </c>
      <c r="GD152" s="109">
        <f t="shared" si="1104"/>
        <v>2.2999999999999998</v>
      </c>
      <c r="GE152" s="109">
        <f t="shared" si="1104"/>
        <v>2.2999999999999998</v>
      </c>
      <c r="GF152" s="109">
        <f t="shared" si="1104"/>
        <v>2.2999999999999998</v>
      </c>
      <c r="GG152" s="109">
        <f t="shared" si="1104"/>
        <v>2.2999999999999998</v>
      </c>
      <c r="GH152" s="109">
        <f t="shared" si="1104"/>
        <v>2.2999999999999998</v>
      </c>
      <c r="GI152" s="109">
        <f t="shared" si="1104"/>
        <v>2.2999999999999998</v>
      </c>
      <c r="GJ152" s="109">
        <f t="shared" si="1104"/>
        <v>2.2999999999999998</v>
      </c>
      <c r="GK152" s="109">
        <f t="shared" ref="GK152:IG152" si="1105">$D$152</f>
        <v>2.2999999999999998</v>
      </c>
      <c r="GL152" s="109">
        <f t="shared" si="1105"/>
        <v>2.2999999999999998</v>
      </c>
      <c r="GM152" s="109">
        <f t="shared" si="1105"/>
        <v>2.2999999999999998</v>
      </c>
      <c r="GN152" s="109">
        <f t="shared" si="1105"/>
        <v>2.2999999999999998</v>
      </c>
      <c r="GO152" s="109">
        <f t="shared" si="1105"/>
        <v>2.2999999999999998</v>
      </c>
      <c r="GP152" s="109">
        <f t="shared" si="1105"/>
        <v>2.2999999999999998</v>
      </c>
      <c r="GQ152" s="109">
        <f t="shared" si="1105"/>
        <v>2.2999999999999998</v>
      </c>
      <c r="GR152" s="109">
        <f t="shared" si="1105"/>
        <v>2.2999999999999998</v>
      </c>
      <c r="GS152" s="109">
        <f t="shared" si="1105"/>
        <v>2.2999999999999998</v>
      </c>
      <c r="GT152" s="109">
        <f t="shared" si="1105"/>
        <v>2.2999999999999998</v>
      </c>
      <c r="GU152" s="109">
        <f t="shared" si="1105"/>
        <v>2.2999999999999998</v>
      </c>
      <c r="GV152" s="109">
        <f t="shared" si="1105"/>
        <v>2.2999999999999998</v>
      </c>
      <c r="GW152" s="109">
        <f t="shared" si="1105"/>
        <v>2.2999999999999998</v>
      </c>
      <c r="GX152" s="109">
        <f t="shared" si="1105"/>
        <v>2.2999999999999998</v>
      </c>
      <c r="GY152" s="109">
        <f t="shared" si="1105"/>
        <v>2.2999999999999998</v>
      </c>
      <c r="GZ152" s="109">
        <f t="shared" si="1105"/>
        <v>2.2999999999999998</v>
      </c>
      <c r="HA152" s="109">
        <f t="shared" si="1105"/>
        <v>2.2999999999999998</v>
      </c>
      <c r="HB152" s="109">
        <f t="shared" si="1105"/>
        <v>2.2999999999999998</v>
      </c>
      <c r="HC152" s="109">
        <f t="shared" si="1105"/>
        <v>2.2999999999999998</v>
      </c>
      <c r="HD152" s="109">
        <f t="shared" si="1105"/>
        <v>2.2999999999999998</v>
      </c>
      <c r="HE152" s="109">
        <f t="shared" si="1105"/>
        <v>2.2999999999999998</v>
      </c>
      <c r="HF152" s="109">
        <f t="shared" si="1105"/>
        <v>2.2999999999999998</v>
      </c>
      <c r="HG152" s="109">
        <f t="shared" si="1105"/>
        <v>2.2999999999999998</v>
      </c>
      <c r="HH152" s="109">
        <f t="shared" si="1105"/>
        <v>2.2999999999999998</v>
      </c>
      <c r="HI152" s="109">
        <f t="shared" si="1105"/>
        <v>2.2999999999999998</v>
      </c>
      <c r="HJ152" s="109">
        <f t="shared" si="1105"/>
        <v>2.2999999999999998</v>
      </c>
      <c r="HK152" s="109">
        <f t="shared" si="1105"/>
        <v>2.2999999999999998</v>
      </c>
      <c r="HL152" s="109">
        <f t="shared" si="1105"/>
        <v>2.2999999999999998</v>
      </c>
      <c r="HM152" s="109">
        <f t="shared" si="1105"/>
        <v>2.2999999999999998</v>
      </c>
      <c r="HN152" s="109">
        <f t="shared" si="1105"/>
        <v>2.2999999999999998</v>
      </c>
      <c r="HO152" s="109">
        <f t="shared" si="1105"/>
        <v>2.2999999999999998</v>
      </c>
      <c r="HP152" s="109">
        <f t="shared" si="1105"/>
        <v>2.2999999999999998</v>
      </c>
      <c r="HQ152" s="109">
        <f t="shared" si="1105"/>
        <v>2.2999999999999998</v>
      </c>
      <c r="HR152" s="109">
        <f t="shared" si="1105"/>
        <v>2.2999999999999998</v>
      </c>
      <c r="HS152" s="109">
        <f t="shared" si="1105"/>
        <v>2.2999999999999998</v>
      </c>
      <c r="HT152" s="109">
        <f t="shared" si="1105"/>
        <v>2.2999999999999998</v>
      </c>
      <c r="HU152" s="109">
        <f t="shared" si="1105"/>
        <v>2.2999999999999998</v>
      </c>
      <c r="HV152" s="109">
        <f t="shared" si="1105"/>
        <v>2.2999999999999998</v>
      </c>
      <c r="HW152" s="109">
        <f t="shared" si="1105"/>
        <v>2.2999999999999998</v>
      </c>
      <c r="HX152" s="109">
        <f t="shared" si="1105"/>
        <v>2.2999999999999998</v>
      </c>
      <c r="HY152" s="109">
        <f t="shared" si="1105"/>
        <v>2.2999999999999998</v>
      </c>
      <c r="HZ152" s="109">
        <f t="shared" si="1105"/>
        <v>2.2999999999999998</v>
      </c>
      <c r="IA152" s="109">
        <f t="shared" si="1105"/>
        <v>2.2999999999999998</v>
      </c>
      <c r="IB152" s="109">
        <f t="shared" si="1105"/>
        <v>2.2999999999999998</v>
      </c>
      <c r="IC152" s="109">
        <f t="shared" si="1105"/>
        <v>2.2999999999999998</v>
      </c>
      <c r="ID152" s="109">
        <f t="shared" si="1105"/>
        <v>2.2999999999999998</v>
      </c>
      <c r="IE152" s="109">
        <f t="shared" si="1105"/>
        <v>2.2999999999999998</v>
      </c>
      <c r="IF152" s="109">
        <f t="shared" si="1105"/>
        <v>2.2999999999999998</v>
      </c>
      <c r="IG152" s="109">
        <f t="shared" si="1105"/>
        <v>2.2999999999999998</v>
      </c>
    </row>
    <row r="153" spans="2:274" x14ac:dyDescent="0.2">
      <c r="B153" s="1023"/>
      <c r="C153" s="555" t="s">
        <v>284</v>
      </c>
      <c r="D153">
        <v>2.2000000000000002</v>
      </c>
      <c r="E153">
        <f>$D$153</f>
        <v>2.2000000000000002</v>
      </c>
      <c r="F153">
        <f t="shared" ref="F153:BP153" si="1106">$D$153</f>
        <v>2.2000000000000002</v>
      </c>
      <c r="G153">
        <f t="shared" si="1106"/>
        <v>2.2000000000000002</v>
      </c>
      <c r="H153">
        <f t="shared" si="1106"/>
        <v>2.2000000000000002</v>
      </c>
      <c r="I153">
        <f t="shared" si="1106"/>
        <v>2.2000000000000002</v>
      </c>
      <c r="J153">
        <f t="shared" si="1106"/>
        <v>2.2000000000000002</v>
      </c>
      <c r="K153">
        <f t="shared" si="1106"/>
        <v>2.2000000000000002</v>
      </c>
      <c r="L153">
        <f t="shared" si="1106"/>
        <v>2.2000000000000002</v>
      </c>
      <c r="M153">
        <f t="shared" si="1106"/>
        <v>2.2000000000000002</v>
      </c>
      <c r="N153">
        <f t="shared" si="1106"/>
        <v>2.2000000000000002</v>
      </c>
      <c r="O153">
        <f t="shared" si="1106"/>
        <v>2.2000000000000002</v>
      </c>
      <c r="P153">
        <f t="shared" si="1106"/>
        <v>2.2000000000000002</v>
      </c>
      <c r="Q153">
        <f t="shared" si="1106"/>
        <v>2.2000000000000002</v>
      </c>
      <c r="R153">
        <f t="shared" si="1106"/>
        <v>2.2000000000000002</v>
      </c>
      <c r="S153">
        <f t="shared" si="1106"/>
        <v>2.2000000000000002</v>
      </c>
      <c r="T153">
        <f t="shared" si="1106"/>
        <v>2.2000000000000002</v>
      </c>
      <c r="U153">
        <f t="shared" si="1106"/>
        <v>2.2000000000000002</v>
      </c>
      <c r="V153">
        <f t="shared" si="1106"/>
        <v>2.2000000000000002</v>
      </c>
      <c r="W153">
        <f t="shared" si="1106"/>
        <v>2.2000000000000002</v>
      </c>
      <c r="X153">
        <f t="shared" si="1106"/>
        <v>2.2000000000000002</v>
      </c>
      <c r="Y153">
        <f t="shared" si="1106"/>
        <v>2.2000000000000002</v>
      </c>
      <c r="Z153">
        <f t="shared" si="1106"/>
        <v>2.2000000000000002</v>
      </c>
      <c r="AA153">
        <f t="shared" si="1106"/>
        <v>2.2000000000000002</v>
      </c>
      <c r="AB153">
        <f t="shared" si="1106"/>
        <v>2.2000000000000002</v>
      </c>
      <c r="AC153">
        <f t="shared" si="1106"/>
        <v>2.2000000000000002</v>
      </c>
      <c r="AD153">
        <f t="shared" si="1106"/>
        <v>2.2000000000000002</v>
      </c>
      <c r="AE153">
        <f t="shared" si="1106"/>
        <v>2.2000000000000002</v>
      </c>
      <c r="AF153">
        <f t="shared" si="1106"/>
        <v>2.2000000000000002</v>
      </c>
      <c r="AG153">
        <f t="shared" si="1106"/>
        <v>2.2000000000000002</v>
      </c>
      <c r="AH153">
        <f t="shared" si="1106"/>
        <v>2.2000000000000002</v>
      </c>
      <c r="AI153">
        <f t="shared" si="1106"/>
        <v>2.2000000000000002</v>
      </c>
      <c r="AJ153">
        <f t="shared" si="1106"/>
        <v>2.2000000000000002</v>
      </c>
      <c r="AK153">
        <f t="shared" si="1106"/>
        <v>2.2000000000000002</v>
      </c>
      <c r="AL153">
        <f t="shared" si="1106"/>
        <v>2.2000000000000002</v>
      </c>
      <c r="AM153">
        <f t="shared" si="1106"/>
        <v>2.2000000000000002</v>
      </c>
      <c r="AN153">
        <f t="shared" si="1106"/>
        <v>2.2000000000000002</v>
      </c>
      <c r="AO153">
        <f t="shared" si="1106"/>
        <v>2.2000000000000002</v>
      </c>
      <c r="AP153">
        <f t="shared" si="1106"/>
        <v>2.2000000000000002</v>
      </c>
      <c r="AQ153">
        <f t="shared" si="1106"/>
        <v>2.2000000000000002</v>
      </c>
      <c r="AR153">
        <f t="shared" si="1106"/>
        <v>2.2000000000000002</v>
      </c>
      <c r="AS153">
        <f t="shared" si="1106"/>
        <v>2.2000000000000002</v>
      </c>
      <c r="AT153">
        <f t="shared" si="1106"/>
        <v>2.2000000000000002</v>
      </c>
      <c r="AU153">
        <f t="shared" si="1106"/>
        <v>2.2000000000000002</v>
      </c>
      <c r="AV153">
        <f t="shared" si="1106"/>
        <v>2.2000000000000002</v>
      </c>
      <c r="AW153">
        <f t="shared" si="1106"/>
        <v>2.2000000000000002</v>
      </c>
      <c r="AX153">
        <f t="shared" si="1106"/>
        <v>2.2000000000000002</v>
      </c>
      <c r="AY153">
        <f t="shared" si="1106"/>
        <v>2.2000000000000002</v>
      </c>
      <c r="AZ153">
        <f t="shared" si="1106"/>
        <v>2.2000000000000002</v>
      </c>
      <c r="BA153">
        <f t="shared" si="1106"/>
        <v>2.2000000000000002</v>
      </c>
      <c r="BB153">
        <f t="shared" si="1106"/>
        <v>2.2000000000000002</v>
      </c>
      <c r="BC153">
        <f t="shared" si="1106"/>
        <v>2.2000000000000002</v>
      </c>
      <c r="BD153">
        <f t="shared" si="1106"/>
        <v>2.2000000000000002</v>
      </c>
      <c r="BE153">
        <f t="shared" si="1106"/>
        <v>2.2000000000000002</v>
      </c>
      <c r="BF153">
        <f t="shared" si="1106"/>
        <v>2.2000000000000002</v>
      </c>
      <c r="BG153">
        <f t="shared" si="1106"/>
        <v>2.2000000000000002</v>
      </c>
      <c r="BH153">
        <f t="shared" si="1106"/>
        <v>2.2000000000000002</v>
      </c>
      <c r="BI153">
        <f t="shared" si="1106"/>
        <v>2.2000000000000002</v>
      </c>
      <c r="BJ153">
        <f t="shared" si="1106"/>
        <v>2.2000000000000002</v>
      </c>
      <c r="BK153">
        <f t="shared" si="1106"/>
        <v>2.2000000000000002</v>
      </c>
      <c r="BL153">
        <f t="shared" si="1106"/>
        <v>2.2000000000000002</v>
      </c>
      <c r="BM153">
        <f t="shared" si="1106"/>
        <v>2.2000000000000002</v>
      </c>
      <c r="BN153">
        <f t="shared" si="1106"/>
        <v>2.2000000000000002</v>
      </c>
      <c r="BO153">
        <f t="shared" si="1106"/>
        <v>2.2000000000000002</v>
      </c>
      <c r="BP153">
        <f t="shared" si="1106"/>
        <v>2.2000000000000002</v>
      </c>
      <c r="BQ153">
        <f t="shared" ref="BQ153:DY153" si="1107">$D$153</f>
        <v>2.2000000000000002</v>
      </c>
      <c r="BR153">
        <f t="shared" si="1107"/>
        <v>2.2000000000000002</v>
      </c>
      <c r="BS153">
        <f t="shared" si="1107"/>
        <v>2.2000000000000002</v>
      </c>
      <c r="BT153">
        <f t="shared" si="1107"/>
        <v>2.2000000000000002</v>
      </c>
      <c r="BU153">
        <f t="shared" si="1107"/>
        <v>2.2000000000000002</v>
      </c>
      <c r="BV153">
        <f t="shared" si="1107"/>
        <v>2.2000000000000002</v>
      </c>
      <c r="BW153">
        <f t="shared" si="1107"/>
        <v>2.2000000000000002</v>
      </c>
      <c r="BX153">
        <f t="shared" si="1107"/>
        <v>2.2000000000000002</v>
      </c>
      <c r="BY153">
        <f t="shared" si="1107"/>
        <v>2.2000000000000002</v>
      </c>
      <c r="BZ153">
        <f t="shared" si="1107"/>
        <v>2.2000000000000002</v>
      </c>
      <c r="CA153">
        <f t="shared" si="1107"/>
        <v>2.2000000000000002</v>
      </c>
      <c r="CB153">
        <f t="shared" si="1107"/>
        <v>2.2000000000000002</v>
      </c>
      <c r="CC153">
        <f t="shared" si="1107"/>
        <v>2.2000000000000002</v>
      </c>
      <c r="CD153">
        <f t="shared" si="1107"/>
        <v>2.2000000000000002</v>
      </c>
      <c r="CE153">
        <f t="shared" si="1107"/>
        <v>2.2000000000000002</v>
      </c>
      <c r="CF153">
        <f t="shared" si="1107"/>
        <v>2.2000000000000002</v>
      </c>
      <c r="CG153">
        <f t="shared" si="1107"/>
        <v>2.2000000000000002</v>
      </c>
      <c r="CH153">
        <f t="shared" si="1107"/>
        <v>2.2000000000000002</v>
      </c>
      <c r="CI153">
        <f t="shared" si="1107"/>
        <v>2.2000000000000002</v>
      </c>
      <c r="CJ153">
        <f t="shared" si="1107"/>
        <v>2.2000000000000002</v>
      </c>
      <c r="CK153">
        <f t="shared" si="1107"/>
        <v>2.2000000000000002</v>
      </c>
      <c r="CL153">
        <f t="shared" si="1107"/>
        <v>2.2000000000000002</v>
      </c>
      <c r="CM153">
        <f t="shared" si="1107"/>
        <v>2.2000000000000002</v>
      </c>
      <c r="CN153">
        <f t="shared" si="1107"/>
        <v>2.2000000000000002</v>
      </c>
      <c r="CO153">
        <f t="shared" si="1107"/>
        <v>2.2000000000000002</v>
      </c>
      <c r="CP153">
        <f t="shared" si="1107"/>
        <v>2.2000000000000002</v>
      </c>
      <c r="CQ153">
        <f t="shared" si="1107"/>
        <v>2.2000000000000002</v>
      </c>
      <c r="CR153">
        <f t="shared" si="1107"/>
        <v>2.2000000000000002</v>
      </c>
      <c r="CS153">
        <f t="shared" si="1107"/>
        <v>2.2000000000000002</v>
      </c>
      <c r="CT153">
        <f t="shared" si="1107"/>
        <v>2.2000000000000002</v>
      </c>
      <c r="CU153">
        <f t="shared" si="1107"/>
        <v>2.2000000000000002</v>
      </c>
      <c r="CV153">
        <f t="shared" si="1107"/>
        <v>2.2000000000000002</v>
      </c>
      <c r="CW153">
        <f t="shared" si="1107"/>
        <v>2.2000000000000002</v>
      </c>
      <c r="CX153">
        <f t="shared" si="1107"/>
        <v>2.2000000000000002</v>
      </c>
      <c r="CY153">
        <f t="shared" si="1107"/>
        <v>2.2000000000000002</v>
      </c>
      <c r="CZ153">
        <f t="shared" si="1107"/>
        <v>2.2000000000000002</v>
      </c>
      <c r="DA153">
        <f t="shared" si="1107"/>
        <v>2.2000000000000002</v>
      </c>
      <c r="DB153">
        <f t="shared" si="1107"/>
        <v>2.2000000000000002</v>
      </c>
      <c r="DC153">
        <f t="shared" si="1107"/>
        <v>2.2000000000000002</v>
      </c>
      <c r="DD153">
        <f t="shared" si="1107"/>
        <v>2.2000000000000002</v>
      </c>
      <c r="DE153">
        <f t="shared" si="1107"/>
        <v>2.2000000000000002</v>
      </c>
      <c r="DF153">
        <f t="shared" si="1107"/>
        <v>2.2000000000000002</v>
      </c>
      <c r="DG153">
        <f t="shared" si="1107"/>
        <v>2.2000000000000002</v>
      </c>
      <c r="DH153">
        <f t="shared" si="1107"/>
        <v>2.2000000000000002</v>
      </c>
      <c r="DI153">
        <f t="shared" si="1107"/>
        <v>2.2000000000000002</v>
      </c>
      <c r="DJ153">
        <f t="shared" si="1107"/>
        <v>2.2000000000000002</v>
      </c>
      <c r="DK153">
        <f t="shared" si="1107"/>
        <v>2.2000000000000002</v>
      </c>
      <c r="DL153">
        <f t="shared" si="1107"/>
        <v>2.2000000000000002</v>
      </c>
      <c r="DM153">
        <f t="shared" si="1107"/>
        <v>2.2000000000000002</v>
      </c>
      <c r="DN153">
        <f t="shared" si="1107"/>
        <v>2.2000000000000002</v>
      </c>
      <c r="DO153">
        <f t="shared" si="1107"/>
        <v>2.2000000000000002</v>
      </c>
      <c r="DP153">
        <f t="shared" si="1107"/>
        <v>2.2000000000000002</v>
      </c>
      <c r="DQ153">
        <f t="shared" si="1107"/>
        <v>2.2000000000000002</v>
      </c>
      <c r="DR153">
        <f t="shared" si="1107"/>
        <v>2.2000000000000002</v>
      </c>
      <c r="DS153">
        <f t="shared" si="1107"/>
        <v>2.2000000000000002</v>
      </c>
      <c r="DT153">
        <f t="shared" si="1107"/>
        <v>2.2000000000000002</v>
      </c>
      <c r="DU153">
        <f t="shared" si="1107"/>
        <v>2.2000000000000002</v>
      </c>
      <c r="DV153">
        <f t="shared" si="1107"/>
        <v>2.2000000000000002</v>
      </c>
      <c r="DW153">
        <f t="shared" si="1107"/>
        <v>2.2000000000000002</v>
      </c>
      <c r="DX153">
        <f t="shared" si="1107"/>
        <v>2.2000000000000002</v>
      </c>
      <c r="DY153">
        <f t="shared" si="1107"/>
        <v>2.2000000000000002</v>
      </c>
      <c r="DZ153">
        <f t="shared" ref="DZ153:GJ153" si="1108">$D$153</f>
        <v>2.2000000000000002</v>
      </c>
      <c r="EA153">
        <f t="shared" si="1108"/>
        <v>2.2000000000000002</v>
      </c>
      <c r="EB153">
        <f t="shared" si="1108"/>
        <v>2.2000000000000002</v>
      </c>
      <c r="EC153">
        <f t="shared" si="1108"/>
        <v>2.2000000000000002</v>
      </c>
      <c r="ED153">
        <f t="shared" si="1108"/>
        <v>2.2000000000000002</v>
      </c>
      <c r="EE153">
        <f t="shared" si="1108"/>
        <v>2.2000000000000002</v>
      </c>
      <c r="EF153">
        <f t="shared" si="1108"/>
        <v>2.2000000000000002</v>
      </c>
      <c r="EG153">
        <f t="shared" si="1108"/>
        <v>2.2000000000000002</v>
      </c>
      <c r="EH153">
        <f t="shared" si="1108"/>
        <v>2.2000000000000002</v>
      </c>
      <c r="EI153">
        <f t="shared" si="1108"/>
        <v>2.2000000000000002</v>
      </c>
      <c r="EJ153">
        <f t="shared" si="1108"/>
        <v>2.2000000000000002</v>
      </c>
      <c r="EK153">
        <f t="shared" si="1108"/>
        <v>2.2000000000000002</v>
      </c>
      <c r="EL153">
        <f t="shared" si="1108"/>
        <v>2.2000000000000002</v>
      </c>
      <c r="EM153">
        <f t="shared" si="1108"/>
        <v>2.2000000000000002</v>
      </c>
      <c r="EN153">
        <f t="shared" si="1108"/>
        <v>2.2000000000000002</v>
      </c>
      <c r="EO153">
        <f t="shared" si="1108"/>
        <v>2.2000000000000002</v>
      </c>
      <c r="EP153">
        <f t="shared" si="1108"/>
        <v>2.2000000000000002</v>
      </c>
      <c r="EQ153">
        <f t="shared" si="1108"/>
        <v>2.2000000000000002</v>
      </c>
      <c r="ER153">
        <f t="shared" si="1108"/>
        <v>2.2000000000000002</v>
      </c>
      <c r="ES153">
        <f t="shared" si="1108"/>
        <v>2.2000000000000002</v>
      </c>
      <c r="ET153">
        <f t="shared" si="1108"/>
        <v>2.2000000000000002</v>
      </c>
      <c r="EU153">
        <f t="shared" si="1108"/>
        <v>2.2000000000000002</v>
      </c>
      <c r="EV153">
        <f t="shared" si="1108"/>
        <v>2.2000000000000002</v>
      </c>
      <c r="EW153">
        <f t="shared" si="1108"/>
        <v>2.2000000000000002</v>
      </c>
      <c r="EX153">
        <f t="shared" si="1108"/>
        <v>2.2000000000000002</v>
      </c>
      <c r="EY153">
        <f t="shared" si="1108"/>
        <v>2.2000000000000002</v>
      </c>
      <c r="EZ153">
        <f t="shared" si="1108"/>
        <v>2.2000000000000002</v>
      </c>
      <c r="FA153">
        <f t="shared" si="1108"/>
        <v>2.2000000000000002</v>
      </c>
      <c r="FB153">
        <f t="shared" si="1108"/>
        <v>2.2000000000000002</v>
      </c>
      <c r="FC153">
        <f t="shared" si="1108"/>
        <v>2.2000000000000002</v>
      </c>
      <c r="FD153">
        <f t="shared" si="1108"/>
        <v>2.2000000000000002</v>
      </c>
      <c r="FE153">
        <f t="shared" si="1108"/>
        <v>2.2000000000000002</v>
      </c>
      <c r="FF153">
        <f t="shared" si="1108"/>
        <v>2.2000000000000002</v>
      </c>
      <c r="FG153">
        <f t="shared" si="1108"/>
        <v>2.2000000000000002</v>
      </c>
      <c r="FH153">
        <f t="shared" si="1108"/>
        <v>2.2000000000000002</v>
      </c>
      <c r="FI153">
        <f t="shared" si="1108"/>
        <v>2.2000000000000002</v>
      </c>
      <c r="FJ153">
        <f t="shared" si="1108"/>
        <v>2.2000000000000002</v>
      </c>
      <c r="FK153">
        <f t="shared" si="1108"/>
        <v>2.2000000000000002</v>
      </c>
      <c r="FL153">
        <f t="shared" si="1108"/>
        <v>2.2000000000000002</v>
      </c>
      <c r="FM153">
        <f t="shared" si="1108"/>
        <v>2.2000000000000002</v>
      </c>
      <c r="FN153">
        <f t="shared" si="1108"/>
        <v>2.2000000000000002</v>
      </c>
      <c r="FO153">
        <f t="shared" si="1108"/>
        <v>2.2000000000000002</v>
      </c>
      <c r="FP153">
        <f t="shared" si="1108"/>
        <v>2.2000000000000002</v>
      </c>
      <c r="FQ153">
        <f t="shared" si="1108"/>
        <v>2.2000000000000002</v>
      </c>
      <c r="FR153">
        <f t="shared" si="1108"/>
        <v>2.2000000000000002</v>
      </c>
      <c r="FS153">
        <f t="shared" si="1108"/>
        <v>2.2000000000000002</v>
      </c>
      <c r="FT153">
        <f t="shared" si="1108"/>
        <v>2.2000000000000002</v>
      </c>
      <c r="FU153">
        <f t="shared" si="1108"/>
        <v>2.2000000000000002</v>
      </c>
      <c r="FV153">
        <f t="shared" si="1108"/>
        <v>2.2000000000000002</v>
      </c>
      <c r="FW153">
        <f t="shared" si="1108"/>
        <v>2.2000000000000002</v>
      </c>
      <c r="FX153">
        <f t="shared" si="1108"/>
        <v>2.2000000000000002</v>
      </c>
      <c r="FY153">
        <f t="shared" si="1108"/>
        <v>2.2000000000000002</v>
      </c>
      <c r="FZ153">
        <f t="shared" si="1108"/>
        <v>2.2000000000000002</v>
      </c>
      <c r="GA153">
        <f t="shared" si="1108"/>
        <v>2.2000000000000002</v>
      </c>
      <c r="GB153">
        <f t="shared" si="1108"/>
        <v>2.2000000000000002</v>
      </c>
      <c r="GC153">
        <f t="shared" si="1108"/>
        <v>2.2000000000000002</v>
      </c>
      <c r="GD153">
        <f t="shared" si="1108"/>
        <v>2.2000000000000002</v>
      </c>
      <c r="GE153">
        <f t="shared" si="1108"/>
        <v>2.2000000000000002</v>
      </c>
      <c r="GF153">
        <f t="shared" si="1108"/>
        <v>2.2000000000000002</v>
      </c>
      <c r="GG153">
        <f t="shared" si="1108"/>
        <v>2.2000000000000002</v>
      </c>
      <c r="GH153">
        <f t="shared" si="1108"/>
        <v>2.2000000000000002</v>
      </c>
      <c r="GI153">
        <f t="shared" si="1108"/>
        <v>2.2000000000000002</v>
      </c>
      <c r="GJ153">
        <f t="shared" si="1108"/>
        <v>2.2000000000000002</v>
      </c>
      <c r="GK153">
        <f t="shared" ref="GK153:IG153" si="1109">$D$153</f>
        <v>2.2000000000000002</v>
      </c>
      <c r="GL153">
        <f t="shared" si="1109"/>
        <v>2.2000000000000002</v>
      </c>
      <c r="GM153">
        <f t="shared" si="1109"/>
        <v>2.2000000000000002</v>
      </c>
      <c r="GN153">
        <f t="shared" si="1109"/>
        <v>2.2000000000000002</v>
      </c>
      <c r="GO153">
        <f t="shared" si="1109"/>
        <v>2.2000000000000002</v>
      </c>
      <c r="GP153">
        <f t="shared" si="1109"/>
        <v>2.2000000000000002</v>
      </c>
      <c r="GQ153">
        <f t="shared" si="1109"/>
        <v>2.2000000000000002</v>
      </c>
      <c r="GR153">
        <f t="shared" si="1109"/>
        <v>2.2000000000000002</v>
      </c>
      <c r="GS153">
        <f t="shared" si="1109"/>
        <v>2.2000000000000002</v>
      </c>
      <c r="GT153">
        <f t="shared" si="1109"/>
        <v>2.2000000000000002</v>
      </c>
      <c r="GU153">
        <f t="shared" si="1109"/>
        <v>2.2000000000000002</v>
      </c>
      <c r="GV153">
        <f t="shared" si="1109"/>
        <v>2.2000000000000002</v>
      </c>
      <c r="GW153">
        <f t="shared" si="1109"/>
        <v>2.2000000000000002</v>
      </c>
      <c r="GX153">
        <f t="shared" si="1109"/>
        <v>2.2000000000000002</v>
      </c>
      <c r="GY153">
        <f t="shared" si="1109"/>
        <v>2.2000000000000002</v>
      </c>
      <c r="GZ153">
        <f t="shared" si="1109"/>
        <v>2.2000000000000002</v>
      </c>
      <c r="HA153">
        <f t="shared" si="1109"/>
        <v>2.2000000000000002</v>
      </c>
      <c r="HB153">
        <f t="shared" si="1109"/>
        <v>2.2000000000000002</v>
      </c>
      <c r="HC153">
        <f t="shared" si="1109"/>
        <v>2.2000000000000002</v>
      </c>
      <c r="HD153">
        <f t="shared" si="1109"/>
        <v>2.2000000000000002</v>
      </c>
      <c r="HE153">
        <f t="shared" si="1109"/>
        <v>2.2000000000000002</v>
      </c>
      <c r="HF153">
        <f t="shared" si="1109"/>
        <v>2.2000000000000002</v>
      </c>
      <c r="HG153">
        <f t="shared" si="1109"/>
        <v>2.2000000000000002</v>
      </c>
      <c r="HH153">
        <f t="shared" si="1109"/>
        <v>2.2000000000000002</v>
      </c>
      <c r="HI153">
        <f t="shared" si="1109"/>
        <v>2.2000000000000002</v>
      </c>
      <c r="HJ153">
        <f t="shared" si="1109"/>
        <v>2.2000000000000002</v>
      </c>
      <c r="HK153">
        <f t="shared" si="1109"/>
        <v>2.2000000000000002</v>
      </c>
      <c r="HL153">
        <f t="shared" si="1109"/>
        <v>2.2000000000000002</v>
      </c>
      <c r="HM153">
        <f t="shared" si="1109"/>
        <v>2.2000000000000002</v>
      </c>
      <c r="HN153">
        <f t="shared" si="1109"/>
        <v>2.2000000000000002</v>
      </c>
      <c r="HO153">
        <f t="shared" si="1109"/>
        <v>2.2000000000000002</v>
      </c>
      <c r="HP153">
        <f t="shared" si="1109"/>
        <v>2.2000000000000002</v>
      </c>
      <c r="HQ153">
        <f t="shared" si="1109"/>
        <v>2.2000000000000002</v>
      </c>
      <c r="HR153">
        <f t="shared" si="1109"/>
        <v>2.2000000000000002</v>
      </c>
      <c r="HS153">
        <f t="shared" si="1109"/>
        <v>2.2000000000000002</v>
      </c>
      <c r="HT153">
        <f t="shared" si="1109"/>
        <v>2.2000000000000002</v>
      </c>
      <c r="HU153">
        <f t="shared" si="1109"/>
        <v>2.2000000000000002</v>
      </c>
      <c r="HV153">
        <f t="shared" si="1109"/>
        <v>2.2000000000000002</v>
      </c>
      <c r="HW153">
        <f t="shared" si="1109"/>
        <v>2.2000000000000002</v>
      </c>
      <c r="HX153">
        <f t="shared" si="1109"/>
        <v>2.2000000000000002</v>
      </c>
      <c r="HY153">
        <f t="shared" si="1109"/>
        <v>2.2000000000000002</v>
      </c>
      <c r="HZ153">
        <f t="shared" si="1109"/>
        <v>2.2000000000000002</v>
      </c>
      <c r="IA153">
        <f t="shared" si="1109"/>
        <v>2.2000000000000002</v>
      </c>
      <c r="IB153">
        <f t="shared" si="1109"/>
        <v>2.2000000000000002</v>
      </c>
      <c r="IC153">
        <f t="shared" si="1109"/>
        <v>2.2000000000000002</v>
      </c>
      <c r="ID153">
        <f t="shared" si="1109"/>
        <v>2.2000000000000002</v>
      </c>
      <c r="IE153">
        <f t="shared" si="1109"/>
        <v>2.2000000000000002</v>
      </c>
      <c r="IF153">
        <f t="shared" si="1109"/>
        <v>2.2000000000000002</v>
      </c>
      <c r="IG153">
        <f t="shared" si="1109"/>
        <v>2.2000000000000002</v>
      </c>
    </row>
    <row r="154" spans="2:274" x14ac:dyDescent="0.2">
      <c r="B154" s="1023"/>
      <c r="C154" s="555" t="s">
        <v>426</v>
      </c>
      <c r="D154">
        <v>2.1</v>
      </c>
      <c r="E154">
        <f>$D$154</f>
        <v>2.1</v>
      </c>
      <c r="F154">
        <f t="shared" ref="F154:BP154" si="1110">$D$154</f>
        <v>2.1</v>
      </c>
      <c r="G154">
        <f t="shared" si="1110"/>
        <v>2.1</v>
      </c>
      <c r="H154">
        <f t="shared" si="1110"/>
        <v>2.1</v>
      </c>
      <c r="I154">
        <f t="shared" si="1110"/>
        <v>2.1</v>
      </c>
      <c r="J154">
        <f t="shared" si="1110"/>
        <v>2.1</v>
      </c>
      <c r="K154">
        <f t="shared" si="1110"/>
        <v>2.1</v>
      </c>
      <c r="L154">
        <f t="shared" si="1110"/>
        <v>2.1</v>
      </c>
      <c r="M154">
        <f t="shared" si="1110"/>
        <v>2.1</v>
      </c>
      <c r="N154">
        <f t="shared" si="1110"/>
        <v>2.1</v>
      </c>
      <c r="O154">
        <f t="shared" si="1110"/>
        <v>2.1</v>
      </c>
      <c r="P154">
        <f t="shared" si="1110"/>
        <v>2.1</v>
      </c>
      <c r="Q154">
        <f t="shared" si="1110"/>
        <v>2.1</v>
      </c>
      <c r="R154">
        <f t="shared" si="1110"/>
        <v>2.1</v>
      </c>
      <c r="S154">
        <f t="shared" si="1110"/>
        <v>2.1</v>
      </c>
      <c r="T154">
        <f t="shared" si="1110"/>
        <v>2.1</v>
      </c>
      <c r="U154">
        <f t="shared" si="1110"/>
        <v>2.1</v>
      </c>
      <c r="V154">
        <f t="shared" si="1110"/>
        <v>2.1</v>
      </c>
      <c r="W154">
        <f t="shared" si="1110"/>
        <v>2.1</v>
      </c>
      <c r="X154">
        <f t="shared" si="1110"/>
        <v>2.1</v>
      </c>
      <c r="Y154">
        <f t="shared" si="1110"/>
        <v>2.1</v>
      </c>
      <c r="Z154">
        <f t="shared" si="1110"/>
        <v>2.1</v>
      </c>
      <c r="AA154">
        <f t="shared" si="1110"/>
        <v>2.1</v>
      </c>
      <c r="AB154">
        <f t="shared" si="1110"/>
        <v>2.1</v>
      </c>
      <c r="AC154">
        <f t="shared" si="1110"/>
        <v>2.1</v>
      </c>
      <c r="AD154">
        <f t="shared" si="1110"/>
        <v>2.1</v>
      </c>
      <c r="AE154">
        <f t="shared" si="1110"/>
        <v>2.1</v>
      </c>
      <c r="AF154">
        <f t="shared" si="1110"/>
        <v>2.1</v>
      </c>
      <c r="AG154">
        <f t="shared" si="1110"/>
        <v>2.1</v>
      </c>
      <c r="AH154">
        <f t="shared" si="1110"/>
        <v>2.1</v>
      </c>
      <c r="AI154">
        <f t="shared" si="1110"/>
        <v>2.1</v>
      </c>
      <c r="AJ154">
        <f t="shared" si="1110"/>
        <v>2.1</v>
      </c>
      <c r="AK154">
        <f t="shared" si="1110"/>
        <v>2.1</v>
      </c>
      <c r="AL154">
        <f t="shared" si="1110"/>
        <v>2.1</v>
      </c>
      <c r="AM154">
        <f t="shared" si="1110"/>
        <v>2.1</v>
      </c>
      <c r="AN154">
        <f t="shared" si="1110"/>
        <v>2.1</v>
      </c>
      <c r="AO154">
        <f t="shared" si="1110"/>
        <v>2.1</v>
      </c>
      <c r="AP154">
        <f t="shared" si="1110"/>
        <v>2.1</v>
      </c>
      <c r="AQ154">
        <f t="shared" si="1110"/>
        <v>2.1</v>
      </c>
      <c r="AR154">
        <f t="shared" si="1110"/>
        <v>2.1</v>
      </c>
      <c r="AS154">
        <f t="shared" si="1110"/>
        <v>2.1</v>
      </c>
      <c r="AT154">
        <f t="shared" si="1110"/>
        <v>2.1</v>
      </c>
      <c r="AU154">
        <f t="shared" si="1110"/>
        <v>2.1</v>
      </c>
      <c r="AV154">
        <f t="shared" si="1110"/>
        <v>2.1</v>
      </c>
      <c r="AW154">
        <f t="shared" si="1110"/>
        <v>2.1</v>
      </c>
      <c r="AX154">
        <f t="shared" si="1110"/>
        <v>2.1</v>
      </c>
      <c r="AY154">
        <f t="shared" si="1110"/>
        <v>2.1</v>
      </c>
      <c r="AZ154">
        <f t="shared" si="1110"/>
        <v>2.1</v>
      </c>
      <c r="BA154">
        <f t="shared" si="1110"/>
        <v>2.1</v>
      </c>
      <c r="BB154">
        <f t="shared" si="1110"/>
        <v>2.1</v>
      </c>
      <c r="BC154">
        <f t="shared" si="1110"/>
        <v>2.1</v>
      </c>
      <c r="BD154">
        <f t="shared" si="1110"/>
        <v>2.1</v>
      </c>
      <c r="BE154">
        <f t="shared" si="1110"/>
        <v>2.1</v>
      </c>
      <c r="BF154">
        <f t="shared" si="1110"/>
        <v>2.1</v>
      </c>
      <c r="BG154">
        <f t="shared" si="1110"/>
        <v>2.1</v>
      </c>
      <c r="BH154">
        <f t="shared" si="1110"/>
        <v>2.1</v>
      </c>
      <c r="BI154">
        <f t="shared" si="1110"/>
        <v>2.1</v>
      </c>
      <c r="BJ154">
        <f t="shared" si="1110"/>
        <v>2.1</v>
      </c>
      <c r="BK154">
        <f t="shared" si="1110"/>
        <v>2.1</v>
      </c>
      <c r="BL154">
        <f t="shared" si="1110"/>
        <v>2.1</v>
      </c>
      <c r="BM154">
        <f t="shared" si="1110"/>
        <v>2.1</v>
      </c>
      <c r="BN154">
        <f t="shared" si="1110"/>
        <v>2.1</v>
      </c>
      <c r="BO154">
        <f t="shared" si="1110"/>
        <v>2.1</v>
      </c>
      <c r="BP154">
        <f t="shared" si="1110"/>
        <v>2.1</v>
      </c>
      <c r="BQ154">
        <f t="shared" ref="BQ154:EB154" si="1111">$D$154</f>
        <v>2.1</v>
      </c>
      <c r="BR154">
        <f t="shared" si="1111"/>
        <v>2.1</v>
      </c>
      <c r="BS154">
        <f t="shared" si="1111"/>
        <v>2.1</v>
      </c>
      <c r="BT154">
        <f t="shared" si="1111"/>
        <v>2.1</v>
      </c>
      <c r="BU154">
        <f t="shared" si="1111"/>
        <v>2.1</v>
      </c>
      <c r="BV154">
        <f t="shared" si="1111"/>
        <v>2.1</v>
      </c>
      <c r="BW154">
        <f t="shared" si="1111"/>
        <v>2.1</v>
      </c>
      <c r="BX154">
        <f t="shared" si="1111"/>
        <v>2.1</v>
      </c>
      <c r="BY154">
        <f t="shared" si="1111"/>
        <v>2.1</v>
      </c>
      <c r="BZ154">
        <f t="shared" si="1111"/>
        <v>2.1</v>
      </c>
      <c r="CA154">
        <f t="shared" si="1111"/>
        <v>2.1</v>
      </c>
      <c r="CB154">
        <f t="shared" si="1111"/>
        <v>2.1</v>
      </c>
      <c r="CC154">
        <f t="shared" si="1111"/>
        <v>2.1</v>
      </c>
      <c r="CD154">
        <f t="shared" si="1111"/>
        <v>2.1</v>
      </c>
      <c r="CE154">
        <f t="shared" si="1111"/>
        <v>2.1</v>
      </c>
      <c r="CF154">
        <f t="shared" si="1111"/>
        <v>2.1</v>
      </c>
      <c r="CG154">
        <f t="shared" si="1111"/>
        <v>2.1</v>
      </c>
      <c r="CH154">
        <f t="shared" si="1111"/>
        <v>2.1</v>
      </c>
      <c r="CI154">
        <f t="shared" si="1111"/>
        <v>2.1</v>
      </c>
      <c r="CJ154">
        <f t="shared" si="1111"/>
        <v>2.1</v>
      </c>
      <c r="CK154">
        <f t="shared" si="1111"/>
        <v>2.1</v>
      </c>
      <c r="CL154">
        <f t="shared" si="1111"/>
        <v>2.1</v>
      </c>
      <c r="CM154">
        <f t="shared" si="1111"/>
        <v>2.1</v>
      </c>
      <c r="CN154">
        <f t="shared" si="1111"/>
        <v>2.1</v>
      </c>
      <c r="CO154">
        <f t="shared" si="1111"/>
        <v>2.1</v>
      </c>
      <c r="CP154">
        <f t="shared" si="1111"/>
        <v>2.1</v>
      </c>
      <c r="CQ154">
        <f t="shared" si="1111"/>
        <v>2.1</v>
      </c>
      <c r="CR154">
        <f t="shared" si="1111"/>
        <v>2.1</v>
      </c>
      <c r="CS154">
        <f t="shared" si="1111"/>
        <v>2.1</v>
      </c>
      <c r="CT154">
        <f t="shared" si="1111"/>
        <v>2.1</v>
      </c>
      <c r="CU154">
        <f t="shared" si="1111"/>
        <v>2.1</v>
      </c>
      <c r="CV154">
        <f t="shared" si="1111"/>
        <v>2.1</v>
      </c>
      <c r="CW154">
        <f t="shared" si="1111"/>
        <v>2.1</v>
      </c>
      <c r="CX154">
        <f t="shared" si="1111"/>
        <v>2.1</v>
      </c>
      <c r="CY154">
        <f t="shared" si="1111"/>
        <v>2.1</v>
      </c>
      <c r="CZ154">
        <f t="shared" si="1111"/>
        <v>2.1</v>
      </c>
      <c r="DA154">
        <f t="shared" si="1111"/>
        <v>2.1</v>
      </c>
      <c r="DB154">
        <f t="shared" si="1111"/>
        <v>2.1</v>
      </c>
      <c r="DC154">
        <f t="shared" si="1111"/>
        <v>2.1</v>
      </c>
      <c r="DD154">
        <f t="shared" si="1111"/>
        <v>2.1</v>
      </c>
      <c r="DE154">
        <f t="shared" si="1111"/>
        <v>2.1</v>
      </c>
      <c r="DF154">
        <f t="shared" si="1111"/>
        <v>2.1</v>
      </c>
      <c r="DG154">
        <f t="shared" si="1111"/>
        <v>2.1</v>
      </c>
      <c r="DH154">
        <f t="shared" si="1111"/>
        <v>2.1</v>
      </c>
      <c r="DI154">
        <f t="shared" si="1111"/>
        <v>2.1</v>
      </c>
      <c r="DJ154">
        <f t="shared" si="1111"/>
        <v>2.1</v>
      </c>
      <c r="DK154">
        <f t="shared" si="1111"/>
        <v>2.1</v>
      </c>
      <c r="DL154">
        <f t="shared" si="1111"/>
        <v>2.1</v>
      </c>
      <c r="DM154">
        <f t="shared" si="1111"/>
        <v>2.1</v>
      </c>
      <c r="DN154">
        <f t="shared" si="1111"/>
        <v>2.1</v>
      </c>
      <c r="DO154">
        <f t="shared" si="1111"/>
        <v>2.1</v>
      </c>
      <c r="DP154">
        <f t="shared" si="1111"/>
        <v>2.1</v>
      </c>
      <c r="DQ154">
        <f t="shared" si="1111"/>
        <v>2.1</v>
      </c>
      <c r="DR154">
        <f t="shared" si="1111"/>
        <v>2.1</v>
      </c>
      <c r="DS154">
        <f t="shared" si="1111"/>
        <v>2.1</v>
      </c>
      <c r="DT154">
        <f t="shared" si="1111"/>
        <v>2.1</v>
      </c>
      <c r="DU154">
        <f t="shared" si="1111"/>
        <v>2.1</v>
      </c>
      <c r="DV154">
        <f t="shared" si="1111"/>
        <v>2.1</v>
      </c>
      <c r="DW154">
        <f t="shared" si="1111"/>
        <v>2.1</v>
      </c>
      <c r="DX154">
        <f t="shared" si="1111"/>
        <v>2.1</v>
      </c>
      <c r="DY154">
        <f t="shared" si="1111"/>
        <v>2.1</v>
      </c>
      <c r="DZ154">
        <f t="shared" si="1111"/>
        <v>2.1</v>
      </c>
      <c r="EA154">
        <f t="shared" si="1111"/>
        <v>2.1</v>
      </c>
      <c r="EB154">
        <f t="shared" si="1111"/>
        <v>2.1</v>
      </c>
      <c r="EC154">
        <f t="shared" ref="EC154:GN154" si="1112">$D$154</f>
        <v>2.1</v>
      </c>
      <c r="ED154">
        <f t="shared" si="1112"/>
        <v>2.1</v>
      </c>
      <c r="EE154">
        <f t="shared" si="1112"/>
        <v>2.1</v>
      </c>
      <c r="EF154">
        <f t="shared" si="1112"/>
        <v>2.1</v>
      </c>
      <c r="EG154">
        <f t="shared" si="1112"/>
        <v>2.1</v>
      </c>
      <c r="EH154">
        <f t="shared" si="1112"/>
        <v>2.1</v>
      </c>
      <c r="EI154">
        <f t="shared" si="1112"/>
        <v>2.1</v>
      </c>
      <c r="EJ154">
        <f t="shared" si="1112"/>
        <v>2.1</v>
      </c>
      <c r="EK154">
        <f t="shared" si="1112"/>
        <v>2.1</v>
      </c>
      <c r="EL154">
        <f t="shared" si="1112"/>
        <v>2.1</v>
      </c>
      <c r="EM154">
        <f t="shared" si="1112"/>
        <v>2.1</v>
      </c>
      <c r="EN154">
        <f t="shared" si="1112"/>
        <v>2.1</v>
      </c>
      <c r="EO154">
        <f t="shared" si="1112"/>
        <v>2.1</v>
      </c>
      <c r="EP154">
        <f t="shared" si="1112"/>
        <v>2.1</v>
      </c>
      <c r="EQ154">
        <f t="shared" si="1112"/>
        <v>2.1</v>
      </c>
      <c r="ER154">
        <f t="shared" si="1112"/>
        <v>2.1</v>
      </c>
      <c r="ES154">
        <f t="shared" si="1112"/>
        <v>2.1</v>
      </c>
      <c r="ET154">
        <f t="shared" si="1112"/>
        <v>2.1</v>
      </c>
      <c r="EU154">
        <f t="shared" si="1112"/>
        <v>2.1</v>
      </c>
      <c r="EV154">
        <f t="shared" si="1112"/>
        <v>2.1</v>
      </c>
      <c r="EW154">
        <f t="shared" si="1112"/>
        <v>2.1</v>
      </c>
      <c r="EX154">
        <f t="shared" si="1112"/>
        <v>2.1</v>
      </c>
      <c r="EY154">
        <f t="shared" si="1112"/>
        <v>2.1</v>
      </c>
      <c r="EZ154">
        <f t="shared" si="1112"/>
        <v>2.1</v>
      </c>
      <c r="FA154">
        <f t="shared" si="1112"/>
        <v>2.1</v>
      </c>
      <c r="FB154">
        <f t="shared" si="1112"/>
        <v>2.1</v>
      </c>
      <c r="FC154">
        <f t="shared" si="1112"/>
        <v>2.1</v>
      </c>
      <c r="FD154">
        <f t="shared" si="1112"/>
        <v>2.1</v>
      </c>
      <c r="FE154">
        <f t="shared" si="1112"/>
        <v>2.1</v>
      </c>
      <c r="FF154">
        <f t="shared" si="1112"/>
        <v>2.1</v>
      </c>
      <c r="FG154">
        <f t="shared" si="1112"/>
        <v>2.1</v>
      </c>
      <c r="FH154">
        <f t="shared" si="1112"/>
        <v>2.1</v>
      </c>
      <c r="FI154">
        <f t="shared" si="1112"/>
        <v>2.1</v>
      </c>
      <c r="FJ154">
        <f t="shared" si="1112"/>
        <v>2.1</v>
      </c>
      <c r="FK154">
        <f t="shared" si="1112"/>
        <v>2.1</v>
      </c>
      <c r="FL154">
        <f t="shared" si="1112"/>
        <v>2.1</v>
      </c>
      <c r="FM154">
        <f t="shared" si="1112"/>
        <v>2.1</v>
      </c>
      <c r="FN154">
        <f t="shared" si="1112"/>
        <v>2.1</v>
      </c>
      <c r="FO154">
        <f t="shared" si="1112"/>
        <v>2.1</v>
      </c>
      <c r="FP154">
        <f t="shared" si="1112"/>
        <v>2.1</v>
      </c>
      <c r="FQ154">
        <f t="shared" si="1112"/>
        <v>2.1</v>
      </c>
      <c r="FR154">
        <f t="shared" si="1112"/>
        <v>2.1</v>
      </c>
      <c r="FS154">
        <f t="shared" si="1112"/>
        <v>2.1</v>
      </c>
      <c r="FT154">
        <f t="shared" si="1112"/>
        <v>2.1</v>
      </c>
      <c r="FU154">
        <f t="shared" si="1112"/>
        <v>2.1</v>
      </c>
      <c r="FV154">
        <f t="shared" si="1112"/>
        <v>2.1</v>
      </c>
      <c r="FW154">
        <f t="shared" si="1112"/>
        <v>2.1</v>
      </c>
      <c r="FX154">
        <f t="shared" si="1112"/>
        <v>2.1</v>
      </c>
      <c r="FY154">
        <f t="shared" si="1112"/>
        <v>2.1</v>
      </c>
      <c r="FZ154">
        <f t="shared" si="1112"/>
        <v>2.1</v>
      </c>
      <c r="GA154">
        <f t="shared" si="1112"/>
        <v>2.1</v>
      </c>
      <c r="GB154">
        <f t="shared" si="1112"/>
        <v>2.1</v>
      </c>
      <c r="GC154">
        <f t="shared" si="1112"/>
        <v>2.1</v>
      </c>
      <c r="GD154">
        <f t="shared" si="1112"/>
        <v>2.1</v>
      </c>
      <c r="GE154">
        <f t="shared" si="1112"/>
        <v>2.1</v>
      </c>
      <c r="GF154">
        <f t="shared" si="1112"/>
        <v>2.1</v>
      </c>
      <c r="GG154">
        <f t="shared" si="1112"/>
        <v>2.1</v>
      </c>
      <c r="GH154">
        <f t="shared" si="1112"/>
        <v>2.1</v>
      </c>
      <c r="GI154">
        <f t="shared" si="1112"/>
        <v>2.1</v>
      </c>
      <c r="GJ154">
        <f t="shared" si="1112"/>
        <v>2.1</v>
      </c>
      <c r="GK154">
        <f t="shared" si="1112"/>
        <v>2.1</v>
      </c>
      <c r="GL154">
        <f t="shared" si="1112"/>
        <v>2.1</v>
      </c>
      <c r="GM154">
        <f t="shared" si="1112"/>
        <v>2.1</v>
      </c>
      <c r="GN154">
        <f t="shared" si="1112"/>
        <v>2.1</v>
      </c>
      <c r="GO154">
        <f t="shared" ref="GO154:IG154" si="1113">$D$154</f>
        <v>2.1</v>
      </c>
      <c r="GP154">
        <f t="shared" si="1113"/>
        <v>2.1</v>
      </c>
      <c r="GQ154">
        <f t="shared" si="1113"/>
        <v>2.1</v>
      </c>
      <c r="GR154">
        <f t="shared" si="1113"/>
        <v>2.1</v>
      </c>
      <c r="GS154">
        <f t="shared" si="1113"/>
        <v>2.1</v>
      </c>
      <c r="GT154">
        <f t="shared" si="1113"/>
        <v>2.1</v>
      </c>
      <c r="GU154">
        <f t="shared" si="1113"/>
        <v>2.1</v>
      </c>
      <c r="GV154">
        <f t="shared" si="1113"/>
        <v>2.1</v>
      </c>
      <c r="GW154">
        <f t="shared" si="1113"/>
        <v>2.1</v>
      </c>
      <c r="GX154">
        <f t="shared" si="1113"/>
        <v>2.1</v>
      </c>
      <c r="GY154">
        <f t="shared" si="1113"/>
        <v>2.1</v>
      </c>
      <c r="GZ154">
        <f t="shared" si="1113"/>
        <v>2.1</v>
      </c>
      <c r="HA154">
        <f t="shared" si="1113"/>
        <v>2.1</v>
      </c>
      <c r="HB154">
        <f t="shared" si="1113"/>
        <v>2.1</v>
      </c>
      <c r="HC154">
        <f t="shared" si="1113"/>
        <v>2.1</v>
      </c>
      <c r="HD154">
        <f t="shared" si="1113"/>
        <v>2.1</v>
      </c>
      <c r="HE154">
        <f t="shared" si="1113"/>
        <v>2.1</v>
      </c>
      <c r="HF154">
        <f t="shared" si="1113"/>
        <v>2.1</v>
      </c>
      <c r="HG154">
        <f t="shared" si="1113"/>
        <v>2.1</v>
      </c>
      <c r="HH154">
        <f t="shared" si="1113"/>
        <v>2.1</v>
      </c>
      <c r="HI154">
        <f t="shared" si="1113"/>
        <v>2.1</v>
      </c>
      <c r="HJ154">
        <f t="shared" si="1113"/>
        <v>2.1</v>
      </c>
      <c r="HK154">
        <f t="shared" si="1113"/>
        <v>2.1</v>
      </c>
      <c r="HL154">
        <f t="shared" si="1113"/>
        <v>2.1</v>
      </c>
      <c r="HM154">
        <f t="shared" si="1113"/>
        <v>2.1</v>
      </c>
      <c r="HN154">
        <f t="shared" si="1113"/>
        <v>2.1</v>
      </c>
      <c r="HO154">
        <f t="shared" si="1113"/>
        <v>2.1</v>
      </c>
      <c r="HP154">
        <f t="shared" si="1113"/>
        <v>2.1</v>
      </c>
      <c r="HQ154">
        <f t="shared" si="1113"/>
        <v>2.1</v>
      </c>
      <c r="HR154">
        <f t="shared" si="1113"/>
        <v>2.1</v>
      </c>
      <c r="HS154">
        <f t="shared" si="1113"/>
        <v>2.1</v>
      </c>
      <c r="HT154">
        <f t="shared" si="1113"/>
        <v>2.1</v>
      </c>
      <c r="HU154">
        <f t="shared" si="1113"/>
        <v>2.1</v>
      </c>
      <c r="HV154">
        <f t="shared" si="1113"/>
        <v>2.1</v>
      </c>
      <c r="HW154">
        <f t="shared" si="1113"/>
        <v>2.1</v>
      </c>
      <c r="HX154">
        <f t="shared" si="1113"/>
        <v>2.1</v>
      </c>
      <c r="HY154">
        <f t="shared" si="1113"/>
        <v>2.1</v>
      </c>
      <c r="HZ154">
        <f t="shared" si="1113"/>
        <v>2.1</v>
      </c>
      <c r="IA154">
        <f t="shared" si="1113"/>
        <v>2.1</v>
      </c>
      <c r="IB154">
        <f t="shared" si="1113"/>
        <v>2.1</v>
      </c>
      <c r="IC154">
        <f t="shared" si="1113"/>
        <v>2.1</v>
      </c>
      <c r="ID154">
        <f t="shared" si="1113"/>
        <v>2.1</v>
      </c>
      <c r="IE154">
        <f t="shared" si="1113"/>
        <v>2.1</v>
      </c>
      <c r="IF154">
        <f t="shared" si="1113"/>
        <v>2.1</v>
      </c>
      <c r="IG154">
        <f t="shared" si="1113"/>
        <v>2.1</v>
      </c>
    </row>
    <row r="155" spans="2:274" x14ac:dyDescent="0.2">
      <c r="B155" s="1023"/>
      <c r="C155" s="555" t="s">
        <v>285</v>
      </c>
      <c r="D155">
        <v>2</v>
      </c>
      <c r="E155">
        <f>$D$155</f>
        <v>2</v>
      </c>
      <c r="F155">
        <f t="shared" ref="F155:BP155" si="1114">$D$155</f>
        <v>2</v>
      </c>
      <c r="G155">
        <f t="shared" si="1114"/>
        <v>2</v>
      </c>
      <c r="H155">
        <f t="shared" si="1114"/>
        <v>2</v>
      </c>
      <c r="I155">
        <f t="shared" si="1114"/>
        <v>2</v>
      </c>
      <c r="J155">
        <f t="shared" si="1114"/>
        <v>2</v>
      </c>
      <c r="K155">
        <f t="shared" si="1114"/>
        <v>2</v>
      </c>
      <c r="L155">
        <f t="shared" si="1114"/>
        <v>2</v>
      </c>
      <c r="M155">
        <f t="shared" si="1114"/>
        <v>2</v>
      </c>
      <c r="N155">
        <f t="shared" si="1114"/>
        <v>2</v>
      </c>
      <c r="O155">
        <f t="shared" si="1114"/>
        <v>2</v>
      </c>
      <c r="P155">
        <f t="shared" si="1114"/>
        <v>2</v>
      </c>
      <c r="Q155">
        <f t="shared" si="1114"/>
        <v>2</v>
      </c>
      <c r="R155">
        <f t="shared" si="1114"/>
        <v>2</v>
      </c>
      <c r="S155">
        <f t="shared" si="1114"/>
        <v>2</v>
      </c>
      <c r="T155">
        <f t="shared" si="1114"/>
        <v>2</v>
      </c>
      <c r="U155">
        <f t="shared" si="1114"/>
        <v>2</v>
      </c>
      <c r="V155">
        <f t="shared" si="1114"/>
        <v>2</v>
      </c>
      <c r="W155">
        <f t="shared" si="1114"/>
        <v>2</v>
      </c>
      <c r="X155">
        <f t="shared" si="1114"/>
        <v>2</v>
      </c>
      <c r="Y155">
        <f t="shared" si="1114"/>
        <v>2</v>
      </c>
      <c r="Z155">
        <f t="shared" si="1114"/>
        <v>2</v>
      </c>
      <c r="AA155">
        <f t="shared" si="1114"/>
        <v>2</v>
      </c>
      <c r="AB155">
        <f t="shared" si="1114"/>
        <v>2</v>
      </c>
      <c r="AC155">
        <f t="shared" si="1114"/>
        <v>2</v>
      </c>
      <c r="AD155">
        <f t="shared" si="1114"/>
        <v>2</v>
      </c>
      <c r="AE155">
        <f t="shared" si="1114"/>
        <v>2</v>
      </c>
      <c r="AF155">
        <f t="shared" si="1114"/>
        <v>2</v>
      </c>
      <c r="AG155">
        <f t="shared" si="1114"/>
        <v>2</v>
      </c>
      <c r="AH155">
        <f t="shared" si="1114"/>
        <v>2</v>
      </c>
      <c r="AI155">
        <f t="shared" si="1114"/>
        <v>2</v>
      </c>
      <c r="AJ155">
        <f t="shared" si="1114"/>
        <v>2</v>
      </c>
      <c r="AK155">
        <f t="shared" si="1114"/>
        <v>2</v>
      </c>
      <c r="AL155">
        <f t="shared" si="1114"/>
        <v>2</v>
      </c>
      <c r="AM155">
        <f t="shared" si="1114"/>
        <v>2</v>
      </c>
      <c r="AN155">
        <f t="shared" si="1114"/>
        <v>2</v>
      </c>
      <c r="AO155">
        <f t="shared" si="1114"/>
        <v>2</v>
      </c>
      <c r="AP155">
        <f t="shared" si="1114"/>
        <v>2</v>
      </c>
      <c r="AQ155">
        <f t="shared" si="1114"/>
        <v>2</v>
      </c>
      <c r="AR155">
        <f t="shared" si="1114"/>
        <v>2</v>
      </c>
      <c r="AS155">
        <f t="shared" si="1114"/>
        <v>2</v>
      </c>
      <c r="AT155">
        <f t="shared" si="1114"/>
        <v>2</v>
      </c>
      <c r="AU155">
        <f t="shared" si="1114"/>
        <v>2</v>
      </c>
      <c r="AV155">
        <f t="shared" si="1114"/>
        <v>2</v>
      </c>
      <c r="AW155">
        <f t="shared" si="1114"/>
        <v>2</v>
      </c>
      <c r="AX155">
        <f t="shared" si="1114"/>
        <v>2</v>
      </c>
      <c r="AY155">
        <f t="shared" si="1114"/>
        <v>2</v>
      </c>
      <c r="AZ155">
        <f t="shared" si="1114"/>
        <v>2</v>
      </c>
      <c r="BA155">
        <f t="shared" si="1114"/>
        <v>2</v>
      </c>
      <c r="BB155">
        <f t="shared" si="1114"/>
        <v>2</v>
      </c>
      <c r="BC155">
        <f t="shared" si="1114"/>
        <v>2</v>
      </c>
      <c r="BD155">
        <f t="shared" si="1114"/>
        <v>2</v>
      </c>
      <c r="BE155">
        <f t="shared" si="1114"/>
        <v>2</v>
      </c>
      <c r="BF155">
        <f t="shared" si="1114"/>
        <v>2</v>
      </c>
      <c r="BG155">
        <f t="shared" si="1114"/>
        <v>2</v>
      </c>
      <c r="BH155">
        <f t="shared" si="1114"/>
        <v>2</v>
      </c>
      <c r="BI155">
        <f t="shared" si="1114"/>
        <v>2</v>
      </c>
      <c r="BJ155">
        <f t="shared" si="1114"/>
        <v>2</v>
      </c>
      <c r="BK155">
        <f t="shared" si="1114"/>
        <v>2</v>
      </c>
      <c r="BL155">
        <f t="shared" si="1114"/>
        <v>2</v>
      </c>
      <c r="BM155">
        <f t="shared" si="1114"/>
        <v>2</v>
      </c>
      <c r="BN155">
        <f t="shared" si="1114"/>
        <v>2</v>
      </c>
      <c r="BO155">
        <f t="shared" si="1114"/>
        <v>2</v>
      </c>
      <c r="BP155">
        <f t="shared" si="1114"/>
        <v>2</v>
      </c>
      <c r="BQ155">
        <f t="shared" ref="BQ155:DY155" si="1115">$D$155</f>
        <v>2</v>
      </c>
      <c r="BR155">
        <f t="shared" si="1115"/>
        <v>2</v>
      </c>
      <c r="BS155">
        <f t="shared" si="1115"/>
        <v>2</v>
      </c>
      <c r="BT155">
        <f t="shared" si="1115"/>
        <v>2</v>
      </c>
      <c r="BU155">
        <f t="shared" si="1115"/>
        <v>2</v>
      </c>
      <c r="BV155">
        <f t="shared" si="1115"/>
        <v>2</v>
      </c>
      <c r="BW155">
        <f t="shared" si="1115"/>
        <v>2</v>
      </c>
      <c r="BX155">
        <f t="shared" si="1115"/>
        <v>2</v>
      </c>
      <c r="BY155">
        <f t="shared" si="1115"/>
        <v>2</v>
      </c>
      <c r="BZ155">
        <f t="shared" si="1115"/>
        <v>2</v>
      </c>
      <c r="CA155">
        <f t="shared" si="1115"/>
        <v>2</v>
      </c>
      <c r="CB155">
        <f t="shared" si="1115"/>
        <v>2</v>
      </c>
      <c r="CC155">
        <f t="shared" si="1115"/>
        <v>2</v>
      </c>
      <c r="CD155">
        <f t="shared" si="1115"/>
        <v>2</v>
      </c>
      <c r="CE155">
        <f t="shared" si="1115"/>
        <v>2</v>
      </c>
      <c r="CF155">
        <f t="shared" si="1115"/>
        <v>2</v>
      </c>
      <c r="CG155">
        <f t="shared" si="1115"/>
        <v>2</v>
      </c>
      <c r="CH155">
        <f t="shared" si="1115"/>
        <v>2</v>
      </c>
      <c r="CI155">
        <f t="shared" si="1115"/>
        <v>2</v>
      </c>
      <c r="CJ155">
        <f t="shared" si="1115"/>
        <v>2</v>
      </c>
      <c r="CK155">
        <f t="shared" si="1115"/>
        <v>2</v>
      </c>
      <c r="CL155">
        <f t="shared" si="1115"/>
        <v>2</v>
      </c>
      <c r="CM155">
        <f t="shared" si="1115"/>
        <v>2</v>
      </c>
      <c r="CN155">
        <f t="shared" si="1115"/>
        <v>2</v>
      </c>
      <c r="CO155">
        <f t="shared" si="1115"/>
        <v>2</v>
      </c>
      <c r="CP155">
        <f t="shared" si="1115"/>
        <v>2</v>
      </c>
      <c r="CQ155">
        <f t="shared" si="1115"/>
        <v>2</v>
      </c>
      <c r="CR155">
        <f t="shared" si="1115"/>
        <v>2</v>
      </c>
      <c r="CS155">
        <f t="shared" si="1115"/>
        <v>2</v>
      </c>
      <c r="CT155">
        <f t="shared" si="1115"/>
        <v>2</v>
      </c>
      <c r="CU155">
        <f t="shared" si="1115"/>
        <v>2</v>
      </c>
      <c r="CV155">
        <f t="shared" si="1115"/>
        <v>2</v>
      </c>
      <c r="CW155">
        <f t="shared" si="1115"/>
        <v>2</v>
      </c>
      <c r="CX155">
        <f t="shared" si="1115"/>
        <v>2</v>
      </c>
      <c r="CY155">
        <f t="shared" si="1115"/>
        <v>2</v>
      </c>
      <c r="CZ155">
        <f t="shared" si="1115"/>
        <v>2</v>
      </c>
      <c r="DA155">
        <f t="shared" si="1115"/>
        <v>2</v>
      </c>
      <c r="DB155">
        <f t="shared" si="1115"/>
        <v>2</v>
      </c>
      <c r="DC155">
        <f t="shared" si="1115"/>
        <v>2</v>
      </c>
      <c r="DD155">
        <f t="shared" si="1115"/>
        <v>2</v>
      </c>
      <c r="DE155">
        <f t="shared" si="1115"/>
        <v>2</v>
      </c>
      <c r="DF155">
        <f t="shared" si="1115"/>
        <v>2</v>
      </c>
      <c r="DG155">
        <f t="shared" si="1115"/>
        <v>2</v>
      </c>
      <c r="DH155">
        <f t="shared" si="1115"/>
        <v>2</v>
      </c>
      <c r="DI155">
        <f t="shared" si="1115"/>
        <v>2</v>
      </c>
      <c r="DJ155">
        <f t="shared" si="1115"/>
        <v>2</v>
      </c>
      <c r="DK155">
        <f t="shared" si="1115"/>
        <v>2</v>
      </c>
      <c r="DL155">
        <f t="shared" si="1115"/>
        <v>2</v>
      </c>
      <c r="DM155">
        <f t="shared" si="1115"/>
        <v>2</v>
      </c>
      <c r="DN155">
        <f t="shared" si="1115"/>
        <v>2</v>
      </c>
      <c r="DO155">
        <f t="shared" si="1115"/>
        <v>2</v>
      </c>
      <c r="DP155">
        <f t="shared" si="1115"/>
        <v>2</v>
      </c>
      <c r="DQ155">
        <f t="shared" si="1115"/>
        <v>2</v>
      </c>
      <c r="DR155">
        <f t="shared" si="1115"/>
        <v>2</v>
      </c>
      <c r="DS155">
        <f t="shared" si="1115"/>
        <v>2</v>
      </c>
      <c r="DT155">
        <f t="shared" si="1115"/>
        <v>2</v>
      </c>
      <c r="DU155">
        <f t="shared" si="1115"/>
        <v>2</v>
      </c>
      <c r="DV155">
        <f t="shared" si="1115"/>
        <v>2</v>
      </c>
      <c r="DW155">
        <f t="shared" si="1115"/>
        <v>2</v>
      </c>
      <c r="DX155">
        <f t="shared" si="1115"/>
        <v>2</v>
      </c>
      <c r="DY155">
        <f t="shared" si="1115"/>
        <v>2</v>
      </c>
      <c r="DZ155">
        <f t="shared" ref="DZ155:GJ155" si="1116">$D$155</f>
        <v>2</v>
      </c>
      <c r="EA155">
        <f t="shared" si="1116"/>
        <v>2</v>
      </c>
      <c r="EB155">
        <f t="shared" si="1116"/>
        <v>2</v>
      </c>
      <c r="EC155">
        <f t="shared" si="1116"/>
        <v>2</v>
      </c>
      <c r="ED155">
        <f t="shared" si="1116"/>
        <v>2</v>
      </c>
      <c r="EE155">
        <f t="shared" si="1116"/>
        <v>2</v>
      </c>
      <c r="EF155">
        <f t="shared" si="1116"/>
        <v>2</v>
      </c>
      <c r="EG155">
        <f t="shared" si="1116"/>
        <v>2</v>
      </c>
      <c r="EH155">
        <f t="shared" si="1116"/>
        <v>2</v>
      </c>
      <c r="EI155">
        <f t="shared" si="1116"/>
        <v>2</v>
      </c>
      <c r="EJ155">
        <f t="shared" si="1116"/>
        <v>2</v>
      </c>
      <c r="EK155">
        <f t="shared" si="1116"/>
        <v>2</v>
      </c>
      <c r="EL155">
        <f t="shared" si="1116"/>
        <v>2</v>
      </c>
      <c r="EM155">
        <f t="shared" si="1116"/>
        <v>2</v>
      </c>
      <c r="EN155">
        <f t="shared" si="1116"/>
        <v>2</v>
      </c>
      <c r="EO155">
        <f t="shared" si="1116"/>
        <v>2</v>
      </c>
      <c r="EP155">
        <f t="shared" si="1116"/>
        <v>2</v>
      </c>
      <c r="EQ155">
        <f t="shared" si="1116"/>
        <v>2</v>
      </c>
      <c r="ER155">
        <f t="shared" si="1116"/>
        <v>2</v>
      </c>
      <c r="ES155">
        <f t="shared" si="1116"/>
        <v>2</v>
      </c>
      <c r="ET155">
        <f t="shared" si="1116"/>
        <v>2</v>
      </c>
      <c r="EU155">
        <f t="shared" si="1116"/>
        <v>2</v>
      </c>
      <c r="EV155">
        <f t="shared" si="1116"/>
        <v>2</v>
      </c>
      <c r="EW155">
        <f t="shared" si="1116"/>
        <v>2</v>
      </c>
      <c r="EX155">
        <f t="shared" si="1116"/>
        <v>2</v>
      </c>
      <c r="EY155">
        <f t="shared" si="1116"/>
        <v>2</v>
      </c>
      <c r="EZ155">
        <f t="shared" si="1116"/>
        <v>2</v>
      </c>
      <c r="FA155">
        <f t="shared" si="1116"/>
        <v>2</v>
      </c>
      <c r="FB155">
        <f t="shared" si="1116"/>
        <v>2</v>
      </c>
      <c r="FC155">
        <f t="shared" si="1116"/>
        <v>2</v>
      </c>
      <c r="FD155">
        <f t="shared" si="1116"/>
        <v>2</v>
      </c>
      <c r="FE155">
        <f t="shared" si="1116"/>
        <v>2</v>
      </c>
      <c r="FF155">
        <f t="shared" si="1116"/>
        <v>2</v>
      </c>
      <c r="FG155">
        <f t="shared" si="1116"/>
        <v>2</v>
      </c>
      <c r="FH155">
        <f t="shared" si="1116"/>
        <v>2</v>
      </c>
      <c r="FI155">
        <f t="shared" si="1116"/>
        <v>2</v>
      </c>
      <c r="FJ155">
        <f t="shared" si="1116"/>
        <v>2</v>
      </c>
      <c r="FK155">
        <f t="shared" si="1116"/>
        <v>2</v>
      </c>
      <c r="FL155">
        <f t="shared" si="1116"/>
        <v>2</v>
      </c>
      <c r="FM155">
        <f t="shared" si="1116"/>
        <v>2</v>
      </c>
      <c r="FN155">
        <f t="shared" si="1116"/>
        <v>2</v>
      </c>
      <c r="FO155">
        <f t="shared" si="1116"/>
        <v>2</v>
      </c>
      <c r="FP155">
        <f t="shared" si="1116"/>
        <v>2</v>
      </c>
      <c r="FQ155">
        <f t="shared" si="1116"/>
        <v>2</v>
      </c>
      <c r="FR155">
        <f t="shared" si="1116"/>
        <v>2</v>
      </c>
      <c r="FS155">
        <f t="shared" si="1116"/>
        <v>2</v>
      </c>
      <c r="FT155">
        <f t="shared" si="1116"/>
        <v>2</v>
      </c>
      <c r="FU155">
        <f t="shared" si="1116"/>
        <v>2</v>
      </c>
      <c r="FV155">
        <f t="shared" si="1116"/>
        <v>2</v>
      </c>
      <c r="FW155">
        <f t="shared" si="1116"/>
        <v>2</v>
      </c>
      <c r="FX155">
        <f t="shared" si="1116"/>
        <v>2</v>
      </c>
      <c r="FY155">
        <f t="shared" si="1116"/>
        <v>2</v>
      </c>
      <c r="FZ155">
        <f t="shared" si="1116"/>
        <v>2</v>
      </c>
      <c r="GA155">
        <f t="shared" si="1116"/>
        <v>2</v>
      </c>
      <c r="GB155">
        <f t="shared" si="1116"/>
        <v>2</v>
      </c>
      <c r="GC155">
        <f t="shared" si="1116"/>
        <v>2</v>
      </c>
      <c r="GD155">
        <f t="shared" si="1116"/>
        <v>2</v>
      </c>
      <c r="GE155">
        <f t="shared" si="1116"/>
        <v>2</v>
      </c>
      <c r="GF155">
        <f t="shared" si="1116"/>
        <v>2</v>
      </c>
      <c r="GG155">
        <f t="shared" si="1116"/>
        <v>2</v>
      </c>
      <c r="GH155">
        <f t="shared" si="1116"/>
        <v>2</v>
      </c>
      <c r="GI155">
        <f t="shared" si="1116"/>
        <v>2</v>
      </c>
      <c r="GJ155">
        <f t="shared" si="1116"/>
        <v>2</v>
      </c>
      <c r="GK155">
        <f t="shared" ref="GK155:IG155" si="1117">$D$155</f>
        <v>2</v>
      </c>
      <c r="GL155">
        <f t="shared" si="1117"/>
        <v>2</v>
      </c>
      <c r="GM155">
        <f t="shared" si="1117"/>
        <v>2</v>
      </c>
      <c r="GN155">
        <f t="shared" si="1117"/>
        <v>2</v>
      </c>
      <c r="GO155">
        <f t="shared" si="1117"/>
        <v>2</v>
      </c>
      <c r="GP155">
        <f t="shared" si="1117"/>
        <v>2</v>
      </c>
      <c r="GQ155">
        <f t="shared" si="1117"/>
        <v>2</v>
      </c>
      <c r="GR155">
        <f t="shared" si="1117"/>
        <v>2</v>
      </c>
      <c r="GS155">
        <f t="shared" si="1117"/>
        <v>2</v>
      </c>
      <c r="GT155">
        <f t="shared" si="1117"/>
        <v>2</v>
      </c>
      <c r="GU155">
        <f t="shared" si="1117"/>
        <v>2</v>
      </c>
      <c r="GV155">
        <f t="shared" si="1117"/>
        <v>2</v>
      </c>
      <c r="GW155">
        <f t="shared" si="1117"/>
        <v>2</v>
      </c>
      <c r="GX155">
        <f t="shared" si="1117"/>
        <v>2</v>
      </c>
      <c r="GY155">
        <f t="shared" si="1117"/>
        <v>2</v>
      </c>
      <c r="GZ155">
        <f t="shared" si="1117"/>
        <v>2</v>
      </c>
      <c r="HA155">
        <f t="shared" si="1117"/>
        <v>2</v>
      </c>
      <c r="HB155">
        <f t="shared" si="1117"/>
        <v>2</v>
      </c>
      <c r="HC155">
        <f t="shared" si="1117"/>
        <v>2</v>
      </c>
      <c r="HD155">
        <f t="shared" si="1117"/>
        <v>2</v>
      </c>
      <c r="HE155">
        <f t="shared" si="1117"/>
        <v>2</v>
      </c>
      <c r="HF155">
        <f t="shared" si="1117"/>
        <v>2</v>
      </c>
      <c r="HG155">
        <f t="shared" si="1117"/>
        <v>2</v>
      </c>
      <c r="HH155">
        <f t="shared" si="1117"/>
        <v>2</v>
      </c>
      <c r="HI155">
        <f t="shared" si="1117"/>
        <v>2</v>
      </c>
      <c r="HJ155">
        <f t="shared" si="1117"/>
        <v>2</v>
      </c>
      <c r="HK155">
        <f t="shared" si="1117"/>
        <v>2</v>
      </c>
      <c r="HL155">
        <f t="shared" si="1117"/>
        <v>2</v>
      </c>
      <c r="HM155">
        <f t="shared" si="1117"/>
        <v>2</v>
      </c>
      <c r="HN155">
        <f t="shared" si="1117"/>
        <v>2</v>
      </c>
      <c r="HO155">
        <f t="shared" si="1117"/>
        <v>2</v>
      </c>
      <c r="HP155">
        <f t="shared" si="1117"/>
        <v>2</v>
      </c>
      <c r="HQ155">
        <f t="shared" si="1117"/>
        <v>2</v>
      </c>
      <c r="HR155">
        <f t="shared" si="1117"/>
        <v>2</v>
      </c>
      <c r="HS155">
        <f t="shared" si="1117"/>
        <v>2</v>
      </c>
      <c r="HT155">
        <f t="shared" si="1117"/>
        <v>2</v>
      </c>
      <c r="HU155">
        <f t="shared" si="1117"/>
        <v>2</v>
      </c>
      <c r="HV155">
        <f t="shared" si="1117"/>
        <v>2</v>
      </c>
      <c r="HW155">
        <f t="shared" si="1117"/>
        <v>2</v>
      </c>
      <c r="HX155">
        <f t="shared" si="1117"/>
        <v>2</v>
      </c>
      <c r="HY155">
        <f t="shared" si="1117"/>
        <v>2</v>
      </c>
      <c r="HZ155">
        <f t="shared" si="1117"/>
        <v>2</v>
      </c>
      <c r="IA155">
        <f t="shared" si="1117"/>
        <v>2</v>
      </c>
      <c r="IB155">
        <f t="shared" si="1117"/>
        <v>2</v>
      </c>
      <c r="IC155">
        <f t="shared" si="1117"/>
        <v>2</v>
      </c>
      <c r="ID155">
        <f t="shared" si="1117"/>
        <v>2</v>
      </c>
      <c r="IE155">
        <f t="shared" si="1117"/>
        <v>2</v>
      </c>
      <c r="IF155">
        <f t="shared" si="1117"/>
        <v>2</v>
      </c>
      <c r="IG155">
        <f t="shared" si="1117"/>
        <v>2</v>
      </c>
    </row>
    <row r="156" spans="2:274" ht="13.5" thickBot="1" x14ac:dyDescent="0.25">
      <c r="B156" s="1024"/>
      <c r="C156" s="556" t="s">
        <v>286</v>
      </c>
      <c r="D156" s="557">
        <v>1.9</v>
      </c>
      <c r="E156" s="557">
        <f>$D$156</f>
        <v>1.9</v>
      </c>
      <c r="F156" s="557">
        <f t="shared" ref="F156:BP156" si="1118">$D$156</f>
        <v>1.9</v>
      </c>
      <c r="G156" s="557">
        <f t="shared" si="1118"/>
        <v>1.9</v>
      </c>
      <c r="H156" s="557">
        <f t="shared" si="1118"/>
        <v>1.9</v>
      </c>
      <c r="I156" s="557">
        <f t="shared" si="1118"/>
        <v>1.9</v>
      </c>
      <c r="J156" s="557">
        <f t="shared" si="1118"/>
        <v>1.9</v>
      </c>
      <c r="K156" s="557">
        <f t="shared" si="1118"/>
        <v>1.9</v>
      </c>
      <c r="L156" s="557">
        <f t="shared" si="1118"/>
        <v>1.9</v>
      </c>
      <c r="M156" s="557">
        <f t="shared" si="1118"/>
        <v>1.9</v>
      </c>
      <c r="N156" s="557">
        <f t="shared" si="1118"/>
        <v>1.9</v>
      </c>
      <c r="O156" s="557">
        <f t="shared" si="1118"/>
        <v>1.9</v>
      </c>
      <c r="P156" s="557">
        <f t="shared" si="1118"/>
        <v>1.9</v>
      </c>
      <c r="Q156" s="557">
        <f t="shared" si="1118"/>
        <v>1.9</v>
      </c>
      <c r="R156" s="557">
        <f t="shared" si="1118"/>
        <v>1.9</v>
      </c>
      <c r="S156" s="557">
        <f t="shared" si="1118"/>
        <v>1.9</v>
      </c>
      <c r="T156" s="557">
        <f t="shared" si="1118"/>
        <v>1.9</v>
      </c>
      <c r="U156" s="557">
        <f t="shared" si="1118"/>
        <v>1.9</v>
      </c>
      <c r="V156" s="557">
        <f t="shared" si="1118"/>
        <v>1.9</v>
      </c>
      <c r="W156" s="557">
        <f t="shared" si="1118"/>
        <v>1.9</v>
      </c>
      <c r="X156" s="557">
        <f t="shared" si="1118"/>
        <v>1.9</v>
      </c>
      <c r="Y156" s="557">
        <f t="shared" si="1118"/>
        <v>1.9</v>
      </c>
      <c r="Z156" s="557">
        <f t="shared" si="1118"/>
        <v>1.9</v>
      </c>
      <c r="AA156" s="557">
        <f t="shared" si="1118"/>
        <v>1.9</v>
      </c>
      <c r="AB156" s="557">
        <f t="shared" si="1118"/>
        <v>1.9</v>
      </c>
      <c r="AC156" s="557">
        <f t="shared" si="1118"/>
        <v>1.9</v>
      </c>
      <c r="AD156" s="557">
        <f t="shared" si="1118"/>
        <v>1.9</v>
      </c>
      <c r="AE156" s="557">
        <f t="shared" si="1118"/>
        <v>1.9</v>
      </c>
      <c r="AF156" s="557">
        <f t="shared" si="1118"/>
        <v>1.9</v>
      </c>
      <c r="AG156" s="557">
        <f t="shared" si="1118"/>
        <v>1.9</v>
      </c>
      <c r="AH156" s="557">
        <f t="shared" si="1118"/>
        <v>1.9</v>
      </c>
      <c r="AI156" s="557">
        <f t="shared" si="1118"/>
        <v>1.9</v>
      </c>
      <c r="AJ156" s="557">
        <f t="shared" si="1118"/>
        <v>1.9</v>
      </c>
      <c r="AK156" s="557">
        <f t="shared" si="1118"/>
        <v>1.9</v>
      </c>
      <c r="AL156" s="557">
        <f t="shared" si="1118"/>
        <v>1.9</v>
      </c>
      <c r="AM156" s="557">
        <f t="shared" si="1118"/>
        <v>1.9</v>
      </c>
      <c r="AN156" s="557">
        <f t="shared" si="1118"/>
        <v>1.9</v>
      </c>
      <c r="AO156" s="557">
        <f t="shared" si="1118"/>
        <v>1.9</v>
      </c>
      <c r="AP156" s="557">
        <f t="shared" si="1118"/>
        <v>1.9</v>
      </c>
      <c r="AQ156" s="557">
        <f t="shared" si="1118"/>
        <v>1.9</v>
      </c>
      <c r="AR156" s="557">
        <f t="shared" si="1118"/>
        <v>1.9</v>
      </c>
      <c r="AS156" s="557">
        <f t="shared" si="1118"/>
        <v>1.9</v>
      </c>
      <c r="AT156" s="557">
        <f t="shared" si="1118"/>
        <v>1.9</v>
      </c>
      <c r="AU156" s="557">
        <f t="shared" si="1118"/>
        <v>1.9</v>
      </c>
      <c r="AV156" s="557">
        <f t="shared" si="1118"/>
        <v>1.9</v>
      </c>
      <c r="AW156" s="557">
        <f t="shared" si="1118"/>
        <v>1.9</v>
      </c>
      <c r="AX156" s="557">
        <f t="shared" si="1118"/>
        <v>1.9</v>
      </c>
      <c r="AY156" s="557">
        <f t="shared" si="1118"/>
        <v>1.9</v>
      </c>
      <c r="AZ156" s="557">
        <f t="shared" si="1118"/>
        <v>1.9</v>
      </c>
      <c r="BA156" s="557">
        <f t="shared" si="1118"/>
        <v>1.9</v>
      </c>
      <c r="BB156" s="557">
        <f t="shared" si="1118"/>
        <v>1.9</v>
      </c>
      <c r="BC156" s="557">
        <f t="shared" si="1118"/>
        <v>1.9</v>
      </c>
      <c r="BD156" s="557">
        <f t="shared" si="1118"/>
        <v>1.9</v>
      </c>
      <c r="BE156" s="557">
        <f t="shared" si="1118"/>
        <v>1.9</v>
      </c>
      <c r="BF156" s="557">
        <f t="shared" si="1118"/>
        <v>1.9</v>
      </c>
      <c r="BG156" s="557">
        <f t="shared" si="1118"/>
        <v>1.9</v>
      </c>
      <c r="BH156" s="557">
        <f t="shared" si="1118"/>
        <v>1.9</v>
      </c>
      <c r="BI156" s="557">
        <f t="shared" si="1118"/>
        <v>1.9</v>
      </c>
      <c r="BJ156" s="557">
        <f t="shared" si="1118"/>
        <v>1.9</v>
      </c>
      <c r="BK156" s="557">
        <f t="shared" si="1118"/>
        <v>1.9</v>
      </c>
      <c r="BL156" s="557">
        <f t="shared" si="1118"/>
        <v>1.9</v>
      </c>
      <c r="BM156" s="557">
        <f t="shared" si="1118"/>
        <v>1.9</v>
      </c>
      <c r="BN156" s="557">
        <f t="shared" si="1118"/>
        <v>1.9</v>
      </c>
      <c r="BO156" s="557">
        <f t="shared" si="1118"/>
        <v>1.9</v>
      </c>
      <c r="BP156" s="557">
        <f t="shared" si="1118"/>
        <v>1.9</v>
      </c>
      <c r="BQ156" s="557">
        <f t="shared" ref="BQ156:DY156" si="1119">$D$156</f>
        <v>1.9</v>
      </c>
      <c r="BR156" s="557">
        <f t="shared" si="1119"/>
        <v>1.9</v>
      </c>
      <c r="BS156" s="557">
        <f t="shared" si="1119"/>
        <v>1.9</v>
      </c>
      <c r="BT156" s="557">
        <f t="shared" si="1119"/>
        <v>1.9</v>
      </c>
      <c r="BU156" s="557">
        <f t="shared" si="1119"/>
        <v>1.9</v>
      </c>
      <c r="BV156" s="557">
        <f t="shared" si="1119"/>
        <v>1.9</v>
      </c>
      <c r="BW156" s="557">
        <f t="shared" si="1119"/>
        <v>1.9</v>
      </c>
      <c r="BX156" s="557">
        <f t="shared" si="1119"/>
        <v>1.9</v>
      </c>
      <c r="BY156" s="557">
        <f t="shared" si="1119"/>
        <v>1.9</v>
      </c>
      <c r="BZ156" s="557">
        <f t="shared" si="1119"/>
        <v>1.9</v>
      </c>
      <c r="CA156" s="557">
        <f t="shared" si="1119"/>
        <v>1.9</v>
      </c>
      <c r="CB156" s="557">
        <f t="shared" si="1119"/>
        <v>1.9</v>
      </c>
      <c r="CC156" s="557">
        <f t="shared" si="1119"/>
        <v>1.9</v>
      </c>
      <c r="CD156" s="557">
        <f t="shared" si="1119"/>
        <v>1.9</v>
      </c>
      <c r="CE156" s="557">
        <f t="shared" si="1119"/>
        <v>1.9</v>
      </c>
      <c r="CF156" s="557">
        <f t="shared" si="1119"/>
        <v>1.9</v>
      </c>
      <c r="CG156" s="557">
        <f t="shared" si="1119"/>
        <v>1.9</v>
      </c>
      <c r="CH156" s="557">
        <f t="shared" si="1119"/>
        <v>1.9</v>
      </c>
      <c r="CI156" s="557">
        <f t="shared" si="1119"/>
        <v>1.9</v>
      </c>
      <c r="CJ156" s="557">
        <f t="shared" si="1119"/>
        <v>1.9</v>
      </c>
      <c r="CK156" s="557">
        <f t="shared" si="1119"/>
        <v>1.9</v>
      </c>
      <c r="CL156" s="557">
        <f t="shared" si="1119"/>
        <v>1.9</v>
      </c>
      <c r="CM156" s="557">
        <f t="shared" si="1119"/>
        <v>1.9</v>
      </c>
      <c r="CN156" s="557">
        <f t="shared" si="1119"/>
        <v>1.9</v>
      </c>
      <c r="CO156" s="557">
        <f t="shared" si="1119"/>
        <v>1.9</v>
      </c>
      <c r="CP156" s="557">
        <f t="shared" si="1119"/>
        <v>1.9</v>
      </c>
      <c r="CQ156" s="557">
        <f t="shared" si="1119"/>
        <v>1.9</v>
      </c>
      <c r="CR156" s="557">
        <f t="shared" si="1119"/>
        <v>1.9</v>
      </c>
      <c r="CS156" s="557">
        <f t="shared" si="1119"/>
        <v>1.9</v>
      </c>
      <c r="CT156" s="557">
        <f t="shared" si="1119"/>
        <v>1.9</v>
      </c>
      <c r="CU156" s="557">
        <f t="shared" si="1119"/>
        <v>1.9</v>
      </c>
      <c r="CV156" s="557">
        <f t="shared" si="1119"/>
        <v>1.9</v>
      </c>
      <c r="CW156" s="557">
        <f t="shared" si="1119"/>
        <v>1.9</v>
      </c>
      <c r="CX156" s="557">
        <f t="shared" si="1119"/>
        <v>1.9</v>
      </c>
      <c r="CY156" s="557">
        <f t="shared" si="1119"/>
        <v>1.9</v>
      </c>
      <c r="CZ156" s="557">
        <f t="shared" si="1119"/>
        <v>1.9</v>
      </c>
      <c r="DA156" s="557">
        <f t="shared" si="1119"/>
        <v>1.9</v>
      </c>
      <c r="DB156" s="557">
        <f t="shared" si="1119"/>
        <v>1.9</v>
      </c>
      <c r="DC156" s="557">
        <f t="shared" si="1119"/>
        <v>1.9</v>
      </c>
      <c r="DD156" s="557">
        <f t="shared" si="1119"/>
        <v>1.9</v>
      </c>
      <c r="DE156" s="557">
        <f t="shared" si="1119"/>
        <v>1.9</v>
      </c>
      <c r="DF156" s="557">
        <f t="shared" si="1119"/>
        <v>1.9</v>
      </c>
      <c r="DG156" s="557">
        <f t="shared" si="1119"/>
        <v>1.9</v>
      </c>
      <c r="DH156" s="557">
        <f t="shared" si="1119"/>
        <v>1.9</v>
      </c>
      <c r="DI156" s="557">
        <f t="shared" si="1119"/>
        <v>1.9</v>
      </c>
      <c r="DJ156" s="557">
        <f t="shared" si="1119"/>
        <v>1.9</v>
      </c>
      <c r="DK156" s="557">
        <f t="shared" si="1119"/>
        <v>1.9</v>
      </c>
      <c r="DL156" s="557">
        <f t="shared" si="1119"/>
        <v>1.9</v>
      </c>
      <c r="DM156" s="557">
        <f t="shared" si="1119"/>
        <v>1.9</v>
      </c>
      <c r="DN156" s="557">
        <f t="shared" si="1119"/>
        <v>1.9</v>
      </c>
      <c r="DO156" s="557">
        <f t="shared" si="1119"/>
        <v>1.9</v>
      </c>
      <c r="DP156" s="557">
        <f t="shared" si="1119"/>
        <v>1.9</v>
      </c>
      <c r="DQ156" s="557">
        <f t="shared" si="1119"/>
        <v>1.9</v>
      </c>
      <c r="DR156" s="557">
        <f t="shared" si="1119"/>
        <v>1.9</v>
      </c>
      <c r="DS156" s="557">
        <f t="shared" si="1119"/>
        <v>1.9</v>
      </c>
      <c r="DT156" s="557">
        <f t="shared" si="1119"/>
        <v>1.9</v>
      </c>
      <c r="DU156" s="557">
        <f t="shared" si="1119"/>
        <v>1.9</v>
      </c>
      <c r="DV156" s="557">
        <f t="shared" si="1119"/>
        <v>1.9</v>
      </c>
      <c r="DW156" s="557">
        <f t="shared" si="1119"/>
        <v>1.9</v>
      </c>
      <c r="DX156" s="557">
        <f t="shared" si="1119"/>
        <v>1.9</v>
      </c>
      <c r="DY156" s="557">
        <f t="shared" si="1119"/>
        <v>1.9</v>
      </c>
      <c r="DZ156" s="557">
        <f t="shared" ref="DZ156:GJ156" si="1120">$D$156</f>
        <v>1.9</v>
      </c>
      <c r="EA156" s="557">
        <f t="shared" si="1120"/>
        <v>1.9</v>
      </c>
      <c r="EB156" s="557">
        <f t="shared" si="1120"/>
        <v>1.9</v>
      </c>
      <c r="EC156" s="557">
        <f t="shared" si="1120"/>
        <v>1.9</v>
      </c>
      <c r="ED156" s="557">
        <f t="shared" si="1120"/>
        <v>1.9</v>
      </c>
      <c r="EE156" s="557">
        <f t="shared" si="1120"/>
        <v>1.9</v>
      </c>
      <c r="EF156" s="557">
        <f t="shared" si="1120"/>
        <v>1.9</v>
      </c>
      <c r="EG156" s="557">
        <f t="shared" si="1120"/>
        <v>1.9</v>
      </c>
      <c r="EH156" s="557">
        <f t="shared" si="1120"/>
        <v>1.9</v>
      </c>
      <c r="EI156" s="557">
        <f t="shared" si="1120"/>
        <v>1.9</v>
      </c>
      <c r="EJ156" s="557">
        <f t="shared" si="1120"/>
        <v>1.9</v>
      </c>
      <c r="EK156" s="557">
        <f t="shared" si="1120"/>
        <v>1.9</v>
      </c>
      <c r="EL156" s="557">
        <f t="shared" si="1120"/>
        <v>1.9</v>
      </c>
      <c r="EM156" s="557">
        <f t="shared" si="1120"/>
        <v>1.9</v>
      </c>
      <c r="EN156" s="557">
        <f t="shared" si="1120"/>
        <v>1.9</v>
      </c>
      <c r="EO156" s="557">
        <f t="shared" si="1120"/>
        <v>1.9</v>
      </c>
      <c r="EP156" s="557">
        <f t="shared" si="1120"/>
        <v>1.9</v>
      </c>
      <c r="EQ156" s="557">
        <f t="shared" si="1120"/>
        <v>1.9</v>
      </c>
      <c r="ER156" s="557">
        <f t="shared" si="1120"/>
        <v>1.9</v>
      </c>
      <c r="ES156" s="557">
        <f t="shared" si="1120"/>
        <v>1.9</v>
      </c>
      <c r="ET156" s="557">
        <f t="shared" si="1120"/>
        <v>1.9</v>
      </c>
      <c r="EU156" s="557">
        <f t="shared" si="1120"/>
        <v>1.9</v>
      </c>
      <c r="EV156" s="557">
        <f t="shared" si="1120"/>
        <v>1.9</v>
      </c>
      <c r="EW156" s="557">
        <f t="shared" si="1120"/>
        <v>1.9</v>
      </c>
      <c r="EX156" s="557">
        <f t="shared" si="1120"/>
        <v>1.9</v>
      </c>
      <c r="EY156" s="557">
        <f t="shared" si="1120"/>
        <v>1.9</v>
      </c>
      <c r="EZ156" s="557">
        <f t="shared" si="1120"/>
        <v>1.9</v>
      </c>
      <c r="FA156" s="557">
        <f t="shared" si="1120"/>
        <v>1.9</v>
      </c>
      <c r="FB156" s="557">
        <f t="shared" si="1120"/>
        <v>1.9</v>
      </c>
      <c r="FC156" s="557">
        <f t="shared" si="1120"/>
        <v>1.9</v>
      </c>
      <c r="FD156" s="557">
        <f t="shared" si="1120"/>
        <v>1.9</v>
      </c>
      <c r="FE156" s="557">
        <f t="shared" si="1120"/>
        <v>1.9</v>
      </c>
      <c r="FF156" s="557">
        <f t="shared" si="1120"/>
        <v>1.9</v>
      </c>
      <c r="FG156" s="557">
        <f t="shared" si="1120"/>
        <v>1.9</v>
      </c>
      <c r="FH156" s="557">
        <f t="shared" si="1120"/>
        <v>1.9</v>
      </c>
      <c r="FI156" s="557">
        <f t="shared" si="1120"/>
        <v>1.9</v>
      </c>
      <c r="FJ156" s="557">
        <f t="shared" si="1120"/>
        <v>1.9</v>
      </c>
      <c r="FK156" s="557">
        <f t="shared" si="1120"/>
        <v>1.9</v>
      </c>
      <c r="FL156" s="557">
        <f t="shared" si="1120"/>
        <v>1.9</v>
      </c>
      <c r="FM156" s="557">
        <f t="shared" si="1120"/>
        <v>1.9</v>
      </c>
      <c r="FN156" s="557">
        <f t="shared" si="1120"/>
        <v>1.9</v>
      </c>
      <c r="FO156" s="557">
        <f t="shared" si="1120"/>
        <v>1.9</v>
      </c>
      <c r="FP156" s="557">
        <f t="shared" si="1120"/>
        <v>1.9</v>
      </c>
      <c r="FQ156" s="557">
        <f t="shared" si="1120"/>
        <v>1.9</v>
      </c>
      <c r="FR156" s="557">
        <f t="shared" si="1120"/>
        <v>1.9</v>
      </c>
      <c r="FS156" s="557">
        <f t="shared" si="1120"/>
        <v>1.9</v>
      </c>
      <c r="FT156" s="557">
        <f t="shared" si="1120"/>
        <v>1.9</v>
      </c>
      <c r="FU156" s="557">
        <f t="shared" si="1120"/>
        <v>1.9</v>
      </c>
      <c r="FV156" s="557">
        <f t="shared" si="1120"/>
        <v>1.9</v>
      </c>
      <c r="FW156" s="557">
        <f t="shared" si="1120"/>
        <v>1.9</v>
      </c>
      <c r="FX156" s="557">
        <f t="shared" si="1120"/>
        <v>1.9</v>
      </c>
      <c r="FY156" s="557">
        <f t="shared" si="1120"/>
        <v>1.9</v>
      </c>
      <c r="FZ156" s="557">
        <f t="shared" si="1120"/>
        <v>1.9</v>
      </c>
      <c r="GA156" s="557">
        <f t="shared" si="1120"/>
        <v>1.9</v>
      </c>
      <c r="GB156" s="557">
        <f t="shared" si="1120"/>
        <v>1.9</v>
      </c>
      <c r="GC156" s="557">
        <f t="shared" si="1120"/>
        <v>1.9</v>
      </c>
      <c r="GD156" s="557">
        <f t="shared" si="1120"/>
        <v>1.9</v>
      </c>
      <c r="GE156" s="557">
        <f t="shared" si="1120"/>
        <v>1.9</v>
      </c>
      <c r="GF156" s="557">
        <f t="shared" si="1120"/>
        <v>1.9</v>
      </c>
      <c r="GG156" s="557">
        <f t="shared" si="1120"/>
        <v>1.9</v>
      </c>
      <c r="GH156" s="557">
        <f t="shared" si="1120"/>
        <v>1.9</v>
      </c>
      <c r="GI156" s="557">
        <f t="shared" si="1120"/>
        <v>1.9</v>
      </c>
      <c r="GJ156" s="557">
        <f t="shared" si="1120"/>
        <v>1.9</v>
      </c>
      <c r="GK156" s="557">
        <f t="shared" ref="GK156:IG156" si="1121">$D$156</f>
        <v>1.9</v>
      </c>
      <c r="GL156" s="557">
        <f t="shared" si="1121"/>
        <v>1.9</v>
      </c>
      <c r="GM156" s="557">
        <f t="shared" si="1121"/>
        <v>1.9</v>
      </c>
      <c r="GN156" s="557">
        <f t="shared" si="1121"/>
        <v>1.9</v>
      </c>
      <c r="GO156" s="557">
        <f t="shared" si="1121"/>
        <v>1.9</v>
      </c>
      <c r="GP156" s="557">
        <f t="shared" si="1121"/>
        <v>1.9</v>
      </c>
      <c r="GQ156" s="557">
        <f t="shared" si="1121"/>
        <v>1.9</v>
      </c>
      <c r="GR156" s="557">
        <f t="shared" si="1121"/>
        <v>1.9</v>
      </c>
      <c r="GS156" s="557">
        <f t="shared" si="1121"/>
        <v>1.9</v>
      </c>
      <c r="GT156" s="557">
        <f t="shared" si="1121"/>
        <v>1.9</v>
      </c>
      <c r="GU156" s="557">
        <f t="shared" si="1121"/>
        <v>1.9</v>
      </c>
      <c r="GV156" s="557">
        <f t="shared" si="1121"/>
        <v>1.9</v>
      </c>
      <c r="GW156" s="557">
        <f t="shared" si="1121"/>
        <v>1.9</v>
      </c>
      <c r="GX156" s="557">
        <f t="shared" si="1121"/>
        <v>1.9</v>
      </c>
      <c r="GY156" s="557">
        <f t="shared" si="1121"/>
        <v>1.9</v>
      </c>
      <c r="GZ156" s="557">
        <f t="shared" si="1121"/>
        <v>1.9</v>
      </c>
      <c r="HA156" s="557">
        <f t="shared" si="1121"/>
        <v>1.9</v>
      </c>
      <c r="HB156" s="557">
        <f t="shared" si="1121"/>
        <v>1.9</v>
      </c>
      <c r="HC156" s="557">
        <f t="shared" si="1121"/>
        <v>1.9</v>
      </c>
      <c r="HD156" s="557">
        <f t="shared" si="1121"/>
        <v>1.9</v>
      </c>
      <c r="HE156" s="557">
        <f t="shared" si="1121"/>
        <v>1.9</v>
      </c>
      <c r="HF156" s="557">
        <f t="shared" si="1121"/>
        <v>1.9</v>
      </c>
      <c r="HG156" s="557">
        <f t="shared" si="1121"/>
        <v>1.9</v>
      </c>
      <c r="HH156" s="557">
        <f t="shared" si="1121"/>
        <v>1.9</v>
      </c>
      <c r="HI156" s="557">
        <f t="shared" si="1121"/>
        <v>1.9</v>
      </c>
      <c r="HJ156" s="557">
        <f t="shared" si="1121"/>
        <v>1.9</v>
      </c>
      <c r="HK156" s="557">
        <f t="shared" si="1121"/>
        <v>1.9</v>
      </c>
      <c r="HL156" s="557">
        <f t="shared" si="1121"/>
        <v>1.9</v>
      </c>
      <c r="HM156" s="557">
        <f t="shared" si="1121"/>
        <v>1.9</v>
      </c>
      <c r="HN156" s="557">
        <f t="shared" si="1121"/>
        <v>1.9</v>
      </c>
      <c r="HO156" s="557">
        <f t="shared" si="1121"/>
        <v>1.9</v>
      </c>
      <c r="HP156" s="557">
        <f t="shared" si="1121"/>
        <v>1.9</v>
      </c>
      <c r="HQ156" s="557">
        <f t="shared" si="1121"/>
        <v>1.9</v>
      </c>
      <c r="HR156" s="557">
        <f t="shared" si="1121"/>
        <v>1.9</v>
      </c>
      <c r="HS156" s="557">
        <f t="shared" si="1121"/>
        <v>1.9</v>
      </c>
      <c r="HT156" s="557">
        <f t="shared" si="1121"/>
        <v>1.9</v>
      </c>
      <c r="HU156" s="557">
        <f t="shared" si="1121"/>
        <v>1.9</v>
      </c>
      <c r="HV156" s="557">
        <f t="shared" si="1121"/>
        <v>1.9</v>
      </c>
      <c r="HW156" s="557">
        <f t="shared" si="1121"/>
        <v>1.9</v>
      </c>
      <c r="HX156" s="557">
        <f t="shared" si="1121"/>
        <v>1.9</v>
      </c>
      <c r="HY156" s="557">
        <f t="shared" si="1121"/>
        <v>1.9</v>
      </c>
      <c r="HZ156" s="557">
        <f t="shared" si="1121"/>
        <v>1.9</v>
      </c>
      <c r="IA156" s="557">
        <f t="shared" si="1121"/>
        <v>1.9</v>
      </c>
      <c r="IB156" s="557">
        <f t="shared" si="1121"/>
        <v>1.9</v>
      </c>
      <c r="IC156" s="557">
        <f t="shared" si="1121"/>
        <v>1.9</v>
      </c>
      <c r="ID156" s="557">
        <f t="shared" si="1121"/>
        <v>1.9</v>
      </c>
      <c r="IE156" s="557">
        <f t="shared" si="1121"/>
        <v>1.9</v>
      </c>
      <c r="IF156" s="557">
        <f t="shared" si="1121"/>
        <v>1.9</v>
      </c>
      <c r="IG156" s="557">
        <f t="shared" si="1121"/>
        <v>1.9</v>
      </c>
    </row>
    <row r="157" spans="2:274" ht="13.5" thickBot="1" x14ac:dyDescent="0.25"/>
    <row r="158" spans="2:274" x14ac:dyDescent="0.2">
      <c r="B158" s="1022" t="s">
        <v>291</v>
      </c>
      <c r="C158" s="554" t="s">
        <v>283</v>
      </c>
      <c r="D158" s="109">
        <v>5</v>
      </c>
      <c r="E158" s="109">
        <f>$D$158</f>
        <v>5</v>
      </c>
      <c r="F158" s="109">
        <f t="shared" ref="F158:BP158" si="1122">$D$158</f>
        <v>5</v>
      </c>
      <c r="G158" s="109">
        <f t="shared" si="1122"/>
        <v>5</v>
      </c>
      <c r="H158" s="109">
        <f t="shared" si="1122"/>
        <v>5</v>
      </c>
      <c r="I158" s="109">
        <f t="shared" si="1122"/>
        <v>5</v>
      </c>
      <c r="J158" s="109">
        <f t="shared" si="1122"/>
        <v>5</v>
      </c>
      <c r="K158" s="109">
        <f t="shared" si="1122"/>
        <v>5</v>
      </c>
      <c r="L158" s="109">
        <f t="shared" si="1122"/>
        <v>5</v>
      </c>
      <c r="M158" s="109">
        <f t="shared" si="1122"/>
        <v>5</v>
      </c>
      <c r="N158" s="109">
        <f t="shared" si="1122"/>
        <v>5</v>
      </c>
      <c r="O158" s="109">
        <f t="shared" si="1122"/>
        <v>5</v>
      </c>
      <c r="P158" s="109">
        <f t="shared" si="1122"/>
        <v>5</v>
      </c>
      <c r="Q158" s="109">
        <f t="shared" si="1122"/>
        <v>5</v>
      </c>
      <c r="R158" s="109">
        <f t="shared" si="1122"/>
        <v>5</v>
      </c>
      <c r="S158" s="109">
        <f t="shared" si="1122"/>
        <v>5</v>
      </c>
      <c r="T158" s="109">
        <f t="shared" si="1122"/>
        <v>5</v>
      </c>
      <c r="U158" s="109">
        <f t="shared" si="1122"/>
        <v>5</v>
      </c>
      <c r="V158" s="109">
        <f t="shared" si="1122"/>
        <v>5</v>
      </c>
      <c r="W158" s="109">
        <f t="shared" si="1122"/>
        <v>5</v>
      </c>
      <c r="X158" s="109">
        <f t="shared" si="1122"/>
        <v>5</v>
      </c>
      <c r="Y158" s="109">
        <f t="shared" si="1122"/>
        <v>5</v>
      </c>
      <c r="Z158" s="109">
        <f t="shared" si="1122"/>
        <v>5</v>
      </c>
      <c r="AA158" s="109">
        <f t="shared" si="1122"/>
        <v>5</v>
      </c>
      <c r="AB158" s="109">
        <f t="shared" si="1122"/>
        <v>5</v>
      </c>
      <c r="AC158" s="109">
        <f t="shared" si="1122"/>
        <v>5</v>
      </c>
      <c r="AD158" s="109">
        <f t="shared" si="1122"/>
        <v>5</v>
      </c>
      <c r="AE158" s="109">
        <f t="shared" si="1122"/>
        <v>5</v>
      </c>
      <c r="AF158" s="109">
        <f t="shared" si="1122"/>
        <v>5</v>
      </c>
      <c r="AG158" s="109">
        <f t="shared" si="1122"/>
        <v>5</v>
      </c>
      <c r="AH158" s="109">
        <f t="shared" si="1122"/>
        <v>5</v>
      </c>
      <c r="AI158" s="109">
        <f t="shared" si="1122"/>
        <v>5</v>
      </c>
      <c r="AJ158" s="109">
        <f t="shared" si="1122"/>
        <v>5</v>
      </c>
      <c r="AK158" s="109">
        <f t="shared" si="1122"/>
        <v>5</v>
      </c>
      <c r="AL158" s="109">
        <f t="shared" si="1122"/>
        <v>5</v>
      </c>
      <c r="AM158" s="109">
        <f t="shared" si="1122"/>
        <v>5</v>
      </c>
      <c r="AN158" s="109">
        <f t="shared" si="1122"/>
        <v>5</v>
      </c>
      <c r="AO158" s="109">
        <f t="shared" si="1122"/>
        <v>5</v>
      </c>
      <c r="AP158" s="109">
        <f t="shared" si="1122"/>
        <v>5</v>
      </c>
      <c r="AQ158" s="109">
        <f t="shared" si="1122"/>
        <v>5</v>
      </c>
      <c r="AR158" s="109">
        <f t="shared" si="1122"/>
        <v>5</v>
      </c>
      <c r="AS158" s="109">
        <f t="shared" si="1122"/>
        <v>5</v>
      </c>
      <c r="AT158" s="109">
        <f t="shared" si="1122"/>
        <v>5</v>
      </c>
      <c r="AU158" s="109">
        <f t="shared" si="1122"/>
        <v>5</v>
      </c>
      <c r="AV158" s="109">
        <f t="shared" si="1122"/>
        <v>5</v>
      </c>
      <c r="AW158" s="109">
        <f t="shared" si="1122"/>
        <v>5</v>
      </c>
      <c r="AX158" s="109">
        <f t="shared" si="1122"/>
        <v>5</v>
      </c>
      <c r="AY158" s="109">
        <f t="shared" si="1122"/>
        <v>5</v>
      </c>
      <c r="AZ158" s="109">
        <f t="shared" si="1122"/>
        <v>5</v>
      </c>
      <c r="BA158" s="109">
        <f t="shared" si="1122"/>
        <v>5</v>
      </c>
      <c r="BB158" s="109">
        <f t="shared" si="1122"/>
        <v>5</v>
      </c>
      <c r="BC158" s="109">
        <f t="shared" si="1122"/>
        <v>5</v>
      </c>
      <c r="BD158" s="109">
        <f t="shared" si="1122"/>
        <v>5</v>
      </c>
      <c r="BE158" s="109">
        <f t="shared" si="1122"/>
        <v>5</v>
      </c>
      <c r="BF158" s="109">
        <f t="shared" si="1122"/>
        <v>5</v>
      </c>
      <c r="BG158" s="109">
        <f t="shared" si="1122"/>
        <v>5</v>
      </c>
      <c r="BH158" s="109">
        <f t="shared" si="1122"/>
        <v>5</v>
      </c>
      <c r="BI158" s="109">
        <f t="shared" si="1122"/>
        <v>5</v>
      </c>
      <c r="BJ158" s="109">
        <f t="shared" si="1122"/>
        <v>5</v>
      </c>
      <c r="BK158" s="109">
        <f t="shared" si="1122"/>
        <v>5</v>
      </c>
      <c r="BL158" s="109">
        <f t="shared" si="1122"/>
        <v>5</v>
      </c>
      <c r="BM158" s="109">
        <f t="shared" si="1122"/>
        <v>5</v>
      </c>
      <c r="BN158" s="109">
        <f t="shared" si="1122"/>
        <v>5</v>
      </c>
      <c r="BO158" s="109">
        <f t="shared" si="1122"/>
        <v>5</v>
      </c>
      <c r="BP158" s="109">
        <f t="shared" si="1122"/>
        <v>5</v>
      </c>
      <c r="BQ158" s="109">
        <f t="shared" ref="BQ158:DY158" si="1123">$D$158</f>
        <v>5</v>
      </c>
      <c r="BR158" s="109">
        <f t="shared" si="1123"/>
        <v>5</v>
      </c>
      <c r="BS158" s="109">
        <f t="shared" si="1123"/>
        <v>5</v>
      </c>
      <c r="BT158" s="109">
        <f t="shared" si="1123"/>
        <v>5</v>
      </c>
      <c r="BU158" s="109">
        <f t="shared" si="1123"/>
        <v>5</v>
      </c>
      <c r="BV158" s="109">
        <f t="shared" si="1123"/>
        <v>5</v>
      </c>
      <c r="BW158" s="109">
        <f t="shared" si="1123"/>
        <v>5</v>
      </c>
      <c r="BX158" s="109">
        <f t="shared" si="1123"/>
        <v>5</v>
      </c>
      <c r="BY158" s="109">
        <f t="shared" si="1123"/>
        <v>5</v>
      </c>
      <c r="BZ158" s="109">
        <f t="shared" si="1123"/>
        <v>5</v>
      </c>
      <c r="CA158" s="109">
        <f t="shared" si="1123"/>
        <v>5</v>
      </c>
      <c r="CB158" s="109">
        <f t="shared" si="1123"/>
        <v>5</v>
      </c>
      <c r="CC158" s="109">
        <f t="shared" si="1123"/>
        <v>5</v>
      </c>
      <c r="CD158" s="109">
        <f t="shared" si="1123"/>
        <v>5</v>
      </c>
      <c r="CE158" s="109">
        <f t="shared" si="1123"/>
        <v>5</v>
      </c>
      <c r="CF158" s="109">
        <f t="shared" si="1123"/>
        <v>5</v>
      </c>
      <c r="CG158" s="109">
        <f t="shared" si="1123"/>
        <v>5</v>
      </c>
      <c r="CH158" s="109">
        <f t="shared" si="1123"/>
        <v>5</v>
      </c>
      <c r="CI158" s="109">
        <f t="shared" si="1123"/>
        <v>5</v>
      </c>
      <c r="CJ158" s="109">
        <f t="shared" si="1123"/>
        <v>5</v>
      </c>
      <c r="CK158" s="109">
        <f t="shared" si="1123"/>
        <v>5</v>
      </c>
      <c r="CL158" s="109">
        <f t="shared" si="1123"/>
        <v>5</v>
      </c>
      <c r="CM158" s="109">
        <f t="shared" si="1123"/>
        <v>5</v>
      </c>
      <c r="CN158" s="109">
        <f t="shared" si="1123"/>
        <v>5</v>
      </c>
      <c r="CO158" s="109">
        <f t="shared" si="1123"/>
        <v>5</v>
      </c>
      <c r="CP158" s="109">
        <f t="shared" si="1123"/>
        <v>5</v>
      </c>
      <c r="CQ158" s="109">
        <f t="shared" si="1123"/>
        <v>5</v>
      </c>
      <c r="CR158" s="109">
        <f t="shared" si="1123"/>
        <v>5</v>
      </c>
      <c r="CS158" s="109">
        <f t="shared" si="1123"/>
        <v>5</v>
      </c>
      <c r="CT158" s="109">
        <f t="shared" si="1123"/>
        <v>5</v>
      </c>
      <c r="CU158" s="109">
        <f t="shared" si="1123"/>
        <v>5</v>
      </c>
      <c r="CV158" s="109">
        <f t="shared" si="1123"/>
        <v>5</v>
      </c>
      <c r="CW158" s="109">
        <f t="shared" si="1123"/>
        <v>5</v>
      </c>
      <c r="CX158" s="109">
        <f t="shared" si="1123"/>
        <v>5</v>
      </c>
      <c r="CY158" s="109">
        <f t="shared" si="1123"/>
        <v>5</v>
      </c>
      <c r="CZ158" s="109">
        <f t="shared" si="1123"/>
        <v>5</v>
      </c>
      <c r="DA158" s="109">
        <f t="shared" si="1123"/>
        <v>5</v>
      </c>
      <c r="DB158" s="109">
        <f t="shared" si="1123"/>
        <v>5</v>
      </c>
      <c r="DC158" s="109">
        <f t="shared" si="1123"/>
        <v>5</v>
      </c>
      <c r="DD158" s="109">
        <f t="shared" si="1123"/>
        <v>5</v>
      </c>
      <c r="DE158" s="109">
        <f t="shared" si="1123"/>
        <v>5</v>
      </c>
      <c r="DF158" s="109">
        <f t="shared" si="1123"/>
        <v>5</v>
      </c>
      <c r="DG158" s="109">
        <f t="shared" si="1123"/>
        <v>5</v>
      </c>
      <c r="DH158" s="109">
        <f t="shared" si="1123"/>
        <v>5</v>
      </c>
      <c r="DI158" s="109">
        <f t="shared" si="1123"/>
        <v>5</v>
      </c>
      <c r="DJ158" s="109">
        <f t="shared" si="1123"/>
        <v>5</v>
      </c>
      <c r="DK158" s="109">
        <f t="shared" si="1123"/>
        <v>5</v>
      </c>
      <c r="DL158" s="109">
        <f t="shared" si="1123"/>
        <v>5</v>
      </c>
      <c r="DM158" s="109">
        <f t="shared" si="1123"/>
        <v>5</v>
      </c>
      <c r="DN158" s="109">
        <f t="shared" si="1123"/>
        <v>5</v>
      </c>
      <c r="DO158" s="109">
        <f t="shared" si="1123"/>
        <v>5</v>
      </c>
      <c r="DP158" s="109">
        <f t="shared" si="1123"/>
        <v>5</v>
      </c>
      <c r="DQ158" s="109">
        <f t="shared" si="1123"/>
        <v>5</v>
      </c>
      <c r="DR158" s="109">
        <f t="shared" si="1123"/>
        <v>5</v>
      </c>
      <c r="DS158" s="109">
        <f t="shared" si="1123"/>
        <v>5</v>
      </c>
      <c r="DT158" s="109">
        <f t="shared" si="1123"/>
        <v>5</v>
      </c>
      <c r="DU158" s="109">
        <f t="shared" si="1123"/>
        <v>5</v>
      </c>
      <c r="DV158" s="109">
        <f t="shared" si="1123"/>
        <v>5</v>
      </c>
      <c r="DW158" s="109">
        <f t="shared" si="1123"/>
        <v>5</v>
      </c>
      <c r="DX158" s="109">
        <f t="shared" si="1123"/>
        <v>5</v>
      </c>
      <c r="DY158" s="109">
        <f t="shared" si="1123"/>
        <v>5</v>
      </c>
      <c r="DZ158" s="109">
        <f t="shared" ref="DZ158:GJ158" si="1124">$D$158</f>
        <v>5</v>
      </c>
      <c r="EA158" s="109">
        <f t="shared" si="1124"/>
        <v>5</v>
      </c>
      <c r="EB158" s="109">
        <f t="shared" si="1124"/>
        <v>5</v>
      </c>
      <c r="EC158" s="109">
        <f t="shared" si="1124"/>
        <v>5</v>
      </c>
      <c r="ED158" s="109">
        <f t="shared" si="1124"/>
        <v>5</v>
      </c>
      <c r="EE158" s="109">
        <f t="shared" si="1124"/>
        <v>5</v>
      </c>
      <c r="EF158" s="109">
        <f t="shared" si="1124"/>
        <v>5</v>
      </c>
      <c r="EG158" s="109">
        <f t="shared" si="1124"/>
        <v>5</v>
      </c>
      <c r="EH158" s="109">
        <f t="shared" si="1124"/>
        <v>5</v>
      </c>
      <c r="EI158" s="109">
        <f t="shared" si="1124"/>
        <v>5</v>
      </c>
      <c r="EJ158" s="109">
        <f t="shared" si="1124"/>
        <v>5</v>
      </c>
      <c r="EK158" s="109">
        <f t="shared" si="1124"/>
        <v>5</v>
      </c>
      <c r="EL158" s="109">
        <f t="shared" si="1124"/>
        <v>5</v>
      </c>
      <c r="EM158" s="109">
        <f t="shared" si="1124"/>
        <v>5</v>
      </c>
      <c r="EN158" s="109">
        <f t="shared" si="1124"/>
        <v>5</v>
      </c>
      <c r="EO158" s="109">
        <f t="shared" si="1124"/>
        <v>5</v>
      </c>
      <c r="EP158" s="109">
        <f t="shared" si="1124"/>
        <v>5</v>
      </c>
      <c r="EQ158" s="109">
        <f t="shared" si="1124"/>
        <v>5</v>
      </c>
      <c r="ER158" s="109">
        <f t="shared" si="1124"/>
        <v>5</v>
      </c>
      <c r="ES158" s="109">
        <f t="shared" si="1124"/>
        <v>5</v>
      </c>
      <c r="ET158" s="109">
        <f t="shared" si="1124"/>
        <v>5</v>
      </c>
      <c r="EU158" s="109">
        <f t="shared" si="1124"/>
        <v>5</v>
      </c>
      <c r="EV158" s="109">
        <f t="shared" si="1124"/>
        <v>5</v>
      </c>
      <c r="EW158" s="109">
        <f t="shared" si="1124"/>
        <v>5</v>
      </c>
      <c r="EX158" s="109">
        <f t="shared" si="1124"/>
        <v>5</v>
      </c>
      <c r="EY158" s="109">
        <f t="shared" si="1124"/>
        <v>5</v>
      </c>
      <c r="EZ158" s="109">
        <f t="shared" si="1124"/>
        <v>5</v>
      </c>
      <c r="FA158" s="109">
        <f t="shared" si="1124"/>
        <v>5</v>
      </c>
      <c r="FB158" s="109">
        <f t="shared" si="1124"/>
        <v>5</v>
      </c>
      <c r="FC158" s="109">
        <f t="shared" si="1124"/>
        <v>5</v>
      </c>
      <c r="FD158" s="109">
        <f t="shared" si="1124"/>
        <v>5</v>
      </c>
      <c r="FE158" s="109">
        <f t="shared" si="1124"/>
        <v>5</v>
      </c>
      <c r="FF158" s="109">
        <f t="shared" si="1124"/>
        <v>5</v>
      </c>
      <c r="FG158" s="109">
        <f t="shared" si="1124"/>
        <v>5</v>
      </c>
      <c r="FH158" s="109">
        <f t="shared" si="1124"/>
        <v>5</v>
      </c>
      <c r="FI158" s="109">
        <f t="shared" si="1124"/>
        <v>5</v>
      </c>
      <c r="FJ158" s="109">
        <f t="shared" si="1124"/>
        <v>5</v>
      </c>
      <c r="FK158" s="109">
        <f t="shared" si="1124"/>
        <v>5</v>
      </c>
      <c r="FL158" s="109">
        <f t="shared" si="1124"/>
        <v>5</v>
      </c>
      <c r="FM158" s="109">
        <f t="shared" si="1124"/>
        <v>5</v>
      </c>
      <c r="FN158" s="109">
        <f t="shared" si="1124"/>
        <v>5</v>
      </c>
      <c r="FO158" s="109">
        <f t="shared" si="1124"/>
        <v>5</v>
      </c>
      <c r="FP158" s="109">
        <f t="shared" si="1124"/>
        <v>5</v>
      </c>
      <c r="FQ158" s="109">
        <f t="shared" si="1124"/>
        <v>5</v>
      </c>
      <c r="FR158" s="109">
        <f t="shared" si="1124"/>
        <v>5</v>
      </c>
      <c r="FS158" s="109">
        <f t="shared" si="1124"/>
        <v>5</v>
      </c>
      <c r="FT158" s="109">
        <f t="shared" si="1124"/>
        <v>5</v>
      </c>
      <c r="FU158" s="109">
        <f t="shared" si="1124"/>
        <v>5</v>
      </c>
      <c r="FV158" s="109">
        <f t="shared" si="1124"/>
        <v>5</v>
      </c>
      <c r="FW158" s="109">
        <f t="shared" si="1124"/>
        <v>5</v>
      </c>
      <c r="FX158" s="109">
        <f t="shared" si="1124"/>
        <v>5</v>
      </c>
      <c r="FY158" s="109">
        <f t="shared" si="1124"/>
        <v>5</v>
      </c>
      <c r="FZ158" s="109">
        <f t="shared" si="1124"/>
        <v>5</v>
      </c>
      <c r="GA158" s="109">
        <f t="shared" si="1124"/>
        <v>5</v>
      </c>
      <c r="GB158" s="109">
        <f t="shared" si="1124"/>
        <v>5</v>
      </c>
      <c r="GC158" s="109">
        <f t="shared" si="1124"/>
        <v>5</v>
      </c>
      <c r="GD158" s="109">
        <f t="shared" si="1124"/>
        <v>5</v>
      </c>
      <c r="GE158" s="109">
        <f t="shared" si="1124"/>
        <v>5</v>
      </c>
      <c r="GF158" s="109">
        <f t="shared" si="1124"/>
        <v>5</v>
      </c>
      <c r="GG158" s="109">
        <f t="shared" si="1124"/>
        <v>5</v>
      </c>
      <c r="GH158" s="109">
        <f t="shared" si="1124"/>
        <v>5</v>
      </c>
      <c r="GI158" s="109">
        <f t="shared" si="1124"/>
        <v>5</v>
      </c>
      <c r="GJ158" s="109">
        <f t="shared" si="1124"/>
        <v>5</v>
      </c>
      <c r="GK158" s="109">
        <f t="shared" ref="GK158:IG158" si="1125">$D$158</f>
        <v>5</v>
      </c>
      <c r="GL158" s="109">
        <f t="shared" si="1125"/>
        <v>5</v>
      </c>
      <c r="GM158" s="109">
        <f t="shared" si="1125"/>
        <v>5</v>
      </c>
      <c r="GN158" s="109">
        <f t="shared" si="1125"/>
        <v>5</v>
      </c>
      <c r="GO158" s="109">
        <f t="shared" si="1125"/>
        <v>5</v>
      </c>
      <c r="GP158" s="109">
        <f t="shared" si="1125"/>
        <v>5</v>
      </c>
      <c r="GQ158" s="109">
        <f t="shared" si="1125"/>
        <v>5</v>
      </c>
      <c r="GR158" s="109">
        <f t="shared" si="1125"/>
        <v>5</v>
      </c>
      <c r="GS158" s="109">
        <f t="shared" si="1125"/>
        <v>5</v>
      </c>
      <c r="GT158" s="109">
        <f t="shared" si="1125"/>
        <v>5</v>
      </c>
      <c r="GU158" s="109">
        <f t="shared" si="1125"/>
        <v>5</v>
      </c>
      <c r="GV158" s="109">
        <f t="shared" si="1125"/>
        <v>5</v>
      </c>
      <c r="GW158" s="109">
        <f t="shared" si="1125"/>
        <v>5</v>
      </c>
      <c r="GX158" s="109">
        <f t="shared" si="1125"/>
        <v>5</v>
      </c>
      <c r="GY158" s="109">
        <f t="shared" si="1125"/>
        <v>5</v>
      </c>
      <c r="GZ158" s="109">
        <f t="shared" si="1125"/>
        <v>5</v>
      </c>
      <c r="HA158" s="109">
        <f t="shared" si="1125"/>
        <v>5</v>
      </c>
      <c r="HB158" s="109">
        <f t="shared" si="1125"/>
        <v>5</v>
      </c>
      <c r="HC158" s="109">
        <f t="shared" si="1125"/>
        <v>5</v>
      </c>
      <c r="HD158" s="109">
        <f t="shared" si="1125"/>
        <v>5</v>
      </c>
      <c r="HE158" s="109">
        <f t="shared" si="1125"/>
        <v>5</v>
      </c>
      <c r="HF158" s="109">
        <f t="shared" si="1125"/>
        <v>5</v>
      </c>
      <c r="HG158" s="109">
        <f t="shared" si="1125"/>
        <v>5</v>
      </c>
      <c r="HH158" s="109">
        <f t="shared" si="1125"/>
        <v>5</v>
      </c>
      <c r="HI158" s="109">
        <f t="shared" si="1125"/>
        <v>5</v>
      </c>
      <c r="HJ158" s="109">
        <f t="shared" si="1125"/>
        <v>5</v>
      </c>
      <c r="HK158" s="109">
        <f t="shared" si="1125"/>
        <v>5</v>
      </c>
      <c r="HL158" s="109">
        <f t="shared" si="1125"/>
        <v>5</v>
      </c>
      <c r="HM158" s="109">
        <f t="shared" si="1125"/>
        <v>5</v>
      </c>
      <c r="HN158" s="109">
        <f t="shared" si="1125"/>
        <v>5</v>
      </c>
      <c r="HO158" s="109">
        <f t="shared" si="1125"/>
        <v>5</v>
      </c>
      <c r="HP158" s="109">
        <f t="shared" si="1125"/>
        <v>5</v>
      </c>
      <c r="HQ158" s="109">
        <f t="shared" si="1125"/>
        <v>5</v>
      </c>
      <c r="HR158" s="109">
        <f t="shared" si="1125"/>
        <v>5</v>
      </c>
      <c r="HS158" s="109">
        <f t="shared" si="1125"/>
        <v>5</v>
      </c>
      <c r="HT158" s="109">
        <f t="shared" si="1125"/>
        <v>5</v>
      </c>
      <c r="HU158" s="109">
        <f t="shared" si="1125"/>
        <v>5</v>
      </c>
      <c r="HV158" s="109">
        <f t="shared" si="1125"/>
        <v>5</v>
      </c>
      <c r="HW158" s="109">
        <f t="shared" si="1125"/>
        <v>5</v>
      </c>
      <c r="HX158" s="109">
        <f t="shared" si="1125"/>
        <v>5</v>
      </c>
      <c r="HY158" s="109">
        <f t="shared" si="1125"/>
        <v>5</v>
      </c>
      <c r="HZ158" s="109">
        <f t="shared" si="1125"/>
        <v>5</v>
      </c>
      <c r="IA158" s="109">
        <f t="shared" si="1125"/>
        <v>5</v>
      </c>
      <c r="IB158" s="109">
        <f t="shared" si="1125"/>
        <v>5</v>
      </c>
      <c r="IC158" s="109">
        <f t="shared" si="1125"/>
        <v>5</v>
      </c>
      <c r="ID158" s="109">
        <f t="shared" si="1125"/>
        <v>5</v>
      </c>
      <c r="IE158" s="109">
        <f t="shared" si="1125"/>
        <v>5</v>
      </c>
      <c r="IF158" s="109">
        <f t="shared" si="1125"/>
        <v>5</v>
      </c>
      <c r="IG158" s="109">
        <f t="shared" si="1125"/>
        <v>5</v>
      </c>
    </row>
    <row r="159" spans="2:274" x14ac:dyDescent="0.2">
      <c r="B159" s="1023"/>
      <c r="C159" s="555" t="s">
        <v>284</v>
      </c>
      <c r="D159">
        <v>4.8</v>
      </c>
      <c r="E159">
        <f>$D$159</f>
        <v>4.8</v>
      </c>
      <c r="F159">
        <f t="shared" ref="F159:BP159" si="1126">$D$159</f>
        <v>4.8</v>
      </c>
      <c r="G159">
        <f t="shared" si="1126"/>
        <v>4.8</v>
      </c>
      <c r="H159">
        <f t="shared" si="1126"/>
        <v>4.8</v>
      </c>
      <c r="I159">
        <f t="shared" si="1126"/>
        <v>4.8</v>
      </c>
      <c r="J159">
        <f t="shared" si="1126"/>
        <v>4.8</v>
      </c>
      <c r="K159">
        <f t="shared" si="1126"/>
        <v>4.8</v>
      </c>
      <c r="L159">
        <f t="shared" si="1126"/>
        <v>4.8</v>
      </c>
      <c r="M159">
        <f t="shared" si="1126"/>
        <v>4.8</v>
      </c>
      <c r="N159">
        <f t="shared" si="1126"/>
        <v>4.8</v>
      </c>
      <c r="O159">
        <f t="shared" si="1126"/>
        <v>4.8</v>
      </c>
      <c r="P159">
        <f t="shared" si="1126"/>
        <v>4.8</v>
      </c>
      <c r="Q159">
        <f t="shared" si="1126"/>
        <v>4.8</v>
      </c>
      <c r="R159">
        <f t="shared" si="1126"/>
        <v>4.8</v>
      </c>
      <c r="S159">
        <f t="shared" si="1126"/>
        <v>4.8</v>
      </c>
      <c r="T159">
        <f t="shared" si="1126"/>
        <v>4.8</v>
      </c>
      <c r="U159">
        <f t="shared" si="1126"/>
        <v>4.8</v>
      </c>
      <c r="V159">
        <f t="shared" si="1126"/>
        <v>4.8</v>
      </c>
      <c r="W159">
        <f t="shared" si="1126"/>
        <v>4.8</v>
      </c>
      <c r="X159">
        <f t="shared" si="1126"/>
        <v>4.8</v>
      </c>
      <c r="Y159">
        <f t="shared" si="1126"/>
        <v>4.8</v>
      </c>
      <c r="Z159">
        <f t="shared" si="1126"/>
        <v>4.8</v>
      </c>
      <c r="AA159">
        <f t="shared" si="1126"/>
        <v>4.8</v>
      </c>
      <c r="AB159">
        <f t="shared" si="1126"/>
        <v>4.8</v>
      </c>
      <c r="AC159">
        <f t="shared" si="1126"/>
        <v>4.8</v>
      </c>
      <c r="AD159">
        <f t="shared" si="1126"/>
        <v>4.8</v>
      </c>
      <c r="AE159">
        <f t="shared" si="1126"/>
        <v>4.8</v>
      </c>
      <c r="AF159">
        <f t="shared" si="1126"/>
        <v>4.8</v>
      </c>
      <c r="AG159">
        <f t="shared" si="1126"/>
        <v>4.8</v>
      </c>
      <c r="AH159">
        <f t="shared" si="1126"/>
        <v>4.8</v>
      </c>
      <c r="AI159">
        <f t="shared" si="1126"/>
        <v>4.8</v>
      </c>
      <c r="AJ159">
        <f t="shared" si="1126"/>
        <v>4.8</v>
      </c>
      <c r="AK159">
        <f t="shared" si="1126"/>
        <v>4.8</v>
      </c>
      <c r="AL159">
        <f t="shared" si="1126"/>
        <v>4.8</v>
      </c>
      <c r="AM159">
        <f t="shared" si="1126"/>
        <v>4.8</v>
      </c>
      <c r="AN159">
        <f t="shared" si="1126"/>
        <v>4.8</v>
      </c>
      <c r="AO159">
        <f t="shared" si="1126"/>
        <v>4.8</v>
      </c>
      <c r="AP159">
        <f t="shared" si="1126"/>
        <v>4.8</v>
      </c>
      <c r="AQ159">
        <f t="shared" si="1126"/>
        <v>4.8</v>
      </c>
      <c r="AR159">
        <f t="shared" si="1126"/>
        <v>4.8</v>
      </c>
      <c r="AS159">
        <f t="shared" si="1126"/>
        <v>4.8</v>
      </c>
      <c r="AT159">
        <f t="shared" si="1126"/>
        <v>4.8</v>
      </c>
      <c r="AU159">
        <f t="shared" si="1126"/>
        <v>4.8</v>
      </c>
      <c r="AV159">
        <f t="shared" si="1126"/>
        <v>4.8</v>
      </c>
      <c r="AW159">
        <f t="shared" si="1126"/>
        <v>4.8</v>
      </c>
      <c r="AX159">
        <f t="shared" si="1126"/>
        <v>4.8</v>
      </c>
      <c r="AY159">
        <f t="shared" si="1126"/>
        <v>4.8</v>
      </c>
      <c r="AZ159">
        <f t="shared" si="1126"/>
        <v>4.8</v>
      </c>
      <c r="BA159">
        <f t="shared" si="1126"/>
        <v>4.8</v>
      </c>
      <c r="BB159">
        <f t="shared" si="1126"/>
        <v>4.8</v>
      </c>
      <c r="BC159">
        <f t="shared" si="1126"/>
        <v>4.8</v>
      </c>
      <c r="BD159">
        <f t="shared" si="1126"/>
        <v>4.8</v>
      </c>
      <c r="BE159">
        <f t="shared" si="1126"/>
        <v>4.8</v>
      </c>
      <c r="BF159">
        <f t="shared" si="1126"/>
        <v>4.8</v>
      </c>
      <c r="BG159">
        <f t="shared" si="1126"/>
        <v>4.8</v>
      </c>
      <c r="BH159">
        <f t="shared" si="1126"/>
        <v>4.8</v>
      </c>
      <c r="BI159">
        <f t="shared" si="1126"/>
        <v>4.8</v>
      </c>
      <c r="BJ159">
        <f t="shared" si="1126"/>
        <v>4.8</v>
      </c>
      <c r="BK159">
        <f t="shared" si="1126"/>
        <v>4.8</v>
      </c>
      <c r="BL159">
        <f t="shared" si="1126"/>
        <v>4.8</v>
      </c>
      <c r="BM159">
        <f t="shared" si="1126"/>
        <v>4.8</v>
      </c>
      <c r="BN159">
        <f t="shared" si="1126"/>
        <v>4.8</v>
      </c>
      <c r="BO159">
        <f t="shared" si="1126"/>
        <v>4.8</v>
      </c>
      <c r="BP159">
        <f t="shared" si="1126"/>
        <v>4.8</v>
      </c>
      <c r="BQ159">
        <f t="shared" ref="BQ159:DY159" si="1127">$D$159</f>
        <v>4.8</v>
      </c>
      <c r="BR159">
        <f t="shared" si="1127"/>
        <v>4.8</v>
      </c>
      <c r="BS159">
        <f t="shared" si="1127"/>
        <v>4.8</v>
      </c>
      <c r="BT159">
        <f t="shared" si="1127"/>
        <v>4.8</v>
      </c>
      <c r="BU159">
        <f t="shared" si="1127"/>
        <v>4.8</v>
      </c>
      <c r="BV159">
        <f t="shared" si="1127"/>
        <v>4.8</v>
      </c>
      <c r="BW159">
        <f t="shared" si="1127"/>
        <v>4.8</v>
      </c>
      <c r="BX159">
        <f t="shared" si="1127"/>
        <v>4.8</v>
      </c>
      <c r="BY159">
        <f t="shared" si="1127"/>
        <v>4.8</v>
      </c>
      <c r="BZ159">
        <f t="shared" si="1127"/>
        <v>4.8</v>
      </c>
      <c r="CA159">
        <f t="shared" si="1127"/>
        <v>4.8</v>
      </c>
      <c r="CB159">
        <f t="shared" si="1127"/>
        <v>4.8</v>
      </c>
      <c r="CC159">
        <f t="shared" si="1127"/>
        <v>4.8</v>
      </c>
      <c r="CD159">
        <f t="shared" si="1127"/>
        <v>4.8</v>
      </c>
      <c r="CE159">
        <f t="shared" si="1127"/>
        <v>4.8</v>
      </c>
      <c r="CF159">
        <f t="shared" si="1127"/>
        <v>4.8</v>
      </c>
      <c r="CG159">
        <f t="shared" si="1127"/>
        <v>4.8</v>
      </c>
      <c r="CH159">
        <f t="shared" si="1127"/>
        <v>4.8</v>
      </c>
      <c r="CI159">
        <f t="shared" si="1127"/>
        <v>4.8</v>
      </c>
      <c r="CJ159">
        <f t="shared" si="1127"/>
        <v>4.8</v>
      </c>
      <c r="CK159">
        <f t="shared" si="1127"/>
        <v>4.8</v>
      </c>
      <c r="CL159">
        <f t="shared" si="1127"/>
        <v>4.8</v>
      </c>
      <c r="CM159">
        <f t="shared" si="1127"/>
        <v>4.8</v>
      </c>
      <c r="CN159">
        <f t="shared" si="1127"/>
        <v>4.8</v>
      </c>
      <c r="CO159">
        <f t="shared" si="1127"/>
        <v>4.8</v>
      </c>
      <c r="CP159">
        <f t="shared" si="1127"/>
        <v>4.8</v>
      </c>
      <c r="CQ159">
        <f t="shared" si="1127"/>
        <v>4.8</v>
      </c>
      <c r="CR159">
        <f t="shared" si="1127"/>
        <v>4.8</v>
      </c>
      <c r="CS159">
        <f t="shared" si="1127"/>
        <v>4.8</v>
      </c>
      <c r="CT159">
        <f t="shared" si="1127"/>
        <v>4.8</v>
      </c>
      <c r="CU159">
        <f t="shared" si="1127"/>
        <v>4.8</v>
      </c>
      <c r="CV159">
        <f t="shared" si="1127"/>
        <v>4.8</v>
      </c>
      <c r="CW159">
        <f t="shared" si="1127"/>
        <v>4.8</v>
      </c>
      <c r="CX159">
        <f t="shared" si="1127"/>
        <v>4.8</v>
      </c>
      <c r="CY159">
        <f t="shared" si="1127"/>
        <v>4.8</v>
      </c>
      <c r="CZ159">
        <f t="shared" si="1127"/>
        <v>4.8</v>
      </c>
      <c r="DA159">
        <f t="shared" si="1127"/>
        <v>4.8</v>
      </c>
      <c r="DB159">
        <f t="shared" si="1127"/>
        <v>4.8</v>
      </c>
      <c r="DC159">
        <f t="shared" si="1127"/>
        <v>4.8</v>
      </c>
      <c r="DD159">
        <f t="shared" si="1127"/>
        <v>4.8</v>
      </c>
      <c r="DE159">
        <f t="shared" si="1127"/>
        <v>4.8</v>
      </c>
      <c r="DF159">
        <f t="shared" si="1127"/>
        <v>4.8</v>
      </c>
      <c r="DG159">
        <f t="shared" si="1127"/>
        <v>4.8</v>
      </c>
      <c r="DH159">
        <f t="shared" si="1127"/>
        <v>4.8</v>
      </c>
      <c r="DI159">
        <f t="shared" si="1127"/>
        <v>4.8</v>
      </c>
      <c r="DJ159">
        <f t="shared" si="1127"/>
        <v>4.8</v>
      </c>
      <c r="DK159">
        <f t="shared" si="1127"/>
        <v>4.8</v>
      </c>
      <c r="DL159">
        <f t="shared" si="1127"/>
        <v>4.8</v>
      </c>
      <c r="DM159">
        <f t="shared" si="1127"/>
        <v>4.8</v>
      </c>
      <c r="DN159">
        <f t="shared" si="1127"/>
        <v>4.8</v>
      </c>
      <c r="DO159">
        <f t="shared" si="1127"/>
        <v>4.8</v>
      </c>
      <c r="DP159">
        <f t="shared" si="1127"/>
        <v>4.8</v>
      </c>
      <c r="DQ159">
        <f t="shared" si="1127"/>
        <v>4.8</v>
      </c>
      <c r="DR159">
        <f t="shared" si="1127"/>
        <v>4.8</v>
      </c>
      <c r="DS159">
        <f t="shared" si="1127"/>
        <v>4.8</v>
      </c>
      <c r="DT159">
        <f t="shared" si="1127"/>
        <v>4.8</v>
      </c>
      <c r="DU159">
        <f t="shared" si="1127"/>
        <v>4.8</v>
      </c>
      <c r="DV159">
        <f t="shared" si="1127"/>
        <v>4.8</v>
      </c>
      <c r="DW159">
        <f t="shared" si="1127"/>
        <v>4.8</v>
      </c>
      <c r="DX159">
        <f t="shared" si="1127"/>
        <v>4.8</v>
      </c>
      <c r="DY159">
        <f t="shared" si="1127"/>
        <v>4.8</v>
      </c>
      <c r="DZ159">
        <f t="shared" ref="DZ159:GJ159" si="1128">$D$159</f>
        <v>4.8</v>
      </c>
      <c r="EA159">
        <f t="shared" si="1128"/>
        <v>4.8</v>
      </c>
      <c r="EB159">
        <f t="shared" si="1128"/>
        <v>4.8</v>
      </c>
      <c r="EC159">
        <f t="shared" si="1128"/>
        <v>4.8</v>
      </c>
      <c r="ED159">
        <f t="shared" si="1128"/>
        <v>4.8</v>
      </c>
      <c r="EE159">
        <f t="shared" si="1128"/>
        <v>4.8</v>
      </c>
      <c r="EF159">
        <f t="shared" si="1128"/>
        <v>4.8</v>
      </c>
      <c r="EG159">
        <f t="shared" si="1128"/>
        <v>4.8</v>
      </c>
      <c r="EH159">
        <f t="shared" si="1128"/>
        <v>4.8</v>
      </c>
      <c r="EI159">
        <f t="shared" si="1128"/>
        <v>4.8</v>
      </c>
      <c r="EJ159">
        <f t="shared" si="1128"/>
        <v>4.8</v>
      </c>
      <c r="EK159">
        <f t="shared" si="1128"/>
        <v>4.8</v>
      </c>
      <c r="EL159">
        <f t="shared" si="1128"/>
        <v>4.8</v>
      </c>
      <c r="EM159">
        <f t="shared" si="1128"/>
        <v>4.8</v>
      </c>
      <c r="EN159">
        <f t="shared" si="1128"/>
        <v>4.8</v>
      </c>
      <c r="EO159">
        <f t="shared" si="1128"/>
        <v>4.8</v>
      </c>
      <c r="EP159">
        <f t="shared" si="1128"/>
        <v>4.8</v>
      </c>
      <c r="EQ159">
        <f t="shared" si="1128"/>
        <v>4.8</v>
      </c>
      <c r="ER159">
        <f t="shared" si="1128"/>
        <v>4.8</v>
      </c>
      <c r="ES159">
        <f t="shared" si="1128"/>
        <v>4.8</v>
      </c>
      <c r="ET159">
        <f t="shared" si="1128"/>
        <v>4.8</v>
      </c>
      <c r="EU159">
        <f t="shared" si="1128"/>
        <v>4.8</v>
      </c>
      <c r="EV159">
        <f t="shared" si="1128"/>
        <v>4.8</v>
      </c>
      <c r="EW159">
        <f t="shared" si="1128"/>
        <v>4.8</v>
      </c>
      <c r="EX159">
        <f t="shared" si="1128"/>
        <v>4.8</v>
      </c>
      <c r="EY159">
        <f t="shared" si="1128"/>
        <v>4.8</v>
      </c>
      <c r="EZ159">
        <f t="shared" si="1128"/>
        <v>4.8</v>
      </c>
      <c r="FA159">
        <f t="shared" si="1128"/>
        <v>4.8</v>
      </c>
      <c r="FB159">
        <f t="shared" si="1128"/>
        <v>4.8</v>
      </c>
      <c r="FC159">
        <f t="shared" si="1128"/>
        <v>4.8</v>
      </c>
      <c r="FD159">
        <f t="shared" si="1128"/>
        <v>4.8</v>
      </c>
      <c r="FE159">
        <f t="shared" si="1128"/>
        <v>4.8</v>
      </c>
      <c r="FF159">
        <f t="shared" si="1128"/>
        <v>4.8</v>
      </c>
      <c r="FG159">
        <f t="shared" si="1128"/>
        <v>4.8</v>
      </c>
      <c r="FH159">
        <f t="shared" si="1128"/>
        <v>4.8</v>
      </c>
      <c r="FI159">
        <f t="shared" si="1128"/>
        <v>4.8</v>
      </c>
      <c r="FJ159">
        <f t="shared" si="1128"/>
        <v>4.8</v>
      </c>
      <c r="FK159">
        <f t="shared" si="1128"/>
        <v>4.8</v>
      </c>
      <c r="FL159">
        <f t="shared" si="1128"/>
        <v>4.8</v>
      </c>
      <c r="FM159">
        <f t="shared" si="1128"/>
        <v>4.8</v>
      </c>
      <c r="FN159">
        <f t="shared" si="1128"/>
        <v>4.8</v>
      </c>
      <c r="FO159">
        <f t="shared" si="1128"/>
        <v>4.8</v>
      </c>
      <c r="FP159">
        <f t="shared" si="1128"/>
        <v>4.8</v>
      </c>
      <c r="FQ159">
        <f t="shared" si="1128"/>
        <v>4.8</v>
      </c>
      <c r="FR159">
        <f t="shared" si="1128"/>
        <v>4.8</v>
      </c>
      <c r="FS159">
        <f t="shared" si="1128"/>
        <v>4.8</v>
      </c>
      <c r="FT159">
        <f t="shared" si="1128"/>
        <v>4.8</v>
      </c>
      <c r="FU159">
        <f t="shared" si="1128"/>
        <v>4.8</v>
      </c>
      <c r="FV159">
        <f t="shared" si="1128"/>
        <v>4.8</v>
      </c>
      <c r="FW159">
        <f t="shared" si="1128"/>
        <v>4.8</v>
      </c>
      <c r="FX159">
        <f t="shared" si="1128"/>
        <v>4.8</v>
      </c>
      <c r="FY159">
        <f t="shared" si="1128"/>
        <v>4.8</v>
      </c>
      <c r="FZ159">
        <f t="shared" si="1128"/>
        <v>4.8</v>
      </c>
      <c r="GA159">
        <f t="shared" si="1128"/>
        <v>4.8</v>
      </c>
      <c r="GB159">
        <f t="shared" si="1128"/>
        <v>4.8</v>
      </c>
      <c r="GC159">
        <f t="shared" si="1128"/>
        <v>4.8</v>
      </c>
      <c r="GD159">
        <f t="shared" si="1128"/>
        <v>4.8</v>
      </c>
      <c r="GE159">
        <f t="shared" si="1128"/>
        <v>4.8</v>
      </c>
      <c r="GF159">
        <f t="shared" si="1128"/>
        <v>4.8</v>
      </c>
      <c r="GG159">
        <f t="shared" si="1128"/>
        <v>4.8</v>
      </c>
      <c r="GH159">
        <f t="shared" si="1128"/>
        <v>4.8</v>
      </c>
      <c r="GI159">
        <f t="shared" si="1128"/>
        <v>4.8</v>
      </c>
      <c r="GJ159">
        <f t="shared" si="1128"/>
        <v>4.8</v>
      </c>
      <c r="GK159">
        <f t="shared" ref="GK159:IG159" si="1129">$D$159</f>
        <v>4.8</v>
      </c>
      <c r="GL159">
        <f t="shared" si="1129"/>
        <v>4.8</v>
      </c>
      <c r="GM159">
        <f t="shared" si="1129"/>
        <v>4.8</v>
      </c>
      <c r="GN159">
        <f t="shared" si="1129"/>
        <v>4.8</v>
      </c>
      <c r="GO159">
        <f t="shared" si="1129"/>
        <v>4.8</v>
      </c>
      <c r="GP159">
        <f t="shared" si="1129"/>
        <v>4.8</v>
      </c>
      <c r="GQ159">
        <f t="shared" si="1129"/>
        <v>4.8</v>
      </c>
      <c r="GR159">
        <f t="shared" si="1129"/>
        <v>4.8</v>
      </c>
      <c r="GS159">
        <f t="shared" si="1129"/>
        <v>4.8</v>
      </c>
      <c r="GT159">
        <f t="shared" si="1129"/>
        <v>4.8</v>
      </c>
      <c r="GU159">
        <f t="shared" si="1129"/>
        <v>4.8</v>
      </c>
      <c r="GV159">
        <f t="shared" si="1129"/>
        <v>4.8</v>
      </c>
      <c r="GW159">
        <f t="shared" si="1129"/>
        <v>4.8</v>
      </c>
      <c r="GX159">
        <f t="shared" si="1129"/>
        <v>4.8</v>
      </c>
      <c r="GY159">
        <f t="shared" si="1129"/>
        <v>4.8</v>
      </c>
      <c r="GZ159">
        <f t="shared" si="1129"/>
        <v>4.8</v>
      </c>
      <c r="HA159">
        <f t="shared" si="1129"/>
        <v>4.8</v>
      </c>
      <c r="HB159">
        <f t="shared" si="1129"/>
        <v>4.8</v>
      </c>
      <c r="HC159">
        <f t="shared" si="1129"/>
        <v>4.8</v>
      </c>
      <c r="HD159">
        <f t="shared" si="1129"/>
        <v>4.8</v>
      </c>
      <c r="HE159">
        <f t="shared" si="1129"/>
        <v>4.8</v>
      </c>
      <c r="HF159">
        <f t="shared" si="1129"/>
        <v>4.8</v>
      </c>
      <c r="HG159">
        <f t="shared" si="1129"/>
        <v>4.8</v>
      </c>
      <c r="HH159">
        <f t="shared" si="1129"/>
        <v>4.8</v>
      </c>
      <c r="HI159">
        <f t="shared" si="1129"/>
        <v>4.8</v>
      </c>
      <c r="HJ159">
        <f t="shared" si="1129"/>
        <v>4.8</v>
      </c>
      <c r="HK159">
        <f t="shared" si="1129"/>
        <v>4.8</v>
      </c>
      <c r="HL159">
        <f t="shared" si="1129"/>
        <v>4.8</v>
      </c>
      <c r="HM159">
        <f t="shared" si="1129"/>
        <v>4.8</v>
      </c>
      <c r="HN159">
        <f t="shared" si="1129"/>
        <v>4.8</v>
      </c>
      <c r="HO159">
        <f t="shared" si="1129"/>
        <v>4.8</v>
      </c>
      <c r="HP159">
        <f t="shared" si="1129"/>
        <v>4.8</v>
      </c>
      <c r="HQ159">
        <f t="shared" si="1129"/>
        <v>4.8</v>
      </c>
      <c r="HR159">
        <f t="shared" si="1129"/>
        <v>4.8</v>
      </c>
      <c r="HS159">
        <f t="shared" si="1129"/>
        <v>4.8</v>
      </c>
      <c r="HT159">
        <f t="shared" si="1129"/>
        <v>4.8</v>
      </c>
      <c r="HU159">
        <f t="shared" si="1129"/>
        <v>4.8</v>
      </c>
      <c r="HV159">
        <f t="shared" si="1129"/>
        <v>4.8</v>
      </c>
      <c r="HW159">
        <f t="shared" si="1129"/>
        <v>4.8</v>
      </c>
      <c r="HX159">
        <f t="shared" si="1129"/>
        <v>4.8</v>
      </c>
      <c r="HY159">
        <f t="shared" si="1129"/>
        <v>4.8</v>
      </c>
      <c r="HZ159">
        <f t="shared" si="1129"/>
        <v>4.8</v>
      </c>
      <c r="IA159">
        <f t="shared" si="1129"/>
        <v>4.8</v>
      </c>
      <c r="IB159">
        <f t="shared" si="1129"/>
        <v>4.8</v>
      </c>
      <c r="IC159">
        <f t="shared" si="1129"/>
        <v>4.8</v>
      </c>
      <c r="ID159">
        <f t="shared" si="1129"/>
        <v>4.8</v>
      </c>
      <c r="IE159">
        <f t="shared" si="1129"/>
        <v>4.8</v>
      </c>
      <c r="IF159">
        <f t="shared" si="1129"/>
        <v>4.8</v>
      </c>
      <c r="IG159">
        <f t="shared" si="1129"/>
        <v>4.8</v>
      </c>
    </row>
    <row r="160" spans="2:274" x14ac:dyDescent="0.2">
      <c r="B160" s="1023"/>
      <c r="C160" s="555" t="s">
        <v>426</v>
      </c>
      <c r="D160">
        <v>4.5999999999999996</v>
      </c>
      <c r="E160">
        <f>$D$160</f>
        <v>4.5999999999999996</v>
      </c>
      <c r="F160">
        <f t="shared" ref="F160:BP160" si="1130">$D$160</f>
        <v>4.5999999999999996</v>
      </c>
      <c r="G160">
        <f t="shared" si="1130"/>
        <v>4.5999999999999996</v>
      </c>
      <c r="H160">
        <f t="shared" si="1130"/>
        <v>4.5999999999999996</v>
      </c>
      <c r="I160">
        <f t="shared" si="1130"/>
        <v>4.5999999999999996</v>
      </c>
      <c r="J160">
        <f t="shared" si="1130"/>
        <v>4.5999999999999996</v>
      </c>
      <c r="K160">
        <f t="shared" si="1130"/>
        <v>4.5999999999999996</v>
      </c>
      <c r="L160">
        <f t="shared" si="1130"/>
        <v>4.5999999999999996</v>
      </c>
      <c r="M160">
        <f t="shared" si="1130"/>
        <v>4.5999999999999996</v>
      </c>
      <c r="N160">
        <f t="shared" si="1130"/>
        <v>4.5999999999999996</v>
      </c>
      <c r="O160">
        <f t="shared" si="1130"/>
        <v>4.5999999999999996</v>
      </c>
      <c r="P160">
        <f t="shared" si="1130"/>
        <v>4.5999999999999996</v>
      </c>
      <c r="Q160">
        <f t="shared" si="1130"/>
        <v>4.5999999999999996</v>
      </c>
      <c r="R160">
        <f t="shared" si="1130"/>
        <v>4.5999999999999996</v>
      </c>
      <c r="S160">
        <f t="shared" si="1130"/>
        <v>4.5999999999999996</v>
      </c>
      <c r="T160">
        <f t="shared" si="1130"/>
        <v>4.5999999999999996</v>
      </c>
      <c r="U160">
        <f t="shared" si="1130"/>
        <v>4.5999999999999996</v>
      </c>
      <c r="V160">
        <f t="shared" si="1130"/>
        <v>4.5999999999999996</v>
      </c>
      <c r="W160">
        <f t="shared" si="1130"/>
        <v>4.5999999999999996</v>
      </c>
      <c r="X160">
        <f t="shared" si="1130"/>
        <v>4.5999999999999996</v>
      </c>
      <c r="Y160">
        <f t="shared" si="1130"/>
        <v>4.5999999999999996</v>
      </c>
      <c r="Z160">
        <f t="shared" si="1130"/>
        <v>4.5999999999999996</v>
      </c>
      <c r="AA160">
        <f t="shared" si="1130"/>
        <v>4.5999999999999996</v>
      </c>
      <c r="AB160">
        <f t="shared" si="1130"/>
        <v>4.5999999999999996</v>
      </c>
      <c r="AC160">
        <f t="shared" si="1130"/>
        <v>4.5999999999999996</v>
      </c>
      <c r="AD160">
        <f t="shared" si="1130"/>
        <v>4.5999999999999996</v>
      </c>
      <c r="AE160">
        <f t="shared" si="1130"/>
        <v>4.5999999999999996</v>
      </c>
      <c r="AF160">
        <f t="shared" si="1130"/>
        <v>4.5999999999999996</v>
      </c>
      <c r="AG160">
        <f t="shared" si="1130"/>
        <v>4.5999999999999996</v>
      </c>
      <c r="AH160">
        <f t="shared" si="1130"/>
        <v>4.5999999999999996</v>
      </c>
      <c r="AI160">
        <f t="shared" si="1130"/>
        <v>4.5999999999999996</v>
      </c>
      <c r="AJ160">
        <f t="shared" si="1130"/>
        <v>4.5999999999999996</v>
      </c>
      <c r="AK160">
        <f t="shared" si="1130"/>
        <v>4.5999999999999996</v>
      </c>
      <c r="AL160">
        <f t="shared" si="1130"/>
        <v>4.5999999999999996</v>
      </c>
      <c r="AM160">
        <f t="shared" si="1130"/>
        <v>4.5999999999999996</v>
      </c>
      <c r="AN160">
        <f t="shared" si="1130"/>
        <v>4.5999999999999996</v>
      </c>
      <c r="AO160">
        <f t="shared" si="1130"/>
        <v>4.5999999999999996</v>
      </c>
      <c r="AP160">
        <f t="shared" si="1130"/>
        <v>4.5999999999999996</v>
      </c>
      <c r="AQ160">
        <f t="shared" si="1130"/>
        <v>4.5999999999999996</v>
      </c>
      <c r="AR160">
        <f t="shared" si="1130"/>
        <v>4.5999999999999996</v>
      </c>
      <c r="AS160">
        <f t="shared" si="1130"/>
        <v>4.5999999999999996</v>
      </c>
      <c r="AT160">
        <f t="shared" si="1130"/>
        <v>4.5999999999999996</v>
      </c>
      <c r="AU160">
        <f t="shared" si="1130"/>
        <v>4.5999999999999996</v>
      </c>
      <c r="AV160">
        <f t="shared" si="1130"/>
        <v>4.5999999999999996</v>
      </c>
      <c r="AW160">
        <f t="shared" si="1130"/>
        <v>4.5999999999999996</v>
      </c>
      <c r="AX160">
        <f t="shared" si="1130"/>
        <v>4.5999999999999996</v>
      </c>
      <c r="AY160">
        <f t="shared" si="1130"/>
        <v>4.5999999999999996</v>
      </c>
      <c r="AZ160">
        <f t="shared" si="1130"/>
        <v>4.5999999999999996</v>
      </c>
      <c r="BA160">
        <f t="shared" si="1130"/>
        <v>4.5999999999999996</v>
      </c>
      <c r="BB160">
        <f t="shared" si="1130"/>
        <v>4.5999999999999996</v>
      </c>
      <c r="BC160">
        <f t="shared" si="1130"/>
        <v>4.5999999999999996</v>
      </c>
      <c r="BD160">
        <f t="shared" si="1130"/>
        <v>4.5999999999999996</v>
      </c>
      <c r="BE160">
        <f t="shared" si="1130"/>
        <v>4.5999999999999996</v>
      </c>
      <c r="BF160">
        <f t="shared" si="1130"/>
        <v>4.5999999999999996</v>
      </c>
      <c r="BG160">
        <f t="shared" si="1130"/>
        <v>4.5999999999999996</v>
      </c>
      <c r="BH160">
        <f t="shared" si="1130"/>
        <v>4.5999999999999996</v>
      </c>
      <c r="BI160">
        <f t="shared" si="1130"/>
        <v>4.5999999999999996</v>
      </c>
      <c r="BJ160">
        <f t="shared" si="1130"/>
        <v>4.5999999999999996</v>
      </c>
      <c r="BK160">
        <f t="shared" si="1130"/>
        <v>4.5999999999999996</v>
      </c>
      <c r="BL160">
        <f t="shared" si="1130"/>
        <v>4.5999999999999996</v>
      </c>
      <c r="BM160">
        <f t="shared" si="1130"/>
        <v>4.5999999999999996</v>
      </c>
      <c r="BN160">
        <f t="shared" si="1130"/>
        <v>4.5999999999999996</v>
      </c>
      <c r="BO160">
        <f t="shared" si="1130"/>
        <v>4.5999999999999996</v>
      </c>
      <c r="BP160">
        <f t="shared" si="1130"/>
        <v>4.5999999999999996</v>
      </c>
      <c r="BQ160">
        <f t="shared" ref="BQ160:EB160" si="1131">$D$160</f>
        <v>4.5999999999999996</v>
      </c>
      <c r="BR160">
        <f t="shared" si="1131"/>
        <v>4.5999999999999996</v>
      </c>
      <c r="BS160">
        <f t="shared" si="1131"/>
        <v>4.5999999999999996</v>
      </c>
      <c r="BT160">
        <f t="shared" si="1131"/>
        <v>4.5999999999999996</v>
      </c>
      <c r="BU160">
        <f t="shared" si="1131"/>
        <v>4.5999999999999996</v>
      </c>
      <c r="BV160">
        <f t="shared" si="1131"/>
        <v>4.5999999999999996</v>
      </c>
      <c r="BW160">
        <f t="shared" si="1131"/>
        <v>4.5999999999999996</v>
      </c>
      <c r="BX160">
        <f t="shared" si="1131"/>
        <v>4.5999999999999996</v>
      </c>
      <c r="BY160">
        <f t="shared" si="1131"/>
        <v>4.5999999999999996</v>
      </c>
      <c r="BZ160">
        <f t="shared" si="1131"/>
        <v>4.5999999999999996</v>
      </c>
      <c r="CA160">
        <f t="shared" si="1131"/>
        <v>4.5999999999999996</v>
      </c>
      <c r="CB160">
        <f t="shared" si="1131"/>
        <v>4.5999999999999996</v>
      </c>
      <c r="CC160">
        <f t="shared" si="1131"/>
        <v>4.5999999999999996</v>
      </c>
      <c r="CD160">
        <f t="shared" si="1131"/>
        <v>4.5999999999999996</v>
      </c>
      <c r="CE160">
        <f t="shared" si="1131"/>
        <v>4.5999999999999996</v>
      </c>
      <c r="CF160">
        <f t="shared" si="1131"/>
        <v>4.5999999999999996</v>
      </c>
      <c r="CG160">
        <f t="shared" si="1131"/>
        <v>4.5999999999999996</v>
      </c>
      <c r="CH160">
        <f t="shared" si="1131"/>
        <v>4.5999999999999996</v>
      </c>
      <c r="CI160">
        <f t="shared" si="1131"/>
        <v>4.5999999999999996</v>
      </c>
      <c r="CJ160">
        <f t="shared" si="1131"/>
        <v>4.5999999999999996</v>
      </c>
      <c r="CK160">
        <f t="shared" si="1131"/>
        <v>4.5999999999999996</v>
      </c>
      <c r="CL160">
        <f t="shared" si="1131"/>
        <v>4.5999999999999996</v>
      </c>
      <c r="CM160">
        <f t="shared" si="1131"/>
        <v>4.5999999999999996</v>
      </c>
      <c r="CN160">
        <f t="shared" si="1131"/>
        <v>4.5999999999999996</v>
      </c>
      <c r="CO160">
        <f t="shared" si="1131"/>
        <v>4.5999999999999996</v>
      </c>
      <c r="CP160">
        <f t="shared" si="1131"/>
        <v>4.5999999999999996</v>
      </c>
      <c r="CQ160">
        <f t="shared" si="1131"/>
        <v>4.5999999999999996</v>
      </c>
      <c r="CR160">
        <f t="shared" si="1131"/>
        <v>4.5999999999999996</v>
      </c>
      <c r="CS160">
        <f t="shared" si="1131"/>
        <v>4.5999999999999996</v>
      </c>
      <c r="CT160">
        <f t="shared" si="1131"/>
        <v>4.5999999999999996</v>
      </c>
      <c r="CU160">
        <f t="shared" si="1131"/>
        <v>4.5999999999999996</v>
      </c>
      <c r="CV160">
        <f t="shared" si="1131"/>
        <v>4.5999999999999996</v>
      </c>
      <c r="CW160">
        <f t="shared" si="1131"/>
        <v>4.5999999999999996</v>
      </c>
      <c r="CX160">
        <f t="shared" si="1131"/>
        <v>4.5999999999999996</v>
      </c>
      <c r="CY160">
        <f t="shared" si="1131"/>
        <v>4.5999999999999996</v>
      </c>
      <c r="CZ160">
        <f t="shared" si="1131"/>
        <v>4.5999999999999996</v>
      </c>
      <c r="DA160">
        <f t="shared" si="1131"/>
        <v>4.5999999999999996</v>
      </c>
      <c r="DB160">
        <f t="shared" si="1131"/>
        <v>4.5999999999999996</v>
      </c>
      <c r="DC160">
        <f t="shared" si="1131"/>
        <v>4.5999999999999996</v>
      </c>
      <c r="DD160">
        <f t="shared" si="1131"/>
        <v>4.5999999999999996</v>
      </c>
      <c r="DE160">
        <f t="shared" si="1131"/>
        <v>4.5999999999999996</v>
      </c>
      <c r="DF160">
        <f t="shared" si="1131"/>
        <v>4.5999999999999996</v>
      </c>
      <c r="DG160">
        <f t="shared" si="1131"/>
        <v>4.5999999999999996</v>
      </c>
      <c r="DH160">
        <f t="shared" si="1131"/>
        <v>4.5999999999999996</v>
      </c>
      <c r="DI160">
        <f t="shared" si="1131"/>
        <v>4.5999999999999996</v>
      </c>
      <c r="DJ160">
        <f t="shared" si="1131"/>
        <v>4.5999999999999996</v>
      </c>
      <c r="DK160">
        <f t="shared" si="1131"/>
        <v>4.5999999999999996</v>
      </c>
      <c r="DL160">
        <f t="shared" si="1131"/>
        <v>4.5999999999999996</v>
      </c>
      <c r="DM160">
        <f t="shared" si="1131"/>
        <v>4.5999999999999996</v>
      </c>
      <c r="DN160">
        <f t="shared" si="1131"/>
        <v>4.5999999999999996</v>
      </c>
      <c r="DO160">
        <f t="shared" si="1131"/>
        <v>4.5999999999999996</v>
      </c>
      <c r="DP160">
        <f t="shared" si="1131"/>
        <v>4.5999999999999996</v>
      </c>
      <c r="DQ160">
        <f t="shared" si="1131"/>
        <v>4.5999999999999996</v>
      </c>
      <c r="DR160">
        <f t="shared" si="1131"/>
        <v>4.5999999999999996</v>
      </c>
      <c r="DS160">
        <f t="shared" si="1131"/>
        <v>4.5999999999999996</v>
      </c>
      <c r="DT160">
        <f t="shared" si="1131"/>
        <v>4.5999999999999996</v>
      </c>
      <c r="DU160">
        <f t="shared" si="1131"/>
        <v>4.5999999999999996</v>
      </c>
      <c r="DV160">
        <f t="shared" si="1131"/>
        <v>4.5999999999999996</v>
      </c>
      <c r="DW160">
        <f t="shared" si="1131"/>
        <v>4.5999999999999996</v>
      </c>
      <c r="DX160">
        <f t="shared" si="1131"/>
        <v>4.5999999999999996</v>
      </c>
      <c r="DY160">
        <f t="shared" si="1131"/>
        <v>4.5999999999999996</v>
      </c>
      <c r="DZ160">
        <f t="shared" si="1131"/>
        <v>4.5999999999999996</v>
      </c>
      <c r="EA160">
        <f t="shared" si="1131"/>
        <v>4.5999999999999996</v>
      </c>
      <c r="EB160">
        <f t="shared" si="1131"/>
        <v>4.5999999999999996</v>
      </c>
      <c r="EC160">
        <f t="shared" ref="EC160:GN160" si="1132">$D$160</f>
        <v>4.5999999999999996</v>
      </c>
      <c r="ED160">
        <f t="shared" si="1132"/>
        <v>4.5999999999999996</v>
      </c>
      <c r="EE160">
        <f t="shared" si="1132"/>
        <v>4.5999999999999996</v>
      </c>
      <c r="EF160">
        <f t="shared" si="1132"/>
        <v>4.5999999999999996</v>
      </c>
      <c r="EG160">
        <f t="shared" si="1132"/>
        <v>4.5999999999999996</v>
      </c>
      <c r="EH160">
        <f t="shared" si="1132"/>
        <v>4.5999999999999996</v>
      </c>
      <c r="EI160">
        <f t="shared" si="1132"/>
        <v>4.5999999999999996</v>
      </c>
      <c r="EJ160">
        <f t="shared" si="1132"/>
        <v>4.5999999999999996</v>
      </c>
      <c r="EK160">
        <f t="shared" si="1132"/>
        <v>4.5999999999999996</v>
      </c>
      <c r="EL160">
        <f t="shared" si="1132"/>
        <v>4.5999999999999996</v>
      </c>
      <c r="EM160">
        <f t="shared" si="1132"/>
        <v>4.5999999999999996</v>
      </c>
      <c r="EN160">
        <f t="shared" si="1132"/>
        <v>4.5999999999999996</v>
      </c>
      <c r="EO160">
        <f t="shared" si="1132"/>
        <v>4.5999999999999996</v>
      </c>
      <c r="EP160">
        <f t="shared" si="1132"/>
        <v>4.5999999999999996</v>
      </c>
      <c r="EQ160">
        <f t="shared" si="1132"/>
        <v>4.5999999999999996</v>
      </c>
      <c r="ER160">
        <f t="shared" si="1132"/>
        <v>4.5999999999999996</v>
      </c>
      <c r="ES160">
        <f t="shared" si="1132"/>
        <v>4.5999999999999996</v>
      </c>
      <c r="ET160">
        <f t="shared" si="1132"/>
        <v>4.5999999999999996</v>
      </c>
      <c r="EU160">
        <f t="shared" si="1132"/>
        <v>4.5999999999999996</v>
      </c>
      <c r="EV160">
        <f t="shared" si="1132"/>
        <v>4.5999999999999996</v>
      </c>
      <c r="EW160">
        <f t="shared" si="1132"/>
        <v>4.5999999999999996</v>
      </c>
      <c r="EX160">
        <f t="shared" si="1132"/>
        <v>4.5999999999999996</v>
      </c>
      <c r="EY160">
        <f t="shared" si="1132"/>
        <v>4.5999999999999996</v>
      </c>
      <c r="EZ160">
        <f t="shared" si="1132"/>
        <v>4.5999999999999996</v>
      </c>
      <c r="FA160">
        <f t="shared" si="1132"/>
        <v>4.5999999999999996</v>
      </c>
      <c r="FB160">
        <f t="shared" si="1132"/>
        <v>4.5999999999999996</v>
      </c>
      <c r="FC160">
        <f t="shared" si="1132"/>
        <v>4.5999999999999996</v>
      </c>
      <c r="FD160">
        <f t="shared" si="1132"/>
        <v>4.5999999999999996</v>
      </c>
      <c r="FE160">
        <f t="shared" si="1132"/>
        <v>4.5999999999999996</v>
      </c>
      <c r="FF160">
        <f t="shared" si="1132"/>
        <v>4.5999999999999996</v>
      </c>
      <c r="FG160">
        <f t="shared" si="1132"/>
        <v>4.5999999999999996</v>
      </c>
      <c r="FH160">
        <f t="shared" si="1132"/>
        <v>4.5999999999999996</v>
      </c>
      <c r="FI160">
        <f t="shared" si="1132"/>
        <v>4.5999999999999996</v>
      </c>
      <c r="FJ160">
        <f t="shared" si="1132"/>
        <v>4.5999999999999996</v>
      </c>
      <c r="FK160">
        <f t="shared" si="1132"/>
        <v>4.5999999999999996</v>
      </c>
      <c r="FL160">
        <f t="shared" si="1132"/>
        <v>4.5999999999999996</v>
      </c>
      <c r="FM160">
        <f t="shared" si="1132"/>
        <v>4.5999999999999996</v>
      </c>
      <c r="FN160">
        <f t="shared" si="1132"/>
        <v>4.5999999999999996</v>
      </c>
      <c r="FO160">
        <f t="shared" si="1132"/>
        <v>4.5999999999999996</v>
      </c>
      <c r="FP160">
        <f t="shared" si="1132"/>
        <v>4.5999999999999996</v>
      </c>
      <c r="FQ160">
        <f t="shared" si="1132"/>
        <v>4.5999999999999996</v>
      </c>
      <c r="FR160">
        <f t="shared" si="1132"/>
        <v>4.5999999999999996</v>
      </c>
      <c r="FS160">
        <f t="shared" si="1132"/>
        <v>4.5999999999999996</v>
      </c>
      <c r="FT160">
        <f t="shared" si="1132"/>
        <v>4.5999999999999996</v>
      </c>
      <c r="FU160">
        <f t="shared" si="1132"/>
        <v>4.5999999999999996</v>
      </c>
      <c r="FV160">
        <f t="shared" si="1132"/>
        <v>4.5999999999999996</v>
      </c>
      <c r="FW160">
        <f t="shared" si="1132"/>
        <v>4.5999999999999996</v>
      </c>
      <c r="FX160">
        <f t="shared" si="1132"/>
        <v>4.5999999999999996</v>
      </c>
      <c r="FY160">
        <f t="shared" si="1132"/>
        <v>4.5999999999999996</v>
      </c>
      <c r="FZ160">
        <f t="shared" si="1132"/>
        <v>4.5999999999999996</v>
      </c>
      <c r="GA160">
        <f t="shared" si="1132"/>
        <v>4.5999999999999996</v>
      </c>
      <c r="GB160">
        <f t="shared" si="1132"/>
        <v>4.5999999999999996</v>
      </c>
      <c r="GC160">
        <f t="shared" si="1132"/>
        <v>4.5999999999999996</v>
      </c>
      <c r="GD160">
        <f t="shared" si="1132"/>
        <v>4.5999999999999996</v>
      </c>
      <c r="GE160">
        <f t="shared" si="1132"/>
        <v>4.5999999999999996</v>
      </c>
      <c r="GF160">
        <f t="shared" si="1132"/>
        <v>4.5999999999999996</v>
      </c>
      <c r="GG160">
        <f t="shared" si="1132"/>
        <v>4.5999999999999996</v>
      </c>
      <c r="GH160">
        <f t="shared" si="1132"/>
        <v>4.5999999999999996</v>
      </c>
      <c r="GI160">
        <f t="shared" si="1132"/>
        <v>4.5999999999999996</v>
      </c>
      <c r="GJ160">
        <f t="shared" si="1132"/>
        <v>4.5999999999999996</v>
      </c>
      <c r="GK160">
        <f t="shared" si="1132"/>
        <v>4.5999999999999996</v>
      </c>
      <c r="GL160">
        <f t="shared" si="1132"/>
        <v>4.5999999999999996</v>
      </c>
      <c r="GM160">
        <f t="shared" si="1132"/>
        <v>4.5999999999999996</v>
      </c>
      <c r="GN160">
        <f t="shared" si="1132"/>
        <v>4.5999999999999996</v>
      </c>
      <c r="GO160">
        <f t="shared" ref="GO160:IG160" si="1133">$D$160</f>
        <v>4.5999999999999996</v>
      </c>
      <c r="GP160">
        <f t="shared" si="1133"/>
        <v>4.5999999999999996</v>
      </c>
      <c r="GQ160">
        <f t="shared" si="1133"/>
        <v>4.5999999999999996</v>
      </c>
      <c r="GR160">
        <f t="shared" si="1133"/>
        <v>4.5999999999999996</v>
      </c>
      <c r="GS160">
        <f t="shared" si="1133"/>
        <v>4.5999999999999996</v>
      </c>
      <c r="GT160">
        <f t="shared" si="1133"/>
        <v>4.5999999999999996</v>
      </c>
      <c r="GU160">
        <f t="shared" si="1133"/>
        <v>4.5999999999999996</v>
      </c>
      <c r="GV160">
        <f t="shared" si="1133"/>
        <v>4.5999999999999996</v>
      </c>
      <c r="GW160">
        <f t="shared" si="1133"/>
        <v>4.5999999999999996</v>
      </c>
      <c r="GX160">
        <f t="shared" si="1133"/>
        <v>4.5999999999999996</v>
      </c>
      <c r="GY160">
        <f t="shared" si="1133"/>
        <v>4.5999999999999996</v>
      </c>
      <c r="GZ160">
        <f t="shared" si="1133"/>
        <v>4.5999999999999996</v>
      </c>
      <c r="HA160">
        <f t="shared" si="1133"/>
        <v>4.5999999999999996</v>
      </c>
      <c r="HB160">
        <f t="shared" si="1133"/>
        <v>4.5999999999999996</v>
      </c>
      <c r="HC160">
        <f t="shared" si="1133"/>
        <v>4.5999999999999996</v>
      </c>
      <c r="HD160">
        <f t="shared" si="1133"/>
        <v>4.5999999999999996</v>
      </c>
      <c r="HE160">
        <f t="shared" si="1133"/>
        <v>4.5999999999999996</v>
      </c>
      <c r="HF160">
        <f t="shared" si="1133"/>
        <v>4.5999999999999996</v>
      </c>
      <c r="HG160">
        <f t="shared" si="1133"/>
        <v>4.5999999999999996</v>
      </c>
      <c r="HH160">
        <f t="shared" si="1133"/>
        <v>4.5999999999999996</v>
      </c>
      <c r="HI160">
        <f t="shared" si="1133"/>
        <v>4.5999999999999996</v>
      </c>
      <c r="HJ160">
        <f t="shared" si="1133"/>
        <v>4.5999999999999996</v>
      </c>
      <c r="HK160">
        <f t="shared" si="1133"/>
        <v>4.5999999999999996</v>
      </c>
      <c r="HL160">
        <f t="shared" si="1133"/>
        <v>4.5999999999999996</v>
      </c>
      <c r="HM160">
        <f t="shared" si="1133"/>
        <v>4.5999999999999996</v>
      </c>
      <c r="HN160">
        <f t="shared" si="1133"/>
        <v>4.5999999999999996</v>
      </c>
      <c r="HO160">
        <f t="shared" si="1133"/>
        <v>4.5999999999999996</v>
      </c>
      <c r="HP160">
        <f t="shared" si="1133"/>
        <v>4.5999999999999996</v>
      </c>
      <c r="HQ160">
        <f t="shared" si="1133"/>
        <v>4.5999999999999996</v>
      </c>
      <c r="HR160">
        <f t="shared" si="1133"/>
        <v>4.5999999999999996</v>
      </c>
      <c r="HS160">
        <f t="shared" si="1133"/>
        <v>4.5999999999999996</v>
      </c>
      <c r="HT160">
        <f t="shared" si="1133"/>
        <v>4.5999999999999996</v>
      </c>
      <c r="HU160">
        <f t="shared" si="1133"/>
        <v>4.5999999999999996</v>
      </c>
      <c r="HV160">
        <f t="shared" si="1133"/>
        <v>4.5999999999999996</v>
      </c>
      <c r="HW160">
        <f t="shared" si="1133"/>
        <v>4.5999999999999996</v>
      </c>
      <c r="HX160">
        <f t="shared" si="1133"/>
        <v>4.5999999999999996</v>
      </c>
      <c r="HY160">
        <f t="shared" si="1133"/>
        <v>4.5999999999999996</v>
      </c>
      <c r="HZ160">
        <f t="shared" si="1133"/>
        <v>4.5999999999999996</v>
      </c>
      <c r="IA160">
        <f t="shared" si="1133"/>
        <v>4.5999999999999996</v>
      </c>
      <c r="IB160">
        <f t="shared" si="1133"/>
        <v>4.5999999999999996</v>
      </c>
      <c r="IC160">
        <f t="shared" si="1133"/>
        <v>4.5999999999999996</v>
      </c>
      <c r="ID160">
        <f t="shared" si="1133"/>
        <v>4.5999999999999996</v>
      </c>
      <c r="IE160">
        <f t="shared" si="1133"/>
        <v>4.5999999999999996</v>
      </c>
      <c r="IF160">
        <f t="shared" si="1133"/>
        <v>4.5999999999999996</v>
      </c>
      <c r="IG160">
        <f t="shared" si="1133"/>
        <v>4.5999999999999996</v>
      </c>
    </row>
    <row r="161" spans="2:241" x14ac:dyDescent="0.2">
      <c r="B161" s="1023"/>
      <c r="C161" s="555" t="s">
        <v>285</v>
      </c>
      <c r="D161">
        <v>4.4000000000000004</v>
      </c>
      <c r="E161">
        <f>$D$161</f>
        <v>4.4000000000000004</v>
      </c>
      <c r="F161">
        <f t="shared" ref="F161:BP161" si="1134">$D$161</f>
        <v>4.4000000000000004</v>
      </c>
      <c r="G161">
        <f t="shared" si="1134"/>
        <v>4.4000000000000004</v>
      </c>
      <c r="H161">
        <f t="shared" si="1134"/>
        <v>4.4000000000000004</v>
      </c>
      <c r="I161">
        <f t="shared" si="1134"/>
        <v>4.4000000000000004</v>
      </c>
      <c r="J161">
        <f t="shared" si="1134"/>
        <v>4.4000000000000004</v>
      </c>
      <c r="K161">
        <f t="shared" si="1134"/>
        <v>4.4000000000000004</v>
      </c>
      <c r="L161">
        <f t="shared" si="1134"/>
        <v>4.4000000000000004</v>
      </c>
      <c r="M161">
        <f t="shared" si="1134"/>
        <v>4.4000000000000004</v>
      </c>
      <c r="N161">
        <f t="shared" si="1134"/>
        <v>4.4000000000000004</v>
      </c>
      <c r="O161">
        <f t="shared" si="1134"/>
        <v>4.4000000000000004</v>
      </c>
      <c r="P161">
        <f t="shared" si="1134"/>
        <v>4.4000000000000004</v>
      </c>
      <c r="Q161">
        <f t="shared" si="1134"/>
        <v>4.4000000000000004</v>
      </c>
      <c r="R161">
        <f t="shared" si="1134"/>
        <v>4.4000000000000004</v>
      </c>
      <c r="S161">
        <f t="shared" si="1134"/>
        <v>4.4000000000000004</v>
      </c>
      <c r="T161">
        <f t="shared" si="1134"/>
        <v>4.4000000000000004</v>
      </c>
      <c r="U161">
        <f t="shared" si="1134"/>
        <v>4.4000000000000004</v>
      </c>
      <c r="V161">
        <f t="shared" si="1134"/>
        <v>4.4000000000000004</v>
      </c>
      <c r="W161">
        <f t="shared" si="1134"/>
        <v>4.4000000000000004</v>
      </c>
      <c r="X161">
        <f t="shared" si="1134"/>
        <v>4.4000000000000004</v>
      </c>
      <c r="Y161">
        <f t="shared" si="1134"/>
        <v>4.4000000000000004</v>
      </c>
      <c r="Z161">
        <f t="shared" si="1134"/>
        <v>4.4000000000000004</v>
      </c>
      <c r="AA161">
        <f t="shared" si="1134"/>
        <v>4.4000000000000004</v>
      </c>
      <c r="AB161">
        <f t="shared" si="1134"/>
        <v>4.4000000000000004</v>
      </c>
      <c r="AC161">
        <f t="shared" si="1134"/>
        <v>4.4000000000000004</v>
      </c>
      <c r="AD161">
        <f t="shared" si="1134"/>
        <v>4.4000000000000004</v>
      </c>
      <c r="AE161">
        <f t="shared" si="1134"/>
        <v>4.4000000000000004</v>
      </c>
      <c r="AF161">
        <f t="shared" si="1134"/>
        <v>4.4000000000000004</v>
      </c>
      <c r="AG161">
        <f t="shared" si="1134"/>
        <v>4.4000000000000004</v>
      </c>
      <c r="AH161">
        <f t="shared" si="1134"/>
        <v>4.4000000000000004</v>
      </c>
      <c r="AI161">
        <f t="shared" si="1134"/>
        <v>4.4000000000000004</v>
      </c>
      <c r="AJ161">
        <f t="shared" si="1134"/>
        <v>4.4000000000000004</v>
      </c>
      <c r="AK161">
        <f t="shared" si="1134"/>
        <v>4.4000000000000004</v>
      </c>
      <c r="AL161">
        <f t="shared" si="1134"/>
        <v>4.4000000000000004</v>
      </c>
      <c r="AM161">
        <f t="shared" si="1134"/>
        <v>4.4000000000000004</v>
      </c>
      <c r="AN161">
        <f t="shared" si="1134"/>
        <v>4.4000000000000004</v>
      </c>
      <c r="AO161">
        <f t="shared" si="1134"/>
        <v>4.4000000000000004</v>
      </c>
      <c r="AP161">
        <f t="shared" si="1134"/>
        <v>4.4000000000000004</v>
      </c>
      <c r="AQ161">
        <f t="shared" si="1134"/>
        <v>4.4000000000000004</v>
      </c>
      <c r="AR161">
        <f t="shared" si="1134"/>
        <v>4.4000000000000004</v>
      </c>
      <c r="AS161">
        <f t="shared" si="1134"/>
        <v>4.4000000000000004</v>
      </c>
      <c r="AT161">
        <f t="shared" si="1134"/>
        <v>4.4000000000000004</v>
      </c>
      <c r="AU161">
        <f t="shared" si="1134"/>
        <v>4.4000000000000004</v>
      </c>
      <c r="AV161">
        <f t="shared" si="1134"/>
        <v>4.4000000000000004</v>
      </c>
      <c r="AW161">
        <f t="shared" si="1134"/>
        <v>4.4000000000000004</v>
      </c>
      <c r="AX161">
        <f t="shared" si="1134"/>
        <v>4.4000000000000004</v>
      </c>
      <c r="AY161">
        <f t="shared" si="1134"/>
        <v>4.4000000000000004</v>
      </c>
      <c r="AZ161">
        <f t="shared" si="1134"/>
        <v>4.4000000000000004</v>
      </c>
      <c r="BA161">
        <f t="shared" si="1134"/>
        <v>4.4000000000000004</v>
      </c>
      <c r="BB161">
        <f t="shared" si="1134"/>
        <v>4.4000000000000004</v>
      </c>
      <c r="BC161">
        <f t="shared" si="1134"/>
        <v>4.4000000000000004</v>
      </c>
      <c r="BD161">
        <f t="shared" si="1134"/>
        <v>4.4000000000000004</v>
      </c>
      <c r="BE161">
        <f t="shared" si="1134"/>
        <v>4.4000000000000004</v>
      </c>
      <c r="BF161">
        <f t="shared" si="1134"/>
        <v>4.4000000000000004</v>
      </c>
      <c r="BG161">
        <f t="shared" si="1134"/>
        <v>4.4000000000000004</v>
      </c>
      <c r="BH161">
        <f t="shared" si="1134"/>
        <v>4.4000000000000004</v>
      </c>
      <c r="BI161">
        <f t="shared" si="1134"/>
        <v>4.4000000000000004</v>
      </c>
      <c r="BJ161">
        <f t="shared" si="1134"/>
        <v>4.4000000000000004</v>
      </c>
      <c r="BK161">
        <f t="shared" si="1134"/>
        <v>4.4000000000000004</v>
      </c>
      <c r="BL161">
        <f t="shared" si="1134"/>
        <v>4.4000000000000004</v>
      </c>
      <c r="BM161">
        <f t="shared" si="1134"/>
        <v>4.4000000000000004</v>
      </c>
      <c r="BN161">
        <f t="shared" si="1134"/>
        <v>4.4000000000000004</v>
      </c>
      <c r="BO161">
        <f t="shared" si="1134"/>
        <v>4.4000000000000004</v>
      </c>
      <c r="BP161">
        <f t="shared" si="1134"/>
        <v>4.4000000000000004</v>
      </c>
      <c r="BQ161">
        <f t="shared" ref="BQ161:DY161" si="1135">$D$161</f>
        <v>4.4000000000000004</v>
      </c>
      <c r="BR161">
        <f t="shared" si="1135"/>
        <v>4.4000000000000004</v>
      </c>
      <c r="BS161">
        <f t="shared" si="1135"/>
        <v>4.4000000000000004</v>
      </c>
      <c r="BT161">
        <f t="shared" si="1135"/>
        <v>4.4000000000000004</v>
      </c>
      <c r="BU161">
        <f t="shared" si="1135"/>
        <v>4.4000000000000004</v>
      </c>
      <c r="BV161">
        <f t="shared" si="1135"/>
        <v>4.4000000000000004</v>
      </c>
      <c r="BW161">
        <f t="shared" si="1135"/>
        <v>4.4000000000000004</v>
      </c>
      <c r="BX161">
        <f t="shared" si="1135"/>
        <v>4.4000000000000004</v>
      </c>
      <c r="BY161">
        <f t="shared" si="1135"/>
        <v>4.4000000000000004</v>
      </c>
      <c r="BZ161">
        <f t="shared" si="1135"/>
        <v>4.4000000000000004</v>
      </c>
      <c r="CA161">
        <f t="shared" si="1135"/>
        <v>4.4000000000000004</v>
      </c>
      <c r="CB161">
        <f t="shared" si="1135"/>
        <v>4.4000000000000004</v>
      </c>
      <c r="CC161">
        <f t="shared" si="1135"/>
        <v>4.4000000000000004</v>
      </c>
      <c r="CD161">
        <f t="shared" si="1135"/>
        <v>4.4000000000000004</v>
      </c>
      <c r="CE161">
        <f t="shared" si="1135"/>
        <v>4.4000000000000004</v>
      </c>
      <c r="CF161">
        <f t="shared" si="1135"/>
        <v>4.4000000000000004</v>
      </c>
      <c r="CG161">
        <f t="shared" si="1135"/>
        <v>4.4000000000000004</v>
      </c>
      <c r="CH161">
        <f t="shared" si="1135"/>
        <v>4.4000000000000004</v>
      </c>
      <c r="CI161">
        <f t="shared" si="1135"/>
        <v>4.4000000000000004</v>
      </c>
      <c r="CJ161">
        <f t="shared" si="1135"/>
        <v>4.4000000000000004</v>
      </c>
      <c r="CK161">
        <f t="shared" si="1135"/>
        <v>4.4000000000000004</v>
      </c>
      <c r="CL161">
        <f t="shared" si="1135"/>
        <v>4.4000000000000004</v>
      </c>
      <c r="CM161">
        <f t="shared" si="1135"/>
        <v>4.4000000000000004</v>
      </c>
      <c r="CN161">
        <f t="shared" si="1135"/>
        <v>4.4000000000000004</v>
      </c>
      <c r="CO161">
        <f t="shared" si="1135"/>
        <v>4.4000000000000004</v>
      </c>
      <c r="CP161">
        <f t="shared" si="1135"/>
        <v>4.4000000000000004</v>
      </c>
      <c r="CQ161">
        <f t="shared" si="1135"/>
        <v>4.4000000000000004</v>
      </c>
      <c r="CR161">
        <f t="shared" si="1135"/>
        <v>4.4000000000000004</v>
      </c>
      <c r="CS161">
        <f t="shared" si="1135"/>
        <v>4.4000000000000004</v>
      </c>
      <c r="CT161">
        <f t="shared" si="1135"/>
        <v>4.4000000000000004</v>
      </c>
      <c r="CU161">
        <f t="shared" si="1135"/>
        <v>4.4000000000000004</v>
      </c>
      <c r="CV161">
        <f t="shared" si="1135"/>
        <v>4.4000000000000004</v>
      </c>
      <c r="CW161">
        <f t="shared" si="1135"/>
        <v>4.4000000000000004</v>
      </c>
      <c r="CX161">
        <f t="shared" si="1135"/>
        <v>4.4000000000000004</v>
      </c>
      <c r="CY161">
        <f t="shared" si="1135"/>
        <v>4.4000000000000004</v>
      </c>
      <c r="CZ161">
        <f t="shared" si="1135"/>
        <v>4.4000000000000004</v>
      </c>
      <c r="DA161">
        <f t="shared" si="1135"/>
        <v>4.4000000000000004</v>
      </c>
      <c r="DB161">
        <f t="shared" si="1135"/>
        <v>4.4000000000000004</v>
      </c>
      <c r="DC161">
        <f t="shared" si="1135"/>
        <v>4.4000000000000004</v>
      </c>
      <c r="DD161">
        <f t="shared" si="1135"/>
        <v>4.4000000000000004</v>
      </c>
      <c r="DE161">
        <f t="shared" si="1135"/>
        <v>4.4000000000000004</v>
      </c>
      <c r="DF161">
        <f t="shared" si="1135"/>
        <v>4.4000000000000004</v>
      </c>
      <c r="DG161">
        <f t="shared" si="1135"/>
        <v>4.4000000000000004</v>
      </c>
      <c r="DH161">
        <f t="shared" si="1135"/>
        <v>4.4000000000000004</v>
      </c>
      <c r="DI161">
        <f t="shared" si="1135"/>
        <v>4.4000000000000004</v>
      </c>
      <c r="DJ161">
        <f t="shared" si="1135"/>
        <v>4.4000000000000004</v>
      </c>
      <c r="DK161">
        <f t="shared" si="1135"/>
        <v>4.4000000000000004</v>
      </c>
      <c r="DL161">
        <f t="shared" si="1135"/>
        <v>4.4000000000000004</v>
      </c>
      <c r="DM161">
        <f t="shared" si="1135"/>
        <v>4.4000000000000004</v>
      </c>
      <c r="DN161">
        <f t="shared" si="1135"/>
        <v>4.4000000000000004</v>
      </c>
      <c r="DO161">
        <f t="shared" si="1135"/>
        <v>4.4000000000000004</v>
      </c>
      <c r="DP161">
        <f t="shared" si="1135"/>
        <v>4.4000000000000004</v>
      </c>
      <c r="DQ161">
        <f t="shared" si="1135"/>
        <v>4.4000000000000004</v>
      </c>
      <c r="DR161">
        <f t="shared" si="1135"/>
        <v>4.4000000000000004</v>
      </c>
      <c r="DS161">
        <f t="shared" si="1135"/>
        <v>4.4000000000000004</v>
      </c>
      <c r="DT161">
        <f t="shared" si="1135"/>
        <v>4.4000000000000004</v>
      </c>
      <c r="DU161">
        <f t="shared" si="1135"/>
        <v>4.4000000000000004</v>
      </c>
      <c r="DV161">
        <f t="shared" si="1135"/>
        <v>4.4000000000000004</v>
      </c>
      <c r="DW161">
        <f t="shared" si="1135"/>
        <v>4.4000000000000004</v>
      </c>
      <c r="DX161">
        <f t="shared" si="1135"/>
        <v>4.4000000000000004</v>
      </c>
      <c r="DY161">
        <f t="shared" si="1135"/>
        <v>4.4000000000000004</v>
      </c>
      <c r="DZ161">
        <f t="shared" ref="DZ161:GJ161" si="1136">$D$161</f>
        <v>4.4000000000000004</v>
      </c>
      <c r="EA161">
        <f t="shared" si="1136"/>
        <v>4.4000000000000004</v>
      </c>
      <c r="EB161">
        <f t="shared" si="1136"/>
        <v>4.4000000000000004</v>
      </c>
      <c r="EC161">
        <f t="shared" si="1136"/>
        <v>4.4000000000000004</v>
      </c>
      <c r="ED161">
        <f t="shared" si="1136"/>
        <v>4.4000000000000004</v>
      </c>
      <c r="EE161">
        <f t="shared" si="1136"/>
        <v>4.4000000000000004</v>
      </c>
      <c r="EF161">
        <f t="shared" si="1136"/>
        <v>4.4000000000000004</v>
      </c>
      <c r="EG161">
        <f t="shared" si="1136"/>
        <v>4.4000000000000004</v>
      </c>
      <c r="EH161">
        <f t="shared" si="1136"/>
        <v>4.4000000000000004</v>
      </c>
      <c r="EI161">
        <f t="shared" si="1136"/>
        <v>4.4000000000000004</v>
      </c>
      <c r="EJ161">
        <f t="shared" si="1136"/>
        <v>4.4000000000000004</v>
      </c>
      <c r="EK161">
        <f t="shared" si="1136"/>
        <v>4.4000000000000004</v>
      </c>
      <c r="EL161">
        <f t="shared" si="1136"/>
        <v>4.4000000000000004</v>
      </c>
      <c r="EM161">
        <f t="shared" si="1136"/>
        <v>4.4000000000000004</v>
      </c>
      <c r="EN161">
        <f t="shared" si="1136"/>
        <v>4.4000000000000004</v>
      </c>
      <c r="EO161">
        <f t="shared" si="1136"/>
        <v>4.4000000000000004</v>
      </c>
      <c r="EP161">
        <f t="shared" si="1136"/>
        <v>4.4000000000000004</v>
      </c>
      <c r="EQ161">
        <f t="shared" si="1136"/>
        <v>4.4000000000000004</v>
      </c>
      <c r="ER161">
        <f t="shared" si="1136"/>
        <v>4.4000000000000004</v>
      </c>
      <c r="ES161">
        <f t="shared" si="1136"/>
        <v>4.4000000000000004</v>
      </c>
      <c r="ET161">
        <f t="shared" si="1136"/>
        <v>4.4000000000000004</v>
      </c>
      <c r="EU161">
        <f t="shared" si="1136"/>
        <v>4.4000000000000004</v>
      </c>
      <c r="EV161">
        <f t="shared" si="1136"/>
        <v>4.4000000000000004</v>
      </c>
      <c r="EW161">
        <f t="shared" si="1136"/>
        <v>4.4000000000000004</v>
      </c>
      <c r="EX161">
        <f t="shared" si="1136"/>
        <v>4.4000000000000004</v>
      </c>
      <c r="EY161">
        <f t="shared" si="1136"/>
        <v>4.4000000000000004</v>
      </c>
      <c r="EZ161">
        <f t="shared" si="1136"/>
        <v>4.4000000000000004</v>
      </c>
      <c r="FA161">
        <f t="shared" si="1136"/>
        <v>4.4000000000000004</v>
      </c>
      <c r="FB161">
        <f t="shared" si="1136"/>
        <v>4.4000000000000004</v>
      </c>
      <c r="FC161">
        <f t="shared" si="1136"/>
        <v>4.4000000000000004</v>
      </c>
      <c r="FD161">
        <f t="shared" si="1136"/>
        <v>4.4000000000000004</v>
      </c>
      <c r="FE161">
        <f t="shared" si="1136"/>
        <v>4.4000000000000004</v>
      </c>
      <c r="FF161">
        <f t="shared" si="1136"/>
        <v>4.4000000000000004</v>
      </c>
      <c r="FG161">
        <f t="shared" si="1136"/>
        <v>4.4000000000000004</v>
      </c>
      <c r="FH161">
        <f t="shared" si="1136"/>
        <v>4.4000000000000004</v>
      </c>
      <c r="FI161">
        <f t="shared" si="1136"/>
        <v>4.4000000000000004</v>
      </c>
      <c r="FJ161">
        <f t="shared" si="1136"/>
        <v>4.4000000000000004</v>
      </c>
      <c r="FK161">
        <f t="shared" si="1136"/>
        <v>4.4000000000000004</v>
      </c>
      <c r="FL161">
        <f t="shared" si="1136"/>
        <v>4.4000000000000004</v>
      </c>
      <c r="FM161">
        <f t="shared" si="1136"/>
        <v>4.4000000000000004</v>
      </c>
      <c r="FN161">
        <f t="shared" si="1136"/>
        <v>4.4000000000000004</v>
      </c>
      <c r="FO161">
        <f t="shared" si="1136"/>
        <v>4.4000000000000004</v>
      </c>
      <c r="FP161">
        <f t="shared" si="1136"/>
        <v>4.4000000000000004</v>
      </c>
      <c r="FQ161">
        <f t="shared" si="1136"/>
        <v>4.4000000000000004</v>
      </c>
      <c r="FR161">
        <f t="shared" si="1136"/>
        <v>4.4000000000000004</v>
      </c>
      <c r="FS161">
        <f t="shared" si="1136"/>
        <v>4.4000000000000004</v>
      </c>
      <c r="FT161">
        <f t="shared" si="1136"/>
        <v>4.4000000000000004</v>
      </c>
      <c r="FU161">
        <f t="shared" si="1136"/>
        <v>4.4000000000000004</v>
      </c>
      <c r="FV161">
        <f t="shared" si="1136"/>
        <v>4.4000000000000004</v>
      </c>
      <c r="FW161">
        <f t="shared" si="1136"/>
        <v>4.4000000000000004</v>
      </c>
      <c r="FX161">
        <f t="shared" si="1136"/>
        <v>4.4000000000000004</v>
      </c>
      <c r="FY161">
        <f t="shared" si="1136"/>
        <v>4.4000000000000004</v>
      </c>
      <c r="FZ161">
        <f t="shared" si="1136"/>
        <v>4.4000000000000004</v>
      </c>
      <c r="GA161">
        <f t="shared" si="1136"/>
        <v>4.4000000000000004</v>
      </c>
      <c r="GB161">
        <f t="shared" si="1136"/>
        <v>4.4000000000000004</v>
      </c>
      <c r="GC161">
        <f t="shared" si="1136"/>
        <v>4.4000000000000004</v>
      </c>
      <c r="GD161">
        <f t="shared" si="1136"/>
        <v>4.4000000000000004</v>
      </c>
      <c r="GE161">
        <f t="shared" si="1136"/>
        <v>4.4000000000000004</v>
      </c>
      <c r="GF161">
        <f t="shared" si="1136"/>
        <v>4.4000000000000004</v>
      </c>
      <c r="GG161">
        <f t="shared" si="1136"/>
        <v>4.4000000000000004</v>
      </c>
      <c r="GH161">
        <f t="shared" si="1136"/>
        <v>4.4000000000000004</v>
      </c>
      <c r="GI161">
        <f t="shared" si="1136"/>
        <v>4.4000000000000004</v>
      </c>
      <c r="GJ161">
        <f t="shared" si="1136"/>
        <v>4.4000000000000004</v>
      </c>
      <c r="GK161">
        <f t="shared" ref="GK161:IG161" si="1137">$D$161</f>
        <v>4.4000000000000004</v>
      </c>
      <c r="GL161">
        <f t="shared" si="1137"/>
        <v>4.4000000000000004</v>
      </c>
      <c r="GM161">
        <f t="shared" si="1137"/>
        <v>4.4000000000000004</v>
      </c>
      <c r="GN161">
        <f t="shared" si="1137"/>
        <v>4.4000000000000004</v>
      </c>
      <c r="GO161">
        <f t="shared" si="1137"/>
        <v>4.4000000000000004</v>
      </c>
      <c r="GP161">
        <f t="shared" si="1137"/>
        <v>4.4000000000000004</v>
      </c>
      <c r="GQ161">
        <f t="shared" si="1137"/>
        <v>4.4000000000000004</v>
      </c>
      <c r="GR161">
        <f t="shared" si="1137"/>
        <v>4.4000000000000004</v>
      </c>
      <c r="GS161">
        <f t="shared" si="1137"/>
        <v>4.4000000000000004</v>
      </c>
      <c r="GT161">
        <f t="shared" si="1137"/>
        <v>4.4000000000000004</v>
      </c>
      <c r="GU161">
        <f t="shared" si="1137"/>
        <v>4.4000000000000004</v>
      </c>
      <c r="GV161">
        <f t="shared" si="1137"/>
        <v>4.4000000000000004</v>
      </c>
      <c r="GW161">
        <f t="shared" si="1137"/>
        <v>4.4000000000000004</v>
      </c>
      <c r="GX161">
        <f t="shared" si="1137"/>
        <v>4.4000000000000004</v>
      </c>
      <c r="GY161">
        <f t="shared" si="1137"/>
        <v>4.4000000000000004</v>
      </c>
      <c r="GZ161">
        <f t="shared" si="1137"/>
        <v>4.4000000000000004</v>
      </c>
      <c r="HA161">
        <f t="shared" si="1137"/>
        <v>4.4000000000000004</v>
      </c>
      <c r="HB161">
        <f t="shared" si="1137"/>
        <v>4.4000000000000004</v>
      </c>
      <c r="HC161">
        <f t="shared" si="1137"/>
        <v>4.4000000000000004</v>
      </c>
      <c r="HD161">
        <f t="shared" si="1137"/>
        <v>4.4000000000000004</v>
      </c>
      <c r="HE161">
        <f t="shared" si="1137"/>
        <v>4.4000000000000004</v>
      </c>
      <c r="HF161">
        <f t="shared" si="1137"/>
        <v>4.4000000000000004</v>
      </c>
      <c r="HG161">
        <f t="shared" si="1137"/>
        <v>4.4000000000000004</v>
      </c>
      <c r="HH161">
        <f t="shared" si="1137"/>
        <v>4.4000000000000004</v>
      </c>
      <c r="HI161">
        <f t="shared" si="1137"/>
        <v>4.4000000000000004</v>
      </c>
      <c r="HJ161">
        <f t="shared" si="1137"/>
        <v>4.4000000000000004</v>
      </c>
      <c r="HK161">
        <f t="shared" si="1137"/>
        <v>4.4000000000000004</v>
      </c>
      <c r="HL161">
        <f t="shared" si="1137"/>
        <v>4.4000000000000004</v>
      </c>
      <c r="HM161">
        <f t="shared" si="1137"/>
        <v>4.4000000000000004</v>
      </c>
      <c r="HN161">
        <f t="shared" si="1137"/>
        <v>4.4000000000000004</v>
      </c>
      <c r="HO161">
        <f t="shared" si="1137"/>
        <v>4.4000000000000004</v>
      </c>
      <c r="HP161">
        <f t="shared" si="1137"/>
        <v>4.4000000000000004</v>
      </c>
      <c r="HQ161">
        <f t="shared" si="1137"/>
        <v>4.4000000000000004</v>
      </c>
      <c r="HR161">
        <f t="shared" si="1137"/>
        <v>4.4000000000000004</v>
      </c>
      <c r="HS161">
        <f t="shared" si="1137"/>
        <v>4.4000000000000004</v>
      </c>
      <c r="HT161">
        <f t="shared" si="1137"/>
        <v>4.4000000000000004</v>
      </c>
      <c r="HU161">
        <f t="shared" si="1137"/>
        <v>4.4000000000000004</v>
      </c>
      <c r="HV161">
        <f t="shared" si="1137"/>
        <v>4.4000000000000004</v>
      </c>
      <c r="HW161">
        <f t="shared" si="1137"/>
        <v>4.4000000000000004</v>
      </c>
      <c r="HX161">
        <f t="shared" si="1137"/>
        <v>4.4000000000000004</v>
      </c>
      <c r="HY161">
        <f t="shared" si="1137"/>
        <v>4.4000000000000004</v>
      </c>
      <c r="HZ161">
        <f t="shared" si="1137"/>
        <v>4.4000000000000004</v>
      </c>
      <c r="IA161">
        <f t="shared" si="1137"/>
        <v>4.4000000000000004</v>
      </c>
      <c r="IB161">
        <f t="shared" si="1137"/>
        <v>4.4000000000000004</v>
      </c>
      <c r="IC161">
        <f t="shared" si="1137"/>
        <v>4.4000000000000004</v>
      </c>
      <c r="ID161">
        <f t="shared" si="1137"/>
        <v>4.4000000000000004</v>
      </c>
      <c r="IE161">
        <f t="shared" si="1137"/>
        <v>4.4000000000000004</v>
      </c>
      <c r="IF161">
        <f t="shared" si="1137"/>
        <v>4.4000000000000004</v>
      </c>
      <c r="IG161">
        <f t="shared" si="1137"/>
        <v>4.4000000000000004</v>
      </c>
    </row>
    <row r="162" spans="2:241" ht="13.5" thickBot="1" x14ac:dyDescent="0.25">
      <c r="B162" s="1024"/>
      <c r="C162" s="556" t="s">
        <v>286</v>
      </c>
      <c r="D162" s="557">
        <v>4.2</v>
      </c>
      <c r="E162" s="557">
        <f>$D$162</f>
        <v>4.2</v>
      </c>
      <c r="F162" s="557">
        <f t="shared" ref="F162:BP162" si="1138">$D$162</f>
        <v>4.2</v>
      </c>
      <c r="G162" s="557">
        <f t="shared" si="1138"/>
        <v>4.2</v>
      </c>
      <c r="H162" s="557">
        <f t="shared" si="1138"/>
        <v>4.2</v>
      </c>
      <c r="I162" s="557">
        <f t="shared" si="1138"/>
        <v>4.2</v>
      </c>
      <c r="J162" s="557">
        <f t="shared" si="1138"/>
        <v>4.2</v>
      </c>
      <c r="K162" s="557">
        <f t="shared" si="1138"/>
        <v>4.2</v>
      </c>
      <c r="L162" s="557">
        <f t="shared" si="1138"/>
        <v>4.2</v>
      </c>
      <c r="M162" s="557">
        <f t="shared" si="1138"/>
        <v>4.2</v>
      </c>
      <c r="N162" s="557">
        <f t="shared" si="1138"/>
        <v>4.2</v>
      </c>
      <c r="O162" s="557">
        <f t="shared" si="1138"/>
        <v>4.2</v>
      </c>
      <c r="P162" s="557">
        <f t="shared" si="1138"/>
        <v>4.2</v>
      </c>
      <c r="Q162" s="557">
        <f t="shared" si="1138"/>
        <v>4.2</v>
      </c>
      <c r="R162" s="557">
        <f t="shared" si="1138"/>
        <v>4.2</v>
      </c>
      <c r="S162" s="557">
        <f t="shared" si="1138"/>
        <v>4.2</v>
      </c>
      <c r="T162" s="557">
        <f t="shared" si="1138"/>
        <v>4.2</v>
      </c>
      <c r="U162" s="557">
        <f t="shared" si="1138"/>
        <v>4.2</v>
      </c>
      <c r="V162" s="557">
        <f t="shared" si="1138"/>
        <v>4.2</v>
      </c>
      <c r="W162" s="557">
        <f t="shared" si="1138"/>
        <v>4.2</v>
      </c>
      <c r="X162" s="557">
        <f t="shared" si="1138"/>
        <v>4.2</v>
      </c>
      <c r="Y162" s="557">
        <f t="shared" si="1138"/>
        <v>4.2</v>
      </c>
      <c r="Z162" s="557">
        <f t="shared" si="1138"/>
        <v>4.2</v>
      </c>
      <c r="AA162" s="557">
        <f t="shared" si="1138"/>
        <v>4.2</v>
      </c>
      <c r="AB162" s="557">
        <f t="shared" si="1138"/>
        <v>4.2</v>
      </c>
      <c r="AC162" s="557">
        <f t="shared" si="1138"/>
        <v>4.2</v>
      </c>
      <c r="AD162" s="557">
        <f t="shared" si="1138"/>
        <v>4.2</v>
      </c>
      <c r="AE162" s="557">
        <f t="shared" si="1138"/>
        <v>4.2</v>
      </c>
      <c r="AF162" s="557">
        <f t="shared" si="1138"/>
        <v>4.2</v>
      </c>
      <c r="AG162" s="557">
        <f t="shared" si="1138"/>
        <v>4.2</v>
      </c>
      <c r="AH162" s="557">
        <f t="shared" si="1138"/>
        <v>4.2</v>
      </c>
      <c r="AI162" s="557">
        <f t="shared" si="1138"/>
        <v>4.2</v>
      </c>
      <c r="AJ162" s="557">
        <f t="shared" si="1138"/>
        <v>4.2</v>
      </c>
      <c r="AK162" s="557">
        <f t="shared" si="1138"/>
        <v>4.2</v>
      </c>
      <c r="AL162" s="557">
        <f t="shared" si="1138"/>
        <v>4.2</v>
      </c>
      <c r="AM162" s="557">
        <f t="shared" si="1138"/>
        <v>4.2</v>
      </c>
      <c r="AN162" s="557">
        <f t="shared" si="1138"/>
        <v>4.2</v>
      </c>
      <c r="AO162" s="557">
        <f t="shared" si="1138"/>
        <v>4.2</v>
      </c>
      <c r="AP162" s="557">
        <f t="shared" si="1138"/>
        <v>4.2</v>
      </c>
      <c r="AQ162" s="557">
        <f t="shared" si="1138"/>
        <v>4.2</v>
      </c>
      <c r="AR162" s="557">
        <f t="shared" si="1138"/>
        <v>4.2</v>
      </c>
      <c r="AS162" s="557">
        <f t="shared" si="1138"/>
        <v>4.2</v>
      </c>
      <c r="AT162" s="557">
        <f t="shared" si="1138"/>
        <v>4.2</v>
      </c>
      <c r="AU162" s="557">
        <f t="shared" si="1138"/>
        <v>4.2</v>
      </c>
      <c r="AV162" s="557">
        <f t="shared" si="1138"/>
        <v>4.2</v>
      </c>
      <c r="AW162" s="557">
        <f t="shared" si="1138"/>
        <v>4.2</v>
      </c>
      <c r="AX162" s="557">
        <f t="shared" si="1138"/>
        <v>4.2</v>
      </c>
      <c r="AY162" s="557">
        <f t="shared" si="1138"/>
        <v>4.2</v>
      </c>
      <c r="AZ162" s="557">
        <f t="shared" si="1138"/>
        <v>4.2</v>
      </c>
      <c r="BA162" s="557">
        <f t="shared" si="1138"/>
        <v>4.2</v>
      </c>
      <c r="BB162" s="557">
        <f t="shared" si="1138"/>
        <v>4.2</v>
      </c>
      <c r="BC162" s="557">
        <f t="shared" si="1138"/>
        <v>4.2</v>
      </c>
      <c r="BD162" s="557">
        <f t="shared" si="1138"/>
        <v>4.2</v>
      </c>
      <c r="BE162" s="557">
        <f t="shared" si="1138"/>
        <v>4.2</v>
      </c>
      <c r="BF162" s="557">
        <f t="shared" si="1138"/>
        <v>4.2</v>
      </c>
      <c r="BG162" s="557">
        <f t="shared" si="1138"/>
        <v>4.2</v>
      </c>
      <c r="BH162" s="557">
        <f t="shared" si="1138"/>
        <v>4.2</v>
      </c>
      <c r="BI162" s="557">
        <f t="shared" si="1138"/>
        <v>4.2</v>
      </c>
      <c r="BJ162" s="557">
        <f t="shared" si="1138"/>
        <v>4.2</v>
      </c>
      <c r="BK162" s="557">
        <f t="shared" si="1138"/>
        <v>4.2</v>
      </c>
      <c r="BL162" s="557">
        <f t="shared" si="1138"/>
        <v>4.2</v>
      </c>
      <c r="BM162" s="557">
        <f t="shared" si="1138"/>
        <v>4.2</v>
      </c>
      <c r="BN162" s="557">
        <f t="shared" si="1138"/>
        <v>4.2</v>
      </c>
      <c r="BO162" s="557">
        <f t="shared" si="1138"/>
        <v>4.2</v>
      </c>
      <c r="BP162" s="557">
        <f t="shared" si="1138"/>
        <v>4.2</v>
      </c>
      <c r="BQ162" s="557">
        <f t="shared" ref="BQ162:DY162" si="1139">$D$162</f>
        <v>4.2</v>
      </c>
      <c r="BR162" s="557">
        <f t="shared" si="1139"/>
        <v>4.2</v>
      </c>
      <c r="BS162" s="557">
        <f t="shared" si="1139"/>
        <v>4.2</v>
      </c>
      <c r="BT162" s="557">
        <f t="shared" si="1139"/>
        <v>4.2</v>
      </c>
      <c r="BU162" s="557">
        <f t="shared" si="1139"/>
        <v>4.2</v>
      </c>
      <c r="BV162" s="557">
        <f t="shared" si="1139"/>
        <v>4.2</v>
      </c>
      <c r="BW162" s="557">
        <f t="shared" si="1139"/>
        <v>4.2</v>
      </c>
      <c r="BX162" s="557">
        <f t="shared" si="1139"/>
        <v>4.2</v>
      </c>
      <c r="BY162" s="557">
        <f t="shared" si="1139"/>
        <v>4.2</v>
      </c>
      <c r="BZ162" s="557">
        <f t="shared" si="1139"/>
        <v>4.2</v>
      </c>
      <c r="CA162" s="557">
        <f t="shared" si="1139"/>
        <v>4.2</v>
      </c>
      <c r="CB162" s="557">
        <f t="shared" si="1139"/>
        <v>4.2</v>
      </c>
      <c r="CC162" s="557">
        <f t="shared" si="1139"/>
        <v>4.2</v>
      </c>
      <c r="CD162" s="557">
        <f t="shared" si="1139"/>
        <v>4.2</v>
      </c>
      <c r="CE162" s="557">
        <f t="shared" si="1139"/>
        <v>4.2</v>
      </c>
      <c r="CF162" s="557">
        <f t="shared" si="1139"/>
        <v>4.2</v>
      </c>
      <c r="CG162" s="557">
        <f t="shared" si="1139"/>
        <v>4.2</v>
      </c>
      <c r="CH162" s="557">
        <f t="shared" si="1139"/>
        <v>4.2</v>
      </c>
      <c r="CI162" s="557">
        <f t="shared" si="1139"/>
        <v>4.2</v>
      </c>
      <c r="CJ162" s="557">
        <f t="shared" si="1139"/>
        <v>4.2</v>
      </c>
      <c r="CK162" s="557">
        <f t="shared" si="1139"/>
        <v>4.2</v>
      </c>
      <c r="CL162" s="557">
        <f t="shared" si="1139"/>
        <v>4.2</v>
      </c>
      <c r="CM162" s="557">
        <f t="shared" si="1139"/>
        <v>4.2</v>
      </c>
      <c r="CN162" s="557">
        <f t="shared" si="1139"/>
        <v>4.2</v>
      </c>
      <c r="CO162" s="557">
        <f t="shared" si="1139"/>
        <v>4.2</v>
      </c>
      <c r="CP162" s="557">
        <f t="shared" si="1139"/>
        <v>4.2</v>
      </c>
      <c r="CQ162" s="557">
        <f t="shared" si="1139"/>
        <v>4.2</v>
      </c>
      <c r="CR162" s="557">
        <f t="shared" si="1139"/>
        <v>4.2</v>
      </c>
      <c r="CS162" s="557">
        <f t="shared" si="1139"/>
        <v>4.2</v>
      </c>
      <c r="CT162" s="557">
        <f t="shared" si="1139"/>
        <v>4.2</v>
      </c>
      <c r="CU162" s="557">
        <f t="shared" si="1139"/>
        <v>4.2</v>
      </c>
      <c r="CV162" s="557">
        <f t="shared" si="1139"/>
        <v>4.2</v>
      </c>
      <c r="CW162" s="557">
        <f t="shared" si="1139"/>
        <v>4.2</v>
      </c>
      <c r="CX162" s="557">
        <f t="shared" si="1139"/>
        <v>4.2</v>
      </c>
      <c r="CY162" s="557">
        <f t="shared" si="1139"/>
        <v>4.2</v>
      </c>
      <c r="CZ162" s="557">
        <f t="shared" si="1139"/>
        <v>4.2</v>
      </c>
      <c r="DA162" s="557">
        <f t="shared" si="1139"/>
        <v>4.2</v>
      </c>
      <c r="DB162" s="557">
        <f t="shared" si="1139"/>
        <v>4.2</v>
      </c>
      <c r="DC162" s="557">
        <f t="shared" si="1139"/>
        <v>4.2</v>
      </c>
      <c r="DD162" s="557">
        <f t="shared" si="1139"/>
        <v>4.2</v>
      </c>
      <c r="DE162" s="557">
        <f t="shared" si="1139"/>
        <v>4.2</v>
      </c>
      <c r="DF162" s="557">
        <f t="shared" si="1139"/>
        <v>4.2</v>
      </c>
      <c r="DG162" s="557">
        <f t="shared" si="1139"/>
        <v>4.2</v>
      </c>
      <c r="DH162" s="557">
        <f t="shared" si="1139"/>
        <v>4.2</v>
      </c>
      <c r="DI162" s="557">
        <f t="shared" si="1139"/>
        <v>4.2</v>
      </c>
      <c r="DJ162" s="557">
        <f t="shared" si="1139"/>
        <v>4.2</v>
      </c>
      <c r="DK162" s="557">
        <f t="shared" si="1139"/>
        <v>4.2</v>
      </c>
      <c r="DL162" s="557">
        <f t="shared" si="1139"/>
        <v>4.2</v>
      </c>
      <c r="DM162" s="557">
        <f t="shared" si="1139"/>
        <v>4.2</v>
      </c>
      <c r="DN162" s="557">
        <f t="shared" si="1139"/>
        <v>4.2</v>
      </c>
      <c r="DO162" s="557">
        <f t="shared" si="1139"/>
        <v>4.2</v>
      </c>
      <c r="DP162" s="557">
        <f t="shared" si="1139"/>
        <v>4.2</v>
      </c>
      <c r="DQ162" s="557">
        <f t="shared" si="1139"/>
        <v>4.2</v>
      </c>
      <c r="DR162" s="557">
        <f t="shared" si="1139"/>
        <v>4.2</v>
      </c>
      <c r="DS162" s="557">
        <f t="shared" si="1139"/>
        <v>4.2</v>
      </c>
      <c r="DT162" s="557">
        <f t="shared" si="1139"/>
        <v>4.2</v>
      </c>
      <c r="DU162" s="557">
        <f t="shared" si="1139"/>
        <v>4.2</v>
      </c>
      <c r="DV162" s="557">
        <f t="shared" si="1139"/>
        <v>4.2</v>
      </c>
      <c r="DW162" s="557">
        <f t="shared" si="1139"/>
        <v>4.2</v>
      </c>
      <c r="DX162" s="557">
        <f t="shared" si="1139"/>
        <v>4.2</v>
      </c>
      <c r="DY162" s="557">
        <f t="shared" si="1139"/>
        <v>4.2</v>
      </c>
      <c r="DZ162" s="557">
        <f t="shared" ref="DZ162:GJ162" si="1140">$D$162</f>
        <v>4.2</v>
      </c>
      <c r="EA162" s="557">
        <f t="shared" si="1140"/>
        <v>4.2</v>
      </c>
      <c r="EB162" s="557">
        <f t="shared" si="1140"/>
        <v>4.2</v>
      </c>
      <c r="EC162" s="557">
        <f t="shared" si="1140"/>
        <v>4.2</v>
      </c>
      <c r="ED162" s="557">
        <f t="shared" si="1140"/>
        <v>4.2</v>
      </c>
      <c r="EE162" s="557">
        <f t="shared" si="1140"/>
        <v>4.2</v>
      </c>
      <c r="EF162" s="557">
        <f t="shared" si="1140"/>
        <v>4.2</v>
      </c>
      <c r="EG162" s="557">
        <f t="shared" si="1140"/>
        <v>4.2</v>
      </c>
      <c r="EH162" s="557">
        <f t="shared" si="1140"/>
        <v>4.2</v>
      </c>
      <c r="EI162" s="557">
        <f t="shared" si="1140"/>
        <v>4.2</v>
      </c>
      <c r="EJ162" s="557">
        <f t="shared" si="1140"/>
        <v>4.2</v>
      </c>
      <c r="EK162" s="557">
        <f t="shared" si="1140"/>
        <v>4.2</v>
      </c>
      <c r="EL162" s="557">
        <f t="shared" si="1140"/>
        <v>4.2</v>
      </c>
      <c r="EM162" s="557">
        <f t="shared" si="1140"/>
        <v>4.2</v>
      </c>
      <c r="EN162" s="557">
        <f t="shared" si="1140"/>
        <v>4.2</v>
      </c>
      <c r="EO162" s="557">
        <f t="shared" si="1140"/>
        <v>4.2</v>
      </c>
      <c r="EP162" s="557">
        <f t="shared" si="1140"/>
        <v>4.2</v>
      </c>
      <c r="EQ162" s="557">
        <f t="shared" si="1140"/>
        <v>4.2</v>
      </c>
      <c r="ER162" s="557">
        <f t="shared" si="1140"/>
        <v>4.2</v>
      </c>
      <c r="ES162" s="557">
        <f t="shared" si="1140"/>
        <v>4.2</v>
      </c>
      <c r="ET162" s="557">
        <f t="shared" si="1140"/>
        <v>4.2</v>
      </c>
      <c r="EU162" s="557">
        <f t="shared" si="1140"/>
        <v>4.2</v>
      </c>
      <c r="EV162" s="557">
        <f t="shared" si="1140"/>
        <v>4.2</v>
      </c>
      <c r="EW162" s="557">
        <f t="shared" si="1140"/>
        <v>4.2</v>
      </c>
      <c r="EX162" s="557">
        <f t="shared" si="1140"/>
        <v>4.2</v>
      </c>
      <c r="EY162" s="557">
        <f t="shared" si="1140"/>
        <v>4.2</v>
      </c>
      <c r="EZ162" s="557">
        <f t="shared" si="1140"/>
        <v>4.2</v>
      </c>
      <c r="FA162" s="557">
        <f t="shared" si="1140"/>
        <v>4.2</v>
      </c>
      <c r="FB162" s="557">
        <f t="shared" si="1140"/>
        <v>4.2</v>
      </c>
      <c r="FC162" s="557">
        <f t="shared" si="1140"/>
        <v>4.2</v>
      </c>
      <c r="FD162" s="557">
        <f t="shared" si="1140"/>
        <v>4.2</v>
      </c>
      <c r="FE162" s="557">
        <f t="shared" si="1140"/>
        <v>4.2</v>
      </c>
      <c r="FF162" s="557">
        <f t="shared" si="1140"/>
        <v>4.2</v>
      </c>
      <c r="FG162" s="557">
        <f t="shared" si="1140"/>
        <v>4.2</v>
      </c>
      <c r="FH162" s="557">
        <f t="shared" si="1140"/>
        <v>4.2</v>
      </c>
      <c r="FI162" s="557">
        <f t="shared" si="1140"/>
        <v>4.2</v>
      </c>
      <c r="FJ162" s="557">
        <f t="shared" si="1140"/>
        <v>4.2</v>
      </c>
      <c r="FK162" s="557">
        <f t="shared" si="1140"/>
        <v>4.2</v>
      </c>
      <c r="FL162" s="557">
        <f t="shared" si="1140"/>
        <v>4.2</v>
      </c>
      <c r="FM162" s="557">
        <f t="shared" si="1140"/>
        <v>4.2</v>
      </c>
      <c r="FN162" s="557">
        <f t="shared" si="1140"/>
        <v>4.2</v>
      </c>
      <c r="FO162" s="557">
        <f t="shared" si="1140"/>
        <v>4.2</v>
      </c>
      <c r="FP162" s="557">
        <f t="shared" si="1140"/>
        <v>4.2</v>
      </c>
      <c r="FQ162" s="557">
        <f t="shared" si="1140"/>
        <v>4.2</v>
      </c>
      <c r="FR162" s="557">
        <f t="shared" si="1140"/>
        <v>4.2</v>
      </c>
      <c r="FS162" s="557">
        <f t="shared" si="1140"/>
        <v>4.2</v>
      </c>
      <c r="FT162" s="557">
        <f t="shared" si="1140"/>
        <v>4.2</v>
      </c>
      <c r="FU162" s="557">
        <f t="shared" si="1140"/>
        <v>4.2</v>
      </c>
      <c r="FV162" s="557">
        <f t="shared" si="1140"/>
        <v>4.2</v>
      </c>
      <c r="FW162" s="557">
        <f t="shared" si="1140"/>
        <v>4.2</v>
      </c>
      <c r="FX162" s="557">
        <f t="shared" si="1140"/>
        <v>4.2</v>
      </c>
      <c r="FY162" s="557">
        <f t="shared" si="1140"/>
        <v>4.2</v>
      </c>
      <c r="FZ162" s="557">
        <f t="shared" si="1140"/>
        <v>4.2</v>
      </c>
      <c r="GA162" s="557">
        <f t="shared" si="1140"/>
        <v>4.2</v>
      </c>
      <c r="GB162" s="557">
        <f t="shared" si="1140"/>
        <v>4.2</v>
      </c>
      <c r="GC162" s="557">
        <f t="shared" si="1140"/>
        <v>4.2</v>
      </c>
      <c r="GD162" s="557">
        <f t="shared" si="1140"/>
        <v>4.2</v>
      </c>
      <c r="GE162" s="557">
        <f t="shared" si="1140"/>
        <v>4.2</v>
      </c>
      <c r="GF162" s="557">
        <f t="shared" si="1140"/>
        <v>4.2</v>
      </c>
      <c r="GG162" s="557">
        <f t="shared" si="1140"/>
        <v>4.2</v>
      </c>
      <c r="GH162" s="557">
        <f t="shared" si="1140"/>
        <v>4.2</v>
      </c>
      <c r="GI162" s="557">
        <f t="shared" si="1140"/>
        <v>4.2</v>
      </c>
      <c r="GJ162" s="557">
        <f t="shared" si="1140"/>
        <v>4.2</v>
      </c>
      <c r="GK162" s="557">
        <f t="shared" ref="GK162:IG162" si="1141">$D$162</f>
        <v>4.2</v>
      </c>
      <c r="GL162" s="557">
        <f t="shared" si="1141"/>
        <v>4.2</v>
      </c>
      <c r="GM162" s="557">
        <f t="shared" si="1141"/>
        <v>4.2</v>
      </c>
      <c r="GN162" s="557">
        <f t="shared" si="1141"/>
        <v>4.2</v>
      </c>
      <c r="GO162" s="557">
        <f t="shared" si="1141"/>
        <v>4.2</v>
      </c>
      <c r="GP162" s="557">
        <f t="shared" si="1141"/>
        <v>4.2</v>
      </c>
      <c r="GQ162" s="557">
        <f t="shared" si="1141"/>
        <v>4.2</v>
      </c>
      <c r="GR162" s="557">
        <f t="shared" si="1141"/>
        <v>4.2</v>
      </c>
      <c r="GS162" s="557">
        <f t="shared" si="1141"/>
        <v>4.2</v>
      </c>
      <c r="GT162" s="557">
        <f t="shared" si="1141"/>
        <v>4.2</v>
      </c>
      <c r="GU162" s="557">
        <f t="shared" si="1141"/>
        <v>4.2</v>
      </c>
      <c r="GV162" s="557">
        <f t="shared" si="1141"/>
        <v>4.2</v>
      </c>
      <c r="GW162" s="557">
        <f t="shared" si="1141"/>
        <v>4.2</v>
      </c>
      <c r="GX162" s="557">
        <f t="shared" si="1141"/>
        <v>4.2</v>
      </c>
      <c r="GY162" s="557">
        <f t="shared" si="1141"/>
        <v>4.2</v>
      </c>
      <c r="GZ162" s="557">
        <f t="shared" si="1141"/>
        <v>4.2</v>
      </c>
      <c r="HA162" s="557">
        <f t="shared" si="1141"/>
        <v>4.2</v>
      </c>
      <c r="HB162" s="557">
        <f t="shared" si="1141"/>
        <v>4.2</v>
      </c>
      <c r="HC162" s="557">
        <f t="shared" si="1141"/>
        <v>4.2</v>
      </c>
      <c r="HD162" s="557">
        <f t="shared" si="1141"/>
        <v>4.2</v>
      </c>
      <c r="HE162" s="557">
        <f t="shared" si="1141"/>
        <v>4.2</v>
      </c>
      <c r="HF162" s="557">
        <f t="shared" si="1141"/>
        <v>4.2</v>
      </c>
      <c r="HG162" s="557">
        <f t="shared" si="1141"/>
        <v>4.2</v>
      </c>
      <c r="HH162" s="557">
        <f t="shared" si="1141"/>
        <v>4.2</v>
      </c>
      <c r="HI162" s="557">
        <f t="shared" si="1141"/>
        <v>4.2</v>
      </c>
      <c r="HJ162" s="557">
        <f t="shared" si="1141"/>
        <v>4.2</v>
      </c>
      <c r="HK162" s="557">
        <f t="shared" si="1141"/>
        <v>4.2</v>
      </c>
      <c r="HL162" s="557">
        <f t="shared" si="1141"/>
        <v>4.2</v>
      </c>
      <c r="HM162" s="557">
        <f t="shared" si="1141"/>
        <v>4.2</v>
      </c>
      <c r="HN162" s="557">
        <f t="shared" si="1141"/>
        <v>4.2</v>
      </c>
      <c r="HO162" s="557">
        <f t="shared" si="1141"/>
        <v>4.2</v>
      </c>
      <c r="HP162" s="557">
        <f t="shared" si="1141"/>
        <v>4.2</v>
      </c>
      <c r="HQ162" s="557">
        <f t="shared" si="1141"/>
        <v>4.2</v>
      </c>
      <c r="HR162" s="557">
        <f t="shared" si="1141"/>
        <v>4.2</v>
      </c>
      <c r="HS162" s="557">
        <f t="shared" si="1141"/>
        <v>4.2</v>
      </c>
      <c r="HT162" s="557">
        <f t="shared" si="1141"/>
        <v>4.2</v>
      </c>
      <c r="HU162" s="557">
        <f t="shared" si="1141"/>
        <v>4.2</v>
      </c>
      <c r="HV162" s="557">
        <f t="shared" si="1141"/>
        <v>4.2</v>
      </c>
      <c r="HW162" s="557">
        <f t="shared" si="1141"/>
        <v>4.2</v>
      </c>
      <c r="HX162" s="557">
        <f t="shared" si="1141"/>
        <v>4.2</v>
      </c>
      <c r="HY162" s="557">
        <f t="shared" si="1141"/>
        <v>4.2</v>
      </c>
      <c r="HZ162" s="557">
        <f t="shared" si="1141"/>
        <v>4.2</v>
      </c>
      <c r="IA162" s="557">
        <f t="shared" si="1141"/>
        <v>4.2</v>
      </c>
      <c r="IB162" s="557">
        <f t="shared" si="1141"/>
        <v>4.2</v>
      </c>
      <c r="IC162" s="557">
        <f t="shared" si="1141"/>
        <v>4.2</v>
      </c>
      <c r="ID162" s="557">
        <f t="shared" si="1141"/>
        <v>4.2</v>
      </c>
      <c r="IE162" s="557">
        <f t="shared" si="1141"/>
        <v>4.2</v>
      </c>
      <c r="IF162" s="557">
        <f t="shared" si="1141"/>
        <v>4.2</v>
      </c>
      <c r="IG162" s="557">
        <f t="shared" si="1141"/>
        <v>4.2</v>
      </c>
    </row>
    <row r="163" spans="2:241" ht="13.5" thickBot="1" x14ac:dyDescent="0.25"/>
    <row r="164" spans="2:241" x14ac:dyDescent="0.2">
      <c r="B164" s="1022" t="s">
        <v>292</v>
      </c>
      <c r="C164" s="554" t="s">
        <v>283</v>
      </c>
      <c r="D164" s="109">
        <v>8</v>
      </c>
      <c r="E164" s="109">
        <f>$D$164</f>
        <v>8</v>
      </c>
      <c r="F164" s="109">
        <f t="shared" ref="F164:BP164" si="1142">$D$164</f>
        <v>8</v>
      </c>
      <c r="G164" s="109">
        <f t="shared" si="1142"/>
        <v>8</v>
      </c>
      <c r="H164" s="109">
        <f t="shared" si="1142"/>
        <v>8</v>
      </c>
      <c r="I164" s="109">
        <f t="shared" si="1142"/>
        <v>8</v>
      </c>
      <c r="J164" s="109">
        <f t="shared" si="1142"/>
        <v>8</v>
      </c>
      <c r="K164" s="109">
        <f t="shared" si="1142"/>
        <v>8</v>
      </c>
      <c r="L164" s="109">
        <f t="shared" si="1142"/>
        <v>8</v>
      </c>
      <c r="M164" s="109">
        <f t="shared" si="1142"/>
        <v>8</v>
      </c>
      <c r="N164" s="109">
        <f t="shared" si="1142"/>
        <v>8</v>
      </c>
      <c r="O164" s="109">
        <f t="shared" si="1142"/>
        <v>8</v>
      </c>
      <c r="P164" s="109">
        <f t="shared" si="1142"/>
        <v>8</v>
      </c>
      <c r="Q164" s="109">
        <f t="shared" si="1142"/>
        <v>8</v>
      </c>
      <c r="R164" s="109">
        <f t="shared" si="1142"/>
        <v>8</v>
      </c>
      <c r="S164" s="109">
        <f t="shared" si="1142"/>
        <v>8</v>
      </c>
      <c r="T164" s="109">
        <f t="shared" si="1142"/>
        <v>8</v>
      </c>
      <c r="U164" s="109">
        <f t="shared" si="1142"/>
        <v>8</v>
      </c>
      <c r="V164" s="109">
        <f t="shared" si="1142"/>
        <v>8</v>
      </c>
      <c r="W164" s="109">
        <f t="shared" si="1142"/>
        <v>8</v>
      </c>
      <c r="X164" s="109">
        <f t="shared" si="1142"/>
        <v>8</v>
      </c>
      <c r="Y164" s="109">
        <f t="shared" si="1142"/>
        <v>8</v>
      </c>
      <c r="Z164" s="109">
        <f t="shared" si="1142"/>
        <v>8</v>
      </c>
      <c r="AA164" s="109">
        <f t="shared" si="1142"/>
        <v>8</v>
      </c>
      <c r="AB164" s="109">
        <f t="shared" si="1142"/>
        <v>8</v>
      </c>
      <c r="AC164" s="109">
        <f t="shared" si="1142"/>
        <v>8</v>
      </c>
      <c r="AD164" s="109">
        <f t="shared" si="1142"/>
        <v>8</v>
      </c>
      <c r="AE164" s="109">
        <f t="shared" si="1142"/>
        <v>8</v>
      </c>
      <c r="AF164" s="109">
        <f t="shared" si="1142"/>
        <v>8</v>
      </c>
      <c r="AG164" s="109">
        <f t="shared" si="1142"/>
        <v>8</v>
      </c>
      <c r="AH164" s="109">
        <f t="shared" si="1142"/>
        <v>8</v>
      </c>
      <c r="AI164" s="109">
        <f t="shared" si="1142"/>
        <v>8</v>
      </c>
      <c r="AJ164" s="109">
        <f t="shared" si="1142"/>
        <v>8</v>
      </c>
      <c r="AK164" s="109">
        <f t="shared" si="1142"/>
        <v>8</v>
      </c>
      <c r="AL164" s="109">
        <f t="shared" si="1142"/>
        <v>8</v>
      </c>
      <c r="AM164" s="109">
        <f t="shared" si="1142"/>
        <v>8</v>
      </c>
      <c r="AN164" s="109">
        <f t="shared" si="1142"/>
        <v>8</v>
      </c>
      <c r="AO164" s="109">
        <f t="shared" si="1142"/>
        <v>8</v>
      </c>
      <c r="AP164" s="109">
        <f t="shared" si="1142"/>
        <v>8</v>
      </c>
      <c r="AQ164" s="109">
        <f t="shared" si="1142"/>
        <v>8</v>
      </c>
      <c r="AR164" s="109">
        <f t="shared" si="1142"/>
        <v>8</v>
      </c>
      <c r="AS164" s="109">
        <f t="shared" si="1142"/>
        <v>8</v>
      </c>
      <c r="AT164" s="109">
        <f t="shared" si="1142"/>
        <v>8</v>
      </c>
      <c r="AU164" s="109">
        <f t="shared" si="1142"/>
        <v>8</v>
      </c>
      <c r="AV164" s="109">
        <f t="shared" si="1142"/>
        <v>8</v>
      </c>
      <c r="AW164" s="109">
        <f t="shared" si="1142"/>
        <v>8</v>
      </c>
      <c r="AX164" s="109">
        <f t="shared" si="1142"/>
        <v>8</v>
      </c>
      <c r="AY164" s="109">
        <f t="shared" si="1142"/>
        <v>8</v>
      </c>
      <c r="AZ164" s="109">
        <f t="shared" si="1142"/>
        <v>8</v>
      </c>
      <c r="BA164" s="109">
        <f t="shared" si="1142"/>
        <v>8</v>
      </c>
      <c r="BB164" s="109">
        <f t="shared" si="1142"/>
        <v>8</v>
      </c>
      <c r="BC164" s="109">
        <f t="shared" si="1142"/>
        <v>8</v>
      </c>
      <c r="BD164" s="109">
        <f t="shared" si="1142"/>
        <v>8</v>
      </c>
      <c r="BE164" s="109">
        <f t="shared" si="1142"/>
        <v>8</v>
      </c>
      <c r="BF164" s="109">
        <f t="shared" si="1142"/>
        <v>8</v>
      </c>
      <c r="BG164" s="109">
        <f t="shared" si="1142"/>
        <v>8</v>
      </c>
      <c r="BH164" s="109">
        <f t="shared" si="1142"/>
        <v>8</v>
      </c>
      <c r="BI164" s="109">
        <f t="shared" si="1142"/>
        <v>8</v>
      </c>
      <c r="BJ164" s="109">
        <f t="shared" si="1142"/>
        <v>8</v>
      </c>
      <c r="BK164" s="109">
        <f t="shared" si="1142"/>
        <v>8</v>
      </c>
      <c r="BL164" s="109">
        <f t="shared" si="1142"/>
        <v>8</v>
      </c>
      <c r="BM164" s="109">
        <f t="shared" si="1142"/>
        <v>8</v>
      </c>
      <c r="BN164" s="109">
        <f t="shared" si="1142"/>
        <v>8</v>
      </c>
      <c r="BO164" s="109">
        <f t="shared" si="1142"/>
        <v>8</v>
      </c>
      <c r="BP164" s="109">
        <f t="shared" si="1142"/>
        <v>8</v>
      </c>
      <c r="BQ164" s="109">
        <f t="shared" ref="BQ164:DY164" si="1143">$D$164</f>
        <v>8</v>
      </c>
      <c r="BR164" s="109">
        <f t="shared" si="1143"/>
        <v>8</v>
      </c>
      <c r="BS164" s="109">
        <f t="shared" si="1143"/>
        <v>8</v>
      </c>
      <c r="BT164" s="109">
        <f t="shared" si="1143"/>
        <v>8</v>
      </c>
      <c r="BU164" s="109">
        <f t="shared" si="1143"/>
        <v>8</v>
      </c>
      <c r="BV164" s="109">
        <f t="shared" si="1143"/>
        <v>8</v>
      </c>
      <c r="BW164" s="109">
        <f t="shared" si="1143"/>
        <v>8</v>
      </c>
      <c r="BX164" s="109">
        <f t="shared" si="1143"/>
        <v>8</v>
      </c>
      <c r="BY164" s="109">
        <f t="shared" si="1143"/>
        <v>8</v>
      </c>
      <c r="BZ164" s="109">
        <f t="shared" si="1143"/>
        <v>8</v>
      </c>
      <c r="CA164" s="109">
        <f t="shared" si="1143"/>
        <v>8</v>
      </c>
      <c r="CB164" s="109">
        <f t="shared" si="1143"/>
        <v>8</v>
      </c>
      <c r="CC164" s="109">
        <f t="shared" si="1143"/>
        <v>8</v>
      </c>
      <c r="CD164" s="109">
        <f t="shared" si="1143"/>
        <v>8</v>
      </c>
      <c r="CE164" s="109">
        <f t="shared" si="1143"/>
        <v>8</v>
      </c>
      <c r="CF164" s="109">
        <f t="shared" si="1143"/>
        <v>8</v>
      </c>
      <c r="CG164" s="109">
        <f t="shared" si="1143"/>
        <v>8</v>
      </c>
      <c r="CH164" s="109">
        <f t="shared" si="1143"/>
        <v>8</v>
      </c>
      <c r="CI164" s="109">
        <f t="shared" si="1143"/>
        <v>8</v>
      </c>
      <c r="CJ164" s="109">
        <f t="shared" si="1143"/>
        <v>8</v>
      </c>
      <c r="CK164" s="109">
        <f t="shared" si="1143"/>
        <v>8</v>
      </c>
      <c r="CL164" s="109">
        <f t="shared" si="1143"/>
        <v>8</v>
      </c>
      <c r="CM164" s="109">
        <f t="shared" si="1143"/>
        <v>8</v>
      </c>
      <c r="CN164" s="109">
        <f t="shared" si="1143"/>
        <v>8</v>
      </c>
      <c r="CO164" s="109">
        <f t="shared" si="1143"/>
        <v>8</v>
      </c>
      <c r="CP164" s="109">
        <f t="shared" si="1143"/>
        <v>8</v>
      </c>
      <c r="CQ164" s="109">
        <f t="shared" si="1143"/>
        <v>8</v>
      </c>
      <c r="CR164" s="109">
        <f t="shared" si="1143"/>
        <v>8</v>
      </c>
      <c r="CS164" s="109">
        <f t="shared" si="1143"/>
        <v>8</v>
      </c>
      <c r="CT164" s="109">
        <f t="shared" si="1143"/>
        <v>8</v>
      </c>
      <c r="CU164" s="109">
        <f t="shared" si="1143"/>
        <v>8</v>
      </c>
      <c r="CV164" s="109">
        <f t="shared" si="1143"/>
        <v>8</v>
      </c>
      <c r="CW164" s="109">
        <f t="shared" si="1143"/>
        <v>8</v>
      </c>
      <c r="CX164" s="109">
        <f t="shared" si="1143"/>
        <v>8</v>
      </c>
      <c r="CY164" s="109">
        <f t="shared" si="1143"/>
        <v>8</v>
      </c>
      <c r="CZ164" s="109">
        <f t="shared" si="1143"/>
        <v>8</v>
      </c>
      <c r="DA164" s="109">
        <f t="shared" si="1143"/>
        <v>8</v>
      </c>
      <c r="DB164" s="109">
        <f t="shared" si="1143"/>
        <v>8</v>
      </c>
      <c r="DC164" s="109">
        <f t="shared" si="1143"/>
        <v>8</v>
      </c>
      <c r="DD164" s="109">
        <f t="shared" si="1143"/>
        <v>8</v>
      </c>
      <c r="DE164" s="109">
        <f t="shared" si="1143"/>
        <v>8</v>
      </c>
      <c r="DF164" s="109">
        <f t="shared" si="1143"/>
        <v>8</v>
      </c>
      <c r="DG164" s="109">
        <f t="shared" si="1143"/>
        <v>8</v>
      </c>
      <c r="DH164" s="109">
        <f t="shared" si="1143"/>
        <v>8</v>
      </c>
      <c r="DI164" s="109">
        <f t="shared" si="1143"/>
        <v>8</v>
      </c>
      <c r="DJ164" s="109">
        <f t="shared" si="1143"/>
        <v>8</v>
      </c>
      <c r="DK164" s="109">
        <f t="shared" si="1143"/>
        <v>8</v>
      </c>
      <c r="DL164" s="109">
        <f t="shared" si="1143"/>
        <v>8</v>
      </c>
      <c r="DM164" s="109">
        <f t="shared" si="1143"/>
        <v>8</v>
      </c>
      <c r="DN164" s="109">
        <f t="shared" si="1143"/>
        <v>8</v>
      </c>
      <c r="DO164" s="109">
        <f t="shared" si="1143"/>
        <v>8</v>
      </c>
      <c r="DP164" s="109">
        <f t="shared" si="1143"/>
        <v>8</v>
      </c>
      <c r="DQ164" s="109">
        <f t="shared" si="1143"/>
        <v>8</v>
      </c>
      <c r="DR164" s="109">
        <f t="shared" si="1143"/>
        <v>8</v>
      </c>
      <c r="DS164" s="109">
        <f t="shared" si="1143"/>
        <v>8</v>
      </c>
      <c r="DT164" s="109">
        <f t="shared" si="1143"/>
        <v>8</v>
      </c>
      <c r="DU164" s="109">
        <f t="shared" si="1143"/>
        <v>8</v>
      </c>
      <c r="DV164" s="109">
        <f t="shared" si="1143"/>
        <v>8</v>
      </c>
      <c r="DW164" s="109">
        <f t="shared" si="1143"/>
        <v>8</v>
      </c>
      <c r="DX164" s="109">
        <f t="shared" si="1143"/>
        <v>8</v>
      </c>
      <c r="DY164" s="109">
        <f t="shared" si="1143"/>
        <v>8</v>
      </c>
      <c r="DZ164" s="109">
        <f t="shared" ref="DZ164:GJ164" si="1144">$D$164</f>
        <v>8</v>
      </c>
      <c r="EA164" s="109">
        <f t="shared" si="1144"/>
        <v>8</v>
      </c>
      <c r="EB164" s="109">
        <f t="shared" si="1144"/>
        <v>8</v>
      </c>
      <c r="EC164" s="109">
        <f t="shared" si="1144"/>
        <v>8</v>
      </c>
      <c r="ED164" s="109">
        <f t="shared" si="1144"/>
        <v>8</v>
      </c>
      <c r="EE164" s="109">
        <f t="shared" si="1144"/>
        <v>8</v>
      </c>
      <c r="EF164" s="109">
        <f t="shared" si="1144"/>
        <v>8</v>
      </c>
      <c r="EG164" s="109">
        <f t="shared" si="1144"/>
        <v>8</v>
      </c>
      <c r="EH164" s="109">
        <f t="shared" si="1144"/>
        <v>8</v>
      </c>
      <c r="EI164" s="109">
        <f t="shared" si="1144"/>
        <v>8</v>
      </c>
      <c r="EJ164" s="109">
        <f t="shared" si="1144"/>
        <v>8</v>
      </c>
      <c r="EK164" s="109">
        <f t="shared" si="1144"/>
        <v>8</v>
      </c>
      <c r="EL164" s="109">
        <f t="shared" si="1144"/>
        <v>8</v>
      </c>
      <c r="EM164" s="109">
        <f t="shared" si="1144"/>
        <v>8</v>
      </c>
      <c r="EN164" s="109">
        <f t="shared" si="1144"/>
        <v>8</v>
      </c>
      <c r="EO164" s="109">
        <f t="shared" si="1144"/>
        <v>8</v>
      </c>
      <c r="EP164" s="109">
        <f t="shared" si="1144"/>
        <v>8</v>
      </c>
      <c r="EQ164" s="109">
        <f t="shared" si="1144"/>
        <v>8</v>
      </c>
      <c r="ER164" s="109">
        <f t="shared" si="1144"/>
        <v>8</v>
      </c>
      <c r="ES164" s="109">
        <f t="shared" si="1144"/>
        <v>8</v>
      </c>
      <c r="ET164" s="109">
        <f t="shared" si="1144"/>
        <v>8</v>
      </c>
      <c r="EU164" s="109">
        <f t="shared" si="1144"/>
        <v>8</v>
      </c>
      <c r="EV164" s="109">
        <f t="shared" si="1144"/>
        <v>8</v>
      </c>
      <c r="EW164" s="109">
        <f t="shared" si="1144"/>
        <v>8</v>
      </c>
      <c r="EX164" s="109">
        <f t="shared" si="1144"/>
        <v>8</v>
      </c>
      <c r="EY164" s="109">
        <f t="shared" si="1144"/>
        <v>8</v>
      </c>
      <c r="EZ164" s="109">
        <f t="shared" si="1144"/>
        <v>8</v>
      </c>
      <c r="FA164" s="109">
        <f t="shared" si="1144"/>
        <v>8</v>
      </c>
      <c r="FB164" s="109">
        <f t="shared" si="1144"/>
        <v>8</v>
      </c>
      <c r="FC164" s="109">
        <f t="shared" si="1144"/>
        <v>8</v>
      </c>
      <c r="FD164" s="109">
        <f t="shared" si="1144"/>
        <v>8</v>
      </c>
      <c r="FE164" s="109">
        <f t="shared" si="1144"/>
        <v>8</v>
      </c>
      <c r="FF164" s="109">
        <f t="shared" si="1144"/>
        <v>8</v>
      </c>
      <c r="FG164" s="109">
        <f t="shared" si="1144"/>
        <v>8</v>
      </c>
      <c r="FH164" s="109">
        <f t="shared" si="1144"/>
        <v>8</v>
      </c>
      <c r="FI164" s="109">
        <f t="shared" si="1144"/>
        <v>8</v>
      </c>
      <c r="FJ164" s="109">
        <f t="shared" si="1144"/>
        <v>8</v>
      </c>
      <c r="FK164" s="109">
        <f t="shared" si="1144"/>
        <v>8</v>
      </c>
      <c r="FL164" s="109">
        <f t="shared" si="1144"/>
        <v>8</v>
      </c>
      <c r="FM164" s="109">
        <f t="shared" si="1144"/>
        <v>8</v>
      </c>
      <c r="FN164" s="109">
        <f t="shared" si="1144"/>
        <v>8</v>
      </c>
      <c r="FO164" s="109">
        <f t="shared" si="1144"/>
        <v>8</v>
      </c>
      <c r="FP164" s="109">
        <f t="shared" si="1144"/>
        <v>8</v>
      </c>
      <c r="FQ164" s="109">
        <f t="shared" si="1144"/>
        <v>8</v>
      </c>
      <c r="FR164" s="109">
        <f t="shared" si="1144"/>
        <v>8</v>
      </c>
      <c r="FS164" s="109">
        <f t="shared" si="1144"/>
        <v>8</v>
      </c>
      <c r="FT164" s="109">
        <f t="shared" si="1144"/>
        <v>8</v>
      </c>
      <c r="FU164" s="109">
        <f t="shared" si="1144"/>
        <v>8</v>
      </c>
      <c r="FV164" s="109">
        <f t="shared" si="1144"/>
        <v>8</v>
      </c>
      <c r="FW164" s="109">
        <f t="shared" si="1144"/>
        <v>8</v>
      </c>
      <c r="FX164" s="109">
        <f t="shared" si="1144"/>
        <v>8</v>
      </c>
      <c r="FY164" s="109">
        <f t="shared" si="1144"/>
        <v>8</v>
      </c>
      <c r="FZ164" s="109">
        <f t="shared" si="1144"/>
        <v>8</v>
      </c>
      <c r="GA164" s="109">
        <f t="shared" si="1144"/>
        <v>8</v>
      </c>
      <c r="GB164" s="109">
        <f t="shared" si="1144"/>
        <v>8</v>
      </c>
      <c r="GC164" s="109">
        <f t="shared" si="1144"/>
        <v>8</v>
      </c>
      <c r="GD164" s="109">
        <f t="shared" si="1144"/>
        <v>8</v>
      </c>
      <c r="GE164" s="109">
        <f t="shared" si="1144"/>
        <v>8</v>
      </c>
      <c r="GF164" s="109">
        <f t="shared" si="1144"/>
        <v>8</v>
      </c>
      <c r="GG164" s="109">
        <f t="shared" si="1144"/>
        <v>8</v>
      </c>
      <c r="GH164" s="109">
        <f t="shared" si="1144"/>
        <v>8</v>
      </c>
      <c r="GI164" s="109">
        <f t="shared" si="1144"/>
        <v>8</v>
      </c>
      <c r="GJ164" s="109">
        <f t="shared" si="1144"/>
        <v>8</v>
      </c>
      <c r="GK164" s="109">
        <f t="shared" ref="GK164:IG164" si="1145">$D$164</f>
        <v>8</v>
      </c>
      <c r="GL164" s="109">
        <f t="shared" si="1145"/>
        <v>8</v>
      </c>
      <c r="GM164" s="109">
        <f t="shared" si="1145"/>
        <v>8</v>
      </c>
      <c r="GN164" s="109">
        <f t="shared" si="1145"/>
        <v>8</v>
      </c>
      <c r="GO164" s="109">
        <f t="shared" si="1145"/>
        <v>8</v>
      </c>
      <c r="GP164" s="109">
        <f t="shared" si="1145"/>
        <v>8</v>
      </c>
      <c r="GQ164" s="109">
        <f t="shared" si="1145"/>
        <v>8</v>
      </c>
      <c r="GR164" s="109">
        <f t="shared" si="1145"/>
        <v>8</v>
      </c>
      <c r="GS164" s="109">
        <f t="shared" si="1145"/>
        <v>8</v>
      </c>
      <c r="GT164" s="109">
        <f t="shared" si="1145"/>
        <v>8</v>
      </c>
      <c r="GU164" s="109">
        <f t="shared" si="1145"/>
        <v>8</v>
      </c>
      <c r="GV164" s="109">
        <f t="shared" si="1145"/>
        <v>8</v>
      </c>
      <c r="GW164" s="109">
        <f t="shared" si="1145"/>
        <v>8</v>
      </c>
      <c r="GX164" s="109">
        <f t="shared" si="1145"/>
        <v>8</v>
      </c>
      <c r="GY164" s="109">
        <f t="shared" si="1145"/>
        <v>8</v>
      </c>
      <c r="GZ164" s="109">
        <f t="shared" si="1145"/>
        <v>8</v>
      </c>
      <c r="HA164" s="109">
        <f t="shared" si="1145"/>
        <v>8</v>
      </c>
      <c r="HB164" s="109">
        <f t="shared" si="1145"/>
        <v>8</v>
      </c>
      <c r="HC164" s="109">
        <f t="shared" si="1145"/>
        <v>8</v>
      </c>
      <c r="HD164" s="109">
        <f t="shared" si="1145"/>
        <v>8</v>
      </c>
      <c r="HE164" s="109">
        <f t="shared" si="1145"/>
        <v>8</v>
      </c>
      <c r="HF164" s="109">
        <f t="shared" si="1145"/>
        <v>8</v>
      </c>
      <c r="HG164" s="109">
        <f t="shared" si="1145"/>
        <v>8</v>
      </c>
      <c r="HH164" s="109">
        <f t="shared" si="1145"/>
        <v>8</v>
      </c>
      <c r="HI164" s="109">
        <f t="shared" si="1145"/>
        <v>8</v>
      </c>
      <c r="HJ164" s="109">
        <f t="shared" si="1145"/>
        <v>8</v>
      </c>
      <c r="HK164" s="109">
        <f t="shared" si="1145"/>
        <v>8</v>
      </c>
      <c r="HL164" s="109">
        <f t="shared" si="1145"/>
        <v>8</v>
      </c>
      <c r="HM164" s="109">
        <f t="shared" si="1145"/>
        <v>8</v>
      </c>
      <c r="HN164" s="109">
        <f t="shared" si="1145"/>
        <v>8</v>
      </c>
      <c r="HO164" s="109">
        <f t="shared" si="1145"/>
        <v>8</v>
      </c>
      <c r="HP164" s="109">
        <f t="shared" si="1145"/>
        <v>8</v>
      </c>
      <c r="HQ164" s="109">
        <f t="shared" si="1145"/>
        <v>8</v>
      </c>
      <c r="HR164" s="109">
        <f t="shared" si="1145"/>
        <v>8</v>
      </c>
      <c r="HS164" s="109">
        <f t="shared" si="1145"/>
        <v>8</v>
      </c>
      <c r="HT164" s="109">
        <f t="shared" si="1145"/>
        <v>8</v>
      </c>
      <c r="HU164" s="109">
        <f t="shared" si="1145"/>
        <v>8</v>
      </c>
      <c r="HV164" s="109">
        <f t="shared" si="1145"/>
        <v>8</v>
      </c>
      <c r="HW164" s="109">
        <f t="shared" si="1145"/>
        <v>8</v>
      </c>
      <c r="HX164" s="109">
        <f t="shared" si="1145"/>
        <v>8</v>
      </c>
      <c r="HY164" s="109">
        <f t="shared" si="1145"/>
        <v>8</v>
      </c>
      <c r="HZ164" s="109">
        <f t="shared" si="1145"/>
        <v>8</v>
      </c>
      <c r="IA164" s="109">
        <f t="shared" si="1145"/>
        <v>8</v>
      </c>
      <c r="IB164" s="109">
        <f t="shared" si="1145"/>
        <v>8</v>
      </c>
      <c r="IC164" s="109">
        <f t="shared" si="1145"/>
        <v>8</v>
      </c>
      <c r="ID164" s="109">
        <f t="shared" si="1145"/>
        <v>8</v>
      </c>
      <c r="IE164" s="109">
        <f t="shared" si="1145"/>
        <v>8</v>
      </c>
      <c r="IF164" s="109">
        <f t="shared" si="1145"/>
        <v>8</v>
      </c>
      <c r="IG164" s="109">
        <f t="shared" si="1145"/>
        <v>8</v>
      </c>
    </row>
    <row r="165" spans="2:241" x14ac:dyDescent="0.2">
      <c r="B165" s="1023"/>
      <c r="C165" s="555" t="s">
        <v>284</v>
      </c>
      <c r="D165">
        <v>7</v>
      </c>
      <c r="E165">
        <f>$D$165</f>
        <v>7</v>
      </c>
      <c r="F165">
        <f t="shared" ref="F165:BP165" si="1146">$D$165</f>
        <v>7</v>
      </c>
      <c r="G165">
        <f t="shared" si="1146"/>
        <v>7</v>
      </c>
      <c r="H165">
        <f t="shared" si="1146"/>
        <v>7</v>
      </c>
      <c r="I165">
        <f t="shared" si="1146"/>
        <v>7</v>
      </c>
      <c r="J165">
        <f t="shared" si="1146"/>
        <v>7</v>
      </c>
      <c r="K165">
        <f t="shared" si="1146"/>
        <v>7</v>
      </c>
      <c r="L165">
        <f t="shared" si="1146"/>
        <v>7</v>
      </c>
      <c r="M165">
        <f t="shared" si="1146"/>
        <v>7</v>
      </c>
      <c r="N165">
        <f t="shared" si="1146"/>
        <v>7</v>
      </c>
      <c r="O165">
        <f t="shared" si="1146"/>
        <v>7</v>
      </c>
      <c r="P165">
        <f t="shared" si="1146"/>
        <v>7</v>
      </c>
      <c r="Q165">
        <f t="shared" si="1146"/>
        <v>7</v>
      </c>
      <c r="R165">
        <f t="shared" si="1146"/>
        <v>7</v>
      </c>
      <c r="S165">
        <f t="shared" si="1146"/>
        <v>7</v>
      </c>
      <c r="T165">
        <f t="shared" si="1146"/>
        <v>7</v>
      </c>
      <c r="U165">
        <f t="shared" si="1146"/>
        <v>7</v>
      </c>
      <c r="V165">
        <f t="shared" si="1146"/>
        <v>7</v>
      </c>
      <c r="W165">
        <f t="shared" si="1146"/>
        <v>7</v>
      </c>
      <c r="X165">
        <f t="shared" si="1146"/>
        <v>7</v>
      </c>
      <c r="Y165">
        <f t="shared" si="1146"/>
        <v>7</v>
      </c>
      <c r="Z165">
        <f t="shared" si="1146"/>
        <v>7</v>
      </c>
      <c r="AA165">
        <f t="shared" si="1146"/>
        <v>7</v>
      </c>
      <c r="AB165">
        <f t="shared" si="1146"/>
        <v>7</v>
      </c>
      <c r="AC165">
        <f t="shared" si="1146"/>
        <v>7</v>
      </c>
      <c r="AD165">
        <f t="shared" si="1146"/>
        <v>7</v>
      </c>
      <c r="AE165">
        <f t="shared" si="1146"/>
        <v>7</v>
      </c>
      <c r="AF165">
        <f t="shared" si="1146"/>
        <v>7</v>
      </c>
      <c r="AG165">
        <f t="shared" si="1146"/>
        <v>7</v>
      </c>
      <c r="AH165">
        <f t="shared" si="1146"/>
        <v>7</v>
      </c>
      <c r="AI165">
        <f t="shared" si="1146"/>
        <v>7</v>
      </c>
      <c r="AJ165">
        <f t="shared" si="1146"/>
        <v>7</v>
      </c>
      <c r="AK165">
        <f t="shared" si="1146"/>
        <v>7</v>
      </c>
      <c r="AL165">
        <f t="shared" si="1146"/>
        <v>7</v>
      </c>
      <c r="AM165">
        <f t="shared" si="1146"/>
        <v>7</v>
      </c>
      <c r="AN165">
        <f t="shared" si="1146"/>
        <v>7</v>
      </c>
      <c r="AO165">
        <f t="shared" si="1146"/>
        <v>7</v>
      </c>
      <c r="AP165">
        <f t="shared" si="1146"/>
        <v>7</v>
      </c>
      <c r="AQ165">
        <f t="shared" si="1146"/>
        <v>7</v>
      </c>
      <c r="AR165">
        <f t="shared" si="1146"/>
        <v>7</v>
      </c>
      <c r="AS165">
        <f t="shared" si="1146"/>
        <v>7</v>
      </c>
      <c r="AT165">
        <f t="shared" si="1146"/>
        <v>7</v>
      </c>
      <c r="AU165">
        <f t="shared" si="1146"/>
        <v>7</v>
      </c>
      <c r="AV165">
        <f t="shared" si="1146"/>
        <v>7</v>
      </c>
      <c r="AW165">
        <f t="shared" si="1146"/>
        <v>7</v>
      </c>
      <c r="AX165">
        <f t="shared" si="1146"/>
        <v>7</v>
      </c>
      <c r="AY165">
        <f t="shared" si="1146"/>
        <v>7</v>
      </c>
      <c r="AZ165">
        <f t="shared" si="1146"/>
        <v>7</v>
      </c>
      <c r="BA165">
        <f t="shared" si="1146"/>
        <v>7</v>
      </c>
      <c r="BB165">
        <f t="shared" si="1146"/>
        <v>7</v>
      </c>
      <c r="BC165">
        <f t="shared" si="1146"/>
        <v>7</v>
      </c>
      <c r="BD165">
        <f t="shared" si="1146"/>
        <v>7</v>
      </c>
      <c r="BE165">
        <f t="shared" si="1146"/>
        <v>7</v>
      </c>
      <c r="BF165">
        <f t="shared" si="1146"/>
        <v>7</v>
      </c>
      <c r="BG165">
        <f t="shared" si="1146"/>
        <v>7</v>
      </c>
      <c r="BH165">
        <f t="shared" si="1146"/>
        <v>7</v>
      </c>
      <c r="BI165">
        <f t="shared" si="1146"/>
        <v>7</v>
      </c>
      <c r="BJ165">
        <f t="shared" si="1146"/>
        <v>7</v>
      </c>
      <c r="BK165">
        <f t="shared" si="1146"/>
        <v>7</v>
      </c>
      <c r="BL165">
        <f t="shared" si="1146"/>
        <v>7</v>
      </c>
      <c r="BM165">
        <f t="shared" si="1146"/>
        <v>7</v>
      </c>
      <c r="BN165">
        <f t="shared" si="1146"/>
        <v>7</v>
      </c>
      <c r="BO165">
        <f t="shared" si="1146"/>
        <v>7</v>
      </c>
      <c r="BP165">
        <f t="shared" si="1146"/>
        <v>7</v>
      </c>
      <c r="BQ165">
        <f t="shared" ref="BQ165:DY165" si="1147">$D$165</f>
        <v>7</v>
      </c>
      <c r="BR165">
        <f t="shared" si="1147"/>
        <v>7</v>
      </c>
      <c r="BS165">
        <f t="shared" si="1147"/>
        <v>7</v>
      </c>
      <c r="BT165">
        <f t="shared" si="1147"/>
        <v>7</v>
      </c>
      <c r="BU165">
        <f t="shared" si="1147"/>
        <v>7</v>
      </c>
      <c r="BV165">
        <f t="shared" si="1147"/>
        <v>7</v>
      </c>
      <c r="BW165">
        <f t="shared" si="1147"/>
        <v>7</v>
      </c>
      <c r="BX165">
        <f t="shared" si="1147"/>
        <v>7</v>
      </c>
      <c r="BY165">
        <f t="shared" si="1147"/>
        <v>7</v>
      </c>
      <c r="BZ165">
        <f t="shared" si="1147"/>
        <v>7</v>
      </c>
      <c r="CA165">
        <f t="shared" si="1147"/>
        <v>7</v>
      </c>
      <c r="CB165">
        <f t="shared" si="1147"/>
        <v>7</v>
      </c>
      <c r="CC165">
        <f t="shared" si="1147"/>
        <v>7</v>
      </c>
      <c r="CD165">
        <f t="shared" si="1147"/>
        <v>7</v>
      </c>
      <c r="CE165">
        <f t="shared" si="1147"/>
        <v>7</v>
      </c>
      <c r="CF165">
        <f t="shared" si="1147"/>
        <v>7</v>
      </c>
      <c r="CG165">
        <f t="shared" si="1147"/>
        <v>7</v>
      </c>
      <c r="CH165">
        <f t="shared" si="1147"/>
        <v>7</v>
      </c>
      <c r="CI165">
        <f t="shared" si="1147"/>
        <v>7</v>
      </c>
      <c r="CJ165">
        <f t="shared" si="1147"/>
        <v>7</v>
      </c>
      <c r="CK165">
        <f t="shared" si="1147"/>
        <v>7</v>
      </c>
      <c r="CL165">
        <f t="shared" si="1147"/>
        <v>7</v>
      </c>
      <c r="CM165">
        <f t="shared" si="1147"/>
        <v>7</v>
      </c>
      <c r="CN165">
        <f t="shared" si="1147"/>
        <v>7</v>
      </c>
      <c r="CO165">
        <f t="shared" si="1147"/>
        <v>7</v>
      </c>
      <c r="CP165">
        <f t="shared" si="1147"/>
        <v>7</v>
      </c>
      <c r="CQ165">
        <f t="shared" si="1147"/>
        <v>7</v>
      </c>
      <c r="CR165">
        <f t="shared" si="1147"/>
        <v>7</v>
      </c>
      <c r="CS165">
        <f t="shared" si="1147"/>
        <v>7</v>
      </c>
      <c r="CT165">
        <f t="shared" si="1147"/>
        <v>7</v>
      </c>
      <c r="CU165">
        <f t="shared" si="1147"/>
        <v>7</v>
      </c>
      <c r="CV165">
        <f t="shared" si="1147"/>
        <v>7</v>
      </c>
      <c r="CW165">
        <f t="shared" si="1147"/>
        <v>7</v>
      </c>
      <c r="CX165">
        <f t="shared" si="1147"/>
        <v>7</v>
      </c>
      <c r="CY165">
        <f t="shared" si="1147"/>
        <v>7</v>
      </c>
      <c r="CZ165">
        <f t="shared" si="1147"/>
        <v>7</v>
      </c>
      <c r="DA165">
        <f t="shared" si="1147"/>
        <v>7</v>
      </c>
      <c r="DB165">
        <f t="shared" si="1147"/>
        <v>7</v>
      </c>
      <c r="DC165">
        <f t="shared" si="1147"/>
        <v>7</v>
      </c>
      <c r="DD165">
        <f t="shared" si="1147"/>
        <v>7</v>
      </c>
      <c r="DE165">
        <f t="shared" si="1147"/>
        <v>7</v>
      </c>
      <c r="DF165">
        <f t="shared" si="1147"/>
        <v>7</v>
      </c>
      <c r="DG165">
        <f t="shared" si="1147"/>
        <v>7</v>
      </c>
      <c r="DH165">
        <f t="shared" si="1147"/>
        <v>7</v>
      </c>
      <c r="DI165">
        <f t="shared" si="1147"/>
        <v>7</v>
      </c>
      <c r="DJ165">
        <f t="shared" si="1147"/>
        <v>7</v>
      </c>
      <c r="DK165">
        <f t="shared" si="1147"/>
        <v>7</v>
      </c>
      <c r="DL165">
        <f t="shared" si="1147"/>
        <v>7</v>
      </c>
      <c r="DM165">
        <f t="shared" si="1147"/>
        <v>7</v>
      </c>
      <c r="DN165">
        <f t="shared" si="1147"/>
        <v>7</v>
      </c>
      <c r="DO165">
        <f t="shared" si="1147"/>
        <v>7</v>
      </c>
      <c r="DP165">
        <f t="shared" si="1147"/>
        <v>7</v>
      </c>
      <c r="DQ165">
        <f t="shared" si="1147"/>
        <v>7</v>
      </c>
      <c r="DR165">
        <f t="shared" si="1147"/>
        <v>7</v>
      </c>
      <c r="DS165">
        <f t="shared" si="1147"/>
        <v>7</v>
      </c>
      <c r="DT165">
        <f t="shared" si="1147"/>
        <v>7</v>
      </c>
      <c r="DU165">
        <f t="shared" si="1147"/>
        <v>7</v>
      </c>
      <c r="DV165">
        <f t="shared" si="1147"/>
        <v>7</v>
      </c>
      <c r="DW165">
        <f t="shared" si="1147"/>
        <v>7</v>
      </c>
      <c r="DX165">
        <f t="shared" si="1147"/>
        <v>7</v>
      </c>
      <c r="DY165">
        <f t="shared" si="1147"/>
        <v>7</v>
      </c>
      <c r="DZ165">
        <f t="shared" ref="DZ165:GJ165" si="1148">$D$165</f>
        <v>7</v>
      </c>
      <c r="EA165">
        <f t="shared" si="1148"/>
        <v>7</v>
      </c>
      <c r="EB165">
        <f t="shared" si="1148"/>
        <v>7</v>
      </c>
      <c r="EC165">
        <f t="shared" si="1148"/>
        <v>7</v>
      </c>
      <c r="ED165">
        <f t="shared" si="1148"/>
        <v>7</v>
      </c>
      <c r="EE165">
        <f t="shared" si="1148"/>
        <v>7</v>
      </c>
      <c r="EF165">
        <f t="shared" si="1148"/>
        <v>7</v>
      </c>
      <c r="EG165">
        <f t="shared" si="1148"/>
        <v>7</v>
      </c>
      <c r="EH165">
        <f t="shared" si="1148"/>
        <v>7</v>
      </c>
      <c r="EI165">
        <f t="shared" si="1148"/>
        <v>7</v>
      </c>
      <c r="EJ165">
        <f t="shared" si="1148"/>
        <v>7</v>
      </c>
      <c r="EK165">
        <f t="shared" si="1148"/>
        <v>7</v>
      </c>
      <c r="EL165">
        <f t="shared" si="1148"/>
        <v>7</v>
      </c>
      <c r="EM165">
        <f t="shared" si="1148"/>
        <v>7</v>
      </c>
      <c r="EN165">
        <f t="shared" si="1148"/>
        <v>7</v>
      </c>
      <c r="EO165">
        <f t="shared" si="1148"/>
        <v>7</v>
      </c>
      <c r="EP165">
        <f t="shared" si="1148"/>
        <v>7</v>
      </c>
      <c r="EQ165">
        <f t="shared" si="1148"/>
        <v>7</v>
      </c>
      <c r="ER165">
        <f t="shared" si="1148"/>
        <v>7</v>
      </c>
      <c r="ES165">
        <f t="shared" si="1148"/>
        <v>7</v>
      </c>
      <c r="ET165">
        <f t="shared" si="1148"/>
        <v>7</v>
      </c>
      <c r="EU165">
        <f t="shared" si="1148"/>
        <v>7</v>
      </c>
      <c r="EV165">
        <f t="shared" si="1148"/>
        <v>7</v>
      </c>
      <c r="EW165">
        <f t="shared" si="1148"/>
        <v>7</v>
      </c>
      <c r="EX165">
        <f t="shared" si="1148"/>
        <v>7</v>
      </c>
      <c r="EY165">
        <f t="shared" si="1148"/>
        <v>7</v>
      </c>
      <c r="EZ165">
        <f t="shared" si="1148"/>
        <v>7</v>
      </c>
      <c r="FA165">
        <f t="shared" si="1148"/>
        <v>7</v>
      </c>
      <c r="FB165">
        <f t="shared" si="1148"/>
        <v>7</v>
      </c>
      <c r="FC165">
        <f t="shared" si="1148"/>
        <v>7</v>
      </c>
      <c r="FD165">
        <f t="shared" si="1148"/>
        <v>7</v>
      </c>
      <c r="FE165">
        <f t="shared" si="1148"/>
        <v>7</v>
      </c>
      <c r="FF165">
        <f t="shared" si="1148"/>
        <v>7</v>
      </c>
      <c r="FG165">
        <f t="shared" si="1148"/>
        <v>7</v>
      </c>
      <c r="FH165">
        <f t="shared" si="1148"/>
        <v>7</v>
      </c>
      <c r="FI165">
        <f t="shared" si="1148"/>
        <v>7</v>
      </c>
      <c r="FJ165">
        <f t="shared" si="1148"/>
        <v>7</v>
      </c>
      <c r="FK165">
        <f t="shared" si="1148"/>
        <v>7</v>
      </c>
      <c r="FL165">
        <f t="shared" si="1148"/>
        <v>7</v>
      </c>
      <c r="FM165">
        <f t="shared" si="1148"/>
        <v>7</v>
      </c>
      <c r="FN165">
        <f t="shared" si="1148"/>
        <v>7</v>
      </c>
      <c r="FO165">
        <f t="shared" si="1148"/>
        <v>7</v>
      </c>
      <c r="FP165">
        <f t="shared" si="1148"/>
        <v>7</v>
      </c>
      <c r="FQ165">
        <f t="shared" si="1148"/>
        <v>7</v>
      </c>
      <c r="FR165">
        <f t="shared" si="1148"/>
        <v>7</v>
      </c>
      <c r="FS165">
        <f t="shared" si="1148"/>
        <v>7</v>
      </c>
      <c r="FT165">
        <f t="shared" si="1148"/>
        <v>7</v>
      </c>
      <c r="FU165">
        <f t="shared" si="1148"/>
        <v>7</v>
      </c>
      <c r="FV165">
        <f t="shared" si="1148"/>
        <v>7</v>
      </c>
      <c r="FW165">
        <f t="shared" si="1148"/>
        <v>7</v>
      </c>
      <c r="FX165">
        <f t="shared" si="1148"/>
        <v>7</v>
      </c>
      <c r="FY165">
        <f t="shared" si="1148"/>
        <v>7</v>
      </c>
      <c r="FZ165">
        <f t="shared" si="1148"/>
        <v>7</v>
      </c>
      <c r="GA165">
        <f t="shared" si="1148"/>
        <v>7</v>
      </c>
      <c r="GB165">
        <f t="shared" si="1148"/>
        <v>7</v>
      </c>
      <c r="GC165">
        <f t="shared" si="1148"/>
        <v>7</v>
      </c>
      <c r="GD165">
        <f t="shared" si="1148"/>
        <v>7</v>
      </c>
      <c r="GE165">
        <f t="shared" si="1148"/>
        <v>7</v>
      </c>
      <c r="GF165">
        <f t="shared" si="1148"/>
        <v>7</v>
      </c>
      <c r="GG165">
        <f t="shared" si="1148"/>
        <v>7</v>
      </c>
      <c r="GH165">
        <f t="shared" si="1148"/>
        <v>7</v>
      </c>
      <c r="GI165">
        <f t="shared" si="1148"/>
        <v>7</v>
      </c>
      <c r="GJ165">
        <f t="shared" si="1148"/>
        <v>7</v>
      </c>
      <c r="GK165">
        <f t="shared" ref="GK165:IG165" si="1149">$D$165</f>
        <v>7</v>
      </c>
      <c r="GL165">
        <f t="shared" si="1149"/>
        <v>7</v>
      </c>
      <c r="GM165">
        <f t="shared" si="1149"/>
        <v>7</v>
      </c>
      <c r="GN165">
        <f t="shared" si="1149"/>
        <v>7</v>
      </c>
      <c r="GO165">
        <f t="shared" si="1149"/>
        <v>7</v>
      </c>
      <c r="GP165">
        <f t="shared" si="1149"/>
        <v>7</v>
      </c>
      <c r="GQ165">
        <f t="shared" si="1149"/>
        <v>7</v>
      </c>
      <c r="GR165">
        <f t="shared" si="1149"/>
        <v>7</v>
      </c>
      <c r="GS165">
        <f t="shared" si="1149"/>
        <v>7</v>
      </c>
      <c r="GT165">
        <f t="shared" si="1149"/>
        <v>7</v>
      </c>
      <c r="GU165">
        <f t="shared" si="1149"/>
        <v>7</v>
      </c>
      <c r="GV165">
        <f t="shared" si="1149"/>
        <v>7</v>
      </c>
      <c r="GW165">
        <f t="shared" si="1149"/>
        <v>7</v>
      </c>
      <c r="GX165">
        <f t="shared" si="1149"/>
        <v>7</v>
      </c>
      <c r="GY165">
        <f t="shared" si="1149"/>
        <v>7</v>
      </c>
      <c r="GZ165">
        <f t="shared" si="1149"/>
        <v>7</v>
      </c>
      <c r="HA165">
        <f t="shared" si="1149"/>
        <v>7</v>
      </c>
      <c r="HB165">
        <f t="shared" si="1149"/>
        <v>7</v>
      </c>
      <c r="HC165">
        <f t="shared" si="1149"/>
        <v>7</v>
      </c>
      <c r="HD165">
        <f t="shared" si="1149"/>
        <v>7</v>
      </c>
      <c r="HE165">
        <f t="shared" si="1149"/>
        <v>7</v>
      </c>
      <c r="HF165">
        <f t="shared" si="1149"/>
        <v>7</v>
      </c>
      <c r="HG165">
        <f t="shared" si="1149"/>
        <v>7</v>
      </c>
      <c r="HH165">
        <f t="shared" si="1149"/>
        <v>7</v>
      </c>
      <c r="HI165">
        <f t="shared" si="1149"/>
        <v>7</v>
      </c>
      <c r="HJ165">
        <f t="shared" si="1149"/>
        <v>7</v>
      </c>
      <c r="HK165">
        <f t="shared" si="1149"/>
        <v>7</v>
      </c>
      <c r="HL165">
        <f t="shared" si="1149"/>
        <v>7</v>
      </c>
      <c r="HM165">
        <f t="shared" si="1149"/>
        <v>7</v>
      </c>
      <c r="HN165">
        <f t="shared" si="1149"/>
        <v>7</v>
      </c>
      <c r="HO165">
        <f t="shared" si="1149"/>
        <v>7</v>
      </c>
      <c r="HP165">
        <f t="shared" si="1149"/>
        <v>7</v>
      </c>
      <c r="HQ165">
        <f t="shared" si="1149"/>
        <v>7</v>
      </c>
      <c r="HR165">
        <f t="shared" si="1149"/>
        <v>7</v>
      </c>
      <c r="HS165">
        <f t="shared" si="1149"/>
        <v>7</v>
      </c>
      <c r="HT165">
        <f t="shared" si="1149"/>
        <v>7</v>
      </c>
      <c r="HU165">
        <f t="shared" si="1149"/>
        <v>7</v>
      </c>
      <c r="HV165">
        <f t="shared" si="1149"/>
        <v>7</v>
      </c>
      <c r="HW165">
        <f t="shared" si="1149"/>
        <v>7</v>
      </c>
      <c r="HX165">
        <f t="shared" si="1149"/>
        <v>7</v>
      </c>
      <c r="HY165">
        <f t="shared" si="1149"/>
        <v>7</v>
      </c>
      <c r="HZ165">
        <f t="shared" si="1149"/>
        <v>7</v>
      </c>
      <c r="IA165">
        <f t="shared" si="1149"/>
        <v>7</v>
      </c>
      <c r="IB165">
        <f t="shared" si="1149"/>
        <v>7</v>
      </c>
      <c r="IC165">
        <f t="shared" si="1149"/>
        <v>7</v>
      </c>
      <c r="ID165">
        <f t="shared" si="1149"/>
        <v>7</v>
      </c>
      <c r="IE165">
        <f t="shared" si="1149"/>
        <v>7</v>
      </c>
      <c r="IF165">
        <f t="shared" si="1149"/>
        <v>7</v>
      </c>
      <c r="IG165">
        <f t="shared" si="1149"/>
        <v>7</v>
      </c>
    </row>
    <row r="166" spans="2:241" x14ac:dyDescent="0.2">
      <c r="B166" s="1023"/>
      <c r="C166" s="555" t="s">
        <v>426</v>
      </c>
      <c r="D166">
        <v>6</v>
      </c>
      <c r="E166">
        <f>$D$166</f>
        <v>6</v>
      </c>
      <c r="F166">
        <f t="shared" ref="F166:BP166" si="1150">$D$166</f>
        <v>6</v>
      </c>
      <c r="G166">
        <f t="shared" si="1150"/>
        <v>6</v>
      </c>
      <c r="H166">
        <f t="shared" si="1150"/>
        <v>6</v>
      </c>
      <c r="I166">
        <f t="shared" si="1150"/>
        <v>6</v>
      </c>
      <c r="J166">
        <f t="shared" si="1150"/>
        <v>6</v>
      </c>
      <c r="K166">
        <f t="shared" si="1150"/>
        <v>6</v>
      </c>
      <c r="L166">
        <f t="shared" si="1150"/>
        <v>6</v>
      </c>
      <c r="M166">
        <f t="shared" si="1150"/>
        <v>6</v>
      </c>
      <c r="N166">
        <f t="shared" si="1150"/>
        <v>6</v>
      </c>
      <c r="O166">
        <f t="shared" si="1150"/>
        <v>6</v>
      </c>
      <c r="P166">
        <f t="shared" si="1150"/>
        <v>6</v>
      </c>
      <c r="Q166">
        <f t="shared" si="1150"/>
        <v>6</v>
      </c>
      <c r="R166">
        <f t="shared" si="1150"/>
        <v>6</v>
      </c>
      <c r="S166">
        <f t="shared" si="1150"/>
        <v>6</v>
      </c>
      <c r="T166">
        <f t="shared" si="1150"/>
        <v>6</v>
      </c>
      <c r="U166">
        <f t="shared" si="1150"/>
        <v>6</v>
      </c>
      <c r="V166">
        <f t="shared" si="1150"/>
        <v>6</v>
      </c>
      <c r="W166">
        <f t="shared" si="1150"/>
        <v>6</v>
      </c>
      <c r="X166">
        <f t="shared" si="1150"/>
        <v>6</v>
      </c>
      <c r="Y166">
        <f t="shared" si="1150"/>
        <v>6</v>
      </c>
      <c r="Z166">
        <f t="shared" si="1150"/>
        <v>6</v>
      </c>
      <c r="AA166">
        <f t="shared" si="1150"/>
        <v>6</v>
      </c>
      <c r="AB166">
        <f t="shared" si="1150"/>
        <v>6</v>
      </c>
      <c r="AC166">
        <f t="shared" si="1150"/>
        <v>6</v>
      </c>
      <c r="AD166">
        <f t="shared" si="1150"/>
        <v>6</v>
      </c>
      <c r="AE166">
        <f t="shared" si="1150"/>
        <v>6</v>
      </c>
      <c r="AF166">
        <f t="shared" si="1150"/>
        <v>6</v>
      </c>
      <c r="AG166">
        <f t="shared" si="1150"/>
        <v>6</v>
      </c>
      <c r="AH166">
        <f t="shared" si="1150"/>
        <v>6</v>
      </c>
      <c r="AI166">
        <f t="shared" si="1150"/>
        <v>6</v>
      </c>
      <c r="AJ166">
        <f t="shared" si="1150"/>
        <v>6</v>
      </c>
      <c r="AK166">
        <f t="shared" si="1150"/>
        <v>6</v>
      </c>
      <c r="AL166">
        <f t="shared" si="1150"/>
        <v>6</v>
      </c>
      <c r="AM166">
        <f t="shared" si="1150"/>
        <v>6</v>
      </c>
      <c r="AN166">
        <f t="shared" si="1150"/>
        <v>6</v>
      </c>
      <c r="AO166">
        <f t="shared" si="1150"/>
        <v>6</v>
      </c>
      <c r="AP166">
        <f t="shared" si="1150"/>
        <v>6</v>
      </c>
      <c r="AQ166">
        <f t="shared" si="1150"/>
        <v>6</v>
      </c>
      <c r="AR166">
        <f t="shared" si="1150"/>
        <v>6</v>
      </c>
      <c r="AS166">
        <f t="shared" si="1150"/>
        <v>6</v>
      </c>
      <c r="AT166">
        <f t="shared" si="1150"/>
        <v>6</v>
      </c>
      <c r="AU166">
        <f t="shared" si="1150"/>
        <v>6</v>
      </c>
      <c r="AV166">
        <f t="shared" si="1150"/>
        <v>6</v>
      </c>
      <c r="AW166">
        <f t="shared" si="1150"/>
        <v>6</v>
      </c>
      <c r="AX166">
        <f t="shared" si="1150"/>
        <v>6</v>
      </c>
      <c r="AY166">
        <f t="shared" si="1150"/>
        <v>6</v>
      </c>
      <c r="AZ166">
        <f t="shared" si="1150"/>
        <v>6</v>
      </c>
      <c r="BA166">
        <f t="shared" si="1150"/>
        <v>6</v>
      </c>
      <c r="BB166">
        <f t="shared" si="1150"/>
        <v>6</v>
      </c>
      <c r="BC166">
        <f t="shared" si="1150"/>
        <v>6</v>
      </c>
      <c r="BD166">
        <f t="shared" si="1150"/>
        <v>6</v>
      </c>
      <c r="BE166">
        <f t="shared" si="1150"/>
        <v>6</v>
      </c>
      <c r="BF166">
        <f t="shared" si="1150"/>
        <v>6</v>
      </c>
      <c r="BG166">
        <f t="shared" si="1150"/>
        <v>6</v>
      </c>
      <c r="BH166">
        <f t="shared" si="1150"/>
        <v>6</v>
      </c>
      <c r="BI166">
        <f t="shared" si="1150"/>
        <v>6</v>
      </c>
      <c r="BJ166">
        <f t="shared" si="1150"/>
        <v>6</v>
      </c>
      <c r="BK166">
        <f t="shared" si="1150"/>
        <v>6</v>
      </c>
      <c r="BL166">
        <f t="shared" si="1150"/>
        <v>6</v>
      </c>
      <c r="BM166">
        <f t="shared" si="1150"/>
        <v>6</v>
      </c>
      <c r="BN166">
        <f t="shared" si="1150"/>
        <v>6</v>
      </c>
      <c r="BO166">
        <f t="shared" si="1150"/>
        <v>6</v>
      </c>
      <c r="BP166">
        <f t="shared" si="1150"/>
        <v>6</v>
      </c>
      <c r="BQ166">
        <f t="shared" ref="BQ166:EB166" si="1151">$D$166</f>
        <v>6</v>
      </c>
      <c r="BR166">
        <f t="shared" si="1151"/>
        <v>6</v>
      </c>
      <c r="BS166">
        <f t="shared" si="1151"/>
        <v>6</v>
      </c>
      <c r="BT166">
        <f t="shared" si="1151"/>
        <v>6</v>
      </c>
      <c r="BU166">
        <f t="shared" si="1151"/>
        <v>6</v>
      </c>
      <c r="BV166">
        <f t="shared" si="1151"/>
        <v>6</v>
      </c>
      <c r="BW166">
        <f t="shared" si="1151"/>
        <v>6</v>
      </c>
      <c r="BX166">
        <f t="shared" si="1151"/>
        <v>6</v>
      </c>
      <c r="BY166">
        <f t="shared" si="1151"/>
        <v>6</v>
      </c>
      <c r="BZ166">
        <f t="shared" si="1151"/>
        <v>6</v>
      </c>
      <c r="CA166">
        <f t="shared" si="1151"/>
        <v>6</v>
      </c>
      <c r="CB166">
        <f t="shared" si="1151"/>
        <v>6</v>
      </c>
      <c r="CC166">
        <f t="shared" si="1151"/>
        <v>6</v>
      </c>
      <c r="CD166">
        <f t="shared" si="1151"/>
        <v>6</v>
      </c>
      <c r="CE166">
        <f t="shared" si="1151"/>
        <v>6</v>
      </c>
      <c r="CF166">
        <f t="shared" si="1151"/>
        <v>6</v>
      </c>
      <c r="CG166">
        <f t="shared" si="1151"/>
        <v>6</v>
      </c>
      <c r="CH166">
        <f t="shared" si="1151"/>
        <v>6</v>
      </c>
      <c r="CI166">
        <f t="shared" si="1151"/>
        <v>6</v>
      </c>
      <c r="CJ166">
        <f t="shared" si="1151"/>
        <v>6</v>
      </c>
      <c r="CK166">
        <f t="shared" si="1151"/>
        <v>6</v>
      </c>
      <c r="CL166">
        <f t="shared" si="1151"/>
        <v>6</v>
      </c>
      <c r="CM166">
        <f t="shared" si="1151"/>
        <v>6</v>
      </c>
      <c r="CN166">
        <f t="shared" si="1151"/>
        <v>6</v>
      </c>
      <c r="CO166">
        <f t="shared" si="1151"/>
        <v>6</v>
      </c>
      <c r="CP166">
        <f t="shared" si="1151"/>
        <v>6</v>
      </c>
      <c r="CQ166">
        <f t="shared" si="1151"/>
        <v>6</v>
      </c>
      <c r="CR166">
        <f t="shared" si="1151"/>
        <v>6</v>
      </c>
      <c r="CS166">
        <f t="shared" si="1151"/>
        <v>6</v>
      </c>
      <c r="CT166">
        <f t="shared" si="1151"/>
        <v>6</v>
      </c>
      <c r="CU166">
        <f t="shared" si="1151"/>
        <v>6</v>
      </c>
      <c r="CV166">
        <f t="shared" si="1151"/>
        <v>6</v>
      </c>
      <c r="CW166">
        <f t="shared" si="1151"/>
        <v>6</v>
      </c>
      <c r="CX166">
        <f t="shared" si="1151"/>
        <v>6</v>
      </c>
      <c r="CY166">
        <f t="shared" si="1151"/>
        <v>6</v>
      </c>
      <c r="CZ166">
        <f t="shared" si="1151"/>
        <v>6</v>
      </c>
      <c r="DA166">
        <f t="shared" si="1151"/>
        <v>6</v>
      </c>
      <c r="DB166">
        <f t="shared" si="1151"/>
        <v>6</v>
      </c>
      <c r="DC166">
        <f t="shared" si="1151"/>
        <v>6</v>
      </c>
      <c r="DD166">
        <f t="shared" si="1151"/>
        <v>6</v>
      </c>
      <c r="DE166">
        <f t="shared" si="1151"/>
        <v>6</v>
      </c>
      <c r="DF166">
        <f t="shared" si="1151"/>
        <v>6</v>
      </c>
      <c r="DG166">
        <f t="shared" si="1151"/>
        <v>6</v>
      </c>
      <c r="DH166">
        <f t="shared" si="1151"/>
        <v>6</v>
      </c>
      <c r="DI166">
        <f t="shared" si="1151"/>
        <v>6</v>
      </c>
      <c r="DJ166">
        <f t="shared" si="1151"/>
        <v>6</v>
      </c>
      <c r="DK166">
        <f t="shared" si="1151"/>
        <v>6</v>
      </c>
      <c r="DL166">
        <f t="shared" si="1151"/>
        <v>6</v>
      </c>
      <c r="DM166">
        <f t="shared" si="1151"/>
        <v>6</v>
      </c>
      <c r="DN166">
        <f t="shared" si="1151"/>
        <v>6</v>
      </c>
      <c r="DO166">
        <f t="shared" si="1151"/>
        <v>6</v>
      </c>
      <c r="DP166">
        <f t="shared" si="1151"/>
        <v>6</v>
      </c>
      <c r="DQ166">
        <f t="shared" si="1151"/>
        <v>6</v>
      </c>
      <c r="DR166">
        <f t="shared" si="1151"/>
        <v>6</v>
      </c>
      <c r="DS166">
        <f t="shared" si="1151"/>
        <v>6</v>
      </c>
      <c r="DT166">
        <f t="shared" si="1151"/>
        <v>6</v>
      </c>
      <c r="DU166">
        <f t="shared" si="1151"/>
        <v>6</v>
      </c>
      <c r="DV166">
        <f t="shared" si="1151"/>
        <v>6</v>
      </c>
      <c r="DW166">
        <f t="shared" si="1151"/>
        <v>6</v>
      </c>
      <c r="DX166">
        <f t="shared" si="1151"/>
        <v>6</v>
      </c>
      <c r="DY166">
        <f t="shared" si="1151"/>
        <v>6</v>
      </c>
      <c r="DZ166">
        <f t="shared" si="1151"/>
        <v>6</v>
      </c>
      <c r="EA166">
        <f t="shared" si="1151"/>
        <v>6</v>
      </c>
      <c r="EB166">
        <f t="shared" si="1151"/>
        <v>6</v>
      </c>
      <c r="EC166">
        <f t="shared" ref="EC166:GN166" si="1152">$D$166</f>
        <v>6</v>
      </c>
      <c r="ED166">
        <f t="shared" si="1152"/>
        <v>6</v>
      </c>
      <c r="EE166">
        <f t="shared" si="1152"/>
        <v>6</v>
      </c>
      <c r="EF166">
        <f t="shared" si="1152"/>
        <v>6</v>
      </c>
      <c r="EG166">
        <f t="shared" si="1152"/>
        <v>6</v>
      </c>
      <c r="EH166">
        <f t="shared" si="1152"/>
        <v>6</v>
      </c>
      <c r="EI166">
        <f t="shared" si="1152"/>
        <v>6</v>
      </c>
      <c r="EJ166">
        <f t="shared" si="1152"/>
        <v>6</v>
      </c>
      <c r="EK166">
        <f t="shared" si="1152"/>
        <v>6</v>
      </c>
      <c r="EL166">
        <f t="shared" si="1152"/>
        <v>6</v>
      </c>
      <c r="EM166">
        <f t="shared" si="1152"/>
        <v>6</v>
      </c>
      <c r="EN166">
        <f t="shared" si="1152"/>
        <v>6</v>
      </c>
      <c r="EO166">
        <f t="shared" si="1152"/>
        <v>6</v>
      </c>
      <c r="EP166">
        <f t="shared" si="1152"/>
        <v>6</v>
      </c>
      <c r="EQ166">
        <f t="shared" si="1152"/>
        <v>6</v>
      </c>
      <c r="ER166">
        <f t="shared" si="1152"/>
        <v>6</v>
      </c>
      <c r="ES166">
        <f t="shared" si="1152"/>
        <v>6</v>
      </c>
      <c r="ET166">
        <f t="shared" si="1152"/>
        <v>6</v>
      </c>
      <c r="EU166">
        <f t="shared" si="1152"/>
        <v>6</v>
      </c>
      <c r="EV166">
        <f t="shared" si="1152"/>
        <v>6</v>
      </c>
      <c r="EW166">
        <f t="shared" si="1152"/>
        <v>6</v>
      </c>
      <c r="EX166">
        <f t="shared" si="1152"/>
        <v>6</v>
      </c>
      <c r="EY166">
        <f t="shared" si="1152"/>
        <v>6</v>
      </c>
      <c r="EZ166">
        <f t="shared" si="1152"/>
        <v>6</v>
      </c>
      <c r="FA166">
        <f t="shared" si="1152"/>
        <v>6</v>
      </c>
      <c r="FB166">
        <f t="shared" si="1152"/>
        <v>6</v>
      </c>
      <c r="FC166">
        <f t="shared" si="1152"/>
        <v>6</v>
      </c>
      <c r="FD166">
        <f t="shared" si="1152"/>
        <v>6</v>
      </c>
      <c r="FE166">
        <f t="shared" si="1152"/>
        <v>6</v>
      </c>
      <c r="FF166">
        <f t="shared" si="1152"/>
        <v>6</v>
      </c>
      <c r="FG166">
        <f t="shared" si="1152"/>
        <v>6</v>
      </c>
      <c r="FH166">
        <f t="shared" si="1152"/>
        <v>6</v>
      </c>
      <c r="FI166">
        <f t="shared" si="1152"/>
        <v>6</v>
      </c>
      <c r="FJ166">
        <f t="shared" si="1152"/>
        <v>6</v>
      </c>
      <c r="FK166">
        <f t="shared" si="1152"/>
        <v>6</v>
      </c>
      <c r="FL166">
        <f t="shared" si="1152"/>
        <v>6</v>
      </c>
      <c r="FM166">
        <f t="shared" si="1152"/>
        <v>6</v>
      </c>
      <c r="FN166">
        <f t="shared" si="1152"/>
        <v>6</v>
      </c>
      <c r="FO166">
        <f t="shared" si="1152"/>
        <v>6</v>
      </c>
      <c r="FP166">
        <f t="shared" si="1152"/>
        <v>6</v>
      </c>
      <c r="FQ166">
        <f t="shared" si="1152"/>
        <v>6</v>
      </c>
      <c r="FR166">
        <f t="shared" si="1152"/>
        <v>6</v>
      </c>
      <c r="FS166">
        <f t="shared" si="1152"/>
        <v>6</v>
      </c>
      <c r="FT166">
        <f t="shared" si="1152"/>
        <v>6</v>
      </c>
      <c r="FU166">
        <f t="shared" si="1152"/>
        <v>6</v>
      </c>
      <c r="FV166">
        <f t="shared" si="1152"/>
        <v>6</v>
      </c>
      <c r="FW166">
        <f t="shared" si="1152"/>
        <v>6</v>
      </c>
      <c r="FX166">
        <f t="shared" si="1152"/>
        <v>6</v>
      </c>
      <c r="FY166">
        <f t="shared" si="1152"/>
        <v>6</v>
      </c>
      <c r="FZ166">
        <f t="shared" si="1152"/>
        <v>6</v>
      </c>
      <c r="GA166">
        <f t="shared" si="1152"/>
        <v>6</v>
      </c>
      <c r="GB166">
        <f t="shared" si="1152"/>
        <v>6</v>
      </c>
      <c r="GC166">
        <f t="shared" si="1152"/>
        <v>6</v>
      </c>
      <c r="GD166">
        <f t="shared" si="1152"/>
        <v>6</v>
      </c>
      <c r="GE166">
        <f t="shared" si="1152"/>
        <v>6</v>
      </c>
      <c r="GF166">
        <f t="shared" si="1152"/>
        <v>6</v>
      </c>
      <c r="GG166">
        <f t="shared" si="1152"/>
        <v>6</v>
      </c>
      <c r="GH166">
        <f t="shared" si="1152"/>
        <v>6</v>
      </c>
      <c r="GI166">
        <f t="shared" si="1152"/>
        <v>6</v>
      </c>
      <c r="GJ166">
        <f t="shared" si="1152"/>
        <v>6</v>
      </c>
      <c r="GK166">
        <f t="shared" si="1152"/>
        <v>6</v>
      </c>
      <c r="GL166">
        <f t="shared" si="1152"/>
        <v>6</v>
      </c>
      <c r="GM166">
        <f t="shared" si="1152"/>
        <v>6</v>
      </c>
      <c r="GN166">
        <f t="shared" si="1152"/>
        <v>6</v>
      </c>
      <c r="GO166">
        <f t="shared" ref="GO166:IG166" si="1153">$D$166</f>
        <v>6</v>
      </c>
      <c r="GP166">
        <f t="shared" si="1153"/>
        <v>6</v>
      </c>
      <c r="GQ166">
        <f t="shared" si="1153"/>
        <v>6</v>
      </c>
      <c r="GR166">
        <f t="shared" si="1153"/>
        <v>6</v>
      </c>
      <c r="GS166">
        <f t="shared" si="1153"/>
        <v>6</v>
      </c>
      <c r="GT166">
        <f t="shared" si="1153"/>
        <v>6</v>
      </c>
      <c r="GU166">
        <f t="shared" si="1153"/>
        <v>6</v>
      </c>
      <c r="GV166">
        <f t="shared" si="1153"/>
        <v>6</v>
      </c>
      <c r="GW166">
        <f t="shared" si="1153"/>
        <v>6</v>
      </c>
      <c r="GX166">
        <f t="shared" si="1153"/>
        <v>6</v>
      </c>
      <c r="GY166">
        <f t="shared" si="1153"/>
        <v>6</v>
      </c>
      <c r="GZ166">
        <f t="shared" si="1153"/>
        <v>6</v>
      </c>
      <c r="HA166">
        <f t="shared" si="1153"/>
        <v>6</v>
      </c>
      <c r="HB166">
        <f t="shared" si="1153"/>
        <v>6</v>
      </c>
      <c r="HC166">
        <f t="shared" si="1153"/>
        <v>6</v>
      </c>
      <c r="HD166">
        <f t="shared" si="1153"/>
        <v>6</v>
      </c>
      <c r="HE166">
        <f t="shared" si="1153"/>
        <v>6</v>
      </c>
      <c r="HF166">
        <f t="shared" si="1153"/>
        <v>6</v>
      </c>
      <c r="HG166">
        <f t="shared" si="1153"/>
        <v>6</v>
      </c>
      <c r="HH166">
        <f t="shared" si="1153"/>
        <v>6</v>
      </c>
      <c r="HI166">
        <f t="shared" si="1153"/>
        <v>6</v>
      </c>
      <c r="HJ166">
        <f t="shared" si="1153"/>
        <v>6</v>
      </c>
      <c r="HK166">
        <f t="shared" si="1153"/>
        <v>6</v>
      </c>
      <c r="HL166">
        <f t="shared" si="1153"/>
        <v>6</v>
      </c>
      <c r="HM166">
        <f t="shared" si="1153"/>
        <v>6</v>
      </c>
      <c r="HN166">
        <f t="shared" si="1153"/>
        <v>6</v>
      </c>
      <c r="HO166">
        <f t="shared" si="1153"/>
        <v>6</v>
      </c>
      <c r="HP166">
        <f t="shared" si="1153"/>
        <v>6</v>
      </c>
      <c r="HQ166">
        <f t="shared" si="1153"/>
        <v>6</v>
      </c>
      <c r="HR166">
        <f t="shared" si="1153"/>
        <v>6</v>
      </c>
      <c r="HS166">
        <f t="shared" si="1153"/>
        <v>6</v>
      </c>
      <c r="HT166">
        <f t="shared" si="1153"/>
        <v>6</v>
      </c>
      <c r="HU166">
        <f t="shared" si="1153"/>
        <v>6</v>
      </c>
      <c r="HV166">
        <f t="shared" si="1153"/>
        <v>6</v>
      </c>
      <c r="HW166">
        <f t="shared" si="1153"/>
        <v>6</v>
      </c>
      <c r="HX166">
        <f t="shared" si="1153"/>
        <v>6</v>
      </c>
      <c r="HY166">
        <f t="shared" si="1153"/>
        <v>6</v>
      </c>
      <c r="HZ166">
        <f t="shared" si="1153"/>
        <v>6</v>
      </c>
      <c r="IA166">
        <f t="shared" si="1153"/>
        <v>6</v>
      </c>
      <c r="IB166">
        <f t="shared" si="1153"/>
        <v>6</v>
      </c>
      <c r="IC166">
        <f t="shared" si="1153"/>
        <v>6</v>
      </c>
      <c r="ID166">
        <f t="shared" si="1153"/>
        <v>6</v>
      </c>
      <c r="IE166">
        <f t="shared" si="1153"/>
        <v>6</v>
      </c>
      <c r="IF166">
        <f t="shared" si="1153"/>
        <v>6</v>
      </c>
      <c r="IG166">
        <f t="shared" si="1153"/>
        <v>6</v>
      </c>
    </row>
    <row r="167" spans="2:241" x14ac:dyDescent="0.2">
      <c r="B167" s="1023"/>
      <c r="C167" s="555" t="s">
        <v>285</v>
      </c>
      <c r="D167">
        <v>5</v>
      </c>
      <c r="E167">
        <f>$D$167</f>
        <v>5</v>
      </c>
      <c r="F167">
        <f t="shared" ref="F167:BP167" si="1154">$D$167</f>
        <v>5</v>
      </c>
      <c r="G167">
        <f t="shared" si="1154"/>
        <v>5</v>
      </c>
      <c r="H167">
        <f t="shared" si="1154"/>
        <v>5</v>
      </c>
      <c r="I167">
        <f t="shared" si="1154"/>
        <v>5</v>
      </c>
      <c r="J167">
        <f t="shared" si="1154"/>
        <v>5</v>
      </c>
      <c r="K167">
        <f t="shared" si="1154"/>
        <v>5</v>
      </c>
      <c r="L167">
        <f t="shared" si="1154"/>
        <v>5</v>
      </c>
      <c r="M167">
        <f t="shared" si="1154"/>
        <v>5</v>
      </c>
      <c r="N167">
        <f t="shared" si="1154"/>
        <v>5</v>
      </c>
      <c r="O167">
        <f t="shared" si="1154"/>
        <v>5</v>
      </c>
      <c r="P167">
        <f t="shared" si="1154"/>
        <v>5</v>
      </c>
      <c r="Q167">
        <f t="shared" si="1154"/>
        <v>5</v>
      </c>
      <c r="R167">
        <f t="shared" si="1154"/>
        <v>5</v>
      </c>
      <c r="S167">
        <f t="shared" si="1154"/>
        <v>5</v>
      </c>
      <c r="T167">
        <f t="shared" si="1154"/>
        <v>5</v>
      </c>
      <c r="U167">
        <f t="shared" si="1154"/>
        <v>5</v>
      </c>
      <c r="V167">
        <f t="shared" si="1154"/>
        <v>5</v>
      </c>
      <c r="W167">
        <f t="shared" si="1154"/>
        <v>5</v>
      </c>
      <c r="X167">
        <f t="shared" si="1154"/>
        <v>5</v>
      </c>
      <c r="Y167">
        <f t="shared" si="1154"/>
        <v>5</v>
      </c>
      <c r="Z167">
        <f t="shared" si="1154"/>
        <v>5</v>
      </c>
      <c r="AA167">
        <f t="shared" si="1154"/>
        <v>5</v>
      </c>
      <c r="AB167">
        <f t="shared" si="1154"/>
        <v>5</v>
      </c>
      <c r="AC167">
        <f t="shared" si="1154"/>
        <v>5</v>
      </c>
      <c r="AD167">
        <f t="shared" si="1154"/>
        <v>5</v>
      </c>
      <c r="AE167">
        <f t="shared" si="1154"/>
        <v>5</v>
      </c>
      <c r="AF167">
        <f t="shared" si="1154"/>
        <v>5</v>
      </c>
      <c r="AG167">
        <f t="shared" si="1154"/>
        <v>5</v>
      </c>
      <c r="AH167">
        <f t="shared" si="1154"/>
        <v>5</v>
      </c>
      <c r="AI167">
        <f t="shared" si="1154"/>
        <v>5</v>
      </c>
      <c r="AJ167">
        <f t="shared" si="1154"/>
        <v>5</v>
      </c>
      <c r="AK167">
        <f t="shared" si="1154"/>
        <v>5</v>
      </c>
      <c r="AL167">
        <f t="shared" si="1154"/>
        <v>5</v>
      </c>
      <c r="AM167">
        <f t="shared" si="1154"/>
        <v>5</v>
      </c>
      <c r="AN167">
        <f t="shared" si="1154"/>
        <v>5</v>
      </c>
      <c r="AO167">
        <f t="shared" si="1154"/>
        <v>5</v>
      </c>
      <c r="AP167">
        <f t="shared" si="1154"/>
        <v>5</v>
      </c>
      <c r="AQ167">
        <f t="shared" si="1154"/>
        <v>5</v>
      </c>
      <c r="AR167">
        <f t="shared" si="1154"/>
        <v>5</v>
      </c>
      <c r="AS167">
        <f t="shared" si="1154"/>
        <v>5</v>
      </c>
      <c r="AT167">
        <f t="shared" si="1154"/>
        <v>5</v>
      </c>
      <c r="AU167">
        <f t="shared" si="1154"/>
        <v>5</v>
      </c>
      <c r="AV167">
        <f t="shared" si="1154"/>
        <v>5</v>
      </c>
      <c r="AW167">
        <f t="shared" si="1154"/>
        <v>5</v>
      </c>
      <c r="AX167">
        <f t="shared" si="1154"/>
        <v>5</v>
      </c>
      <c r="AY167">
        <f t="shared" si="1154"/>
        <v>5</v>
      </c>
      <c r="AZ167">
        <f t="shared" si="1154"/>
        <v>5</v>
      </c>
      <c r="BA167">
        <f t="shared" si="1154"/>
        <v>5</v>
      </c>
      <c r="BB167">
        <f t="shared" si="1154"/>
        <v>5</v>
      </c>
      <c r="BC167">
        <f t="shared" si="1154"/>
        <v>5</v>
      </c>
      <c r="BD167">
        <f t="shared" si="1154"/>
        <v>5</v>
      </c>
      <c r="BE167">
        <f t="shared" si="1154"/>
        <v>5</v>
      </c>
      <c r="BF167">
        <f t="shared" si="1154"/>
        <v>5</v>
      </c>
      <c r="BG167">
        <f t="shared" si="1154"/>
        <v>5</v>
      </c>
      <c r="BH167">
        <f t="shared" si="1154"/>
        <v>5</v>
      </c>
      <c r="BI167">
        <f t="shared" si="1154"/>
        <v>5</v>
      </c>
      <c r="BJ167">
        <f t="shared" si="1154"/>
        <v>5</v>
      </c>
      <c r="BK167">
        <f t="shared" si="1154"/>
        <v>5</v>
      </c>
      <c r="BL167">
        <f t="shared" si="1154"/>
        <v>5</v>
      </c>
      <c r="BM167">
        <f t="shared" si="1154"/>
        <v>5</v>
      </c>
      <c r="BN167">
        <f t="shared" si="1154"/>
        <v>5</v>
      </c>
      <c r="BO167">
        <f t="shared" si="1154"/>
        <v>5</v>
      </c>
      <c r="BP167">
        <f t="shared" si="1154"/>
        <v>5</v>
      </c>
      <c r="BQ167">
        <f t="shared" ref="BQ167:DY167" si="1155">$D$167</f>
        <v>5</v>
      </c>
      <c r="BR167">
        <f t="shared" si="1155"/>
        <v>5</v>
      </c>
      <c r="BS167">
        <f t="shared" si="1155"/>
        <v>5</v>
      </c>
      <c r="BT167">
        <f t="shared" si="1155"/>
        <v>5</v>
      </c>
      <c r="BU167">
        <f t="shared" si="1155"/>
        <v>5</v>
      </c>
      <c r="BV167">
        <f t="shared" si="1155"/>
        <v>5</v>
      </c>
      <c r="BW167">
        <f t="shared" si="1155"/>
        <v>5</v>
      </c>
      <c r="BX167">
        <f t="shared" si="1155"/>
        <v>5</v>
      </c>
      <c r="BY167">
        <f t="shared" si="1155"/>
        <v>5</v>
      </c>
      <c r="BZ167">
        <f t="shared" si="1155"/>
        <v>5</v>
      </c>
      <c r="CA167">
        <f t="shared" si="1155"/>
        <v>5</v>
      </c>
      <c r="CB167">
        <f t="shared" si="1155"/>
        <v>5</v>
      </c>
      <c r="CC167">
        <f t="shared" si="1155"/>
        <v>5</v>
      </c>
      <c r="CD167">
        <f t="shared" si="1155"/>
        <v>5</v>
      </c>
      <c r="CE167">
        <f t="shared" si="1155"/>
        <v>5</v>
      </c>
      <c r="CF167">
        <f t="shared" si="1155"/>
        <v>5</v>
      </c>
      <c r="CG167">
        <f t="shared" si="1155"/>
        <v>5</v>
      </c>
      <c r="CH167">
        <f t="shared" si="1155"/>
        <v>5</v>
      </c>
      <c r="CI167">
        <f t="shared" si="1155"/>
        <v>5</v>
      </c>
      <c r="CJ167">
        <f t="shared" si="1155"/>
        <v>5</v>
      </c>
      <c r="CK167">
        <f t="shared" si="1155"/>
        <v>5</v>
      </c>
      <c r="CL167">
        <f t="shared" si="1155"/>
        <v>5</v>
      </c>
      <c r="CM167">
        <f t="shared" si="1155"/>
        <v>5</v>
      </c>
      <c r="CN167">
        <f t="shared" si="1155"/>
        <v>5</v>
      </c>
      <c r="CO167">
        <f t="shared" si="1155"/>
        <v>5</v>
      </c>
      <c r="CP167">
        <f t="shared" si="1155"/>
        <v>5</v>
      </c>
      <c r="CQ167">
        <f t="shared" si="1155"/>
        <v>5</v>
      </c>
      <c r="CR167">
        <f t="shared" si="1155"/>
        <v>5</v>
      </c>
      <c r="CS167">
        <f t="shared" si="1155"/>
        <v>5</v>
      </c>
      <c r="CT167">
        <f t="shared" si="1155"/>
        <v>5</v>
      </c>
      <c r="CU167">
        <f t="shared" si="1155"/>
        <v>5</v>
      </c>
      <c r="CV167">
        <f t="shared" si="1155"/>
        <v>5</v>
      </c>
      <c r="CW167">
        <f t="shared" si="1155"/>
        <v>5</v>
      </c>
      <c r="CX167">
        <f t="shared" si="1155"/>
        <v>5</v>
      </c>
      <c r="CY167">
        <f t="shared" si="1155"/>
        <v>5</v>
      </c>
      <c r="CZ167">
        <f t="shared" si="1155"/>
        <v>5</v>
      </c>
      <c r="DA167">
        <f t="shared" si="1155"/>
        <v>5</v>
      </c>
      <c r="DB167">
        <f t="shared" si="1155"/>
        <v>5</v>
      </c>
      <c r="DC167">
        <f t="shared" si="1155"/>
        <v>5</v>
      </c>
      <c r="DD167">
        <f t="shared" si="1155"/>
        <v>5</v>
      </c>
      <c r="DE167">
        <f t="shared" si="1155"/>
        <v>5</v>
      </c>
      <c r="DF167">
        <f t="shared" si="1155"/>
        <v>5</v>
      </c>
      <c r="DG167">
        <f t="shared" si="1155"/>
        <v>5</v>
      </c>
      <c r="DH167">
        <f t="shared" si="1155"/>
        <v>5</v>
      </c>
      <c r="DI167">
        <f t="shared" si="1155"/>
        <v>5</v>
      </c>
      <c r="DJ167">
        <f t="shared" si="1155"/>
        <v>5</v>
      </c>
      <c r="DK167">
        <f t="shared" si="1155"/>
        <v>5</v>
      </c>
      <c r="DL167">
        <f t="shared" si="1155"/>
        <v>5</v>
      </c>
      <c r="DM167">
        <f t="shared" si="1155"/>
        <v>5</v>
      </c>
      <c r="DN167">
        <f t="shared" si="1155"/>
        <v>5</v>
      </c>
      <c r="DO167">
        <f t="shared" si="1155"/>
        <v>5</v>
      </c>
      <c r="DP167">
        <f t="shared" si="1155"/>
        <v>5</v>
      </c>
      <c r="DQ167">
        <f t="shared" si="1155"/>
        <v>5</v>
      </c>
      <c r="DR167">
        <f t="shared" si="1155"/>
        <v>5</v>
      </c>
      <c r="DS167">
        <f t="shared" si="1155"/>
        <v>5</v>
      </c>
      <c r="DT167">
        <f t="shared" si="1155"/>
        <v>5</v>
      </c>
      <c r="DU167">
        <f t="shared" si="1155"/>
        <v>5</v>
      </c>
      <c r="DV167">
        <f t="shared" si="1155"/>
        <v>5</v>
      </c>
      <c r="DW167">
        <f t="shared" si="1155"/>
        <v>5</v>
      </c>
      <c r="DX167">
        <f t="shared" si="1155"/>
        <v>5</v>
      </c>
      <c r="DY167">
        <f t="shared" si="1155"/>
        <v>5</v>
      </c>
      <c r="DZ167">
        <f t="shared" ref="DZ167:GJ167" si="1156">$D$167</f>
        <v>5</v>
      </c>
      <c r="EA167">
        <f t="shared" si="1156"/>
        <v>5</v>
      </c>
      <c r="EB167">
        <f t="shared" si="1156"/>
        <v>5</v>
      </c>
      <c r="EC167">
        <f t="shared" si="1156"/>
        <v>5</v>
      </c>
      <c r="ED167">
        <f t="shared" si="1156"/>
        <v>5</v>
      </c>
      <c r="EE167">
        <f t="shared" si="1156"/>
        <v>5</v>
      </c>
      <c r="EF167">
        <f t="shared" si="1156"/>
        <v>5</v>
      </c>
      <c r="EG167">
        <f t="shared" si="1156"/>
        <v>5</v>
      </c>
      <c r="EH167">
        <f t="shared" si="1156"/>
        <v>5</v>
      </c>
      <c r="EI167">
        <f t="shared" si="1156"/>
        <v>5</v>
      </c>
      <c r="EJ167">
        <f t="shared" si="1156"/>
        <v>5</v>
      </c>
      <c r="EK167">
        <f t="shared" si="1156"/>
        <v>5</v>
      </c>
      <c r="EL167">
        <f t="shared" si="1156"/>
        <v>5</v>
      </c>
      <c r="EM167">
        <f t="shared" si="1156"/>
        <v>5</v>
      </c>
      <c r="EN167">
        <f t="shared" si="1156"/>
        <v>5</v>
      </c>
      <c r="EO167">
        <f t="shared" si="1156"/>
        <v>5</v>
      </c>
      <c r="EP167">
        <f t="shared" si="1156"/>
        <v>5</v>
      </c>
      <c r="EQ167">
        <f t="shared" si="1156"/>
        <v>5</v>
      </c>
      <c r="ER167">
        <f t="shared" si="1156"/>
        <v>5</v>
      </c>
      <c r="ES167">
        <f t="shared" si="1156"/>
        <v>5</v>
      </c>
      <c r="ET167">
        <f t="shared" si="1156"/>
        <v>5</v>
      </c>
      <c r="EU167">
        <f t="shared" si="1156"/>
        <v>5</v>
      </c>
      <c r="EV167">
        <f t="shared" si="1156"/>
        <v>5</v>
      </c>
      <c r="EW167">
        <f t="shared" si="1156"/>
        <v>5</v>
      </c>
      <c r="EX167">
        <f t="shared" si="1156"/>
        <v>5</v>
      </c>
      <c r="EY167">
        <f t="shared" si="1156"/>
        <v>5</v>
      </c>
      <c r="EZ167">
        <f t="shared" si="1156"/>
        <v>5</v>
      </c>
      <c r="FA167">
        <f t="shared" si="1156"/>
        <v>5</v>
      </c>
      <c r="FB167">
        <f t="shared" si="1156"/>
        <v>5</v>
      </c>
      <c r="FC167">
        <f t="shared" si="1156"/>
        <v>5</v>
      </c>
      <c r="FD167">
        <f t="shared" si="1156"/>
        <v>5</v>
      </c>
      <c r="FE167">
        <f t="shared" si="1156"/>
        <v>5</v>
      </c>
      <c r="FF167">
        <f t="shared" si="1156"/>
        <v>5</v>
      </c>
      <c r="FG167">
        <f t="shared" si="1156"/>
        <v>5</v>
      </c>
      <c r="FH167">
        <f t="shared" si="1156"/>
        <v>5</v>
      </c>
      <c r="FI167">
        <f t="shared" si="1156"/>
        <v>5</v>
      </c>
      <c r="FJ167">
        <f t="shared" si="1156"/>
        <v>5</v>
      </c>
      <c r="FK167">
        <f t="shared" si="1156"/>
        <v>5</v>
      </c>
      <c r="FL167">
        <f t="shared" si="1156"/>
        <v>5</v>
      </c>
      <c r="FM167">
        <f t="shared" si="1156"/>
        <v>5</v>
      </c>
      <c r="FN167">
        <f t="shared" si="1156"/>
        <v>5</v>
      </c>
      <c r="FO167">
        <f t="shared" si="1156"/>
        <v>5</v>
      </c>
      <c r="FP167">
        <f t="shared" si="1156"/>
        <v>5</v>
      </c>
      <c r="FQ167">
        <f t="shared" si="1156"/>
        <v>5</v>
      </c>
      <c r="FR167">
        <f t="shared" si="1156"/>
        <v>5</v>
      </c>
      <c r="FS167">
        <f t="shared" si="1156"/>
        <v>5</v>
      </c>
      <c r="FT167">
        <f t="shared" si="1156"/>
        <v>5</v>
      </c>
      <c r="FU167">
        <f t="shared" si="1156"/>
        <v>5</v>
      </c>
      <c r="FV167">
        <f t="shared" si="1156"/>
        <v>5</v>
      </c>
      <c r="FW167">
        <f t="shared" si="1156"/>
        <v>5</v>
      </c>
      <c r="FX167">
        <f t="shared" si="1156"/>
        <v>5</v>
      </c>
      <c r="FY167">
        <f t="shared" si="1156"/>
        <v>5</v>
      </c>
      <c r="FZ167">
        <f t="shared" si="1156"/>
        <v>5</v>
      </c>
      <c r="GA167">
        <f t="shared" si="1156"/>
        <v>5</v>
      </c>
      <c r="GB167">
        <f t="shared" si="1156"/>
        <v>5</v>
      </c>
      <c r="GC167">
        <f t="shared" si="1156"/>
        <v>5</v>
      </c>
      <c r="GD167">
        <f t="shared" si="1156"/>
        <v>5</v>
      </c>
      <c r="GE167">
        <f t="shared" si="1156"/>
        <v>5</v>
      </c>
      <c r="GF167">
        <f t="shared" si="1156"/>
        <v>5</v>
      </c>
      <c r="GG167">
        <f t="shared" si="1156"/>
        <v>5</v>
      </c>
      <c r="GH167">
        <f t="shared" si="1156"/>
        <v>5</v>
      </c>
      <c r="GI167">
        <f t="shared" si="1156"/>
        <v>5</v>
      </c>
      <c r="GJ167">
        <f t="shared" si="1156"/>
        <v>5</v>
      </c>
      <c r="GK167">
        <f t="shared" ref="GK167:IG167" si="1157">$D$167</f>
        <v>5</v>
      </c>
      <c r="GL167">
        <f t="shared" si="1157"/>
        <v>5</v>
      </c>
      <c r="GM167">
        <f t="shared" si="1157"/>
        <v>5</v>
      </c>
      <c r="GN167">
        <f t="shared" si="1157"/>
        <v>5</v>
      </c>
      <c r="GO167">
        <f t="shared" si="1157"/>
        <v>5</v>
      </c>
      <c r="GP167">
        <f t="shared" si="1157"/>
        <v>5</v>
      </c>
      <c r="GQ167">
        <f t="shared" si="1157"/>
        <v>5</v>
      </c>
      <c r="GR167">
        <f t="shared" si="1157"/>
        <v>5</v>
      </c>
      <c r="GS167">
        <f t="shared" si="1157"/>
        <v>5</v>
      </c>
      <c r="GT167">
        <f t="shared" si="1157"/>
        <v>5</v>
      </c>
      <c r="GU167">
        <f t="shared" si="1157"/>
        <v>5</v>
      </c>
      <c r="GV167">
        <f t="shared" si="1157"/>
        <v>5</v>
      </c>
      <c r="GW167">
        <f t="shared" si="1157"/>
        <v>5</v>
      </c>
      <c r="GX167">
        <f t="shared" si="1157"/>
        <v>5</v>
      </c>
      <c r="GY167">
        <f t="shared" si="1157"/>
        <v>5</v>
      </c>
      <c r="GZ167">
        <f t="shared" si="1157"/>
        <v>5</v>
      </c>
      <c r="HA167">
        <f t="shared" si="1157"/>
        <v>5</v>
      </c>
      <c r="HB167">
        <f t="shared" si="1157"/>
        <v>5</v>
      </c>
      <c r="HC167">
        <f t="shared" si="1157"/>
        <v>5</v>
      </c>
      <c r="HD167">
        <f t="shared" si="1157"/>
        <v>5</v>
      </c>
      <c r="HE167">
        <f t="shared" si="1157"/>
        <v>5</v>
      </c>
      <c r="HF167">
        <f t="shared" si="1157"/>
        <v>5</v>
      </c>
      <c r="HG167">
        <f t="shared" si="1157"/>
        <v>5</v>
      </c>
      <c r="HH167">
        <f t="shared" si="1157"/>
        <v>5</v>
      </c>
      <c r="HI167">
        <f t="shared" si="1157"/>
        <v>5</v>
      </c>
      <c r="HJ167">
        <f t="shared" si="1157"/>
        <v>5</v>
      </c>
      <c r="HK167">
        <f t="shared" si="1157"/>
        <v>5</v>
      </c>
      <c r="HL167">
        <f t="shared" si="1157"/>
        <v>5</v>
      </c>
      <c r="HM167">
        <f t="shared" si="1157"/>
        <v>5</v>
      </c>
      <c r="HN167">
        <f t="shared" si="1157"/>
        <v>5</v>
      </c>
      <c r="HO167">
        <f t="shared" si="1157"/>
        <v>5</v>
      </c>
      <c r="HP167">
        <f t="shared" si="1157"/>
        <v>5</v>
      </c>
      <c r="HQ167">
        <f t="shared" si="1157"/>
        <v>5</v>
      </c>
      <c r="HR167">
        <f t="shared" si="1157"/>
        <v>5</v>
      </c>
      <c r="HS167">
        <f t="shared" si="1157"/>
        <v>5</v>
      </c>
      <c r="HT167">
        <f t="shared" si="1157"/>
        <v>5</v>
      </c>
      <c r="HU167">
        <f t="shared" si="1157"/>
        <v>5</v>
      </c>
      <c r="HV167">
        <f t="shared" si="1157"/>
        <v>5</v>
      </c>
      <c r="HW167">
        <f t="shared" si="1157"/>
        <v>5</v>
      </c>
      <c r="HX167">
        <f t="shared" si="1157"/>
        <v>5</v>
      </c>
      <c r="HY167">
        <f t="shared" si="1157"/>
        <v>5</v>
      </c>
      <c r="HZ167">
        <f t="shared" si="1157"/>
        <v>5</v>
      </c>
      <c r="IA167">
        <f t="shared" si="1157"/>
        <v>5</v>
      </c>
      <c r="IB167">
        <f t="shared" si="1157"/>
        <v>5</v>
      </c>
      <c r="IC167">
        <f t="shared" si="1157"/>
        <v>5</v>
      </c>
      <c r="ID167">
        <f t="shared" si="1157"/>
        <v>5</v>
      </c>
      <c r="IE167">
        <f t="shared" si="1157"/>
        <v>5</v>
      </c>
      <c r="IF167">
        <f t="shared" si="1157"/>
        <v>5</v>
      </c>
      <c r="IG167">
        <f t="shared" si="1157"/>
        <v>5</v>
      </c>
    </row>
    <row r="168" spans="2:241" ht="13.5" thickBot="1" x14ac:dyDescent="0.25">
      <c r="B168" s="1024"/>
      <c r="C168" s="556" t="s">
        <v>286</v>
      </c>
      <c r="D168" s="557">
        <v>4</v>
      </c>
      <c r="E168" s="557">
        <f>$D$168</f>
        <v>4</v>
      </c>
      <c r="F168" s="557">
        <f t="shared" ref="F168:BP168" si="1158">$D$168</f>
        <v>4</v>
      </c>
      <c r="G168" s="557">
        <f t="shared" si="1158"/>
        <v>4</v>
      </c>
      <c r="H168" s="557">
        <f t="shared" si="1158"/>
        <v>4</v>
      </c>
      <c r="I168" s="557">
        <f t="shared" si="1158"/>
        <v>4</v>
      </c>
      <c r="J168" s="557">
        <f t="shared" si="1158"/>
        <v>4</v>
      </c>
      <c r="K168" s="557">
        <f t="shared" si="1158"/>
        <v>4</v>
      </c>
      <c r="L168" s="557">
        <f t="shared" si="1158"/>
        <v>4</v>
      </c>
      <c r="M168" s="557">
        <f t="shared" si="1158"/>
        <v>4</v>
      </c>
      <c r="N168" s="557">
        <f t="shared" si="1158"/>
        <v>4</v>
      </c>
      <c r="O168" s="557">
        <f t="shared" si="1158"/>
        <v>4</v>
      </c>
      <c r="P168" s="557">
        <f t="shared" si="1158"/>
        <v>4</v>
      </c>
      <c r="Q168" s="557">
        <f t="shared" si="1158"/>
        <v>4</v>
      </c>
      <c r="R168" s="557">
        <f t="shared" si="1158"/>
        <v>4</v>
      </c>
      <c r="S168" s="557">
        <f t="shared" si="1158"/>
        <v>4</v>
      </c>
      <c r="T168" s="557">
        <f t="shared" si="1158"/>
        <v>4</v>
      </c>
      <c r="U168" s="557">
        <f t="shared" si="1158"/>
        <v>4</v>
      </c>
      <c r="V168" s="557">
        <f t="shared" si="1158"/>
        <v>4</v>
      </c>
      <c r="W168" s="557">
        <f t="shared" si="1158"/>
        <v>4</v>
      </c>
      <c r="X168" s="557">
        <f t="shared" si="1158"/>
        <v>4</v>
      </c>
      <c r="Y168" s="557">
        <f t="shared" si="1158"/>
        <v>4</v>
      </c>
      <c r="Z168" s="557">
        <f t="shared" si="1158"/>
        <v>4</v>
      </c>
      <c r="AA168" s="557">
        <f t="shared" si="1158"/>
        <v>4</v>
      </c>
      <c r="AB168" s="557">
        <f t="shared" si="1158"/>
        <v>4</v>
      </c>
      <c r="AC168" s="557">
        <f t="shared" si="1158"/>
        <v>4</v>
      </c>
      <c r="AD168" s="557">
        <f t="shared" si="1158"/>
        <v>4</v>
      </c>
      <c r="AE168" s="557">
        <f t="shared" si="1158"/>
        <v>4</v>
      </c>
      <c r="AF168" s="557">
        <f t="shared" si="1158"/>
        <v>4</v>
      </c>
      <c r="AG168" s="557">
        <f t="shared" si="1158"/>
        <v>4</v>
      </c>
      <c r="AH168" s="557">
        <f t="shared" si="1158"/>
        <v>4</v>
      </c>
      <c r="AI168" s="557">
        <f t="shared" si="1158"/>
        <v>4</v>
      </c>
      <c r="AJ168" s="557">
        <f t="shared" si="1158"/>
        <v>4</v>
      </c>
      <c r="AK168" s="557">
        <f t="shared" si="1158"/>
        <v>4</v>
      </c>
      <c r="AL168" s="557">
        <f t="shared" si="1158"/>
        <v>4</v>
      </c>
      <c r="AM168" s="557">
        <f t="shared" si="1158"/>
        <v>4</v>
      </c>
      <c r="AN168" s="557">
        <f t="shared" si="1158"/>
        <v>4</v>
      </c>
      <c r="AO168" s="557">
        <f t="shared" si="1158"/>
        <v>4</v>
      </c>
      <c r="AP168" s="557">
        <f t="shared" si="1158"/>
        <v>4</v>
      </c>
      <c r="AQ168" s="557">
        <f t="shared" si="1158"/>
        <v>4</v>
      </c>
      <c r="AR168" s="557">
        <f t="shared" si="1158"/>
        <v>4</v>
      </c>
      <c r="AS168" s="557">
        <f t="shared" si="1158"/>
        <v>4</v>
      </c>
      <c r="AT168" s="557">
        <f t="shared" si="1158"/>
        <v>4</v>
      </c>
      <c r="AU168" s="557">
        <f t="shared" si="1158"/>
        <v>4</v>
      </c>
      <c r="AV168" s="557">
        <f t="shared" si="1158"/>
        <v>4</v>
      </c>
      <c r="AW168" s="557">
        <f t="shared" si="1158"/>
        <v>4</v>
      </c>
      <c r="AX168" s="557">
        <f t="shared" si="1158"/>
        <v>4</v>
      </c>
      <c r="AY168" s="557">
        <f t="shared" si="1158"/>
        <v>4</v>
      </c>
      <c r="AZ168" s="557">
        <f t="shared" si="1158"/>
        <v>4</v>
      </c>
      <c r="BA168" s="557">
        <f t="shared" si="1158"/>
        <v>4</v>
      </c>
      <c r="BB168" s="557">
        <f t="shared" si="1158"/>
        <v>4</v>
      </c>
      <c r="BC168" s="557">
        <f t="shared" si="1158"/>
        <v>4</v>
      </c>
      <c r="BD168" s="557">
        <f t="shared" si="1158"/>
        <v>4</v>
      </c>
      <c r="BE168" s="557">
        <f t="shared" si="1158"/>
        <v>4</v>
      </c>
      <c r="BF168" s="557">
        <f t="shared" si="1158"/>
        <v>4</v>
      </c>
      <c r="BG168" s="557">
        <f t="shared" si="1158"/>
        <v>4</v>
      </c>
      <c r="BH168" s="557">
        <f t="shared" si="1158"/>
        <v>4</v>
      </c>
      <c r="BI168" s="557">
        <f t="shared" si="1158"/>
        <v>4</v>
      </c>
      <c r="BJ168" s="557">
        <f t="shared" si="1158"/>
        <v>4</v>
      </c>
      <c r="BK168" s="557">
        <f t="shared" si="1158"/>
        <v>4</v>
      </c>
      <c r="BL168" s="557">
        <f t="shared" si="1158"/>
        <v>4</v>
      </c>
      <c r="BM168" s="557">
        <f t="shared" si="1158"/>
        <v>4</v>
      </c>
      <c r="BN168" s="557">
        <f t="shared" si="1158"/>
        <v>4</v>
      </c>
      <c r="BO168" s="557">
        <f t="shared" si="1158"/>
        <v>4</v>
      </c>
      <c r="BP168" s="557">
        <f t="shared" si="1158"/>
        <v>4</v>
      </c>
      <c r="BQ168" s="557">
        <f t="shared" ref="BQ168:DY168" si="1159">$D$168</f>
        <v>4</v>
      </c>
      <c r="BR168" s="557">
        <f t="shared" si="1159"/>
        <v>4</v>
      </c>
      <c r="BS168" s="557">
        <f t="shared" si="1159"/>
        <v>4</v>
      </c>
      <c r="BT168" s="557">
        <f t="shared" si="1159"/>
        <v>4</v>
      </c>
      <c r="BU168" s="557">
        <f t="shared" si="1159"/>
        <v>4</v>
      </c>
      <c r="BV168" s="557">
        <f t="shared" si="1159"/>
        <v>4</v>
      </c>
      <c r="BW168" s="557">
        <f t="shared" si="1159"/>
        <v>4</v>
      </c>
      <c r="BX168" s="557">
        <f t="shared" si="1159"/>
        <v>4</v>
      </c>
      <c r="BY168" s="557">
        <f t="shared" si="1159"/>
        <v>4</v>
      </c>
      <c r="BZ168" s="557">
        <f t="shared" si="1159"/>
        <v>4</v>
      </c>
      <c r="CA168" s="557">
        <f t="shared" si="1159"/>
        <v>4</v>
      </c>
      <c r="CB168" s="557">
        <f t="shared" si="1159"/>
        <v>4</v>
      </c>
      <c r="CC168" s="557">
        <f t="shared" si="1159"/>
        <v>4</v>
      </c>
      <c r="CD168" s="557">
        <f t="shared" si="1159"/>
        <v>4</v>
      </c>
      <c r="CE168" s="557">
        <f t="shared" si="1159"/>
        <v>4</v>
      </c>
      <c r="CF168" s="557">
        <f t="shared" si="1159"/>
        <v>4</v>
      </c>
      <c r="CG168" s="557">
        <f t="shared" si="1159"/>
        <v>4</v>
      </c>
      <c r="CH168" s="557">
        <f t="shared" si="1159"/>
        <v>4</v>
      </c>
      <c r="CI168" s="557">
        <f t="shared" si="1159"/>
        <v>4</v>
      </c>
      <c r="CJ168" s="557">
        <f t="shared" si="1159"/>
        <v>4</v>
      </c>
      <c r="CK168" s="557">
        <f t="shared" si="1159"/>
        <v>4</v>
      </c>
      <c r="CL168" s="557">
        <f t="shared" si="1159"/>
        <v>4</v>
      </c>
      <c r="CM168" s="557">
        <f t="shared" si="1159"/>
        <v>4</v>
      </c>
      <c r="CN168" s="557">
        <f t="shared" si="1159"/>
        <v>4</v>
      </c>
      <c r="CO168" s="557">
        <f t="shared" si="1159"/>
        <v>4</v>
      </c>
      <c r="CP168" s="557">
        <f t="shared" si="1159"/>
        <v>4</v>
      </c>
      <c r="CQ168" s="557">
        <f t="shared" si="1159"/>
        <v>4</v>
      </c>
      <c r="CR168" s="557">
        <f t="shared" si="1159"/>
        <v>4</v>
      </c>
      <c r="CS168" s="557">
        <f t="shared" si="1159"/>
        <v>4</v>
      </c>
      <c r="CT168" s="557">
        <f t="shared" si="1159"/>
        <v>4</v>
      </c>
      <c r="CU168" s="557">
        <f t="shared" si="1159"/>
        <v>4</v>
      </c>
      <c r="CV168" s="557">
        <f t="shared" si="1159"/>
        <v>4</v>
      </c>
      <c r="CW168" s="557">
        <f t="shared" si="1159"/>
        <v>4</v>
      </c>
      <c r="CX168" s="557">
        <f t="shared" si="1159"/>
        <v>4</v>
      </c>
      <c r="CY168" s="557">
        <f t="shared" si="1159"/>
        <v>4</v>
      </c>
      <c r="CZ168" s="557">
        <f t="shared" si="1159"/>
        <v>4</v>
      </c>
      <c r="DA168" s="557">
        <f t="shared" si="1159"/>
        <v>4</v>
      </c>
      <c r="DB168" s="557">
        <f t="shared" si="1159"/>
        <v>4</v>
      </c>
      <c r="DC168" s="557">
        <f t="shared" si="1159"/>
        <v>4</v>
      </c>
      <c r="DD168" s="557">
        <f t="shared" si="1159"/>
        <v>4</v>
      </c>
      <c r="DE168" s="557">
        <f t="shared" si="1159"/>
        <v>4</v>
      </c>
      <c r="DF168" s="557">
        <f t="shared" si="1159"/>
        <v>4</v>
      </c>
      <c r="DG168" s="557">
        <f t="shared" si="1159"/>
        <v>4</v>
      </c>
      <c r="DH168" s="557">
        <f t="shared" si="1159"/>
        <v>4</v>
      </c>
      <c r="DI168" s="557">
        <f t="shared" si="1159"/>
        <v>4</v>
      </c>
      <c r="DJ168" s="557">
        <f t="shared" si="1159"/>
        <v>4</v>
      </c>
      <c r="DK168" s="557">
        <f t="shared" si="1159"/>
        <v>4</v>
      </c>
      <c r="DL168" s="557">
        <f t="shared" si="1159"/>
        <v>4</v>
      </c>
      <c r="DM168" s="557">
        <f t="shared" si="1159"/>
        <v>4</v>
      </c>
      <c r="DN168" s="557">
        <f t="shared" si="1159"/>
        <v>4</v>
      </c>
      <c r="DO168" s="557">
        <f t="shared" si="1159"/>
        <v>4</v>
      </c>
      <c r="DP168" s="557">
        <f t="shared" si="1159"/>
        <v>4</v>
      </c>
      <c r="DQ168" s="557">
        <f t="shared" si="1159"/>
        <v>4</v>
      </c>
      <c r="DR168" s="557">
        <f t="shared" si="1159"/>
        <v>4</v>
      </c>
      <c r="DS168" s="557">
        <f t="shared" si="1159"/>
        <v>4</v>
      </c>
      <c r="DT168" s="557">
        <f t="shared" si="1159"/>
        <v>4</v>
      </c>
      <c r="DU168" s="557">
        <f t="shared" si="1159"/>
        <v>4</v>
      </c>
      <c r="DV168" s="557">
        <f t="shared" si="1159"/>
        <v>4</v>
      </c>
      <c r="DW168" s="557">
        <f t="shared" si="1159"/>
        <v>4</v>
      </c>
      <c r="DX168" s="557">
        <f t="shared" si="1159"/>
        <v>4</v>
      </c>
      <c r="DY168" s="557">
        <f t="shared" si="1159"/>
        <v>4</v>
      </c>
      <c r="DZ168" s="557">
        <f t="shared" ref="DZ168:GJ168" si="1160">$D$168</f>
        <v>4</v>
      </c>
      <c r="EA168" s="557">
        <f t="shared" si="1160"/>
        <v>4</v>
      </c>
      <c r="EB168" s="557">
        <f t="shared" si="1160"/>
        <v>4</v>
      </c>
      <c r="EC168" s="557">
        <f t="shared" si="1160"/>
        <v>4</v>
      </c>
      <c r="ED168" s="557">
        <f t="shared" si="1160"/>
        <v>4</v>
      </c>
      <c r="EE168" s="557">
        <f t="shared" si="1160"/>
        <v>4</v>
      </c>
      <c r="EF168" s="557">
        <f t="shared" si="1160"/>
        <v>4</v>
      </c>
      <c r="EG168" s="557">
        <f t="shared" si="1160"/>
        <v>4</v>
      </c>
      <c r="EH168" s="557">
        <f t="shared" si="1160"/>
        <v>4</v>
      </c>
      <c r="EI168" s="557">
        <f t="shared" si="1160"/>
        <v>4</v>
      </c>
      <c r="EJ168" s="557">
        <f t="shared" si="1160"/>
        <v>4</v>
      </c>
      <c r="EK168" s="557">
        <f t="shared" si="1160"/>
        <v>4</v>
      </c>
      <c r="EL168" s="557">
        <f t="shared" si="1160"/>
        <v>4</v>
      </c>
      <c r="EM168" s="557">
        <f t="shared" si="1160"/>
        <v>4</v>
      </c>
      <c r="EN168" s="557">
        <f t="shared" si="1160"/>
        <v>4</v>
      </c>
      <c r="EO168" s="557">
        <f t="shared" si="1160"/>
        <v>4</v>
      </c>
      <c r="EP168" s="557">
        <f t="shared" si="1160"/>
        <v>4</v>
      </c>
      <c r="EQ168" s="557">
        <f t="shared" si="1160"/>
        <v>4</v>
      </c>
      <c r="ER168" s="557">
        <f t="shared" si="1160"/>
        <v>4</v>
      </c>
      <c r="ES168" s="557">
        <f t="shared" si="1160"/>
        <v>4</v>
      </c>
      <c r="ET168" s="557">
        <f t="shared" si="1160"/>
        <v>4</v>
      </c>
      <c r="EU168" s="557">
        <f t="shared" si="1160"/>
        <v>4</v>
      </c>
      <c r="EV168" s="557">
        <f t="shared" si="1160"/>
        <v>4</v>
      </c>
      <c r="EW168" s="557">
        <f t="shared" si="1160"/>
        <v>4</v>
      </c>
      <c r="EX168" s="557">
        <f t="shared" si="1160"/>
        <v>4</v>
      </c>
      <c r="EY168" s="557">
        <f t="shared" si="1160"/>
        <v>4</v>
      </c>
      <c r="EZ168" s="557">
        <f t="shared" si="1160"/>
        <v>4</v>
      </c>
      <c r="FA168" s="557">
        <f t="shared" si="1160"/>
        <v>4</v>
      </c>
      <c r="FB168" s="557">
        <f t="shared" si="1160"/>
        <v>4</v>
      </c>
      <c r="FC168" s="557">
        <f t="shared" si="1160"/>
        <v>4</v>
      </c>
      <c r="FD168" s="557">
        <f t="shared" si="1160"/>
        <v>4</v>
      </c>
      <c r="FE168" s="557">
        <f t="shared" si="1160"/>
        <v>4</v>
      </c>
      <c r="FF168" s="557">
        <f t="shared" si="1160"/>
        <v>4</v>
      </c>
      <c r="FG168" s="557">
        <f t="shared" si="1160"/>
        <v>4</v>
      </c>
      <c r="FH168" s="557">
        <f t="shared" si="1160"/>
        <v>4</v>
      </c>
      <c r="FI168" s="557">
        <f t="shared" si="1160"/>
        <v>4</v>
      </c>
      <c r="FJ168" s="557">
        <f t="shared" si="1160"/>
        <v>4</v>
      </c>
      <c r="FK168" s="557">
        <f t="shared" si="1160"/>
        <v>4</v>
      </c>
      <c r="FL168" s="557">
        <f t="shared" si="1160"/>
        <v>4</v>
      </c>
      <c r="FM168" s="557">
        <f t="shared" si="1160"/>
        <v>4</v>
      </c>
      <c r="FN168" s="557">
        <f t="shared" si="1160"/>
        <v>4</v>
      </c>
      <c r="FO168" s="557">
        <f t="shared" si="1160"/>
        <v>4</v>
      </c>
      <c r="FP168" s="557">
        <f t="shared" si="1160"/>
        <v>4</v>
      </c>
      <c r="FQ168" s="557">
        <f t="shared" si="1160"/>
        <v>4</v>
      </c>
      <c r="FR168" s="557">
        <f t="shared" si="1160"/>
        <v>4</v>
      </c>
      <c r="FS168" s="557">
        <f t="shared" si="1160"/>
        <v>4</v>
      </c>
      <c r="FT168" s="557">
        <f t="shared" si="1160"/>
        <v>4</v>
      </c>
      <c r="FU168" s="557">
        <f t="shared" si="1160"/>
        <v>4</v>
      </c>
      <c r="FV168" s="557">
        <f t="shared" si="1160"/>
        <v>4</v>
      </c>
      <c r="FW168" s="557">
        <f t="shared" si="1160"/>
        <v>4</v>
      </c>
      <c r="FX168" s="557">
        <f t="shared" si="1160"/>
        <v>4</v>
      </c>
      <c r="FY168" s="557">
        <f t="shared" si="1160"/>
        <v>4</v>
      </c>
      <c r="FZ168" s="557">
        <f t="shared" si="1160"/>
        <v>4</v>
      </c>
      <c r="GA168" s="557">
        <f t="shared" si="1160"/>
        <v>4</v>
      </c>
      <c r="GB168" s="557">
        <f t="shared" si="1160"/>
        <v>4</v>
      </c>
      <c r="GC168" s="557">
        <f t="shared" si="1160"/>
        <v>4</v>
      </c>
      <c r="GD168" s="557">
        <f t="shared" si="1160"/>
        <v>4</v>
      </c>
      <c r="GE168" s="557">
        <f t="shared" si="1160"/>
        <v>4</v>
      </c>
      <c r="GF168" s="557">
        <f t="shared" si="1160"/>
        <v>4</v>
      </c>
      <c r="GG168" s="557">
        <f t="shared" si="1160"/>
        <v>4</v>
      </c>
      <c r="GH168" s="557">
        <f t="shared" si="1160"/>
        <v>4</v>
      </c>
      <c r="GI168" s="557">
        <f t="shared" si="1160"/>
        <v>4</v>
      </c>
      <c r="GJ168" s="557">
        <f t="shared" si="1160"/>
        <v>4</v>
      </c>
      <c r="GK168" s="557">
        <f t="shared" ref="GK168:IG168" si="1161">$D$168</f>
        <v>4</v>
      </c>
      <c r="GL168" s="557">
        <f t="shared" si="1161"/>
        <v>4</v>
      </c>
      <c r="GM168" s="557">
        <f t="shared" si="1161"/>
        <v>4</v>
      </c>
      <c r="GN168" s="557">
        <f t="shared" si="1161"/>
        <v>4</v>
      </c>
      <c r="GO168" s="557">
        <f t="shared" si="1161"/>
        <v>4</v>
      </c>
      <c r="GP168" s="557">
        <f t="shared" si="1161"/>
        <v>4</v>
      </c>
      <c r="GQ168" s="557">
        <f t="shared" si="1161"/>
        <v>4</v>
      </c>
      <c r="GR168" s="557">
        <f t="shared" si="1161"/>
        <v>4</v>
      </c>
      <c r="GS168" s="557">
        <f t="shared" si="1161"/>
        <v>4</v>
      </c>
      <c r="GT168" s="557">
        <f t="shared" si="1161"/>
        <v>4</v>
      </c>
      <c r="GU168" s="557">
        <f t="shared" si="1161"/>
        <v>4</v>
      </c>
      <c r="GV168" s="557">
        <f t="shared" si="1161"/>
        <v>4</v>
      </c>
      <c r="GW168" s="557">
        <f t="shared" si="1161"/>
        <v>4</v>
      </c>
      <c r="GX168" s="557">
        <f t="shared" si="1161"/>
        <v>4</v>
      </c>
      <c r="GY168" s="557">
        <f t="shared" si="1161"/>
        <v>4</v>
      </c>
      <c r="GZ168" s="557">
        <f t="shared" si="1161"/>
        <v>4</v>
      </c>
      <c r="HA168" s="557">
        <f t="shared" si="1161"/>
        <v>4</v>
      </c>
      <c r="HB168" s="557">
        <f t="shared" si="1161"/>
        <v>4</v>
      </c>
      <c r="HC168" s="557">
        <f t="shared" si="1161"/>
        <v>4</v>
      </c>
      <c r="HD168" s="557">
        <f t="shared" si="1161"/>
        <v>4</v>
      </c>
      <c r="HE168" s="557">
        <f t="shared" si="1161"/>
        <v>4</v>
      </c>
      <c r="HF168" s="557">
        <f t="shared" si="1161"/>
        <v>4</v>
      </c>
      <c r="HG168" s="557">
        <f t="shared" si="1161"/>
        <v>4</v>
      </c>
      <c r="HH168" s="557">
        <f t="shared" si="1161"/>
        <v>4</v>
      </c>
      <c r="HI168" s="557">
        <f t="shared" si="1161"/>
        <v>4</v>
      </c>
      <c r="HJ168" s="557">
        <f t="shared" si="1161"/>
        <v>4</v>
      </c>
      <c r="HK168" s="557">
        <f t="shared" si="1161"/>
        <v>4</v>
      </c>
      <c r="HL168" s="557">
        <f t="shared" si="1161"/>
        <v>4</v>
      </c>
      <c r="HM168" s="557">
        <f t="shared" si="1161"/>
        <v>4</v>
      </c>
      <c r="HN168" s="557">
        <f t="shared" si="1161"/>
        <v>4</v>
      </c>
      <c r="HO168" s="557">
        <f t="shared" si="1161"/>
        <v>4</v>
      </c>
      <c r="HP168" s="557">
        <f t="shared" si="1161"/>
        <v>4</v>
      </c>
      <c r="HQ168" s="557">
        <f t="shared" si="1161"/>
        <v>4</v>
      </c>
      <c r="HR168" s="557">
        <f t="shared" si="1161"/>
        <v>4</v>
      </c>
      <c r="HS168" s="557">
        <f t="shared" si="1161"/>
        <v>4</v>
      </c>
      <c r="HT168" s="557">
        <f t="shared" si="1161"/>
        <v>4</v>
      </c>
      <c r="HU168" s="557">
        <f t="shared" si="1161"/>
        <v>4</v>
      </c>
      <c r="HV168" s="557">
        <f t="shared" si="1161"/>
        <v>4</v>
      </c>
      <c r="HW168" s="557">
        <f t="shared" si="1161"/>
        <v>4</v>
      </c>
      <c r="HX168" s="557">
        <f t="shared" si="1161"/>
        <v>4</v>
      </c>
      <c r="HY168" s="557">
        <f t="shared" si="1161"/>
        <v>4</v>
      </c>
      <c r="HZ168" s="557">
        <f t="shared" si="1161"/>
        <v>4</v>
      </c>
      <c r="IA168" s="557">
        <f t="shared" si="1161"/>
        <v>4</v>
      </c>
      <c r="IB168" s="557">
        <f t="shared" si="1161"/>
        <v>4</v>
      </c>
      <c r="IC168" s="557">
        <f t="shared" si="1161"/>
        <v>4</v>
      </c>
      <c r="ID168" s="557">
        <f t="shared" si="1161"/>
        <v>4</v>
      </c>
      <c r="IE168" s="557">
        <f t="shared" si="1161"/>
        <v>4</v>
      </c>
      <c r="IF168" s="557">
        <f t="shared" si="1161"/>
        <v>4</v>
      </c>
      <c r="IG168" s="557">
        <f t="shared" si="1161"/>
        <v>4</v>
      </c>
    </row>
    <row r="169" spans="2:241" ht="13.5" thickBot="1" x14ac:dyDescent="0.25"/>
    <row r="170" spans="2:241" x14ac:dyDescent="0.2">
      <c r="B170" s="1022" t="s">
        <v>293</v>
      </c>
      <c r="C170" s="554" t="s">
        <v>283</v>
      </c>
      <c r="D170" s="109">
        <v>24</v>
      </c>
      <c r="E170" s="109">
        <f>$D$170</f>
        <v>24</v>
      </c>
      <c r="F170" s="109">
        <f t="shared" ref="F170:BP170" si="1162">$D$170</f>
        <v>24</v>
      </c>
      <c r="G170" s="109">
        <f t="shared" si="1162"/>
        <v>24</v>
      </c>
      <c r="H170" s="109">
        <f t="shared" si="1162"/>
        <v>24</v>
      </c>
      <c r="I170" s="109">
        <f t="shared" si="1162"/>
        <v>24</v>
      </c>
      <c r="J170" s="109">
        <f t="shared" si="1162"/>
        <v>24</v>
      </c>
      <c r="K170" s="109">
        <f t="shared" si="1162"/>
        <v>24</v>
      </c>
      <c r="L170" s="109">
        <f t="shared" si="1162"/>
        <v>24</v>
      </c>
      <c r="M170" s="109">
        <f t="shared" si="1162"/>
        <v>24</v>
      </c>
      <c r="N170" s="109">
        <f t="shared" si="1162"/>
        <v>24</v>
      </c>
      <c r="O170" s="109">
        <f t="shared" si="1162"/>
        <v>24</v>
      </c>
      <c r="P170" s="109">
        <f t="shared" si="1162"/>
        <v>24</v>
      </c>
      <c r="Q170" s="109">
        <f t="shared" si="1162"/>
        <v>24</v>
      </c>
      <c r="R170" s="109">
        <f t="shared" si="1162"/>
        <v>24</v>
      </c>
      <c r="S170" s="109">
        <f t="shared" si="1162"/>
        <v>24</v>
      </c>
      <c r="T170" s="109">
        <f t="shared" si="1162"/>
        <v>24</v>
      </c>
      <c r="U170" s="109">
        <f t="shared" si="1162"/>
        <v>24</v>
      </c>
      <c r="V170" s="109">
        <f t="shared" si="1162"/>
        <v>24</v>
      </c>
      <c r="W170" s="109">
        <f t="shared" si="1162"/>
        <v>24</v>
      </c>
      <c r="X170" s="109">
        <f t="shared" si="1162"/>
        <v>24</v>
      </c>
      <c r="Y170" s="109">
        <f t="shared" si="1162"/>
        <v>24</v>
      </c>
      <c r="Z170" s="109">
        <f t="shared" si="1162"/>
        <v>24</v>
      </c>
      <c r="AA170" s="109">
        <f t="shared" si="1162"/>
        <v>24</v>
      </c>
      <c r="AB170" s="109">
        <f t="shared" si="1162"/>
        <v>24</v>
      </c>
      <c r="AC170" s="109">
        <f t="shared" si="1162"/>
        <v>24</v>
      </c>
      <c r="AD170" s="109">
        <f t="shared" si="1162"/>
        <v>24</v>
      </c>
      <c r="AE170" s="109">
        <f t="shared" si="1162"/>
        <v>24</v>
      </c>
      <c r="AF170" s="109">
        <f t="shared" si="1162"/>
        <v>24</v>
      </c>
      <c r="AG170" s="109">
        <f t="shared" si="1162"/>
        <v>24</v>
      </c>
      <c r="AH170" s="109">
        <f t="shared" si="1162"/>
        <v>24</v>
      </c>
      <c r="AI170" s="109">
        <f t="shared" si="1162"/>
        <v>24</v>
      </c>
      <c r="AJ170" s="109">
        <f t="shared" si="1162"/>
        <v>24</v>
      </c>
      <c r="AK170" s="109">
        <f t="shared" si="1162"/>
        <v>24</v>
      </c>
      <c r="AL170" s="109">
        <f t="shared" si="1162"/>
        <v>24</v>
      </c>
      <c r="AM170" s="109">
        <f t="shared" si="1162"/>
        <v>24</v>
      </c>
      <c r="AN170" s="109">
        <f t="shared" si="1162"/>
        <v>24</v>
      </c>
      <c r="AO170" s="109">
        <f t="shared" si="1162"/>
        <v>24</v>
      </c>
      <c r="AP170" s="109">
        <f t="shared" si="1162"/>
        <v>24</v>
      </c>
      <c r="AQ170" s="109">
        <f t="shared" si="1162"/>
        <v>24</v>
      </c>
      <c r="AR170" s="109">
        <f t="shared" si="1162"/>
        <v>24</v>
      </c>
      <c r="AS170" s="109">
        <f t="shared" si="1162"/>
        <v>24</v>
      </c>
      <c r="AT170" s="109">
        <f t="shared" si="1162"/>
        <v>24</v>
      </c>
      <c r="AU170" s="109">
        <f t="shared" si="1162"/>
        <v>24</v>
      </c>
      <c r="AV170" s="109">
        <f t="shared" si="1162"/>
        <v>24</v>
      </c>
      <c r="AW170" s="109">
        <f t="shared" si="1162"/>
        <v>24</v>
      </c>
      <c r="AX170" s="109">
        <f t="shared" si="1162"/>
        <v>24</v>
      </c>
      <c r="AY170" s="109">
        <f t="shared" si="1162"/>
        <v>24</v>
      </c>
      <c r="AZ170" s="109">
        <f t="shared" si="1162"/>
        <v>24</v>
      </c>
      <c r="BA170" s="109">
        <f t="shared" si="1162"/>
        <v>24</v>
      </c>
      <c r="BB170" s="109">
        <f t="shared" si="1162"/>
        <v>24</v>
      </c>
      <c r="BC170" s="109">
        <f t="shared" si="1162"/>
        <v>24</v>
      </c>
      <c r="BD170" s="109">
        <f t="shared" si="1162"/>
        <v>24</v>
      </c>
      <c r="BE170" s="109">
        <f t="shared" si="1162"/>
        <v>24</v>
      </c>
      <c r="BF170" s="109">
        <f t="shared" si="1162"/>
        <v>24</v>
      </c>
      <c r="BG170" s="109">
        <f t="shared" si="1162"/>
        <v>24</v>
      </c>
      <c r="BH170" s="109">
        <f t="shared" si="1162"/>
        <v>24</v>
      </c>
      <c r="BI170" s="109">
        <f t="shared" si="1162"/>
        <v>24</v>
      </c>
      <c r="BJ170" s="109">
        <f t="shared" si="1162"/>
        <v>24</v>
      </c>
      <c r="BK170" s="109">
        <f t="shared" si="1162"/>
        <v>24</v>
      </c>
      <c r="BL170" s="109">
        <f t="shared" si="1162"/>
        <v>24</v>
      </c>
      <c r="BM170" s="109">
        <f t="shared" si="1162"/>
        <v>24</v>
      </c>
      <c r="BN170" s="109">
        <f t="shared" si="1162"/>
        <v>24</v>
      </c>
      <c r="BO170" s="109">
        <f t="shared" si="1162"/>
        <v>24</v>
      </c>
      <c r="BP170" s="109">
        <f t="shared" si="1162"/>
        <v>24</v>
      </c>
      <c r="BQ170" s="109">
        <f t="shared" ref="BQ170:DY170" si="1163">$D$170</f>
        <v>24</v>
      </c>
      <c r="BR170" s="109">
        <f t="shared" si="1163"/>
        <v>24</v>
      </c>
      <c r="BS170" s="109">
        <f t="shared" si="1163"/>
        <v>24</v>
      </c>
      <c r="BT170" s="109">
        <f t="shared" si="1163"/>
        <v>24</v>
      </c>
      <c r="BU170" s="109">
        <f t="shared" si="1163"/>
        <v>24</v>
      </c>
      <c r="BV170" s="109">
        <f t="shared" si="1163"/>
        <v>24</v>
      </c>
      <c r="BW170" s="109">
        <f t="shared" si="1163"/>
        <v>24</v>
      </c>
      <c r="BX170" s="109">
        <f t="shared" si="1163"/>
        <v>24</v>
      </c>
      <c r="BY170" s="109">
        <f t="shared" si="1163"/>
        <v>24</v>
      </c>
      <c r="BZ170" s="109">
        <f t="shared" si="1163"/>
        <v>24</v>
      </c>
      <c r="CA170" s="109">
        <f t="shared" si="1163"/>
        <v>24</v>
      </c>
      <c r="CB170" s="109">
        <f t="shared" si="1163"/>
        <v>24</v>
      </c>
      <c r="CC170" s="109">
        <f t="shared" si="1163"/>
        <v>24</v>
      </c>
      <c r="CD170" s="109">
        <f t="shared" si="1163"/>
        <v>24</v>
      </c>
      <c r="CE170" s="109">
        <f t="shared" si="1163"/>
        <v>24</v>
      </c>
      <c r="CF170" s="109">
        <f t="shared" si="1163"/>
        <v>24</v>
      </c>
      <c r="CG170" s="109">
        <f t="shared" si="1163"/>
        <v>24</v>
      </c>
      <c r="CH170" s="109">
        <f t="shared" si="1163"/>
        <v>24</v>
      </c>
      <c r="CI170" s="109">
        <f t="shared" si="1163"/>
        <v>24</v>
      </c>
      <c r="CJ170" s="109">
        <f t="shared" si="1163"/>
        <v>24</v>
      </c>
      <c r="CK170" s="109">
        <f t="shared" si="1163"/>
        <v>24</v>
      </c>
      <c r="CL170" s="109">
        <f t="shared" si="1163"/>
        <v>24</v>
      </c>
      <c r="CM170" s="109">
        <f t="shared" si="1163"/>
        <v>24</v>
      </c>
      <c r="CN170" s="109">
        <f t="shared" si="1163"/>
        <v>24</v>
      </c>
      <c r="CO170" s="109">
        <f t="shared" si="1163"/>
        <v>24</v>
      </c>
      <c r="CP170" s="109">
        <f t="shared" si="1163"/>
        <v>24</v>
      </c>
      <c r="CQ170" s="109">
        <f t="shared" si="1163"/>
        <v>24</v>
      </c>
      <c r="CR170" s="109">
        <f t="shared" si="1163"/>
        <v>24</v>
      </c>
      <c r="CS170" s="109">
        <f t="shared" si="1163"/>
        <v>24</v>
      </c>
      <c r="CT170" s="109">
        <f t="shared" si="1163"/>
        <v>24</v>
      </c>
      <c r="CU170" s="109">
        <f t="shared" si="1163"/>
        <v>24</v>
      </c>
      <c r="CV170" s="109">
        <f t="shared" si="1163"/>
        <v>24</v>
      </c>
      <c r="CW170" s="109">
        <f t="shared" si="1163"/>
        <v>24</v>
      </c>
      <c r="CX170" s="109">
        <f t="shared" si="1163"/>
        <v>24</v>
      </c>
      <c r="CY170" s="109">
        <f t="shared" si="1163"/>
        <v>24</v>
      </c>
      <c r="CZ170" s="109">
        <f t="shared" si="1163"/>
        <v>24</v>
      </c>
      <c r="DA170" s="109">
        <f t="shared" si="1163"/>
        <v>24</v>
      </c>
      <c r="DB170" s="109">
        <f t="shared" si="1163"/>
        <v>24</v>
      </c>
      <c r="DC170" s="109">
        <f t="shared" si="1163"/>
        <v>24</v>
      </c>
      <c r="DD170" s="109">
        <f t="shared" si="1163"/>
        <v>24</v>
      </c>
      <c r="DE170" s="109">
        <f t="shared" si="1163"/>
        <v>24</v>
      </c>
      <c r="DF170" s="109">
        <f t="shared" si="1163"/>
        <v>24</v>
      </c>
      <c r="DG170" s="109">
        <f t="shared" si="1163"/>
        <v>24</v>
      </c>
      <c r="DH170" s="109">
        <f t="shared" si="1163"/>
        <v>24</v>
      </c>
      <c r="DI170" s="109">
        <f t="shared" si="1163"/>
        <v>24</v>
      </c>
      <c r="DJ170" s="109">
        <f t="shared" si="1163"/>
        <v>24</v>
      </c>
      <c r="DK170" s="109">
        <f t="shared" si="1163"/>
        <v>24</v>
      </c>
      <c r="DL170" s="109">
        <f t="shared" si="1163"/>
        <v>24</v>
      </c>
      <c r="DM170" s="109">
        <f t="shared" si="1163"/>
        <v>24</v>
      </c>
      <c r="DN170" s="109">
        <f t="shared" si="1163"/>
        <v>24</v>
      </c>
      <c r="DO170" s="109">
        <f t="shared" si="1163"/>
        <v>24</v>
      </c>
      <c r="DP170" s="109">
        <f t="shared" si="1163"/>
        <v>24</v>
      </c>
      <c r="DQ170" s="109">
        <f t="shared" si="1163"/>
        <v>24</v>
      </c>
      <c r="DR170" s="109">
        <f t="shared" si="1163"/>
        <v>24</v>
      </c>
      <c r="DS170" s="109">
        <f t="shared" si="1163"/>
        <v>24</v>
      </c>
      <c r="DT170" s="109">
        <f t="shared" si="1163"/>
        <v>24</v>
      </c>
      <c r="DU170" s="109">
        <f t="shared" si="1163"/>
        <v>24</v>
      </c>
      <c r="DV170" s="109">
        <f t="shared" si="1163"/>
        <v>24</v>
      </c>
      <c r="DW170" s="109">
        <f t="shared" si="1163"/>
        <v>24</v>
      </c>
      <c r="DX170" s="109">
        <f t="shared" si="1163"/>
        <v>24</v>
      </c>
      <c r="DY170" s="109">
        <f t="shared" si="1163"/>
        <v>24</v>
      </c>
      <c r="DZ170" s="109">
        <f t="shared" ref="DZ170:GJ170" si="1164">$D$170</f>
        <v>24</v>
      </c>
      <c r="EA170" s="109">
        <f t="shared" si="1164"/>
        <v>24</v>
      </c>
      <c r="EB170" s="109">
        <f t="shared" si="1164"/>
        <v>24</v>
      </c>
      <c r="EC170" s="109">
        <f t="shared" si="1164"/>
        <v>24</v>
      </c>
      <c r="ED170" s="109">
        <f t="shared" si="1164"/>
        <v>24</v>
      </c>
      <c r="EE170" s="109">
        <f t="shared" si="1164"/>
        <v>24</v>
      </c>
      <c r="EF170" s="109">
        <f t="shared" si="1164"/>
        <v>24</v>
      </c>
      <c r="EG170" s="109">
        <f t="shared" si="1164"/>
        <v>24</v>
      </c>
      <c r="EH170" s="109">
        <f t="shared" si="1164"/>
        <v>24</v>
      </c>
      <c r="EI170" s="109">
        <f t="shared" si="1164"/>
        <v>24</v>
      </c>
      <c r="EJ170" s="109">
        <f t="shared" si="1164"/>
        <v>24</v>
      </c>
      <c r="EK170" s="109">
        <f t="shared" si="1164"/>
        <v>24</v>
      </c>
      <c r="EL170" s="109">
        <f t="shared" si="1164"/>
        <v>24</v>
      </c>
      <c r="EM170" s="109">
        <f t="shared" si="1164"/>
        <v>24</v>
      </c>
      <c r="EN170" s="109">
        <f t="shared" si="1164"/>
        <v>24</v>
      </c>
      <c r="EO170" s="109">
        <f t="shared" si="1164"/>
        <v>24</v>
      </c>
      <c r="EP170" s="109">
        <f t="shared" si="1164"/>
        <v>24</v>
      </c>
      <c r="EQ170" s="109">
        <f t="shared" si="1164"/>
        <v>24</v>
      </c>
      <c r="ER170" s="109">
        <f t="shared" si="1164"/>
        <v>24</v>
      </c>
      <c r="ES170" s="109">
        <f t="shared" si="1164"/>
        <v>24</v>
      </c>
      <c r="ET170" s="109">
        <f t="shared" si="1164"/>
        <v>24</v>
      </c>
      <c r="EU170" s="109">
        <f t="shared" si="1164"/>
        <v>24</v>
      </c>
      <c r="EV170" s="109">
        <f t="shared" si="1164"/>
        <v>24</v>
      </c>
      <c r="EW170" s="109">
        <f t="shared" si="1164"/>
        <v>24</v>
      </c>
      <c r="EX170" s="109">
        <f t="shared" si="1164"/>
        <v>24</v>
      </c>
      <c r="EY170" s="109">
        <f t="shared" si="1164"/>
        <v>24</v>
      </c>
      <c r="EZ170" s="109">
        <f t="shared" si="1164"/>
        <v>24</v>
      </c>
      <c r="FA170" s="109">
        <f t="shared" si="1164"/>
        <v>24</v>
      </c>
      <c r="FB170" s="109">
        <f t="shared" si="1164"/>
        <v>24</v>
      </c>
      <c r="FC170" s="109">
        <f t="shared" si="1164"/>
        <v>24</v>
      </c>
      <c r="FD170" s="109">
        <f t="shared" si="1164"/>
        <v>24</v>
      </c>
      <c r="FE170" s="109">
        <f t="shared" si="1164"/>
        <v>24</v>
      </c>
      <c r="FF170" s="109">
        <f t="shared" si="1164"/>
        <v>24</v>
      </c>
      <c r="FG170" s="109">
        <f t="shared" si="1164"/>
        <v>24</v>
      </c>
      <c r="FH170" s="109">
        <f t="shared" si="1164"/>
        <v>24</v>
      </c>
      <c r="FI170" s="109">
        <f t="shared" si="1164"/>
        <v>24</v>
      </c>
      <c r="FJ170" s="109">
        <f t="shared" si="1164"/>
        <v>24</v>
      </c>
      <c r="FK170" s="109">
        <f t="shared" si="1164"/>
        <v>24</v>
      </c>
      <c r="FL170" s="109">
        <f t="shared" si="1164"/>
        <v>24</v>
      </c>
      <c r="FM170" s="109">
        <f t="shared" si="1164"/>
        <v>24</v>
      </c>
      <c r="FN170" s="109">
        <f t="shared" si="1164"/>
        <v>24</v>
      </c>
      <c r="FO170" s="109">
        <f t="shared" si="1164"/>
        <v>24</v>
      </c>
      <c r="FP170" s="109">
        <f t="shared" si="1164"/>
        <v>24</v>
      </c>
      <c r="FQ170" s="109">
        <f t="shared" si="1164"/>
        <v>24</v>
      </c>
      <c r="FR170" s="109">
        <f t="shared" si="1164"/>
        <v>24</v>
      </c>
      <c r="FS170" s="109">
        <f t="shared" si="1164"/>
        <v>24</v>
      </c>
      <c r="FT170" s="109">
        <f t="shared" si="1164"/>
        <v>24</v>
      </c>
      <c r="FU170" s="109">
        <f t="shared" si="1164"/>
        <v>24</v>
      </c>
      <c r="FV170" s="109">
        <f t="shared" si="1164"/>
        <v>24</v>
      </c>
      <c r="FW170" s="109">
        <f t="shared" si="1164"/>
        <v>24</v>
      </c>
      <c r="FX170" s="109">
        <f t="shared" si="1164"/>
        <v>24</v>
      </c>
      <c r="FY170" s="109">
        <f t="shared" si="1164"/>
        <v>24</v>
      </c>
      <c r="FZ170" s="109">
        <f t="shared" si="1164"/>
        <v>24</v>
      </c>
      <c r="GA170" s="109">
        <f t="shared" si="1164"/>
        <v>24</v>
      </c>
      <c r="GB170" s="109">
        <f t="shared" si="1164"/>
        <v>24</v>
      </c>
      <c r="GC170" s="109">
        <f t="shared" si="1164"/>
        <v>24</v>
      </c>
      <c r="GD170" s="109">
        <f t="shared" si="1164"/>
        <v>24</v>
      </c>
      <c r="GE170" s="109">
        <f t="shared" si="1164"/>
        <v>24</v>
      </c>
      <c r="GF170" s="109">
        <f t="shared" si="1164"/>
        <v>24</v>
      </c>
      <c r="GG170" s="109">
        <f t="shared" si="1164"/>
        <v>24</v>
      </c>
      <c r="GH170" s="109">
        <f t="shared" si="1164"/>
        <v>24</v>
      </c>
      <c r="GI170" s="109">
        <f t="shared" si="1164"/>
        <v>24</v>
      </c>
      <c r="GJ170" s="109">
        <f t="shared" si="1164"/>
        <v>24</v>
      </c>
      <c r="GK170" s="109">
        <f t="shared" ref="GK170:IG170" si="1165">$D$170</f>
        <v>24</v>
      </c>
      <c r="GL170" s="109">
        <f t="shared" si="1165"/>
        <v>24</v>
      </c>
      <c r="GM170" s="109">
        <f t="shared" si="1165"/>
        <v>24</v>
      </c>
      <c r="GN170" s="109">
        <f t="shared" si="1165"/>
        <v>24</v>
      </c>
      <c r="GO170" s="109">
        <f t="shared" si="1165"/>
        <v>24</v>
      </c>
      <c r="GP170" s="109">
        <f t="shared" si="1165"/>
        <v>24</v>
      </c>
      <c r="GQ170" s="109">
        <f t="shared" si="1165"/>
        <v>24</v>
      </c>
      <c r="GR170" s="109">
        <f t="shared" si="1165"/>
        <v>24</v>
      </c>
      <c r="GS170" s="109">
        <f t="shared" si="1165"/>
        <v>24</v>
      </c>
      <c r="GT170" s="109">
        <f t="shared" si="1165"/>
        <v>24</v>
      </c>
      <c r="GU170" s="109">
        <f t="shared" si="1165"/>
        <v>24</v>
      </c>
      <c r="GV170" s="109">
        <f t="shared" si="1165"/>
        <v>24</v>
      </c>
      <c r="GW170" s="109">
        <f t="shared" si="1165"/>
        <v>24</v>
      </c>
      <c r="GX170" s="109">
        <f t="shared" si="1165"/>
        <v>24</v>
      </c>
      <c r="GY170" s="109">
        <f t="shared" si="1165"/>
        <v>24</v>
      </c>
      <c r="GZ170" s="109">
        <f t="shared" si="1165"/>
        <v>24</v>
      </c>
      <c r="HA170" s="109">
        <f t="shared" si="1165"/>
        <v>24</v>
      </c>
      <c r="HB170" s="109">
        <f t="shared" si="1165"/>
        <v>24</v>
      </c>
      <c r="HC170" s="109">
        <f t="shared" si="1165"/>
        <v>24</v>
      </c>
      <c r="HD170" s="109">
        <f t="shared" si="1165"/>
        <v>24</v>
      </c>
      <c r="HE170" s="109">
        <f t="shared" si="1165"/>
        <v>24</v>
      </c>
      <c r="HF170" s="109">
        <f t="shared" si="1165"/>
        <v>24</v>
      </c>
      <c r="HG170" s="109">
        <f t="shared" si="1165"/>
        <v>24</v>
      </c>
      <c r="HH170" s="109">
        <f t="shared" si="1165"/>
        <v>24</v>
      </c>
      <c r="HI170" s="109">
        <f t="shared" si="1165"/>
        <v>24</v>
      </c>
      <c r="HJ170" s="109">
        <f t="shared" si="1165"/>
        <v>24</v>
      </c>
      <c r="HK170" s="109">
        <f t="shared" si="1165"/>
        <v>24</v>
      </c>
      <c r="HL170" s="109">
        <f t="shared" si="1165"/>
        <v>24</v>
      </c>
      <c r="HM170" s="109">
        <f t="shared" si="1165"/>
        <v>24</v>
      </c>
      <c r="HN170" s="109">
        <f t="shared" si="1165"/>
        <v>24</v>
      </c>
      <c r="HO170" s="109">
        <f t="shared" si="1165"/>
        <v>24</v>
      </c>
      <c r="HP170" s="109">
        <f t="shared" si="1165"/>
        <v>24</v>
      </c>
      <c r="HQ170" s="109">
        <f t="shared" si="1165"/>
        <v>24</v>
      </c>
      <c r="HR170" s="109">
        <f t="shared" si="1165"/>
        <v>24</v>
      </c>
      <c r="HS170" s="109">
        <f t="shared" si="1165"/>
        <v>24</v>
      </c>
      <c r="HT170" s="109">
        <f t="shared" si="1165"/>
        <v>24</v>
      </c>
      <c r="HU170" s="109">
        <f t="shared" si="1165"/>
        <v>24</v>
      </c>
      <c r="HV170" s="109">
        <f t="shared" si="1165"/>
        <v>24</v>
      </c>
      <c r="HW170" s="109">
        <f t="shared" si="1165"/>
        <v>24</v>
      </c>
      <c r="HX170" s="109">
        <f t="shared" si="1165"/>
        <v>24</v>
      </c>
      <c r="HY170" s="109">
        <f t="shared" si="1165"/>
        <v>24</v>
      </c>
      <c r="HZ170" s="109">
        <f t="shared" si="1165"/>
        <v>24</v>
      </c>
      <c r="IA170" s="109">
        <f t="shared" si="1165"/>
        <v>24</v>
      </c>
      <c r="IB170" s="109">
        <f t="shared" si="1165"/>
        <v>24</v>
      </c>
      <c r="IC170" s="109">
        <f t="shared" si="1165"/>
        <v>24</v>
      </c>
      <c r="ID170" s="109">
        <f t="shared" si="1165"/>
        <v>24</v>
      </c>
      <c r="IE170" s="109">
        <f t="shared" si="1165"/>
        <v>24</v>
      </c>
      <c r="IF170" s="109">
        <f t="shared" si="1165"/>
        <v>24</v>
      </c>
      <c r="IG170" s="109">
        <f t="shared" si="1165"/>
        <v>24</v>
      </c>
    </row>
    <row r="171" spans="2:241" x14ac:dyDescent="0.2">
      <c r="B171" s="1023"/>
      <c r="C171" s="555" t="s">
        <v>284</v>
      </c>
      <c r="D171">
        <v>23</v>
      </c>
      <c r="E171">
        <f>$D$171</f>
        <v>23</v>
      </c>
      <c r="F171">
        <f t="shared" ref="F171:BP171" si="1166">$D$171</f>
        <v>23</v>
      </c>
      <c r="G171">
        <f t="shared" si="1166"/>
        <v>23</v>
      </c>
      <c r="H171">
        <f t="shared" si="1166"/>
        <v>23</v>
      </c>
      <c r="I171">
        <f t="shared" si="1166"/>
        <v>23</v>
      </c>
      <c r="J171">
        <f t="shared" si="1166"/>
        <v>23</v>
      </c>
      <c r="K171">
        <f t="shared" si="1166"/>
        <v>23</v>
      </c>
      <c r="L171">
        <f t="shared" si="1166"/>
        <v>23</v>
      </c>
      <c r="M171">
        <f t="shared" si="1166"/>
        <v>23</v>
      </c>
      <c r="N171">
        <f t="shared" si="1166"/>
        <v>23</v>
      </c>
      <c r="O171">
        <f t="shared" si="1166"/>
        <v>23</v>
      </c>
      <c r="P171">
        <f t="shared" si="1166"/>
        <v>23</v>
      </c>
      <c r="Q171">
        <f t="shared" si="1166"/>
        <v>23</v>
      </c>
      <c r="R171">
        <f t="shared" si="1166"/>
        <v>23</v>
      </c>
      <c r="S171">
        <f t="shared" si="1166"/>
        <v>23</v>
      </c>
      <c r="T171">
        <f t="shared" si="1166"/>
        <v>23</v>
      </c>
      <c r="U171">
        <f t="shared" si="1166"/>
        <v>23</v>
      </c>
      <c r="V171">
        <f t="shared" si="1166"/>
        <v>23</v>
      </c>
      <c r="W171">
        <f t="shared" si="1166"/>
        <v>23</v>
      </c>
      <c r="X171">
        <f t="shared" si="1166"/>
        <v>23</v>
      </c>
      <c r="Y171">
        <f t="shared" si="1166"/>
        <v>23</v>
      </c>
      <c r="Z171">
        <f t="shared" si="1166"/>
        <v>23</v>
      </c>
      <c r="AA171">
        <f t="shared" si="1166"/>
        <v>23</v>
      </c>
      <c r="AB171">
        <f t="shared" si="1166"/>
        <v>23</v>
      </c>
      <c r="AC171">
        <f t="shared" si="1166"/>
        <v>23</v>
      </c>
      <c r="AD171">
        <f t="shared" si="1166"/>
        <v>23</v>
      </c>
      <c r="AE171">
        <f t="shared" si="1166"/>
        <v>23</v>
      </c>
      <c r="AF171">
        <f t="shared" si="1166"/>
        <v>23</v>
      </c>
      <c r="AG171">
        <f t="shared" si="1166"/>
        <v>23</v>
      </c>
      <c r="AH171">
        <f t="shared" si="1166"/>
        <v>23</v>
      </c>
      <c r="AI171">
        <f t="shared" si="1166"/>
        <v>23</v>
      </c>
      <c r="AJ171">
        <f t="shared" si="1166"/>
        <v>23</v>
      </c>
      <c r="AK171">
        <f t="shared" si="1166"/>
        <v>23</v>
      </c>
      <c r="AL171">
        <f t="shared" si="1166"/>
        <v>23</v>
      </c>
      <c r="AM171">
        <f t="shared" si="1166"/>
        <v>23</v>
      </c>
      <c r="AN171">
        <f t="shared" si="1166"/>
        <v>23</v>
      </c>
      <c r="AO171">
        <f t="shared" si="1166"/>
        <v>23</v>
      </c>
      <c r="AP171">
        <f t="shared" si="1166"/>
        <v>23</v>
      </c>
      <c r="AQ171">
        <f t="shared" si="1166"/>
        <v>23</v>
      </c>
      <c r="AR171">
        <f t="shared" si="1166"/>
        <v>23</v>
      </c>
      <c r="AS171">
        <f t="shared" si="1166"/>
        <v>23</v>
      </c>
      <c r="AT171">
        <f t="shared" si="1166"/>
        <v>23</v>
      </c>
      <c r="AU171">
        <f t="shared" si="1166"/>
        <v>23</v>
      </c>
      <c r="AV171">
        <f t="shared" si="1166"/>
        <v>23</v>
      </c>
      <c r="AW171">
        <f t="shared" si="1166"/>
        <v>23</v>
      </c>
      <c r="AX171">
        <f t="shared" si="1166"/>
        <v>23</v>
      </c>
      <c r="AY171">
        <f t="shared" si="1166"/>
        <v>23</v>
      </c>
      <c r="AZ171">
        <f t="shared" si="1166"/>
        <v>23</v>
      </c>
      <c r="BA171">
        <f t="shared" si="1166"/>
        <v>23</v>
      </c>
      <c r="BB171">
        <f t="shared" si="1166"/>
        <v>23</v>
      </c>
      <c r="BC171">
        <f t="shared" si="1166"/>
        <v>23</v>
      </c>
      <c r="BD171">
        <f t="shared" si="1166"/>
        <v>23</v>
      </c>
      <c r="BE171">
        <f t="shared" si="1166"/>
        <v>23</v>
      </c>
      <c r="BF171">
        <f t="shared" si="1166"/>
        <v>23</v>
      </c>
      <c r="BG171">
        <f t="shared" si="1166"/>
        <v>23</v>
      </c>
      <c r="BH171">
        <f t="shared" si="1166"/>
        <v>23</v>
      </c>
      <c r="BI171">
        <f t="shared" si="1166"/>
        <v>23</v>
      </c>
      <c r="BJ171">
        <f t="shared" si="1166"/>
        <v>23</v>
      </c>
      <c r="BK171">
        <f t="shared" si="1166"/>
        <v>23</v>
      </c>
      <c r="BL171">
        <f t="shared" si="1166"/>
        <v>23</v>
      </c>
      <c r="BM171">
        <f t="shared" si="1166"/>
        <v>23</v>
      </c>
      <c r="BN171">
        <f t="shared" si="1166"/>
        <v>23</v>
      </c>
      <c r="BO171">
        <f t="shared" si="1166"/>
        <v>23</v>
      </c>
      <c r="BP171">
        <f t="shared" si="1166"/>
        <v>23</v>
      </c>
      <c r="BQ171">
        <f t="shared" ref="BQ171:DY171" si="1167">$D$171</f>
        <v>23</v>
      </c>
      <c r="BR171">
        <f t="shared" si="1167"/>
        <v>23</v>
      </c>
      <c r="BS171">
        <f t="shared" si="1167"/>
        <v>23</v>
      </c>
      <c r="BT171">
        <f t="shared" si="1167"/>
        <v>23</v>
      </c>
      <c r="BU171">
        <f t="shared" si="1167"/>
        <v>23</v>
      </c>
      <c r="BV171">
        <f t="shared" si="1167"/>
        <v>23</v>
      </c>
      <c r="BW171">
        <f t="shared" si="1167"/>
        <v>23</v>
      </c>
      <c r="BX171">
        <f t="shared" si="1167"/>
        <v>23</v>
      </c>
      <c r="BY171">
        <f t="shared" si="1167"/>
        <v>23</v>
      </c>
      <c r="BZ171">
        <f t="shared" si="1167"/>
        <v>23</v>
      </c>
      <c r="CA171">
        <f t="shared" si="1167"/>
        <v>23</v>
      </c>
      <c r="CB171">
        <f t="shared" si="1167"/>
        <v>23</v>
      </c>
      <c r="CC171">
        <f t="shared" si="1167"/>
        <v>23</v>
      </c>
      <c r="CD171">
        <f t="shared" si="1167"/>
        <v>23</v>
      </c>
      <c r="CE171">
        <f t="shared" si="1167"/>
        <v>23</v>
      </c>
      <c r="CF171">
        <f t="shared" si="1167"/>
        <v>23</v>
      </c>
      <c r="CG171">
        <f t="shared" si="1167"/>
        <v>23</v>
      </c>
      <c r="CH171">
        <f t="shared" si="1167"/>
        <v>23</v>
      </c>
      <c r="CI171">
        <f t="shared" si="1167"/>
        <v>23</v>
      </c>
      <c r="CJ171">
        <f t="shared" si="1167"/>
        <v>23</v>
      </c>
      <c r="CK171">
        <f t="shared" si="1167"/>
        <v>23</v>
      </c>
      <c r="CL171">
        <f t="shared" si="1167"/>
        <v>23</v>
      </c>
      <c r="CM171">
        <f t="shared" si="1167"/>
        <v>23</v>
      </c>
      <c r="CN171">
        <f t="shared" si="1167"/>
        <v>23</v>
      </c>
      <c r="CO171">
        <f t="shared" si="1167"/>
        <v>23</v>
      </c>
      <c r="CP171">
        <f t="shared" si="1167"/>
        <v>23</v>
      </c>
      <c r="CQ171">
        <f t="shared" si="1167"/>
        <v>23</v>
      </c>
      <c r="CR171">
        <f t="shared" si="1167"/>
        <v>23</v>
      </c>
      <c r="CS171">
        <f t="shared" si="1167"/>
        <v>23</v>
      </c>
      <c r="CT171">
        <f t="shared" si="1167"/>
        <v>23</v>
      </c>
      <c r="CU171">
        <f t="shared" si="1167"/>
        <v>23</v>
      </c>
      <c r="CV171">
        <f t="shared" si="1167"/>
        <v>23</v>
      </c>
      <c r="CW171">
        <f t="shared" si="1167"/>
        <v>23</v>
      </c>
      <c r="CX171">
        <f t="shared" si="1167"/>
        <v>23</v>
      </c>
      <c r="CY171">
        <f t="shared" si="1167"/>
        <v>23</v>
      </c>
      <c r="CZ171">
        <f t="shared" si="1167"/>
        <v>23</v>
      </c>
      <c r="DA171">
        <f t="shared" si="1167"/>
        <v>23</v>
      </c>
      <c r="DB171">
        <f t="shared" si="1167"/>
        <v>23</v>
      </c>
      <c r="DC171">
        <f t="shared" si="1167"/>
        <v>23</v>
      </c>
      <c r="DD171">
        <f t="shared" si="1167"/>
        <v>23</v>
      </c>
      <c r="DE171">
        <f t="shared" si="1167"/>
        <v>23</v>
      </c>
      <c r="DF171">
        <f t="shared" si="1167"/>
        <v>23</v>
      </c>
      <c r="DG171">
        <f t="shared" si="1167"/>
        <v>23</v>
      </c>
      <c r="DH171">
        <f t="shared" si="1167"/>
        <v>23</v>
      </c>
      <c r="DI171">
        <f t="shared" si="1167"/>
        <v>23</v>
      </c>
      <c r="DJ171">
        <f t="shared" si="1167"/>
        <v>23</v>
      </c>
      <c r="DK171">
        <f t="shared" si="1167"/>
        <v>23</v>
      </c>
      <c r="DL171">
        <f t="shared" si="1167"/>
        <v>23</v>
      </c>
      <c r="DM171">
        <f t="shared" si="1167"/>
        <v>23</v>
      </c>
      <c r="DN171">
        <f t="shared" si="1167"/>
        <v>23</v>
      </c>
      <c r="DO171">
        <f t="shared" si="1167"/>
        <v>23</v>
      </c>
      <c r="DP171">
        <f t="shared" si="1167"/>
        <v>23</v>
      </c>
      <c r="DQ171">
        <f t="shared" si="1167"/>
        <v>23</v>
      </c>
      <c r="DR171">
        <f t="shared" si="1167"/>
        <v>23</v>
      </c>
      <c r="DS171">
        <f t="shared" si="1167"/>
        <v>23</v>
      </c>
      <c r="DT171">
        <f t="shared" si="1167"/>
        <v>23</v>
      </c>
      <c r="DU171">
        <f t="shared" si="1167"/>
        <v>23</v>
      </c>
      <c r="DV171">
        <f t="shared" si="1167"/>
        <v>23</v>
      </c>
      <c r="DW171">
        <f t="shared" si="1167"/>
        <v>23</v>
      </c>
      <c r="DX171">
        <f t="shared" si="1167"/>
        <v>23</v>
      </c>
      <c r="DY171">
        <f t="shared" si="1167"/>
        <v>23</v>
      </c>
      <c r="DZ171">
        <f t="shared" ref="DZ171:GJ171" si="1168">$D$171</f>
        <v>23</v>
      </c>
      <c r="EA171">
        <f t="shared" si="1168"/>
        <v>23</v>
      </c>
      <c r="EB171">
        <f t="shared" si="1168"/>
        <v>23</v>
      </c>
      <c r="EC171">
        <f t="shared" si="1168"/>
        <v>23</v>
      </c>
      <c r="ED171">
        <f t="shared" si="1168"/>
        <v>23</v>
      </c>
      <c r="EE171">
        <f t="shared" si="1168"/>
        <v>23</v>
      </c>
      <c r="EF171">
        <f t="shared" si="1168"/>
        <v>23</v>
      </c>
      <c r="EG171">
        <f t="shared" si="1168"/>
        <v>23</v>
      </c>
      <c r="EH171">
        <f t="shared" si="1168"/>
        <v>23</v>
      </c>
      <c r="EI171">
        <f t="shared" si="1168"/>
        <v>23</v>
      </c>
      <c r="EJ171">
        <f t="shared" si="1168"/>
        <v>23</v>
      </c>
      <c r="EK171">
        <f t="shared" si="1168"/>
        <v>23</v>
      </c>
      <c r="EL171">
        <f t="shared" si="1168"/>
        <v>23</v>
      </c>
      <c r="EM171">
        <f t="shared" si="1168"/>
        <v>23</v>
      </c>
      <c r="EN171">
        <f t="shared" si="1168"/>
        <v>23</v>
      </c>
      <c r="EO171">
        <f t="shared" si="1168"/>
        <v>23</v>
      </c>
      <c r="EP171">
        <f t="shared" si="1168"/>
        <v>23</v>
      </c>
      <c r="EQ171">
        <f t="shared" si="1168"/>
        <v>23</v>
      </c>
      <c r="ER171">
        <f t="shared" si="1168"/>
        <v>23</v>
      </c>
      <c r="ES171">
        <f t="shared" si="1168"/>
        <v>23</v>
      </c>
      <c r="ET171">
        <f t="shared" si="1168"/>
        <v>23</v>
      </c>
      <c r="EU171">
        <f t="shared" si="1168"/>
        <v>23</v>
      </c>
      <c r="EV171">
        <f t="shared" si="1168"/>
        <v>23</v>
      </c>
      <c r="EW171">
        <f t="shared" si="1168"/>
        <v>23</v>
      </c>
      <c r="EX171">
        <f t="shared" si="1168"/>
        <v>23</v>
      </c>
      <c r="EY171">
        <f t="shared" si="1168"/>
        <v>23</v>
      </c>
      <c r="EZ171">
        <f t="shared" si="1168"/>
        <v>23</v>
      </c>
      <c r="FA171">
        <f t="shared" si="1168"/>
        <v>23</v>
      </c>
      <c r="FB171">
        <f t="shared" si="1168"/>
        <v>23</v>
      </c>
      <c r="FC171">
        <f t="shared" si="1168"/>
        <v>23</v>
      </c>
      <c r="FD171">
        <f t="shared" si="1168"/>
        <v>23</v>
      </c>
      <c r="FE171">
        <f t="shared" si="1168"/>
        <v>23</v>
      </c>
      <c r="FF171">
        <f t="shared" si="1168"/>
        <v>23</v>
      </c>
      <c r="FG171">
        <f t="shared" si="1168"/>
        <v>23</v>
      </c>
      <c r="FH171">
        <f t="shared" si="1168"/>
        <v>23</v>
      </c>
      <c r="FI171">
        <f t="shared" si="1168"/>
        <v>23</v>
      </c>
      <c r="FJ171">
        <f t="shared" si="1168"/>
        <v>23</v>
      </c>
      <c r="FK171">
        <f t="shared" si="1168"/>
        <v>23</v>
      </c>
      <c r="FL171">
        <f t="shared" si="1168"/>
        <v>23</v>
      </c>
      <c r="FM171">
        <f t="shared" si="1168"/>
        <v>23</v>
      </c>
      <c r="FN171">
        <f t="shared" si="1168"/>
        <v>23</v>
      </c>
      <c r="FO171">
        <f t="shared" si="1168"/>
        <v>23</v>
      </c>
      <c r="FP171">
        <f t="shared" si="1168"/>
        <v>23</v>
      </c>
      <c r="FQ171">
        <f t="shared" si="1168"/>
        <v>23</v>
      </c>
      <c r="FR171">
        <f t="shared" si="1168"/>
        <v>23</v>
      </c>
      <c r="FS171">
        <f t="shared" si="1168"/>
        <v>23</v>
      </c>
      <c r="FT171">
        <f t="shared" si="1168"/>
        <v>23</v>
      </c>
      <c r="FU171">
        <f t="shared" si="1168"/>
        <v>23</v>
      </c>
      <c r="FV171">
        <f t="shared" si="1168"/>
        <v>23</v>
      </c>
      <c r="FW171">
        <f t="shared" si="1168"/>
        <v>23</v>
      </c>
      <c r="FX171">
        <f t="shared" si="1168"/>
        <v>23</v>
      </c>
      <c r="FY171">
        <f t="shared" si="1168"/>
        <v>23</v>
      </c>
      <c r="FZ171">
        <f t="shared" si="1168"/>
        <v>23</v>
      </c>
      <c r="GA171">
        <f t="shared" si="1168"/>
        <v>23</v>
      </c>
      <c r="GB171">
        <f t="shared" si="1168"/>
        <v>23</v>
      </c>
      <c r="GC171">
        <f t="shared" si="1168"/>
        <v>23</v>
      </c>
      <c r="GD171">
        <f t="shared" si="1168"/>
        <v>23</v>
      </c>
      <c r="GE171">
        <f t="shared" si="1168"/>
        <v>23</v>
      </c>
      <c r="GF171">
        <f t="shared" si="1168"/>
        <v>23</v>
      </c>
      <c r="GG171">
        <f t="shared" si="1168"/>
        <v>23</v>
      </c>
      <c r="GH171">
        <f t="shared" si="1168"/>
        <v>23</v>
      </c>
      <c r="GI171">
        <f t="shared" si="1168"/>
        <v>23</v>
      </c>
      <c r="GJ171">
        <f t="shared" si="1168"/>
        <v>23</v>
      </c>
      <c r="GK171">
        <f t="shared" ref="GK171:IG171" si="1169">$D$171</f>
        <v>23</v>
      </c>
      <c r="GL171">
        <f t="shared" si="1169"/>
        <v>23</v>
      </c>
      <c r="GM171">
        <f t="shared" si="1169"/>
        <v>23</v>
      </c>
      <c r="GN171">
        <f t="shared" si="1169"/>
        <v>23</v>
      </c>
      <c r="GO171">
        <f t="shared" si="1169"/>
        <v>23</v>
      </c>
      <c r="GP171">
        <f t="shared" si="1169"/>
        <v>23</v>
      </c>
      <c r="GQ171">
        <f t="shared" si="1169"/>
        <v>23</v>
      </c>
      <c r="GR171">
        <f t="shared" si="1169"/>
        <v>23</v>
      </c>
      <c r="GS171">
        <f t="shared" si="1169"/>
        <v>23</v>
      </c>
      <c r="GT171">
        <f t="shared" si="1169"/>
        <v>23</v>
      </c>
      <c r="GU171">
        <f t="shared" si="1169"/>
        <v>23</v>
      </c>
      <c r="GV171">
        <f t="shared" si="1169"/>
        <v>23</v>
      </c>
      <c r="GW171">
        <f t="shared" si="1169"/>
        <v>23</v>
      </c>
      <c r="GX171">
        <f t="shared" si="1169"/>
        <v>23</v>
      </c>
      <c r="GY171">
        <f t="shared" si="1169"/>
        <v>23</v>
      </c>
      <c r="GZ171">
        <f t="shared" si="1169"/>
        <v>23</v>
      </c>
      <c r="HA171">
        <f t="shared" si="1169"/>
        <v>23</v>
      </c>
      <c r="HB171">
        <f t="shared" si="1169"/>
        <v>23</v>
      </c>
      <c r="HC171">
        <f t="shared" si="1169"/>
        <v>23</v>
      </c>
      <c r="HD171">
        <f t="shared" si="1169"/>
        <v>23</v>
      </c>
      <c r="HE171">
        <f t="shared" si="1169"/>
        <v>23</v>
      </c>
      <c r="HF171">
        <f t="shared" si="1169"/>
        <v>23</v>
      </c>
      <c r="HG171">
        <f t="shared" si="1169"/>
        <v>23</v>
      </c>
      <c r="HH171">
        <f t="shared" si="1169"/>
        <v>23</v>
      </c>
      <c r="HI171">
        <f t="shared" si="1169"/>
        <v>23</v>
      </c>
      <c r="HJ171">
        <f t="shared" si="1169"/>
        <v>23</v>
      </c>
      <c r="HK171">
        <f t="shared" si="1169"/>
        <v>23</v>
      </c>
      <c r="HL171">
        <f t="shared" si="1169"/>
        <v>23</v>
      </c>
      <c r="HM171">
        <f t="shared" si="1169"/>
        <v>23</v>
      </c>
      <c r="HN171">
        <f t="shared" si="1169"/>
        <v>23</v>
      </c>
      <c r="HO171">
        <f t="shared" si="1169"/>
        <v>23</v>
      </c>
      <c r="HP171">
        <f t="shared" si="1169"/>
        <v>23</v>
      </c>
      <c r="HQ171">
        <f t="shared" si="1169"/>
        <v>23</v>
      </c>
      <c r="HR171">
        <f t="shared" si="1169"/>
        <v>23</v>
      </c>
      <c r="HS171">
        <f t="shared" si="1169"/>
        <v>23</v>
      </c>
      <c r="HT171">
        <f t="shared" si="1169"/>
        <v>23</v>
      </c>
      <c r="HU171">
        <f t="shared" si="1169"/>
        <v>23</v>
      </c>
      <c r="HV171">
        <f t="shared" si="1169"/>
        <v>23</v>
      </c>
      <c r="HW171">
        <f t="shared" si="1169"/>
        <v>23</v>
      </c>
      <c r="HX171">
        <f t="shared" si="1169"/>
        <v>23</v>
      </c>
      <c r="HY171">
        <f t="shared" si="1169"/>
        <v>23</v>
      </c>
      <c r="HZ171">
        <f t="shared" si="1169"/>
        <v>23</v>
      </c>
      <c r="IA171">
        <f t="shared" si="1169"/>
        <v>23</v>
      </c>
      <c r="IB171">
        <f t="shared" si="1169"/>
        <v>23</v>
      </c>
      <c r="IC171">
        <f t="shared" si="1169"/>
        <v>23</v>
      </c>
      <c r="ID171">
        <f t="shared" si="1169"/>
        <v>23</v>
      </c>
      <c r="IE171">
        <f t="shared" si="1169"/>
        <v>23</v>
      </c>
      <c r="IF171">
        <f t="shared" si="1169"/>
        <v>23</v>
      </c>
      <c r="IG171">
        <f t="shared" si="1169"/>
        <v>23</v>
      </c>
    </row>
    <row r="172" spans="2:241" x14ac:dyDescent="0.2">
      <c r="B172" s="1023"/>
      <c r="C172" s="555" t="s">
        <v>285</v>
      </c>
      <c r="D172">
        <v>21</v>
      </c>
      <c r="E172">
        <f>$D$172</f>
        <v>21</v>
      </c>
      <c r="F172">
        <f t="shared" ref="F172:BP172" si="1170">$D$172</f>
        <v>21</v>
      </c>
      <c r="G172">
        <f t="shared" si="1170"/>
        <v>21</v>
      </c>
      <c r="H172">
        <f t="shared" si="1170"/>
        <v>21</v>
      </c>
      <c r="I172">
        <f t="shared" si="1170"/>
        <v>21</v>
      </c>
      <c r="J172">
        <f t="shared" si="1170"/>
        <v>21</v>
      </c>
      <c r="K172">
        <f t="shared" si="1170"/>
        <v>21</v>
      </c>
      <c r="L172">
        <f t="shared" si="1170"/>
        <v>21</v>
      </c>
      <c r="M172">
        <f t="shared" si="1170"/>
        <v>21</v>
      </c>
      <c r="N172">
        <f t="shared" si="1170"/>
        <v>21</v>
      </c>
      <c r="O172">
        <f t="shared" si="1170"/>
        <v>21</v>
      </c>
      <c r="P172">
        <f t="shared" si="1170"/>
        <v>21</v>
      </c>
      <c r="Q172">
        <f t="shared" si="1170"/>
        <v>21</v>
      </c>
      <c r="R172">
        <f t="shared" si="1170"/>
        <v>21</v>
      </c>
      <c r="S172">
        <f t="shared" si="1170"/>
        <v>21</v>
      </c>
      <c r="T172">
        <f t="shared" si="1170"/>
        <v>21</v>
      </c>
      <c r="U172">
        <f t="shared" si="1170"/>
        <v>21</v>
      </c>
      <c r="V172">
        <f t="shared" si="1170"/>
        <v>21</v>
      </c>
      <c r="W172">
        <f t="shared" si="1170"/>
        <v>21</v>
      </c>
      <c r="X172">
        <f t="shared" si="1170"/>
        <v>21</v>
      </c>
      <c r="Y172">
        <f t="shared" si="1170"/>
        <v>21</v>
      </c>
      <c r="Z172">
        <f t="shared" si="1170"/>
        <v>21</v>
      </c>
      <c r="AA172">
        <f t="shared" si="1170"/>
        <v>21</v>
      </c>
      <c r="AB172">
        <f t="shared" si="1170"/>
        <v>21</v>
      </c>
      <c r="AC172">
        <f t="shared" si="1170"/>
        <v>21</v>
      </c>
      <c r="AD172">
        <f t="shared" si="1170"/>
        <v>21</v>
      </c>
      <c r="AE172">
        <f t="shared" si="1170"/>
        <v>21</v>
      </c>
      <c r="AF172">
        <f t="shared" si="1170"/>
        <v>21</v>
      </c>
      <c r="AG172">
        <f t="shared" si="1170"/>
        <v>21</v>
      </c>
      <c r="AH172">
        <f t="shared" si="1170"/>
        <v>21</v>
      </c>
      <c r="AI172">
        <f t="shared" si="1170"/>
        <v>21</v>
      </c>
      <c r="AJ172">
        <f t="shared" si="1170"/>
        <v>21</v>
      </c>
      <c r="AK172">
        <f t="shared" si="1170"/>
        <v>21</v>
      </c>
      <c r="AL172">
        <f t="shared" si="1170"/>
        <v>21</v>
      </c>
      <c r="AM172">
        <f t="shared" si="1170"/>
        <v>21</v>
      </c>
      <c r="AN172">
        <f t="shared" si="1170"/>
        <v>21</v>
      </c>
      <c r="AO172">
        <f t="shared" si="1170"/>
        <v>21</v>
      </c>
      <c r="AP172">
        <f t="shared" si="1170"/>
        <v>21</v>
      </c>
      <c r="AQ172">
        <f t="shared" si="1170"/>
        <v>21</v>
      </c>
      <c r="AR172">
        <f t="shared" si="1170"/>
        <v>21</v>
      </c>
      <c r="AS172">
        <f t="shared" si="1170"/>
        <v>21</v>
      </c>
      <c r="AT172">
        <f t="shared" si="1170"/>
        <v>21</v>
      </c>
      <c r="AU172">
        <f t="shared" si="1170"/>
        <v>21</v>
      </c>
      <c r="AV172">
        <f t="shared" si="1170"/>
        <v>21</v>
      </c>
      <c r="AW172">
        <f t="shared" si="1170"/>
        <v>21</v>
      </c>
      <c r="AX172">
        <f t="shared" si="1170"/>
        <v>21</v>
      </c>
      <c r="AY172">
        <f t="shared" si="1170"/>
        <v>21</v>
      </c>
      <c r="AZ172">
        <f t="shared" si="1170"/>
        <v>21</v>
      </c>
      <c r="BA172">
        <f t="shared" si="1170"/>
        <v>21</v>
      </c>
      <c r="BB172">
        <f t="shared" si="1170"/>
        <v>21</v>
      </c>
      <c r="BC172">
        <f t="shared" si="1170"/>
        <v>21</v>
      </c>
      <c r="BD172">
        <f t="shared" si="1170"/>
        <v>21</v>
      </c>
      <c r="BE172">
        <f t="shared" si="1170"/>
        <v>21</v>
      </c>
      <c r="BF172">
        <f t="shared" si="1170"/>
        <v>21</v>
      </c>
      <c r="BG172">
        <f t="shared" si="1170"/>
        <v>21</v>
      </c>
      <c r="BH172">
        <f t="shared" si="1170"/>
        <v>21</v>
      </c>
      <c r="BI172">
        <f t="shared" si="1170"/>
        <v>21</v>
      </c>
      <c r="BJ172">
        <f t="shared" si="1170"/>
        <v>21</v>
      </c>
      <c r="BK172">
        <f t="shared" si="1170"/>
        <v>21</v>
      </c>
      <c r="BL172">
        <f t="shared" si="1170"/>
        <v>21</v>
      </c>
      <c r="BM172">
        <f t="shared" si="1170"/>
        <v>21</v>
      </c>
      <c r="BN172">
        <f t="shared" si="1170"/>
        <v>21</v>
      </c>
      <c r="BO172">
        <f t="shared" si="1170"/>
        <v>21</v>
      </c>
      <c r="BP172">
        <f t="shared" si="1170"/>
        <v>21</v>
      </c>
      <c r="BQ172">
        <f t="shared" ref="BQ172:DY172" si="1171">$D$172</f>
        <v>21</v>
      </c>
      <c r="BR172">
        <f t="shared" si="1171"/>
        <v>21</v>
      </c>
      <c r="BS172">
        <f t="shared" si="1171"/>
        <v>21</v>
      </c>
      <c r="BT172">
        <f t="shared" si="1171"/>
        <v>21</v>
      </c>
      <c r="BU172">
        <f t="shared" si="1171"/>
        <v>21</v>
      </c>
      <c r="BV172">
        <f t="shared" si="1171"/>
        <v>21</v>
      </c>
      <c r="BW172">
        <f t="shared" si="1171"/>
        <v>21</v>
      </c>
      <c r="BX172">
        <f t="shared" si="1171"/>
        <v>21</v>
      </c>
      <c r="BY172">
        <f t="shared" si="1171"/>
        <v>21</v>
      </c>
      <c r="BZ172">
        <f t="shared" si="1171"/>
        <v>21</v>
      </c>
      <c r="CA172">
        <f t="shared" si="1171"/>
        <v>21</v>
      </c>
      <c r="CB172">
        <f t="shared" si="1171"/>
        <v>21</v>
      </c>
      <c r="CC172">
        <f t="shared" si="1171"/>
        <v>21</v>
      </c>
      <c r="CD172">
        <f t="shared" si="1171"/>
        <v>21</v>
      </c>
      <c r="CE172">
        <f t="shared" si="1171"/>
        <v>21</v>
      </c>
      <c r="CF172">
        <f t="shared" si="1171"/>
        <v>21</v>
      </c>
      <c r="CG172">
        <f t="shared" si="1171"/>
        <v>21</v>
      </c>
      <c r="CH172">
        <f t="shared" si="1171"/>
        <v>21</v>
      </c>
      <c r="CI172">
        <f t="shared" si="1171"/>
        <v>21</v>
      </c>
      <c r="CJ172">
        <f t="shared" si="1171"/>
        <v>21</v>
      </c>
      <c r="CK172">
        <f t="shared" si="1171"/>
        <v>21</v>
      </c>
      <c r="CL172">
        <f t="shared" si="1171"/>
        <v>21</v>
      </c>
      <c r="CM172">
        <f t="shared" si="1171"/>
        <v>21</v>
      </c>
      <c r="CN172">
        <f t="shared" si="1171"/>
        <v>21</v>
      </c>
      <c r="CO172">
        <f t="shared" si="1171"/>
        <v>21</v>
      </c>
      <c r="CP172">
        <f t="shared" si="1171"/>
        <v>21</v>
      </c>
      <c r="CQ172">
        <f t="shared" si="1171"/>
        <v>21</v>
      </c>
      <c r="CR172">
        <f t="shared" si="1171"/>
        <v>21</v>
      </c>
      <c r="CS172">
        <f t="shared" si="1171"/>
        <v>21</v>
      </c>
      <c r="CT172">
        <f t="shared" si="1171"/>
        <v>21</v>
      </c>
      <c r="CU172">
        <f t="shared" si="1171"/>
        <v>21</v>
      </c>
      <c r="CV172">
        <f t="shared" si="1171"/>
        <v>21</v>
      </c>
      <c r="CW172">
        <f t="shared" si="1171"/>
        <v>21</v>
      </c>
      <c r="CX172">
        <f t="shared" si="1171"/>
        <v>21</v>
      </c>
      <c r="CY172">
        <f t="shared" si="1171"/>
        <v>21</v>
      </c>
      <c r="CZ172">
        <f t="shared" si="1171"/>
        <v>21</v>
      </c>
      <c r="DA172">
        <f t="shared" si="1171"/>
        <v>21</v>
      </c>
      <c r="DB172">
        <f t="shared" si="1171"/>
        <v>21</v>
      </c>
      <c r="DC172">
        <f t="shared" si="1171"/>
        <v>21</v>
      </c>
      <c r="DD172">
        <f t="shared" si="1171"/>
        <v>21</v>
      </c>
      <c r="DE172">
        <f t="shared" si="1171"/>
        <v>21</v>
      </c>
      <c r="DF172">
        <f t="shared" si="1171"/>
        <v>21</v>
      </c>
      <c r="DG172">
        <f t="shared" si="1171"/>
        <v>21</v>
      </c>
      <c r="DH172">
        <f t="shared" si="1171"/>
        <v>21</v>
      </c>
      <c r="DI172">
        <f t="shared" si="1171"/>
        <v>21</v>
      </c>
      <c r="DJ172">
        <f t="shared" si="1171"/>
        <v>21</v>
      </c>
      <c r="DK172">
        <f t="shared" si="1171"/>
        <v>21</v>
      </c>
      <c r="DL172">
        <f t="shared" si="1171"/>
        <v>21</v>
      </c>
      <c r="DM172">
        <f t="shared" si="1171"/>
        <v>21</v>
      </c>
      <c r="DN172">
        <f t="shared" si="1171"/>
        <v>21</v>
      </c>
      <c r="DO172">
        <f t="shared" si="1171"/>
        <v>21</v>
      </c>
      <c r="DP172">
        <f t="shared" si="1171"/>
        <v>21</v>
      </c>
      <c r="DQ172">
        <f t="shared" si="1171"/>
        <v>21</v>
      </c>
      <c r="DR172">
        <f t="shared" si="1171"/>
        <v>21</v>
      </c>
      <c r="DS172">
        <f t="shared" si="1171"/>
        <v>21</v>
      </c>
      <c r="DT172">
        <f t="shared" si="1171"/>
        <v>21</v>
      </c>
      <c r="DU172">
        <f t="shared" si="1171"/>
        <v>21</v>
      </c>
      <c r="DV172">
        <f t="shared" si="1171"/>
        <v>21</v>
      </c>
      <c r="DW172">
        <f t="shared" si="1171"/>
        <v>21</v>
      </c>
      <c r="DX172">
        <f t="shared" si="1171"/>
        <v>21</v>
      </c>
      <c r="DY172">
        <f t="shared" si="1171"/>
        <v>21</v>
      </c>
      <c r="DZ172">
        <f t="shared" ref="DZ172:GJ172" si="1172">$D$172</f>
        <v>21</v>
      </c>
      <c r="EA172">
        <f t="shared" si="1172"/>
        <v>21</v>
      </c>
      <c r="EB172">
        <f t="shared" si="1172"/>
        <v>21</v>
      </c>
      <c r="EC172">
        <f t="shared" si="1172"/>
        <v>21</v>
      </c>
      <c r="ED172">
        <f t="shared" si="1172"/>
        <v>21</v>
      </c>
      <c r="EE172">
        <f t="shared" si="1172"/>
        <v>21</v>
      </c>
      <c r="EF172">
        <f t="shared" si="1172"/>
        <v>21</v>
      </c>
      <c r="EG172">
        <f t="shared" si="1172"/>
        <v>21</v>
      </c>
      <c r="EH172">
        <f t="shared" si="1172"/>
        <v>21</v>
      </c>
      <c r="EI172">
        <f t="shared" si="1172"/>
        <v>21</v>
      </c>
      <c r="EJ172">
        <f t="shared" si="1172"/>
        <v>21</v>
      </c>
      <c r="EK172">
        <f t="shared" si="1172"/>
        <v>21</v>
      </c>
      <c r="EL172">
        <f t="shared" si="1172"/>
        <v>21</v>
      </c>
      <c r="EM172">
        <f t="shared" si="1172"/>
        <v>21</v>
      </c>
      <c r="EN172">
        <f t="shared" si="1172"/>
        <v>21</v>
      </c>
      <c r="EO172">
        <f t="shared" si="1172"/>
        <v>21</v>
      </c>
      <c r="EP172">
        <f t="shared" si="1172"/>
        <v>21</v>
      </c>
      <c r="EQ172">
        <f t="shared" si="1172"/>
        <v>21</v>
      </c>
      <c r="ER172">
        <f t="shared" si="1172"/>
        <v>21</v>
      </c>
      <c r="ES172">
        <f t="shared" si="1172"/>
        <v>21</v>
      </c>
      <c r="ET172">
        <f t="shared" si="1172"/>
        <v>21</v>
      </c>
      <c r="EU172">
        <f t="shared" si="1172"/>
        <v>21</v>
      </c>
      <c r="EV172">
        <f t="shared" si="1172"/>
        <v>21</v>
      </c>
      <c r="EW172">
        <f t="shared" si="1172"/>
        <v>21</v>
      </c>
      <c r="EX172">
        <f t="shared" si="1172"/>
        <v>21</v>
      </c>
      <c r="EY172">
        <f t="shared" si="1172"/>
        <v>21</v>
      </c>
      <c r="EZ172">
        <f t="shared" si="1172"/>
        <v>21</v>
      </c>
      <c r="FA172">
        <f t="shared" si="1172"/>
        <v>21</v>
      </c>
      <c r="FB172">
        <f t="shared" si="1172"/>
        <v>21</v>
      </c>
      <c r="FC172">
        <f t="shared" si="1172"/>
        <v>21</v>
      </c>
      <c r="FD172">
        <f t="shared" si="1172"/>
        <v>21</v>
      </c>
      <c r="FE172">
        <f t="shared" si="1172"/>
        <v>21</v>
      </c>
      <c r="FF172">
        <f t="shared" si="1172"/>
        <v>21</v>
      </c>
      <c r="FG172">
        <f t="shared" si="1172"/>
        <v>21</v>
      </c>
      <c r="FH172">
        <f t="shared" si="1172"/>
        <v>21</v>
      </c>
      <c r="FI172">
        <f t="shared" si="1172"/>
        <v>21</v>
      </c>
      <c r="FJ172">
        <f t="shared" si="1172"/>
        <v>21</v>
      </c>
      <c r="FK172">
        <f t="shared" si="1172"/>
        <v>21</v>
      </c>
      <c r="FL172">
        <f t="shared" si="1172"/>
        <v>21</v>
      </c>
      <c r="FM172">
        <f t="shared" si="1172"/>
        <v>21</v>
      </c>
      <c r="FN172">
        <f t="shared" si="1172"/>
        <v>21</v>
      </c>
      <c r="FO172">
        <f t="shared" si="1172"/>
        <v>21</v>
      </c>
      <c r="FP172">
        <f t="shared" si="1172"/>
        <v>21</v>
      </c>
      <c r="FQ172">
        <f t="shared" si="1172"/>
        <v>21</v>
      </c>
      <c r="FR172">
        <f t="shared" si="1172"/>
        <v>21</v>
      </c>
      <c r="FS172">
        <f t="shared" si="1172"/>
        <v>21</v>
      </c>
      <c r="FT172">
        <f t="shared" si="1172"/>
        <v>21</v>
      </c>
      <c r="FU172">
        <f t="shared" si="1172"/>
        <v>21</v>
      </c>
      <c r="FV172">
        <f t="shared" si="1172"/>
        <v>21</v>
      </c>
      <c r="FW172">
        <f t="shared" si="1172"/>
        <v>21</v>
      </c>
      <c r="FX172">
        <f t="shared" si="1172"/>
        <v>21</v>
      </c>
      <c r="FY172">
        <f t="shared" si="1172"/>
        <v>21</v>
      </c>
      <c r="FZ172">
        <f t="shared" si="1172"/>
        <v>21</v>
      </c>
      <c r="GA172">
        <f t="shared" si="1172"/>
        <v>21</v>
      </c>
      <c r="GB172">
        <f t="shared" si="1172"/>
        <v>21</v>
      </c>
      <c r="GC172">
        <f t="shared" si="1172"/>
        <v>21</v>
      </c>
      <c r="GD172">
        <f t="shared" si="1172"/>
        <v>21</v>
      </c>
      <c r="GE172">
        <f t="shared" si="1172"/>
        <v>21</v>
      </c>
      <c r="GF172">
        <f t="shared" si="1172"/>
        <v>21</v>
      </c>
      <c r="GG172">
        <f t="shared" si="1172"/>
        <v>21</v>
      </c>
      <c r="GH172">
        <f t="shared" si="1172"/>
        <v>21</v>
      </c>
      <c r="GI172">
        <f t="shared" si="1172"/>
        <v>21</v>
      </c>
      <c r="GJ172">
        <f t="shared" si="1172"/>
        <v>21</v>
      </c>
      <c r="GK172">
        <f t="shared" ref="GK172:IG172" si="1173">$D$172</f>
        <v>21</v>
      </c>
      <c r="GL172">
        <f t="shared" si="1173"/>
        <v>21</v>
      </c>
      <c r="GM172">
        <f t="shared" si="1173"/>
        <v>21</v>
      </c>
      <c r="GN172">
        <f t="shared" si="1173"/>
        <v>21</v>
      </c>
      <c r="GO172">
        <f t="shared" si="1173"/>
        <v>21</v>
      </c>
      <c r="GP172">
        <f t="shared" si="1173"/>
        <v>21</v>
      </c>
      <c r="GQ172">
        <f t="shared" si="1173"/>
        <v>21</v>
      </c>
      <c r="GR172">
        <f t="shared" si="1173"/>
        <v>21</v>
      </c>
      <c r="GS172">
        <f t="shared" si="1173"/>
        <v>21</v>
      </c>
      <c r="GT172">
        <f t="shared" si="1173"/>
        <v>21</v>
      </c>
      <c r="GU172">
        <f t="shared" si="1173"/>
        <v>21</v>
      </c>
      <c r="GV172">
        <f t="shared" si="1173"/>
        <v>21</v>
      </c>
      <c r="GW172">
        <f t="shared" si="1173"/>
        <v>21</v>
      </c>
      <c r="GX172">
        <f t="shared" si="1173"/>
        <v>21</v>
      </c>
      <c r="GY172">
        <f t="shared" si="1173"/>
        <v>21</v>
      </c>
      <c r="GZ172">
        <f t="shared" si="1173"/>
        <v>21</v>
      </c>
      <c r="HA172">
        <f t="shared" si="1173"/>
        <v>21</v>
      </c>
      <c r="HB172">
        <f t="shared" si="1173"/>
        <v>21</v>
      </c>
      <c r="HC172">
        <f t="shared" si="1173"/>
        <v>21</v>
      </c>
      <c r="HD172">
        <f t="shared" si="1173"/>
        <v>21</v>
      </c>
      <c r="HE172">
        <f t="shared" si="1173"/>
        <v>21</v>
      </c>
      <c r="HF172">
        <f t="shared" si="1173"/>
        <v>21</v>
      </c>
      <c r="HG172">
        <f t="shared" si="1173"/>
        <v>21</v>
      </c>
      <c r="HH172">
        <f t="shared" si="1173"/>
        <v>21</v>
      </c>
      <c r="HI172">
        <f t="shared" si="1173"/>
        <v>21</v>
      </c>
      <c r="HJ172">
        <f t="shared" si="1173"/>
        <v>21</v>
      </c>
      <c r="HK172">
        <f t="shared" si="1173"/>
        <v>21</v>
      </c>
      <c r="HL172">
        <f t="shared" si="1173"/>
        <v>21</v>
      </c>
      <c r="HM172">
        <f t="shared" si="1173"/>
        <v>21</v>
      </c>
      <c r="HN172">
        <f t="shared" si="1173"/>
        <v>21</v>
      </c>
      <c r="HO172">
        <f t="shared" si="1173"/>
        <v>21</v>
      </c>
      <c r="HP172">
        <f t="shared" si="1173"/>
        <v>21</v>
      </c>
      <c r="HQ172">
        <f t="shared" si="1173"/>
        <v>21</v>
      </c>
      <c r="HR172">
        <f t="shared" si="1173"/>
        <v>21</v>
      </c>
      <c r="HS172">
        <f t="shared" si="1173"/>
        <v>21</v>
      </c>
      <c r="HT172">
        <f t="shared" si="1173"/>
        <v>21</v>
      </c>
      <c r="HU172">
        <f t="shared" si="1173"/>
        <v>21</v>
      </c>
      <c r="HV172">
        <f t="shared" si="1173"/>
        <v>21</v>
      </c>
      <c r="HW172">
        <f t="shared" si="1173"/>
        <v>21</v>
      </c>
      <c r="HX172">
        <f t="shared" si="1173"/>
        <v>21</v>
      </c>
      <c r="HY172">
        <f t="shared" si="1173"/>
        <v>21</v>
      </c>
      <c r="HZ172">
        <f t="shared" si="1173"/>
        <v>21</v>
      </c>
      <c r="IA172">
        <f t="shared" si="1173"/>
        <v>21</v>
      </c>
      <c r="IB172">
        <f t="shared" si="1173"/>
        <v>21</v>
      </c>
      <c r="IC172">
        <f t="shared" si="1173"/>
        <v>21</v>
      </c>
      <c r="ID172">
        <f t="shared" si="1173"/>
        <v>21</v>
      </c>
      <c r="IE172">
        <f t="shared" si="1173"/>
        <v>21</v>
      </c>
      <c r="IF172">
        <f t="shared" si="1173"/>
        <v>21</v>
      </c>
      <c r="IG172">
        <f t="shared" si="1173"/>
        <v>21</v>
      </c>
    </row>
    <row r="173" spans="2:241" ht="13.5" thickBot="1" x14ac:dyDescent="0.25">
      <c r="B173" s="1024"/>
      <c r="C173" s="556" t="s">
        <v>286</v>
      </c>
      <c r="D173" s="557">
        <v>20</v>
      </c>
      <c r="E173" s="557">
        <f>$D$173</f>
        <v>20</v>
      </c>
      <c r="F173" s="557">
        <f t="shared" ref="F173:BP173" si="1174">$D$173</f>
        <v>20</v>
      </c>
      <c r="G173" s="557">
        <f t="shared" si="1174"/>
        <v>20</v>
      </c>
      <c r="H173" s="557">
        <f t="shared" si="1174"/>
        <v>20</v>
      </c>
      <c r="I173" s="557">
        <f t="shared" si="1174"/>
        <v>20</v>
      </c>
      <c r="J173" s="557">
        <f t="shared" si="1174"/>
        <v>20</v>
      </c>
      <c r="K173" s="557">
        <f t="shared" si="1174"/>
        <v>20</v>
      </c>
      <c r="L173" s="557">
        <f t="shared" si="1174"/>
        <v>20</v>
      </c>
      <c r="M173" s="557">
        <f t="shared" si="1174"/>
        <v>20</v>
      </c>
      <c r="N173" s="557">
        <f t="shared" si="1174"/>
        <v>20</v>
      </c>
      <c r="O173" s="557">
        <f t="shared" si="1174"/>
        <v>20</v>
      </c>
      <c r="P173" s="557">
        <f t="shared" si="1174"/>
        <v>20</v>
      </c>
      <c r="Q173" s="557">
        <f t="shared" si="1174"/>
        <v>20</v>
      </c>
      <c r="R173" s="557">
        <f t="shared" si="1174"/>
        <v>20</v>
      </c>
      <c r="S173" s="557">
        <f t="shared" si="1174"/>
        <v>20</v>
      </c>
      <c r="T173" s="557">
        <f t="shared" si="1174"/>
        <v>20</v>
      </c>
      <c r="U173" s="557">
        <f t="shared" si="1174"/>
        <v>20</v>
      </c>
      <c r="V173" s="557">
        <f t="shared" si="1174"/>
        <v>20</v>
      </c>
      <c r="W173" s="557">
        <f t="shared" si="1174"/>
        <v>20</v>
      </c>
      <c r="X173" s="557">
        <f t="shared" si="1174"/>
        <v>20</v>
      </c>
      <c r="Y173" s="557">
        <f t="shared" si="1174"/>
        <v>20</v>
      </c>
      <c r="Z173" s="557">
        <f t="shared" si="1174"/>
        <v>20</v>
      </c>
      <c r="AA173" s="557">
        <f t="shared" si="1174"/>
        <v>20</v>
      </c>
      <c r="AB173" s="557">
        <f t="shared" si="1174"/>
        <v>20</v>
      </c>
      <c r="AC173" s="557">
        <f t="shared" si="1174"/>
        <v>20</v>
      </c>
      <c r="AD173" s="557">
        <f t="shared" si="1174"/>
        <v>20</v>
      </c>
      <c r="AE173" s="557">
        <f t="shared" si="1174"/>
        <v>20</v>
      </c>
      <c r="AF173" s="557">
        <f t="shared" si="1174"/>
        <v>20</v>
      </c>
      <c r="AG173" s="557">
        <f t="shared" si="1174"/>
        <v>20</v>
      </c>
      <c r="AH173" s="557">
        <f t="shared" si="1174"/>
        <v>20</v>
      </c>
      <c r="AI173" s="557">
        <f t="shared" si="1174"/>
        <v>20</v>
      </c>
      <c r="AJ173" s="557">
        <f t="shared" si="1174"/>
        <v>20</v>
      </c>
      <c r="AK173" s="557">
        <f t="shared" si="1174"/>
        <v>20</v>
      </c>
      <c r="AL173" s="557">
        <f t="shared" si="1174"/>
        <v>20</v>
      </c>
      <c r="AM173" s="557">
        <f t="shared" si="1174"/>
        <v>20</v>
      </c>
      <c r="AN173" s="557">
        <f t="shared" si="1174"/>
        <v>20</v>
      </c>
      <c r="AO173" s="557">
        <f t="shared" si="1174"/>
        <v>20</v>
      </c>
      <c r="AP173" s="557">
        <f t="shared" si="1174"/>
        <v>20</v>
      </c>
      <c r="AQ173" s="557">
        <f t="shared" si="1174"/>
        <v>20</v>
      </c>
      <c r="AR173" s="557">
        <f t="shared" si="1174"/>
        <v>20</v>
      </c>
      <c r="AS173" s="557">
        <f t="shared" si="1174"/>
        <v>20</v>
      </c>
      <c r="AT173" s="557">
        <f t="shared" si="1174"/>
        <v>20</v>
      </c>
      <c r="AU173" s="557">
        <f t="shared" si="1174"/>
        <v>20</v>
      </c>
      <c r="AV173" s="557">
        <f t="shared" si="1174"/>
        <v>20</v>
      </c>
      <c r="AW173" s="557">
        <f t="shared" si="1174"/>
        <v>20</v>
      </c>
      <c r="AX173" s="557">
        <f t="shared" si="1174"/>
        <v>20</v>
      </c>
      <c r="AY173" s="557">
        <f t="shared" si="1174"/>
        <v>20</v>
      </c>
      <c r="AZ173" s="557">
        <f t="shared" si="1174"/>
        <v>20</v>
      </c>
      <c r="BA173" s="557">
        <f t="shared" si="1174"/>
        <v>20</v>
      </c>
      <c r="BB173" s="557">
        <f t="shared" si="1174"/>
        <v>20</v>
      </c>
      <c r="BC173" s="557">
        <f t="shared" si="1174"/>
        <v>20</v>
      </c>
      <c r="BD173" s="557">
        <f t="shared" si="1174"/>
        <v>20</v>
      </c>
      <c r="BE173" s="557">
        <f t="shared" si="1174"/>
        <v>20</v>
      </c>
      <c r="BF173" s="557">
        <f t="shared" si="1174"/>
        <v>20</v>
      </c>
      <c r="BG173" s="557">
        <f t="shared" si="1174"/>
        <v>20</v>
      </c>
      <c r="BH173" s="557">
        <f t="shared" si="1174"/>
        <v>20</v>
      </c>
      <c r="BI173" s="557">
        <f t="shared" si="1174"/>
        <v>20</v>
      </c>
      <c r="BJ173" s="557">
        <f t="shared" si="1174"/>
        <v>20</v>
      </c>
      <c r="BK173" s="557">
        <f t="shared" si="1174"/>
        <v>20</v>
      </c>
      <c r="BL173" s="557">
        <f t="shared" si="1174"/>
        <v>20</v>
      </c>
      <c r="BM173" s="557">
        <f t="shared" si="1174"/>
        <v>20</v>
      </c>
      <c r="BN173" s="557">
        <f t="shared" si="1174"/>
        <v>20</v>
      </c>
      <c r="BO173" s="557">
        <f t="shared" si="1174"/>
        <v>20</v>
      </c>
      <c r="BP173" s="557">
        <f t="shared" si="1174"/>
        <v>20</v>
      </c>
      <c r="BQ173" s="557">
        <f t="shared" ref="BQ173:DY173" si="1175">$D$173</f>
        <v>20</v>
      </c>
      <c r="BR173" s="557">
        <f t="shared" si="1175"/>
        <v>20</v>
      </c>
      <c r="BS173" s="557">
        <f t="shared" si="1175"/>
        <v>20</v>
      </c>
      <c r="BT173" s="557">
        <f t="shared" si="1175"/>
        <v>20</v>
      </c>
      <c r="BU173" s="557">
        <f t="shared" si="1175"/>
        <v>20</v>
      </c>
      <c r="BV173" s="557">
        <f t="shared" si="1175"/>
        <v>20</v>
      </c>
      <c r="BW173" s="557">
        <f t="shared" si="1175"/>
        <v>20</v>
      </c>
      <c r="BX173" s="557">
        <f t="shared" si="1175"/>
        <v>20</v>
      </c>
      <c r="BY173" s="557">
        <f t="shared" si="1175"/>
        <v>20</v>
      </c>
      <c r="BZ173" s="557">
        <f t="shared" si="1175"/>
        <v>20</v>
      </c>
      <c r="CA173" s="557">
        <f t="shared" si="1175"/>
        <v>20</v>
      </c>
      <c r="CB173" s="557">
        <f t="shared" si="1175"/>
        <v>20</v>
      </c>
      <c r="CC173" s="557">
        <f t="shared" si="1175"/>
        <v>20</v>
      </c>
      <c r="CD173" s="557">
        <f t="shared" si="1175"/>
        <v>20</v>
      </c>
      <c r="CE173" s="557">
        <f t="shared" si="1175"/>
        <v>20</v>
      </c>
      <c r="CF173" s="557">
        <f t="shared" si="1175"/>
        <v>20</v>
      </c>
      <c r="CG173" s="557">
        <f t="shared" si="1175"/>
        <v>20</v>
      </c>
      <c r="CH173" s="557">
        <f t="shared" si="1175"/>
        <v>20</v>
      </c>
      <c r="CI173" s="557">
        <f t="shared" si="1175"/>
        <v>20</v>
      </c>
      <c r="CJ173" s="557">
        <f t="shared" si="1175"/>
        <v>20</v>
      </c>
      <c r="CK173" s="557">
        <f t="shared" si="1175"/>
        <v>20</v>
      </c>
      <c r="CL173" s="557">
        <f t="shared" si="1175"/>
        <v>20</v>
      </c>
      <c r="CM173" s="557">
        <f t="shared" si="1175"/>
        <v>20</v>
      </c>
      <c r="CN173" s="557">
        <f t="shared" si="1175"/>
        <v>20</v>
      </c>
      <c r="CO173" s="557">
        <f t="shared" si="1175"/>
        <v>20</v>
      </c>
      <c r="CP173" s="557">
        <f t="shared" si="1175"/>
        <v>20</v>
      </c>
      <c r="CQ173" s="557">
        <f t="shared" si="1175"/>
        <v>20</v>
      </c>
      <c r="CR173" s="557">
        <f t="shared" si="1175"/>
        <v>20</v>
      </c>
      <c r="CS173" s="557">
        <f t="shared" si="1175"/>
        <v>20</v>
      </c>
      <c r="CT173" s="557">
        <f t="shared" si="1175"/>
        <v>20</v>
      </c>
      <c r="CU173" s="557">
        <f t="shared" si="1175"/>
        <v>20</v>
      </c>
      <c r="CV173" s="557">
        <f t="shared" si="1175"/>
        <v>20</v>
      </c>
      <c r="CW173" s="557">
        <f t="shared" si="1175"/>
        <v>20</v>
      </c>
      <c r="CX173" s="557">
        <f t="shared" si="1175"/>
        <v>20</v>
      </c>
      <c r="CY173" s="557">
        <f t="shared" si="1175"/>
        <v>20</v>
      </c>
      <c r="CZ173" s="557">
        <f t="shared" si="1175"/>
        <v>20</v>
      </c>
      <c r="DA173" s="557">
        <f t="shared" si="1175"/>
        <v>20</v>
      </c>
      <c r="DB173" s="557">
        <f t="shared" si="1175"/>
        <v>20</v>
      </c>
      <c r="DC173" s="557">
        <f t="shared" si="1175"/>
        <v>20</v>
      </c>
      <c r="DD173" s="557">
        <f t="shared" si="1175"/>
        <v>20</v>
      </c>
      <c r="DE173" s="557">
        <f t="shared" si="1175"/>
        <v>20</v>
      </c>
      <c r="DF173" s="557">
        <f t="shared" si="1175"/>
        <v>20</v>
      </c>
      <c r="DG173" s="557">
        <f t="shared" si="1175"/>
        <v>20</v>
      </c>
      <c r="DH173" s="557">
        <f t="shared" si="1175"/>
        <v>20</v>
      </c>
      <c r="DI173" s="557">
        <f t="shared" si="1175"/>
        <v>20</v>
      </c>
      <c r="DJ173" s="557">
        <f t="shared" si="1175"/>
        <v>20</v>
      </c>
      <c r="DK173" s="557">
        <f t="shared" si="1175"/>
        <v>20</v>
      </c>
      <c r="DL173" s="557">
        <f t="shared" si="1175"/>
        <v>20</v>
      </c>
      <c r="DM173" s="557">
        <f t="shared" si="1175"/>
        <v>20</v>
      </c>
      <c r="DN173" s="557">
        <f t="shared" si="1175"/>
        <v>20</v>
      </c>
      <c r="DO173" s="557">
        <f t="shared" si="1175"/>
        <v>20</v>
      </c>
      <c r="DP173" s="557">
        <f t="shared" si="1175"/>
        <v>20</v>
      </c>
      <c r="DQ173" s="557">
        <f t="shared" si="1175"/>
        <v>20</v>
      </c>
      <c r="DR173" s="557">
        <f t="shared" si="1175"/>
        <v>20</v>
      </c>
      <c r="DS173" s="557">
        <f t="shared" si="1175"/>
        <v>20</v>
      </c>
      <c r="DT173" s="557">
        <f t="shared" si="1175"/>
        <v>20</v>
      </c>
      <c r="DU173" s="557">
        <f t="shared" si="1175"/>
        <v>20</v>
      </c>
      <c r="DV173" s="557">
        <f t="shared" si="1175"/>
        <v>20</v>
      </c>
      <c r="DW173" s="557">
        <f t="shared" si="1175"/>
        <v>20</v>
      </c>
      <c r="DX173" s="557">
        <f t="shared" si="1175"/>
        <v>20</v>
      </c>
      <c r="DY173" s="557">
        <f t="shared" si="1175"/>
        <v>20</v>
      </c>
      <c r="DZ173" s="557">
        <f t="shared" ref="DZ173:GJ173" si="1176">$D$173</f>
        <v>20</v>
      </c>
      <c r="EA173" s="557">
        <f t="shared" si="1176"/>
        <v>20</v>
      </c>
      <c r="EB173" s="557">
        <f t="shared" si="1176"/>
        <v>20</v>
      </c>
      <c r="EC173" s="557">
        <f t="shared" si="1176"/>
        <v>20</v>
      </c>
      <c r="ED173" s="557">
        <f t="shared" si="1176"/>
        <v>20</v>
      </c>
      <c r="EE173" s="557">
        <f t="shared" si="1176"/>
        <v>20</v>
      </c>
      <c r="EF173" s="557">
        <f t="shared" si="1176"/>
        <v>20</v>
      </c>
      <c r="EG173" s="557">
        <f t="shared" si="1176"/>
        <v>20</v>
      </c>
      <c r="EH173" s="557">
        <f t="shared" si="1176"/>
        <v>20</v>
      </c>
      <c r="EI173" s="557">
        <f t="shared" si="1176"/>
        <v>20</v>
      </c>
      <c r="EJ173" s="557">
        <f t="shared" si="1176"/>
        <v>20</v>
      </c>
      <c r="EK173" s="557">
        <f t="shared" si="1176"/>
        <v>20</v>
      </c>
      <c r="EL173" s="557">
        <f t="shared" si="1176"/>
        <v>20</v>
      </c>
      <c r="EM173" s="557">
        <f t="shared" si="1176"/>
        <v>20</v>
      </c>
      <c r="EN173" s="557">
        <f t="shared" si="1176"/>
        <v>20</v>
      </c>
      <c r="EO173" s="557">
        <f t="shared" si="1176"/>
        <v>20</v>
      </c>
      <c r="EP173" s="557">
        <f t="shared" si="1176"/>
        <v>20</v>
      </c>
      <c r="EQ173" s="557">
        <f t="shared" si="1176"/>
        <v>20</v>
      </c>
      <c r="ER173" s="557">
        <f t="shared" si="1176"/>
        <v>20</v>
      </c>
      <c r="ES173" s="557">
        <f t="shared" si="1176"/>
        <v>20</v>
      </c>
      <c r="ET173" s="557">
        <f t="shared" si="1176"/>
        <v>20</v>
      </c>
      <c r="EU173" s="557">
        <f t="shared" si="1176"/>
        <v>20</v>
      </c>
      <c r="EV173" s="557">
        <f t="shared" si="1176"/>
        <v>20</v>
      </c>
      <c r="EW173" s="557">
        <f t="shared" si="1176"/>
        <v>20</v>
      </c>
      <c r="EX173" s="557">
        <f t="shared" si="1176"/>
        <v>20</v>
      </c>
      <c r="EY173" s="557">
        <f t="shared" si="1176"/>
        <v>20</v>
      </c>
      <c r="EZ173" s="557">
        <f t="shared" si="1176"/>
        <v>20</v>
      </c>
      <c r="FA173" s="557">
        <f t="shared" si="1176"/>
        <v>20</v>
      </c>
      <c r="FB173" s="557">
        <f t="shared" si="1176"/>
        <v>20</v>
      </c>
      <c r="FC173" s="557">
        <f t="shared" si="1176"/>
        <v>20</v>
      </c>
      <c r="FD173" s="557">
        <f t="shared" si="1176"/>
        <v>20</v>
      </c>
      <c r="FE173" s="557">
        <f t="shared" si="1176"/>
        <v>20</v>
      </c>
      <c r="FF173" s="557">
        <f t="shared" si="1176"/>
        <v>20</v>
      </c>
      <c r="FG173" s="557">
        <f t="shared" si="1176"/>
        <v>20</v>
      </c>
      <c r="FH173" s="557">
        <f t="shared" si="1176"/>
        <v>20</v>
      </c>
      <c r="FI173" s="557">
        <f t="shared" si="1176"/>
        <v>20</v>
      </c>
      <c r="FJ173" s="557">
        <f t="shared" si="1176"/>
        <v>20</v>
      </c>
      <c r="FK173" s="557">
        <f t="shared" si="1176"/>
        <v>20</v>
      </c>
      <c r="FL173" s="557">
        <f t="shared" si="1176"/>
        <v>20</v>
      </c>
      <c r="FM173" s="557">
        <f t="shared" si="1176"/>
        <v>20</v>
      </c>
      <c r="FN173" s="557">
        <f t="shared" si="1176"/>
        <v>20</v>
      </c>
      <c r="FO173" s="557">
        <f t="shared" si="1176"/>
        <v>20</v>
      </c>
      <c r="FP173" s="557">
        <f t="shared" si="1176"/>
        <v>20</v>
      </c>
      <c r="FQ173" s="557">
        <f t="shared" si="1176"/>
        <v>20</v>
      </c>
      <c r="FR173" s="557">
        <f t="shared" si="1176"/>
        <v>20</v>
      </c>
      <c r="FS173" s="557">
        <f t="shared" si="1176"/>
        <v>20</v>
      </c>
      <c r="FT173" s="557">
        <f t="shared" si="1176"/>
        <v>20</v>
      </c>
      <c r="FU173" s="557">
        <f t="shared" si="1176"/>
        <v>20</v>
      </c>
      <c r="FV173" s="557">
        <f t="shared" si="1176"/>
        <v>20</v>
      </c>
      <c r="FW173" s="557">
        <f t="shared" si="1176"/>
        <v>20</v>
      </c>
      <c r="FX173" s="557">
        <f t="shared" si="1176"/>
        <v>20</v>
      </c>
      <c r="FY173" s="557">
        <f t="shared" si="1176"/>
        <v>20</v>
      </c>
      <c r="FZ173" s="557">
        <f t="shared" si="1176"/>
        <v>20</v>
      </c>
      <c r="GA173" s="557">
        <f t="shared" si="1176"/>
        <v>20</v>
      </c>
      <c r="GB173" s="557">
        <f t="shared" si="1176"/>
        <v>20</v>
      </c>
      <c r="GC173" s="557">
        <f t="shared" si="1176"/>
        <v>20</v>
      </c>
      <c r="GD173" s="557">
        <f t="shared" si="1176"/>
        <v>20</v>
      </c>
      <c r="GE173" s="557">
        <f t="shared" si="1176"/>
        <v>20</v>
      </c>
      <c r="GF173" s="557">
        <f t="shared" si="1176"/>
        <v>20</v>
      </c>
      <c r="GG173" s="557">
        <f t="shared" si="1176"/>
        <v>20</v>
      </c>
      <c r="GH173" s="557">
        <f t="shared" si="1176"/>
        <v>20</v>
      </c>
      <c r="GI173" s="557">
        <f t="shared" si="1176"/>
        <v>20</v>
      </c>
      <c r="GJ173" s="557">
        <f t="shared" si="1176"/>
        <v>20</v>
      </c>
      <c r="GK173" s="557">
        <f t="shared" ref="GK173:IG173" si="1177">$D$173</f>
        <v>20</v>
      </c>
      <c r="GL173" s="557">
        <f t="shared" si="1177"/>
        <v>20</v>
      </c>
      <c r="GM173" s="557">
        <f t="shared" si="1177"/>
        <v>20</v>
      </c>
      <c r="GN173" s="557">
        <f t="shared" si="1177"/>
        <v>20</v>
      </c>
      <c r="GO173" s="557">
        <f t="shared" si="1177"/>
        <v>20</v>
      </c>
      <c r="GP173" s="557">
        <f t="shared" si="1177"/>
        <v>20</v>
      </c>
      <c r="GQ173" s="557">
        <f t="shared" si="1177"/>
        <v>20</v>
      </c>
      <c r="GR173" s="557">
        <f t="shared" si="1177"/>
        <v>20</v>
      </c>
      <c r="GS173" s="557">
        <f t="shared" si="1177"/>
        <v>20</v>
      </c>
      <c r="GT173" s="557">
        <f t="shared" si="1177"/>
        <v>20</v>
      </c>
      <c r="GU173" s="557">
        <f t="shared" si="1177"/>
        <v>20</v>
      </c>
      <c r="GV173" s="557">
        <f t="shared" si="1177"/>
        <v>20</v>
      </c>
      <c r="GW173" s="557">
        <f t="shared" si="1177"/>
        <v>20</v>
      </c>
      <c r="GX173" s="557">
        <f t="shared" si="1177"/>
        <v>20</v>
      </c>
      <c r="GY173" s="557">
        <f t="shared" si="1177"/>
        <v>20</v>
      </c>
      <c r="GZ173" s="557">
        <f t="shared" si="1177"/>
        <v>20</v>
      </c>
      <c r="HA173" s="557">
        <f t="shared" si="1177"/>
        <v>20</v>
      </c>
      <c r="HB173" s="557">
        <f t="shared" si="1177"/>
        <v>20</v>
      </c>
      <c r="HC173" s="557">
        <f t="shared" si="1177"/>
        <v>20</v>
      </c>
      <c r="HD173" s="557">
        <f t="shared" si="1177"/>
        <v>20</v>
      </c>
      <c r="HE173" s="557">
        <f t="shared" si="1177"/>
        <v>20</v>
      </c>
      <c r="HF173" s="557">
        <f t="shared" si="1177"/>
        <v>20</v>
      </c>
      <c r="HG173" s="557">
        <f t="shared" si="1177"/>
        <v>20</v>
      </c>
      <c r="HH173" s="557">
        <f t="shared" si="1177"/>
        <v>20</v>
      </c>
      <c r="HI173" s="557">
        <f t="shared" si="1177"/>
        <v>20</v>
      </c>
      <c r="HJ173" s="557">
        <f t="shared" si="1177"/>
        <v>20</v>
      </c>
      <c r="HK173" s="557">
        <f t="shared" si="1177"/>
        <v>20</v>
      </c>
      <c r="HL173" s="557">
        <f t="shared" si="1177"/>
        <v>20</v>
      </c>
      <c r="HM173" s="557">
        <f t="shared" si="1177"/>
        <v>20</v>
      </c>
      <c r="HN173" s="557">
        <f t="shared" si="1177"/>
        <v>20</v>
      </c>
      <c r="HO173" s="557">
        <f t="shared" si="1177"/>
        <v>20</v>
      </c>
      <c r="HP173" s="557">
        <f t="shared" si="1177"/>
        <v>20</v>
      </c>
      <c r="HQ173" s="557">
        <f t="shared" si="1177"/>
        <v>20</v>
      </c>
      <c r="HR173" s="557">
        <f t="shared" si="1177"/>
        <v>20</v>
      </c>
      <c r="HS173" s="557">
        <f t="shared" si="1177"/>
        <v>20</v>
      </c>
      <c r="HT173" s="557">
        <f t="shared" si="1177"/>
        <v>20</v>
      </c>
      <c r="HU173" s="557">
        <f t="shared" si="1177"/>
        <v>20</v>
      </c>
      <c r="HV173" s="557">
        <f t="shared" si="1177"/>
        <v>20</v>
      </c>
      <c r="HW173" s="557">
        <f t="shared" si="1177"/>
        <v>20</v>
      </c>
      <c r="HX173" s="557">
        <f t="shared" si="1177"/>
        <v>20</v>
      </c>
      <c r="HY173" s="557">
        <f t="shared" si="1177"/>
        <v>20</v>
      </c>
      <c r="HZ173" s="557">
        <f t="shared" si="1177"/>
        <v>20</v>
      </c>
      <c r="IA173" s="557">
        <f t="shared" si="1177"/>
        <v>20</v>
      </c>
      <c r="IB173" s="557">
        <f t="shared" si="1177"/>
        <v>20</v>
      </c>
      <c r="IC173" s="557">
        <f t="shared" si="1177"/>
        <v>20</v>
      </c>
      <c r="ID173" s="557">
        <f t="shared" si="1177"/>
        <v>20</v>
      </c>
      <c r="IE173" s="557">
        <f t="shared" si="1177"/>
        <v>20</v>
      </c>
      <c r="IF173" s="557">
        <f t="shared" si="1177"/>
        <v>20</v>
      </c>
      <c r="IG173" s="557">
        <f t="shared" si="1177"/>
        <v>20</v>
      </c>
    </row>
    <row r="174" spans="2:241" ht="13.5" thickBot="1" x14ac:dyDescent="0.25"/>
    <row r="175" spans="2:241" x14ac:dyDescent="0.2">
      <c r="B175" s="1022" t="s">
        <v>295</v>
      </c>
      <c r="C175" s="554" t="s">
        <v>283</v>
      </c>
      <c r="D175" s="109">
        <v>170</v>
      </c>
      <c r="E175" s="109">
        <f>$D$175</f>
        <v>170</v>
      </c>
      <c r="F175" s="109">
        <f t="shared" ref="F175:BP175" si="1178">$D$175</f>
        <v>170</v>
      </c>
      <c r="G175" s="109">
        <f t="shared" si="1178"/>
        <v>170</v>
      </c>
      <c r="H175" s="109">
        <f t="shared" si="1178"/>
        <v>170</v>
      </c>
      <c r="I175" s="109">
        <f t="shared" si="1178"/>
        <v>170</v>
      </c>
      <c r="J175" s="109">
        <f t="shared" si="1178"/>
        <v>170</v>
      </c>
      <c r="K175" s="109">
        <f t="shared" si="1178"/>
        <v>170</v>
      </c>
      <c r="L175" s="109">
        <f t="shared" si="1178"/>
        <v>170</v>
      </c>
      <c r="M175" s="109">
        <f t="shared" si="1178"/>
        <v>170</v>
      </c>
      <c r="N175" s="109">
        <f t="shared" si="1178"/>
        <v>170</v>
      </c>
      <c r="O175" s="109">
        <f t="shared" si="1178"/>
        <v>170</v>
      </c>
      <c r="P175" s="109">
        <f t="shared" si="1178"/>
        <v>170</v>
      </c>
      <c r="Q175" s="109">
        <f t="shared" si="1178"/>
        <v>170</v>
      </c>
      <c r="R175" s="109">
        <f t="shared" si="1178"/>
        <v>170</v>
      </c>
      <c r="S175" s="109">
        <f t="shared" si="1178"/>
        <v>170</v>
      </c>
      <c r="T175" s="109">
        <f t="shared" si="1178"/>
        <v>170</v>
      </c>
      <c r="U175" s="109">
        <f t="shared" si="1178"/>
        <v>170</v>
      </c>
      <c r="V175" s="109">
        <f t="shared" si="1178"/>
        <v>170</v>
      </c>
      <c r="W175" s="109">
        <f t="shared" si="1178"/>
        <v>170</v>
      </c>
      <c r="X175" s="109">
        <f t="shared" si="1178"/>
        <v>170</v>
      </c>
      <c r="Y175" s="109">
        <f t="shared" si="1178"/>
        <v>170</v>
      </c>
      <c r="Z175" s="109">
        <f t="shared" si="1178"/>
        <v>170</v>
      </c>
      <c r="AA175" s="109">
        <f t="shared" si="1178"/>
        <v>170</v>
      </c>
      <c r="AB175" s="109">
        <f t="shared" si="1178"/>
        <v>170</v>
      </c>
      <c r="AC175" s="109">
        <f t="shared" si="1178"/>
        <v>170</v>
      </c>
      <c r="AD175" s="109">
        <f t="shared" si="1178"/>
        <v>170</v>
      </c>
      <c r="AE175" s="109">
        <f t="shared" si="1178"/>
        <v>170</v>
      </c>
      <c r="AF175" s="109">
        <f t="shared" si="1178"/>
        <v>170</v>
      </c>
      <c r="AG175" s="109">
        <f t="shared" si="1178"/>
        <v>170</v>
      </c>
      <c r="AH175" s="109">
        <f t="shared" si="1178"/>
        <v>170</v>
      </c>
      <c r="AI175" s="109">
        <f t="shared" si="1178"/>
        <v>170</v>
      </c>
      <c r="AJ175" s="109">
        <f t="shared" si="1178"/>
        <v>170</v>
      </c>
      <c r="AK175" s="109">
        <f t="shared" si="1178"/>
        <v>170</v>
      </c>
      <c r="AL175" s="109">
        <f t="shared" si="1178"/>
        <v>170</v>
      </c>
      <c r="AM175" s="109">
        <f t="shared" si="1178"/>
        <v>170</v>
      </c>
      <c r="AN175" s="109">
        <f t="shared" si="1178"/>
        <v>170</v>
      </c>
      <c r="AO175" s="109">
        <f t="shared" si="1178"/>
        <v>170</v>
      </c>
      <c r="AP175" s="109">
        <f t="shared" si="1178"/>
        <v>170</v>
      </c>
      <c r="AQ175" s="109">
        <f t="shared" si="1178"/>
        <v>170</v>
      </c>
      <c r="AR175" s="109">
        <f t="shared" si="1178"/>
        <v>170</v>
      </c>
      <c r="AS175" s="109">
        <f t="shared" si="1178"/>
        <v>170</v>
      </c>
      <c r="AT175" s="109">
        <f t="shared" si="1178"/>
        <v>170</v>
      </c>
      <c r="AU175" s="109">
        <f t="shared" si="1178"/>
        <v>170</v>
      </c>
      <c r="AV175" s="109">
        <f t="shared" si="1178"/>
        <v>170</v>
      </c>
      <c r="AW175" s="109">
        <f t="shared" si="1178"/>
        <v>170</v>
      </c>
      <c r="AX175" s="109">
        <f t="shared" si="1178"/>
        <v>170</v>
      </c>
      <c r="AY175" s="109">
        <f t="shared" si="1178"/>
        <v>170</v>
      </c>
      <c r="AZ175" s="109">
        <f t="shared" si="1178"/>
        <v>170</v>
      </c>
      <c r="BA175" s="109">
        <f t="shared" si="1178"/>
        <v>170</v>
      </c>
      <c r="BB175" s="109">
        <f t="shared" si="1178"/>
        <v>170</v>
      </c>
      <c r="BC175" s="109">
        <f t="shared" si="1178"/>
        <v>170</v>
      </c>
      <c r="BD175" s="109">
        <f t="shared" si="1178"/>
        <v>170</v>
      </c>
      <c r="BE175" s="109">
        <f t="shared" si="1178"/>
        <v>170</v>
      </c>
      <c r="BF175" s="109">
        <f t="shared" si="1178"/>
        <v>170</v>
      </c>
      <c r="BG175" s="109">
        <f t="shared" si="1178"/>
        <v>170</v>
      </c>
      <c r="BH175" s="109">
        <f t="shared" si="1178"/>
        <v>170</v>
      </c>
      <c r="BI175" s="109">
        <f t="shared" si="1178"/>
        <v>170</v>
      </c>
      <c r="BJ175" s="109">
        <f t="shared" si="1178"/>
        <v>170</v>
      </c>
      <c r="BK175" s="109">
        <f t="shared" si="1178"/>
        <v>170</v>
      </c>
      <c r="BL175" s="109">
        <f t="shared" si="1178"/>
        <v>170</v>
      </c>
      <c r="BM175" s="109">
        <f t="shared" si="1178"/>
        <v>170</v>
      </c>
      <c r="BN175" s="109">
        <f t="shared" si="1178"/>
        <v>170</v>
      </c>
      <c r="BO175" s="109">
        <f t="shared" si="1178"/>
        <v>170</v>
      </c>
      <c r="BP175" s="109">
        <f t="shared" si="1178"/>
        <v>170</v>
      </c>
      <c r="BQ175" s="109">
        <f t="shared" ref="BQ175:DY175" si="1179">$D$175</f>
        <v>170</v>
      </c>
      <c r="BR175" s="109">
        <f t="shared" si="1179"/>
        <v>170</v>
      </c>
      <c r="BS175" s="109">
        <f t="shared" si="1179"/>
        <v>170</v>
      </c>
      <c r="BT175" s="109">
        <f t="shared" si="1179"/>
        <v>170</v>
      </c>
      <c r="BU175" s="109">
        <f t="shared" si="1179"/>
        <v>170</v>
      </c>
      <c r="BV175" s="109">
        <f t="shared" si="1179"/>
        <v>170</v>
      </c>
      <c r="BW175" s="109">
        <f t="shared" si="1179"/>
        <v>170</v>
      </c>
      <c r="BX175" s="109">
        <f t="shared" si="1179"/>
        <v>170</v>
      </c>
      <c r="BY175" s="109">
        <f t="shared" si="1179"/>
        <v>170</v>
      </c>
      <c r="BZ175" s="109">
        <f t="shared" si="1179"/>
        <v>170</v>
      </c>
      <c r="CA175" s="109">
        <f t="shared" si="1179"/>
        <v>170</v>
      </c>
      <c r="CB175" s="109">
        <f t="shared" si="1179"/>
        <v>170</v>
      </c>
      <c r="CC175" s="109">
        <f t="shared" si="1179"/>
        <v>170</v>
      </c>
      <c r="CD175" s="109">
        <f t="shared" si="1179"/>
        <v>170</v>
      </c>
      <c r="CE175" s="109">
        <f t="shared" si="1179"/>
        <v>170</v>
      </c>
      <c r="CF175" s="109">
        <f t="shared" si="1179"/>
        <v>170</v>
      </c>
      <c r="CG175" s="109">
        <f t="shared" si="1179"/>
        <v>170</v>
      </c>
      <c r="CH175" s="109">
        <f t="shared" si="1179"/>
        <v>170</v>
      </c>
      <c r="CI175" s="109">
        <f t="shared" si="1179"/>
        <v>170</v>
      </c>
      <c r="CJ175" s="109">
        <f t="shared" si="1179"/>
        <v>170</v>
      </c>
      <c r="CK175" s="109">
        <f t="shared" si="1179"/>
        <v>170</v>
      </c>
      <c r="CL175" s="109">
        <f t="shared" si="1179"/>
        <v>170</v>
      </c>
      <c r="CM175" s="109">
        <f t="shared" si="1179"/>
        <v>170</v>
      </c>
      <c r="CN175" s="109">
        <f t="shared" si="1179"/>
        <v>170</v>
      </c>
      <c r="CO175" s="109">
        <f t="shared" si="1179"/>
        <v>170</v>
      </c>
      <c r="CP175" s="109">
        <f t="shared" si="1179"/>
        <v>170</v>
      </c>
      <c r="CQ175" s="109">
        <f t="shared" si="1179"/>
        <v>170</v>
      </c>
      <c r="CR175" s="109">
        <f t="shared" si="1179"/>
        <v>170</v>
      </c>
      <c r="CS175" s="109">
        <f t="shared" si="1179"/>
        <v>170</v>
      </c>
      <c r="CT175" s="109">
        <f t="shared" si="1179"/>
        <v>170</v>
      </c>
      <c r="CU175" s="109">
        <f t="shared" si="1179"/>
        <v>170</v>
      </c>
      <c r="CV175" s="109">
        <f t="shared" si="1179"/>
        <v>170</v>
      </c>
      <c r="CW175" s="109">
        <f t="shared" si="1179"/>
        <v>170</v>
      </c>
      <c r="CX175" s="109">
        <f t="shared" si="1179"/>
        <v>170</v>
      </c>
      <c r="CY175" s="109">
        <f t="shared" si="1179"/>
        <v>170</v>
      </c>
      <c r="CZ175" s="109">
        <f t="shared" si="1179"/>
        <v>170</v>
      </c>
      <c r="DA175" s="109">
        <f t="shared" si="1179"/>
        <v>170</v>
      </c>
      <c r="DB175" s="109">
        <f t="shared" si="1179"/>
        <v>170</v>
      </c>
      <c r="DC175" s="109">
        <f t="shared" si="1179"/>
        <v>170</v>
      </c>
      <c r="DD175" s="109">
        <f t="shared" si="1179"/>
        <v>170</v>
      </c>
      <c r="DE175" s="109">
        <f t="shared" si="1179"/>
        <v>170</v>
      </c>
      <c r="DF175" s="109">
        <f t="shared" si="1179"/>
        <v>170</v>
      </c>
      <c r="DG175" s="109">
        <f t="shared" si="1179"/>
        <v>170</v>
      </c>
      <c r="DH175" s="109">
        <f t="shared" si="1179"/>
        <v>170</v>
      </c>
      <c r="DI175" s="109">
        <f t="shared" si="1179"/>
        <v>170</v>
      </c>
      <c r="DJ175" s="109">
        <f t="shared" si="1179"/>
        <v>170</v>
      </c>
      <c r="DK175" s="109">
        <f t="shared" si="1179"/>
        <v>170</v>
      </c>
      <c r="DL175" s="109">
        <f t="shared" si="1179"/>
        <v>170</v>
      </c>
      <c r="DM175" s="109">
        <f t="shared" si="1179"/>
        <v>170</v>
      </c>
      <c r="DN175" s="109">
        <f t="shared" si="1179"/>
        <v>170</v>
      </c>
      <c r="DO175" s="109">
        <f t="shared" si="1179"/>
        <v>170</v>
      </c>
      <c r="DP175" s="109">
        <f t="shared" si="1179"/>
        <v>170</v>
      </c>
      <c r="DQ175" s="109">
        <f t="shared" si="1179"/>
        <v>170</v>
      </c>
      <c r="DR175" s="109">
        <f t="shared" si="1179"/>
        <v>170</v>
      </c>
      <c r="DS175" s="109">
        <f t="shared" si="1179"/>
        <v>170</v>
      </c>
      <c r="DT175" s="109">
        <f t="shared" si="1179"/>
        <v>170</v>
      </c>
      <c r="DU175" s="109">
        <f t="shared" si="1179"/>
        <v>170</v>
      </c>
      <c r="DV175" s="109">
        <f t="shared" si="1179"/>
        <v>170</v>
      </c>
      <c r="DW175" s="109">
        <f t="shared" si="1179"/>
        <v>170</v>
      </c>
      <c r="DX175" s="109">
        <f t="shared" si="1179"/>
        <v>170</v>
      </c>
      <c r="DY175" s="109">
        <f t="shared" si="1179"/>
        <v>170</v>
      </c>
      <c r="DZ175" s="109">
        <f t="shared" ref="DZ175:GJ175" si="1180">$D$175</f>
        <v>170</v>
      </c>
      <c r="EA175" s="109">
        <f t="shared" si="1180"/>
        <v>170</v>
      </c>
      <c r="EB175" s="109">
        <f t="shared" si="1180"/>
        <v>170</v>
      </c>
      <c r="EC175" s="109">
        <f t="shared" si="1180"/>
        <v>170</v>
      </c>
      <c r="ED175" s="109">
        <f t="shared" si="1180"/>
        <v>170</v>
      </c>
      <c r="EE175" s="109">
        <f t="shared" si="1180"/>
        <v>170</v>
      </c>
      <c r="EF175" s="109">
        <f t="shared" si="1180"/>
        <v>170</v>
      </c>
      <c r="EG175" s="109">
        <f t="shared" si="1180"/>
        <v>170</v>
      </c>
      <c r="EH175" s="109">
        <f t="shared" si="1180"/>
        <v>170</v>
      </c>
      <c r="EI175" s="109">
        <f t="shared" si="1180"/>
        <v>170</v>
      </c>
      <c r="EJ175" s="109">
        <f t="shared" si="1180"/>
        <v>170</v>
      </c>
      <c r="EK175" s="109">
        <f t="shared" si="1180"/>
        <v>170</v>
      </c>
      <c r="EL175" s="109">
        <f t="shared" si="1180"/>
        <v>170</v>
      </c>
      <c r="EM175" s="109">
        <f t="shared" si="1180"/>
        <v>170</v>
      </c>
      <c r="EN175" s="109">
        <f t="shared" si="1180"/>
        <v>170</v>
      </c>
      <c r="EO175" s="109">
        <f t="shared" si="1180"/>
        <v>170</v>
      </c>
      <c r="EP175" s="109">
        <f t="shared" si="1180"/>
        <v>170</v>
      </c>
      <c r="EQ175" s="109">
        <f t="shared" si="1180"/>
        <v>170</v>
      </c>
      <c r="ER175" s="109">
        <f t="shared" si="1180"/>
        <v>170</v>
      </c>
      <c r="ES175" s="109">
        <f t="shared" si="1180"/>
        <v>170</v>
      </c>
      <c r="ET175" s="109">
        <f t="shared" si="1180"/>
        <v>170</v>
      </c>
      <c r="EU175" s="109">
        <f t="shared" si="1180"/>
        <v>170</v>
      </c>
      <c r="EV175" s="109">
        <f t="shared" si="1180"/>
        <v>170</v>
      </c>
      <c r="EW175" s="109">
        <f t="shared" si="1180"/>
        <v>170</v>
      </c>
      <c r="EX175" s="109">
        <f t="shared" si="1180"/>
        <v>170</v>
      </c>
      <c r="EY175" s="109">
        <f t="shared" si="1180"/>
        <v>170</v>
      </c>
      <c r="EZ175" s="109">
        <f t="shared" si="1180"/>
        <v>170</v>
      </c>
      <c r="FA175" s="109">
        <f t="shared" si="1180"/>
        <v>170</v>
      </c>
      <c r="FB175" s="109">
        <f t="shared" si="1180"/>
        <v>170</v>
      </c>
      <c r="FC175" s="109">
        <f t="shared" si="1180"/>
        <v>170</v>
      </c>
      <c r="FD175" s="109">
        <f t="shared" si="1180"/>
        <v>170</v>
      </c>
      <c r="FE175" s="109">
        <f t="shared" si="1180"/>
        <v>170</v>
      </c>
      <c r="FF175" s="109">
        <f t="shared" si="1180"/>
        <v>170</v>
      </c>
      <c r="FG175" s="109">
        <f t="shared" si="1180"/>
        <v>170</v>
      </c>
      <c r="FH175" s="109">
        <f t="shared" si="1180"/>
        <v>170</v>
      </c>
      <c r="FI175" s="109">
        <f t="shared" si="1180"/>
        <v>170</v>
      </c>
      <c r="FJ175" s="109">
        <f t="shared" si="1180"/>
        <v>170</v>
      </c>
      <c r="FK175" s="109">
        <f t="shared" si="1180"/>
        <v>170</v>
      </c>
      <c r="FL175" s="109">
        <f t="shared" si="1180"/>
        <v>170</v>
      </c>
      <c r="FM175" s="109">
        <f t="shared" si="1180"/>
        <v>170</v>
      </c>
      <c r="FN175" s="109">
        <f t="shared" si="1180"/>
        <v>170</v>
      </c>
      <c r="FO175" s="109">
        <f t="shared" si="1180"/>
        <v>170</v>
      </c>
      <c r="FP175" s="109">
        <f t="shared" si="1180"/>
        <v>170</v>
      </c>
      <c r="FQ175" s="109">
        <f t="shared" si="1180"/>
        <v>170</v>
      </c>
      <c r="FR175" s="109">
        <f t="shared" si="1180"/>
        <v>170</v>
      </c>
      <c r="FS175" s="109">
        <f t="shared" si="1180"/>
        <v>170</v>
      </c>
      <c r="FT175" s="109">
        <f t="shared" si="1180"/>
        <v>170</v>
      </c>
      <c r="FU175" s="109">
        <f t="shared" si="1180"/>
        <v>170</v>
      </c>
      <c r="FV175" s="109">
        <f t="shared" si="1180"/>
        <v>170</v>
      </c>
      <c r="FW175" s="109">
        <f t="shared" si="1180"/>
        <v>170</v>
      </c>
      <c r="FX175" s="109">
        <f t="shared" si="1180"/>
        <v>170</v>
      </c>
      <c r="FY175" s="109">
        <f t="shared" si="1180"/>
        <v>170</v>
      </c>
      <c r="FZ175" s="109">
        <f t="shared" si="1180"/>
        <v>170</v>
      </c>
      <c r="GA175" s="109">
        <f t="shared" si="1180"/>
        <v>170</v>
      </c>
      <c r="GB175" s="109">
        <f t="shared" si="1180"/>
        <v>170</v>
      </c>
      <c r="GC175" s="109">
        <f t="shared" si="1180"/>
        <v>170</v>
      </c>
      <c r="GD175" s="109">
        <f t="shared" si="1180"/>
        <v>170</v>
      </c>
      <c r="GE175" s="109">
        <f t="shared" si="1180"/>
        <v>170</v>
      </c>
      <c r="GF175" s="109">
        <f t="shared" si="1180"/>
        <v>170</v>
      </c>
      <c r="GG175" s="109">
        <f t="shared" si="1180"/>
        <v>170</v>
      </c>
      <c r="GH175" s="109">
        <f t="shared" si="1180"/>
        <v>170</v>
      </c>
      <c r="GI175" s="109">
        <f t="shared" si="1180"/>
        <v>170</v>
      </c>
      <c r="GJ175" s="109">
        <f t="shared" si="1180"/>
        <v>170</v>
      </c>
      <c r="GK175" s="109">
        <f t="shared" ref="GK175:IG175" si="1181">$D$175</f>
        <v>170</v>
      </c>
      <c r="GL175" s="109">
        <f t="shared" si="1181"/>
        <v>170</v>
      </c>
      <c r="GM175" s="109">
        <f t="shared" si="1181"/>
        <v>170</v>
      </c>
      <c r="GN175" s="109">
        <f t="shared" si="1181"/>
        <v>170</v>
      </c>
      <c r="GO175" s="109">
        <f t="shared" si="1181"/>
        <v>170</v>
      </c>
      <c r="GP175" s="109">
        <f t="shared" si="1181"/>
        <v>170</v>
      </c>
      <c r="GQ175" s="109">
        <f t="shared" si="1181"/>
        <v>170</v>
      </c>
      <c r="GR175" s="109">
        <f t="shared" si="1181"/>
        <v>170</v>
      </c>
      <c r="GS175" s="109">
        <f t="shared" si="1181"/>
        <v>170</v>
      </c>
      <c r="GT175" s="109">
        <f t="shared" si="1181"/>
        <v>170</v>
      </c>
      <c r="GU175" s="109">
        <f t="shared" si="1181"/>
        <v>170</v>
      </c>
      <c r="GV175" s="109">
        <f t="shared" si="1181"/>
        <v>170</v>
      </c>
      <c r="GW175" s="109">
        <f t="shared" si="1181"/>
        <v>170</v>
      </c>
      <c r="GX175" s="109">
        <f t="shared" si="1181"/>
        <v>170</v>
      </c>
      <c r="GY175" s="109">
        <f t="shared" si="1181"/>
        <v>170</v>
      </c>
      <c r="GZ175" s="109">
        <f t="shared" si="1181"/>
        <v>170</v>
      </c>
      <c r="HA175" s="109">
        <f t="shared" si="1181"/>
        <v>170</v>
      </c>
      <c r="HB175" s="109">
        <f t="shared" si="1181"/>
        <v>170</v>
      </c>
      <c r="HC175" s="109">
        <f t="shared" si="1181"/>
        <v>170</v>
      </c>
      <c r="HD175" s="109">
        <f t="shared" si="1181"/>
        <v>170</v>
      </c>
      <c r="HE175" s="109">
        <f t="shared" si="1181"/>
        <v>170</v>
      </c>
      <c r="HF175" s="109">
        <f t="shared" si="1181"/>
        <v>170</v>
      </c>
      <c r="HG175" s="109">
        <f t="shared" si="1181"/>
        <v>170</v>
      </c>
      <c r="HH175" s="109">
        <f t="shared" si="1181"/>
        <v>170</v>
      </c>
      <c r="HI175" s="109">
        <f t="shared" si="1181"/>
        <v>170</v>
      </c>
      <c r="HJ175" s="109">
        <f t="shared" si="1181"/>
        <v>170</v>
      </c>
      <c r="HK175" s="109">
        <f t="shared" si="1181"/>
        <v>170</v>
      </c>
      <c r="HL175" s="109">
        <f t="shared" si="1181"/>
        <v>170</v>
      </c>
      <c r="HM175" s="109">
        <f t="shared" si="1181"/>
        <v>170</v>
      </c>
      <c r="HN175" s="109">
        <f t="shared" si="1181"/>
        <v>170</v>
      </c>
      <c r="HO175" s="109">
        <f t="shared" si="1181"/>
        <v>170</v>
      </c>
      <c r="HP175" s="109">
        <f t="shared" si="1181"/>
        <v>170</v>
      </c>
      <c r="HQ175" s="109">
        <f t="shared" si="1181"/>
        <v>170</v>
      </c>
      <c r="HR175" s="109">
        <f t="shared" si="1181"/>
        <v>170</v>
      </c>
      <c r="HS175" s="109">
        <f t="shared" si="1181"/>
        <v>170</v>
      </c>
      <c r="HT175" s="109">
        <f t="shared" si="1181"/>
        <v>170</v>
      </c>
      <c r="HU175" s="109">
        <f t="shared" si="1181"/>
        <v>170</v>
      </c>
      <c r="HV175" s="109">
        <f t="shared" si="1181"/>
        <v>170</v>
      </c>
      <c r="HW175" s="109">
        <f t="shared" si="1181"/>
        <v>170</v>
      </c>
      <c r="HX175" s="109">
        <f t="shared" si="1181"/>
        <v>170</v>
      </c>
      <c r="HY175" s="109">
        <f t="shared" si="1181"/>
        <v>170</v>
      </c>
      <c r="HZ175" s="109">
        <f t="shared" si="1181"/>
        <v>170</v>
      </c>
      <c r="IA175" s="109">
        <f t="shared" si="1181"/>
        <v>170</v>
      </c>
      <c r="IB175" s="109">
        <f t="shared" si="1181"/>
        <v>170</v>
      </c>
      <c r="IC175" s="109">
        <f t="shared" si="1181"/>
        <v>170</v>
      </c>
      <c r="ID175" s="109">
        <f t="shared" si="1181"/>
        <v>170</v>
      </c>
      <c r="IE175" s="109">
        <f t="shared" si="1181"/>
        <v>170</v>
      </c>
      <c r="IF175" s="109">
        <f t="shared" si="1181"/>
        <v>170</v>
      </c>
      <c r="IG175" s="109">
        <f t="shared" si="1181"/>
        <v>170</v>
      </c>
    </row>
    <row r="176" spans="2:241" x14ac:dyDescent="0.2">
      <c r="B176" s="1023"/>
      <c r="C176" s="555" t="s">
        <v>284</v>
      </c>
      <c r="D176">
        <v>160</v>
      </c>
      <c r="E176">
        <f>$D$176</f>
        <v>160</v>
      </c>
      <c r="F176">
        <f t="shared" ref="F176:BP176" si="1182">$D$176</f>
        <v>160</v>
      </c>
      <c r="G176">
        <f t="shared" si="1182"/>
        <v>160</v>
      </c>
      <c r="H176">
        <f t="shared" si="1182"/>
        <v>160</v>
      </c>
      <c r="I176">
        <f t="shared" si="1182"/>
        <v>160</v>
      </c>
      <c r="J176">
        <f t="shared" si="1182"/>
        <v>160</v>
      </c>
      <c r="K176">
        <f t="shared" si="1182"/>
        <v>160</v>
      </c>
      <c r="L176">
        <f t="shared" si="1182"/>
        <v>160</v>
      </c>
      <c r="M176">
        <f t="shared" si="1182"/>
        <v>160</v>
      </c>
      <c r="N176">
        <f t="shared" si="1182"/>
        <v>160</v>
      </c>
      <c r="O176">
        <f t="shared" si="1182"/>
        <v>160</v>
      </c>
      <c r="P176">
        <f t="shared" si="1182"/>
        <v>160</v>
      </c>
      <c r="Q176">
        <f t="shared" si="1182"/>
        <v>160</v>
      </c>
      <c r="R176">
        <f t="shared" si="1182"/>
        <v>160</v>
      </c>
      <c r="S176">
        <f t="shared" si="1182"/>
        <v>160</v>
      </c>
      <c r="T176">
        <f t="shared" si="1182"/>
        <v>160</v>
      </c>
      <c r="U176">
        <f t="shared" si="1182"/>
        <v>160</v>
      </c>
      <c r="V176">
        <f t="shared" si="1182"/>
        <v>160</v>
      </c>
      <c r="W176">
        <f t="shared" si="1182"/>
        <v>160</v>
      </c>
      <c r="X176">
        <f t="shared" si="1182"/>
        <v>160</v>
      </c>
      <c r="Y176">
        <f t="shared" si="1182"/>
        <v>160</v>
      </c>
      <c r="Z176">
        <f t="shared" si="1182"/>
        <v>160</v>
      </c>
      <c r="AA176">
        <f t="shared" si="1182"/>
        <v>160</v>
      </c>
      <c r="AB176">
        <f t="shared" si="1182"/>
        <v>160</v>
      </c>
      <c r="AC176">
        <f t="shared" si="1182"/>
        <v>160</v>
      </c>
      <c r="AD176">
        <f t="shared" si="1182"/>
        <v>160</v>
      </c>
      <c r="AE176">
        <f t="shared" si="1182"/>
        <v>160</v>
      </c>
      <c r="AF176">
        <f t="shared" si="1182"/>
        <v>160</v>
      </c>
      <c r="AG176">
        <f t="shared" si="1182"/>
        <v>160</v>
      </c>
      <c r="AH176">
        <f t="shared" si="1182"/>
        <v>160</v>
      </c>
      <c r="AI176">
        <f t="shared" si="1182"/>
        <v>160</v>
      </c>
      <c r="AJ176">
        <f t="shared" si="1182"/>
        <v>160</v>
      </c>
      <c r="AK176">
        <f t="shared" si="1182"/>
        <v>160</v>
      </c>
      <c r="AL176">
        <f t="shared" si="1182"/>
        <v>160</v>
      </c>
      <c r="AM176">
        <f t="shared" si="1182"/>
        <v>160</v>
      </c>
      <c r="AN176">
        <f t="shared" si="1182"/>
        <v>160</v>
      </c>
      <c r="AO176">
        <f t="shared" si="1182"/>
        <v>160</v>
      </c>
      <c r="AP176">
        <f t="shared" si="1182"/>
        <v>160</v>
      </c>
      <c r="AQ176">
        <f t="shared" si="1182"/>
        <v>160</v>
      </c>
      <c r="AR176">
        <f t="shared" si="1182"/>
        <v>160</v>
      </c>
      <c r="AS176">
        <f t="shared" si="1182"/>
        <v>160</v>
      </c>
      <c r="AT176">
        <f t="shared" si="1182"/>
        <v>160</v>
      </c>
      <c r="AU176">
        <f t="shared" si="1182"/>
        <v>160</v>
      </c>
      <c r="AV176">
        <f t="shared" si="1182"/>
        <v>160</v>
      </c>
      <c r="AW176">
        <f t="shared" si="1182"/>
        <v>160</v>
      </c>
      <c r="AX176">
        <f t="shared" si="1182"/>
        <v>160</v>
      </c>
      <c r="AY176">
        <f t="shared" si="1182"/>
        <v>160</v>
      </c>
      <c r="AZ176">
        <f t="shared" si="1182"/>
        <v>160</v>
      </c>
      <c r="BA176">
        <f t="shared" si="1182"/>
        <v>160</v>
      </c>
      <c r="BB176">
        <f t="shared" si="1182"/>
        <v>160</v>
      </c>
      <c r="BC176">
        <f t="shared" si="1182"/>
        <v>160</v>
      </c>
      <c r="BD176">
        <f t="shared" si="1182"/>
        <v>160</v>
      </c>
      <c r="BE176">
        <f t="shared" si="1182"/>
        <v>160</v>
      </c>
      <c r="BF176">
        <f t="shared" si="1182"/>
        <v>160</v>
      </c>
      <c r="BG176">
        <f t="shared" si="1182"/>
        <v>160</v>
      </c>
      <c r="BH176">
        <f t="shared" si="1182"/>
        <v>160</v>
      </c>
      <c r="BI176">
        <f t="shared" si="1182"/>
        <v>160</v>
      </c>
      <c r="BJ176">
        <f t="shared" si="1182"/>
        <v>160</v>
      </c>
      <c r="BK176">
        <f t="shared" si="1182"/>
        <v>160</v>
      </c>
      <c r="BL176">
        <f t="shared" si="1182"/>
        <v>160</v>
      </c>
      <c r="BM176">
        <f t="shared" si="1182"/>
        <v>160</v>
      </c>
      <c r="BN176">
        <f t="shared" si="1182"/>
        <v>160</v>
      </c>
      <c r="BO176">
        <f t="shared" si="1182"/>
        <v>160</v>
      </c>
      <c r="BP176">
        <f t="shared" si="1182"/>
        <v>160</v>
      </c>
      <c r="BQ176">
        <f t="shared" ref="BQ176:DY176" si="1183">$D$176</f>
        <v>160</v>
      </c>
      <c r="BR176">
        <f t="shared" si="1183"/>
        <v>160</v>
      </c>
      <c r="BS176">
        <f t="shared" si="1183"/>
        <v>160</v>
      </c>
      <c r="BT176">
        <f t="shared" si="1183"/>
        <v>160</v>
      </c>
      <c r="BU176">
        <f t="shared" si="1183"/>
        <v>160</v>
      </c>
      <c r="BV176">
        <f t="shared" si="1183"/>
        <v>160</v>
      </c>
      <c r="BW176">
        <f t="shared" si="1183"/>
        <v>160</v>
      </c>
      <c r="BX176">
        <f t="shared" si="1183"/>
        <v>160</v>
      </c>
      <c r="BY176">
        <f t="shared" si="1183"/>
        <v>160</v>
      </c>
      <c r="BZ176">
        <f t="shared" si="1183"/>
        <v>160</v>
      </c>
      <c r="CA176">
        <f t="shared" si="1183"/>
        <v>160</v>
      </c>
      <c r="CB176">
        <f t="shared" si="1183"/>
        <v>160</v>
      </c>
      <c r="CC176">
        <f t="shared" si="1183"/>
        <v>160</v>
      </c>
      <c r="CD176">
        <f t="shared" si="1183"/>
        <v>160</v>
      </c>
      <c r="CE176">
        <f t="shared" si="1183"/>
        <v>160</v>
      </c>
      <c r="CF176">
        <f t="shared" si="1183"/>
        <v>160</v>
      </c>
      <c r="CG176">
        <f t="shared" si="1183"/>
        <v>160</v>
      </c>
      <c r="CH176">
        <f t="shared" si="1183"/>
        <v>160</v>
      </c>
      <c r="CI176">
        <f t="shared" si="1183"/>
        <v>160</v>
      </c>
      <c r="CJ176">
        <f t="shared" si="1183"/>
        <v>160</v>
      </c>
      <c r="CK176">
        <f t="shared" si="1183"/>
        <v>160</v>
      </c>
      <c r="CL176">
        <f t="shared" si="1183"/>
        <v>160</v>
      </c>
      <c r="CM176">
        <f t="shared" si="1183"/>
        <v>160</v>
      </c>
      <c r="CN176">
        <f t="shared" si="1183"/>
        <v>160</v>
      </c>
      <c r="CO176">
        <f t="shared" si="1183"/>
        <v>160</v>
      </c>
      <c r="CP176">
        <f t="shared" si="1183"/>
        <v>160</v>
      </c>
      <c r="CQ176">
        <f t="shared" si="1183"/>
        <v>160</v>
      </c>
      <c r="CR176">
        <f t="shared" si="1183"/>
        <v>160</v>
      </c>
      <c r="CS176">
        <f t="shared" si="1183"/>
        <v>160</v>
      </c>
      <c r="CT176">
        <f t="shared" si="1183"/>
        <v>160</v>
      </c>
      <c r="CU176">
        <f t="shared" si="1183"/>
        <v>160</v>
      </c>
      <c r="CV176">
        <f t="shared" si="1183"/>
        <v>160</v>
      </c>
      <c r="CW176">
        <f t="shared" si="1183"/>
        <v>160</v>
      </c>
      <c r="CX176">
        <f t="shared" si="1183"/>
        <v>160</v>
      </c>
      <c r="CY176">
        <f t="shared" si="1183"/>
        <v>160</v>
      </c>
      <c r="CZ176">
        <f t="shared" si="1183"/>
        <v>160</v>
      </c>
      <c r="DA176">
        <f t="shared" si="1183"/>
        <v>160</v>
      </c>
      <c r="DB176">
        <f t="shared" si="1183"/>
        <v>160</v>
      </c>
      <c r="DC176">
        <f t="shared" si="1183"/>
        <v>160</v>
      </c>
      <c r="DD176">
        <f t="shared" si="1183"/>
        <v>160</v>
      </c>
      <c r="DE176">
        <f t="shared" si="1183"/>
        <v>160</v>
      </c>
      <c r="DF176">
        <f t="shared" si="1183"/>
        <v>160</v>
      </c>
      <c r="DG176">
        <f t="shared" si="1183"/>
        <v>160</v>
      </c>
      <c r="DH176">
        <f t="shared" si="1183"/>
        <v>160</v>
      </c>
      <c r="DI176">
        <f t="shared" si="1183"/>
        <v>160</v>
      </c>
      <c r="DJ176">
        <f t="shared" si="1183"/>
        <v>160</v>
      </c>
      <c r="DK176">
        <f t="shared" si="1183"/>
        <v>160</v>
      </c>
      <c r="DL176">
        <f t="shared" si="1183"/>
        <v>160</v>
      </c>
      <c r="DM176">
        <f t="shared" si="1183"/>
        <v>160</v>
      </c>
      <c r="DN176">
        <f t="shared" si="1183"/>
        <v>160</v>
      </c>
      <c r="DO176">
        <f t="shared" si="1183"/>
        <v>160</v>
      </c>
      <c r="DP176">
        <f t="shared" si="1183"/>
        <v>160</v>
      </c>
      <c r="DQ176">
        <f t="shared" si="1183"/>
        <v>160</v>
      </c>
      <c r="DR176">
        <f t="shared" si="1183"/>
        <v>160</v>
      </c>
      <c r="DS176">
        <f t="shared" si="1183"/>
        <v>160</v>
      </c>
      <c r="DT176">
        <f t="shared" si="1183"/>
        <v>160</v>
      </c>
      <c r="DU176">
        <f t="shared" si="1183"/>
        <v>160</v>
      </c>
      <c r="DV176">
        <f t="shared" si="1183"/>
        <v>160</v>
      </c>
      <c r="DW176">
        <f t="shared" si="1183"/>
        <v>160</v>
      </c>
      <c r="DX176">
        <f t="shared" si="1183"/>
        <v>160</v>
      </c>
      <c r="DY176">
        <f t="shared" si="1183"/>
        <v>160</v>
      </c>
      <c r="DZ176">
        <f t="shared" ref="DZ176:GJ176" si="1184">$D$176</f>
        <v>160</v>
      </c>
      <c r="EA176">
        <f t="shared" si="1184"/>
        <v>160</v>
      </c>
      <c r="EB176">
        <f t="shared" si="1184"/>
        <v>160</v>
      </c>
      <c r="EC176">
        <f t="shared" si="1184"/>
        <v>160</v>
      </c>
      <c r="ED176">
        <f t="shared" si="1184"/>
        <v>160</v>
      </c>
      <c r="EE176">
        <f t="shared" si="1184"/>
        <v>160</v>
      </c>
      <c r="EF176">
        <f t="shared" si="1184"/>
        <v>160</v>
      </c>
      <c r="EG176">
        <f t="shared" si="1184"/>
        <v>160</v>
      </c>
      <c r="EH176">
        <f t="shared" si="1184"/>
        <v>160</v>
      </c>
      <c r="EI176">
        <f t="shared" si="1184"/>
        <v>160</v>
      </c>
      <c r="EJ176">
        <f t="shared" si="1184"/>
        <v>160</v>
      </c>
      <c r="EK176">
        <f t="shared" si="1184"/>
        <v>160</v>
      </c>
      <c r="EL176">
        <f t="shared" si="1184"/>
        <v>160</v>
      </c>
      <c r="EM176">
        <f t="shared" si="1184"/>
        <v>160</v>
      </c>
      <c r="EN176">
        <f t="shared" si="1184"/>
        <v>160</v>
      </c>
      <c r="EO176">
        <f t="shared" si="1184"/>
        <v>160</v>
      </c>
      <c r="EP176">
        <f t="shared" si="1184"/>
        <v>160</v>
      </c>
      <c r="EQ176">
        <f t="shared" si="1184"/>
        <v>160</v>
      </c>
      <c r="ER176">
        <f t="shared" si="1184"/>
        <v>160</v>
      </c>
      <c r="ES176">
        <f t="shared" si="1184"/>
        <v>160</v>
      </c>
      <c r="ET176">
        <f t="shared" si="1184"/>
        <v>160</v>
      </c>
      <c r="EU176">
        <f t="shared" si="1184"/>
        <v>160</v>
      </c>
      <c r="EV176">
        <f t="shared" si="1184"/>
        <v>160</v>
      </c>
      <c r="EW176">
        <f t="shared" si="1184"/>
        <v>160</v>
      </c>
      <c r="EX176">
        <f t="shared" si="1184"/>
        <v>160</v>
      </c>
      <c r="EY176">
        <f t="shared" si="1184"/>
        <v>160</v>
      </c>
      <c r="EZ176">
        <f t="shared" si="1184"/>
        <v>160</v>
      </c>
      <c r="FA176">
        <f t="shared" si="1184"/>
        <v>160</v>
      </c>
      <c r="FB176">
        <f t="shared" si="1184"/>
        <v>160</v>
      </c>
      <c r="FC176">
        <f t="shared" si="1184"/>
        <v>160</v>
      </c>
      <c r="FD176">
        <f t="shared" si="1184"/>
        <v>160</v>
      </c>
      <c r="FE176">
        <f t="shared" si="1184"/>
        <v>160</v>
      </c>
      <c r="FF176">
        <f t="shared" si="1184"/>
        <v>160</v>
      </c>
      <c r="FG176">
        <f t="shared" si="1184"/>
        <v>160</v>
      </c>
      <c r="FH176">
        <f t="shared" si="1184"/>
        <v>160</v>
      </c>
      <c r="FI176">
        <f t="shared" si="1184"/>
        <v>160</v>
      </c>
      <c r="FJ176">
        <f t="shared" si="1184"/>
        <v>160</v>
      </c>
      <c r="FK176">
        <f t="shared" si="1184"/>
        <v>160</v>
      </c>
      <c r="FL176">
        <f t="shared" si="1184"/>
        <v>160</v>
      </c>
      <c r="FM176">
        <f t="shared" si="1184"/>
        <v>160</v>
      </c>
      <c r="FN176">
        <f t="shared" si="1184"/>
        <v>160</v>
      </c>
      <c r="FO176">
        <f t="shared" si="1184"/>
        <v>160</v>
      </c>
      <c r="FP176">
        <f t="shared" si="1184"/>
        <v>160</v>
      </c>
      <c r="FQ176">
        <f t="shared" si="1184"/>
        <v>160</v>
      </c>
      <c r="FR176">
        <f t="shared" si="1184"/>
        <v>160</v>
      </c>
      <c r="FS176">
        <f t="shared" si="1184"/>
        <v>160</v>
      </c>
      <c r="FT176">
        <f t="shared" si="1184"/>
        <v>160</v>
      </c>
      <c r="FU176">
        <f t="shared" si="1184"/>
        <v>160</v>
      </c>
      <c r="FV176">
        <f t="shared" si="1184"/>
        <v>160</v>
      </c>
      <c r="FW176">
        <f t="shared" si="1184"/>
        <v>160</v>
      </c>
      <c r="FX176">
        <f t="shared" si="1184"/>
        <v>160</v>
      </c>
      <c r="FY176">
        <f t="shared" si="1184"/>
        <v>160</v>
      </c>
      <c r="FZ176">
        <f t="shared" si="1184"/>
        <v>160</v>
      </c>
      <c r="GA176">
        <f t="shared" si="1184"/>
        <v>160</v>
      </c>
      <c r="GB176">
        <f t="shared" si="1184"/>
        <v>160</v>
      </c>
      <c r="GC176">
        <f t="shared" si="1184"/>
        <v>160</v>
      </c>
      <c r="GD176">
        <f t="shared" si="1184"/>
        <v>160</v>
      </c>
      <c r="GE176">
        <f t="shared" si="1184"/>
        <v>160</v>
      </c>
      <c r="GF176">
        <f t="shared" si="1184"/>
        <v>160</v>
      </c>
      <c r="GG176">
        <f t="shared" si="1184"/>
        <v>160</v>
      </c>
      <c r="GH176">
        <f t="shared" si="1184"/>
        <v>160</v>
      </c>
      <c r="GI176">
        <f t="shared" si="1184"/>
        <v>160</v>
      </c>
      <c r="GJ176">
        <f t="shared" si="1184"/>
        <v>160</v>
      </c>
      <c r="GK176">
        <f t="shared" ref="GK176:IG176" si="1185">$D$176</f>
        <v>160</v>
      </c>
      <c r="GL176">
        <f t="shared" si="1185"/>
        <v>160</v>
      </c>
      <c r="GM176">
        <f t="shared" si="1185"/>
        <v>160</v>
      </c>
      <c r="GN176">
        <f t="shared" si="1185"/>
        <v>160</v>
      </c>
      <c r="GO176">
        <f t="shared" si="1185"/>
        <v>160</v>
      </c>
      <c r="GP176">
        <f t="shared" si="1185"/>
        <v>160</v>
      </c>
      <c r="GQ176">
        <f t="shared" si="1185"/>
        <v>160</v>
      </c>
      <c r="GR176">
        <f t="shared" si="1185"/>
        <v>160</v>
      </c>
      <c r="GS176">
        <f t="shared" si="1185"/>
        <v>160</v>
      </c>
      <c r="GT176">
        <f t="shared" si="1185"/>
        <v>160</v>
      </c>
      <c r="GU176">
        <f t="shared" si="1185"/>
        <v>160</v>
      </c>
      <c r="GV176">
        <f t="shared" si="1185"/>
        <v>160</v>
      </c>
      <c r="GW176">
        <f t="shared" si="1185"/>
        <v>160</v>
      </c>
      <c r="GX176">
        <f t="shared" si="1185"/>
        <v>160</v>
      </c>
      <c r="GY176">
        <f t="shared" si="1185"/>
        <v>160</v>
      </c>
      <c r="GZ176">
        <f t="shared" si="1185"/>
        <v>160</v>
      </c>
      <c r="HA176">
        <f t="shared" si="1185"/>
        <v>160</v>
      </c>
      <c r="HB176">
        <f t="shared" si="1185"/>
        <v>160</v>
      </c>
      <c r="HC176">
        <f t="shared" si="1185"/>
        <v>160</v>
      </c>
      <c r="HD176">
        <f t="shared" si="1185"/>
        <v>160</v>
      </c>
      <c r="HE176">
        <f t="shared" si="1185"/>
        <v>160</v>
      </c>
      <c r="HF176">
        <f t="shared" si="1185"/>
        <v>160</v>
      </c>
      <c r="HG176">
        <f t="shared" si="1185"/>
        <v>160</v>
      </c>
      <c r="HH176">
        <f t="shared" si="1185"/>
        <v>160</v>
      </c>
      <c r="HI176">
        <f t="shared" si="1185"/>
        <v>160</v>
      </c>
      <c r="HJ176">
        <f t="shared" si="1185"/>
        <v>160</v>
      </c>
      <c r="HK176">
        <f t="shared" si="1185"/>
        <v>160</v>
      </c>
      <c r="HL176">
        <f t="shared" si="1185"/>
        <v>160</v>
      </c>
      <c r="HM176">
        <f t="shared" si="1185"/>
        <v>160</v>
      </c>
      <c r="HN176">
        <f t="shared" si="1185"/>
        <v>160</v>
      </c>
      <c r="HO176">
        <f t="shared" si="1185"/>
        <v>160</v>
      </c>
      <c r="HP176">
        <f t="shared" si="1185"/>
        <v>160</v>
      </c>
      <c r="HQ176">
        <f t="shared" si="1185"/>
        <v>160</v>
      </c>
      <c r="HR176">
        <f t="shared" si="1185"/>
        <v>160</v>
      </c>
      <c r="HS176">
        <f t="shared" si="1185"/>
        <v>160</v>
      </c>
      <c r="HT176">
        <f t="shared" si="1185"/>
        <v>160</v>
      </c>
      <c r="HU176">
        <f t="shared" si="1185"/>
        <v>160</v>
      </c>
      <c r="HV176">
        <f t="shared" si="1185"/>
        <v>160</v>
      </c>
      <c r="HW176">
        <f t="shared" si="1185"/>
        <v>160</v>
      </c>
      <c r="HX176">
        <f t="shared" si="1185"/>
        <v>160</v>
      </c>
      <c r="HY176">
        <f t="shared" si="1185"/>
        <v>160</v>
      </c>
      <c r="HZ176">
        <f t="shared" si="1185"/>
        <v>160</v>
      </c>
      <c r="IA176">
        <f t="shared" si="1185"/>
        <v>160</v>
      </c>
      <c r="IB176">
        <f t="shared" si="1185"/>
        <v>160</v>
      </c>
      <c r="IC176">
        <f t="shared" si="1185"/>
        <v>160</v>
      </c>
      <c r="ID176">
        <f t="shared" si="1185"/>
        <v>160</v>
      </c>
      <c r="IE176">
        <f t="shared" si="1185"/>
        <v>160</v>
      </c>
      <c r="IF176">
        <f t="shared" si="1185"/>
        <v>160</v>
      </c>
      <c r="IG176">
        <f t="shared" si="1185"/>
        <v>160</v>
      </c>
    </row>
    <row r="177" spans="2:241" x14ac:dyDescent="0.2">
      <c r="B177" s="1023"/>
      <c r="C177" s="555" t="s">
        <v>426</v>
      </c>
      <c r="D177">
        <v>150</v>
      </c>
      <c r="E177">
        <f>$D$177</f>
        <v>150</v>
      </c>
      <c r="F177">
        <f t="shared" ref="F177:BP177" si="1186">$D$177</f>
        <v>150</v>
      </c>
      <c r="G177">
        <f t="shared" si="1186"/>
        <v>150</v>
      </c>
      <c r="H177">
        <f t="shared" si="1186"/>
        <v>150</v>
      </c>
      <c r="I177">
        <f t="shared" si="1186"/>
        <v>150</v>
      </c>
      <c r="J177">
        <f t="shared" si="1186"/>
        <v>150</v>
      </c>
      <c r="K177">
        <f t="shared" si="1186"/>
        <v>150</v>
      </c>
      <c r="L177">
        <f t="shared" si="1186"/>
        <v>150</v>
      </c>
      <c r="M177">
        <f t="shared" si="1186"/>
        <v>150</v>
      </c>
      <c r="N177">
        <f t="shared" si="1186"/>
        <v>150</v>
      </c>
      <c r="O177">
        <f t="shared" si="1186"/>
        <v>150</v>
      </c>
      <c r="P177">
        <f t="shared" si="1186"/>
        <v>150</v>
      </c>
      <c r="Q177">
        <f t="shared" si="1186"/>
        <v>150</v>
      </c>
      <c r="R177">
        <f t="shared" si="1186"/>
        <v>150</v>
      </c>
      <c r="S177">
        <f t="shared" si="1186"/>
        <v>150</v>
      </c>
      <c r="T177">
        <f t="shared" si="1186"/>
        <v>150</v>
      </c>
      <c r="U177">
        <f t="shared" si="1186"/>
        <v>150</v>
      </c>
      <c r="V177">
        <f t="shared" si="1186"/>
        <v>150</v>
      </c>
      <c r="W177">
        <f t="shared" si="1186"/>
        <v>150</v>
      </c>
      <c r="X177">
        <f t="shared" si="1186"/>
        <v>150</v>
      </c>
      <c r="Y177">
        <f t="shared" si="1186"/>
        <v>150</v>
      </c>
      <c r="Z177">
        <f t="shared" si="1186"/>
        <v>150</v>
      </c>
      <c r="AA177">
        <f t="shared" si="1186"/>
        <v>150</v>
      </c>
      <c r="AB177">
        <f t="shared" si="1186"/>
        <v>150</v>
      </c>
      <c r="AC177">
        <f t="shared" si="1186"/>
        <v>150</v>
      </c>
      <c r="AD177">
        <f t="shared" si="1186"/>
        <v>150</v>
      </c>
      <c r="AE177">
        <f t="shared" si="1186"/>
        <v>150</v>
      </c>
      <c r="AF177">
        <f t="shared" si="1186"/>
        <v>150</v>
      </c>
      <c r="AG177">
        <f t="shared" si="1186"/>
        <v>150</v>
      </c>
      <c r="AH177">
        <f t="shared" si="1186"/>
        <v>150</v>
      </c>
      <c r="AI177">
        <f t="shared" si="1186"/>
        <v>150</v>
      </c>
      <c r="AJ177">
        <f t="shared" si="1186"/>
        <v>150</v>
      </c>
      <c r="AK177">
        <f t="shared" si="1186"/>
        <v>150</v>
      </c>
      <c r="AL177">
        <f t="shared" si="1186"/>
        <v>150</v>
      </c>
      <c r="AM177">
        <f t="shared" si="1186"/>
        <v>150</v>
      </c>
      <c r="AN177">
        <f t="shared" si="1186"/>
        <v>150</v>
      </c>
      <c r="AO177">
        <f t="shared" si="1186"/>
        <v>150</v>
      </c>
      <c r="AP177">
        <f t="shared" si="1186"/>
        <v>150</v>
      </c>
      <c r="AQ177">
        <f t="shared" si="1186"/>
        <v>150</v>
      </c>
      <c r="AR177">
        <f t="shared" si="1186"/>
        <v>150</v>
      </c>
      <c r="AS177">
        <f t="shared" si="1186"/>
        <v>150</v>
      </c>
      <c r="AT177">
        <f t="shared" si="1186"/>
        <v>150</v>
      </c>
      <c r="AU177">
        <f t="shared" si="1186"/>
        <v>150</v>
      </c>
      <c r="AV177">
        <f t="shared" si="1186"/>
        <v>150</v>
      </c>
      <c r="AW177">
        <f t="shared" si="1186"/>
        <v>150</v>
      </c>
      <c r="AX177">
        <f t="shared" si="1186"/>
        <v>150</v>
      </c>
      <c r="AY177">
        <f t="shared" si="1186"/>
        <v>150</v>
      </c>
      <c r="AZ177">
        <f t="shared" si="1186"/>
        <v>150</v>
      </c>
      <c r="BA177">
        <f t="shared" si="1186"/>
        <v>150</v>
      </c>
      <c r="BB177">
        <f t="shared" si="1186"/>
        <v>150</v>
      </c>
      <c r="BC177">
        <f t="shared" si="1186"/>
        <v>150</v>
      </c>
      <c r="BD177">
        <f t="shared" si="1186"/>
        <v>150</v>
      </c>
      <c r="BE177">
        <f t="shared" si="1186"/>
        <v>150</v>
      </c>
      <c r="BF177">
        <f t="shared" si="1186"/>
        <v>150</v>
      </c>
      <c r="BG177">
        <f t="shared" si="1186"/>
        <v>150</v>
      </c>
      <c r="BH177">
        <f t="shared" si="1186"/>
        <v>150</v>
      </c>
      <c r="BI177">
        <f t="shared" si="1186"/>
        <v>150</v>
      </c>
      <c r="BJ177">
        <f t="shared" si="1186"/>
        <v>150</v>
      </c>
      <c r="BK177">
        <f t="shared" si="1186"/>
        <v>150</v>
      </c>
      <c r="BL177">
        <f t="shared" si="1186"/>
        <v>150</v>
      </c>
      <c r="BM177">
        <f t="shared" si="1186"/>
        <v>150</v>
      </c>
      <c r="BN177">
        <f t="shared" si="1186"/>
        <v>150</v>
      </c>
      <c r="BO177">
        <f t="shared" si="1186"/>
        <v>150</v>
      </c>
      <c r="BP177">
        <f t="shared" si="1186"/>
        <v>150</v>
      </c>
      <c r="BQ177">
        <f t="shared" ref="BQ177:EB177" si="1187">$D$177</f>
        <v>150</v>
      </c>
      <c r="BR177">
        <f t="shared" si="1187"/>
        <v>150</v>
      </c>
      <c r="BS177">
        <f t="shared" si="1187"/>
        <v>150</v>
      </c>
      <c r="BT177">
        <f t="shared" si="1187"/>
        <v>150</v>
      </c>
      <c r="BU177">
        <f t="shared" si="1187"/>
        <v>150</v>
      </c>
      <c r="BV177">
        <f t="shared" si="1187"/>
        <v>150</v>
      </c>
      <c r="BW177">
        <f t="shared" si="1187"/>
        <v>150</v>
      </c>
      <c r="BX177">
        <f t="shared" si="1187"/>
        <v>150</v>
      </c>
      <c r="BY177">
        <f t="shared" si="1187"/>
        <v>150</v>
      </c>
      <c r="BZ177">
        <f t="shared" si="1187"/>
        <v>150</v>
      </c>
      <c r="CA177">
        <f t="shared" si="1187"/>
        <v>150</v>
      </c>
      <c r="CB177">
        <f t="shared" si="1187"/>
        <v>150</v>
      </c>
      <c r="CC177">
        <f t="shared" si="1187"/>
        <v>150</v>
      </c>
      <c r="CD177">
        <f t="shared" si="1187"/>
        <v>150</v>
      </c>
      <c r="CE177">
        <f t="shared" si="1187"/>
        <v>150</v>
      </c>
      <c r="CF177">
        <f t="shared" si="1187"/>
        <v>150</v>
      </c>
      <c r="CG177">
        <f t="shared" si="1187"/>
        <v>150</v>
      </c>
      <c r="CH177">
        <f t="shared" si="1187"/>
        <v>150</v>
      </c>
      <c r="CI177">
        <f t="shared" si="1187"/>
        <v>150</v>
      </c>
      <c r="CJ177">
        <f t="shared" si="1187"/>
        <v>150</v>
      </c>
      <c r="CK177">
        <f t="shared" si="1187"/>
        <v>150</v>
      </c>
      <c r="CL177">
        <f t="shared" si="1187"/>
        <v>150</v>
      </c>
      <c r="CM177">
        <f t="shared" si="1187"/>
        <v>150</v>
      </c>
      <c r="CN177">
        <f t="shared" si="1187"/>
        <v>150</v>
      </c>
      <c r="CO177">
        <f t="shared" si="1187"/>
        <v>150</v>
      </c>
      <c r="CP177">
        <f t="shared" si="1187"/>
        <v>150</v>
      </c>
      <c r="CQ177">
        <f t="shared" si="1187"/>
        <v>150</v>
      </c>
      <c r="CR177">
        <f t="shared" si="1187"/>
        <v>150</v>
      </c>
      <c r="CS177">
        <f t="shared" si="1187"/>
        <v>150</v>
      </c>
      <c r="CT177">
        <f t="shared" si="1187"/>
        <v>150</v>
      </c>
      <c r="CU177">
        <f t="shared" si="1187"/>
        <v>150</v>
      </c>
      <c r="CV177">
        <f t="shared" si="1187"/>
        <v>150</v>
      </c>
      <c r="CW177">
        <f t="shared" si="1187"/>
        <v>150</v>
      </c>
      <c r="CX177">
        <f t="shared" si="1187"/>
        <v>150</v>
      </c>
      <c r="CY177">
        <f t="shared" si="1187"/>
        <v>150</v>
      </c>
      <c r="CZ177">
        <f t="shared" si="1187"/>
        <v>150</v>
      </c>
      <c r="DA177">
        <f t="shared" si="1187"/>
        <v>150</v>
      </c>
      <c r="DB177">
        <f t="shared" si="1187"/>
        <v>150</v>
      </c>
      <c r="DC177">
        <f t="shared" si="1187"/>
        <v>150</v>
      </c>
      <c r="DD177">
        <f t="shared" si="1187"/>
        <v>150</v>
      </c>
      <c r="DE177">
        <f t="shared" si="1187"/>
        <v>150</v>
      </c>
      <c r="DF177">
        <f t="shared" si="1187"/>
        <v>150</v>
      </c>
      <c r="DG177">
        <f t="shared" si="1187"/>
        <v>150</v>
      </c>
      <c r="DH177">
        <f t="shared" si="1187"/>
        <v>150</v>
      </c>
      <c r="DI177">
        <f t="shared" si="1187"/>
        <v>150</v>
      </c>
      <c r="DJ177">
        <f t="shared" si="1187"/>
        <v>150</v>
      </c>
      <c r="DK177">
        <f t="shared" si="1187"/>
        <v>150</v>
      </c>
      <c r="DL177">
        <f t="shared" si="1187"/>
        <v>150</v>
      </c>
      <c r="DM177">
        <f t="shared" si="1187"/>
        <v>150</v>
      </c>
      <c r="DN177">
        <f t="shared" si="1187"/>
        <v>150</v>
      </c>
      <c r="DO177">
        <f t="shared" si="1187"/>
        <v>150</v>
      </c>
      <c r="DP177">
        <f t="shared" si="1187"/>
        <v>150</v>
      </c>
      <c r="DQ177">
        <f t="shared" si="1187"/>
        <v>150</v>
      </c>
      <c r="DR177">
        <f t="shared" si="1187"/>
        <v>150</v>
      </c>
      <c r="DS177">
        <f t="shared" si="1187"/>
        <v>150</v>
      </c>
      <c r="DT177">
        <f t="shared" si="1187"/>
        <v>150</v>
      </c>
      <c r="DU177">
        <f t="shared" si="1187"/>
        <v>150</v>
      </c>
      <c r="DV177">
        <f t="shared" si="1187"/>
        <v>150</v>
      </c>
      <c r="DW177">
        <f t="shared" si="1187"/>
        <v>150</v>
      </c>
      <c r="DX177">
        <f t="shared" si="1187"/>
        <v>150</v>
      </c>
      <c r="DY177">
        <f t="shared" si="1187"/>
        <v>150</v>
      </c>
      <c r="DZ177">
        <f t="shared" si="1187"/>
        <v>150</v>
      </c>
      <c r="EA177">
        <f t="shared" si="1187"/>
        <v>150</v>
      </c>
      <c r="EB177">
        <f t="shared" si="1187"/>
        <v>150</v>
      </c>
      <c r="EC177">
        <f t="shared" ref="EC177:GN177" si="1188">$D$177</f>
        <v>150</v>
      </c>
      <c r="ED177">
        <f t="shared" si="1188"/>
        <v>150</v>
      </c>
      <c r="EE177">
        <f t="shared" si="1188"/>
        <v>150</v>
      </c>
      <c r="EF177">
        <f t="shared" si="1188"/>
        <v>150</v>
      </c>
      <c r="EG177">
        <f t="shared" si="1188"/>
        <v>150</v>
      </c>
      <c r="EH177">
        <f t="shared" si="1188"/>
        <v>150</v>
      </c>
      <c r="EI177">
        <f t="shared" si="1188"/>
        <v>150</v>
      </c>
      <c r="EJ177">
        <f t="shared" si="1188"/>
        <v>150</v>
      </c>
      <c r="EK177">
        <f t="shared" si="1188"/>
        <v>150</v>
      </c>
      <c r="EL177">
        <f t="shared" si="1188"/>
        <v>150</v>
      </c>
      <c r="EM177">
        <f t="shared" si="1188"/>
        <v>150</v>
      </c>
      <c r="EN177">
        <f t="shared" si="1188"/>
        <v>150</v>
      </c>
      <c r="EO177">
        <f t="shared" si="1188"/>
        <v>150</v>
      </c>
      <c r="EP177">
        <f t="shared" si="1188"/>
        <v>150</v>
      </c>
      <c r="EQ177">
        <f t="shared" si="1188"/>
        <v>150</v>
      </c>
      <c r="ER177">
        <f t="shared" si="1188"/>
        <v>150</v>
      </c>
      <c r="ES177">
        <f t="shared" si="1188"/>
        <v>150</v>
      </c>
      <c r="ET177">
        <f t="shared" si="1188"/>
        <v>150</v>
      </c>
      <c r="EU177">
        <f t="shared" si="1188"/>
        <v>150</v>
      </c>
      <c r="EV177">
        <f t="shared" si="1188"/>
        <v>150</v>
      </c>
      <c r="EW177">
        <f t="shared" si="1188"/>
        <v>150</v>
      </c>
      <c r="EX177">
        <f t="shared" si="1188"/>
        <v>150</v>
      </c>
      <c r="EY177">
        <f t="shared" si="1188"/>
        <v>150</v>
      </c>
      <c r="EZ177">
        <f t="shared" si="1188"/>
        <v>150</v>
      </c>
      <c r="FA177">
        <f t="shared" si="1188"/>
        <v>150</v>
      </c>
      <c r="FB177">
        <f t="shared" si="1188"/>
        <v>150</v>
      </c>
      <c r="FC177">
        <f t="shared" si="1188"/>
        <v>150</v>
      </c>
      <c r="FD177">
        <f t="shared" si="1188"/>
        <v>150</v>
      </c>
      <c r="FE177">
        <f t="shared" si="1188"/>
        <v>150</v>
      </c>
      <c r="FF177">
        <f t="shared" si="1188"/>
        <v>150</v>
      </c>
      <c r="FG177">
        <f t="shared" si="1188"/>
        <v>150</v>
      </c>
      <c r="FH177">
        <f t="shared" si="1188"/>
        <v>150</v>
      </c>
      <c r="FI177">
        <f t="shared" si="1188"/>
        <v>150</v>
      </c>
      <c r="FJ177">
        <f t="shared" si="1188"/>
        <v>150</v>
      </c>
      <c r="FK177">
        <f t="shared" si="1188"/>
        <v>150</v>
      </c>
      <c r="FL177">
        <f t="shared" si="1188"/>
        <v>150</v>
      </c>
      <c r="FM177">
        <f t="shared" si="1188"/>
        <v>150</v>
      </c>
      <c r="FN177">
        <f t="shared" si="1188"/>
        <v>150</v>
      </c>
      <c r="FO177">
        <f t="shared" si="1188"/>
        <v>150</v>
      </c>
      <c r="FP177">
        <f t="shared" si="1188"/>
        <v>150</v>
      </c>
      <c r="FQ177">
        <f t="shared" si="1188"/>
        <v>150</v>
      </c>
      <c r="FR177">
        <f t="shared" si="1188"/>
        <v>150</v>
      </c>
      <c r="FS177">
        <f t="shared" si="1188"/>
        <v>150</v>
      </c>
      <c r="FT177">
        <f t="shared" si="1188"/>
        <v>150</v>
      </c>
      <c r="FU177">
        <f t="shared" si="1188"/>
        <v>150</v>
      </c>
      <c r="FV177">
        <f t="shared" si="1188"/>
        <v>150</v>
      </c>
      <c r="FW177">
        <f t="shared" si="1188"/>
        <v>150</v>
      </c>
      <c r="FX177">
        <f t="shared" si="1188"/>
        <v>150</v>
      </c>
      <c r="FY177">
        <f t="shared" si="1188"/>
        <v>150</v>
      </c>
      <c r="FZ177">
        <f t="shared" si="1188"/>
        <v>150</v>
      </c>
      <c r="GA177">
        <f t="shared" si="1188"/>
        <v>150</v>
      </c>
      <c r="GB177">
        <f t="shared" si="1188"/>
        <v>150</v>
      </c>
      <c r="GC177">
        <f t="shared" si="1188"/>
        <v>150</v>
      </c>
      <c r="GD177">
        <f t="shared" si="1188"/>
        <v>150</v>
      </c>
      <c r="GE177">
        <f t="shared" si="1188"/>
        <v>150</v>
      </c>
      <c r="GF177">
        <f t="shared" si="1188"/>
        <v>150</v>
      </c>
      <c r="GG177">
        <f t="shared" si="1188"/>
        <v>150</v>
      </c>
      <c r="GH177">
        <f t="shared" si="1188"/>
        <v>150</v>
      </c>
      <c r="GI177">
        <f t="shared" si="1188"/>
        <v>150</v>
      </c>
      <c r="GJ177">
        <f t="shared" si="1188"/>
        <v>150</v>
      </c>
      <c r="GK177">
        <f t="shared" si="1188"/>
        <v>150</v>
      </c>
      <c r="GL177">
        <f t="shared" si="1188"/>
        <v>150</v>
      </c>
      <c r="GM177">
        <f t="shared" si="1188"/>
        <v>150</v>
      </c>
      <c r="GN177">
        <f t="shared" si="1188"/>
        <v>150</v>
      </c>
      <c r="GO177">
        <f t="shared" ref="GO177:IG177" si="1189">$D$177</f>
        <v>150</v>
      </c>
      <c r="GP177">
        <f t="shared" si="1189"/>
        <v>150</v>
      </c>
      <c r="GQ177">
        <f t="shared" si="1189"/>
        <v>150</v>
      </c>
      <c r="GR177">
        <f t="shared" si="1189"/>
        <v>150</v>
      </c>
      <c r="GS177">
        <f t="shared" si="1189"/>
        <v>150</v>
      </c>
      <c r="GT177">
        <f t="shared" si="1189"/>
        <v>150</v>
      </c>
      <c r="GU177">
        <f t="shared" si="1189"/>
        <v>150</v>
      </c>
      <c r="GV177">
        <f t="shared" si="1189"/>
        <v>150</v>
      </c>
      <c r="GW177">
        <f t="shared" si="1189"/>
        <v>150</v>
      </c>
      <c r="GX177">
        <f t="shared" si="1189"/>
        <v>150</v>
      </c>
      <c r="GY177">
        <f t="shared" si="1189"/>
        <v>150</v>
      </c>
      <c r="GZ177">
        <f t="shared" si="1189"/>
        <v>150</v>
      </c>
      <c r="HA177">
        <f t="shared" si="1189"/>
        <v>150</v>
      </c>
      <c r="HB177">
        <f t="shared" si="1189"/>
        <v>150</v>
      </c>
      <c r="HC177">
        <f t="shared" si="1189"/>
        <v>150</v>
      </c>
      <c r="HD177">
        <f t="shared" si="1189"/>
        <v>150</v>
      </c>
      <c r="HE177">
        <f t="shared" si="1189"/>
        <v>150</v>
      </c>
      <c r="HF177">
        <f t="shared" si="1189"/>
        <v>150</v>
      </c>
      <c r="HG177">
        <f t="shared" si="1189"/>
        <v>150</v>
      </c>
      <c r="HH177">
        <f t="shared" si="1189"/>
        <v>150</v>
      </c>
      <c r="HI177">
        <f t="shared" si="1189"/>
        <v>150</v>
      </c>
      <c r="HJ177">
        <f t="shared" si="1189"/>
        <v>150</v>
      </c>
      <c r="HK177">
        <f t="shared" si="1189"/>
        <v>150</v>
      </c>
      <c r="HL177">
        <f t="shared" si="1189"/>
        <v>150</v>
      </c>
      <c r="HM177">
        <f t="shared" si="1189"/>
        <v>150</v>
      </c>
      <c r="HN177">
        <f t="shared" si="1189"/>
        <v>150</v>
      </c>
      <c r="HO177">
        <f t="shared" si="1189"/>
        <v>150</v>
      </c>
      <c r="HP177">
        <f t="shared" si="1189"/>
        <v>150</v>
      </c>
      <c r="HQ177">
        <f t="shared" si="1189"/>
        <v>150</v>
      </c>
      <c r="HR177">
        <f t="shared" si="1189"/>
        <v>150</v>
      </c>
      <c r="HS177">
        <f t="shared" si="1189"/>
        <v>150</v>
      </c>
      <c r="HT177">
        <f t="shared" si="1189"/>
        <v>150</v>
      </c>
      <c r="HU177">
        <f t="shared" si="1189"/>
        <v>150</v>
      </c>
      <c r="HV177">
        <f t="shared" si="1189"/>
        <v>150</v>
      </c>
      <c r="HW177">
        <f t="shared" si="1189"/>
        <v>150</v>
      </c>
      <c r="HX177">
        <f t="shared" si="1189"/>
        <v>150</v>
      </c>
      <c r="HY177">
        <f t="shared" si="1189"/>
        <v>150</v>
      </c>
      <c r="HZ177">
        <f t="shared" si="1189"/>
        <v>150</v>
      </c>
      <c r="IA177">
        <f t="shared" si="1189"/>
        <v>150</v>
      </c>
      <c r="IB177">
        <f t="shared" si="1189"/>
        <v>150</v>
      </c>
      <c r="IC177">
        <f t="shared" si="1189"/>
        <v>150</v>
      </c>
      <c r="ID177">
        <f t="shared" si="1189"/>
        <v>150</v>
      </c>
      <c r="IE177">
        <f t="shared" si="1189"/>
        <v>150</v>
      </c>
      <c r="IF177">
        <f t="shared" si="1189"/>
        <v>150</v>
      </c>
      <c r="IG177">
        <f t="shared" si="1189"/>
        <v>150</v>
      </c>
    </row>
    <row r="178" spans="2:241" x14ac:dyDescent="0.2">
      <c r="B178" s="1023"/>
      <c r="C178" s="555" t="s">
        <v>285</v>
      </c>
      <c r="D178">
        <v>140</v>
      </c>
      <c r="E178">
        <f>$D$178</f>
        <v>140</v>
      </c>
      <c r="F178">
        <f t="shared" ref="F178:BP178" si="1190">$D$178</f>
        <v>140</v>
      </c>
      <c r="G178">
        <f t="shared" si="1190"/>
        <v>140</v>
      </c>
      <c r="H178">
        <f t="shared" si="1190"/>
        <v>140</v>
      </c>
      <c r="I178">
        <f t="shared" si="1190"/>
        <v>140</v>
      </c>
      <c r="J178">
        <f t="shared" si="1190"/>
        <v>140</v>
      </c>
      <c r="K178">
        <f t="shared" si="1190"/>
        <v>140</v>
      </c>
      <c r="L178">
        <f t="shared" si="1190"/>
        <v>140</v>
      </c>
      <c r="M178">
        <f t="shared" si="1190"/>
        <v>140</v>
      </c>
      <c r="N178">
        <f t="shared" si="1190"/>
        <v>140</v>
      </c>
      <c r="O178">
        <f t="shared" si="1190"/>
        <v>140</v>
      </c>
      <c r="P178">
        <f t="shared" si="1190"/>
        <v>140</v>
      </c>
      <c r="Q178">
        <f t="shared" si="1190"/>
        <v>140</v>
      </c>
      <c r="R178">
        <f t="shared" si="1190"/>
        <v>140</v>
      </c>
      <c r="S178">
        <f t="shared" si="1190"/>
        <v>140</v>
      </c>
      <c r="T178">
        <f t="shared" si="1190"/>
        <v>140</v>
      </c>
      <c r="U178">
        <f t="shared" si="1190"/>
        <v>140</v>
      </c>
      <c r="V178">
        <f t="shared" si="1190"/>
        <v>140</v>
      </c>
      <c r="W178">
        <f t="shared" si="1190"/>
        <v>140</v>
      </c>
      <c r="X178">
        <f t="shared" si="1190"/>
        <v>140</v>
      </c>
      <c r="Y178">
        <f t="shared" si="1190"/>
        <v>140</v>
      </c>
      <c r="Z178">
        <f t="shared" si="1190"/>
        <v>140</v>
      </c>
      <c r="AA178">
        <f t="shared" si="1190"/>
        <v>140</v>
      </c>
      <c r="AB178">
        <f t="shared" si="1190"/>
        <v>140</v>
      </c>
      <c r="AC178">
        <f t="shared" si="1190"/>
        <v>140</v>
      </c>
      <c r="AD178">
        <f t="shared" si="1190"/>
        <v>140</v>
      </c>
      <c r="AE178">
        <f t="shared" si="1190"/>
        <v>140</v>
      </c>
      <c r="AF178">
        <f t="shared" si="1190"/>
        <v>140</v>
      </c>
      <c r="AG178">
        <f t="shared" si="1190"/>
        <v>140</v>
      </c>
      <c r="AH178">
        <f t="shared" si="1190"/>
        <v>140</v>
      </c>
      <c r="AI178">
        <f t="shared" si="1190"/>
        <v>140</v>
      </c>
      <c r="AJ178">
        <f t="shared" si="1190"/>
        <v>140</v>
      </c>
      <c r="AK178">
        <f t="shared" si="1190"/>
        <v>140</v>
      </c>
      <c r="AL178">
        <f t="shared" si="1190"/>
        <v>140</v>
      </c>
      <c r="AM178">
        <f t="shared" si="1190"/>
        <v>140</v>
      </c>
      <c r="AN178">
        <f t="shared" si="1190"/>
        <v>140</v>
      </c>
      <c r="AO178">
        <f t="shared" si="1190"/>
        <v>140</v>
      </c>
      <c r="AP178">
        <f t="shared" si="1190"/>
        <v>140</v>
      </c>
      <c r="AQ178">
        <f t="shared" si="1190"/>
        <v>140</v>
      </c>
      <c r="AR178">
        <f t="shared" si="1190"/>
        <v>140</v>
      </c>
      <c r="AS178">
        <f t="shared" si="1190"/>
        <v>140</v>
      </c>
      <c r="AT178">
        <f t="shared" si="1190"/>
        <v>140</v>
      </c>
      <c r="AU178">
        <f t="shared" si="1190"/>
        <v>140</v>
      </c>
      <c r="AV178">
        <f t="shared" si="1190"/>
        <v>140</v>
      </c>
      <c r="AW178">
        <f t="shared" si="1190"/>
        <v>140</v>
      </c>
      <c r="AX178">
        <f t="shared" si="1190"/>
        <v>140</v>
      </c>
      <c r="AY178">
        <f t="shared" si="1190"/>
        <v>140</v>
      </c>
      <c r="AZ178">
        <f t="shared" si="1190"/>
        <v>140</v>
      </c>
      <c r="BA178">
        <f t="shared" si="1190"/>
        <v>140</v>
      </c>
      <c r="BB178">
        <f t="shared" si="1190"/>
        <v>140</v>
      </c>
      <c r="BC178">
        <f t="shared" si="1190"/>
        <v>140</v>
      </c>
      <c r="BD178">
        <f t="shared" si="1190"/>
        <v>140</v>
      </c>
      <c r="BE178">
        <f t="shared" si="1190"/>
        <v>140</v>
      </c>
      <c r="BF178">
        <f t="shared" si="1190"/>
        <v>140</v>
      </c>
      <c r="BG178">
        <f t="shared" si="1190"/>
        <v>140</v>
      </c>
      <c r="BH178">
        <f t="shared" si="1190"/>
        <v>140</v>
      </c>
      <c r="BI178">
        <f t="shared" si="1190"/>
        <v>140</v>
      </c>
      <c r="BJ178">
        <f t="shared" si="1190"/>
        <v>140</v>
      </c>
      <c r="BK178">
        <f t="shared" si="1190"/>
        <v>140</v>
      </c>
      <c r="BL178">
        <f t="shared" si="1190"/>
        <v>140</v>
      </c>
      <c r="BM178">
        <f t="shared" si="1190"/>
        <v>140</v>
      </c>
      <c r="BN178">
        <f t="shared" si="1190"/>
        <v>140</v>
      </c>
      <c r="BO178">
        <f t="shared" si="1190"/>
        <v>140</v>
      </c>
      <c r="BP178">
        <f t="shared" si="1190"/>
        <v>140</v>
      </c>
      <c r="BQ178">
        <f t="shared" ref="BQ178:DY178" si="1191">$D$178</f>
        <v>140</v>
      </c>
      <c r="BR178">
        <f t="shared" si="1191"/>
        <v>140</v>
      </c>
      <c r="BS178">
        <f t="shared" si="1191"/>
        <v>140</v>
      </c>
      <c r="BT178">
        <f t="shared" si="1191"/>
        <v>140</v>
      </c>
      <c r="BU178">
        <f t="shared" si="1191"/>
        <v>140</v>
      </c>
      <c r="BV178">
        <f t="shared" si="1191"/>
        <v>140</v>
      </c>
      <c r="BW178">
        <f t="shared" si="1191"/>
        <v>140</v>
      </c>
      <c r="BX178">
        <f t="shared" si="1191"/>
        <v>140</v>
      </c>
      <c r="BY178">
        <f t="shared" si="1191"/>
        <v>140</v>
      </c>
      <c r="BZ178">
        <f t="shared" si="1191"/>
        <v>140</v>
      </c>
      <c r="CA178">
        <f t="shared" si="1191"/>
        <v>140</v>
      </c>
      <c r="CB178">
        <f t="shared" si="1191"/>
        <v>140</v>
      </c>
      <c r="CC178">
        <f t="shared" si="1191"/>
        <v>140</v>
      </c>
      <c r="CD178">
        <f t="shared" si="1191"/>
        <v>140</v>
      </c>
      <c r="CE178">
        <f t="shared" si="1191"/>
        <v>140</v>
      </c>
      <c r="CF178">
        <f t="shared" si="1191"/>
        <v>140</v>
      </c>
      <c r="CG178">
        <f t="shared" si="1191"/>
        <v>140</v>
      </c>
      <c r="CH178">
        <f t="shared" si="1191"/>
        <v>140</v>
      </c>
      <c r="CI178">
        <f t="shared" si="1191"/>
        <v>140</v>
      </c>
      <c r="CJ178">
        <f t="shared" si="1191"/>
        <v>140</v>
      </c>
      <c r="CK178">
        <f t="shared" si="1191"/>
        <v>140</v>
      </c>
      <c r="CL178">
        <f t="shared" si="1191"/>
        <v>140</v>
      </c>
      <c r="CM178">
        <f t="shared" si="1191"/>
        <v>140</v>
      </c>
      <c r="CN178">
        <f t="shared" si="1191"/>
        <v>140</v>
      </c>
      <c r="CO178">
        <f t="shared" si="1191"/>
        <v>140</v>
      </c>
      <c r="CP178">
        <f t="shared" si="1191"/>
        <v>140</v>
      </c>
      <c r="CQ178">
        <f t="shared" si="1191"/>
        <v>140</v>
      </c>
      <c r="CR178">
        <f t="shared" si="1191"/>
        <v>140</v>
      </c>
      <c r="CS178">
        <f t="shared" si="1191"/>
        <v>140</v>
      </c>
      <c r="CT178">
        <f t="shared" si="1191"/>
        <v>140</v>
      </c>
      <c r="CU178">
        <f t="shared" si="1191"/>
        <v>140</v>
      </c>
      <c r="CV178">
        <f t="shared" si="1191"/>
        <v>140</v>
      </c>
      <c r="CW178">
        <f t="shared" si="1191"/>
        <v>140</v>
      </c>
      <c r="CX178">
        <f t="shared" si="1191"/>
        <v>140</v>
      </c>
      <c r="CY178">
        <f t="shared" si="1191"/>
        <v>140</v>
      </c>
      <c r="CZ178">
        <f t="shared" si="1191"/>
        <v>140</v>
      </c>
      <c r="DA178">
        <f t="shared" si="1191"/>
        <v>140</v>
      </c>
      <c r="DB178">
        <f t="shared" si="1191"/>
        <v>140</v>
      </c>
      <c r="DC178">
        <f t="shared" si="1191"/>
        <v>140</v>
      </c>
      <c r="DD178">
        <f t="shared" si="1191"/>
        <v>140</v>
      </c>
      <c r="DE178">
        <f t="shared" si="1191"/>
        <v>140</v>
      </c>
      <c r="DF178">
        <f t="shared" si="1191"/>
        <v>140</v>
      </c>
      <c r="DG178">
        <f t="shared" si="1191"/>
        <v>140</v>
      </c>
      <c r="DH178">
        <f t="shared" si="1191"/>
        <v>140</v>
      </c>
      <c r="DI178">
        <f t="shared" si="1191"/>
        <v>140</v>
      </c>
      <c r="DJ178">
        <f t="shared" si="1191"/>
        <v>140</v>
      </c>
      <c r="DK178">
        <f t="shared" si="1191"/>
        <v>140</v>
      </c>
      <c r="DL178">
        <f t="shared" si="1191"/>
        <v>140</v>
      </c>
      <c r="DM178">
        <f t="shared" si="1191"/>
        <v>140</v>
      </c>
      <c r="DN178">
        <f t="shared" si="1191"/>
        <v>140</v>
      </c>
      <c r="DO178">
        <f t="shared" si="1191"/>
        <v>140</v>
      </c>
      <c r="DP178">
        <f t="shared" si="1191"/>
        <v>140</v>
      </c>
      <c r="DQ178">
        <f t="shared" si="1191"/>
        <v>140</v>
      </c>
      <c r="DR178">
        <f t="shared" si="1191"/>
        <v>140</v>
      </c>
      <c r="DS178">
        <f t="shared" si="1191"/>
        <v>140</v>
      </c>
      <c r="DT178">
        <f t="shared" si="1191"/>
        <v>140</v>
      </c>
      <c r="DU178">
        <f t="shared" si="1191"/>
        <v>140</v>
      </c>
      <c r="DV178">
        <f t="shared" si="1191"/>
        <v>140</v>
      </c>
      <c r="DW178">
        <f t="shared" si="1191"/>
        <v>140</v>
      </c>
      <c r="DX178">
        <f t="shared" si="1191"/>
        <v>140</v>
      </c>
      <c r="DY178">
        <f t="shared" si="1191"/>
        <v>140</v>
      </c>
      <c r="DZ178">
        <f t="shared" ref="DZ178:GJ178" si="1192">$D$178</f>
        <v>140</v>
      </c>
      <c r="EA178">
        <f t="shared" si="1192"/>
        <v>140</v>
      </c>
      <c r="EB178">
        <f t="shared" si="1192"/>
        <v>140</v>
      </c>
      <c r="EC178">
        <f t="shared" si="1192"/>
        <v>140</v>
      </c>
      <c r="ED178">
        <f t="shared" si="1192"/>
        <v>140</v>
      </c>
      <c r="EE178">
        <f t="shared" si="1192"/>
        <v>140</v>
      </c>
      <c r="EF178">
        <f t="shared" si="1192"/>
        <v>140</v>
      </c>
      <c r="EG178">
        <f t="shared" si="1192"/>
        <v>140</v>
      </c>
      <c r="EH178">
        <f t="shared" si="1192"/>
        <v>140</v>
      </c>
      <c r="EI178">
        <f t="shared" si="1192"/>
        <v>140</v>
      </c>
      <c r="EJ178">
        <f t="shared" si="1192"/>
        <v>140</v>
      </c>
      <c r="EK178">
        <f t="shared" si="1192"/>
        <v>140</v>
      </c>
      <c r="EL178">
        <f t="shared" si="1192"/>
        <v>140</v>
      </c>
      <c r="EM178">
        <f t="shared" si="1192"/>
        <v>140</v>
      </c>
      <c r="EN178">
        <f t="shared" si="1192"/>
        <v>140</v>
      </c>
      <c r="EO178">
        <f t="shared" si="1192"/>
        <v>140</v>
      </c>
      <c r="EP178">
        <f t="shared" si="1192"/>
        <v>140</v>
      </c>
      <c r="EQ178">
        <f t="shared" si="1192"/>
        <v>140</v>
      </c>
      <c r="ER178">
        <f t="shared" si="1192"/>
        <v>140</v>
      </c>
      <c r="ES178">
        <f t="shared" si="1192"/>
        <v>140</v>
      </c>
      <c r="ET178">
        <f t="shared" si="1192"/>
        <v>140</v>
      </c>
      <c r="EU178">
        <f t="shared" si="1192"/>
        <v>140</v>
      </c>
      <c r="EV178">
        <f t="shared" si="1192"/>
        <v>140</v>
      </c>
      <c r="EW178">
        <f t="shared" si="1192"/>
        <v>140</v>
      </c>
      <c r="EX178">
        <f t="shared" si="1192"/>
        <v>140</v>
      </c>
      <c r="EY178">
        <f t="shared" si="1192"/>
        <v>140</v>
      </c>
      <c r="EZ178">
        <f t="shared" si="1192"/>
        <v>140</v>
      </c>
      <c r="FA178">
        <f t="shared" si="1192"/>
        <v>140</v>
      </c>
      <c r="FB178">
        <f t="shared" si="1192"/>
        <v>140</v>
      </c>
      <c r="FC178">
        <f t="shared" si="1192"/>
        <v>140</v>
      </c>
      <c r="FD178">
        <f t="shared" si="1192"/>
        <v>140</v>
      </c>
      <c r="FE178">
        <f t="shared" si="1192"/>
        <v>140</v>
      </c>
      <c r="FF178">
        <f t="shared" si="1192"/>
        <v>140</v>
      </c>
      <c r="FG178">
        <f t="shared" si="1192"/>
        <v>140</v>
      </c>
      <c r="FH178">
        <f t="shared" si="1192"/>
        <v>140</v>
      </c>
      <c r="FI178">
        <f t="shared" si="1192"/>
        <v>140</v>
      </c>
      <c r="FJ178">
        <f t="shared" si="1192"/>
        <v>140</v>
      </c>
      <c r="FK178">
        <f t="shared" si="1192"/>
        <v>140</v>
      </c>
      <c r="FL178">
        <f t="shared" si="1192"/>
        <v>140</v>
      </c>
      <c r="FM178">
        <f t="shared" si="1192"/>
        <v>140</v>
      </c>
      <c r="FN178">
        <f t="shared" si="1192"/>
        <v>140</v>
      </c>
      <c r="FO178">
        <f t="shared" si="1192"/>
        <v>140</v>
      </c>
      <c r="FP178">
        <f t="shared" si="1192"/>
        <v>140</v>
      </c>
      <c r="FQ178">
        <f t="shared" si="1192"/>
        <v>140</v>
      </c>
      <c r="FR178">
        <f t="shared" si="1192"/>
        <v>140</v>
      </c>
      <c r="FS178">
        <f t="shared" si="1192"/>
        <v>140</v>
      </c>
      <c r="FT178">
        <f t="shared" si="1192"/>
        <v>140</v>
      </c>
      <c r="FU178">
        <f t="shared" si="1192"/>
        <v>140</v>
      </c>
      <c r="FV178">
        <f t="shared" si="1192"/>
        <v>140</v>
      </c>
      <c r="FW178">
        <f t="shared" si="1192"/>
        <v>140</v>
      </c>
      <c r="FX178">
        <f t="shared" si="1192"/>
        <v>140</v>
      </c>
      <c r="FY178">
        <f t="shared" si="1192"/>
        <v>140</v>
      </c>
      <c r="FZ178">
        <f t="shared" si="1192"/>
        <v>140</v>
      </c>
      <c r="GA178">
        <f t="shared" si="1192"/>
        <v>140</v>
      </c>
      <c r="GB178">
        <f t="shared" si="1192"/>
        <v>140</v>
      </c>
      <c r="GC178">
        <f t="shared" si="1192"/>
        <v>140</v>
      </c>
      <c r="GD178">
        <f t="shared" si="1192"/>
        <v>140</v>
      </c>
      <c r="GE178">
        <f t="shared" si="1192"/>
        <v>140</v>
      </c>
      <c r="GF178">
        <f t="shared" si="1192"/>
        <v>140</v>
      </c>
      <c r="GG178">
        <f t="shared" si="1192"/>
        <v>140</v>
      </c>
      <c r="GH178">
        <f t="shared" si="1192"/>
        <v>140</v>
      </c>
      <c r="GI178">
        <f t="shared" si="1192"/>
        <v>140</v>
      </c>
      <c r="GJ178">
        <f t="shared" si="1192"/>
        <v>140</v>
      </c>
      <c r="GK178">
        <f t="shared" ref="GK178:IG178" si="1193">$D$178</f>
        <v>140</v>
      </c>
      <c r="GL178">
        <f t="shared" si="1193"/>
        <v>140</v>
      </c>
      <c r="GM178">
        <f t="shared" si="1193"/>
        <v>140</v>
      </c>
      <c r="GN178">
        <f t="shared" si="1193"/>
        <v>140</v>
      </c>
      <c r="GO178">
        <f t="shared" si="1193"/>
        <v>140</v>
      </c>
      <c r="GP178">
        <f t="shared" si="1193"/>
        <v>140</v>
      </c>
      <c r="GQ178">
        <f t="shared" si="1193"/>
        <v>140</v>
      </c>
      <c r="GR178">
        <f t="shared" si="1193"/>
        <v>140</v>
      </c>
      <c r="GS178">
        <f t="shared" si="1193"/>
        <v>140</v>
      </c>
      <c r="GT178">
        <f t="shared" si="1193"/>
        <v>140</v>
      </c>
      <c r="GU178">
        <f t="shared" si="1193"/>
        <v>140</v>
      </c>
      <c r="GV178">
        <f t="shared" si="1193"/>
        <v>140</v>
      </c>
      <c r="GW178">
        <f t="shared" si="1193"/>
        <v>140</v>
      </c>
      <c r="GX178">
        <f t="shared" si="1193"/>
        <v>140</v>
      </c>
      <c r="GY178">
        <f t="shared" si="1193"/>
        <v>140</v>
      </c>
      <c r="GZ178">
        <f t="shared" si="1193"/>
        <v>140</v>
      </c>
      <c r="HA178">
        <f t="shared" si="1193"/>
        <v>140</v>
      </c>
      <c r="HB178">
        <f t="shared" si="1193"/>
        <v>140</v>
      </c>
      <c r="HC178">
        <f t="shared" si="1193"/>
        <v>140</v>
      </c>
      <c r="HD178">
        <f t="shared" si="1193"/>
        <v>140</v>
      </c>
      <c r="HE178">
        <f t="shared" si="1193"/>
        <v>140</v>
      </c>
      <c r="HF178">
        <f t="shared" si="1193"/>
        <v>140</v>
      </c>
      <c r="HG178">
        <f t="shared" si="1193"/>
        <v>140</v>
      </c>
      <c r="HH178">
        <f t="shared" si="1193"/>
        <v>140</v>
      </c>
      <c r="HI178">
        <f t="shared" si="1193"/>
        <v>140</v>
      </c>
      <c r="HJ178">
        <f t="shared" si="1193"/>
        <v>140</v>
      </c>
      <c r="HK178">
        <f t="shared" si="1193"/>
        <v>140</v>
      </c>
      <c r="HL178">
        <f t="shared" si="1193"/>
        <v>140</v>
      </c>
      <c r="HM178">
        <f t="shared" si="1193"/>
        <v>140</v>
      </c>
      <c r="HN178">
        <f t="shared" si="1193"/>
        <v>140</v>
      </c>
      <c r="HO178">
        <f t="shared" si="1193"/>
        <v>140</v>
      </c>
      <c r="HP178">
        <f t="shared" si="1193"/>
        <v>140</v>
      </c>
      <c r="HQ178">
        <f t="shared" si="1193"/>
        <v>140</v>
      </c>
      <c r="HR178">
        <f t="shared" si="1193"/>
        <v>140</v>
      </c>
      <c r="HS178">
        <f t="shared" si="1193"/>
        <v>140</v>
      </c>
      <c r="HT178">
        <f t="shared" si="1193"/>
        <v>140</v>
      </c>
      <c r="HU178">
        <f t="shared" si="1193"/>
        <v>140</v>
      </c>
      <c r="HV178">
        <f t="shared" si="1193"/>
        <v>140</v>
      </c>
      <c r="HW178">
        <f t="shared" si="1193"/>
        <v>140</v>
      </c>
      <c r="HX178">
        <f t="shared" si="1193"/>
        <v>140</v>
      </c>
      <c r="HY178">
        <f t="shared" si="1193"/>
        <v>140</v>
      </c>
      <c r="HZ178">
        <f t="shared" si="1193"/>
        <v>140</v>
      </c>
      <c r="IA178">
        <f t="shared" si="1193"/>
        <v>140</v>
      </c>
      <c r="IB178">
        <f t="shared" si="1193"/>
        <v>140</v>
      </c>
      <c r="IC178">
        <f t="shared" si="1193"/>
        <v>140</v>
      </c>
      <c r="ID178">
        <f t="shared" si="1193"/>
        <v>140</v>
      </c>
      <c r="IE178">
        <f t="shared" si="1193"/>
        <v>140</v>
      </c>
      <c r="IF178">
        <f t="shared" si="1193"/>
        <v>140</v>
      </c>
      <c r="IG178">
        <f t="shared" si="1193"/>
        <v>140</v>
      </c>
    </row>
    <row r="179" spans="2:241" ht="13.5" thickBot="1" x14ac:dyDescent="0.25">
      <c r="B179" s="1024"/>
      <c r="C179" s="556" t="s">
        <v>286</v>
      </c>
      <c r="D179" s="557">
        <v>130</v>
      </c>
      <c r="E179" s="557">
        <f>$D$179</f>
        <v>130</v>
      </c>
      <c r="F179" s="557">
        <f t="shared" ref="F179:BP179" si="1194">$D$179</f>
        <v>130</v>
      </c>
      <c r="G179" s="557">
        <f t="shared" si="1194"/>
        <v>130</v>
      </c>
      <c r="H179" s="557">
        <f t="shared" si="1194"/>
        <v>130</v>
      </c>
      <c r="I179" s="557">
        <f t="shared" si="1194"/>
        <v>130</v>
      </c>
      <c r="J179" s="557">
        <f t="shared" si="1194"/>
        <v>130</v>
      </c>
      <c r="K179" s="557">
        <f t="shared" si="1194"/>
        <v>130</v>
      </c>
      <c r="L179" s="557">
        <f t="shared" si="1194"/>
        <v>130</v>
      </c>
      <c r="M179" s="557">
        <f t="shared" si="1194"/>
        <v>130</v>
      </c>
      <c r="N179" s="557">
        <f t="shared" si="1194"/>
        <v>130</v>
      </c>
      <c r="O179" s="557">
        <f t="shared" si="1194"/>
        <v>130</v>
      </c>
      <c r="P179" s="557">
        <f t="shared" si="1194"/>
        <v>130</v>
      </c>
      <c r="Q179" s="557">
        <f t="shared" si="1194"/>
        <v>130</v>
      </c>
      <c r="R179" s="557">
        <f t="shared" si="1194"/>
        <v>130</v>
      </c>
      <c r="S179" s="557">
        <f t="shared" si="1194"/>
        <v>130</v>
      </c>
      <c r="T179" s="557">
        <f t="shared" si="1194"/>
        <v>130</v>
      </c>
      <c r="U179" s="557">
        <f t="shared" si="1194"/>
        <v>130</v>
      </c>
      <c r="V179" s="557">
        <f t="shared" si="1194"/>
        <v>130</v>
      </c>
      <c r="W179" s="557">
        <f t="shared" si="1194"/>
        <v>130</v>
      </c>
      <c r="X179" s="557">
        <f t="shared" si="1194"/>
        <v>130</v>
      </c>
      <c r="Y179" s="557">
        <f t="shared" si="1194"/>
        <v>130</v>
      </c>
      <c r="Z179" s="557">
        <f t="shared" si="1194"/>
        <v>130</v>
      </c>
      <c r="AA179" s="557">
        <f t="shared" si="1194"/>
        <v>130</v>
      </c>
      <c r="AB179" s="557">
        <f t="shared" si="1194"/>
        <v>130</v>
      </c>
      <c r="AC179" s="557">
        <f t="shared" si="1194"/>
        <v>130</v>
      </c>
      <c r="AD179" s="557">
        <f t="shared" si="1194"/>
        <v>130</v>
      </c>
      <c r="AE179" s="557">
        <f t="shared" si="1194"/>
        <v>130</v>
      </c>
      <c r="AF179" s="557">
        <f t="shared" si="1194"/>
        <v>130</v>
      </c>
      <c r="AG179" s="557">
        <f t="shared" si="1194"/>
        <v>130</v>
      </c>
      <c r="AH179" s="557">
        <f t="shared" si="1194"/>
        <v>130</v>
      </c>
      <c r="AI179" s="557">
        <f t="shared" si="1194"/>
        <v>130</v>
      </c>
      <c r="AJ179" s="557">
        <f t="shared" si="1194"/>
        <v>130</v>
      </c>
      <c r="AK179" s="557">
        <f t="shared" si="1194"/>
        <v>130</v>
      </c>
      <c r="AL179" s="557">
        <f t="shared" si="1194"/>
        <v>130</v>
      </c>
      <c r="AM179" s="557">
        <f t="shared" si="1194"/>
        <v>130</v>
      </c>
      <c r="AN179" s="557">
        <f t="shared" si="1194"/>
        <v>130</v>
      </c>
      <c r="AO179" s="557">
        <f t="shared" si="1194"/>
        <v>130</v>
      </c>
      <c r="AP179" s="557">
        <f t="shared" si="1194"/>
        <v>130</v>
      </c>
      <c r="AQ179" s="557">
        <f t="shared" si="1194"/>
        <v>130</v>
      </c>
      <c r="AR179" s="557">
        <f t="shared" si="1194"/>
        <v>130</v>
      </c>
      <c r="AS179" s="557">
        <f t="shared" si="1194"/>
        <v>130</v>
      </c>
      <c r="AT179" s="557">
        <f t="shared" si="1194"/>
        <v>130</v>
      </c>
      <c r="AU179" s="557">
        <f t="shared" si="1194"/>
        <v>130</v>
      </c>
      <c r="AV179" s="557">
        <f t="shared" si="1194"/>
        <v>130</v>
      </c>
      <c r="AW179" s="557">
        <f t="shared" si="1194"/>
        <v>130</v>
      </c>
      <c r="AX179" s="557">
        <f t="shared" si="1194"/>
        <v>130</v>
      </c>
      <c r="AY179" s="557">
        <f t="shared" si="1194"/>
        <v>130</v>
      </c>
      <c r="AZ179" s="557">
        <f t="shared" si="1194"/>
        <v>130</v>
      </c>
      <c r="BA179" s="557">
        <f t="shared" si="1194"/>
        <v>130</v>
      </c>
      <c r="BB179" s="557">
        <f t="shared" si="1194"/>
        <v>130</v>
      </c>
      <c r="BC179" s="557">
        <f t="shared" si="1194"/>
        <v>130</v>
      </c>
      <c r="BD179" s="557">
        <f t="shared" si="1194"/>
        <v>130</v>
      </c>
      <c r="BE179" s="557">
        <f t="shared" si="1194"/>
        <v>130</v>
      </c>
      <c r="BF179" s="557">
        <f t="shared" si="1194"/>
        <v>130</v>
      </c>
      <c r="BG179" s="557">
        <f t="shared" si="1194"/>
        <v>130</v>
      </c>
      <c r="BH179" s="557">
        <f t="shared" si="1194"/>
        <v>130</v>
      </c>
      <c r="BI179" s="557">
        <f t="shared" si="1194"/>
        <v>130</v>
      </c>
      <c r="BJ179" s="557">
        <f t="shared" si="1194"/>
        <v>130</v>
      </c>
      <c r="BK179" s="557">
        <f t="shared" si="1194"/>
        <v>130</v>
      </c>
      <c r="BL179" s="557">
        <f t="shared" si="1194"/>
        <v>130</v>
      </c>
      <c r="BM179" s="557">
        <f t="shared" si="1194"/>
        <v>130</v>
      </c>
      <c r="BN179" s="557">
        <f t="shared" si="1194"/>
        <v>130</v>
      </c>
      <c r="BO179" s="557">
        <f t="shared" si="1194"/>
        <v>130</v>
      </c>
      <c r="BP179" s="557">
        <f t="shared" si="1194"/>
        <v>130</v>
      </c>
      <c r="BQ179" s="557">
        <f t="shared" ref="BQ179:DY179" si="1195">$D$179</f>
        <v>130</v>
      </c>
      <c r="BR179" s="557">
        <f t="shared" si="1195"/>
        <v>130</v>
      </c>
      <c r="BS179" s="557">
        <f t="shared" si="1195"/>
        <v>130</v>
      </c>
      <c r="BT179" s="557">
        <f t="shared" si="1195"/>
        <v>130</v>
      </c>
      <c r="BU179" s="557">
        <f t="shared" si="1195"/>
        <v>130</v>
      </c>
      <c r="BV179" s="557">
        <f t="shared" si="1195"/>
        <v>130</v>
      </c>
      <c r="BW179" s="557">
        <f t="shared" si="1195"/>
        <v>130</v>
      </c>
      <c r="BX179" s="557">
        <f t="shared" si="1195"/>
        <v>130</v>
      </c>
      <c r="BY179" s="557">
        <f t="shared" si="1195"/>
        <v>130</v>
      </c>
      <c r="BZ179" s="557">
        <f t="shared" si="1195"/>
        <v>130</v>
      </c>
      <c r="CA179" s="557">
        <f t="shared" si="1195"/>
        <v>130</v>
      </c>
      <c r="CB179" s="557">
        <f t="shared" si="1195"/>
        <v>130</v>
      </c>
      <c r="CC179" s="557">
        <f t="shared" si="1195"/>
        <v>130</v>
      </c>
      <c r="CD179" s="557">
        <f t="shared" si="1195"/>
        <v>130</v>
      </c>
      <c r="CE179" s="557">
        <f t="shared" si="1195"/>
        <v>130</v>
      </c>
      <c r="CF179" s="557">
        <f t="shared" si="1195"/>
        <v>130</v>
      </c>
      <c r="CG179" s="557">
        <f t="shared" si="1195"/>
        <v>130</v>
      </c>
      <c r="CH179" s="557">
        <f t="shared" si="1195"/>
        <v>130</v>
      </c>
      <c r="CI179" s="557">
        <f t="shared" si="1195"/>
        <v>130</v>
      </c>
      <c r="CJ179" s="557">
        <f t="shared" si="1195"/>
        <v>130</v>
      </c>
      <c r="CK179" s="557">
        <f t="shared" si="1195"/>
        <v>130</v>
      </c>
      <c r="CL179" s="557">
        <f t="shared" si="1195"/>
        <v>130</v>
      </c>
      <c r="CM179" s="557">
        <f t="shared" si="1195"/>
        <v>130</v>
      </c>
      <c r="CN179" s="557">
        <f t="shared" si="1195"/>
        <v>130</v>
      </c>
      <c r="CO179" s="557">
        <f t="shared" si="1195"/>
        <v>130</v>
      </c>
      <c r="CP179" s="557">
        <f t="shared" si="1195"/>
        <v>130</v>
      </c>
      <c r="CQ179" s="557">
        <f t="shared" si="1195"/>
        <v>130</v>
      </c>
      <c r="CR179" s="557">
        <f t="shared" si="1195"/>
        <v>130</v>
      </c>
      <c r="CS179" s="557">
        <f t="shared" si="1195"/>
        <v>130</v>
      </c>
      <c r="CT179" s="557">
        <f t="shared" si="1195"/>
        <v>130</v>
      </c>
      <c r="CU179" s="557">
        <f t="shared" si="1195"/>
        <v>130</v>
      </c>
      <c r="CV179" s="557">
        <f t="shared" si="1195"/>
        <v>130</v>
      </c>
      <c r="CW179" s="557">
        <f t="shared" si="1195"/>
        <v>130</v>
      </c>
      <c r="CX179" s="557">
        <f t="shared" si="1195"/>
        <v>130</v>
      </c>
      <c r="CY179" s="557">
        <f t="shared" si="1195"/>
        <v>130</v>
      </c>
      <c r="CZ179" s="557">
        <f t="shared" si="1195"/>
        <v>130</v>
      </c>
      <c r="DA179" s="557">
        <f t="shared" si="1195"/>
        <v>130</v>
      </c>
      <c r="DB179" s="557">
        <f t="shared" si="1195"/>
        <v>130</v>
      </c>
      <c r="DC179" s="557">
        <f t="shared" si="1195"/>
        <v>130</v>
      </c>
      <c r="DD179" s="557">
        <f t="shared" si="1195"/>
        <v>130</v>
      </c>
      <c r="DE179" s="557">
        <f t="shared" si="1195"/>
        <v>130</v>
      </c>
      <c r="DF179" s="557">
        <f t="shared" si="1195"/>
        <v>130</v>
      </c>
      <c r="DG179" s="557">
        <f t="shared" si="1195"/>
        <v>130</v>
      </c>
      <c r="DH179" s="557">
        <f t="shared" si="1195"/>
        <v>130</v>
      </c>
      <c r="DI179" s="557">
        <f t="shared" si="1195"/>
        <v>130</v>
      </c>
      <c r="DJ179" s="557">
        <f t="shared" si="1195"/>
        <v>130</v>
      </c>
      <c r="DK179" s="557">
        <f t="shared" si="1195"/>
        <v>130</v>
      </c>
      <c r="DL179" s="557">
        <f t="shared" si="1195"/>
        <v>130</v>
      </c>
      <c r="DM179" s="557">
        <f t="shared" si="1195"/>
        <v>130</v>
      </c>
      <c r="DN179" s="557">
        <f t="shared" si="1195"/>
        <v>130</v>
      </c>
      <c r="DO179" s="557">
        <f t="shared" si="1195"/>
        <v>130</v>
      </c>
      <c r="DP179" s="557">
        <f t="shared" si="1195"/>
        <v>130</v>
      </c>
      <c r="DQ179" s="557">
        <f t="shared" si="1195"/>
        <v>130</v>
      </c>
      <c r="DR179" s="557">
        <f t="shared" si="1195"/>
        <v>130</v>
      </c>
      <c r="DS179" s="557">
        <f t="shared" si="1195"/>
        <v>130</v>
      </c>
      <c r="DT179" s="557">
        <f t="shared" si="1195"/>
        <v>130</v>
      </c>
      <c r="DU179" s="557">
        <f t="shared" si="1195"/>
        <v>130</v>
      </c>
      <c r="DV179" s="557">
        <f t="shared" si="1195"/>
        <v>130</v>
      </c>
      <c r="DW179" s="557">
        <f t="shared" si="1195"/>
        <v>130</v>
      </c>
      <c r="DX179" s="557">
        <f t="shared" si="1195"/>
        <v>130</v>
      </c>
      <c r="DY179" s="557">
        <f t="shared" si="1195"/>
        <v>130</v>
      </c>
      <c r="DZ179" s="557">
        <f t="shared" ref="DZ179:GJ179" si="1196">$D$179</f>
        <v>130</v>
      </c>
      <c r="EA179" s="557">
        <f t="shared" si="1196"/>
        <v>130</v>
      </c>
      <c r="EB179" s="557">
        <f t="shared" si="1196"/>
        <v>130</v>
      </c>
      <c r="EC179" s="557">
        <f t="shared" si="1196"/>
        <v>130</v>
      </c>
      <c r="ED179" s="557">
        <f t="shared" si="1196"/>
        <v>130</v>
      </c>
      <c r="EE179" s="557">
        <f t="shared" si="1196"/>
        <v>130</v>
      </c>
      <c r="EF179" s="557">
        <f t="shared" si="1196"/>
        <v>130</v>
      </c>
      <c r="EG179" s="557">
        <f t="shared" si="1196"/>
        <v>130</v>
      </c>
      <c r="EH179" s="557">
        <f t="shared" si="1196"/>
        <v>130</v>
      </c>
      <c r="EI179" s="557">
        <f t="shared" si="1196"/>
        <v>130</v>
      </c>
      <c r="EJ179" s="557">
        <f t="shared" si="1196"/>
        <v>130</v>
      </c>
      <c r="EK179" s="557">
        <f t="shared" si="1196"/>
        <v>130</v>
      </c>
      <c r="EL179" s="557">
        <f t="shared" si="1196"/>
        <v>130</v>
      </c>
      <c r="EM179" s="557">
        <f t="shared" si="1196"/>
        <v>130</v>
      </c>
      <c r="EN179" s="557">
        <f t="shared" si="1196"/>
        <v>130</v>
      </c>
      <c r="EO179" s="557">
        <f t="shared" si="1196"/>
        <v>130</v>
      </c>
      <c r="EP179" s="557">
        <f t="shared" si="1196"/>
        <v>130</v>
      </c>
      <c r="EQ179" s="557">
        <f t="shared" si="1196"/>
        <v>130</v>
      </c>
      <c r="ER179" s="557">
        <f t="shared" si="1196"/>
        <v>130</v>
      </c>
      <c r="ES179" s="557">
        <f t="shared" si="1196"/>
        <v>130</v>
      </c>
      <c r="ET179" s="557">
        <f t="shared" si="1196"/>
        <v>130</v>
      </c>
      <c r="EU179" s="557">
        <f t="shared" si="1196"/>
        <v>130</v>
      </c>
      <c r="EV179" s="557">
        <f t="shared" si="1196"/>
        <v>130</v>
      </c>
      <c r="EW179" s="557">
        <f t="shared" si="1196"/>
        <v>130</v>
      </c>
      <c r="EX179" s="557">
        <f t="shared" si="1196"/>
        <v>130</v>
      </c>
      <c r="EY179" s="557">
        <f t="shared" si="1196"/>
        <v>130</v>
      </c>
      <c r="EZ179" s="557">
        <f t="shared" si="1196"/>
        <v>130</v>
      </c>
      <c r="FA179" s="557">
        <f t="shared" si="1196"/>
        <v>130</v>
      </c>
      <c r="FB179" s="557">
        <f t="shared" si="1196"/>
        <v>130</v>
      </c>
      <c r="FC179" s="557">
        <f t="shared" si="1196"/>
        <v>130</v>
      </c>
      <c r="FD179" s="557">
        <f t="shared" si="1196"/>
        <v>130</v>
      </c>
      <c r="FE179" s="557">
        <f t="shared" si="1196"/>
        <v>130</v>
      </c>
      <c r="FF179" s="557">
        <f t="shared" si="1196"/>
        <v>130</v>
      </c>
      <c r="FG179" s="557">
        <f t="shared" si="1196"/>
        <v>130</v>
      </c>
      <c r="FH179" s="557">
        <f t="shared" si="1196"/>
        <v>130</v>
      </c>
      <c r="FI179" s="557">
        <f t="shared" si="1196"/>
        <v>130</v>
      </c>
      <c r="FJ179" s="557">
        <f t="shared" si="1196"/>
        <v>130</v>
      </c>
      <c r="FK179" s="557">
        <f t="shared" si="1196"/>
        <v>130</v>
      </c>
      <c r="FL179" s="557">
        <f t="shared" si="1196"/>
        <v>130</v>
      </c>
      <c r="FM179" s="557">
        <f t="shared" si="1196"/>
        <v>130</v>
      </c>
      <c r="FN179" s="557">
        <f t="shared" si="1196"/>
        <v>130</v>
      </c>
      <c r="FO179" s="557">
        <f t="shared" si="1196"/>
        <v>130</v>
      </c>
      <c r="FP179" s="557">
        <f t="shared" si="1196"/>
        <v>130</v>
      </c>
      <c r="FQ179" s="557">
        <f t="shared" si="1196"/>
        <v>130</v>
      </c>
      <c r="FR179" s="557">
        <f t="shared" si="1196"/>
        <v>130</v>
      </c>
      <c r="FS179" s="557">
        <f t="shared" si="1196"/>
        <v>130</v>
      </c>
      <c r="FT179" s="557">
        <f t="shared" si="1196"/>
        <v>130</v>
      </c>
      <c r="FU179" s="557">
        <f t="shared" si="1196"/>
        <v>130</v>
      </c>
      <c r="FV179" s="557">
        <f t="shared" si="1196"/>
        <v>130</v>
      </c>
      <c r="FW179" s="557">
        <f t="shared" si="1196"/>
        <v>130</v>
      </c>
      <c r="FX179" s="557">
        <f t="shared" si="1196"/>
        <v>130</v>
      </c>
      <c r="FY179" s="557">
        <f t="shared" si="1196"/>
        <v>130</v>
      </c>
      <c r="FZ179" s="557">
        <f t="shared" si="1196"/>
        <v>130</v>
      </c>
      <c r="GA179" s="557">
        <f t="shared" si="1196"/>
        <v>130</v>
      </c>
      <c r="GB179" s="557">
        <f t="shared" si="1196"/>
        <v>130</v>
      </c>
      <c r="GC179" s="557">
        <f t="shared" si="1196"/>
        <v>130</v>
      </c>
      <c r="GD179" s="557">
        <f t="shared" si="1196"/>
        <v>130</v>
      </c>
      <c r="GE179" s="557">
        <f t="shared" si="1196"/>
        <v>130</v>
      </c>
      <c r="GF179" s="557">
        <f t="shared" si="1196"/>
        <v>130</v>
      </c>
      <c r="GG179" s="557">
        <f t="shared" si="1196"/>
        <v>130</v>
      </c>
      <c r="GH179" s="557">
        <f t="shared" si="1196"/>
        <v>130</v>
      </c>
      <c r="GI179" s="557">
        <f t="shared" si="1196"/>
        <v>130</v>
      </c>
      <c r="GJ179" s="557">
        <f t="shared" si="1196"/>
        <v>130</v>
      </c>
      <c r="GK179" s="557">
        <f t="shared" ref="GK179:IG179" si="1197">$D$179</f>
        <v>130</v>
      </c>
      <c r="GL179" s="557">
        <f t="shared" si="1197"/>
        <v>130</v>
      </c>
      <c r="GM179" s="557">
        <f t="shared" si="1197"/>
        <v>130</v>
      </c>
      <c r="GN179" s="557">
        <f t="shared" si="1197"/>
        <v>130</v>
      </c>
      <c r="GO179" s="557">
        <f t="shared" si="1197"/>
        <v>130</v>
      </c>
      <c r="GP179" s="557">
        <f t="shared" si="1197"/>
        <v>130</v>
      </c>
      <c r="GQ179" s="557">
        <f t="shared" si="1197"/>
        <v>130</v>
      </c>
      <c r="GR179" s="557">
        <f t="shared" si="1197"/>
        <v>130</v>
      </c>
      <c r="GS179" s="557">
        <f t="shared" si="1197"/>
        <v>130</v>
      </c>
      <c r="GT179" s="557">
        <f t="shared" si="1197"/>
        <v>130</v>
      </c>
      <c r="GU179" s="557">
        <f t="shared" si="1197"/>
        <v>130</v>
      </c>
      <c r="GV179" s="557">
        <f t="shared" si="1197"/>
        <v>130</v>
      </c>
      <c r="GW179" s="557">
        <f t="shared" si="1197"/>
        <v>130</v>
      </c>
      <c r="GX179" s="557">
        <f t="shared" si="1197"/>
        <v>130</v>
      </c>
      <c r="GY179" s="557">
        <f t="shared" si="1197"/>
        <v>130</v>
      </c>
      <c r="GZ179" s="557">
        <f t="shared" si="1197"/>
        <v>130</v>
      </c>
      <c r="HA179" s="557">
        <f t="shared" si="1197"/>
        <v>130</v>
      </c>
      <c r="HB179" s="557">
        <f t="shared" si="1197"/>
        <v>130</v>
      </c>
      <c r="HC179" s="557">
        <f t="shared" si="1197"/>
        <v>130</v>
      </c>
      <c r="HD179" s="557">
        <f t="shared" si="1197"/>
        <v>130</v>
      </c>
      <c r="HE179" s="557">
        <f t="shared" si="1197"/>
        <v>130</v>
      </c>
      <c r="HF179" s="557">
        <f t="shared" si="1197"/>
        <v>130</v>
      </c>
      <c r="HG179" s="557">
        <f t="shared" si="1197"/>
        <v>130</v>
      </c>
      <c r="HH179" s="557">
        <f t="shared" si="1197"/>
        <v>130</v>
      </c>
      <c r="HI179" s="557">
        <f t="shared" si="1197"/>
        <v>130</v>
      </c>
      <c r="HJ179" s="557">
        <f t="shared" si="1197"/>
        <v>130</v>
      </c>
      <c r="HK179" s="557">
        <f t="shared" si="1197"/>
        <v>130</v>
      </c>
      <c r="HL179" s="557">
        <f t="shared" si="1197"/>
        <v>130</v>
      </c>
      <c r="HM179" s="557">
        <f t="shared" si="1197"/>
        <v>130</v>
      </c>
      <c r="HN179" s="557">
        <f t="shared" si="1197"/>
        <v>130</v>
      </c>
      <c r="HO179" s="557">
        <f t="shared" si="1197"/>
        <v>130</v>
      </c>
      <c r="HP179" s="557">
        <f t="shared" si="1197"/>
        <v>130</v>
      </c>
      <c r="HQ179" s="557">
        <f t="shared" si="1197"/>
        <v>130</v>
      </c>
      <c r="HR179" s="557">
        <f t="shared" si="1197"/>
        <v>130</v>
      </c>
      <c r="HS179" s="557">
        <f t="shared" si="1197"/>
        <v>130</v>
      </c>
      <c r="HT179" s="557">
        <f t="shared" si="1197"/>
        <v>130</v>
      </c>
      <c r="HU179" s="557">
        <f t="shared" si="1197"/>
        <v>130</v>
      </c>
      <c r="HV179" s="557">
        <f t="shared" si="1197"/>
        <v>130</v>
      </c>
      <c r="HW179" s="557">
        <f t="shared" si="1197"/>
        <v>130</v>
      </c>
      <c r="HX179" s="557">
        <f t="shared" si="1197"/>
        <v>130</v>
      </c>
      <c r="HY179" s="557">
        <f t="shared" si="1197"/>
        <v>130</v>
      </c>
      <c r="HZ179" s="557">
        <f t="shared" si="1197"/>
        <v>130</v>
      </c>
      <c r="IA179" s="557">
        <f t="shared" si="1197"/>
        <v>130</v>
      </c>
      <c r="IB179" s="557">
        <f t="shared" si="1197"/>
        <v>130</v>
      </c>
      <c r="IC179" s="557">
        <f t="shared" si="1197"/>
        <v>130</v>
      </c>
      <c r="ID179" s="557">
        <f t="shared" si="1197"/>
        <v>130</v>
      </c>
      <c r="IE179" s="557">
        <f t="shared" si="1197"/>
        <v>130</v>
      </c>
      <c r="IF179" s="557">
        <f t="shared" si="1197"/>
        <v>130</v>
      </c>
      <c r="IG179" s="557">
        <f t="shared" si="1197"/>
        <v>130</v>
      </c>
    </row>
    <row r="180" spans="2:241" ht="13.5" thickBot="1" x14ac:dyDescent="0.25"/>
    <row r="181" spans="2:241" x14ac:dyDescent="0.2">
      <c r="B181" s="1022" t="s">
        <v>296</v>
      </c>
      <c r="C181" s="554" t="s">
        <v>283</v>
      </c>
      <c r="D181" s="109">
        <v>45</v>
      </c>
      <c r="E181" s="109">
        <f>$D$181</f>
        <v>45</v>
      </c>
      <c r="F181" s="109">
        <f t="shared" ref="F181:BP181" si="1198">$D$181</f>
        <v>45</v>
      </c>
      <c r="G181" s="109">
        <f t="shared" si="1198"/>
        <v>45</v>
      </c>
      <c r="H181" s="109">
        <f t="shared" si="1198"/>
        <v>45</v>
      </c>
      <c r="I181" s="109">
        <f t="shared" si="1198"/>
        <v>45</v>
      </c>
      <c r="J181" s="109">
        <f t="shared" si="1198"/>
        <v>45</v>
      </c>
      <c r="K181" s="109">
        <f t="shared" si="1198"/>
        <v>45</v>
      </c>
      <c r="L181" s="109">
        <f t="shared" si="1198"/>
        <v>45</v>
      </c>
      <c r="M181" s="109">
        <f t="shared" si="1198"/>
        <v>45</v>
      </c>
      <c r="N181" s="109">
        <f t="shared" si="1198"/>
        <v>45</v>
      </c>
      <c r="O181" s="109">
        <f t="shared" si="1198"/>
        <v>45</v>
      </c>
      <c r="P181" s="109">
        <f t="shared" si="1198"/>
        <v>45</v>
      </c>
      <c r="Q181" s="109">
        <f t="shared" si="1198"/>
        <v>45</v>
      </c>
      <c r="R181" s="109">
        <f t="shared" si="1198"/>
        <v>45</v>
      </c>
      <c r="S181" s="109">
        <f t="shared" si="1198"/>
        <v>45</v>
      </c>
      <c r="T181" s="109">
        <f t="shared" si="1198"/>
        <v>45</v>
      </c>
      <c r="U181" s="109">
        <f t="shared" si="1198"/>
        <v>45</v>
      </c>
      <c r="V181" s="109">
        <f t="shared" si="1198"/>
        <v>45</v>
      </c>
      <c r="W181" s="109">
        <f t="shared" si="1198"/>
        <v>45</v>
      </c>
      <c r="X181" s="109">
        <f t="shared" si="1198"/>
        <v>45</v>
      </c>
      <c r="Y181" s="109">
        <f t="shared" si="1198"/>
        <v>45</v>
      </c>
      <c r="Z181" s="109">
        <f t="shared" si="1198"/>
        <v>45</v>
      </c>
      <c r="AA181" s="109">
        <f t="shared" si="1198"/>
        <v>45</v>
      </c>
      <c r="AB181" s="109">
        <f t="shared" si="1198"/>
        <v>45</v>
      </c>
      <c r="AC181" s="109">
        <f t="shared" si="1198"/>
        <v>45</v>
      </c>
      <c r="AD181" s="109">
        <f t="shared" si="1198"/>
        <v>45</v>
      </c>
      <c r="AE181" s="109">
        <f t="shared" si="1198"/>
        <v>45</v>
      </c>
      <c r="AF181" s="109">
        <f t="shared" si="1198"/>
        <v>45</v>
      </c>
      <c r="AG181" s="109">
        <f t="shared" si="1198"/>
        <v>45</v>
      </c>
      <c r="AH181" s="109">
        <f t="shared" si="1198"/>
        <v>45</v>
      </c>
      <c r="AI181" s="109">
        <f t="shared" si="1198"/>
        <v>45</v>
      </c>
      <c r="AJ181" s="109">
        <f t="shared" si="1198"/>
        <v>45</v>
      </c>
      <c r="AK181" s="109">
        <f t="shared" si="1198"/>
        <v>45</v>
      </c>
      <c r="AL181" s="109">
        <f t="shared" si="1198"/>
        <v>45</v>
      </c>
      <c r="AM181" s="109">
        <f t="shared" si="1198"/>
        <v>45</v>
      </c>
      <c r="AN181" s="109">
        <f t="shared" si="1198"/>
        <v>45</v>
      </c>
      <c r="AO181" s="109">
        <f t="shared" si="1198"/>
        <v>45</v>
      </c>
      <c r="AP181" s="109">
        <f t="shared" si="1198"/>
        <v>45</v>
      </c>
      <c r="AQ181" s="109">
        <f t="shared" si="1198"/>
        <v>45</v>
      </c>
      <c r="AR181" s="109">
        <f t="shared" si="1198"/>
        <v>45</v>
      </c>
      <c r="AS181" s="109">
        <f t="shared" si="1198"/>
        <v>45</v>
      </c>
      <c r="AT181" s="109">
        <f t="shared" si="1198"/>
        <v>45</v>
      </c>
      <c r="AU181" s="109">
        <f t="shared" si="1198"/>
        <v>45</v>
      </c>
      <c r="AV181" s="109">
        <f t="shared" si="1198"/>
        <v>45</v>
      </c>
      <c r="AW181" s="109">
        <f t="shared" si="1198"/>
        <v>45</v>
      </c>
      <c r="AX181" s="109">
        <f t="shared" si="1198"/>
        <v>45</v>
      </c>
      <c r="AY181" s="109">
        <f t="shared" si="1198"/>
        <v>45</v>
      </c>
      <c r="AZ181" s="109">
        <f t="shared" si="1198"/>
        <v>45</v>
      </c>
      <c r="BA181" s="109">
        <f t="shared" si="1198"/>
        <v>45</v>
      </c>
      <c r="BB181" s="109">
        <f t="shared" si="1198"/>
        <v>45</v>
      </c>
      <c r="BC181" s="109">
        <f t="shared" si="1198"/>
        <v>45</v>
      </c>
      <c r="BD181" s="109">
        <f t="shared" si="1198"/>
        <v>45</v>
      </c>
      <c r="BE181" s="109">
        <f t="shared" si="1198"/>
        <v>45</v>
      </c>
      <c r="BF181" s="109">
        <f t="shared" si="1198"/>
        <v>45</v>
      </c>
      <c r="BG181" s="109">
        <f t="shared" si="1198"/>
        <v>45</v>
      </c>
      <c r="BH181" s="109">
        <f t="shared" si="1198"/>
        <v>45</v>
      </c>
      <c r="BI181" s="109">
        <f t="shared" si="1198"/>
        <v>45</v>
      </c>
      <c r="BJ181" s="109">
        <f t="shared" si="1198"/>
        <v>45</v>
      </c>
      <c r="BK181" s="109">
        <f t="shared" si="1198"/>
        <v>45</v>
      </c>
      <c r="BL181" s="109">
        <f t="shared" si="1198"/>
        <v>45</v>
      </c>
      <c r="BM181" s="109">
        <f t="shared" si="1198"/>
        <v>45</v>
      </c>
      <c r="BN181" s="109">
        <f t="shared" si="1198"/>
        <v>45</v>
      </c>
      <c r="BO181" s="109">
        <f t="shared" si="1198"/>
        <v>45</v>
      </c>
      <c r="BP181" s="109">
        <f t="shared" si="1198"/>
        <v>45</v>
      </c>
      <c r="BQ181" s="109">
        <f t="shared" ref="BQ181:DY181" si="1199">$D$181</f>
        <v>45</v>
      </c>
      <c r="BR181" s="109">
        <f t="shared" si="1199"/>
        <v>45</v>
      </c>
      <c r="BS181" s="109">
        <f t="shared" si="1199"/>
        <v>45</v>
      </c>
      <c r="BT181" s="109">
        <f t="shared" si="1199"/>
        <v>45</v>
      </c>
      <c r="BU181" s="109">
        <f t="shared" si="1199"/>
        <v>45</v>
      </c>
      <c r="BV181" s="109">
        <f t="shared" si="1199"/>
        <v>45</v>
      </c>
      <c r="BW181" s="109">
        <f t="shared" si="1199"/>
        <v>45</v>
      </c>
      <c r="BX181" s="109">
        <f t="shared" si="1199"/>
        <v>45</v>
      </c>
      <c r="BY181" s="109">
        <f t="shared" si="1199"/>
        <v>45</v>
      </c>
      <c r="BZ181" s="109">
        <f t="shared" si="1199"/>
        <v>45</v>
      </c>
      <c r="CA181" s="109">
        <f t="shared" si="1199"/>
        <v>45</v>
      </c>
      <c r="CB181" s="109">
        <f t="shared" si="1199"/>
        <v>45</v>
      </c>
      <c r="CC181" s="109">
        <f t="shared" si="1199"/>
        <v>45</v>
      </c>
      <c r="CD181" s="109">
        <f t="shared" si="1199"/>
        <v>45</v>
      </c>
      <c r="CE181" s="109">
        <f t="shared" si="1199"/>
        <v>45</v>
      </c>
      <c r="CF181" s="109">
        <f t="shared" si="1199"/>
        <v>45</v>
      </c>
      <c r="CG181" s="109">
        <f t="shared" si="1199"/>
        <v>45</v>
      </c>
      <c r="CH181" s="109">
        <f t="shared" si="1199"/>
        <v>45</v>
      </c>
      <c r="CI181" s="109">
        <f t="shared" si="1199"/>
        <v>45</v>
      </c>
      <c r="CJ181" s="109">
        <f t="shared" si="1199"/>
        <v>45</v>
      </c>
      <c r="CK181" s="109">
        <f t="shared" si="1199"/>
        <v>45</v>
      </c>
      <c r="CL181" s="109">
        <f t="shared" si="1199"/>
        <v>45</v>
      </c>
      <c r="CM181" s="109">
        <f t="shared" si="1199"/>
        <v>45</v>
      </c>
      <c r="CN181" s="109">
        <f t="shared" si="1199"/>
        <v>45</v>
      </c>
      <c r="CO181" s="109">
        <f t="shared" si="1199"/>
        <v>45</v>
      </c>
      <c r="CP181" s="109">
        <f t="shared" si="1199"/>
        <v>45</v>
      </c>
      <c r="CQ181" s="109">
        <f t="shared" si="1199"/>
        <v>45</v>
      </c>
      <c r="CR181" s="109">
        <f t="shared" si="1199"/>
        <v>45</v>
      </c>
      <c r="CS181" s="109">
        <f t="shared" si="1199"/>
        <v>45</v>
      </c>
      <c r="CT181" s="109">
        <f t="shared" si="1199"/>
        <v>45</v>
      </c>
      <c r="CU181" s="109">
        <f t="shared" si="1199"/>
        <v>45</v>
      </c>
      <c r="CV181" s="109">
        <f t="shared" si="1199"/>
        <v>45</v>
      </c>
      <c r="CW181" s="109">
        <f t="shared" si="1199"/>
        <v>45</v>
      </c>
      <c r="CX181" s="109">
        <f t="shared" si="1199"/>
        <v>45</v>
      </c>
      <c r="CY181" s="109">
        <f t="shared" si="1199"/>
        <v>45</v>
      </c>
      <c r="CZ181" s="109">
        <f t="shared" si="1199"/>
        <v>45</v>
      </c>
      <c r="DA181" s="109">
        <f t="shared" si="1199"/>
        <v>45</v>
      </c>
      <c r="DB181" s="109">
        <f t="shared" si="1199"/>
        <v>45</v>
      </c>
      <c r="DC181" s="109">
        <f t="shared" si="1199"/>
        <v>45</v>
      </c>
      <c r="DD181" s="109">
        <f t="shared" si="1199"/>
        <v>45</v>
      </c>
      <c r="DE181" s="109">
        <f t="shared" si="1199"/>
        <v>45</v>
      </c>
      <c r="DF181" s="109">
        <f t="shared" si="1199"/>
        <v>45</v>
      </c>
      <c r="DG181" s="109">
        <f t="shared" si="1199"/>
        <v>45</v>
      </c>
      <c r="DH181" s="109">
        <f t="shared" si="1199"/>
        <v>45</v>
      </c>
      <c r="DI181" s="109">
        <f t="shared" si="1199"/>
        <v>45</v>
      </c>
      <c r="DJ181" s="109">
        <f t="shared" si="1199"/>
        <v>45</v>
      </c>
      <c r="DK181" s="109">
        <f t="shared" si="1199"/>
        <v>45</v>
      </c>
      <c r="DL181" s="109">
        <f t="shared" si="1199"/>
        <v>45</v>
      </c>
      <c r="DM181" s="109">
        <f t="shared" si="1199"/>
        <v>45</v>
      </c>
      <c r="DN181" s="109">
        <f t="shared" si="1199"/>
        <v>45</v>
      </c>
      <c r="DO181" s="109">
        <f t="shared" si="1199"/>
        <v>45</v>
      </c>
      <c r="DP181" s="109">
        <f t="shared" si="1199"/>
        <v>45</v>
      </c>
      <c r="DQ181" s="109">
        <f t="shared" si="1199"/>
        <v>45</v>
      </c>
      <c r="DR181" s="109">
        <f t="shared" si="1199"/>
        <v>45</v>
      </c>
      <c r="DS181" s="109">
        <f t="shared" si="1199"/>
        <v>45</v>
      </c>
      <c r="DT181" s="109">
        <f t="shared" si="1199"/>
        <v>45</v>
      </c>
      <c r="DU181" s="109">
        <f t="shared" si="1199"/>
        <v>45</v>
      </c>
      <c r="DV181" s="109">
        <f t="shared" si="1199"/>
        <v>45</v>
      </c>
      <c r="DW181" s="109">
        <f t="shared" si="1199"/>
        <v>45</v>
      </c>
      <c r="DX181" s="109">
        <f t="shared" si="1199"/>
        <v>45</v>
      </c>
      <c r="DY181" s="109">
        <f t="shared" si="1199"/>
        <v>45</v>
      </c>
      <c r="DZ181" s="109">
        <f t="shared" ref="DZ181:GJ181" si="1200">$D$181</f>
        <v>45</v>
      </c>
      <c r="EA181" s="109">
        <f t="shared" si="1200"/>
        <v>45</v>
      </c>
      <c r="EB181" s="109">
        <f t="shared" si="1200"/>
        <v>45</v>
      </c>
      <c r="EC181" s="109">
        <f t="shared" si="1200"/>
        <v>45</v>
      </c>
      <c r="ED181" s="109">
        <f t="shared" si="1200"/>
        <v>45</v>
      </c>
      <c r="EE181" s="109">
        <f t="shared" si="1200"/>
        <v>45</v>
      </c>
      <c r="EF181" s="109">
        <f t="shared" si="1200"/>
        <v>45</v>
      </c>
      <c r="EG181" s="109">
        <f t="shared" si="1200"/>
        <v>45</v>
      </c>
      <c r="EH181" s="109">
        <f t="shared" si="1200"/>
        <v>45</v>
      </c>
      <c r="EI181" s="109">
        <f t="shared" si="1200"/>
        <v>45</v>
      </c>
      <c r="EJ181" s="109">
        <f t="shared" si="1200"/>
        <v>45</v>
      </c>
      <c r="EK181" s="109">
        <f t="shared" si="1200"/>
        <v>45</v>
      </c>
      <c r="EL181" s="109">
        <f t="shared" si="1200"/>
        <v>45</v>
      </c>
      <c r="EM181" s="109">
        <f t="shared" si="1200"/>
        <v>45</v>
      </c>
      <c r="EN181" s="109">
        <f t="shared" si="1200"/>
        <v>45</v>
      </c>
      <c r="EO181" s="109">
        <f t="shared" si="1200"/>
        <v>45</v>
      </c>
      <c r="EP181" s="109">
        <f t="shared" si="1200"/>
        <v>45</v>
      </c>
      <c r="EQ181" s="109">
        <f t="shared" si="1200"/>
        <v>45</v>
      </c>
      <c r="ER181" s="109">
        <f t="shared" si="1200"/>
        <v>45</v>
      </c>
      <c r="ES181" s="109">
        <f t="shared" si="1200"/>
        <v>45</v>
      </c>
      <c r="ET181" s="109">
        <f t="shared" si="1200"/>
        <v>45</v>
      </c>
      <c r="EU181" s="109">
        <f t="shared" si="1200"/>
        <v>45</v>
      </c>
      <c r="EV181" s="109">
        <f t="shared" si="1200"/>
        <v>45</v>
      </c>
      <c r="EW181" s="109">
        <f t="shared" si="1200"/>
        <v>45</v>
      </c>
      <c r="EX181" s="109">
        <f t="shared" si="1200"/>
        <v>45</v>
      </c>
      <c r="EY181" s="109">
        <f t="shared" si="1200"/>
        <v>45</v>
      </c>
      <c r="EZ181" s="109">
        <f t="shared" si="1200"/>
        <v>45</v>
      </c>
      <c r="FA181" s="109">
        <f t="shared" si="1200"/>
        <v>45</v>
      </c>
      <c r="FB181" s="109">
        <f t="shared" si="1200"/>
        <v>45</v>
      </c>
      <c r="FC181" s="109">
        <f t="shared" si="1200"/>
        <v>45</v>
      </c>
      <c r="FD181" s="109">
        <f t="shared" si="1200"/>
        <v>45</v>
      </c>
      <c r="FE181" s="109">
        <f t="shared" si="1200"/>
        <v>45</v>
      </c>
      <c r="FF181" s="109">
        <f t="shared" si="1200"/>
        <v>45</v>
      </c>
      <c r="FG181" s="109">
        <f t="shared" si="1200"/>
        <v>45</v>
      </c>
      <c r="FH181" s="109">
        <f t="shared" si="1200"/>
        <v>45</v>
      </c>
      <c r="FI181" s="109">
        <f t="shared" si="1200"/>
        <v>45</v>
      </c>
      <c r="FJ181" s="109">
        <f t="shared" si="1200"/>
        <v>45</v>
      </c>
      <c r="FK181" s="109">
        <f t="shared" si="1200"/>
        <v>45</v>
      </c>
      <c r="FL181" s="109">
        <f t="shared" si="1200"/>
        <v>45</v>
      </c>
      <c r="FM181" s="109">
        <f t="shared" si="1200"/>
        <v>45</v>
      </c>
      <c r="FN181" s="109">
        <f t="shared" si="1200"/>
        <v>45</v>
      </c>
      <c r="FO181" s="109">
        <f t="shared" si="1200"/>
        <v>45</v>
      </c>
      <c r="FP181" s="109">
        <f t="shared" si="1200"/>
        <v>45</v>
      </c>
      <c r="FQ181" s="109">
        <f t="shared" si="1200"/>
        <v>45</v>
      </c>
      <c r="FR181" s="109">
        <f t="shared" si="1200"/>
        <v>45</v>
      </c>
      <c r="FS181" s="109">
        <f t="shared" si="1200"/>
        <v>45</v>
      </c>
      <c r="FT181" s="109">
        <f t="shared" si="1200"/>
        <v>45</v>
      </c>
      <c r="FU181" s="109">
        <f t="shared" si="1200"/>
        <v>45</v>
      </c>
      <c r="FV181" s="109">
        <f t="shared" si="1200"/>
        <v>45</v>
      </c>
      <c r="FW181" s="109">
        <f t="shared" si="1200"/>
        <v>45</v>
      </c>
      <c r="FX181" s="109">
        <f t="shared" si="1200"/>
        <v>45</v>
      </c>
      <c r="FY181" s="109">
        <f t="shared" si="1200"/>
        <v>45</v>
      </c>
      <c r="FZ181" s="109">
        <f t="shared" si="1200"/>
        <v>45</v>
      </c>
      <c r="GA181" s="109">
        <f t="shared" si="1200"/>
        <v>45</v>
      </c>
      <c r="GB181" s="109">
        <f t="shared" si="1200"/>
        <v>45</v>
      </c>
      <c r="GC181" s="109">
        <f t="shared" si="1200"/>
        <v>45</v>
      </c>
      <c r="GD181" s="109">
        <f t="shared" si="1200"/>
        <v>45</v>
      </c>
      <c r="GE181" s="109">
        <f t="shared" si="1200"/>
        <v>45</v>
      </c>
      <c r="GF181" s="109">
        <f t="shared" si="1200"/>
        <v>45</v>
      </c>
      <c r="GG181" s="109">
        <f t="shared" si="1200"/>
        <v>45</v>
      </c>
      <c r="GH181" s="109">
        <f t="shared" si="1200"/>
        <v>45</v>
      </c>
      <c r="GI181" s="109">
        <f t="shared" si="1200"/>
        <v>45</v>
      </c>
      <c r="GJ181" s="109">
        <f t="shared" si="1200"/>
        <v>45</v>
      </c>
      <c r="GK181" s="109">
        <f t="shared" ref="GK181:IG181" si="1201">$D$181</f>
        <v>45</v>
      </c>
      <c r="GL181" s="109">
        <f t="shared" si="1201"/>
        <v>45</v>
      </c>
      <c r="GM181" s="109">
        <f t="shared" si="1201"/>
        <v>45</v>
      </c>
      <c r="GN181" s="109">
        <f t="shared" si="1201"/>
        <v>45</v>
      </c>
      <c r="GO181" s="109">
        <f t="shared" si="1201"/>
        <v>45</v>
      </c>
      <c r="GP181" s="109">
        <f t="shared" si="1201"/>
        <v>45</v>
      </c>
      <c r="GQ181" s="109">
        <f t="shared" si="1201"/>
        <v>45</v>
      </c>
      <c r="GR181" s="109">
        <f t="shared" si="1201"/>
        <v>45</v>
      </c>
      <c r="GS181" s="109">
        <f t="shared" si="1201"/>
        <v>45</v>
      </c>
      <c r="GT181" s="109">
        <f t="shared" si="1201"/>
        <v>45</v>
      </c>
      <c r="GU181" s="109">
        <f t="shared" si="1201"/>
        <v>45</v>
      </c>
      <c r="GV181" s="109">
        <f t="shared" si="1201"/>
        <v>45</v>
      </c>
      <c r="GW181" s="109">
        <f t="shared" si="1201"/>
        <v>45</v>
      </c>
      <c r="GX181" s="109">
        <f t="shared" si="1201"/>
        <v>45</v>
      </c>
      <c r="GY181" s="109">
        <f t="shared" si="1201"/>
        <v>45</v>
      </c>
      <c r="GZ181" s="109">
        <f t="shared" si="1201"/>
        <v>45</v>
      </c>
      <c r="HA181" s="109">
        <f t="shared" si="1201"/>
        <v>45</v>
      </c>
      <c r="HB181" s="109">
        <f t="shared" si="1201"/>
        <v>45</v>
      </c>
      <c r="HC181" s="109">
        <f t="shared" si="1201"/>
        <v>45</v>
      </c>
      <c r="HD181" s="109">
        <f t="shared" si="1201"/>
        <v>45</v>
      </c>
      <c r="HE181" s="109">
        <f t="shared" si="1201"/>
        <v>45</v>
      </c>
      <c r="HF181" s="109">
        <f t="shared" si="1201"/>
        <v>45</v>
      </c>
      <c r="HG181" s="109">
        <f t="shared" si="1201"/>
        <v>45</v>
      </c>
      <c r="HH181" s="109">
        <f t="shared" si="1201"/>
        <v>45</v>
      </c>
      <c r="HI181" s="109">
        <f t="shared" si="1201"/>
        <v>45</v>
      </c>
      <c r="HJ181" s="109">
        <f t="shared" si="1201"/>
        <v>45</v>
      </c>
      <c r="HK181" s="109">
        <f t="shared" si="1201"/>
        <v>45</v>
      </c>
      <c r="HL181" s="109">
        <f t="shared" si="1201"/>
        <v>45</v>
      </c>
      <c r="HM181" s="109">
        <f t="shared" si="1201"/>
        <v>45</v>
      </c>
      <c r="HN181" s="109">
        <f t="shared" si="1201"/>
        <v>45</v>
      </c>
      <c r="HO181" s="109">
        <f t="shared" si="1201"/>
        <v>45</v>
      </c>
      <c r="HP181" s="109">
        <f t="shared" si="1201"/>
        <v>45</v>
      </c>
      <c r="HQ181" s="109">
        <f t="shared" si="1201"/>
        <v>45</v>
      </c>
      <c r="HR181" s="109">
        <f t="shared" si="1201"/>
        <v>45</v>
      </c>
      <c r="HS181" s="109">
        <f t="shared" si="1201"/>
        <v>45</v>
      </c>
      <c r="HT181" s="109">
        <f t="shared" si="1201"/>
        <v>45</v>
      </c>
      <c r="HU181" s="109">
        <f t="shared" si="1201"/>
        <v>45</v>
      </c>
      <c r="HV181" s="109">
        <f t="shared" si="1201"/>
        <v>45</v>
      </c>
      <c r="HW181" s="109">
        <f t="shared" si="1201"/>
        <v>45</v>
      </c>
      <c r="HX181" s="109">
        <f t="shared" si="1201"/>
        <v>45</v>
      </c>
      <c r="HY181" s="109">
        <f t="shared" si="1201"/>
        <v>45</v>
      </c>
      <c r="HZ181" s="109">
        <f t="shared" si="1201"/>
        <v>45</v>
      </c>
      <c r="IA181" s="109">
        <f t="shared" si="1201"/>
        <v>45</v>
      </c>
      <c r="IB181" s="109">
        <f t="shared" si="1201"/>
        <v>45</v>
      </c>
      <c r="IC181" s="109">
        <f t="shared" si="1201"/>
        <v>45</v>
      </c>
      <c r="ID181" s="109">
        <f t="shared" si="1201"/>
        <v>45</v>
      </c>
      <c r="IE181" s="109">
        <f t="shared" si="1201"/>
        <v>45</v>
      </c>
      <c r="IF181" s="109">
        <f t="shared" si="1201"/>
        <v>45</v>
      </c>
      <c r="IG181" s="109">
        <f t="shared" si="1201"/>
        <v>45</v>
      </c>
    </row>
    <row r="182" spans="2:241" x14ac:dyDescent="0.2">
      <c r="B182" s="1023"/>
      <c r="C182" s="555" t="s">
        <v>284</v>
      </c>
      <c r="D182">
        <v>44</v>
      </c>
      <c r="E182">
        <f>$D$182</f>
        <v>44</v>
      </c>
      <c r="F182">
        <f t="shared" ref="F182:BP182" si="1202">$D$182</f>
        <v>44</v>
      </c>
      <c r="G182">
        <f t="shared" si="1202"/>
        <v>44</v>
      </c>
      <c r="H182">
        <f t="shared" si="1202"/>
        <v>44</v>
      </c>
      <c r="I182">
        <f t="shared" si="1202"/>
        <v>44</v>
      </c>
      <c r="J182">
        <f t="shared" si="1202"/>
        <v>44</v>
      </c>
      <c r="K182">
        <f t="shared" si="1202"/>
        <v>44</v>
      </c>
      <c r="L182">
        <f t="shared" si="1202"/>
        <v>44</v>
      </c>
      <c r="M182">
        <f t="shared" si="1202"/>
        <v>44</v>
      </c>
      <c r="N182">
        <f t="shared" si="1202"/>
        <v>44</v>
      </c>
      <c r="O182">
        <f t="shared" si="1202"/>
        <v>44</v>
      </c>
      <c r="P182">
        <f t="shared" si="1202"/>
        <v>44</v>
      </c>
      <c r="Q182">
        <f t="shared" si="1202"/>
        <v>44</v>
      </c>
      <c r="R182">
        <f t="shared" si="1202"/>
        <v>44</v>
      </c>
      <c r="S182">
        <f t="shared" si="1202"/>
        <v>44</v>
      </c>
      <c r="T182">
        <f t="shared" si="1202"/>
        <v>44</v>
      </c>
      <c r="U182">
        <f t="shared" si="1202"/>
        <v>44</v>
      </c>
      <c r="V182">
        <f t="shared" si="1202"/>
        <v>44</v>
      </c>
      <c r="W182">
        <f t="shared" si="1202"/>
        <v>44</v>
      </c>
      <c r="X182">
        <f t="shared" si="1202"/>
        <v>44</v>
      </c>
      <c r="Y182">
        <f t="shared" si="1202"/>
        <v>44</v>
      </c>
      <c r="Z182">
        <f t="shared" si="1202"/>
        <v>44</v>
      </c>
      <c r="AA182">
        <f t="shared" si="1202"/>
        <v>44</v>
      </c>
      <c r="AB182">
        <f t="shared" si="1202"/>
        <v>44</v>
      </c>
      <c r="AC182">
        <f t="shared" si="1202"/>
        <v>44</v>
      </c>
      <c r="AD182">
        <f t="shared" si="1202"/>
        <v>44</v>
      </c>
      <c r="AE182">
        <f t="shared" si="1202"/>
        <v>44</v>
      </c>
      <c r="AF182">
        <f t="shared" si="1202"/>
        <v>44</v>
      </c>
      <c r="AG182">
        <f t="shared" si="1202"/>
        <v>44</v>
      </c>
      <c r="AH182">
        <f t="shared" si="1202"/>
        <v>44</v>
      </c>
      <c r="AI182">
        <f t="shared" si="1202"/>
        <v>44</v>
      </c>
      <c r="AJ182">
        <f t="shared" si="1202"/>
        <v>44</v>
      </c>
      <c r="AK182">
        <f t="shared" si="1202"/>
        <v>44</v>
      </c>
      <c r="AL182">
        <f t="shared" si="1202"/>
        <v>44</v>
      </c>
      <c r="AM182">
        <f t="shared" si="1202"/>
        <v>44</v>
      </c>
      <c r="AN182">
        <f t="shared" si="1202"/>
        <v>44</v>
      </c>
      <c r="AO182">
        <f t="shared" si="1202"/>
        <v>44</v>
      </c>
      <c r="AP182">
        <f t="shared" si="1202"/>
        <v>44</v>
      </c>
      <c r="AQ182">
        <f t="shared" si="1202"/>
        <v>44</v>
      </c>
      <c r="AR182">
        <f t="shared" si="1202"/>
        <v>44</v>
      </c>
      <c r="AS182">
        <f t="shared" si="1202"/>
        <v>44</v>
      </c>
      <c r="AT182">
        <f t="shared" si="1202"/>
        <v>44</v>
      </c>
      <c r="AU182">
        <f t="shared" si="1202"/>
        <v>44</v>
      </c>
      <c r="AV182">
        <f t="shared" si="1202"/>
        <v>44</v>
      </c>
      <c r="AW182">
        <f t="shared" si="1202"/>
        <v>44</v>
      </c>
      <c r="AX182">
        <f t="shared" si="1202"/>
        <v>44</v>
      </c>
      <c r="AY182">
        <f t="shared" si="1202"/>
        <v>44</v>
      </c>
      <c r="AZ182">
        <f t="shared" si="1202"/>
        <v>44</v>
      </c>
      <c r="BA182">
        <f t="shared" si="1202"/>
        <v>44</v>
      </c>
      <c r="BB182">
        <f t="shared" si="1202"/>
        <v>44</v>
      </c>
      <c r="BC182">
        <f t="shared" si="1202"/>
        <v>44</v>
      </c>
      <c r="BD182">
        <f t="shared" si="1202"/>
        <v>44</v>
      </c>
      <c r="BE182">
        <f t="shared" si="1202"/>
        <v>44</v>
      </c>
      <c r="BF182">
        <f t="shared" si="1202"/>
        <v>44</v>
      </c>
      <c r="BG182">
        <f t="shared" si="1202"/>
        <v>44</v>
      </c>
      <c r="BH182">
        <f t="shared" si="1202"/>
        <v>44</v>
      </c>
      <c r="BI182">
        <f t="shared" si="1202"/>
        <v>44</v>
      </c>
      <c r="BJ182">
        <f t="shared" si="1202"/>
        <v>44</v>
      </c>
      <c r="BK182">
        <f t="shared" si="1202"/>
        <v>44</v>
      </c>
      <c r="BL182">
        <f t="shared" si="1202"/>
        <v>44</v>
      </c>
      <c r="BM182">
        <f t="shared" si="1202"/>
        <v>44</v>
      </c>
      <c r="BN182">
        <f t="shared" si="1202"/>
        <v>44</v>
      </c>
      <c r="BO182">
        <f t="shared" si="1202"/>
        <v>44</v>
      </c>
      <c r="BP182">
        <f t="shared" si="1202"/>
        <v>44</v>
      </c>
      <c r="BQ182">
        <f t="shared" ref="BQ182:DY182" si="1203">$D$182</f>
        <v>44</v>
      </c>
      <c r="BR182">
        <f t="shared" si="1203"/>
        <v>44</v>
      </c>
      <c r="BS182">
        <f t="shared" si="1203"/>
        <v>44</v>
      </c>
      <c r="BT182">
        <f t="shared" si="1203"/>
        <v>44</v>
      </c>
      <c r="BU182">
        <f t="shared" si="1203"/>
        <v>44</v>
      </c>
      <c r="BV182">
        <f t="shared" si="1203"/>
        <v>44</v>
      </c>
      <c r="BW182">
        <f t="shared" si="1203"/>
        <v>44</v>
      </c>
      <c r="BX182">
        <f t="shared" si="1203"/>
        <v>44</v>
      </c>
      <c r="BY182">
        <f t="shared" si="1203"/>
        <v>44</v>
      </c>
      <c r="BZ182">
        <f t="shared" si="1203"/>
        <v>44</v>
      </c>
      <c r="CA182">
        <f t="shared" si="1203"/>
        <v>44</v>
      </c>
      <c r="CB182">
        <f t="shared" si="1203"/>
        <v>44</v>
      </c>
      <c r="CC182">
        <f t="shared" si="1203"/>
        <v>44</v>
      </c>
      <c r="CD182">
        <f t="shared" si="1203"/>
        <v>44</v>
      </c>
      <c r="CE182">
        <f t="shared" si="1203"/>
        <v>44</v>
      </c>
      <c r="CF182">
        <f t="shared" si="1203"/>
        <v>44</v>
      </c>
      <c r="CG182">
        <f t="shared" si="1203"/>
        <v>44</v>
      </c>
      <c r="CH182">
        <f t="shared" si="1203"/>
        <v>44</v>
      </c>
      <c r="CI182">
        <f t="shared" si="1203"/>
        <v>44</v>
      </c>
      <c r="CJ182">
        <f t="shared" si="1203"/>
        <v>44</v>
      </c>
      <c r="CK182">
        <f t="shared" si="1203"/>
        <v>44</v>
      </c>
      <c r="CL182">
        <f t="shared" si="1203"/>
        <v>44</v>
      </c>
      <c r="CM182">
        <f t="shared" si="1203"/>
        <v>44</v>
      </c>
      <c r="CN182">
        <f t="shared" si="1203"/>
        <v>44</v>
      </c>
      <c r="CO182">
        <f t="shared" si="1203"/>
        <v>44</v>
      </c>
      <c r="CP182">
        <f t="shared" si="1203"/>
        <v>44</v>
      </c>
      <c r="CQ182">
        <f t="shared" si="1203"/>
        <v>44</v>
      </c>
      <c r="CR182">
        <f t="shared" si="1203"/>
        <v>44</v>
      </c>
      <c r="CS182">
        <f t="shared" si="1203"/>
        <v>44</v>
      </c>
      <c r="CT182">
        <f t="shared" si="1203"/>
        <v>44</v>
      </c>
      <c r="CU182">
        <f t="shared" si="1203"/>
        <v>44</v>
      </c>
      <c r="CV182">
        <f t="shared" si="1203"/>
        <v>44</v>
      </c>
      <c r="CW182">
        <f t="shared" si="1203"/>
        <v>44</v>
      </c>
      <c r="CX182">
        <f t="shared" si="1203"/>
        <v>44</v>
      </c>
      <c r="CY182">
        <f t="shared" si="1203"/>
        <v>44</v>
      </c>
      <c r="CZ182">
        <f t="shared" si="1203"/>
        <v>44</v>
      </c>
      <c r="DA182">
        <f t="shared" si="1203"/>
        <v>44</v>
      </c>
      <c r="DB182">
        <f t="shared" si="1203"/>
        <v>44</v>
      </c>
      <c r="DC182">
        <f t="shared" si="1203"/>
        <v>44</v>
      </c>
      <c r="DD182">
        <f t="shared" si="1203"/>
        <v>44</v>
      </c>
      <c r="DE182">
        <f t="shared" si="1203"/>
        <v>44</v>
      </c>
      <c r="DF182">
        <f t="shared" si="1203"/>
        <v>44</v>
      </c>
      <c r="DG182">
        <f t="shared" si="1203"/>
        <v>44</v>
      </c>
      <c r="DH182">
        <f t="shared" si="1203"/>
        <v>44</v>
      </c>
      <c r="DI182">
        <f t="shared" si="1203"/>
        <v>44</v>
      </c>
      <c r="DJ182">
        <f t="shared" si="1203"/>
        <v>44</v>
      </c>
      <c r="DK182">
        <f t="shared" si="1203"/>
        <v>44</v>
      </c>
      <c r="DL182">
        <f t="shared" si="1203"/>
        <v>44</v>
      </c>
      <c r="DM182">
        <f t="shared" si="1203"/>
        <v>44</v>
      </c>
      <c r="DN182">
        <f t="shared" si="1203"/>
        <v>44</v>
      </c>
      <c r="DO182">
        <f t="shared" si="1203"/>
        <v>44</v>
      </c>
      <c r="DP182">
        <f t="shared" si="1203"/>
        <v>44</v>
      </c>
      <c r="DQ182">
        <f t="shared" si="1203"/>
        <v>44</v>
      </c>
      <c r="DR182">
        <f t="shared" si="1203"/>
        <v>44</v>
      </c>
      <c r="DS182">
        <f t="shared" si="1203"/>
        <v>44</v>
      </c>
      <c r="DT182">
        <f t="shared" si="1203"/>
        <v>44</v>
      </c>
      <c r="DU182">
        <f t="shared" si="1203"/>
        <v>44</v>
      </c>
      <c r="DV182">
        <f t="shared" si="1203"/>
        <v>44</v>
      </c>
      <c r="DW182">
        <f t="shared" si="1203"/>
        <v>44</v>
      </c>
      <c r="DX182">
        <f t="shared" si="1203"/>
        <v>44</v>
      </c>
      <c r="DY182">
        <f t="shared" si="1203"/>
        <v>44</v>
      </c>
      <c r="DZ182">
        <f t="shared" ref="DZ182:GJ182" si="1204">$D$182</f>
        <v>44</v>
      </c>
      <c r="EA182">
        <f t="shared" si="1204"/>
        <v>44</v>
      </c>
      <c r="EB182">
        <f t="shared" si="1204"/>
        <v>44</v>
      </c>
      <c r="EC182">
        <f t="shared" si="1204"/>
        <v>44</v>
      </c>
      <c r="ED182">
        <f t="shared" si="1204"/>
        <v>44</v>
      </c>
      <c r="EE182">
        <f t="shared" si="1204"/>
        <v>44</v>
      </c>
      <c r="EF182">
        <f t="shared" si="1204"/>
        <v>44</v>
      </c>
      <c r="EG182">
        <f t="shared" si="1204"/>
        <v>44</v>
      </c>
      <c r="EH182">
        <f t="shared" si="1204"/>
        <v>44</v>
      </c>
      <c r="EI182">
        <f t="shared" si="1204"/>
        <v>44</v>
      </c>
      <c r="EJ182">
        <f t="shared" si="1204"/>
        <v>44</v>
      </c>
      <c r="EK182">
        <f t="shared" si="1204"/>
        <v>44</v>
      </c>
      <c r="EL182">
        <f t="shared" si="1204"/>
        <v>44</v>
      </c>
      <c r="EM182">
        <f t="shared" si="1204"/>
        <v>44</v>
      </c>
      <c r="EN182">
        <f t="shared" si="1204"/>
        <v>44</v>
      </c>
      <c r="EO182">
        <f t="shared" si="1204"/>
        <v>44</v>
      </c>
      <c r="EP182">
        <f t="shared" si="1204"/>
        <v>44</v>
      </c>
      <c r="EQ182">
        <f t="shared" si="1204"/>
        <v>44</v>
      </c>
      <c r="ER182">
        <f t="shared" si="1204"/>
        <v>44</v>
      </c>
      <c r="ES182">
        <f t="shared" si="1204"/>
        <v>44</v>
      </c>
      <c r="ET182">
        <f t="shared" si="1204"/>
        <v>44</v>
      </c>
      <c r="EU182">
        <f t="shared" si="1204"/>
        <v>44</v>
      </c>
      <c r="EV182">
        <f t="shared" si="1204"/>
        <v>44</v>
      </c>
      <c r="EW182">
        <f t="shared" si="1204"/>
        <v>44</v>
      </c>
      <c r="EX182">
        <f t="shared" si="1204"/>
        <v>44</v>
      </c>
      <c r="EY182">
        <f t="shared" si="1204"/>
        <v>44</v>
      </c>
      <c r="EZ182">
        <f t="shared" si="1204"/>
        <v>44</v>
      </c>
      <c r="FA182">
        <f t="shared" si="1204"/>
        <v>44</v>
      </c>
      <c r="FB182">
        <f t="shared" si="1204"/>
        <v>44</v>
      </c>
      <c r="FC182">
        <f t="shared" si="1204"/>
        <v>44</v>
      </c>
      <c r="FD182">
        <f t="shared" si="1204"/>
        <v>44</v>
      </c>
      <c r="FE182">
        <f t="shared" si="1204"/>
        <v>44</v>
      </c>
      <c r="FF182">
        <f t="shared" si="1204"/>
        <v>44</v>
      </c>
      <c r="FG182">
        <f t="shared" si="1204"/>
        <v>44</v>
      </c>
      <c r="FH182">
        <f t="shared" si="1204"/>
        <v>44</v>
      </c>
      <c r="FI182">
        <f t="shared" si="1204"/>
        <v>44</v>
      </c>
      <c r="FJ182">
        <f t="shared" si="1204"/>
        <v>44</v>
      </c>
      <c r="FK182">
        <f t="shared" si="1204"/>
        <v>44</v>
      </c>
      <c r="FL182">
        <f t="shared" si="1204"/>
        <v>44</v>
      </c>
      <c r="FM182">
        <f t="shared" si="1204"/>
        <v>44</v>
      </c>
      <c r="FN182">
        <f t="shared" si="1204"/>
        <v>44</v>
      </c>
      <c r="FO182">
        <f t="shared" si="1204"/>
        <v>44</v>
      </c>
      <c r="FP182">
        <f t="shared" si="1204"/>
        <v>44</v>
      </c>
      <c r="FQ182">
        <f t="shared" si="1204"/>
        <v>44</v>
      </c>
      <c r="FR182">
        <f t="shared" si="1204"/>
        <v>44</v>
      </c>
      <c r="FS182">
        <f t="shared" si="1204"/>
        <v>44</v>
      </c>
      <c r="FT182">
        <f t="shared" si="1204"/>
        <v>44</v>
      </c>
      <c r="FU182">
        <f t="shared" si="1204"/>
        <v>44</v>
      </c>
      <c r="FV182">
        <f t="shared" si="1204"/>
        <v>44</v>
      </c>
      <c r="FW182">
        <f t="shared" si="1204"/>
        <v>44</v>
      </c>
      <c r="FX182">
        <f t="shared" si="1204"/>
        <v>44</v>
      </c>
      <c r="FY182">
        <f t="shared" si="1204"/>
        <v>44</v>
      </c>
      <c r="FZ182">
        <f t="shared" si="1204"/>
        <v>44</v>
      </c>
      <c r="GA182">
        <f t="shared" si="1204"/>
        <v>44</v>
      </c>
      <c r="GB182">
        <f t="shared" si="1204"/>
        <v>44</v>
      </c>
      <c r="GC182">
        <f t="shared" si="1204"/>
        <v>44</v>
      </c>
      <c r="GD182">
        <f t="shared" si="1204"/>
        <v>44</v>
      </c>
      <c r="GE182">
        <f t="shared" si="1204"/>
        <v>44</v>
      </c>
      <c r="GF182">
        <f t="shared" si="1204"/>
        <v>44</v>
      </c>
      <c r="GG182">
        <f t="shared" si="1204"/>
        <v>44</v>
      </c>
      <c r="GH182">
        <f t="shared" si="1204"/>
        <v>44</v>
      </c>
      <c r="GI182">
        <f t="shared" si="1204"/>
        <v>44</v>
      </c>
      <c r="GJ182">
        <f t="shared" si="1204"/>
        <v>44</v>
      </c>
      <c r="GK182">
        <f t="shared" ref="GK182:IG182" si="1205">$D$182</f>
        <v>44</v>
      </c>
      <c r="GL182">
        <f t="shared" si="1205"/>
        <v>44</v>
      </c>
      <c r="GM182">
        <f t="shared" si="1205"/>
        <v>44</v>
      </c>
      <c r="GN182">
        <f t="shared" si="1205"/>
        <v>44</v>
      </c>
      <c r="GO182">
        <f t="shared" si="1205"/>
        <v>44</v>
      </c>
      <c r="GP182">
        <f t="shared" si="1205"/>
        <v>44</v>
      </c>
      <c r="GQ182">
        <f t="shared" si="1205"/>
        <v>44</v>
      </c>
      <c r="GR182">
        <f t="shared" si="1205"/>
        <v>44</v>
      </c>
      <c r="GS182">
        <f t="shared" si="1205"/>
        <v>44</v>
      </c>
      <c r="GT182">
        <f t="shared" si="1205"/>
        <v>44</v>
      </c>
      <c r="GU182">
        <f t="shared" si="1205"/>
        <v>44</v>
      </c>
      <c r="GV182">
        <f t="shared" si="1205"/>
        <v>44</v>
      </c>
      <c r="GW182">
        <f t="shared" si="1205"/>
        <v>44</v>
      </c>
      <c r="GX182">
        <f t="shared" si="1205"/>
        <v>44</v>
      </c>
      <c r="GY182">
        <f t="shared" si="1205"/>
        <v>44</v>
      </c>
      <c r="GZ182">
        <f t="shared" si="1205"/>
        <v>44</v>
      </c>
      <c r="HA182">
        <f t="shared" si="1205"/>
        <v>44</v>
      </c>
      <c r="HB182">
        <f t="shared" si="1205"/>
        <v>44</v>
      </c>
      <c r="HC182">
        <f t="shared" si="1205"/>
        <v>44</v>
      </c>
      <c r="HD182">
        <f t="shared" si="1205"/>
        <v>44</v>
      </c>
      <c r="HE182">
        <f t="shared" si="1205"/>
        <v>44</v>
      </c>
      <c r="HF182">
        <f t="shared" si="1205"/>
        <v>44</v>
      </c>
      <c r="HG182">
        <f t="shared" si="1205"/>
        <v>44</v>
      </c>
      <c r="HH182">
        <f t="shared" si="1205"/>
        <v>44</v>
      </c>
      <c r="HI182">
        <f t="shared" si="1205"/>
        <v>44</v>
      </c>
      <c r="HJ182">
        <f t="shared" si="1205"/>
        <v>44</v>
      </c>
      <c r="HK182">
        <f t="shared" si="1205"/>
        <v>44</v>
      </c>
      <c r="HL182">
        <f t="shared" si="1205"/>
        <v>44</v>
      </c>
      <c r="HM182">
        <f t="shared" si="1205"/>
        <v>44</v>
      </c>
      <c r="HN182">
        <f t="shared" si="1205"/>
        <v>44</v>
      </c>
      <c r="HO182">
        <f t="shared" si="1205"/>
        <v>44</v>
      </c>
      <c r="HP182">
        <f t="shared" si="1205"/>
        <v>44</v>
      </c>
      <c r="HQ182">
        <f t="shared" si="1205"/>
        <v>44</v>
      </c>
      <c r="HR182">
        <f t="shared" si="1205"/>
        <v>44</v>
      </c>
      <c r="HS182">
        <f t="shared" si="1205"/>
        <v>44</v>
      </c>
      <c r="HT182">
        <f t="shared" si="1205"/>
        <v>44</v>
      </c>
      <c r="HU182">
        <f t="shared" si="1205"/>
        <v>44</v>
      </c>
      <c r="HV182">
        <f t="shared" si="1205"/>
        <v>44</v>
      </c>
      <c r="HW182">
        <f t="shared" si="1205"/>
        <v>44</v>
      </c>
      <c r="HX182">
        <f t="shared" si="1205"/>
        <v>44</v>
      </c>
      <c r="HY182">
        <f t="shared" si="1205"/>
        <v>44</v>
      </c>
      <c r="HZ182">
        <f t="shared" si="1205"/>
        <v>44</v>
      </c>
      <c r="IA182">
        <f t="shared" si="1205"/>
        <v>44</v>
      </c>
      <c r="IB182">
        <f t="shared" si="1205"/>
        <v>44</v>
      </c>
      <c r="IC182">
        <f t="shared" si="1205"/>
        <v>44</v>
      </c>
      <c r="ID182">
        <f t="shared" si="1205"/>
        <v>44</v>
      </c>
      <c r="IE182">
        <f t="shared" si="1205"/>
        <v>44</v>
      </c>
      <c r="IF182">
        <f t="shared" si="1205"/>
        <v>44</v>
      </c>
      <c r="IG182">
        <f t="shared" si="1205"/>
        <v>44</v>
      </c>
    </row>
    <row r="183" spans="2:241" x14ac:dyDescent="0.2">
      <c r="B183" s="1023"/>
      <c r="C183" s="555" t="s">
        <v>285</v>
      </c>
      <c r="D183">
        <v>39</v>
      </c>
      <c r="E183">
        <f>$D$183</f>
        <v>39</v>
      </c>
      <c r="F183">
        <f t="shared" ref="F183:BP183" si="1206">$D$183</f>
        <v>39</v>
      </c>
      <c r="G183">
        <f t="shared" si="1206"/>
        <v>39</v>
      </c>
      <c r="H183">
        <f t="shared" si="1206"/>
        <v>39</v>
      </c>
      <c r="I183">
        <f t="shared" si="1206"/>
        <v>39</v>
      </c>
      <c r="J183">
        <f t="shared" si="1206"/>
        <v>39</v>
      </c>
      <c r="K183">
        <f t="shared" si="1206"/>
        <v>39</v>
      </c>
      <c r="L183">
        <f t="shared" si="1206"/>
        <v>39</v>
      </c>
      <c r="M183">
        <f t="shared" si="1206"/>
        <v>39</v>
      </c>
      <c r="N183">
        <f t="shared" si="1206"/>
        <v>39</v>
      </c>
      <c r="O183">
        <f t="shared" si="1206"/>
        <v>39</v>
      </c>
      <c r="P183">
        <f t="shared" si="1206"/>
        <v>39</v>
      </c>
      <c r="Q183">
        <f t="shared" si="1206"/>
        <v>39</v>
      </c>
      <c r="R183">
        <f t="shared" si="1206"/>
        <v>39</v>
      </c>
      <c r="S183">
        <f t="shared" si="1206"/>
        <v>39</v>
      </c>
      <c r="T183">
        <f t="shared" si="1206"/>
        <v>39</v>
      </c>
      <c r="U183">
        <f t="shared" si="1206"/>
        <v>39</v>
      </c>
      <c r="V183">
        <f t="shared" si="1206"/>
        <v>39</v>
      </c>
      <c r="W183">
        <f t="shared" si="1206"/>
        <v>39</v>
      </c>
      <c r="X183">
        <f t="shared" si="1206"/>
        <v>39</v>
      </c>
      <c r="Y183">
        <f t="shared" si="1206"/>
        <v>39</v>
      </c>
      <c r="Z183">
        <f t="shared" si="1206"/>
        <v>39</v>
      </c>
      <c r="AA183">
        <f t="shared" si="1206"/>
        <v>39</v>
      </c>
      <c r="AB183">
        <f t="shared" si="1206"/>
        <v>39</v>
      </c>
      <c r="AC183">
        <f t="shared" si="1206"/>
        <v>39</v>
      </c>
      <c r="AD183">
        <f t="shared" si="1206"/>
        <v>39</v>
      </c>
      <c r="AE183">
        <f t="shared" si="1206"/>
        <v>39</v>
      </c>
      <c r="AF183">
        <f t="shared" si="1206"/>
        <v>39</v>
      </c>
      <c r="AG183">
        <f t="shared" si="1206"/>
        <v>39</v>
      </c>
      <c r="AH183">
        <f t="shared" si="1206"/>
        <v>39</v>
      </c>
      <c r="AI183">
        <f t="shared" si="1206"/>
        <v>39</v>
      </c>
      <c r="AJ183">
        <f t="shared" si="1206"/>
        <v>39</v>
      </c>
      <c r="AK183">
        <f t="shared" si="1206"/>
        <v>39</v>
      </c>
      <c r="AL183">
        <f t="shared" si="1206"/>
        <v>39</v>
      </c>
      <c r="AM183">
        <f t="shared" si="1206"/>
        <v>39</v>
      </c>
      <c r="AN183">
        <f t="shared" si="1206"/>
        <v>39</v>
      </c>
      <c r="AO183">
        <f t="shared" si="1206"/>
        <v>39</v>
      </c>
      <c r="AP183">
        <f t="shared" si="1206"/>
        <v>39</v>
      </c>
      <c r="AQ183">
        <f t="shared" si="1206"/>
        <v>39</v>
      </c>
      <c r="AR183">
        <f t="shared" si="1206"/>
        <v>39</v>
      </c>
      <c r="AS183">
        <f t="shared" si="1206"/>
        <v>39</v>
      </c>
      <c r="AT183">
        <f t="shared" si="1206"/>
        <v>39</v>
      </c>
      <c r="AU183">
        <f t="shared" si="1206"/>
        <v>39</v>
      </c>
      <c r="AV183">
        <f t="shared" si="1206"/>
        <v>39</v>
      </c>
      <c r="AW183">
        <f t="shared" si="1206"/>
        <v>39</v>
      </c>
      <c r="AX183">
        <f t="shared" si="1206"/>
        <v>39</v>
      </c>
      <c r="AY183">
        <f t="shared" si="1206"/>
        <v>39</v>
      </c>
      <c r="AZ183">
        <f t="shared" si="1206"/>
        <v>39</v>
      </c>
      <c r="BA183">
        <f t="shared" si="1206"/>
        <v>39</v>
      </c>
      <c r="BB183">
        <f t="shared" si="1206"/>
        <v>39</v>
      </c>
      <c r="BC183">
        <f t="shared" si="1206"/>
        <v>39</v>
      </c>
      <c r="BD183">
        <f t="shared" si="1206"/>
        <v>39</v>
      </c>
      <c r="BE183">
        <f t="shared" si="1206"/>
        <v>39</v>
      </c>
      <c r="BF183">
        <f t="shared" si="1206"/>
        <v>39</v>
      </c>
      <c r="BG183">
        <f t="shared" si="1206"/>
        <v>39</v>
      </c>
      <c r="BH183">
        <f t="shared" si="1206"/>
        <v>39</v>
      </c>
      <c r="BI183">
        <f t="shared" si="1206"/>
        <v>39</v>
      </c>
      <c r="BJ183">
        <f t="shared" si="1206"/>
        <v>39</v>
      </c>
      <c r="BK183">
        <f t="shared" si="1206"/>
        <v>39</v>
      </c>
      <c r="BL183">
        <f t="shared" si="1206"/>
        <v>39</v>
      </c>
      <c r="BM183">
        <f t="shared" si="1206"/>
        <v>39</v>
      </c>
      <c r="BN183">
        <f t="shared" si="1206"/>
        <v>39</v>
      </c>
      <c r="BO183">
        <f t="shared" si="1206"/>
        <v>39</v>
      </c>
      <c r="BP183">
        <f t="shared" si="1206"/>
        <v>39</v>
      </c>
      <c r="BQ183">
        <f t="shared" ref="BQ183:DY183" si="1207">$D$183</f>
        <v>39</v>
      </c>
      <c r="BR183">
        <f t="shared" si="1207"/>
        <v>39</v>
      </c>
      <c r="BS183">
        <f t="shared" si="1207"/>
        <v>39</v>
      </c>
      <c r="BT183">
        <f t="shared" si="1207"/>
        <v>39</v>
      </c>
      <c r="BU183">
        <f t="shared" si="1207"/>
        <v>39</v>
      </c>
      <c r="BV183">
        <f t="shared" si="1207"/>
        <v>39</v>
      </c>
      <c r="BW183">
        <f t="shared" si="1207"/>
        <v>39</v>
      </c>
      <c r="BX183">
        <f t="shared" si="1207"/>
        <v>39</v>
      </c>
      <c r="BY183">
        <f t="shared" si="1207"/>
        <v>39</v>
      </c>
      <c r="BZ183">
        <f t="shared" si="1207"/>
        <v>39</v>
      </c>
      <c r="CA183">
        <f t="shared" si="1207"/>
        <v>39</v>
      </c>
      <c r="CB183">
        <f t="shared" si="1207"/>
        <v>39</v>
      </c>
      <c r="CC183">
        <f t="shared" si="1207"/>
        <v>39</v>
      </c>
      <c r="CD183">
        <f t="shared" si="1207"/>
        <v>39</v>
      </c>
      <c r="CE183">
        <f t="shared" si="1207"/>
        <v>39</v>
      </c>
      <c r="CF183">
        <f t="shared" si="1207"/>
        <v>39</v>
      </c>
      <c r="CG183">
        <f t="shared" si="1207"/>
        <v>39</v>
      </c>
      <c r="CH183">
        <f t="shared" si="1207"/>
        <v>39</v>
      </c>
      <c r="CI183">
        <f t="shared" si="1207"/>
        <v>39</v>
      </c>
      <c r="CJ183">
        <f t="shared" si="1207"/>
        <v>39</v>
      </c>
      <c r="CK183">
        <f t="shared" si="1207"/>
        <v>39</v>
      </c>
      <c r="CL183">
        <f t="shared" si="1207"/>
        <v>39</v>
      </c>
      <c r="CM183">
        <f t="shared" si="1207"/>
        <v>39</v>
      </c>
      <c r="CN183">
        <f t="shared" si="1207"/>
        <v>39</v>
      </c>
      <c r="CO183">
        <f t="shared" si="1207"/>
        <v>39</v>
      </c>
      <c r="CP183">
        <f t="shared" si="1207"/>
        <v>39</v>
      </c>
      <c r="CQ183">
        <f t="shared" si="1207"/>
        <v>39</v>
      </c>
      <c r="CR183">
        <f t="shared" si="1207"/>
        <v>39</v>
      </c>
      <c r="CS183">
        <f t="shared" si="1207"/>
        <v>39</v>
      </c>
      <c r="CT183">
        <f t="shared" si="1207"/>
        <v>39</v>
      </c>
      <c r="CU183">
        <f t="shared" si="1207"/>
        <v>39</v>
      </c>
      <c r="CV183">
        <f t="shared" si="1207"/>
        <v>39</v>
      </c>
      <c r="CW183">
        <f t="shared" si="1207"/>
        <v>39</v>
      </c>
      <c r="CX183">
        <f t="shared" si="1207"/>
        <v>39</v>
      </c>
      <c r="CY183">
        <f t="shared" si="1207"/>
        <v>39</v>
      </c>
      <c r="CZ183">
        <f t="shared" si="1207"/>
        <v>39</v>
      </c>
      <c r="DA183">
        <f t="shared" si="1207"/>
        <v>39</v>
      </c>
      <c r="DB183">
        <f t="shared" si="1207"/>
        <v>39</v>
      </c>
      <c r="DC183">
        <f t="shared" si="1207"/>
        <v>39</v>
      </c>
      <c r="DD183">
        <f t="shared" si="1207"/>
        <v>39</v>
      </c>
      <c r="DE183">
        <f t="shared" si="1207"/>
        <v>39</v>
      </c>
      <c r="DF183">
        <f t="shared" si="1207"/>
        <v>39</v>
      </c>
      <c r="DG183">
        <f t="shared" si="1207"/>
        <v>39</v>
      </c>
      <c r="DH183">
        <f t="shared" si="1207"/>
        <v>39</v>
      </c>
      <c r="DI183">
        <f t="shared" si="1207"/>
        <v>39</v>
      </c>
      <c r="DJ183">
        <f t="shared" si="1207"/>
        <v>39</v>
      </c>
      <c r="DK183">
        <f t="shared" si="1207"/>
        <v>39</v>
      </c>
      <c r="DL183">
        <f t="shared" si="1207"/>
        <v>39</v>
      </c>
      <c r="DM183">
        <f t="shared" si="1207"/>
        <v>39</v>
      </c>
      <c r="DN183">
        <f t="shared" si="1207"/>
        <v>39</v>
      </c>
      <c r="DO183">
        <f t="shared" si="1207"/>
        <v>39</v>
      </c>
      <c r="DP183">
        <f t="shared" si="1207"/>
        <v>39</v>
      </c>
      <c r="DQ183">
        <f t="shared" si="1207"/>
        <v>39</v>
      </c>
      <c r="DR183">
        <f t="shared" si="1207"/>
        <v>39</v>
      </c>
      <c r="DS183">
        <f t="shared" si="1207"/>
        <v>39</v>
      </c>
      <c r="DT183">
        <f t="shared" si="1207"/>
        <v>39</v>
      </c>
      <c r="DU183">
        <f t="shared" si="1207"/>
        <v>39</v>
      </c>
      <c r="DV183">
        <f t="shared" si="1207"/>
        <v>39</v>
      </c>
      <c r="DW183">
        <f t="shared" si="1207"/>
        <v>39</v>
      </c>
      <c r="DX183">
        <f t="shared" si="1207"/>
        <v>39</v>
      </c>
      <c r="DY183">
        <f t="shared" si="1207"/>
        <v>39</v>
      </c>
      <c r="DZ183">
        <f t="shared" ref="DZ183:GJ183" si="1208">$D$183</f>
        <v>39</v>
      </c>
      <c r="EA183">
        <f t="shared" si="1208"/>
        <v>39</v>
      </c>
      <c r="EB183">
        <f t="shared" si="1208"/>
        <v>39</v>
      </c>
      <c r="EC183">
        <f t="shared" si="1208"/>
        <v>39</v>
      </c>
      <c r="ED183">
        <f t="shared" si="1208"/>
        <v>39</v>
      </c>
      <c r="EE183">
        <f t="shared" si="1208"/>
        <v>39</v>
      </c>
      <c r="EF183">
        <f t="shared" si="1208"/>
        <v>39</v>
      </c>
      <c r="EG183">
        <f t="shared" si="1208"/>
        <v>39</v>
      </c>
      <c r="EH183">
        <f t="shared" si="1208"/>
        <v>39</v>
      </c>
      <c r="EI183">
        <f t="shared" si="1208"/>
        <v>39</v>
      </c>
      <c r="EJ183">
        <f t="shared" si="1208"/>
        <v>39</v>
      </c>
      <c r="EK183">
        <f t="shared" si="1208"/>
        <v>39</v>
      </c>
      <c r="EL183">
        <f t="shared" si="1208"/>
        <v>39</v>
      </c>
      <c r="EM183">
        <f t="shared" si="1208"/>
        <v>39</v>
      </c>
      <c r="EN183">
        <f t="shared" si="1208"/>
        <v>39</v>
      </c>
      <c r="EO183">
        <f t="shared" si="1208"/>
        <v>39</v>
      </c>
      <c r="EP183">
        <f t="shared" si="1208"/>
        <v>39</v>
      </c>
      <c r="EQ183">
        <f t="shared" si="1208"/>
        <v>39</v>
      </c>
      <c r="ER183">
        <f t="shared" si="1208"/>
        <v>39</v>
      </c>
      <c r="ES183">
        <f t="shared" si="1208"/>
        <v>39</v>
      </c>
      <c r="ET183">
        <f t="shared" si="1208"/>
        <v>39</v>
      </c>
      <c r="EU183">
        <f t="shared" si="1208"/>
        <v>39</v>
      </c>
      <c r="EV183">
        <f t="shared" si="1208"/>
        <v>39</v>
      </c>
      <c r="EW183">
        <f t="shared" si="1208"/>
        <v>39</v>
      </c>
      <c r="EX183">
        <f t="shared" si="1208"/>
        <v>39</v>
      </c>
      <c r="EY183">
        <f t="shared" si="1208"/>
        <v>39</v>
      </c>
      <c r="EZ183">
        <f t="shared" si="1208"/>
        <v>39</v>
      </c>
      <c r="FA183">
        <f t="shared" si="1208"/>
        <v>39</v>
      </c>
      <c r="FB183">
        <f t="shared" si="1208"/>
        <v>39</v>
      </c>
      <c r="FC183">
        <f t="shared" si="1208"/>
        <v>39</v>
      </c>
      <c r="FD183">
        <f t="shared" si="1208"/>
        <v>39</v>
      </c>
      <c r="FE183">
        <f t="shared" si="1208"/>
        <v>39</v>
      </c>
      <c r="FF183">
        <f t="shared" si="1208"/>
        <v>39</v>
      </c>
      <c r="FG183">
        <f t="shared" si="1208"/>
        <v>39</v>
      </c>
      <c r="FH183">
        <f t="shared" si="1208"/>
        <v>39</v>
      </c>
      <c r="FI183">
        <f t="shared" si="1208"/>
        <v>39</v>
      </c>
      <c r="FJ183">
        <f t="shared" si="1208"/>
        <v>39</v>
      </c>
      <c r="FK183">
        <f t="shared" si="1208"/>
        <v>39</v>
      </c>
      <c r="FL183">
        <f t="shared" si="1208"/>
        <v>39</v>
      </c>
      <c r="FM183">
        <f t="shared" si="1208"/>
        <v>39</v>
      </c>
      <c r="FN183">
        <f t="shared" si="1208"/>
        <v>39</v>
      </c>
      <c r="FO183">
        <f t="shared" si="1208"/>
        <v>39</v>
      </c>
      <c r="FP183">
        <f t="shared" si="1208"/>
        <v>39</v>
      </c>
      <c r="FQ183">
        <f t="shared" si="1208"/>
        <v>39</v>
      </c>
      <c r="FR183">
        <f t="shared" si="1208"/>
        <v>39</v>
      </c>
      <c r="FS183">
        <f t="shared" si="1208"/>
        <v>39</v>
      </c>
      <c r="FT183">
        <f t="shared" si="1208"/>
        <v>39</v>
      </c>
      <c r="FU183">
        <f t="shared" si="1208"/>
        <v>39</v>
      </c>
      <c r="FV183">
        <f t="shared" si="1208"/>
        <v>39</v>
      </c>
      <c r="FW183">
        <f t="shared" si="1208"/>
        <v>39</v>
      </c>
      <c r="FX183">
        <f t="shared" si="1208"/>
        <v>39</v>
      </c>
      <c r="FY183">
        <f t="shared" si="1208"/>
        <v>39</v>
      </c>
      <c r="FZ183">
        <f t="shared" si="1208"/>
        <v>39</v>
      </c>
      <c r="GA183">
        <f t="shared" si="1208"/>
        <v>39</v>
      </c>
      <c r="GB183">
        <f t="shared" si="1208"/>
        <v>39</v>
      </c>
      <c r="GC183">
        <f t="shared" si="1208"/>
        <v>39</v>
      </c>
      <c r="GD183">
        <f t="shared" si="1208"/>
        <v>39</v>
      </c>
      <c r="GE183">
        <f t="shared" si="1208"/>
        <v>39</v>
      </c>
      <c r="GF183">
        <f t="shared" si="1208"/>
        <v>39</v>
      </c>
      <c r="GG183">
        <f t="shared" si="1208"/>
        <v>39</v>
      </c>
      <c r="GH183">
        <f t="shared" si="1208"/>
        <v>39</v>
      </c>
      <c r="GI183">
        <f t="shared" si="1208"/>
        <v>39</v>
      </c>
      <c r="GJ183">
        <f t="shared" si="1208"/>
        <v>39</v>
      </c>
      <c r="GK183">
        <f t="shared" ref="GK183:IG183" si="1209">$D$183</f>
        <v>39</v>
      </c>
      <c r="GL183">
        <f t="shared" si="1209"/>
        <v>39</v>
      </c>
      <c r="GM183">
        <f t="shared" si="1209"/>
        <v>39</v>
      </c>
      <c r="GN183">
        <f t="shared" si="1209"/>
        <v>39</v>
      </c>
      <c r="GO183">
        <f t="shared" si="1209"/>
        <v>39</v>
      </c>
      <c r="GP183">
        <f t="shared" si="1209"/>
        <v>39</v>
      </c>
      <c r="GQ183">
        <f t="shared" si="1209"/>
        <v>39</v>
      </c>
      <c r="GR183">
        <f t="shared" si="1209"/>
        <v>39</v>
      </c>
      <c r="GS183">
        <f t="shared" si="1209"/>
        <v>39</v>
      </c>
      <c r="GT183">
        <f t="shared" si="1209"/>
        <v>39</v>
      </c>
      <c r="GU183">
        <f t="shared" si="1209"/>
        <v>39</v>
      </c>
      <c r="GV183">
        <f t="shared" si="1209"/>
        <v>39</v>
      </c>
      <c r="GW183">
        <f t="shared" si="1209"/>
        <v>39</v>
      </c>
      <c r="GX183">
        <f t="shared" si="1209"/>
        <v>39</v>
      </c>
      <c r="GY183">
        <f t="shared" si="1209"/>
        <v>39</v>
      </c>
      <c r="GZ183">
        <f t="shared" si="1209"/>
        <v>39</v>
      </c>
      <c r="HA183">
        <f t="shared" si="1209"/>
        <v>39</v>
      </c>
      <c r="HB183">
        <f t="shared" si="1209"/>
        <v>39</v>
      </c>
      <c r="HC183">
        <f t="shared" si="1209"/>
        <v>39</v>
      </c>
      <c r="HD183">
        <f t="shared" si="1209"/>
        <v>39</v>
      </c>
      <c r="HE183">
        <f t="shared" si="1209"/>
        <v>39</v>
      </c>
      <c r="HF183">
        <f t="shared" si="1209"/>
        <v>39</v>
      </c>
      <c r="HG183">
        <f t="shared" si="1209"/>
        <v>39</v>
      </c>
      <c r="HH183">
        <f t="shared" si="1209"/>
        <v>39</v>
      </c>
      <c r="HI183">
        <f t="shared" si="1209"/>
        <v>39</v>
      </c>
      <c r="HJ183">
        <f t="shared" si="1209"/>
        <v>39</v>
      </c>
      <c r="HK183">
        <f t="shared" si="1209"/>
        <v>39</v>
      </c>
      <c r="HL183">
        <f t="shared" si="1209"/>
        <v>39</v>
      </c>
      <c r="HM183">
        <f t="shared" si="1209"/>
        <v>39</v>
      </c>
      <c r="HN183">
        <f t="shared" si="1209"/>
        <v>39</v>
      </c>
      <c r="HO183">
        <f t="shared" si="1209"/>
        <v>39</v>
      </c>
      <c r="HP183">
        <f t="shared" si="1209"/>
        <v>39</v>
      </c>
      <c r="HQ183">
        <f t="shared" si="1209"/>
        <v>39</v>
      </c>
      <c r="HR183">
        <f t="shared" si="1209"/>
        <v>39</v>
      </c>
      <c r="HS183">
        <f t="shared" si="1209"/>
        <v>39</v>
      </c>
      <c r="HT183">
        <f t="shared" si="1209"/>
        <v>39</v>
      </c>
      <c r="HU183">
        <f t="shared" si="1209"/>
        <v>39</v>
      </c>
      <c r="HV183">
        <f t="shared" si="1209"/>
        <v>39</v>
      </c>
      <c r="HW183">
        <f t="shared" si="1209"/>
        <v>39</v>
      </c>
      <c r="HX183">
        <f t="shared" si="1209"/>
        <v>39</v>
      </c>
      <c r="HY183">
        <f t="shared" si="1209"/>
        <v>39</v>
      </c>
      <c r="HZ183">
        <f t="shared" si="1209"/>
        <v>39</v>
      </c>
      <c r="IA183">
        <f t="shared" si="1209"/>
        <v>39</v>
      </c>
      <c r="IB183">
        <f t="shared" si="1209"/>
        <v>39</v>
      </c>
      <c r="IC183">
        <f t="shared" si="1209"/>
        <v>39</v>
      </c>
      <c r="ID183">
        <f t="shared" si="1209"/>
        <v>39</v>
      </c>
      <c r="IE183">
        <f t="shared" si="1209"/>
        <v>39</v>
      </c>
      <c r="IF183">
        <f t="shared" si="1209"/>
        <v>39</v>
      </c>
      <c r="IG183">
        <f t="shared" si="1209"/>
        <v>39</v>
      </c>
    </row>
    <row r="184" spans="2:241" ht="13.5" thickBot="1" x14ac:dyDescent="0.25">
      <c r="B184" s="1024"/>
      <c r="C184" s="556" t="s">
        <v>286</v>
      </c>
      <c r="D184" s="557">
        <v>38</v>
      </c>
      <c r="E184" s="557">
        <f>$D$184</f>
        <v>38</v>
      </c>
      <c r="F184" s="557">
        <f t="shared" ref="F184:BP184" si="1210">$D$184</f>
        <v>38</v>
      </c>
      <c r="G184" s="557">
        <f t="shared" si="1210"/>
        <v>38</v>
      </c>
      <c r="H184" s="557">
        <f t="shared" si="1210"/>
        <v>38</v>
      </c>
      <c r="I184" s="557">
        <f t="shared" si="1210"/>
        <v>38</v>
      </c>
      <c r="J184" s="557">
        <f t="shared" si="1210"/>
        <v>38</v>
      </c>
      <c r="K184" s="557">
        <f t="shared" si="1210"/>
        <v>38</v>
      </c>
      <c r="L184" s="557">
        <f t="shared" si="1210"/>
        <v>38</v>
      </c>
      <c r="M184" s="557">
        <f t="shared" si="1210"/>
        <v>38</v>
      </c>
      <c r="N184" s="557">
        <f t="shared" si="1210"/>
        <v>38</v>
      </c>
      <c r="O184" s="557">
        <f t="shared" si="1210"/>
        <v>38</v>
      </c>
      <c r="P184" s="557">
        <f t="shared" si="1210"/>
        <v>38</v>
      </c>
      <c r="Q184" s="557">
        <f t="shared" si="1210"/>
        <v>38</v>
      </c>
      <c r="R184" s="557">
        <f t="shared" si="1210"/>
        <v>38</v>
      </c>
      <c r="S184" s="557">
        <f t="shared" si="1210"/>
        <v>38</v>
      </c>
      <c r="T184" s="557">
        <f t="shared" si="1210"/>
        <v>38</v>
      </c>
      <c r="U184" s="557">
        <f t="shared" si="1210"/>
        <v>38</v>
      </c>
      <c r="V184" s="557">
        <f t="shared" si="1210"/>
        <v>38</v>
      </c>
      <c r="W184" s="557">
        <f t="shared" si="1210"/>
        <v>38</v>
      </c>
      <c r="X184" s="557">
        <f t="shared" si="1210"/>
        <v>38</v>
      </c>
      <c r="Y184" s="557">
        <f t="shared" si="1210"/>
        <v>38</v>
      </c>
      <c r="Z184" s="557">
        <f t="shared" si="1210"/>
        <v>38</v>
      </c>
      <c r="AA184" s="557">
        <f t="shared" si="1210"/>
        <v>38</v>
      </c>
      <c r="AB184" s="557">
        <f t="shared" si="1210"/>
        <v>38</v>
      </c>
      <c r="AC184" s="557">
        <f t="shared" si="1210"/>
        <v>38</v>
      </c>
      <c r="AD184" s="557">
        <f t="shared" si="1210"/>
        <v>38</v>
      </c>
      <c r="AE184" s="557">
        <f t="shared" si="1210"/>
        <v>38</v>
      </c>
      <c r="AF184" s="557">
        <f t="shared" si="1210"/>
        <v>38</v>
      </c>
      <c r="AG184" s="557">
        <f t="shared" si="1210"/>
        <v>38</v>
      </c>
      <c r="AH184" s="557">
        <f t="shared" si="1210"/>
        <v>38</v>
      </c>
      <c r="AI184" s="557">
        <f t="shared" si="1210"/>
        <v>38</v>
      </c>
      <c r="AJ184" s="557">
        <f t="shared" si="1210"/>
        <v>38</v>
      </c>
      <c r="AK184" s="557">
        <f t="shared" si="1210"/>
        <v>38</v>
      </c>
      <c r="AL184" s="557">
        <f t="shared" si="1210"/>
        <v>38</v>
      </c>
      <c r="AM184" s="557">
        <f t="shared" si="1210"/>
        <v>38</v>
      </c>
      <c r="AN184" s="557">
        <f t="shared" si="1210"/>
        <v>38</v>
      </c>
      <c r="AO184" s="557">
        <f t="shared" si="1210"/>
        <v>38</v>
      </c>
      <c r="AP184" s="557">
        <f t="shared" si="1210"/>
        <v>38</v>
      </c>
      <c r="AQ184" s="557">
        <f t="shared" si="1210"/>
        <v>38</v>
      </c>
      <c r="AR184" s="557">
        <f t="shared" si="1210"/>
        <v>38</v>
      </c>
      <c r="AS184" s="557">
        <f t="shared" si="1210"/>
        <v>38</v>
      </c>
      <c r="AT184" s="557">
        <f t="shared" si="1210"/>
        <v>38</v>
      </c>
      <c r="AU184" s="557">
        <f t="shared" si="1210"/>
        <v>38</v>
      </c>
      <c r="AV184" s="557">
        <f t="shared" si="1210"/>
        <v>38</v>
      </c>
      <c r="AW184" s="557">
        <f t="shared" si="1210"/>
        <v>38</v>
      </c>
      <c r="AX184" s="557">
        <f t="shared" si="1210"/>
        <v>38</v>
      </c>
      <c r="AY184" s="557">
        <f t="shared" si="1210"/>
        <v>38</v>
      </c>
      <c r="AZ184" s="557">
        <f t="shared" si="1210"/>
        <v>38</v>
      </c>
      <c r="BA184" s="557">
        <f t="shared" si="1210"/>
        <v>38</v>
      </c>
      <c r="BB184" s="557">
        <f t="shared" si="1210"/>
        <v>38</v>
      </c>
      <c r="BC184" s="557">
        <f t="shared" si="1210"/>
        <v>38</v>
      </c>
      <c r="BD184" s="557">
        <f t="shared" si="1210"/>
        <v>38</v>
      </c>
      <c r="BE184" s="557">
        <f t="shared" si="1210"/>
        <v>38</v>
      </c>
      <c r="BF184" s="557">
        <f t="shared" si="1210"/>
        <v>38</v>
      </c>
      <c r="BG184" s="557">
        <f t="shared" si="1210"/>
        <v>38</v>
      </c>
      <c r="BH184" s="557">
        <f t="shared" si="1210"/>
        <v>38</v>
      </c>
      <c r="BI184" s="557">
        <f t="shared" si="1210"/>
        <v>38</v>
      </c>
      <c r="BJ184" s="557">
        <f t="shared" si="1210"/>
        <v>38</v>
      </c>
      <c r="BK184" s="557">
        <f t="shared" si="1210"/>
        <v>38</v>
      </c>
      <c r="BL184" s="557">
        <f t="shared" si="1210"/>
        <v>38</v>
      </c>
      <c r="BM184" s="557">
        <f t="shared" si="1210"/>
        <v>38</v>
      </c>
      <c r="BN184" s="557">
        <f t="shared" si="1210"/>
        <v>38</v>
      </c>
      <c r="BO184" s="557">
        <f t="shared" si="1210"/>
        <v>38</v>
      </c>
      <c r="BP184" s="557">
        <f t="shared" si="1210"/>
        <v>38</v>
      </c>
      <c r="BQ184" s="557">
        <f t="shared" ref="BQ184:DY184" si="1211">$D$184</f>
        <v>38</v>
      </c>
      <c r="BR184" s="557">
        <f t="shared" si="1211"/>
        <v>38</v>
      </c>
      <c r="BS184" s="557">
        <f t="shared" si="1211"/>
        <v>38</v>
      </c>
      <c r="BT184" s="557">
        <f t="shared" si="1211"/>
        <v>38</v>
      </c>
      <c r="BU184" s="557">
        <f t="shared" si="1211"/>
        <v>38</v>
      </c>
      <c r="BV184" s="557">
        <f t="shared" si="1211"/>
        <v>38</v>
      </c>
      <c r="BW184" s="557">
        <f t="shared" si="1211"/>
        <v>38</v>
      </c>
      <c r="BX184" s="557">
        <f t="shared" si="1211"/>
        <v>38</v>
      </c>
      <c r="BY184" s="557">
        <f t="shared" si="1211"/>
        <v>38</v>
      </c>
      <c r="BZ184" s="557">
        <f t="shared" si="1211"/>
        <v>38</v>
      </c>
      <c r="CA184" s="557">
        <f t="shared" si="1211"/>
        <v>38</v>
      </c>
      <c r="CB184" s="557">
        <f t="shared" si="1211"/>
        <v>38</v>
      </c>
      <c r="CC184" s="557">
        <f t="shared" si="1211"/>
        <v>38</v>
      </c>
      <c r="CD184" s="557">
        <f t="shared" si="1211"/>
        <v>38</v>
      </c>
      <c r="CE184" s="557">
        <f t="shared" si="1211"/>
        <v>38</v>
      </c>
      <c r="CF184" s="557">
        <f t="shared" si="1211"/>
        <v>38</v>
      </c>
      <c r="CG184" s="557">
        <f t="shared" si="1211"/>
        <v>38</v>
      </c>
      <c r="CH184" s="557">
        <f t="shared" si="1211"/>
        <v>38</v>
      </c>
      <c r="CI184" s="557">
        <f t="shared" si="1211"/>
        <v>38</v>
      </c>
      <c r="CJ184" s="557">
        <f t="shared" si="1211"/>
        <v>38</v>
      </c>
      <c r="CK184" s="557">
        <f t="shared" si="1211"/>
        <v>38</v>
      </c>
      <c r="CL184" s="557">
        <f t="shared" si="1211"/>
        <v>38</v>
      </c>
      <c r="CM184" s="557">
        <f t="shared" si="1211"/>
        <v>38</v>
      </c>
      <c r="CN184" s="557">
        <f t="shared" si="1211"/>
        <v>38</v>
      </c>
      <c r="CO184" s="557">
        <f t="shared" si="1211"/>
        <v>38</v>
      </c>
      <c r="CP184" s="557">
        <f t="shared" si="1211"/>
        <v>38</v>
      </c>
      <c r="CQ184" s="557">
        <f t="shared" si="1211"/>
        <v>38</v>
      </c>
      <c r="CR184" s="557">
        <f t="shared" si="1211"/>
        <v>38</v>
      </c>
      <c r="CS184" s="557">
        <f t="shared" si="1211"/>
        <v>38</v>
      </c>
      <c r="CT184" s="557">
        <f t="shared" si="1211"/>
        <v>38</v>
      </c>
      <c r="CU184" s="557">
        <f t="shared" si="1211"/>
        <v>38</v>
      </c>
      <c r="CV184" s="557">
        <f t="shared" si="1211"/>
        <v>38</v>
      </c>
      <c r="CW184" s="557">
        <f t="shared" si="1211"/>
        <v>38</v>
      </c>
      <c r="CX184" s="557">
        <f t="shared" si="1211"/>
        <v>38</v>
      </c>
      <c r="CY184" s="557">
        <f t="shared" si="1211"/>
        <v>38</v>
      </c>
      <c r="CZ184" s="557">
        <f t="shared" si="1211"/>
        <v>38</v>
      </c>
      <c r="DA184" s="557">
        <f t="shared" si="1211"/>
        <v>38</v>
      </c>
      <c r="DB184" s="557">
        <f t="shared" si="1211"/>
        <v>38</v>
      </c>
      <c r="DC184" s="557">
        <f t="shared" si="1211"/>
        <v>38</v>
      </c>
      <c r="DD184" s="557">
        <f t="shared" si="1211"/>
        <v>38</v>
      </c>
      <c r="DE184" s="557">
        <f t="shared" si="1211"/>
        <v>38</v>
      </c>
      <c r="DF184" s="557">
        <f t="shared" si="1211"/>
        <v>38</v>
      </c>
      <c r="DG184" s="557">
        <f t="shared" si="1211"/>
        <v>38</v>
      </c>
      <c r="DH184" s="557">
        <f t="shared" si="1211"/>
        <v>38</v>
      </c>
      <c r="DI184" s="557">
        <f t="shared" si="1211"/>
        <v>38</v>
      </c>
      <c r="DJ184" s="557">
        <f t="shared" si="1211"/>
        <v>38</v>
      </c>
      <c r="DK184" s="557">
        <f t="shared" si="1211"/>
        <v>38</v>
      </c>
      <c r="DL184" s="557">
        <f t="shared" si="1211"/>
        <v>38</v>
      </c>
      <c r="DM184" s="557">
        <f t="shared" si="1211"/>
        <v>38</v>
      </c>
      <c r="DN184" s="557">
        <f t="shared" si="1211"/>
        <v>38</v>
      </c>
      <c r="DO184" s="557">
        <f t="shared" si="1211"/>
        <v>38</v>
      </c>
      <c r="DP184" s="557">
        <f t="shared" si="1211"/>
        <v>38</v>
      </c>
      <c r="DQ184" s="557">
        <f t="shared" si="1211"/>
        <v>38</v>
      </c>
      <c r="DR184" s="557">
        <f t="shared" si="1211"/>
        <v>38</v>
      </c>
      <c r="DS184" s="557">
        <f t="shared" si="1211"/>
        <v>38</v>
      </c>
      <c r="DT184" s="557">
        <f t="shared" si="1211"/>
        <v>38</v>
      </c>
      <c r="DU184" s="557">
        <f t="shared" si="1211"/>
        <v>38</v>
      </c>
      <c r="DV184" s="557">
        <f t="shared" si="1211"/>
        <v>38</v>
      </c>
      <c r="DW184" s="557">
        <f t="shared" si="1211"/>
        <v>38</v>
      </c>
      <c r="DX184" s="557">
        <f t="shared" si="1211"/>
        <v>38</v>
      </c>
      <c r="DY184" s="557">
        <f t="shared" si="1211"/>
        <v>38</v>
      </c>
      <c r="DZ184" s="557">
        <f t="shared" ref="DZ184:GJ184" si="1212">$D$184</f>
        <v>38</v>
      </c>
      <c r="EA184" s="557">
        <f t="shared" si="1212"/>
        <v>38</v>
      </c>
      <c r="EB184" s="557">
        <f t="shared" si="1212"/>
        <v>38</v>
      </c>
      <c r="EC184" s="557">
        <f t="shared" si="1212"/>
        <v>38</v>
      </c>
      <c r="ED184" s="557">
        <f t="shared" si="1212"/>
        <v>38</v>
      </c>
      <c r="EE184" s="557">
        <f t="shared" si="1212"/>
        <v>38</v>
      </c>
      <c r="EF184" s="557">
        <f t="shared" si="1212"/>
        <v>38</v>
      </c>
      <c r="EG184" s="557">
        <f t="shared" si="1212"/>
        <v>38</v>
      </c>
      <c r="EH184" s="557">
        <f t="shared" si="1212"/>
        <v>38</v>
      </c>
      <c r="EI184" s="557">
        <f t="shared" si="1212"/>
        <v>38</v>
      </c>
      <c r="EJ184" s="557">
        <f t="shared" si="1212"/>
        <v>38</v>
      </c>
      <c r="EK184" s="557">
        <f t="shared" si="1212"/>
        <v>38</v>
      </c>
      <c r="EL184" s="557">
        <f t="shared" si="1212"/>
        <v>38</v>
      </c>
      <c r="EM184" s="557">
        <f t="shared" si="1212"/>
        <v>38</v>
      </c>
      <c r="EN184" s="557">
        <f t="shared" si="1212"/>
        <v>38</v>
      </c>
      <c r="EO184" s="557">
        <f t="shared" si="1212"/>
        <v>38</v>
      </c>
      <c r="EP184" s="557">
        <f t="shared" si="1212"/>
        <v>38</v>
      </c>
      <c r="EQ184" s="557">
        <f t="shared" si="1212"/>
        <v>38</v>
      </c>
      <c r="ER184" s="557">
        <f t="shared" si="1212"/>
        <v>38</v>
      </c>
      <c r="ES184" s="557">
        <f t="shared" si="1212"/>
        <v>38</v>
      </c>
      <c r="ET184" s="557">
        <f t="shared" si="1212"/>
        <v>38</v>
      </c>
      <c r="EU184" s="557">
        <f t="shared" si="1212"/>
        <v>38</v>
      </c>
      <c r="EV184" s="557">
        <f t="shared" si="1212"/>
        <v>38</v>
      </c>
      <c r="EW184" s="557">
        <f t="shared" si="1212"/>
        <v>38</v>
      </c>
      <c r="EX184" s="557">
        <f t="shared" si="1212"/>
        <v>38</v>
      </c>
      <c r="EY184" s="557">
        <f t="shared" si="1212"/>
        <v>38</v>
      </c>
      <c r="EZ184" s="557">
        <f t="shared" si="1212"/>
        <v>38</v>
      </c>
      <c r="FA184" s="557">
        <f t="shared" si="1212"/>
        <v>38</v>
      </c>
      <c r="FB184" s="557">
        <f t="shared" si="1212"/>
        <v>38</v>
      </c>
      <c r="FC184" s="557">
        <f t="shared" si="1212"/>
        <v>38</v>
      </c>
      <c r="FD184" s="557">
        <f t="shared" si="1212"/>
        <v>38</v>
      </c>
      <c r="FE184" s="557">
        <f t="shared" si="1212"/>
        <v>38</v>
      </c>
      <c r="FF184" s="557">
        <f t="shared" si="1212"/>
        <v>38</v>
      </c>
      <c r="FG184" s="557">
        <f t="shared" si="1212"/>
        <v>38</v>
      </c>
      <c r="FH184" s="557">
        <f t="shared" si="1212"/>
        <v>38</v>
      </c>
      <c r="FI184" s="557">
        <f t="shared" si="1212"/>
        <v>38</v>
      </c>
      <c r="FJ184" s="557">
        <f t="shared" si="1212"/>
        <v>38</v>
      </c>
      <c r="FK184" s="557">
        <f t="shared" si="1212"/>
        <v>38</v>
      </c>
      <c r="FL184" s="557">
        <f t="shared" si="1212"/>
        <v>38</v>
      </c>
      <c r="FM184" s="557">
        <f t="shared" si="1212"/>
        <v>38</v>
      </c>
      <c r="FN184" s="557">
        <f t="shared" si="1212"/>
        <v>38</v>
      </c>
      <c r="FO184" s="557">
        <f t="shared" si="1212"/>
        <v>38</v>
      </c>
      <c r="FP184" s="557">
        <f t="shared" si="1212"/>
        <v>38</v>
      </c>
      <c r="FQ184" s="557">
        <f t="shared" si="1212"/>
        <v>38</v>
      </c>
      <c r="FR184" s="557">
        <f t="shared" si="1212"/>
        <v>38</v>
      </c>
      <c r="FS184" s="557">
        <f t="shared" si="1212"/>
        <v>38</v>
      </c>
      <c r="FT184" s="557">
        <f t="shared" si="1212"/>
        <v>38</v>
      </c>
      <c r="FU184" s="557">
        <f t="shared" si="1212"/>
        <v>38</v>
      </c>
      <c r="FV184" s="557">
        <f t="shared" si="1212"/>
        <v>38</v>
      </c>
      <c r="FW184" s="557">
        <f t="shared" si="1212"/>
        <v>38</v>
      </c>
      <c r="FX184" s="557">
        <f t="shared" si="1212"/>
        <v>38</v>
      </c>
      <c r="FY184" s="557">
        <f t="shared" si="1212"/>
        <v>38</v>
      </c>
      <c r="FZ184" s="557">
        <f t="shared" si="1212"/>
        <v>38</v>
      </c>
      <c r="GA184" s="557">
        <f t="shared" si="1212"/>
        <v>38</v>
      </c>
      <c r="GB184" s="557">
        <f t="shared" si="1212"/>
        <v>38</v>
      </c>
      <c r="GC184" s="557">
        <f t="shared" si="1212"/>
        <v>38</v>
      </c>
      <c r="GD184" s="557">
        <f t="shared" si="1212"/>
        <v>38</v>
      </c>
      <c r="GE184" s="557">
        <f t="shared" si="1212"/>
        <v>38</v>
      </c>
      <c r="GF184" s="557">
        <f t="shared" si="1212"/>
        <v>38</v>
      </c>
      <c r="GG184" s="557">
        <f t="shared" si="1212"/>
        <v>38</v>
      </c>
      <c r="GH184" s="557">
        <f t="shared" si="1212"/>
        <v>38</v>
      </c>
      <c r="GI184" s="557">
        <f t="shared" si="1212"/>
        <v>38</v>
      </c>
      <c r="GJ184" s="557">
        <f t="shared" si="1212"/>
        <v>38</v>
      </c>
      <c r="GK184" s="557">
        <f t="shared" ref="GK184:IG184" si="1213">$D$184</f>
        <v>38</v>
      </c>
      <c r="GL184" s="557">
        <f t="shared" si="1213"/>
        <v>38</v>
      </c>
      <c r="GM184" s="557">
        <f t="shared" si="1213"/>
        <v>38</v>
      </c>
      <c r="GN184" s="557">
        <f t="shared" si="1213"/>
        <v>38</v>
      </c>
      <c r="GO184" s="557">
        <f t="shared" si="1213"/>
        <v>38</v>
      </c>
      <c r="GP184" s="557">
        <f t="shared" si="1213"/>
        <v>38</v>
      </c>
      <c r="GQ184" s="557">
        <f t="shared" si="1213"/>
        <v>38</v>
      </c>
      <c r="GR184" s="557">
        <f t="shared" si="1213"/>
        <v>38</v>
      </c>
      <c r="GS184" s="557">
        <f t="shared" si="1213"/>
        <v>38</v>
      </c>
      <c r="GT184" s="557">
        <f t="shared" si="1213"/>
        <v>38</v>
      </c>
      <c r="GU184" s="557">
        <f t="shared" si="1213"/>
        <v>38</v>
      </c>
      <c r="GV184" s="557">
        <f t="shared" si="1213"/>
        <v>38</v>
      </c>
      <c r="GW184" s="557">
        <f t="shared" si="1213"/>
        <v>38</v>
      </c>
      <c r="GX184" s="557">
        <f t="shared" si="1213"/>
        <v>38</v>
      </c>
      <c r="GY184" s="557">
        <f t="shared" si="1213"/>
        <v>38</v>
      </c>
      <c r="GZ184" s="557">
        <f t="shared" si="1213"/>
        <v>38</v>
      </c>
      <c r="HA184" s="557">
        <f t="shared" si="1213"/>
        <v>38</v>
      </c>
      <c r="HB184" s="557">
        <f t="shared" si="1213"/>
        <v>38</v>
      </c>
      <c r="HC184" s="557">
        <f t="shared" si="1213"/>
        <v>38</v>
      </c>
      <c r="HD184" s="557">
        <f t="shared" si="1213"/>
        <v>38</v>
      </c>
      <c r="HE184" s="557">
        <f t="shared" si="1213"/>
        <v>38</v>
      </c>
      <c r="HF184" s="557">
        <f t="shared" si="1213"/>
        <v>38</v>
      </c>
      <c r="HG184" s="557">
        <f t="shared" si="1213"/>
        <v>38</v>
      </c>
      <c r="HH184" s="557">
        <f t="shared" si="1213"/>
        <v>38</v>
      </c>
      <c r="HI184" s="557">
        <f t="shared" si="1213"/>
        <v>38</v>
      </c>
      <c r="HJ184" s="557">
        <f t="shared" si="1213"/>
        <v>38</v>
      </c>
      <c r="HK184" s="557">
        <f t="shared" si="1213"/>
        <v>38</v>
      </c>
      <c r="HL184" s="557">
        <f t="shared" si="1213"/>
        <v>38</v>
      </c>
      <c r="HM184" s="557">
        <f t="shared" si="1213"/>
        <v>38</v>
      </c>
      <c r="HN184" s="557">
        <f t="shared" si="1213"/>
        <v>38</v>
      </c>
      <c r="HO184" s="557">
        <f t="shared" si="1213"/>
        <v>38</v>
      </c>
      <c r="HP184" s="557">
        <f t="shared" si="1213"/>
        <v>38</v>
      </c>
      <c r="HQ184" s="557">
        <f t="shared" si="1213"/>
        <v>38</v>
      </c>
      <c r="HR184" s="557">
        <f t="shared" si="1213"/>
        <v>38</v>
      </c>
      <c r="HS184" s="557">
        <f t="shared" si="1213"/>
        <v>38</v>
      </c>
      <c r="HT184" s="557">
        <f t="shared" si="1213"/>
        <v>38</v>
      </c>
      <c r="HU184" s="557">
        <f t="shared" si="1213"/>
        <v>38</v>
      </c>
      <c r="HV184" s="557">
        <f t="shared" si="1213"/>
        <v>38</v>
      </c>
      <c r="HW184" s="557">
        <f t="shared" si="1213"/>
        <v>38</v>
      </c>
      <c r="HX184" s="557">
        <f t="shared" si="1213"/>
        <v>38</v>
      </c>
      <c r="HY184" s="557">
        <f t="shared" si="1213"/>
        <v>38</v>
      </c>
      <c r="HZ184" s="557">
        <f t="shared" si="1213"/>
        <v>38</v>
      </c>
      <c r="IA184" s="557">
        <f t="shared" si="1213"/>
        <v>38</v>
      </c>
      <c r="IB184" s="557">
        <f t="shared" si="1213"/>
        <v>38</v>
      </c>
      <c r="IC184" s="557">
        <f t="shared" si="1213"/>
        <v>38</v>
      </c>
      <c r="ID184" s="557">
        <f t="shared" si="1213"/>
        <v>38</v>
      </c>
      <c r="IE184" s="557">
        <f t="shared" si="1213"/>
        <v>38</v>
      </c>
      <c r="IF184" s="557">
        <f t="shared" si="1213"/>
        <v>38</v>
      </c>
      <c r="IG184" s="557">
        <f t="shared" si="1213"/>
        <v>38</v>
      </c>
    </row>
    <row r="185" spans="2:241" ht="12.6" customHeight="1" thickBot="1" x14ac:dyDescent="0.25"/>
    <row r="186" spans="2:241" x14ac:dyDescent="0.2">
      <c r="B186" s="1022" t="s">
        <v>298</v>
      </c>
      <c r="C186" s="554" t="s">
        <v>283</v>
      </c>
      <c r="D186" s="109">
        <v>157</v>
      </c>
      <c r="E186" s="109">
        <f>$D$186</f>
        <v>157</v>
      </c>
      <c r="F186" s="109">
        <f t="shared" ref="F186:BP186" si="1214">$D$186</f>
        <v>157</v>
      </c>
      <c r="G186" s="109">
        <f t="shared" si="1214"/>
        <v>157</v>
      </c>
      <c r="H186" s="109">
        <f t="shared" si="1214"/>
        <v>157</v>
      </c>
      <c r="I186" s="109">
        <f t="shared" si="1214"/>
        <v>157</v>
      </c>
      <c r="J186" s="109">
        <f t="shared" si="1214"/>
        <v>157</v>
      </c>
      <c r="K186" s="109">
        <f t="shared" si="1214"/>
        <v>157</v>
      </c>
      <c r="L186" s="109">
        <f t="shared" si="1214"/>
        <v>157</v>
      </c>
      <c r="M186" s="109">
        <f t="shared" si="1214"/>
        <v>157</v>
      </c>
      <c r="N186" s="109">
        <f t="shared" si="1214"/>
        <v>157</v>
      </c>
      <c r="O186" s="109">
        <f t="shared" si="1214"/>
        <v>157</v>
      </c>
      <c r="P186" s="109">
        <f t="shared" si="1214"/>
        <v>157</v>
      </c>
      <c r="Q186" s="109">
        <f t="shared" si="1214"/>
        <v>157</v>
      </c>
      <c r="R186" s="109">
        <f t="shared" si="1214"/>
        <v>157</v>
      </c>
      <c r="S186" s="109">
        <f t="shared" si="1214"/>
        <v>157</v>
      </c>
      <c r="T186" s="109">
        <f t="shared" si="1214"/>
        <v>157</v>
      </c>
      <c r="U186" s="109">
        <f t="shared" si="1214"/>
        <v>157</v>
      </c>
      <c r="V186" s="109">
        <f t="shared" si="1214"/>
        <v>157</v>
      </c>
      <c r="W186" s="109">
        <f t="shared" si="1214"/>
        <v>157</v>
      </c>
      <c r="X186" s="109">
        <f t="shared" si="1214"/>
        <v>157</v>
      </c>
      <c r="Y186" s="109">
        <f t="shared" si="1214"/>
        <v>157</v>
      </c>
      <c r="Z186" s="109">
        <f t="shared" si="1214"/>
        <v>157</v>
      </c>
      <c r="AA186" s="109">
        <f t="shared" si="1214"/>
        <v>157</v>
      </c>
      <c r="AB186" s="109">
        <f t="shared" si="1214"/>
        <v>157</v>
      </c>
      <c r="AC186" s="109">
        <f t="shared" si="1214"/>
        <v>157</v>
      </c>
      <c r="AD186" s="109">
        <f t="shared" si="1214"/>
        <v>157</v>
      </c>
      <c r="AE186" s="109">
        <f t="shared" si="1214"/>
        <v>157</v>
      </c>
      <c r="AF186" s="109">
        <f t="shared" si="1214"/>
        <v>157</v>
      </c>
      <c r="AG186" s="109">
        <f t="shared" si="1214"/>
        <v>157</v>
      </c>
      <c r="AH186" s="109">
        <f t="shared" si="1214"/>
        <v>157</v>
      </c>
      <c r="AI186" s="109">
        <f t="shared" si="1214"/>
        <v>157</v>
      </c>
      <c r="AJ186" s="109">
        <f t="shared" si="1214"/>
        <v>157</v>
      </c>
      <c r="AK186" s="109">
        <f t="shared" si="1214"/>
        <v>157</v>
      </c>
      <c r="AL186" s="109">
        <f t="shared" si="1214"/>
        <v>157</v>
      </c>
      <c r="AM186" s="109">
        <f t="shared" si="1214"/>
        <v>157</v>
      </c>
      <c r="AN186" s="109">
        <f t="shared" si="1214"/>
        <v>157</v>
      </c>
      <c r="AO186" s="109">
        <f t="shared" si="1214"/>
        <v>157</v>
      </c>
      <c r="AP186" s="109">
        <f t="shared" si="1214"/>
        <v>157</v>
      </c>
      <c r="AQ186" s="109">
        <f t="shared" si="1214"/>
        <v>157</v>
      </c>
      <c r="AR186" s="109">
        <f t="shared" si="1214"/>
        <v>157</v>
      </c>
      <c r="AS186" s="109">
        <f t="shared" si="1214"/>
        <v>157</v>
      </c>
      <c r="AT186" s="109">
        <f t="shared" si="1214"/>
        <v>157</v>
      </c>
      <c r="AU186" s="109">
        <f t="shared" si="1214"/>
        <v>157</v>
      </c>
      <c r="AV186" s="109">
        <f t="shared" si="1214"/>
        <v>157</v>
      </c>
      <c r="AW186" s="109">
        <f t="shared" si="1214"/>
        <v>157</v>
      </c>
      <c r="AX186" s="109">
        <f t="shared" si="1214"/>
        <v>157</v>
      </c>
      <c r="AY186" s="109">
        <f t="shared" si="1214"/>
        <v>157</v>
      </c>
      <c r="AZ186" s="109">
        <f t="shared" si="1214"/>
        <v>157</v>
      </c>
      <c r="BA186" s="109">
        <f t="shared" si="1214"/>
        <v>157</v>
      </c>
      <c r="BB186" s="109">
        <f t="shared" si="1214"/>
        <v>157</v>
      </c>
      <c r="BC186" s="109">
        <f t="shared" si="1214"/>
        <v>157</v>
      </c>
      <c r="BD186" s="109">
        <f t="shared" si="1214"/>
        <v>157</v>
      </c>
      <c r="BE186" s="109">
        <f t="shared" si="1214"/>
        <v>157</v>
      </c>
      <c r="BF186" s="109">
        <f t="shared" si="1214"/>
        <v>157</v>
      </c>
      <c r="BG186" s="109">
        <f t="shared" si="1214"/>
        <v>157</v>
      </c>
      <c r="BH186" s="109">
        <f t="shared" si="1214"/>
        <v>157</v>
      </c>
      <c r="BI186" s="109">
        <f t="shared" si="1214"/>
        <v>157</v>
      </c>
      <c r="BJ186" s="109">
        <f t="shared" si="1214"/>
        <v>157</v>
      </c>
      <c r="BK186" s="109">
        <f t="shared" si="1214"/>
        <v>157</v>
      </c>
      <c r="BL186" s="109">
        <f t="shared" si="1214"/>
        <v>157</v>
      </c>
      <c r="BM186" s="109">
        <f t="shared" si="1214"/>
        <v>157</v>
      </c>
      <c r="BN186" s="109">
        <f t="shared" si="1214"/>
        <v>157</v>
      </c>
      <c r="BO186" s="109">
        <f t="shared" si="1214"/>
        <v>157</v>
      </c>
      <c r="BP186" s="109">
        <f t="shared" si="1214"/>
        <v>157</v>
      </c>
      <c r="BQ186" s="109">
        <f t="shared" ref="BQ186:DY186" si="1215">$D$186</f>
        <v>157</v>
      </c>
      <c r="BR186" s="109">
        <f t="shared" si="1215"/>
        <v>157</v>
      </c>
      <c r="BS186" s="109">
        <f t="shared" si="1215"/>
        <v>157</v>
      </c>
      <c r="BT186" s="109">
        <f t="shared" si="1215"/>
        <v>157</v>
      </c>
      <c r="BU186" s="109">
        <f t="shared" si="1215"/>
        <v>157</v>
      </c>
      <c r="BV186" s="109">
        <f t="shared" si="1215"/>
        <v>157</v>
      </c>
      <c r="BW186" s="109">
        <f t="shared" si="1215"/>
        <v>157</v>
      </c>
      <c r="BX186" s="109">
        <f t="shared" si="1215"/>
        <v>157</v>
      </c>
      <c r="BY186" s="109">
        <f t="shared" si="1215"/>
        <v>157</v>
      </c>
      <c r="BZ186" s="109">
        <f t="shared" si="1215"/>
        <v>157</v>
      </c>
      <c r="CA186" s="109">
        <f t="shared" si="1215"/>
        <v>157</v>
      </c>
      <c r="CB186" s="109">
        <f t="shared" si="1215"/>
        <v>157</v>
      </c>
      <c r="CC186" s="109">
        <f t="shared" si="1215"/>
        <v>157</v>
      </c>
      <c r="CD186" s="109">
        <f t="shared" si="1215"/>
        <v>157</v>
      </c>
      <c r="CE186" s="109">
        <f t="shared" si="1215"/>
        <v>157</v>
      </c>
      <c r="CF186" s="109">
        <f t="shared" si="1215"/>
        <v>157</v>
      </c>
      <c r="CG186" s="109">
        <f t="shared" si="1215"/>
        <v>157</v>
      </c>
      <c r="CH186" s="109">
        <f t="shared" si="1215"/>
        <v>157</v>
      </c>
      <c r="CI186" s="109">
        <f t="shared" si="1215"/>
        <v>157</v>
      </c>
      <c r="CJ186" s="109">
        <f t="shared" si="1215"/>
        <v>157</v>
      </c>
      <c r="CK186" s="109">
        <f t="shared" si="1215"/>
        <v>157</v>
      </c>
      <c r="CL186" s="109">
        <f t="shared" si="1215"/>
        <v>157</v>
      </c>
      <c r="CM186" s="109">
        <f t="shared" si="1215"/>
        <v>157</v>
      </c>
      <c r="CN186" s="109">
        <f t="shared" si="1215"/>
        <v>157</v>
      </c>
      <c r="CO186" s="109">
        <f t="shared" si="1215"/>
        <v>157</v>
      </c>
      <c r="CP186" s="109">
        <f t="shared" si="1215"/>
        <v>157</v>
      </c>
      <c r="CQ186" s="109">
        <f t="shared" si="1215"/>
        <v>157</v>
      </c>
      <c r="CR186" s="109">
        <f t="shared" si="1215"/>
        <v>157</v>
      </c>
      <c r="CS186" s="109">
        <f t="shared" si="1215"/>
        <v>157</v>
      </c>
      <c r="CT186" s="109">
        <f t="shared" si="1215"/>
        <v>157</v>
      </c>
      <c r="CU186" s="109">
        <f t="shared" si="1215"/>
        <v>157</v>
      </c>
      <c r="CV186" s="109">
        <f t="shared" si="1215"/>
        <v>157</v>
      </c>
      <c r="CW186" s="109">
        <f t="shared" si="1215"/>
        <v>157</v>
      </c>
      <c r="CX186" s="109">
        <f t="shared" si="1215"/>
        <v>157</v>
      </c>
      <c r="CY186" s="109">
        <f t="shared" si="1215"/>
        <v>157</v>
      </c>
      <c r="CZ186" s="109">
        <f t="shared" si="1215"/>
        <v>157</v>
      </c>
      <c r="DA186" s="109">
        <f t="shared" si="1215"/>
        <v>157</v>
      </c>
      <c r="DB186" s="109">
        <f t="shared" si="1215"/>
        <v>157</v>
      </c>
      <c r="DC186" s="109">
        <f t="shared" si="1215"/>
        <v>157</v>
      </c>
      <c r="DD186" s="109">
        <f t="shared" si="1215"/>
        <v>157</v>
      </c>
      <c r="DE186" s="109">
        <f t="shared" si="1215"/>
        <v>157</v>
      </c>
      <c r="DF186" s="109">
        <f t="shared" si="1215"/>
        <v>157</v>
      </c>
      <c r="DG186" s="109">
        <f t="shared" si="1215"/>
        <v>157</v>
      </c>
      <c r="DH186" s="109">
        <f t="shared" si="1215"/>
        <v>157</v>
      </c>
      <c r="DI186" s="109">
        <f t="shared" si="1215"/>
        <v>157</v>
      </c>
      <c r="DJ186" s="109">
        <f t="shared" si="1215"/>
        <v>157</v>
      </c>
      <c r="DK186" s="109">
        <f t="shared" si="1215"/>
        <v>157</v>
      </c>
      <c r="DL186" s="109">
        <f t="shared" si="1215"/>
        <v>157</v>
      </c>
      <c r="DM186" s="109">
        <f t="shared" si="1215"/>
        <v>157</v>
      </c>
      <c r="DN186" s="109">
        <f t="shared" si="1215"/>
        <v>157</v>
      </c>
      <c r="DO186" s="109">
        <f t="shared" si="1215"/>
        <v>157</v>
      </c>
      <c r="DP186" s="109">
        <f t="shared" si="1215"/>
        <v>157</v>
      </c>
      <c r="DQ186" s="109">
        <f t="shared" si="1215"/>
        <v>157</v>
      </c>
      <c r="DR186" s="109">
        <f t="shared" si="1215"/>
        <v>157</v>
      </c>
      <c r="DS186" s="109">
        <f t="shared" si="1215"/>
        <v>157</v>
      </c>
      <c r="DT186" s="109">
        <f t="shared" si="1215"/>
        <v>157</v>
      </c>
      <c r="DU186" s="109">
        <f t="shared" si="1215"/>
        <v>157</v>
      </c>
      <c r="DV186" s="109">
        <f t="shared" si="1215"/>
        <v>157</v>
      </c>
      <c r="DW186" s="109">
        <f t="shared" si="1215"/>
        <v>157</v>
      </c>
      <c r="DX186" s="109">
        <f t="shared" si="1215"/>
        <v>157</v>
      </c>
      <c r="DY186" s="109">
        <f t="shared" si="1215"/>
        <v>157</v>
      </c>
      <c r="DZ186" s="109">
        <f t="shared" ref="DZ186:GJ186" si="1216">$D$186</f>
        <v>157</v>
      </c>
      <c r="EA186" s="109">
        <f t="shared" si="1216"/>
        <v>157</v>
      </c>
      <c r="EB186" s="109">
        <f t="shared" si="1216"/>
        <v>157</v>
      </c>
      <c r="EC186" s="109">
        <f t="shared" si="1216"/>
        <v>157</v>
      </c>
      <c r="ED186" s="109">
        <f t="shared" si="1216"/>
        <v>157</v>
      </c>
      <c r="EE186" s="109">
        <f t="shared" si="1216"/>
        <v>157</v>
      </c>
      <c r="EF186" s="109">
        <f t="shared" si="1216"/>
        <v>157</v>
      </c>
      <c r="EG186" s="109">
        <f t="shared" si="1216"/>
        <v>157</v>
      </c>
      <c r="EH186" s="109">
        <f t="shared" si="1216"/>
        <v>157</v>
      </c>
      <c r="EI186" s="109">
        <f t="shared" si="1216"/>
        <v>157</v>
      </c>
      <c r="EJ186" s="109">
        <f t="shared" si="1216"/>
        <v>157</v>
      </c>
      <c r="EK186" s="109">
        <f t="shared" si="1216"/>
        <v>157</v>
      </c>
      <c r="EL186" s="109">
        <f t="shared" si="1216"/>
        <v>157</v>
      </c>
      <c r="EM186" s="109">
        <f t="shared" si="1216"/>
        <v>157</v>
      </c>
      <c r="EN186" s="109">
        <f t="shared" si="1216"/>
        <v>157</v>
      </c>
      <c r="EO186" s="109">
        <f t="shared" si="1216"/>
        <v>157</v>
      </c>
      <c r="EP186" s="109">
        <f t="shared" si="1216"/>
        <v>157</v>
      </c>
      <c r="EQ186" s="109">
        <f t="shared" si="1216"/>
        <v>157</v>
      </c>
      <c r="ER186" s="109">
        <f t="shared" si="1216"/>
        <v>157</v>
      </c>
      <c r="ES186" s="109">
        <f t="shared" si="1216"/>
        <v>157</v>
      </c>
      <c r="ET186" s="109">
        <f t="shared" si="1216"/>
        <v>157</v>
      </c>
      <c r="EU186" s="109">
        <f t="shared" si="1216"/>
        <v>157</v>
      </c>
      <c r="EV186" s="109">
        <f t="shared" si="1216"/>
        <v>157</v>
      </c>
      <c r="EW186" s="109">
        <f t="shared" si="1216"/>
        <v>157</v>
      </c>
      <c r="EX186" s="109">
        <f t="shared" si="1216"/>
        <v>157</v>
      </c>
      <c r="EY186" s="109">
        <f t="shared" si="1216"/>
        <v>157</v>
      </c>
      <c r="EZ186" s="109">
        <f t="shared" si="1216"/>
        <v>157</v>
      </c>
      <c r="FA186" s="109">
        <f t="shared" si="1216"/>
        <v>157</v>
      </c>
      <c r="FB186" s="109">
        <f t="shared" si="1216"/>
        <v>157</v>
      </c>
      <c r="FC186" s="109">
        <f t="shared" si="1216"/>
        <v>157</v>
      </c>
      <c r="FD186" s="109">
        <f t="shared" si="1216"/>
        <v>157</v>
      </c>
      <c r="FE186" s="109">
        <f t="shared" si="1216"/>
        <v>157</v>
      </c>
      <c r="FF186" s="109">
        <f t="shared" si="1216"/>
        <v>157</v>
      </c>
      <c r="FG186" s="109">
        <f t="shared" si="1216"/>
        <v>157</v>
      </c>
      <c r="FH186" s="109">
        <f t="shared" si="1216"/>
        <v>157</v>
      </c>
      <c r="FI186" s="109">
        <f t="shared" si="1216"/>
        <v>157</v>
      </c>
      <c r="FJ186" s="109">
        <f t="shared" si="1216"/>
        <v>157</v>
      </c>
      <c r="FK186" s="109">
        <f t="shared" si="1216"/>
        <v>157</v>
      </c>
      <c r="FL186" s="109">
        <f t="shared" si="1216"/>
        <v>157</v>
      </c>
      <c r="FM186" s="109">
        <f t="shared" si="1216"/>
        <v>157</v>
      </c>
      <c r="FN186" s="109">
        <f t="shared" si="1216"/>
        <v>157</v>
      </c>
      <c r="FO186" s="109">
        <f t="shared" si="1216"/>
        <v>157</v>
      </c>
      <c r="FP186" s="109">
        <f t="shared" si="1216"/>
        <v>157</v>
      </c>
      <c r="FQ186" s="109">
        <f t="shared" si="1216"/>
        <v>157</v>
      </c>
      <c r="FR186" s="109">
        <f t="shared" si="1216"/>
        <v>157</v>
      </c>
      <c r="FS186" s="109">
        <f t="shared" si="1216"/>
        <v>157</v>
      </c>
      <c r="FT186" s="109">
        <f t="shared" si="1216"/>
        <v>157</v>
      </c>
      <c r="FU186" s="109">
        <f t="shared" si="1216"/>
        <v>157</v>
      </c>
      <c r="FV186" s="109">
        <f t="shared" si="1216"/>
        <v>157</v>
      </c>
      <c r="FW186" s="109">
        <f t="shared" si="1216"/>
        <v>157</v>
      </c>
      <c r="FX186" s="109">
        <f t="shared" si="1216"/>
        <v>157</v>
      </c>
      <c r="FY186" s="109">
        <f t="shared" si="1216"/>
        <v>157</v>
      </c>
      <c r="FZ186" s="109">
        <f t="shared" si="1216"/>
        <v>157</v>
      </c>
      <c r="GA186" s="109">
        <f t="shared" si="1216"/>
        <v>157</v>
      </c>
      <c r="GB186" s="109">
        <f t="shared" si="1216"/>
        <v>157</v>
      </c>
      <c r="GC186" s="109">
        <f t="shared" si="1216"/>
        <v>157</v>
      </c>
      <c r="GD186" s="109">
        <f t="shared" si="1216"/>
        <v>157</v>
      </c>
      <c r="GE186" s="109">
        <f t="shared" si="1216"/>
        <v>157</v>
      </c>
      <c r="GF186" s="109">
        <f t="shared" si="1216"/>
        <v>157</v>
      </c>
      <c r="GG186" s="109">
        <f t="shared" si="1216"/>
        <v>157</v>
      </c>
      <c r="GH186" s="109">
        <f t="shared" si="1216"/>
        <v>157</v>
      </c>
      <c r="GI186" s="109">
        <f t="shared" si="1216"/>
        <v>157</v>
      </c>
      <c r="GJ186" s="109">
        <f t="shared" si="1216"/>
        <v>157</v>
      </c>
      <c r="GK186" s="109">
        <f t="shared" ref="GK186:IG186" si="1217">$D$186</f>
        <v>157</v>
      </c>
      <c r="GL186" s="109">
        <f t="shared" si="1217"/>
        <v>157</v>
      </c>
      <c r="GM186" s="109">
        <f t="shared" si="1217"/>
        <v>157</v>
      </c>
      <c r="GN186" s="109">
        <f t="shared" si="1217"/>
        <v>157</v>
      </c>
      <c r="GO186" s="109">
        <f t="shared" si="1217"/>
        <v>157</v>
      </c>
      <c r="GP186" s="109">
        <f t="shared" si="1217"/>
        <v>157</v>
      </c>
      <c r="GQ186" s="109">
        <f t="shared" si="1217"/>
        <v>157</v>
      </c>
      <c r="GR186" s="109">
        <f t="shared" si="1217"/>
        <v>157</v>
      </c>
      <c r="GS186" s="109">
        <f t="shared" si="1217"/>
        <v>157</v>
      </c>
      <c r="GT186" s="109">
        <f t="shared" si="1217"/>
        <v>157</v>
      </c>
      <c r="GU186" s="109">
        <f t="shared" si="1217"/>
        <v>157</v>
      </c>
      <c r="GV186" s="109">
        <f t="shared" si="1217"/>
        <v>157</v>
      </c>
      <c r="GW186" s="109">
        <f t="shared" si="1217"/>
        <v>157</v>
      </c>
      <c r="GX186" s="109">
        <f t="shared" si="1217"/>
        <v>157</v>
      </c>
      <c r="GY186" s="109">
        <f t="shared" si="1217"/>
        <v>157</v>
      </c>
      <c r="GZ186" s="109">
        <f t="shared" si="1217"/>
        <v>157</v>
      </c>
      <c r="HA186" s="109">
        <f t="shared" si="1217"/>
        <v>157</v>
      </c>
      <c r="HB186" s="109">
        <f t="shared" si="1217"/>
        <v>157</v>
      </c>
      <c r="HC186" s="109">
        <f t="shared" si="1217"/>
        <v>157</v>
      </c>
      <c r="HD186" s="109">
        <f t="shared" si="1217"/>
        <v>157</v>
      </c>
      <c r="HE186" s="109">
        <f t="shared" si="1217"/>
        <v>157</v>
      </c>
      <c r="HF186" s="109">
        <f t="shared" si="1217"/>
        <v>157</v>
      </c>
      <c r="HG186" s="109">
        <f t="shared" si="1217"/>
        <v>157</v>
      </c>
      <c r="HH186" s="109">
        <f t="shared" si="1217"/>
        <v>157</v>
      </c>
      <c r="HI186" s="109">
        <f t="shared" si="1217"/>
        <v>157</v>
      </c>
      <c r="HJ186" s="109">
        <f t="shared" si="1217"/>
        <v>157</v>
      </c>
      <c r="HK186" s="109">
        <f t="shared" si="1217"/>
        <v>157</v>
      </c>
      <c r="HL186" s="109">
        <f t="shared" si="1217"/>
        <v>157</v>
      </c>
      <c r="HM186" s="109">
        <f t="shared" si="1217"/>
        <v>157</v>
      </c>
      <c r="HN186" s="109">
        <f t="shared" si="1217"/>
        <v>157</v>
      </c>
      <c r="HO186" s="109">
        <f t="shared" si="1217"/>
        <v>157</v>
      </c>
      <c r="HP186" s="109">
        <f t="shared" si="1217"/>
        <v>157</v>
      </c>
      <c r="HQ186" s="109">
        <f t="shared" si="1217"/>
        <v>157</v>
      </c>
      <c r="HR186" s="109">
        <f t="shared" si="1217"/>
        <v>157</v>
      </c>
      <c r="HS186" s="109">
        <f t="shared" si="1217"/>
        <v>157</v>
      </c>
      <c r="HT186" s="109">
        <f t="shared" si="1217"/>
        <v>157</v>
      </c>
      <c r="HU186" s="109">
        <f t="shared" si="1217"/>
        <v>157</v>
      </c>
      <c r="HV186" s="109">
        <f t="shared" si="1217"/>
        <v>157</v>
      </c>
      <c r="HW186" s="109">
        <f t="shared" si="1217"/>
        <v>157</v>
      </c>
      <c r="HX186" s="109">
        <f t="shared" si="1217"/>
        <v>157</v>
      </c>
      <c r="HY186" s="109">
        <f t="shared" si="1217"/>
        <v>157</v>
      </c>
      <c r="HZ186" s="109">
        <f t="shared" si="1217"/>
        <v>157</v>
      </c>
      <c r="IA186" s="109">
        <f t="shared" si="1217"/>
        <v>157</v>
      </c>
      <c r="IB186" s="109">
        <f t="shared" si="1217"/>
        <v>157</v>
      </c>
      <c r="IC186" s="109">
        <f t="shared" si="1217"/>
        <v>157</v>
      </c>
      <c r="ID186" s="109">
        <f t="shared" si="1217"/>
        <v>157</v>
      </c>
      <c r="IE186" s="109">
        <f t="shared" si="1217"/>
        <v>157</v>
      </c>
      <c r="IF186" s="109">
        <f t="shared" si="1217"/>
        <v>157</v>
      </c>
      <c r="IG186" s="109">
        <f t="shared" si="1217"/>
        <v>157</v>
      </c>
    </row>
    <row r="187" spans="2:241" x14ac:dyDescent="0.2">
      <c r="B187" s="1023"/>
      <c r="C187" s="555" t="s">
        <v>284</v>
      </c>
      <c r="D187">
        <v>156</v>
      </c>
      <c r="E187">
        <f>$D$187</f>
        <v>156</v>
      </c>
      <c r="F187">
        <f t="shared" ref="F187:BP187" si="1218">$D$187</f>
        <v>156</v>
      </c>
      <c r="G187">
        <f t="shared" si="1218"/>
        <v>156</v>
      </c>
      <c r="H187">
        <f t="shared" si="1218"/>
        <v>156</v>
      </c>
      <c r="I187">
        <f t="shared" si="1218"/>
        <v>156</v>
      </c>
      <c r="J187">
        <f t="shared" si="1218"/>
        <v>156</v>
      </c>
      <c r="K187">
        <f t="shared" si="1218"/>
        <v>156</v>
      </c>
      <c r="L187">
        <f t="shared" si="1218"/>
        <v>156</v>
      </c>
      <c r="M187">
        <f t="shared" si="1218"/>
        <v>156</v>
      </c>
      <c r="N187">
        <f t="shared" si="1218"/>
        <v>156</v>
      </c>
      <c r="O187">
        <f t="shared" si="1218"/>
        <v>156</v>
      </c>
      <c r="P187">
        <f t="shared" si="1218"/>
        <v>156</v>
      </c>
      <c r="Q187">
        <f t="shared" si="1218"/>
        <v>156</v>
      </c>
      <c r="R187">
        <f t="shared" si="1218"/>
        <v>156</v>
      </c>
      <c r="S187">
        <f t="shared" si="1218"/>
        <v>156</v>
      </c>
      <c r="T187">
        <f t="shared" si="1218"/>
        <v>156</v>
      </c>
      <c r="U187">
        <f t="shared" si="1218"/>
        <v>156</v>
      </c>
      <c r="V187">
        <f t="shared" si="1218"/>
        <v>156</v>
      </c>
      <c r="W187">
        <f t="shared" si="1218"/>
        <v>156</v>
      </c>
      <c r="X187">
        <f t="shared" si="1218"/>
        <v>156</v>
      </c>
      <c r="Y187">
        <f t="shared" si="1218"/>
        <v>156</v>
      </c>
      <c r="Z187">
        <f t="shared" si="1218"/>
        <v>156</v>
      </c>
      <c r="AA187">
        <f t="shared" si="1218"/>
        <v>156</v>
      </c>
      <c r="AB187">
        <f t="shared" si="1218"/>
        <v>156</v>
      </c>
      <c r="AC187">
        <f t="shared" si="1218"/>
        <v>156</v>
      </c>
      <c r="AD187">
        <f t="shared" si="1218"/>
        <v>156</v>
      </c>
      <c r="AE187">
        <f t="shared" si="1218"/>
        <v>156</v>
      </c>
      <c r="AF187">
        <f t="shared" si="1218"/>
        <v>156</v>
      </c>
      <c r="AG187">
        <f t="shared" si="1218"/>
        <v>156</v>
      </c>
      <c r="AH187">
        <f t="shared" si="1218"/>
        <v>156</v>
      </c>
      <c r="AI187">
        <f t="shared" si="1218"/>
        <v>156</v>
      </c>
      <c r="AJ187">
        <f t="shared" si="1218"/>
        <v>156</v>
      </c>
      <c r="AK187">
        <f t="shared" si="1218"/>
        <v>156</v>
      </c>
      <c r="AL187">
        <f t="shared" si="1218"/>
        <v>156</v>
      </c>
      <c r="AM187">
        <f t="shared" si="1218"/>
        <v>156</v>
      </c>
      <c r="AN187">
        <f t="shared" si="1218"/>
        <v>156</v>
      </c>
      <c r="AO187">
        <f t="shared" si="1218"/>
        <v>156</v>
      </c>
      <c r="AP187">
        <f t="shared" si="1218"/>
        <v>156</v>
      </c>
      <c r="AQ187">
        <f t="shared" si="1218"/>
        <v>156</v>
      </c>
      <c r="AR187">
        <f t="shared" si="1218"/>
        <v>156</v>
      </c>
      <c r="AS187">
        <f t="shared" si="1218"/>
        <v>156</v>
      </c>
      <c r="AT187">
        <f t="shared" si="1218"/>
        <v>156</v>
      </c>
      <c r="AU187">
        <f t="shared" si="1218"/>
        <v>156</v>
      </c>
      <c r="AV187">
        <f t="shared" si="1218"/>
        <v>156</v>
      </c>
      <c r="AW187">
        <f t="shared" si="1218"/>
        <v>156</v>
      </c>
      <c r="AX187">
        <f t="shared" si="1218"/>
        <v>156</v>
      </c>
      <c r="AY187">
        <f t="shared" si="1218"/>
        <v>156</v>
      </c>
      <c r="AZ187">
        <f t="shared" si="1218"/>
        <v>156</v>
      </c>
      <c r="BA187">
        <f t="shared" si="1218"/>
        <v>156</v>
      </c>
      <c r="BB187">
        <f t="shared" si="1218"/>
        <v>156</v>
      </c>
      <c r="BC187">
        <f t="shared" si="1218"/>
        <v>156</v>
      </c>
      <c r="BD187">
        <f t="shared" si="1218"/>
        <v>156</v>
      </c>
      <c r="BE187">
        <f t="shared" si="1218"/>
        <v>156</v>
      </c>
      <c r="BF187">
        <f t="shared" si="1218"/>
        <v>156</v>
      </c>
      <c r="BG187">
        <f t="shared" si="1218"/>
        <v>156</v>
      </c>
      <c r="BH187">
        <f t="shared" si="1218"/>
        <v>156</v>
      </c>
      <c r="BI187">
        <f t="shared" si="1218"/>
        <v>156</v>
      </c>
      <c r="BJ187">
        <f t="shared" si="1218"/>
        <v>156</v>
      </c>
      <c r="BK187">
        <f t="shared" si="1218"/>
        <v>156</v>
      </c>
      <c r="BL187">
        <f t="shared" si="1218"/>
        <v>156</v>
      </c>
      <c r="BM187">
        <f t="shared" si="1218"/>
        <v>156</v>
      </c>
      <c r="BN187">
        <f t="shared" si="1218"/>
        <v>156</v>
      </c>
      <c r="BO187">
        <f t="shared" si="1218"/>
        <v>156</v>
      </c>
      <c r="BP187">
        <f t="shared" si="1218"/>
        <v>156</v>
      </c>
      <c r="BQ187">
        <f t="shared" ref="BQ187:DY187" si="1219">$D$187</f>
        <v>156</v>
      </c>
      <c r="BR187">
        <f t="shared" si="1219"/>
        <v>156</v>
      </c>
      <c r="BS187">
        <f t="shared" si="1219"/>
        <v>156</v>
      </c>
      <c r="BT187">
        <f t="shared" si="1219"/>
        <v>156</v>
      </c>
      <c r="BU187">
        <f t="shared" si="1219"/>
        <v>156</v>
      </c>
      <c r="BV187">
        <f t="shared" si="1219"/>
        <v>156</v>
      </c>
      <c r="BW187">
        <f t="shared" si="1219"/>
        <v>156</v>
      </c>
      <c r="BX187">
        <f t="shared" si="1219"/>
        <v>156</v>
      </c>
      <c r="BY187">
        <f t="shared" si="1219"/>
        <v>156</v>
      </c>
      <c r="BZ187">
        <f t="shared" si="1219"/>
        <v>156</v>
      </c>
      <c r="CA187">
        <f t="shared" si="1219"/>
        <v>156</v>
      </c>
      <c r="CB187">
        <f t="shared" si="1219"/>
        <v>156</v>
      </c>
      <c r="CC187">
        <f t="shared" si="1219"/>
        <v>156</v>
      </c>
      <c r="CD187">
        <f t="shared" si="1219"/>
        <v>156</v>
      </c>
      <c r="CE187">
        <f t="shared" si="1219"/>
        <v>156</v>
      </c>
      <c r="CF187">
        <f t="shared" si="1219"/>
        <v>156</v>
      </c>
      <c r="CG187">
        <f t="shared" si="1219"/>
        <v>156</v>
      </c>
      <c r="CH187">
        <f t="shared" si="1219"/>
        <v>156</v>
      </c>
      <c r="CI187">
        <f t="shared" si="1219"/>
        <v>156</v>
      </c>
      <c r="CJ187">
        <f t="shared" si="1219"/>
        <v>156</v>
      </c>
      <c r="CK187">
        <f t="shared" si="1219"/>
        <v>156</v>
      </c>
      <c r="CL187">
        <f t="shared" si="1219"/>
        <v>156</v>
      </c>
      <c r="CM187">
        <f t="shared" si="1219"/>
        <v>156</v>
      </c>
      <c r="CN187">
        <f t="shared" si="1219"/>
        <v>156</v>
      </c>
      <c r="CO187">
        <f t="shared" si="1219"/>
        <v>156</v>
      </c>
      <c r="CP187">
        <f t="shared" si="1219"/>
        <v>156</v>
      </c>
      <c r="CQ187">
        <f t="shared" si="1219"/>
        <v>156</v>
      </c>
      <c r="CR187">
        <f t="shared" si="1219"/>
        <v>156</v>
      </c>
      <c r="CS187">
        <f t="shared" si="1219"/>
        <v>156</v>
      </c>
      <c r="CT187">
        <f t="shared" si="1219"/>
        <v>156</v>
      </c>
      <c r="CU187">
        <f t="shared" si="1219"/>
        <v>156</v>
      </c>
      <c r="CV187">
        <f t="shared" si="1219"/>
        <v>156</v>
      </c>
      <c r="CW187">
        <f t="shared" si="1219"/>
        <v>156</v>
      </c>
      <c r="CX187">
        <f t="shared" si="1219"/>
        <v>156</v>
      </c>
      <c r="CY187">
        <f t="shared" si="1219"/>
        <v>156</v>
      </c>
      <c r="CZ187">
        <f t="shared" si="1219"/>
        <v>156</v>
      </c>
      <c r="DA187">
        <f t="shared" si="1219"/>
        <v>156</v>
      </c>
      <c r="DB187">
        <f t="shared" si="1219"/>
        <v>156</v>
      </c>
      <c r="DC187">
        <f t="shared" si="1219"/>
        <v>156</v>
      </c>
      <c r="DD187">
        <f t="shared" si="1219"/>
        <v>156</v>
      </c>
      <c r="DE187">
        <f t="shared" si="1219"/>
        <v>156</v>
      </c>
      <c r="DF187">
        <f t="shared" si="1219"/>
        <v>156</v>
      </c>
      <c r="DG187">
        <f t="shared" si="1219"/>
        <v>156</v>
      </c>
      <c r="DH187">
        <f t="shared" si="1219"/>
        <v>156</v>
      </c>
      <c r="DI187">
        <f t="shared" si="1219"/>
        <v>156</v>
      </c>
      <c r="DJ187">
        <f t="shared" si="1219"/>
        <v>156</v>
      </c>
      <c r="DK187">
        <f t="shared" si="1219"/>
        <v>156</v>
      </c>
      <c r="DL187">
        <f t="shared" si="1219"/>
        <v>156</v>
      </c>
      <c r="DM187">
        <f t="shared" si="1219"/>
        <v>156</v>
      </c>
      <c r="DN187">
        <f t="shared" si="1219"/>
        <v>156</v>
      </c>
      <c r="DO187">
        <f t="shared" si="1219"/>
        <v>156</v>
      </c>
      <c r="DP187">
        <f t="shared" si="1219"/>
        <v>156</v>
      </c>
      <c r="DQ187">
        <f t="shared" si="1219"/>
        <v>156</v>
      </c>
      <c r="DR187">
        <f t="shared" si="1219"/>
        <v>156</v>
      </c>
      <c r="DS187">
        <f t="shared" si="1219"/>
        <v>156</v>
      </c>
      <c r="DT187">
        <f t="shared" si="1219"/>
        <v>156</v>
      </c>
      <c r="DU187">
        <f t="shared" si="1219"/>
        <v>156</v>
      </c>
      <c r="DV187">
        <f t="shared" si="1219"/>
        <v>156</v>
      </c>
      <c r="DW187">
        <f t="shared" si="1219"/>
        <v>156</v>
      </c>
      <c r="DX187">
        <f t="shared" si="1219"/>
        <v>156</v>
      </c>
      <c r="DY187">
        <f t="shared" si="1219"/>
        <v>156</v>
      </c>
      <c r="DZ187">
        <f t="shared" ref="DZ187:GJ187" si="1220">$D$187</f>
        <v>156</v>
      </c>
      <c r="EA187">
        <f t="shared" si="1220"/>
        <v>156</v>
      </c>
      <c r="EB187">
        <f t="shared" si="1220"/>
        <v>156</v>
      </c>
      <c r="EC187">
        <f t="shared" si="1220"/>
        <v>156</v>
      </c>
      <c r="ED187">
        <f t="shared" si="1220"/>
        <v>156</v>
      </c>
      <c r="EE187">
        <f t="shared" si="1220"/>
        <v>156</v>
      </c>
      <c r="EF187">
        <f t="shared" si="1220"/>
        <v>156</v>
      </c>
      <c r="EG187">
        <f t="shared" si="1220"/>
        <v>156</v>
      </c>
      <c r="EH187">
        <f t="shared" si="1220"/>
        <v>156</v>
      </c>
      <c r="EI187">
        <f t="shared" si="1220"/>
        <v>156</v>
      </c>
      <c r="EJ187">
        <f t="shared" si="1220"/>
        <v>156</v>
      </c>
      <c r="EK187">
        <f t="shared" si="1220"/>
        <v>156</v>
      </c>
      <c r="EL187">
        <f t="shared" si="1220"/>
        <v>156</v>
      </c>
      <c r="EM187">
        <f t="shared" si="1220"/>
        <v>156</v>
      </c>
      <c r="EN187">
        <f t="shared" si="1220"/>
        <v>156</v>
      </c>
      <c r="EO187">
        <f t="shared" si="1220"/>
        <v>156</v>
      </c>
      <c r="EP187">
        <f t="shared" si="1220"/>
        <v>156</v>
      </c>
      <c r="EQ187">
        <f t="shared" si="1220"/>
        <v>156</v>
      </c>
      <c r="ER187">
        <f t="shared" si="1220"/>
        <v>156</v>
      </c>
      <c r="ES187">
        <f t="shared" si="1220"/>
        <v>156</v>
      </c>
      <c r="ET187">
        <f t="shared" si="1220"/>
        <v>156</v>
      </c>
      <c r="EU187">
        <f t="shared" si="1220"/>
        <v>156</v>
      </c>
      <c r="EV187">
        <f t="shared" si="1220"/>
        <v>156</v>
      </c>
      <c r="EW187">
        <f t="shared" si="1220"/>
        <v>156</v>
      </c>
      <c r="EX187">
        <f t="shared" si="1220"/>
        <v>156</v>
      </c>
      <c r="EY187">
        <f t="shared" si="1220"/>
        <v>156</v>
      </c>
      <c r="EZ187">
        <f t="shared" si="1220"/>
        <v>156</v>
      </c>
      <c r="FA187">
        <f t="shared" si="1220"/>
        <v>156</v>
      </c>
      <c r="FB187">
        <f t="shared" si="1220"/>
        <v>156</v>
      </c>
      <c r="FC187">
        <f t="shared" si="1220"/>
        <v>156</v>
      </c>
      <c r="FD187">
        <f t="shared" si="1220"/>
        <v>156</v>
      </c>
      <c r="FE187">
        <f t="shared" si="1220"/>
        <v>156</v>
      </c>
      <c r="FF187">
        <f t="shared" si="1220"/>
        <v>156</v>
      </c>
      <c r="FG187">
        <f t="shared" si="1220"/>
        <v>156</v>
      </c>
      <c r="FH187">
        <f t="shared" si="1220"/>
        <v>156</v>
      </c>
      <c r="FI187">
        <f t="shared" si="1220"/>
        <v>156</v>
      </c>
      <c r="FJ187">
        <f t="shared" si="1220"/>
        <v>156</v>
      </c>
      <c r="FK187">
        <f t="shared" si="1220"/>
        <v>156</v>
      </c>
      <c r="FL187">
        <f t="shared" si="1220"/>
        <v>156</v>
      </c>
      <c r="FM187">
        <f t="shared" si="1220"/>
        <v>156</v>
      </c>
      <c r="FN187">
        <f t="shared" si="1220"/>
        <v>156</v>
      </c>
      <c r="FO187">
        <f t="shared" si="1220"/>
        <v>156</v>
      </c>
      <c r="FP187">
        <f t="shared" si="1220"/>
        <v>156</v>
      </c>
      <c r="FQ187">
        <f t="shared" si="1220"/>
        <v>156</v>
      </c>
      <c r="FR187">
        <f t="shared" si="1220"/>
        <v>156</v>
      </c>
      <c r="FS187">
        <f t="shared" si="1220"/>
        <v>156</v>
      </c>
      <c r="FT187">
        <f t="shared" si="1220"/>
        <v>156</v>
      </c>
      <c r="FU187">
        <f t="shared" si="1220"/>
        <v>156</v>
      </c>
      <c r="FV187">
        <f t="shared" si="1220"/>
        <v>156</v>
      </c>
      <c r="FW187">
        <f t="shared" si="1220"/>
        <v>156</v>
      </c>
      <c r="FX187">
        <f t="shared" si="1220"/>
        <v>156</v>
      </c>
      <c r="FY187">
        <f t="shared" si="1220"/>
        <v>156</v>
      </c>
      <c r="FZ187">
        <f t="shared" si="1220"/>
        <v>156</v>
      </c>
      <c r="GA187">
        <f t="shared" si="1220"/>
        <v>156</v>
      </c>
      <c r="GB187">
        <f t="shared" si="1220"/>
        <v>156</v>
      </c>
      <c r="GC187">
        <f t="shared" si="1220"/>
        <v>156</v>
      </c>
      <c r="GD187">
        <f t="shared" si="1220"/>
        <v>156</v>
      </c>
      <c r="GE187">
        <f t="shared" si="1220"/>
        <v>156</v>
      </c>
      <c r="GF187">
        <f t="shared" si="1220"/>
        <v>156</v>
      </c>
      <c r="GG187">
        <f t="shared" si="1220"/>
        <v>156</v>
      </c>
      <c r="GH187">
        <f t="shared" si="1220"/>
        <v>156</v>
      </c>
      <c r="GI187">
        <f t="shared" si="1220"/>
        <v>156</v>
      </c>
      <c r="GJ187">
        <f t="shared" si="1220"/>
        <v>156</v>
      </c>
      <c r="GK187">
        <f t="shared" ref="GK187:IG187" si="1221">$D$187</f>
        <v>156</v>
      </c>
      <c r="GL187">
        <f t="shared" si="1221"/>
        <v>156</v>
      </c>
      <c r="GM187">
        <f t="shared" si="1221"/>
        <v>156</v>
      </c>
      <c r="GN187">
        <f t="shared" si="1221"/>
        <v>156</v>
      </c>
      <c r="GO187">
        <f t="shared" si="1221"/>
        <v>156</v>
      </c>
      <c r="GP187">
        <f t="shared" si="1221"/>
        <v>156</v>
      </c>
      <c r="GQ187">
        <f t="shared" si="1221"/>
        <v>156</v>
      </c>
      <c r="GR187">
        <f t="shared" si="1221"/>
        <v>156</v>
      </c>
      <c r="GS187">
        <f t="shared" si="1221"/>
        <v>156</v>
      </c>
      <c r="GT187">
        <f t="shared" si="1221"/>
        <v>156</v>
      </c>
      <c r="GU187">
        <f t="shared" si="1221"/>
        <v>156</v>
      </c>
      <c r="GV187">
        <f t="shared" si="1221"/>
        <v>156</v>
      </c>
      <c r="GW187">
        <f t="shared" si="1221"/>
        <v>156</v>
      </c>
      <c r="GX187">
        <f t="shared" si="1221"/>
        <v>156</v>
      </c>
      <c r="GY187">
        <f t="shared" si="1221"/>
        <v>156</v>
      </c>
      <c r="GZ187">
        <f t="shared" si="1221"/>
        <v>156</v>
      </c>
      <c r="HA187">
        <f t="shared" si="1221"/>
        <v>156</v>
      </c>
      <c r="HB187">
        <f t="shared" si="1221"/>
        <v>156</v>
      </c>
      <c r="HC187">
        <f t="shared" si="1221"/>
        <v>156</v>
      </c>
      <c r="HD187">
        <f t="shared" si="1221"/>
        <v>156</v>
      </c>
      <c r="HE187">
        <f t="shared" si="1221"/>
        <v>156</v>
      </c>
      <c r="HF187">
        <f t="shared" si="1221"/>
        <v>156</v>
      </c>
      <c r="HG187">
        <f t="shared" si="1221"/>
        <v>156</v>
      </c>
      <c r="HH187">
        <f t="shared" si="1221"/>
        <v>156</v>
      </c>
      <c r="HI187">
        <f t="shared" si="1221"/>
        <v>156</v>
      </c>
      <c r="HJ187">
        <f t="shared" si="1221"/>
        <v>156</v>
      </c>
      <c r="HK187">
        <f t="shared" si="1221"/>
        <v>156</v>
      </c>
      <c r="HL187">
        <f t="shared" si="1221"/>
        <v>156</v>
      </c>
      <c r="HM187">
        <f t="shared" si="1221"/>
        <v>156</v>
      </c>
      <c r="HN187">
        <f t="shared" si="1221"/>
        <v>156</v>
      </c>
      <c r="HO187">
        <f t="shared" si="1221"/>
        <v>156</v>
      </c>
      <c r="HP187">
        <f t="shared" si="1221"/>
        <v>156</v>
      </c>
      <c r="HQ187">
        <f t="shared" si="1221"/>
        <v>156</v>
      </c>
      <c r="HR187">
        <f t="shared" si="1221"/>
        <v>156</v>
      </c>
      <c r="HS187">
        <f t="shared" si="1221"/>
        <v>156</v>
      </c>
      <c r="HT187">
        <f t="shared" si="1221"/>
        <v>156</v>
      </c>
      <c r="HU187">
        <f t="shared" si="1221"/>
        <v>156</v>
      </c>
      <c r="HV187">
        <f t="shared" si="1221"/>
        <v>156</v>
      </c>
      <c r="HW187">
        <f t="shared" si="1221"/>
        <v>156</v>
      </c>
      <c r="HX187">
        <f t="shared" si="1221"/>
        <v>156</v>
      </c>
      <c r="HY187">
        <f t="shared" si="1221"/>
        <v>156</v>
      </c>
      <c r="HZ187">
        <f t="shared" si="1221"/>
        <v>156</v>
      </c>
      <c r="IA187">
        <f t="shared" si="1221"/>
        <v>156</v>
      </c>
      <c r="IB187">
        <f t="shared" si="1221"/>
        <v>156</v>
      </c>
      <c r="IC187">
        <f t="shared" si="1221"/>
        <v>156</v>
      </c>
      <c r="ID187">
        <f t="shared" si="1221"/>
        <v>156</v>
      </c>
      <c r="IE187">
        <f t="shared" si="1221"/>
        <v>156</v>
      </c>
      <c r="IF187">
        <f t="shared" si="1221"/>
        <v>156</v>
      </c>
      <c r="IG187">
        <f t="shared" si="1221"/>
        <v>156</v>
      </c>
    </row>
    <row r="188" spans="2:241" x14ac:dyDescent="0.2">
      <c r="B188" s="1023"/>
      <c r="C188" s="555" t="s">
        <v>375</v>
      </c>
      <c r="D188">
        <v>153</v>
      </c>
      <c r="E188">
        <f>$D$188</f>
        <v>153</v>
      </c>
      <c r="F188">
        <f t="shared" ref="F188:BP188" si="1222">$D$188</f>
        <v>153</v>
      </c>
      <c r="G188">
        <f t="shared" si="1222"/>
        <v>153</v>
      </c>
      <c r="H188">
        <f t="shared" si="1222"/>
        <v>153</v>
      </c>
      <c r="I188">
        <f t="shared" si="1222"/>
        <v>153</v>
      </c>
      <c r="J188">
        <f t="shared" si="1222"/>
        <v>153</v>
      </c>
      <c r="K188">
        <f t="shared" si="1222"/>
        <v>153</v>
      </c>
      <c r="L188">
        <f t="shared" si="1222"/>
        <v>153</v>
      </c>
      <c r="M188">
        <f t="shared" si="1222"/>
        <v>153</v>
      </c>
      <c r="N188">
        <f t="shared" si="1222"/>
        <v>153</v>
      </c>
      <c r="O188">
        <f t="shared" si="1222"/>
        <v>153</v>
      </c>
      <c r="P188">
        <f t="shared" si="1222"/>
        <v>153</v>
      </c>
      <c r="Q188">
        <f t="shared" si="1222"/>
        <v>153</v>
      </c>
      <c r="R188">
        <f t="shared" si="1222"/>
        <v>153</v>
      </c>
      <c r="S188">
        <f t="shared" si="1222"/>
        <v>153</v>
      </c>
      <c r="T188">
        <f t="shared" si="1222"/>
        <v>153</v>
      </c>
      <c r="U188">
        <f t="shared" si="1222"/>
        <v>153</v>
      </c>
      <c r="V188">
        <f t="shared" si="1222"/>
        <v>153</v>
      </c>
      <c r="W188">
        <f t="shared" si="1222"/>
        <v>153</v>
      </c>
      <c r="X188">
        <f t="shared" si="1222"/>
        <v>153</v>
      </c>
      <c r="Y188">
        <f t="shared" si="1222"/>
        <v>153</v>
      </c>
      <c r="Z188">
        <f t="shared" si="1222"/>
        <v>153</v>
      </c>
      <c r="AA188">
        <f t="shared" si="1222"/>
        <v>153</v>
      </c>
      <c r="AB188">
        <f t="shared" si="1222"/>
        <v>153</v>
      </c>
      <c r="AC188">
        <f t="shared" si="1222"/>
        <v>153</v>
      </c>
      <c r="AD188">
        <f t="shared" si="1222"/>
        <v>153</v>
      </c>
      <c r="AE188">
        <f t="shared" si="1222"/>
        <v>153</v>
      </c>
      <c r="AF188">
        <f t="shared" si="1222"/>
        <v>153</v>
      </c>
      <c r="AG188">
        <f t="shared" si="1222"/>
        <v>153</v>
      </c>
      <c r="AH188">
        <f t="shared" si="1222"/>
        <v>153</v>
      </c>
      <c r="AI188">
        <f t="shared" si="1222"/>
        <v>153</v>
      </c>
      <c r="AJ188">
        <f t="shared" si="1222"/>
        <v>153</v>
      </c>
      <c r="AK188">
        <f t="shared" si="1222"/>
        <v>153</v>
      </c>
      <c r="AL188">
        <f t="shared" si="1222"/>
        <v>153</v>
      </c>
      <c r="AM188">
        <f t="shared" si="1222"/>
        <v>153</v>
      </c>
      <c r="AN188">
        <f t="shared" si="1222"/>
        <v>153</v>
      </c>
      <c r="AO188">
        <f t="shared" si="1222"/>
        <v>153</v>
      </c>
      <c r="AP188">
        <f t="shared" si="1222"/>
        <v>153</v>
      </c>
      <c r="AQ188">
        <f t="shared" si="1222"/>
        <v>153</v>
      </c>
      <c r="AR188">
        <f t="shared" si="1222"/>
        <v>153</v>
      </c>
      <c r="AS188">
        <f t="shared" si="1222"/>
        <v>153</v>
      </c>
      <c r="AT188">
        <f t="shared" si="1222"/>
        <v>153</v>
      </c>
      <c r="AU188">
        <f t="shared" si="1222"/>
        <v>153</v>
      </c>
      <c r="AV188">
        <f t="shared" si="1222"/>
        <v>153</v>
      </c>
      <c r="AW188">
        <f t="shared" si="1222"/>
        <v>153</v>
      </c>
      <c r="AX188">
        <f t="shared" si="1222"/>
        <v>153</v>
      </c>
      <c r="AY188">
        <f t="shared" si="1222"/>
        <v>153</v>
      </c>
      <c r="AZ188">
        <f t="shared" si="1222"/>
        <v>153</v>
      </c>
      <c r="BA188">
        <f t="shared" si="1222"/>
        <v>153</v>
      </c>
      <c r="BB188">
        <f t="shared" si="1222"/>
        <v>153</v>
      </c>
      <c r="BC188">
        <f t="shared" si="1222"/>
        <v>153</v>
      </c>
      <c r="BD188">
        <f t="shared" si="1222"/>
        <v>153</v>
      </c>
      <c r="BE188">
        <f t="shared" si="1222"/>
        <v>153</v>
      </c>
      <c r="BF188">
        <f t="shared" si="1222"/>
        <v>153</v>
      </c>
      <c r="BG188">
        <f t="shared" si="1222"/>
        <v>153</v>
      </c>
      <c r="BH188">
        <f t="shared" si="1222"/>
        <v>153</v>
      </c>
      <c r="BI188">
        <f t="shared" si="1222"/>
        <v>153</v>
      </c>
      <c r="BJ188">
        <f t="shared" si="1222"/>
        <v>153</v>
      </c>
      <c r="BK188">
        <f t="shared" si="1222"/>
        <v>153</v>
      </c>
      <c r="BL188">
        <f t="shared" si="1222"/>
        <v>153</v>
      </c>
      <c r="BM188">
        <f t="shared" si="1222"/>
        <v>153</v>
      </c>
      <c r="BN188">
        <f t="shared" si="1222"/>
        <v>153</v>
      </c>
      <c r="BO188">
        <f t="shared" si="1222"/>
        <v>153</v>
      </c>
      <c r="BP188">
        <f t="shared" si="1222"/>
        <v>153</v>
      </c>
      <c r="BQ188">
        <f t="shared" ref="BQ188:EB188" si="1223">$D$188</f>
        <v>153</v>
      </c>
      <c r="BR188">
        <f t="shared" si="1223"/>
        <v>153</v>
      </c>
      <c r="BS188">
        <f t="shared" si="1223"/>
        <v>153</v>
      </c>
      <c r="BT188">
        <f t="shared" si="1223"/>
        <v>153</v>
      </c>
      <c r="BU188">
        <f t="shared" si="1223"/>
        <v>153</v>
      </c>
      <c r="BV188">
        <f t="shared" si="1223"/>
        <v>153</v>
      </c>
      <c r="BW188">
        <f t="shared" si="1223"/>
        <v>153</v>
      </c>
      <c r="BX188">
        <f t="shared" si="1223"/>
        <v>153</v>
      </c>
      <c r="BY188">
        <f t="shared" si="1223"/>
        <v>153</v>
      </c>
      <c r="BZ188">
        <f t="shared" si="1223"/>
        <v>153</v>
      </c>
      <c r="CA188">
        <f t="shared" si="1223"/>
        <v>153</v>
      </c>
      <c r="CB188">
        <f t="shared" si="1223"/>
        <v>153</v>
      </c>
      <c r="CC188">
        <f t="shared" si="1223"/>
        <v>153</v>
      </c>
      <c r="CD188">
        <f t="shared" si="1223"/>
        <v>153</v>
      </c>
      <c r="CE188">
        <f t="shared" si="1223"/>
        <v>153</v>
      </c>
      <c r="CF188">
        <f t="shared" si="1223"/>
        <v>153</v>
      </c>
      <c r="CG188">
        <f t="shared" si="1223"/>
        <v>153</v>
      </c>
      <c r="CH188">
        <f t="shared" si="1223"/>
        <v>153</v>
      </c>
      <c r="CI188">
        <f t="shared" si="1223"/>
        <v>153</v>
      </c>
      <c r="CJ188">
        <f t="shared" si="1223"/>
        <v>153</v>
      </c>
      <c r="CK188">
        <f t="shared" si="1223"/>
        <v>153</v>
      </c>
      <c r="CL188">
        <f t="shared" si="1223"/>
        <v>153</v>
      </c>
      <c r="CM188">
        <f t="shared" si="1223"/>
        <v>153</v>
      </c>
      <c r="CN188">
        <f t="shared" si="1223"/>
        <v>153</v>
      </c>
      <c r="CO188">
        <f t="shared" si="1223"/>
        <v>153</v>
      </c>
      <c r="CP188">
        <f t="shared" si="1223"/>
        <v>153</v>
      </c>
      <c r="CQ188">
        <f t="shared" si="1223"/>
        <v>153</v>
      </c>
      <c r="CR188">
        <f t="shared" si="1223"/>
        <v>153</v>
      </c>
      <c r="CS188">
        <f t="shared" si="1223"/>
        <v>153</v>
      </c>
      <c r="CT188">
        <f t="shared" si="1223"/>
        <v>153</v>
      </c>
      <c r="CU188">
        <f t="shared" si="1223"/>
        <v>153</v>
      </c>
      <c r="CV188">
        <f t="shared" si="1223"/>
        <v>153</v>
      </c>
      <c r="CW188">
        <f t="shared" si="1223"/>
        <v>153</v>
      </c>
      <c r="CX188">
        <f t="shared" si="1223"/>
        <v>153</v>
      </c>
      <c r="CY188">
        <f t="shared" si="1223"/>
        <v>153</v>
      </c>
      <c r="CZ188">
        <f t="shared" si="1223"/>
        <v>153</v>
      </c>
      <c r="DA188">
        <f t="shared" si="1223"/>
        <v>153</v>
      </c>
      <c r="DB188">
        <f t="shared" si="1223"/>
        <v>153</v>
      </c>
      <c r="DC188">
        <f t="shared" si="1223"/>
        <v>153</v>
      </c>
      <c r="DD188">
        <f t="shared" si="1223"/>
        <v>153</v>
      </c>
      <c r="DE188">
        <f t="shared" si="1223"/>
        <v>153</v>
      </c>
      <c r="DF188">
        <f t="shared" si="1223"/>
        <v>153</v>
      </c>
      <c r="DG188">
        <f t="shared" si="1223"/>
        <v>153</v>
      </c>
      <c r="DH188">
        <f t="shared" si="1223"/>
        <v>153</v>
      </c>
      <c r="DI188">
        <f t="shared" si="1223"/>
        <v>153</v>
      </c>
      <c r="DJ188">
        <f t="shared" si="1223"/>
        <v>153</v>
      </c>
      <c r="DK188">
        <f t="shared" si="1223"/>
        <v>153</v>
      </c>
      <c r="DL188">
        <f t="shared" si="1223"/>
        <v>153</v>
      </c>
      <c r="DM188">
        <f t="shared" si="1223"/>
        <v>153</v>
      </c>
      <c r="DN188">
        <f t="shared" si="1223"/>
        <v>153</v>
      </c>
      <c r="DO188">
        <f t="shared" si="1223"/>
        <v>153</v>
      </c>
      <c r="DP188">
        <f t="shared" si="1223"/>
        <v>153</v>
      </c>
      <c r="DQ188">
        <f t="shared" si="1223"/>
        <v>153</v>
      </c>
      <c r="DR188">
        <f t="shared" si="1223"/>
        <v>153</v>
      </c>
      <c r="DS188">
        <f t="shared" si="1223"/>
        <v>153</v>
      </c>
      <c r="DT188">
        <f t="shared" si="1223"/>
        <v>153</v>
      </c>
      <c r="DU188">
        <f t="shared" si="1223"/>
        <v>153</v>
      </c>
      <c r="DV188">
        <f t="shared" si="1223"/>
        <v>153</v>
      </c>
      <c r="DW188">
        <f t="shared" si="1223"/>
        <v>153</v>
      </c>
      <c r="DX188">
        <f t="shared" si="1223"/>
        <v>153</v>
      </c>
      <c r="DY188">
        <f t="shared" si="1223"/>
        <v>153</v>
      </c>
      <c r="DZ188">
        <f t="shared" si="1223"/>
        <v>153</v>
      </c>
      <c r="EA188">
        <f t="shared" si="1223"/>
        <v>153</v>
      </c>
      <c r="EB188">
        <f t="shared" si="1223"/>
        <v>153</v>
      </c>
      <c r="EC188">
        <f t="shared" ref="EC188:GN188" si="1224">$D$188</f>
        <v>153</v>
      </c>
      <c r="ED188">
        <f t="shared" si="1224"/>
        <v>153</v>
      </c>
      <c r="EE188">
        <f t="shared" si="1224"/>
        <v>153</v>
      </c>
      <c r="EF188">
        <f t="shared" si="1224"/>
        <v>153</v>
      </c>
      <c r="EG188">
        <f t="shared" si="1224"/>
        <v>153</v>
      </c>
      <c r="EH188">
        <f t="shared" si="1224"/>
        <v>153</v>
      </c>
      <c r="EI188">
        <f t="shared" si="1224"/>
        <v>153</v>
      </c>
      <c r="EJ188">
        <f t="shared" si="1224"/>
        <v>153</v>
      </c>
      <c r="EK188">
        <f t="shared" si="1224"/>
        <v>153</v>
      </c>
      <c r="EL188">
        <f t="shared" si="1224"/>
        <v>153</v>
      </c>
      <c r="EM188">
        <f t="shared" si="1224"/>
        <v>153</v>
      </c>
      <c r="EN188">
        <f t="shared" si="1224"/>
        <v>153</v>
      </c>
      <c r="EO188">
        <f t="shared" si="1224"/>
        <v>153</v>
      </c>
      <c r="EP188">
        <f t="shared" si="1224"/>
        <v>153</v>
      </c>
      <c r="EQ188">
        <f t="shared" si="1224"/>
        <v>153</v>
      </c>
      <c r="ER188">
        <f t="shared" si="1224"/>
        <v>153</v>
      </c>
      <c r="ES188">
        <f t="shared" si="1224"/>
        <v>153</v>
      </c>
      <c r="ET188">
        <f t="shared" si="1224"/>
        <v>153</v>
      </c>
      <c r="EU188">
        <f t="shared" si="1224"/>
        <v>153</v>
      </c>
      <c r="EV188">
        <f t="shared" si="1224"/>
        <v>153</v>
      </c>
      <c r="EW188">
        <f t="shared" si="1224"/>
        <v>153</v>
      </c>
      <c r="EX188">
        <f t="shared" si="1224"/>
        <v>153</v>
      </c>
      <c r="EY188">
        <f t="shared" si="1224"/>
        <v>153</v>
      </c>
      <c r="EZ188">
        <f t="shared" si="1224"/>
        <v>153</v>
      </c>
      <c r="FA188">
        <f t="shared" si="1224"/>
        <v>153</v>
      </c>
      <c r="FB188">
        <f t="shared" si="1224"/>
        <v>153</v>
      </c>
      <c r="FC188">
        <f t="shared" si="1224"/>
        <v>153</v>
      </c>
      <c r="FD188">
        <f t="shared" si="1224"/>
        <v>153</v>
      </c>
      <c r="FE188">
        <f t="shared" si="1224"/>
        <v>153</v>
      </c>
      <c r="FF188">
        <f t="shared" si="1224"/>
        <v>153</v>
      </c>
      <c r="FG188">
        <f t="shared" si="1224"/>
        <v>153</v>
      </c>
      <c r="FH188">
        <f t="shared" si="1224"/>
        <v>153</v>
      </c>
      <c r="FI188">
        <f t="shared" si="1224"/>
        <v>153</v>
      </c>
      <c r="FJ188">
        <f t="shared" si="1224"/>
        <v>153</v>
      </c>
      <c r="FK188">
        <f t="shared" si="1224"/>
        <v>153</v>
      </c>
      <c r="FL188">
        <f t="shared" si="1224"/>
        <v>153</v>
      </c>
      <c r="FM188">
        <f t="shared" si="1224"/>
        <v>153</v>
      </c>
      <c r="FN188">
        <f t="shared" si="1224"/>
        <v>153</v>
      </c>
      <c r="FO188">
        <f t="shared" si="1224"/>
        <v>153</v>
      </c>
      <c r="FP188">
        <f t="shared" si="1224"/>
        <v>153</v>
      </c>
      <c r="FQ188">
        <f t="shared" si="1224"/>
        <v>153</v>
      </c>
      <c r="FR188">
        <f t="shared" si="1224"/>
        <v>153</v>
      </c>
      <c r="FS188">
        <f t="shared" si="1224"/>
        <v>153</v>
      </c>
      <c r="FT188">
        <f t="shared" si="1224"/>
        <v>153</v>
      </c>
      <c r="FU188">
        <f t="shared" si="1224"/>
        <v>153</v>
      </c>
      <c r="FV188">
        <f t="shared" si="1224"/>
        <v>153</v>
      </c>
      <c r="FW188">
        <f t="shared" si="1224"/>
        <v>153</v>
      </c>
      <c r="FX188">
        <f t="shared" si="1224"/>
        <v>153</v>
      </c>
      <c r="FY188">
        <f t="shared" si="1224"/>
        <v>153</v>
      </c>
      <c r="FZ188">
        <f t="shared" si="1224"/>
        <v>153</v>
      </c>
      <c r="GA188">
        <f t="shared" si="1224"/>
        <v>153</v>
      </c>
      <c r="GB188">
        <f t="shared" si="1224"/>
        <v>153</v>
      </c>
      <c r="GC188">
        <f t="shared" si="1224"/>
        <v>153</v>
      </c>
      <c r="GD188">
        <f t="shared" si="1224"/>
        <v>153</v>
      </c>
      <c r="GE188">
        <f t="shared" si="1224"/>
        <v>153</v>
      </c>
      <c r="GF188">
        <f t="shared" si="1224"/>
        <v>153</v>
      </c>
      <c r="GG188">
        <f t="shared" si="1224"/>
        <v>153</v>
      </c>
      <c r="GH188">
        <f t="shared" si="1224"/>
        <v>153</v>
      </c>
      <c r="GI188">
        <f t="shared" si="1224"/>
        <v>153</v>
      </c>
      <c r="GJ188">
        <f t="shared" si="1224"/>
        <v>153</v>
      </c>
      <c r="GK188">
        <f t="shared" si="1224"/>
        <v>153</v>
      </c>
      <c r="GL188">
        <f t="shared" si="1224"/>
        <v>153</v>
      </c>
      <c r="GM188">
        <f t="shared" si="1224"/>
        <v>153</v>
      </c>
      <c r="GN188">
        <f t="shared" si="1224"/>
        <v>153</v>
      </c>
      <c r="GO188">
        <f t="shared" ref="GO188:IG188" si="1225">$D$188</f>
        <v>153</v>
      </c>
      <c r="GP188">
        <f t="shared" si="1225"/>
        <v>153</v>
      </c>
      <c r="GQ188">
        <f t="shared" si="1225"/>
        <v>153</v>
      </c>
      <c r="GR188">
        <f t="shared" si="1225"/>
        <v>153</v>
      </c>
      <c r="GS188">
        <f t="shared" si="1225"/>
        <v>153</v>
      </c>
      <c r="GT188">
        <f t="shared" si="1225"/>
        <v>153</v>
      </c>
      <c r="GU188">
        <f t="shared" si="1225"/>
        <v>153</v>
      </c>
      <c r="GV188">
        <f t="shared" si="1225"/>
        <v>153</v>
      </c>
      <c r="GW188">
        <f t="shared" si="1225"/>
        <v>153</v>
      </c>
      <c r="GX188">
        <f t="shared" si="1225"/>
        <v>153</v>
      </c>
      <c r="GY188">
        <f t="shared" si="1225"/>
        <v>153</v>
      </c>
      <c r="GZ188">
        <f t="shared" si="1225"/>
        <v>153</v>
      </c>
      <c r="HA188">
        <f t="shared" si="1225"/>
        <v>153</v>
      </c>
      <c r="HB188">
        <f t="shared" si="1225"/>
        <v>153</v>
      </c>
      <c r="HC188">
        <f t="shared" si="1225"/>
        <v>153</v>
      </c>
      <c r="HD188">
        <f t="shared" si="1225"/>
        <v>153</v>
      </c>
      <c r="HE188">
        <f t="shared" si="1225"/>
        <v>153</v>
      </c>
      <c r="HF188">
        <f t="shared" si="1225"/>
        <v>153</v>
      </c>
      <c r="HG188">
        <f t="shared" si="1225"/>
        <v>153</v>
      </c>
      <c r="HH188">
        <f t="shared" si="1225"/>
        <v>153</v>
      </c>
      <c r="HI188">
        <f t="shared" si="1225"/>
        <v>153</v>
      </c>
      <c r="HJ188">
        <f t="shared" si="1225"/>
        <v>153</v>
      </c>
      <c r="HK188">
        <f t="shared" si="1225"/>
        <v>153</v>
      </c>
      <c r="HL188">
        <f t="shared" si="1225"/>
        <v>153</v>
      </c>
      <c r="HM188">
        <f t="shared" si="1225"/>
        <v>153</v>
      </c>
      <c r="HN188">
        <f t="shared" si="1225"/>
        <v>153</v>
      </c>
      <c r="HO188">
        <f t="shared" si="1225"/>
        <v>153</v>
      </c>
      <c r="HP188">
        <f t="shared" si="1225"/>
        <v>153</v>
      </c>
      <c r="HQ188">
        <f t="shared" si="1225"/>
        <v>153</v>
      </c>
      <c r="HR188">
        <f t="shared" si="1225"/>
        <v>153</v>
      </c>
      <c r="HS188">
        <f t="shared" si="1225"/>
        <v>153</v>
      </c>
      <c r="HT188">
        <f t="shared" si="1225"/>
        <v>153</v>
      </c>
      <c r="HU188">
        <f t="shared" si="1225"/>
        <v>153</v>
      </c>
      <c r="HV188">
        <f t="shared" si="1225"/>
        <v>153</v>
      </c>
      <c r="HW188">
        <f t="shared" si="1225"/>
        <v>153</v>
      </c>
      <c r="HX188">
        <f t="shared" si="1225"/>
        <v>153</v>
      </c>
      <c r="HY188">
        <f t="shared" si="1225"/>
        <v>153</v>
      </c>
      <c r="HZ188">
        <f t="shared" si="1225"/>
        <v>153</v>
      </c>
      <c r="IA188">
        <f t="shared" si="1225"/>
        <v>153</v>
      </c>
      <c r="IB188">
        <f t="shared" si="1225"/>
        <v>153</v>
      </c>
      <c r="IC188">
        <f t="shared" si="1225"/>
        <v>153</v>
      </c>
      <c r="ID188">
        <f t="shared" si="1225"/>
        <v>153</v>
      </c>
      <c r="IE188">
        <f t="shared" si="1225"/>
        <v>153</v>
      </c>
      <c r="IF188">
        <f t="shared" si="1225"/>
        <v>153</v>
      </c>
      <c r="IG188">
        <f t="shared" si="1225"/>
        <v>153</v>
      </c>
    </row>
    <row r="189" spans="2:241" x14ac:dyDescent="0.2">
      <c r="B189" s="1023"/>
      <c r="C189" s="555" t="s">
        <v>285</v>
      </c>
      <c r="D189">
        <v>151</v>
      </c>
      <c r="E189">
        <f>$D$189</f>
        <v>151</v>
      </c>
      <c r="F189">
        <f t="shared" ref="F189:BP189" si="1226">$D$189</f>
        <v>151</v>
      </c>
      <c r="G189">
        <f t="shared" si="1226"/>
        <v>151</v>
      </c>
      <c r="H189">
        <f t="shared" si="1226"/>
        <v>151</v>
      </c>
      <c r="I189">
        <f t="shared" si="1226"/>
        <v>151</v>
      </c>
      <c r="J189">
        <f t="shared" si="1226"/>
        <v>151</v>
      </c>
      <c r="K189">
        <f t="shared" si="1226"/>
        <v>151</v>
      </c>
      <c r="L189">
        <f t="shared" si="1226"/>
        <v>151</v>
      </c>
      <c r="M189">
        <f t="shared" si="1226"/>
        <v>151</v>
      </c>
      <c r="N189">
        <f t="shared" si="1226"/>
        <v>151</v>
      </c>
      <c r="O189">
        <f t="shared" si="1226"/>
        <v>151</v>
      </c>
      <c r="P189">
        <f t="shared" si="1226"/>
        <v>151</v>
      </c>
      <c r="Q189">
        <f t="shared" si="1226"/>
        <v>151</v>
      </c>
      <c r="R189">
        <f t="shared" si="1226"/>
        <v>151</v>
      </c>
      <c r="S189">
        <f t="shared" si="1226"/>
        <v>151</v>
      </c>
      <c r="T189">
        <f t="shared" si="1226"/>
        <v>151</v>
      </c>
      <c r="U189">
        <f t="shared" si="1226"/>
        <v>151</v>
      </c>
      <c r="V189">
        <f t="shared" si="1226"/>
        <v>151</v>
      </c>
      <c r="W189">
        <f t="shared" si="1226"/>
        <v>151</v>
      </c>
      <c r="X189">
        <f t="shared" si="1226"/>
        <v>151</v>
      </c>
      <c r="Y189">
        <f t="shared" si="1226"/>
        <v>151</v>
      </c>
      <c r="Z189">
        <f t="shared" si="1226"/>
        <v>151</v>
      </c>
      <c r="AA189">
        <f t="shared" si="1226"/>
        <v>151</v>
      </c>
      <c r="AB189">
        <f t="shared" si="1226"/>
        <v>151</v>
      </c>
      <c r="AC189">
        <f t="shared" si="1226"/>
        <v>151</v>
      </c>
      <c r="AD189">
        <f t="shared" si="1226"/>
        <v>151</v>
      </c>
      <c r="AE189">
        <f t="shared" si="1226"/>
        <v>151</v>
      </c>
      <c r="AF189">
        <f t="shared" si="1226"/>
        <v>151</v>
      </c>
      <c r="AG189">
        <f t="shared" si="1226"/>
        <v>151</v>
      </c>
      <c r="AH189">
        <f t="shared" si="1226"/>
        <v>151</v>
      </c>
      <c r="AI189">
        <f t="shared" si="1226"/>
        <v>151</v>
      </c>
      <c r="AJ189">
        <f t="shared" si="1226"/>
        <v>151</v>
      </c>
      <c r="AK189">
        <f t="shared" si="1226"/>
        <v>151</v>
      </c>
      <c r="AL189">
        <f t="shared" si="1226"/>
        <v>151</v>
      </c>
      <c r="AM189">
        <f t="shared" si="1226"/>
        <v>151</v>
      </c>
      <c r="AN189">
        <f t="shared" si="1226"/>
        <v>151</v>
      </c>
      <c r="AO189">
        <f t="shared" si="1226"/>
        <v>151</v>
      </c>
      <c r="AP189">
        <f t="shared" si="1226"/>
        <v>151</v>
      </c>
      <c r="AQ189">
        <f t="shared" si="1226"/>
        <v>151</v>
      </c>
      <c r="AR189">
        <f t="shared" si="1226"/>
        <v>151</v>
      </c>
      <c r="AS189">
        <f t="shared" si="1226"/>
        <v>151</v>
      </c>
      <c r="AT189">
        <f t="shared" si="1226"/>
        <v>151</v>
      </c>
      <c r="AU189">
        <f t="shared" si="1226"/>
        <v>151</v>
      </c>
      <c r="AV189">
        <f t="shared" si="1226"/>
        <v>151</v>
      </c>
      <c r="AW189">
        <f t="shared" si="1226"/>
        <v>151</v>
      </c>
      <c r="AX189">
        <f t="shared" si="1226"/>
        <v>151</v>
      </c>
      <c r="AY189">
        <f t="shared" si="1226"/>
        <v>151</v>
      </c>
      <c r="AZ189">
        <f t="shared" si="1226"/>
        <v>151</v>
      </c>
      <c r="BA189">
        <f t="shared" si="1226"/>
        <v>151</v>
      </c>
      <c r="BB189">
        <f t="shared" si="1226"/>
        <v>151</v>
      </c>
      <c r="BC189">
        <f t="shared" si="1226"/>
        <v>151</v>
      </c>
      <c r="BD189">
        <f t="shared" si="1226"/>
        <v>151</v>
      </c>
      <c r="BE189">
        <f t="shared" si="1226"/>
        <v>151</v>
      </c>
      <c r="BF189">
        <f t="shared" si="1226"/>
        <v>151</v>
      </c>
      <c r="BG189">
        <f t="shared" si="1226"/>
        <v>151</v>
      </c>
      <c r="BH189">
        <f t="shared" si="1226"/>
        <v>151</v>
      </c>
      <c r="BI189">
        <f t="shared" si="1226"/>
        <v>151</v>
      </c>
      <c r="BJ189">
        <f t="shared" si="1226"/>
        <v>151</v>
      </c>
      <c r="BK189">
        <f t="shared" si="1226"/>
        <v>151</v>
      </c>
      <c r="BL189">
        <f t="shared" si="1226"/>
        <v>151</v>
      </c>
      <c r="BM189">
        <f t="shared" si="1226"/>
        <v>151</v>
      </c>
      <c r="BN189">
        <f t="shared" si="1226"/>
        <v>151</v>
      </c>
      <c r="BO189">
        <f t="shared" si="1226"/>
        <v>151</v>
      </c>
      <c r="BP189">
        <f t="shared" si="1226"/>
        <v>151</v>
      </c>
      <c r="BQ189">
        <f t="shared" ref="BQ189:DY189" si="1227">$D$189</f>
        <v>151</v>
      </c>
      <c r="BR189">
        <f t="shared" si="1227"/>
        <v>151</v>
      </c>
      <c r="BS189">
        <f t="shared" si="1227"/>
        <v>151</v>
      </c>
      <c r="BT189">
        <f t="shared" si="1227"/>
        <v>151</v>
      </c>
      <c r="BU189">
        <f t="shared" si="1227"/>
        <v>151</v>
      </c>
      <c r="BV189">
        <f t="shared" si="1227"/>
        <v>151</v>
      </c>
      <c r="BW189">
        <f t="shared" si="1227"/>
        <v>151</v>
      </c>
      <c r="BX189">
        <f t="shared" si="1227"/>
        <v>151</v>
      </c>
      <c r="BY189">
        <f t="shared" si="1227"/>
        <v>151</v>
      </c>
      <c r="BZ189">
        <f t="shared" si="1227"/>
        <v>151</v>
      </c>
      <c r="CA189">
        <f t="shared" si="1227"/>
        <v>151</v>
      </c>
      <c r="CB189">
        <f t="shared" si="1227"/>
        <v>151</v>
      </c>
      <c r="CC189">
        <f t="shared" si="1227"/>
        <v>151</v>
      </c>
      <c r="CD189">
        <f t="shared" si="1227"/>
        <v>151</v>
      </c>
      <c r="CE189">
        <f t="shared" si="1227"/>
        <v>151</v>
      </c>
      <c r="CF189">
        <f t="shared" si="1227"/>
        <v>151</v>
      </c>
      <c r="CG189">
        <f t="shared" si="1227"/>
        <v>151</v>
      </c>
      <c r="CH189">
        <f t="shared" si="1227"/>
        <v>151</v>
      </c>
      <c r="CI189">
        <f t="shared" si="1227"/>
        <v>151</v>
      </c>
      <c r="CJ189">
        <f t="shared" si="1227"/>
        <v>151</v>
      </c>
      <c r="CK189">
        <f t="shared" si="1227"/>
        <v>151</v>
      </c>
      <c r="CL189">
        <f t="shared" si="1227"/>
        <v>151</v>
      </c>
      <c r="CM189">
        <f t="shared" si="1227"/>
        <v>151</v>
      </c>
      <c r="CN189">
        <f t="shared" si="1227"/>
        <v>151</v>
      </c>
      <c r="CO189">
        <f t="shared" si="1227"/>
        <v>151</v>
      </c>
      <c r="CP189">
        <f t="shared" si="1227"/>
        <v>151</v>
      </c>
      <c r="CQ189">
        <f t="shared" si="1227"/>
        <v>151</v>
      </c>
      <c r="CR189">
        <f t="shared" si="1227"/>
        <v>151</v>
      </c>
      <c r="CS189">
        <f t="shared" si="1227"/>
        <v>151</v>
      </c>
      <c r="CT189">
        <f t="shared" si="1227"/>
        <v>151</v>
      </c>
      <c r="CU189">
        <f t="shared" si="1227"/>
        <v>151</v>
      </c>
      <c r="CV189">
        <f t="shared" si="1227"/>
        <v>151</v>
      </c>
      <c r="CW189">
        <f t="shared" si="1227"/>
        <v>151</v>
      </c>
      <c r="CX189">
        <f t="shared" si="1227"/>
        <v>151</v>
      </c>
      <c r="CY189">
        <f t="shared" si="1227"/>
        <v>151</v>
      </c>
      <c r="CZ189">
        <f t="shared" si="1227"/>
        <v>151</v>
      </c>
      <c r="DA189">
        <f t="shared" si="1227"/>
        <v>151</v>
      </c>
      <c r="DB189">
        <f t="shared" si="1227"/>
        <v>151</v>
      </c>
      <c r="DC189">
        <f t="shared" si="1227"/>
        <v>151</v>
      </c>
      <c r="DD189">
        <f t="shared" si="1227"/>
        <v>151</v>
      </c>
      <c r="DE189">
        <f t="shared" si="1227"/>
        <v>151</v>
      </c>
      <c r="DF189">
        <f t="shared" si="1227"/>
        <v>151</v>
      </c>
      <c r="DG189">
        <f t="shared" si="1227"/>
        <v>151</v>
      </c>
      <c r="DH189">
        <f t="shared" si="1227"/>
        <v>151</v>
      </c>
      <c r="DI189">
        <f t="shared" si="1227"/>
        <v>151</v>
      </c>
      <c r="DJ189">
        <f t="shared" si="1227"/>
        <v>151</v>
      </c>
      <c r="DK189">
        <f t="shared" si="1227"/>
        <v>151</v>
      </c>
      <c r="DL189">
        <f t="shared" si="1227"/>
        <v>151</v>
      </c>
      <c r="DM189">
        <f t="shared" si="1227"/>
        <v>151</v>
      </c>
      <c r="DN189">
        <f t="shared" si="1227"/>
        <v>151</v>
      </c>
      <c r="DO189">
        <f t="shared" si="1227"/>
        <v>151</v>
      </c>
      <c r="DP189">
        <f t="shared" si="1227"/>
        <v>151</v>
      </c>
      <c r="DQ189">
        <f t="shared" si="1227"/>
        <v>151</v>
      </c>
      <c r="DR189">
        <f t="shared" si="1227"/>
        <v>151</v>
      </c>
      <c r="DS189">
        <f t="shared" si="1227"/>
        <v>151</v>
      </c>
      <c r="DT189">
        <f t="shared" si="1227"/>
        <v>151</v>
      </c>
      <c r="DU189">
        <f t="shared" si="1227"/>
        <v>151</v>
      </c>
      <c r="DV189">
        <f t="shared" si="1227"/>
        <v>151</v>
      </c>
      <c r="DW189">
        <f t="shared" si="1227"/>
        <v>151</v>
      </c>
      <c r="DX189">
        <f t="shared" si="1227"/>
        <v>151</v>
      </c>
      <c r="DY189">
        <f t="shared" si="1227"/>
        <v>151</v>
      </c>
      <c r="DZ189">
        <f t="shared" ref="DZ189:GJ189" si="1228">$D$189</f>
        <v>151</v>
      </c>
      <c r="EA189">
        <f t="shared" si="1228"/>
        <v>151</v>
      </c>
      <c r="EB189">
        <f t="shared" si="1228"/>
        <v>151</v>
      </c>
      <c r="EC189">
        <f t="shared" si="1228"/>
        <v>151</v>
      </c>
      <c r="ED189">
        <f t="shared" si="1228"/>
        <v>151</v>
      </c>
      <c r="EE189">
        <f t="shared" si="1228"/>
        <v>151</v>
      </c>
      <c r="EF189">
        <f t="shared" si="1228"/>
        <v>151</v>
      </c>
      <c r="EG189">
        <f t="shared" si="1228"/>
        <v>151</v>
      </c>
      <c r="EH189">
        <f t="shared" si="1228"/>
        <v>151</v>
      </c>
      <c r="EI189">
        <f t="shared" si="1228"/>
        <v>151</v>
      </c>
      <c r="EJ189">
        <f t="shared" si="1228"/>
        <v>151</v>
      </c>
      <c r="EK189">
        <f t="shared" si="1228"/>
        <v>151</v>
      </c>
      <c r="EL189">
        <f t="shared" si="1228"/>
        <v>151</v>
      </c>
      <c r="EM189">
        <f t="shared" si="1228"/>
        <v>151</v>
      </c>
      <c r="EN189">
        <f t="shared" si="1228"/>
        <v>151</v>
      </c>
      <c r="EO189">
        <f t="shared" si="1228"/>
        <v>151</v>
      </c>
      <c r="EP189">
        <f t="shared" si="1228"/>
        <v>151</v>
      </c>
      <c r="EQ189">
        <f t="shared" si="1228"/>
        <v>151</v>
      </c>
      <c r="ER189">
        <f t="shared" si="1228"/>
        <v>151</v>
      </c>
      <c r="ES189">
        <f t="shared" si="1228"/>
        <v>151</v>
      </c>
      <c r="ET189">
        <f t="shared" si="1228"/>
        <v>151</v>
      </c>
      <c r="EU189">
        <f t="shared" si="1228"/>
        <v>151</v>
      </c>
      <c r="EV189">
        <f t="shared" si="1228"/>
        <v>151</v>
      </c>
      <c r="EW189">
        <f t="shared" si="1228"/>
        <v>151</v>
      </c>
      <c r="EX189">
        <f t="shared" si="1228"/>
        <v>151</v>
      </c>
      <c r="EY189">
        <f t="shared" si="1228"/>
        <v>151</v>
      </c>
      <c r="EZ189">
        <f t="shared" si="1228"/>
        <v>151</v>
      </c>
      <c r="FA189">
        <f t="shared" si="1228"/>
        <v>151</v>
      </c>
      <c r="FB189">
        <f t="shared" si="1228"/>
        <v>151</v>
      </c>
      <c r="FC189">
        <f t="shared" si="1228"/>
        <v>151</v>
      </c>
      <c r="FD189">
        <f t="shared" si="1228"/>
        <v>151</v>
      </c>
      <c r="FE189">
        <f t="shared" si="1228"/>
        <v>151</v>
      </c>
      <c r="FF189">
        <f t="shared" si="1228"/>
        <v>151</v>
      </c>
      <c r="FG189">
        <f t="shared" si="1228"/>
        <v>151</v>
      </c>
      <c r="FH189">
        <f t="shared" si="1228"/>
        <v>151</v>
      </c>
      <c r="FI189">
        <f t="shared" si="1228"/>
        <v>151</v>
      </c>
      <c r="FJ189">
        <f t="shared" si="1228"/>
        <v>151</v>
      </c>
      <c r="FK189">
        <f t="shared" si="1228"/>
        <v>151</v>
      </c>
      <c r="FL189">
        <f t="shared" si="1228"/>
        <v>151</v>
      </c>
      <c r="FM189">
        <f t="shared" si="1228"/>
        <v>151</v>
      </c>
      <c r="FN189">
        <f t="shared" si="1228"/>
        <v>151</v>
      </c>
      <c r="FO189">
        <f t="shared" si="1228"/>
        <v>151</v>
      </c>
      <c r="FP189">
        <f t="shared" si="1228"/>
        <v>151</v>
      </c>
      <c r="FQ189">
        <f t="shared" si="1228"/>
        <v>151</v>
      </c>
      <c r="FR189">
        <f t="shared" si="1228"/>
        <v>151</v>
      </c>
      <c r="FS189">
        <f t="shared" si="1228"/>
        <v>151</v>
      </c>
      <c r="FT189">
        <f t="shared" si="1228"/>
        <v>151</v>
      </c>
      <c r="FU189">
        <f t="shared" si="1228"/>
        <v>151</v>
      </c>
      <c r="FV189">
        <f t="shared" si="1228"/>
        <v>151</v>
      </c>
      <c r="FW189">
        <f t="shared" si="1228"/>
        <v>151</v>
      </c>
      <c r="FX189">
        <f t="shared" si="1228"/>
        <v>151</v>
      </c>
      <c r="FY189">
        <f t="shared" si="1228"/>
        <v>151</v>
      </c>
      <c r="FZ189">
        <f t="shared" si="1228"/>
        <v>151</v>
      </c>
      <c r="GA189">
        <f t="shared" si="1228"/>
        <v>151</v>
      </c>
      <c r="GB189">
        <f t="shared" si="1228"/>
        <v>151</v>
      </c>
      <c r="GC189">
        <f t="shared" si="1228"/>
        <v>151</v>
      </c>
      <c r="GD189">
        <f t="shared" si="1228"/>
        <v>151</v>
      </c>
      <c r="GE189">
        <f t="shared" si="1228"/>
        <v>151</v>
      </c>
      <c r="GF189">
        <f t="shared" si="1228"/>
        <v>151</v>
      </c>
      <c r="GG189">
        <f t="shared" si="1228"/>
        <v>151</v>
      </c>
      <c r="GH189">
        <f t="shared" si="1228"/>
        <v>151</v>
      </c>
      <c r="GI189">
        <f t="shared" si="1228"/>
        <v>151</v>
      </c>
      <c r="GJ189">
        <f t="shared" si="1228"/>
        <v>151</v>
      </c>
      <c r="GK189">
        <f t="shared" ref="GK189:IG189" si="1229">$D$189</f>
        <v>151</v>
      </c>
      <c r="GL189">
        <f t="shared" si="1229"/>
        <v>151</v>
      </c>
      <c r="GM189">
        <f t="shared" si="1229"/>
        <v>151</v>
      </c>
      <c r="GN189">
        <f t="shared" si="1229"/>
        <v>151</v>
      </c>
      <c r="GO189">
        <f t="shared" si="1229"/>
        <v>151</v>
      </c>
      <c r="GP189">
        <f t="shared" si="1229"/>
        <v>151</v>
      </c>
      <c r="GQ189">
        <f t="shared" si="1229"/>
        <v>151</v>
      </c>
      <c r="GR189">
        <f t="shared" si="1229"/>
        <v>151</v>
      </c>
      <c r="GS189">
        <f t="shared" si="1229"/>
        <v>151</v>
      </c>
      <c r="GT189">
        <f t="shared" si="1229"/>
        <v>151</v>
      </c>
      <c r="GU189">
        <f t="shared" si="1229"/>
        <v>151</v>
      </c>
      <c r="GV189">
        <f t="shared" si="1229"/>
        <v>151</v>
      </c>
      <c r="GW189">
        <f t="shared" si="1229"/>
        <v>151</v>
      </c>
      <c r="GX189">
        <f t="shared" si="1229"/>
        <v>151</v>
      </c>
      <c r="GY189">
        <f t="shared" si="1229"/>
        <v>151</v>
      </c>
      <c r="GZ189">
        <f t="shared" si="1229"/>
        <v>151</v>
      </c>
      <c r="HA189">
        <f t="shared" si="1229"/>
        <v>151</v>
      </c>
      <c r="HB189">
        <f t="shared" si="1229"/>
        <v>151</v>
      </c>
      <c r="HC189">
        <f t="shared" si="1229"/>
        <v>151</v>
      </c>
      <c r="HD189">
        <f t="shared" si="1229"/>
        <v>151</v>
      </c>
      <c r="HE189">
        <f t="shared" si="1229"/>
        <v>151</v>
      </c>
      <c r="HF189">
        <f t="shared" si="1229"/>
        <v>151</v>
      </c>
      <c r="HG189">
        <f t="shared" si="1229"/>
        <v>151</v>
      </c>
      <c r="HH189">
        <f t="shared" si="1229"/>
        <v>151</v>
      </c>
      <c r="HI189">
        <f t="shared" si="1229"/>
        <v>151</v>
      </c>
      <c r="HJ189">
        <f t="shared" si="1229"/>
        <v>151</v>
      </c>
      <c r="HK189">
        <f t="shared" si="1229"/>
        <v>151</v>
      </c>
      <c r="HL189">
        <f t="shared" si="1229"/>
        <v>151</v>
      </c>
      <c r="HM189">
        <f t="shared" si="1229"/>
        <v>151</v>
      </c>
      <c r="HN189">
        <f t="shared" si="1229"/>
        <v>151</v>
      </c>
      <c r="HO189">
        <f t="shared" si="1229"/>
        <v>151</v>
      </c>
      <c r="HP189">
        <f t="shared" si="1229"/>
        <v>151</v>
      </c>
      <c r="HQ189">
        <f t="shared" si="1229"/>
        <v>151</v>
      </c>
      <c r="HR189">
        <f t="shared" si="1229"/>
        <v>151</v>
      </c>
      <c r="HS189">
        <f t="shared" si="1229"/>
        <v>151</v>
      </c>
      <c r="HT189">
        <f t="shared" si="1229"/>
        <v>151</v>
      </c>
      <c r="HU189">
        <f t="shared" si="1229"/>
        <v>151</v>
      </c>
      <c r="HV189">
        <f t="shared" si="1229"/>
        <v>151</v>
      </c>
      <c r="HW189">
        <f t="shared" si="1229"/>
        <v>151</v>
      </c>
      <c r="HX189">
        <f t="shared" si="1229"/>
        <v>151</v>
      </c>
      <c r="HY189">
        <f t="shared" si="1229"/>
        <v>151</v>
      </c>
      <c r="HZ189">
        <f t="shared" si="1229"/>
        <v>151</v>
      </c>
      <c r="IA189">
        <f t="shared" si="1229"/>
        <v>151</v>
      </c>
      <c r="IB189">
        <f t="shared" si="1229"/>
        <v>151</v>
      </c>
      <c r="IC189">
        <f t="shared" si="1229"/>
        <v>151</v>
      </c>
      <c r="ID189">
        <f t="shared" si="1229"/>
        <v>151</v>
      </c>
      <c r="IE189">
        <f t="shared" si="1229"/>
        <v>151</v>
      </c>
      <c r="IF189">
        <f t="shared" si="1229"/>
        <v>151</v>
      </c>
      <c r="IG189">
        <f t="shared" si="1229"/>
        <v>151</v>
      </c>
    </row>
    <row r="190" spans="2:241" ht="13.5" thickBot="1" x14ac:dyDescent="0.25">
      <c r="B190" s="1024"/>
      <c r="C190" s="556" t="s">
        <v>286</v>
      </c>
      <c r="D190" s="557">
        <v>150</v>
      </c>
      <c r="E190" s="557">
        <f>$D$190</f>
        <v>150</v>
      </c>
      <c r="F190" s="557">
        <f t="shared" ref="F190:BP190" si="1230">$D$190</f>
        <v>150</v>
      </c>
      <c r="G190" s="557">
        <f t="shared" si="1230"/>
        <v>150</v>
      </c>
      <c r="H190" s="557">
        <f t="shared" si="1230"/>
        <v>150</v>
      </c>
      <c r="I190" s="557">
        <f t="shared" si="1230"/>
        <v>150</v>
      </c>
      <c r="J190" s="557">
        <f t="shared" si="1230"/>
        <v>150</v>
      </c>
      <c r="K190" s="557">
        <f t="shared" si="1230"/>
        <v>150</v>
      </c>
      <c r="L190" s="557">
        <f t="shared" si="1230"/>
        <v>150</v>
      </c>
      <c r="M190" s="557">
        <f t="shared" si="1230"/>
        <v>150</v>
      </c>
      <c r="N190" s="557">
        <f t="shared" si="1230"/>
        <v>150</v>
      </c>
      <c r="O190" s="557">
        <f t="shared" si="1230"/>
        <v>150</v>
      </c>
      <c r="P190" s="557">
        <f t="shared" si="1230"/>
        <v>150</v>
      </c>
      <c r="Q190" s="557">
        <f t="shared" si="1230"/>
        <v>150</v>
      </c>
      <c r="R190" s="557">
        <f t="shared" si="1230"/>
        <v>150</v>
      </c>
      <c r="S190" s="557">
        <f t="shared" si="1230"/>
        <v>150</v>
      </c>
      <c r="T190" s="557">
        <f t="shared" si="1230"/>
        <v>150</v>
      </c>
      <c r="U190" s="557">
        <f t="shared" si="1230"/>
        <v>150</v>
      </c>
      <c r="V190" s="557">
        <f t="shared" si="1230"/>
        <v>150</v>
      </c>
      <c r="W190" s="557">
        <f t="shared" si="1230"/>
        <v>150</v>
      </c>
      <c r="X190" s="557">
        <f t="shared" si="1230"/>
        <v>150</v>
      </c>
      <c r="Y190" s="557">
        <f t="shared" si="1230"/>
        <v>150</v>
      </c>
      <c r="Z190" s="557">
        <f t="shared" si="1230"/>
        <v>150</v>
      </c>
      <c r="AA190" s="557">
        <f t="shared" si="1230"/>
        <v>150</v>
      </c>
      <c r="AB190" s="557">
        <f t="shared" si="1230"/>
        <v>150</v>
      </c>
      <c r="AC190" s="557">
        <f t="shared" si="1230"/>
        <v>150</v>
      </c>
      <c r="AD190" s="557">
        <f t="shared" si="1230"/>
        <v>150</v>
      </c>
      <c r="AE190" s="557">
        <f t="shared" si="1230"/>
        <v>150</v>
      </c>
      <c r="AF190" s="557">
        <f t="shared" si="1230"/>
        <v>150</v>
      </c>
      <c r="AG190" s="557">
        <f t="shared" si="1230"/>
        <v>150</v>
      </c>
      <c r="AH190" s="557">
        <f t="shared" si="1230"/>
        <v>150</v>
      </c>
      <c r="AI190" s="557">
        <f t="shared" si="1230"/>
        <v>150</v>
      </c>
      <c r="AJ190" s="557">
        <f t="shared" si="1230"/>
        <v>150</v>
      </c>
      <c r="AK190" s="557">
        <f t="shared" si="1230"/>
        <v>150</v>
      </c>
      <c r="AL190" s="557">
        <f t="shared" si="1230"/>
        <v>150</v>
      </c>
      <c r="AM190" s="557">
        <f t="shared" si="1230"/>
        <v>150</v>
      </c>
      <c r="AN190" s="557">
        <f t="shared" si="1230"/>
        <v>150</v>
      </c>
      <c r="AO190" s="557">
        <f t="shared" si="1230"/>
        <v>150</v>
      </c>
      <c r="AP190" s="557">
        <f t="shared" si="1230"/>
        <v>150</v>
      </c>
      <c r="AQ190" s="557">
        <f t="shared" si="1230"/>
        <v>150</v>
      </c>
      <c r="AR190" s="557">
        <f t="shared" si="1230"/>
        <v>150</v>
      </c>
      <c r="AS190" s="557">
        <f t="shared" si="1230"/>
        <v>150</v>
      </c>
      <c r="AT190" s="557">
        <f t="shared" si="1230"/>
        <v>150</v>
      </c>
      <c r="AU190" s="557">
        <f t="shared" si="1230"/>
        <v>150</v>
      </c>
      <c r="AV190" s="557">
        <f t="shared" si="1230"/>
        <v>150</v>
      </c>
      <c r="AW190" s="557">
        <f t="shared" si="1230"/>
        <v>150</v>
      </c>
      <c r="AX190" s="557">
        <f t="shared" si="1230"/>
        <v>150</v>
      </c>
      <c r="AY190" s="557">
        <f t="shared" si="1230"/>
        <v>150</v>
      </c>
      <c r="AZ190" s="557">
        <f t="shared" si="1230"/>
        <v>150</v>
      </c>
      <c r="BA190" s="557">
        <f t="shared" si="1230"/>
        <v>150</v>
      </c>
      <c r="BB190" s="557">
        <f t="shared" si="1230"/>
        <v>150</v>
      </c>
      <c r="BC190" s="557">
        <f t="shared" si="1230"/>
        <v>150</v>
      </c>
      <c r="BD190" s="557">
        <f t="shared" si="1230"/>
        <v>150</v>
      </c>
      <c r="BE190" s="557">
        <f t="shared" si="1230"/>
        <v>150</v>
      </c>
      <c r="BF190" s="557">
        <f t="shared" si="1230"/>
        <v>150</v>
      </c>
      <c r="BG190" s="557">
        <f t="shared" si="1230"/>
        <v>150</v>
      </c>
      <c r="BH190" s="557">
        <f t="shared" si="1230"/>
        <v>150</v>
      </c>
      <c r="BI190" s="557">
        <f t="shared" si="1230"/>
        <v>150</v>
      </c>
      <c r="BJ190" s="557">
        <f t="shared" si="1230"/>
        <v>150</v>
      </c>
      <c r="BK190" s="557">
        <f t="shared" si="1230"/>
        <v>150</v>
      </c>
      <c r="BL190" s="557">
        <f t="shared" si="1230"/>
        <v>150</v>
      </c>
      <c r="BM190" s="557">
        <f t="shared" si="1230"/>
        <v>150</v>
      </c>
      <c r="BN190" s="557">
        <f t="shared" si="1230"/>
        <v>150</v>
      </c>
      <c r="BO190" s="557">
        <f t="shared" si="1230"/>
        <v>150</v>
      </c>
      <c r="BP190" s="557">
        <f t="shared" si="1230"/>
        <v>150</v>
      </c>
      <c r="BQ190" s="557">
        <f t="shared" ref="BQ190:DY190" si="1231">$D$190</f>
        <v>150</v>
      </c>
      <c r="BR190" s="557">
        <f t="shared" si="1231"/>
        <v>150</v>
      </c>
      <c r="BS190" s="557">
        <f t="shared" si="1231"/>
        <v>150</v>
      </c>
      <c r="BT190" s="557">
        <f t="shared" si="1231"/>
        <v>150</v>
      </c>
      <c r="BU190" s="557">
        <f t="shared" si="1231"/>
        <v>150</v>
      </c>
      <c r="BV190" s="557">
        <f t="shared" si="1231"/>
        <v>150</v>
      </c>
      <c r="BW190" s="557">
        <f t="shared" si="1231"/>
        <v>150</v>
      </c>
      <c r="BX190" s="557">
        <f t="shared" si="1231"/>
        <v>150</v>
      </c>
      <c r="BY190" s="557">
        <f t="shared" si="1231"/>
        <v>150</v>
      </c>
      <c r="BZ190" s="557">
        <f t="shared" si="1231"/>
        <v>150</v>
      </c>
      <c r="CA190" s="557">
        <f t="shared" si="1231"/>
        <v>150</v>
      </c>
      <c r="CB190" s="557">
        <f t="shared" si="1231"/>
        <v>150</v>
      </c>
      <c r="CC190" s="557">
        <f t="shared" si="1231"/>
        <v>150</v>
      </c>
      <c r="CD190" s="557">
        <f t="shared" si="1231"/>
        <v>150</v>
      </c>
      <c r="CE190" s="557">
        <f t="shared" si="1231"/>
        <v>150</v>
      </c>
      <c r="CF190" s="557">
        <f t="shared" si="1231"/>
        <v>150</v>
      </c>
      <c r="CG190" s="557">
        <f t="shared" si="1231"/>
        <v>150</v>
      </c>
      <c r="CH190" s="557">
        <f t="shared" si="1231"/>
        <v>150</v>
      </c>
      <c r="CI190" s="557">
        <f t="shared" si="1231"/>
        <v>150</v>
      </c>
      <c r="CJ190" s="557">
        <f t="shared" si="1231"/>
        <v>150</v>
      </c>
      <c r="CK190" s="557">
        <f t="shared" si="1231"/>
        <v>150</v>
      </c>
      <c r="CL190" s="557">
        <f t="shared" si="1231"/>
        <v>150</v>
      </c>
      <c r="CM190" s="557">
        <f t="shared" si="1231"/>
        <v>150</v>
      </c>
      <c r="CN190" s="557">
        <f t="shared" si="1231"/>
        <v>150</v>
      </c>
      <c r="CO190" s="557">
        <f t="shared" si="1231"/>
        <v>150</v>
      </c>
      <c r="CP190" s="557">
        <f t="shared" si="1231"/>
        <v>150</v>
      </c>
      <c r="CQ190" s="557">
        <f t="shared" si="1231"/>
        <v>150</v>
      </c>
      <c r="CR190" s="557">
        <f t="shared" si="1231"/>
        <v>150</v>
      </c>
      <c r="CS190" s="557">
        <f t="shared" si="1231"/>
        <v>150</v>
      </c>
      <c r="CT190" s="557">
        <f t="shared" si="1231"/>
        <v>150</v>
      </c>
      <c r="CU190" s="557">
        <f t="shared" si="1231"/>
        <v>150</v>
      </c>
      <c r="CV190" s="557">
        <f t="shared" si="1231"/>
        <v>150</v>
      </c>
      <c r="CW190" s="557">
        <f t="shared" si="1231"/>
        <v>150</v>
      </c>
      <c r="CX190" s="557">
        <f t="shared" si="1231"/>
        <v>150</v>
      </c>
      <c r="CY190" s="557">
        <f t="shared" si="1231"/>
        <v>150</v>
      </c>
      <c r="CZ190" s="557">
        <f t="shared" si="1231"/>
        <v>150</v>
      </c>
      <c r="DA190" s="557">
        <f t="shared" si="1231"/>
        <v>150</v>
      </c>
      <c r="DB190" s="557">
        <f t="shared" si="1231"/>
        <v>150</v>
      </c>
      <c r="DC190" s="557">
        <f t="shared" si="1231"/>
        <v>150</v>
      </c>
      <c r="DD190" s="557">
        <f t="shared" si="1231"/>
        <v>150</v>
      </c>
      <c r="DE190" s="557">
        <f t="shared" si="1231"/>
        <v>150</v>
      </c>
      <c r="DF190" s="557">
        <f t="shared" si="1231"/>
        <v>150</v>
      </c>
      <c r="DG190" s="557">
        <f t="shared" si="1231"/>
        <v>150</v>
      </c>
      <c r="DH190" s="557">
        <f t="shared" si="1231"/>
        <v>150</v>
      </c>
      <c r="DI190" s="557">
        <f t="shared" si="1231"/>
        <v>150</v>
      </c>
      <c r="DJ190" s="557">
        <f t="shared" si="1231"/>
        <v>150</v>
      </c>
      <c r="DK190" s="557">
        <f t="shared" si="1231"/>
        <v>150</v>
      </c>
      <c r="DL190" s="557">
        <f t="shared" si="1231"/>
        <v>150</v>
      </c>
      <c r="DM190" s="557">
        <f t="shared" si="1231"/>
        <v>150</v>
      </c>
      <c r="DN190" s="557">
        <f t="shared" si="1231"/>
        <v>150</v>
      </c>
      <c r="DO190" s="557">
        <f t="shared" si="1231"/>
        <v>150</v>
      </c>
      <c r="DP190" s="557">
        <f t="shared" si="1231"/>
        <v>150</v>
      </c>
      <c r="DQ190" s="557">
        <f t="shared" si="1231"/>
        <v>150</v>
      </c>
      <c r="DR190" s="557">
        <f t="shared" si="1231"/>
        <v>150</v>
      </c>
      <c r="DS190" s="557">
        <f t="shared" si="1231"/>
        <v>150</v>
      </c>
      <c r="DT190" s="557">
        <f t="shared" si="1231"/>
        <v>150</v>
      </c>
      <c r="DU190" s="557">
        <f t="shared" si="1231"/>
        <v>150</v>
      </c>
      <c r="DV190" s="557">
        <f t="shared" si="1231"/>
        <v>150</v>
      </c>
      <c r="DW190" s="557">
        <f t="shared" si="1231"/>
        <v>150</v>
      </c>
      <c r="DX190" s="557">
        <f t="shared" si="1231"/>
        <v>150</v>
      </c>
      <c r="DY190" s="557">
        <f t="shared" si="1231"/>
        <v>150</v>
      </c>
      <c r="DZ190" s="557">
        <f t="shared" ref="DZ190:GJ190" si="1232">$D$190</f>
        <v>150</v>
      </c>
      <c r="EA190" s="557">
        <f t="shared" si="1232"/>
        <v>150</v>
      </c>
      <c r="EB190" s="557">
        <f t="shared" si="1232"/>
        <v>150</v>
      </c>
      <c r="EC190" s="557">
        <f t="shared" si="1232"/>
        <v>150</v>
      </c>
      <c r="ED190" s="557">
        <f t="shared" si="1232"/>
        <v>150</v>
      </c>
      <c r="EE190" s="557">
        <f t="shared" si="1232"/>
        <v>150</v>
      </c>
      <c r="EF190" s="557">
        <f t="shared" si="1232"/>
        <v>150</v>
      </c>
      <c r="EG190" s="557">
        <f t="shared" si="1232"/>
        <v>150</v>
      </c>
      <c r="EH190" s="557">
        <f t="shared" si="1232"/>
        <v>150</v>
      </c>
      <c r="EI190" s="557">
        <f t="shared" si="1232"/>
        <v>150</v>
      </c>
      <c r="EJ190" s="557">
        <f t="shared" si="1232"/>
        <v>150</v>
      </c>
      <c r="EK190" s="557">
        <f t="shared" si="1232"/>
        <v>150</v>
      </c>
      <c r="EL190" s="557">
        <f t="shared" si="1232"/>
        <v>150</v>
      </c>
      <c r="EM190" s="557">
        <f t="shared" si="1232"/>
        <v>150</v>
      </c>
      <c r="EN190" s="557">
        <f t="shared" si="1232"/>
        <v>150</v>
      </c>
      <c r="EO190" s="557">
        <f t="shared" si="1232"/>
        <v>150</v>
      </c>
      <c r="EP190" s="557">
        <f t="shared" si="1232"/>
        <v>150</v>
      </c>
      <c r="EQ190" s="557">
        <f t="shared" si="1232"/>
        <v>150</v>
      </c>
      <c r="ER190" s="557">
        <f t="shared" si="1232"/>
        <v>150</v>
      </c>
      <c r="ES190" s="557">
        <f t="shared" si="1232"/>
        <v>150</v>
      </c>
      <c r="ET190" s="557">
        <f t="shared" si="1232"/>
        <v>150</v>
      </c>
      <c r="EU190" s="557">
        <f t="shared" si="1232"/>
        <v>150</v>
      </c>
      <c r="EV190" s="557">
        <f t="shared" si="1232"/>
        <v>150</v>
      </c>
      <c r="EW190" s="557">
        <f t="shared" si="1232"/>
        <v>150</v>
      </c>
      <c r="EX190" s="557">
        <f t="shared" si="1232"/>
        <v>150</v>
      </c>
      <c r="EY190" s="557">
        <f t="shared" si="1232"/>
        <v>150</v>
      </c>
      <c r="EZ190" s="557">
        <f t="shared" si="1232"/>
        <v>150</v>
      </c>
      <c r="FA190" s="557">
        <f t="shared" si="1232"/>
        <v>150</v>
      </c>
      <c r="FB190" s="557">
        <f t="shared" si="1232"/>
        <v>150</v>
      </c>
      <c r="FC190" s="557">
        <f t="shared" si="1232"/>
        <v>150</v>
      </c>
      <c r="FD190" s="557">
        <f t="shared" si="1232"/>
        <v>150</v>
      </c>
      <c r="FE190" s="557">
        <f t="shared" si="1232"/>
        <v>150</v>
      </c>
      <c r="FF190" s="557">
        <f t="shared" si="1232"/>
        <v>150</v>
      </c>
      <c r="FG190" s="557">
        <f t="shared" si="1232"/>
        <v>150</v>
      </c>
      <c r="FH190" s="557">
        <f t="shared" si="1232"/>
        <v>150</v>
      </c>
      <c r="FI190" s="557">
        <f t="shared" si="1232"/>
        <v>150</v>
      </c>
      <c r="FJ190" s="557">
        <f t="shared" si="1232"/>
        <v>150</v>
      </c>
      <c r="FK190" s="557">
        <f t="shared" si="1232"/>
        <v>150</v>
      </c>
      <c r="FL190" s="557">
        <f t="shared" si="1232"/>
        <v>150</v>
      </c>
      <c r="FM190" s="557">
        <f t="shared" si="1232"/>
        <v>150</v>
      </c>
      <c r="FN190" s="557">
        <f t="shared" si="1232"/>
        <v>150</v>
      </c>
      <c r="FO190" s="557">
        <f t="shared" si="1232"/>
        <v>150</v>
      </c>
      <c r="FP190" s="557">
        <f t="shared" si="1232"/>
        <v>150</v>
      </c>
      <c r="FQ190" s="557">
        <f t="shared" si="1232"/>
        <v>150</v>
      </c>
      <c r="FR190" s="557">
        <f t="shared" si="1232"/>
        <v>150</v>
      </c>
      <c r="FS190" s="557">
        <f t="shared" si="1232"/>
        <v>150</v>
      </c>
      <c r="FT190" s="557">
        <f t="shared" si="1232"/>
        <v>150</v>
      </c>
      <c r="FU190" s="557">
        <f t="shared" si="1232"/>
        <v>150</v>
      </c>
      <c r="FV190" s="557">
        <f t="shared" si="1232"/>
        <v>150</v>
      </c>
      <c r="FW190" s="557">
        <f t="shared" si="1232"/>
        <v>150</v>
      </c>
      <c r="FX190" s="557">
        <f t="shared" si="1232"/>
        <v>150</v>
      </c>
      <c r="FY190" s="557">
        <f t="shared" si="1232"/>
        <v>150</v>
      </c>
      <c r="FZ190" s="557">
        <f t="shared" si="1232"/>
        <v>150</v>
      </c>
      <c r="GA190" s="557">
        <f t="shared" si="1232"/>
        <v>150</v>
      </c>
      <c r="GB190" s="557">
        <f t="shared" si="1232"/>
        <v>150</v>
      </c>
      <c r="GC190" s="557">
        <f t="shared" si="1232"/>
        <v>150</v>
      </c>
      <c r="GD190" s="557">
        <f t="shared" si="1232"/>
        <v>150</v>
      </c>
      <c r="GE190" s="557">
        <f t="shared" si="1232"/>
        <v>150</v>
      </c>
      <c r="GF190" s="557">
        <f t="shared" si="1232"/>
        <v>150</v>
      </c>
      <c r="GG190" s="557">
        <f t="shared" si="1232"/>
        <v>150</v>
      </c>
      <c r="GH190" s="557">
        <f t="shared" si="1232"/>
        <v>150</v>
      </c>
      <c r="GI190" s="557">
        <f t="shared" si="1232"/>
        <v>150</v>
      </c>
      <c r="GJ190" s="557">
        <f t="shared" si="1232"/>
        <v>150</v>
      </c>
      <c r="GK190" s="557">
        <f t="shared" ref="GK190:IG190" si="1233">$D$190</f>
        <v>150</v>
      </c>
      <c r="GL190" s="557">
        <f t="shared" si="1233"/>
        <v>150</v>
      </c>
      <c r="GM190" s="557">
        <f t="shared" si="1233"/>
        <v>150</v>
      </c>
      <c r="GN190" s="557">
        <f t="shared" si="1233"/>
        <v>150</v>
      </c>
      <c r="GO190" s="557">
        <f t="shared" si="1233"/>
        <v>150</v>
      </c>
      <c r="GP190" s="557">
        <f t="shared" si="1233"/>
        <v>150</v>
      </c>
      <c r="GQ190" s="557">
        <f t="shared" si="1233"/>
        <v>150</v>
      </c>
      <c r="GR190" s="557">
        <f t="shared" si="1233"/>
        <v>150</v>
      </c>
      <c r="GS190" s="557">
        <f t="shared" si="1233"/>
        <v>150</v>
      </c>
      <c r="GT190" s="557">
        <f t="shared" si="1233"/>
        <v>150</v>
      </c>
      <c r="GU190" s="557">
        <f t="shared" si="1233"/>
        <v>150</v>
      </c>
      <c r="GV190" s="557">
        <f t="shared" si="1233"/>
        <v>150</v>
      </c>
      <c r="GW190" s="557">
        <f t="shared" si="1233"/>
        <v>150</v>
      </c>
      <c r="GX190" s="557">
        <f t="shared" si="1233"/>
        <v>150</v>
      </c>
      <c r="GY190" s="557">
        <f t="shared" si="1233"/>
        <v>150</v>
      </c>
      <c r="GZ190" s="557">
        <f t="shared" si="1233"/>
        <v>150</v>
      </c>
      <c r="HA190" s="557">
        <f t="shared" si="1233"/>
        <v>150</v>
      </c>
      <c r="HB190" s="557">
        <f t="shared" si="1233"/>
        <v>150</v>
      </c>
      <c r="HC190" s="557">
        <f t="shared" si="1233"/>
        <v>150</v>
      </c>
      <c r="HD190" s="557">
        <f t="shared" si="1233"/>
        <v>150</v>
      </c>
      <c r="HE190" s="557">
        <f t="shared" si="1233"/>
        <v>150</v>
      </c>
      <c r="HF190" s="557">
        <f t="shared" si="1233"/>
        <v>150</v>
      </c>
      <c r="HG190" s="557">
        <f t="shared" si="1233"/>
        <v>150</v>
      </c>
      <c r="HH190" s="557">
        <f t="shared" si="1233"/>
        <v>150</v>
      </c>
      <c r="HI190" s="557">
        <f t="shared" si="1233"/>
        <v>150</v>
      </c>
      <c r="HJ190" s="557">
        <f t="shared" si="1233"/>
        <v>150</v>
      </c>
      <c r="HK190" s="557">
        <f t="shared" si="1233"/>
        <v>150</v>
      </c>
      <c r="HL190" s="557">
        <f t="shared" si="1233"/>
        <v>150</v>
      </c>
      <c r="HM190" s="557">
        <f t="shared" si="1233"/>
        <v>150</v>
      </c>
      <c r="HN190" s="557">
        <f t="shared" si="1233"/>
        <v>150</v>
      </c>
      <c r="HO190" s="557">
        <f t="shared" si="1233"/>
        <v>150</v>
      </c>
      <c r="HP190" s="557">
        <f t="shared" si="1233"/>
        <v>150</v>
      </c>
      <c r="HQ190" s="557">
        <f t="shared" si="1233"/>
        <v>150</v>
      </c>
      <c r="HR190" s="557">
        <f t="shared" si="1233"/>
        <v>150</v>
      </c>
      <c r="HS190" s="557">
        <f t="shared" si="1233"/>
        <v>150</v>
      </c>
      <c r="HT190" s="557">
        <f t="shared" si="1233"/>
        <v>150</v>
      </c>
      <c r="HU190" s="557">
        <f t="shared" si="1233"/>
        <v>150</v>
      </c>
      <c r="HV190" s="557">
        <f t="shared" si="1233"/>
        <v>150</v>
      </c>
      <c r="HW190" s="557">
        <f t="shared" si="1233"/>
        <v>150</v>
      </c>
      <c r="HX190" s="557">
        <f t="shared" si="1233"/>
        <v>150</v>
      </c>
      <c r="HY190" s="557">
        <f t="shared" si="1233"/>
        <v>150</v>
      </c>
      <c r="HZ190" s="557">
        <f t="shared" si="1233"/>
        <v>150</v>
      </c>
      <c r="IA190" s="557">
        <f t="shared" si="1233"/>
        <v>150</v>
      </c>
      <c r="IB190" s="557">
        <f t="shared" si="1233"/>
        <v>150</v>
      </c>
      <c r="IC190" s="557">
        <f t="shared" si="1233"/>
        <v>150</v>
      </c>
      <c r="ID190" s="557">
        <f t="shared" si="1233"/>
        <v>150</v>
      </c>
      <c r="IE190" s="557">
        <f t="shared" si="1233"/>
        <v>150</v>
      </c>
      <c r="IF190" s="557">
        <f t="shared" si="1233"/>
        <v>150</v>
      </c>
      <c r="IG190" s="557">
        <f t="shared" si="1233"/>
        <v>150</v>
      </c>
    </row>
    <row r="192" spans="2:241" ht="13.5" thickBot="1" x14ac:dyDescent="0.25"/>
    <row r="193" spans="2:259" x14ac:dyDescent="0.2">
      <c r="B193" s="1022" t="s">
        <v>374</v>
      </c>
      <c r="C193" s="554" t="s">
        <v>367</v>
      </c>
      <c r="D193" s="109">
        <v>40</v>
      </c>
      <c r="E193" s="109">
        <f>$D$193</f>
        <v>40</v>
      </c>
      <c r="F193" s="109">
        <f t="shared" ref="F193:BP193" si="1234">$D$193</f>
        <v>40</v>
      </c>
      <c r="G193" s="109">
        <f t="shared" si="1234"/>
        <v>40</v>
      </c>
      <c r="H193" s="109">
        <f t="shared" si="1234"/>
        <v>40</v>
      </c>
      <c r="I193" s="109">
        <f t="shared" si="1234"/>
        <v>40</v>
      </c>
      <c r="J193" s="109">
        <f t="shared" si="1234"/>
        <v>40</v>
      </c>
      <c r="K193" s="109">
        <f t="shared" si="1234"/>
        <v>40</v>
      </c>
      <c r="L193" s="109">
        <f t="shared" si="1234"/>
        <v>40</v>
      </c>
      <c r="M193" s="109">
        <f t="shared" si="1234"/>
        <v>40</v>
      </c>
      <c r="N193" s="109">
        <f t="shared" si="1234"/>
        <v>40</v>
      </c>
      <c r="O193" s="109">
        <f t="shared" si="1234"/>
        <v>40</v>
      </c>
      <c r="P193" s="109">
        <f t="shared" si="1234"/>
        <v>40</v>
      </c>
      <c r="Q193" s="109">
        <f t="shared" si="1234"/>
        <v>40</v>
      </c>
      <c r="R193" s="109">
        <f t="shared" si="1234"/>
        <v>40</v>
      </c>
      <c r="S193" s="109">
        <f t="shared" si="1234"/>
        <v>40</v>
      </c>
      <c r="T193" s="109">
        <f t="shared" si="1234"/>
        <v>40</v>
      </c>
      <c r="U193" s="109">
        <f t="shared" si="1234"/>
        <v>40</v>
      </c>
      <c r="V193" s="109">
        <f t="shared" si="1234"/>
        <v>40</v>
      </c>
      <c r="W193" s="109">
        <f t="shared" si="1234"/>
        <v>40</v>
      </c>
      <c r="X193" s="109">
        <f t="shared" si="1234"/>
        <v>40</v>
      </c>
      <c r="Y193" s="109">
        <f t="shared" si="1234"/>
        <v>40</v>
      </c>
      <c r="Z193" s="109">
        <f t="shared" si="1234"/>
        <v>40</v>
      </c>
      <c r="AA193" s="109">
        <f t="shared" si="1234"/>
        <v>40</v>
      </c>
      <c r="AB193" s="109">
        <f t="shared" si="1234"/>
        <v>40</v>
      </c>
      <c r="AC193" s="109">
        <f t="shared" si="1234"/>
        <v>40</v>
      </c>
      <c r="AD193" s="109">
        <f t="shared" si="1234"/>
        <v>40</v>
      </c>
      <c r="AE193" s="109">
        <f t="shared" si="1234"/>
        <v>40</v>
      </c>
      <c r="AF193" s="109">
        <f t="shared" si="1234"/>
        <v>40</v>
      </c>
      <c r="AG193" s="109">
        <f t="shared" si="1234"/>
        <v>40</v>
      </c>
      <c r="AH193" s="109">
        <f t="shared" si="1234"/>
        <v>40</v>
      </c>
      <c r="AI193" s="109">
        <f t="shared" si="1234"/>
        <v>40</v>
      </c>
      <c r="AJ193" s="109">
        <f t="shared" si="1234"/>
        <v>40</v>
      </c>
      <c r="AK193" s="109">
        <f t="shared" si="1234"/>
        <v>40</v>
      </c>
      <c r="AL193" s="109">
        <f t="shared" si="1234"/>
        <v>40</v>
      </c>
      <c r="AM193" s="109">
        <f t="shared" si="1234"/>
        <v>40</v>
      </c>
      <c r="AN193" s="109">
        <f t="shared" si="1234"/>
        <v>40</v>
      </c>
      <c r="AO193" s="109">
        <f t="shared" si="1234"/>
        <v>40</v>
      </c>
      <c r="AP193" s="109">
        <f t="shared" si="1234"/>
        <v>40</v>
      </c>
      <c r="AQ193" s="109">
        <f t="shared" si="1234"/>
        <v>40</v>
      </c>
      <c r="AR193" s="109">
        <f t="shared" si="1234"/>
        <v>40</v>
      </c>
      <c r="AS193" s="109">
        <f t="shared" si="1234"/>
        <v>40</v>
      </c>
      <c r="AT193" s="109">
        <f t="shared" si="1234"/>
        <v>40</v>
      </c>
      <c r="AU193" s="109">
        <f t="shared" si="1234"/>
        <v>40</v>
      </c>
      <c r="AV193" s="109">
        <f t="shared" si="1234"/>
        <v>40</v>
      </c>
      <c r="AW193" s="109">
        <f t="shared" si="1234"/>
        <v>40</v>
      </c>
      <c r="AX193" s="109">
        <f t="shared" si="1234"/>
        <v>40</v>
      </c>
      <c r="AY193" s="109">
        <f t="shared" si="1234"/>
        <v>40</v>
      </c>
      <c r="AZ193" s="109">
        <f t="shared" si="1234"/>
        <v>40</v>
      </c>
      <c r="BA193" s="109">
        <f t="shared" si="1234"/>
        <v>40</v>
      </c>
      <c r="BB193" s="109">
        <f t="shared" si="1234"/>
        <v>40</v>
      </c>
      <c r="BC193" s="109">
        <f t="shared" si="1234"/>
        <v>40</v>
      </c>
      <c r="BD193" s="109">
        <f t="shared" si="1234"/>
        <v>40</v>
      </c>
      <c r="BE193" s="109">
        <f t="shared" si="1234"/>
        <v>40</v>
      </c>
      <c r="BF193" s="109">
        <f t="shared" si="1234"/>
        <v>40</v>
      </c>
      <c r="BG193" s="109">
        <f t="shared" si="1234"/>
        <v>40</v>
      </c>
      <c r="BH193" s="109">
        <f t="shared" si="1234"/>
        <v>40</v>
      </c>
      <c r="BI193" s="109">
        <f t="shared" si="1234"/>
        <v>40</v>
      </c>
      <c r="BJ193" s="109">
        <f t="shared" si="1234"/>
        <v>40</v>
      </c>
      <c r="BK193" s="109">
        <f t="shared" si="1234"/>
        <v>40</v>
      </c>
      <c r="BL193" s="109">
        <f t="shared" si="1234"/>
        <v>40</v>
      </c>
      <c r="BM193" s="109">
        <f t="shared" si="1234"/>
        <v>40</v>
      </c>
      <c r="BN193" s="109">
        <f t="shared" si="1234"/>
        <v>40</v>
      </c>
      <c r="BO193" s="109">
        <f t="shared" si="1234"/>
        <v>40</v>
      </c>
      <c r="BP193" s="109">
        <f t="shared" si="1234"/>
        <v>40</v>
      </c>
      <c r="BQ193" s="109">
        <f t="shared" ref="BQ193:DY193" si="1235">$D$193</f>
        <v>40</v>
      </c>
      <c r="BR193" s="109">
        <f t="shared" si="1235"/>
        <v>40</v>
      </c>
      <c r="BS193" s="109">
        <f t="shared" si="1235"/>
        <v>40</v>
      </c>
      <c r="BT193" s="109">
        <f t="shared" si="1235"/>
        <v>40</v>
      </c>
      <c r="BU193" s="109">
        <f t="shared" si="1235"/>
        <v>40</v>
      </c>
      <c r="BV193" s="109">
        <f t="shared" si="1235"/>
        <v>40</v>
      </c>
      <c r="BW193" s="109">
        <f t="shared" si="1235"/>
        <v>40</v>
      </c>
      <c r="BX193" s="109">
        <f t="shared" si="1235"/>
        <v>40</v>
      </c>
      <c r="BY193" s="109">
        <f t="shared" si="1235"/>
        <v>40</v>
      </c>
      <c r="BZ193" s="109">
        <f t="shared" si="1235"/>
        <v>40</v>
      </c>
      <c r="CA193" s="109">
        <f t="shared" si="1235"/>
        <v>40</v>
      </c>
      <c r="CB193" s="109">
        <f t="shared" si="1235"/>
        <v>40</v>
      </c>
      <c r="CC193" s="109">
        <f t="shared" si="1235"/>
        <v>40</v>
      </c>
      <c r="CD193" s="109">
        <f t="shared" si="1235"/>
        <v>40</v>
      </c>
      <c r="CE193" s="109">
        <f t="shared" si="1235"/>
        <v>40</v>
      </c>
      <c r="CF193" s="109">
        <f t="shared" si="1235"/>
        <v>40</v>
      </c>
      <c r="CG193" s="109">
        <f t="shared" si="1235"/>
        <v>40</v>
      </c>
      <c r="CH193" s="109">
        <f t="shared" si="1235"/>
        <v>40</v>
      </c>
      <c r="CI193" s="109">
        <f t="shared" si="1235"/>
        <v>40</v>
      </c>
      <c r="CJ193" s="109">
        <f t="shared" si="1235"/>
        <v>40</v>
      </c>
      <c r="CK193" s="109">
        <f t="shared" si="1235"/>
        <v>40</v>
      </c>
      <c r="CL193" s="109">
        <f t="shared" si="1235"/>
        <v>40</v>
      </c>
      <c r="CM193" s="109">
        <f t="shared" si="1235"/>
        <v>40</v>
      </c>
      <c r="CN193" s="109">
        <f t="shared" si="1235"/>
        <v>40</v>
      </c>
      <c r="CO193" s="109">
        <f t="shared" si="1235"/>
        <v>40</v>
      </c>
      <c r="CP193" s="109">
        <f t="shared" si="1235"/>
        <v>40</v>
      </c>
      <c r="CQ193" s="109">
        <f t="shared" si="1235"/>
        <v>40</v>
      </c>
      <c r="CR193" s="109">
        <f t="shared" si="1235"/>
        <v>40</v>
      </c>
      <c r="CS193" s="109">
        <f t="shared" si="1235"/>
        <v>40</v>
      </c>
      <c r="CT193" s="109">
        <f t="shared" si="1235"/>
        <v>40</v>
      </c>
      <c r="CU193" s="109">
        <f t="shared" si="1235"/>
        <v>40</v>
      </c>
      <c r="CV193" s="109">
        <f t="shared" si="1235"/>
        <v>40</v>
      </c>
      <c r="CW193" s="109">
        <f t="shared" si="1235"/>
        <v>40</v>
      </c>
      <c r="CX193" s="109">
        <f t="shared" si="1235"/>
        <v>40</v>
      </c>
      <c r="CY193" s="109">
        <f t="shared" si="1235"/>
        <v>40</v>
      </c>
      <c r="CZ193" s="109">
        <f t="shared" si="1235"/>
        <v>40</v>
      </c>
      <c r="DA193" s="109">
        <f t="shared" si="1235"/>
        <v>40</v>
      </c>
      <c r="DB193" s="109">
        <f t="shared" si="1235"/>
        <v>40</v>
      </c>
      <c r="DC193" s="109">
        <f t="shared" si="1235"/>
        <v>40</v>
      </c>
      <c r="DD193" s="109">
        <f t="shared" si="1235"/>
        <v>40</v>
      </c>
      <c r="DE193" s="109">
        <f t="shared" si="1235"/>
        <v>40</v>
      </c>
      <c r="DF193" s="109">
        <f t="shared" si="1235"/>
        <v>40</v>
      </c>
      <c r="DG193" s="109">
        <f t="shared" si="1235"/>
        <v>40</v>
      </c>
      <c r="DH193" s="109">
        <f t="shared" si="1235"/>
        <v>40</v>
      </c>
      <c r="DI193" s="109">
        <f t="shared" si="1235"/>
        <v>40</v>
      </c>
      <c r="DJ193" s="109">
        <f t="shared" si="1235"/>
        <v>40</v>
      </c>
      <c r="DK193" s="109">
        <f t="shared" si="1235"/>
        <v>40</v>
      </c>
      <c r="DL193" s="109">
        <f t="shared" si="1235"/>
        <v>40</v>
      </c>
      <c r="DM193" s="109">
        <f t="shared" si="1235"/>
        <v>40</v>
      </c>
      <c r="DN193" s="109">
        <f t="shared" si="1235"/>
        <v>40</v>
      </c>
      <c r="DO193" s="109">
        <f t="shared" si="1235"/>
        <v>40</v>
      </c>
      <c r="DP193" s="109">
        <f t="shared" si="1235"/>
        <v>40</v>
      </c>
      <c r="DQ193" s="109">
        <f t="shared" si="1235"/>
        <v>40</v>
      </c>
      <c r="DR193" s="109">
        <f t="shared" si="1235"/>
        <v>40</v>
      </c>
      <c r="DS193" s="109">
        <f t="shared" si="1235"/>
        <v>40</v>
      </c>
      <c r="DT193" s="109">
        <f t="shared" si="1235"/>
        <v>40</v>
      </c>
      <c r="DU193" s="109">
        <f t="shared" si="1235"/>
        <v>40</v>
      </c>
      <c r="DV193" s="109">
        <f t="shared" si="1235"/>
        <v>40</v>
      </c>
      <c r="DW193" s="109">
        <f t="shared" si="1235"/>
        <v>40</v>
      </c>
      <c r="DX193" s="109">
        <f t="shared" si="1235"/>
        <v>40</v>
      </c>
      <c r="DY193" s="109">
        <f t="shared" si="1235"/>
        <v>40</v>
      </c>
      <c r="DZ193" s="109">
        <f t="shared" ref="DZ193:GJ193" si="1236">$D$193</f>
        <v>40</v>
      </c>
      <c r="EA193" s="109">
        <f t="shared" si="1236"/>
        <v>40</v>
      </c>
      <c r="EB193" s="109">
        <f t="shared" si="1236"/>
        <v>40</v>
      </c>
      <c r="EC193" s="109">
        <f t="shared" si="1236"/>
        <v>40</v>
      </c>
      <c r="ED193" s="109">
        <f t="shared" si="1236"/>
        <v>40</v>
      </c>
      <c r="EE193" s="109">
        <f t="shared" si="1236"/>
        <v>40</v>
      </c>
      <c r="EF193" s="109">
        <f t="shared" si="1236"/>
        <v>40</v>
      </c>
      <c r="EG193" s="109">
        <f t="shared" si="1236"/>
        <v>40</v>
      </c>
      <c r="EH193" s="109">
        <f t="shared" si="1236"/>
        <v>40</v>
      </c>
      <c r="EI193" s="109">
        <f t="shared" si="1236"/>
        <v>40</v>
      </c>
      <c r="EJ193" s="109">
        <f t="shared" si="1236"/>
        <v>40</v>
      </c>
      <c r="EK193" s="109">
        <f t="shared" si="1236"/>
        <v>40</v>
      </c>
      <c r="EL193" s="109">
        <f t="shared" si="1236"/>
        <v>40</v>
      </c>
      <c r="EM193" s="109">
        <f t="shared" si="1236"/>
        <v>40</v>
      </c>
      <c r="EN193" s="109">
        <f t="shared" si="1236"/>
        <v>40</v>
      </c>
      <c r="EO193" s="109">
        <f t="shared" si="1236"/>
        <v>40</v>
      </c>
      <c r="EP193" s="109">
        <f t="shared" si="1236"/>
        <v>40</v>
      </c>
      <c r="EQ193" s="109">
        <f t="shared" si="1236"/>
        <v>40</v>
      </c>
      <c r="ER193" s="109">
        <f t="shared" si="1236"/>
        <v>40</v>
      </c>
      <c r="ES193" s="109">
        <f t="shared" si="1236"/>
        <v>40</v>
      </c>
      <c r="ET193" s="109">
        <f t="shared" si="1236"/>
        <v>40</v>
      </c>
      <c r="EU193" s="109">
        <f t="shared" si="1236"/>
        <v>40</v>
      </c>
      <c r="EV193" s="109">
        <f t="shared" si="1236"/>
        <v>40</v>
      </c>
      <c r="EW193" s="109">
        <f t="shared" si="1236"/>
        <v>40</v>
      </c>
      <c r="EX193" s="109">
        <f t="shared" si="1236"/>
        <v>40</v>
      </c>
      <c r="EY193" s="109">
        <f t="shared" si="1236"/>
        <v>40</v>
      </c>
      <c r="EZ193" s="109">
        <f t="shared" si="1236"/>
        <v>40</v>
      </c>
      <c r="FA193" s="109">
        <f t="shared" si="1236"/>
        <v>40</v>
      </c>
      <c r="FB193" s="109">
        <f t="shared" si="1236"/>
        <v>40</v>
      </c>
      <c r="FC193" s="109">
        <f t="shared" si="1236"/>
        <v>40</v>
      </c>
      <c r="FD193" s="109">
        <f t="shared" si="1236"/>
        <v>40</v>
      </c>
      <c r="FE193" s="109">
        <f t="shared" si="1236"/>
        <v>40</v>
      </c>
      <c r="FF193" s="109">
        <f t="shared" si="1236"/>
        <v>40</v>
      </c>
      <c r="FG193" s="109">
        <f t="shared" si="1236"/>
        <v>40</v>
      </c>
      <c r="FH193" s="109">
        <f t="shared" si="1236"/>
        <v>40</v>
      </c>
      <c r="FI193" s="109">
        <f t="shared" si="1236"/>
        <v>40</v>
      </c>
      <c r="FJ193" s="109">
        <f t="shared" si="1236"/>
        <v>40</v>
      </c>
      <c r="FK193" s="109">
        <f t="shared" si="1236"/>
        <v>40</v>
      </c>
      <c r="FL193" s="109">
        <f t="shared" si="1236"/>
        <v>40</v>
      </c>
      <c r="FM193" s="109">
        <f t="shared" si="1236"/>
        <v>40</v>
      </c>
      <c r="FN193" s="109">
        <f t="shared" si="1236"/>
        <v>40</v>
      </c>
      <c r="FO193" s="109">
        <f t="shared" si="1236"/>
        <v>40</v>
      </c>
      <c r="FP193" s="109">
        <f t="shared" si="1236"/>
        <v>40</v>
      </c>
      <c r="FQ193" s="109">
        <f t="shared" si="1236"/>
        <v>40</v>
      </c>
      <c r="FR193" s="109">
        <f t="shared" si="1236"/>
        <v>40</v>
      </c>
      <c r="FS193" s="109">
        <f t="shared" si="1236"/>
        <v>40</v>
      </c>
      <c r="FT193" s="109">
        <f t="shared" si="1236"/>
        <v>40</v>
      </c>
      <c r="FU193" s="109">
        <f t="shared" si="1236"/>
        <v>40</v>
      </c>
      <c r="FV193" s="109">
        <f t="shared" si="1236"/>
        <v>40</v>
      </c>
      <c r="FW193" s="109">
        <f t="shared" si="1236"/>
        <v>40</v>
      </c>
      <c r="FX193" s="109">
        <f t="shared" si="1236"/>
        <v>40</v>
      </c>
      <c r="FY193" s="109">
        <f t="shared" si="1236"/>
        <v>40</v>
      </c>
      <c r="FZ193" s="109">
        <f t="shared" si="1236"/>
        <v>40</v>
      </c>
      <c r="GA193" s="109">
        <f t="shared" si="1236"/>
        <v>40</v>
      </c>
      <c r="GB193" s="109">
        <f t="shared" si="1236"/>
        <v>40</v>
      </c>
      <c r="GC193" s="109">
        <f t="shared" si="1236"/>
        <v>40</v>
      </c>
      <c r="GD193" s="109">
        <f t="shared" si="1236"/>
        <v>40</v>
      </c>
      <c r="GE193" s="109">
        <f t="shared" si="1236"/>
        <v>40</v>
      </c>
      <c r="GF193" s="109">
        <f t="shared" si="1236"/>
        <v>40</v>
      </c>
      <c r="GG193" s="109">
        <f t="shared" si="1236"/>
        <v>40</v>
      </c>
      <c r="GH193" s="109">
        <f t="shared" si="1236"/>
        <v>40</v>
      </c>
      <c r="GI193" s="109">
        <f t="shared" si="1236"/>
        <v>40</v>
      </c>
      <c r="GJ193" s="109">
        <f t="shared" si="1236"/>
        <v>40</v>
      </c>
      <c r="GK193" s="109">
        <f t="shared" ref="GK193:IG193" si="1237">$D$193</f>
        <v>40</v>
      </c>
      <c r="GL193" s="109">
        <f t="shared" si="1237"/>
        <v>40</v>
      </c>
      <c r="GM193" s="109">
        <f t="shared" si="1237"/>
        <v>40</v>
      </c>
      <c r="GN193" s="109">
        <f t="shared" si="1237"/>
        <v>40</v>
      </c>
      <c r="GO193" s="109">
        <f t="shared" si="1237"/>
        <v>40</v>
      </c>
      <c r="GP193" s="109">
        <f t="shared" si="1237"/>
        <v>40</v>
      </c>
      <c r="GQ193" s="109">
        <f t="shared" si="1237"/>
        <v>40</v>
      </c>
      <c r="GR193" s="109">
        <f t="shared" si="1237"/>
        <v>40</v>
      </c>
      <c r="GS193" s="109">
        <f t="shared" si="1237"/>
        <v>40</v>
      </c>
      <c r="GT193" s="109">
        <f t="shared" si="1237"/>
        <v>40</v>
      </c>
      <c r="GU193" s="109">
        <f t="shared" si="1237"/>
        <v>40</v>
      </c>
      <c r="GV193" s="109">
        <f t="shared" si="1237"/>
        <v>40</v>
      </c>
      <c r="GW193" s="109">
        <f t="shared" si="1237"/>
        <v>40</v>
      </c>
      <c r="GX193" s="109">
        <f t="shared" si="1237"/>
        <v>40</v>
      </c>
      <c r="GY193" s="109">
        <f t="shared" si="1237"/>
        <v>40</v>
      </c>
      <c r="GZ193" s="109">
        <f t="shared" si="1237"/>
        <v>40</v>
      </c>
      <c r="HA193" s="109">
        <f t="shared" si="1237"/>
        <v>40</v>
      </c>
      <c r="HB193" s="109">
        <f t="shared" si="1237"/>
        <v>40</v>
      </c>
      <c r="HC193" s="109">
        <f t="shared" si="1237"/>
        <v>40</v>
      </c>
      <c r="HD193" s="109">
        <f t="shared" si="1237"/>
        <v>40</v>
      </c>
      <c r="HE193" s="109">
        <f t="shared" si="1237"/>
        <v>40</v>
      </c>
      <c r="HF193" s="109">
        <f t="shared" si="1237"/>
        <v>40</v>
      </c>
      <c r="HG193" s="109">
        <f t="shared" si="1237"/>
        <v>40</v>
      </c>
      <c r="HH193" s="109">
        <f t="shared" si="1237"/>
        <v>40</v>
      </c>
      <c r="HI193" s="109">
        <f t="shared" si="1237"/>
        <v>40</v>
      </c>
      <c r="HJ193" s="109">
        <f t="shared" si="1237"/>
        <v>40</v>
      </c>
      <c r="HK193" s="109">
        <f t="shared" si="1237"/>
        <v>40</v>
      </c>
      <c r="HL193" s="109">
        <f t="shared" si="1237"/>
        <v>40</v>
      </c>
      <c r="HM193" s="109">
        <f t="shared" si="1237"/>
        <v>40</v>
      </c>
      <c r="HN193" s="109">
        <f t="shared" si="1237"/>
        <v>40</v>
      </c>
      <c r="HO193" s="109">
        <f t="shared" si="1237"/>
        <v>40</v>
      </c>
      <c r="HP193" s="109">
        <f t="shared" si="1237"/>
        <v>40</v>
      </c>
      <c r="HQ193" s="109">
        <f t="shared" si="1237"/>
        <v>40</v>
      </c>
      <c r="HR193" s="109">
        <f t="shared" si="1237"/>
        <v>40</v>
      </c>
      <c r="HS193" s="109">
        <f t="shared" si="1237"/>
        <v>40</v>
      </c>
      <c r="HT193" s="109">
        <f t="shared" si="1237"/>
        <v>40</v>
      </c>
      <c r="HU193" s="109">
        <f t="shared" si="1237"/>
        <v>40</v>
      </c>
      <c r="HV193" s="109">
        <f t="shared" si="1237"/>
        <v>40</v>
      </c>
      <c r="HW193" s="109">
        <f t="shared" si="1237"/>
        <v>40</v>
      </c>
      <c r="HX193" s="109">
        <f t="shared" si="1237"/>
        <v>40</v>
      </c>
      <c r="HY193" s="109">
        <f t="shared" si="1237"/>
        <v>40</v>
      </c>
      <c r="HZ193" s="109">
        <f t="shared" si="1237"/>
        <v>40</v>
      </c>
      <c r="IA193" s="109">
        <f t="shared" si="1237"/>
        <v>40</v>
      </c>
      <c r="IB193" s="109">
        <f t="shared" si="1237"/>
        <v>40</v>
      </c>
      <c r="IC193" s="109">
        <f t="shared" si="1237"/>
        <v>40</v>
      </c>
      <c r="ID193" s="109">
        <f t="shared" si="1237"/>
        <v>40</v>
      </c>
      <c r="IE193" s="109">
        <f t="shared" si="1237"/>
        <v>40</v>
      </c>
      <c r="IF193" s="109">
        <f t="shared" si="1237"/>
        <v>40</v>
      </c>
      <c r="IG193" s="109">
        <f t="shared" si="1237"/>
        <v>40</v>
      </c>
    </row>
    <row r="194" spans="2:259" x14ac:dyDescent="0.2">
      <c r="B194" s="1023"/>
      <c r="C194" s="555" t="s">
        <v>368</v>
      </c>
      <c r="D194">
        <v>38</v>
      </c>
      <c r="E194">
        <f>$D$194</f>
        <v>38</v>
      </c>
      <c r="F194">
        <f t="shared" ref="F194:BP194" si="1238">$D$194</f>
        <v>38</v>
      </c>
      <c r="G194">
        <f t="shared" si="1238"/>
        <v>38</v>
      </c>
      <c r="H194">
        <f t="shared" si="1238"/>
        <v>38</v>
      </c>
      <c r="I194">
        <f t="shared" si="1238"/>
        <v>38</v>
      </c>
      <c r="J194">
        <f t="shared" si="1238"/>
        <v>38</v>
      </c>
      <c r="K194">
        <f t="shared" si="1238"/>
        <v>38</v>
      </c>
      <c r="L194">
        <f t="shared" si="1238"/>
        <v>38</v>
      </c>
      <c r="M194">
        <f t="shared" si="1238"/>
        <v>38</v>
      </c>
      <c r="N194">
        <f t="shared" si="1238"/>
        <v>38</v>
      </c>
      <c r="O194">
        <f t="shared" si="1238"/>
        <v>38</v>
      </c>
      <c r="P194">
        <f t="shared" si="1238"/>
        <v>38</v>
      </c>
      <c r="Q194">
        <f t="shared" si="1238"/>
        <v>38</v>
      </c>
      <c r="R194">
        <f t="shared" si="1238"/>
        <v>38</v>
      </c>
      <c r="S194">
        <f t="shared" si="1238"/>
        <v>38</v>
      </c>
      <c r="T194">
        <f t="shared" si="1238"/>
        <v>38</v>
      </c>
      <c r="U194">
        <f t="shared" si="1238"/>
        <v>38</v>
      </c>
      <c r="V194">
        <f t="shared" si="1238"/>
        <v>38</v>
      </c>
      <c r="W194">
        <f t="shared" si="1238"/>
        <v>38</v>
      </c>
      <c r="X194">
        <f t="shared" si="1238"/>
        <v>38</v>
      </c>
      <c r="Y194">
        <f t="shared" si="1238"/>
        <v>38</v>
      </c>
      <c r="Z194">
        <f t="shared" si="1238"/>
        <v>38</v>
      </c>
      <c r="AA194">
        <f t="shared" si="1238"/>
        <v>38</v>
      </c>
      <c r="AB194">
        <f t="shared" si="1238"/>
        <v>38</v>
      </c>
      <c r="AC194">
        <f t="shared" si="1238"/>
        <v>38</v>
      </c>
      <c r="AD194">
        <f t="shared" si="1238"/>
        <v>38</v>
      </c>
      <c r="AE194">
        <f t="shared" si="1238"/>
        <v>38</v>
      </c>
      <c r="AF194">
        <f t="shared" si="1238"/>
        <v>38</v>
      </c>
      <c r="AG194">
        <f t="shared" si="1238"/>
        <v>38</v>
      </c>
      <c r="AH194">
        <f t="shared" si="1238"/>
        <v>38</v>
      </c>
      <c r="AI194">
        <f t="shared" si="1238"/>
        <v>38</v>
      </c>
      <c r="AJ194">
        <f t="shared" si="1238"/>
        <v>38</v>
      </c>
      <c r="AK194">
        <f t="shared" si="1238"/>
        <v>38</v>
      </c>
      <c r="AL194">
        <f t="shared" si="1238"/>
        <v>38</v>
      </c>
      <c r="AM194">
        <f t="shared" si="1238"/>
        <v>38</v>
      </c>
      <c r="AN194">
        <f t="shared" si="1238"/>
        <v>38</v>
      </c>
      <c r="AO194">
        <f t="shared" si="1238"/>
        <v>38</v>
      </c>
      <c r="AP194">
        <f t="shared" si="1238"/>
        <v>38</v>
      </c>
      <c r="AQ194">
        <f t="shared" si="1238"/>
        <v>38</v>
      </c>
      <c r="AR194">
        <f t="shared" si="1238"/>
        <v>38</v>
      </c>
      <c r="AS194">
        <f t="shared" si="1238"/>
        <v>38</v>
      </c>
      <c r="AT194">
        <f t="shared" si="1238"/>
        <v>38</v>
      </c>
      <c r="AU194">
        <f t="shared" si="1238"/>
        <v>38</v>
      </c>
      <c r="AV194">
        <f t="shared" si="1238"/>
        <v>38</v>
      </c>
      <c r="AW194">
        <f t="shared" si="1238"/>
        <v>38</v>
      </c>
      <c r="AX194">
        <f t="shared" si="1238"/>
        <v>38</v>
      </c>
      <c r="AY194">
        <f t="shared" si="1238"/>
        <v>38</v>
      </c>
      <c r="AZ194">
        <f t="shared" si="1238"/>
        <v>38</v>
      </c>
      <c r="BA194">
        <f t="shared" si="1238"/>
        <v>38</v>
      </c>
      <c r="BB194">
        <f t="shared" si="1238"/>
        <v>38</v>
      </c>
      <c r="BC194">
        <f t="shared" si="1238"/>
        <v>38</v>
      </c>
      <c r="BD194">
        <f t="shared" si="1238"/>
        <v>38</v>
      </c>
      <c r="BE194">
        <f t="shared" si="1238"/>
        <v>38</v>
      </c>
      <c r="BF194">
        <f t="shared" si="1238"/>
        <v>38</v>
      </c>
      <c r="BG194">
        <f t="shared" si="1238"/>
        <v>38</v>
      </c>
      <c r="BH194">
        <f t="shared" si="1238"/>
        <v>38</v>
      </c>
      <c r="BI194">
        <f t="shared" si="1238"/>
        <v>38</v>
      </c>
      <c r="BJ194">
        <f t="shared" si="1238"/>
        <v>38</v>
      </c>
      <c r="BK194">
        <f t="shared" si="1238"/>
        <v>38</v>
      </c>
      <c r="BL194">
        <f t="shared" si="1238"/>
        <v>38</v>
      </c>
      <c r="BM194">
        <f t="shared" si="1238"/>
        <v>38</v>
      </c>
      <c r="BN194">
        <f t="shared" si="1238"/>
        <v>38</v>
      </c>
      <c r="BO194">
        <f t="shared" si="1238"/>
        <v>38</v>
      </c>
      <c r="BP194">
        <f t="shared" si="1238"/>
        <v>38</v>
      </c>
      <c r="BQ194">
        <f t="shared" ref="BQ194:DY194" si="1239">$D$194</f>
        <v>38</v>
      </c>
      <c r="BR194">
        <f t="shared" si="1239"/>
        <v>38</v>
      </c>
      <c r="BS194">
        <f t="shared" si="1239"/>
        <v>38</v>
      </c>
      <c r="BT194">
        <f t="shared" si="1239"/>
        <v>38</v>
      </c>
      <c r="BU194">
        <f t="shared" si="1239"/>
        <v>38</v>
      </c>
      <c r="BV194">
        <f t="shared" si="1239"/>
        <v>38</v>
      </c>
      <c r="BW194">
        <f t="shared" si="1239"/>
        <v>38</v>
      </c>
      <c r="BX194">
        <f t="shared" si="1239"/>
        <v>38</v>
      </c>
      <c r="BY194">
        <f t="shared" si="1239"/>
        <v>38</v>
      </c>
      <c r="BZ194">
        <f t="shared" si="1239"/>
        <v>38</v>
      </c>
      <c r="CA194">
        <f t="shared" si="1239"/>
        <v>38</v>
      </c>
      <c r="CB194">
        <f t="shared" si="1239"/>
        <v>38</v>
      </c>
      <c r="CC194">
        <f t="shared" si="1239"/>
        <v>38</v>
      </c>
      <c r="CD194">
        <f t="shared" si="1239"/>
        <v>38</v>
      </c>
      <c r="CE194">
        <f t="shared" si="1239"/>
        <v>38</v>
      </c>
      <c r="CF194">
        <f t="shared" si="1239"/>
        <v>38</v>
      </c>
      <c r="CG194">
        <f t="shared" si="1239"/>
        <v>38</v>
      </c>
      <c r="CH194">
        <f t="shared" si="1239"/>
        <v>38</v>
      </c>
      <c r="CI194">
        <f t="shared" si="1239"/>
        <v>38</v>
      </c>
      <c r="CJ194">
        <f t="shared" si="1239"/>
        <v>38</v>
      </c>
      <c r="CK194">
        <f t="shared" si="1239"/>
        <v>38</v>
      </c>
      <c r="CL194">
        <f t="shared" si="1239"/>
        <v>38</v>
      </c>
      <c r="CM194">
        <f t="shared" si="1239"/>
        <v>38</v>
      </c>
      <c r="CN194">
        <f t="shared" si="1239"/>
        <v>38</v>
      </c>
      <c r="CO194">
        <f t="shared" si="1239"/>
        <v>38</v>
      </c>
      <c r="CP194">
        <f t="shared" si="1239"/>
        <v>38</v>
      </c>
      <c r="CQ194">
        <f t="shared" si="1239"/>
        <v>38</v>
      </c>
      <c r="CR194">
        <f t="shared" si="1239"/>
        <v>38</v>
      </c>
      <c r="CS194">
        <f t="shared" si="1239"/>
        <v>38</v>
      </c>
      <c r="CT194">
        <f t="shared" si="1239"/>
        <v>38</v>
      </c>
      <c r="CU194">
        <f t="shared" si="1239"/>
        <v>38</v>
      </c>
      <c r="CV194">
        <f t="shared" si="1239"/>
        <v>38</v>
      </c>
      <c r="CW194">
        <f t="shared" si="1239"/>
        <v>38</v>
      </c>
      <c r="CX194">
        <f t="shared" si="1239"/>
        <v>38</v>
      </c>
      <c r="CY194">
        <f t="shared" si="1239"/>
        <v>38</v>
      </c>
      <c r="CZ194">
        <f t="shared" si="1239"/>
        <v>38</v>
      </c>
      <c r="DA194">
        <f t="shared" si="1239"/>
        <v>38</v>
      </c>
      <c r="DB194">
        <f t="shared" si="1239"/>
        <v>38</v>
      </c>
      <c r="DC194">
        <f t="shared" si="1239"/>
        <v>38</v>
      </c>
      <c r="DD194">
        <f t="shared" si="1239"/>
        <v>38</v>
      </c>
      <c r="DE194">
        <f t="shared" si="1239"/>
        <v>38</v>
      </c>
      <c r="DF194">
        <f t="shared" si="1239"/>
        <v>38</v>
      </c>
      <c r="DG194">
        <f t="shared" si="1239"/>
        <v>38</v>
      </c>
      <c r="DH194">
        <f t="shared" si="1239"/>
        <v>38</v>
      </c>
      <c r="DI194">
        <f t="shared" si="1239"/>
        <v>38</v>
      </c>
      <c r="DJ194">
        <f t="shared" si="1239"/>
        <v>38</v>
      </c>
      <c r="DK194">
        <f t="shared" si="1239"/>
        <v>38</v>
      </c>
      <c r="DL194">
        <f t="shared" si="1239"/>
        <v>38</v>
      </c>
      <c r="DM194">
        <f t="shared" si="1239"/>
        <v>38</v>
      </c>
      <c r="DN194">
        <f t="shared" si="1239"/>
        <v>38</v>
      </c>
      <c r="DO194">
        <f t="shared" si="1239"/>
        <v>38</v>
      </c>
      <c r="DP194">
        <f t="shared" si="1239"/>
        <v>38</v>
      </c>
      <c r="DQ194">
        <f t="shared" si="1239"/>
        <v>38</v>
      </c>
      <c r="DR194">
        <f t="shared" si="1239"/>
        <v>38</v>
      </c>
      <c r="DS194">
        <f t="shared" si="1239"/>
        <v>38</v>
      </c>
      <c r="DT194">
        <f t="shared" si="1239"/>
        <v>38</v>
      </c>
      <c r="DU194">
        <f t="shared" si="1239"/>
        <v>38</v>
      </c>
      <c r="DV194">
        <f t="shared" si="1239"/>
        <v>38</v>
      </c>
      <c r="DW194">
        <f t="shared" si="1239"/>
        <v>38</v>
      </c>
      <c r="DX194">
        <f t="shared" si="1239"/>
        <v>38</v>
      </c>
      <c r="DY194">
        <f t="shared" si="1239"/>
        <v>38</v>
      </c>
      <c r="DZ194">
        <f t="shared" ref="DZ194:GJ194" si="1240">$D$194</f>
        <v>38</v>
      </c>
      <c r="EA194">
        <f t="shared" si="1240"/>
        <v>38</v>
      </c>
      <c r="EB194">
        <f t="shared" si="1240"/>
        <v>38</v>
      </c>
      <c r="EC194">
        <f t="shared" si="1240"/>
        <v>38</v>
      </c>
      <c r="ED194">
        <f t="shared" si="1240"/>
        <v>38</v>
      </c>
      <c r="EE194">
        <f t="shared" si="1240"/>
        <v>38</v>
      </c>
      <c r="EF194">
        <f t="shared" si="1240"/>
        <v>38</v>
      </c>
      <c r="EG194">
        <f t="shared" si="1240"/>
        <v>38</v>
      </c>
      <c r="EH194">
        <f t="shared" si="1240"/>
        <v>38</v>
      </c>
      <c r="EI194">
        <f t="shared" si="1240"/>
        <v>38</v>
      </c>
      <c r="EJ194">
        <f t="shared" si="1240"/>
        <v>38</v>
      </c>
      <c r="EK194">
        <f t="shared" si="1240"/>
        <v>38</v>
      </c>
      <c r="EL194">
        <f t="shared" si="1240"/>
        <v>38</v>
      </c>
      <c r="EM194">
        <f t="shared" si="1240"/>
        <v>38</v>
      </c>
      <c r="EN194">
        <f t="shared" si="1240"/>
        <v>38</v>
      </c>
      <c r="EO194">
        <f t="shared" si="1240"/>
        <v>38</v>
      </c>
      <c r="EP194">
        <f t="shared" si="1240"/>
        <v>38</v>
      </c>
      <c r="EQ194">
        <f t="shared" si="1240"/>
        <v>38</v>
      </c>
      <c r="ER194">
        <f t="shared" si="1240"/>
        <v>38</v>
      </c>
      <c r="ES194">
        <f t="shared" si="1240"/>
        <v>38</v>
      </c>
      <c r="ET194">
        <f t="shared" si="1240"/>
        <v>38</v>
      </c>
      <c r="EU194">
        <f t="shared" si="1240"/>
        <v>38</v>
      </c>
      <c r="EV194">
        <f t="shared" si="1240"/>
        <v>38</v>
      </c>
      <c r="EW194">
        <f t="shared" si="1240"/>
        <v>38</v>
      </c>
      <c r="EX194">
        <f t="shared" si="1240"/>
        <v>38</v>
      </c>
      <c r="EY194">
        <f t="shared" si="1240"/>
        <v>38</v>
      </c>
      <c r="EZ194">
        <f t="shared" si="1240"/>
        <v>38</v>
      </c>
      <c r="FA194">
        <f t="shared" si="1240"/>
        <v>38</v>
      </c>
      <c r="FB194">
        <f t="shared" si="1240"/>
        <v>38</v>
      </c>
      <c r="FC194">
        <f t="shared" si="1240"/>
        <v>38</v>
      </c>
      <c r="FD194">
        <f t="shared" si="1240"/>
        <v>38</v>
      </c>
      <c r="FE194">
        <f t="shared" si="1240"/>
        <v>38</v>
      </c>
      <c r="FF194">
        <f t="shared" si="1240"/>
        <v>38</v>
      </c>
      <c r="FG194">
        <f t="shared" si="1240"/>
        <v>38</v>
      </c>
      <c r="FH194">
        <f t="shared" si="1240"/>
        <v>38</v>
      </c>
      <c r="FI194">
        <f t="shared" si="1240"/>
        <v>38</v>
      </c>
      <c r="FJ194">
        <f t="shared" si="1240"/>
        <v>38</v>
      </c>
      <c r="FK194">
        <f t="shared" si="1240"/>
        <v>38</v>
      </c>
      <c r="FL194">
        <f t="shared" si="1240"/>
        <v>38</v>
      </c>
      <c r="FM194">
        <f t="shared" si="1240"/>
        <v>38</v>
      </c>
      <c r="FN194">
        <f t="shared" si="1240"/>
        <v>38</v>
      </c>
      <c r="FO194">
        <f t="shared" si="1240"/>
        <v>38</v>
      </c>
      <c r="FP194">
        <f t="shared" si="1240"/>
        <v>38</v>
      </c>
      <c r="FQ194">
        <f t="shared" si="1240"/>
        <v>38</v>
      </c>
      <c r="FR194">
        <f t="shared" si="1240"/>
        <v>38</v>
      </c>
      <c r="FS194">
        <f t="shared" si="1240"/>
        <v>38</v>
      </c>
      <c r="FT194">
        <f t="shared" si="1240"/>
        <v>38</v>
      </c>
      <c r="FU194">
        <f t="shared" si="1240"/>
        <v>38</v>
      </c>
      <c r="FV194">
        <f t="shared" si="1240"/>
        <v>38</v>
      </c>
      <c r="FW194">
        <f t="shared" si="1240"/>
        <v>38</v>
      </c>
      <c r="FX194">
        <f t="shared" si="1240"/>
        <v>38</v>
      </c>
      <c r="FY194">
        <f t="shared" si="1240"/>
        <v>38</v>
      </c>
      <c r="FZ194">
        <f t="shared" si="1240"/>
        <v>38</v>
      </c>
      <c r="GA194">
        <f t="shared" si="1240"/>
        <v>38</v>
      </c>
      <c r="GB194">
        <f t="shared" si="1240"/>
        <v>38</v>
      </c>
      <c r="GC194">
        <f t="shared" si="1240"/>
        <v>38</v>
      </c>
      <c r="GD194">
        <f t="shared" si="1240"/>
        <v>38</v>
      </c>
      <c r="GE194">
        <f t="shared" si="1240"/>
        <v>38</v>
      </c>
      <c r="GF194">
        <f t="shared" si="1240"/>
        <v>38</v>
      </c>
      <c r="GG194">
        <f t="shared" si="1240"/>
        <v>38</v>
      </c>
      <c r="GH194">
        <f t="shared" si="1240"/>
        <v>38</v>
      </c>
      <c r="GI194">
        <f t="shared" si="1240"/>
        <v>38</v>
      </c>
      <c r="GJ194">
        <f t="shared" si="1240"/>
        <v>38</v>
      </c>
      <c r="GK194">
        <f t="shared" ref="GK194:IG194" si="1241">$D$194</f>
        <v>38</v>
      </c>
      <c r="GL194">
        <f t="shared" si="1241"/>
        <v>38</v>
      </c>
      <c r="GM194">
        <f t="shared" si="1241"/>
        <v>38</v>
      </c>
      <c r="GN194">
        <f t="shared" si="1241"/>
        <v>38</v>
      </c>
      <c r="GO194">
        <f t="shared" si="1241"/>
        <v>38</v>
      </c>
      <c r="GP194">
        <f t="shared" si="1241"/>
        <v>38</v>
      </c>
      <c r="GQ194">
        <f t="shared" si="1241"/>
        <v>38</v>
      </c>
      <c r="GR194">
        <f t="shared" si="1241"/>
        <v>38</v>
      </c>
      <c r="GS194">
        <f t="shared" si="1241"/>
        <v>38</v>
      </c>
      <c r="GT194">
        <f t="shared" si="1241"/>
        <v>38</v>
      </c>
      <c r="GU194">
        <f t="shared" si="1241"/>
        <v>38</v>
      </c>
      <c r="GV194">
        <f t="shared" si="1241"/>
        <v>38</v>
      </c>
      <c r="GW194">
        <f t="shared" si="1241"/>
        <v>38</v>
      </c>
      <c r="GX194">
        <f t="shared" si="1241"/>
        <v>38</v>
      </c>
      <c r="GY194">
        <f t="shared" si="1241"/>
        <v>38</v>
      </c>
      <c r="GZ194">
        <f t="shared" si="1241"/>
        <v>38</v>
      </c>
      <c r="HA194">
        <f t="shared" si="1241"/>
        <v>38</v>
      </c>
      <c r="HB194">
        <f t="shared" si="1241"/>
        <v>38</v>
      </c>
      <c r="HC194">
        <f t="shared" si="1241"/>
        <v>38</v>
      </c>
      <c r="HD194">
        <f t="shared" si="1241"/>
        <v>38</v>
      </c>
      <c r="HE194">
        <f t="shared" si="1241"/>
        <v>38</v>
      </c>
      <c r="HF194">
        <f t="shared" si="1241"/>
        <v>38</v>
      </c>
      <c r="HG194">
        <f t="shared" si="1241"/>
        <v>38</v>
      </c>
      <c r="HH194">
        <f t="shared" si="1241"/>
        <v>38</v>
      </c>
      <c r="HI194">
        <f t="shared" si="1241"/>
        <v>38</v>
      </c>
      <c r="HJ194">
        <f t="shared" si="1241"/>
        <v>38</v>
      </c>
      <c r="HK194">
        <f t="shared" si="1241"/>
        <v>38</v>
      </c>
      <c r="HL194">
        <f t="shared" si="1241"/>
        <v>38</v>
      </c>
      <c r="HM194">
        <f t="shared" si="1241"/>
        <v>38</v>
      </c>
      <c r="HN194">
        <f t="shared" si="1241"/>
        <v>38</v>
      </c>
      <c r="HO194">
        <f t="shared" si="1241"/>
        <v>38</v>
      </c>
      <c r="HP194">
        <f t="shared" si="1241"/>
        <v>38</v>
      </c>
      <c r="HQ194">
        <f t="shared" si="1241"/>
        <v>38</v>
      </c>
      <c r="HR194">
        <f t="shared" si="1241"/>
        <v>38</v>
      </c>
      <c r="HS194">
        <f t="shared" si="1241"/>
        <v>38</v>
      </c>
      <c r="HT194">
        <f t="shared" si="1241"/>
        <v>38</v>
      </c>
      <c r="HU194">
        <f t="shared" si="1241"/>
        <v>38</v>
      </c>
      <c r="HV194">
        <f t="shared" si="1241"/>
        <v>38</v>
      </c>
      <c r="HW194">
        <f t="shared" si="1241"/>
        <v>38</v>
      </c>
      <c r="HX194">
        <f t="shared" si="1241"/>
        <v>38</v>
      </c>
      <c r="HY194">
        <f t="shared" si="1241"/>
        <v>38</v>
      </c>
      <c r="HZ194">
        <f t="shared" si="1241"/>
        <v>38</v>
      </c>
      <c r="IA194">
        <f t="shared" si="1241"/>
        <v>38</v>
      </c>
      <c r="IB194">
        <f t="shared" si="1241"/>
        <v>38</v>
      </c>
      <c r="IC194">
        <f t="shared" si="1241"/>
        <v>38</v>
      </c>
      <c r="ID194">
        <f t="shared" si="1241"/>
        <v>38</v>
      </c>
      <c r="IE194">
        <f t="shared" si="1241"/>
        <v>38</v>
      </c>
      <c r="IF194">
        <f t="shared" si="1241"/>
        <v>38</v>
      </c>
      <c r="IG194">
        <f t="shared" si="1241"/>
        <v>38</v>
      </c>
    </row>
    <row r="195" spans="2:259" x14ac:dyDescent="0.2">
      <c r="B195" s="1023"/>
      <c r="C195" s="555" t="s">
        <v>426</v>
      </c>
      <c r="D195">
        <v>33</v>
      </c>
      <c r="E195">
        <f>$D$195</f>
        <v>33</v>
      </c>
      <c r="F195">
        <f t="shared" ref="F195:BP195" si="1242">$D$195</f>
        <v>33</v>
      </c>
      <c r="G195">
        <f t="shared" si="1242"/>
        <v>33</v>
      </c>
      <c r="H195">
        <f t="shared" si="1242"/>
        <v>33</v>
      </c>
      <c r="I195">
        <f t="shared" si="1242"/>
        <v>33</v>
      </c>
      <c r="J195">
        <f t="shared" si="1242"/>
        <v>33</v>
      </c>
      <c r="K195">
        <f t="shared" si="1242"/>
        <v>33</v>
      </c>
      <c r="L195">
        <f t="shared" si="1242"/>
        <v>33</v>
      </c>
      <c r="M195">
        <f t="shared" si="1242"/>
        <v>33</v>
      </c>
      <c r="N195">
        <f t="shared" si="1242"/>
        <v>33</v>
      </c>
      <c r="O195">
        <f t="shared" si="1242"/>
        <v>33</v>
      </c>
      <c r="P195">
        <f t="shared" si="1242"/>
        <v>33</v>
      </c>
      <c r="Q195">
        <f t="shared" si="1242"/>
        <v>33</v>
      </c>
      <c r="R195">
        <f t="shared" si="1242"/>
        <v>33</v>
      </c>
      <c r="S195">
        <f t="shared" si="1242"/>
        <v>33</v>
      </c>
      <c r="T195">
        <f t="shared" si="1242"/>
        <v>33</v>
      </c>
      <c r="U195">
        <f t="shared" si="1242"/>
        <v>33</v>
      </c>
      <c r="V195">
        <f t="shared" si="1242"/>
        <v>33</v>
      </c>
      <c r="W195">
        <f t="shared" si="1242"/>
        <v>33</v>
      </c>
      <c r="X195">
        <f t="shared" si="1242"/>
        <v>33</v>
      </c>
      <c r="Y195">
        <f t="shared" si="1242"/>
        <v>33</v>
      </c>
      <c r="Z195">
        <f t="shared" si="1242"/>
        <v>33</v>
      </c>
      <c r="AA195">
        <f t="shared" si="1242"/>
        <v>33</v>
      </c>
      <c r="AB195">
        <f t="shared" si="1242"/>
        <v>33</v>
      </c>
      <c r="AC195">
        <f t="shared" si="1242"/>
        <v>33</v>
      </c>
      <c r="AD195">
        <f t="shared" si="1242"/>
        <v>33</v>
      </c>
      <c r="AE195">
        <f t="shared" si="1242"/>
        <v>33</v>
      </c>
      <c r="AF195">
        <f t="shared" si="1242"/>
        <v>33</v>
      </c>
      <c r="AG195">
        <f t="shared" si="1242"/>
        <v>33</v>
      </c>
      <c r="AH195">
        <f t="shared" si="1242"/>
        <v>33</v>
      </c>
      <c r="AI195">
        <f t="shared" si="1242"/>
        <v>33</v>
      </c>
      <c r="AJ195">
        <f t="shared" si="1242"/>
        <v>33</v>
      </c>
      <c r="AK195">
        <f t="shared" si="1242"/>
        <v>33</v>
      </c>
      <c r="AL195">
        <f t="shared" si="1242"/>
        <v>33</v>
      </c>
      <c r="AM195">
        <f t="shared" si="1242"/>
        <v>33</v>
      </c>
      <c r="AN195">
        <f t="shared" si="1242"/>
        <v>33</v>
      </c>
      <c r="AO195">
        <f t="shared" si="1242"/>
        <v>33</v>
      </c>
      <c r="AP195">
        <f t="shared" si="1242"/>
        <v>33</v>
      </c>
      <c r="AQ195">
        <f t="shared" si="1242"/>
        <v>33</v>
      </c>
      <c r="AR195">
        <f t="shared" si="1242"/>
        <v>33</v>
      </c>
      <c r="AS195">
        <f t="shared" si="1242"/>
        <v>33</v>
      </c>
      <c r="AT195">
        <f t="shared" si="1242"/>
        <v>33</v>
      </c>
      <c r="AU195">
        <f t="shared" si="1242"/>
        <v>33</v>
      </c>
      <c r="AV195">
        <f t="shared" si="1242"/>
        <v>33</v>
      </c>
      <c r="AW195">
        <f t="shared" si="1242"/>
        <v>33</v>
      </c>
      <c r="AX195">
        <f t="shared" si="1242"/>
        <v>33</v>
      </c>
      <c r="AY195">
        <f t="shared" si="1242"/>
        <v>33</v>
      </c>
      <c r="AZ195">
        <f t="shared" si="1242"/>
        <v>33</v>
      </c>
      <c r="BA195">
        <f t="shared" si="1242"/>
        <v>33</v>
      </c>
      <c r="BB195">
        <f t="shared" si="1242"/>
        <v>33</v>
      </c>
      <c r="BC195">
        <f t="shared" si="1242"/>
        <v>33</v>
      </c>
      <c r="BD195">
        <f t="shared" si="1242"/>
        <v>33</v>
      </c>
      <c r="BE195">
        <f t="shared" si="1242"/>
        <v>33</v>
      </c>
      <c r="BF195">
        <f t="shared" si="1242"/>
        <v>33</v>
      </c>
      <c r="BG195">
        <f t="shared" si="1242"/>
        <v>33</v>
      </c>
      <c r="BH195">
        <f t="shared" si="1242"/>
        <v>33</v>
      </c>
      <c r="BI195">
        <f t="shared" si="1242"/>
        <v>33</v>
      </c>
      <c r="BJ195">
        <f t="shared" si="1242"/>
        <v>33</v>
      </c>
      <c r="BK195">
        <f t="shared" si="1242"/>
        <v>33</v>
      </c>
      <c r="BL195">
        <f t="shared" si="1242"/>
        <v>33</v>
      </c>
      <c r="BM195">
        <f t="shared" si="1242"/>
        <v>33</v>
      </c>
      <c r="BN195">
        <f t="shared" si="1242"/>
        <v>33</v>
      </c>
      <c r="BO195">
        <f t="shared" si="1242"/>
        <v>33</v>
      </c>
      <c r="BP195">
        <f t="shared" si="1242"/>
        <v>33</v>
      </c>
      <c r="BQ195">
        <f t="shared" ref="BQ195:EB195" si="1243">$D$195</f>
        <v>33</v>
      </c>
      <c r="BR195">
        <f t="shared" si="1243"/>
        <v>33</v>
      </c>
      <c r="BS195">
        <f t="shared" si="1243"/>
        <v>33</v>
      </c>
      <c r="BT195">
        <f t="shared" si="1243"/>
        <v>33</v>
      </c>
      <c r="BU195">
        <f t="shared" si="1243"/>
        <v>33</v>
      </c>
      <c r="BV195">
        <f t="shared" si="1243"/>
        <v>33</v>
      </c>
      <c r="BW195">
        <f t="shared" si="1243"/>
        <v>33</v>
      </c>
      <c r="BX195">
        <f t="shared" si="1243"/>
        <v>33</v>
      </c>
      <c r="BY195">
        <f t="shared" si="1243"/>
        <v>33</v>
      </c>
      <c r="BZ195">
        <f t="shared" si="1243"/>
        <v>33</v>
      </c>
      <c r="CA195">
        <f t="shared" si="1243"/>
        <v>33</v>
      </c>
      <c r="CB195">
        <f t="shared" si="1243"/>
        <v>33</v>
      </c>
      <c r="CC195">
        <f t="shared" si="1243"/>
        <v>33</v>
      </c>
      <c r="CD195">
        <f t="shared" si="1243"/>
        <v>33</v>
      </c>
      <c r="CE195">
        <f t="shared" si="1243"/>
        <v>33</v>
      </c>
      <c r="CF195">
        <f t="shared" si="1243"/>
        <v>33</v>
      </c>
      <c r="CG195">
        <f t="shared" si="1243"/>
        <v>33</v>
      </c>
      <c r="CH195">
        <f t="shared" si="1243"/>
        <v>33</v>
      </c>
      <c r="CI195">
        <f t="shared" si="1243"/>
        <v>33</v>
      </c>
      <c r="CJ195">
        <f t="shared" si="1243"/>
        <v>33</v>
      </c>
      <c r="CK195">
        <f t="shared" si="1243"/>
        <v>33</v>
      </c>
      <c r="CL195">
        <f t="shared" si="1243"/>
        <v>33</v>
      </c>
      <c r="CM195">
        <f t="shared" si="1243"/>
        <v>33</v>
      </c>
      <c r="CN195">
        <f t="shared" si="1243"/>
        <v>33</v>
      </c>
      <c r="CO195">
        <f t="shared" si="1243"/>
        <v>33</v>
      </c>
      <c r="CP195">
        <f t="shared" si="1243"/>
        <v>33</v>
      </c>
      <c r="CQ195">
        <f t="shared" si="1243"/>
        <v>33</v>
      </c>
      <c r="CR195">
        <f t="shared" si="1243"/>
        <v>33</v>
      </c>
      <c r="CS195">
        <f t="shared" si="1243"/>
        <v>33</v>
      </c>
      <c r="CT195">
        <f t="shared" si="1243"/>
        <v>33</v>
      </c>
      <c r="CU195">
        <f t="shared" si="1243"/>
        <v>33</v>
      </c>
      <c r="CV195">
        <f t="shared" si="1243"/>
        <v>33</v>
      </c>
      <c r="CW195">
        <f t="shared" si="1243"/>
        <v>33</v>
      </c>
      <c r="CX195">
        <f t="shared" si="1243"/>
        <v>33</v>
      </c>
      <c r="CY195">
        <f t="shared" si="1243"/>
        <v>33</v>
      </c>
      <c r="CZ195">
        <f t="shared" si="1243"/>
        <v>33</v>
      </c>
      <c r="DA195">
        <f t="shared" si="1243"/>
        <v>33</v>
      </c>
      <c r="DB195">
        <f t="shared" si="1243"/>
        <v>33</v>
      </c>
      <c r="DC195">
        <f t="shared" si="1243"/>
        <v>33</v>
      </c>
      <c r="DD195">
        <f t="shared" si="1243"/>
        <v>33</v>
      </c>
      <c r="DE195">
        <f t="shared" si="1243"/>
        <v>33</v>
      </c>
      <c r="DF195">
        <f t="shared" si="1243"/>
        <v>33</v>
      </c>
      <c r="DG195">
        <f t="shared" si="1243"/>
        <v>33</v>
      </c>
      <c r="DH195">
        <f t="shared" si="1243"/>
        <v>33</v>
      </c>
      <c r="DI195">
        <f t="shared" si="1243"/>
        <v>33</v>
      </c>
      <c r="DJ195">
        <f t="shared" si="1243"/>
        <v>33</v>
      </c>
      <c r="DK195">
        <f t="shared" si="1243"/>
        <v>33</v>
      </c>
      <c r="DL195">
        <f t="shared" si="1243"/>
        <v>33</v>
      </c>
      <c r="DM195">
        <f t="shared" si="1243"/>
        <v>33</v>
      </c>
      <c r="DN195">
        <f t="shared" si="1243"/>
        <v>33</v>
      </c>
      <c r="DO195">
        <f t="shared" si="1243"/>
        <v>33</v>
      </c>
      <c r="DP195">
        <f t="shared" si="1243"/>
        <v>33</v>
      </c>
      <c r="DQ195">
        <f t="shared" si="1243"/>
        <v>33</v>
      </c>
      <c r="DR195">
        <f t="shared" si="1243"/>
        <v>33</v>
      </c>
      <c r="DS195">
        <f t="shared" si="1243"/>
        <v>33</v>
      </c>
      <c r="DT195">
        <f t="shared" si="1243"/>
        <v>33</v>
      </c>
      <c r="DU195">
        <f t="shared" si="1243"/>
        <v>33</v>
      </c>
      <c r="DV195">
        <f t="shared" si="1243"/>
        <v>33</v>
      </c>
      <c r="DW195">
        <f t="shared" si="1243"/>
        <v>33</v>
      </c>
      <c r="DX195">
        <f t="shared" si="1243"/>
        <v>33</v>
      </c>
      <c r="DY195">
        <f t="shared" si="1243"/>
        <v>33</v>
      </c>
      <c r="DZ195">
        <f t="shared" si="1243"/>
        <v>33</v>
      </c>
      <c r="EA195">
        <f t="shared" si="1243"/>
        <v>33</v>
      </c>
      <c r="EB195">
        <f t="shared" si="1243"/>
        <v>33</v>
      </c>
      <c r="EC195">
        <f t="shared" ref="EC195:GN195" si="1244">$D$195</f>
        <v>33</v>
      </c>
      <c r="ED195">
        <f t="shared" si="1244"/>
        <v>33</v>
      </c>
      <c r="EE195">
        <f t="shared" si="1244"/>
        <v>33</v>
      </c>
      <c r="EF195">
        <f t="shared" si="1244"/>
        <v>33</v>
      </c>
      <c r="EG195">
        <f t="shared" si="1244"/>
        <v>33</v>
      </c>
      <c r="EH195">
        <f t="shared" si="1244"/>
        <v>33</v>
      </c>
      <c r="EI195">
        <f t="shared" si="1244"/>
        <v>33</v>
      </c>
      <c r="EJ195">
        <f t="shared" si="1244"/>
        <v>33</v>
      </c>
      <c r="EK195">
        <f t="shared" si="1244"/>
        <v>33</v>
      </c>
      <c r="EL195">
        <f t="shared" si="1244"/>
        <v>33</v>
      </c>
      <c r="EM195">
        <f t="shared" si="1244"/>
        <v>33</v>
      </c>
      <c r="EN195">
        <f t="shared" si="1244"/>
        <v>33</v>
      </c>
      <c r="EO195">
        <f t="shared" si="1244"/>
        <v>33</v>
      </c>
      <c r="EP195">
        <f t="shared" si="1244"/>
        <v>33</v>
      </c>
      <c r="EQ195">
        <f t="shared" si="1244"/>
        <v>33</v>
      </c>
      <c r="ER195">
        <f t="shared" si="1244"/>
        <v>33</v>
      </c>
      <c r="ES195">
        <f t="shared" si="1244"/>
        <v>33</v>
      </c>
      <c r="ET195">
        <f t="shared" si="1244"/>
        <v>33</v>
      </c>
      <c r="EU195">
        <f t="shared" si="1244"/>
        <v>33</v>
      </c>
      <c r="EV195">
        <f t="shared" si="1244"/>
        <v>33</v>
      </c>
      <c r="EW195">
        <f t="shared" si="1244"/>
        <v>33</v>
      </c>
      <c r="EX195">
        <f t="shared" si="1244"/>
        <v>33</v>
      </c>
      <c r="EY195">
        <f t="shared" si="1244"/>
        <v>33</v>
      </c>
      <c r="EZ195">
        <f t="shared" si="1244"/>
        <v>33</v>
      </c>
      <c r="FA195">
        <f t="shared" si="1244"/>
        <v>33</v>
      </c>
      <c r="FB195">
        <f t="shared" si="1244"/>
        <v>33</v>
      </c>
      <c r="FC195">
        <f t="shared" si="1244"/>
        <v>33</v>
      </c>
      <c r="FD195">
        <f t="shared" si="1244"/>
        <v>33</v>
      </c>
      <c r="FE195">
        <f t="shared" si="1244"/>
        <v>33</v>
      </c>
      <c r="FF195">
        <f t="shared" si="1244"/>
        <v>33</v>
      </c>
      <c r="FG195">
        <f t="shared" si="1244"/>
        <v>33</v>
      </c>
      <c r="FH195">
        <f t="shared" si="1244"/>
        <v>33</v>
      </c>
      <c r="FI195">
        <f t="shared" si="1244"/>
        <v>33</v>
      </c>
      <c r="FJ195">
        <f t="shared" si="1244"/>
        <v>33</v>
      </c>
      <c r="FK195">
        <f t="shared" si="1244"/>
        <v>33</v>
      </c>
      <c r="FL195">
        <f t="shared" si="1244"/>
        <v>33</v>
      </c>
      <c r="FM195">
        <f t="shared" si="1244"/>
        <v>33</v>
      </c>
      <c r="FN195">
        <f t="shared" si="1244"/>
        <v>33</v>
      </c>
      <c r="FO195">
        <f t="shared" si="1244"/>
        <v>33</v>
      </c>
      <c r="FP195">
        <f t="shared" si="1244"/>
        <v>33</v>
      </c>
      <c r="FQ195">
        <f t="shared" si="1244"/>
        <v>33</v>
      </c>
      <c r="FR195">
        <f t="shared" si="1244"/>
        <v>33</v>
      </c>
      <c r="FS195">
        <f t="shared" si="1244"/>
        <v>33</v>
      </c>
      <c r="FT195">
        <f t="shared" si="1244"/>
        <v>33</v>
      </c>
      <c r="FU195">
        <f t="shared" si="1244"/>
        <v>33</v>
      </c>
      <c r="FV195">
        <f t="shared" si="1244"/>
        <v>33</v>
      </c>
      <c r="FW195">
        <f t="shared" si="1244"/>
        <v>33</v>
      </c>
      <c r="FX195">
        <f t="shared" si="1244"/>
        <v>33</v>
      </c>
      <c r="FY195">
        <f t="shared" si="1244"/>
        <v>33</v>
      </c>
      <c r="FZ195">
        <f t="shared" si="1244"/>
        <v>33</v>
      </c>
      <c r="GA195">
        <f t="shared" si="1244"/>
        <v>33</v>
      </c>
      <c r="GB195">
        <f t="shared" si="1244"/>
        <v>33</v>
      </c>
      <c r="GC195">
        <f t="shared" si="1244"/>
        <v>33</v>
      </c>
      <c r="GD195">
        <f t="shared" si="1244"/>
        <v>33</v>
      </c>
      <c r="GE195">
        <f t="shared" si="1244"/>
        <v>33</v>
      </c>
      <c r="GF195">
        <f t="shared" si="1244"/>
        <v>33</v>
      </c>
      <c r="GG195">
        <f t="shared" si="1244"/>
        <v>33</v>
      </c>
      <c r="GH195">
        <f t="shared" si="1244"/>
        <v>33</v>
      </c>
      <c r="GI195">
        <f t="shared" si="1244"/>
        <v>33</v>
      </c>
      <c r="GJ195">
        <f t="shared" si="1244"/>
        <v>33</v>
      </c>
      <c r="GK195">
        <f t="shared" si="1244"/>
        <v>33</v>
      </c>
      <c r="GL195">
        <f t="shared" si="1244"/>
        <v>33</v>
      </c>
      <c r="GM195">
        <f t="shared" si="1244"/>
        <v>33</v>
      </c>
      <c r="GN195">
        <f t="shared" si="1244"/>
        <v>33</v>
      </c>
      <c r="GO195">
        <f t="shared" ref="GO195:IG195" si="1245">$D$195</f>
        <v>33</v>
      </c>
      <c r="GP195">
        <f t="shared" si="1245"/>
        <v>33</v>
      </c>
      <c r="GQ195">
        <f t="shared" si="1245"/>
        <v>33</v>
      </c>
      <c r="GR195">
        <f t="shared" si="1245"/>
        <v>33</v>
      </c>
      <c r="GS195">
        <f t="shared" si="1245"/>
        <v>33</v>
      </c>
      <c r="GT195">
        <f t="shared" si="1245"/>
        <v>33</v>
      </c>
      <c r="GU195">
        <f t="shared" si="1245"/>
        <v>33</v>
      </c>
      <c r="GV195">
        <f t="shared" si="1245"/>
        <v>33</v>
      </c>
      <c r="GW195">
        <f t="shared" si="1245"/>
        <v>33</v>
      </c>
      <c r="GX195">
        <f t="shared" si="1245"/>
        <v>33</v>
      </c>
      <c r="GY195">
        <f t="shared" si="1245"/>
        <v>33</v>
      </c>
      <c r="GZ195">
        <f t="shared" si="1245"/>
        <v>33</v>
      </c>
      <c r="HA195">
        <f t="shared" si="1245"/>
        <v>33</v>
      </c>
      <c r="HB195">
        <f t="shared" si="1245"/>
        <v>33</v>
      </c>
      <c r="HC195">
        <f t="shared" si="1245"/>
        <v>33</v>
      </c>
      <c r="HD195">
        <f t="shared" si="1245"/>
        <v>33</v>
      </c>
      <c r="HE195">
        <f t="shared" si="1245"/>
        <v>33</v>
      </c>
      <c r="HF195">
        <f t="shared" si="1245"/>
        <v>33</v>
      </c>
      <c r="HG195">
        <f t="shared" si="1245"/>
        <v>33</v>
      </c>
      <c r="HH195">
        <f t="shared" si="1245"/>
        <v>33</v>
      </c>
      <c r="HI195">
        <f t="shared" si="1245"/>
        <v>33</v>
      </c>
      <c r="HJ195">
        <f t="shared" si="1245"/>
        <v>33</v>
      </c>
      <c r="HK195">
        <f t="shared" si="1245"/>
        <v>33</v>
      </c>
      <c r="HL195">
        <f t="shared" si="1245"/>
        <v>33</v>
      </c>
      <c r="HM195">
        <f t="shared" si="1245"/>
        <v>33</v>
      </c>
      <c r="HN195">
        <f t="shared" si="1245"/>
        <v>33</v>
      </c>
      <c r="HO195">
        <f t="shared" si="1245"/>
        <v>33</v>
      </c>
      <c r="HP195">
        <f t="shared" si="1245"/>
        <v>33</v>
      </c>
      <c r="HQ195">
        <f t="shared" si="1245"/>
        <v>33</v>
      </c>
      <c r="HR195">
        <f t="shared" si="1245"/>
        <v>33</v>
      </c>
      <c r="HS195">
        <f t="shared" si="1245"/>
        <v>33</v>
      </c>
      <c r="HT195">
        <f t="shared" si="1245"/>
        <v>33</v>
      </c>
      <c r="HU195">
        <f t="shared" si="1245"/>
        <v>33</v>
      </c>
      <c r="HV195">
        <f t="shared" si="1245"/>
        <v>33</v>
      </c>
      <c r="HW195">
        <f t="shared" si="1245"/>
        <v>33</v>
      </c>
      <c r="HX195">
        <f t="shared" si="1245"/>
        <v>33</v>
      </c>
      <c r="HY195">
        <f t="shared" si="1245"/>
        <v>33</v>
      </c>
      <c r="HZ195">
        <f t="shared" si="1245"/>
        <v>33</v>
      </c>
      <c r="IA195">
        <f t="shared" si="1245"/>
        <v>33</v>
      </c>
      <c r="IB195">
        <f t="shared" si="1245"/>
        <v>33</v>
      </c>
      <c r="IC195">
        <f t="shared" si="1245"/>
        <v>33</v>
      </c>
      <c r="ID195">
        <f t="shared" si="1245"/>
        <v>33</v>
      </c>
      <c r="IE195">
        <f t="shared" si="1245"/>
        <v>33</v>
      </c>
      <c r="IF195">
        <f t="shared" si="1245"/>
        <v>33</v>
      </c>
      <c r="IG195">
        <f t="shared" si="1245"/>
        <v>33</v>
      </c>
    </row>
    <row r="196" spans="2:259" x14ac:dyDescent="0.2">
      <c r="B196" s="1023"/>
      <c r="C196" s="555" t="s">
        <v>369</v>
      </c>
      <c r="D196">
        <v>28</v>
      </c>
      <c r="E196">
        <f>$D$196</f>
        <v>28</v>
      </c>
      <c r="F196">
        <f t="shared" ref="F196:BP196" si="1246">$D$196</f>
        <v>28</v>
      </c>
      <c r="G196">
        <f t="shared" si="1246"/>
        <v>28</v>
      </c>
      <c r="H196">
        <f t="shared" si="1246"/>
        <v>28</v>
      </c>
      <c r="I196">
        <f t="shared" si="1246"/>
        <v>28</v>
      </c>
      <c r="J196">
        <f t="shared" si="1246"/>
        <v>28</v>
      </c>
      <c r="K196">
        <f t="shared" si="1246"/>
        <v>28</v>
      </c>
      <c r="L196">
        <f t="shared" si="1246"/>
        <v>28</v>
      </c>
      <c r="M196">
        <f t="shared" si="1246"/>
        <v>28</v>
      </c>
      <c r="N196">
        <f t="shared" si="1246"/>
        <v>28</v>
      </c>
      <c r="O196">
        <f t="shared" si="1246"/>
        <v>28</v>
      </c>
      <c r="P196">
        <f t="shared" si="1246"/>
        <v>28</v>
      </c>
      <c r="Q196">
        <f t="shared" si="1246"/>
        <v>28</v>
      </c>
      <c r="R196">
        <f t="shared" si="1246"/>
        <v>28</v>
      </c>
      <c r="S196">
        <f t="shared" si="1246"/>
        <v>28</v>
      </c>
      <c r="T196">
        <f t="shared" si="1246"/>
        <v>28</v>
      </c>
      <c r="U196">
        <f t="shared" si="1246"/>
        <v>28</v>
      </c>
      <c r="V196">
        <f t="shared" si="1246"/>
        <v>28</v>
      </c>
      <c r="W196">
        <f t="shared" si="1246"/>
        <v>28</v>
      </c>
      <c r="X196">
        <f t="shared" si="1246"/>
        <v>28</v>
      </c>
      <c r="Y196">
        <f t="shared" si="1246"/>
        <v>28</v>
      </c>
      <c r="Z196">
        <f t="shared" si="1246"/>
        <v>28</v>
      </c>
      <c r="AA196">
        <f t="shared" si="1246"/>
        <v>28</v>
      </c>
      <c r="AB196">
        <f t="shared" si="1246"/>
        <v>28</v>
      </c>
      <c r="AC196">
        <f t="shared" si="1246"/>
        <v>28</v>
      </c>
      <c r="AD196">
        <f t="shared" si="1246"/>
        <v>28</v>
      </c>
      <c r="AE196">
        <f t="shared" si="1246"/>
        <v>28</v>
      </c>
      <c r="AF196">
        <f t="shared" si="1246"/>
        <v>28</v>
      </c>
      <c r="AG196">
        <f t="shared" si="1246"/>
        <v>28</v>
      </c>
      <c r="AH196">
        <f t="shared" si="1246"/>
        <v>28</v>
      </c>
      <c r="AI196">
        <f t="shared" si="1246"/>
        <v>28</v>
      </c>
      <c r="AJ196">
        <f t="shared" si="1246"/>
        <v>28</v>
      </c>
      <c r="AK196">
        <f t="shared" si="1246"/>
        <v>28</v>
      </c>
      <c r="AL196">
        <f t="shared" si="1246"/>
        <v>28</v>
      </c>
      <c r="AM196">
        <f t="shared" si="1246"/>
        <v>28</v>
      </c>
      <c r="AN196">
        <f t="shared" si="1246"/>
        <v>28</v>
      </c>
      <c r="AO196">
        <f t="shared" si="1246"/>
        <v>28</v>
      </c>
      <c r="AP196">
        <f t="shared" si="1246"/>
        <v>28</v>
      </c>
      <c r="AQ196">
        <f t="shared" si="1246"/>
        <v>28</v>
      </c>
      <c r="AR196">
        <f t="shared" si="1246"/>
        <v>28</v>
      </c>
      <c r="AS196">
        <f t="shared" si="1246"/>
        <v>28</v>
      </c>
      <c r="AT196">
        <f t="shared" si="1246"/>
        <v>28</v>
      </c>
      <c r="AU196">
        <f t="shared" si="1246"/>
        <v>28</v>
      </c>
      <c r="AV196">
        <f t="shared" si="1246"/>
        <v>28</v>
      </c>
      <c r="AW196">
        <f t="shared" si="1246"/>
        <v>28</v>
      </c>
      <c r="AX196">
        <f t="shared" si="1246"/>
        <v>28</v>
      </c>
      <c r="AY196">
        <f t="shared" si="1246"/>
        <v>28</v>
      </c>
      <c r="AZ196">
        <f t="shared" si="1246"/>
        <v>28</v>
      </c>
      <c r="BA196">
        <f t="shared" si="1246"/>
        <v>28</v>
      </c>
      <c r="BB196">
        <f t="shared" si="1246"/>
        <v>28</v>
      </c>
      <c r="BC196">
        <f t="shared" si="1246"/>
        <v>28</v>
      </c>
      <c r="BD196">
        <f t="shared" si="1246"/>
        <v>28</v>
      </c>
      <c r="BE196">
        <f t="shared" si="1246"/>
        <v>28</v>
      </c>
      <c r="BF196">
        <f t="shared" si="1246"/>
        <v>28</v>
      </c>
      <c r="BG196">
        <f t="shared" si="1246"/>
        <v>28</v>
      </c>
      <c r="BH196">
        <f t="shared" si="1246"/>
        <v>28</v>
      </c>
      <c r="BI196">
        <f t="shared" si="1246"/>
        <v>28</v>
      </c>
      <c r="BJ196">
        <f t="shared" si="1246"/>
        <v>28</v>
      </c>
      <c r="BK196">
        <f t="shared" si="1246"/>
        <v>28</v>
      </c>
      <c r="BL196">
        <f t="shared" si="1246"/>
        <v>28</v>
      </c>
      <c r="BM196">
        <f t="shared" si="1246"/>
        <v>28</v>
      </c>
      <c r="BN196">
        <f t="shared" si="1246"/>
        <v>28</v>
      </c>
      <c r="BO196">
        <f t="shared" si="1246"/>
        <v>28</v>
      </c>
      <c r="BP196">
        <f t="shared" si="1246"/>
        <v>28</v>
      </c>
      <c r="BQ196">
        <f t="shared" ref="BQ196:DY196" si="1247">$D$196</f>
        <v>28</v>
      </c>
      <c r="BR196">
        <f t="shared" si="1247"/>
        <v>28</v>
      </c>
      <c r="BS196">
        <f t="shared" si="1247"/>
        <v>28</v>
      </c>
      <c r="BT196">
        <f t="shared" si="1247"/>
        <v>28</v>
      </c>
      <c r="BU196">
        <f t="shared" si="1247"/>
        <v>28</v>
      </c>
      <c r="BV196">
        <f t="shared" si="1247"/>
        <v>28</v>
      </c>
      <c r="BW196">
        <f t="shared" si="1247"/>
        <v>28</v>
      </c>
      <c r="BX196">
        <f t="shared" si="1247"/>
        <v>28</v>
      </c>
      <c r="BY196">
        <f t="shared" si="1247"/>
        <v>28</v>
      </c>
      <c r="BZ196">
        <f t="shared" si="1247"/>
        <v>28</v>
      </c>
      <c r="CA196">
        <f t="shared" si="1247"/>
        <v>28</v>
      </c>
      <c r="CB196">
        <f t="shared" si="1247"/>
        <v>28</v>
      </c>
      <c r="CC196">
        <f t="shared" si="1247"/>
        <v>28</v>
      </c>
      <c r="CD196">
        <f t="shared" si="1247"/>
        <v>28</v>
      </c>
      <c r="CE196">
        <f t="shared" si="1247"/>
        <v>28</v>
      </c>
      <c r="CF196">
        <f t="shared" si="1247"/>
        <v>28</v>
      </c>
      <c r="CG196">
        <f t="shared" si="1247"/>
        <v>28</v>
      </c>
      <c r="CH196">
        <f t="shared" si="1247"/>
        <v>28</v>
      </c>
      <c r="CI196">
        <f t="shared" si="1247"/>
        <v>28</v>
      </c>
      <c r="CJ196">
        <f t="shared" si="1247"/>
        <v>28</v>
      </c>
      <c r="CK196">
        <f t="shared" si="1247"/>
        <v>28</v>
      </c>
      <c r="CL196">
        <f t="shared" si="1247"/>
        <v>28</v>
      </c>
      <c r="CM196">
        <f t="shared" si="1247"/>
        <v>28</v>
      </c>
      <c r="CN196">
        <f t="shared" si="1247"/>
        <v>28</v>
      </c>
      <c r="CO196">
        <f t="shared" si="1247"/>
        <v>28</v>
      </c>
      <c r="CP196">
        <f t="shared" si="1247"/>
        <v>28</v>
      </c>
      <c r="CQ196">
        <f t="shared" si="1247"/>
        <v>28</v>
      </c>
      <c r="CR196">
        <f t="shared" si="1247"/>
        <v>28</v>
      </c>
      <c r="CS196">
        <f t="shared" si="1247"/>
        <v>28</v>
      </c>
      <c r="CT196">
        <f t="shared" si="1247"/>
        <v>28</v>
      </c>
      <c r="CU196">
        <f t="shared" si="1247"/>
        <v>28</v>
      </c>
      <c r="CV196">
        <f t="shared" si="1247"/>
        <v>28</v>
      </c>
      <c r="CW196">
        <f t="shared" si="1247"/>
        <v>28</v>
      </c>
      <c r="CX196">
        <f t="shared" si="1247"/>
        <v>28</v>
      </c>
      <c r="CY196">
        <f t="shared" si="1247"/>
        <v>28</v>
      </c>
      <c r="CZ196">
        <f t="shared" si="1247"/>
        <v>28</v>
      </c>
      <c r="DA196">
        <f t="shared" si="1247"/>
        <v>28</v>
      </c>
      <c r="DB196">
        <f t="shared" si="1247"/>
        <v>28</v>
      </c>
      <c r="DC196">
        <f t="shared" si="1247"/>
        <v>28</v>
      </c>
      <c r="DD196">
        <f t="shared" si="1247"/>
        <v>28</v>
      </c>
      <c r="DE196">
        <f t="shared" si="1247"/>
        <v>28</v>
      </c>
      <c r="DF196">
        <f t="shared" si="1247"/>
        <v>28</v>
      </c>
      <c r="DG196">
        <f t="shared" si="1247"/>
        <v>28</v>
      </c>
      <c r="DH196">
        <f t="shared" si="1247"/>
        <v>28</v>
      </c>
      <c r="DI196">
        <f t="shared" si="1247"/>
        <v>28</v>
      </c>
      <c r="DJ196">
        <f t="shared" si="1247"/>
        <v>28</v>
      </c>
      <c r="DK196">
        <f t="shared" si="1247"/>
        <v>28</v>
      </c>
      <c r="DL196">
        <f t="shared" si="1247"/>
        <v>28</v>
      </c>
      <c r="DM196">
        <f t="shared" si="1247"/>
        <v>28</v>
      </c>
      <c r="DN196">
        <f t="shared" si="1247"/>
        <v>28</v>
      </c>
      <c r="DO196">
        <f t="shared" si="1247"/>
        <v>28</v>
      </c>
      <c r="DP196">
        <f t="shared" si="1247"/>
        <v>28</v>
      </c>
      <c r="DQ196">
        <f t="shared" si="1247"/>
        <v>28</v>
      </c>
      <c r="DR196">
        <f t="shared" si="1247"/>
        <v>28</v>
      </c>
      <c r="DS196">
        <f t="shared" si="1247"/>
        <v>28</v>
      </c>
      <c r="DT196">
        <f t="shared" si="1247"/>
        <v>28</v>
      </c>
      <c r="DU196">
        <f t="shared" si="1247"/>
        <v>28</v>
      </c>
      <c r="DV196">
        <f t="shared" si="1247"/>
        <v>28</v>
      </c>
      <c r="DW196">
        <f t="shared" si="1247"/>
        <v>28</v>
      </c>
      <c r="DX196">
        <f t="shared" si="1247"/>
        <v>28</v>
      </c>
      <c r="DY196">
        <f t="shared" si="1247"/>
        <v>28</v>
      </c>
      <c r="DZ196">
        <f t="shared" ref="DZ196:GJ196" si="1248">$D$196</f>
        <v>28</v>
      </c>
      <c r="EA196">
        <f t="shared" si="1248"/>
        <v>28</v>
      </c>
      <c r="EB196">
        <f t="shared" si="1248"/>
        <v>28</v>
      </c>
      <c r="EC196">
        <f t="shared" si="1248"/>
        <v>28</v>
      </c>
      <c r="ED196">
        <f t="shared" si="1248"/>
        <v>28</v>
      </c>
      <c r="EE196">
        <f t="shared" si="1248"/>
        <v>28</v>
      </c>
      <c r="EF196">
        <f t="shared" si="1248"/>
        <v>28</v>
      </c>
      <c r="EG196">
        <f t="shared" si="1248"/>
        <v>28</v>
      </c>
      <c r="EH196">
        <f t="shared" si="1248"/>
        <v>28</v>
      </c>
      <c r="EI196">
        <f t="shared" si="1248"/>
        <v>28</v>
      </c>
      <c r="EJ196">
        <f t="shared" si="1248"/>
        <v>28</v>
      </c>
      <c r="EK196">
        <f t="shared" si="1248"/>
        <v>28</v>
      </c>
      <c r="EL196">
        <f t="shared" si="1248"/>
        <v>28</v>
      </c>
      <c r="EM196">
        <f t="shared" si="1248"/>
        <v>28</v>
      </c>
      <c r="EN196">
        <f t="shared" si="1248"/>
        <v>28</v>
      </c>
      <c r="EO196">
        <f t="shared" si="1248"/>
        <v>28</v>
      </c>
      <c r="EP196">
        <f t="shared" si="1248"/>
        <v>28</v>
      </c>
      <c r="EQ196">
        <f t="shared" si="1248"/>
        <v>28</v>
      </c>
      <c r="ER196">
        <f t="shared" si="1248"/>
        <v>28</v>
      </c>
      <c r="ES196">
        <f t="shared" si="1248"/>
        <v>28</v>
      </c>
      <c r="ET196">
        <f t="shared" si="1248"/>
        <v>28</v>
      </c>
      <c r="EU196">
        <f t="shared" si="1248"/>
        <v>28</v>
      </c>
      <c r="EV196">
        <f t="shared" si="1248"/>
        <v>28</v>
      </c>
      <c r="EW196">
        <f t="shared" si="1248"/>
        <v>28</v>
      </c>
      <c r="EX196">
        <f t="shared" si="1248"/>
        <v>28</v>
      </c>
      <c r="EY196">
        <f t="shared" si="1248"/>
        <v>28</v>
      </c>
      <c r="EZ196">
        <f t="shared" si="1248"/>
        <v>28</v>
      </c>
      <c r="FA196">
        <f t="shared" si="1248"/>
        <v>28</v>
      </c>
      <c r="FB196">
        <f t="shared" si="1248"/>
        <v>28</v>
      </c>
      <c r="FC196">
        <f t="shared" si="1248"/>
        <v>28</v>
      </c>
      <c r="FD196">
        <f t="shared" si="1248"/>
        <v>28</v>
      </c>
      <c r="FE196">
        <f t="shared" si="1248"/>
        <v>28</v>
      </c>
      <c r="FF196">
        <f t="shared" si="1248"/>
        <v>28</v>
      </c>
      <c r="FG196">
        <f t="shared" si="1248"/>
        <v>28</v>
      </c>
      <c r="FH196">
        <f t="shared" si="1248"/>
        <v>28</v>
      </c>
      <c r="FI196">
        <f t="shared" si="1248"/>
        <v>28</v>
      </c>
      <c r="FJ196">
        <f t="shared" si="1248"/>
        <v>28</v>
      </c>
      <c r="FK196">
        <f t="shared" si="1248"/>
        <v>28</v>
      </c>
      <c r="FL196">
        <f t="shared" si="1248"/>
        <v>28</v>
      </c>
      <c r="FM196">
        <f t="shared" si="1248"/>
        <v>28</v>
      </c>
      <c r="FN196">
        <f t="shared" si="1248"/>
        <v>28</v>
      </c>
      <c r="FO196">
        <f t="shared" si="1248"/>
        <v>28</v>
      </c>
      <c r="FP196">
        <f t="shared" si="1248"/>
        <v>28</v>
      </c>
      <c r="FQ196">
        <f t="shared" si="1248"/>
        <v>28</v>
      </c>
      <c r="FR196">
        <f t="shared" si="1248"/>
        <v>28</v>
      </c>
      <c r="FS196">
        <f t="shared" si="1248"/>
        <v>28</v>
      </c>
      <c r="FT196">
        <f t="shared" si="1248"/>
        <v>28</v>
      </c>
      <c r="FU196">
        <f t="shared" si="1248"/>
        <v>28</v>
      </c>
      <c r="FV196">
        <f t="shared" si="1248"/>
        <v>28</v>
      </c>
      <c r="FW196">
        <f t="shared" si="1248"/>
        <v>28</v>
      </c>
      <c r="FX196">
        <f t="shared" si="1248"/>
        <v>28</v>
      </c>
      <c r="FY196">
        <f t="shared" si="1248"/>
        <v>28</v>
      </c>
      <c r="FZ196">
        <f t="shared" si="1248"/>
        <v>28</v>
      </c>
      <c r="GA196">
        <f t="shared" si="1248"/>
        <v>28</v>
      </c>
      <c r="GB196">
        <f t="shared" si="1248"/>
        <v>28</v>
      </c>
      <c r="GC196">
        <f t="shared" si="1248"/>
        <v>28</v>
      </c>
      <c r="GD196">
        <f t="shared" si="1248"/>
        <v>28</v>
      </c>
      <c r="GE196">
        <f t="shared" si="1248"/>
        <v>28</v>
      </c>
      <c r="GF196">
        <f t="shared" si="1248"/>
        <v>28</v>
      </c>
      <c r="GG196">
        <f t="shared" si="1248"/>
        <v>28</v>
      </c>
      <c r="GH196">
        <f t="shared" si="1248"/>
        <v>28</v>
      </c>
      <c r="GI196">
        <f t="shared" si="1248"/>
        <v>28</v>
      </c>
      <c r="GJ196">
        <f t="shared" si="1248"/>
        <v>28</v>
      </c>
      <c r="GK196">
        <f t="shared" ref="GK196:IG196" si="1249">$D$196</f>
        <v>28</v>
      </c>
      <c r="GL196">
        <f t="shared" si="1249"/>
        <v>28</v>
      </c>
      <c r="GM196">
        <f t="shared" si="1249"/>
        <v>28</v>
      </c>
      <c r="GN196">
        <f t="shared" si="1249"/>
        <v>28</v>
      </c>
      <c r="GO196">
        <f t="shared" si="1249"/>
        <v>28</v>
      </c>
      <c r="GP196">
        <f t="shared" si="1249"/>
        <v>28</v>
      </c>
      <c r="GQ196">
        <f t="shared" si="1249"/>
        <v>28</v>
      </c>
      <c r="GR196">
        <f t="shared" si="1249"/>
        <v>28</v>
      </c>
      <c r="GS196">
        <f t="shared" si="1249"/>
        <v>28</v>
      </c>
      <c r="GT196">
        <f t="shared" si="1249"/>
        <v>28</v>
      </c>
      <c r="GU196">
        <f t="shared" si="1249"/>
        <v>28</v>
      </c>
      <c r="GV196">
        <f t="shared" si="1249"/>
        <v>28</v>
      </c>
      <c r="GW196">
        <f t="shared" si="1249"/>
        <v>28</v>
      </c>
      <c r="GX196">
        <f t="shared" si="1249"/>
        <v>28</v>
      </c>
      <c r="GY196">
        <f t="shared" si="1249"/>
        <v>28</v>
      </c>
      <c r="GZ196">
        <f t="shared" si="1249"/>
        <v>28</v>
      </c>
      <c r="HA196">
        <f t="shared" si="1249"/>
        <v>28</v>
      </c>
      <c r="HB196">
        <f t="shared" si="1249"/>
        <v>28</v>
      </c>
      <c r="HC196">
        <f t="shared" si="1249"/>
        <v>28</v>
      </c>
      <c r="HD196">
        <f t="shared" si="1249"/>
        <v>28</v>
      </c>
      <c r="HE196">
        <f t="shared" si="1249"/>
        <v>28</v>
      </c>
      <c r="HF196">
        <f t="shared" si="1249"/>
        <v>28</v>
      </c>
      <c r="HG196">
        <f t="shared" si="1249"/>
        <v>28</v>
      </c>
      <c r="HH196">
        <f t="shared" si="1249"/>
        <v>28</v>
      </c>
      <c r="HI196">
        <f t="shared" si="1249"/>
        <v>28</v>
      </c>
      <c r="HJ196">
        <f t="shared" si="1249"/>
        <v>28</v>
      </c>
      <c r="HK196">
        <f t="shared" si="1249"/>
        <v>28</v>
      </c>
      <c r="HL196">
        <f t="shared" si="1249"/>
        <v>28</v>
      </c>
      <c r="HM196">
        <f t="shared" si="1249"/>
        <v>28</v>
      </c>
      <c r="HN196">
        <f t="shared" si="1249"/>
        <v>28</v>
      </c>
      <c r="HO196">
        <f t="shared" si="1249"/>
        <v>28</v>
      </c>
      <c r="HP196">
        <f t="shared" si="1249"/>
        <v>28</v>
      </c>
      <c r="HQ196">
        <f t="shared" si="1249"/>
        <v>28</v>
      </c>
      <c r="HR196">
        <f t="shared" si="1249"/>
        <v>28</v>
      </c>
      <c r="HS196">
        <f t="shared" si="1249"/>
        <v>28</v>
      </c>
      <c r="HT196">
        <f t="shared" si="1249"/>
        <v>28</v>
      </c>
      <c r="HU196">
        <f t="shared" si="1249"/>
        <v>28</v>
      </c>
      <c r="HV196">
        <f t="shared" si="1249"/>
        <v>28</v>
      </c>
      <c r="HW196">
        <f t="shared" si="1249"/>
        <v>28</v>
      </c>
      <c r="HX196">
        <f t="shared" si="1249"/>
        <v>28</v>
      </c>
      <c r="HY196">
        <f t="shared" si="1249"/>
        <v>28</v>
      </c>
      <c r="HZ196">
        <f t="shared" si="1249"/>
        <v>28</v>
      </c>
      <c r="IA196">
        <f t="shared" si="1249"/>
        <v>28</v>
      </c>
      <c r="IB196">
        <f t="shared" si="1249"/>
        <v>28</v>
      </c>
      <c r="IC196">
        <f t="shared" si="1249"/>
        <v>28</v>
      </c>
      <c r="ID196">
        <f t="shared" si="1249"/>
        <v>28</v>
      </c>
      <c r="IE196">
        <f t="shared" si="1249"/>
        <v>28</v>
      </c>
      <c r="IF196">
        <f t="shared" si="1249"/>
        <v>28</v>
      </c>
      <c r="IG196">
        <f t="shared" si="1249"/>
        <v>28</v>
      </c>
    </row>
    <row r="197" spans="2:259" ht="13.5" thickBot="1" x14ac:dyDescent="0.25">
      <c r="B197" s="1024"/>
      <c r="C197" s="556" t="s">
        <v>370</v>
      </c>
      <c r="D197" s="557">
        <v>26</v>
      </c>
      <c r="E197" s="557">
        <f>$D$197</f>
        <v>26</v>
      </c>
      <c r="F197" s="557">
        <f t="shared" ref="F197:BP197" si="1250">$D$197</f>
        <v>26</v>
      </c>
      <c r="G197" s="557">
        <f t="shared" si="1250"/>
        <v>26</v>
      </c>
      <c r="H197" s="557">
        <f t="shared" si="1250"/>
        <v>26</v>
      </c>
      <c r="I197" s="557">
        <f t="shared" si="1250"/>
        <v>26</v>
      </c>
      <c r="J197" s="557">
        <f t="shared" si="1250"/>
        <v>26</v>
      </c>
      <c r="K197" s="557">
        <f t="shared" si="1250"/>
        <v>26</v>
      </c>
      <c r="L197" s="557">
        <f t="shared" si="1250"/>
        <v>26</v>
      </c>
      <c r="M197" s="557">
        <f t="shared" si="1250"/>
        <v>26</v>
      </c>
      <c r="N197" s="557">
        <f t="shared" si="1250"/>
        <v>26</v>
      </c>
      <c r="O197" s="557">
        <f t="shared" si="1250"/>
        <v>26</v>
      </c>
      <c r="P197" s="557">
        <f t="shared" si="1250"/>
        <v>26</v>
      </c>
      <c r="Q197" s="557">
        <f t="shared" si="1250"/>
        <v>26</v>
      </c>
      <c r="R197" s="557">
        <f t="shared" si="1250"/>
        <v>26</v>
      </c>
      <c r="S197" s="557">
        <f t="shared" si="1250"/>
        <v>26</v>
      </c>
      <c r="T197" s="557">
        <f t="shared" si="1250"/>
        <v>26</v>
      </c>
      <c r="U197" s="557">
        <f t="shared" si="1250"/>
        <v>26</v>
      </c>
      <c r="V197" s="557">
        <f t="shared" si="1250"/>
        <v>26</v>
      </c>
      <c r="W197" s="557">
        <f t="shared" si="1250"/>
        <v>26</v>
      </c>
      <c r="X197" s="557">
        <f t="shared" si="1250"/>
        <v>26</v>
      </c>
      <c r="Y197" s="557">
        <f t="shared" si="1250"/>
        <v>26</v>
      </c>
      <c r="Z197" s="557">
        <f t="shared" si="1250"/>
        <v>26</v>
      </c>
      <c r="AA197" s="557">
        <f t="shared" si="1250"/>
        <v>26</v>
      </c>
      <c r="AB197" s="557">
        <f t="shared" si="1250"/>
        <v>26</v>
      </c>
      <c r="AC197" s="557">
        <f t="shared" si="1250"/>
        <v>26</v>
      </c>
      <c r="AD197" s="557">
        <f t="shared" si="1250"/>
        <v>26</v>
      </c>
      <c r="AE197" s="557">
        <f t="shared" si="1250"/>
        <v>26</v>
      </c>
      <c r="AF197" s="557">
        <f t="shared" si="1250"/>
        <v>26</v>
      </c>
      <c r="AG197" s="557">
        <f t="shared" si="1250"/>
        <v>26</v>
      </c>
      <c r="AH197" s="557">
        <f t="shared" si="1250"/>
        <v>26</v>
      </c>
      <c r="AI197" s="557">
        <f t="shared" si="1250"/>
        <v>26</v>
      </c>
      <c r="AJ197" s="557">
        <f t="shared" si="1250"/>
        <v>26</v>
      </c>
      <c r="AK197" s="557">
        <f t="shared" si="1250"/>
        <v>26</v>
      </c>
      <c r="AL197" s="557">
        <f t="shared" si="1250"/>
        <v>26</v>
      </c>
      <c r="AM197" s="557">
        <f t="shared" si="1250"/>
        <v>26</v>
      </c>
      <c r="AN197" s="557">
        <f t="shared" si="1250"/>
        <v>26</v>
      </c>
      <c r="AO197" s="557">
        <f t="shared" si="1250"/>
        <v>26</v>
      </c>
      <c r="AP197" s="557">
        <f t="shared" si="1250"/>
        <v>26</v>
      </c>
      <c r="AQ197" s="557">
        <f t="shared" si="1250"/>
        <v>26</v>
      </c>
      <c r="AR197" s="557">
        <f t="shared" si="1250"/>
        <v>26</v>
      </c>
      <c r="AS197" s="557">
        <f t="shared" si="1250"/>
        <v>26</v>
      </c>
      <c r="AT197" s="557">
        <f t="shared" si="1250"/>
        <v>26</v>
      </c>
      <c r="AU197" s="557">
        <f t="shared" si="1250"/>
        <v>26</v>
      </c>
      <c r="AV197" s="557">
        <f t="shared" si="1250"/>
        <v>26</v>
      </c>
      <c r="AW197" s="557">
        <f t="shared" si="1250"/>
        <v>26</v>
      </c>
      <c r="AX197" s="557">
        <f t="shared" si="1250"/>
        <v>26</v>
      </c>
      <c r="AY197" s="557">
        <f t="shared" si="1250"/>
        <v>26</v>
      </c>
      <c r="AZ197" s="557">
        <f t="shared" si="1250"/>
        <v>26</v>
      </c>
      <c r="BA197" s="557">
        <f t="shared" si="1250"/>
        <v>26</v>
      </c>
      <c r="BB197" s="557">
        <f t="shared" si="1250"/>
        <v>26</v>
      </c>
      <c r="BC197" s="557">
        <f t="shared" si="1250"/>
        <v>26</v>
      </c>
      <c r="BD197" s="557">
        <f t="shared" si="1250"/>
        <v>26</v>
      </c>
      <c r="BE197" s="557">
        <f t="shared" si="1250"/>
        <v>26</v>
      </c>
      <c r="BF197" s="557">
        <f t="shared" si="1250"/>
        <v>26</v>
      </c>
      <c r="BG197" s="557">
        <f t="shared" si="1250"/>
        <v>26</v>
      </c>
      <c r="BH197" s="557">
        <f t="shared" si="1250"/>
        <v>26</v>
      </c>
      <c r="BI197" s="557">
        <f t="shared" si="1250"/>
        <v>26</v>
      </c>
      <c r="BJ197" s="557">
        <f t="shared" si="1250"/>
        <v>26</v>
      </c>
      <c r="BK197" s="557">
        <f t="shared" si="1250"/>
        <v>26</v>
      </c>
      <c r="BL197" s="557">
        <f t="shared" si="1250"/>
        <v>26</v>
      </c>
      <c r="BM197" s="557">
        <f t="shared" si="1250"/>
        <v>26</v>
      </c>
      <c r="BN197" s="557">
        <f t="shared" si="1250"/>
        <v>26</v>
      </c>
      <c r="BO197" s="557">
        <f t="shared" si="1250"/>
        <v>26</v>
      </c>
      <c r="BP197" s="557">
        <f t="shared" si="1250"/>
        <v>26</v>
      </c>
      <c r="BQ197" s="557">
        <f t="shared" ref="BQ197:DY197" si="1251">$D$197</f>
        <v>26</v>
      </c>
      <c r="BR197" s="557">
        <f t="shared" si="1251"/>
        <v>26</v>
      </c>
      <c r="BS197" s="557">
        <f t="shared" si="1251"/>
        <v>26</v>
      </c>
      <c r="BT197" s="557">
        <f t="shared" si="1251"/>
        <v>26</v>
      </c>
      <c r="BU197" s="557">
        <f t="shared" si="1251"/>
        <v>26</v>
      </c>
      <c r="BV197" s="557">
        <f t="shared" si="1251"/>
        <v>26</v>
      </c>
      <c r="BW197" s="557">
        <f t="shared" si="1251"/>
        <v>26</v>
      </c>
      <c r="BX197" s="557">
        <f t="shared" si="1251"/>
        <v>26</v>
      </c>
      <c r="BY197" s="557">
        <f t="shared" si="1251"/>
        <v>26</v>
      </c>
      <c r="BZ197" s="557">
        <f t="shared" si="1251"/>
        <v>26</v>
      </c>
      <c r="CA197" s="557">
        <f t="shared" si="1251"/>
        <v>26</v>
      </c>
      <c r="CB197" s="557">
        <f t="shared" si="1251"/>
        <v>26</v>
      </c>
      <c r="CC197" s="557">
        <f t="shared" si="1251"/>
        <v>26</v>
      </c>
      <c r="CD197" s="557">
        <f t="shared" si="1251"/>
        <v>26</v>
      </c>
      <c r="CE197" s="557">
        <f t="shared" si="1251"/>
        <v>26</v>
      </c>
      <c r="CF197" s="557">
        <f t="shared" si="1251"/>
        <v>26</v>
      </c>
      <c r="CG197" s="557">
        <f t="shared" si="1251"/>
        <v>26</v>
      </c>
      <c r="CH197" s="557">
        <f t="shared" si="1251"/>
        <v>26</v>
      </c>
      <c r="CI197" s="557">
        <f t="shared" si="1251"/>
        <v>26</v>
      </c>
      <c r="CJ197" s="557">
        <f t="shared" si="1251"/>
        <v>26</v>
      </c>
      <c r="CK197" s="557">
        <f t="shared" si="1251"/>
        <v>26</v>
      </c>
      <c r="CL197" s="557">
        <f t="shared" si="1251"/>
        <v>26</v>
      </c>
      <c r="CM197" s="557">
        <f t="shared" si="1251"/>
        <v>26</v>
      </c>
      <c r="CN197" s="557">
        <f t="shared" si="1251"/>
        <v>26</v>
      </c>
      <c r="CO197" s="557">
        <f t="shared" si="1251"/>
        <v>26</v>
      </c>
      <c r="CP197" s="557">
        <f t="shared" si="1251"/>
        <v>26</v>
      </c>
      <c r="CQ197" s="557">
        <f t="shared" si="1251"/>
        <v>26</v>
      </c>
      <c r="CR197" s="557">
        <f t="shared" si="1251"/>
        <v>26</v>
      </c>
      <c r="CS197" s="557">
        <f t="shared" si="1251"/>
        <v>26</v>
      </c>
      <c r="CT197" s="557">
        <f t="shared" si="1251"/>
        <v>26</v>
      </c>
      <c r="CU197" s="557">
        <f t="shared" si="1251"/>
        <v>26</v>
      </c>
      <c r="CV197" s="557">
        <f t="shared" si="1251"/>
        <v>26</v>
      </c>
      <c r="CW197" s="557">
        <f t="shared" si="1251"/>
        <v>26</v>
      </c>
      <c r="CX197" s="557">
        <f t="shared" si="1251"/>
        <v>26</v>
      </c>
      <c r="CY197" s="557">
        <f t="shared" si="1251"/>
        <v>26</v>
      </c>
      <c r="CZ197" s="557">
        <f t="shared" si="1251"/>
        <v>26</v>
      </c>
      <c r="DA197" s="557">
        <f t="shared" si="1251"/>
        <v>26</v>
      </c>
      <c r="DB197" s="557">
        <f t="shared" si="1251"/>
        <v>26</v>
      </c>
      <c r="DC197" s="557">
        <f t="shared" si="1251"/>
        <v>26</v>
      </c>
      <c r="DD197" s="557">
        <f t="shared" si="1251"/>
        <v>26</v>
      </c>
      <c r="DE197" s="557">
        <f t="shared" si="1251"/>
        <v>26</v>
      </c>
      <c r="DF197" s="557">
        <f t="shared" si="1251"/>
        <v>26</v>
      </c>
      <c r="DG197" s="557">
        <f t="shared" si="1251"/>
        <v>26</v>
      </c>
      <c r="DH197" s="557">
        <f t="shared" si="1251"/>
        <v>26</v>
      </c>
      <c r="DI197" s="557">
        <f t="shared" si="1251"/>
        <v>26</v>
      </c>
      <c r="DJ197" s="557">
        <f t="shared" si="1251"/>
        <v>26</v>
      </c>
      <c r="DK197" s="557">
        <f t="shared" si="1251"/>
        <v>26</v>
      </c>
      <c r="DL197" s="557">
        <f t="shared" si="1251"/>
        <v>26</v>
      </c>
      <c r="DM197" s="557">
        <f t="shared" si="1251"/>
        <v>26</v>
      </c>
      <c r="DN197" s="557">
        <f t="shared" si="1251"/>
        <v>26</v>
      </c>
      <c r="DO197" s="557">
        <f t="shared" si="1251"/>
        <v>26</v>
      </c>
      <c r="DP197" s="557">
        <f t="shared" si="1251"/>
        <v>26</v>
      </c>
      <c r="DQ197" s="557">
        <f t="shared" si="1251"/>
        <v>26</v>
      </c>
      <c r="DR197" s="557">
        <f t="shared" si="1251"/>
        <v>26</v>
      </c>
      <c r="DS197" s="557">
        <f t="shared" si="1251"/>
        <v>26</v>
      </c>
      <c r="DT197" s="557">
        <f t="shared" si="1251"/>
        <v>26</v>
      </c>
      <c r="DU197" s="557">
        <f t="shared" si="1251"/>
        <v>26</v>
      </c>
      <c r="DV197" s="557">
        <f t="shared" si="1251"/>
        <v>26</v>
      </c>
      <c r="DW197" s="557">
        <f t="shared" si="1251"/>
        <v>26</v>
      </c>
      <c r="DX197" s="557">
        <f t="shared" si="1251"/>
        <v>26</v>
      </c>
      <c r="DY197" s="557">
        <f t="shared" si="1251"/>
        <v>26</v>
      </c>
      <c r="DZ197" s="557">
        <f t="shared" ref="DZ197:GJ197" si="1252">$D$197</f>
        <v>26</v>
      </c>
      <c r="EA197" s="557">
        <f t="shared" si="1252"/>
        <v>26</v>
      </c>
      <c r="EB197" s="557">
        <f t="shared" si="1252"/>
        <v>26</v>
      </c>
      <c r="EC197" s="557">
        <f t="shared" si="1252"/>
        <v>26</v>
      </c>
      <c r="ED197" s="557">
        <f t="shared" si="1252"/>
        <v>26</v>
      </c>
      <c r="EE197" s="557">
        <f t="shared" si="1252"/>
        <v>26</v>
      </c>
      <c r="EF197" s="557">
        <f t="shared" si="1252"/>
        <v>26</v>
      </c>
      <c r="EG197" s="557">
        <f t="shared" si="1252"/>
        <v>26</v>
      </c>
      <c r="EH197" s="557">
        <f t="shared" si="1252"/>
        <v>26</v>
      </c>
      <c r="EI197" s="557">
        <f t="shared" si="1252"/>
        <v>26</v>
      </c>
      <c r="EJ197" s="557">
        <f t="shared" si="1252"/>
        <v>26</v>
      </c>
      <c r="EK197" s="557">
        <f t="shared" si="1252"/>
        <v>26</v>
      </c>
      <c r="EL197" s="557">
        <f t="shared" si="1252"/>
        <v>26</v>
      </c>
      <c r="EM197" s="557">
        <f t="shared" si="1252"/>
        <v>26</v>
      </c>
      <c r="EN197" s="557">
        <f t="shared" si="1252"/>
        <v>26</v>
      </c>
      <c r="EO197" s="557">
        <f t="shared" si="1252"/>
        <v>26</v>
      </c>
      <c r="EP197" s="557">
        <f t="shared" si="1252"/>
        <v>26</v>
      </c>
      <c r="EQ197" s="557">
        <f t="shared" si="1252"/>
        <v>26</v>
      </c>
      <c r="ER197" s="557">
        <f t="shared" si="1252"/>
        <v>26</v>
      </c>
      <c r="ES197" s="557">
        <f t="shared" si="1252"/>
        <v>26</v>
      </c>
      <c r="ET197" s="557">
        <f t="shared" si="1252"/>
        <v>26</v>
      </c>
      <c r="EU197" s="557">
        <f t="shared" si="1252"/>
        <v>26</v>
      </c>
      <c r="EV197" s="557">
        <f t="shared" si="1252"/>
        <v>26</v>
      </c>
      <c r="EW197" s="557">
        <f t="shared" si="1252"/>
        <v>26</v>
      </c>
      <c r="EX197" s="557">
        <f t="shared" si="1252"/>
        <v>26</v>
      </c>
      <c r="EY197" s="557">
        <f t="shared" si="1252"/>
        <v>26</v>
      </c>
      <c r="EZ197" s="557">
        <f t="shared" si="1252"/>
        <v>26</v>
      </c>
      <c r="FA197" s="557">
        <f t="shared" si="1252"/>
        <v>26</v>
      </c>
      <c r="FB197" s="557">
        <f t="shared" si="1252"/>
        <v>26</v>
      </c>
      <c r="FC197" s="557">
        <f t="shared" si="1252"/>
        <v>26</v>
      </c>
      <c r="FD197" s="557">
        <f t="shared" si="1252"/>
        <v>26</v>
      </c>
      <c r="FE197" s="557">
        <f t="shared" si="1252"/>
        <v>26</v>
      </c>
      <c r="FF197" s="557">
        <f t="shared" si="1252"/>
        <v>26</v>
      </c>
      <c r="FG197" s="557">
        <f t="shared" si="1252"/>
        <v>26</v>
      </c>
      <c r="FH197" s="557">
        <f t="shared" si="1252"/>
        <v>26</v>
      </c>
      <c r="FI197" s="557">
        <f t="shared" si="1252"/>
        <v>26</v>
      </c>
      <c r="FJ197" s="557">
        <f t="shared" si="1252"/>
        <v>26</v>
      </c>
      <c r="FK197" s="557">
        <f t="shared" si="1252"/>
        <v>26</v>
      </c>
      <c r="FL197" s="557">
        <f t="shared" si="1252"/>
        <v>26</v>
      </c>
      <c r="FM197" s="557">
        <f t="shared" si="1252"/>
        <v>26</v>
      </c>
      <c r="FN197" s="557">
        <f t="shared" si="1252"/>
        <v>26</v>
      </c>
      <c r="FO197" s="557">
        <f t="shared" si="1252"/>
        <v>26</v>
      </c>
      <c r="FP197" s="557">
        <f t="shared" si="1252"/>
        <v>26</v>
      </c>
      <c r="FQ197" s="557">
        <f t="shared" si="1252"/>
        <v>26</v>
      </c>
      <c r="FR197" s="557">
        <f t="shared" si="1252"/>
        <v>26</v>
      </c>
      <c r="FS197" s="557">
        <f t="shared" si="1252"/>
        <v>26</v>
      </c>
      <c r="FT197" s="557">
        <f t="shared" si="1252"/>
        <v>26</v>
      </c>
      <c r="FU197" s="557">
        <f t="shared" si="1252"/>
        <v>26</v>
      </c>
      <c r="FV197" s="557">
        <f t="shared" si="1252"/>
        <v>26</v>
      </c>
      <c r="FW197" s="557">
        <f t="shared" si="1252"/>
        <v>26</v>
      </c>
      <c r="FX197" s="557">
        <f t="shared" si="1252"/>
        <v>26</v>
      </c>
      <c r="FY197" s="557">
        <f t="shared" si="1252"/>
        <v>26</v>
      </c>
      <c r="FZ197" s="557">
        <f t="shared" si="1252"/>
        <v>26</v>
      </c>
      <c r="GA197" s="557">
        <f t="shared" si="1252"/>
        <v>26</v>
      </c>
      <c r="GB197" s="557">
        <f t="shared" si="1252"/>
        <v>26</v>
      </c>
      <c r="GC197" s="557">
        <f t="shared" si="1252"/>
        <v>26</v>
      </c>
      <c r="GD197" s="557">
        <f t="shared" si="1252"/>
        <v>26</v>
      </c>
      <c r="GE197" s="557">
        <f t="shared" si="1252"/>
        <v>26</v>
      </c>
      <c r="GF197" s="557">
        <f t="shared" si="1252"/>
        <v>26</v>
      </c>
      <c r="GG197" s="557">
        <f t="shared" si="1252"/>
        <v>26</v>
      </c>
      <c r="GH197" s="557">
        <f t="shared" si="1252"/>
        <v>26</v>
      </c>
      <c r="GI197" s="557">
        <f t="shared" si="1252"/>
        <v>26</v>
      </c>
      <c r="GJ197" s="557">
        <f t="shared" si="1252"/>
        <v>26</v>
      </c>
      <c r="GK197" s="557">
        <f t="shared" ref="GK197:IG197" si="1253">$D$197</f>
        <v>26</v>
      </c>
      <c r="GL197" s="557">
        <f t="shared" si="1253"/>
        <v>26</v>
      </c>
      <c r="GM197" s="557">
        <f t="shared" si="1253"/>
        <v>26</v>
      </c>
      <c r="GN197" s="557">
        <f t="shared" si="1253"/>
        <v>26</v>
      </c>
      <c r="GO197" s="557">
        <f t="shared" si="1253"/>
        <v>26</v>
      </c>
      <c r="GP197" s="557">
        <f t="shared" si="1253"/>
        <v>26</v>
      </c>
      <c r="GQ197" s="557">
        <f t="shared" si="1253"/>
        <v>26</v>
      </c>
      <c r="GR197" s="557">
        <f t="shared" si="1253"/>
        <v>26</v>
      </c>
      <c r="GS197" s="557">
        <f t="shared" si="1253"/>
        <v>26</v>
      </c>
      <c r="GT197" s="557">
        <f t="shared" si="1253"/>
        <v>26</v>
      </c>
      <c r="GU197" s="557">
        <f t="shared" si="1253"/>
        <v>26</v>
      </c>
      <c r="GV197" s="557">
        <f t="shared" si="1253"/>
        <v>26</v>
      </c>
      <c r="GW197" s="557">
        <f t="shared" si="1253"/>
        <v>26</v>
      </c>
      <c r="GX197" s="557">
        <f t="shared" si="1253"/>
        <v>26</v>
      </c>
      <c r="GY197" s="557">
        <f t="shared" si="1253"/>
        <v>26</v>
      </c>
      <c r="GZ197" s="557">
        <f t="shared" si="1253"/>
        <v>26</v>
      </c>
      <c r="HA197" s="557">
        <f t="shared" si="1253"/>
        <v>26</v>
      </c>
      <c r="HB197" s="557">
        <f t="shared" si="1253"/>
        <v>26</v>
      </c>
      <c r="HC197" s="557">
        <f t="shared" si="1253"/>
        <v>26</v>
      </c>
      <c r="HD197" s="557">
        <f t="shared" si="1253"/>
        <v>26</v>
      </c>
      <c r="HE197" s="557">
        <f t="shared" si="1253"/>
        <v>26</v>
      </c>
      <c r="HF197" s="557">
        <f t="shared" si="1253"/>
        <v>26</v>
      </c>
      <c r="HG197" s="557">
        <f t="shared" si="1253"/>
        <v>26</v>
      </c>
      <c r="HH197" s="557">
        <f t="shared" si="1253"/>
        <v>26</v>
      </c>
      <c r="HI197" s="557">
        <f t="shared" si="1253"/>
        <v>26</v>
      </c>
      <c r="HJ197" s="557">
        <f t="shared" si="1253"/>
        <v>26</v>
      </c>
      <c r="HK197" s="557">
        <f t="shared" si="1253"/>
        <v>26</v>
      </c>
      <c r="HL197" s="557">
        <f t="shared" si="1253"/>
        <v>26</v>
      </c>
      <c r="HM197" s="557">
        <f t="shared" si="1253"/>
        <v>26</v>
      </c>
      <c r="HN197" s="557">
        <f t="shared" si="1253"/>
        <v>26</v>
      </c>
      <c r="HO197" s="557">
        <f t="shared" si="1253"/>
        <v>26</v>
      </c>
      <c r="HP197" s="557">
        <f t="shared" si="1253"/>
        <v>26</v>
      </c>
      <c r="HQ197" s="557">
        <f t="shared" si="1253"/>
        <v>26</v>
      </c>
      <c r="HR197" s="557">
        <f t="shared" si="1253"/>
        <v>26</v>
      </c>
      <c r="HS197" s="557">
        <f t="shared" si="1253"/>
        <v>26</v>
      </c>
      <c r="HT197" s="557">
        <f t="shared" si="1253"/>
        <v>26</v>
      </c>
      <c r="HU197" s="557">
        <f t="shared" si="1253"/>
        <v>26</v>
      </c>
      <c r="HV197" s="557">
        <f t="shared" si="1253"/>
        <v>26</v>
      </c>
      <c r="HW197" s="557">
        <f t="shared" si="1253"/>
        <v>26</v>
      </c>
      <c r="HX197" s="557">
        <f t="shared" si="1253"/>
        <v>26</v>
      </c>
      <c r="HY197" s="557">
        <f t="shared" si="1253"/>
        <v>26</v>
      </c>
      <c r="HZ197" s="557">
        <f t="shared" si="1253"/>
        <v>26</v>
      </c>
      <c r="IA197" s="557">
        <f t="shared" si="1253"/>
        <v>26</v>
      </c>
      <c r="IB197" s="557">
        <f t="shared" si="1253"/>
        <v>26</v>
      </c>
      <c r="IC197" s="557">
        <f t="shared" si="1253"/>
        <v>26</v>
      </c>
      <c r="ID197" s="557">
        <f t="shared" si="1253"/>
        <v>26</v>
      </c>
      <c r="IE197" s="557">
        <f t="shared" si="1253"/>
        <v>26</v>
      </c>
      <c r="IF197" s="557">
        <f t="shared" si="1253"/>
        <v>26</v>
      </c>
      <c r="IG197" s="557">
        <f t="shared" si="1253"/>
        <v>26</v>
      </c>
    </row>
    <row r="198" spans="2:259" ht="13.5" thickBot="1" x14ac:dyDescent="0.25"/>
    <row r="199" spans="2:259" x14ac:dyDescent="0.2">
      <c r="B199" s="1022" t="s">
        <v>371</v>
      </c>
      <c r="C199" s="554" t="s">
        <v>367</v>
      </c>
      <c r="D199" s="109">
        <v>23</v>
      </c>
      <c r="E199" s="109">
        <f>$D$199</f>
        <v>23</v>
      </c>
      <c r="F199" s="109">
        <f t="shared" ref="F199:BP199" si="1254">$D$199</f>
        <v>23</v>
      </c>
      <c r="G199" s="109">
        <f t="shared" si="1254"/>
        <v>23</v>
      </c>
      <c r="H199" s="109">
        <f t="shared" si="1254"/>
        <v>23</v>
      </c>
      <c r="I199" s="109">
        <f t="shared" si="1254"/>
        <v>23</v>
      </c>
      <c r="J199" s="109">
        <f t="shared" si="1254"/>
        <v>23</v>
      </c>
      <c r="K199" s="109">
        <f t="shared" si="1254"/>
        <v>23</v>
      </c>
      <c r="L199" s="109">
        <f t="shared" si="1254"/>
        <v>23</v>
      </c>
      <c r="M199" s="109">
        <f t="shared" si="1254"/>
        <v>23</v>
      </c>
      <c r="N199" s="109">
        <f t="shared" si="1254"/>
        <v>23</v>
      </c>
      <c r="O199" s="109">
        <f t="shared" si="1254"/>
        <v>23</v>
      </c>
      <c r="P199" s="109">
        <f t="shared" si="1254"/>
        <v>23</v>
      </c>
      <c r="Q199" s="109">
        <f t="shared" si="1254"/>
        <v>23</v>
      </c>
      <c r="R199" s="109">
        <f t="shared" si="1254"/>
        <v>23</v>
      </c>
      <c r="S199" s="109">
        <f t="shared" si="1254"/>
        <v>23</v>
      </c>
      <c r="T199" s="109">
        <f t="shared" si="1254"/>
        <v>23</v>
      </c>
      <c r="U199" s="109">
        <f t="shared" si="1254"/>
        <v>23</v>
      </c>
      <c r="V199" s="109">
        <f t="shared" si="1254"/>
        <v>23</v>
      </c>
      <c r="W199" s="109">
        <f t="shared" si="1254"/>
        <v>23</v>
      </c>
      <c r="X199" s="109">
        <f t="shared" si="1254"/>
        <v>23</v>
      </c>
      <c r="Y199" s="109">
        <f t="shared" si="1254"/>
        <v>23</v>
      </c>
      <c r="Z199" s="109">
        <f t="shared" si="1254"/>
        <v>23</v>
      </c>
      <c r="AA199" s="109">
        <f t="shared" si="1254"/>
        <v>23</v>
      </c>
      <c r="AB199" s="109">
        <f t="shared" si="1254"/>
        <v>23</v>
      </c>
      <c r="AC199" s="109">
        <f t="shared" si="1254"/>
        <v>23</v>
      </c>
      <c r="AD199" s="109">
        <f t="shared" si="1254"/>
        <v>23</v>
      </c>
      <c r="AE199" s="109">
        <f t="shared" si="1254"/>
        <v>23</v>
      </c>
      <c r="AF199" s="109">
        <f t="shared" si="1254"/>
        <v>23</v>
      </c>
      <c r="AG199" s="109">
        <f t="shared" si="1254"/>
        <v>23</v>
      </c>
      <c r="AH199" s="109">
        <f t="shared" si="1254"/>
        <v>23</v>
      </c>
      <c r="AI199" s="109">
        <f t="shared" si="1254"/>
        <v>23</v>
      </c>
      <c r="AJ199" s="109">
        <f t="shared" si="1254"/>
        <v>23</v>
      </c>
      <c r="AK199" s="109">
        <f t="shared" si="1254"/>
        <v>23</v>
      </c>
      <c r="AL199" s="109">
        <f t="shared" si="1254"/>
        <v>23</v>
      </c>
      <c r="AM199" s="109">
        <f t="shared" si="1254"/>
        <v>23</v>
      </c>
      <c r="AN199" s="109">
        <f t="shared" si="1254"/>
        <v>23</v>
      </c>
      <c r="AO199" s="109">
        <f t="shared" si="1254"/>
        <v>23</v>
      </c>
      <c r="AP199" s="109">
        <f t="shared" si="1254"/>
        <v>23</v>
      </c>
      <c r="AQ199" s="109">
        <f t="shared" si="1254"/>
        <v>23</v>
      </c>
      <c r="AR199" s="109">
        <f t="shared" si="1254"/>
        <v>23</v>
      </c>
      <c r="AS199" s="109">
        <f t="shared" si="1254"/>
        <v>23</v>
      </c>
      <c r="AT199" s="109">
        <f t="shared" si="1254"/>
        <v>23</v>
      </c>
      <c r="AU199" s="109">
        <f t="shared" si="1254"/>
        <v>23</v>
      </c>
      <c r="AV199" s="109">
        <f t="shared" si="1254"/>
        <v>23</v>
      </c>
      <c r="AW199" s="109">
        <f t="shared" si="1254"/>
        <v>23</v>
      </c>
      <c r="AX199" s="109">
        <f t="shared" si="1254"/>
        <v>23</v>
      </c>
      <c r="AY199" s="109">
        <f t="shared" si="1254"/>
        <v>23</v>
      </c>
      <c r="AZ199" s="109">
        <f t="shared" si="1254"/>
        <v>23</v>
      </c>
      <c r="BA199" s="109">
        <f t="shared" si="1254"/>
        <v>23</v>
      </c>
      <c r="BB199" s="109">
        <f t="shared" si="1254"/>
        <v>23</v>
      </c>
      <c r="BC199" s="109">
        <f t="shared" si="1254"/>
        <v>23</v>
      </c>
      <c r="BD199" s="109">
        <f t="shared" si="1254"/>
        <v>23</v>
      </c>
      <c r="BE199" s="109">
        <f t="shared" si="1254"/>
        <v>23</v>
      </c>
      <c r="BF199" s="109">
        <f t="shared" si="1254"/>
        <v>23</v>
      </c>
      <c r="BG199" s="109">
        <f t="shared" si="1254"/>
        <v>23</v>
      </c>
      <c r="BH199" s="109">
        <f t="shared" si="1254"/>
        <v>23</v>
      </c>
      <c r="BI199" s="109">
        <f t="shared" si="1254"/>
        <v>23</v>
      </c>
      <c r="BJ199" s="109">
        <f t="shared" si="1254"/>
        <v>23</v>
      </c>
      <c r="BK199" s="109">
        <f t="shared" si="1254"/>
        <v>23</v>
      </c>
      <c r="BL199" s="109">
        <f t="shared" si="1254"/>
        <v>23</v>
      </c>
      <c r="BM199" s="109">
        <f t="shared" si="1254"/>
        <v>23</v>
      </c>
      <c r="BN199" s="109">
        <f t="shared" si="1254"/>
        <v>23</v>
      </c>
      <c r="BO199" s="109">
        <f t="shared" si="1254"/>
        <v>23</v>
      </c>
      <c r="BP199" s="109">
        <f t="shared" si="1254"/>
        <v>23</v>
      </c>
      <c r="BQ199" s="109">
        <f t="shared" ref="BQ199:DY199" si="1255">$D$199</f>
        <v>23</v>
      </c>
      <c r="BR199" s="109">
        <f t="shared" si="1255"/>
        <v>23</v>
      </c>
      <c r="BS199" s="109">
        <f t="shared" si="1255"/>
        <v>23</v>
      </c>
      <c r="BT199" s="109">
        <f t="shared" si="1255"/>
        <v>23</v>
      </c>
      <c r="BU199" s="109">
        <f t="shared" si="1255"/>
        <v>23</v>
      </c>
      <c r="BV199" s="109">
        <f t="shared" si="1255"/>
        <v>23</v>
      </c>
      <c r="BW199" s="109">
        <f t="shared" si="1255"/>
        <v>23</v>
      </c>
      <c r="BX199" s="109">
        <f t="shared" si="1255"/>
        <v>23</v>
      </c>
      <c r="BY199" s="109">
        <f t="shared" si="1255"/>
        <v>23</v>
      </c>
      <c r="BZ199" s="109">
        <f t="shared" si="1255"/>
        <v>23</v>
      </c>
      <c r="CA199" s="109">
        <f t="shared" si="1255"/>
        <v>23</v>
      </c>
      <c r="CB199" s="109">
        <f t="shared" si="1255"/>
        <v>23</v>
      </c>
      <c r="CC199" s="109">
        <f t="shared" si="1255"/>
        <v>23</v>
      </c>
      <c r="CD199" s="109">
        <f t="shared" si="1255"/>
        <v>23</v>
      </c>
      <c r="CE199" s="109">
        <f t="shared" si="1255"/>
        <v>23</v>
      </c>
      <c r="CF199" s="109">
        <f t="shared" si="1255"/>
        <v>23</v>
      </c>
      <c r="CG199" s="109">
        <f t="shared" si="1255"/>
        <v>23</v>
      </c>
      <c r="CH199" s="109">
        <f t="shared" si="1255"/>
        <v>23</v>
      </c>
      <c r="CI199" s="109">
        <f t="shared" si="1255"/>
        <v>23</v>
      </c>
      <c r="CJ199" s="109">
        <f t="shared" si="1255"/>
        <v>23</v>
      </c>
      <c r="CK199" s="109">
        <f t="shared" si="1255"/>
        <v>23</v>
      </c>
      <c r="CL199" s="109">
        <f t="shared" si="1255"/>
        <v>23</v>
      </c>
      <c r="CM199" s="109">
        <f t="shared" si="1255"/>
        <v>23</v>
      </c>
      <c r="CN199" s="109">
        <f t="shared" si="1255"/>
        <v>23</v>
      </c>
      <c r="CO199" s="109">
        <f t="shared" si="1255"/>
        <v>23</v>
      </c>
      <c r="CP199" s="109">
        <f t="shared" si="1255"/>
        <v>23</v>
      </c>
      <c r="CQ199" s="109">
        <f t="shared" si="1255"/>
        <v>23</v>
      </c>
      <c r="CR199" s="109">
        <f t="shared" si="1255"/>
        <v>23</v>
      </c>
      <c r="CS199" s="109">
        <f t="shared" si="1255"/>
        <v>23</v>
      </c>
      <c r="CT199" s="109">
        <f t="shared" si="1255"/>
        <v>23</v>
      </c>
      <c r="CU199" s="109">
        <f t="shared" si="1255"/>
        <v>23</v>
      </c>
      <c r="CV199" s="109">
        <f t="shared" si="1255"/>
        <v>23</v>
      </c>
      <c r="CW199" s="109">
        <f t="shared" si="1255"/>
        <v>23</v>
      </c>
      <c r="CX199" s="109">
        <f t="shared" si="1255"/>
        <v>23</v>
      </c>
      <c r="CY199" s="109">
        <f t="shared" si="1255"/>
        <v>23</v>
      </c>
      <c r="CZ199" s="109">
        <f t="shared" si="1255"/>
        <v>23</v>
      </c>
      <c r="DA199" s="109">
        <f t="shared" si="1255"/>
        <v>23</v>
      </c>
      <c r="DB199" s="109">
        <f t="shared" si="1255"/>
        <v>23</v>
      </c>
      <c r="DC199" s="109">
        <f t="shared" si="1255"/>
        <v>23</v>
      </c>
      <c r="DD199" s="109">
        <f t="shared" si="1255"/>
        <v>23</v>
      </c>
      <c r="DE199" s="109">
        <f t="shared" si="1255"/>
        <v>23</v>
      </c>
      <c r="DF199" s="109">
        <f t="shared" si="1255"/>
        <v>23</v>
      </c>
      <c r="DG199" s="109">
        <f t="shared" si="1255"/>
        <v>23</v>
      </c>
      <c r="DH199" s="109">
        <f t="shared" si="1255"/>
        <v>23</v>
      </c>
      <c r="DI199" s="109">
        <f t="shared" si="1255"/>
        <v>23</v>
      </c>
      <c r="DJ199" s="109">
        <f t="shared" si="1255"/>
        <v>23</v>
      </c>
      <c r="DK199" s="109">
        <f t="shared" si="1255"/>
        <v>23</v>
      </c>
      <c r="DL199" s="109">
        <f t="shared" si="1255"/>
        <v>23</v>
      </c>
      <c r="DM199" s="109">
        <f t="shared" si="1255"/>
        <v>23</v>
      </c>
      <c r="DN199" s="109">
        <f t="shared" si="1255"/>
        <v>23</v>
      </c>
      <c r="DO199" s="109">
        <f t="shared" si="1255"/>
        <v>23</v>
      </c>
      <c r="DP199" s="109">
        <f t="shared" si="1255"/>
        <v>23</v>
      </c>
      <c r="DQ199" s="109">
        <f t="shared" si="1255"/>
        <v>23</v>
      </c>
      <c r="DR199" s="109">
        <f t="shared" si="1255"/>
        <v>23</v>
      </c>
      <c r="DS199" s="109">
        <f t="shared" si="1255"/>
        <v>23</v>
      </c>
      <c r="DT199" s="109">
        <f t="shared" si="1255"/>
        <v>23</v>
      </c>
      <c r="DU199" s="109">
        <f t="shared" si="1255"/>
        <v>23</v>
      </c>
      <c r="DV199" s="109">
        <f t="shared" si="1255"/>
        <v>23</v>
      </c>
      <c r="DW199" s="109">
        <f t="shared" si="1255"/>
        <v>23</v>
      </c>
      <c r="DX199" s="109">
        <f t="shared" si="1255"/>
        <v>23</v>
      </c>
      <c r="DY199" s="109">
        <f t="shared" si="1255"/>
        <v>23</v>
      </c>
      <c r="DZ199" s="109">
        <f t="shared" ref="DZ199:GJ199" si="1256">$D$199</f>
        <v>23</v>
      </c>
      <c r="EA199" s="109">
        <f t="shared" si="1256"/>
        <v>23</v>
      </c>
      <c r="EB199" s="109">
        <f t="shared" si="1256"/>
        <v>23</v>
      </c>
      <c r="EC199" s="109">
        <f t="shared" si="1256"/>
        <v>23</v>
      </c>
      <c r="ED199" s="109">
        <f t="shared" si="1256"/>
        <v>23</v>
      </c>
      <c r="EE199" s="109">
        <f t="shared" si="1256"/>
        <v>23</v>
      </c>
      <c r="EF199" s="109">
        <f t="shared" si="1256"/>
        <v>23</v>
      </c>
      <c r="EG199" s="109">
        <f t="shared" si="1256"/>
        <v>23</v>
      </c>
      <c r="EH199" s="109">
        <f t="shared" si="1256"/>
        <v>23</v>
      </c>
      <c r="EI199" s="109">
        <f t="shared" si="1256"/>
        <v>23</v>
      </c>
      <c r="EJ199" s="109">
        <f t="shared" si="1256"/>
        <v>23</v>
      </c>
      <c r="EK199" s="109">
        <f t="shared" si="1256"/>
        <v>23</v>
      </c>
      <c r="EL199" s="109">
        <f t="shared" si="1256"/>
        <v>23</v>
      </c>
      <c r="EM199" s="109">
        <f t="shared" si="1256"/>
        <v>23</v>
      </c>
      <c r="EN199" s="109">
        <f t="shared" si="1256"/>
        <v>23</v>
      </c>
      <c r="EO199" s="109">
        <f t="shared" si="1256"/>
        <v>23</v>
      </c>
      <c r="EP199" s="109">
        <f t="shared" si="1256"/>
        <v>23</v>
      </c>
      <c r="EQ199" s="109">
        <f t="shared" si="1256"/>
        <v>23</v>
      </c>
      <c r="ER199" s="109">
        <f t="shared" si="1256"/>
        <v>23</v>
      </c>
      <c r="ES199" s="109">
        <f t="shared" si="1256"/>
        <v>23</v>
      </c>
      <c r="ET199" s="109">
        <f t="shared" si="1256"/>
        <v>23</v>
      </c>
      <c r="EU199" s="109">
        <f t="shared" si="1256"/>
        <v>23</v>
      </c>
      <c r="EV199" s="109">
        <f t="shared" si="1256"/>
        <v>23</v>
      </c>
      <c r="EW199" s="109">
        <f t="shared" si="1256"/>
        <v>23</v>
      </c>
      <c r="EX199" s="109">
        <f t="shared" si="1256"/>
        <v>23</v>
      </c>
      <c r="EY199" s="109">
        <f t="shared" si="1256"/>
        <v>23</v>
      </c>
      <c r="EZ199" s="109">
        <f t="shared" si="1256"/>
        <v>23</v>
      </c>
      <c r="FA199" s="109">
        <f t="shared" si="1256"/>
        <v>23</v>
      </c>
      <c r="FB199" s="109">
        <f t="shared" si="1256"/>
        <v>23</v>
      </c>
      <c r="FC199" s="109">
        <f t="shared" si="1256"/>
        <v>23</v>
      </c>
      <c r="FD199" s="109">
        <f t="shared" si="1256"/>
        <v>23</v>
      </c>
      <c r="FE199" s="109">
        <f t="shared" si="1256"/>
        <v>23</v>
      </c>
      <c r="FF199" s="109">
        <f t="shared" si="1256"/>
        <v>23</v>
      </c>
      <c r="FG199" s="109">
        <f t="shared" si="1256"/>
        <v>23</v>
      </c>
      <c r="FH199" s="109">
        <f t="shared" si="1256"/>
        <v>23</v>
      </c>
      <c r="FI199" s="109">
        <f t="shared" si="1256"/>
        <v>23</v>
      </c>
      <c r="FJ199" s="109">
        <f t="shared" si="1256"/>
        <v>23</v>
      </c>
      <c r="FK199" s="109">
        <f t="shared" si="1256"/>
        <v>23</v>
      </c>
      <c r="FL199" s="109">
        <f t="shared" si="1256"/>
        <v>23</v>
      </c>
      <c r="FM199" s="109">
        <f t="shared" si="1256"/>
        <v>23</v>
      </c>
      <c r="FN199" s="109">
        <f t="shared" si="1256"/>
        <v>23</v>
      </c>
      <c r="FO199" s="109">
        <f t="shared" si="1256"/>
        <v>23</v>
      </c>
      <c r="FP199" s="109">
        <f t="shared" si="1256"/>
        <v>23</v>
      </c>
      <c r="FQ199" s="109">
        <f t="shared" si="1256"/>
        <v>23</v>
      </c>
      <c r="FR199" s="109">
        <f t="shared" si="1256"/>
        <v>23</v>
      </c>
      <c r="FS199" s="109">
        <f t="shared" si="1256"/>
        <v>23</v>
      </c>
      <c r="FT199" s="109">
        <f t="shared" si="1256"/>
        <v>23</v>
      </c>
      <c r="FU199" s="109">
        <f t="shared" si="1256"/>
        <v>23</v>
      </c>
      <c r="FV199" s="109">
        <f t="shared" si="1256"/>
        <v>23</v>
      </c>
      <c r="FW199" s="109">
        <f t="shared" si="1256"/>
        <v>23</v>
      </c>
      <c r="FX199" s="109">
        <f t="shared" si="1256"/>
        <v>23</v>
      </c>
      <c r="FY199" s="109">
        <f t="shared" si="1256"/>
        <v>23</v>
      </c>
      <c r="FZ199" s="109">
        <f t="shared" si="1256"/>
        <v>23</v>
      </c>
      <c r="GA199" s="109">
        <f t="shared" si="1256"/>
        <v>23</v>
      </c>
      <c r="GB199" s="109">
        <f t="shared" si="1256"/>
        <v>23</v>
      </c>
      <c r="GC199" s="109">
        <f t="shared" si="1256"/>
        <v>23</v>
      </c>
      <c r="GD199" s="109">
        <f t="shared" si="1256"/>
        <v>23</v>
      </c>
      <c r="GE199" s="109">
        <f t="shared" si="1256"/>
        <v>23</v>
      </c>
      <c r="GF199" s="109">
        <f t="shared" si="1256"/>
        <v>23</v>
      </c>
      <c r="GG199" s="109">
        <f t="shared" si="1256"/>
        <v>23</v>
      </c>
      <c r="GH199" s="109">
        <f t="shared" si="1256"/>
        <v>23</v>
      </c>
      <c r="GI199" s="109">
        <f t="shared" si="1256"/>
        <v>23</v>
      </c>
      <c r="GJ199" s="109">
        <f t="shared" si="1256"/>
        <v>23</v>
      </c>
      <c r="GK199" s="109">
        <f t="shared" ref="GK199:IG199" si="1257">$D$199</f>
        <v>23</v>
      </c>
      <c r="GL199" s="109">
        <f t="shared" si="1257"/>
        <v>23</v>
      </c>
      <c r="GM199" s="109">
        <f t="shared" si="1257"/>
        <v>23</v>
      </c>
      <c r="GN199" s="109">
        <f t="shared" si="1257"/>
        <v>23</v>
      </c>
      <c r="GO199" s="109">
        <f t="shared" si="1257"/>
        <v>23</v>
      </c>
      <c r="GP199" s="109">
        <f t="shared" si="1257"/>
        <v>23</v>
      </c>
      <c r="GQ199" s="109">
        <f t="shared" si="1257"/>
        <v>23</v>
      </c>
      <c r="GR199" s="109">
        <f t="shared" si="1257"/>
        <v>23</v>
      </c>
      <c r="GS199" s="109">
        <f t="shared" si="1257"/>
        <v>23</v>
      </c>
      <c r="GT199" s="109">
        <f t="shared" si="1257"/>
        <v>23</v>
      </c>
      <c r="GU199" s="109">
        <f t="shared" si="1257"/>
        <v>23</v>
      </c>
      <c r="GV199" s="109">
        <f t="shared" si="1257"/>
        <v>23</v>
      </c>
      <c r="GW199" s="109">
        <f t="shared" si="1257"/>
        <v>23</v>
      </c>
      <c r="GX199" s="109">
        <f t="shared" si="1257"/>
        <v>23</v>
      </c>
      <c r="GY199" s="109">
        <f t="shared" si="1257"/>
        <v>23</v>
      </c>
      <c r="GZ199" s="109">
        <f t="shared" si="1257"/>
        <v>23</v>
      </c>
      <c r="HA199" s="109">
        <f t="shared" si="1257"/>
        <v>23</v>
      </c>
      <c r="HB199" s="109">
        <f t="shared" si="1257"/>
        <v>23</v>
      </c>
      <c r="HC199" s="109">
        <f t="shared" si="1257"/>
        <v>23</v>
      </c>
      <c r="HD199" s="109">
        <f t="shared" si="1257"/>
        <v>23</v>
      </c>
      <c r="HE199" s="109">
        <f t="shared" si="1257"/>
        <v>23</v>
      </c>
      <c r="HF199" s="109">
        <f t="shared" si="1257"/>
        <v>23</v>
      </c>
      <c r="HG199" s="109">
        <f t="shared" si="1257"/>
        <v>23</v>
      </c>
      <c r="HH199" s="109">
        <f t="shared" si="1257"/>
        <v>23</v>
      </c>
      <c r="HI199" s="109">
        <f t="shared" si="1257"/>
        <v>23</v>
      </c>
      <c r="HJ199" s="109">
        <f t="shared" si="1257"/>
        <v>23</v>
      </c>
      <c r="HK199" s="109">
        <f t="shared" si="1257"/>
        <v>23</v>
      </c>
      <c r="HL199" s="109">
        <f t="shared" si="1257"/>
        <v>23</v>
      </c>
      <c r="HM199" s="109">
        <f t="shared" si="1257"/>
        <v>23</v>
      </c>
      <c r="HN199" s="109">
        <f t="shared" si="1257"/>
        <v>23</v>
      </c>
      <c r="HO199" s="109">
        <f t="shared" si="1257"/>
        <v>23</v>
      </c>
      <c r="HP199" s="109">
        <f t="shared" si="1257"/>
        <v>23</v>
      </c>
      <c r="HQ199" s="109">
        <f t="shared" si="1257"/>
        <v>23</v>
      </c>
      <c r="HR199" s="109">
        <f t="shared" si="1257"/>
        <v>23</v>
      </c>
      <c r="HS199" s="109">
        <f t="shared" si="1257"/>
        <v>23</v>
      </c>
      <c r="HT199" s="109">
        <f t="shared" si="1257"/>
        <v>23</v>
      </c>
      <c r="HU199" s="109">
        <f t="shared" si="1257"/>
        <v>23</v>
      </c>
      <c r="HV199" s="109">
        <f t="shared" si="1257"/>
        <v>23</v>
      </c>
      <c r="HW199" s="109">
        <f t="shared" si="1257"/>
        <v>23</v>
      </c>
      <c r="HX199" s="109">
        <f t="shared" si="1257"/>
        <v>23</v>
      </c>
      <c r="HY199" s="109">
        <f t="shared" si="1257"/>
        <v>23</v>
      </c>
      <c r="HZ199" s="109">
        <f t="shared" si="1257"/>
        <v>23</v>
      </c>
      <c r="IA199" s="109">
        <f t="shared" si="1257"/>
        <v>23</v>
      </c>
      <c r="IB199" s="109">
        <f t="shared" si="1257"/>
        <v>23</v>
      </c>
      <c r="IC199" s="109">
        <f t="shared" si="1257"/>
        <v>23</v>
      </c>
      <c r="ID199" s="109">
        <f t="shared" si="1257"/>
        <v>23</v>
      </c>
      <c r="IE199" s="109">
        <f t="shared" si="1257"/>
        <v>23</v>
      </c>
      <c r="IF199" s="109">
        <f t="shared" si="1257"/>
        <v>23</v>
      </c>
      <c r="IG199" s="109">
        <f t="shared" si="1257"/>
        <v>23</v>
      </c>
    </row>
    <row r="200" spans="2:259" x14ac:dyDescent="0.2">
      <c r="B200" s="1023"/>
      <c r="C200" s="555" t="s">
        <v>368</v>
      </c>
      <c r="D200">
        <v>22</v>
      </c>
      <c r="E200">
        <f>$D$200</f>
        <v>22</v>
      </c>
      <c r="F200">
        <f t="shared" ref="F200:BP200" si="1258">$D$200</f>
        <v>22</v>
      </c>
      <c r="G200">
        <f t="shared" si="1258"/>
        <v>22</v>
      </c>
      <c r="H200">
        <f t="shared" si="1258"/>
        <v>22</v>
      </c>
      <c r="I200">
        <f t="shared" si="1258"/>
        <v>22</v>
      </c>
      <c r="J200">
        <f t="shared" si="1258"/>
        <v>22</v>
      </c>
      <c r="K200">
        <f t="shared" si="1258"/>
        <v>22</v>
      </c>
      <c r="L200">
        <f t="shared" si="1258"/>
        <v>22</v>
      </c>
      <c r="M200">
        <f t="shared" si="1258"/>
        <v>22</v>
      </c>
      <c r="N200">
        <f t="shared" si="1258"/>
        <v>22</v>
      </c>
      <c r="O200">
        <f t="shared" si="1258"/>
        <v>22</v>
      </c>
      <c r="P200">
        <f t="shared" si="1258"/>
        <v>22</v>
      </c>
      <c r="Q200">
        <f t="shared" si="1258"/>
        <v>22</v>
      </c>
      <c r="R200">
        <f t="shared" si="1258"/>
        <v>22</v>
      </c>
      <c r="S200">
        <f t="shared" si="1258"/>
        <v>22</v>
      </c>
      <c r="T200">
        <f t="shared" si="1258"/>
        <v>22</v>
      </c>
      <c r="U200">
        <f t="shared" si="1258"/>
        <v>22</v>
      </c>
      <c r="V200">
        <f t="shared" si="1258"/>
        <v>22</v>
      </c>
      <c r="W200">
        <f t="shared" si="1258"/>
        <v>22</v>
      </c>
      <c r="X200">
        <f t="shared" si="1258"/>
        <v>22</v>
      </c>
      <c r="Y200">
        <f t="shared" si="1258"/>
        <v>22</v>
      </c>
      <c r="Z200">
        <f t="shared" si="1258"/>
        <v>22</v>
      </c>
      <c r="AA200">
        <f t="shared" si="1258"/>
        <v>22</v>
      </c>
      <c r="AB200">
        <f t="shared" si="1258"/>
        <v>22</v>
      </c>
      <c r="AC200">
        <f t="shared" si="1258"/>
        <v>22</v>
      </c>
      <c r="AD200">
        <f t="shared" si="1258"/>
        <v>22</v>
      </c>
      <c r="AE200">
        <f t="shared" si="1258"/>
        <v>22</v>
      </c>
      <c r="AF200">
        <f t="shared" si="1258"/>
        <v>22</v>
      </c>
      <c r="AG200">
        <f t="shared" si="1258"/>
        <v>22</v>
      </c>
      <c r="AH200">
        <f t="shared" si="1258"/>
        <v>22</v>
      </c>
      <c r="AI200">
        <f t="shared" si="1258"/>
        <v>22</v>
      </c>
      <c r="AJ200">
        <f t="shared" si="1258"/>
        <v>22</v>
      </c>
      <c r="AK200">
        <f t="shared" si="1258"/>
        <v>22</v>
      </c>
      <c r="AL200">
        <f t="shared" si="1258"/>
        <v>22</v>
      </c>
      <c r="AM200">
        <f t="shared" si="1258"/>
        <v>22</v>
      </c>
      <c r="AN200">
        <f t="shared" si="1258"/>
        <v>22</v>
      </c>
      <c r="AO200">
        <f t="shared" si="1258"/>
        <v>22</v>
      </c>
      <c r="AP200">
        <f t="shared" si="1258"/>
        <v>22</v>
      </c>
      <c r="AQ200">
        <f t="shared" si="1258"/>
        <v>22</v>
      </c>
      <c r="AR200">
        <f t="shared" si="1258"/>
        <v>22</v>
      </c>
      <c r="AS200">
        <f t="shared" si="1258"/>
        <v>22</v>
      </c>
      <c r="AT200">
        <f t="shared" si="1258"/>
        <v>22</v>
      </c>
      <c r="AU200">
        <f t="shared" si="1258"/>
        <v>22</v>
      </c>
      <c r="AV200">
        <f t="shared" si="1258"/>
        <v>22</v>
      </c>
      <c r="AW200">
        <f t="shared" si="1258"/>
        <v>22</v>
      </c>
      <c r="AX200">
        <f t="shared" si="1258"/>
        <v>22</v>
      </c>
      <c r="AY200">
        <f t="shared" si="1258"/>
        <v>22</v>
      </c>
      <c r="AZ200">
        <f t="shared" si="1258"/>
        <v>22</v>
      </c>
      <c r="BA200">
        <f t="shared" si="1258"/>
        <v>22</v>
      </c>
      <c r="BB200">
        <f t="shared" si="1258"/>
        <v>22</v>
      </c>
      <c r="BC200">
        <f t="shared" si="1258"/>
        <v>22</v>
      </c>
      <c r="BD200">
        <f t="shared" si="1258"/>
        <v>22</v>
      </c>
      <c r="BE200">
        <f t="shared" si="1258"/>
        <v>22</v>
      </c>
      <c r="BF200">
        <f t="shared" si="1258"/>
        <v>22</v>
      </c>
      <c r="BG200">
        <f t="shared" si="1258"/>
        <v>22</v>
      </c>
      <c r="BH200">
        <f t="shared" si="1258"/>
        <v>22</v>
      </c>
      <c r="BI200">
        <f t="shared" si="1258"/>
        <v>22</v>
      </c>
      <c r="BJ200">
        <f t="shared" si="1258"/>
        <v>22</v>
      </c>
      <c r="BK200">
        <f t="shared" si="1258"/>
        <v>22</v>
      </c>
      <c r="BL200">
        <f t="shared" si="1258"/>
        <v>22</v>
      </c>
      <c r="BM200">
        <f t="shared" si="1258"/>
        <v>22</v>
      </c>
      <c r="BN200">
        <f t="shared" si="1258"/>
        <v>22</v>
      </c>
      <c r="BO200">
        <f t="shared" si="1258"/>
        <v>22</v>
      </c>
      <c r="BP200">
        <f t="shared" si="1258"/>
        <v>22</v>
      </c>
      <c r="BQ200">
        <f t="shared" ref="BQ200:DY200" si="1259">$D$200</f>
        <v>22</v>
      </c>
      <c r="BR200">
        <f t="shared" si="1259"/>
        <v>22</v>
      </c>
      <c r="BS200">
        <f t="shared" si="1259"/>
        <v>22</v>
      </c>
      <c r="BT200">
        <f t="shared" si="1259"/>
        <v>22</v>
      </c>
      <c r="BU200">
        <f t="shared" si="1259"/>
        <v>22</v>
      </c>
      <c r="BV200">
        <f t="shared" si="1259"/>
        <v>22</v>
      </c>
      <c r="BW200">
        <f t="shared" si="1259"/>
        <v>22</v>
      </c>
      <c r="BX200">
        <f t="shared" si="1259"/>
        <v>22</v>
      </c>
      <c r="BY200">
        <f t="shared" si="1259"/>
        <v>22</v>
      </c>
      <c r="BZ200">
        <f t="shared" si="1259"/>
        <v>22</v>
      </c>
      <c r="CA200">
        <f t="shared" si="1259"/>
        <v>22</v>
      </c>
      <c r="CB200">
        <f t="shared" si="1259"/>
        <v>22</v>
      </c>
      <c r="CC200">
        <f t="shared" si="1259"/>
        <v>22</v>
      </c>
      <c r="CD200">
        <f t="shared" si="1259"/>
        <v>22</v>
      </c>
      <c r="CE200">
        <f t="shared" si="1259"/>
        <v>22</v>
      </c>
      <c r="CF200">
        <f t="shared" si="1259"/>
        <v>22</v>
      </c>
      <c r="CG200">
        <f t="shared" si="1259"/>
        <v>22</v>
      </c>
      <c r="CH200">
        <f t="shared" si="1259"/>
        <v>22</v>
      </c>
      <c r="CI200">
        <f t="shared" si="1259"/>
        <v>22</v>
      </c>
      <c r="CJ200">
        <f t="shared" si="1259"/>
        <v>22</v>
      </c>
      <c r="CK200">
        <f t="shared" si="1259"/>
        <v>22</v>
      </c>
      <c r="CL200">
        <f t="shared" si="1259"/>
        <v>22</v>
      </c>
      <c r="CM200">
        <f t="shared" si="1259"/>
        <v>22</v>
      </c>
      <c r="CN200">
        <f t="shared" si="1259"/>
        <v>22</v>
      </c>
      <c r="CO200">
        <f t="shared" si="1259"/>
        <v>22</v>
      </c>
      <c r="CP200">
        <f t="shared" si="1259"/>
        <v>22</v>
      </c>
      <c r="CQ200">
        <f t="shared" si="1259"/>
        <v>22</v>
      </c>
      <c r="CR200">
        <f t="shared" si="1259"/>
        <v>22</v>
      </c>
      <c r="CS200">
        <f t="shared" si="1259"/>
        <v>22</v>
      </c>
      <c r="CT200">
        <f t="shared" si="1259"/>
        <v>22</v>
      </c>
      <c r="CU200">
        <f t="shared" si="1259"/>
        <v>22</v>
      </c>
      <c r="CV200">
        <f t="shared" si="1259"/>
        <v>22</v>
      </c>
      <c r="CW200">
        <f t="shared" si="1259"/>
        <v>22</v>
      </c>
      <c r="CX200">
        <f t="shared" si="1259"/>
        <v>22</v>
      </c>
      <c r="CY200">
        <f t="shared" si="1259"/>
        <v>22</v>
      </c>
      <c r="CZ200">
        <f t="shared" si="1259"/>
        <v>22</v>
      </c>
      <c r="DA200">
        <f t="shared" si="1259"/>
        <v>22</v>
      </c>
      <c r="DB200">
        <f t="shared" si="1259"/>
        <v>22</v>
      </c>
      <c r="DC200">
        <f t="shared" si="1259"/>
        <v>22</v>
      </c>
      <c r="DD200">
        <f t="shared" si="1259"/>
        <v>22</v>
      </c>
      <c r="DE200">
        <f t="shared" si="1259"/>
        <v>22</v>
      </c>
      <c r="DF200">
        <f t="shared" si="1259"/>
        <v>22</v>
      </c>
      <c r="DG200">
        <f t="shared" si="1259"/>
        <v>22</v>
      </c>
      <c r="DH200">
        <f t="shared" si="1259"/>
        <v>22</v>
      </c>
      <c r="DI200">
        <f t="shared" si="1259"/>
        <v>22</v>
      </c>
      <c r="DJ200">
        <f t="shared" si="1259"/>
        <v>22</v>
      </c>
      <c r="DK200">
        <f t="shared" si="1259"/>
        <v>22</v>
      </c>
      <c r="DL200">
        <f t="shared" si="1259"/>
        <v>22</v>
      </c>
      <c r="DM200">
        <f t="shared" si="1259"/>
        <v>22</v>
      </c>
      <c r="DN200">
        <f t="shared" si="1259"/>
        <v>22</v>
      </c>
      <c r="DO200">
        <f t="shared" si="1259"/>
        <v>22</v>
      </c>
      <c r="DP200">
        <f t="shared" si="1259"/>
        <v>22</v>
      </c>
      <c r="DQ200">
        <f t="shared" si="1259"/>
        <v>22</v>
      </c>
      <c r="DR200">
        <f t="shared" si="1259"/>
        <v>22</v>
      </c>
      <c r="DS200">
        <f t="shared" si="1259"/>
        <v>22</v>
      </c>
      <c r="DT200">
        <f t="shared" si="1259"/>
        <v>22</v>
      </c>
      <c r="DU200">
        <f t="shared" si="1259"/>
        <v>22</v>
      </c>
      <c r="DV200">
        <f t="shared" si="1259"/>
        <v>22</v>
      </c>
      <c r="DW200">
        <f t="shared" si="1259"/>
        <v>22</v>
      </c>
      <c r="DX200">
        <f t="shared" si="1259"/>
        <v>22</v>
      </c>
      <c r="DY200">
        <f t="shared" si="1259"/>
        <v>22</v>
      </c>
      <c r="DZ200">
        <f t="shared" ref="DZ200:GJ200" si="1260">$D$200</f>
        <v>22</v>
      </c>
      <c r="EA200">
        <f t="shared" si="1260"/>
        <v>22</v>
      </c>
      <c r="EB200">
        <f t="shared" si="1260"/>
        <v>22</v>
      </c>
      <c r="EC200">
        <f t="shared" si="1260"/>
        <v>22</v>
      </c>
      <c r="ED200">
        <f t="shared" si="1260"/>
        <v>22</v>
      </c>
      <c r="EE200">
        <f t="shared" si="1260"/>
        <v>22</v>
      </c>
      <c r="EF200">
        <f t="shared" si="1260"/>
        <v>22</v>
      </c>
      <c r="EG200">
        <f t="shared" si="1260"/>
        <v>22</v>
      </c>
      <c r="EH200">
        <f t="shared" si="1260"/>
        <v>22</v>
      </c>
      <c r="EI200">
        <f t="shared" si="1260"/>
        <v>22</v>
      </c>
      <c r="EJ200">
        <f t="shared" si="1260"/>
        <v>22</v>
      </c>
      <c r="EK200">
        <f t="shared" si="1260"/>
        <v>22</v>
      </c>
      <c r="EL200">
        <f t="shared" si="1260"/>
        <v>22</v>
      </c>
      <c r="EM200">
        <f t="shared" si="1260"/>
        <v>22</v>
      </c>
      <c r="EN200">
        <f t="shared" si="1260"/>
        <v>22</v>
      </c>
      <c r="EO200">
        <f t="shared" si="1260"/>
        <v>22</v>
      </c>
      <c r="EP200">
        <f t="shared" si="1260"/>
        <v>22</v>
      </c>
      <c r="EQ200">
        <f t="shared" si="1260"/>
        <v>22</v>
      </c>
      <c r="ER200">
        <f t="shared" si="1260"/>
        <v>22</v>
      </c>
      <c r="ES200">
        <f t="shared" si="1260"/>
        <v>22</v>
      </c>
      <c r="ET200">
        <f t="shared" si="1260"/>
        <v>22</v>
      </c>
      <c r="EU200">
        <f t="shared" si="1260"/>
        <v>22</v>
      </c>
      <c r="EV200">
        <f t="shared" si="1260"/>
        <v>22</v>
      </c>
      <c r="EW200">
        <f t="shared" si="1260"/>
        <v>22</v>
      </c>
      <c r="EX200">
        <f t="shared" si="1260"/>
        <v>22</v>
      </c>
      <c r="EY200">
        <f t="shared" si="1260"/>
        <v>22</v>
      </c>
      <c r="EZ200">
        <f t="shared" si="1260"/>
        <v>22</v>
      </c>
      <c r="FA200">
        <f t="shared" si="1260"/>
        <v>22</v>
      </c>
      <c r="FB200">
        <f t="shared" si="1260"/>
        <v>22</v>
      </c>
      <c r="FC200">
        <f t="shared" si="1260"/>
        <v>22</v>
      </c>
      <c r="FD200">
        <f t="shared" si="1260"/>
        <v>22</v>
      </c>
      <c r="FE200">
        <f t="shared" si="1260"/>
        <v>22</v>
      </c>
      <c r="FF200">
        <f t="shared" si="1260"/>
        <v>22</v>
      </c>
      <c r="FG200">
        <f t="shared" si="1260"/>
        <v>22</v>
      </c>
      <c r="FH200">
        <f t="shared" si="1260"/>
        <v>22</v>
      </c>
      <c r="FI200">
        <f t="shared" si="1260"/>
        <v>22</v>
      </c>
      <c r="FJ200">
        <f t="shared" si="1260"/>
        <v>22</v>
      </c>
      <c r="FK200">
        <f t="shared" si="1260"/>
        <v>22</v>
      </c>
      <c r="FL200">
        <f t="shared" si="1260"/>
        <v>22</v>
      </c>
      <c r="FM200">
        <f t="shared" si="1260"/>
        <v>22</v>
      </c>
      <c r="FN200">
        <f t="shared" si="1260"/>
        <v>22</v>
      </c>
      <c r="FO200">
        <f t="shared" si="1260"/>
        <v>22</v>
      </c>
      <c r="FP200">
        <f t="shared" si="1260"/>
        <v>22</v>
      </c>
      <c r="FQ200">
        <f t="shared" si="1260"/>
        <v>22</v>
      </c>
      <c r="FR200">
        <f t="shared" si="1260"/>
        <v>22</v>
      </c>
      <c r="FS200">
        <f t="shared" si="1260"/>
        <v>22</v>
      </c>
      <c r="FT200">
        <f t="shared" si="1260"/>
        <v>22</v>
      </c>
      <c r="FU200">
        <f t="shared" si="1260"/>
        <v>22</v>
      </c>
      <c r="FV200">
        <f t="shared" si="1260"/>
        <v>22</v>
      </c>
      <c r="FW200">
        <f t="shared" si="1260"/>
        <v>22</v>
      </c>
      <c r="FX200">
        <f t="shared" si="1260"/>
        <v>22</v>
      </c>
      <c r="FY200">
        <f t="shared" si="1260"/>
        <v>22</v>
      </c>
      <c r="FZ200">
        <f t="shared" si="1260"/>
        <v>22</v>
      </c>
      <c r="GA200">
        <f t="shared" si="1260"/>
        <v>22</v>
      </c>
      <c r="GB200">
        <f t="shared" si="1260"/>
        <v>22</v>
      </c>
      <c r="GC200">
        <f t="shared" si="1260"/>
        <v>22</v>
      </c>
      <c r="GD200">
        <f t="shared" si="1260"/>
        <v>22</v>
      </c>
      <c r="GE200">
        <f t="shared" si="1260"/>
        <v>22</v>
      </c>
      <c r="GF200">
        <f t="shared" si="1260"/>
        <v>22</v>
      </c>
      <c r="GG200">
        <f t="shared" si="1260"/>
        <v>22</v>
      </c>
      <c r="GH200">
        <f t="shared" si="1260"/>
        <v>22</v>
      </c>
      <c r="GI200">
        <f t="shared" si="1260"/>
        <v>22</v>
      </c>
      <c r="GJ200">
        <f t="shared" si="1260"/>
        <v>22</v>
      </c>
      <c r="GK200">
        <f t="shared" ref="GK200:IG200" si="1261">$D$200</f>
        <v>22</v>
      </c>
      <c r="GL200">
        <f t="shared" si="1261"/>
        <v>22</v>
      </c>
      <c r="GM200">
        <f t="shared" si="1261"/>
        <v>22</v>
      </c>
      <c r="GN200">
        <f t="shared" si="1261"/>
        <v>22</v>
      </c>
      <c r="GO200">
        <f t="shared" si="1261"/>
        <v>22</v>
      </c>
      <c r="GP200">
        <f t="shared" si="1261"/>
        <v>22</v>
      </c>
      <c r="GQ200">
        <f t="shared" si="1261"/>
        <v>22</v>
      </c>
      <c r="GR200">
        <f t="shared" si="1261"/>
        <v>22</v>
      </c>
      <c r="GS200">
        <f t="shared" si="1261"/>
        <v>22</v>
      </c>
      <c r="GT200">
        <f t="shared" si="1261"/>
        <v>22</v>
      </c>
      <c r="GU200">
        <f t="shared" si="1261"/>
        <v>22</v>
      </c>
      <c r="GV200">
        <f t="shared" si="1261"/>
        <v>22</v>
      </c>
      <c r="GW200">
        <f t="shared" si="1261"/>
        <v>22</v>
      </c>
      <c r="GX200">
        <f t="shared" si="1261"/>
        <v>22</v>
      </c>
      <c r="GY200">
        <f t="shared" si="1261"/>
        <v>22</v>
      </c>
      <c r="GZ200">
        <f t="shared" si="1261"/>
        <v>22</v>
      </c>
      <c r="HA200">
        <f t="shared" si="1261"/>
        <v>22</v>
      </c>
      <c r="HB200">
        <f t="shared" si="1261"/>
        <v>22</v>
      </c>
      <c r="HC200">
        <f t="shared" si="1261"/>
        <v>22</v>
      </c>
      <c r="HD200">
        <f t="shared" si="1261"/>
        <v>22</v>
      </c>
      <c r="HE200">
        <f t="shared" si="1261"/>
        <v>22</v>
      </c>
      <c r="HF200">
        <f t="shared" si="1261"/>
        <v>22</v>
      </c>
      <c r="HG200">
        <f t="shared" si="1261"/>
        <v>22</v>
      </c>
      <c r="HH200">
        <f t="shared" si="1261"/>
        <v>22</v>
      </c>
      <c r="HI200">
        <f t="shared" si="1261"/>
        <v>22</v>
      </c>
      <c r="HJ200">
        <f t="shared" si="1261"/>
        <v>22</v>
      </c>
      <c r="HK200">
        <f t="shared" si="1261"/>
        <v>22</v>
      </c>
      <c r="HL200">
        <f t="shared" si="1261"/>
        <v>22</v>
      </c>
      <c r="HM200">
        <f t="shared" si="1261"/>
        <v>22</v>
      </c>
      <c r="HN200">
        <f t="shared" si="1261"/>
        <v>22</v>
      </c>
      <c r="HO200">
        <f t="shared" si="1261"/>
        <v>22</v>
      </c>
      <c r="HP200">
        <f t="shared" si="1261"/>
        <v>22</v>
      </c>
      <c r="HQ200">
        <f t="shared" si="1261"/>
        <v>22</v>
      </c>
      <c r="HR200">
        <f t="shared" si="1261"/>
        <v>22</v>
      </c>
      <c r="HS200">
        <f t="shared" si="1261"/>
        <v>22</v>
      </c>
      <c r="HT200">
        <f t="shared" si="1261"/>
        <v>22</v>
      </c>
      <c r="HU200">
        <f t="shared" si="1261"/>
        <v>22</v>
      </c>
      <c r="HV200">
        <f t="shared" si="1261"/>
        <v>22</v>
      </c>
      <c r="HW200">
        <f t="shared" si="1261"/>
        <v>22</v>
      </c>
      <c r="HX200">
        <f t="shared" si="1261"/>
        <v>22</v>
      </c>
      <c r="HY200">
        <f t="shared" si="1261"/>
        <v>22</v>
      </c>
      <c r="HZ200">
        <f t="shared" si="1261"/>
        <v>22</v>
      </c>
      <c r="IA200">
        <f t="shared" si="1261"/>
        <v>22</v>
      </c>
      <c r="IB200">
        <f t="shared" si="1261"/>
        <v>22</v>
      </c>
      <c r="IC200">
        <f t="shared" si="1261"/>
        <v>22</v>
      </c>
      <c r="ID200">
        <f t="shared" si="1261"/>
        <v>22</v>
      </c>
      <c r="IE200">
        <f t="shared" si="1261"/>
        <v>22</v>
      </c>
      <c r="IF200">
        <f t="shared" si="1261"/>
        <v>22</v>
      </c>
      <c r="IG200">
        <f t="shared" si="1261"/>
        <v>22</v>
      </c>
    </row>
    <row r="201" spans="2:259" x14ac:dyDescent="0.2">
      <c r="B201" s="1023"/>
      <c r="C201" s="555" t="s">
        <v>426</v>
      </c>
      <c r="D201">
        <v>21</v>
      </c>
      <c r="E201">
        <f>$D$201</f>
        <v>21</v>
      </c>
      <c r="F201">
        <f t="shared" ref="F201:BP201" si="1262">$D$201</f>
        <v>21</v>
      </c>
      <c r="G201">
        <f t="shared" si="1262"/>
        <v>21</v>
      </c>
      <c r="H201">
        <f t="shared" si="1262"/>
        <v>21</v>
      </c>
      <c r="I201">
        <f t="shared" si="1262"/>
        <v>21</v>
      </c>
      <c r="J201">
        <f t="shared" si="1262"/>
        <v>21</v>
      </c>
      <c r="K201">
        <f t="shared" si="1262"/>
        <v>21</v>
      </c>
      <c r="L201">
        <f t="shared" si="1262"/>
        <v>21</v>
      </c>
      <c r="M201">
        <f t="shared" si="1262"/>
        <v>21</v>
      </c>
      <c r="N201">
        <f t="shared" si="1262"/>
        <v>21</v>
      </c>
      <c r="O201">
        <f t="shared" si="1262"/>
        <v>21</v>
      </c>
      <c r="P201">
        <f t="shared" si="1262"/>
        <v>21</v>
      </c>
      <c r="Q201">
        <f t="shared" si="1262"/>
        <v>21</v>
      </c>
      <c r="R201">
        <f t="shared" si="1262"/>
        <v>21</v>
      </c>
      <c r="S201">
        <f t="shared" si="1262"/>
        <v>21</v>
      </c>
      <c r="T201">
        <f t="shared" si="1262"/>
        <v>21</v>
      </c>
      <c r="U201">
        <f t="shared" si="1262"/>
        <v>21</v>
      </c>
      <c r="V201">
        <f t="shared" si="1262"/>
        <v>21</v>
      </c>
      <c r="W201">
        <f t="shared" si="1262"/>
        <v>21</v>
      </c>
      <c r="X201">
        <f t="shared" si="1262"/>
        <v>21</v>
      </c>
      <c r="Y201">
        <f t="shared" si="1262"/>
        <v>21</v>
      </c>
      <c r="Z201">
        <f t="shared" si="1262"/>
        <v>21</v>
      </c>
      <c r="AA201">
        <f t="shared" si="1262"/>
        <v>21</v>
      </c>
      <c r="AB201">
        <f t="shared" si="1262"/>
        <v>21</v>
      </c>
      <c r="AC201">
        <f t="shared" si="1262"/>
        <v>21</v>
      </c>
      <c r="AD201">
        <f t="shared" si="1262"/>
        <v>21</v>
      </c>
      <c r="AE201">
        <f t="shared" si="1262"/>
        <v>21</v>
      </c>
      <c r="AF201">
        <f t="shared" si="1262"/>
        <v>21</v>
      </c>
      <c r="AG201">
        <f t="shared" si="1262"/>
        <v>21</v>
      </c>
      <c r="AH201">
        <f t="shared" si="1262"/>
        <v>21</v>
      </c>
      <c r="AI201">
        <f t="shared" si="1262"/>
        <v>21</v>
      </c>
      <c r="AJ201">
        <f t="shared" si="1262"/>
        <v>21</v>
      </c>
      <c r="AK201">
        <f t="shared" si="1262"/>
        <v>21</v>
      </c>
      <c r="AL201">
        <f t="shared" si="1262"/>
        <v>21</v>
      </c>
      <c r="AM201">
        <f t="shared" si="1262"/>
        <v>21</v>
      </c>
      <c r="AN201">
        <f t="shared" si="1262"/>
        <v>21</v>
      </c>
      <c r="AO201">
        <f t="shared" si="1262"/>
        <v>21</v>
      </c>
      <c r="AP201">
        <f t="shared" si="1262"/>
        <v>21</v>
      </c>
      <c r="AQ201">
        <f t="shared" si="1262"/>
        <v>21</v>
      </c>
      <c r="AR201">
        <f t="shared" si="1262"/>
        <v>21</v>
      </c>
      <c r="AS201">
        <f t="shared" si="1262"/>
        <v>21</v>
      </c>
      <c r="AT201">
        <f t="shared" si="1262"/>
        <v>21</v>
      </c>
      <c r="AU201">
        <f t="shared" si="1262"/>
        <v>21</v>
      </c>
      <c r="AV201">
        <f t="shared" si="1262"/>
        <v>21</v>
      </c>
      <c r="AW201">
        <f t="shared" si="1262"/>
        <v>21</v>
      </c>
      <c r="AX201">
        <f t="shared" si="1262"/>
        <v>21</v>
      </c>
      <c r="AY201">
        <f t="shared" si="1262"/>
        <v>21</v>
      </c>
      <c r="AZ201">
        <f t="shared" si="1262"/>
        <v>21</v>
      </c>
      <c r="BA201">
        <f t="shared" si="1262"/>
        <v>21</v>
      </c>
      <c r="BB201">
        <f t="shared" si="1262"/>
        <v>21</v>
      </c>
      <c r="BC201">
        <f t="shared" si="1262"/>
        <v>21</v>
      </c>
      <c r="BD201">
        <f t="shared" si="1262"/>
        <v>21</v>
      </c>
      <c r="BE201">
        <f t="shared" si="1262"/>
        <v>21</v>
      </c>
      <c r="BF201">
        <f t="shared" si="1262"/>
        <v>21</v>
      </c>
      <c r="BG201">
        <f t="shared" si="1262"/>
        <v>21</v>
      </c>
      <c r="BH201">
        <f t="shared" si="1262"/>
        <v>21</v>
      </c>
      <c r="BI201">
        <f t="shared" si="1262"/>
        <v>21</v>
      </c>
      <c r="BJ201">
        <f t="shared" si="1262"/>
        <v>21</v>
      </c>
      <c r="BK201">
        <f t="shared" si="1262"/>
        <v>21</v>
      </c>
      <c r="BL201">
        <f t="shared" si="1262"/>
        <v>21</v>
      </c>
      <c r="BM201">
        <f t="shared" si="1262"/>
        <v>21</v>
      </c>
      <c r="BN201">
        <f t="shared" si="1262"/>
        <v>21</v>
      </c>
      <c r="BO201">
        <f t="shared" si="1262"/>
        <v>21</v>
      </c>
      <c r="BP201">
        <f t="shared" si="1262"/>
        <v>21</v>
      </c>
      <c r="BQ201">
        <f t="shared" ref="BQ201:EB201" si="1263">$D$201</f>
        <v>21</v>
      </c>
      <c r="BR201">
        <f t="shared" si="1263"/>
        <v>21</v>
      </c>
      <c r="BS201">
        <f t="shared" si="1263"/>
        <v>21</v>
      </c>
      <c r="BT201">
        <f t="shared" si="1263"/>
        <v>21</v>
      </c>
      <c r="BU201">
        <f t="shared" si="1263"/>
        <v>21</v>
      </c>
      <c r="BV201">
        <f t="shared" si="1263"/>
        <v>21</v>
      </c>
      <c r="BW201">
        <f t="shared" si="1263"/>
        <v>21</v>
      </c>
      <c r="BX201">
        <f t="shared" si="1263"/>
        <v>21</v>
      </c>
      <c r="BY201">
        <f t="shared" si="1263"/>
        <v>21</v>
      </c>
      <c r="BZ201">
        <f t="shared" si="1263"/>
        <v>21</v>
      </c>
      <c r="CA201">
        <f t="shared" si="1263"/>
        <v>21</v>
      </c>
      <c r="CB201">
        <f t="shared" si="1263"/>
        <v>21</v>
      </c>
      <c r="CC201">
        <f t="shared" si="1263"/>
        <v>21</v>
      </c>
      <c r="CD201">
        <f t="shared" si="1263"/>
        <v>21</v>
      </c>
      <c r="CE201">
        <f t="shared" si="1263"/>
        <v>21</v>
      </c>
      <c r="CF201">
        <f t="shared" si="1263"/>
        <v>21</v>
      </c>
      <c r="CG201">
        <f t="shared" si="1263"/>
        <v>21</v>
      </c>
      <c r="CH201">
        <f t="shared" si="1263"/>
        <v>21</v>
      </c>
      <c r="CI201">
        <f t="shared" si="1263"/>
        <v>21</v>
      </c>
      <c r="CJ201">
        <f t="shared" si="1263"/>
        <v>21</v>
      </c>
      <c r="CK201">
        <f t="shared" si="1263"/>
        <v>21</v>
      </c>
      <c r="CL201">
        <f t="shared" si="1263"/>
        <v>21</v>
      </c>
      <c r="CM201">
        <f t="shared" si="1263"/>
        <v>21</v>
      </c>
      <c r="CN201">
        <f t="shared" si="1263"/>
        <v>21</v>
      </c>
      <c r="CO201">
        <f t="shared" si="1263"/>
        <v>21</v>
      </c>
      <c r="CP201">
        <f t="shared" si="1263"/>
        <v>21</v>
      </c>
      <c r="CQ201">
        <f t="shared" si="1263"/>
        <v>21</v>
      </c>
      <c r="CR201">
        <f t="shared" si="1263"/>
        <v>21</v>
      </c>
      <c r="CS201">
        <f t="shared" si="1263"/>
        <v>21</v>
      </c>
      <c r="CT201">
        <f t="shared" si="1263"/>
        <v>21</v>
      </c>
      <c r="CU201">
        <f t="shared" si="1263"/>
        <v>21</v>
      </c>
      <c r="CV201">
        <f t="shared" si="1263"/>
        <v>21</v>
      </c>
      <c r="CW201">
        <f t="shared" si="1263"/>
        <v>21</v>
      </c>
      <c r="CX201">
        <f t="shared" si="1263"/>
        <v>21</v>
      </c>
      <c r="CY201">
        <f t="shared" si="1263"/>
        <v>21</v>
      </c>
      <c r="CZ201">
        <f t="shared" si="1263"/>
        <v>21</v>
      </c>
      <c r="DA201">
        <f t="shared" si="1263"/>
        <v>21</v>
      </c>
      <c r="DB201">
        <f t="shared" si="1263"/>
        <v>21</v>
      </c>
      <c r="DC201">
        <f t="shared" si="1263"/>
        <v>21</v>
      </c>
      <c r="DD201">
        <f t="shared" si="1263"/>
        <v>21</v>
      </c>
      <c r="DE201">
        <f t="shared" si="1263"/>
        <v>21</v>
      </c>
      <c r="DF201">
        <f t="shared" si="1263"/>
        <v>21</v>
      </c>
      <c r="DG201">
        <f t="shared" si="1263"/>
        <v>21</v>
      </c>
      <c r="DH201">
        <f t="shared" si="1263"/>
        <v>21</v>
      </c>
      <c r="DI201">
        <f t="shared" si="1263"/>
        <v>21</v>
      </c>
      <c r="DJ201">
        <f t="shared" si="1263"/>
        <v>21</v>
      </c>
      <c r="DK201">
        <f t="shared" si="1263"/>
        <v>21</v>
      </c>
      <c r="DL201">
        <f t="shared" si="1263"/>
        <v>21</v>
      </c>
      <c r="DM201">
        <f t="shared" si="1263"/>
        <v>21</v>
      </c>
      <c r="DN201">
        <f t="shared" si="1263"/>
        <v>21</v>
      </c>
      <c r="DO201">
        <f t="shared" si="1263"/>
        <v>21</v>
      </c>
      <c r="DP201">
        <f t="shared" si="1263"/>
        <v>21</v>
      </c>
      <c r="DQ201">
        <f t="shared" si="1263"/>
        <v>21</v>
      </c>
      <c r="DR201">
        <f t="shared" si="1263"/>
        <v>21</v>
      </c>
      <c r="DS201">
        <f t="shared" si="1263"/>
        <v>21</v>
      </c>
      <c r="DT201">
        <f t="shared" si="1263"/>
        <v>21</v>
      </c>
      <c r="DU201">
        <f t="shared" si="1263"/>
        <v>21</v>
      </c>
      <c r="DV201">
        <f t="shared" si="1263"/>
        <v>21</v>
      </c>
      <c r="DW201">
        <f t="shared" si="1263"/>
        <v>21</v>
      </c>
      <c r="DX201">
        <f t="shared" si="1263"/>
        <v>21</v>
      </c>
      <c r="DY201">
        <f t="shared" si="1263"/>
        <v>21</v>
      </c>
      <c r="DZ201">
        <f t="shared" si="1263"/>
        <v>21</v>
      </c>
      <c r="EA201">
        <f t="shared" si="1263"/>
        <v>21</v>
      </c>
      <c r="EB201">
        <f t="shared" si="1263"/>
        <v>21</v>
      </c>
      <c r="EC201">
        <f t="shared" ref="EC201:GN201" si="1264">$D$201</f>
        <v>21</v>
      </c>
      <c r="ED201">
        <f t="shared" si="1264"/>
        <v>21</v>
      </c>
      <c r="EE201">
        <f t="shared" si="1264"/>
        <v>21</v>
      </c>
      <c r="EF201">
        <f t="shared" si="1264"/>
        <v>21</v>
      </c>
      <c r="EG201">
        <f t="shared" si="1264"/>
        <v>21</v>
      </c>
      <c r="EH201">
        <f t="shared" si="1264"/>
        <v>21</v>
      </c>
      <c r="EI201">
        <f t="shared" si="1264"/>
        <v>21</v>
      </c>
      <c r="EJ201">
        <f t="shared" si="1264"/>
        <v>21</v>
      </c>
      <c r="EK201">
        <f t="shared" si="1264"/>
        <v>21</v>
      </c>
      <c r="EL201">
        <f t="shared" si="1264"/>
        <v>21</v>
      </c>
      <c r="EM201">
        <f t="shared" si="1264"/>
        <v>21</v>
      </c>
      <c r="EN201">
        <f t="shared" si="1264"/>
        <v>21</v>
      </c>
      <c r="EO201">
        <f t="shared" si="1264"/>
        <v>21</v>
      </c>
      <c r="EP201">
        <f t="shared" si="1264"/>
        <v>21</v>
      </c>
      <c r="EQ201">
        <f t="shared" si="1264"/>
        <v>21</v>
      </c>
      <c r="ER201">
        <f t="shared" si="1264"/>
        <v>21</v>
      </c>
      <c r="ES201">
        <f t="shared" si="1264"/>
        <v>21</v>
      </c>
      <c r="ET201">
        <f t="shared" si="1264"/>
        <v>21</v>
      </c>
      <c r="EU201">
        <f t="shared" si="1264"/>
        <v>21</v>
      </c>
      <c r="EV201">
        <f t="shared" si="1264"/>
        <v>21</v>
      </c>
      <c r="EW201">
        <f t="shared" si="1264"/>
        <v>21</v>
      </c>
      <c r="EX201">
        <f t="shared" si="1264"/>
        <v>21</v>
      </c>
      <c r="EY201">
        <f t="shared" si="1264"/>
        <v>21</v>
      </c>
      <c r="EZ201">
        <f t="shared" si="1264"/>
        <v>21</v>
      </c>
      <c r="FA201">
        <f t="shared" si="1264"/>
        <v>21</v>
      </c>
      <c r="FB201">
        <f t="shared" si="1264"/>
        <v>21</v>
      </c>
      <c r="FC201">
        <f t="shared" si="1264"/>
        <v>21</v>
      </c>
      <c r="FD201">
        <f t="shared" si="1264"/>
        <v>21</v>
      </c>
      <c r="FE201">
        <f t="shared" si="1264"/>
        <v>21</v>
      </c>
      <c r="FF201">
        <f t="shared" si="1264"/>
        <v>21</v>
      </c>
      <c r="FG201">
        <f t="shared" si="1264"/>
        <v>21</v>
      </c>
      <c r="FH201">
        <f t="shared" si="1264"/>
        <v>21</v>
      </c>
      <c r="FI201">
        <f t="shared" si="1264"/>
        <v>21</v>
      </c>
      <c r="FJ201">
        <f t="shared" si="1264"/>
        <v>21</v>
      </c>
      <c r="FK201">
        <f t="shared" si="1264"/>
        <v>21</v>
      </c>
      <c r="FL201">
        <f t="shared" si="1264"/>
        <v>21</v>
      </c>
      <c r="FM201">
        <f t="shared" si="1264"/>
        <v>21</v>
      </c>
      <c r="FN201">
        <f t="shared" si="1264"/>
        <v>21</v>
      </c>
      <c r="FO201">
        <f t="shared" si="1264"/>
        <v>21</v>
      </c>
      <c r="FP201">
        <f t="shared" si="1264"/>
        <v>21</v>
      </c>
      <c r="FQ201">
        <f t="shared" si="1264"/>
        <v>21</v>
      </c>
      <c r="FR201">
        <f t="shared" si="1264"/>
        <v>21</v>
      </c>
      <c r="FS201">
        <f t="shared" si="1264"/>
        <v>21</v>
      </c>
      <c r="FT201">
        <f t="shared" si="1264"/>
        <v>21</v>
      </c>
      <c r="FU201">
        <f t="shared" si="1264"/>
        <v>21</v>
      </c>
      <c r="FV201">
        <f t="shared" si="1264"/>
        <v>21</v>
      </c>
      <c r="FW201">
        <f t="shared" si="1264"/>
        <v>21</v>
      </c>
      <c r="FX201">
        <f t="shared" si="1264"/>
        <v>21</v>
      </c>
      <c r="FY201">
        <f t="shared" si="1264"/>
        <v>21</v>
      </c>
      <c r="FZ201">
        <f t="shared" si="1264"/>
        <v>21</v>
      </c>
      <c r="GA201">
        <f t="shared" si="1264"/>
        <v>21</v>
      </c>
      <c r="GB201">
        <f t="shared" si="1264"/>
        <v>21</v>
      </c>
      <c r="GC201">
        <f t="shared" si="1264"/>
        <v>21</v>
      </c>
      <c r="GD201">
        <f t="shared" si="1264"/>
        <v>21</v>
      </c>
      <c r="GE201">
        <f t="shared" si="1264"/>
        <v>21</v>
      </c>
      <c r="GF201">
        <f t="shared" si="1264"/>
        <v>21</v>
      </c>
      <c r="GG201">
        <f t="shared" si="1264"/>
        <v>21</v>
      </c>
      <c r="GH201">
        <f t="shared" si="1264"/>
        <v>21</v>
      </c>
      <c r="GI201">
        <f t="shared" si="1264"/>
        <v>21</v>
      </c>
      <c r="GJ201">
        <f t="shared" si="1264"/>
        <v>21</v>
      </c>
      <c r="GK201">
        <f t="shared" si="1264"/>
        <v>21</v>
      </c>
      <c r="GL201">
        <f t="shared" si="1264"/>
        <v>21</v>
      </c>
      <c r="GM201">
        <f t="shared" si="1264"/>
        <v>21</v>
      </c>
      <c r="GN201">
        <f t="shared" si="1264"/>
        <v>21</v>
      </c>
      <c r="GO201">
        <f t="shared" ref="GO201:IG201" si="1265">$D$201</f>
        <v>21</v>
      </c>
      <c r="GP201">
        <f t="shared" si="1265"/>
        <v>21</v>
      </c>
      <c r="GQ201">
        <f t="shared" si="1265"/>
        <v>21</v>
      </c>
      <c r="GR201">
        <f t="shared" si="1265"/>
        <v>21</v>
      </c>
      <c r="GS201">
        <f t="shared" si="1265"/>
        <v>21</v>
      </c>
      <c r="GT201">
        <f t="shared" si="1265"/>
        <v>21</v>
      </c>
      <c r="GU201">
        <f t="shared" si="1265"/>
        <v>21</v>
      </c>
      <c r="GV201">
        <f t="shared" si="1265"/>
        <v>21</v>
      </c>
      <c r="GW201">
        <f t="shared" si="1265"/>
        <v>21</v>
      </c>
      <c r="GX201">
        <f t="shared" si="1265"/>
        <v>21</v>
      </c>
      <c r="GY201">
        <f t="shared" si="1265"/>
        <v>21</v>
      </c>
      <c r="GZ201">
        <f t="shared" si="1265"/>
        <v>21</v>
      </c>
      <c r="HA201">
        <f t="shared" si="1265"/>
        <v>21</v>
      </c>
      <c r="HB201">
        <f t="shared" si="1265"/>
        <v>21</v>
      </c>
      <c r="HC201">
        <f t="shared" si="1265"/>
        <v>21</v>
      </c>
      <c r="HD201">
        <f t="shared" si="1265"/>
        <v>21</v>
      </c>
      <c r="HE201">
        <f t="shared" si="1265"/>
        <v>21</v>
      </c>
      <c r="HF201">
        <f t="shared" si="1265"/>
        <v>21</v>
      </c>
      <c r="HG201">
        <f t="shared" si="1265"/>
        <v>21</v>
      </c>
      <c r="HH201">
        <f t="shared" si="1265"/>
        <v>21</v>
      </c>
      <c r="HI201">
        <f t="shared" si="1265"/>
        <v>21</v>
      </c>
      <c r="HJ201">
        <f t="shared" si="1265"/>
        <v>21</v>
      </c>
      <c r="HK201">
        <f t="shared" si="1265"/>
        <v>21</v>
      </c>
      <c r="HL201">
        <f t="shared" si="1265"/>
        <v>21</v>
      </c>
      <c r="HM201">
        <f t="shared" si="1265"/>
        <v>21</v>
      </c>
      <c r="HN201">
        <f t="shared" si="1265"/>
        <v>21</v>
      </c>
      <c r="HO201">
        <f t="shared" si="1265"/>
        <v>21</v>
      </c>
      <c r="HP201">
        <f t="shared" si="1265"/>
        <v>21</v>
      </c>
      <c r="HQ201">
        <f t="shared" si="1265"/>
        <v>21</v>
      </c>
      <c r="HR201">
        <f t="shared" si="1265"/>
        <v>21</v>
      </c>
      <c r="HS201">
        <f t="shared" si="1265"/>
        <v>21</v>
      </c>
      <c r="HT201">
        <f t="shared" si="1265"/>
        <v>21</v>
      </c>
      <c r="HU201">
        <f t="shared" si="1265"/>
        <v>21</v>
      </c>
      <c r="HV201">
        <f t="shared" si="1265"/>
        <v>21</v>
      </c>
      <c r="HW201">
        <f t="shared" si="1265"/>
        <v>21</v>
      </c>
      <c r="HX201">
        <f t="shared" si="1265"/>
        <v>21</v>
      </c>
      <c r="HY201">
        <f t="shared" si="1265"/>
        <v>21</v>
      </c>
      <c r="HZ201">
        <f t="shared" si="1265"/>
        <v>21</v>
      </c>
      <c r="IA201">
        <f t="shared" si="1265"/>
        <v>21</v>
      </c>
      <c r="IB201">
        <f t="shared" si="1265"/>
        <v>21</v>
      </c>
      <c r="IC201">
        <f t="shared" si="1265"/>
        <v>21</v>
      </c>
      <c r="ID201">
        <f t="shared" si="1265"/>
        <v>21</v>
      </c>
      <c r="IE201">
        <f t="shared" si="1265"/>
        <v>21</v>
      </c>
      <c r="IF201">
        <f t="shared" si="1265"/>
        <v>21</v>
      </c>
      <c r="IG201">
        <f t="shared" si="1265"/>
        <v>21</v>
      </c>
    </row>
    <row r="202" spans="2:259" x14ac:dyDescent="0.2">
      <c r="B202" s="1023"/>
      <c r="C202" s="555" t="s">
        <v>369</v>
      </c>
      <c r="D202">
        <v>20</v>
      </c>
      <c r="E202">
        <f>$D$202</f>
        <v>20</v>
      </c>
      <c r="F202">
        <f t="shared" ref="F202:BP202" si="1266">$D$202</f>
        <v>20</v>
      </c>
      <c r="G202">
        <f t="shared" si="1266"/>
        <v>20</v>
      </c>
      <c r="H202">
        <f t="shared" si="1266"/>
        <v>20</v>
      </c>
      <c r="I202">
        <f t="shared" si="1266"/>
        <v>20</v>
      </c>
      <c r="J202">
        <f t="shared" si="1266"/>
        <v>20</v>
      </c>
      <c r="K202">
        <f t="shared" si="1266"/>
        <v>20</v>
      </c>
      <c r="L202">
        <f t="shared" si="1266"/>
        <v>20</v>
      </c>
      <c r="M202">
        <f t="shared" si="1266"/>
        <v>20</v>
      </c>
      <c r="N202">
        <f t="shared" si="1266"/>
        <v>20</v>
      </c>
      <c r="O202">
        <f t="shared" si="1266"/>
        <v>20</v>
      </c>
      <c r="P202">
        <f t="shared" si="1266"/>
        <v>20</v>
      </c>
      <c r="Q202">
        <f t="shared" si="1266"/>
        <v>20</v>
      </c>
      <c r="R202">
        <f t="shared" si="1266"/>
        <v>20</v>
      </c>
      <c r="S202">
        <f t="shared" si="1266"/>
        <v>20</v>
      </c>
      <c r="T202">
        <f t="shared" si="1266"/>
        <v>20</v>
      </c>
      <c r="U202">
        <f t="shared" si="1266"/>
        <v>20</v>
      </c>
      <c r="V202">
        <f t="shared" si="1266"/>
        <v>20</v>
      </c>
      <c r="W202">
        <f t="shared" si="1266"/>
        <v>20</v>
      </c>
      <c r="X202">
        <f t="shared" si="1266"/>
        <v>20</v>
      </c>
      <c r="Y202">
        <f t="shared" si="1266"/>
        <v>20</v>
      </c>
      <c r="Z202">
        <f t="shared" si="1266"/>
        <v>20</v>
      </c>
      <c r="AA202">
        <f t="shared" si="1266"/>
        <v>20</v>
      </c>
      <c r="AB202">
        <f t="shared" si="1266"/>
        <v>20</v>
      </c>
      <c r="AC202">
        <f t="shared" si="1266"/>
        <v>20</v>
      </c>
      <c r="AD202">
        <f t="shared" si="1266"/>
        <v>20</v>
      </c>
      <c r="AE202">
        <f t="shared" si="1266"/>
        <v>20</v>
      </c>
      <c r="AF202">
        <f t="shared" si="1266"/>
        <v>20</v>
      </c>
      <c r="AG202">
        <f t="shared" si="1266"/>
        <v>20</v>
      </c>
      <c r="AH202">
        <f t="shared" si="1266"/>
        <v>20</v>
      </c>
      <c r="AI202">
        <f t="shared" si="1266"/>
        <v>20</v>
      </c>
      <c r="AJ202">
        <f t="shared" si="1266"/>
        <v>20</v>
      </c>
      <c r="AK202">
        <f t="shared" si="1266"/>
        <v>20</v>
      </c>
      <c r="AL202">
        <f t="shared" si="1266"/>
        <v>20</v>
      </c>
      <c r="AM202">
        <f t="shared" si="1266"/>
        <v>20</v>
      </c>
      <c r="AN202">
        <f t="shared" si="1266"/>
        <v>20</v>
      </c>
      <c r="AO202">
        <f t="shared" si="1266"/>
        <v>20</v>
      </c>
      <c r="AP202">
        <f t="shared" si="1266"/>
        <v>20</v>
      </c>
      <c r="AQ202">
        <f t="shared" si="1266"/>
        <v>20</v>
      </c>
      <c r="AR202">
        <f t="shared" si="1266"/>
        <v>20</v>
      </c>
      <c r="AS202">
        <f t="shared" si="1266"/>
        <v>20</v>
      </c>
      <c r="AT202">
        <f t="shared" si="1266"/>
        <v>20</v>
      </c>
      <c r="AU202">
        <f t="shared" si="1266"/>
        <v>20</v>
      </c>
      <c r="AV202">
        <f t="shared" si="1266"/>
        <v>20</v>
      </c>
      <c r="AW202">
        <f t="shared" si="1266"/>
        <v>20</v>
      </c>
      <c r="AX202">
        <f t="shared" si="1266"/>
        <v>20</v>
      </c>
      <c r="AY202">
        <f t="shared" si="1266"/>
        <v>20</v>
      </c>
      <c r="AZ202">
        <f t="shared" si="1266"/>
        <v>20</v>
      </c>
      <c r="BA202">
        <f t="shared" si="1266"/>
        <v>20</v>
      </c>
      <c r="BB202">
        <f t="shared" si="1266"/>
        <v>20</v>
      </c>
      <c r="BC202">
        <f t="shared" si="1266"/>
        <v>20</v>
      </c>
      <c r="BD202">
        <f t="shared" si="1266"/>
        <v>20</v>
      </c>
      <c r="BE202">
        <f t="shared" si="1266"/>
        <v>20</v>
      </c>
      <c r="BF202">
        <f t="shared" si="1266"/>
        <v>20</v>
      </c>
      <c r="BG202">
        <f t="shared" si="1266"/>
        <v>20</v>
      </c>
      <c r="BH202">
        <f t="shared" si="1266"/>
        <v>20</v>
      </c>
      <c r="BI202">
        <f t="shared" si="1266"/>
        <v>20</v>
      </c>
      <c r="BJ202">
        <f t="shared" si="1266"/>
        <v>20</v>
      </c>
      <c r="BK202">
        <f t="shared" si="1266"/>
        <v>20</v>
      </c>
      <c r="BL202">
        <f t="shared" si="1266"/>
        <v>20</v>
      </c>
      <c r="BM202">
        <f t="shared" si="1266"/>
        <v>20</v>
      </c>
      <c r="BN202">
        <f t="shared" si="1266"/>
        <v>20</v>
      </c>
      <c r="BO202">
        <f t="shared" si="1266"/>
        <v>20</v>
      </c>
      <c r="BP202">
        <f t="shared" si="1266"/>
        <v>20</v>
      </c>
      <c r="BQ202">
        <f t="shared" ref="BQ202:DY202" si="1267">$D$202</f>
        <v>20</v>
      </c>
      <c r="BR202">
        <f t="shared" si="1267"/>
        <v>20</v>
      </c>
      <c r="BS202">
        <f t="shared" si="1267"/>
        <v>20</v>
      </c>
      <c r="BT202">
        <f t="shared" si="1267"/>
        <v>20</v>
      </c>
      <c r="BU202">
        <f t="shared" si="1267"/>
        <v>20</v>
      </c>
      <c r="BV202">
        <f t="shared" si="1267"/>
        <v>20</v>
      </c>
      <c r="BW202">
        <f t="shared" si="1267"/>
        <v>20</v>
      </c>
      <c r="BX202">
        <f t="shared" si="1267"/>
        <v>20</v>
      </c>
      <c r="BY202">
        <f t="shared" si="1267"/>
        <v>20</v>
      </c>
      <c r="BZ202">
        <f t="shared" si="1267"/>
        <v>20</v>
      </c>
      <c r="CA202">
        <f t="shared" si="1267"/>
        <v>20</v>
      </c>
      <c r="CB202">
        <f t="shared" si="1267"/>
        <v>20</v>
      </c>
      <c r="CC202">
        <f t="shared" si="1267"/>
        <v>20</v>
      </c>
      <c r="CD202">
        <f t="shared" si="1267"/>
        <v>20</v>
      </c>
      <c r="CE202">
        <f t="shared" si="1267"/>
        <v>20</v>
      </c>
      <c r="CF202">
        <f t="shared" si="1267"/>
        <v>20</v>
      </c>
      <c r="CG202">
        <f t="shared" si="1267"/>
        <v>20</v>
      </c>
      <c r="CH202">
        <f t="shared" si="1267"/>
        <v>20</v>
      </c>
      <c r="CI202">
        <f t="shared" si="1267"/>
        <v>20</v>
      </c>
      <c r="CJ202">
        <f t="shared" si="1267"/>
        <v>20</v>
      </c>
      <c r="CK202">
        <f t="shared" si="1267"/>
        <v>20</v>
      </c>
      <c r="CL202">
        <f t="shared" si="1267"/>
        <v>20</v>
      </c>
      <c r="CM202">
        <f t="shared" si="1267"/>
        <v>20</v>
      </c>
      <c r="CN202">
        <f t="shared" si="1267"/>
        <v>20</v>
      </c>
      <c r="CO202">
        <f t="shared" si="1267"/>
        <v>20</v>
      </c>
      <c r="CP202">
        <f t="shared" si="1267"/>
        <v>20</v>
      </c>
      <c r="CQ202">
        <f t="shared" si="1267"/>
        <v>20</v>
      </c>
      <c r="CR202">
        <f t="shared" si="1267"/>
        <v>20</v>
      </c>
      <c r="CS202">
        <f t="shared" si="1267"/>
        <v>20</v>
      </c>
      <c r="CT202">
        <f t="shared" si="1267"/>
        <v>20</v>
      </c>
      <c r="CU202">
        <f t="shared" si="1267"/>
        <v>20</v>
      </c>
      <c r="CV202">
        <f t="shared" si="1267"/>
        <v>20</v>
      </c>
      <c r="CW202">
        <f t="shared" si="1267"/>
        <v>20</v>
      </c>
      <c r="CX202">
        <f t="shared" si="1267"/>
        <v>20</v>
      </c>
      <c r="CY202">
        <f t="shared" si="1267"/>
        <v>20</v>
      </c>
      <c r="CZ202">
        <f t="shared" si="1267"/>
        <v>20</v>
      </c>
      <c r="DA202">
        <f t="shared" si="1267"/>
        <v>20</v>
      </c>
      <c r="DB202">
        <f t="shared" si="1267"/>
        <v>20</v>
      </c>
      <c r="DC202">
        <f t="shared" si="1267"/>
        <v>20</v>
      </c>
      <c r="DD202">
        <f t="shared" si="1267"/>
        <v>20</v>
      </c>
      <c r="DE202">
        <f t="shared" si="1267"/>
        <v>20</v>
      </c>
      <c r="DF202">
        <f t="shared" si="1267"/>
        <v>20</v>
      </c>
      <c r="DG202">
        <f t="shared" si="1267"/>
        <v>20</v>
      </c>
      <c r="DH202">
        <f t="shared" si="1267"/>
        <v>20</v>
      </c>
      <c r="DI202">
        <f t="shared" si="1267"/>
        <v>20</v>
      </c>
      <c r="DJ202">
        <f t="shared" si="1267"/>
        <v>20</v>
      </c>
      <c r="DK202">
        <f t="shared" si="1267"/>
        <v>20</v>
      </c>
      <c r="DL202">
        <f t="shared" si="1267"/>
        <v>20</v>
      </c>
      <c r="DM202">
        <f t="shared" si="1267"/>
        <v>20</v>
      </c>
      <c r="DN202">
        <f t="shared" si="1267"/>
        <v>20</v>
      </c>
      <c r="DO202">
        <f t="shared" si="1267"/>
        <v>20</v>
      </c>
      <c r="DP202">
        <f t="shared" si="1267"/>
        <v>20</v>
      </c>
      <c r="DQ202">
        <f t="shared" si="1267"/>
        <v>20</v>
      </c>
      <c r="DR202">
        <f t="shared" si="1267"/>
        <v>20</v>
      </c>
      <c r="DS202">
        <f t="shared" si="1267"/>
        <v>20</v>
      </c>
      <c r="DT202">
        <f t="shared" si="1267"/>
        <v>20</v>
      </c>
      <c r="DU202">
        <f t="shared" si="1267"/>
        <v>20</v>
      </c>
      <c r="DV202">
        <f t="shared" si="1267"/>
        <v>20</v>
      </c>
      <c r="DW202">
        <f t="shared" si="1267"/>
        <v>20</v>
      </c>
      <c r="DX202">
        <f t="shared" si="1267"/>
        <v>20</v>
      </c>
      <c r="DY202">
        <f t="shared" si="1267"/>
        <v>20</v>
      </c>
      <c r="DZ202">
        <f t="shared" ref="DZ202:GJ202" si="1268">$D$202</f>
        <v>20</v>
      </c>
      <c r="EA202">
        <f t="shared" si="1268"/>
        <v>20</v>
      </c>
      <c r="EB202">
        <f t="shared" si="1268"/>
        <v>20</v>
      </c>
      <c r="EC202">
        <f t="shared" si="1268"/>
        <v>20</v>
      </c>
      <c r="ED202">
        <f t="shared" si="1268"/>
        <v>20</v>
      </c>
      <c r="EE202">
        <f t="shared" si="1268"/>
        <v>20</v>
      </c>
      <c r="EF202">
        <f t="shared" si="1268"/>
        <v>20</v>
      </c>
      <c r="EG202">
        <f t="shared" si="1268"/>
        <v>20</v>
      </c>
      <c r="EH202">
        <f t="shared" si="1268"/>
        <v>20</v>
      </c>
      <c r="EI202">
        <f t="shared" si="1268"/>
        <v>20</v>
      </c>
      <c r="EJ202">
        <f t="shared" si="1268"/>
        <v>20</v>
      </c>
      <c r="EK202">
        <f t="shared" si="1268"/>
        <v>20</v>
      </c>
      <c r="EL202">
        <f t="shared" si="1268"/>
        <v>20</v>
      </c>
      <c r="EM202">
        <f t="shared" si="1268"/>
        <v>20</v>
      </c>
      <c r="EN202">
        <f t="shared" si="1268"/>
        <v>20</v>
      </c>
      <c r="EO202">
        <f t="shared" si="1268"/>
        <v>20</v>
      </c>
      <c r="EP202">
        <f t="shared" si="1268"/>
        <v>20</v>
      </c>
      <c r="EQ202">
        <f t="shared" si="1268"/>
        <v>20</v>
      </c>
      <c r="ER202">
        <f t="shared" si="1268"/>
        <v>20</v>
      </c>
      <c r="ES202">
        <f t="shared" si="1268"/>
        <v>20</v>
      </c>
      <c r="ET202">
        <f t="shared" si="1268"/>
        <v>20</v>
      </c>
      <c r="EU202">
        <f t="shared" si="1268"/>
        <v>20</v>
      </c>
      <c r="EV202">
        <f t="shared" si="1268"/>
        <v>20</v>
      </c>
      <c r="EW202">
        <f t="shared" si="1268"/>
        <v>20</v>
      </c>
      <c r="EX202">
        <f t="shared" si="1268"/>
        <v>20</v>
      </c>
      <c r="EY202">
        <f t="shared" si="1268"/>
        <v>20</v>
      </c>
      <c r="EZ202">
        <f t="shared" si="1268"/>
        <v>20</v>
      </c>
      <c r="FA202">
        <f t="shared" si="1268"/>
        <v>20</v>
      </c>
      <c r="FB202">
        <f t="shared" si="1268"/>
        <v>20</v>
      </c>
      <c r="FC202">
        <f t="shared" si="1268"/>
        <v>20</v>
      </c>
      <c r="FD202">
        <f t="shared" si="1268"/>
        <v>20</v>
      </c>
      <c r="FE202">
        <f t="shared" si="1268"/>
        <v>20</v>
      </c>
      <c r="FF202">
        <f t="shared" si="1268"/>
        <v>20</v>
      </c>
      <c r="FG202">
        <f t="shared" si="1268"/>
        <v>20</v>
      </c>
      <c r="FH202">
        <f t="shared" si="1268"/>
        <v>20</v>
      </c>
      <c r="FI202">
        <f t="shared" si="1268"/>
        <v>20</v>
      </c>
      <c r="FJ202">
        <f t="shared" si="1268"/>
        <v>20</v>
      </c>
      <c r="FK202">
        <f t="shared" si="1268"/>
        <v>20</v>
      </c>
      <c r="FL202">
        <f t="shared" si="1268"/>
        <v>20</v>
      </c>
      <c r="FM202">
        <f t="shared" si="1268"/>
        <v>20</v>
      </c>
      <c r="FN202">
        <f t="shared" si="1268"/>
        <v>20</v>
      </c>
      <c r="FO202">
        <f t="shared" si="1268"/>
        <v>20</v>
      </c>
      <c r="FP202">
        <f t="shared" si="1268"/>
        <v>20</v>
      </c>
      <c r="FQ202">
        <f t="shared" si="1268"/>
        <v>20</v>
      </c>
      <c r="FR202">
        <f t="shared" si="1268"/>
        <v>20</v>
      </c>
      <c r="FS202">
        <f t="shared" si="1268"/>
        <v>20</v>
      </c>
      <c r="FT202">
        <f t="shared" si="1268"/>
        <v>20</v>
      </c>
      <c r="FU202">
        <f t="shared" si="1268"/>
        <v>20</v>
      </c>
      <c r="FV202">
        <f t="shared" si="1268"/>
        <v>20</v>
      </c>
      <c r="FW202">
        <f t="shared" si="1268"/>
        <v>20</v>
      </c>
      <c r="FX202">
        <f t="shared" si="1268"/>
        <v>20</v>
      </c>
      <c r="FY202">
        <f t="shared" si="1268"/>
        <v>20</v>
      </c>
      <c r="FZ202">
        <f t="shared" si="1268"/>
        <v>20</v>
      </c>
      <c r="GA202">
        <f t="shared" si="1268"/>
        <v>20</v>
      </c>
      <c r="GB202">
        <f t="shared" si="1268"/>
        <v>20</v>
      </c>
      <c r="GC202">
        <f t="shared" si="1268"/>
        <v>20</v>
      </c>
      <c r="GD202">
        <f t="shared" si="1268"/>
        <v>20</v>
      </c>
      <c r="GE202">
        <f t="shared" si="1268"/>
        <v>20</v>
      </c>
      <c r="GF202">
        <f t="shared" si="1268"/>
        <v>20</v>
      </c>
      <c r="GG202">
        <f t="shared" si="1268"/>
        <v>20</v>
      </c>
      <c r="GH202">
        <f t="shared" si="1268"/>
        <v>20</v>
      </c>
      <c r="GI202">
        <f t="shared" si="1268"/>
        <v>20</v>
      </c>
      <c r="GJ202">
        <f t="shared" si="1268"/>
        <v>20</v>
      </c>
      <c r="GK202">
        <f t="shared" ref="GK202:IG202" si="1269">$D$202</f>
        <v>20</v>
      </c>
      <c r="GL202">
        <f t="shared" si="1269"/>
        <v>20</v>
      </c>
      <c r="GM202">
        <f t="shared" si="1269"/>
        <v>20</v>
      </c>
      <c r="GN202">
        <f t="shared" si="1269"/>
        <v>20</v>
      </c>
      <c r="GO202">
        <f t="shared" si="1269"/>
        <v>20</v>
      </c>
      <c r="GP202">
        <f t="shared" si="1269"/>
        <v>20</v>
      </c>
      <c r="GQ202">
        <f t="shared" si="1269"/>
        <v>20</v>
      </c>
      <c r="GR202">
        <f t="shared" si="1269"/>
        <v>20</v>
      </c>
      <c r="GS202">
        <f t="shared" si="1269"/>
        <v>20</v>
      </c>
      <c r="GT202">
        <f t="shared" si="1269"/>
        <v>20</v>
      </c>
      <c r="GU202">
        <f t="shared" si="1269"/>
        <v>20</v>
      </c>
      <c r="GV202">
        <f t="shared" si="1269"/>
        <v>20</v>
      </c>
      <c r="GW202">
        <f t="shared" si="1269"/>
        <v>20</v>
      </c>
      <c r="GX202">
        <f t="shared" si="1269"/>
        <v>20</v>
      </c>
      <c r="GY202">
        <f t="shared" si="1269"/>
        <v>20</v>
      </c>
      <c r="GZ202">
        <f t="shared" si="1269"/>
        <v>20</v>
      </c>
      <c r="HA202">
        <f t="shared" si="1269"/>
        <v>20</v>
      </c>
      <c r="HB202">
        <f t="shared" si="1269"/>
        <v>20</v>
      </c>
      <c r="HC202">
        <f t="shared" si="1269"/>
        <v>20</v>
      </c>
      <c r="HD202">
        <f t="shared" si="1269"/>
        <v>20</v>
      </c>
      <c r="HE202">
        <f t="shared" si="1269"/>
        <v>20</v>
      </c>
      <c r="HF202">
        <f t="shared" si="1269"/>
        <v>20</v>
      </c>
      <c r="HG202">
        <f t="shared" si="1269"/>
        <v>20</v>
      </c>
      <c r="HH202">
        <f t="shared" si="1269"/>
        <v>20</v>
      </c>
      <c r="HI202">
        <f t="shared" si="1269"/>
        <v>20</v>
      </c>
      <c r="HJ202">
        <f t="shared" si="1269"/>
        <v>20</v>
      </c>
      <c r="HK202">
        <f t="shared" si="1269"/>
        <v>20</v>
      </c>
      <c r="HL202">
        <f t="shared" si="1269"/>
        <v>20</v>
      </c>
      <c r="HM202">
        <f t="shared" si="1269"/>
        <v>20</v>
      </c>
      <c r="HN202">
        <f t="shared" si="1269"/>
        <v>20</v>
      </c>
      <c r="HO202">
        <f t="shared" si="1269"/>
        <v>20</v>
      </c>
      <c r="HP202">
        <f t="shared" si="1269"/>
        <v>20</v>
      </c>
      <c r="HQ202">
        <f t="shared" si="1269"/>
        <v>20</v>
      </c>
      <c r="HR202">
        <f t="shared" si="1269"/>
        <v>20</v>
      </c>
      <c r="HS202">
        <f t="shared" si="1269"/>
        <v>20</v>
      </c>
      <c r="HT202">
        <f t="shared" si="1269"/>
        <v>20</v>
      </c>
      <c r="HU202">
        <f t="shared" si="1269"/>
        <v>20</v>
      </c>
      <c r="HV202">
        <f t="shared" si="1269"/>
        <v>20</v>
      </c>
      <c r="HW202">
        <f t="shared" si="1269"/>
        <v>20</v>
      </c>
      <c r="HX202">
        <f t="shared" si="1269"/>
        <v>20</v>
      </c>
      <c r="HY202">
        <f t="shared" si="1269"/>
        <v>20</v>
      </c>
      <c r="HZ202">
        <f t="shared" si="1269"/>
        <v>20</v>
      </c>
      <c r="IA202">
        <f t="shared" si="1269"/>
        <v>20</v>
      </c>
      <c r="IB202">
        <f t="shared" si="1269"/>
        <v>20</v>
      </c>
      <c r="IC202">
        <f t="shared" si="1269"/>
        <v>20</v>
      </c>
      <c r="ID202">
        <f t="shared" si="1269"/>
        <v>20</v>
      </c>
      <c r="IE202">
        <f t="shared" si="1269"/>
        <v>20</v>
      </c>
      <c r="IF202">
        <f t="shared" si="1269"/>
        <v>20</v>
      </c>
      <c r="IG202">
        <f t="shared" si="1269"/>
        <v>20</v>
      </c>
    </row>
    <row r="203" spans="2:259" ht="13.5" thickBot="1" x14ac:dyDescent="0.25">
      <c r="B203" s="1024"/>
      <c r="C203" s="556" t="s">
        <v>370</v>
      </c>
      <c r="D203" s="557">
        <v>19</v>
      </c>
      <c r="E203" s="557">
        <f>$D$203</f>
        <v>19</v>
      </c>
      <c r="F203" s="557">
        <f t="shared" ref="F203:BP203" si="1270">$D$203</f>
        <v>19</v>
      </c>
      <c r="G203" s="557">
        <f t="shared" si="1270"/>
        <v>19</v>
      </c>
      <c r="H203" s="557">
        <f t="shared" si="1270"/>
        <v>19</v>
      </c>
      <c r="I203" s="557">
        <f t="shared" si="1270"/>
        <v>19</v>
      </c>
      <c r="J203" s="557">
        <f t="shared" si="1270"/>
        <v>19</v>
      </c>
      <c r="K203" s="557">
        <f t="shared" si="1270"/>
        <v>19</v>
      </c>
      <c r="L203" s="557">
        <f t="shared" si="1270"/>
        <v>19</v>
      </c>
      <c r="M203" s="557">
        <f t="shared" si="1270"/>
        <v>19</v>
      </c>
      <c r="N203" s="557">
        <f t="shared" si="1270"/>
        <v>19</v>
      </c>
      <c r="O203" s="557">
        <f t="shared" si="1270"/>
        <v>19</v>
      </c>
      <c r="P203" s="557">
        <f t="shared" si="1270"/>
        <v>19</v>
      </c>
      <c r="Q203" s="557">
        <f t="shared" si="1270"/>
        <v>19</v>
      </c>
      <c r="R203" s="557">
        <f t="shared" si="1270"/>
        <v>19</v>
      </c>
      <c r="S203" s="557">
        <f t="shared" si="1270"/>
        <v>19</v>
      </c>
      <c r="T203" s="557">
        <f t="shared" si="1270"/>
        <v>19</v>
      </c>
      <c r="U203" s="557">
        <f t="shared" si="1270"/>
        <v>19</v>
      </c>
      <c r="V203" s="557">
        <f t="shared" si="1270"/>
        <v>19</v>
      </c>
      <c r="W203" s="557">
        <f t="shared" si="1270"/>
        <v>19</v>
      </c>
      <c r="X203" s="557">
        <f t="shared" si="1270"/>
        <v>19</v>
      </c>
      <c r="Y203" s="557">
        <f t="shared" si="1270"/>
        <v>19</v>
      </c>
      <c r="Z203" s="557">
        <f t="shared" si="1270"/>
        <v>19</v>
      </c>
      <c r="AA203" s="557">
        <f t="shared" si="1270"/>
        <v>19</v>
      </c>
      <c r="AB203" s="557">
        <f t="shared" si="1270"/>
        <v>19</v>
      </c>
      <c r="AC203" s="557">
        <f t="shared" si="1270"/>
        <v>19</v>
      </c>
      <c r="AD203" s="557">
        <f t="shared" si="1270"/>
        <v>19</v>
      </c>
      <c r="AE203" s="557">
        <f t="shared" si="1270"/>
        <v>19</v>
      </c>
      <c r="AF203" s="557">
        <f t="shared" si="1270"/>
        <v>19</v>
      </c>
      <c r="AG203" s="557">
        <f t="shared" si="1270"/>
        <v>19</v>
      </c>
      <c r="AH203" s="557">
        <f t="shared" si="1270"/>
        <v>19</v>
      </c>
      <c r="AI203" s="557">
        <f t="shared" si="1270"/>
        <v>19</v>
      </c>
      <c r="AJ203" s="557">
        <f t="shared" si="1270"/>
        <v>19</v>
      </c>
      <c r="AK203" s="557">
        <f t="shared" si="1270"/>
        <v>19</v>
      </c>
      <c r="AL203" s="557">
        <f t="shared" si="1270"/>
        <v>19</v>
      </c>
      <c r="AM203" s="557">
        <f t="shared" si="1270"/>
        <v>19</v>
      </c>
      <c r="AN203" s="557">
        <f t="shared" si="1270"/>
        <v>19</v>
      </c>
      <c r="AO203" s="557">
        <f t="shared" si="1270"/>
        <v>19</v>
      </c>
      <c r="AP203" s="557">
        <f t="shared" si="1270"/>
        <v>19</v>
      </c>
      <c r="AQ203" s="557">
        <f t="shared" si="1270"/>
        <v>19</v>
      </c>
      <c r="AR203" s="557">
        <f t="shared" si="1270"/>
        <v>19</v>
      </c>
      <c r="AS203" s="557">
        <f t="shared" si="1270"/>
        <v>19</v>
      </c>
      <c r="AT203" s="557">
        <f t="shared" si="1270"/>
        <v>19</v>
      </c>
      <c r="AU203" s="557">
        <f t="shared" si="1270"/>
        <v>19</v>
      </c>
      <c r="AV203" s="557">
        <f t="shared" si="1270"/>
        <v>19</v>
      </c>
      <c r="AW203" s="557">
        <f t="shared" si="1270"/>
        <v>19</v>
      </c>
      <c r="AX203" s="557">
        <f t="shared" si="1270"/>
        <v>19</v>
      </c>
      <c r="AY203" s="557">
        <f t="shared" si="1270"/>
        <v>19</v>
      </c>
      <c r="AZ203" s="557">
        <f t="shared" si="1270"/>
        <v>19</v>
      </c>
      <c r="BA203" s="557">
        <f t="shared" si="1270"/>
        <v>19</v>
      </c>
      <c r="BB203" s="557">
        <f t="shared" si="1270"/>
        <v>19</v>
      </c>
      <c r="BC203" s="557">
        <f t="shared" si="1270"/>
        <v>19</v>
      </c>
      <c r="BD203" s="557">
        <f t="shared" si="1270"/>
        <v>19</v>
      </c>
      <c r="BE203" s="557">
        <f t="shared" si="1270"/>
        <v>19</v>
      </c>
      <c r="BF203" s="557">
        <f t="shared" si="1270"/>
        <v>19</v>
      </c>
      <c r="BG203" s="557">
        <f t="shared" si="1270"/>
        <v>19</v>
      </c>
      <c r="BH203" s="557">
        <f t="shared" si="1270"/>
        <v>19</v>
      </c>
      <c r="BI203" s="557">
        <f t="shared" si="1270"/>
        <v>19</v>
      </c>
      <c r="BJ203" s="557">
        <f t="shared" si="1270"/>
        <v>19</v>
      </c>
      <c r="BK203" s="557">
        <f t="shared" si="1270"/>
        <v>19</v>
      </c>
      <c r="BL203" s="557">
        <f t="shared" si="1270"/>
        <v>19</v>
      </c>
      <c r="BM203" s="557">
        <f t="shared" si="1270"/>
        <v>19</v>
      </c>
      <c r="BN203" s="557">
        <f t="shared" si="1270"/>
        <v>19</v>
      </c>
      <c r="BO203" s="557">
        <f t="shared" si="1270"/>
        <v>19</v>
      </c>
      <c r="BP203" s="557">
        <f t="shared" si="1270"/>
        <v>19</v>
      </c>
      <c r="BQ203" s="557">
        <f t="shared" ref="BQ203:DY203" si="1271">$D$203</f>
        <v>19</v>
      </c>
      <c r="BR203" s="557">
        <f t="shared" si="1271"/>
        <v>19</v>
      </c>
      <c r="BS203" s="557">
        <f t="shared" si="1271"/>
        <v>19</v>
      </c>
      <c r="BT203" s="557">
        <f t="shared" si="1271"/>
        <v>19</v>
      </c>
      <c r="BU203" s="557">
        <f t="shared" si="1271"/>
        <v>19</v>
      </c>
      <c r="BV203" s="557">
        <f t="shared" si="1271"/>
        <v>19</v>
      </c>
      <c r="BW203" s="557">
        <f t="shared" si="1271"/>
        <v>19</v>
      </c>
      <c r="BX203" s="557">
        <f t="shared" si="1271"/>
        <v>19</v>
      </c>
      <c r="BY203" s="557">
        <f t="shared" si="1271"/>
        <v>19</v>
      </c>
      <c r="BZ203" s="557">
        <f t="shared" si="1271"/>
        <v>19</v>
      </c>
      <c r="CA203" s="557">
        <f t="shared" si="1271"/>
        <v>19</v>
      </c>
      <c r="CB203" s="557">
        <f t="shared" si="1271"/>
        <v>19</v>
      </c>
      <c r="CC203" s="557">
        <f t="shared" si="1271"/>
        <v>19</v>
      </c>
      <c r="CD203" s="557">
        <f t="shared" si="1271"/>
        <v>19</v>
      </c>
      <c r="CE203" s="557">
        <f t="shared" si="1271"/>
        <v>19</v>
      </c>
      <c r="CF203" s="557">
        <f t="shared" si="1271"/>
        <v>19</v>
      </c>
      <c r="CG203" s="557">
        <f t="shared" si="1271"/>
        <v>19</v>
      </c>
      <c r="CH203" s="557">
        <f t="shared" si="1271"/>
        <v>19</v>
      </c>
      <c r="CI203" s="557">
        <f t="shared" si="1271"/>
        <v>19</v>
      </c>
      <c r="CJ203" s="557">
        <f t="shared" si="1271"/>
        <v>19</v>
      </c>
      <c r="CK203" s="557">
        <f t="shared" si="1271"/>
        <v>19</v>
      </c>
      <c r="CL203" s="557">
        <f t="shared" si="1271"/>
        <v>19</v>
      </c>
      <c r="CM203" s="557">
        <f t="shared" si="1271"/>
        <v>19</v>
      </c>
      <c r="CN203" s="557">
        <f t="shared" si="1271"/>
        <v>19</v>
      </c>
      <c r="CO203" s="557">
        <f t="shared" si="1271"/>
        <v>19</v>
      </c>
      <c r="CP203" s="557">
        <f t="shared" si="1271"/>
        <v>19</v>
      </c>
      <c r="CQ203" s="557">
        <f t="shared" si="1271"/>
        <v>19</v>
      </c>
      <c r="CR203" s="557">
        <f t="shared" si="1271"/>
        <v>19</v>
      </c>
      <c r="CS203" s="557">
        <f t="shared" si="1271"/>
        <v>19</v>
      </c>
      <c r="CT203" s="557">
        <f t="shared" si="1271"/>
        <v>19</v>
      </c>
      <c r="CU203" s="557">
        <f t="shared" si="1271"/>
        <v>19</v>
      </c>
      <c r="CV203" s="557">
        <f t="shared" si="1271"/>
        <v>19</v>
      </c>
      <c r="CW203" s="557">
        <f t="shared" si="1271"/>
        <v>19</v>
      </c>
      <c r="CX203" s="557">
        <f t="shared" si="1271"/>
        <v>19</v>
      </c>
      <c r="CY203" s="557">
        <f t="shared" si="1271"/>
        <v>19</v>
      </c>
      <c r="CZ203" s="557">
        <f t="shared" si="1271"/>
        <v>19</v>
      </c>
      <c r="DA203" s="557">
        <f t="shared" si="1271"/>
        <v>19</v>
      </c>
      <c r="DB203" s="557">
        <f t="shared" si="1271"/>
        <v>19</v>
      </c>
      <c r="DC203" s="557">
        <f t="shared" si="1271"/>
        <v>19</v>
      </c>
      <c r="DD203" s="557">
        <f t="shared" si="1271"/>
        <v>19</v>
      </c>
      <c r="DE203" s="557">
        <f t="shared" si="1271"/>
        <v>19</v>
      </c>
      <c r="DF203" s="557">
        <f t="shared" si="1271"/>
        <v>19</v>
      </c>
      <c r="DG203" s="557">
        <f t="shared" si="1271"/>
        <v>19</v>
      </c>
      <c r="DH203" s="557">
        <f t="shared" si="1271"/>
        <v>19</v>
      </c>
      <c r="DI203" s="557">
        <f t="shared" si="1271"/>
        <v>19</v>
      </c>
      <c r="DJ203" s="557">
        <f t="shared" si="1271"/>
        <v>19</v>
      </c>
      <c r="DK203" s="557">
        <f t="shared" si="1271"/>
        <v>19</v>
      </c>
      <c r="DL203" s="557">
        <f t="shared" si="1271"/>
        <v>19</v>
      </c>
      <c r="DM203" s="557">
        <f t="shared" si="1271"/>
        <v>19</v>
      </c>
      <c r="DN203" s="557">
        <f t="shared" si="1271"/>
        <v>19</v>
      </c>
      <c r="DO203" s="557">
        <f t="shared" si="1271"/>
        <v>19</v>
      </c>
      <c r="DP203" s="557">
        <f t="shared" si="1271"/>
        <v>19</v>
      </c>
      <c r="DQ203" s="557">
        <f t="shared" si="1271"/>
        <v>19</v>
      </c>
      <c r="DR203" s="557">
        <f t="shared" si="1271"/>
        <v>19</v>
      </c>
      <c r="DS203" s="557">
        <f t="shared" si="1271"/>
        <v>19</v>
      </c>
      <c r="DT203" s="557">
        <f t="shared" si="1271"/>
        <v>19</v>
      </c>
      <c r="DU203" s="557">
        <f t="shared" si="1271"/>
        <v>19</v>
      </c>
      <c r="DV203" s="557">
        <f t="shared" si="1271"/>
        <v>19</v>
      </c>
      <c r="DW203" s="557">
        <f t="shared" si="1271"/>
        <v>19</v>
      </c>
      <c r="DX203" s="557">
        <f t="shared" si="1271"/>
        <v>19</v>
      </c>
      <c r="DY203" s="557">
        <f t="shared" si="1271"/>
        <v>19</v>
      </c>
      <c r="DZ203" s="557">
        <f t="shared" ref="DZ203:GJ203" si="1272">$D$203</f>
        <v>19</v>
      </c>
      <c r="EA203" s="557">
        <f t="shared" si="1272"/>
        <v>19</v>
      </c>
      <c r="EB203" s="557">
        <f t="shared" si="1272"/>
        <v>19</v>
      </c>
      <c r="EC203" s="557">
        <f t="shared" si="1272"/>
        <v>19</v>
      </c>
      <c r="ED203" s="557">
        <f t="shared" si="1272"/>
        <v>19</v>
      </c>
      <c r="EE203" s="557">
        <f t="shared" si="1272"/>
        <v>19</v>
      </c>
      <c r="EF203" s="557">
        <f t="shared" si="1272"/>
        <v>19</v>
      </c>
      <c r="EG203" s="557">
        <f t="shared" si="1272"/>
        <v>19</v>
      </c>
      <c r="EH203" s="557">
        <f t="shared" si="1272"/>
        <v>19</v>
      </c>
      <c r="EI203" s="557">
        <f t="shared" si="1272"/>
        <v>19</v>
      </c>
      <c r="EJ203" s="557">
        <f t="shared" si="1272"/>
        <v>19</v>
      </c>
      <c r="EK203" s="557">
        <f t="shared" si="1272"/>
        <v>19</v>
      </c>
      <c r="EL203" s="557">
        <f t="shared" si="1272"/>
        <v>19</v>
      </c>
      <c r="EM203" s="557">
        <f t="shared" si="1272"/>
        <v>19</v>
      </c>
      <c r="EN203" s="557">
        <f t="shared" si="1272"/>
        <v>19</v>
      </c>
      <c r="EO203" s="557">
        <f t="shared" si="1272"/>
        <v>19</v>
      </c>
      <c r="EP203" s="557">
        <f t="shared" si="1272"/>
        <v>19</v>
      </c>
      <c r="EQ203" s="557">
        <f t="shared" si="1272"/>
        <v>19</v>
      </c>
      <c r="ER203" s="557">
        <f t="shared" si="1272"/>
        <v>19</v>
      </c>
      <c r="ES203" s="557">
        <f t="shared" si="1272"/>
        <v>19</v>
      </c>
      <c r="ET203" s="557">
        <f t="shared" si="1272"/>
        <v>19</v>
      </c>
      <c r="EU203" s="557">
        <f t="shared" si="1272"/>
        <v>19</v>
      </c>
      <c r="EV203" s="557">
        <f t="shared" si="1272"/>
        <v>19</v>
      </c>
      <c r="EW203" s="557">
        <f t="shared" si="1272"/>
        <v>19</v>
      </c>
      <c r="EX203" s="557">
        <f t="shared" si="1272"/>
        <v>19</v>
      </c>
      <c r="EY203" s="557">
        <f t="shared" si="1272"/>
        <v>19</v>
      </c>
      <c r="EZ203" s="557">
        <f t="shared" si="1272"/>
        <v>19</v>
      </c>
      <c r="FA203" s="557">
        <f t="shared" si="1272"/>
        <v>19</v>
      </c>
      <c r="FB203" s="557">
        <f t="shared" si="1272"/>
        <v>19</v>
      </c>
      <c r="FC203" s="557">
        <f t="shared" si="1272"/>
        <v>19</v>
      </c>
      <c r="FD203" s="557">
        <f t="shared" si="1272"/>
        <v>19</v>
      </c>
      <c r="FE203" s="557">
        <f t="shared" si="1272"/>
        <v>19</v>
      </c>
      <c r="FF203" s="557">
        <f t="shared" si="1272"/>
        <v>19</v>
      </c>
      <c r="FG203" s="557">
        <f t="shared" si="1272"/>
        <v>19</v>
      </c>
      <c r="FH203" s="557">
        <f t="shared" si="1272"/>
        <v>19</v>
      </c>
      <c r="FI203" s="557">
        <f t="shared" si="1272"/>
        <v>19</v>
      </c>
      <c r="FJ203" s="557">
        <f t="shared" si="1272"/>
        <v>19</v>
      </c>
      <c r="FK203" s="557">
        <f t="shared" si="1272"/>
        <v>19</v>
      </c>
      <c r="FL203" s="557">
        <f t="shared" si="1272"/>
        <v>19</v>
      </c>
      <c r="FM203" s="557">
        <f t="shared" si="1272"/>
        <v>19</v>
      </c>
      <c r="FN203" s="557">
        <f t="shared" si="1272"/>
        <v>19</v>
      </c>
      <c r="FO203" s="557">
        <f t="shared" si="1272"/>
        <v>19</v>
      </c>
      <c r="FP203" s="557">
        <f t="shared" si="1272"/>
        <v>19</v>
      </c>
      <c r="FQ203" s="557">
        <f t="shared" si="1272"/>
        <v>19</v>
      </c>
      <c r="FR203" s="557">
        <f t="shared" si="1272"/>
        <v>19</v>
      </c>
      <c r="FS203" s="557">
        <f t="shared" si="1272"/>
        <v>19</v>
      </c>
      <c r="FT203" s="557">
        <f t="shared" si="1272"/>
        <v>19</v>
      </c>
      <c r="FU203" s="557">
        <f t="shared" si="1272"/>
        <v>19</v>
      </c>
      <c r="FV203" s="557">
        <f t="shared" si="1272"/>
        <v>19</v>
      </c>
      <c r="FW203" s="557">
        <f t="shared" si="1272"/>
        <v>19</v>
      </c>
      <c r="FX203" s="557">
        <f t="shared" si="1272"/>
        <v>19</v>
      </c>
      <c r="FY203" s="557">
        <f t="shared" si="1272"/>
        <v>19</v>
      </c>
      <c r="FZ203" s="557">
        <f t="shared" si="1272"/>
        <v>19</v>
      </c>
      <c r="GA203" s="557">
        <f t="shared" si="1272"/>
        <v>19</v>
      </c>
      <c r="GB203" s="557">
        <f t="shared" si="1272"/>
        <v>19</v>
      </c>
      <c r="GC203" s="557">
        <f t="shared" si="1272"/>
        <v>19</v>
      </c>
      <c r="GD203" s="557">
        <f t="shared" si="1272"/>
        <v>19</v>
      </c>
      <c r="GE203" s="557">
        <f t="shared" si="1272"/>
        <v>19</v>
      </c>
      <c r="GF203" s="557">
        <f t="shared" si="1272"/>
        <v>19</v>
      </c>
      <c r="GG203" s="557">
        <f t="shared" si="1272"/>
        <v>19</v>
      </c>
      <c r="GH203" s="557">
        <f t="shared" si="1272"/>
        <v>19</v>
      </c>
      <c r="GI203" s="557">
        <f t="shared" si="1272"/>
        <v>19</v>
      </c>
      <c r="GJ203" s="557">
        <f t="shared" si="1272"/>
        <v>19</v>
      </c>
      <c r="GK203" s="557">
        <f t="shared" ref="GK203:IG203" si="1273">$D$203</f>
        <v>19</v>
      </c>
      <c r="GL203" s="557">
        <f t="shared" si="1273"/>
        <v>19</v>
      </c>
      <c r="GM203" s="557">
        <f t="shared" si="1273"/>
        <v>19</v>
      </c>
      <c r="GN203" s="557">
        <f t="shared" si="1273"/>
        <v>19</v>
      </c>
      <c r="GO203" s="557">
        <f t="shared" si="1273"/>
        <v>19</v>
      </c>
      <c r="GP203" s="557">
        <f t="shared" si="1273"/>
        <v>19</v>
      </c>
      <c r="GQ203" s="557">
        <f t="shared" si="1273"/>
        <v>19</v>
      </c>
      <c r="GR203" s="557">
        <f t="shared" si="1273"/>
        <v>19</v>
      </c>
      <c r="GS203" s="557">
        <f t="shared" si="1273"/>
        <v>19</v>
      </c>
      <c r="GT203" s="557">
        <f t="shared" si="1273"/>
        <v>19</v>
      </c>
      <c r="GU203" s="557">
        <f t="shared" si="1273"/>
        <v>19</v>
      </c>
      <c r="GV203" s="557">
        <f t="shared" si="1273"/>
        <v>19</v>
      </c>
      <c r="GW203" s="557">
        <f t="shared" si="1273"/>
        <v>19</v>
      </c>
      <c r="GX203" s="557">
        <f t="shared" si="1273"/>
        <v>19</v>
      </c>
      <c r="GY203" s="557">
        <f t="shared" si="1273"/>
        <v>19</v>
      </c>
      <c r="GZ203" s="557">
        <f t="shared" si="1273"/>
        <v>19</v>
      </c>
      <c r="HA203" s="557">
        <f t="shared" si="1273"/>
        <v>19</v>
      </c>
      <c r="HB203" s="557">
        <f t="shared" si="1273"/>
        <v>19</v>
      </c>
      <c r="HC203" s="557">
        <f t="shared" si="1273"/>
        <v>19</v>
      </c>
      <c r="HD203" s="557">
        <f t="shared" si="1273"/>
        <v>19</v>
      </c>
      <c r="HE203" s="557">
        <f t="shared" si="1273"/>
        <v>19</v>
      </c>
      <c r="HF203" s="557">
        <f t="shared" si="1273"/>
        <v>19</v>
      </c>
      <c r="HG203" s="557">
        <f t="shared" si="1273"/>
        <v>19</v>
      </c>
      <c r="HH203" s="557">
        <f t="shared" si="1273"/>
        <v>19</v>
      </c>
      <c r="HI203" s="557">
        <f t="shared" si="1273"/>
        <v>19</v>
      </c>
      <c r="HJ203" s="557">
        <f t="shared" si="1273"/>
        <v>19</v>
      </c>
      <c r="HK203" s="557">
        <f t="shared" si="1273"/>
        <v>19</v>
      </c>
      <c r="HL203" s="557">
        <f t="shared" si="1273"/>
        <v>19</v>
      </c>
      <c r="HM203" s="557">
        <f t="shared" si="1273"/>
        <v>19</v>
      </c>
      <c r="HN203" s="557">
        <f t="shared" si="1273"/>
        <v>19</v>
      </c>
      <c r="HO203" s="557">
        <f t="shared" si="1273"/>
        <v>19</v>
      </c>
      <c r="HP203" s="557">
        <f t="shared" si="1273"/>
        <v>19</v>
      </c>
      <c r="HQ203" s="557">
        <f t="shared" si="1273"/>
        <v>19</v>
      </c>
      <c r="HR203" s="557">
        <f t="shared" si="1273"/>
        <v>19</v>
      </c>
      <c r="HS203" s="557">
        <f t="shared" si="1273"/>
        <v>19</v>
      </c>
      <c r="HT203" s="557">
        <f t="shared" si="1273"/>
        <v>19</v>
      </c>
      <c r="HU203" s="557">
        <f t="shared" si="1273"/>
        <v>19</v>
      </c>
      <c r="HV203" s="557">
        <f t="shared" si="1273"/>
        <v>19</v>
      </c>
      <c r="HW203" s="557">
        <f t="shared" si="1273"/>
        <v>19</v>
      </c>
      <c r="HX203" s="557">
        <f t="shared" si="1273"/>
        <v>19</v>
      </c>
      <c r="HY203" s="557">
        <f t="shared" si="1273"/>
        <v>19</v>
      </c>
      <c r="HZ203" s="557">
        <f t="shared" si="1273"/>
        <v>19</v>
      </c>
      <c r="IA203" s="557">
        <f t="shared" si="1273"/>
        <v>19</v>
      </c>
      <c r="IB203" s="557">
        <f t="shared" si="1273"/>
        <v>19</v>
      </c>
      <c r="IC203" s="557">
        <f t="shared" si="1273"/>
        <v>19</v>
      </c>
      <c r="ID203" s="557">
        <f t="shared" si="1273"/>
        <v>19</v>
      </c>
      <c r="IE203" s="557">
        <f t="shared" si="1273"/>
        <v>19</v>
      </c>
      <c r="IF203" s="557">
        <f t="shared" si="1273"/>
        <v>19</v>
      </c>
      <c r="IG203" s="557">
        <f t="shared" si="1273"/>
        <v>19</v>
      </c>
    </row>
    <row r="204" spans="2:259" ht="13.5" thickBot="1" x14ac:dyDescent="0.25"/>
    <row r="205" spans="2:259" x14ac:dyDescent="0.2">
      <c r="B205" s="1025" t="s">
        <v>376</v>
      </c>
      <c r="C205" s="558" t="s">
        <v>286</v>
      </c>
      <c r="D205" s="109">
        <v>0.38</v>
      </c>
      <c r="E205" s="109">
        <f t="shared" ref="E205:BO205" si="1274">$D$205</f>
        <v>0.38</v>
      </c>
      <c r="F205" s="109">
        <f t="shared" si="1274"/>
        <v>0.38</v>
      </c>
      <c r="G205" s="109">
        <f t="shared" si="1274"/>
        <v>0.38</v>
      </c>
      <c r="H205" s="109">
        <f t="shared" si="1274"/>
        <v>0.38</v>
      </c>
      <c r="I205" s="109">
        <f t="shared" si="1274"/>
        <v>0.38</v>
      </c>
      <c r="J205" s="109">
        <f t="shared" si="1274"/>
        <v>0.38</v>
      </c>
      <c r="K205" s="109">
        <f t="shared" si="1274"/>
        <v>0.38</v>
      </c>
      <c r="L205" s="109">
        <f t="shared" si="1274"/>
        <v>0.38</v>
      </c>
      <c r="M205" s="109">
        <f t="shared" si="1274"/>
        <v>0.38</v>
      </c>
      <c r="N205" s="109">
        <f t="shared" si="1274"/>
        <v>0.38</v>
      </c>
      <c r="O205" s="109">
        <f t="shared" si="1274"/>
        <v>0.38</v>
      </c>
      <c r="P205" s="109">
        <f t="shared" si="1274"/>
        <v>0.38</v>
      </c>
      <c r="Q205" s="109">
        <f t="shared" si="1274"/>
        <v>0.38</v>
      </c>
      <c r="R205" s="109">
        <f t="shared" si="1274"/>
        <v>0.38</v>
      </c>
      <c r="S205" s="109">
        <f t="shared" si="1274"/>
        <v>0.38</v>
      </c>
      <c r="T205" s="109">
        <f t="shared" si="1274"/>
        <v>0.38</v>
      </c>
      <c r="U205" s="109">
        <f t="shared" si="1274"/>
        <v>0.38</v>
      </c>
      <c r="V205" s="109">
        <f t="shared" si="1274"/>
        <v>0.38</v>
      </c>
      <c r="W205" s="109">
        <f t="shared" si="1274"/>
        <v>0.38</v>
      </c>
      <c r="X205" s="109">
        <f t="shared" si="1274"/>
        <v>0.38</v>
      </c>
      <c r="Y205" s="109">
        <f t="shared" si="1274"/>
        <v>0.38</v>
      </c>
      <c r="Z205" s="109">
        <f t="shared" si="1274"/>
        <v>0.38</v>
      </c>
      <c r="AA205" s="109">
        <f t="shared" si="1274"/>
        <v>0.38</v>
      </c>
      <c r="AB205" s="109">
        <f t="shared" si="1274"/>
        <v>0.38</v>
      </c>
      <c r="AC205" s="109">
        <f t="shared" si="1274"/>
        <v>0.38</v>
      </c>
      <c r="AD205" s="109">
        <f t="shared" si="1274"/>
        <v>0.38</v>
      </c>
      <c r="AE205" s="109">
        <f t="shared" si="1274"/>
        <v>0.38</v>
      </c>
      <c r="AF205" s="109">
        <f t="shared" si="1274"/>
        <v>0.38</v>
      </c>
      <c r="AG205" s="109">
        <f t="shared" si="1274"/>
        <v>0.38</v>
      </c>
      <c r="AH205" s="109">
        <f t="shared" si="1274"/>
        <v>0.38</v>
      </c>
      <c r="AI205" s="109">
        <f t="shared" si="1274"/>
        <v>0.38</v>
      </c>
      <c r="AJ205" s="109">
        <f t="shared" si="1274"/>
        <v>0.38</v>
      </c>
      <c r="AK205" s="109">
        <f t="shared" si="1274"/>
        <v>0.38</v>
      </c>
      <c r="AL205" s="109">
        <f t="shared" si="1274"/>
        <v>0.38</v>
      </c>
      <c r="AM205" s="109">
        <f t="shared" si="1274"/>
        <v>0.38</v>
      </c>
      <c r="AN205" s="109">
        <f t="shared" si="1274"/>
        <v>0.38</v>
      </c>
      <c r="AO205" s="109">
        <f t="shared" si="1274"/>
        <v>0.38</v>
      </c>
      <c r="AP205" s="109">
        <f t="shared" si="1274"/>
        <v>0.38</v>
      </c>
      <c r="AQ205" s="109">
        <f t="shared" si="1274"/>
        <v>0.38</v>
      </c>
      <c r="AR205" s="109">
        <f t="shared" si="1274"/>
        <v>0.38</v>
      </c>
      <c r="AS205" s="109">
        <f t="shared" si="1274"/>
        <v>0.38</v>
      </c>
      <c r="AT205" s="109">
        <f t="shared" si="1274"/>
        <v>0.38</v>
      </c>
      <c r="AU205" s="109">
        <f t="shared" si="1274"/>
        <v>0.38</v>
      </c>
      <c r="AV205" s="109">
        <f t="shared" si="1274"/>
        <v>0.38</v>
      </c>
      <c r="AW205" s="109">
        <f t="shared" si="1274"/>
        <v>0.38</v>
      </c>
      <c r="AX205" s="109">
        <f t="shared" si="1274"/>
        <v>0.38</v>
      </c>
      <c r="AY205" s="109">
        <f t="shared" si="1274"/>
        <v>0.38</v>
      </c>
      <c r="AZ205" s="109">
        <f t="shared" si="1274"/>
        <v>0.38</v>
      </c>
      <c r="BA205" s="109">
        <f t="shared" si="1274"/>
        <v>0.38</v>
      </c>
      <c r="BB205" s="109">
        <f t="shared" si="1274"/>
        <v>0.38</v>
      </c>
      <c r="BC205" s="109">
        <f t="shared" si="1274"/>
        <v>0.38</v>
      </c>
      <c r="BD205" s="109">
        <f t="shared" si="1274"/>
        <v>0.38</v>
      </c>
      <c r="BE205" s="109">
        <f t="shared" si="1274"/>
        <v>0.38</v>
      </c>
      <c r="BF205" s="109">
        <f t="shared" si="1274"/>
        <v>0.38</v>
      </c>
      <c r="BG205" s="109">
        <f t="shared" si="1274"/>
        <v>0.38</v>
      </c>
      <c r="BH205" s="109">
        <f t="shared" si="1274"/>
        <v>0.38</v>
      </c>
      <c r="BI205" s="109">
        <f t="shared" si="1274"/>
        <v>0.38</v>
      </c>
      <c r="BJ205" s="109">
        <f t="shared" si="1274"/>
        <v>0.38</v>
      </c>
      <c r="BK205" s="109">
        <f t="shared" si="1274"/>
        <v>0.38</v>
      </c>
      <c r="BL205" s="109">
        <f t="shared" si="1274"/>
        <v>0.38</v>
      </c>
      <c r="BM205" s="109">
        <f t="shared" si="1274"/>
        <v>0.38</v>
      </c>
      <c r="BN205" s="109">
        <f t="shared" si="1274"/>
        <v>0.38</v>
      </c>
      <c r="BO205" s="109">
        <f t="shared" si="1274"/>
        <v>0.38</v>
      </c>
      <c r="BP205" s="109">
        <f t="shared" ref="BP205:DX205" si="1275">$D$205</f>
        <v>0.38</v>
      </c>
      <c r="BQ205" s="109">
        <f t="shared" si="1275"/>
        <v>0.38</v>
      </c>
      <c r="BR205" s="109">
        <f t="shared" si="1275"/>
        <v>0.38</v>
      </c>
      <c r="BS205" s="109">
        <f t="shared" si="1275"/>
        <v>0.38</v>
      </c>
      <c r="BT205" s="109">
        <f t="shared" si="1275"/>
        <v>0.38</v>
      </c>
      <c r="BU205" s="109">
        <f t="shared" si="1275"/>
        <v>0.38</v>
      </c>
      <c r="BV205" s="109">
        <f t="shared" si="1275"/>
        <v>0.38</v>
      </c>
      <c r="BW205" s="109">
        <f t="shared" si="1275"/>
        <v>0.38</v>
      </c>
      <c r="BX205" s="109">
        <f t="shared" si="1275"/>
        <v>0.38</v>
      </c>
      <c r="BY205" s="109">
        <f t="shared" si="1275"/>
        <v>0.38</v>
      </c>
      <c r="BZ205" s="109">
        <f t="shared" si="1275"/>
        <v>0.38</v>
      </c>
      <c r="CA205" s="109">
        <f t="shared" si="1275"/>
        <v>0.38</v>
      </c>
      <c r="CB205" s="109">
        <f t="shared" si="1275"/>
        <v>0.38</v>
      </c>
      <c r="CC205" s="109">
        <f t="shared" si="1275"/>
        <v>0.38</v>
      </c>
      <c r="CD205" s="109">
        <f t="shared" si="1275"/>
        <v>0.38</v>
      </c>
      <c r="CE205" s="109">
        <f t="shared" si="1275"/>
        <v>0.38</v>
      </c>
      <c r="CF205" s="109">
        <f t="shared" si="1275"/>
        <v>0.38</v>
      </c>
      <c r="CG205" s="109">
        <f t="shared" si="1275"/>
        <v>0.38</v>
      </c>
      <c r="CH205" s="109">
        <f t="shared" si="1275"/>
        <v>0.38</v>
      </c>
      <c r="CI205" s="109">
        <f t="shared" si="1275"/>
        <v>0.38</v>
      </c>
      <c r="CJ205" s="109">
        <f t="shared" si="1275"/>
        <v>0.38</v>
      </c>
      <c r="CK205" s="109">
        <f t="shared" si="1275"/>
        <v>0.38</v>
      </c>
      <c r="CL205" s="109">
        <f t="shared" si="1275"/>
        <v>0.38</v>
      </c>
      <c r="CM205" s="109">
        <f t="shared" si="1275"/>
        <v>0.38</v>
      </c>
      <c r="CN205" s="109">
        <f t="shared" si="1275"/>
        <v>0.38</v>
      </c>
      <c r="CO205" s="109">
        <f t="shared" si="1275"/>
        <v>0.38</v>
      </c>
      <c r="CP205" s="109">
        <f t="shared" si="1275"/>
        <v>0.38</v>
      </c>
      <c r="CQ205" s="109">
        <f t="shared" si="1275"/>
        <v>0.38</v>
      </c>
      <c r="CR205" s="109">
        <f t="shared" si="1275"/>
        <v>0.38</v>
      </c>
      <c r="CS205" s="109">
        <f t="shared" si="1275"/>
        <v>0.38</v>
      </c>
      <c r="CT205" s="109">
        <f t="shared" si="1275"/>
        <v>0.38</v>
      </c>
      <c r="CU205" s="109">
        <f t="shared" si="1275"/>
        <v>0.38</v>
      </c>
      <c r="CV205" s="109">
        <f t="shared" si="1275"/>
        <v>0.38</v>
      </c>
      <c r="CW205" s="109">
        <f t="shared" si="1275"/>
        <v>0.38</v>
      </c>
      <c r="CX205" s="109">
        <f t="shared" si="1275"/>
        <v>0.38</v>
      </c>
      <c r="CY205" s="109">
        <f t="shared" si="1275"/>
        <v>0.38</v>
      </c>
      <c r="CZ205" s="109">
        <f t="shared" si="1275"/>
        <v>0.38</v>
      </c>
      <c r="DA205" s="109">
        <f t="shared" si="1275"/>
        <v>0.38</v>
      </c>
      <c r="DB205" s="109">
        <f t="shared" si="1275"/>
        <v>0.38</v>
      </c>
      <c r="DC205" s="109">
        <f t="shared" si="1275"/>
        <v>0.38</v>
      </c>
      <c r="DD205" s="109">
        <f t="shared" si="1275"/>
        <v>0.38</v>
      </c>
      <c r="DE205" s="109">
        <f t="shared" si="1275"/>
        <v>0.38</v>
      </c>
      <c r="DF205" s="109">
        <f t="shared" si="1275"/>
        <v>0.38</v>
      </c>
      <c r="DG205" s="109">
        <f t="shared" si="1275"/>
        <v>0.38</v>
      </c>
      <c r="DH205" s="109">
        <f t="shared" si="1275"/>
        <v>0.38</v>
      </c>
      <c r="DI205" s="109">
        <f t="shared" si="1275"/>
        <v>0.38</v>
      </c>
      <c r="DJ205" s="109">
        <f t="shared" si="1275"/>
        <v>0.38</v>
      </c>
      <c r="DK205" s="109">
        <f t="shared" si="1275"/>
        <v>0.38</v>
      </c>
      <c r="DL205" s="109">
        <f t="shared" si="1275"/>
        <v>0.38</v>
      </c>
      <c r="DM205" s="109">
        <f t="shared" si="1275"/>
        <v>0.38</v>
      </c>
      <c r="DN205" s="109">
        <f t="shared" si="1275"/>
        <v>0.38</v>
      </c>
      <c r="DO205" s="109">
        <f t="shared" si="1275"/>
        <v>0.38</v>
      </c>
      <c r="DP205" s="109">
        <f t="shared" si="1275"/>
        <v>0.38</v>
      </c>
      <c r="DQ205" s="109">
        <f t="shared" si="1275"/>
        <v>0.38</v>
      </c>
      <c r="DR205" s="109">
        <f t="shared" si="1275"/>
        <v>0.38</v>
      </c>
      <c r="DS205" s="109">
        <f t="shared" si="1275"/>
        <v>0.38</v>
      </c>
      <c r="DT205" s="109">
        <f t="shared" si="1275"/>
        <v>0.38</v>
      </c>
      <c r="DU205" s="109">
        <f t="shared" si="1275"/>
        <v>0.38</v>
      </c>
      <c r="DV205" s="109">
        <f t="shared" si="1275"/>
        <v>0.38</v>
      </c>
      <c r="DW205" s="109">
        <f t="shared" si="1275"/>
        <v>0.38</v>
      </c>
      <c r="DX205" s="109">
        <f t="shared" si="1275"/>
        <v>0.38</v>
      </c>
      <c r="DY205" s="109">
        <f t="shared" ref="DY205:GJ205" si="1276">$D$205</f>
        <v>0.38</v>
      </c>
      <c r="DZ205" s="109">
        <f t="shared" si="1276"/>
        <v>0.38</v>
      </c>
      <c r="EA205" s="109">
        <f t="shared" si="1276"/>
        <v>0.38</v>
      </c>
      <c r="EB205" s="109">
        <f t="shared" si="1276"/>
        <v>0.38</v>
      </c>
      <c r="EC205" s="109">
        <f t="shared" si="1276"/>
        <v>0.38</v>
      </c>
      <c r="ED205" s="109">
        <f t="shared" si="1276"/>
        <v>0.38</v>
      </c>
      <c r="EE205" s="109">
        <f t="shared" si="1276"/>
        <v>0.38</v>
      </c>
      <c r="EF205" s="109">
        <f t="shared" si="1276"/>
        <v>0.38</v>
      </c>
      <c r="EG205" s="109">
        <f t="shared" si="1276"/>
        <v>0.38</v>
      </c>
      <c r="EH205" s="109">
        <f t="shared" si="1276"/>
        <v>0.38</v>
      </c>
      <c r="EI205" s="109">
        <f t="shared" si="1276"/>
        <v>0.38</v>
      </c>
      <c r="EJ205" s="109">
        <f t="shared" si="1276"/>
        <v>0.38</v>
      </c>
      <c r="EK205" s="109">
        <f t="shared" si="1276"/>
        <v>0.38</v>
      </c>
      <c r="EL205" s="109">
        <f t="shared" si="1276"/>
        <v>0.38</v>
      </c>
      <c r="EM205" s="109">
        <f t="shared" si="1276"/>
        <v>0.38</v>
      </c>
      <c r="EN205" s="109">
        <f t="shared" si="1276"/>
        <v>0.38</v>
      </c>
      <c r="EO205" s="109">
        <f t="shared" si="1276"/>
        <v>0.38</v>
      </c>
      <c r="EP205" s="109">
        <f t="shared" si="1276"/>
        <v>0.38</v>
      </c>
      <c r="EQ205" s="109">
        <f t="shared" si="1276"/>
        <v>0.38</v>
      </c>
      <c r="ER205" s="109">
        <f t="shared" si="1276"/>
        <v>0.38</v>
      </c>
      <c r="ES205" s="109">
        <f t="shared" si="1276"/>
        <v>0.38</v>
      </c>
      <c r="ET205" s="109">
        <f t="shared" si="1276"/>
        <v>0.38</v>
      </c>
      <c r="EU205" s="109">
        <f t="shared" si="1276"/>
        <v>0.38</v>
      </c>
      <c r="EV205" s="109">
        <f t="shared" si="1276"/>
        <v>0.38</v>
      </c>
      <c r="EW205" s="109">
        <f t="shared" si="1276"/>
        <v>0.38</v>
      </c>
      <c r="EX205" s="109">
        <f t="shared" si="1276"/>
        <v>0.38</v>
      </c>
      <c r="EY205" s="109">
        <f t="shared" si="1276"/>
        <v>0.38</v>
      </c>
      <c r="EZ205" s="109">
        <f t="shared" si="1276"/>
        <v>0.38</v>
      </c>
      <c r="FA205" s="109">
        <f t="shared" si="1276"/>
        <v>0.38</v>
      </c>
      <c r="FB205" s="109">
        <f t="shared" si="1276"/>
        <v>0.38</v>
      </c>
      <c r="FC205" s="109">
        <f t="shared" si="1276"/>
        <v>0.38</v>
      </c>
      <c r="FD205" s="109">
        <f t="shared" si="1276"/>
        <v>0.38</v>
      </c>
      <c r="FE205" s="109">
        <f t="shared" si="1276"/>
        <v>0.38</v>
      </c>
      <c r="FF205" s="109">
        <f t="shared" si="1276"/>
        <v>0.38</v>
      </c>
      <c r="FG205" s="109">
        <f t="shared" si="1276"/>
        <v>0.38</v>
      </c>
      <c r="FH205" s="109">
        <f t="shared" si="1276"/>
        <v>0.38</v>
      </c>
      <c r="FI205" s="109">
        <f t="shared" si="1276"/>
        <v>0.38</v>
      </c>
      <c r="FJ205" s="109">
        <f t="shared" si="1276"/>
        <v>0.38</v>
      </c>
      <c r="FK205" s="109">
        <f t="shared" si="1276"/>
        <v>0.38</v>
      </c>
      <c r="FL205" s="109">
        <f t="shared" si="1276"/>
        <v>0.38</v>
      </c>
      <c r="FM205" s="109">
        <f t="shared" si="1276"/>
        <v>0.38</v>
      </c>
      <c r="FN205" s="109">
        <f t="shared" si="1276"/>
        <v>0.38</v>
      </c>
      <c r="FO205" s="109">
        <f t="shared" si="1276"/>
        <v>0.38</v>
      </c>
      <c r="FP205" s="109">
        <f t="shared" si="1276"/>
        <v>0.38</v>
      </c>
      <c r="FQ205" s="109">
        <f t="shared" si="1276"/>
        <v>0.38</v>
      </c>
      <c r="FR205" s="109">
        <f t="shared" si="1276"/>
        <v>0.38</v>
      </c>
      <c r="FS205" s="109">
        <f t="shared" si="1276"/>
        <v>0.38</v>
      </c>
      <c r="FT205" s="109">
        <f t="shared" si="1276"/>
        <v>0.38</v>
      </c>
      <c r="FU205" s="109">
        <f t="shared" si="1276"/>
        <v>0.38</v>
      </c>
      <c r="FV205" s="109">
        <f t="shared" si="1276"/>
        <v>0.38</v>
      </c>
      <c r="FW205" s="109">
        <f t="shared" si="1276"/>
        <v>0.38</v>
      </c>
      <c r="FX205" s="109">
        <f t="shared" si="1276"/>
        <v>0.38</v>
      </c>
      <c r="FY205" s="109">
        <f t="shared" si="1276"/>
        <v>0.38</v>
      </c>
      <c r="FZ205" s="109">
        <f t="shared" si="1276"/>
        <v>0.38</v>
      </c>
      <c r="GA205" s="109">
        <f t="shared" si="1276"/>
        <v>0.38</v>
      </c>
      <c r="GB205" s="109">
        <f t="shared" si="1276"/>
        <v>0.38</v>
      </c>
      <c r="GC205" s="109">
        <f t="shared" si="1276"/>
        <v>0.38</v>
      </c>
      <c r="GD205" s="109">
        <f t="shared" si="1276"/>
        <v>0.38</v>
      </c>
      <c r="GE205" s="109">
        <f t="shared" si="1276"/>
        <v>0.38</v>
      </c>
      <c r="GF205" s="109">
        <f t="shared" si="1276"/>
        <v>0.38</v>
      </c>
      <c r="GG205" s="109">
        <f t="shared" si="1276"/>
        <v>0.38</v>
      </c>
      <c r="GH205" s="109">
        <f t="shared" si="1276"/>
        <v>0.38</v>
      </c>
      <c r="GI205" s="109">
        <f t="shared" si="1276"/>
        <v>0.38</v>
      </c>
      <c r="GJ205" s="109">
        <f t="shared" si="1276"/>
        <v>0.38</v>
      </c>
      <c r="GK205" s="109">
        <f t="shared" ref="GK205:IG205" si="1277">$D$205</f>
        <v>0.38</v>
      </c>
      <c r="GL205" s="109">
        <f t="shared" si="1277"/>
        <v>0.38</v>
      </c>
      <c r="GM205" s="109">
        <f t="shared" si="1277"/>
        <v>0.38</v>
      </c>
      <c r="GN205" s="109">
        <f t="shared" si="1277"/>
        <v>0.38</v>
      </c>
      <c r="GO205" s="109">
        <f t="shared" si="1277"/>
        <v>0.38</v>
      </c>
      <c r="GP205" s="109">
        <f t="shared" si="1277"/>
        <v>0.38</v>
      </c>
      <c r="GQ205" s="109">
        <f t="shared" si="1277"/>
        <v>0.38</v>
      </c>
      <c r="GR205" s="109">
        <f t="shared" si="1277"/>
        <v>0.38</v>
      </c>
      <c r="GS205" s="109">
        <f t="shared" si="1277"/>
        <v>0.38</v>
      </c>
      <c r="GT205" s="109">
        <f t="shared" si="1277"/>
        <v>0.38</v>
      </c>
      <c r="GU205" s="109">
        <f t="shared" si="1277"/>
        <v>0.38</v>
      </c>
      <c r="GV205" s="109">
        <f t="shared" si="1277"/>
        <v>0.38</v>
      </c>
      <c r="GW205" s="109">
        <f t="shared" si="1277"/>
        <v>0.38</v>
      </c>
      <c r="GX205" s="109">
        <f t="shared" si="1277"/>
        <v>0.38</v>
      </c>
      <c r="GY205" s="109">
        <f t="shared" si="1277"/>
        <v>0.38</v>
      </c>
      <c r="GZ205" s="109">
        <f t="shared" si="1277"/>
        <v>0.38</v>
      </c>
      <c r="HA205" s="109">
        <f t="shared" si="1277"/>
        <v>0.38</v>
      </c>
      <c r="HB205" s="109">
        <f t="shared" si="1277"/>
        <v>0.38</v>
      </c>
      <c r="HC205" s="109">
        <f t="shared" si="1277"/>
        <v>0.38</v>
      </c>
      <c r="HD205" s="109">
        <f t="shared" si="1277"/>
        <v>0.38</v>
      </c>
      <c r="HE205" s="109">
        <f t="shared" si="1277"/>
        <v>0.38</v>
      </c>
      <c r="HF205" s="109">
        <f t="shared" si="1277"/>
        <v>0.38</v>
      </c>
      <c r="HG205" s="109">
        <f t="shared" si="1277"/>
        <v>0.38</v>
      </c>
      <c r="HH205" s="109">
        <f t="shared" si="1277"/>
        <v>0.38</v>
      </c>
      <c r="HI205" s="109">
        <f t="shared" si="1277"/>
        <v>0.38</v>
      </c>
      <c r="HJ205" s="109">
        <f t="shared" si="1277"/>
        <v>0.38</v>
      </c>
      <c r="HK205" s="109">
        <f t="shared" si="1277"/>
        <v>0.38</v>
      </c>
      <c r="HL205" s="109">
        <f t="shared" si="1277"/>
        <v>0.38</v>
      </c>
      <c r="HM205" s="109">
        <f t="shared" si="1277"/>
        <v>0.38</v>
      </c>
      <c r="HN205" s="109">
        <f t="shared" si="1277"/>
        <v>0.38</v>
      </c>
      <c r="HO205" s="109">
        <f t="shared" si="1277"/>
        <v>0.38</v>
      </c>
      <c r="HP205" s="109">
        <f t="shared" si="1277"/>
        <v>0.38</v>
      </c>
      <c r="HQ205" s="109">
        <f t="shared" si="1277"/>
        <v>0.38</v>
      </c>
      <c r="HR205" s="109">
        <f t="shared" si="1277"/>
        <v>0.38</v>
      </c>
      <c r="HS205" s="109">
        <f t="shared" si="1277"/>
        <v>0.38</v>
      </c>
      <c r="HT205" s="109">
        <f t="shared" si="1277"/>
        <v>0.38</v>
      </c>
      <c r="HU205" s="109">
        <f t="shared" si="1277"/>
        <v>0.38</v>
      </c>
      <c r="HV205" s="109">
        <f t="shared" si="1277"/>
        <v>0.38</v>
      </c>
      <c r="HW205" s="109">
        <f t="shared" si="1277"/>
        <v>0.38</v>
      </c>
      <c r="HX205" s="109">
        <f t="shared" si="1277"/>
        <v>0.38</v>
      </c>
      <c r="HY205" s="109">
        <f t="shared" si="1277"/>
        <v>0.38</v>
      </c>
      <c r="HZ205" s="109">
        <f t="shared" si="1277"/>
        <v>0.38</v>
      </c>
      <c r="IA205" s="109">
        <f t="shared" si="1277"/>
        <v>0.38</v>
      </c>
      <c r="IB205" s="109">
        <f t="shared" si="1277"/>
        <v>0.38</v>
      </c>
      <c r="IC205" s="109">
        <f t="shared" si="1277"/>
        <v>0.38</v>
      </c>
      <c r="ID205" s="109">
        <f t="shared" si="1277"/>
        <v>0.38</v>
      </c>
      <c r="IE205" s="109">
        <f t="shared" si="1277"/>
        <v>0.38</v>
      </c>
      <c r="IF205" s="109">
        <f t="shared" si="1277"/>
        <v>0.38</v>
      </c>
      <c r="IG205" s="109">
        <f t="shared" si="1277"/>
        <v>0.38</v>
      </c>
      <c r="IY205">
        <v>7</v>
      </c>
    </row>
    <row r="206" spans="2:259" x14ac:dyDescent="0.2">
      <c r="B206" s="1026"/>
      <c r="C206" s="559" t="s">
        <v>375</v>
      </c>
      <c r="D206">
        <v>0.4</v>
      </c>
      <c r="E206">
        <f t="shared" ref="E206:BO206" si="1278">$D$206</f>
        <v>0.4</v>
      </c>
      <c r="F206">
        <f t="shared" si="1278"/>
        <v>0.4</v>
      </c>
      <c r="G206">
        <f t="shared" si="1278"/>
        <v>0.4</v>
      </c>
      <c r="H206">
        <f t="shared" si="1278"/>
        <v>0.4</v>
      </c>
      <c r="I206">
        <f t="shared" si="1278"/>
        <v>0.4</v>
      </c>
      <c r="J206">
        <f t="shared" si="1278"/>
        <v>0.4</v>
      </c>
      <c r="K206">
        <f t="shared" si="1278"/>
        <v>0.4</v>
      </c>
      <c r="L206">
        <f t="shared" si="1278"/>
        <v>0.4</v>
      </c>
      <c r="M206">
        <f t="shared" si="1278"/>
        <v>0.4</v>
      </c>
      <c r="N206">
        <f t="shared" si="1278"/>
        <v>0.4</v>
      </c>
      <c r="O206">
        <f t="shared" si="1278"/>
        <v>0.4</v>
      </c>
      <c r="P206">
        <f t="shared" si="1278"/>
        <v>0.4</v>
      </c>
      <c r="Q206">
        <f t="shared" si="1278"/>
        <v>0.4</v>
      </c>
      <c r="R206">
        <f t="shared" si="1278"/>
        <v>0.4</v>
      </c>
      <c r="S206">
        <f t="shared" si="1278"/>
        <v>0.4</v>
      </c>
      <c r="T206">
        <f t="shared" si="1278"/>
        <v>0.4</v>
      </c>
      <c r="U206">
        <f t="shared" si="1278"/>
        <v>0.4</v>
      </c>
      <c r="V206">
        <f t="shared" si="1278"/>
        <v>0.4</v>
      </c>
      <c r="W206">
        <f t="shared" si="1278"/>
        <v>0.4</v>
      </c>
      <c r="X206">
        <f t="shared" si="1278"/>
        <v>0.4</v>
      </c>
      <c r="Y206">
        <f t="shared" si="1278"/>
        <v>0.4</v>
      </c>
      <c r="Z206">
        <f t="shared" si="1278"/>
        <v>0.4</v>
      </c>
      <c r="AA206">
        <f t="shared" si="1278"/>
        <v>0.4</v>
      </c>
      <c r="AB206">
        <f t="shared" si="1278"/>
        <v>0.4</v>
      </c>
      <c r="AC206">
        <f t="shared" si="1278"/>
        <v>0.4</v>
      </c>
      <c r="AD206">
        <f t="shared" si="1278"/>
        <v>0.4</v>
      </c>
      <c r="AE206">
        <f t="shared" si="1278"/>
        <v>0.4</v>
      </c>
      <c r="AF206">
        <f t="shared" si="1278"/>
        <v>0.4</v>
      </c>
      <c r="AG206">
        <f t="shared" si="1278"/>
        <v>0.4</v>
      </c>
      <c r="AH206">
        <f t="shared" si="1278"/>
        <v>0.4</v>
      </c>
      <c r="AI206">
        <f t="shared" si="1278"/>
        <v>0.4</v>
      </c>
      <c r="AJ206">
        <f t="shared" si="1278"/>
        <v>0.4</v>
      </c>
      <c r="AK206">
        <f t="shared" si="1278"/>
        <v>0.4</v>
      </c>
      <c r="AL206">
        <f t="shared" si="1278"/>
        <v>0.4</v>
      </c>
      <c r="AM206">
        <f t="shared" si="1278"/>
        <v>0.4</v>
      </c>
      <c r="AN206">
        <f t="shared" si="1278"/>
        <v>0.4</v>
      </c>
      <c r="AO206">
        <f t="shared" si="1278"/>
        <v>0.4</v>
      </c>
      <c r="AP206">
        <f t="shared" si="1278"/>
        <v>0.4</v>
      </c>
      <c r="AQ206">
        <f t="shared" si="1278"/>
        <v>0.4</v>
      </c>
      <c r="AR206">
        <f t="shared" si="1278"/>
        <v>0.4</v>
      </c>
      <c r="AS206">
        <f t="shared" si="1278"/>
        <v>0.4</v>
      </c>
      <c r="AT206">
        <f t="shared" si="1278"/>
        <v>0.4</v>
      </c>
      <c r="AU206">
        <f t="shared" si="1278"/>
        <v>0.4</v>
      </c>
      <c r="AV206">
        <f t="shared" si="1278"/>
        <v>0.4</v>
      </c>
      <c r="AW206">
        <f t="shared" si="1278"/>
        <v>0.4</v>
      </c>
      <c r="AX206">
        <f t="shared" si="1278"/>
        <v>0.4</v>
      </c>
      <c r="AY206">
        <f t="shared" si="1278"/>
        <v>0.4</v>
      </c>
      <c r="AZ206">
        <f t="shared" si="1278"/>
        <v>0.4</v>
      </c>
      <c r="BA206">
        <f t="shared" si="1278"/>
        <v>0.4</v>
      </c>
      <c r="BB206">
        <f t="shared" si="1278"/>
        <v>0.4</v>
      </c>
      <c r="BC206">
        <f t="shared" si="1278"/>
        <v>0.4</v>
      </c>
      <c r="BD206">
        <f t="shared" si="1278"/>
        <v>0.4</v>
      </c>
      <c r="BE206">
        <f t="shared" si="1278"/>
        <v>0.4</v>
      </c>
      <c r="BF206">
        <f t="shared" si="1278"/>
        <v>0.4</v>
      </c>
      <c r="BG206">
        <f t="shared" si="1278"/>
        <v>0.4</v>
      </c>
      <c r="BH206">
        <f t="shared" si="1278"/>
        <v>0.4</v>
      </c>
      <c r="BI206">
        <f t="shared" si="1278"/>
        <v>0.4</v>
      </c>
      <c r="BJ206">
        <f t="shared" si="1278"/>
        <v>0.4</v>
      </c>
      <c r="BK206">
        <f t="shared" si="1278"/>
        <v>0.4</v>
      </c>
      <c r="BL206">
        <f t="shared" si="1278"/>
        <v>0.4</v>
      </c>
      <c r="BM206">
        <f t="shared" si="1278"/>
        <v>0.4</v>
      </c>
      <c r="BN206">
        <f t="shared" si="1278"/>
        <v>0.4</v>
      </c>
      <c r="BO206">
        <f t="shared" si="1278"/>
        <v>0.4</v>
      </c>
      <c r="BP206">
        <f t="shared" ref="BP206:DX206" si="1279">$D$206</f>
        <v>0.4</v>
      </c>
      <c r="BQ206">
        <f t="shared" si="1279"/>
        <v>0.4</v>
      </c>
      <c r="BR206">
        <f t="shared" si="1279"/>
        <v>0.4</v>
      </c>
      <c r="BS206">
        <f t="shared" si="1279"/>
        <v>0.4</v>
      </c>
      <c r="BT206">
        <f t="shared" si="1279"/>
        <v>0.4</v>
      </c>
      <c r="BU206">
        <f t="shared" si="1279"/>
        <v>0.4</v>
      </c>
      <c r="BV206">
        <f t="shared" si="1279"/>
        <v>0.4</v>
      </c>
      <c r="BW206">
        <f t="shared" si="1279"/>
        <v>0.4</v>
      </c>
      <c r="BX206">
        <f t="shared" si="1279"/>
        <v>0.4</v>
      </c>
      <c r="BY206">
        <f t="shared" si="1279"/>
        <v>0.4</v>
      </c>
      <c r="BZ206">
        <f t="shared" si="1279"/>
        <v>0.4</v>
      </c>
      <c r="CA206">
        <f t="shared" si="1279"/>
        <v>0.4</v>
      </c>
      <c r="CB206">
        <f t="shared" si="1279"/>
        <v>0.4</v>
      </c>
      <c r="CC206">
        <f t="shared" si="1279"/>
        <v>0.4</v>
      </c>
      <c r="CD206">
        <f t="shared" si="1279"/>
        <v>0.4</v>
      </c>
      <c r="CE206">
        <f t="shared" si="1279"/>
        <v>0.4</v>
      </c>
      <c r="CF206">
        <f t="shared" si="1279"/>
        <v>0.4</v>
      </c>
      <c r="CG206">
        <f t="shared" si="1279"/>
        <v>0.4</v>
      </c>
      <c r="CH206">
        <f t="shared" si="1279"/>
        <v>0.4</v>
      </c>
      <c r="CI206">
        <f t="shared" si="1279"/>
        <v>0.4</v>
      </c>
      <c r="CJ206">
        <f t="shared" si="1279"/>
        <v>0.4</v>
      </c>
      <c r="CK206">
        <f t="shared" si="1279"/>
        <v>0.4</v>
      </c>
      <c r="CL206">
        <f t="shared" si="1279"/>
        <v>0.4</v>
      </c>
      <c r="CM206">
        <f t="shared" si="1279"/>
        <v>0.4</v>
      </c>
      <c r="CN206">
        <f t="shared" si="1279"/>
        <v>0.4</v>
      </c>
      <c r="CO206">
        <f t="shared" si="1279"/>
        <v>0.4</v>
      </c>
      <c r="CP206">
        <f t="shared" si="1279"/>
        <v>0.4</v>
      </c>
      <c r="CQ206">
        <f t="shared" si="1279"/>
        <v>0.4</v>
      </c>
      <c r="CR206">
        <f t="shared" si="1279"/>
        <v>0.4</v>
      </c>
      <c r="CS206">
        <f t="shared" si="1279"/>
        <v>0.4</v>
      </c>
      <c r="CT206">
        <f t="shared" si="1279"/>
        <v>0.4</v>
      </c>
      <c r="CU206">
        <f t="shared" si="1279"/>
        <v>0.4</v>
      </c>
      <c r="CV206">
        <f t="shared" si="1279"/>
        <v>0.4</v>
      </c>
      <c r="CW206">
        <f t="shared" si="1279"/>
        <v>0.4</v>
      </c>
      <c r="CX206">
        <f t="shared" si="1279"/>
        <v>0.4</v>
      </c>
      <c r="CY206">
        <f t="shared" si="1279"/>
        <v>0.4</v>
      </c>
      <c r="CZ206">
        <f t="shared" si="1279"/>
        <v>0.4</v>
      </c>
      <c r="DA206">
        <f t="shared" si="1279"/>
        <v>0.4</v>
      </c>
      <c r="DB206">
        <f t="shared" si="1279"/>
        <v>0.4</v>
      </c>
      <c r="DC206">
        <f t="shared" si="1279"/>
        <v>0.4</v>
      </c>
      <c r="DD206">
        <f t="shared" si="1279"/>
        <v>0.4</v>
      </c>
      <c r="DE206">
        <f t="shared" si="1279"/>
        <v>0.4</v>
      </c>
      <c r="DF206">
        <f t="shared" si="1279"/>
        <v>0.4</v>
      </c>
      <c r="DG206">
        <f t="shared" si="1279"/>
        <v>0.4</v>
      </c>
      <c r="DH206">
        <f t="shared" si="1279"/>
        <v>0.4</v>
      </c>
      <c r="DI206">
        <f t="shared" si="1279"/>
        <v>0.4</v>
      </c>
      <c r="DJ206">
        <f t="shared" si="1279"/>
        <v>0.4</v>
      </c>
      <c r="DK206">
        <f t="shared" si="1279"/>
        <v>0.4</v>
      </c>
      <c r="DL206">
        <f t="shared" si="1279"/>
        <v>0.4</v>
      </c>
      <c r="DM206">
        <f t="shared" si="1279"/>
        <v>0.4</v>
      </c>
      <c r="DN206">
        <f t="shared" si="1279"/>
        <v>0.4</v>
      </c>
      <c r="DO206">
        <f t="shared" si="1279"/>
        <v>0.4</v>
      </c>
      <c r="DP206">
        <f t="shared" si="1279"/>
        <v>0.4</v>
      </c>
      <c r="DQ206">
        <f t="shared" si="1279"/>
        <v>0.4</v>
      </c>
      <c r="DR206">
        <f t="shared" si="1279"/>
        <v>0.4</v>
      </c>
      <c r="DS206">
        <f t="shared" si="1279"/>
        <v>0.4</v>
      </c>
      <c r="DT206">
        <f t="shared" si="1279"/>
        <v>0.4</v>
      </c>
      <c r="DU206">
        <f t="shared" si="1279"/>
        <v>0.4</v>
      </c>
      <c r="DV206">
        <f t="shared" si="1279"/>
        <v>0.4</v>
      </c>
      <c r="DW206">
        <f t="shared" si="1279"/>
        <v>0.4</v>
      </c>
      <c r="DX206">
        <f t="shared" si="1279"/>
        <v>0.4</v>
      </c>
      <c r="DY206">
        <f t="shared" ref="DY206:GJ206" si="1280">$D$206</f>
        <v>0.4</v>
      </c>
      <c r="DZ206">
        <f t="shared" si="1280"/>
        <v>0.4</v>
      </c>
      <c r="EA206">
        <f t="shared" si="1280"/>
        <v>0.4</v>
      </c>
      <c r="EB206">
        <f t="shared" si="1280"/>
        <v>0.4</v>
      </c>
      <c r="EC206">
        <f t="shared" si="1280"/>
        <v>0.4</v>
      </c>
      <c r="ED206">
        <f t="shared" si="1280"/>
        <v>0.4</v>
      </c>
      <c r="EE206">
        <f t="shared" si="1280"/>
        <v>0.4</v>
      </c>
      <c r="EF206">
        <f t="shared" si="1280"/>
        <v>0.4</v>
      </c>
      <c r="EG206">
        <f t="shared" si="1280"/>
        <v>0.4</v>
      </c>
      <c r="EH206">
        <f t="shared" si="1280"/>
        <v>0.4</v>
      </c>
      <c r="EI206">
        <f t="shared" si="1280"/>
        <v>0.4</v>
      </c>
      <c r="EJ206">
        <f t="shared" si="1280"/>
        <v>0.4</v>
      </c>
      <c r="EK206">
        <f t="shared" si="1280"/>
        <v>0.4</v>
      </c>
      <c r="EL206">
        <f t="shared" si="1280"/>
        <v>0.4</v>
      </c>
      <c r="EM206">
        <f t="shared" si="1280"/>
        <v>0.4</v>
      </c>
      <c r="EN206">
        <f t="shared" si="1280"/>
        <v>0.4</v>
      </c>
      <c r="EO206">
        <f t="shared" si="1280"/>
        <v>0.4</v>
      </c>
      <c r="EP206">
        <f t="shared" si="1280"/>
        <v>0.4</v>
      </c>
      <c r="EQ206">
        <f t="shared" si="1280"/>
        <v>0.4</v>
      </c>
      <c r="ER206">
        <f t="shared" si="1280"/>
        <v>0.4</v>
      </c>
      <c r="ES206">
        <f t="shared" si="1280"/>
        <v>0.4</v>
      </c>
      <c r="ET206">
        <f t="shared" si="1280"/>
        <v>0.4</v>
      </c>
      <c r="EU206">
        <f t="shared" si="1280"/>
        <v>0.4</v>
      </c>
      <c r="EV206">
        <f t="shared" si="1280"/>
        <v>0.4</v>
      </c>
      <c r="EW206">
        <f t="shared" si="1280"/>
        <v>0.4</v>
      </c>
      <c r="EX206">
        <f t="shared" si="1280"/>
        <v>0.4</v>
      </c>
      <c r="EY206">
        <f t="shared" si="1280"/>
        <v>0.4</v>
      </c>
      <c r="EZ206">
        <f t="shared" si="1280"/>
        <v>0.4</v>
      </c>
      <c r="FA206">
        <f t="shared" si="1280"/>
        <v>0.4</v>
      </c>
      <c r="FB206">
        <f t="shared" si="1280"/>
        <v>0.4</v>
      </c>
      <c r="FC206">
        <f t="shared" si="1280"/>
        <v>0.4</v>
      </c>
      <c r="FD206">
        <f t="shared" si="1280"/>
        <v>0.4</v>
      </c>
      <c r="FE206">
        <f t="shared" si="1280"/>
        <v>0.4</v>
      </c>
      <c r="FF206">
        <f t="shared" si="1280"/>
        <v>0.4</v>
      </c>
      <c r="FG206">
        <f t="shared" si="1280"/>
        <v>0.4</v>
      </c>
      <c r="FH206">
        <f t="shared" si="1280"/>
        <v>0.4</v>
      </c>
      <c r="FI206">
        <f t="shared" si="1280"/>
        <v>0.4</v>
      </c>
      <c r="FJ206">
        <f t="shared" si="1280"/>
        <v>0.4</v>
      </c>
      <c r="FK206">
        <f t="shared" si="1280"/>
        <v>0.4</v>
      </c>
      <c r="FL206">
        <f t="shared" si="1280"/>
        <v>0.4</v>
      </c>
      <c r="FM206">
        <f t="shared" si="1280"/>
        <v>0.4</v>
      </c>
      <c r="FN206">
        <f t="shared" si="1280"/>
        <v>0.4</v>
      </c>
      <c r="FO206">
        <f t="shared" si="1280"/>
        <v>0.4</v>
      </c>
      <c r="FP206">
        <f t="shared" si="1280"/>
        <v>0.4</v>
      </c>
      <c r="FQ206">
        <f t="shared" si="1280"/>
        <v>0.4</v>
      </c>
      <c r="FR206">
        <f t="shared" si="1280"/>
        <v>0.4</v>
      </c>
      <c r="FS206">
        <f t="shared" si="1280"/>
        <v>0.4</v>
      </c>
      <c r="FT206">
        <f t="shared" si="1280"/>
        <v>0.4</v>
      </c>
      <c r="FU206">
        <f t="shared" si="1280"/>
        <v>0.4</v>
      </c>
      <c r="FV206">
        <f t="shared" si="1280"/>
        <v>0.4</v>
      </c>
      <c r="FW206">
        <f t="shared" si="1280"/>
        <v>0.4</v>
      </c>
      <c r="FX206">
        <f t="shared" si="1280"/>
        <v>0.4</v>
      </c>
      <c r="FY206">
        <f t="shared" si="1280"/>
        <v>0.4</v>
      </c>
      <c r="FZ206">
        <f t="shared" si="1280"/>
        <v>0.4</v>
      </c>
      <c r="GA206">
        <f t="shared" si="1280"/>
        <v>0.4</v>
      </c>
      <c r="GB206">
        <f t="shared" si="1280"/>
        <v>0.4</v>
      </c>
      <c r="GC206">
        <f t="shared" si="1280"/>
        <v>0.4</v>
      </c>
      <c r="GD206">
        <f t="shared" si="1280"/>
        <v>0.4</v>
      </c>
      <c r="GE206">
        <f t="shared" si="1280"/>
        <v>0.4</v>
      </c>
      <c r="GF206">
        <f t="shared" si="1280"/>
        <v>0.4</v>
      </c>
      <c r="GG206">
        <f t="shared" si="1280"/>
        <v>0.4</v>
      </c>
      <c r="GH206">
        <f t="shared" si="1280"/>
        <v>0.4</v>
      </c>
      <c r="GI206">
        <f t="shared" si="1280"/>
        <v>0.4</v>
      </c>
      <c r="GJ206">
        <f t="shared" si="1280"/>
        <v>0.4</v>
      </c>
      <c r="GK206">
        <f t="shared" ref="GK206:IG206" si="1281">$D$206</f>
        <v>0.4</v>
      </c>
      <c r="GL206">
        <f t="shared" si="1281"/>
        <v>0.4</v>
      </c>
      <c r="GM206">
        <f t="shared" si="1281"/>
        <v>0.4</v>
      </c>
      <c r="GN206">
        <f t="shared" si="1281"/>
        <v>0.4</v>
      </c>
      <c r="GO206">
        <f t="shared" si="1281"/>
        <v>0.4</v>
      </c>
      <c r="GP206">
        <f t="shared" si="1281"/>
        <v>0.4</v>
      </c>
      <c r="GQ206">
        <f t="shared" si="1281"/>
        <v>0.4</v>
      </c>
      <c r="GR206">
        <f t="shared" si="1281"/>
        <v>0.4</v>
      </c>
      <c r="GS206">
        <f t="shared" si="1281"/>
        <v>0.4</v>
      </c>
      <c r="GT206">
        <f t="shared" si="1281"/>
        <v>0.4</v>
      </c>
      <c r="GU206">
        <f t="shared" si="1281"/>
        <v>0.4</v>
      </c>
      <c r="GV206">
        <f t="shared" si="1281"/>
        <v>0.4</v>
      </c>
      <c r="GW206">
        <f t="shared" si="1281"/>
        <v>0.4</v>
      </c>
      <c r="GX206">
        <f t="shared" si="1281"/>
        <v>0.4</v>
      </c>
      <c r="GY206">
        <f t="shared" si="1281"/>
        <v>0.4</v>
      </c>
      <c r="GZ206">
        <f t="shared" si="1281"/>
        <v>0.4</v>
      </c>
      <c r="HA206">
        <f t="shared" si="1281"/>
        <v>0.4</v>
      </c>
      <c r="HB206">
        <f t="shared" si="1281"/>
        <v>0.4</v>
      </c>
      <c r="HC206">
        <f t="shared" si="1281"/>
        <v>0.4</v>
      </c>
      <c r="HD206">
        <f t="shared" si="1281"/>
        <v>0.4</v>
      </c>
      <c r="HE206">
        <f t="shared" si="1281"/>
        <v>0.4</v>
      </c>
      <c r="HF206">
        <f t="shared" si="1281"/>
        <v>0.4</v>
      </c>
      <c r="HG206">
        <f t="shared" si="1281"/>
        <v>0.4</v>
      </c>
      <c r="HH206">
        <f t="shared" si="1281"/>
        <v>0.4</v>
      </c>
      <c r="HI206">
        <f t="shared" si="1281"/>
        <v>0.4</v>
      </c>
      <c r="HJ206">
        <f t="shared" si="1281"/>
        <v>0.4</v>
      </c>
      <c r="HK206">
        <f t="shared" si="1281"/>
        <v>0.4</v>
      </c>
      <c r="HL206">
        <f t="shared" si="1281"/>
        <v>0.4</v>
      </c>
      <c r="HM206">
        <f t="shared" si="1281"/>
        <v>0.4</v>
      </c>
      <c r="HN206">
        <f t="shared" si="1281"/>
        <v>0.4</v>
      </c>
      <c r="HO206">
        <f t="shared" si="1281"/>
        <v>0.4</v>
      </c>
      <c r="HP206">
        <f t="shared" si="1281"/>
        <v>0.4</v>
      </c>
      <c r="HQ206">
        <f t="shared" si="1281"/>
        <v>0.4</v>
      </c>
      <c r="HR206">
        <f t="shared" si="1281"/>
        <v>0.4</v>
      </c>
      <c r="HS206">
        <f t="shared" si="1281"/>
        <v>0.4</v>
      </c>
      <c r="HT206">
        <f t="shared" si="1281"/>
        <v>0.4</v>
      </c>
      <c r="HU206">
        <f t="shared" si="1281"/>
        <v>0.4</v>
      </c>
      <c r="HV206">
        <f t="shared" si="1281"/>
        <v>0.4</v>
      </c>
      <c r="HW206">
        <f t="shared" si="1281"/>
        <v>0.4</v>
      </c>
      <c r="HX206">
        <f t="shared" si="1281"/>
        <v>0.4</v>
      </c>
      <c r="HY206">
        <f t="shared" si="1281"/>
        <v>0.4</v>
      </c>
      <c r="HZ206">
        <f t="shared" si="1281"/>
        <v>0.4</v>
      </c>
      <c r="IA206">
        <f t="shared" si="1281"/>
        <v>0.4</v>
      </c>
      <c r="IB206">
        <f t="shared" si="1281"/>
        <v>0.4</v>
      </c>
      <c r="IC206">
        <f t="shared" si="1281"/>
        <v>0.4</v>
      </c>
      <c r="ID206">
        <f t="shared" si="1281"/>
        <v>0.4</v>
      </c>
      <c r="IE206">
        <f t="shared" si="1281"/>
        <v>0.4</v>
      </c>
      <c r="IF206">
        <f t="shared" si="1281"/>
        <v>0.4</v>
      </c>
      <c r="IG206">
        <f t="shared" si="1281"/>
        <v>0.4</v>
      </c>
    </row>
    <row r="207" spans="2:259" ht="13.5" thickBot="1" x14ac:dyDescent="0.25">
      <c r="B207" s="1027"/>
      <c r="C207" s="560" t="s">
        <v>283</v>
      </c>
      <c r="D207" s="557">
        <v>0.42</v>
      </c>
      <c r="E207" s="557">
        <f>$D$207</f>
        <v>0.42</v>
      </c>
      <c r="F207" s="557">
        <f t="shared" ref="F207:BP207" si="1282">$D$207</f>
        <v>0.42</v>
      </c>
      <c r="G207" s="557">
        <f t="shared" si="1282"/>
        <v>0.42</v>
      </c>
      <c r="H207" s="557">
        <f t="shared" si="1282"/>
        <v>0.42</v>
      </c>
      <c r="I207" s="557">
        <f t="shared" si="1282"/>
        <v>0.42</v>
      </c>
      <c r="J207" s="557">
        <f t="shared" si="1282"/>
        <v>0.42</v>
      </c>
      <c r="K207" s="557">
        <f t="shared" si="1282"/>
        <v>0.42</v>
      </c>
      <c r="L207" s="557">
        <f t="shared" si="1282"/>
        <v>0.42</v>
      </c>
      <c r="M207" s="557">
        <f t="shared" si="1282"/>
        <v>0.42</v>
      </c>
      <c r="N207" s="557">
        <f t="shared" si="1282"/>
        <v>0.42</v>
      </c>
      <c r="O207" s="557">
        <f t="shared" si="1282"/>
        <v>0.42</v>
      </c>
      <c r="P207" s="557">
        <f t="shared" si="1282"/>
        <v>0.42</v>
      </c>
      <c r="Q207" s="557">
        <f t="shared" si="1282"/>
        <v>0.42</v>
      </c>
      <c r="R207" s="557">
        <f t="shared" si="1282"/>
        <v>0.42</v>
      </c>
      <c r="S207" s="557">
        <f t="shared" si="1282"/>
        <v>0.42</v>
      </c>
      <c r="T207" s="557">
        <f t="shared" si="1282"/>
        <v>0.42</v>
      </c>
      <c r="U207" s="557">
        <f t="shared" si="1282"/>
        <v>0.42</v>
      </c>
      <c r="V207" s="557">
        <f t="shared" si="1282"/>
        <v>0.42</v>
      </c>
      <c r="W207" s="557">
        <f t="shared" si="1282"/>
        <v>0.42</v>
      </c>
      <c r="X207" s="557">
        <f t="shared" si="1282"/>
        <v>0.42</v>
      </c>
      <c r="Y207" s="557">
        <f t="shared" si="1282"/>
        <v>0.42</v>
      </c>
      <c r="Z207" s="557">
        <f t="shared" si="1282"/>
        <v>0.42</v>
      </c>
      <c r="AA207" s="557">
        <f t="shared" si="1282"/>
        <v>0.42</v>
      </c>
      <c r="AB207" s="557">
        <f t="shared" si="1282"/>
        <v>0.42</v>
      </c>
      <c r="AC207" s="557">
        <f t="shared" si="1282"/>
        <v>0.42</v>
      </c>
      <c r="AD207" s="557">
        <f t="shared" si="1282"/>
        <v>0.42</v>
      </c>
      <c r="AE207" s="557">
        <f t="shared" si="1282"/>
        <v>0.42</v>
      </c>
      <c r="AF207" s="557">
        <f t="shared" si="1282"/>
        <v>0.42</v>
      </c>
      <c r="AG207" s="557">
        <f t="shared" si="1282"/>
        <v>0.42</v>
      </c>
      <c r="AH207" s="557">
        <f t="shared" si="1282"/>
        <v>0.42</v>
      </c>
      <c r="AI207" s="557">
        <f t="shared" si="1282"/>
        <v>0.42</v>
      </c>
      <c r="AJ207" s="557">
        <f t="shared" si="1282"/>
        <v>0.42</v>
      </c>
      <c r="AK207" s="557">
        <f t="shared" si="1282"/>
        <v>0.42</v>
      </c>
      <c r="AL207" s="557">
        <f t="shared" si="1282"/>
        <v>0.42</v>
      </c>
      <c r="AM207" s="557">
        <f t="shared" si="1282"/>
        <v>0.42</v>
      </c>
      <c r="AN207" s="557">
        <f t="shared" si="1282"/>
        <v>0.42</v>
      </c>
      <c r="AO207" s="557">
        <f t="shared" si="1282"/>
        <v>0.42</v>
      </c>
      <c r="AP207" s="557">
        <f t="shared" si="1282"/>
        <v>0.42</v>
      </c>
      <c r="AQ207" s="557">
        <f t="shared" si="1282"/>
        <v>0.42</v>
      </c>
      <c r="AR207" s="557">
        <f t="shared" si="1282"/>
        <v>0.42</v>
      </c>
      <c r="AS207" s="557">
        <f t="shared" si="1282"/>
        <v>0.42</v>
      </c>
      <c r="AT207" s="557">
        <f t="shared" si="1282"/>
        <v>0.42</v>
      </c>
      <c r="AU207" s="557">
        <f t="shared" si="1282"/>
        <v>0.42</v>
      </c>
      <c r="AV207" s="557">
        <f t="shared" si="1282"/>
        <v>0.42</v>
      </c>
      <c r="AW207" s="557">
        <f t="shared" si="1282"/>
        <v>0.42</v>
      </c>
      <c r="AX207" s="557">
        <f t="shared" si="1282"/>
        <v>0.42</v>
      </c>
      <c r="AY207" s="557">
        <f t="shared" si="1282"/>
        <v>0.42</v>
      </c>
      <c r="AZ207" s="557">
        <f t="shared" si="1282"/>
        <v>0.42</v>
      </c>
      <c r="BA207" s="557">
        <f t="shared" si="1282"/>
        <v>0.42</v>
      </c>
      <c r="BB207" s="557">
        <f t="shared" si="1282"/>
        <v>0.42</v>
      </c>
      <c r="BC207" s="557">
        <f t="shared" si="1282"/>
        <v>0.42</v>
      </c>
      <c r="BD207" s="557">
        <f t="shared" si="1282"/>
        <v>0.42</v>
      </c>
      <c r="BE207" s="557">
        <f t="shared" si="1282"/>
        <v>0.42</v>
      </c>
      <c r="BF207" s="557">
        <f t="shared" si="1282"/>
        <v>0.42</v>
      </c>
      <c r="BG207" s="557">
        <f t="shared" si="1282"/>
        <v>0.42</v>
      </c>
      <c r="BH207" s="557">
        <f t="shared" si="1282"/>
        <v>0.42</v>
      </c>
      <c r="BI207" s="557">
        <f t="shared" si="1282"/>
        <v>0.42</v>
      </c>
      <c r="BJ207" s="557">
        <f t="shared" si="1282"/>
        <v>0.42</v>
      </c>
      <c r="BK207" s="557">
        <f t="shared" si="1282"/>
        <v>0.42</v>
      </c>
      <c r="BL207" s="557">
        <f t="shared" si="1282"/>
        <v>0.42</v>
      </c>
      <c r="BM207" s="557">
        <f t="shared" si="1282"/>
        <v>0.42</v>
      </c>
      <c r="BN207" s="557">
        <f t="shared" si="1282"/>
        <v>0.42</v>
      </c>
      <c r="BO207" s="557">
        <f t="shared" si="1282"/>
        <v>0.42</v>
      </c>
      <c r="BP207" s="557">
        <f t="shared" si="1282"/>
        <v>0.42</v>
      </c>
      <c r="BQ207" s="557">
        <f t="shared" ref="BQ207:DY207" si="1283">$D$207</f>
        <v>0.42</v>
      </c>
      <c r="BR207" s="557">
        <f t="shared" si="1283"/>
        <v>0.42</v>
      </c>
      <c r="BS207" s="557">
        <f t="shared" si="1283"/>
        <v>0.42</v>
      </c>
      <c r="BT207" s="557">
        <f t="shared" si="1283"/>
        <v>0.42</v>
      </c>
      <c r="BU207" s="557">
        <f t="shared" si="1283"/>
        <v>0.42</v>
      </c>
      <c r="BV207" s="557">
        <f t="shared" si="1283"/>
        <v>0.42</v>
      </c>
      <c r="BW207" s="557">
        <f t="shared" si="1283"/>
        <v>0.42</v>
      </c>
      <c r="BX207" s="557">
        <f t="shared" si="1283"/>
        <v>0.42</v>
      </c>
      <c r="BY207" s="557">
        <f t="shared" si="1283"/>
        <v>0.42</v>
      </c>
      <c r="BZ207" s="557">
        <f t="shared" si="1283"/>
        <v>0.42</v>
      </c>
      <c r="CA207" s="557">
        <f t="shared" si="1283"/>
        <v>0.42</v>
      </c>
      <c r="CB207" s="557">
        <f t="shared" si="1283"/>
        <v>0.42</v>
      </c>
      <c r="CC207" s="557">
        <f t="shared" si="1283"/>
        <v>0.42</v>
      </c>
      <c r="CD207" s="557">
        <f t="shared" si="1283"/>
        <v>0.42</v>
      </c>
      <c r="CE207" s="557">
        <f t="shared" si="1283"/>
        <v>0.42</v>
      </c>
      <c r="CF207" s="557">
        <f t="shared" si="1283"/>
        <v>0.42</v>
      </c>
      <c r="CG207" s="557">
        <f t="shared" si="1283"/>
        <v>0.42</v>
      </c>
      <c r="CH207" s="557">
        <f t="shared" si="1283"/>
        <v>0.42</v>
      </c>
      <c r="CI207" s="557">
        <f t="shared" si="1283"/>
        <v>0.42</v>
      </c>
      <c r="CJ207" s="557">
        <f t="shared" si="1283"/>
        <v>0.42</v>
      </c>
      <c r="CK207" s="557">
        <f t="shared" si="1283"/>
        <v>0.42</v>
      </c>
      <c r="CL207" s="557">
        <f t="shared" si="1283"/>
        <v>0.42</v>
      </c>
      <c r="CM207" s="557">
        <f t="shared" si="1283"/>
        <v>0.42</v>
      </c>
      <c r="CN207" s="557">
        <f t="shared" si="1283"/>
        <v>0.42</v>
      </c>
      <c r="CO207" s="557">
        <f t="shared" si="1283"/>
        <v>0.42</v>
      </c>
      <c r="CP207" s="557">
        <f t="shared" si="1283"/>
        <v>0.42</v>
      </c>
      <c r="CQ207" s="557">
        <f t="shared" si="1283"/>
        <v>0.42</v>
      </c>
      <c r="CR207" s="557">
        <f t="shared" si="1283"/>
        <v>0.42</v>
      </c>
      <c r="CS207" s="557">
        <f t="shared" si="1283"/>
        <v>0.42</v>
      </c>
      <c r="CT207" s="557">
        <f t="shared" si="1283"/>
        <v>0.42</v>
      </c>
      <c r="CU207" s="557">
        <f t="shared" si="1283"/>
        <v>0.42</v>
      </c>
      <c r="CV207" s="557">
        <f t="shared" si="1283"/>
        <v>0.42</v>
      </c>
      <c r="CW207" s="557">
        <f t="shared" si="1283"/>
        <v>0.42</v>
      </c>
      <c r="CX207" s="557">
        <f t="shared" si="1283"/>
        <v>0.42</v>
      </c>
      <c r="CY207" s="557">
        <f t="shared" si="1283"/>
        <v>0.42</v>
      </c>
      <c r="CZ207" s="557">
        <f t="shared" si="1283"/>
        <v>0.42</v>
      </c>
      <c r="DA207" s="557">
        <f t="shared" si="1283"/>
        <v>0.42</v>
      </c>
      <c r="DB207" s="557">
        <f t="shared" si="1283"/>
        <v>0.42</v>
      </c>
      <c r="DC207" s="557">
        <f t="shared" si="1283"/>
        <v>0.42</v>
      </c>
      <c r="DD207" s="557">
        <f t="shared" si="1283"/>
        <v>0.42</v>
      </c>
      <c r="DE207" s="557">
        <f t="shared" si="1283"/>
        <v>0.42</v>
      </c>
      <c r="DF207" s="557">
        <f t="shared" si="1283"/>
        <v>0.42</v>
      </c>
      <c r="DG207" s="557">
        <f t="shared" si="1283"/>
        <v>0.42</v>
      </c>
      <c r="DH207" s="557">
        <f t="shared" si="1283"/>
        <v>0.42</v>
      </c>
      <c r="DI207" s="557">
        <f t="shared" si="1283"/>
        <v>0.42</v>
      </c>
      <c r="DJ207" s="557">
        <f t="shared" si="1283"/>
        <v>0.42</v>
      </c>
      <c r="DK207" s="557">
        <f t="shared" si="1283"/>
        <v>0.42</v>
      </c>
      <c r="DL207" s="557">
        <f t="shared" si="1283"/>
        <v>0.42</v>
      </c>
      <c r="DM207" s="557">
        <f t="shared" si="1283"/>
        <v>0.42</v>
      </c>
      <c r="DN207" s="557">
        <f t="shared" si="1283"/>
        <v>0.42</v>
      </c>
      <c r="DO207" s="557">
        <f t="shared" si="1283"/>
        <v>0.42</v>
      </c>
      <c r="DP207" s="557">
        <f t="shared" si="1283"/>
        <v>0.42</v>
      </c>
      <c r="DQ207" s="557">
        <f t="shared" si="1283"/>
        <v>0.42</v>
      </c>
      <c r="DR207" s="557">
        <f t="shared" si="1283"/>
        <v>0.42</v>
      </c>
      <c r="DS207" s="557">
        <f t="shared" si="1283"/>
        <v>0.42</v>
      </c>
      <c r="DT207" s="557">
        <f t="shared" si="1283"/>
        <v>0.42</v>
      </c>
      <c r="DU207" s="557">
        <f t="shared" si="1283"/>
        <v>0.42</v>
      </c>
      <c r="DV207" s="557">
        <f t="shared" si="1283"/>
        <v>0.42</v>
      </c>
      <c r="DW207" s="557">
        <f t="shared" si="1283"/>
        <v>0.42</v>
      </c>
      <c r="DX207" s="557">
        <f t="shared" si="1283"/>
        <v>0.42</v>
      </c>
      <c r="DY207" s="557">
        <f t="shared" si="1283"/>
        <v>0.42</v>
      </c>
      <c r="DZ207" s="557">
        <f t="shared" ref="DZ207:GJ207" si="1284">$D$207</f>
        <v>0.42</v>
      </c>
      <c r="EA207" s="557">
        <f t="shared" si="1284"/>
        <v>0.42</v>
      </c>
      <c r="EB207" s="557">
        <f t="shared" si="1284"/>
        <v>0.42</v>
      </c>
      <c r="EC207" s="557">
        <f t="shared" si="1284"/>
        <v>0.42</v>
      </c>
      <c r="ED207" s="557">
        <f t="shared" si="1284"/>
        <v>0.42</v>
      </c>
      <c r="EE207" s="557">
        <f t="shared" si="1284"/>
        <v>0.42</v>
      </c>
      <c r="EF207" s="557">
        <f t="shared" si="1284"/>
        <v>0.42</v>
      </c>
      <c r="EG207" s="557">
        <f t="shared" si="1284"/>
        <v>0.42</v>
      </c>
      <c r="EH207" s="557">
        <f t="shared" si="1284"/>
        <v>0.42</v>
      </c>
      <c r="EI207" s="557">
        <f t="shared" si="1284"/>
        <v>0.42</v>
      </c>
      <c r="EJ207" s="557">
        <f t="shared" si="1284"/>
        <v>0.42</v>
      </c>
      <c r="EK207" s="557">
        <f t="shared" si="1284"/>
        <v>0.42</v>
      </c>
      <c r="EL207" s="557">
        <f t="shared" si="1284"/>
        <v>0.42</v>
      </c>
      <c r="EM207" s="557">
        <f t="shared" si="1284"/>
        <v>0.42</v>
      </c>
      <c r="EN207" s="557">
        <f t="shared" si="1284"/>
        <v>0.42</v>
      </c>
      <c r="EO207" s="557">
        <f t="shared" si="1284"/>
        <v>0.42</v>
      </c>
      <c r="EP207" s="557">
        <f t="shared" si="1284"/>
        <v>0.42</v>
      </c>
      <c r="EQ207" s="557">
        <f t="shared" si="1284"/>
        <v>0.42</v>
      </c>
      <c r="ER207" s="557">
        <f t="shared" si="1284"/>
        <v>0.42</v>
      </c>
      <c r="ES207" s="557">
        <f t="shared" si="1284"/>
        <v>0.42</v>
      </c>
      <c r="ET207" s="557">
        <f t="shared" si="1284"/>
        <v>0.42</v>
      </c>
      <c r="EU207" s="557">
        <f t="shared" si="1284"/>
        <v>0.42</v>
      </c>
      <c r="EV207" s="557">
        <f t="shared" si="1284"/>
        <v>0.42</v>
      </c>
      <c r="EW207" s="557">
        <f t="shared" si="1284"/>
        <v>0.42</v>
      </c>
      <c r="EX207" s="557">
        <f t="shared" si="1284"/>
        <v>0.42</v>
      </c>
      <c r="EY207" s="557">
        <f t="shared" si="1284"/>
        <v>0.42</v>
      </c>
      <c r="EZ207" s="557">
        <f t="shared" si="1284"/>
        <v>0.42</v>
      </c>
      <c r="FA207" s="557">
        <f t="shared" si="1284"/>
        <v>0.42</v>
      </c>
      <c r="FB207" s="557">
        <f t="shared" si="1284"/>
        <v>0.42</v>
      </c>
      <c r="FC207" s="557">
        <f t="shared" si="1284"/>
        <v>0.42</v>
      </c>
      <c r="FD207" s="557">
        <f t="shared" si="1284"/>
        <v>0.42</v>
      </c>
      <c r="FE207" s="557">
        <f t="shared" si="1284"/>
        <v>0.42</v>
      </c>
      <c r="FF207" s="557">
        <f t="shared" si="1284"/>
        <v>0.42</v>
      </c>
      <c r="FG207" s="557">
        <f t="shared" si="1284"/>
        <v>0.42</v>
      </c>
      <c r="FH207" s="557">
        <f t="shared" si="1284"/>
        <v>0.42</v>
      </c>
      <c r="FI207" s="557">
        <f t="shared" si="1284"/>
        <v>0.42</v>
      </c>
      <c r="FJ207" s="557">
        <f t="shared" si="1284"/>
        <v>0.42</v>
      </c>
      <c r="FK207" s="557">
        <f t="shared" si="1284"/>
        <v>0.42</v>
      </c>
      <c r="FL207" s="557">
        <f t="shared" si="1284"/>
        <v>0.42</v>
      </c>
      <c r="FM207" s="557">
        <f t="shared" si="1284"/>
        <v>0.42</v>
      </c>
      <c r="FN207" s="557">
        <f t="shared" si="1284"/>
        <v>0.42</v>
      </c>
      <c r="FO207" s="557">
        <f t="shared" si="1284"/>
        <v>0.42</v>
      </c>
      <c r="FP207" s="557">
        <f t="shared" si="1284"/>
        <v>0.42</v>
      </c>
      <c r="FQ207" s="557">
        <f t="shared" si="1284"/>
        <v>0.42</v>
      </c>
      <c r="FR207" s="557">
        <f t="shared" si="1284"/>
        <v>0.42</v>
      </c>
      <c r="FS207" s="557">
        <f t="shared" si="1284"/>
        <v>0.42</v>
      </c>
      <c r="FT207" s="557">
        <f t="shared" si="1284"/>
        <v>0.42</v>
      </c>
      <c r="FU207" s="557">
        <f t="shared" si="1284"/>
        <v>0.42</v>
      </c>
      <c r="FV207" s="557">
        <f t="shared" si="1284"/>
        <v>0.42</v>
      </c>
      <c r="FW207" s="557">
        <f t="shared" si="1284"/>
        <v>0.42</v>
      </c>
      <c r="FX207" s="557">
        <f t="shared" si="1284"/>
        <v>0.42</v>
      </c>
      <c r="FY207" s="557">
        <f t="shared" si="1284"/>
        <v>0.42</v>
      </c>
      <c r="FZ207" s="557">
        <f t="shared" si="1284"/>
        <v>0.42</v>
      </c>
      <c r="GA207" s="557">
        <f t="shared" si="1284"/>
        <v>0.42</v>
      </c>
      <c r="GB207" s="557">
        <f t="shared" si="1284"/>
        <v>0.42</v>
      </c>
      <c r="GC207" s="557">
        <f t="shared" si="1284"/>
        <v>0.42</v>
      </c>
      <c r="GD207" s="557">
        <f t="shared" si="1284"/>
        <v>0.42</v>
      </c>
      <c r="GE207" s="557">
        <f t="shared" si="1284"/>
        <v>0.42</v>
      </c>
      <c r="GF207" s="557">
        <f t="shared" si="1284"/>
        <v>0.42</v>
      </c>
      <c r="GG207" s="557">
        <f t="shared" si="1284"/>
        <v>0.42</v>
      </c>
      <c r="GH207" s="557">
        <f t="shared" si="1284"/>
        <v>0.42</v>
      </c>
      <c r="GI207" s="557">
        <f t="shared" si="1284"/>
        <v>0.42</v>
      </c>
      <c r="GJ207" s="557">
        <f t="shared" si="1284"/>
        <v>0.42</v>
      </c>
      <c r="GK207" s="557">
        <f t="shared" ref="GK207:IG207" si="1285">$D$207</f>
        <v>0.42</v>
      </c>
      <c r="GL207" s="557">
        <f t="shared" si="1285"/>
        <v>0.42</v>
      </c>
      <c r="GM207" s="557">
        <f t="shared" si="1285"/>
        <v>0.42</v>
      </c>
      <c r="GN207" s="557">
        <f t="shared" si="1285"/>
        <v>0.42</v>
      </c>
      <c r="GO207" s="557">
        <f t="shared" si="1285"/>
        <v>0.42</v>
      </c>
      <c r="GP207" s="557">
        <f t="shared" si="1285"/>
        <v>0.42</v>
      </c>
      <c r="GQ207" s="557">
        <f t="shared" si="1285"/>
        <v>0.42</v>
      </c>
      <c r="GR207" s="557">
        <f t="shared" si="1285"/>
        <v>0.42</v>
      </c>
      <c r="GS207" s="557">
        <f t="shared" si="1285"/>
        <v>0.42</v>
      </c>
      <c r="GT207" s="557">
        <f t="shared" si="1285"/>
        <v>0.42</v>
      </c>
      <c r="GU207" s="557">
        <f t="shared" si="1285"/>
        <v>0.42</v>
      </c>
      <c r="GV207" s="557">
        <f t="shared" si="1285"/>
        <v>0.42</v>
      </c>
      <c r="GW207" s="557">
        <f t="shared" si="1285"/>
        <v>0.42</v>
      </c>
      <c r="GX207" s="557">
        <f t="shared" si="1285"/>
        <v>0.42</v>
      </c>
      <c r="GY207" s="557">
        <f t="shared" si="1285"/>
        <v>0.42</v>
      </c>
      <c r="GZ207" s="557">
        <f t="shared" si="1285"/>
        <v>0.42</v>
      </c>
      <c r="HA207" s="557">
        <f t="shared" si="1285"/>
        <v>0.42</v>
      </c>
      <c r="HB207" s="557">
        <f t="shared" si="1285"/>
        <v>0.42</v>
      </c>
      <c r="HC207" s="557">
        <f t="shared" si="1285"/>
        <v>0.42</v>
      </c>
      <c r="HD207" s="557">
        <f t="shared" si="1285"/>
        <v>0.42</v>
      </c>
      <c r="HE207" s="557">
        <f t="shared" si="1285"/>
        <v>0.42</v>
      </c>
      <c r="HF207" s="557">
        <f t="shared" si="1285"/>
        <v>0.42</v>
      </c>
      <c r="HG207" s="557">
        <f t="shared" si="1285"/>
        <v>0.42</v>
      </c>
      <c r="HH207" s="557">
        <f t="shared" si="1285"/>
        <v>0.42</v>
      </c>
      <c r="HI207" s="557">
        <f t="shared" si="1285"/>
        <v>0.42</v>
      </c>
      <c r="HJ207" s="557">
        <f t="shared" si="1285"/>
        <v>0.42</v>
      </c>
      <c r="HK207" s="557">
        <f t="shared" si="1285"/>
        <v>0.42</v>
      </c>
      <c r="HL207" s="557">
        <f t="shared" si="1285"/>
        <v>0.42</v>
      </c>
      <c r="HM207" s="557">
        <f t="shared" si="1285"/>
        <v>0.42</v>
      </c>
      <c r="HN207" s="557">
        <f t="shared" si="1285"/>
        <v>0.42</v>
      </c>
      <c r="HO207" s="557">
        <f t="shared" si="1285"/>
        <v>0.42</v>
      </c>
      <c r="HP207" s="557">
        <f t="shared" si="1285"/>
        <v>0.42</v>
      </c>
      <c r="HQ207" s="557">
        <f t="shared" si="1285"/>
        <v>0.42</v>
      </c>
      <c r="HR207" s="557">
        <f t="shared" si="1285"/>
        <v>0.42</v>
      </c>
      <c r="HS207" s="557">
        <f t="shared" si="1285"/>
        <v>0.42</v>
      </c>
      <c r="HT207" s="557">
        <f t="shared" si="1285"/>
        <v>0.42</v>
      </c>
      <c r="HU207" s="557">
        <f t="shared" si="1285"/>
        <v>0.42</v>
      </c>
      <c r="HV207" s="557">
        <f t="shared" si="1285"/>
        <v>0.42</v>
      </c>
      <c r="HW207" s="557">
        <f t="shared" si="1285"/>
        <v>0.42</v>
      </c>
      <c r="HX207" s="557">
        <f t="shared" si="1285"/>
        <v>0.42</v>
      </c>
      <c r="HY207" s="557">
        <f t="shared" si="1285"/>
        <v>0.42</v>
      </c>
      <c r="HZ207" s="557">
        <f t="shared" si="1285"/>
        <v>0.42</v>
      </c>
      <c r="IA207" s="557">
        <f t="shared" si="1285"/>
        <v>0.42</v>
      </c>
      <c r="IB207" s="557">
        <f t="shared" si="1285"/>
        <v>0.42</v>
      </c>
      <c r="IC207" s="557">
        <f t="shared" si="1285"/>
        <v>0.42</v>
      </c>
      <c r="ID207" s="557">
        <f t="shared" si="1285"/>
        <v>0.42</v>
      </c>
      <c r="IE207" s="557">
        <f t="shared" si="1285"/>
        <v>0.42</v>
      </c>
      <c r="IF207" s="557">
        <f t="shared" si="1285"/>
        <v>0.42</v>
      </c>
      <c r="IG207" s="557">
        <f t="shared" si="1285"/>
        <v>0.42</v>
      </c>
    </row>
    <row r="209" spans="2:241" ht="13.5" thickBot="1" x14ac:dyDescent="0.25"/>
    <row r="210" spans="2:241" ht="13.5" thickBot="1" x14ac:dyDescent="0.25">
      <c r="B210" s="561" t="s">
        <v>106</v>
      </c>
      <c r="C210" s="563" t="s">
        <v>378</v>
      </c>
      <c r="D210">
        <v>1</v>
      </c>
      <c r="E210">
        <f>$D$210</f>
        <v>1</v>
      </c>
      <c r="F210">
        <f t="shared" ref="F210:BP210" si="1286">$D$210</f>
        <v>1</v>
      </c>
      <c r="G210">
        <f t="shared" si="1286"/>
        <v>1</v>
      </c>
      <c r="H210">
        <f t="shared" si="1286"/>
        <v>1</v>
      </c>
      <c r="I210">
        <f t="shared" si="1286"/>
        <v>1</v>
      </c>
      <c r="J210">
        <f t="shared" si="1286"/>
        <v>1</v>
      </c>
      <c r="K210">
        <f t="shared" si="1286"/>
        <v>1</v>
      </c>
      <c r="L210">
        <f t="shared" si="1286"/>
        <v>1</v>
      </c>
      <c r="M210">
        <f t="shared" si="1286"/>
        <v>1</v>
      </c>
      <c r="N210">
        <f t="shared" si="1286"/>
        <v>1</v>
      </c>
      <c r="O210">
        <f t="shared" si="1286"/>
        <v>1</v>
      </c>
      <c r="P210">
        <f t="shared" si="1286"/>
        <v>1</v>
      </c>
      <c r="Q210">
        <f t="shared" si="1286"/>
        <v>1</v>
      </c>
      <c r="R210">
        <f t="shared" si="1286"/>
        <v>1</v>
      </c>
      <c r="S210">
        <f t="shared" si="1286"/>
        <v>1</v>
      </c>
      <c r="T210">
        <f t="shared" si="1286"/>
        <v>1</v>
      </c>
      <c r="U210">
        <f t="shared" si="1286"/>
        <v>1</v>
      </c>
      <c r="V210">
        <f t="shared" si="1286"/>
        <v>1</v>
      </c>
      <c r="W210">
        <f t="shared" si="1286"/>
        <v>1</v>
      </c>
      <c r="X210">
        <f t="shared" si="1286"/>
        <v>1</v>
      </c>
      <c r="Y210">
        <f t="shared" si="1286"/>
        <v>1</v>
      </c>
      <c r="Z210">
        <f t="shared" si="1286"/>
        <v>1</v>
      </c>
      <c r="AA210">
        <f t="shared" si="1286"/>
        <v>1</v>
      </c>
      <c r="AB210">
        <f t="shared" si="1286"/>
        <v>1</v>
      </c>
      <c r="AC210">
        <f t="shared" si="1286"/>
        <v>1</v>
      </c>
      <c r="AD210">
        <f t="shared" si="1286"/>
        <v>1</v>
      </c>
      <c r="AE210">
        <f t="shared" si="1286"/>
        <v>1</v>
      </c>
      <c r="AF210">
        <f t="shared" si="1286"/>
        <v>1</v>
      </c>
      <c r="AG210">
        <f t="shared" si="1286"/>
        <v>1</v>
      </c>
      <c r="AH210">
        <f t="shared" si="1286"/>
        <v>1</v>
      </c>
      <c r="AI210">
        <f t="shared" si="1286"/>
        <v>1</v>
      </c>
      <c r="AJ210">
        <f t="shared" si="1286"/>
        <v>1</v>
      </c>
      <c r="AK210">
        <f t="shared" si="1286"/>
        <v>1</v>
      </c>
      <c r="AL210">
        <f t="shared" si="1286"/>
        <v>1</v>
      </c>
      <c r="AM210">
        <f t="shared" si="1286"/>
        <v>1</v>
      </c>
      <c r="AN210">
        <f t="shared" si="1286"/>
        <v>1</v>
      </c>
      <c r="AO210">
        <f t="shared" si="1286"/>
        <v>1</v>
      </c>
      <c r="AP210">
        <f t="shared" si="1286"/>
        <v>1</v>
      </c>
      <c r="AQ210">
        <f t="shared" si="1286"/>
        <v>1</v>
      </c>
      <c r="AR210">
        <f t="shared" si="1286"/>
        <v>1</v>
      </c>
      <c r="AS210">
        <f t="shared" si="1286"/>
        <v>1</v>
      </c>
      <c r="AT210">
        <f t="shared" si="1286"/>
        <v>1</v>
      </c>
      <c r="AU210">
        <f t="shared" si="1286"/>
        <v>1</v>
      </c>
      <c r="AV210">
        <f t="shared" si="1286"/>
        <v>1</v>
      </c>
      <c r="AW210">
        <f t="shared" si="1286"/>
        <v>1</v>
      </c>
      <c r="AX210">
        <f t="shared" si="1286"/>
        <v>1</v>
      </c>
      <c r="AY210">
        <f t="shared" si="1286"/>
        <v>1</v>
      </c>
      <c r="AZ210">
        <f t="shared" si="1286"/>
        <v>1</v>
      </c>
      <c r="BA210">
        <f t="shared" si="1286"/>
        <v>1</v>
      </c>
      <c r="BB210">
        <f t="shared" si="1286"/>
        <v>1</v>
      </c>
      <c r="BC210">
        <f t="shared" si="1286"/>
        <v>1</v>
      </c>
      <c r="BD210">
        <f t="shared" si="1286"/>
        <v>1</v>
      </c>
      <c r="BE210">
        <f t="shared" si="1286"/>
        <v>1</v>
      </c>
      <c r="BF210">
        <f t="shared" si="1286"/>
        <v>1</v>
      </c>
      <c r="BG210">
        <f t="shared" si="1286"/>
        <v>1</v>
      </c>
      <c r="BH210">
        <f t="shared" si="1286"/>
        <v>1</v>
      </c>
      <c r="BI210">
        <f t="shared" si="1286"/>
        <v>1</v>
      </c>
      <c r="BJ210">
        <f t="shared" si="1286"/>
        <v>1</v>
      </c>
      <c r="BK210">
        <f t="shared" si="1286"/>
        <v>1</v>
      </c>
      <c r="BL210">
        <f t="shared" si="1286"/>
        <v>1</v>
      </c>
      <c r="BM210">
        <f t="shared" si="1286"/>
        <v>1</v>
      </c>
      <c r="BN210">
        <f t="shared" si="1286"/>
        <v>1</v>
      </c>
      <c r="BO210">
        <f t="shared" si="1286"/>
        <v>1</v>
      </c>
      <c r="BP210">
        <f t="shared" si="1286"/>
        <v>1</v>
      </c>
      <c r="BQ210">
        <f t="shared" ref="BQ210:DY210" si="1287">$D$210</f>
        <v>1</v>
      </c>
      <c r="BR210">
        <f t="shared" si="1287"/>
        <v>1</v>
      </c>
      <c r="BS210">
        <f t="shared" si="1287"/>
        <v>1</v>
      </c>
      <c r="BT210">
        <f t="shared" si="1287"/>
        <v>1</v>
      </c>
      <c r="BU210">
        <f t="shared" si="1287"/>
        <v>1</v>
      </c>
      <c r="BV210">
        <f t="shared" si="1287"/>
        <v>1</v>
      </c>
      <c r="BW210">
        <f t="shared" si="1287"/>
        <v>1</v>
      </c>
      <c r="BX210">
        <f t="shared" si="1287"/>
        <v>1</v>
      </c>
      <c r="BY210">
        <f t="shared" si="1287"/>
        <v>1</v>
      </c>
      <c r="BZ210">
        <f t="shared" si="1287"/>
        <v>1</v>
      </c>
      <c r="CA210">
        <f t="shared" si="1287"/>
        <v>1</v>
      </c>
      <c r="CB210">
        <f t="shared" si="1287"/>
        <v>1</v>
      </c>
      <c r="CC210">
        <f t="shared" si="1287"/>
        <v>1</v>
      </c>
      <c r="CD210">
        <f t="shared" si="1287"/>
        <v>1</v>
      </c>
      <c r="CE210">
        <f t="shared" si="1287"/>
        <v>1</v>
      </c>
      <c r="CF210">
        <f t="shared" si="1287"/>
        <v>1</v>
      </c>
      <c r="CG210">
        <f t="shared" si="1287"/>
        <v>1</v>
      </c>
      <c r="CH210">
        <f t="shared" si="1287"/>
        <v>1</v>
      </c>
      <c r="CI210">
        <f t="shared" si="1287"/>
        <v>1</v>
      </c>
      <c r="CJ210">
        <f t="shared" si="1287"/>
        <v>1</v>
      </c>
      <c r="CK210">
        <f t="shared" si="1287"/>
        <v>1</v>
      </c>
      <c r="CL210">
        <f t="shared" si="1287"/>
        <v>1</v>
      </c>
      <c r="CM210">
        <f t="shared" si="1287"/>
        <v>1</v>
      </c>
      <c r="CN210">
        <f t="shared" si="1287"/>
        <v>1</v>
      </c>
      <c r="CO210">
        <f t="shared" si="1287"/>
        <v>1</v>
      </c>
      <c r="CP210">
        <f t="shared" si="1287"/>
        <v>1</v>
      </c>
      <c r="CQ210">
        <f t="shared" si="1287"/>
        <v>1</v>
      </c>
      <c r="CR210">
        <f t="shared" si="1287"/>
        <v>1</v>
      </c>
      <c r="CS210">
        <f t="shared" si="1287"/>
        <v>1</v>
      </c>
      <c r="CT210">
        <f t="shared" si="1287"/>
        <v>1</v>
      </c>
      <c r="CU210">
        <f t="shared" si="1287"/>
        <v>1</v>
      </c>
      <c r="CV210">
        <f t="shared" si="1287"/>
        <v>1</v>
      </c>
      <c r="CW210">
        <f t="shared" si="1287"/>
        <v>1</v>
      </c>
      <c r="CX210">
        <f t="shared" si="1287"/>
        <v>1</v>
      </c>
      <c r="CY210">
        <f t="shared" si="1287"/>
        <v>1</v>
      </c>
      <c r="CZ210">
        <f t="shared" si="1287"/>
        <v>1</v>
      </c>
      <c r="DA210">
        <f t="shared" si="1287"/>
        <v>1</v>
      </c>
      <c r="DB210">
        <f t="shared" si="1287"/>
        <v>1</v>
      </c>
      <c r="DC210">
        <f t="shared" si="1287"/>
        <v>1</v>
      </c>
      <c r="DD210">
        <f t="shared" si="1287"/>
        <v>1</v>
      </c>
      <c r="DE210">
        <f t="shared" si="1287"/>
        <v>1</v>
      </c>
      <c r="DF210">
        <f t="shared" si="1287"/>
        <v>1</v>
      </c>
      <c r="DG210">
        <f t="shared" si="1287"/>
        <v>1</v>
      </c>
      <c r="DH210">
        <f t="shared" si="1287"/>
        <v>1</v>
      </c>
      <c r="DI210">
        <f t="shared" si="1287"/>
        <v>1</v>
      </c>
      <c r="DJ210">
        <f t="shared" si="1287"/>
        <v>1</v>
      </c>
      <c r="DK210">
        <f t="shared" si="1287"/>
        <v>1</v>
      </c>
      <c r="DL210">
        <f t="shared" si="1287"/>
        <v>1</v>
      </c>
      <c r="DM210">
        <f t="shared" si="1287"/>
        <v>1</v>
      </c>
      <c r="DN210">
        <f t="shared" si="1287"/>
        <v>1</v>
      </c>
      <c r="DO210">
        <f t="shared" si="1287"/>
        <v>1</v>
      </c>
      <c r="DP210">
        <f t="shared" si="1287"/>
        <v>1</v>
      </c>
      <c r="DQ210">
        <f t="shared" si="1287"/>
        <v>1</v>
      </c>
      <c r="DR210">
        <f t="shared" si="1287"/>
        <v>1</v>
      </c>
      <c r="DS210">
        <f t="shared" si="1287"/>
        <v>1</v>
      </c>
      <c r="DT210">
        <f t="shared" si="1287"/>
        <v>1</v>
      </c>
      <c r="DU210">
        <f t="shared" si="1287"/>
        <v>1</v>
      </c>
      <c r="DV210">
        <f t="shared" si="1287"/>
        <v>1</v>
      </c>
      <c r="DW210">
        <f t="shared" si="1287"/>
        <v>1</v>
      </c>
      <c r="DX210">
        <f t="shared" si="1287"/>
        <v>1</v>
      </c>
      <c r="DY210">
        <f t="shared" si="1287"/>
        <v>1</v>
      </c>
      <c r="DZ210">
        <f t="shared" ref="DZ210:GJ210" si="1288">$D$210</f>
        <v>1</v>
      </c>
      <c r="EA210">
        <f t="shared" si="1288"/>
        <v>1</v>
      </c>
      <c r="EB210">
        <f t="shared" si="1288"/>
        <v>1</v>
      </c>
      <c r="EC210">
        <f t="shared" si="1288"/>
        <v>1</v>
      </c>
      <c r="ED210">
        <f t="shared" si="1288"/>
        <v>1</v>
      </c>
      <c r="EE210">
        <f t="shared" si="1288"/>
        <v>1</v>
      </c>
      <c r="EF210">
        <f t="shared" si="1288"/>
        <v>1</v>
      </c>
      <c r="EG210">
        <f t="shared" si="1288"/>
        <v>1</v>
      </c>
      <c r="EH210">
        <f t="shared" si="1288"/>
        <v>1</v>
      </c>
      <c r="EI210">
        <f t="shared" si="1288"/>
        <v>1</v>
      </c>
      <c r="EJ210">
        <f t="shared" si="1288"/>
        <v>1</v>
      </c>
      <c r="EK210">
        <f t="shared" si="1288"/>
        <v>1</v>
      </c>
      <c r="EL210">
        <f t="shared" si="1288"/>
        <v>1</v>
      </c>
      <c r="EM210">
        <f t="shared" si="1288"/>
        <v>1</v>
      </c>
      <c r="EN210">
        <f t="shared" si="1288"/>
        <v>1</v>
      </c>
      <c r="EO210">
        <f t="shared" si="1288"/>
        <v>1</v>
      </c>
      <c r="EP210">
        <f t="shared" si="1288"/>
        <v>1</v>
      </c>
      <c r="EQ210">
        <f t="shared" si="1288"/>
        <v>1</v>
      </c>
      <c r="ER210">
        <f t="shared" si="1288"/>
        <v>1</v>
      </c>
      <c r="ES210">
        <f t="shared" si="1288"/>
        <v>1</v>
      </c>
      <c r="ET210">
        <f t="shared" si="1288"/>
        <v>1</v>
      </c>
      <c r="EU210">
        <f t="shared" si="1288"/>
        <v>1</v>
      </c>
      <c r="EV210">
        <f t="shared" si="1288"/>
        <v>1</v>
      </c>
      <c r="EW210">
        <f t="shared" si="1288"/>
        <v>1</v>
      </c>
      <c r="EX210">
        <f t="shared" si="1288"/>
        <v>1</v>
      </c>
      <c r="EY210">
        <f t="shared" si="1288"/>
        <v>1</v>
      </c>
      <c r="EZ210">
        <f t="shared" si="1288"/>
        <v>1</v>
      </c>
      <c r="FA210">
        <f t="shared" si="1288"/>
        <v>1</v>
      </c>
      <c r="FB210">
        <f t="shared" si="1288"/>
        <v>1</v>
      </c>
      <c r="FC210">
        <f t="shared" si="1288"/>
        <v>1</v>
      </c>
      <c r="FD210">
        <f t="shared" si="1288"/>
        <v>1</v>
      </c>
      <c r="FE210">
        <f t="shared" si="1288"/>
        <v>1</v>
      </c>
      <c r="FF210">
        <f t="shared" si="1288"/>
        <v>1</v>
      </c>
      <c r="FG210">
        <f t="shared" si="1288"/>
        <v>1</v>
      </c>
      <c r="FH210">
        <f t="shared" si="1288"/>
        <v>1</v>
      </c>
      <c r="FI210">
        <f t="shared" si="1288"/>
        <v>1</v>
      </c>
      <c r="FJ210">
        <f t="shared" si="1288"/>
        <v>1</v>
      </c>
      <c r="FK210">
        <f t="shared" si="1288"/>
        <v>1</v>
      </c>
      <c r="FL210">
        <f t="shared" si="1288"/>
        <v>1</v>
      </c>
      <c r="FM210">
        <f t="shared" si="1288"/>
        <v>1</v>
      </c>
      <c r="FN210">
        <f t="shared" si="1288"/>
        <v>1</v>
      </c>
      <c r="FO210">
        <f t="shared" si="1288"/>
        <v>1</v>
      </c>
      <c r="FP210">
        <f t="shared" si="1288"/>
        <v>1</v>
      </c>
      <c r="FQ210">
        <f t="shared" si="1288"/>
        <v>1</v>
      </c>
      <c r="FR210">
        <f t="shared" si="1288"/>
        <v>1</v>
      </c>
      <c r="FS210">
        <f t="shared" si="1288"/>
        <v>1</v>
      </c>
      <c r="FT210">
        <f t="shared" si="1288"/>
        <v>1</v>
      </c>
      <c r="FU210">
        <f t="shared" si="1288"/>
        <v>1</v>
      </c>
      <c r="FV210">
        <f t="shared" si="1288"/>
        <v>1</v>
      </c>
      <c r="FW210">
        <f t="shared" si="1288"/>
        <v>1</v>
      </c>
      <c r="FX210">
        <f t="shared" si="1288"/>
        <v>1</v>
      </c>
      <c r="FY210">
        <f t="shared" si="1288"/>
        <v>1</v>
      </c>
      <c r="FZ210">
        <f t="shared" si="1288"/>
        <v>1</v>
      </c>
      <c r="GA210">
        <f t="shared" si="1288"/>
        <v>1</v>
      </c>
      <c r="GB210">
        <f t="shared" si="1288"/>
        <v>1</v>
      </c>
      <c r="GC210">
        <f t="shared" si="1288"/>
        <v>1</v>
      </c>
      <c r="GD210">
        <f t="shared" si="1288"/>
        <v>1</v>
      </c>
      <c r="GE210">
        <f t="shared" si="1288"/>
        <v>1</v>
      </c>
      <c r="GF210">
        <f t="shared" si="1288"/>
        <v>1</v>
      </c>
      <c r="GG210">
        <f t="shared" si="1288"/>
        <v>1</v>
      </c>
      <c r="GH210">
        <f t="shared" si="1288"/>
        <v>1</v>
      </c>
      <c r="GI210">
        <f t="shared" si="1288"/>
        <v>1</v>
      </c>
      <c r="GJ210">
        <f t="shared" si="1288"/>
        <v>1</v>
      </c>
      <c r="GK210">
        <f t="shared" ref="GK210:IG210" si="1289">$D$210</f>
        <v>1</v>
      </c>
      <c r="GL210">
        <f t="shared" si="1289"/>
        <v>1</v>
      </c>
      <c r="GM210">
        <f t="shared" si="1289"/>
        <v>1</v>
      </c>
      <c r="GN210">
        <f t="shared" si="1289"/>
        <v>1</v>
      </c>
      <c r="GO210">
        <f t="shared" si="1289"/>
        <v>1</v>
      </c>
      <c r="GP210">
        <f t="shared" si="1289"/>
        <v>1</v>
      </c>
      <c r="GQ210">
        <f t="shared" si="1289"/>
        <v>1</v>
      </c>
      <c r="GR210">
        <f t="shared" si="1289"/>
        <v>1</v>
      </c>
      <c r="GS210">
        <f t="shared" si="1289"/>
        <v>1</v>
      </c>
      <c r="GT210">
        <f t="shared" si="1289"/>
        <v>1</v>
      </c>
      <c r="GU210">
        <f t="shared" si="1289"/>
        <v>1</v>
      </c>
      <c r="GV210">
        <f t="shared" si="1289"/>
        <v>1</v>
      </c>
      <c r="GW210">
        <f t="shared" si="1289"/>
        <v>1</v>
      </c>
      <c r="GX210">
        <f t="shared" si="1289"/>
        <v>1</v>
      </c>
      <c r="GY210">
        <f t="shared" si="1289"/>
        <v>1</v>
      </c>
      <c r="GZ210">
        <f t="shared" si="1289"/>
        <v>1</v>
      </c>
      <c r="HA210">
        <f t="shared" si="1289"/>
        <v>1</v>
      </c>
      <c r="HB210">
        <f t="shared" si="1289"/>
        <v>1</v>
      </c>
      <c r="HC210">
        <f t="shared" si="1289"/>
        <v>1</v>
      </c>
      <c r="HD210">
        <f t="shared" si="1289"/>
        <v>1</v>
      </c>
      <c r="HE210">
        <f t="shared" si="1289"/>
        <v>1</v>
      </c>
      <c r="HF210">
        <f t="shared" si="1289"/>
        <v>1</v>
      </c>
      <c r="HG210">
        <f t="shared" si="1289"/>
        <v>1</v>
      </c>
      <c r="HH210">
        <f t="shared" si="1289"/>
        <v>1</v>
      </c>
      <c r="HI210">
        <f t="shared" si="1289"/>
        <v>1</v>
      </c>
      <c r="HJ210">
        <f t="shared" si="1289"/>
        <v>1</v>
      </c>
      <c r="HK210">
        <f t="shared" si="1289"/>
        <v>1</v>
      </c>
      <c r="HL210">
        <f t="shared" si="1289"/>
        <v>1</v>
      </c>
      <c r="HM210">
        <f t="shared" si="1289"/>
        <v>1</v>
      </c>
      <c r="HN210">
        <f t="shared" si="1289"/>
        <v>1</v>
      </c>
      <c r="HO210">
        <f t="shared" si="1289"/>
        <v>1</v>
      </c>
      <c r="HP210">
        <f t="shared" si="1289"/>
        <v>1</v>
      </c>
      <c r="HQ210">
        <f t="shared" si="1289"/>
        <v>1</v>
      </c>
      <c r="HR210">
        <f t="shared" si="1289"/>
        <v>1</v>
      </c>
      <c r="HS210">
        <f t="shared" si="1289"/>
        <v>1</v>
      </c>
      <c r="HT210">
        <f t="shared" si="1289"/>
        <v>1</v>
      </c>
      <c r="HU210">
        <f t="shared" si="1289"/>
        <v>1</v>
      </c>
      <c r="HV210">
        <f t="shared" si="1289"/>
        <v>1</v>
      </c>
      <c r="HW210">
        <f t="shared" si="1289"/>
        <v>1</v>
      </c>
      <c r="HX210">
        <f t="shared" si="1289"/>
        <v>1</v>
      </c>
      <c r="HY210">
        <f t="shared" si="1289"/>
        <v>1</v>
      </c>
      <c r="HZ210">
        <f t="shared" si="1289"/>
        <v>1</v>
      </c>
      <c r="IA210">
        <f t="shared" si="1289"/>
        <v>1</v>
      </c>
      <c r="IB210">
        <f t="shared" si="1289"/>
        <v>1</v>
      </c>
      <c r="IC210">
        <f t="shared" si="1289"/>
        <v>1</v>
      </c>
      <c r="ID210">
        <f t="shared" si="1289"/>
        <v>1</v>
      </c>
      <c r="IE210">
        <f t="shared" si="1289"/>
        <v>1</v>
      </c>
      <c r="IF210">
        <f t="shared" si="1289"/>
        <v>1</v>
      </c>
      <c r="IG210">
        <f t="shared" si="1289"/>
        <v>1</v>
      </c>
    </row>
    <row r="211" spans="2:241" x14ac:dyDescent="0.2">
      <c r="B211" s="562"/>
    </row>
  </sheetData>
  <mergeCells count="20">
    <mergeCell ref="A119:B119"/>
    <mergeCell ref="A2:C2"/>
    <mergeCell ref="A3:C3"/>
    <mergeCell ref="A82:B82"/>
    <mergeCell ref="B106:C106"/>
    <mergeCell ref="A116:B116"/>
    <mergeCell ref="B158:B162"/>
    <mergeCell ref="B164:B168"/>
    <mergeCell ref="B170:B173"/>
    <mergeCell ref="B122:B130"/>
    <mergeCell ref="B205:B207"/>
    <mergeCell ref="B193:B197"/>
    <mergeCell ref="B199:B203"/>
    <mergeCell ref="B175:B179"/>
    <mergeCell ref="B181:B184"/>
    <mergeCell ref="B186:B190"/>
    <mergeCell ref="B134:B138"/>
    <mergeCell ref="B140:B144"/>
    <mergeCell ref="B146:B150"/>
    <mergeCell ref="B152:B156"/>
  </mergeCells>
  <conditionalFormatting sqref="D54:IG54 D68:IG68">
    <cfRule type="cellIs" dxfId="14" priority="19" operator="lessThan">
      <formula>1</formula>
    </cfRule>
    <cfRule type="cellIs" dxfId="13" priority="23" operator="greaterThan">
      <formula>1</formula>
    </cfRule>
  </conditionalFormatting>
  <conditionalFormatting sqref="D63:IG63">
    <cfRule type="cellIs" dxfId="12" priority="24" operator="between">
      <formula>2</formula>
      <formula>3</formula>
    </cfRule>
  </conditionalFormatting>
  <conditionalFormatting sqref="D64:IG64">
    <cfRule type="cellIs" dxfId="11" priority="20" operator="lessThan">
      <formula>0.38</formula>
    </cfRule>
    <cfRule type="cellIs" dxfId="10" priority="21" operator="between">
      <formula>0.38</formula>
      <formula>0.42</formula>
    </cfRule>
  </conditionalFormatting>
  <conditionalFormatting sqref="D69:IG69">
    <cfRule type="cellIs" dxfId="9" priority="22" operator="greaterThan">
      <formula>1.2</formula>
    </cfRule>
  </conditionalFormatting>
  <conditionalFormatting sqref="D71:IG71">
    <cfRule type="cellIs" dxfId="8" priority="6" operator="lessThan">
      <formula>2.499</formula>
    </cfRule>
    <cfRule type="cellIs" dxfId="7" priority="7" operator="greaterThan">
      <formula>2.5</formula>
    </cfRule>
  </conditionalFormatting>
  <conditionalFormatting sqref="D72:IG72">
    <cfRule type="cellIs" dxfId="6" priority="11" operator="greaterThan">
      <formula>0.5</formula>
    </cfRule>
    <cfRule type="cellIs" dxfId="5" priority="12" operator="notBetween">
      <formula>0.3</formula>
      <formula>0.4</formula>
    </cfRule>
    <cfRule type="cellIs" dxfId="4" priority="15" operator="between">
      <formula>0.3</formula>
      <formula>0.4</formula>
    </cfRule>
  </conditionalFormatting>
  <conditionalFormatting sqref="D89:IH89">
    <cfRule type="cellIs" dxfId="3" priority="8" operator="greaterThan">
      <formula>4</formula>
    </cfRule>
    <cfRule type="cellIs" dxfId="2" priority="9" operator="lessThan">
      <formula>4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C0FAA-D496-4ABA-9CF6-7129F4000A24}">
  <sheetPr codeName="Feuil22"/>
  <dimension ref="A1"/>
  <sheetViews>
    <sheetView workbookViewId="0">
      <selection activeCell="G8" sqref="G8"/>
    </sheetView>
  </sheetViews>
  <sheetFormatPr baseColWidth="10" defaultColWidth="11.42578125" defaultRowHeight="12.75" x14ac:dyDescent="0.2"/>
  <sheetData>
    <row r="1" spans="1:1" x14ac:dyDescent="0.2">
      <c r="A1" t="e">
        <f>s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9792-B488-460F-8D4C-52898C1762A8}">
  <sheetPr codeName="Feuil33">
    <tabColor rgb="FFFFC000"/>
  </sheetPr>
  <dimension ref="A1:AV137"/>
  <sheetViews>
    <sheetView zoomScaleNormal="100" workbookViewId="0">
      <pane ySplit="2" topLeftCell="A63" activePane="bottomLeft" state="frozen"/>
      <selection pane="bottomLeft" activeCell="B86" sqref="B86"/>
    </sheetView>
  </sheetViews>
  <sheetFormatPr baseColWidth="10" defaultColWidth="11.42578125" defaultRowHeight="12.75" x14ac:dyDescent="0.2"/>
  <cols>
    <col min="1" max="1" width="12.42578125" customWidth="1"/>
    <col min="2" max="2" width="29.7109375" customWidth="1"/>
    <col min="3" max="3" width="12.5703125" customWidth="1"/>
    <col min="4" max="4" width="8.5703125" bestFit="1" customWidth="1"/>
    <col min="5" max="12" width="10.28515625" style="455" bestFit="1" customWidth="1"/>
    <col min="13" max="13" width="10.140625" style="455" customWidth="1"/>
    <col min="14" max="14" width="10" style="455" customWidth="1"/>
    <col min="15" max="15" width="10.28515625" style="455" customWidth="1"/>
    <col min="16" max="16" width="11" style="1" bestFit="1" customWidth="1"/>
    <col min="17" max="17" width="11.42578125" bestFit="1" customWidth="1"/>
    <col min="18" max="18" width="11.7109375" customWidth="1"/>
    <col min="19" max="19" width="7.7109375" customWidth="1"/>
    <col min="20" max="20" width="5" customWidth="1"/>
    <col min="21" max="21" width="9.28515625" bestFit="1" customWidth="1"/>
    <col min="22" max="22" width="6.85546875" bestFit="1" customWidth="1"/>
    <col min="23" max="25" width="6.140625" customWidth="1"/>
    <col min="26" max="27" width="6.5703125" customWidth="1"/>
    <col min="28" max="32" width="6.140625" customWidth="1"/>
    <col min="33" max="33" width="7" bestFit="1" customWidth="1"/>
    <col min="34" max="42" width="6.140625" customWidth="1"/>
    <col min="43" max="43" width="8.7109375" style="1" bestFit="1" customWidth="1"/>
    <col min="44" max="44" width="9.85546875" customWidth="1"/>
  </cols>
  <sheetData>
    <row r="1" spans="1:43" s="2" customFormat="1" ht="18.75" customHeight="1" thickBot="1" x14ac:dyDescent="0.25">
      <c r="A1" s="124" t="s">
        <v>0</v>
      </c>
      <c r="B1" s="125"/>
      <c r="C1" s="126"/>
      <c r="D1" s="1034">
        <v>2024</v>
      </c>
      <c r="E1" s="1034"/>
      <c r="F1" s="953"/>
      <c r="G1" s="953"/>
      <c r="H1" s="953"/>
      <c r="I1" s="953"/>
      <c r="J1" s="953"/>
      <c r="K1" s="953"/>
      <c r="L1" s="953"/>
      <c r="M1" s="953"/>
      <c r="N1" s="953"/>
      <c r="O1" s="953"/>
      <c r="P1" s="127"/>
      <c r="Q1" s="128"/>
      <c r="AQ1" s="3"/>
    </row>
    <row r="2" spans="1:43" s="2" customFormat="1" ht="18" customHeight="1" x14ac:dyDescent="0.2">
      <c r="A2" s="107"/>
      <c r="B2" s="28" t="s">
        <v>1</v>
      </c>
      <c r="C2" s="31" t="s">
        <v>26</v>
      </c>
      <c r="D2" s="839" t="s">
        <v>48</v>
      </c>
      <c r="E2" s="954" t="s">
        <v>49</v>
      </c>
      <c r="F2" s="954" t="s">
        <v>50</v>
      </c>
      <c r="G2" s="954" t="s">
        <v>51</v>
      </c>
      <c r="H2" s="954" t="s">
        <v>52</v>
      </c>
      <c r="I2" s="954" t="s">
        <v>53</v>
      </c>
      <c r="J2" s="954" t="s">
        <v>54</v>
      </c>
      <c r="K2" s="954" t="s">
        <v>55</v>
      </c>
      <c r="L2" s="954" t="s">
        <v>56</v>
      </c>
      <c r="M2" s="954" t="s">
        <v>57</v>
      </c>
      <c r="N2" s="954" t="s">
        <v>58</v>
      </c>
      <c r="O2" s="954" t="s">
        <v>59</v>
      </c>
      <c r="P2" s="70" t="s">
        <v>45</v>
      </c>
      <c r="Q2" s="85" t="s">
        <v>23</v>
      </c>
    </row>
    <row r="3" spans="1:43" s="2" customFormat="1" ht="18" customHeight="1" x14ac:dyDescent="0.2">
      <c r="A3" s="108" t="s">
        <v>40</v>
      </c>
      <c r="B3" s="109"/>
      <c r="C3" s="43"/>
      <c r="D3" s="42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  <c r="P3" s="3"/>
    </row>
    <row r="4" spans="1:43" s="2" customFormat="1" ht="18" customHeight="1" x14ac:dyDescent="0.2">
      <c r="A4" s="110"/>
      <c r="B4" s="72" t="s">
        <v>61</v>
      </c>
      <c r="C4" s="63" t="s">
        <v>20</v>
      </c>
      <c r="D4" s="840">
        <f>SUM('SUIVI JOUR '!D6:X6)</f>
        <v>235</v>
      </c>
      <c r="E4" s="956">
        <f>SUM('SUIVI JOUR '!Y6:AS6)</f>
        <v>0</v>
      </c>
      <c r="F4" s="956">
        <f>SUM('SUIVI JOUR '!AT6:BN6)</f>
        <v>0</v>
      </c>
      <c r="G4" s="956">
        <f>SUM('SUIVI JOUR '!BO6:CJ6)</f>
        <v>0</v>
      </c>
      <c r="H4" s="956">
        <f>SUM('SUIVI JOUR '!CK6:DG6)</f>
        <v>0</v>
      </c>
      <c r="I4" s="956">
        <f>SUM('SUIVI JOUR '!DH6:EA6)</f>
        <v>0</v>
      </c>
      <c r="J4" s="956">
        <f>SUM('SUIVI JOUR '!EB6:EX6)</f>
        <v>0</v>
      </c>
      <c r="K4" s="956"/>
      <c r="L4" s="956"/>
      <c r="M4" s="956"/>
      <c r="N4" s="956"/>
      <c r="O4" s="956"/>
      <c r="P4" s="86">
        <f>SUM(D4:O4)</f>
        <v>235</v>
      </c>
      <c r="Q4" s="88">
        <f>AVERAGE(D4:O4)</f>
        <v>33.571428571428569</v>
      </c>
    </row>
    <row r="5" spans="1:43" s="2" customFormat="1" ht="18" customHeight="1" x14ac:dyDescent="0.2">
      <c r="A5" s="110"/>
      <c r="B5" s="72" t="s">
        <v>62</v>
      </c>
      <c r="C5" s="63" t="s">
        <v>20</v>
      </c>
      <c r="D5" s="840">
        <f>SUM('SUIVI JOUR '!D7:X7)</f>
        <v>3455</v>
      </c>
      <c r="E5" s="956">
        <f>SUM('SUIVI JOUR '!Y7:AS7)</f>
        <v>1</v>
      </c>
      <c r="F5" s="956">
        <f>SUM('SUIVI JOUR '!AT7:BN7)</f>
        <v>0</v>
      </c>
      <c r="G5" s="956">
        <f>SUM('SUIVI JOUR '!BO7:CJ7)</f>
        <v>0</v>
      </c>
      <c r="H5" s="956">
        <f>SUM('SUIVI JOUR '!CK7:DG7)</f>
        <v>0</v>
      </c>
      <c r="I5" s="956">
        <f>SUM('SUIVI JOUR '!DH7:EA7)</f>
        <v>0</v>
      </c>
      <c r="J5" s="956">
        <f>SUM('SUIVI JOUR '!EB7:EX7)</f>
        <v>0</v>
      </c>
      <c r="K5" s="956"/>
      <c r="L5" s="956"/>
      <c r="M5" s="956"/>
      <c r="N5" s="956"/>
      <c r="O5" s="956"/>
      <c r="P5" s="86">
        <f t="shared" ref="P5:P21" si="0">SUM(D5:O5)</f>
        <v>3456</v>
      </c>
      <c r="Q5" s="340">
        <f t="shared" ref="Q5:Q28" si="1">AVERAGE(D5:O5)</f>
        <v>493.71428571428572</v>
      </c>
    </row>
    <row r="6" spans="1:43" s="2" customFormat="1" ht="18" customHeight="1" x14ac:dyDescent="0.2">
      <c r="A6" s="110"/>
      <c r="B6" s="148" t="s">
        <v>112</v>
      </c>
      <c r="C6" s="63"/>
      <c r="D6" s="277">
        <f>D16/D5</f>
        <v>4.1982633863965271</v>
      </c>
      <c r="E6" s="957">
        <f t="shared" ref="E6:J6" si="2">E16/E5</f>
        <v>0</v>
      </c>
      <c r="F6" s="957" t="e">
        <f t="shared" si="2"/>
        <v>#DIV/0!</v>
      </c>
      <c r="G6" s="957" t="e">
        <f t="shared" si="2"/>
        <v>#DIV/0!</v>
      </c>
      <c r="H6" s="957" t="e">
        <f t="shared" si="2"/>
        <v>#DIV/0!</v>
      </c>
      <c r="I6" s="957" t="e">
        <f t="shared" si="2"/>
        <v>#DIV/0!</v>
      </c>
      <c r="J6" s="957" t="e">
        <f t="shared" si="2"/>
        <v>#DIV/0!</v>
      </c>
      <c r="K6" s="957"/>
      <c r="L6" s="957"/>
      <c r="M6" s="957"/>
      <c r="N6" s="957"/>
      <c r="O6" s="957"/>
      <c r="P6" s="102"/>
      <c r="Q6" s="151" t="e">
        <f t="shared" si="1"/>
        <v>#DIV/0!</v>
      </c>
    </row>
    <row r="7" spans="1:43" s="2" customFormat="1" ht="18" customHeight="1" x14ac:dyDescent="0.2">
      <c r="A7" s="110"/>
      <c r="B7" s="72" t="s">
        <v>24</v>
      </c>
      <c r="C7" s="63" t="s">
        <v>21</v>
      </c>
      <c r="D7" s="840">
        <f>SUM('SUIVI JOUR '!D9:X9)</f>
        <v>7613510</v>
      </c>
      <c r="E7" s="956">
        <f>SUM('SUIVI JOUR '!Y9:AS9)</f>
        <v>2772</v>
      </c>
      <c r="F7" s="956">
        <f>SUM('SUIVI JOUR '!AT9:BN9)</f>
        <v>0</v>
      </c>
      <c r="G7" s="956">
        <f>SUM('SUIVI JOUR '!BO9:CJ9)</f>
        <v>0</v>
      </c>
      <c r="H7" s="956">
        <f>SUM('SUIVI JOUR '!CK9:DG9)</f>
        <v>0</v>
      </c>
      <c r="I7" s="956">
        <f>SUM('SUIVI JOUR '!DH9:EA9)</f>
        <v>0</v>
      </c>
      <c r="J7" s="956">
        <f>SUM('SUIVI JOUR '!EB9:EX9)</f>
        <v>0</v>
      </c>
      <c r="K7" s="956"/>
      <c r="L7" s="956"/>
      <c r="M7" s="956"/>
      <c r="N7" s="956"/>
      <c r="O7" s="956"/>
      <c r="P7" s="86">
        <f t="shared" si="0"/>
        <v>7616282</v>
      </c>
      <c r="Q7" s="88">
        <f t="shared" si="1"/>
        <v>1088040.2857142857</v>
      </c>
    </row>
    <row r="8" spans="1:43" s="2" customFormat="1" ht="18" customHeight="1" x14ac:dyDescent="0.2">
      <c r="A8" s="110"/>
      <c r="B8" s="148" t="s">
        <v>110</v>
      </c>
      <c r="C8" s="63" t="s">
        <v>111</v>
      </c>
      <c r="D8" s="277">
        <f>D7/D16</f>
        <v>524.8886590830748</v>
      </c>
      <c r="E8" s="957" t="e">
        <f t="shared" ref="E8:J8" si="3">E7/E16</f>
        <v>#DIV/0!</v>
      </c>
      <c r="F8" s="957" t="e">
        <f t="shared" si="3"/>
        <v>#DIV/0!</v>
      </c>
      <c r="G8" s="957" t="e">
        <f t="shared" si="3"/>
        <v>#DIV/0!</v>
      </c>
      <c r="H8" s="957" t="e">
        <f t="shared" si="3"/>
        <v>#DIV/0!</v>
      </c>
      <c r="I8" s="957" t="e">
        <f t="shared" si="3"/>
        <v>#DIV/0!</v>
      </c>
      <c r="J8" s="957" t="e">
        <f t="shared" si="3"/>
        <v>#DIV/0!</v>
      </c>
      <c r="K8" s="957"/>
      <c r="L8" s="957"/>
      <c r="M8" s="957"/>
      <c r="N8" s="957"/>
      <c r="O8" s="957"/>
      <c r="P8" s="102"/>
      <c r="Q8" s="88" t="e">
        <f t="shared" si="1"/>
        <v>#DIV/0!</v>
      </c>
    </row>
    <row r="9" spans="1:43" s="2" customFormat="1" ht="18" customHeight="1" x14ac:dyDescent="0.2">
      <c r="A9" s="110"/>
      <c r="B9" s="74" t="s">
        <v>87</v>
      </c>
      <c r="C9" s="63" t="s">
        <v>25</v>
      </c>
      <c r="D9" s="841">
        <f>SUM('SUIVI JOUR '!D11:X11)</f>
        <v>72716.000000000015</v>
      </c>
      <c r="E9" s="958">
        <f>SUM('SUIVI JOUR '!Y11:AS11)</f>
        <v>0</v>
      </c>
      <c r="F9" s="958">
        <f>SUM('SUIVI JOUR '!AT11:BN11)</f>
        <v>0</v>
      </c>
      <c r="G9" s="958">
        <f>SUM('SUIVI JOUR '!BO11:CJ11)</f>
        <v>0</v>
      </c>
      <c r="H9" s="958">
        <f>SUM('SUIVI JOUR '!CK11:DG11)</f>
        <v>0</v>
      </c>
      <c r="I9" s="958">
        <f>SUM('SUIVI JOUR '!DH11:EA11)</f>
        <v>0</v>
      </c>
      <c r="J9" s="958">
        <f>SUM('SUIVI JOUR '!EB11:EX11)</f>
        <v>0</v>
      </c>
      <c r="K9" s="958"/>
      <c r="L9" s="958"/>
      <c r="M9" s="958"/>
      <c r="N9" s="958"/>
      <c r="O9" s="958"/>
      <c r="P9" s="284">
        <f t="shared" si="0"/>
        <v>72716.000000000015</v>
      </c>
      <c r="Q9" s="340">
        <f t="shared" si="1"/>
        <v>10388.000000000002</v>
      </c>
    </row>
    <row r="10" spans="1:43" s="2" customFormat="1" ht="18" customHeight="1" x14ac:dyDescent="0.2">
      <c r="A10" s="110"/>
      <c r="B10" s="148" t="s">
        <v>108</v>
      </c>
      <c r="C10" s="63" t="s">
        <v>36</v>
      </c>
      <c r="D10" s="277">
        <f xml:space="preserve"> (D9/D7)*1000</f>
        <v>9.5509167256626721</v>
      </c>
      <c r="E10" s="957">
        <f t="shared" ref="E10:J10" si="4" xml:space="preserve"> (E9/E7)*1000</f>
        <v>0</v>
      </c>
      <c r="F10" s="957" t="e">
        <f t="shared" si="4"/>
        <v>#DIV/0!</v>
      </c>
      <c r="G10" s="957" t="e">
        <f t="shared" si="4"/>
        <v>#DIV/0!</v>
      </c>
      <c r="H10" s="957" t="e">
        <f t="shared" si="4"/>
        <v>#DIV/0!</v>
      </c>
      <c r="I10" s="957" t="e">
        <f t="shared" si="4"/>
        <v>#DIV/0!</v>
      </c>
      <c r="J10" s="957" t="e">
        <f t="shared" si="4"/>
        <v>#DIV/0!</v>
      </c>
      <c r="K10" s="957"/>
      <c r="L10" s="957"/>
      <c r="M10" s="957"/>
      <c r="N10" s="957"/>
      <c r="O10" s="957"/>
      <c r="P10" s="102"/>
      <c r="Q10" s="88" t="e">
        <f t="shared" si="1"/>
        <v>#DIV/0!</v>
      </c>
    </row>
    <row r="11" spans="1:43" s="2" customFormat="1" ht="18" customHeight="1" x14ac:dyDescent="0.2">
      <c r="A11" s="110"/>
      <c r="B11" s="74" t="s">
        <v>90</v>
      </c>
      <c r="C11" s="63" t="s">
        <v>25</v>
      </c>
      <c r="D11" s="842">
        <f>SUM('SUIVI JOUR '!D13:X13)</f>
        <v>123977.63500000002</v>
      </c>
      <c r="E11" s="959">
        <f>SUM('SUIVI JOUR '!Y13:AS13)</f>
        <v>0</v>
      </c>
      <c r="F11" s="959">
        <f>SUM('SUIVI JOUR '!AT13:BN13)</f>
        <v>0</v>
      </c>
      <c r="G11" s="959">
        <f>SUM('SUIVI JOUR '!BO13:CJ13)</f>
        <v>0</v>
      </c>
      <c r="H11" s="959">
        <f>SUM('SUIVI JOUR '!CK13:DG13)</f>
        <v>0</v>
      </c>
      <c r="I11" s="959">
        <f>SUM('SUIVI JOUR '!DH13:EA13)</f>
        <v>0</v>
      </c>
      <c r="J11" s="959">
        <f>SUM('SUIVI JOUR '!EB13:EX13)</f>
        <v>0</v>
      </c>
      <c r="K11" s="959"/>
      <c r="L11" s="959"/>
      <c r="M11" s="959"/>
      <c r="N11" s="959"/>
      <c r="O11" s="959"/>
      <c r="P11" s="284">
        <f t="shared" si="0"/>
        <v>123977.63500000002</v>
      </c>
      <c r="Q11" s="340">
        <f t="shared" si="1"/>
        <v>17711.090714285718</v>
      </c>
    </row>
    <row r="12" spans="1:43" s="2" customFormat="1" ht="18" customHeight="1" x14ac:dyDescent="0.2">
      <c r="A12" s="110"/>
      <c r="B12" s="148" t="s">
        <v>109</v>
      </c>
      <c r="C12" s="63" t="s">
        <v>36</v>
      </c>
      <c r="D12" s="277">
        <f xml:space="preserve"> (D11/D7)*1000</f>
        <v>16.283899935772073</v>
      </c>
      <c r="E12" s="957">
        <f t="shared" ref="E12:J12" si="5" xml:space="preserve"> (E11/E7)*1000</f>
        <v>0</v>
      </c>
      <c r="F12" s="957" t="e">
        <f t="shared" si="5"/>
        <v>#DIV/0!</v>
      </c>
      <c r="G12" s="957" t="e">
        <f t="shared" si="5"/>
        <v>#DIV/0!</v>
      </c>
      <c r="H12" s="957" t="e">
        <f t="shared" si="5"/>
        <v>#DIV/0!</v>
      </c>
      <c r="I12" s="957" t="e">
        <f t="shared" si="5"/>
        <v>#DIV/0!</v>
      </c>
      <c r="J12" s="957" t="e">
        <f t="shared" si="5"/>
        <v>#DIV/0!</v>
      </c>
      <c r="K12" s="957"/>
      <c r="L12" s="957"/>
      <c r="M12" s="957"/>
      <c r="N12" s="957"/>
      <c r="O12" s="957"/>
      <c r="P12" s="102"/>
      <c r="Q12" s="88" t="e">
        <f t="shared" si="1"/>
        <v>#DIV/0!</v>
      </c>
    </row>
    <row r="13" spans="1:43" s="2" customFormat="1" ht="18" customHeight="1" x14ac:dyDescent="0.2">
      <c r="A13" s="111"/>
      <c r="B13" s="75" t="s">
        <v>27</v>
      </c>
      <c r="C13" s="63" t="s">
        <v>77</v>
      </c>
      <c r="D13" s="840">
        <f>SUM('SUIVI JOUR '!D15:X15)</f>
        <v>530976</v>
      </c>
      <c r="E13" s="956">
        <f>SUM('SUIVI JOUR '!Y15:AS15)</f>
        <v>0</v>
      </c>
      <c r="F13" s="956">
        <f>SUM('SUIVI JOUR '!AT15:BN15)</f>
        <v>0</v>
      </c>
      <c r="G13" s="956">
        <f>SUM('SUIVI JOUR '!BO15:CJ15)</f>
        <v>0</v>
      </c>
      <c r="H13" s="956">
        <f>SUM('SUIVI JOUR '!CK15:DG15)</f>
        <v>0</v>
      </c>
      <c r="I13" s="956">
        <f>SUM('SUIVI JOUR '!DH15:EA15)</f>
        <v>0</v>
      </c>
      <c r="J13" s="956">
        <f>SUM('SUIVI JOUR '!EB15:EX15)</f>
        <v>0</v>
      </c>
      <c r="K13" s="956"/>
      <c r="L13" s="956"/>
      <c r="M13" s="956"/>
      <c r="N13" s="956"/>
      <c r="O13" s="956"/>
      <c r="P13" s="86">
        <f t="shared" si="0"/>
        <v>530976</v>
      </c>
      <c r="Q13" s="88">
        <f t="shared" si="1"/>
        <v>75853.71428571429</v>
      </c>
      <c r="U13" s="219"/>
    </row>
    <row r="14" spans="1:43" s="2" customFormat="1" ht="18" customHeight="1" x14ac:dyDescent="0.2">
      <c r="A14" s="112" t="s">
        <v>5</v>
      </c>
      <c r="B14" s="30"/>
      <c r="C14" s="63" t="s">
        <v>78</v>
      </c>
      <c r="D14" s="843">
        <f t="shared" ref="D14:J14" si="6">D13/3600</f>
        <v>147.49333333333334</v>
      </c>
      <c r="E14" s="960">
        <f t="shared" si="6"/>
        <v>0</v>
      </c>
      <c r="F14" s="960">
        <f t="shared" si="6"/>
        <v>0</v>
      </c>
      <c r="G14" s="960">
        <f t="shared" si="6"/>
        <v>0</v>
      </c>
      <c r="H14" s="960">
        <f t="shared" si="6"/>
        <v>0</v>
      </c>
      <c r="I14" s="960">
        <f t="shared" si="6"/>
        <v>0</v>
      </c>
      <c r="J14" s="960">
        <f t="shared" si="6"/>
        <v>0</v>
      </c>
      <c r="K14" s="960"/>
      <c r="L14" s="960"/>
      <c r="M14" s="960"/>
      <c r="N14" s="960"/>
      <c r="O14" s="960"/>
      <c r="P14" s="87">
        <f t="shared" si="0"/>
        <v>147.49333333333334</v>
      </c>
      <c r="Q14" s="151">
        <f t="shared" si="1"/>
        <v>21.070476190476192</v>
      </c>
    </row>
    <row r="15" spans="1:43" s="2" customFormat="1" ht="18" customHeight="1" x14ac:dyDescent="0.2">
      <c r="A15" s="113"/>
      <c r="B15" s="114" t="s">
        <v>8</v>
      </c>
      <c r="C15" s="44" t="s">
        <v>39</v>
      </c>
      <c r="D15" s="842">
        <f>SUM('SUIVI JOUR '!D17:X17)</f>
        <v>1019.2230000000001</v>
      </c>
      <c r="E15" s="959">
        <f>SUM('SUIVI JOUR '!Y17:AS17)</f>
        <v>0</v>
      </c>
      <c r="F15" s="959">
        <f>SUM('SUIVI JOUR '!AT17:BN17)</f>
        <v>0</v>
      </c>
      <c r="G15" s="959">
        <f>SUM('SUIVI JOUR '!BO17:CJ17)</f>
        <v>0</v>
      </c>
      <c r="H15" s="959">
        <f>SUM('SUIVI JOUR '!CK17:DG17)</f>
        <v>0</v>
      </c>
      <c r="I15" s="959">
        <f>SUM('SUIVI JOUR '!DH17:EA17)</f>
        <v>0</v>
      </c>
      <c r="J15" s="959">
        <f>SUM('SUIVI JOUR '!EB17:EX17)</f>
        <v>0</v>
      </c>
      <c r="K15" s="959"/>
      <c r="L15" s="959"/>
      <c r="M15" s="959"/>
      <c r="N15" s="959"/>
      <c r="O15" s="959"/>
      <c r="P15" s="87">
        <f t="shared" si="0"/>
        <v>1019.2230000000001</v>
      </c>
      <c r="Q15" s="88">
        <f t="shared" si="1"/>
        <v>145.60328571428573</v>
      </c>
    </row>
    <row r="16" spans="1:43" s="2" customFormat="1" ht="18" customHeight="1" x14ac:dyDescent="0.2">
      <c r="A16" s="110"/>
      <c r="B16" s="72" t="s">
        <v>9</v>
      </c>
      <c r="C16" s="44" t="s">
        <v>20</v>
      </c>
      <c r="D16" s="842">
        <f>SUM('SUIVI JOUR '!D18:X18)</f>
        <v>14505</v>
      </c>
      <c r="E16" s="959">
        <f>SUM('SUIVI JOUR '!Y18:AS18)</f>
        <v>0</v>
      </c>
      <c r="F16" s="959">
        <f>SUM('SUIVI JOUR '!AT18:BN18)</f>
        <v>0</v>
      </c>
      <c r="G16" s="959">
        <f>SUM('SUIVI JOUR '!BO18:CJ18)</f>
        <v>0</v>
      </c>
      <c r="H16" s="959">
        <f>SUM('SUIVI JOUR '!CK18:DG18)</f>
        <v>0</v>
      </c>
      <c r="I16" s="959">
        <f>SUM('SUIVI JOUR '!DH18:EA18)</f>
        <v>0</v>
      </c>
      <c r="J16" s="959">
        <f>SUM('SUIVI JOUR '!EB18:EX18)</f>
        <v>0</v>
      </c>
      <c r="K16" s="959"/>
      <c r="L16" s="959"/>
      <c r="M16" s="959"/>
      <c r="N16" s="959"/>
      <c r="O16" s="959"/>
      <c r="P16" s="86">
        <f t="shared" si="0"/>
        <v>14505</v>
      </c>
      <c r="Q16" s="88">
        <f t="shared" si="1"/>
        <v>2072.1428571428573</v>
      </c>
    </row>
    <row r="17" spans="1:18" s="2" customFormat="1" ht="18" customHeight="1" x14ac:dyDescent="0.2">
      <c r="A17" s="110"/>
      <c r="B17" s="72" t="s">
        <v>10</v>
      </c>
      <c r="C17" s="44" t="s">
        <v>20</v>
      </c>
      <c r="D17" s="842">
        <f>SUM('SUIVI JOUR '!D19:X19)</f>
        <v>227</v>
      </c>
      <c r="E17" s="959">
        <f>SUM('SUIVI JOUR '!Y19:AS19)</f>
        <v>0</v>
      </c>
      <c r="F17" s="959">
        <f>SUM('SUIVI JOUR '!AT19:BN19)</f>
        <v>0</v>
      </c>
      <c r="G17" s="959">
        <f>SUM('SUIVI JOUR '!BO19:CJ19)</f>
        <v>0</v>
      </c>
      <c r="H17" s="959">
        <f>SUM('SUIVI JOUR '!CK19:DG19)</f>
        <v>0</v>
      </c>
      <c r="I17" s="959">
        <f>SUM('SUIVI JOUR '!DH19:EA19)</f>
        <v>0</v>
      </c>
      <c r="J17" s="959">
        <f>SUM('SUIVI JOUR '!EB19:EX19)</f>
        <v>0</v>
      </c>
      <c r="K17" s="959"/>
      <c r="L17" s="959"/>
      <c r="M17" s="959"/>
      <c r="N17" s="959"/>
      <c r="O17" s="959"/>
      <c r="P17" s="86">
        <f t="shared" si="0"/>
        <v>227</v>
      </c>
      <c r="Q17" s="88">
        <f t="shared" si="1"/>
        <v>32.428571428571431</v>
      </c>
    </row>
    <row r="18" spans="1:18" s="2" customFormat="1" ht="18" customHeight="1" x14ac:dyDescent="0.2">
      <c r="A18" s="110"/>
      <c r="B18" s="72" t="s">
        <v>81</v>
      </c>
      <c r="C18" s="44" t="s">
        <v>20</v>
      </c>
      <c r="D18" s="842">
        <f>SUM('SUIVI JOUR '!D20:X20)</f>
        <v>14278</v>
      </c>
      <c r="E18" s="959">
        <f>SUM('SUIVI JOUR '!Y20:AS20)</f>
        <v>0</v>
      </c>
      <c r="F18" s="959">
        <f>SUM('SUIVI JOUR '!AT20:BN20)</f>
        <v>0</v>
      </c>
      <c r="G18" s="959">
        <f>SUM('SUIVI JOUR '!BO20:CJ20)</f>
        <v>0</v>
      </c>
      <c r="H18" s="959">
        <f>SUM('SUIVI JOUR '!CK20:DG20)</f>
        <v>0</v>
      </c>
      <c r="I18" s="959">
        <f>SUM('SUIVI JOUR '!DH20:EA20)</f>
        <v>0</v>
      </c>
      <c r="J18" s="959">
        <f>SUM('SUIVI JOUR '!EB20:EX20)</f>
        <v>0</v>
      </c>
      <c r="K18" s="959"/>
      <c r="L18" s="959"/>
      <c r="M18" s="959"/>
      <c r="N18" s="959"/>
      <c r="O18" s="959"/>
      <c r="P18" s="86">
        <f t="shared" si="0"/>
        <v>14278</v>
      </c>
      <c r="Q18" s="88">
        <f t="shared" si="1"/>
        <v>2039.7142857142858</v>
      </c>
    </row>
    <row r="19" spans="1:18" s="2" customFormat="1" ht="18" customHeight="1" x14ac:dyDescent="0.2">
      <c r="A19" s="110"/>
      <c r="B19" s="72" t="s">
        <v>2</v>
      </c>
      <c r="C19" s="44" t="s">
        <v>29</v>
      </c>
      <c r="D19" s="842">
        <f>SUM('SUIVI JOUR '!D21:X21)</f>
        <v>138656.092</v>
      </c>
      <c r="E19" s="959">
        <f>SUM('SUIVI JOUR '!Y21:AS21)</f>
        <v>0</v>
      </c>
      <c r="F19" s="959">
        <f>SUM('SUIVI JOUR '!AT21:BN21)</f>
        <v>0</v>
      </c>
      <c r="G19" s="959">
        <f>SUM('SUIVI JOUR '!BO21:CJ21)</f>
        <v>0</v>
      </c>
      <c r="H19" s="959">
        <f>SUM('SUIVI JOUR '!CK21:DG21)</f>
        <v>0</v>
      </c>
      <c r="I19" s="959">
        <f>SUM('SUIVI JOUR '!DH21:EA21)</f>
        <v>0</v>
      </c>
      <c r="J19" s="959">
        <f>SUM('SUIVI JOUR '!EB21:EX21)</f>
        <v>0</v>
      </c>
      <c r="K19" s="959"/>
      <c r="L19" s="959"/>
      <c r="M19" s="959"/>
      <c r="N19" s="959"/>
      <c r="O19" s="959"/>
      <c r="P19" s="87">
        <f t="shared" si="0"/>
        <v>138656.092</v>
      </c>
      <c r="Q19" s="88">
        <f t="shared" si="1"/>
        <v>19808.013142857144</v>
      </c>
    </row>
    <row r="20" spans="1:18" s="2" customFormat="1" ht="18" customHeight="1" x14ac:dyDescent="0.2">
      <c r="A20" s="482"/>
      <c r="B20" s="379" t="s">
        <v>237</v>
      </c>
      <c r="C20" s="44" t="s">
        <v>82</v>
      </c>
      <c r="D20" s="844"/>
      <c r="E20" s="961"/>
      <c r="F20" s="961"/>
      <c r="G20" s="961"/>
      <c r="H20" s="961"/>
      <c r="I20" s="961"/>
      <c r="J20" s="961"/>
      <c r="K20" s="961"/>
      <c r="L20" s="961"/>
      <c r="M20" s="961"/>
      <c r="N20" s="961"/>
      <c r="O20" s="989"/>
      <c r="P20" s="87">
        <f t="shared" si="0"/>
        <v>0</v>
      </c>
      <c r="Q20" s="88" t="e">
        <f t="shared" si="1"/>
        <v>#DIV/0!</v>
      </c>
    </row>
    <row r="21" spans="1:18" s="2" customFormat="1" ht="18" customHeight="1" x14ac:dyDescent="0.2">
      <c r="A21" s="110"/>
      <c r="B21" s="72" t="s">
        <v>84</v>
      </c>
      <c r="C21" s="44"/>
      <c r="D21" s="842">
        <f>SUM('SUIVI JOUR '!D22:X22)</f>
        <v>31854</v>
      </c>
      <c r="E21" s="959">
        <f>SUM('SUIVI JOUR '!Y22:AS22)</f>
        <v>0</v>
      </c>
      <c r="F21" s="959">
        <f>SUM('SUIVI JOUR '!AT22:BN22)</f>
        <v>0</v>
      </c>
      <c r="G21" s="959">
        <f>SUM('SUIVI JOUR '!BO22:CJ22)</f>
        <v>0</v>
      </c>
      <c r="H21" s="959">
        <f>SUM('SUIVI JOUR '!CK22:DG22)</f>
        <v>0</v>
      </c>
      <c r="I21" s="959">
        <f>SUM('SUIVI JOUR '!DH22:EA22)</f>
        <v>0</v>
      </c>
      <c r="J21" s="959">
        <f>SUM('SUIVI JOUR '!EB22:EX22)</f>
        <v>0</v>
      </c>
      <c r="K21" s="959"/>
      <c r="L21" s="959"/>
      <c r="M21" s="959"/>
      <c r="N21" s="959"/>
      <c r="O21" s="959"/>
      <c r="P21" s="284">
        <f t="shared" si="0"/>
        <v>31854</v>
      </c>
      <c r="Q21" s="88"/>
    </row>
    <row r="22" spans="1:18" s="2" customFormat="1" ht="18" customHeight="1" x14ac:dyDescent="0.2">
      <c r="A22" s="111"/>
      <c r="B22" s="145" t="s">
        <v>83</v>
      </c>
      <c r="C22" s="44" t="s">
        <v>29</v>
      </c>
      <c r="D22" s="845">
        <f>AVERAGE('SUIVI JOUR '!D23:X23)</f>
        <v>71.871331305699513</v>
      </c>
      <c r="E22" s="962" t="e">
        <f>AVERAGE('SUIVI JOUR '!Y23:AS23)</f>
        <v>#DIV/0!</v>
      </c>
      <c r="F22" s="962" t="e">
        <f>AVERAGE('SUIVI JOUR '!AT23:BN23)</f>
        <v>#DIV/0!</v>
      </c>
      <c r="G22" s="962" t="e">
        <f>AVERAGE('SUIVI JOUR '!BO23:CJ23)</f>
        <v>#DIV/0!</v>
      </c>
      <c r="H22" s="962" t="e">
        <f>AVERAGE('SUIVI JOUR '!CK23:DG23)</f>
        <v>#DIV/0!</v>
      </c>
      <c r="I22" s="962" t="e">
        <f>AVERAGE('SUIVI JOUR '!DH23:EA23)</f>
        <v>#DIV/0!</v>
      </c>
      <c r="J22" s="962" t="e">
        <f>AVERAGE('SUIVI JOUR '!EB23:EX23)</f>
        <v>#DIV/0!</v>
      </c>
      <c r="K22" s="962"/>
      <c r="L22" s="962"/>
      <c r="M22" s="962"/>
      <c r="N22" s="962"/>
      <c r="O22" s="962"/>
      <c r="P22" s="102"/>
      <c r="Q22" s="151" t="e">
        <f t="shared" si="1"/>
        <v>#DIV/0!</v>
      </c>
    </row>
    <row r="23" spans="1:18" s="2" customFormat="1" ht="18" customHeight="1" x14ac:dyDescent="0.2">
      <c r="A23" s="108" t="s">
        <v>12</v>
      </c>
      <c r="B23" s="109"/>
      <c r="C23" s="222" t="s">
        <v>132</v>
      </c>
      <c r="D23" s="846">
        <f>D25/D5</f>
        <v>10.00170767004342</v>
      </c>
      <c r="E23" s="963">
        <f t="shared" ref="E23:J23" si="7">E25/E5</f>
        <v>1605.4000000000017</v>
      </c>
      <c r="F23" s="963" t="e">
        <f t="shared" si="7"/>
        <v>#DIV/0!</v>
      </c>
      <c r="G23" s="963" t="e">
        <f t="shared" si="7"/>
        <v>#DIV/0!</v>
      </c>
      <c r="H23" s="963" t="e">
        <f t="shared" si="7"/>
        <v>#DIV/0!</v>
      </c>
      <c r="I23" s="963" t="e">
        <f t="shared" si="7"/>
        <v>#DIV/0!</v>
      </c>
      <c r="J23" s="963" t="e">
        <f t="shared" si="7"/>
        <v>#DIV/0!</v>
      </c>
      <c r="K23" s="963"/>
      <c r="L23" s="963"/>
      <c r="M23" s="963"/>
      <c r="N23" s="963"/>
      <c r="O23" s="963"/>
      <c r="P23" s="102"/>
      <c r="Q23" s="151" t="e">
        <f t="shared" si="1"/>
        <v>#DIV/0!</v>
      </c>
    </row>
    <row r="24" spans="1:18" s="2" customFormat="1" ht="18" customHeight="1" x14ac:dyDescent="0.2">
      <c r="A24" s="217"/>
      <c r="B24"/>
      <c r="C24" s="222" t="s">
        <v>135</v>
      </c>
      <c r="D24" s="846">
        <f>D26/D5</f>
        <v>7.9792185238784352</v>
      </c>
      <c r="E24" s="963">
        <f t="shared" ref="E24:J24" si="8">E26/E5</f>
        <v>1405</v>
      </c>
      <c r="F24" s="963" t="e">
        <f t="shared" si="8"/>
        <v>#DIV/0!</v>
      </c>
      <c r="G24" s="963" t="e">
        <f t="shared" si="8"/>
        <v>#DIV/0!</v>
      </c>
      <c r="H24" s="963" t="e">
        <f t="shared" si="8"/>
        <v>#DIV/0!</v>
      </c>
      <c r="I24" s="963" t="e">
        <f t="shared" si="8"/>
        <v>#DIV/0!</v>
      </c>
      <c r="J24" s="963" t="e">
        <f t="shared" si="8"/>
        <v>#DIV/0!</v>
      </c>
      <c r="K24" s="963"/>
      <c r="L24" s="963"/>
      <c r="M24" s="963"/>
      <c r="N24" s="963"/>
      <c r="O24" s="963"/>
      <c r="P24" s="102"/>
      <c r="Q24" s="151" t="e">
        <f t="shared" si="1"/>
        <v>#DIV/0!</v>
      </c>
    </row>
    <row r="25" spans="1:18" s="2" customFormat="1" ht="18" customHeight="1" x14ac:dyDescent="0.2">
      <c r="A25" s="110"/>
      <c r="B25" s="72" t="s">
        <v>122</v>
      </c>
      <c r="C25" s="56" t="s">
        <v>29</v>
      </c>
      <c r="D25" s="842">
        <f>SUM('SUIVI JOUR '!D26:X26)</f>
        <v>34555.900000000016</v>
      </c>
      <c r="E25" s="959">
        <f>SUM('SUIVI JOUR '!Y26:AS26)</f>
        <v>1605.4000000000017</v>
      </c>
      <c r="F25" s="959">
        <f>SUM('SUIVI JOUR '!AT26:BN26)</f>
        <v>0</v>
      </c>
      <c r="G25" s="959">
        <f>SUM('SUIVI JOUR '!BO26:CJ26)</f>
        <v>0</v>
      </c>
      <c r="H25" s="959">
        <f>SUM('SUIVI JOUR '!CK26:DG26)</f>
        <v>0</v>
      </c>
      <c r="I25" s="959">
        <f>SUM('SUIVI JOUR '!DH26:EA26)</f>
        <v>0</v>
      </c>
      <c r="J25" s="959">
        <f>SUM('SUIVI JOUR '!EB26:EX26)</f>
        <v>0</v>
      </c>
      <c r="K25" s="959"/>
      <c r="L25" s="959"/>
      <c r="M25" s="959"/>
      <c r="N25" s="959"/>
      <c r="O25" s="959"/>
      <c r="P25" s="86">
        <f>SUM(D25:O25)</f>
        <v>36161.300000000017</v>
      </c>
      <c r="Q25" s="88">
        <f t="shared" si="1"/>
        <v>5165.9000000000024</v>
      </c>
      <c r="R25" s="219">
        <f>P25/P27</f>
        <v>0.55517889904735607</v>
      </c>
    </row>
    <row r="26" spans="1:18" s="2" customFormat="1" ht="18" customHeight="1" x14ac:dyDescent="0.2">
      <c r="A26" s="110"/>
      <c r="B26" s="72" t="s">
        <v>123</v>
      </c>
      <c r="C26" s="56" t="s">
        <v>29</v>
      </c>
      <c r="D26" s="842">
        <f>SUM('SUIVI JOUR '!D27:X27)</f>
        <v>27568.199999999993</v>
      </c>
      <c r="E26" s="959">
        <f>SUM('SUIVI JOUR '!Y27:AS27)</f>
        <v>1405</v>
      </c>
      <c r="F26" s="959">
        <f>SUM('SUIVI JOUR '!AT27:BN27)</f>
        <v>0</v>
      </c>
      <c r="G26" s="959">
        <f>SUM('SUIVI JOUR '!BO27:CJ27)</f>
        <v>0</v>
      </c>
      <c r="H26" s="959">
        <f>SUM('SUIVI JOUR '!CK27:DG27)</f>
        <v>0</v>
      </c>
      <c r="I26" s="959">
        <f>SUM('SUIVI JOUR '!DH27:EA27)</f>
        <v>0</v>
      </c>
      <c r="J26" s="959">
        <f>SUM('SUIVI JOUR '!EB27:EX27)</f>
        <v>0</v>
      </c>
      <c r="K26" s="959"/>
      <c r="L26" s="959"/>
      <c r="M26" s="959"/>
      <c r="N26" s="959"/>
      <c r="O26" s="959"/>
      <c r="P26" s="218">
        <f t="shared" ref="P26:P27" si="9">SUM(D26:O26)</f>
        <v>28973.199999999993</v>
      </c>
      <c r="Q26" s="88">
        <f t="shared" si="1"/>
        <v>4139.0285714285701</v>
      </c>
      <c r="R26" s="219">
        <f>P26/P27</f>
        <v>0.44482110095264399</v>
      </c>
    </row>
    <row r="27" spans="1:18" s="2" customFormat="1" ht="18" customHeight="1" x14ac:dyDescent="0.2">
      <c r="B27" s="72" t="s">
        <v>30</v>
      </c>
      <c r="C27" s="56" t="s">
        <v>29</v>
      </c>
      <c r="D27" s="55">
        <f>SUM(D25:D26)</f>
        <v>62124.100000000006</v>
      </c>
      <c r="E27" s="964">
        <f t="shared" ref="E27:J27" si="10">SUM(E25:E26)</f>
        <v>3010.4000000000015</v>
      </c>
      <c r="F27" s="964">
        <f t="shared" si="10"/>
        <v>0</v>
      </c>
      <c r="G27" s="964">
        <f t="shared" si="10"/>
        <v>0</v>
      </c>
      <c r="H27" s="964">
        <f t="shared" si="10"/>
        <v>0</v>
      </c>
      <c r="I27" s="964">
        <f t="shared" si="10"/>
        <v>0</v>
      </c>
      <c r="J27" s="964">
        <f t="shared" si="10"/>
        <v>0</v>
      </c>
      <c r="K27" s="964"/>
      <c r="L27" s="964"/>
      <c r="M27" s="964"/>
      <c r="N27" s="964"/>
      <c r="O27" s="964"/>
      <c r="P27" s="218">
        <f t="shared" si="9"/>
        <v>65134.500000000007</v>
      </c>
      <c r="Q27" s="88">
        <f t="shared" si="1"/>
        <v>9304.9285714285725</v>
      </c>
    </row>
    <row r="28" spans="1:18" s="2" customFormat="1" ht="18" customHeight="1" x14ac:dyDescent="0.2">
      <c r="A28" s="110"/>
      <c r="B28" s="72" t="s">
        <v>15</v>
      </c>
      <c r="C28" s="56" t="s">
        <v>29</v>
      </c>
      <c r="D28" s="842">
        <f>SUM('SUIVI JOUR '!D29:X29)</f>
        <v>24536.699999999983</v>
      </c>
      <c r="E28" s="959">
        <f>SUM('SUIVI JOUR '!Y29:AS29)</f>
        <v>0</v>
      </c>
      <c r="F28" s="959">
        <f>SUM('SUIVI JOUR '!AT29:BN29)</f>
        <v>0</v>
      </c>
      <c r="G28" s="959">
        <f>SUM('SUIVI JOUR '!BO29:CJ29)</f>
        <v>0</v>
      </c>
      <c r="H28" s="959">
        <f>SUM('SUIVI JOUR '!CK29:DG29)</f>
        <v>0</v>
      </c>
      <c r="I28" s="959">
        <f>SUM('SUIVI JOUR '!DH29:EA29)</f>
        <v>0</v>
      </c>
      <c r="J28" s="959">
        <f>SUM('SUIVI JOUR '!EB29:EX29)</f>
        <v>0</v>
      </c>
      <c r="K28" s="959"/>
      <c r="L28" s="959"/>
      <c r="M28" s="959"/>
      <c r="N28" s="959"/>
      <c r="O28" s="959"/>
      <c r="P28" s="87">
        <f>SUM(D28:O28)</f>
        <v>24536.699999999983</v>
      </c>
      <c r="Q28" s="88">
        <f t="shared" si="1"/>
        <v>3505.2428571428545</v>
      </c>
    </row>
    <row r="29" spans="1:18" s="2" customFormat="1" ht="18" customHeight="1" x14ac:dyDescent="0.2">
      <c r="A29" s="108" t="s">
        <v>32</v>
      </c>
      <c r="B29" s="58"/>
      <c r="C29" s="32"/>
      <c r="D29" s="42"/>
      <c r="E29" s="955"/>
      <c r="F29" s="955"/>
      <c r="G29" s="955"/>
      <c r="H29" s="955"/>
      <c r="I29" s="955"/>
      <c r="J29" s="955"/>
      <c r="K29" s="955"/>
      <c r="L29" s="955"/>
      <c r="M29" s="955"/>
      <c r="N29" s="955"/>
      <c r="O29" s="955"/>
      <c r="P29" s="3"/>
      <c r="Q29" s="3"/>
    </row>
    <row r="30" spans="1:18" s="2" customFormat="1" ht="18" customHeight="1" x14ac:dyDescent="0.2">
      <c r="A30" s="110"/>
      <c r="B30" s="72" t="s">
        <v>30</v>
      </c>
      <c r="C30" s="56" t="s">
        <v>33</v>
      </c>
      <c r="D30" s="841">
        <f t="shared" ref="D30:J30" si="11">D27/(D7/1000)</f>
        <v>8.1597187105553157</v>
      </c>
      <c r="E30" s="958">
        <f t="shared" si="11"/>
        <v>1086.0028860028865</v>
      </c>
      <c r="F30" s="958" t="e">
        <f t="shared" si="11"/>
        <v>#DIV/0!</v>
      </c>
      <c r="G30" s="958" t="e">
        <f t="shared" si="11"/>
        <v>#DIV/0!</v>
      </c>
      <c r="H30" s="958" t="e">
        <f t="shared" si="11"/>
        <v>#DIV/0!</v>
      </c>
      <c r="I30" s="958" t="e">
        <f t="shared" si="11"/>
        <v>#DIV/0!</v>
      </c>
      <c r="J30" s="958" t="e">
        <f t="shared" si="11"/>
        <v>#DIV/0!</v>
      </c>
      <c r="K30" s="958"/>
      <c r="L30" s="958"/>
      <c r="M30" s="958"/>
      <c r="N30" s="958"/>
      <c r="O30" s="958"/>
      <c r="P30" s="102"/>
      <c r="Q30" s="151" t="e">
        <f t="shared" ref="Q30:Q35" si="12">AVERAGE(D30:O30)</f>
        <v>#DIV/0!</v>
      </c>
    </row>
    <row r="31" spans="1:18" s="2" customFormat="1" ht="18" customHeight="1" x14ac:dyDescent="0.2">
      <c r="A31" s="110"/>
      <c r="B31" s="72" t="s">
        <v>15</v>
      </c>
      <c r="C31" s="56" t="s">
        <v>34</v>
      </c>
      <c r="D31" s="841">
        <f t="shared" ref="D31:J31" si="13">D28/(D7/1000)</f>
        <v>3.2227842348667015</v>
      </c>
      <c r="E31" s="958">
        <f t="shared" si="13"/>
        <v>0</v>
      </c>
      <c r="F31" s="958" t="e">
        <f t="shared" si="13"/>
        <v>#DIV/0!</v>
      </c>
      <c r="G31" s="958" t="e">
        <f t="shared" si="13"/>
        <v>#DIV/0!</v>
      </c>
      <c r="H31" s="958" t="e">
        <f t="shared" si="13"/>
        <v>#DIV/0!</v>
      </c>
      <c r="I31" s="958" t="e">
        <f t="shared" si="13"/>
        <v>#DIV/0!</v>
      </c>
      <c r="J31" s="958" t="e">
        <f t="shared" si="13"/>
        <v>#DIV/0!</v>
      </c>
      <c r="K31" s="958"/>
      <c r="L31" s="958"/>
      <c r="M31" s="958"/>
      <c r="N31" s="958"/>
      <c r="O31" s="958"/>
      <c r="P31" s="102"/>
      <c r="Q31" s="151" t="e">
        <f t="shared" si="12"/>
        <v>#DIV/0!</v>
      </c>
    </row>
    <row r="32" spans="1:18" s="2" customFormat="1" ht="18" customHeight="1" x14ac:dyDescent="0.2">
      <c r="A32" s="110"/>
      <c r="B32" s="72" t="s">
        <v>88</v>
      </c>
      <c r="C32" s="59" t="s">
        <v>36</v>
      </c>
      <c r="D32" s="841">
        <f t="shared" ref="D32:J32" si="14">D9/(D7/1000)</f>
        <v>9.5509167256626721</v>
      </c>
      <c r="E32" s="958">
        <f t="shared" si="14"/>
        <v>0</v>
      </c>
      <c r="F32" s="958" t="e">
        <f t="shared" si="14"/>
        <v>#DIV/0!</v>
      </c>
      <c r="G32" s="958" t="e">
        <f t="shared" si="14"/>
        <v>#DIV/0!</v>
      </c>
      <c r="H32" s="958" t="e">
        <f t="shared" si="14"/>
        <v>#DIV/0!</v>
      </c>
      <c r="I32" s="958" t="e">
        <f t="shared" si="14"/>
        <v>#DIV/0!</v>
      </c>
      <c r="J32" s="958" t="e">
        <f t="shared" si="14"/>
        <v>#DIV/0!</v>
      </c>
      <c r="K32" s="958"/>
      <c r="L32" s="958"/>
      <c r="M32" s="958"/>
      <c r="N32" s="958"/>
      <c r="O32" s="958"/>
      <c r="P32" s="102"/>
      <c r="Q32" s="151" t="e">
        <f t="shared" si="12"/>
        <v>#DIV/0!</v>
      </c>
    </row>
    <row r="33" spans="1:43" s="2" customFormat="1" ht="18" customHeight="1" x14ac:dyDescent="0.2">
      <c r="A33" s="110"/>
      <c r="B33" s="72" t="s">
        <v>89</v>
      </c>
      <c r="C33" s="59" t="s">
        <v>36</v>
      </c>
      <c r="D33" s="841">
        <f t="shared" ref="D33:J33" si="15">D11/(D7/1000)</f>
        <v>16.28389993577207</v>
      </c>
      <c r="E33" s="958">
        <f t="shared" si="15"/>
        <v>0</v>
      </c>
      <c r="F33" s="958" t="e">
        <f t="shared" si="15"/>
        <v>#DIV/0!</v>
      </c>
      <c r="G33" s="958" t="e">
        <f t="shared" si="15"/>
        <v>#DIV/0!</v>
      </c>
      <c r="H33" s="958" t="e">
        <f t="shared" si="15"/>
        <v>#DIV/0!</v>
      </c>
      <c r="I33" s="958" t="e">
        <f t="shared" si="15"/>
        <v>#DIV/0!</v>
      </c>
      <c r="J33" s="958" t="e">
        <f t="shared" si="15"/>
        <v>#DIV/0!</v>
      </c>
      <c r="K33" s="958"/>
      <c r="L33" s="958"/>
      <c r="M33" s="958"/>
      <c r="N33" s="958"/>
      <c r="O33" s="958"/>
      <c r="P33" s="102"/>
      <c r="Q33" s="88" t="e">
        <f t="shared" si="12"/>
        <v>#DIV/0!</v>
      </c>
    </row>
    <row r="34" spans="1:43" s="2" customFormat="1" ht="18" customHeight="1" x14ac:dyDescent="0.2">
      <c r="A34" s="110"/>
      <c r="B34" s="72" t="s">
        <v>85</v>
      </c>
      <c r="C34" s="59" t="s">
        <v>33</v>
      </c>
      <c r="D34" s="841">
        <f t="shared" ref="D34:J34" si="16">D19/(D7/1000)</f>
        <v>18.211848674264562</v>
      </c>
      <c r="E34" s="958">
        <f t="shared" si="16"/>
        <v>0</v>
      </c>
      <c r="F34" s="958" t="e">
        <f t="shared" si="16"/>
        <v>#DIV/0!</v>
      </c>
      <c r="G34" s="958" t="e">
        <f t="shared" si="16"/>
        <v>#DIV/0!</v>
      </c>
      <c r="H34" s="958" t="e">
        <f t="shared" si="16"/>
        <v>#DIV/0!</v>
      </c>
      <c r="I34" s="958" t="e">
        <f t="shared" si="16"/>
        <v>#DIV/0!</v>
      </c>
      <c r="J34" s="958" t="e">
        <f t="shared" si="16"/>
        <v>#DIV/0!</v>
      </c>
      <c r="K34" s="958"/>
      <c r="L34" s="958"/>
      <c r="M34" s="958"/>
      <c r="N34" s="958"/>
      <c r="O34" s="958"/>
      <c r="P34" s="102"/>
      <c r="Q34" s="88" t="e">
        <f t="shared" si="12"/>
        <v>#DIV/0!</v>
      </c>
    </row>
    <row r="35" spans="1:43" s="2" customFormat="1" ht="18" customHeight="1" x14ac:dyDescent="0.2">
      <c r="A35" s="110"/>
      <c r="B35" s="72" t="s">
        <v>84</v>
      </c>
      <c r="C35" s="59" t="s">
        <v>86</v>
      </c>
      <c r="D35" s="841">
        <f t="shared" ref="D35:J35" si="17">D21/(D7/1000)</f>
        <v>4.1838783951160501</v>
      </c>
      <c r="E35" s="958">
        <f t="shared" si="17"/>
        <v>0</v>
      </c>
      <c r="F35" s="958" t="e">
        <f t="shared" si="17"/>
        <v>#DIV/0!</v>
      </c>
      <c r="G35" s="958" t="e">
        <f t="shared" si="17"/>
        <v>#DIV/0!</v>
      </c>
      <c r="H35" s="958" t="e">
        <f t="shared" si="17"/>
        <v>#DIV/0!</v>
      </c>
      <c r="I35" s="958" t="e">
        <f t="shared" si="17"/>
        <v>#DIV/0!</v>
      </c>
      <c r="J35" s="958" t="e">
        <f t="shared" si="17"/>
        <v>#DIV/0!</v>
      </c>
      <c r="K35" s="958"/>
      <c r="L35" s="958"/>
      <c r="M35" s="958"/>
      <c r="N35" s="958"/>
      <c r="O35" s="958"/>
      <c r="P35" s="102"/>
      <c r="Q35" s="88" t="e">
        <f t="shared" si="12"/>
        <v>#DIV/0!</v>
      </c>
    </row>
    <row r="36" spans="1:43" s="2" customFormat="1" ht="18" customHeight="1" x14ac:dyDescent="0.2">
      <c r="A36" s="115" t="s">
        <v>37</v>
      </c>
      <c r="B36" s="62"/>
      <c r="C36" s="59"/>
      <c r="D36" s="847"/>
      <c r="E36" s="965"/>
      <c r="F36" s="965"/>
      <c r="G36" s="965"/>
      <c r="H36" s="965"/>
      <c r="I36" s="965"/>
      <c r="J36" s="965"/>
      <c r="K36" s="965"/>
      <c r="L36" s="965"/>
      <c r="M36" s="965"/>
      <c r="N36" s="965"/>
      <c r="O36" s="965"/>
      <c r="P36" s="3"/>
      <c r="Q36" s="3"/>
    </row>
    <row r="37" spans="1:43" s="2" customFormat="1" ht="18" customHeight="1" x14ac:dyDescent="0.2">
      <c r="A37" s="110"/>
      <c r="B37" s="72" t="s">
        <v>30</v>
      </c>
      <c r="C37" s="59" t="s">
        <v>38</v>
      </c>
      <c r="D37" s="848">
        <f t="shared" ref="D37:J37" si="18">D27/D15</f>
        <v>60.952411788195519</v>
      </c>
      <c r="E37" s="966" t="e">
        <f t="shared" si="18"/>
        <v>#DIV/0!</v>
      </c>
      <c r="F37" s="966" t="e">
        <f t="shared" si="18"/>
        <v>#DIV/0!</v>
      </c>
      <c r="G37" s="966" t="e">
        <f t="shared" si="18"/>
        <v>#DIV/0!</v>
      </c>
      <c r="H37" s="966" t="e">
        <f t="shared" si="18"/>
        <v>#DIV/0!</v>
      </c>
      <c r="I37" s="966" t="e">
        <f t="shared" si="18"/>
        <v>#DIV/0!</v>
      </c>
      <c r="J37" s="966" t="e">
        <f t="shared" si="18"/>
        <v>#DIV/0!</v>
      </c>
      <c r="K37" s="966"/>
      <c r="L37" s="966"/>
      <c r="M37" s="966"/>
      <c r="N37" s="966"/>
      <c r="O37" s="966"/>
      <c r="P37" s="102"/>
      <c r="Q37" s="88" t="e">
        <f t="shared" ref="Q37:Q40" si="19">AVERAGE(D37:O37)</f>
        <v>#DIV/0!</v>
      </c>
    </row>
    <row r="38" spans="1:43" s="2" customFormat="1" ht="18" customHeight="1" x14ac:dyDescent="0.2">
      <c r="A38" s="110"/>
      <c r="B38" s="72" t="s">
        <v>15</v>
      </c>
      <c r="C38" s="59" t="s">
        <v>38</v>
      </c>
      <c r="D38" s="848">
        <f t="shared" ref="D38:J38" si="20">D28/D15</f>
        <v>24.073926903140904</v>
      </c>
      <c r="E38" s="966" t="e">
        <f t="shared" si="20"/>
        <v>#DIV/0!</v>
      </c>
      <c r="F38" s="966" t="e">
        <f t="shared" si="20"/>
        <v>#DIV/0!</v>
      </c>
      <c r="G38" s="966" t="e">
        <f t="shared" si="20"/>
        <v>#DIV/0!</v>
      </c>
      <c r="H38" s="966" t="e">
        <f t="shared" si="20"/>
        <v>#DIV/0!</v>
      </c>
      <c r="I38" s="966" t="e">
        <f t="shared" si="20"/>
        <v>#DIV/0!</v>
      </c>
      <c r="J38" s="966" t="e">
        <f t="shared" si="20"/>
        <v>#DIV/0!</v>
      </c>
      <c r="K38" s="966"/>
      <c r="L38" s="966"/>
      <c r="M38" s="966"/>
      <c r="N38" s="966"/>
      <c r="O38" s="966"/>
      <c r="P38" s="102"/>
      <c r="Q38" s="88" t="e">
        <f t="shared" si="19"/>
        <v>#DIV/0!</v>
      </c>
    </row>
    <row r="39" spans="1:43" s="2" customFormat="1" ht="18" customHeight="1" x14ac:dyDescent="0.2">
      <c r="A39" s="110"/>
      <c r="B39" s="72" t="s">
        <v>2</v>
      </c>
      <c r="C39" s="59" t="s">
        <v>38</v>
      </c>
      <c r="D39" s="848">
        <f t="shared" ref="D39:J39" si="21">D19/D15</f>
        <v>136.04097631234774</v>
      </c>
      <c r="E39" s="966" t="e">
        <f t="shared" si="21"/>
        <v>#DIV/0!</v>
      </c>
      <c r="F39" s="966" t="e">
        <f t="shared" si="21"/>
        <v>#DIV/0!</v>
      </c>
      <c r="G39" s="966" t="e">
        <f t="shared" si="21"/>
        <v>#DIV/0!</v>
      </c>
      <c r="H39" s="966" t="e">
        <f t="shared" si="21"/>
        <v>#DIV/0!</v>
      </c>
      <c r="I39" s="966" t="e">
        <f t="shared" si="21"/>
        <v>#DIV/0!</v>
      </c>
      <c r="J39" s="966" t="e">
        <f t="shared" si="21"/>
        <v>#DIV/0!</v>
      </c>
      <c r="K39" s="966"/>
      <c r="L39" s="966"/>
      <c r="M39" s="966"/>
      <c r="N39" s="966"/>
      <c r="O39" s="966"/>
      <c r="P39" s="102"/>
      <c r="Q39" s="88" t="e">
        <f t="shared" si="19"/>
        <v>#DIV/0!</v>
      </c>
    </row>
    <row r="40" spans="1:43" s="2" customFormat="1" ht="18" customHeight="1" thickBot="1" x14ac:dyDescent="0.25">
      <c r="A40" s="110"/>
      <c r="B40" s="72" t="s">
        <v>35</v>
      </c>
      <c r="C40" s="59" t="s">
        <v>60</v>
      </c>
      <c r="D40" s="849">
        <f t="shared" ref="D40:J40" si="22">D9/D15</f>
        <v>71.344543833881303</v>
      </c>
      <c r="E40" s="967" t="e">
        <f t="shared" si="22"/>
        <v>#DIV/0!</v>
      </c>
      <c r="F40" s="967" t="e">
        <f t="shared" si="22"/>
        <v>#DIV/0!</v>
      </c>
      <c r="G40" s="967" t="e">
        <f t="shared" si="22"/>
        <v>#DIV/0!</v>
      </c>
      <c r="H40" s="967" t="e">
        <f t="shared" si="22"/>
        <v>#DIV/0!</v>
      </c>
      <c r="I40" s="967" t="e">
        <f t="shared" si="22"/>
        <v>#DIV/0!</v>
      </c>
      <c r="J40" s="967" t="e">
        <f t="shared" si="22"/>
        <v>#DIV/0!</v>
      </c>
      <c r="K40" s="967"/>
      <c r="L40" s="967"/>
      <c r="M40" s="967"/>
      <c r="N40" s="967"/>
      <c r="O40" s="967"/>
      <c r="P40" s="153"/>
      <c r="Q40" s="96" t="e">
        <f t="shared" si="19"/>
        <v>#DIV/0!</v>
      </c>
    </row>
    <row r="41" spans="1:43" s="2" customFormat="1" ht="18" customHeight="1" x14ac:dyDescent="0.2">
      <c r="A41" s="116" t="s">
        <v>67</v>
      </c>
      <c r="B41" s="106"/>
      <c r="C41" s="154"/>
      <c r="D41" s="850"/>
      <c r="E41" s="968"/>
      <c r="F41" s="968"/>
      <c r="G41" s="968"/>
      <c r="H41" s="968"/>
      <c r="I41" s="968"/>
      <c r="J41" s="968"/>
      <c r="K41" s="968"/>
      <c r="L41" s="968"/>
      <c r="M41" s="968"/>
      <c r="N41" s="968"/>
      <c r="O41" s="968"/>
      <c r="P41" s="156"/>
      <c r="Q41" s="97"/>
    </row>
    <row r="42" spans="1:43" s="2" customFormat="1" ht="18" customHeight="1" x14ac:dyDescent="0.2">
      <c r="A42" s="110"/>
      <c r="B42" s="72" t="s">
        <v>30</v>
      </c>
      <c r="C42" s="56" t="s">
        <v>69</v>
      </c>
      <c r="D42" s="841">
        <f t="shared" ref="D42:J42" si="23">D26/D16</f>
        <v>1.9005997931747669</v>
      </c>
      <c r="E42" s="958" t="e">
        <f t="shared" si="23"/>
        <v>#DIV/0!</v>
      </c>
      <c r="F42" s="958" t="e">
        <f t="shared" si="23"/>
        <v>#DIV/0!</v>
      </c>
      <c r="G42" s="958" t="e">
        <f t="shared" si="23"/>
        <v>#DIV/0!</v>
      </c>
      <c r="H42" s="958" t="e">
        <f t="shared" si="23"/>
        <v>#DIV/0!</v>
      </c>
      <c r="I42" s="958" t="e">
        <f t="shared" si="23"/>
        <v>#DIV/0!</v>
      </c>
      <c r="J42" s="958" t="e">
        <f t="shared" si="23"/>
        <v>#DIV/0!</v>
      </c>
      <c r="K42" s="958"/>
      <c r="L42" s="958"/>
      <c r="M42" s="958"/>
      <c r="N42" s="958"/>
      <c r="O42" s="958"/>
      <c r="P42" s="102"/>
      <c r="Q42" s="88" t="e">
        <f t="shared" ref="Q42:Q78" si="24">AVERAGE(D42:O42)</f>
        <v>#DIV/0!</v>
      </c>
    </row>
    <row r="43" spans="1:43" s="2" customFormat="1" ht="18" customHeight="1" x14ac:dyDescent="0.2">
      <c r="A43" s="110"/>
      <c r="B43" s="72" t="s">
        <v>15</v>
      </c>
      <c r="C43" s="56" t="s">
        <v>69</v>
      </c>
      <c r="D43" s="841">
        <f t="shared" ref="D43:J43" si="25">D28/D16</f>
        <v>1.6916028955532563</v>
      </c>
      <c r="E43" s="958" t="e">
        <f t="shared" si="25"/>
        <v>#DIV/0!</v>
      </c>
      <c r="F43" s="958" t="e">
        <f t="shared" si="25"/>
        <v>#DIV/0!</v>
      </c>
      <c r="G43" s="958" t="e">
        <f t="shared" si="25"/>
        <v>#DIV/0!</v>
      </c>
      <c r="H43" s="958" t="e">
        <f t="shared" si="25"/>
        <v>#DIV/0!</v>
      </c>
      <c r="I43" s="958" t="e">
        <f t="shared" si="25"/>
        <v>#DIV/0!</v>
      </c>
      <c r="J43" s="958" t="e">
        <f t="shared" si="25"/>
        <v>#DIV/0!</v>
      </c>
      <c r="K43" s="958"/>
      <c r="L43" s="958"/>
      <c r="M43" s="958"/>
      <c r="N43" s="958"/>
      <c r="O43" s="958"/>
      <c r="P43" s="102"/>
      <c r="Q43" s="88" t="e">
        <f t="shared" si="24"/>
        <v>#DIV/0!</v>
      </c>
    </row>
    <row r="44" spans="1:43" s="2" customFormat="1" ht="18" customHeight="1" x14ac:dyDescent="0.2">
      <c r="A44" s="110"/>
      <c r="B44" s="72" t="s">
        <v>2</v>
      </c>
      <c r="C44" s="56" t="s">
        <v>69</v>
      </c>
      <c r="D44" s="841">
        <f t="shared" ref="D44:J44" si="26">D19/D18</f>
        <v>9.7111704720549099</v>
      </c>
      <c r="E44" s="958" t="e">
        <f t="shared" si="26"/>
        <v>#DIV/0!</v>
      </c>
      <c r="F44" s="958" t="e">
        <f t="shared" si="26"/>
        <v>#DIV/0!</v>
      </c>
      <c r="G44" s="958" t="e">
        <f t="shared" si="26"/>
        <v>#DIV/0!</v>
      </c>
      <c r="H44" s="958" t="e">
        <f t="shared" si="26"/>
        <v>#DIV/0!</v>
      </c>
      <c r="I44" s="958" t="e">
        <f t="shared" si="26"/>
        <v>#DIV/0!</v>
      </c>
      <c r="J44" s="958" t="e">
        <f t="shared" si="26"/>
        <v>#DIV/0!</v>
      </c>
      <c r="K44" s="958"/>
      <c r="L44" s="958"/>
      <c r="M44" s="958"/>
      <c r="N44" s="958"/>
      <c r="O44" s="958"/>
      <c r="P44" s="102"/>
      <c r="Q44" s="88" t="e">
        <f t="shared" si="24"/>
        <v>#DIV/0!</v>
      </c>
    </row>
    <row r="45" spans="1:43" s="2" customFormat="1" ht="18" customHeight="1" thickBot="1" x14ac:dyDescent="0.25">
      <c r="A45" s="110"/>
      <c r="B45" s="72" t="s">
        <v>35</v>
      </c>
      <c r="C45" s="59" t="s">
        <v>68</v>
      </c>
      <c r="D45" s="849">
        <f t="shared" ref="D45:J45" si="27">D9/D16</f>
        <v>5.013167873147192</v>
      </c>
      <c r="E45" s="967" t="e">
        <f t="shared" si="27"/>
        <v>#DIV/0!</v>
      </c>
      <c r="F45" s="967" t="e">
        <f t="shared" si="27"/>
        <v>#DIV/0!</v>
      </c>
      <c r="G45" s="967" t="e">
        <f t="shared" si="27"/>
        <v>#DIV/0!</v>
      </c>
      <c r="H45" s="967" t="e">
        <f t="shared" si="27"/>
        <v>#DIV/0!</v>
      </c>
      <c r="I45" s="967" t="e">
        <f t="shared" si="27"/>
        <v>#DIV/0!</v>
      </c>
      <c r="J45" s="967" t="e">
        <f t="shared" si="27"/>
        <v>#DIV/0!</v>
      </c>
      <c r="K45" s="967"/>
      <c r="L45" s="967"/>
      <c r="M45" s="967"/>
      <c r="N45" s="967"/>
      <c r="O45" s="967"/>
      <c r="P45" s="103"/>
      <c r="Q45" s="96" t="e">
        <f t="shared" si="24"/>
        <v>#DIV/0!</v>
      </c>
    </row>
    <row r="46" spans="1:43" s="2" customFormat="1" ht="18" customHeight="1" x14ac:dyDescent="0.2">
      <c r="A46" s="117"/>
      <c r="B46" s="76" t="s">
        <v>3</v>
      </c>
      <c r="C46" s="64" t="s">
        <v>22</v>
      </c>
      <c r="D46" s="851">
        <f>AVERAGE('SUIVI JOUR '!D43:X43)</f>
        <v>2.9428571428571426</v>
      </c>
      <c r="E46" s="969" t="e">
        <f>AVERAGE('SUIVI JOUR '!Y43:AS43)</f>
        <v>#DIV/0!</v>
      </c>
      <c r="F46" s="969" t="e">
        <f>AVERAGE('SUIVI JOUR '!AT43:BN43)</f>
        <v>#DIV/0!</v>
      </c>
      <c r="G46" s="969" t="e">
        <f>AVERAGE('SUIVI JOUR '!BO43:CJ43)</f>
        <v>#DIV/0!</v>
      </c>
      <c r="H46" s="969" t="e">
        <f>AVERAGE('SUIVI JOUR '!CK43:DG43)</f>
        <v>#DIV/0!</v>
      </c>
      <c r="I46" s="969" t="e">
        <f>AVERAGE('SUIVI JOUR '!DH43:EA43)</f>
        <v>#DIV/0!</v>
      </c>
      <c r="J46" s="969" t="e">
        <f>AVERAGE('SUIVI JOUR '!EB43:EX43)</f>
        <v>#DIV/0!</v>
      </c>
      <c r="K46" s="969"/>
      <c r="L46" s="969"/>
      <c r="M46" s="969"/>
      <c r="N46" s="969"/>
      <c r="O46" s="969"/>
      <c r="P46" s="104"/>
      <c r="Q46" s="150" t="e">
        <f t="shared" si="24"/>
        <v>#DIV/0!</v>
      </c>
      <c r="AQ46" s="3"/>
    </row>
    <row r="47" spans="1:43" s="2" customFormat="1" ht="18" customHeight="1" x14ac:dyDescent="0.2">
      <c r="A47" s="118"/>
      <c r="B47" s="77" t="s">
        <v>4</v>
      </c>
      <c r="C47" s="65" t="s">
        <v>22</v>
      </c>
      <c r="D47" s="26">
        <f>AVERAGE('SUIVI JOUR '!D44:X44)</f>
        <v>2.93</v>
      </c>
      <c r="E47" s="970" t="e">
        <f>AVERAGE('SUIVI JOUR '!Y44:AS44)</f>
        <v>#DIV/0!</v>
      </c>
      <c r="F47" s="970" t="e">
        <f>AVERAGE('SUIVI JOUR '!AT44:BN44)</f>
        <v>#DIV/0!</v>
      </c>
      <c r="G47" s="970" t="e">
        <f>AVERAGE('SUIVI JOUR '!BO44:CJ44)</f>
        <v>#DIV/0!</v>
      </c>
      <c r="H47" s="970" t="e">
        <f>AVERAGE('SUIVI JOUR '!CK44:DG44)</f>
        <v>#DIV/0!</v>
      </c>
      <c r="I47" s="970" t="e">
        <f>AVERAGE('SUIVI JOUR '!DH44:EA44)</f>
        <v>#DIV/0!</v>
      </c>
      <c r="J47" s="970" t="e">
        <f>AVERAGE('SUIVI JOUR '!EB44:EX44)</f>
        <v>#DIV/0!</v>
      </c>
      <c r="K47" s="970"/>
      <c r="L47" s="970"/>
      <c r="M47" s="970"/>
      <c r="N47" s="970"/>
      <c r="O47" s="970"/>
      <c r="P47" s="102"/>
      <c r="Q47" s="151" t="e">
        <f t="shared" si="24"/>
        <v>#DIV/0!</v>
      </c>
      <c r="AQ47" s="3"/>
    </row>
    <row r="48" spans="1:43" s="2" customFormat="1" ht="18" customHeight="1" x14ac:dyDescent="0.2">
      <c r="A48" s="118"/>
      <c r="B48" s="418" t="s">
        <v>335</v>
      </c>
      <c r="C48" s="419" t="s">
        <v>363</v>
      </c>
      <c r="D48" s="852">
        <f>AVERAGE('SUIVI JOUR '!D45:X45)</f>
        <v>3.0568523809523804</v>
      </c>
      <c r="E48" s="971">
        <f>AVERAGE('SUIVI JOUR '!Y45:AS45)</f>
        <v>0</v>
      </c>
      <c r="F48" s="971">
        <f>AVERAGE('SUIVI JOUR '!AT45:BN45)</f>
        <v>0</v>
      </c>
      <c r="G48" s="971">
        <f>AVERAGE('SUIVI JOUR '!BO45:CJ45)</f>
        <v>0</v>
      </c>
      <c r="H48" s="971">
        <f>AVERAGE('SUIVI JOUR '!CK45:DG45)</f>
        <v>0</v>
      </c>
      <c r="I48" s="971">
        <f>AVERAGE('SUIVI JOUR '!DH45:EA45)</f>
        <v>0</v>
      </c>
      <c r="J48" s="971">
        <f>AVERAGE('SUIVI JOUR '!EB45:EX45)</f>
        <v>0</v>
      </c>
      <c r="K48" s="971"/>
      <c r="L48" s="971"/>
      <c r="M48" s="971"/>
      <c r="N48" s="971"/>
      <c r="O48" s="971"/>
      <c r="P48" s="479"/>
      <c r="Q48" s="479">
        <f t="shared" si="24"/>
        <v>0.43669319727891148</v>
      </c>
      <c r="AQ48" s="3"/>
    </row>
    <row r="49" spans="1:43" s="2" customFormat="1" ht="18" customHeight="1" x14ac:dyDescent="0.2">
      <c r="A49" s="118"/>
      <c r="B49" s="77" t="s">
        <v>128</v>
      </c>
      <c r="C49" s="65" t="s">
        <v>22</v>
      </c>
      <c r="D49" s="26">
        <f>AVERAGE('SUIVI JOUR '!D46:X46)</f>
        <v>7.0000000000000007E-2</v>
      </c>
      <c r="E49" s="970" t="e">
        <f>AVERAGE('SUIVI JOUR '!Y46:AS46)</f>
        <v>#DIV/0!</v>
      </c>
      <c r="F49" s="970" t="e">
        <f>AVERAGE('SUIVI JOUR '!AT46:BN46)</f>
        <v>#DIV/0!</v>
      </c>
      <c r="G49" s="970" t="e">
        <f>AVERAGE('SUIVI JOUR '!BO46:CJ46)</f>
        <v>#DIV/0!</v>
      </c>
      <c r="H49" s="970" t="e">
        <f>AVERAGE('SUIVI JOUR '!CK46:DG46)</f>
        <v>#DIV/0!</v>
      </c>
      <c r="I49" s="970" t="e">
        <f>AVERAGE('SUIVI JOUR '!DH46:EA46)</f>
        <v>#DIV/0!</v>
      </c>
      <c r="J49" s="970" t="e">
        <f>AVERAGE('SUIVI JOUR '!EB46:EX46)</f>
        <v>#DIV/0!</v>
      </c>
      <c r="K49" s="970"/>
      <c r="L49" s="970"/>
      <c r="M49" s="970"/>
      <c r="N49" s="970"/>
      <c r="O49" s="970"/>
      <c r="P49" s="102"/>
      <c r="Q49" s="151" t="e">
        <f t="shared" si="24"/>
        <v>#DIV/0!</v>
      </c>
      <c r="AQ49" s="3"/>
    </row>
    <row r="50" spans="1:43" s="2" customFormat="1" ht="18" customHeight="1" x14ac:dyDescent="0.2">
      <c r="A50" s="119" t="s">
        <v>6</v>
      </c>
      <c r="B50" s="77" t="s">
        <v>7</v>
      </c>
      <c r="C50" s="65" t="s">
        <v>22</v>
      </c>
      <c r="D50" s="26">
        <f>AVERAGE('SUIVI JOUR '!D47:X47)</f>
        <v>7.3776190476190475</v>
      </c>
      <c r="E50" s="970" t="e">
        <f>AVERAGE('SUIVI JOUR '!Y47:AS47)</f>
        <v>#DIV/0!</v>
      </c>
      <c r="F50" s="970" t="e">
        <f>AVERAGE('SUIVI JOUR '!AT47:BN47)</f>
        <v>#DIV/0!</v>
      </c>
      <c r="G50" s="970" t="e">
        <f>AVERAGE('SUIVI JOUR '!BO47:CJ47)</f>
        <v>#DIV/0!</v>
      </c>
      <c r="H50" s="970" t="e">
        <f>AVERAGE('SUIVI JOUR '!CK47:DG47)</f>
        <v>#DIV/0!</v>
      </c>
      <c r="I50" s="970" t="e">
        <f>AVERAGE('SUIVI JOUR '!DH47:EA47)</f>
        <v>#DIV/0!</v>
      </c>
      <c r="J50" s="970" t="e">
        <f>AVERAGE('SUIVI JOUR '!EB47:EX47)</f>
        <v>#DIV/0!</v>
      </c>
      <c r="K50" s="970"/>
      <c r="L50" s="970"/>
      <c r="M50" s="970"/>
      <c r="N50" s="970"/>
      <c r="O50" s="970"/>
      <c r="P50" s="102"/>
      <c r="Q50" s="151" t="e">
        <f t="shared" si="24"/>
        <v>#DIV/0!</v>
      </c>
      <c r="AQ50" s="3"/>
    </row>
    <row r="51" spans="1:43" s="2" customFormat="1" ht="18" customHeight="1" x14ac:dyDescent="0.2">
      <c r="A51" s="119" t="s">
        <v>17</v>
      </c>
      <c r="B51" s="77" t="s">
        <v>14</v>
      </c>
      <c r="C51" s="65" t="s">
        <v>42</v>
      </c>
      <c r="D51" s="26">
        <f>AVERAGE('SUIVI JOUR '!D48:X48)</f>
        <v>5.6333333333333329</v>
      </c>
      <c r="E51" s="970" t="e">
        <f>AVERAGE('SUIVI JOUR '!Y48:AS48)</f>
        <v>#DIV/0!</v>
      </c>
      <c r="F51" s="970" t="e">
        <f>AVERAGE('SUIVI JOUR '!AT48:BN48)</f>
        <v>#DIV/0!</v>
      </c>
      <c r="G51" s="970" t="e">
        <f>AVERAGE('SUIVI JOUR '!BO48:CJ48)</f>
        <v>#DIV/0!</v>
      </c>
      <c r="H51" s="970" t="e">
        <f>AVERAGE('SUIVI JOUR '!CK48:DG48)</f>
        <v>#DIV/0!</v>
      </c>
      <c r="I51" s="970" t="e">
        <f>AVERAGE('SUIVI JOUR '!DH48:EA48)</f>
        <v>#DIV/0!</v>
      </c>
      <c r="J51" s="970" t="e">
        <f>AVERAGE('SUIVI JOUR '!EB48:EX48)</f>
        <v>#DIV/0!</v>
      </c>
      <c r="K51" s="970"/>
      <c r="L51" s="970"/>
      <c r="M51" s="970"/>
      <c r="N51" s="970"/>
      <c r="O51" s="970"/>
      <c r="P51" s="102"/>
      <c r="Q51" s="151" t="e">
        <f t="shared" si="24"/>
        <v>#DIV/0!</v>
      </c>
      <c r="AQ51" s="3"/>
    </row>
    <row r="52" spans="1:43" s="2" customFormat="1" ht="18" customHeight="1" x14ac:dyDescent="0.2">
      <c r="A52" s="120"/>
      <c r="B52" s="78" t="s">
        <v>11</v>
      </c>
      <c r="C52" s="34"/>
      <c r="D52" s="26">
        <f>AVERAGE('SUIVI JOUR '!D49:X49)</f>
        <v>152.47619047619048</v>
      </c>
      <c r="E52" s="970" t="e">
        <f>AVERAGE('SUIVI JOUR '!Y49:AS49)</f>
        <v>#DIV/0!</v>
      </c>
      <c r="F52" s="970" t="e">
        <f>AVERAGE('SUIVI JOUR '!AT49:BN49)</f>
        <v>#DIV/0!</v>
      </c>
      <c r="G52" s="970" t="e">
        <f>AVERAGE('SUIVI JOUR '!BO49:CJ49)</f>
        <v>#DIV/0!</v>
      </c>
      <c r="H52" s="970" t="e">
        <f>AVERAGE('SUIVI JOUR '!CK49:DG49)</f>
        <v>#DIV/0!</v>
      </c>
      <c r="I52" s="970" t="e">
        <f>AVERAGE('SUIVI JOUR '!DH49:EA49)</f>
        <v>#DIV/0!</v>
      </c>
      <c r="J52" s="970" t="e">
        <f>AVERAGE('SUIVI JOUR '!EB49:EX49)</f>
        <v>#DIV/0!</v>
      </c>
      <c r="K52" s="970"/>
      <c r="L52" s="970"/>
      <c r="M52" s="970"/>
      <c r="N52" s="970"/>
      <c r="O52" s="970"/>
      <c r="P52" s="102"/>
      <c r="Q52" s="151" t="e">
        <f t="shared" si="24"/>
        <v>#DIV/0!</v>
      </c>
      <c r="AQ52" s="3"/>
    </row>
    <row r="53" spans="1:43" s="2" customFormat="1" ht="18" customHeight="1" x14ac:dyDescent="0.2">
      <c r="A53" s="120"/>
      <c r="B53" s="78" t="s">
        <v>18</v>
      </c>
      <c r="C53" s="66" t="s">
        <v>43</v>
      </c>
      <c r="D53" s="26">
        <f>AVERAGE('SUIVI JOUR '!D50:X50)</f>
        <v>152.04285714285717</v>
      </c>
      <c r="E53" s="970" t="e">
        <f>AVERAGE('SUIVI JOUR '!Y50:AS50)</f>
        <v>#DIV/0!</v>
      </c>
      <c r="F53" s="970" t="e">
        <f>AVERAGE('SUIVI JOUR '!AT50:BN50)</f>
        <v>#DIV/0!</v>
      </c>
      <c r="G53" s="970" t="e">
        <f>AVERAGE('SUIVI JOUR '!BO50:CJ50)</f>
        <v>#DIV/0!</v>
      </c>
      <c r="H53" s="970" t="e">
        <f>AVERAGE('SUIVI JOUR '!CK50:DG50)</f>
        <v>#DIV/0!</v>
      </c>
      <c r="I53" s="970" t="e">
        <f>AVERAGE('SUIVI JOUR '!DH50:EA50)</f>
        <v>#DIV/0!</v>
      </c>
      <c r="J53" s="970" t="e">
        <f>AVERAGE('SUIVI JOUR '!EB50:EX50)</f>
        <v>#DIV/0!</v>
      </c>
      <c r="K53" s="970"/>
      <c r="L53" s="970"/>
      <c r="M53" s="970"/>
      <c r="N53" s="970"/>
      <c r="O53" s="970"/>
      <c r="P53" s="102"/>
      <c r="Q53" s="151" t="e">
        <f t="shared" si="24"/>
        <v>#DIV/0!</v>
      </c>
      <c r="AQ53" s="3"/>
    </row>
    <row r="54" spans="1:43" s="2" customFormat="1" ht="18" customHeight="1" x14ac:dyDescent="0.2">
      <c r="A54" s="120"/>
      <c r="B54" s="78" t="s">
        <v>91</v>
      </c>
      <c r="C54" s="66" t="s">
        <v>42</v>
      </c>
      <c r="D54" s="26">
        <f>AVERAGE('SUIVI JOUR '!D51:X51)</f>
        <v>20.276190476190479</v>
      </c>
      <c r="E54" s="970">
        <f>AVERAGE('SUIVI JOUR '!Y51:AS51)</f>
        <v>20.5</v>
      </c>
      <c r="F54" s="970">
        <f>AVERAGE('SUIVI JOUR '!AT51:BN51)</f>
        <v>20.5</v>
      </c>
      <c r="G54" s="970" t="e">
        <f>AVERAGE('SUIVI JOUR '!BO51:CJ51)</f>
        <v>#DIV/0!</v>
      </c>
      <c r="H54" s="970" t="e">
        <f>AVERAGE('SUIVI JOUR '!CK51:DG51)</f>
        <v>#DIV/0!</v>
      </c>
      <c r="I54" s="970" t="e">
        <f>AVERAGE('SUIVI JOUR '!DH51:EA51)</f>
        <v>#DIV/0!</v>
      </c>
      <c r="J54" s="970" t="e">
        <f>AVERAGE('SUIVI JOUR '!EB51:EX51)</f>
        <v>#DIV/0!</v>
      </c>
      <c r="K54" s="970"/>
      <c r="L54" s="970"/>
      <c r="M54" s="970"/>
      <c r="N54" s="970"/>
      <c r="O54" s="970"/>
      <c r="P54" s="102"/>
      <c r="Q54" s="151" t="e">
        <f t="shared" si="24"/>
        <v>#DIV/0!</v>
      </c>
      <c r="AQ54" s="3"/>
    </row>
    <row r="55" spans="1:43" s="2" customFormat="1" ht="18" customHeight="1" x14ac:dyDescent="0.2">
      <c r="A55" s="120"/>
      <c r="B55" s="78" t="s">
        <v>96</v>
      </c>
      <c r="C55" s="66" t="s">
        <v>22</v>
      </c>
      <c r="D55" s="26">
        <f>AVERAGE('SUIVI JOUR '!D52:X52)</f>
        <v>32.761904761904759</v>
      </c>
      <c r="E55" s="970" t="e">
        <f>AVERAGE('SUIVI JOUR '!Y52:AS52)</f>
        <v>#DIV/0!</v>
      </c>
      <c r="F55" s="970" t="e">
        <f>AVERAGE('SUIVI JOUR '!AT52:BN52)</f>
        <v>#DIV/0!</v>
      </c>
      <c r="G55" s="970" t="e">
        <f>AVERAGE('SUIVI JOUR '!BO52:CJ52)</f>
        <v>#DIV/0!</v>
      </c>
      <c r="H55" s="970" t="e">
        <f>AVERAGE('SUIVI JOUR '!CK52:DG52)</f>
        <v>#DIV/0!</v>
      </c>
      <c r="I55" s="970" t="e">
        <f>AVERAGE('SUIVI JOUR '!DH52:EA52)</f>
        <v>#DIV/0!</v>
      </c>
      <c r="J55" s="970" t="e">
        <f>AVERAGE('SUIVI JOUR '!EB52:EX52)</f>
        <v>#DIV/0!</v>
      </c>
      <c r="K55" s="970"/>
      <c r="L55" s="970"/>
      <c r="M55" s="970"/>
      <c r="N55" s="970"/>
      <c r="O55" s="970"/>
      <c r="P55" s="102"/>
      <c r="Q55" s="151" t="e">
        <f t="shared" si="24"/>
        <v>#DIV/0!</v>
      </c>
      <c r="AQ55" s="3"/>
    </row>
    <row r="56" spans="1:43" s="2" customFormat="1" ht="18" customHeight="1" x14ac:dyDescent="0.2">
      <c r="A56" s="120"/>
      <c r="B56" s="78" t="s">
        <v>239</v>
      </c>
      <c r="C56" s="66" t="s">
        <v>22</v>
      </c>
      <c r="D56" s="26">
        <f>AVERAGE('SUIVI JOUR '!D55:X55)</f>
        <v>4.4171428571428573</v>
      </c>
      <c r="E56" s="970" t="e">
        <f>AVERAGE('SUIVI JOUR '!Y55:AS55)</f>
        <v>#DIV/0!</v>
      </c>
      <c r="F56" s="970" t="e">
        <f>AVERAGE('SUIVI JOUR '!AT55:BN55)</f>
        <v>#DIV/0!</v>
      </c>
      <c r="G56" s="970" t="e">
        <f>AVERAGE('SUIVI JOUR '!BO55:CJ55)</f>
        <v>#DIV/0!</v>
      </c>
      <c r="H56" s="970" t="e">
        <f>AVERAGE('SUIVI JOUR '!CK55:DG55)</f>
        <v>#DIV/0!</v>
      </c>
      <c r="I56" s="970" t="e">
        <f>AVERAGE('SUIVI JOUR '!DH55:EA55)</f>
        <v>#DIV/0!</v>
      </c>
      <c r="J56" s="970" t="e">
        <f>AVERAGE('SUIVI JOUR '!EB55:EX55)</f>
        <v>#DIV/0!</v>
      </c>
      <c r="K56" s="970"/>
      <c r="L56" s="970"/>
      <c r="M56" s="970"/>
      <c r="N56" s="970"/>
      <c r="O56" s="970"/>
      <c r="P56" s="102"/>
      <c r="Q56" s="151" t="e">
        <f t="shared" si="24"/>
        <v>#DIV/0!</v>
      </c>
      <c r="AQ56" s="3"/>
    </row>
    <row r="57" spans="1:43" s="2" customFormat="1" ht="18" customHeight="1" x14ac:dyDescent="0.2">
      <c r="A57" s="120"/>
      <c r="B57" s="78" t="s">
        <v>240</v>
      </c>
      <c r="C57" s="66" t="s">
        <v>22</v>
      </c>
      <c r="D57" s="26">
        <f>AVERAGE('SUIVI JOUR '!D56:X56)</f>
        <v>2.0190476190476185</v>
      </c>
      <c r="E57" s="970" t="e">
        <f>AVERAGE('SUIVI JOUR '!Y56:AS56)</f>
        <v>#DIV/0!</v>
      </c>
      <c r="F57" s="970" t="e">
        <f>AVERAGE('SUIVI JOUR '!AT56:BN56)</f>
        <v>#DIV/0!</v>
      </c>
      <c r="G57" s="970" t="e">
        <f>AVERAGE('SUIVI JOUR '!BO56:CJ56)</f>
        <v>#DIV/0!</v>
      </c>
      <c r="H57" s="970" t="e">
        <f>AVERAGE('SUIVI JOUR '!CK56:DG56)</f>
        <v>#DIV/0!</v>
      </c>
      <c r="I57" s="970" t="e">
        <f>AVERAGE('SUIVI JOUR '!DH56:EA56)</f>
        <v>#DIV/0!</v>
      </c>
      <c r="J57" s="970" t="e">
        <f>AVERAGE('SUIVI JOUR '!EB56:EX56)</f>
        <v>#DIV/0!</v>
      </c>
      <c r="K57" s="970"/>
      <c r="L57" s="970"/>
      <c r="M57" s="970"/>
      <c r="N57" s="970"/>
      <c r="O57" s="970"/>
      <c r="P57" s="102"/>
      <c r="Q57" s="151" t="e">
        <f t="shared" si="24"/>
        <v>#DIV/0!</v>
      </c>
      <c r="AQ57" s="3"/>
    </row>
    <row r="58" spans="1:43" s="2" customFormat="1" ht="18" customHeight="1" x14ac:dyDescent="0.2">
      <c r="A58" s="120"/>
      <c r="B58" s="78" t="s">
        <v>98</v>
      </c>
      <c r="C58" s="66"/>
      <c r="D58" s="26">
        <f>AVERAGE('SUIVI JOUR '!D57:X57)</f>
        <v>9.9211462147857397</v>
      </c>
      <c r="E58" s="970">
        <f>AVERAGE('SUIVI JOUR '!Y57:AS57)</f>
        <v>0</v>
      </c>
      <c r="F58" s="970">
        <f>AVERAGE('SUIVI JOUR '!AT57:BN57)</f>
        <v>0</v>
      </c>
      <c r="G58" s="970">
        <f>AVERAGE('SUIVI JOUR '!BO57:CJ57)</f>
        <v>0</v>
      </c>
      <c r="H58" s="970">
        <f>AVERAGE('SUIVI JOUR '!CK57:DG57)</f>
        <v>0</v>
      </c>
      <c r="I58" s="970">
        <f>AVERAGE('SUIVI JOUR '!DH57:EA57)</f>
        <v>0</v>
      </c>
      <c r="J58" s="970">
        <f>AVERAGE('SUIVI JOUR '!EB57:EX57)</f>
        <v>0</v>
      </c>
      <c r="K58" s="970"/>
      <c r="L58" s="970"/>
      <c r="M58" s="970"/>
      <c r="N58" s="970"/>
      <c r="O58" s="970"/>
      <c r="P58" s="102"/>
      <c r="Q58" s="151">
        <f t="shared" si="24"/>
        <v>1.4173066021122485</v>
      </c>
      <c r="AQ58" s="3"/>
    </row>
    <row r="59" spans="1:43" s="2" customFormat="1" ht="18" customHeight="1" thickBot="1" x14ac:dyDescent="0.25">
      <c r="A59" s="120"/>
      <c r="B59" s="158" t="s">
        <v>99</v>
      </c>
      <c r="C59" s="66"/>
      <c r="D59" s="853">
        <f>AVERAGE('SUIVI JOUR '!D58:X58)</f>
        <v>0.29659039185938263</v>
      </c>
      <c r="E59" s="972" t="e">
        <f>AVERAGE('SUIVI JOUR '!Y58:AS58)</f>
        <v>#DIV/0!</v>
      </c>
      <c r="F59" s="972" t="e">
        <f>AVERAGE('SUIVI JOUR '!AT58:BN58)</f>
        <v>#DIV/0!</v>
      </c>
      <c r="G59" s="972" t="e">
        <f>AVERAGE('SUIVI JOUR '!BO58:CJ58)</f>
        <v>#DIV/0!</v>
      </c>
      <c r="H59" s="972" t="e">
        <f>AVERAGE('SUIVI JOUR '!CK58:DG58)</f>
        <v>#DIV/0!</v>
      </c>
      <c r="I59" s="972" t="e">
        <f>AVERAGE('SUIVI JOUR '!DH58:DEE58)</f>
        <v>#DIV/0!</v>
      </c>
      <c r="J59" s="972" t="e">
        <f>AVERAGE('SUIVI JOUR '!EB58:EX58)</f>
        <v>#DIV/0!</v>
      </c>
      <c r="K59" s="972"/>
      <c r="L59" s="972"/>
      <c r="M59" s="972"/>
      <c r="N59" s="972"/>
      <c r="O59" s="972"/>
      <c r="P59" s="102"/>
      <c r="Q59" s="162" t="e">
        <f t="shared" si="24"/>
        <v>#DIV/0!</v>
      </c>
      <c r="AQ59" s="3"/>
    </row>
    <row r="60" spans="1:43" s="2" customFormat="1" ht="18" customHeight="1" x14ac:dyDescent="0.2">
      <c r="A60" s="121"/>
      <c r="B60" s="82" t="s">
        <v>46</v>
      </c>
      <c r="C60" s="83" t="s">
        <v>22</v>
      </c>
      <c r="D60" s="26">
        <f>AVERAGE('SUIVI JOUR '!D59:X59)</f>
        <v>41.076190476190469</v>
      </c>
      <c r="E60" s="970" t="e">
        <f>AVERAGE('SUIVI JOUR '!Y59:AS59)</f>
        <v>#DIV/0!</v>
      </c>
      <c r="F60" s="970" t="e">
        <f>AVERAGE('SUIVI JOUR '!AT59:BN59)</f>
        <v>#DIV/0!</v>
      </c>
      <c r="G60" s="970" t="e">
        <f>AVERAGE('SUIVI JOUR '!BO59:CJ59)</f>
        <v>#DIV/0!</v>
      </c>
      <c r="H60" s="970" t="e">
        <f>AVERAGE('SUIVI JOUR '!CK59:DG59)</f>
        <v>#DIV/0!</v>
      </c>
      <c r="I60" s="970" t="e">
        <f>AVERAGE('SUIVI JOUR '!DH59:EA59)</f>
        <v>#DIV/0!</v>
      </c>
      <c r="J60" s="970" t="e">
        <f>AVERAGE('SUIVI JOUR '!EB59:EX59)</f>
        <v>#DIV/0!</v>
      </c>
      <c r="K60" s="970"/>
      <c r="L60" s="970"/>
      <c r="M60" s="970"/>
      <c r="N60" s="970"/>
      <c r="O60" s="970"/>
      <c r="P60" s="104"/>
      <c r="Q60" s="150" t="e">
        <f t="shared" si="24"/>
        <v>#DIV/0!</v>
      </c>
      <c r="AQ60" s="3"/>
    </row>
    <row r="61" spans="1:43" s="2" customFormat="1" ht="18" customHeight="1" x14ac:dyDescent="0.2">
      <c r="A61" s="120"/>
      <c r="B61" s="78" t="s">
        <v>47</v>
      </c>
      <c r="C61" s="80" t="s">
        <v>42</v>
      </c>
      <c r="D61" s="26">
        <f>AVERAGE('SUIVI JOUR '!D60:X60)</f>
        <v>21.404761904761902</v>
      </c>
      <c r="E61" s="970" t="e">
        <f>AVERAGE('SUIVI JOUR '!Y60:AS60)</f>
        <v>#DIV/0!</v>
      </c>
      <c r="F61" s="970" t="e">
        <f>AVERAGE('SUIVI JOUR '!AT60:BN60)</f>
        <v>#DIV/0!</v>
      </c>
      <c r="G61" s="970" t="e">
        <f>AVERAGE('SUIVI JOUR '!BO60:CJ60)</f>
        <v>#DIV/0!</v>
      </c>
      <c r="H61" s="970" t="e">
        <f>AVERAGE('SUIVI JOUR '!CK60:DG60)</f>
        <v>#DIV/0!</v>
      </c>
      <c r="I61" s="970" t="e">
        <f>AVERAGE('SUIVI JOUR '!DH60:EA60)</f>
        <v>#DIV/0!</v>
      </c>
      <c r="J61" s="970" t="e">
        <f>AVERAGE('SUIVI JOUR '!EB60:EX60)</f>
        <v>#DIV/0!</v>
      </c>
      <c r="K61" s="970"/>
      <c r="L61" s="970"/>
      <c r="M61" s="970"/>
      <c r="N61" s="970"/>
      <c r="O61" s="970"/>
      <c r="P61" s="103"/>
      <c r="Q61" s="152" t="e">
        <f t="shared" si="24"/>
        <v>#DIV/0!</v>
      </c>
      <c r="AQ61" s="3"/>
    </row>
    <row r="62" spans="1:43" s="2" customFormat="1" ht="18" customHeight="1" x14ac:dyDescent="0.2">
      <c r="A62" s="120"/>
      <c r="B62" s="78" t="s">
        <v>100</v>
      </c>
      <c r="C62" s="80"/>
      <c r="D62" s="26">
        <f>AVERAGE('SUIVI JOUR '!D61:X61)</f>
        <v>10.193281199296925</v>
      </c>
      <c r="E62" s="970">
        <f>AVERAGE('SUIVI JOUR '!Y61:AS61)</f>
        <v>0</v>
      </c>
      <c r="F62" s="970">
        <f>AVERAGE('SUIVI JOUR '!AT61:BN61)</f>
        <v>0</v>
      </c>
      <c r="G62" s="970">
        <f>AVERAGE('SUIVI JOUR '!BO61:CJ61)</f>
        <v>0</v>
      </c>
      <c r="H62" s="970">
        <f>AVERAGE('SUIVI JOUR '!CK61:DG61)</f>
        <v>0</v>
      </c>
      <c r="I62" s="970">
        <f>AVERAGE('SUIVI JOUR '!DH61:EA61)</f>
        <v>0</v>
      </c>
      <c r="J62" s="970">
        <f>AVERAGE('SUIVI JOUR '!EB61:EX61)</f>
        <v>0</v>
      </c>
      <c r="K62" s="970"/>
      <c r="L62" s="970"/>
      <c r="M62" s="970"/>
      <c r="N62" s="970"/>
      <c r="O62" s="970"/>
      <c r="P62" s="103"/>
      <c r="Q62" s="152">
        <f t="shared" si="24"/>
        <v>1.4561830284709891</v>
      </c>
      <c r="AQ62" s="3"/>
    </row>
    <row r="63" spans="1:43" s="2" customFormat="1" ht="18" customHeight="1" x14ac:dyDescent="0.2">
      <c r="A63" s="120"/>
      <c r="B63" s="160" t="s">
        <v>101</v>
      </c>
      <c r="C63" s="80"/>
      <c r="D63" s="166">
        <f>AVERAGE('SUIVI JOUR '!D62:X62)</f>
        <v>0.28866743834103537</v>
      </c>
      <c r="E63" s="973" t="e">
        <f>AVERAGE('SUIVI JOUR '!Y62:AS62)</f>
        <v>#DIV/0!</v>
      </c>
      <c r="F63" s="973" t="e">
        <f>AVERAGE('SUIVI JOUR '!AT62:BN62)</f>
        <v>#DIV/0!</v>
      </c>
      <c r="G63" s="973" t="e">
        <f>AVERAGE('SUIVI JOUR '!BO62:CJ62)</f>
        <v>#DIV/0!</v>
      </c>
      <c r="H63" s="973" t="e">
        <f>AVERAGE('SUIVI JOUR '!CK62:DG62)</f>
        <v>#DIV/0!</v>
      </c>
      <c r="I63" s="973" t="e">
        <f>AVERAGE('SUIVI JOUR '!DH62:EA62)</f>
        <v>#DIV/0!</v>
      </c>
      <c r="J63" s="973" t="e">
        <f>AVERAGE('SUIVI JOUR '!EB62:EX62)</f>
        <v>#DIV/0!</v>
      </c>
      <c r="K63" s="973"/>
      <c r="L63" s="973"/>
      <c r="M63" s="973"/>
      <c r="N63" s="973"/>
      <c r="O63" s="973"/>
      <c r="P63" s="103"/>
      <c r="Q63" s="146" t="e">
        <f t="shared" si="24"/>
        <v>#DIV/0!</v>
      </c>
      <c r="AQ63" s="3"/>
    </row>
    <row r="64" spans="1:43" s="2" customFormat="1" ht="18" customHeight="1" x14ac:dyDescent="0.2">
      <c r="A64" s="120"/>
      <c r="B64" s="405" t="s">
        <v>246</v>
      </c>
      <c r="C64" s="676" t="s">
        <v>248</v>
      </c>
      <c r="D64" s="854">
        <f>AVERAGE('SUIVI JOUR '!D63:X63)</f>
        <v>2.5088226105101934</v>
      </c>
      <c r="E64" s="974" t="e">
        <f>AVERAGE('SUIVI JOUR '!Y63:AS63)</f>
        <v>#DIV/0!</v>
      </c>
      <c r="F64" s="974" t="e">
        <f>AVERAGE('SUIVI JOUR '!AT63:BN63)</f>
        <v>#DIV/0!</v>
      </c>
      <c r="G64" s="974" t="e">
        <f>AVERAGE('SUIVI JOUR '!BO63:CJ63)</f>
        <v>#DIV/0!</v>
      </c>
      <c r="H64" s="974" t="e">
        <f>AVERAGE('SUIVI JOUR '!CK63:DG63)</f>
        <v>#DIV/0!</v>
      </c>
      <c r="I64" s="974" t="e">
        <f>AVERAGE('SUIVI JOUR '!DH63:EA63)</f>
        <v>#DIV/0!</v>
      </c>
      <c r="J64" s="974" t="e">
        <f>AVERAGE('SUIVI JOUR '!EB63:EX63)</f>
        <v>#DIV/0!</v>
      </c>
      <c r="K64" s="974"/>
      <c r="L64" s="974"/>
      <c r="M64" s="974"/>
      <c r="N64" s="974"/>
      <c r="O64" s="974"/>
      <c r="P64" s="102"/>
      <c r="Q64" s="162" t="e">
        <f t="shared" si="24"/>
        <v>#DIV/0!</v>
      </c>
      <c r="AQ64" s="3"/>
    </row>
    <row r="65" spans="1:45" s="2" customFormat="1" ht="18" customHeight="1" thickBot="1" x14ac:dyDescent="0.25">
      <c r="A65" s="120"/>
      <c r="B65" s="406" t="s">
        <v>323</v>
      </c>
      <c r="C65" s="650" t="s">
        <v>393</v>
      </c>
      <c r="D65" s="855">
        <f>AVERAGE('SUIVI JOUR '!D64:X64)</f>
        <v>0.39901328448845352</v>
      </c>
      <c r="E65" s="975" t="e">
        <f>AVERAGE('SUIVI JOUR '!Y64:AS64)</f>
        <v>#DIV/0!</v>
      </c>
      <c r="F65" s="975" t="e">
        <f>AVERAGE('SUIVI JOUR '!AT64:BN64)</f>
        <v>#DIV/0!</v>
      </c>
      <c r="G65" s="975" t="e">
        <f>AVERAGE('SUIVI JOUR '!BO64:CJ64)</f>
        <v>#DIV/0!</v>
      </c>
      <c r="H65" s="975" t="e">
        <f>AVERAGE('SUIVI JOUR '!CK64:DG64)</f>
        <v>#DIV/0!</v>
      </c>
      <c r="I65" s="975" t="e">
        <f>AVERAGE('SUIVI JOUR '!DH64:EA64)</f>
        <v>#DIV/0!</v>
      </c>
      <c r="J65" s="975" t="e">
        <f>AVERAGE('SUIVI JOUR '!EB64:EX64)</f>
        <v>#DIV/0!</v>
      </c>
      <c r="K65" s="975"/>
      <c r="L65" s="975"/>
      <c r="M65" s="975"/>
      <c r="N65" s="975"/>
      <c r="O65" s="975"/>
      <c r="P65" s="407"/>
      <c r="Q65" s="162" t="e">
        <f t="shared" si="24"/>
        <v>#DIV/0!</v>
      </c>
      <c r="AQ65" s="3"/>
    </row>
    <row r="66" spans="1:45" s="2" customFormat="1" ht="18" customHeight="1" x14ac:dyDescent="0.2">
      <c r="A66" s="164"/>
      <c r="B66" s="76" t="s">
        <v>102</v>
      </c>
      <c r="C66" s="64"/>
      <c r="D66" s="856">
        <f>D60/D55</f>
        <v>1.2537790697674418</v>
      </c>
      <c r="E66" s="976" t="e">
        <f t="shared" ref="E66:J66" si="28">E60/E55</f>
        <v>#DIV/0!</v>
      </c>
      <c r="F66" s="976" t="e">
        <f t="shared" si="28"/>
        <v>#DIV/0!</v>
      </c>
      <c r="G66" s="976" t="e">
        <f t="shared" si="28"/>
        <v>#DIV/0!</v>
      </c>
      <c r="H66" s="976" t="e">
        <f t="shared" si="28"/>
        <v>#DIV/0!</v>
      </c>
      <c r="I66" s="976" t="e">
        <f t="shared" si="28"/>
        <v>#DIV/0!</v>
      </c>
      <c r="J66" s="976" t="e">
        <f t="shared" si="28"/>
        <v>#DIV/0!</v>
      </c>
      <c r="K66" s="976"/>
      <c r="L66" s="976"/>
      <c r="M66" s="976"/>
      <c r="N66" s="976"/>
      <c r="O66" s="976"/>
      <c r="P66" s="156"/>
      <c r="Q66" s="165" t="e">
        <f t="shared" si="24"/>
        <v>#DIV/0!</v>
      </c>
      <c r="AQ66" s="3"/>
    </row>
    <row r="67" spans="1:45" s="2" customFormat="1" ht="18" customHeight="1" x14ac:dyDescent="0.2">
      <c r="A67" s="188"/>
      <c r="B67" s="77" t="s">
        <v>103</v>
      </c>
      <c r="C67" s="65"/>
      <c r="D67" s="189">
        <f>D50/D58</f>
        <v>0.74362567468504714</v>
      </c>
      <c r="E67" s="977" t="e">
        <f t="shared" ref="E67:J67" si="29">E50/E58</f>
        <v>#DIV/0!</v>
      </c>
      <c r="F67" s="977" t="e">
        <f t="shared" si="29"/>
        <v>#DIV/0!</v>
      </c>
      <c r="G67" s="977" t="e">
        <f t="shared" si="29"/>
        <v>#DIV/0!</v>
      </c>
      <c r="H67" s="977" t="e">
        <f t="shared" si="29"/>
        <v>#DIV/0!</v>
      </c>
      <c r="I67" s="977" t="e">
        <f t="shared" si="29"/>
        <v>#DIV/0!</v>
      </c>
      <c r="J67" s="977" t="e">
        <f t="shared" si="29"/>
        <v>#DIV/0!</v>
      </c>
      <c r="K67" s="977"/>
      <c r="L67" s="977"/>
      <c r="M67" s="977"/>
      <c r="N67" s="977"/>
      <c r="O67" s="977"/>
      <c r="P67" s="102"/>
      <c r="Q67" s="162" t="e">
        <f t="shared" si="24"/>
        <v>#DIV/0!</v>
      </c>
      <c r="AQ67" s="3"/>
    </row>
    <row r="68" spans="1:45" s="2" customFormat="1" ht="18" customHeight="1" x14ac:dyDescent="0.2">
      <c r="A68" s="203"/>
      <c r="B68" s="78" t="s">
        <v>105</v>
      </c>
      <c r="C68" s="80"/>
      <c r="D68" s="189">
        <f>D54/D50</f>
        <v>2.7483379590782939</v>
      </c>
      <c r="E68" s="977" t="e">
        <f t="shared" ref="E68:J68" si="30">E54/E50</f>
        <v>#DIV/0!</v>
      </c>
      <c r="F68" s="977" t="e">
        <f t="shared" si="30"/>
        <v>#DIV/0!</v>
      </c>
      <c r="G68" s="977" t="e">
        <f t="shared" si="30"/>
        <v>#DIV/0!</v>
      </c>
      <c r="H68" s="977" t="e">
        <f t="shared" si="30"/>
        <v>#DIV/0!</v>
      </c>
      <c r="I68" s="977" t="e">
        <f t="shared" si="30"/>
        <v>#DIV/0!</v>
      </c>
      <c r="J68" s="977" t="e">
        <f t="shared" si="30"/>
        <v>#DIV/0!</v>
      </c>
      <c r="K68" s="977"/>
      <c r="L68" s="977"/>
      <c r="M68" s="977"/>
      <c r="N68" s="977"/>
      <c r="O68" s="977"/>
      <c r="P68" s="103"/>
      <c r="Q68" s="162" t="e">
        <f t="shared" si="24"/>
        <v>#DIV/0!</v>
      </c>
      <c r="AQ68" s="3"/>
    </row>
    <row r="69" spans="1:45" s="2" customFormat="1" ht="18" customHeight="1" x14ac:dyDescent="0.2">
      <c r="A69" s="203"/>
      <c r="B69" s="287" t="s">
        <v>126</v>
      </c>
      <c r="C69" s="649" t="s">
        <v>394</v>
      </c>
      <c r="D69" s="189">
        <f>D48/D46</f>
        <v>1.0387362459546925</v>
      </c>
      <c r="E69" s="977" t="e">
        <f t="shared" ref="E69:G69" si="31">E48/E46</f>
        <v>#DIV/0!</v>
      </c>
      <c r="F69" s="977" t="e">
        <f t="shared" si="31"/>
        <v>#DIV/0!</v>
      </c>
      <c r="G69" s="977" t="e">
        <f t="shared" si="31"/>
        <v>#DIV/0!</v>
      </c>
      <c r="H69" s="977" t="e">
        <f>H48/H46</f>
        <v>#DIV/0!</v>
      </c>
      <c r="I69" s="977" t="e">
        <f t="shared" ref="I69:J69" si="32">I48/I46</f>
        <v>#DIV/0!</v>
      </c>
      <c r="J69" s="977" t="e">
        <f t="shared" si="32"/>
        <v>#DIV/0!</v>
      </c>
      <c r="K69" s="977"/>
      <c r="L69" s="977"/>
      <c r="M69" s="977"/>
      <c r="N69" s="977"/>
      <c r="O69" s="977"/>
      <c r="P69" s="288"/>
      <c r="Q69" s="146" t="e">
        <f t="shared" si="24"/>
        <v>#DIV/0!</v>
      </c>
      <c r="AQ69" s="3"/>
    </row>
    <row r="70" spans="1:45" s="2" customFormat="1" ht="18" customHeight="1" x14ac:dyDescent="0.2">
      <c r="A70" s="289"/>
      <c r="B70" s="290" t="s">
        <v>241</v>
      </c>
      <c r="C70" s="675" t="s">
        <v>242</v>
      </c>
      <c r="D70" s="189">
        <f>D56/D46</f>
        <v>1.500970873786408</v>
      </c>
      <c r="E70" s="977" t="e">
        <f t="shared" ref="E70:J70" si="33">E56/E46</f>
        <v>#DIV/0!</v>
      </c>
      <c r="F70" s="977" t="e">
        <f t="shared" si="33"/>
        <v>#DIV/0!</v>
      </c>
      <c r="G70" s="977" t="e">
        <f t="shared" si="33"/>
        <v>#DIV/0!</v>
      </c>
      <c r="H70" s="977" t="e">
        <f t="shared" si="33"/>
        <v>#DIV/0!</v>
      </c>
      <c r="I70" s="977" t="e">
        <f t="shared" si="33"/>
        <v>#DIV/0!</v>
      </c>
      <c r="J70" s="977" t="e">
        <f t="shared" si="33"/>
        <v>#DIV/0!</v>
      </c>
      <c r="K70" s="977"/>
      <c r="L70" s="977"/>
      <c r="M70" s="977"/>
      <c r="N70" s="977"/>
      <c r="O70" s="977"/>
      <c r="P70" s="291"/>
      <c r="Q70" s="146" t="e">
        <f t="shared" si="24"/>
        <v>#DIV/0!</v>
      </c>
      <c r="AQ70" s="3"/>
    </row>
    <row r="71" spans="1:45" s="2" customFormat="1" ht="18" customHeight="1" x14ac:dyDescent="0.2">
      <c r="A71" s="203"/>
      <c r="B71" s="290" t="s">
        <v>328</v>
      </c>
      <c r="C71" s="410"/>
      <c r="D71" s="189">
        <f>D56/D50</f>
        <v>0.59872200348544502</v>
      </c>
      <c r="E71" s="977" t="e">
        <f t="shared" ref="E71:J71" si="34">E56/E50</f>
        <v>#DIV/0!</v>
      </c>
      <c r="F71" s="977" t="e">
        <f t="shared" si="34"/>
        <v>#DIV/0!</v>
      </c>
      <c r="G71" s="977" t="e">
        <f t="shared" si="34"/>
        <v>#DIV/0!</v>
      </c>
      <c r="H71" s="977" t="e">
        <f t="shared" si="34"/>
        <v>#DIV/0!</v>
      </c>
      <c r="I71" s="977" t="e">
        <f t="shared" si="34"/>
        <v>#DIV/0!</v>
      </c>
      <c r="J71" s="977" t="e">
        <f t="shared" si="34"/>
        <v>#DIV/0!</v>
      </c>
      <c r="K71" s="977"/>
      <c r="L71" s="977"/>
      <c r="M71" s="977"/>
      <c r="N71" s="977"/>
      <c r="O71" s="977"/>
      <c r="P71" s="288"/>
      <c r="Q71" s="146"/>
      <c r="AQ71" s="3"/>
    </row>
    <row r="72" spans="1:45" s="2" customFormat="1" ht="18" customHeight="1" x14ac:dyDescent="0.2">
      <c r="A72" s="203"/>
      <c r="B72" s="287" t="s">
        <v>243</v>
      </c>
      <c r="C72" s="651" t="s">
        <v>427</v>
      </c>
      <c r="D72" s="857">
        <f>D56-D57</f>
        <v>2.3980952380952387</v>
      </c>
      <c r="E72" s="978" t="e">
        <f t="shared" ref="E72:J72" si="35">E56-E57</f>
        <v>#DIV/0!</v>
      </c>
      <c r="F72" s="978" t="e">
        <f t="shared" si="35"/>
        <v>#DIV/0!</v>
      </c>
      <c r="G72" s="978" t="e">
        <f t="shared" si="35"/>
        <v>#DIV/0!</v>
      </c>
      <c r="H72" s="978" t="e">
        <f t="shared" si="35"/>
        <v>#DIV/0!</v>
      </c>
      <c r="I72" s="978" t="e">
        <f t="shared" si="35"/>
        <v>#DIV/0!</v>
      </c>
      <c r="J72" s="978" t="e">
        <f t="shared" si="35"/>
        <v>#DIV/0!</v>
      </c>
      <c r="K72" s="978"/>
      <c r="L72" s="978"/>
      <c r="M72" s="978"/>
      <c r="N72" s="978"/>
      <c r="O72" s="978"/>
      <c r="P72" s="288"/>
      <c r="Q72" s="146" t="e">
        <f t="shared" si="24"/>
        <v>#DIV/0!</v>
      </c>
      <c r="AQ72" s="3"/>
    </row>
    <row r="73" spans="1:45" s="2" customFormat="1" ht="18" customHeight="1" thickBot="1" x14ac:dyDescent="0.25">
      <c r="A73" s="190"/>
      <c r="B73" s="673" t="s">
        <v>397</v>
      </c>
      <c r="C73" s="674" t="s">
        <v>398</v>
      </c>
      <c r="D73" s="26">
        <f>AVERAGE('SUIVI JOUR '!D72:X72)</f>
        <v>0.32341555238770137</v>
      </c>
      <c r="E73" s="970">
        <f>AVERAGE('SUIVI JOUR '!Y72:AS72)</f>
        <v>0</v>
      </c>
      <c r="F73" s="970" t="e">
        <f>AVERAGE('SUIVI JOUR '!AT72:BN72)</f>
        <v>#DIV/0!</v>
      </c>
      <c r="G73" s="970" t="e">
        <f>AVERAGE('SUIVI JOUR '!BO72:CJ72)</f>
        <v>#DIV/0!</v>
      </c>
      <c r="H73" s="970" t="e">
        <f>AVERAGE('SUIVI JOUR '!CK72:DG72)</f>
        <v>#DIV/0!</v>
      </c>
      <c r="I73" s="970" t="e">
        <f>AVERAGE('SUIVI JOUR '!DH72:EA72)</f>
        <v>#DIV/0!</v>
      </c>
      <c r="J73" s="970" t="e">
        <f>AVERAGE('SUIVI JOUR '!EB72:EX72)</f>
        <v>#DIV/0!</v>
      </c>
      <c r="K73" s="970"/>
      <c r="L73" s="970"/>
      <c r="M73" s="970"/>
      <c r="N73" s="970"/>
      <c r="O73" s="970"/>
      <c r="P73" s="295"/>
      <c r="Q73" s="672"/>
      <c r="AQ73" s="3"/>
    </row>
    <row r="74" spans="1:45" s="2" customFormat="1" ht="17.25" customHeight="1" x14ac:dyDescent="0.2">
      <c r="A74" s="1035"/>
      <c r="B74" s="79" t="s">
        <v>64</v>
      </c>
      <c r="C74" s="69" t="s">
        <v>42</v>
      </c>
      <c r="D74" s="851">
        <f>AVERAGE('SUIVI JOUR '!D73:X73)</f>
        <v>17.196842105263158</v>
      </c>
      <c r="E74" s="969">
        <f>AVERAGE('SUIVI JOUR '!Y73:AS73)</f>
        <v>17.02</v>
      </c>
      <c r="F74" s="969" t="e">
        <f>AVERAGE('SUIVI JOUR '!AT73:BN73)</f>
        <v>#DIV/0!</v>
      </c>
      <c r="G74" s="969" t="e">
        <f>AVERAGE('SUIVI JOUR '!BO73:CJ73)</f>
        <v>#DIV/0!</v>
      </c>
      <c r="H74" s="969" t="e">
        <f>AVERAGE('SUIVI JOUR '!CK73:DG73)</f>
        <v>#DIV/0!</v>
      </c>
      <c r="I74" s="969" t="e">
        <f>AVERAGE('SUIVI JOUR '!DH73:EA73)</f>
        <v>#DIV/0!</v>
      </c>
      <c r="J74" s="969" t="e">
        <f>AVERAGE('SUIVI JOUR '!EB73:EX73)</f>
        <v>#DIV/0!</v>
      </c>
      <c r="K74" s="969"/>
      <c r="L74" s="969"/>
      <c r="M74" s="969"/>
      <c r="N74" s="969"/>
      <c r="O74" s="969"/>
      <c r="P74" s="104"/>
      <c r="Q74" s="150" t="e">
        <f t="shared" si="24"/>
        <v>#DIV/0!</v>
      </c>
      <c r="AQ74" s="3"/>
    </row>
    <row r="75" spans="1:45" s="2" customFormat="1" ht="17.25" customHeight="1" x14ac:dyDescent="0.2">
      <c r="A75" s="1036"/>
      <c r="B75" s="78" t="s">
        <v>72</v>
      </c>
      <c r="C75" s="134" t="s">
        <v>71</v>
      </c>
      <c r="D75" s="26">
        <f>AVERAGE('SUIVI JOUR '!D75:X75)</f>
        <v>21.39</v>
      </c>
      <c r="E75" s="970" t="e">
        <f>AVERAGE('SUIVI JOUR '!Y75:AS75)</f>
        <v>#DIV/0!</v>
      </c>
      <c r="F75" s="970" t="e">
        <f>AVERAGE('SUIVI JOUR '!AT75:BN75)</f>
        <v>#DIV/0!</v>
      </c>
      <c r="G75" s="970" t="e">
        <f>AVERAGE('SUIVI JOUR '!BO75:CJ75)</f>
        <v>#DIV/0!</v>
      </c>
      <c r="H75" s="970" t="e">
        <f>AVERAGE('SUIVI JOUR '!CK75:DG75)</f>
        <v>#DIV/0!</v>
      </c>
      <c r="I75" s="970" t="e">
        <f>AVERAGE('SUIVI JOUR '!DH75:EA75)</f>
        <v>#DIV/0!</v>
      </c>
      <c r="J75" s="970" t="e">
        <f>AVERAGE('SUIVI JOUR '!EB75:EX75)</f>
        <v>#DIV/0!</v>
      </c>
      <c r="K75" s="970"/>
      <c r="L75" s="970"/>
      <c r="M75" s="970"/>
      <c r="N75" s="970"/>
      <c r="O75" s="970"/>
      <c r="P75" s="139"/>
      <c r="Q75" s="151" t="e">
        <f t="shared" si="24"/>
        <v>#DIV/0!</v>
      </c>
      <c r="AQ75" s="3"/>
    </row>
    <row r="76" spans="1:45" s="2" customFormat="1" ht="17.25" customHeight="1" x14ac:dyDescent="0.2">
      <c r="A76" s="1036"/>
      <c r="B76" s="78" t="s">
        <v>73</v>
      </c>
      <c r="C76" s="134" t="s">
        <v>22</v>
      </c>
      <c r="D76" s="26">
        <f>AVERAGE('SUIVI JOUR '!D76:X76)</f>
        <v>66.134999999999991</v>
      </c>
      <c r="E76" s="970" t="e">
        <f>AVERAGE('SUIVI JOUR '!Y76:AS76)</f>
        <v>#DIV/0!</v>
      </c>
      <c r="F76" s="970" t="e">
        <f>AVERAGE('SUIVI JOUR '!AT76:BN76)</f>
        <v>#DIV/0!</v>
      </c>
      <c r="G76" s="970" t="e">
        <f>AVERAGE('SUIVI JOUR '!BO76:CJ76)</f>
        <v>#DIV/0!</v>
      </c>
      <c r="H76" s="970" t="e">
        <f>AVERAGE('SUIVI JOUR '!CK76:DG76)</f>
        <v>#DIV/0!</v>
      </c>
      <c r="I76" s="970" t="e">
        <f>AVERAGE('SUIVI JOUR '!DH76:EA76)</f>
        <v>#DIV/0!</v>
      </c>
      <c r="J76" s="970" t="e">
        <f>AVERAGE('SUIVI JOUR '!EB76:EX76)</f>
        <v>#DIV/0!</v>
      </c>
      <c r="K76" s="970"/>
      <c r="L76" s="970"/>
      <c r="M76" s="970"/>
      <c r="N76" s="970"/>
      <c r="O76" s="970"/>
      <c r="P76" s="139"/>
      <c r="Q76" s="151" t="e">
        <f t="shared" si="24"/>
        <v>#DIV/0!</v>
      </c>
      <c r="AQ76" s="3"/>
    </row>
    <row r="77" spans="1:45" s="2" customFormat="1" ht="19.5" customHeight="1" x14ac:dyDescent="0.2">
      <c r="A77" s="1036"/>
      <c r="B77" s="135" t="s">
        <v>74</v>
      </c>
      <c r="C77" s="80" t="s">
        <v>22</v>
      </c>
      <c r="D77" s="26">
        <f>AVERAGE('SUIVI JOUR '!D77:X77)</f>
        <v>2.9390476190476185</v>
      </c>
      <c r="E77" s="970" t="e">
        <f>AVERAGE('SUIVI JOUR '!Y77:AS77)</f>
        <v>#DIV/0!</v>
      </c>
      <c r="F77" s="970" t="e">
        <f>AVERAGE('SUIVI JOUR '!AT77:BN77)</f>
        <v>#DIV/0!</v>
      </c>
      <c r="G77" s="970" t="e">
        <f>AVERAGE('SUIVI JOUR '!BO77:CJ77)</f>
        <v>#DIV/0!</v>
      </c>
      <c r="H77" s="970" t="e">
        <f>AVERAGE('SUIVI JOUR '!CK77:DG77)</f>
        <v>#DIV/0!</v>
      </c>
      <c r="I77" s="970" t="e">
        <f>AVERAGE('SUIVI JOUR '!DH77:EA77)</f>
        <v>#DIV/0!</v>
      </c>
      <c r="J77" s="970" t="e">
        <f>AVERAGE('SUIVI JOUR '!EB77:EX77)</f>
        <v>#DIV/0!</v>
      </c>
      <c r="K77" s="970"/>
      <c r="L77" s="970"/>
      <c r="M77" s="970"/>
      <c r="N77" s="970"/>
      <c r="O77" s="970"/>
      <c r="P77" s="294"/>
      <c r="Q77" s="152" t="e">
        <f t="shared" si="24"/>
        <v>#DIV/0!</v>
      </c>
      <c r="AQ77" s="3"/>
    </row>
    <row r="78" spans="1:45" s="2" customFormat="1" ht="18" customHeight="1" thickBot="1" x14ac:dyDescent="0.25">
      <c r="A78" s="182"/>
      <c r="B78" s="183" t="s">
        <v>104</v>
      </c>
      <c r="C78" s="130" t="s">
        <v>22</v>
      </c>
      <c r="D78" s="858">
        <f>AVERAGE('SUIVI JOUR '!D78:X78)</f>
        <v>1.9890000000000001</v>
      </c>
      <c r="E78" s="979">
        <f>AVERAGE('SUIVI JOUR '!Y78:AS78)</f>
        <v>1.97</v>
      </c>
      <c r="F78" s="979" t="e">
        <f>AVERAGE('SUIVI JOUR '!AT78:BN78)</f>
        <v>#DIV/0!</v>
      </c>
      <c r="G78" s="979" t="e">
        <f>AVERAGE('SUIVI JOUR '!BO78:CJ78)</f>
        <v>#DIV/0!</v>
      </c>
      <c r="H78" s="979" t="e">
        <f>AVERAGE('SUIVI JOUR '!CK78:DG78)</f>
        <v>#DIV/0!</v>
      </c>
      <c r="I78" s="979" t="e">
        <f>AVERAGE('SUIVI JOUR '!DH78:EA78)</f>
        <v>#DIV/0!</v>
      </c>
      <c r="J78" s="979" t="e">
        <f>AVERAGE('SUIVI JOUR '!EB78:EX78)</f>
        <v>#DIV/0!</v>
      </c>
      <c r="K78" s="979"/>
      <c r="L78" s="979"/>
      <c r="M78" s="979"/>
      <c r="N78" s="979"/>
      <c r="O78" s="979"/>
      <c r="P78" s="295"/>
      <c r="Q78" s="552" t="e">
        <f t="shared" si="24"/>
        <v>#DIV/0!</v>
      </c>
      <c r="AQ78" s="3"/>
    </row>
    <row r="79" spans="1:45" s="2" customFormat="1" ht="18" customHeight="1" x14ac:dyDescent="0.2">
      <c r="A79" s="122" t="s">
        <v>13</v>
      </c>
      <c r="B79" s="298"/>
      <c r="C79" s="302"/>
      <c r="D79" s="859">
        <f>AVERAGE('SUIVI JOUR '!D79:X79)</f>
        <v>1.5600122309480617E-2</v>
      </c>
      <c r="E79" s="980" t="e">
        <f>AVERAGE('SUIVI JOUR '!Y79:AS79)</f>
        <v>#DIV/0!</v>
      </c>
      <c r="F79" s="980" t="e">
        <f>AVERAGE('SUIVI JOUR '!AT79:BN79)</f>
        <v>#DIV/0!</v>
      </c>
      <c r="G79" s="980" t="e">
        <f>AVERAGE('SUIVI JOUR '!BO79:CJ79)</f>
        <v>#DIV/0!</v>
      </c>
      <c r="H79" s="980" t="e">
        <f>AVERAGE('SUIVI JOUR '!CK79:DG79)</f>
        <v>#DIV/0!</v>
      </c>
      <c r="I79" s="980" t="e">
        <f>AVERAGE('SUIVI JOUR '!DH79:EA79)</f>
        <v>#DIV/0!</v>
      </c>
      <c r="J79" s="980" t="e">
        <f>AVERAGE('SUIVI JOUR '!EB79:EX79)</f>
        <v>#DIV/0!</v>
      </c>
      <c r="K79" s="980"/>
      <c r="L79" s="980"/>
      <c r="M79" s="980"/>
      <c r="N79" s="980"/>
      <c r="O79" s="980"/>
      <c r="P79" s="181">
        <f>IF(P16=0,"",P17/P16)</f>
        <v>1.5649775939331267E-2</v>
      </c>
      <c r="Q79" s="6"/>
      <c r="AQ79" s="3"/>
    </row>
    <row r="80" spans="1:45" s="2" customFormat="1" ht="18" customHeight="1" x14ac:dyDescent="0.2">
      <c r="A80" s="483" t="s">
        <v>366</v>
      </c>
      <c r="B80" s="310"/>
      <c r="C80" s="311"/>
      <c r="D80" s="842">
        <f>SUM('SUIVI JOUR '!D81:X81)</f>
        <v>1686</v>
      </c>
      <c r="E80" s="959">
        <f>SUM('SUIVI JOUR '!Y81:AS81)</f>
        <v>40</v>
      </c>
      <c r="F80" s="959">
        <f>SUM('SUIVI JOUR '!AT81:BN81)</f>
        <v>0</v>
      </c>
      <c r="G80" s="959">
        <f>SUM('SUIVI JOUR '!BO81:CJ81)</f>
        <v>0</v>
      </c>
      <c r="H80" s="959">
        <f>SUM('SUIVI JOUR '!CK81:DG81)</f>
        <v>0</v>
      </c>
      <c r="I80" s="959">
        <f>SUM('SUIVI JOUR '!DH81:EA81)</f>
        <v>0</v>
      </c>
      <c r="J80" s="959">
        <f>SUM('SUIVI JOUR '!EB81:EX81)</f>
        <v>0</v>
      </c>
      <c r="K80" s="959"/>
      <c r="L80" s="959"/>
      <c r="M80" s="959"/>
      <c r="N80" s="959"/>
      <c r="O80" s="959"/>
      <c r="P80" s="86">
        <f t="shared" ref="P80:P83" si="36">SUM(D80:O80)</f>
        <v>1726</v>
      </c>
      <c r="Q80" s="105"/>
      <c r="AS80" s="3"/>
    </row>
    <row r="81" spans="1:48" s="2" customFormat="1" ht="18" customHeight="1" x14ac:dyDescent="0.2">
      <c r="A81" s="123" t="s">
        <v>70</v>
      </c>
      <c r="B81" s="310"/>
      <c r="C81" s="311"/>
      <c r="D81" s="842">
        <f>SUM('SUIVI JOUR '!D80:X80)</f>
        <v>1200</v>
      </c>
      <c r="E81" s="959">
        <f>SUM('SUIVI JOUR '!Y80:AS80)</f>
        <v>51</v>
      </c>
      <c r="F81" s="959">
        <f>SUM('SUIVI JOUR '!AT80:BN80)</f>
        <v>0</v>
      </c>
      <c r="G81" s="959">
        <f>SUM('SUIVI JOUR '!BO80:CJ80)</f>
        <v>0</v>
      </c>
      <c r="H81" s="959">
        <f>SUM('SUIVI JOUR '!CK80:DG80)</f>
        <v>0</v>
      </c>
      <c r="I81" s="959">
        <f>SUM('SUIVI JOUR '!DH80:EA80)</f>
        <v>0</v>
      </c>
      <c r="J81" s="959">
        <f>SUM('SUIVI JOUR '!EB80:EX80)</f>
        <v>0</v>
      </c>
      <c r="K81" s="959"/>
      <c r="L81" s="959"/>
      <c r="M81" s="959"/>
      <c r="N81" s="959"/>
      <c r="O81" s="959"/>
      <c r="P81" s="86">
        <f t="shared" si="36"/>
        <v>1251</v>
      </c>
      <c r="Q81" s="105"/>
      <c r="AS81" s="3"/>
    </row>
    <row r="82" spans="1:48" s="2" customFormat="1" ht="18" customHeight="1" x14ac:dyDescent="0.2">
      <c r="A82" s="1037" t="s">
        <v>380</v>
      </c>
      <c r="B82" s="1038"/>
      <c r="C82" s="311"/>
      <c r="D82" s="842">
        <f>SUM('SUIVI JOUR '!D82:X82)</f>
        <v>283</v>
      </c>
      <c r="E82" s="959">
        <f>SUM('SUIVI JOUR '!Y82:AS82)</f>
        <v>0</v>
      </c>
      <c r="F82" s="959">
        <f>SUM('SUIVI JOUR '!AT82:BN82)</f>
        <v>0</v>
      </c>
      <c r="G82" s="959">
        <f>SUM('SUIVI JOUR '!BO82:CJ82)</f>
        <v>0</v>
      </c>
      <c r="H82" s="959">
        <f>SUM('SUIVI JOUR '!CK82:DG82)</f>
        <v>0</v>
      </c>
      <c r="I82" s="959">
        <f>SUM('SUIVI JOUR '!DH82:EA82)</f>
        <v>0</v>
      </c>
      <c r="J82" s="959">
        <f>SUM('SUIVI JOUR '!EB82:EX82)</f>
        <v>0</v>
      </c>
      <c r="K82" s="959"/>
      <c r="L82" s="959"/>
      <c r="M82" s="959"/>
      <c r="N82" s="959"/>
      <c r="O82" s="959"/>
      <c r="P82" s="86">
        <f t="shared" si="36"/>
        <v>283</v>
      </c>
      <c r="Q82" s="340"/>
      <c r="AS82" s="3"/>
    </row>
    <row r="83" spans="1:48" s="2" customFormat="1" ht="18" customHeight="1" x14ac:dyDescent="0.2">
      <c r="A83" s="570" t="s">
        <v>381</v>
      </c>
      <c r="B83" s="565"/>
      <c r="C83" s="571"/>
      <c r="D83" s="842">
        <f>SUM('SUIVI JOUR '!D83:X83)</f>
        <v>488</v>
      </c>
      <c r="E83" s="959">
        <f>SUM('SUIVI JOUR '!Y83:AS83)</f>
        <v>16</v>
      </c>
      <c r="F83" s="959">
        <f>SUM('SUIVI JOUR '!AT83:BN83)</f>
        <v>0</v>
      </c>
      <c r="G83" s="959">
        <f>SUM('SUIVI JOUR '!BO83:CJ83)</f>
        <v>0</v>
      </c>
      <c r="H83" s="959">
        <f>SUM('SUIVI JOUR '!CK83:DG83)</f>
        <v>0</v>
      </c>
      <c r="I83" s="959">
        <f>SUM('SUIVI JOUR '!DH83:EA83)</f>
        <v>0</v>
      </c>
      <c r="J83" s="959">
        <f>SUM('SUIVI JOUR '!EB83:EX83)</f>
        <v>0</v>
      </c>
      <c r="K83" s="959"/>
      <c r="L83" s="959"/>
      <c r="M83" s="959"/>
      <c r="N83" s="959"/>
      <c r="O83" s="959"/>
      <c r="P83" s="86">
        <f t="shared" si="36"/>
        <v>504</v>
      </c>
      <c r="Q83" s="569"/>
      <c r="AS83" s="3"/>
    </row>
    <row r="84" spans="1:48" s="2" customFormat="1" ht="18" customHeight="1" thickBot="1" x14ac:dyDescent="0.25">
      <c r="A84" s="89" t="s">
        <v>245</v>
      </c>
      <c r="B84" s="310"/>
      <c r="C84" s="312"/>
      <c r="D84" s="858">
        <f t="shared" ref="D84:J84" si="37">D48/D56</f>
        <v>0.69204290642518318</v>
      </c>
      <c r="E84" s="979" t="e">
        <f t="shared" si="37"/>
        <v>#DIV/0!</v>
      </c>
      <c r="F84" s="979" t="e">
        <f t="shared" si="37"/>
        <v>#DIV/0!</v>
      </c>
      <c r="G84" s="979" t="e">
        <f t="shared" si="37"/>
        <v>#DIV/0!</v>
      </c>
      <c r="H84" s="979" t="e">
        <f t="shared" si="37"/>
        <v>#DIV/0!</v>
      </c>
      <c r="I84" s="979" t="e">
        <f t="shared" si="37"/>
        <v>#DIV/0!</v>
      </c>
      <c r="J84" s="979" t="e">
        <f t="shared" si="37"/>
        <v>#DIV/0!</v>
      </c>
      <c r="K84" s="979"/>
      <c r="L84" s="979"/>
      <c r="M84" s="979"/>
      <c r="N84" s="979"/>
      <c r="O84" s="979"/>
      <c r="P84" s="341"/>
      <c r="Q84" s="6"/>
      <c r="AS84" s="3"/>
    </row>
    <row r="85" spans="1:48" s="2" customFormat="1" ht="18" customHeight="1" thickTop="1" x14ac:dyDescent="0.2">
      <c r="A85" s="9" t="s">
        <v>44</v>
      </c>
      <c r="B85" s="5"/>
      <c r="C85" s="35"/>
      <c r="D85" s="835"/>
      <c r="E85" s="981"/>
      <c r="F85" s="981"/>
      <c r="G85" s="981"/>
      <c r="H85" s="981"/>
      <c r="I85" s="981"/>
      <c r="J85" s="981"/>
      <c r="K85" s="981"/>
      <c r="L85" s="981"/>
      <c r="M85" s="981"/>
      <c r="N85" s="981"/>
      <c r="O85" s="981"/>
      <c r="P85" s="6"/>
      <c r="Q85"/>
      <c r="AQ85" s="3"/>
    </row>
    <row r="86" spans="1:48" s="2" customFormat="1" ht="18" customHeight="1" x14ac:dyDescent="0.2">
      <c r="A86" s="7"/>
      <c r="B86" s="8" t="s">
        <v>19</v>
      </c>
      <c r="C86" s="36"/>
      <c r="D86" s="841">
        <f t="shared" ref="D86:J86" si="38">IF(D27=0,"0",SUM(D27))</f>
        <v>62124.100000000006</v>
      </c>
      <c r="E86" s="958">
        <f t="shared" si="38"/>
        <v>3010.4000000000015</v>
      </c>
      <c r="F86" s="958" t="str">
        <f t="shared" si="38"/>
        <v>0</v>
      </c>
      <c r="G86" s="958" t="str">
        <f t="shared" si="38"/>
        <v>0</v>
      </c>
      <c r="H86" s="958" t="str">
        <f t="shared" si="38"/>
        <v>0</v>
      </c>
      <c r="I86" s="958" t="str">
        <f t="shared" si="38"/>
        <v>0</v>
      </c>
      <c r="J86" s="958" t="str">
        <f t="shared" si="38"/>
        <v>0</v>
      </c>
      <c r="K86" s="958"/>
      <c r="L86" s="958"/>
      <c r="M86" s="958"/>
      <c r="N86" s="958"/>
      <c r="O86" s="958"/>
      <c r="P86" s="55">
        <f>SUM(D86:O86)</f>
        <v>65134.500000000007</v>
      </c>
      <c r="Q86"/>
      <c r="S86"/>
      <c r="T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s="1"/>
    </row>
    <row r="87" spans="1:48" s="2" customFormat="1" ht="18" customHeight="1" x14ac:dyDescent="0.2">
      <c r="A87" s="7"/>
      <c r="B87" s="53" t="s">
        <v>65</v>
      </c>
      <c r="C87" s="98" t="s">
        <v>29</v>
      </c>
      <c r="D87" s="841">
        <f>D86*0.31</f>
        <v>19258.471000000001</v>
      </c>
      <c r="E87" s="958">
        <f>E86*0.31</f>
        <v>933.2240000000005</v>
      </c>
      <c r="F87" s="958">
        <f>F86*0.31</f>
        <v>0</v>
      </c>
      <c r="G87" s="958">
        <f t="shared" ref="G87:J87" si="39">G86*0.31</f>
        <v>0</v>
      </c>
      <c r="H87" s="958">
        <f t="shared" si="39"/>
        <v>0</v>
      </c>
      <c r="I87" s="958">
        <f t="shared" si="39"/>
        <v>0</v>
      </c>
      <c r="J87" s="958">
        <f t="shared" si="39"/>
        <v>0</v>
      </c>
      <c r="K87" s="958"/>
      <c r="L87" s="958"/>
      <c r="M87" s="958"/>
      <c r="N87" s="958"/>
      <c r="O87" s="958"/>
      <c r="P87" s="55">
        <f>SUM(D87:O87)</f>
        <v>20191.695000000003</v>
      </c>
      <c r="Q87"/>
      <c r="S87"/>
      <c r="T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s="1"/>
    </row>
    <row r="88" spans="1:48" s="2" customFormat="1" ht="18" customHeight="1" x14ac:dyDescent="0.2">
      <c r="A88" s="7"/>
      <c r="B88" s="95" t="s">
        <v>66</v>
      </c>
      <c r="C88" s="99" t="s">
        <v>29</v>
      </c>
      <c r="D88" s="99">
        <f>D86-D87</f>
        <v>42865.629000000001</v>
      </c>
      <c r="E88" s="982">
        <f t="shared" ref="E88:J88" si="40">E86-E87</f>
        <v>2077.1760000000008</v>
      </c>
      <c r="F88" s="982">
        <f t="shared" si="40"/>
        <v>0</v>
      </c>
      <c r="G88" s="982">
        <f t="shared" si="40"/>
        <v>0</v>
      </c>
      <c r="H88" s="982">
        <f t="shared" si="40"/>
        <v>0</v>
      </c>
      <c r="I88" s="982">
        <f t="shared" si="40"/>
        <v>0</v>
      </c>
      <c r="J88" s="982">
        <f t="shared" si="40"/>
        <v>0</v>
      </c>
      <c r="K88" s="982"/>
      <c r="L88" s="982"/>
      <c r="M88" s="982"/>
      <c r="N88" s="982"/>
      <c r="O88" s="982"/>
      <c r="P88" s="68">
        <f>SUM(D88:O88)</f>
        <v>44942.805</v>
      </c>
      <c r="Q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s="1"/>
    </row>
    <row r="89" spans="1:48" s="2" customFormat="1" ht="18" customHeight="1" x14ac:dyDescent="0.2">
      <c r="A89"/>
      <c r="B89" s="779" t="s">
        <v>422</v>
      </c>
      <c r="C89" s="785" t="s">
        <v>423</v>
      </c>
      <c r="D89" s="1004">
        <f>AVERAGE('SUIVI JOUR '!D89:X89)</f>
        <v>3.2599110455583724</v>
      </c>
      <c r="E89" s="1005" t="e">
        <f>AVERAGE('SUIVI JOUR '!Y89:AS89)</f>
        <v>#DIV/0!</v>
      </c>
      <c r="F89" s="1005" t="e">
        <f>AVERAGE('SUIVI JOUR '!AT89:BN89)</f>
        <v>#DIV/0!</v>
      </c>
      <c r="G89" s="1005" t="e">
        <f>AVERAGE('SUIVI JOUR '!BO89:CJ89)</f>
        <v>#DIV/0!</v>
      </c>
      <c r="H89" s="1005" t="e">
        <f>AVERAGE('SUIVI JOUR '!CK89:DG89)</f>
        <v>#DIV/0!</v>
      </c>
      <c r="I89" s="1005" t="e">
        <f>AVERAGE('SUIVI JOUR '!DH89:EA89)</f>
        <v>#DIV/0!</v>
      </c>
      <c r="J89" s="1005" t="e">
        <f>AVERAGE('SUIVI JOUR '!EB89:EX89)</f>
        <v>#DIV/0!</v>
      </c>
      <c r="K89" s="990"/>
      <c r="L89" s="990"/>
      <c r="M89" s="990"/>
      <c r="N89" s="990"/>
      <c r="O89" s="990"/>
      <c r="P89" s="781"/>
      <c r="Q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 s="1"/>
      <c r="AS89"/>
      <c r="AT89"/>
      <c r="AU89"/>
      <c r="AV89"/>
    </row>
    <row r="90" spans="1:48" s="2" customFormat="1" ht="12.6" customHeight="1" x14ac:dyDescent="0.2">
      <c r="A90"/>
      <c r="B90" s="782"/>
      <c r="C90"/>
      <c r="D90" s="783"/>
      <c r="E90" s="983"/>
      <c r="F90" s="983"/>
      <c r="G90" s="983"/>
      <c r="H90" s="983"/>
      <c r="I90" s="983"/>
      <c r="J90" s="983"/>
      <c r="K90" s="983"/>
      <c r="L90" s="983"/>
      <c r="M90" s="983"/>
      <c r="N90" s="983"/>
      <c r="O90" s="983"/>
      <c r="P90" s="784"/>
      <c r="Q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 s="1"/>
      <c r="AS90"/>
      <c r="AT90"/>
      <c r="AU90"/>
      <c r="AV90"/>
    </row>
    <row r="91" spans="1:48" x14ac:dyDescent="0.2">
      <c r="C91" s="72" t="s">
        <v>115</v>
      </c>
      <c r="D91" s="860">
        <f>SUM('SUIVI JOUR '!D91:X91)</f>
        <v>7880433.2999999998</v>
      </c>
      <c r="E91" s="984">
        <f>SUM('SUIVI JOUR '!Y91:AS91)</f>
        <v>0</v>
      </c>
      <c r="F91" s="984">
        <f>SUM('SUIVI JOUR '!AT91:BN91)</f>
        <v>0</v>
      </c>
      <c r="G91" s="984">
        <f>SUM('SUIVI JOUR '!BO91:CJ91)</f>
        <v>0</v>
      </c>
      <c r="H91" s="984">
        <f>SUM('SUIVI JOUR '!CK91:DG91)</f>
        <v>0</v>
      </c>
      <c r="I91" s="984">
        <f>SUM('SUIVI JOUR '!DH91:EA91)</f>
        <v>0</v>
      </c>
      <c r="J91" s="984">
        <f>SUM('SUIVI JOUR '!EB91:EX91)</f>
        <v>0</v>
      </c>
      <c r="K91" s="991"/>
      <c r="L91" s="991"/>
      <c r="M91" s="991"/>
      <c r="N91" s="991"/>
      <c r="O91" s="991"/>
      <c r="P91" s="780"/>
      <c r="Q91" s="52"/>
      <c r="R91" s="2"/>
      <c r="AR91" s="2"/>
    </row>
    <row r="92" spans="1:48" x14ac:dyDescent="0.2">
      <c r="C92" s="72" t="s">
        <v>116</v>
      </c>
      <c r="D92" s="842">
        <f>SUM('SUIVI JOUR '!D92:X92)</f>
        <v>27568.199999999993</v>
      </c>
      <c r="E92" s="959">
        <f>SUM('SUIVI JOUR '!Y92:AS92)</f>
        <v>1405</v>
      </c>
      <c r="F92" s="959">
        <f>SUM('SUIVI JOUR '!AT92:BN92)</f>
        <v>0</v>
      </c>
      <c r="G92" s="959">
        <f>SUM('SUIVI JOUR '!BO92:CJ92)</f>
        <v>0</v>
      </c>
      <c r="H92" s="959">
        <f>SUM('SUIVI JOUR '!CK92:DG92)</f>
        <v>0</v>
      </c>
      <c r="I92" s="959">
        <f>SUM('SUIVI JOUR '!DH92:EA92)</f>
        <v>0</v>
      </c>
      <c r="J92" s="959">
        <f>SUM('SUIVI JOUR '!EB92:EX92)</f>
        <v>0</v>
      </c>
      <c r="K92" s="992"/>
      <c r="L92" s="992"/>
      <c r="M92" s="992"/>
      <c r="N92" s="992"/>
      <c r="O92" s="992"/>
      <c r="P92" s="228"/>
    </row>
    <row r="93" spans="1:48" x14ac:dyDescent="0.2">
      <c r="C93" s="72" t="s">
        <v>117</v>
      </c>
      <c r="D93" s="842">
        <f>SUM('SUIVI JOUR '!D93:X93)</f>
        <v>123977.63500000002</v>
      </c>
      <c r="E93" s="959">
        <f>SUM('SUIVI JOUR '!Y93:AS93)</f>
        <v>0</v>
      </c>
      <c r="F93" s="959">
        <f>SUM('SUIVI JOUR '!AT93:BN93)</f>
        <v>0</v>
      </c>
      <c r="G93" s="959">
        <f>SUM('SUIVI JOUR '!BO93:CJ93)</f>
        <v>0</v>
      </c>
      <c r="H93" s="959">
        <f>SUM('SUIVI JOUR '!CK93:DG93)</f>
        <v>0</v>
      </c>
      <c r="I93" s="959">
        <f>SUM('SUIVI JOUR '!DH93:EA93)</f>
        <v>0</v>
      </c>
      <c r="J93" s="959">
        <f>SUM('SUIVI JOUR '!EB93:EX93)</f>
        <v>0</v>
      </c>
      <c r="K93" s="992"/>
      <c r="L93" s="992"/>
      <c r="M93" s="992"/>
      <c r="N93" s="992"/>
      <c r="O93" s="992"/>
      <c r="P93" s="228"/>
    </row>
    <row r="94" spans="1:48" x14ac:dyDescent="0.2">
      <c r="D94" s="292"/>
      <c r="K94" s="457"/>
      <c r="L94" s="457"/>
      <c r="M94" s="457"/>
      <c r="N94" s="457"/>
      <c r="O94" s="457"/>
    </row>
    <row r="95" spans="1:48" x14ac:dyDescent="0.2">
      <c r="D95" s="292"/>
      <c r="K95" s="457"/>
      <c r="L95" s="457"/>
      <c r="M95" s="457"/>
      <c r="N95" s="457"/>
      <c r="O95" s="457"/>
    </row>
    <row r="96" spans="1:48" x14ac:dyDescent="0.2">
      <c r="C96" s="72" t="s">
        <v>129</v>
      </c>
      <c r="D96" s="861">
        <f>SUM('SUIVI JOUR '!D96:X96)</f>
        <v>147601.01999999999</v>
      </c>
      <c r="E96" s="985">
        <f>SUM('SUIVI JOUR '!Y96:AS96)</f>
        <v>48868.368000000002</v>
      </c>
      <c r="F96" s="985">
        <f>SUM('SUIVI JOUR '!AT96:BN96)</f>
        <v>0</v>
      </c>
      <c r="G96" s="985">
        <f>SUM('SUIVI JOUR '!BO96:CJ96)</f>
        <v>0</v>
      </c>
      <c r="H96" s="985">
        <f>SUM('SUIVI JOUR '!CK96:DG96)</f>
        <v>0</v>
      </c>
      <c r="I96" s="985">
        <f>SUM('SUIVI JOUR '!DH96:EA96)</f>
        <v>0</v>
      </c>
      <c r="J96" s="985">
        <f>SUM('SUIVI JOUR '!EB96:EX96)</f>
        <v>0</v>
      </c>
      <c r="K96" s="993"/>
      <c r="L96" s="993"/>
      <c r="M96" s="993"/>
      <c r="N96" s="993"/>
      <c r="O96" s="993"/>
      <c r="P96" s="551"/>
    </row>
    <row r="97" spans="2:16" x14ac:dyDescent="0.2">
      <c r="C97" s="72" t="s">
        <v>130</v>
      </c>
      <c r="D97" s="775">
        <f>SUM('SUIVI JOUR '!D97:X97)</f>
        <v>-8944.9279999999981</v>
      </c>
      <c r="E97" s="986">
        <f>SUM('SUIVI JOUR '!Y97:AS97)</f>
        <v>-48868.368000000002</v>
      </c>
      <c r="F97" s="986">
        <f>SUM('SUIVI JOUR '!AT97:BN97)</f>
        <v>0</v>
      </c>
      <c r="G97" s="986">
        <f>SUM('SUIVI JOUR '!BO97:CJ97)</f>
        <v>0</v>
      </c>
      <c r="H97" s="986">
        <f>SUM('SUIVI JOUR '!CK97:DG97)</f>
        <v>0</v>
      </c>
      <c r="I97" s="986">
        <f>SUM('SUIVI JOUR '!DH97:EA97)</f>
        <v>0</v>
      </c>
      <c r="J97" s="986">
        <f>SUM('SUIVI JOUR '!EB97:EX97)</f>
        <v>0</v>
      </c>
      <c r="K97" s="994"/>
      <c r="L97" s="994"/>
      <c r="M97" s="994"/>
      <c r="N97" s="994"/>
      <c r="O97" s="994"/>
      <c r="P97" s="550"/>
    </row>
    <row r="102" spans="2:16" x14ac:dyDescent="0.2">
      <c r="B102" s="178"/>
      <c r="C102" s="178"/>
      <c r="D102" s="274"/>
      <c r="E102" s="987"/>
      <c r="F102" s="987"/>
      <c r="G102" s="987"/>
      <c r="H102" s="987"/>
      <c r="I102" s="987"/>
      <c r="J102" s="987"/>
      <c r="K102" s="987"/>
      <c r="L102" s="987"/>
      <c r="M102" s="987"/>
      <c r="N102" s="987"/>
      <c r="O102" s="987"/>
    </row>
    <row r="103" spans="2:16" x14ac:dyDescent="0.2">
      <c r="B103" s="178"/>
      <c r="C103" s="178"/>
      <c r="D103" s="52"/>
      <c r="E103" s="988"/>
      <c r="F103" s="988"/>
      <c r="G103" s="988"/>
      <c r="H103" s="988"/>
      <c r="I103" s="988"/>
      <c r="J103" s="988"/>
      <c r="K103" s="988"/>
      <c r="L103" s="988"/>
      <c r="M103" s="988"/>
      <c r="N103" s="988"/>
      <c r="O103" s="988"/>
    </row>
    <row r="105" spans="2:16" x14ac:dyDescent="0.2">
      <c r="B105" s="178"/>
      <c r="C105" s="178"/>
      <c r="D105" s="52"/>
      <c r="E105" s="988"/>
      <c r="F105" s="988"/>
      <c r="G105" s="988"/>
      <c r="H105" s="988"/>
      <c r="I105" s="988"/>
      <c r="J105" s="988"/>
      <c r="K105" s="988"/>
      <c r="L105" s="988"/>
      <c r="M105" s="988"/>
      <c r="N105" s="988"/>
      <c r="O105" s="988"/>
    </row>
    <row r="135" spans="18:45" x14ac:dyDescent="0.2">
      <c r="S135" s="12"/>
      <c r="T135" s="4"/>
      <c r="U135" s="391"/>
      <c r="V135" s="391"/>
      <c r="W135" s="391"/>
      <c r="X135" s="391"/>
      <c r="Y135" s="391"/>
      <c r="Z135" s="391"/>
      <c r="AA135" s="391"/>
      <c r="AB135" s="391"/>
      <c r="AC135" s="391"/>
      <c r="AD135" s="391"/>
      <c r="AK135" s="391"/>
      <c r="AL135" s="391"/>
      <c r="AM135" s="391"/>
      <c r="AN135" s="391"/>
      <c r="AO135" s="391"/>
      <c r="AP135" s="391"/>
      <c r="AQ135" s="20"/>
      <c r="AR135" s="20"/>
      <c r="AS135" s="2"/>
    </row>
    <row r="136" spans="18:45" x14ac:dyDescent="0.2"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K136" s="2"/>
      <c r="AL136" s="2"/>
      <c r="AM136" s="2"/>
      <c r="AN136" s="2"/>
      <c r="AO136" s="2"/>
      <c r="AP136" s="2"/>
      <c r="AQ136" s="21"/>
      <c r="AR136" s="21"/>
      <c r="AS136" s="2"/>
    </row>
    <row r="137" spans="18:45" x14ac:dyDescent="0.2">
      <c r="R137" s="4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K137" s="2"/>
      <c r="AL137" s="2"/>
      <c r="AM137" s="2"/>
      <c r="AN137" s="2"/>
      <c r="AO137" s="2"/>
      <c r="AP137" s="2"/>
      <c r="AQ137" s="21"/>
      <c r="AR137" s="21"/>
      <c r="AS137" s="2"/>
    </row>
  </sheetData>
  <mergeCells count="3">
    <mergeCell ref="D1:E1"/>
    <mergeCell ref="A74:A77"/>
    <mergeCell ref="A82:B82"/>
  </mergeCells>
  <pageMargins left="0.23622047244094491" right="0.23622047244094491" top="0.74803149606299213" bottom="0.74803149606299213" header="0.31496062992125984" footer="0.31496062992125984"/>
  <pageSetup paperSize="9" scale="4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21">
    <tabColor rgb="FFFFFF00"/>
  </sheetPr>
  <dimension ref="A1:T1208"/>
  <sheetViews>
    <sheetView zoomScaleNormal="100" workbookViewId="0">
      <pane xSplit="1" ySplit="3" topLeftCell="B1069" activePane="bottomRight" state="frozen"/>
      <selection pane="topRight" activeCell="C1" sqref="C1"/>
      <selection pane="bottomLeft" activeCell="A4" sqref="A4"/>
      <selection pane="bottomRight" activeCell="I1076" sqref="I1076:I1207"/>
    </sheetView>
  </sheetViews>
  <sheetFormatPr baseColWidth="10" defaultColWidth="11.42578125" defaultRowHeight="12.75" x14ac:dyDescent="0.2"/>
  <cols>
    <col min="1" max="1" width="11.42578125" customWidth="1"/>
    <col min="2" max="3" width="9.7109375" customWidth="1"/>
    <col min="6" max="6" width="7.28515625" customWidth="1"/>
    <col min="7" max="7" width="10.28515625" customWidth="1"/>
    <col min="8" max="8" width="8.5703125" customWidth="1"/>
    <col min="9" max="9" width="8.5703125" style="356" bestFit="1" customWidth="1"/>
    <col min="10" max="10" width="8.5703125" bestFit="1" customWidth="1"/>
    <col min="11" max="11" width="8.28515625" bestFit="1" customWidth="1"/>
    <col min="12" max="12" width="11.5703125" style="356"/>
    <col min="13" max="13" width="11.7109375" customWidth="1"/>
    <col min="14" max="14" width="8.85546875" customWidth="1"/>
    <col min="15" max="15" width="9.42578125" bestFit="1" customWidth="1"/>
    <col min="16" max="16" width="9.28515625" bestFit="1" customWidth="1"/>
    <col min="17" max="17" width="3.42578125" customWidth="1"/>
    <col min="18" max="18" width="9.42578125" customWidth="1"/>
    <col min="19" max="19" width="10" customWidth="1"/>
  </cols>
  <sheetData>
    <row r="1" spans="1:19" ht="13.15" customHeight="1" x14ac:dyDescent="0.2">
      <c r="B1" s="1039" t="s">
        <v>279</v>
      </c>
      <c r="C1" s="1039"/>
      <c r="D1" s="1039"/>
      <c r="E1" s="1039"/>
      <c r="F1" s="1039"/>
      <c r="G1" s="1039"/>
      <c r="H1" s="1039"/>
      <c r="I1" s="1040" t="s">
        <v>282</v>
      </c>
      <c r="J1" s="1041"/>
      <c r="K1" s="480"/>
      <c r="L1" s="1042" t="s">
        <v>304</v>
      </c>
      <c r="M1" s="1042"/>
      <c r="N1" s="1042"/>
      <c r="O1" s="1042"/>
      <c r="P1" s="1042"/>
      <c r="Q1" s="1042"/>
      <c r="R1" s="1042"/>
      <c r="S1" s="1042"/>
    </row>
    <row r="2" spans="1:19" ht="63.75" x14ac:dyDescent="0.2">
      <c r="A2" s="191" t="s">
        <v>95</v>
      </c>
      <c r="B2" s="192" t="s">
        <v>139</v>
      </c>
      <c r="C2" s="192" t="s">
        <v>138</v>
      </c>
      <c r="D2" s="355" t="s">
        <v>244</v>
      </c>
      <c r="E2" s="355" t="s">
        <v>220</v>
      </c>
      <c r="F2" s="393" t="s">
        <v>306</v>
      </c>
      <c r="G2" s="192" t="s">
        <v>224</v>
      </c>
      <c r="H2" s="192" t="s">
        <v>238</v>
      </c>
      <c r="I2" s="382" t="s">
        <v>280</v>
      </c>
      <c r="J2" s="354" t="s">
        <v>281</v>
      </c>
      <c r="K2" s="354"/>
      <c r="L2" s="390" t="s">
        <v>302</v>
      </c>
      <c r="M2" s="337" t="s">
        <v>303</v>
      </c>
      <c r="N2" s="354" t="s">
        <v>308</v>
      </c>
      <c r="O2" s="354" t="s">
        <v>310</v>
      </c>
      <c r="P2" s="354" t="s">
        <v>309</v>
      </c>
      <c r="R2" s="354" t="s">
        <v>311</v>
      </c>
      <c r="S2" s="354" t="s">
        <v>312</v>
      </c>
    </row>
    <row r="3" spans="1:19" x14ac:dyDescent="0.2">
      <c r="A3" s="191" t="s">
        <v>198</v>
      </c>
      <c r="B3" t="s">
        <v>29</v>
      </c>
      <c r="C3" t="s">
        <v>29</v>
      </c>
      <c r="D3" s="71" t="s">
        <v>29</v>
      </c>
      <c r="E3" s="71" t="s">
        <v>221</v>
      </c>
      <c r="F3" s="392" t="s">
        <v>305</v>
      </c>
      <c r="H3" t="s">
        <v>221</v>
      </c>
      <c r="I3" s="385" t="s">
        <v>221</v>
      </c>
      <c r="J3" s="386" t="s">
        <v>221</v>
      </c>
      <c r="K3" s="386"/>
      <c r="L3" s="356" t="s">
        <v>118</v>
      </c>
      <c r="M3" t="s">
        <v>118</v>
      </c>
      <c r="O3" s="178" t="s">
        <v>350</v>
      </c>
      <c r="P3" s="178" t="s">
        <v>350</v>
      </c>
      <c r="R3" s="178" t="s">
        <v>351</v>
      </c>
      <c r="S3" s="178" t="s">
        <v>351</v>
      </c>
    </row>
    <row r="4" spans="1:19" x14ac:dyDescent="0.2">
      <c r="A4" s="157">
        <v>43556</v>
      </c>
      <c r="B4">
        <v>8.81</v>
      </c>
      <c r="C4">
        <v>8.15</v>
      </c>
      <c r="D4" s="179">
        <v>7.977083333333348</v>
      </c>
      <c r="E4" s="179">
        <v>9.4576840277777787</v>
      </c>
      <c r="F4" s="179">
        <f t="shared" ref="F4:F67" si="0">C4-D4</f>
        <v>0.1729166666666524</v>
      </c>
      <c r="G4" s="214">
        <f t="shared" ref="G4:G35" si="1">E4/(D4+E4)</f>
        <v>0.5424611543067378</v>
      </c>
      <c r="H4" s="179">
        <f t="shared" ref="H4:H67" si="2">SUM(D4:E4)</f>
        <v>17.434767361111128</v>
      </c>
      <c r="I4" s="356">
        <v>642664</v>
      </c>
      <c r="J4" s="52">
        <v>605574.19999999995</v>
      </c>
      <c r="K4" s="52"/>
      <c r="L4" s="389">
        <v>6670.9000000000015</v>
      </c>
      <c r="M4" s="52">
        <v>9790.5259999999998</v>
      </c>
      <c r="N4">
        <v>288</v>
      </c>
      <c r="O4" s="273">
        <f t="shared" ref="O4:O67" si="3">L4/N4</f>
        <v>23.162847222222226</v>
      </c>
      <c r="P4" s="273">
        <f t="shared" ref="P4:P35" si="4">M4/N4</f>
        <v>33.994881944444444</v>
      </c>
      <c r="R4" s="52">
        <f t="shared" ref="R4:R67" si="5">I4/N4</f>
        <v>2231.4722222222222</v>
      </c>
      <c r="S4" s="52">
        <f t="shared" ref="S4:S35" si="6">J4/N4</f>
        <v>2102.6881944444444</v>
      </c>
    </row>
    <row r="5" spans="1:19" x14ac:dyDescent="0.2">
      <c r="A5" s="157">
        <v>43557</v>
      </c>
      <c r="B5">
        <v>7.91</v>
      </c>
      <c r="C5">
        <v>7.56</v>
      </c>
      <c r="D5" s="179">
        <v>8.0661870503597246</v>
      </c>
      <c r="E5" s="179">
        <v>9.6402266187050358</v>
      </c>
      <c r="F5" s="179">
        <f t="shared" si="0"/>
        <v>-0.506187050359725</v>
      </c>
      <c r="G5" s="214">
        <f t="shared" si="1"/>
        <v>0.54444828856267347</v>
      </c>
      <c r="H5" s="179">
        <f t="shared" si="2"/>
        <v>17.706413669064759</v>
      </c>
      <c r="I5" s="356">
        <v>618057</v>
      </c>
      <c r="J5" s="52">
        <v>595803</v>
      </c>
      <c r="K5" s="52"/>
      <c r="L5" s="389">
        <v>6986</v>
      </c>
      <c r="M5" s="52">
        <v>9972.759</v>
      </c>
      <c r="N5">
        <v>278</v>
      </c>
      <c r="O5" s="273">
        <f t="shared" si="3"/>
        <v>25.129496402877699</v>
      </c>
      <c r="P5" s="273">
        <f t="shared" si="4"/>
        <v>35.873233812949643</v>
      </c>
      <c r="R5" s="52">
        <f t="shared" si="5"/>
        <v>2223.2266187050359</v>
      </c>
      <c r="S5" s="52">
        <f t="shared" si="6"/>
        <v>2143.1762589928057</v>
      </c>
    </row>
    <row r="6" spans="1:19" x14ac:dyDescent="0.2">
      <c r="A6" s="157">
        <v>43558</v>
      </c>
      <c r="B6">
        <v>7.83</v>
      </c>
      <c r="C6">
        <v>7.51</v>
      </c>
      <c r="D6" s="179">
        <v>8.0732217573221856</v>
      </c>
      <c r="E6" s="179">
        <v>9.5339832635983264</v>
      </c>
      <c r="F6" s="179">
        <f t="shared" si="0"/>
        <v>-0.56322175732218582</v>
      </c>
      <c r="G6" s="214">
        <f t="shared" si="1"/>
        <v>0.54148192471606071</v>
      </c>
      <c r="H6" s="179">
        <f t="shared" si="2"/>
        <v>17.60720502092051</v>
      </c>
      <c r="I6" s="356">
        <v>538264</v>
      </c>
      <c r="J6" s="52">
        <v>506580.6</v>
      </c>
      <c r="K6" s="52"/>
      <c r="L6" s="389">
        <v>6482.5000000000009</v>
      </c>
      <c r="M6" s="52">
        <v>8933.8320000000003</v>
      </c>
      <c r="N6">
        <v>239</v>
      </c>
      <c r="O6" s="273">
        <f t="shared" si="3"/>
        <v>27.1234309623431</v>
      </c>
      <c r="P6" s="273">
        <f t="shared" si="4"/>
        <v>37.380050209205024</v>
      </c>
      <c r="R6" s="52">
        <f t="shared" si="5"/>
        <v>2252.1506276150626</v>
      </c>
      <c r="S6" s="52">
        <f t="shared" si="6"/>
        <v>2119.5841004184099</v>
      </c>
    </row>
    <row r="7" spans="1:19" x14ac:dyDescent="0.2">
      <c r="A7" s="157">
        <v>43559</v>
      </c>
      <c r="B7">
        <v>8.27</v>
      </c>
      <c r="C7">
        <v>7.55</v>
      </c>
      <c r="D7" s="179">
        <v>7.9836000000000116</v>
      </c>
      <c r="E7" s="179">
        <v>9.5668160000000011</v>
      </c>
      <c r="F7" s="179">
        <f t="shared" si="0"/>
        <v>-0.43360000000001175</v>
      </c>
      <c r="G7" s="214">
        <f t="shared" si="1"/>
        <v>0.54510479979505866</v>
      </c>
      <c r="H7" s="179">
        <f t="shared" si="2"/>
        <v>17.550416000000013</v>
      </c>
      <c r="I7" s="356">
        <v>563674</v>
      </c>
      <c r="J7" s="52">
        <v>531760.6</v>
      </c>
      <c r="K7" s="52"/>
      <c r="L7" s="389">
        <v>7493.4999999999991</v>
      </c>
      <c r="M7" s="52">
        <v>7707.24</v>
      </c>
      <c r="N7">
        <v>250</v>
      </c>
      <c r="O7" s="273">
        <f t="shared" si="3"/>
        <v>29.973999999999997</v>
      </c>
      <c r="P7" s="273">
        <f t="shared" si="4"/>
        <v>30.828959999999999</v>
      </c>
      <c r="R7" s="52">
        <f t="shared" si="5"/>
        <v>2254.6959999999999</v>
      </c>
      <c r="S7" s="52">
        <f t="shared" si="6"/>
        <v>2127.0423999999998</v>
      </c>
    </row>
    <row r="8" spans="1:19" x14ac:dyDescent="0.2">
      <c r="A8" s="157">
        <v>43560</v>
      </c>
      <c r="B8">
        <v>7.59</v>
      </c>
      <c r="C8">
        <v>8.16</v>
      </c>
      <c r="D8" s="179">
        <v>7.9827004219409341</v>
      </c>
      <c r="E8" s="179">
        <v>9.5839113924050636</v>
      </c>
      <c r="F8" s="179">
        <f t="shared" si="0"/>
        <v>0.17729957805906604</v>
      </c>
      <c r="G8" s="214">
        <f t="shared" si="1"/>
        <v>0.54557540712422647</v>
      </c>
      <c r="H8" s="179">
        <f t="shared" si="2"/>
        <v>17.566611814345997</v>
      </c>
      <c r="I8" s="356">
        <v>526861</v>
      </c>
      <c r="J8" s="52">
        <v>504915.5</v>
      </c>
      <c r="K8" s="52"/>
      <c r="L8" s="389">
        <v>6501.9000000000005</v>
      </c>
      <c r="M8" s="52">
        <v>8293.9169999999995</v>
      </c>
      <c r="N8">
        <v>237</v>
      </c>
      <c r="O8" s="273">
        <f t="shared" si="3"/>
        <v>27.434177215189877</v>
      </c>
      <c r="P8" s="273">
        <f t="shared" si="4"/>
        <v>34.995430379746836</v>
      </c>
      <c r="R8" s="52">
        <f t="shared" si="5"/>
        <v>2223.0421940928272</v>
      </c>
      <c r="S8" s="52">
        <f t="shared" si="6"/>
        <v>2130.4451476793247</v>
      </c>
    </row>
    <row r="9" spans="1:19" x14ac:dyDescent="0.2">
      <c r="A9" s="157">
        <v>43563</v>
      </c>
      <c r="B9">
        <v>7.69</v>
      </c>
      <c r="C9">
        <v>7.28</v>
      </c>
      <c r="D9" s="179">
        <v>7.985628742514975</v>
      </c>
      <c r="E9" s="179">
        <v>8.1115449101796404</v>
      </c>
      <c r="F9" s="179">
        <f t="shared" si="0"/>
        <v>-0.70562874251497476</v>
      </c>
      <c r="G9" s="214">
        <f t="shared" si="1"/>
        <v>0.5039111265859888</v>
      </c>
      <c r="H9" s="179">
        <f t="shared" si="2"/>
        <v>16.097173652694615</v>
      </c>
      <c r="I9" s="356">
        <v>375547</v>
      </c>
      <c r="J9" s="52">
        <v>301912.09999999998</v>
      </c>
      <c r="K9" s="52"/>
      <c r="L9" s="389">
        <v>4832.4000000000015</v>
      </c>
      <c r="M9" s="52">
        <v>3301.1640000000002</v>
      </c>
      <c r="N9">
        <v>167</v>
      </c>
      <c r="O9" s="273">
        <f t="shared" si="3"/>
        <v>28.936526946107794</v>
      </c>
      <c r="P9" s="273">
        <f t="shared" si="4"/>
        <v>19.767449101796409</v>
      </c>
      <c r="R9" s="52">
        <f t="shared" si="5"/>
        <v>2248.7844311377244</v>
      </c>
      <c r="S9" s="52">
        <f t="shared" si="6"/>
        <v>1807.8568862275447</v>
      </c>
    </row>
    <row r="10" spans="1:19" x14ac:dyDescent="0.2">
      <c r="A10" s="157">
        <v>43564</v>
      </c>
      <c r="B10">
        <v>9.81</v>
      </c>
      <c r="C10">
        <v>9</v>
      </c>
      <c r="D10" s="179">
        <v>7.9760563380281759</v>
      </c>
      <c r="E10" s="179">
        <v>10.003990610328637</v>
      </c>
      <c r="F10" s="179">
        <f t="shared" si="0"/>
        <v>1.0239436619718241</v>
      </c>
      <c r="G10" s="214">
        <f t="shared" si="1"/>
        <v>0.55639402049742126</v>
      </c>
      <c r="H10" s="179">
        <f t="shared" si="2"/>
        <v>17.980046948356815</v>
      </c>
      <c r="I10" s="356">
        <v>481293</v>
      </c>
      <c r="J10" s="52">
        <v>473674</v>
      </c>
      <c r="K10" s="52"/>
      <c r="L10" s="389">
        <v>5467.5000000000018</v>
      </c>
      <c r="M10" s="52">
        <v>8454.83</v>
      </c>
      <c r="N10">
        <v>213</v>
      </c>
      <c r="O10" s="273">
        <f t="shared" si="3"/>
        <v>25.669014084507051</v>
      </c>
      <c r="P10" s="273">
        <f t="shared" si="4"/>
        <v>39.694037558685444</v>
      </c>
      <c r="R10" s="52">
        <f t="shared" si="5"/>
        <v>2259.5915492957747</v>
      </c>
      <c r="S10" s="52">
        <f t="shared" si="6"/>
        <v>2223.8215962441313</v>
      </c>
    </row>
    <row r="11" spans="1:19" x14ac:dyDescent="0.2">
      <c r="A11" s="157">
        <v>43565</v>
      </c>
      <c r="B11">
        <v>8.0500000000000007</v>
      </c>
      <c r="C11">
        <v>7.98</v>
      </c>
      <c r="D11" s="179">
        <v>7.9766129032258108</v>
      </c>
      <c r="E11" s="179">
        <v>9.961810483870968</v>
      </c>
      <c r="F11" s="179">
        <f t="shared" si="0"/>
        <v>3.3870967741895797E-3</v>
      </c>
      <c r="G11" s="214">
        <f t="shared" si="1"/>
        <v>0.5553336694592993</v>
      </c>
      <c r="H11" s="179">
        <f t="shared" si="2"/>
        <v>17.93842338709678</v>
      </c>
      <c r="I11" s="356">
        <v>547318</v>
      </c>
      <c r="J11" s="52">
        <v>549231.6</v>
      </c>
      <c r="K11" s="52"/>
      <c r="L11" s="389">
        <v>5059.0999999999976</v>
      </c>
      <c r="M11" s="52">
        <v>11231.94</v>
      </c>
      <c r="N11">
        <v>248</v>
      </c>
      <c r="O11" s="273">
        <f t="shared" si="3"/>
        <v>20.39959677419354</v>
      </c>
      <c r="P11" s="273">
        <f t="shared" si="4"/>
        <v>45.290080645161289</v>
      </c>
      <c r="R11" s="52">
        <f t="shared" si="5"/>
        <v>2206.9274193548385</v>
      </c>
      <c r="S11" s="52">
        <f t="shared" si="6"/>
        <v>2214.6435483870969</v>
      </c>
    </row>
    <row r="12" spans="1:19" x14ac:dyDescent="0.2">
      <c r="A12" s="157">
        <v>43566</v>
      </c>
      <c r="B12">
        <v>8.01</v>
      </c>
      <c r="C12">
        <v>7.2</v>
      </c>
      <c r="D12" s="179">
        <v>8.0996254681648061</v>
      </c>
      <c r="E12" s="179">
        <v>8.5875580524344581</v>
      </c>
      <c r="F12" s="179">
        <f t="shared" si="0"/>
        <v>-0.89962546816480593</v>
      </c>
      <c r="G12" s="214">
        <f t="shared" si="1"/>
        <v>0.51461998016823307</v>
      </c>
      <c r="H12" s="179">
        <f t="shared" si="2"/>
        <v>16.687183520599262</v>
      </c>
      <c r="I12" s="356">
        <v>592725</v>
      </c>
      <c r="J12" s="52">
        <v>509903.5</v>
      </c>
      <c r="K12" s="52"/>
      <c r="L12" s="389">
        <v>6133.5000000000036</v>
      </c>
      <c r="M12" s="52">
        <v>10341.86</v>
      </c>
      <c r="N12">
        <v>267</v>
      </c>
      <c r="O12" s="273">
        <f t="shared" si="3"/>
        <v>22.971910112359563</v>
      </c>
      <c r="P12" s="273">
        <f t="shared" si="4"/>
        <v>38.733558052434461</v>
      </c>
      <c r="R12" s="52">
        <f t="shared" si="5"/>
        <v>2219.9438202247193</v>
      </c>
      <c r="S12" s="52">
        <f t="shared" si="6"/>
        <v>1909.7509363295881</v>
      </c>
    </row>
    <row r="13" spans="1:19" x14ac:dyDescent="0.2">
      <c r="A13" s="157">
        <v>43567</v>
      </c>
      <c r="B13">
        <v>7.39</v>
      </c>
      <c r="C13">
        <v>7.23</v>
      </c>
      <c r="D13" s="179">
        <v>8.0858267716535526</v>
      </c>
      <c r="E13" s="179">
        <v>9.8515590551181091</v>
      </c>
      <c r="F13" s="179">
        <f t="shared" si="0"/>
        <v>-0.85582677165355214</v>
      </c>
      <c r="G13" s="214">
        <f t="shared" si="1"/>
        <v>0.5492193316383146</v>
      </c>
      <c r="H13" s="179">
        <f t="shared" si="2"/>
        <v>17.93738582677166</v>
      </c>
      <c r="I13" s="356">
        <v>559953</v>
      </c>
      <c r="J13" s="52">
        <v>556341.30000000005</v>
      </c>
      <c r="K13" s="52"/>
      <c r="L13" s="389">
        <v>5790.3999999999942</v>
      </c>
      <c r="M13" s="52">
        <v>11112</v>
      </c>
      <c r="N13">
        <v>254</v>
      </c>
      <c r="O13" s="273">
        <f t="shared" si="3"/>
        <v>22.796850393700765</v>
      </c>
      <c r="P13" s="273">
        <f t="shared" si="4"/>
        <v>43.748031496062993</v>
      </c>
      <c r="R13" s="52">
        <f t="shared" si="5"/>
        <v>2204.5393700787404</v>
      </c>
      <c r="S13" s="52">
        <f t="shared" si="6"/>
        <v>2190.3200787401574</v>
      </c>
    </row>
    <row r="14" spans="1:19" x14ac:dyDescent="0.2">
      <c r="A14" s="157">
        <v>43570</v>
      </c>
      <c r="B14">
        <v>8.3000000000000007</v>
      </c>
      <c r="C14">
        <v>8.1999999999999993</v>
      </c>
      <c r="D14" s="179">
        <v>7.9771217712177211</v>
      </c>
      <c r="E14" s="179">
        <v>10.063741697416974</v>
      </c>
      <c r="F14" s="179">
        <f t="shared" si="0"/>
        <v>0.22287822878227814</v>
      </c>
      <c r="G14" s="214">
        <f t="shared" si="1"/>
        <v>0.55783037851339501</v>
      </c>
      <c r="H14" s="179">
        <f t="shared" si="2"/>
        <v>18.040863468634697</v>
      </c>
      <c r="I14" s="356">
        <v>598694</v>
      </c>
      <c r="J14" s="52">
        <v>606326.6</v>
      </c>
      <c r="K14" s="52"/>
      <c r="L14" s="389">
        <v>5912.4000000000005</v>
      </c>
      <c r="M14" s="52">
        <v>11798.45</v>
      </c>
      <c r="N14">
        <v>271</v>
      </c>
      <c r="O14" s="273">
        <f t="shared" si="3"/>
        <v>21.816974169741698</v>
      </c>
      <c r="P14" s="273">
        <f t="shared" si="4"/>
        <v>43.536715867158676</v>
      </c>
      <c r="R14" s="52">
        <f t="shared" si="5"/>
        <v>2209.2029520295205</v>
      </c>
      <c r="S14" s="52">
        <f t="shared" si="6"/>
        <v>2237.3675276752765</v>
      </c>
    </row>
    <row r="15" spans="1:19" x14ac:dyDescent="0.2">
      <c r="A15" s="157">
        <v>43571</v>
      </c>
      <c r="B15">
        <v>8.5299999999999994</v>
      </c>
      <c r="C15">
        <v>8.91</v>
      </c>
      <c r="D15" s="179">
        <v>7.7857664233576731</v>
      </c>
      <c r="E15" s="179">
        <v>10.344927007299271</v>
      </c>
      <c r="F15" s="179">
        <f t="shared" si="0"/>
        <v>1.124233576642327</v>
      </c>
      <c r="G15" s="214">
        <f t="shared" si="1"/>
        <v>0.57057536419468513</v>
      </c>
      <c r="H15" s="179">
        <f t="shared" si="2"/>
        <v>18.130693430656944</v>
      </c>
      <c r="I15" s="356">
        <v>601595</v>
      </c>
      <c r="J15" s="52">
        <v>630245.1</v>
      </c>
      <c r="K15" s="52"/>
      <c r="L15" s="389">
        <v>5521.1999999999989</v>
      </c>
      <c r="M15" s="52">
        <v>12403.25</v>
      </c>
      <c r="N15">
        <v>274</v>
      </c>
      <c r="O15" s="273">
        <f t="shared" si="3"/>
        <v>20.150364963503645</v>
      </c>
      <c r="P15" s="273">
        <f t="shared" si="4"/>
        <v>45.267335766423358</v>
      </c>
      <c r="R15" s="52">
        <f t="shared" si="5"/>
        <v>2195.6021897810219</v>
      </c>
      <c r="S15" s="52">
        <f t="shared" si="6"/>
        <v>2300.164598540146</v>
      </c>
    </row>
    <row r="16" spans="1:19" x14ac:dyDescent="0.2">
      <c r="A16" s="157">
        <v>43572</v>
      </c>
      <c r="B16">
        <v>6.05</v>
      </c>
      <c r="C16">
        <v>7.47</v>
      </c>
      <c r="D16" s="179">
        <v>7.4828671328671401</v>
      </c>
      <c r="E16" s="179">
        <v>9.7899545454545454</v>
      </c>
      <c r="F16" s="179">
        <f t="shared" si="0"/>
        <v>-1.2867132867140363E-2</v>
      </c>
      <c r="G16" s="214">
        <f t="shared" si="1"/>
        <v>0.56678374429937306</v>
      </c>
      <c r="H16" s="179">
        <f t="shared" si="2"/>
        <v>17.272821678321684</v>
      </c>
      <c r="I16" s="356">
        <v>632233</v>
      </c>
      <c r="J16" s="52">
        <v>622542.30000000005</v>
      </c>
      <c r="K16" s="52"/>
      <c r="L16" s="389">
        <v>6304.899999999996</v>
      </c>
      <c r="M16" s="52">
        <v>11965.5</v>
      </c>
      <c r="N16">
        <v>286</v>
      </c>
      <c r="O16" s="273">
        <f t="shared" si="3"/>
        <v>22.045104895104881</v>
      </c>
      <c r="P16" s="273">
        <f t="shared" si="4"/>
        <v>41.837412587412587</v>
      </c>
      <c r="R16" s="52">
        <f t="shared" si="5"/>
        <v>2210.6048951048951</v>
      </c>
      <c r="S16" s="52">
        <f t="shared" si="6"/>
        <v>2176.721328671329</v>
      </c>
    </row>
    <row r="17" spans="1:19" x14ac:dyDescent="0.2">
      <c r="A17" s="157">
        <v>43573</v>
      </c>
      <c r="B17">
        <v>8</v>
      </c>
      <c r="C17">
        <v>7.8</v>
      </c>
      <c r="D17" s="179">
        <v>7.4802867383512659</v>
      </c>
      <c r="E17" s="179">
        <v>9.7267491039426517</v>
      </c>
      <c r="F17" s="179">
        <f t="shared" si="0"/>
        <v>0.31971326164873393</v>
      </c>
      <c r="G17" s="214">
        <f t="shared" si="1"/>
        <v>0.56527743610755166</v>
      </c>
      <c r="H17" s="179">
        <f t="shared" si="2"/>
        <v>17.207035842293919</v>
      </c>
      <c r="I17" s="356">
        <v>618887</v>
      </c>
      <c r="J17" s="52">
        <v>603287</v>
      </c>
      <c r="K17" s="52"/>
      <c r="L17" s="389">
        <v>6311.800000000002</v>
      </c>
      <c r="M17" s="52">
        <v>12468.34</v>
      </c>
      <c r="N17">
        <v>279</v>
      </c>
      <c r="O17" s="273">
        <f t="shared" si="3"/>
        <v>22.622939068100365</v>
      </c>
      <c r="P17" s="273">
        <f t="shared" si="4"/>
        <v>44.689390681003587</v>
      </c>
      <c r="R17" s="52">
        <f t="shared" si="5"/>
        <v>2218.2329749103942</v>
      </c>
      <c r="S17" s="52">
        <f t="shared" si="6"/>
        <v>2162.3189964157705</v>
      </c>
    </row>
    <row r="18" spans="1:19" x14ac:dyDescent="0.2">
      <c r="A18" s="157">
        <v>43574</v>
      </c>
      <c r="B18">
        <v>6.05</v>
      </c>
      <c r="C18">
        <v>7.62</v>
      </c>
      <c r="D18" s="179">
        <v>7.4281553398058291</v>
      </c>
      <c r="E18" s="179">
        <v>9.4400776699029123</v>
      </c>
      <c r="F18" s="179">
        <f t="shared" si="0"/>
        <v>0.19184466019417101</v>
      </c>
      <c r="G18" s="214">
        <f t="shared" si="1"/>
        <v>0.55963642809946645</v>
      </c>
      <c r="H18" s="179">
        <f t="shared" si="2"/>
        <v>16.868233009708742</v>
      </c>
      <c r="I18" s="356">
        <v>458544</v>
      </c>
      <c r="J18" s="52">
        <v>432329.7</v>
      </c>
      <c r="K18" s="52"/>
      <c r="L18" s="389">
        <v>5133.0000000000036</v>
      </c>
      <c r="M18" s="52">
        <v>8560.8459999999995</v>
      </c>
      <c r="N18">
        <v>206</v>
      </c>
      <c r="O18" s="273">
        <f t="shared" si="3"/>
        <v>24.917475728155356</v>
      </c>
      <c r="P18" s="273">
        <f t="shared" si="4"/>
        <v>41.557504854368929</v>
      </c>
      <c r="R18" s="52">
        <f t="shared" si="5"/>
        <v>2225.9417475728155</v>
      </c>
      <c r="S18" s="52">
        <f t="shared" si="6"/>
        <v>2098.6878640776699</v>
      </c>
    </row>
    <row r="19" spans="1:19" x14ac:dyDescent="0.2">
      <c r="A19" s="157">
        <v>43578</v>
      </c>
      <c r="B19">
        <v>8.31</v>
      </c>
      <c r="C19">
        <v>8.34</v>
      </c>
      <c r="D19" s="179">
        <v>7.4724528301886828</v>
      </c>
      <c r="E19" s="179">
        <v>8.6760301886792455</v>
      </c>
      <c r="F19" s="179">
        <f t="shared" si="0"/>
        <v>0.86754716981131708</v>
      </c>
      <c r="G19" s="214">
        <f t="shared" si="1"/>
        <v>0.5372659573374261</v>
      </c>
      <c r="H19" s="179">
        <f t="shared" si="2"/>
        <v>16.148483018867928</v>
      </c>
      <c r="I19" s="356">
        <v>594576</v>
      </c>
      <c r="J19" s="52">
        <v>511180.7</v>
      </c>
      <c r="K19" s="52"/>
      <c r="L19" s="389">
        <v>6737.3999999999978</v>
      </c>
      <c r="M19" s="52">
        <v>7346.4290000000001</v>
      </c>
      <c r="N19">
        <v>265</v>
      </c>
      <c r="O19" s="273">
        <f t="shared" si="3"/>
        <v>25.424150943396217</v>
      </c>
      <c r="P19" s="273">
        <f t="shared" si="4"/>
        <v>27.722373584905661</v>
      </c>
      <c r="R19" s="52">
        <f t="shared" si="5"/>
        <v>2243.6830188679246</v>
      </c>
      <c r="S19" s="52">
        <f t="shared" si="6"/>
        <v>1928.9837735849057</v>
      </c>
    </row>
    <row r="20" spans="1:19" x14ac:dyDescent="0.2">
      <c r="A20" s="157">
        <v>43579</v>
      </c>
      <c r="B20">
        <v>5.95</v>
      </c>
      <c r="C20">
        <v>8.2200000000000006</v>
      </c>
      <c r="D20" s="179">
        <v>7.4690987124463577</v>
      </c>
      <c r="E20" s="179">
        <v>9.2930643776824038</v>
      </c>
      <c r="F20" s="179">
        <f t="shared" si="0"/>
        <v>0.75090128755364294</v>
      </c>
      <c r="G20" s="214">
        <f t="shared" si="1"/>
        <v>0.5544072282147815</v>
      </c>
      <c r="H20" s="179">
        <f t="shared" si="2"/>
        <v>16.762163090128762</v>
      </c>
      <c r="I20" s="356">
        <v>515450</v>
      </c>
      <c r="J20" s="52">
        <v>481437.7</v>
      </c>
      <c r="K20" s="52"/>
      <c r="L20" s="389">
        <v>5759.3000000000065</v>
      </c>
      <c r="M20" s="52">
        <v>9703.4179999999997</v>
      </c>
      <c r="N20">
        <v>233</v>
      </c>
      <c r="O20" s="273">
        <f t="shared" si="3"/>
        <v>24.718025751072989</v>
      </c>
      <c r="P20" s="273">
        <f t="shared" si="4"/>
        <v>41.64557081545064</v>
      </c>
      <c r="R20" s="52">
        <f t="shared" si="5"/>
        <v>2212.2317596566522</v>
      </c>
      <c r="S20" s="52">
        <f t="shared" si="6"/>
        <v>2066.2562231759657</v>
      </c>
    </row>
    <row r="21" spans="1:19" x14ac:dyDescent="0.2">
      <c r="A21" s="157">
        <v>43580</v>
      </c>
      <c r="B21">
        <v>6.66</v>
      </c>
      <c r="C21">
        <v>8.25</v>
      </c>
      <c r="D21" s="179">
        <v>7.3531120331950275</v>
      </c>
      <c r="E21" s="179">
        <v>8.3020041493775931</v>
      </c>
      <c r="F21" s="179">
        <f t="shared" si="0"/>
        <v>0.89688796680497251</v>
      </c>
      <c r="G21" s="214">
        <f t="shared" si="1"/>
        <v>0.5303061345925647</v>
      </c>
      <c r="H21" s="179">
        <f t="shared" si="2"/>
        <v>15.65511618257262</v>
      </c>
      <c r="I21" s="356">
        <v>485579</v>
      </c>
      <c r="J21" s="52">
        <v>444962.6</v>
      </c>
      <c r="K21" s="52"/>
      <c r="L21" s="389">
        <v>5873.3000000000029</v>
      </c>
      <c r="M21" s="52">
        <v>7688.4960000000001</v>
      </c>
      <c r="N21">
        <v>241</v>
      </c>
      <c r="O21" s="273">
        <f t="shared" si="3"/>
        <v>24.370539419087148</v>
      </c>
      <c r="P21" s="273">
        <f t="shared" si="4"/>
        <v>31.902473029045645</v>
      </c>
      <c r="R21" s="52">
        <f t="shared" si="5"/>
        <v>2014.8506224066391</v>
      </c>
      <c r="S21" s="52">
        <f t="shared" si="6"/>
        <v>1846.3178423236513</v>
      </c>
    </row>
    <row r="22" spans="1:19" x14ac:dyDescent="0.2">
      <c r="A22" s="157">
        <v>43584</v>
      </c>
      <c r="B22">
        <v>8.66</v>
      </c>
      <c r="C22">
        <v>8.69</v>
      </c>
      <c r="D22" s="179">
        <v>7.7497854077253239</v>
      </c>
      <c r="E22" s="179">
        <v>8.4487124463519319</v>
      </c>
      <c r="F22" s="179">
        <f t="shared" si="0"/>
        <v>0.94021459227467563</v>
      </c>
      <c r="G22" s="214">
        <f t="shared" si="1"/>
        <v>0.52157382261376428</v>
      </c>
      <c r="H22" s="179">
        <f t="shared" si="2"/>
        <v>16.198497854077257</v>
      </c>
      <c r="I22" s="356">
        <v>505297</v>
      </c>
      <c r="J22" s="52">
        <v>437593.5</v>
      </c>
      <c r="K22" s="52"/>
      <c r="L22" s="389">
        <v>5576.699999999998</v>
      </c>
      <c r="M22" s="52">
        <v>7938.82</v>
      </c>
      <c r="N22">
        <v>233</v>
      </c>
      <c r="O22" s="273">
        <f t="shared" si="3"/>
        <v>23.934334763948488</v>
      </c>
      <c r="P22" s="273">
        <f t="shared" si="4"/>
        <v>34.072188841201715</v>
      </c>
      <c r="R22" s="52">
        <f t="shared" si="5"/>
        <v>2168.6566523605152</v>
      </c>
      <c r="S22" s="52">
        <f t="shared" si="6"/>
        <v>1878.0836909871246</v>
      </c>
    </row>
    <row r="23" spans="1:19" x14ac:dyDescent="0.2">
      <c r="A23" s="157">
        <v>43585</v>
      </c>
      <c r="B23">
        <v>8.3800000000000008</v>
      </c>
      <c r="C23">
        <v>8.5399999999999991</v>
      </c>
      <c r="D23" s="179">
        <v>7.5907335907336</v>
      </c>
      <c r="E23" s="179">
        <v>10.053872586872586</v>
      </c>
      <c r="F23" s="179">
        <f t="shared" si="0"/>
        <v>0.94926640926639916</v>
      </c>
      <c r="G23" s="214">
        <f t="shared" si="1"/>
        <v>0.56979863906696604</v>
      </c>
      <c r="H23" s="179">
        <f t="shared" si="2"/>
        <v>17.644606177606185</v>
      </c>
      <c r="I23" s="356">
        <v>558152</v>
      </c>
      <c r="J23" s="52">
        <v>579007.4</v>
      </c>
      <c r="K23" s="52"/>
      <c r="L23" s="389">
        <v>5983.899999999996</v>
      </c>
      <c r="M23" s="52">
        <v>12317.57</v>
      </c>
      <c r="N23">
        <v>259</v>
      </c>
      <c r="O23" s="273">
        <f t="shared" si="3"/>
        <v>23.103861003860988</v>
      </c>
      <c r="P23" s="273">
        <f t="shared" si="4"/>
        <v>47.558185328185324</v>
      </c>
      <c r="R23" s="52">
        <f t="shared" si="5"/>
        <v>2155.0270270270271</v>
      </c>
      <c r="S23" s="52">
        <f t="shared" si="6"/>
        <v>2235.5498069498071</v>
      </c>
    </row>
    <row r="24" spans="1:19" x14ac:dyDescent="0.2">
      <c r="A24" s="157">
        <v>43587</v>
      </c>
      <c r="B24">
        <v>7.8</v>
      </c>
      <c r="C24">
        <v>7.59</v>
      </c>
      <c r="D24" s="179">
        <v>7.8102112676056379</v>
      </c>
      <c r="E24" s="179">
        <v>9.6099612676056339</v>
      </c>
      <c r="F24" s="179">
        <f t="shared" si="0"/>
        <v>-0.22021126760563803</v>
      </c>
      <c r="G24" s="214">
        <f t="shared" si="1"/>
        <v>0.55165706586321617</v>
      </c>
      <c r="H24" s="179">
        <f t="shared" si="2"/>
        <v>17.420172535211272</v>
      </c>
      <c r="I24" s="356">
        <v>612872</v>
      </c>
      <c r="J24" s="52">
        <v>606815.19999999995</v>
      </c>
      <c r="K24" s="52"/>
      <c r="L24" s="389">
        <v>6099.7000000000035</v>
      </c>
      <c r="M24" s="52">
        <v>11554.91</v>
      </c>
      <c r="N24">
        <v>284</v>
      </c>
      <c r="O24" s="273">
        <f t="shared" si="3"/>
        <v>21.477816901408463</v>
      </c>
      <c r="P24" s="273">
        <f t="shared" si="4"/>
        <v>40.68630281690141</v>
      </c>
      <c r="R24" s="52">
        <f t="shared" si="5"/>
        <v>2158</v>
      </c>
      <c r="S24" s="52">
        <f t="shared" si="6"/>
        <v>2136.6732394366195</v>
      </c>
    </row>
    <row r="25" spans="1:19" x14ac:dyDescent="0.2">
      <c r="A25" s="157">
        <v>43588</v>
      </c>
      <c r="B25">
        <v>8.26</v>
      </c>
      <c r="C25">
        <v>8.1199999999999992</v>
      </c>
      <c r="D25" s="179">
        <v>7.606926406926414</v>
      </c>
      <c r="E25" s="179">
        <v>9.5533290043290044</v>
      </c>
      <c r="F25" s="179">
        <f t="shared" si="0"/>
        <v>0.51307359307358524</v>
      </c>
      <c r="G25" s="214">
        <f t="shared" si="1"/>
        <v>0.55671251828005841</v>
      </c>
      <c r="H25" s="179">
        <f t="shared" si="2"/>
        <v>17.16025541125542</v>
      </c>
      <c r="I25" s="356">
        <v>495915</v>
      </c>
      <c r="J25" s="52">
        <v>490615.8</v>
      </c>
      <c r="K25" s="52"/>
      <c r="L25" s="389">
        <v>4848.1999999999971</v>
      </c>
      <c r="M25" s="52">
        <v>10274.74</v>
      </c>
      <c r="N25">
        <v>231</v>
      </c>
      <c r="O25" s="273">
        <f t="shared" si="3"/>
        <v>20.987878787878774</v>
      </c>
      <c r="P25" s="273">
        <f t="shared" si="4"/>
        <v>44.479393939393937</v>
      </c>
      <c r="R25" s="52">
        <f t="shared" si="5"/>
        <v>2146.818181818182</v>
      </c>
      <c r="S25" s="52">
        <f t="shared" si="6"/>
        <v>2123.877922077922</v>
      </c>
    </row>
    <row r="26" spans="1:19" x14ac:dyDescent="0.2">
      <c r="A26" s="157">
        <v>43594</v>
      </c>
      <c r="B26">
        <v>8.4700000000000006</v>
      </c>
      <c r="C26">
        <v>8.6999999999999993</v>
      </c>
      <c r="D26" s="179">
        <v>8.0753164556962052</v>
      </c>
      <c r="E26" s="179">
        <v>9.3521645569620251</v>
      </c>
      <c r="F26" s="179">
        <f t="shared" si="0"/>
        <v>0.62468354430379414</v>
      </c>
      <c r="G26" s="214">
        <f t="shared" si="1"/>
        <v>0.53663318010039429</v>
      </c>
      <c r="H26" s="179">
        <f t="shared" si="2"/>
        <v>17.42748101265823</v>
      </c>
      <c r="I26" s="356">
        <v>335744</v>
      </c>
      <c r="J26" s="52">
        <v>328627.3</v>
      </c>
      <c r="K26" s="52"/>
      <c r="L26" s="389">
        <v>3764.3000000000015</v>
      </c>
      <c r="M26" s="52">
        <v>5059.4520000000002</v>
      </c>
      <c r="N26">
        <v>158</v>
      </c>
      <c r="O26" s="273">
        <f t="shared" si="3"/>
        <v>23.824683544303806</v>
      </c>
      <c r="P26" s="273">
        <f t="shared" si="4"/>
        <v>32.021848101265824</v>
      </c>
      <c r="R26" s="52">
        <f t="shared" si="5"/>
        <v>2124.9620253164558</v>
      </c>
      <c r="S26" s="52">
        <f t="shared" si="6"/>
        <v>2079.9196202531643</v>
      </c>
    </row>
    <row r="27" spans="1:19" x14ac:dyDescent="0.2">
      <c r="A27" s="157">
        <v>43595</v>
      </c>
      <c r="B27">
        <v>8.11</v>
      </c>
      <c r="C27">
        <v>8.36</v>
      </c>
      <c r="D27" s="179">
        <v>6.9798045602605976</v>
      </c>
      <c r="E27" s="179">
        <v>8.98542345276873</v>
      </c>
      <c r="F27" s="179">
        <f t="shared" si="0"/>
        <v>1.3801954397394018</v>
      </c>
      <c r="G27" s="214">
        <f t="shared" si="1"/>
        <v>0.56281209672894528</v>
      </c>
      <c r="H27" s="179">
        <f t="shared" si="2"/>
        <v>15.965228013029328</v>
      </c>
      <c r="I27" s="356">
        <v>650849</v>
      </c>
      <c r="J27" s="52">
        <v>613288.19999999995</v>
      </c>
      <c r="K27" s="52"/>
      <c r="L27" s="389">
        <v>6909.399999999996</v>
      </c>
      <c r="M27" s="52">
        <v>11146.35</v>
      </c>
      <c r="N27">
        <v>307</v>
      </c>
      <c r="O27" s="273">
        <f t="shared" si="3"/>
        <v>22.506188925081421</v>
      </c>
      <c r="P27" s="273">
        <f t="shared" si="4"/>
        <v>36.307328990228015</v>
      </c>
      <c r="R27" s="52">
        <f t="shared" si="5"/>
        <v>2120.0293159609118</v>
      </c>
      <c r="S27" s="52">
        <f t="shared" si="6"/>
        <v>1997.6814332247554</v>
      </c>
    </row>
    <row r="28" spans="1:19" x14ac:dyDescent="0.2">
      <c r="A28" s="157">
        <v>43598</v>
      </c>
      <c r="B28">
        <v>8.2100000000000009</v>
      </c>
      <c r="C28">
        <v>8.2799999999999994</v>
      </c>
      <c r="D28" s="179">
        <v>7.069111969111975</v>
      </c>
      <c r="E28" s="179">
        <v>9.416528957528957</v>
      </c>
      <c r="F28" s="179">
        <f t="shared" si="0"/>
        <v>1.2108880308880243</v>
      </c>
      <c r="G28" s="214">
        <f t="shared" si="1"/>
        <v>0.57119580606124742</v>
      </c>
      <c r="H28" s="179">
        <f t="shared" si="2"/>
        <v>16.485640926640933</v>
      </c>
      <c r="I28" s="356">
        <v>547202</v>
      </c>
      <c r="J28" s="52">
        <v>542256.5</v>
      </c>
      <c r="K28" s="52"/>
      <c r="L28" s="389">
        <v>5816.1000000000013</v>
      </c>
      <c r="M28" s="52">
        <v>9414.402</v>
      </c>
      <c r="N28">
        <v>259</v>
      </c>
      <c r="O28" s="273">
        <f t="shared" si="3"/>
        <v>22.455984555984561</v>
      </c>
      <c r="P28" s="273">
        <f t="shared" si="4"/>
        <v>36.349042471042473</v>
      </c>
      <c r="R28" s="52">
        <f t="shared" si="5"/>
        <v>2112.7490347490348</v>
      </c>
      <c r="S28" s="52">
        <f t="shared" si="6"/>
        <v>2093.6544401544402</v>
      </c>
    </row>
    <row r="29" spans="1:19" x14ac:dyDescent="0.2">
      <c r="A29" s="157">
        <v>43599</v>
      </c>
      <c r="B29" s="179">
        <v>8.68</v>
      </c>
      <c r="C29" s="179">
        <v>8.6</v>
      </c>
      <c r="D29" s="179">
        <v>7.17</v>
      </c>
      <c r="E29" s="179">
        <v>8.84</v>
      </c>
      <c r="F29" s="179">
        <f t="shared" si="0"/>
        <v>1.4299999999999997</v>
      </c>
      <c r="G29" s="214">
        <f t="shared" si="1"/>
        <v>0.55215490318550908</v>
      </c>
      <c r="H29" s="179">
        <f t="shared" si="2"/>
        <v>16.009999999999998</v>
      </c>
      <c r="I29" s="356">
        <v>537045</v>
      </c>
      <c r="J29" s="52">
        <v>499458.6</v>
      </c>
      <c r="K29" s="52"/>
      <c r="L29" s="389">
        <v>6473.199999999998</v>
      </c>
      <c r="M29" s="52">
        <v>10825.68</v>
      </c>
      <c r="N29">
        <v>254</v>
      </c>
      <c r="O29" s="273">
        <f t="shared" si="3"/>
        <v>25.485039370078731</v>
      </c>
      <c r="P29" s="273">
        <f t="shared" si="4"/>
        <v>42.620787401574802</v>
      </c>
      <c r="R29" s="52">
        <f t="shared" si="5"/>
        <v>2114.3503937007872</v>
      </c>
      <c r="S29" s="52">
        <f t="shared" si="6"/>
        <v>1966.3724409448819</v>
      </c>
    </row>
    <row r="30" spans="1:19" x14ac:dyDescent="0.2">
      <c r="A30" s="157">
        <v>43600</v>
      </c>
      <c r="B30">
        <v>7.48</v>
      </c>
      <c r="C30">
        <v>7.03</v>
      </c>
      <c r="D30" s="179">
        <v>7.0515981735159867</v>
      </c>
      <c r="E30" s="179">
        <v>8.9499999999999993</v>
      </c>
      <c r="F30" s="179">
        <f t="shared" si="0"/>
        <v>-2.1598173515986474E-2</v>
      </c>
      <c r="G30" s="214">
        <f t="shared" si="1"/>
        <v>0.55931913193602212</v>
      </c>
      <c r="H30" s="179">
        <f t="shared" si="2"/>
        <v>16.001598173515987</v>
      </c>
      <c r="I30" s="389">
        <v>463333</v>
      </c>
      <c r="J30" s="52">
        <v>435663</v>
      </c>
      <c r="K30" s="52"/>
      <c r="L30" s="389">
        <v>5929.8000000000047</v>
      </c>
      <c r="M30" s="52">
        <v>7801.1850000000004</v>
      </c>
      <c r="N30">
        <v>219</v>
      </c>
      <c r="O30" s="273">
        <f t="shared" si="3"/>
        <v>27.076712328767144</v>
      </c>
      <c r="P30" s="273">
        <f t="shared" si="4"/>
        <v>35.621849315068495</v>
      </c>
      <c r="R30" s="52">
        <f t="shared" si="5"/>
        <v>2115.6757990867582</v>
      </c>
      <c r="S30" s="52">
        <f t="shared" si="6"/>
        <v>1989.3287671232877</v>
      </c>
    </row>
    <row r="31" spans="1:19" x14ac:dyDescent="0.2">
      <c r="A31" s="157">
        <v>43605</v>
      </c>
      <c r="B31">
        <v>7.33</v>
      </c>
      <c r="C31">
        <v>7.08</v>
      </c>
      <c r="D31">
        <v>7.0200000000000093</v>
      </c>
      <c r="E31" s="179">
        <v>9.52</v>
      </c>
      <c r="F31" s="179">
        <f t="shared" si="0"/>
        <v>5.9999999999990727E-2</v>
      </c>
      <c r="G31" s="214">
        <f t="shared" si="1"/>
        <v>0.57557436517533211</v>
      </c>
      <c r="H31" s="179">
        <f t="shared" si="2"/>
        <v>16.54000000000001</v>
      </c>
      <c r="I31" s="356">
        <v>617311</v>
      </c>
      <c r="J31" s="52">
        <v>603252.5</v>
      </c>
      <c r="K31" s="52"/>
      <c r="L31" s="389">
        <v>6379.0000000000009</v>
      </c>
      <c r="M31" s="52">
        <v>9922.6049999999996</v>
      </c>
      <c r="N31">
        <v>285</v>
      </c>
      <c r="O31" s="273">
        <f t="shared" si="3"/>
        <v>22.382456140350879</v>
      </c>
      <c r="P31" s="273">
        <f t="shared" si="4"/>
        <v>34.81615789473684</v>
      </c>
      <c r="R31" s="52">
        <f t="shared" si="5"/>
        <v>2166.0035087719298</v>
      </c>
      <c r="S31" s="52">
        <f t="shared" si="6"/>
        <v>2116.6754385964914</v>
      </c>
    </row>
    <row r="32" spans="1:19" x14ac:dyDescent="0.2">
      <c r="A32" s="157">
        <v>43606</v>
      </c>
      <c r="B32">
        <v>7.38</v>
      </c>
      <c r="C32">
        <v>7.75</v>
      </c>
      <c r="D32" s="179">
        <v>6.9830935251798634</v>
      </c>
      <c r="E32" s="179">
        <v>9.8687050359712227</v>
      </c>
      <c r="F32" s="179">
        <f t="shared" si="0"/>
        <v>0.76690647482013663</v>
      </c>
      <c r="G32" s="214">
        <f t="shared" si="1"/>
        <v>0.58561731557377028</v>
      </c>
      <c r="H32" s="179">
        <f t="shared" si="2"/>
        <v>16.851798561151085</v>
      </c>
      <c r="I32" s="356">
        <v>597419</v>
      </c>
      <c r="J32" s="52">
        <v>610023.6</v>
      </c>
      <c r="K32" s="52"/>
      <c r="L32" s="389">
        <v>5829.1</v>
      </c>
      <c r="M32" s="52">
        <v>12165.35</v>
      </c>
      <c r="N32">
        <v>278</v>
      </c>
      <c r="O32" s="273">
        <f t="shared" si="3"/>
        <v>20.967985611510791</v>
      </c>
      <c r="P32" s="273">
        <f t="shared" si="4"/>
        <v>43.76025179856115</v>
      </c>
      <c r="R32" s="52">
        <f t="shared" si="5"/>
        <v>2148.9892086330933</v>
      </c>
      <c r="S32" s="52">
        <f t="shared" si="6"/>
        <v>2194.3294964028778</v>
      </c>
    </row>
    <row r="33" spans="1:19" x14ac:dyDescent="0.2">
      <c r="A33" s="157">
        <v>43607</v>
      </c>
      <c r="B33">
        <v>7.99</v>
      </c>
      <c r="C33">
        <v>7.27</v>
      </c>
      <c r="D33" s="179">
        <v>6.98</v>
      </c>
      <c r="E33" s="179">
        <v>9.6063836065573778</v>
      </c>
      <c r="F33" s="179">
        <f t="shared" si="0"/>
        <v>0.28999999999999915</v>
      </c>
      <c r="G33" s="214">
        <f t="shared" si="1"/>
        <v>0.57917288267464906</v>
      </c>
      <c r="H33" s="179">
        <f t="shared" si="2"/>
        <v>16.586383606557376</v>
      </c>
      <c r="I33" s="356">
        <v>654661</v>
      </c>
      <c r="J33" s="52">
        <v>651369</v>
      </c>
      <c r="K33" s="52"/>
      <c r="L33" s="389">
        <v>6269.0000000000009</v>
      </c>
      <c r="M33" s="52">
        <v>14110.66</v>
      </c>
      <c r="N33">
        <v>305</v>
      </c>
      <c r="O33" s="273">
        <f t="shared" si="3"/>
        <v>20.55409836065574</v>
      </c>
      <c r="P33" s="273">
        <f t="shared" si="4"/>
        <v>46.264459016393445</v>
      </c>
      <c r="R33" s="52">
        <f t="shared" si="5"/>
        <v>2146.4295081967211</v>
      </c>
      <c r="S33" s="52">
        <f t="shared" si="6"/>
        <v>2135.6360655737703</v>
      </c>
    </row>
    <row r="34" spans="1:19" x14ac:dyDescent="0.2">
      <c r="A34" s="157">
        <v>43608</v>
      </c>
      <c r="B34">
        <v>7.51</v>
      </c>
      <c r="C34">
        <v>7.35</v>
      </c>
      <c r="D34" s="179">
        <v>6.9751798561151199</v>
      </c>
      <c r="E34" s="179">
        <v>9.5299999999999994</v>
      </c>
      <c r="F34" s="179">
        <f t="shared" si="0"/>
        <v>0.37482014388487972</v>
      </c>
      <c r="G34" s="214">
        <f t="shared" si="1"/>
        <v>0.57739449573275403</v>
      </c>
      <c r="H34" s="179">
        <f t="shared" si="2"/>
        <v>16.50517985611512</v>
      </c>
      <c r="I34" s="356">
        <v>595159</v>
      </c>
      <c r="J34" s="52">
        <v>588813.69999999995</v>
      </c>
      <c r="K34" s="52"/>
      <c r="L34" s="389">
        <v>5779.9999999999973</v>
      </c>
      <c r="M34" s="52">
        <v>13388.36</v>
      </c>
      <c r="N34">
        <v>278</v>
      </c>
      <c r="O34" s="273">
        <f t="shared" si="3"/>
        <v>20.79136690647481</v>
      </c>
      <c r="P34" s="273">
        <f t="shared" si="4"/>
        <v>48.159568345323741</v>
      </c>
      <c r="R34" s="52">
        <f t="shared" si="5"/>
        <v>2140.8597122302158</v>
      </c>
      <c r="S34" s="52">
        <f t="shared" si="6"/>
        <v>2118.0348920863307</v>
      </c>
    </row>
    <row r="35" spans="1:19" x14ac:dyDescent="0.2">
      <c r="A35" s="157">
        <v>43609</v>
      </c>
      <c r="B35">
        <v>8.58</v>
      </c>
      <c r="C35">
        <v>8.76</v>
      </c>
      <c r="D35" s="179">
        <v>6.97</v>
      </c>
      <c r="E35" s="179">
        <v>9.75</v>
      </c>
      <c r="F35" s="179">
        <f t="shared" si="0"/>
        <v>1.79</v>
      </c>
      <c r="G35" s="214">
        <f t="shared" si="1"/>
        <v>0.58313397129186606</v>
      </c>
      <c r="H35" s="179">
        <f t="shared" si="2"/>
        <v>16.72</v>
      </c>
      <c r="I35" s="356">
        <v>548637</v>
      </c>
      <c r="J35" s="52">
        <v>555041.1</v>
      </c>
      <c r="K35" s="52"/>
      <c r="L35" s="389">
        <v>5451.8999999999969</v>
      </c>
      <c r="M35" s="52">
        <v>11471.15</v>
      </c>
      <c r="N35">
        <v>256</v>
      </c>
      <c r="O35" s="273">
        <f t="shared" si="3"/>
        <v>21.296484374999988</v>
      </c>
      <c r="P35" s="273">
        <f t="shared" si="4"/>
        <v>44.809179687499999</v>
      </c>
      <c r="R35" s="52">
        <f t="shared" si="5"/>
        <v>2143.11328125</v>
      </c>
      <c r="S35" s="52">
        <f t="shared" si="6"/>
        <v>2168.1292968749999</v>
      </c>
    </row>
    <row r="36" spans="1:19" x14ac:dyDescent="0.2">
      <c r="A36" s="157">
        <v>43612</v>
      </c>
      <c r="B36">
        <v>7.61</v>
      </c>
      <c r="C36">
        <v>7.23</v>
      </c>
      <c r="D36" s="179">
        <v>7.04</v>
      </c>
      <c r="E36" s="179">
        <v>9.49</v>
      </c>
      <c r="F36" s="179">
        <f t="shared" si="0"/>
        <v>0.19000000000000039</v>
      </c>
      <c r="G36" s="214">
        <f t="shared" ref="G36:G67" si="7">E36/(D36+E36)</f>
        <v>0.57410768300060488</v>
      </c>
      <c r="H36" s="179">
        <f t="shared" si="2"/>
        <v>16.53</v>
      </c>
      <c r="I36" s="356">
        <v>600247</v>
      </c>
      <c r="J36" s="52">
        <v>584294.9</v>
      </c>
      <c r="K36" s="52"/>
      <c r="L36" s="389">
        <v>6577.2000000000053</v>
      </c>
      <c r="M36" s="52">
        <v>9592.4830000000002</v>
      </c>
      <c r="N36">
        <v>277</v>
      </c>
      <c r="O36" s="273">
        <f t="shared" si="3"/>
        <v>23.744404332129982</v>
      </c>
      <c r="P36" s="273">
        <f t="shared" ref="P36:P67" si="8">M36/N36</f>
        <v>34.629902527075814</v>
      </c>
      <c r="R36" s="52">
        <f t="shared" si="5"/>
        <v>2166.956678700361</v>
      </c>
      <c r="S36" s="52">
        <f t="shared" ref="S36:S67" si="9">J36/N36</f>
        <v>2109.3678700361011</v>
      </c>
    </row>
    <row r="37" spans="1:19" x14ac:dyDescent="0.2">
      <c r="A37" s="268">
        <v>43613</v>
      </c>
      <c r="B37">
        <v>7.35</v>
      </c>
      <c r="C37">
        <v>7.49</v>
      </c>
      <c r="D37" s="179">
        <v>6.94</v>
      </c>
      <c r="E37" s="179">
        <v>9.6300000000000008</v>
      </c>
      <c r="F37" s="179">
        <f t="shared" si="0"/>
        <v>0.54999999999999982</v>
      </c>
      <c r="G37" s="214">
        <f t="shared" si="7"/>
        <v>0.58117079058539534</v>
      </c>
      <c r="H37" s="179">
        <f t="shared" si="2"/>
        <v>16.57</v>
      </c>
      <c r="I37" s="356">
        <v>594259</v>
      </c>
      <c r="J37" s="52">
        <v>591253.69999999995</v>
      </c>
      <c r="K37" s="52"/>
      <c r="L37" s="389">
        <v>6000.4999999999955</v>
      </c>
      <c r="M37" s="52">
        <v>12415.87</v>
      </c>
      <c r="N37">
        <v>276</v>
      </c>
      <c r="O37" s="273">
        <f t="shared" si="3"/>
        <v>21.74094202898549</v>
      </c>
      <c r="P37" s="273">
        <f t="shared" si="8"/>
        <v>44.98503623188406</v>
      </c>
      <c r="R37" s="52">
        <f t="shared" si="5"/>
        <v>2153.1123188405795</v>
      </c>
      <c r="S37" s="52">
        <f t="shared" si="9"/>
        <v>2142.2235507246373</v>
      </c>
    </row>
    <row r="38" spans="1:19" x14ac:dyDescent="0.2">
      <c r="A38" s="157">
        <v>43614</v>
      </c>
      <c r="B38">
        <v>7.17</v>
      </c>
      <c r="C38">
        <v>6.92</v>
      </c>
      <c r="D38" s="179">
        <v>7.0839080459770178</v>
      </c>
      <c r="E38" s="179">
        <v>10.188252873563219</v>
      </c>
      <c r="F38" s="179">
        <f t="shared" si="0"/>
        <v>-0.16390804597701791</v>
      </c>
      <c r="G38" s="214">
        <f t="shared" si="7"/>
        <v>0.58986556002017709</v>
      </c>
      <c r="H38" s="179">
        <f t="shared" si="2"/>
        <v>17.272160919540237</v>
      </c>
      <c r="I38" s="356">
        <v>561379</v>
      </c>
      <c r="J38" s="52">
        <v>591253.69999999995</v>
      </c>
      <c r="K38" s="52"/>
      <c r="L38" s="389">
        <v>6398.5000000000027</v>
      </c>
      <c r="M38" s="52">
        <v>12415.87</v>
      </c>
      <c r="N38">
        <v>261</v>
      </c>
      <c r="O38" s="273">
        <f t="shared" si="3"/>
        <v>24.515325670498093</v>
      </c>
      <c r="P38" s="273">
        <f t="shared" si="8"/>
        <v>47.570383141762456</v>
      </c>
      <c r="R38" s="52">
        <f t="shared" si="5"/>
        <v>2150.8773946360152</v>
      </c>
      <c r="S38" s="52">
        <f t="shared" si="9"/>
        <v>2265.3398467432949</v>
      </c>
    </row>
    <row r="39" spans="1:19" x14ac:dyDescent="0.2">
      <c r="A39" s="157">
        <v>43616</v>
      </c>
      <c r="B39">
        <v>7.81</v>
      </c>
      <c r="C39">
        <v>7.5</v>
      </c>
      <c r="D39" s="179">
        <v>7.5993150684931505</v>
      </c>
      <c r="E39" s="179">
        <v>9.288835616438357</v>
      </c>
      <c r="F39" s="179">
        <f t="shared" si="0"/>
        <v>-9.9315068493150527E-2</v>
      </c>
      <c r="G39" s="214">
        <f t="shared" si="7"/>
        <v>0.55002088681778183</v>
      </c>
      <c r="H39" s="179">
        <f t="shared" si="2"/>
        <v>16.888150684931507</v>
      </c>
      <c r="I39" s="356">
        <v>307884</v>
      </c>
      <c r="J39" s="52">
        <v>301496.2</v>
      </c>
      <c r="K39" s="52"/>
      <c r="L39" s="389">
        <v>3090.0999999999995</v>
      </c>
      <c r="M39" s="52">
        <v>4886.201</v>
      </c>
      <c r="N39">
        <v>146</v>
      </c>
      <c r="O39" s="273">
        <f t="shared" si="3"/>
        <v>21.165068493150681</v>
      </c>
      <c r="P39" s="273">
        <f t="shared" si="8"/>
        <v>33.467130136986299</v>
      </c>
      <c r="R39" s="52">
        <f t="shared" si="5"/>
        <v>2108.794520547945</v>
      </c>
      <c r="S39" s="52">
        <f t="shared" si="9"/>
        <v>2065.0424657534249</v>
      </c>
    </row>
    <row r="40" spans="1:19" ht="12.6" customHeight="1" x14ac:dyDescent="0.2">
      <c r="A40" s="157">
        <v>43619</v>
      </c>
      <c r="B40">
        <v>7.36</v>
      </c>
      <c r="C40">
        <v>7.39</v>
      </c>
      <c r="D40" s="179">
        <v>7.6335793357933657</v>
      </c>
      <c r="E40" s="179">
        <v>9.6292509225092253</v>
      </c>
      <c r="F40" s="179">
        <f t="shared" si="0"/>
        <v>-0.24357933579336599</v>
      </c>
      <c r="G40" s="214">
        <f t="shared" si="7"/>
        <v>0.55780256067095479</v>
      </c>
      <c r="H40" s="179">
        <f t="shared" si="2"/>
        <v>17.262830258302593</v>
      </c>
      <c r="I40" s="356">
        <v>574082</v>
      </c>
      <c r="J40" s="52">
        <v>580332.9</v>
      </c>
      <c r="K40" s="52"/>
      <c r="L40" s="389">
        <v>6012.6999999999989</v>
      </c>
      <c r="M40" s="52">
        <v>10427.17</v>
      </c>
      <c r="N40">
        <v>271</v>
      </c>
      <c r="O40" s="273">
        <f t="shared" si="3"/>
        <v>22.187084870848704</v>
      </c>
      <c r="P40" s="273">
        <f t="shared" si="8"/>
        <v>38.476642066420666</v>
      </c>
      <c r="R40" s="52">
        <f t="shared" si="5"/>
        <v>2118.3837638376385</v>
      </c>
      <c r="S40" s="52">
        <f t="shared" si="9"/>
        <v>2141.4498154981552</v>
      </c>
    </row>
    <row r="41" spans="1:19" x14ac:dyDescent="0.2">
      <c r="A41" s="157">
        <v>43620</v>
      </c>
      <c r="B41">
        <v>7.47</v>
      </c>
      <c r="C41">
        <v>7.46</v>
      </c>
      <c r="D41" s="179">
        <v>7.2344680851063892</v>
      </c>
      <c r="E41" s="179">
        <v>9.92</v>
      </c>
      <c r="F41" s="179">
        <f t="shared" si="0"/>
        <v>0.2255319148936108</v>
      </c>
      <c r="G41" s="214">
        <f t="shared" si="7"/>
        <v>0.57827499813955785</v>
      </c>
      <c r="H41" s="179">
        <f t="shared" si="2"/>
        <v>17.154468085106387</v>
      </c>
      <c r="I41" s="356">
        <v>508289</v>
      </c>
      <c r="J41" s="52">
        <v>518577.1</v>
      </c>
      <c r="K41" s="52"/>
      <c r="L41" s="389">
        <v>6815.7000000000007</v>
      </c>
      <c r="M41" s="52">
        <v>7491.0690000000004</v>
      </c>
      <c r="N41">
        <v>235</v>
      </c>
      <c r="O41" s="273">
        <f t="shared" si="3"/>
        <v>29.002978723404258</v>
      </c>
      <c r="P41" s="273">
        <f t="shared" si="8"/>
        <v>31.87688936170213</v>
      </c>
      <c r="R41" s="52">
        <f t="shared" si="5"/>
        <v>2162.931914893617</v>
      </c>
      <c r="S41" s="52">
        <f t="shared" si="9"/>
        <v>2206.7110638297872</v>
      </c>
    </row>
    <row r="42" spans="1:19" x14ac:dyDescent="0.2">
      <c r="A42" s="157">
        <v>43621</v>
      </c>
      <c r="B42">
        <v>7.47</v>
      </c>
      <c r="C42">
        <v>7.96</v>
      </c>
      <c r="D42" s="179">
        <v>7.7299212598425262</v>
      </c>
      <c r="E42" s="179">
        <v>9.76</v>
      </c>
      <c r="F42" s="179">
        <f t="shared" si="0"/>
        <v>0.23007874015747376</v>
      </c>
      <c r="G42" s="214">
        <f t="shared" si="7"/>
        <v>0.558035674089014</v>
      </c>
      <c r="H42" s="179">
        <f t="shared" si="2"/>
        <v>17.489921259842525</v>
      </c>
      <c r="I42" s="356">
        <v>545076</v>
      </c>
      <c r="J42" s="52">
        <v>551171.19999999995</v>
      </c>
      <c r="K42" s="52"/>
      <c r="L42" s="389">
        <v>6050.5000000000055</v>
      </c>
      <c r="M42" s="52">
        <v>11023.71</v>
      </c>
      <c r="N42">
        <v>254</v>
      </c>
      <c r="O42" s="273">
        <f t="shared" si="3"/>
        <v>23.820866141732306</v>
      </c>
      <c r="P42" s="273">
        <f t="shared" si="8"/>
        <v>43.400433070866136</v>
      </c>
      <c r="R42" s="52">
        <f t="shared" si="5"/>
        <v>2145.9685039370079</v>
      </c>
      <c r="S42" s="52">
        <f t="shared" si="9"/>
        <v>2169.9653543307086</v>
      </c>
    </row>
    <row r="43" spans="1:19" x14ac:dyDescent="0.2">
      <c r="A43" s="157">
        <v>43622</v>
      </c>
      <c r="B43">
        <v>7.85</v>
      </c>
      <c r="C43">
        <v>8.14</v>
      </c>
      <c r="D43" s="179">
        <v>7.6725631768953155</v>
      </c>
      <c r="E43" s="179">
        <v>8.41</v>
      </c>
      <c r="F43" s="179">
        <f t="shared" si="0"/>
        <v>0.46743682310468504</v>
      </c>
      <c r="G43" s="214">
        <f t="shared" si="7"/>
        <v>0.52292659493991933</v>
      </c>
      <c r="H43" s="179">
        <f t="shared" si="2"/>
        <v>16.082563176895317</v>
      </c>
      <c r="I43" s="356">
        <v>592621</v>
      </c>
      <c r="J43" s="52">
        <v>518156.6</v>
      </c>
      <c r="K43" s="52"/>
      <c r="L43" s="389">
        <v>7021.4999999999955</v>
      </c>
      <c r="M43" s="52">
        <v>10277.6</v>
      </c>
      <c r="N43">
        <v>277</v>
      </c>
      <c r="O43" s="273">
        <f t="shared" si="3"/>
        <v>25.348375451263522</v>
      </c>
      <c r="P43" s="273">
        <f t="shared" si="8"/>
        <v>37.103249097472926</v>
      </c>
      <c r="R43" s="52">
        <f t="shared" si="5"/>
        <v>2139.4259927797834</v>
      </c>
      <c r="S43" s="52">
        <f t="shared" si="9"/>
        <v>1870.6014440433212</v>
      </c>
    </row>
    <row r="44" spans="1:19" x14ac:dyDescent="0.2">
      <c r="A44" s="157">
        <v>43623</v>
      </c>
      <c r="B44">
        <v>7.6</v>
      </c>
      <c r="C44">
        <v>7.87</v>
      </c>
      <c r="D44" s="179">
        <v>7.57</v>
      </c>
      <c r="E44" s="179">
        <v>9.48</v>
      </c>
      <c r="F44" s="179">
        <f t="shared" si="0"/>
        <v>0.29999999999999982</v>
      </c>
      <c r="G44" s="214">
        <f t="shared" si="7"/>
        <v>0.55601173020527861</v>
      </c>
      <c r="H44" s="179">
        <f t="shared" si="2"/>
        <v>17.05</v>
      </c>
      <c r="I44" s="356">
        <v>636250</v>
      </c>
      <c r="J44" s="52">
        <v>632094.6</v>
      </c>
      <c r="K44" s="52"/>
      <c r="L44" s="389">
        <v>6827.3999999999969</v>
      </c>
      <c r="M44" s="52">
        <v>12242.25</v>
      </c>
      <c r="N44">
        <v>300</v>
      </c>
      <c r="O44" s="273">
        <f t="shared" si="3"/>
        <v>22.757999999999988</v>
      </c>
      <c r="P44" s="273">
        <f t="shared" si="8"/>
        <v>40.807499999999997</v>
      </c>
      <c r="R44" s="52">
        <f t="shared" si="5"/>
        <v>2120.8333333333335</v>
      </c>
      <c r="S44" s="52">
        <f t="shared" si="9"/>
        <v>2106.982</v>
      </c>
    </row>
    <row r="45" spans="1:19" x14ac:dyDescent="0.2">
      <c r="A45" s="157">
        <v>43627</v>
      </c>
      <c r="B45">
        <v>8.32</v>
      </c>
      <c r="C45">
        <v>8.17</v>
      </c>
      <c r="D45" s="179">
        <v>8.0390243902439096</v>
      </c>
      <c r="E45" s="179">
        <v>9.4600000000000009</v>
      </c>
      <c r="F45" s="179">
        <f t="shared" si="0"/>
        <v>0.13097560975609035</v>
      </c>
      <c r="G45" s="214">
        <f t="shared" si="7"/>
        <v>0.54060156663786119</v>
      </c>
      <c r="H45" s="179">
        <f t="shared" si="2"/>
        <v>17.49902439024391</v>
      </c>
      <c r="I45" s="356">
        <v>524753</v>
      </c>
      <c r="J45" s="52">
        <v>517372.1</v>
      </c>
      <c r="K45" s="52"/>
      <c r="L45" s="389">
        <v>5775.5999999999985</v>
      </c>
      <c r="M45" s="52">
        <v>8325.2060000000001</v>
      </c>
      <c r="N45">
        <v>246</v>
      </c>
      <c r="O45" s="273">
        <f t="shared" si="3"/>
        <v>23.4780487804878</v>
      </c>
      <c r="P45" s="273">
        <f t="shared" si="8"/>
        <v>33.84230081300813</v>
      </c>
      <c r="R45" s="52">
        <f t="shared" si="5"/>
        <v>2133.1422764227641</v>
      </c>
      <c r="S45" s="52">
        <f t="shared" si="9"/>
        <v>2103.138617886179</v>
      </c>
    </row>
    <row r="46" spans="1:19" x14ac:dyDescent="0.2">
      <c r="A46" s="157">
        <v>43628</v>
      </c>
      <c r="B46">
        <v>8.7799999999999994</v>
      </c>
      <c r="C46">
        <v>8.51</v>
      </c>
      <c r="D46" s="179">
        <v>8.6388059701492441</v>
      </c>
      <c r="E46" s="179">
        <v>9.86</v>
      </c>
      <c r="F46" s="179">
        <f t="shared" si="0"/>
        <v>-0.12880597014924433</v>
      </c>
      <c r="G46" s="214">
        <f t="shared" si="7"/>
        <v>0.53300737441706636</v>
      </c>
      <c r="H46" s="179">
        <f t="shared" si="2"/>
        <v>18.498805970149242</v>
      </c>
      <c r="I46" s="356">
        <v>563956</v>
      </c>
      <c r="J46" s="52">
        <v>587302.9</v>
      </c>
      <c r="K46" s="52"/>
      <c r="L46" s="389">
        <v>5241.0999999999976</v>
      </c>
      <c r="M46" s="52">
        <v>12000.21</v>
      </c>
      <c r="N46">
        <v>268</v>
      </c>
      <c r="O46" s="273">
        <f t="shared" si="3"/>
        <v>19.556343283582081</v>
      </c>
      <c r="P46" s="273">
        <f t="shared" si="8"/>
        <v>44.776902985074621</v>
      </c>
      <c r="R46" s="52">
        <f t="shared" si="5"/>
        <v>2104.313432835821</v>
      </c>
      <c r="S46" s="52">
        <f t="shared" si="9"/>
        <v>2191.4287313432837</v>
      </c>
    </row>
    <row r="47" spans="1:19" x14ac:dyDescent="0.2">
      <c r="A47" s="157">
        <v>43629</v>
      </c>
      <c r="B47">
        <v>7.9</v>
      </c>
      <c r="C47">
        <v>7.94</v>
      </c>
      <c r="D47" s="179">
        <v>7.8226148409894067</v>
      </c>
      <c r="E47" s="179">
        <v>9.64</v>
      </c>
      <c r="F47" s="179">
        <f t="shared" si="0"/>
        <v>0.11738515901059365</v>
      </c>
      <c r="G47" s="214">
        <f t="shared" si="7"/>
        <v>0.55203645546670099</v>
      </c>
      <c r="H47" s="179">
        <f t="shared" si="2"/>
        <v>17.462614840989406</v>
      </c>
      <c r="I47" s="356">
        <v>601562</v>
      </c>
      <c r="J47" s="52">
        <v>606659.6</v>
      </c>
      <c r="K47" s="52"/>
      <c r="L47" s="389">
        <v>6756.0999999999985</v>
      </c>
      <c r="M47" s="52">
        <v>12049.71</v>
      </c>
      <c r="N47">
        <v>283</v>
      </c>
      <c r="O47" s="273">
        <f t="shared" si="3"/>
        <v>23.873144876325082</v>
      </c>
      <c r="P47" s="273">
        <f t="shared" si="8"/>
        <v>42.578480565371024</v>
      </c>
      <c r="R47" s="52">
        <f t="shared" si="5"/>
        <v>2125.6607773851592</v>
      </c>
      <c r="S47" s="52">
        <f t="shared" si="9"/>
        <v>2143.6734982332155</v>
      </c>
    </row>
    <row r="48" spans="1:19" x14ac:dyDescent="0.2">
      <c r="A48" s="157">
        <v>43630</v>
      </c>
      <c r="B48">
        <v>7.06</v>
      </c>
      <c r="C48">
        <v>6.46</v>
      </c>
      <c r="D48" s="179">
        <v>7.42</v>
      </c>
      <c r="E48" s="179">
        <v>9.67</v>
      </c>
      <c r="F48" s="179">
        <f t="shared" si="0"/>
        <v>-0.96</v>
      </c>
      <c r="G48" s="214">
        <f t="shared" si="7"/>
        <v>0.56582796957284964</v>
      </c>
      <c r="H48" s="179">
        <f t="shared" si="2"/>
        <v>17.09</v>
      </c>
      <c r="I48" s="356">
        <v>528326</v>
      </c>
      <c r="J48" s="52">
        <v>537387</v>
      </c>
      <c r="K48" s="52"/>
      <c r="L48" s="389">
        <v>5335.0999999999976</v>
      </c>
      <c r="M48" s="52">
        <v>9216.8940000000002</v>
      </c>
      <c r="N48">
        <v>250</v>
      </c>
      <c r="O48" s="273">
        <f t="shared" si="3"/>
        <v>21.340399999999992</v>
      </c>
      <c r="P48" s="273">
        <f t="shared" si="8"/>
        <v>36.867576</v>
      </c>
      <c r="R48" s="52">
        <f t="shared" si="5"/>
        <v>2113.3040000000001</v>
      </c>
      <c r="S48" s="52">
        <f t="shared" si="9"/>
        <v>2149.5479999999998</v>
      </c>
    </row>
    <row r="49" spans="1:19" x14ac:dyDescent="0.2">
      <c r="A49" s="268">
        <v>43633</v>
      </c>
      <c r="B49">
        <v>7.21</v>
      </c>
      <c r="C49">
        <v>7.53</v>
      </c>
      <c r="D49" s="179">
        <v>6.9908496732026126</v>
      </c>
      <c r="E49" s="179">
        <v>11.17</v>
      </c>
      <c r="F49" s="179">
        <f t="shared" si="0"/>
        <v>0.53915032679738761</v>
      </c>
      <c r="G49" s="214">
        <f t="shared" si="7"/>
        <v>0.61505932822526377</v>
      </c>
      <c r="H49" s="179">
        <f t="shared" si="2"/>
        <v>18.160849673202613</v>
      </c>
      <c r="I49" s="356">
        <v>328548</v>
      </c>
      <c r="J49" s="52">
        <v>379907</v>
      </c>
      <c r="K49" s="52"/>
      <c r="L49" s="389">
        <v>3878.900000000001</v>
      </c>
      <c r="M49" s="52">
        <v>3458.4119999999998</v>
      </c>
      <c r="N49">
        <v>153</v>
      </c>
      <c r="O49" s="273">
        <f t="shared" si="3"/>
        <v>25.352287581699354</v>
      </c>
      <c r="P49" s="273">
        <f t="shared" si="8"/>
        <v>22.603999999999999</v>
      </c>
      <c r="R49" s="52">
        <f t="shared" si="5"/>
        <v>2147.372549019608</v>
      </c>
      <c r="S49" s="52">
        <f t="shared" si="9"/>
        <v>2483.0522875816991</v>
      </c>
    </row>
    <row r="50" spans="1:19" x14ac:dyDescent="0.2">
      <c r="A50" s="268">
        <v>43634</v>
      </c>
      <c r="B50">
        <v>8.41</v>
      </c>
      <c r="C50">
        <v>8.39</v>
      </c>
      <c r="D50" s="179">
        <v>7.45</v>
      </c>
      <c r="E50" s="179">
        <v>11.85</v>
      </c>
      <c r="F50" s="179">
        <f t="shared" si="0"/>
        <v>0.94000000000000039</v>
      </c>
      <c r="G50" s="214">
        <f t="shared" si="7"/>
        <v>0.61398963730569944</v>
      </c>
      <c r="H50" s="179">
        <f t="shared" si="2"/>
        <v>19.3</v>
      </c>
      <c r="I50" s="356">
        <v>378101</v>
      </c>
      <c r="J50" s="52">
        <v>461176</v>
      </c>
      <c r="K50" s="52"/>
      <c r="L50" s="389">
        <v>4091.4000000000005</v>
      </c>
      <c r="M50" s="52">
        <v>5952.4679999999998</v>
      </c>
      <c r="N50">
        <v>175</v>
      </c>
      <c r="O50" s="273">
        <f t="shared" si="3"/>
        <v>23.379428571428573</v>
      </c>
      <c r="P50" s="273">
        <f t="shared" si="8"/>
        <v>34.014102857142859</v>
      </c>
      <c r="R50" s="52">
        <f t="shared" si="5"/>
        <v>2160.5771428571429</v>
      </c>
      <c r="S50" s="52">
        <f t="shared" si="9"/>
        <v>2635.2914285714287</v>
      </c>
    </row>
    <row r="51" spans="1:19" x14ac:dyDescent="0.2">
      <c r="A51" s="268">
        <v>43635</v>
      </c>
      <c r="B51">
        <v>7.6</v>
      </c>
      <c r="C51">
        <v>8.18</v>
      </c>
      <c r="D51" s="179">
        <v>7.04</v>
      </c>
      <c r="E51" s="179">
        <v>11.55</v>
      </c>
      <c r="F51" s="179">
        <f t="shared" si="0"/>
        <v>1.1399999999999997</v>
      </c>
      <c r="G51" s="214">
        <f t="shared" si="7"/>
        <v>0.62130177514792906</v>
      </c>
      <c r="H51" s="179">
        <f t="shared" si="2"/>
        <v>18.59</v>
      </c>
      <c r="I51" s="356">
        <v>327871</v>
      </c>
      <c r="J51" s="52">
        <v>390172.6</v>
      </c>
      <c r="K51" s="52"/>
      <c r="L51" s="389">
        <v>3841.8000000000006</v>
      </c>
      <c r="M51" s="52">
        <v>5487.4960000000001</v>
      </c>
      <c r="N51">
        <v>152</v>
      </c>
      <c r="O51" s="273">
        <f t="shared" si="3"/>
        <v>25.275000000000006</v>
      </c>
      <c r="P51" s="273">
        <f t="shared" si="8"/>
        <v>36.101947368421051</v>
      </c>
      <c r="R51" s="52">
        <f t="shared" si="5"/>
        <v>2157.0460526315787</v>
      </c>
      <c r="S51" s="52">
        <f t="shared" si="9"/>
        <v>2566.9249999999997</v>
      </c>
    </row>
    <row r="52" spans="1:19" x14ac:dyDescent="0.2">
      <c r="A52" s="268">
        <v>43636</v>
      </c>
      <c r="B52">
        <v>7.52</v>
      </c>
      <c r="C52">
        <v>7.68</v>
      </c>
      <c r="D52" s="179">
        <v>7.0011299435028267</v>
      </c>
      <c r="E52" s="179">
        <v>10.1</v>
      </c>
      <c r="F52" s="179">
        <f t="shared" si="0"/>
        <v>0.67887005649717302</v>
      </c>
      <c r="G52" s="214">
        <f t="shared" si="7"/>
        <v>0.59060424857114535</v>
      </c>
      <c r="H52" s="179">
        <f t="shared" si="2"/>
        <v>17.101129943502826</v>
      </c>
      <c r="I52" s="356">
        <v>381630</v>
      </c>
      <c r="J52" s="52">
        <v>397560.1</v>
      </c>
      <c r="K52" s="52"/>
      <c r="L52" s="389">
        <v>4408.7</v>
      </c>
      <c r="M52" s="52">
        <v>6581.1480000000001</v>
      </c>
      <c r="N52">
        <v>177</v>
      </c>
      <c r="O52" s="273">
        <f t="shared" si="3"/>
        <v>24.907909604519773</v>
      </c>
      <c r="P52" s="273">
        <f t="shared" si="8"/>
        <v>37.181627118644066</v>
      </c>
      <c r="R52" s="52">
        <f t="shared" si="5"/>
        <v>2156.101694915254</v>
      </c>
      <c r="S52" s="52">
        <f t="shared" si="9"/>
        <v>2246.1022598870054</v>
      </c>
    </row>
    <row r="53" spans="1:19" x14ac:dyDescent="0.2">
      <c r="A53" s="268">
        <v>43637</v>
      </c>
      <c r="B53">
        <v>8.2200000000000006</v>
      </c>
      <c r="C53">
        <v>6.75</v>
      </c>
      <c r="D53" s="179">
        <v>7.9894308943089429</v>
      </c>
      <c r="E53" s="179">
        <v>10.1</v>
      </c>
      <c r="F53" s="179">
        <f t="shared" si="0"/>
        <v>-1.2394308943089429</v>
      </c>
      <c r="G53" s="214">
        <f t="shared" si="7"/>
        <v>0.55833707865168536</v>
      </c>
      <c r="H53" s="179">
        <f t="shared" si="2"/>
        <v>18.089430894308943</v>
      </c>
      <c r="I53" s="356">
        <v>263477</v>
      </c>
      <c r="J53" s="52">
        <v>276293.40000000002</v>
      </c>
      <c r="K53" s="52"/>
      <c r="L53" s="389">
        <v>2964.0000000000005</v>
      </c>
      <c r="M53" s="52">
        <v>3434.9470000000001</v>
      </c>
      <c r="N53">
        <v>123</v>
      </c>
      <c r="O53" s="273">
        <f t="shared" si="3"/>
        <v>24.09756097560976</v>
      </c>
      <c r="P53" s="273">
        <f t="shared" si="8"/>
        <v>27.926398373983741</v>
      </c>
      <c r="R53" s="52">
        <f t="shared" si="5"/>
        <v>2142.0894308943089</v>
      </c>
      <c r="S53" s="52">
        <f t="shared" si="9"/>
        <v>2246.287804878049</v>
      </c>
    </row>
    <row r="54" spans="1:19" x14ac:dyDescent="0.2">
      <c r="A54" s="275">
        <v>43640</v>
      </c>
      <c r="B54">
        <v>6.8</v>
      </c>
      <c r="C54">
        <v>6.68</v>
      </c>
      <c r="D54" s="179">
        <v>6.650212765957451</v>
      </c>
      <c r="E54" s="179">
        <v>11.97</v>
      </c>
      <c r="F54" s="179">
        <f t="shared" si="0"/>
        <v>2.9787234042548683E-2</v>
      </c>
      <c r="G54" s="214">
        <f t="shared" si="7"/>
        <v>0.64284979717762658</v>
      </c>
      <c r="H54" s="179">
        <f t="shared" si="2"/>
        <v>18.620212765957451</v>
      </c>
      <c r="I54" s="356">
        <v>497297</v>
      </c>
      <c r="J54" s="52">
        <v>625290.80000000005</v>
      </c>
      <c r="K54" s="52"/>
      <c r="L54" s="389">
        <v>4366.7999999999984</v>
      </c>
      <c r="M54" s="52">
        <v>9500.1039999999994</v>
      </c>
      <c r="N54">
        <v>235</v>
      </c>
      <c r="O54" s="273">
        <f t="shared" si="3"/>
        <v>18.582127659574461</v>
      </c>
      <c r="P54" s="273">
        <f t="shared" si="8"/>
        <v>40.425974468085101</v>
      </c>
      <c r="R54" s="52">
        <f t="shared" si="5"/>
        <v>2116.1574468085105</v>
      </c>
      <c r="S54" s="52">
        <f t="shared" si="9"/>
        <v>2660.8119148936171</v>
      </c>
    </row>
    <row r="55" spans="1:19" x14ac:dyDescent="0.2">
      <c r="A55" s="275">
        <v>43641</v>
      </c>
      <c r="B55">
        <v>8.11</v>
      </c>
      <c r="C55">
        <v>8.07</v>
      </c>
      <c r="D55" s="179">
        <v>7.6808510638297935</v>
      </c>
      <c r="E55" s="179">
        <v>10.51</v>
      </c>
      <c r="F55" s="179">
        <f t="shared" si="0"/>
        <v>0.38914893617020674</v>
      </c>
      <c r="G55" s="214">
        <f t="shared" si="7"/>
        <v>0.57776296244312642</v>
      </c>
      <c r="H55" s="179">
        <f t="shared" si="2"/>
        <v>18.190851063829793</v>
      </c>
      <c r="I55" s="356">
        <v>593992</v>
      </c>
      <c r="J55" s="52">
        <v>659252.6</v>
      </c>
      <c r="K55" s="52"/>
      <c r="L55" s="389">
        <v>5596.300000000002</v>
      </c>
      <c r="M55" s="52">
        <v>10874.37</v>
      </c>
      <c r="N55">
        <v>282</v>
      </c>
      <c r="O55" s="273">
        <f t="shared" si="3"/>
        <v>19.845035460992914</v>
      </c>
      <c r="P55" s="273">
        <f t="shared" si="8"/>
        <v>38.561595744680851</v>
      </c>
      <c r="R55" s="52">
        <f t="shared" si="5"/>
        <v>2106.3546099290779</v>
      </c>
      <c r="S55" s="52">
        <f t="shared" si="9"/>
        <v>2337.7751773049645</v>
      </c>
    </row>
    <row r="56" spans="1:19" x14ac:dyDescent="0.2">
      <c r="A56" s="275">
        <v>43642</v>
      </c>
      <c r="B56">
        <v>7.5</v>
      </c>
      <c r="C56">
        <v>7.43</v>
      </c>
      <c r="D56" s="179">
        <v>7.5066929133858373</v>
      </c>
      <c r="E56" s="179">
        <v>12.81</v>
      </c>
      <c r="F56" s="179">
        <f t="shared" si="0"/>
        <v>-7.6692913385837613E-2</v>
      </c>
      <c r="G56" s="214">
        <f t="shared" si="7"/>
        <v>0.63051600251141349</v>
      </c>
      <c r="H56" s="179">
        <f t="shared" si="2"/>
        <v>20.316692913385836</v>
      </c>
      <c r="I56" s="356">
        <v>537369</v>
      </c>
      <c r="J56" s="52">
        <v>722778.6</v>
      </c>
      <c r="K56" s="52"/>
      <c r="L56" s="389">
        <v>6751.4000000000005</v>
      </c>
      <c r="M56" s="52">
        <v>11008.99</v>
      </c>
      <c r="N56">
        <v>254</v>
      </c>
      <c r="O56" s="273">
        <f t="shared" si="3"/>
        <v>26.580314960629924</v>
      </c>
      <c r="P56" s="273">
        <f t="shared" si="8"/>
        <v>43.342480314960632</v>
      </c>
      <c r="R56" s="52">
        <f t="shared" si="5"/>
        <v>2115.6259842519685</v>
      </c>
      <c r="S56" s="52">
        <f t="shared" si="9"/>
        <v>2845.5850393700784</v>
      </c>
    </row>
    <row r="57" spans="1:19" x14ac:dyDescent="0.2">
      <c r="A57" s="275">
        <v>43643</v>
      </c>
      <c r="C57">
        <v>7.92</v>
      </c>
      <c r="D57" s="179">
        <v>7.3914396887159564</v>
      </c>
      <c r="E57" s="179">
        <v>13.95</v>
      </c>
      <c r="F57" s="179">
        <f t="shared" si="0"/>
        <v>0.52856031128404357</v>
      </c>
      <c r="G57" s="214">
        <f t="shared" si="7"/>
        <v>0.65365786954738125</v>
      </c>
      <c r="H57" s="179">
        <f t="shared" si="2"/>
        <v>21.341439688715955</v>
      </c>
      <c r="I57" s="356">
        <v>558378</v>
      </c>
      <c r="J57" s="52">
        <v>797443.1</v>
      </c>
      <c r="K57" s="52"/>
      <c r="L57" s="389">
        <v>10329.200000000004</v>
      </c>
      <c r="M57" s="52">
        <v>4607.2190000000001</v>
      </c>
      <c r="N57">
        <v>257</v>
      </c>
      <c r="O57" s="273">
        <f t="shared" si="3"/>
        <v>40.191439688715967</v>
      </c>
      <c r="P57" s="273">
        <f t="shared" si="8"/>
        <v>17.926922178988328</v>
      </c>
      <c r="R57" s="52">
        <f t="shared" si="5"/>
        <v>2172.6770428015566</v>
      </c>
      <c r="S57" s="52">
        <f t="shared" si="9"/>
        <v>3102.8914396887158</v>
      </c>
    </row>
    <row r="58" spans="1:19" x14ac:dyDescent="0.2">
      <c r="A58" s="275">
        <v>43644</v>
      </c>
      <c r="C58">
        <v>8.0399999999999991</v>
      </c>
      <c r="D58" s="179">
        <v>7.7464566929133891</v>
      </c>
      <c r="E58" s="179">
        <v>15.088377952755906</v>
      </c>
      <c r="F58" s="179">
        <f t="shared" si="0"/>
        <v>0.29354330708661003</v>
      </c>
      <c r="G58" s="214">
        <f t="shared" si="7"/>
        <v>0.66076142818128392</v>
      </c>
      <c r="H58" s="179">
        <f t="shared" si="2"/>
        <v>22.834834645669297</v>
      </c>
      <c r="I58" s="356">
        <v>547745</v>
      </c>
      <c r="J58" s="52">
        <v>852209</v>
      </c>
      <c r="K58" s="52"/>
      <c r="L58" s="389">
        <v>9874.8999999999924</v>
      </c>
      <c r="M58" s="52">
        <v>9735.6740000000009</v>
      </c>
      <c r="N58">
        <v>254</v>
      </c>
      <c r="O58" s="273">
        <f t="shared" si="3"/>
        <v>38.877559055118077</v>
      </c>
      <c r="P58" s="273">
        <f t="shared" si="8"/>
        <v>38.329425196850394</v>
      </c>
      <c r="R58" s="52">
        <f t="shared" si="5"/>
        <v>2156.4763779527557</v>
      </c>
      <c r="S58" s="52">
        <f t="shared" si="9"/>
        <v>3355.1535433070867</v>
      </c>
    </row>
    <row r="59" spans="1:19" x14ac:dyDescent="0.2">
      <c r="A59" s="275">
        <v>43647</v>
      </c>
      <c r="B59">
        <v>8.01</v>
      </c>
      <c r="C59">
        <v>8.1300000000000008</v>
      </c>
      <c r="D59" s="179">
        <v>7.9661354581673418</v>
      </c>
      <c r="E59" s="179">
        <v>11.29</v>
      </c>
      <c r="F59" s="179">
        <f t="shared" si="0"/>
        <v>0.16386454183265897</v>
      </c>
      <c r="G59" s="214">
        <f t="shared" si="7"/>
        <v>0.5863066358525969</v>
      </c>
      <c r="H59" s="179">
        <f t="shared" si="2"/>
        <v>19.256135458167343</v>
      </c>
      <c r="I59" s="356">
        <v>484803</v>
      </c>
      <c r="J59" s="52">
        <v>630400.6</v>
      </c>
      <c r="K59" s="52"/>
      <c r="L59" s="389">
        <v>3217.5000000000023</v>
      </c>
      <c r="M59" s="52">
        <v>10736.95</v>
      </c>
      <c r="N59">
        <v>251</v>
      </c>
      <c r="O59" s="273">
        <f t="shared" si="3"/>
        <v>12.818725099601602</v>
      </c>
      <c r="P59" s="273">
        <f t="shared" si="8"/>
        <v>42.776693227091634</v>
      </c>
      <c r="R59" s="52">
        <f t="shared" si="5"/>
        <v>1931.4860557768925</v>
      </c>
      <c r="S59" s="52">
        <f t="shared" si="9"/>
        <v>2511.5561752988046</v>
      </c>
    </row>
    <row r="60" spans="1:19" x14ac:dyDescent="0.2">
      <c r="A60" s="157">
        <v>43648</v>
      </c>
      <c r="B60">
        <v>7.39</v>
      </c>
      <c r="C60">
        <v>6.8</v>
      </c>
      <c r="D60" s="179">
        <v>7.27</v>
      </c>
      <c r="E60" s="179">
        <v>7.64</v>
      </c>
      <c r="F60" s="179">
        <f t="shared" si="0"/>
        <v>-0.46999999999999975</v>
      </c>
      <c r="G60" s="214">
        <f t="shared" si="7"/>
        <v>0.5124077800134138</v>
      </c>
      <c r="H60" s="179">
        <f t="shared" si="2"/>
        <v>14.91</v>
      </c>
      <c r="I60" s="356">
        <v>628284</v>
      </c>
      <c r="J60" s="52">
        <v>524938.5</v>
      </c>
      <c r="K60" s="52"/>
      <c r="L60" s="389">
        <v>6818.4000000000051</v>
      </c>
      <c r="M60" s="52">
        <v>12072.57</v>
      </c>
      <c r="N60">
        <v>309</v>
      </c>
      <c r="O60" s="273">
        <f t="shared" si="3"/>
        <v>22.066019417475744</v>
      </c>
      <c r="P60" s="273">
        <f t="shared" si="8"/>
        <v>39.069805825242717</v>
      </c>
      <c r="R60" s="52">
        <f t="shared" si="5"/>
        <v>2033.2815533980583</v>
      </c>
      <c r="S60" s="52">
        <f t="shared" si="9"/>
        <v>1698.8300970873786</v>
      </c>
    </row>
    <row r="61" spans="1:19" x14ac:dyDescent="0.2">
      <c r="A61" s="157">
        <v>43649</v>
      </c>
      <c r="B61">
        <v>7.26</v>
      </c>
      <c r="C61">
        <v>6.85</v>
      </c>
      <c r="D61" s="179">
        <v>7.1493243243243425</v>
      </c>
      <c r="E61" s="179">
        <v>8.323270270270271</v>
      </c>
      <c r="F61" s="179">
        <f t="shared" si="0"/>
        <v>-0.29932432432434286</v>
      </c>
      <c r="G61" s="214">
        <f t="shared" si="7"/>
        <v>0.53793629887892391</v>
      </c>
      <c r="H61" s="179">
        <f t="shared" si="2"/>
        <v>15.472594594594614</v>
      </c>
      <c r="I61" s="356">
        <v>633125</v>
      </c>
      <c r="J61" s="52">
        <v>547910.80000000005</v>
      </c>
      <c r="K61" s="52"/>
      <c r="L61" s="389">
        <v>7299.9000000000015</v>
      </c>
      <c r="M61" s="52">
        <v>12764.36</v>
      </c>
      <c r="N61">
        <v>296</v>
      </c>
      <c r="O61" s="273">
        <f t="shared" si="3"/>
        <v>24.661824324324328</v>
      </c>
      <c r="P61" s="273">
        <f t="shared" si="8"/>
        <v>43.122837837837842</v>
      </c>
      <c r="R61" s="52">
        <f t="shared" si="5"/>
        <v>2138.9358108108108</v>
      </c>
      <c r="S61" s="52">
        <f t="shared" si="9"/>
        <v>1851.0500000000002</v>
      </c>
    </row>
    <row r="62" spans="1:19" x14ac:dyDescent="0.2">
      <c r="A62" s="157">
        <v>43650</v>
      </c>
      <c r="B62">
        <v>7.18</v>
      </c>
      <c r="C62">
        <v>6.89</v>
      </c>
      <c r="D62" s="179">
        <v>7.033948339483401</v>
      </c>
      <c r="E62" s="179">
        <v>8.9591955719557195</v>
      </c>
      <c r="F62" s="179">
        <f t="shared" si="0"/>
        <v>-0.14394833948340136</v>
      </c>
      <c r="G62" s="214">
        <f t="shared" si="7"/>
        <v>0.56018976766335737</v>
      </c>
      <c r="H62" s="179">
        <f t="shared" si="2"/>
        <v>15.99314391143912</v>
      </c>
      <c r="I62" s="356">
        <v>593155</v>
      </c>
      <c r="J62" s="52">
        <v>539956.5</v>
      </c>
      <c r="K62" s="52"/>
      <c r="L62" s="389">
        <v>7031.8999999999987</v>
      </c>
      <c r="M62" s="52">
        <v>11556.5</v>
      </c>
      <c r="N62">
        <v>271</v>
      </c>
      <c r="O62" s="273">
        <f t="shared" si="3"/>
        <v>25.947970479704793</v>
      </c>
      <c r="P62" s="273">
        <f t="shared" si="8"/>
        <v>42.64391143911439</v>
      </c>
      <c r="R62" s="52">
        <f t="shared" si="5"/>
        <v>2188.7638376383766</v>
      </c>
      <c r="S62" s="52">
        <f t="shared" si="9"/>
        <v>1992.4594095940959</v>
      </c>
    </row>
    <row r="63" spans="1:19" x14ac:dyDescent="0.2">
      <c r="A63" s="157">
        <v>43651</v>
      </c>
      <c r="B63">
        <v>7.13</v>
      </c>
      <c r="C63">
        <v>6.33</v>
      </c>
      <c r="D63" s="179">
        <v>7.0358490566037757</v>
      </c>
      <c r="E63" s="179">
        <v>8.9056603773584904</v>
      </c>
      <c r="F63" s="179">
        <f t="shared" si="0"/>
        <v>-0.70584905660377562</v>
      </c>
      <c r="G63" s="214">
        <f t="shared" si="7"/>
        <v>0.55864599360871103</v>
      </c>
      <c r="H63" s="179">
        <f t="shared" si="2"/>
        <v>15.941509433962267</v>
      </c>
      <c r="I63" s="356">
        <v>584340</v>
      </c>
      <c r="J63" s="52">
        <v>524813.19999999995</v>
      </c>
      <c r="K63" s="52"/>
      <c r="L63" s="389">
        <v>6094.199999999998</v>
      </c>
      <c r="M63" s="52">
        <v>10734.18</v>
      </c>
      <c r="N63">
        <v>265</v>
      </c>
      <c r="O63" s="273">
        <f t="shared" si="3"/>
        <v>22.996981132075465</v>
      </c>
      <c r="P63" s="273">
        <f t="shared" si="8"/>
        <v>40.506339622641512</v>
      </c>
      <c r="R63" s="52">
        <f t="shared" si="5"/>
        <v>2205.0566037735848</v>
      </c>
      <c r="S63" s="52">
        <f t="shared" si="9"/>
        <v>1980.4271698113205</v>
      </c>
    </row>
    <row r="64" spans="1:19" x14ac:dyDescent="0.2">
      <c r="A64" s="157">
        <v>43652</v>
      </c>
      <c r="B64">
        <v>4.5999999999999996</v>
      </c>
      <c r="C64">
        <v>6.44</v>
      </c>
      <c r="D64" s="179">
        <v>6.996453900709219</v>
      </c>
      <c r="E64" s="179">
        <v>9.0052765957446805</v>
      </c>
      <c r="F64" s="179">
        <f t="shared" si="0"/>
        <v>-0.55645390070921863</v>
      </c>
      <c r="G64" s="214">
        <f t="shared" si="7"/>
        <v>0.56276892038272464</v>
      </c>
      <c r="H64" s="179">
        <f t="shared" si="2"/>
        <v>16.001730496453899</v>
      </c>
      <c r="I64" s="356">
        <v>317907</v>
      </c>
      <c r="J64" s="52">
        <v>282335.8</v>
      </c>
      <c r="K64" s="52"/>
      <c r="L64" s="389">
        <v>3198.9999999999982</v>
      </c>
      <c r="M64" s="52">
        <v>6804.43</v>
      </c>
      <c r="N64">
        <v>141</v>
      </c>
      <c r="O64" s="273">
        <f t="shared" si="3"/>
        <v>22.687943262411334</v>
      </c>
      <c r="P64" s="273">
        <f t="shared" si="8"/>
        <v>48.258368794326245</v>
      </c>
      <c r="R64" s="52">
        <f t="shared" si="5"/>
        <v>2254.6595744680849</v>
      </c>
      <c r="S64" s="52">
        <f t="shared" si="9"/>
        <v>2002.3815602836878</v>
      </c>
    </row>
    <row r="65" spans="1:19" x14ac:dyDescent="0.2">
      <c r="A65" s="157">
        <v>43654</v>
      </c>
      <c r="B65">
        <v>8.0500000000000007</v>
      </c>
      <c r="C65">
        <v>8.73</v>
      </c>
      <c r="D65" s="179">
        <v>7.11</v>
      </c>
      <c r="E65" s="179">
        <v>9.14</v>
      </c>
      <c r="F65" s="179">
        <f t="shared" si="0"/>
        <v>1.62</v>
      </c>
      <c r="G65" s="214">
        <f t="shared" si="7"/>
        <v>0.56246153846153846</v>
      </c>
      <c r="H65" s="179">
        <f t="shared" si="2"/>
        <v>16.25</v>
      </c>
      <c r="I65" s="356">
        <v>543601</v>
      </c>
      <c r="J65" s="52">
        <v>488015.8</v>
      </c>
      <c r="K65" s="52"/>
      <c r="L65" s="389">
        <v>6300.4000000000042</v>
      </c>
      <c r="M65" s="52">
        <v>8916.7939999999999</v>
      </c>
      <c r="N65">
        <v>240</v>
      </c>
      <c r="O65" s="273">
        <f t="shared" si="3"/>
        <v>26.251666666666683</v>
      </c>
      <c r="P65" s="273">
        <f t="shared" si="8"/>
        <v>37.153308333333335</v>
      </c>
      <c r="R65" s="52">
        <f t="shared" si="5"/>
        <v>2265.0041666666666</v>
      </c>
      <c r="S65" s="52">
        <f t="shared" si="9"/>
        <v>2033.3991666666666</v>
      </c>
    </row>
    <row r="66" spans="1:19" x14ac:dyDescent="0.2">
      <c r="A66" s="157">
        <v>43655</v>
      </c>
      <c r="B66">
        <v>8.65</v>
      </c>
      <c r="C66">
        <v>8</v>
      </c>
      <c r="D66" s="179">
        <v>7.74</v>
      </c>
      <c r="E66" s="179">
        <v>8.8699999999999992</v>
      </c>
      <c r="F66" s="179">
        <f t="shared" si="0"/>
        <v>0.25999999999999979</v>
      </c>
      <c r="G66" s="214">
        <f t="shared" si="7"/>
        <v>0.53401565322095124</v>
      </c>
      <c r="H66" s="179">
        <f t="shared" si="2"/>
        <v>16.61</v>
      </c>
      <c r="I66" s="356">
        <v>635187</v>
      </c>
      <c r="J66" s="52">
        <v>552073.5</v>
      </c>
      <c r="K66" s="52"/>
      <c r="L66" s="389">
        <v>7404.9999999999973</v>
      </c>
      <c r="M66" s="52">
        <v>14038.53</v>
      </c>
      <c r="N66">
        <v>280</v>
      </c>
      <c r="O66" s="273">
        <f t="shared" si="3"/>
        <v>26.446428571428562</v>
      </c>
      <c r="P66" s="273">
        <f t="shared" si="8"/>
        <v>50.137607142857142</v>
      </c>
      <c r="R66" s="52">
        <f t="shared" si="5"/>
        <v>2268.5250000000001</v>
      </c>
      <c r="S66" s="52">
        <f t="shared" si="9"/>
        <v>1971.6910714285714</v>
      </c>
    </row>
    <row r="67" spans="1:19" x14ac:dyDescent="0.2">
      <c r="A67" s="157">
        <v>43656</v>
      </c>
      <c r="B67">
        <v>8.64</v>
      </c>
      <c r="C67">
        <v>8.5</v>
      </c>
      <c r="D67" s="179">
        <v>8.85</v>
      </c>
      <c r="E67" s="179">
        <v>8.7799999999999994</v>
      </c>
      <c r="F67" s="179">
        <f t="shared" si="0"/>
        <v>-0.34999999999999964</v>
      </c>
      <c r="G67" s="214">
        <f t="shared" si="7"/>
        <v>0.49801474758933634</v>
      </c>
      <c r="H67" s="179">
        <f t="shared" si="2"/>
        <v>17.63</v>
      </c>
      <c r="I67" s="356">
        <v>566114</v>
      </c>
      <c r="J67" s="52">
        <v>507394.3</v>
      </c>
      <c r="K67" s="52"/>
      <c r="L67" s="389">
        <v>8491.2999999999956</v>
      </c>
      <c r="M67" s="52">
        <v>9990.64</v>
      </c>
      <c r="N67">
        <v>260</v>
      </c>
      <c r="O67" s="273">
        <f t="shared" si="3"/>
        <v>32.658846153846135</v>
      </c>
      <c r="P67" s="273">
        <f t="shared" si="8"/>
        <v>38.425538461538459</v>
      </c>
      <c r="R67" s="52">
        <f t="shared" si="5"/>
        <v>2177.3615384615387</v>
      </c>
      <c r="S67" s="52">
        <f t="shared" si="9"/>
        <v>1951.5165384615384</v>
      </c>
    </row>
    <row r="68" spans="1:19" x14ac:dyDescent="0.2">
      <c r="A68" s="157">
        <v>43657</v>
      </c>
      <c r="B68">
        <v>7.21</v>
      </c>
      <c r="C68">
        <v>7.26</v>
      </c>
      <c r="D68" s="179">
        <v>8.0500000000000007</v>
      </c>
      <c r="E68" s="179">
        <v>9.17</v>
      </c>
      <c r="F68" s="179">
        <f t="shared" ref="F68:F131" si="10">C68-D68</f>
        <v>-0.79000000000000092</v>
      </c>
      <c r="G68" s="214">
        <f t="shared" ref="G68:G99" si="11">E68/(D68+E68)</f>
        <v>0.5325203252032521</v>
      </c>
      <c r="H68" s="179">
        <f t="shared" ref="H68:H131" si="12">SUM(D68:E68)</f>
        <v>17.22</v>
      </c>
      <c r="I68" s="356">
        <v>635426</v>
      </c>
      <c r="J68" s="52">
        <v>572715.4</v>
      </c>
      <c r="K68" s="52"/>
      <c r="L68" s="389">
        <v>6455.3000000000038</v>
      </c>
      <c r="M68" s="52">
        <v>12233.29</v>
      </c>
      <c r="N68">
        <v>281</v>
      </c>
      <c r="O68" s="273">
        <f t="shared" ref="O68:O131" si="13">L68/N68</f>
        <v>22.972597864768698</v>
      </c>
      <c r="P68" s="273">
        <f t="shared" ref="P68:P99" si="14">M68/N68</f>
        <v>43.534839857651249</v>
      </c>
      <c r="R68" s="52">
        <f t="shared" ref="R68:R131" si="15">I68/N68</f>
        <v>2261.302491103203</v>
      </c>
      <c r="S68" s="52">
        <f t="shared" ref="S68:S99" si="16">J68/N68</f>
        <v>2038.1330960854093</v>
      </c>
    </row>
    <row r="69" spans="1:19" x14ac:dyDescent="0.2">
      <c r="A69" s="157">
        <v>43658</v>
      </c>
      <c r="B69">
        <v>8.06</v>
      </c>
      <c r="C69">
        <v>7.25</v>
      </c>
      <c r="D69" s="179">
        <v>8.0399999999999991</v>
      </c>
      <c r="E69" s="179">
        <v>8.25</v>
      </c>
      <c r="F69" s="179">
        <f t="shared" si="10"/>
        <v>-0.78999999999999915</v>
      </c>
      <c r="G69" s="214">
        <f t="shared" si="11"/>
        <v>0.50644567219152858</v>
      </c>
      <c r="H69" s="179">
        <f t="shared" si="12"/>
        <v>16.29</v>
      </c>
      <c r="I69" s="356">
        <v>456897</v>
      </c>
      <c r="J69" s="52">
        <v>385373.1</v>
      </c>
      <c r="K69" s="52"/>
      <c r="L69" s="389">
        <v>5095.800000000002</v>
      </c>
      <c r="M69" s="52">
        <v>7178.1540000000005</v>
      </c>
      <c r="N69">
        <v>210</v>
      </c>
      <c r="O69" s="273">
        <f t="shared" si="13"/>
        <v>24.265714285714296</v>
      </c>
      <c r="P69" s="273">
        <f t="shared" si="14"/>
        <v>34.181685714285713</v>
      </c>
      <c r="R69" s="52">
        <f t="shared" si="15"/>
        <v>2175.6999999999998</v>
      </c>
      <c r="S69" s="52">
        <f t="shared" si="16"/>
        <v>1835.11</v>
      </c>
    </row>
    <row r="70" spans="1:19" x14ac:dyDescent="0.2">
      <c r="A70" s="157">
        <v>43661</v>
      </c>
      <c r="B70">
        <v>7.11</v>
      </c>
      <c r="C70">
        <v>7.15</v>
      </c>
      <c r="D70" s="179">
        <v>7.22</v>
      </c>
      <c r="E70" s="179">
        <v>8.67</v>
      </c>
      <c r="F70" s="179">
        <f t="shared" si="10"/>
        <v>-6.9999999999999396E-2</v>
      </c>
      <c r="G70" s="214">
        <f t="shared" si="11"/>
        <v>0.54562617998741347</v>
      </c>
      <c r="H70" s="179">
        <f t="shared" si="12"/>
        <v>15.89</v>
      </c>
      <c r="I70" s="356">
        <v>662891</v>
      </c>
      <c r="J70" s="52">
        <v>559249</v>
      </c>
      <c r="K70" s="52"/>
      <c r="L70" s="389">
        <v>7161.6000000000058</v>
      </c>
      <c r="M70" s="52">
        <v>10437.35</v>
      </c>
      <c r="N70">
        <v>290</v>
      </c>
      <c r="O70" s="273">
        <f t="shared" si="13"/>
        <v>24.695172413793124</v>
      </c>
      <c r="P70" s="273">
        <f t="shared" si="14"/>
        <v>35.990862068965519</v>
      </c>
      <c r="R70" s="52">
        <f t="shared" si="15"/>
        <v>2285.8310344827587</v>
      </c>
      <c r="S70" s="52">
        <f t="shared" si="16"/>
        <v>1928.4448275862069</v>
      </c>
    </row>
    <row r="71" spans="1:19" x14ac:dyDescent="0.2">
      <c r="A71" s="157">
        <v>43662</v>
      </c>
      <c r="B71">
        <v>7.2</v>
      </c>
      <c r="C71">
        <v>7.04</v>
      </c>
      <c r="D71" s="179">
        <v>6.9945762711864443</v>
      </c>
      <c r="E71" s="179">
        <v>8.85</v>
      </c>
      <c r="F71" s="179">
        <f t="shared" si="10"/>
        <v>4.5423728813555719E-2</v>
      </c>
      <c r="G71" s="214">
        <f t="shared" si="11"/>
        <v>0.55855075254324305</v>
      </c>
      <c r="H71" s="179">
        <f t="shared" si="12"/>
        <v>15.844576271186444</v>
      </c>
      <c r="I71" s="356">
        <v>665587</v>
      </c>
      <c r="J71" s="52">
        <v>580583.6</v>
      </c>
      <c r="K71" s="52"/>
      <c r="L71" s="389">
        <v>6555.0000000000055</v>
      </c>
      <c r="M71" s="52">
        <v>12591.43</v>
      </c>
      <c r="N71">
        <v>295</v>
      </c>
      <c r="O71" s="273">
        <f t="shared" si="13"/>
        <v>22.220338983050866</v>
      </c>
      <c r="P71" s="273">
        <f t="shared" si="14"/>
        <v>42.682813559322035</v>
      </c>
      <c r="R71" s="52">
        <f t="shared" si="15"/>
        <v>2256.227118644068</v>
      </c>
      <c r="S71" s="52">
        <f t="shared" si="16"/>
        <v>1968.08</v>
      </c>
    </row>
    <row r="72" spans="1:19" x14ac:dyDescent="0.2">
      <c r="A72" s="157">
        <v>43663</v>
      </c>
      <c r="B72">
        <v>6.93</v>
      </c>
      <c r="C72">
        <v>6.85</v>
      </c>
      <c r="D72" s="179">
        <v>7.0052264808362423</v>
      </c>
      <c r="E72" s="179">
        <v>8.9600000000000009</v>
      </c>
      <c r="F72" s="179">
        <f t="shared" si="10"/>
        <v>-0.15522648083624269</v>
      </c>
      <c r="G72" s="214">
        <f t="shared" si="11"/>
        <v>0.56121972405183729</v>
      </c>
      <c r="H72" s="179">
        <f t="shared" si="12"/>
        <v>15.965226480836243</v>
      </c>
      <c r="I72" s="356">
        <v>647541</v>
      </c>
      <c r="J72" s="52">
        <v>571797.1</v>
      </c>
      <c r="K72" s="52"/>
      <c r="L72" s="389">
        <v>6692.6999999999989</v>
      </c>
      <c r="M72" s="52">
        <v>12631.37</v>
      </c>
      <c r="N72">
        <v>287</v>
      </c>
      <c r="O72" s="273">
        <f t="shared" si="13"/>
        <v>23.319512195121948</v>
      </c>
      <c r="P72" s="273">
        <f t="shared" si="14"/>
        <v>44.01174216027875</v>
      </c>
      <c r="R72" s="52">
        <f t="shared" si="15"/>
        <v>2256.240418118467</v>
      </c>
      <c r="S72" s="52">
        <f t="shared" si="16"/>
        <v>1992.3243902439024</v>
      </c>
    </row>
    <row r="73" spans="1:19" x14ac:dyDescent="0.2">
      <c r="A73" s="157">
        <v>43664</v>
      </c>
      <c r="B73">
        <v>7.38</v>
      </c>
      <c r="C73">
        <v>6.9</v>
      </c>
      <c r="D73" s="179">
        <v>7.0686346863468712</v>
      </c>
      <c r="E73" s="179">
        <v>8.5913210332103329</v>
      </c>
      <c r="F73" s="179">
        <f t="shared" si="10"/>
        <v>-0.16863468634687084</v>
      </c>
      <c r="G73" s="214">
        <f t="shared" si="11"/>
        <v>0.54861719835394651</v>
      </c>
      <c r="H73" s="179">
        <f t="shared" si="12"/>
        <v>15.659955719557203</v>
      </c>
      <c r="I73" s="356">
        <v>611743</v>
      </c>
      <c r="J73" s="52">
        <v>517744</v>
      </c>
      <c r="K73" s="52"/>
      <c r="L73" s="389">
        <v>5889.1999999999989</v>
      </c>
      <c r="M73" s="52">
        <v>10827.22</v>
      </c>
      <c r="N73">
        <v>271</v>
      </c>
      <c r="O73" s="273">
        <f t="shared" si="13"/>
        <v>21.731365313653132</v>
      </c>
      <c r="P73" s="273">
        <f t="shared" si="14"/>
        <v>39.952841328413278</v>
      </c>
      <c r="R73" s="52">
        <f t="shared" si="15"/>
        <v>2257.3542435424356</v>
      </c>
      <c r="S73" s="52">
        <f t="shared" si="16"/>
        <v>1910.4944649446495</v>
      </c>
    </row>
    <row r="74" spans="1:19" x14ac:dyDescent="0.2">
      <c r="A74" s="157">
        <v>43665</v>
      </c>
      <c r="B74">
        <v>7.33</v>
      </c>
      <c r="C74">
        <v>7.37</v>
      </c>
      <c r="D74" s="179">
        <v>7.03</v>
      </c>
      <c r="E74" s="179">
        <v>8.6743897637795282</v>
      </c>
      <c r="F74" s="179">
        <f t="shared" si="10"/>
        <v>0.33999999999999986</v>
      </c>
      <c r="G74" s="214">
        <f t="shared" si="11"/>
        <v>0.55235446230365903</v>
      </c>
      <c r="H74" s="179">
        <f t="shared" si="12"/>
        <v>15.704389763779528</v>
      </c>
      <c r="I74" s="356">
        <v>572734</v>
      </c>
      <c r="J74" s="52">
        <v>489884.9</v>
      </c>
      <c r="K74" s="52"/>
      <c r="L74" s="389">
        <v>5460.7999999999984</v>
      </c>
      <c r="M74" s="52">
        <v>11146.63</v>
      </c>
      <c r="N74">
        <v>254</v>
      </c>
      <c r="O74" s="273">
        <f t="shared" si="13"/>
        <v>21.499212598425192</v>
      </c>
      <c r="P74" s="273">
        <f t="shared" si="14"/>
        <v>43.884370078740154</v>
      </c>
      <c r="R74" s="52">
        <f t="shared" si="15"/>
        <v>2254.8582677165355</v>
      </c>
      <c r="S74" s="52">
        <f t="shared" si="16"/>
        <v>1928.6807086614174</v>
      </c>
    </row>
    <row r="75" spans="1:19" x14ac:dyDescent="0.2">
      <c r="A75" s="157">
        <v>43668</v>
      </c>
      <c r="B75">
        <v>7.58</v>
      </c>
      <c r="C75">
        <v>7.06</v>
      </c>
      <c r="D75" s="179">
        <v>7.46</v>
      </c>
      <c r="E75" s="179">
        <v>8.16</v>
      </c>
      <c r="F75" s="179">
        <f t="shared" si="10"/>
        <v>-0.40000000000000036</v>
      </c>
      <c r="G75" s="214">
        <f t="shared" si="11"/>
        <v>0.52240717029449424</v>
      </c>
      <c r="H75" s="179">
        <f t="shared" si="12"/>
        <v>15.620000000000001</v>
      </c>
      <c r="I75" s="356">
        <v>424113</v>
      </c>
      <c r="J75" s="52">
        <v>355179.7</v>
      </c>
      <c r="K75" s="52"/>
      <c r="L75" s="389">
        <v>4471.4999999999973</v>
      </c>
      <c r="M75" s="52">
        <v>7283.8490000000002</v>
      </c>
      <c r="N75">
        <v>195</v>
      </c>
      <c r="O75" s="273">
        <f t="shared" si="13"/>
        <v>22.930769230769215</v>
      </c>
      <c r="P75" s="273">
        <f t="shared" si="14"/>
        <v>37.353071794871795</v>
      </c>
      <c r="R75" s="52">
        <f t="shared" si="15"/>
        <v>2174.9384615384615</v>
      </c>
      <c r="S75" s="52">
        <f t="shared" si="16"/>
        <v>1821.4343589743589</v>
      </c>
    </row>
    <row r="76" spans="1:19" x14ac:dyDescent="0.2">
      <c r="A76" s="157">
        <v>43669</v>
      </c>
      <c r="B76">
        <v>8.3699999999999992</v>
      </c>
      <c r="C76">
        <v>8</v>
      </c>
      <c r="D76" s="179">
        <v>8.8800000000000008</v>
      </c>
      <c r="E76" s="179">
        <v>8.4499999999999993</v>
      </c>
      <c r="F76" s="179">
        <f t="shared" si="10"/>
        <v>-0.88000000000000078</v>
      </c>
      <c r="G76" s="214">
        <f t="shared" si="11"/>
        <v>0.48759376803231391</v>
      </c>
      <c r="H76" s="179">
        <f t="shared" si="12"/>
        <v>17.329999999999998</v>
      </c>
      <c r="I76" s="356">
        <v>524689</v>
      </c>
      <c r="J76" s="52">
        <v>454991.5</v>
      </c>
      <c r="K76" s="52"/>
      <c r="L76" s="389">
        <v>5392.9999999999991</v>
      </c>
      <c r="M76" s="52">
        <v>10953.53</v>
      </c>
      <c r="N76">
        <v>242</v>
      </c>
      <c r="O76" s="273">
        <f t="shared" si="13"/>
        <v>22.285123966942145</v>
      </c>
      <c r="P76" s="273">
        <f t="shared" si="14"/>
        <v>45.262520661157026</v>
      </c>
      <c r="R76" s="52">
        <f t="shared" si="15"/>
        <v>2168.1363636363635</v>
      </c>
      <c r="S76" s="52">
        <f t="shared" si="16"/>
        <v>1880.1301652892562</v>
      </c>
    </row>
    <row r="77" spans="1:19" x14ac:dyDescent="0.2">
      <c r="A77" s="157">
        <v>43670</v>
      </c>
      <c r="B77">
        <v>6.65</v>
      </c>
      <c r="C77">
        <v>6.56</v>
      </c>
      <c r="D77" s="179">
        <v>7.5712328767123358</v>
      </c>
      <c r="E77" s="179">
        <v>8.3800000000000008</v>
      </c>
      <c r="F77" s="179">
        <f t="shared" si="10"/>
        <v>-1.0112328767123362</v>
      </c>
      <c r="G77" s="214">
        <f t="shared" si="11"/>
        <v>0.52535124179863268</v>
      </c>
      <c r="H77" s="179">
        <f t="shared" si="12"/>
        <v>15.951232876712336</v>
      </c>
      <c r="I77" s="356">
        <v>475450</v>
      </c>
      <c r="J77" s="52">
        <v>407918</v>
      </c>
      <c r="K77" s="52"/>
      <c r="L77" s="389">
        <v>5117.2999999999993</v>
      </c>
      <c r="M77" s="52">
        <v>9603.5450000000001</v>
      </c>
      <c r="N77">
        <v>219</v>
      </c>
      <c r="O77" s="273">
        <f t="shared" si="13"/>
        <v>23.366666666666664</v>
      </c>
      <c r="P77" s="273">
        <f t="shared" si="14"/>
        <v>43.851803652968037</v>
      </c>
      <c r="R77" s="52">
        <f t="shared" si="15"/>
        <v>2171.0045662100456</v>
      </c>
      <c r="S77" s="52">
        <f t="shared" si="16"/>
        <v>1862.6392694063927</v>
      </c>
    </row>
    <row r="78" spans="1:19" x14ac:dyDescent="0.2">
      <c r="A78" s="157">
        <v>43671</v>
      </c>
      <c r="B78">
        <v>6.96</v>
      </c>
      <c r="C78">
        <v>6.25</v>
      </c>
      <c r="D78" s="179">
        <v>6.9</v>
      </c>
      <c r="E78" s="179">
        <v>8.3800000000000008</v>
      </c>
      <c r="F78" s="179">
        <f t="shared" si="10"/>
        <v>-0.65000000000000036</v>
      </c>
      <c r="G78" s="214">
        <f t="shared" si="11"/>
        <v>0.54842931937172779</v>
      </c>
      <c r="H78" s="179">
        <f t="shared" si="12"/>
        <v>15.280000000000001</v>
      </c>
      <c r="I78" s="356">
        <v>559089</v>
      </c>
      <c r="J78" s="52">
        <v>471380</v>
      </c>
      <c r="K78" s="52"/>
      <c r="L78" s="389">
        <v>5796.7999999999956</v>
      </c>
      <c r="M78" s="52">
        <v>10030.44</v>
      </c>
      <c r="N78">
        <v>253</v>
      </c>
      <c r="O78" s="273">
        <f t="shared" si="13"/>
        <v>22.912252964426859</v>
      </c>
      <c r="P78" s="273">
        <f t="shared" si="14"/>
        <v>39.64600790513834</v>
      </c>
      <c r="R78" s="52">
        <f t="shared" si="15"/>
        <v>2209.8379446640315</v>
      </c>
      <c r="S78" s="52">
        <f t="shared" si="16"/>
        <v>1863.1620553359685</v>
      </c>
    </row>
    <row r="79" spans="1:19" x14ac:dyDescent="0.2">
      <c r="A79" s="157">
        <v>43672</v>
      </c>
      <c r="B79">
        <v>7.61</v>
      </c>
      <c r="C79">
        <v>7.57</v>
      </c>
      <c r="D79" s="179">
        <v>7.43</v>
      </c>
      <c r="E79" s="179">
        <v>7.82</v>
      </c>
      <c r="F79" s="179">
        <f t="shared" si="10"/>
        <v>0.14000000000000057</v>
      </c>
      <c r="G79" s="214">
        <f t="shared" si="11"/>
        <v>0.51278688524590166</v>
      </c>
      <c r="H79" s="179">
        <f t="shared" si="12"/>
        <v>15.25</v>
      </c>
      <c r="I79" s="356">
        <v>561201</v>
      </c>
      <c r="J79" s="52">
        <v>464115.4</v>
      </c>
      <c r="K79" s="52"/>
      <c r="L79" s="389">
        <v>5657.6999999999989</v>
      </c>
      <c r="M79" s="52">
        <v>9665.4750000000004</v>
      </c>
      <c r="N79">
        <v>256</v>
      </c>
      <c r="O79" s="273">
        <f t="shared" si="13"/>
        <v>22.100390624999996</v>
      </c>
      <c r="P79" s="273">
        <f t="shared" si="14"/>
        <v>37.755761718750001</v>
      </c>
      <c r="R79" s="52">
        <f t="shared" si="15"/>
        <v>2192.19140625</v>
      </c>
      <c r="S79" s="52">
        <f t="shared" si="16"/>
        <v>1812.9507812500001</v>
      </c>
    </row>
    <row r="80" spans="1:19" x14ac:dyDescent="0.2">
      <c r="A80" s="157">
        <v>43675</v>
      </c>
      <c r="B80">
        <v>7.7</v>
      </c>
      <c r="C80">
        <v>7.49</v>
      </c>
      <c r="D80" s="179">
        <v>7.53</v>
      </c>
      <c r="E80" s="179">
        <v>8.4</v>
      </c>
      <c r="F80" s="179">
        <f t="shared" si="10"/>
        <v>-4.0000000000000036E-2</v>
      </c>
      <c r="G80" s="214">
        <f t="shared" si="11"/>
        <v>0.52730696798493415</v>
      </c>
      <c r="H80" s="179">
        <f t="shared" si="12"/>
        <v>15.93</v>
      </c>
      <c r="I80" s="356">
        <v>452027</v>
      </c>
      <c r="J80" s="52">
        <v>375616.5</v>
      </c>
      <c r="K80" s="52"/>
      <c r="L80" s="389">
        <v>5158.5</v>
      </c>
      <c r="M80" s="52">
        <v>6570.4089999999997</v>
      </c>
      <c r="N80">
        <v>201</v>
      </c>
      <c r="O80" s="273">
        <f t="shared" si="13"/>
        <v>25.664179104477611</v>
      </c>
      <c r="P80" s="273">
        <f t="shared" si="14"/>
        <v>32.688601990049747</v>
      </c>
      <c r="R80" s="52">
        <f t="shared" si="15"/>
        <v>2248.8905472636816</v>
      </c>
      <c r="S80" s="52">
        <f t="shared" si="16"/>
        <v>1868.7388059701493</v>
      </c>
    </row>
    <row r="81" spans="1:19" x14ac:dyDescent="0.2">
      <c r="A81" s="157">
        <v>43676</v>
      </c>
      <c r="B81">
        <v>7.86</v>
      </c>
      <c r="C81">
        <v>7.47</v>
      </c>
      <c r="D81" s="179">
        <v>7.48</v>
      </c>
      <c r="E81" s="179">
        <v>8.2137946428571436</v>
      </c>
      <c r="F81" s="179">
        <f t="shared" si="10"/>
        <v>-1.0000000000000675E-2</v>
      </c>
      <c r="G81" s="214">
        <f t="shared" si="11"/>
        <v>0.52337849639160161</v>
      </c>
      <c r="H81" s="179">
        <f t="shared" si="12"/>
        <v>15.693794642857144</v>
      </c>
      <c r="I81" s="356">
        <v>503000</v>
      </c>
      <c r="J81" s="52">
        <v>409176.9</v>
      </c>
      <c r="K81" s="52"/>
      <c r="L81" s="389">
        <v>5432.800000000002</v>
      </c>
      <c r="M81" s="52">
        <v>8253.8279999999995</v>
      </c>
      <c r="N81">
        <v>224</v>
      </c>
      <c r="O81" s="273">
        <f t="shared" si="13"/>
        <v>24.253571428571437</v>
      </c>
      <c r="P81" s="273">
        <f t="shared" si="14"/>
        <v>36.847446428571423</v>
      </c>
      <c r="R81" s="52">
        <f t="shared" si="15"/>
        <v>2245.5357142857142</v>
      </c>
      <c r="S81" s="52">
        <f t="shared" si="16"/>
        <v>1826.6825892857144</v>
      </c>
    </row>
    <row r="82" spans="1:19" x14ac:dyDescent="0.2">
      <c r="A82" s="157">
        <v>43677</v>
      </c>
      <c r="B82">
        <v>7.39</v>
      </c>
      <c r="C82">
        <v>7.25</v>
      </c>
      <c r="D82" s="179">
        <v>7.57</v>
      </c>
      <c r="E82" s="179">
        <v>7.9717781818181823</v>
      </c>
      <c r="F82" s="179">
        <f t="shared" si="10"/>
        <v>-0.32000000000000028</v>
      </c>
      <c r="G82" s="214">
        <f t="shared" si="11"/>
        <v>0.51292574688423387</v>
      </c>
      <c r="H82" s="179">
        <f t="shared" si="12"/>
        <v>15.541778181818183</v>
      </c>
      <c r="I82" s="356">
        <v>576140</v>
      </c>
      <c r="J82" s="52">
        <v>487495.5</v>
      </c>
      <c r="K82" s="52"/>
      <c r="L82" s="389">
        <v>6330.9999999999973</v>
      </c>
      <c r="M82" s="52">
        <v>11238.66</v>
      </c>
      <c r="N82">
        <v>275</v>
      </c>
      <c r="O82" s="273">
        <f t="shared" si="13"/>
        <v>23.021818181818173</v>
      </c>
      <c r="P82" s="273">
        <f t="shared" si="14"/>
        <v>40.867854545454541</v>
      </c>
      <c r="R82" s="52">
        <f t="shared" si="15"/>
        <v>2095.0545454545454</v>
      </c>
      <c r="S82" s="52">
        <f t="shared" si="16"/>
        <v>1772.7109090909091</v>
      </c>
    </row>
    <row r="83" spans="1:19" x14ac:dyDescent="0.2">
      <c r="A83" s="157">
        <v>43678</v>
      </c>
      <c r="B83">
        <v>8.19</v>
      </c>
      <c r="C83">
        <v>7.97</v>
      </c>
      <c r="D83" s="179">
        <v>8.5399999999999991</v>
      </c>
      <c r="E83" s="179">
        <v>7.2606440000000001</v>
      </c>
      <c r="F83" s="179">
        <f t="shared" si="10"/>
        <v>-0.5699999999999994</v>
      </c>
      <c r="G83" s="214">
        <f t="shared" si="11"/>
        <v>0.45951570075245041</v>
      </c>
      <c r="H83" s="179">
        <f t="shared" si="12"/>
        <v>15.800643999999998</v>
      </c>
      <c r="I83" s="356">
        <v>521023</v>
      </c>
      <c r="J83" s="52">
        <v>403742.3</v>
      </c>
      <c r="K83" s="52"/>
      <c r="L83" s="389">
        <v>6582.2999999999984</v>
      </c>
      <c r="M83" s="52">
        <v>10197.58</v>
      </c>
      <c r="N83">
        <v>250</v>
      </c>
      <c r="O83" s="273">
        <f t="shared" si="13"/>
        <v>26.329199999999993</v>
      </c>
      <c r="P83" s="273">
        <f t="shared" si="14"/>
        <v>40.790320000000001</v>
      </c>
      <c r="R83" s="52">
        <f t="shared" si="15"/>
        <v>2084.0920000000001</v>
      </c>
      <c r="S83" s="52">
        <f t="shared" si="16"/>
        <v>1614.9692</v>
      </c>
    </row>
    <row r="84" spans="1:19" x14ac:dyDescent="0.2">
      <c r="A84" s="157">
        <v>43679</v>
      </c>
      <c r="B84">
        <v>7.86</v>
      </c>
      <c r="C84">
        <v>7.03</v>
      </c>
      <c r="D84" s="179">
        <v>7.59</v>
      </c>
      <c r="E84" s="179">
        <v>8.1523160173160178</v>
      </c>
      <c r="F84" s="179">
        <f t="shared" si="10"/>
        <v>-0.55999999999999961</v>
      </c>
      <c r="G84" s="214">
        <f t="shared" si="11"/>
        <v>0.51786001553702421</v>
      </c>
      <c r="H84" s="179">
        <f t="shared" si="12"/>
        <v>15.742316017316018</v>
      </c>
      <c r="I84" s="356">
        <v>479066</v>
      </c>
      <c r="J84" s="52">
        <v>418749.1</v>
      </c>
      <c r="K84" s="52"/>
      <c r="L84" s="389">
        <v>4866.4000000000042</v>
      </c>
      <c r="M84" s="52">
        <v>10238.870000000001</v>
      </c>
      <c r="N84">
        <v>231</v>
      </c>
      <c r="O84" s="273">
        <f t="shared" si="13"/>
        <v>21.066666666666684</v>
      </c>
      <c r="P84" s="273">
        <f t="shared" si="14"/>
        <v>44.32411255411256</v>
      </c>
      <c r="R84" s="52">
        <f t="shared" si="15"/>
        <v>2073.878787878788</v>
      </c>
      <c r="S84" s="52">
        <f t="shared" si="16"/>
        <v>1812.7666666666667</v>
      </c>
    </row>
    <row r="85" spans="1:19" x14ac:dyDescent="0.2">
      <c r="A85" s="157">
        <v>43703</v>
      </c>
      <c r="B85">
        <v>7.39</v>
      </c>
      <c r="C85">
        <v>6</v>
      </c>
      <c r="D85" s="179">
        <v>7.09</v>
      </c>
      <c r="E85" s="179">
        <v>7.37</v>
      </c>
      <c r="F85" s="179">
        <f t="shared" si="10"/>
        <v>-1.0899999999999999</v>
      </c>
      <c r="G85" s="214">
        <f t="shared" si="11"/>
        <v>0.50968188105117562</v>
      </c>
      <c r="H85" s="179">
        <f t="shared" si="12"/>
        <v>14.46</v>
      </c>
      <c r="I85" s="356">
        <v>335873</v>
      </c>
      <c r="J85" s="52">
        <v>251188.4</v>
      </c>
      <c r="K85" s="52"/>
      <c r="L85" s="389">
        <v>4033.099999999999</v>
      </c>
      <c r="M85" s="52">
        <v>3638.5439999999999</v>
      </c>
      <c r="N85">
        <v>153</v>
      </c>
      <c r="O85" s="273">
        <f t="shared" si="13"/>
        <v>26.360130718954242</v>
      </c>
      <c r="P85" s="273">
        <f t="shared" si="14"/>
        <v>23.781333333333333</v>
      </c>
      <c r="R85" s="52">
        <f t="shared" si="15"/>
        <v>2195.248366013072</v>
      </c>
      <c r="S85" s="52">
        <f t="shared" si="16"/>
        <v>1641.7542483660131</v>
      </c>
    </row>
    <row r="86" spans="1:19" x14ac:dyDescent="0.2">
      <c r="A86" s="157">
        <v>43704</v>
      </c>
      <c r="B86">
        <v>7.2</v>
      </c>
      <c r="C86">
        <v>6.78</v>
      </c>
      <c r="D86" s="179">
        <v>6.89</v>
      </c>
      <c r="E86" s="179">
        <v>8.09</v>
      </c>
      <c r="F86" s="179">
        <f t="shared" si="10"/>
        <v>-0.10999999999999943</v>
      </c>
      <c r="G86" s="214">
        <f t="shared" si="11"/>
        <v>0.54005340453938577</v>
      </c>
      <c r="H86" s="179">
        <f t="shared" si="12"/>
        <v>14.98</v>
      </c>
      <c r="I86" s="356">
        <v>450642</v>
      </c>
      <c r="J86" s="52">
        <v>363390.6</v>
      </c>
      <c r="K86" s="52"/>
      <c r="L86" s="389">
        <v>6585.8</v>
      </c>
      <c r="M86" s="52">
        <v>8459.8880000000008</v>
      </c>
      <c r="N86">
        <v>202</v>
      </c>
      <c r="O86" s="273">
        <f t="shared" si="13"/>
        <v>32.602970297029707</v>
      </c>
      <c r="P86" s="273">
        <f t="shared" si="14"/>
        <v>41.880633663366339</v>
      </c>
      <c r="R86" s="52">
        <f t="shared" si="15"/>
        <v>2230.90099009901</v>
      </c>
      <c r="S86" s="52">
        <f t="shared" si="16"/>
        <v>1798.9633663366335</v>
      </c>
    </row>
    <row r="87" spans="1:19" x14ac:dyDescent="0.2">
      <c r="A87" s="157">
        <v>43705</v>
      </c>
      <c r="B87">
        <v>8.75</v>
      </c>
      <c r="C87">
        <v>8.2200000000000006</v>
      </c>
      <c r="D87" s="179">
        <v>8.51</v>
      </c>
      <c r="E87" s="179">
        <v>6.5</v>
      </c>
      <c r="F87" s="179">
        <f t="shared" si="10"/>
        <v>-0.28999999999999915</v>
      </c>
      <c r="G87" s="214">
        <f t="shared" si="11"/>
        <v>0.43304463690872752</v>
      </c>
      <c r="H87" s="179">
        <f t="shared" si="12"/>
        <v>15.01</v>
      </c>
      <c r="I87" s="356">
        <v>421130</v>
      </c>
      <c r="J87" s="52">
        <v>273252.90000000002</v>
      </c>
      <c r="K87" s="52"/>
      <c r="L87" s="389">
        <v>6512.2999999999965</v>
      </c>
      <c r="M87" s="52">
        <v>7486.8819999999996</v>
      </c>
      <c r="N87">
        <v>189</v>
      </c>
      <c r="O87" s="273">
        <f t="shared" si="13"/>
        <v>34.456613756613741</v>
      </c>
      <c r="P87" s="273">
        <f t="shared" si="14"/>
        <v>39.613132275132273</v>
      </c>
      <c r="R87" s="52">
        <f t="shared" si="15"/>
        <v>2228.201058201058</v>
      </c>
      <c r="S87" s="52">
        <f t="shared" si="16"/>
        <v>1445.7825396825399</v>
      </c>
    </row>
    <row r="88" spans="1:19" x14ac:dyDescent="0.2">
      <c r="A88" s="157">
        <v>43706</v>
      </c>
      <c r="B88">
        <v>6.81</v>
      </c>
      <c r="C88">
        <v>6.81</v>
      </c>
      <c r="D88" s="179">
        <v>8.4499999999999993</v>
      </c>
      <c r="E88" s="179">
        <v>7.81</v>
      </c>
      <c r="F88" s="179">
        <f t="shared" si="10"/>
        <v>-1.6399999999999997</v>
      </c>
      <c r="G88" s="214">
        <f t="shared" si="11"/>
        <v>0.48031980319803202</v>
      </c>
      <c r="H88" s="179">
        <f t="shared" si="12"/>
        <v>16.259999999999998</v>
      </c>
      <c r="I88" s="356">
        <v>512556</v>
      </c>
      <c r="J88" s="52">
        <v>406430.1</v>
      </c>
      <c r="K88" s="52"/>
      <c r="L88" s="389">
        <v>6830.2000000000025</v>
      </c>
      <c r="M88" s="52">
        <v>9634.2170000000006</v>
      </c>
      <c r="N88">
        <v>234</v>
      </c>
      <c r="O88" s="273">
        <f t="shared" si="13"/>
        <v>29.188888888888901</v>
      </c>
      <c r="P88" s="273">
        <f t="shared" si="14"/>
        <v>41.171867521367524</v>
      </c>
      <c r="R88" s="52">
        <f t="shared" si="15"/>
        <v>2190.4102564102564</v>
      </c>
      <c r="S88" s="52">
        <f t="shared" si="16"/>
        <v>1736.8807692307691</v>
      </c>
    </row>
    <row r="89" spans="1:19" x14ac:dyDescent="0.2">
      <c r="A89" s="157">
        <v>43707</v>
      </c>
      <c r="B89">
        <v>7.79</v>
      </c>
      <c r="C89">
        <v>6.68</v>
      </c>
      <c r="D89" s="179">
        <v>8.52</v>
      </c>
      <c r="E89" s="179">
        <v>7.55</v>
      </c>
      <c r="F89" s="179">
        <f t="shared" si="10"/>
        <v>-1.8399999999999999</v>
      </c>
      <c r="G89" s="214">
        <f t="shared" si="11"/>
        <v>0.46981953951462352</v>
      </c>
      <c r="H89" s="179">
        <f t="shared" si="12"/>
        <v>16.07</v>
      </c>
      <c r="I89" s="356">
        <v>455517</v>
      </c>
      <c r="J89" s="52">
        <v>356070.1</v>
      </c>
      <c r="K89" s="52"/>
      <c r="L89" s="389">
        <v>6205.0999999999985</v>
      </c>
      <c r="M89" s="52">
        <v>8866.4889999999996</v>
      </c>
      <c r="N89">
        <v>212</v>
      </c>
      <c r="O89" s="273">
        <f t="shared" si="13"/>
        <v>29.269339622641503</v>
      </c>
      <c r="P89" s="273">
        <f t="shared" si="14"/>
        <v>41.823061320754718</v>
      </c>
      <c r="R89" s="52">
        <f t="shared" si="15"/>
        <v>2148.6650943396226</v>
      </c>
      <c r="S89" s="52">
        <f t="shared" si="16"/>
        <v>1679.5759433962262</v>
      </c>
    </row>
    <row r="90" spans="1:19" x14ac:dyDescent="0.2">
      <c r="A90" s="157">
        <v>43711</v>
      </c>
      <c r="C90">
        <v>7.27</v>
      </c>
      <c r="D90" s="179">
        <v>8.25</v>
      </c>
      <c r="E90" s="179">
        <v>7.06</v>
      </c>
      <c r="F90" s="179">
        <f t="shared" si="10"/>
        <v>-0.98000000000000043</v>
      </c>
      <c r="G90" s="214">
        <f t="shared" si="11"/>
        <v>0.46113651208360551</v>
      </c>
      <c r="H90" s="179">
        <f t="shared" si="12"/>
        <v>15.309999999999999</v>
      </c>
      <c r="I90" s="356">
        <v>332620</v>
      </c>
      <c r="J90" s="52">
        <v>240372.4</v>
      </c>
      <c r="K90" s="52"/>
      <c r="L90" s="389">
        <v>3946.8999999999996</v>
      </c>
      <c r="M90" s="52">
        <v>5344.2060000000001</v>
      </c>
      <c r="N90">
        <v>153</v>
      </c>
      <c r="O90" s="273">
        <f t="shared" si="13"/>
        <v>25.79673202614379</v>
      </c>
      <c r="P90" s="273">
        <f t="shared" si="14"/>
        <v>34.929450980392154</v>
      </c>
      <c r="R90" s="52">
        <f t="shared" si="15"/>
        <v>2173.9869281045753</v>
      </c>
      <c r="S90" s="52">
        <f t="shared" si="16"/>
        <v>1571.0614379084966</v>
      </c>
    </row>
    <row r="91" spans="1:19" x14ac:dyDescent="0.2">
      <c r="A91" s="157">
        <v>43712</v>
      </c>
      <c r="B91">
        <v>7.34</v>
      </c>
      <c r="C91">
        <v>6.66</v>
      </c>
      <c r="D91" s="179">
        <v>8.65</v>
      </c>
      <c r="E91" s="179">
        <v>7.78</v>
      </c>
      <c r="F91" s="179">
        <f t="shared" si="10"/>
        <v>-1.9900000000000002</v>
      </c>
      <c r="G91" s="214">
        <f t="shared" si="11"/>
        <v>0.47352404138770543</v>
      </c>
      <c r="H91" s="179">
        <f t="shared" si="12"/>
        <v>16.43</v>
      </c>
      <c r="I91" s="356">
        <v>556126</v>
      </c>
      <c r="J91" s="52">
        <v>443048.8</v>
      </c>
      <c r="K91" s="52"/>
      <c r="L91" s="389">
        <v>7824.9999999999991</v>
      </c>
      <c r="M91" s="52">
        <v>11360.23</v>
      </c>
      <c r="N91">
        <v>256</v>
      </c>
      <c r="O91" s="273">
        <f t="shared" si="13"/>
        <v>30.566406249999996</v>
      </c>
      <c r="P91" s="273">
        <f t="shared" si="14"/>
        <v>44.375898437499998</v>
      </c>
      <c r="R91" s="52">
        <f t="shared" si="15"/>
        <v>2172.3671875</v>
      </c>
      <c r="S91" s="52">
        <f t="shared" si="16"/>
        <v>1730.659375</v>
      </c>
    </row>
    <row r="92" spans="1:19" x14ac:dyDescent="0.2">
      <c r="A92" s="157">
        <v>43713</v>
      </c>
      <c r="B92">
        <v>7.37</v>
      </c>
      <c r="C92">
        <v>6.03</v>
      </c>
      <c r="D92" s="179">
        <v>7.68</v>
      </c>
      <c r="E92" s="179">
        <v>7.62</v>
      </c>
      <c r="F92" s="179">
        <f t="shared" si="10"/>
        <v>-1.6499999999999995</v>
      </c>
      <c r="G92" s="214">
        <f t="shared" si="11"/>
        <v>0.49803921568627452</v>
      </c>
      <c r="H92" s="179">
        <f t="shared" si="12"/>
        <v>15.3</v>
      </c>
      <c r="I92" s="356">
        <v>517570</v>
      </c>
      <c r="J92" s="52">
        <v>403406.4</v>
      </c>
      <c r="K92" s="52"/>
      <c r="L92" s="389">
        <v>6933.3000000000056</v>
      </c>
      <c r="M92" s="52">
        <v>9931.1859999999997</v>
      </c>
      <c r="N92">
        <v>238</v>
      </c>
      <c r="O92" s="273">
        <f t="shared" si="13"/>
        <v>29.13151260504204</v>
      </c>
      <c r="P92" s="273">
        <f t="shared" si="14"/>
        <v>41.727672268907561</v>
      </c>
      <c r="R92" s="52">
        <f t="shared" si="15"/>
        <v>2174.6638655462184</v>
      </c>
      <c r="S92" s="52">
        <f t="shared" si="16"/>
        <v>1694.9848739495799</v>
      </c>
    </row>
    <row r="93" spans="1:19" x14ac:dyDescent="0.2">
      <c r="A93" s="157">
        <v>43714</v>
      </c>
      <c r="B93">
        <v>7.58</v>
      </c>
      <c r="C93">
        <v>6.53</v>
      </c>
      <c r="D93" s="179">
        <v>8.0299999999999994</v>
      </c>
      <c r="E93" s="179">
        <v>7.64</v>
      </c>
      <c r="F93" s="179">
        <f t="shared" si="10"/>
        <v>-1.4999999999999991</v>
      </c>
      <c r="G93" s="214">
        <f t="shared" si="11"/>
        <v>0.48755583918315254</v>
      </c>
      <c r="H93" s="179">
        <f t="shared" si="12"/>
        <v>15.669999999999998</v>
      </c>
      <c r="I93" s="356">
        <v>436291</v>
      </c>
      <c r="J93" s="52">
        <v>338087.6</v>
      </c>
      <c r="K93" s="52"/>
      <c r="L93" s="389">
        <v>5979.3</v>
      </c>
      <c r="M93" s="52">
        <v>8423.3119999999999</v>
      </c>
      <c r="N93">
        <v>199</v>
      </c>
      <c r="O93" s="273">
        <f t="shared" si="13"/>
        <v>30.046733668341709</v>
      </c>
      <c r="P93" s="273">
        <f t="shared" si="14"/>
        <v>42.328201005025122</v>
      </c>
      <c r="R93" s="52">
        <f t="shared" si="15"/>
        <v>2192.4170854271356</v>
      </c>
      <c r="S93" s="52">
        <f t="shared" si="16"/>
        <v>1698.9326633165829</v>
      </c>
    </row>
    <row r="94" spans="1:19" x14ac:dyDescent="0.2">
      <c r="A94" s="157">
        <v>43717</v>
      </c>
      <c r="B94">
        <v>8.01</v>
      </c>
      <c r="C94">
        <v>6</v>
      </c>
      <c r="D94" s="179">
        <v>8.6</v>
      </c>
      <c r="E94" s="179">
        <v>7.42</v>
      </c>
      <c r="F94" s="179">
        <f t="shared" si="10"/>
        <v>-2.5999999999999996</v>
      </c>
      <c r="G94" s="214">
        <f t="shared" si="11"/>
        <v>0.46317103620474409</v>
      </c>
      <c r="H94" s="179">
        <f t="shared" si="12"/>
        <v>16.02</v>
      </c>
      <c r="I94" s="356">
        <v>530347</v>
      </c>
      <c r="J94" s="52">
        <v>402743</v>
      </c>
      <c r="K94" s="52"/>
      <c r="L94" s="389">
        <v>6499.5999999999985</v>
      </c>
      <c r="M94" s="52">
        <v>8203.1890000000003</v>
      </c>
      <c r="N94">
        <v>244</v>
      </c>
      <c r="O94" s="273">
        <f t="shared" si="13"/>
        <v>26.637704918032782</v>
      </c>
      <c r="P94" s="273">
        <f t="shared" si="14"/>
        <v>33.61962704918033</v>
      </c>
      <c r="R94" s="52">
        <f t="shared" si="15"/>
        <v>2173.5532786885246</v>
      </c>
      <c r="S94" s="52">
        <f t="shared" si="16"/>
        <v>1650.5860655737704</v>
      </c>
    </row>
    <row r="95" spans="1:19" x14ac:dyDescent="0.2">
      <c r="A95" s="157">
        <v>43718</v>
      </c>
      <c r="B95">
        <v>7.5</v>
      </c>
      <c r="C95">
        <v>8.2899999999999991</v>
      </c>
      <c r="D95" s="179">
        <v>8.48</v>
      </c>
      <c r="E95" s="179">
        <v>7.37</v>
      </c>
      <c r="F95" s="179">
        <f t="shared" si="10"/>
        <v>-0.19000000000000128</v>
      </c>
      <c r="G95" s="214">
        <f t="shared" si="11"/>
        <v>0.46498422712933751</v>
      </c>
      <c r="H95" s="179">
        <f t="shared" si="12"/>
        <v>15.850000000000001</v>
      </c>
      <c r="I95" s="356">
        <v>372419</v>
      </c>
      <c r="J95" s="52">
        <v>281887.59999999998</v>
      </c>
      <c r="K95" s="52"/>
      <c r="L95" s="389">
        <v>4556.7999999999984</v>
      </c>
      <c r="M95" s="52">
        <v>6379.0249999999996</v>
      </c>
      <c r="N95">
        <v>172</v>
      </c>
      <c r="O95" s="273">
        <f t="shared" si="13"/>
        <v>26.493023255813945</v>
      </c>
      <c r="P95" s="273">
        <f t="shared" si="14"/>
        <v>37.087354651162791</v>
      </c>
      <c r="R95" s="52">
        <f t="shared" si="15"/>
        <v>2165.2267441860463</v>
      </c>
      <c r="S95" s="52">
        <f t="shared" si="16"/>
        <v>1638.881395348837</v>
      </c>
    </row>
    <row r="96" spans="1:19" x14ac:dyDescent="0.2">
      <c r="A96" s="157">
        <v>43719</v>
      </c>
      <c r="B96">
        <v>6.89</v>
      </c>
      <c r="C96">
        <v>4.82</v>
      </c>
      <c r="D96" s="179">
        <v>8.48</v>
      </c>
      <c r="E96" s="179">
        <v>6.04</v>
      </c>
      <c r="F96" s="179">
        <f t="shared" si="10"/>
        <v>-3.66</v>
      </c>
      <c r="G96" s="214">
        <f t="shared" si="11"/>
        <v>0.41597796143250693</v>
      </c>
      <c r="H96" s="179">
        <f t="shared" si="12"/>
        <v>14.52</v>
      </c>
      <c r="I96" s="356">
        <v>321677</v>
      </c>
      <c r="J96" s="52">
        <v>200117.6</v>
      </c>
      <c r="K96" s="52"/>
      <c r="L96" s="389">
        <v>3988.2000000000003</v>
      </c>
      <c r="M96" s="52">
        <v>5657.8119999999999</v>
      </c>
      <c r="N96">
        <v>149</v>
      </c>
      <c r="O96" s="273">
        <f t="shared" si="13"/>
        <v>26.766442953020135</v>
      </c>
      <c r="P96" s="273">
        <f t="shared" si="14"/>
        <v>37.971892617449662</v>
      </c>
      <c r="R96" s="52">
        <f t="shared" si="15"/>
        <v>2158.9060402684563</v>
      </c>
      <c r="S96" s="52">
        <f t="shared" si="16"/>
        <v>1343.0711409395974</v>
      </c>
    </row>
    <row r="97" spans="1:19" x14ac:dyDescent="0.2">
      <c r="A97" s="157">
        <v>43720</v>
      </c>
      <c r="B97" s="71">
        <v>7.19</v>
      </c>
      <c r="C97">
        <v>6.84</v>
      </c>
      <c r="D97" s="179">
        <v>8.1199999999999992</v>
      </c>
      <c r="E97" s="179">
        <v>7.65</v>
      </c>
      <c r="F97" s="179">
        <f t="shared" si="10"/>
        <v>-1.2799999999999994</v>
      </c>
      <c r="G97" s="214">
        <f t="shared" si="11"/>
        <v>0.48509828788839571</v>
      </c>
      <c r="H97" s="179">
        <f t="shared" si="12"/>
        <v>15.77</v>
      </c>
      <c r="I97" s="356">
        <v>323003</v>
      </c>
      <c r="J97" s="52">
        <v>260056.9</v>
      </c>
      <c r="K97" s="52"/>
      <c r="L97" s="389">
        <v>3234.6000000000008</v>
      </c>
      <c r="M97" s="52">
        <v>6948.8739999999998</v>
      </c>
      <c r="N97">
        <v>153</v>
      </c>
      <c r="O97" s="273">
        <f t="shared" si="13"/>
        <v>21.141176470588242</v>
      </c>
      <c r="P97" s="273">
        <f t="shared" si="14"/>
        <v>45.417477124183009</v>
      </c>
      <c r="R97" s="52">
        <f t="shared" si="15"/>
        <v>2111.1307189542486</v>
      </c>
      <c r="S97" s="52">
        <f t="shared" si="16"/>
        <v>1699.7183006535947</v>
      </c>
    </row>
    <row r="98" spans="1:19" x14ac:dyDescent="0.2">
      <c r="A98" s="157">
        <v>43721</v>
      </c>
      <c r="B98">
        <v>6.42</v>
      </c>
      <c r="C98">
        <v>6.16</v>
      </c>
      <c r="D98" s="179">
        <v>8.32</v>
      </c>
      <c r="E98" s="179">
        <v>7.95</v>
      </c>
      <c r="F98" s="179">
        <f t="shared" si="10"/>
        <v>-2.16</v>
      </c>
      <c r="G98" s="214">
        <f t="shared" si="11"/>
        <v>0.48862937922556854</v>
      </c>
      <c r="H98" s="179">
        <f t="shared" si="12"/>
        <v>16.27</v>
      </c>
      <c r="I98" s="356">
        <v>557270</v>
      </c>
      <c r="J98" s="52">
        <v>478896</v>
      </c>
      <c r="K98" s="52"/>
      <c r="L98" s="389">
        <v>4470.2000000000007</v>
      </c>
      <c r="M98" s="52">
        <v>12865.48</v>
      </c>
      <c r="N98">
        <v>271</v>
      </c>
      <c r="O98" s="273">
        <f t="shared" si="13"/>
        <v>16.495202952029523</v>
      </c>
      <c r="P98" s="273">
        <f t="shared" si="14"/>
        <v>47.474095940959408</v>
      </c>
      <c r="R98" s="52">
        <f t="shared" si="15"/>
        <v>2056.3468634686346</v>
      </c>
      <c r="S98" s="52">
        <f t="shared" si="16"/>
        <v>1767.1439114391144</v>
      </c>
    </row>
    <row r="99" spans="1:19" x14ac:dyDescent="0.2">
      <c r="A99" s="157">
        <v>43724</v>
      </c>
      <c r="B99">
        <v>8.07</v>
      </c>
      <c r="C99">
        <v>7.75</v>
      </c>
      <c r="D99" s="179">
        <v>8.48</v>
      </c>
      <c r="E99" s="179">
        <v>8.34</v>
      </c>
      <c r="F99" s="179">
        <f t="shared" si="10"/>
        <v>-0.73000000000000043</v>
      </c>
      <c r="G99" s="214">
        <f t="shared" si="11"/>
        <v>0.49583828775267536</v>
      </c>
      <c r="H99" s="179">
        <f t="shared" si="12"/>
        <v>16.82</v>
      </c>
      <c r="I99" s="356">
        <v>524597</v>
      </c>
      <c r="J99" s="52">
        <v>463133.1</v>
      </c>
      <c r="K99" s="52"/>
      <c r="L99" s="389">
        <v>5479.9000000000005</v>
      </c>
      <c r="M99" s="52">
        <v>11186.94</v>
      </c>
      <c r="N99">
        <v>250</v>
      </c>
      <c r="O99" s="273">
        <f t="shared" si="13"/>
        <v>21.919600000000003</v>
      </c>
      <c r="P99" s="273">
        <f t="shared" si="14"/>
        <v>44.74776</v>
      </c>
      <c r="R99" s="52">
        <f t="shared" si="15"/>
        <v>2098.3879999999999</v>
      </c>
      <c r="S99" s="52">
        <f t="shared" si="16"/>
        <v>1852.5323999999998</v>
      </c>
    </row>
    <row r="100" spans="1:19" x14ac:dyDescent="0.2">
      <c r="A100" s="157">
        <v>43725</v>
      </c>
      <c r="B100">
        <v>7</v>
      </c>
      <c r="C100">
        <v>7.27</v>
      </c>
      <c r="D100" s="179">
        <v>7.99</v>
      </c>
      <c r="E100" s="179">
        <v>8.14</v>
      </c>
      <c r="F100" s="179">
        <f t="shared" si="10"/>
        <v>-0.72000000000000064</v>
      </c>
      <c r="G100" s="214">
        <f t="shared" ref="G100:G131" si="17">E100/(D100+E100)</f>
        <v>0.50464972101673899</v>
      </c>
      <c r="H100" s="179">
        <f t="shared" si="12"/>
        <v>16.130000000000003</v>
      </c>
      <c r="I100" s="356">
        <v>472287</v>
      </c>
      <c r="J100" s="52">
        <v>407218.9</v>
      </c>
      <c r="K100" s="52"/>
      <c r="L100" s="389">
        <v>4378.5000000000018</v>
      </c>
      <c r="M100" s="52">
        <v>11882.93</v>
      </c>
      <c r="N100">
        <v>225</v>
      </c>
      <c r="O100" s="273">
        <f t="shared" si="13"/>
        <v>19.460000000000008</v>
      </c>
      <c r="P100" s="273">
        <f t="shared" ref="P100:P131" si="18">M100/N100</f>
        <v>52.813022222222223</v>
      </c>
      <c r="R100" s="52">
        <f t="shared" si="15"/>
        <v>2099.0533333333333</v>
      </c>
      <c r="S100" s="52">
        <f t="shared" ref="S100:S131" si="19">J100/N100</f>
        <v>1809.8617777777779</v>
      </c>
    </row>
    <row r="101" spans="1:19" x14ac:dyDescent="0.2">
      <c r="A101" s="157">
        <v>43726</v>
      </c>
      <c r="B101">
        <v>7.29</v>
      </c>
      <c r="C101">
        <v>6.52</v>
      </c>
      <c r="D101" s="179">
        <v>7.98</v>
      </c>
      <c r="E101" s="179">
        <v>8.06</v>
      </c>
      <c r="F101" s="179">
        <f t="shared" si="10"/>
        <v>-1.4600000000000009</v>
      </c>
      <c r="G101" s="214">
        <f t="shared" si="17"/>
        <v>0.50249376558603498</v>
      </c>
      <c r="H101" s="179">
        <f t="shared" si="12"/>
        <v>16.04</v>
      </c>
      <c r="I101" s="356">
        <v>556013</v>
      </c>
      <c r="J101" s="52">
        <v>480215.3</v>
      </c>
      <c r="K101" s="52"/>
      <c r="L101" s="389">
        <v>6003.7999999999984</v>
      </c>
      <c r="M101" s="52">
        <v>11316.86</v>
      </c>
      <c r="N101">
        <v>268</v>
      </c>
      <c r="O101" s="273">
        <f t="shared" si="13"/>
        <v>22.402238805970143</v>
      </c>
      <c r="P101" s="273">
        <f t="shared" si="18"/>
        <v>42.227089552238809</v>
      </c>
      <c r="R101" s="52">
        <f t="shared" si="15"/>
        <v>2074.6753731343283</v>
      </c>
      <c r="S101" s="52">
        <f t="shared" si="19"/>
        <v>1791.8481343283581</v>
      </c>
    </row>
    <row r="102" spans="1:19" x14ac:dyDescent="0.2">
      <c r="A102" s="157">
        <v>43727</v>
      </c>
      <c r="B102">
        <v>7.23</v>
      </c>
      <c r="C102">
        <v>7.41</v>
      </c>
      <c r="D102" s="179">
        <v>7.02</v>
      </c>
      <c r="E102" s="179">
        <v>8.01</v>
      </c>
      <c r="F102" s="179">
        <f t="shared" si="10"/>
        <v>0.39000000000000057</v>
      </c>
      <c r="G102" s="214">
        <f t="shared" si="17"/>
        <v>0.53293413173652693</v>
      </c>
      <c r="H102" s="179">
        <f t="shared" si="12"/>
        <v>15.03</v>
      </c>
      <c r="I102" s="356">
        <v>375767</v>
      </c>
      <c r="J102" s="52">
        <v>318551.5</v>
      </c>
      <c r="K102" s="52"/>
      <c r="L102" s="389">
        <v>4113.5000000000009</v>
      </c>
      <c r="M102" s="52">
        <v>7248.8729999999996</v>
      </c>
      <c r="N102">
        <v>179</v>
      </c>
      <c r="O102" s="273">
        <f t="shared" si="13"/>
        <v>22.980446927374306</v>
      </c>
      <c r="P102" s="273">
        <f t="shared" si="18"/>
        <v>40.496497206703907</v>
      </c>
      <c r="R102" s="52">
        <f t="shared" si="15"/>
        <v>2099.2569832402237</v>
      </c>
      <c r="S102" s="52">
        <f t="shared" si="19"/>
        <v>1779.6173184357542</v>
      </c>
    </row>
    <row r="103" spans="1:19" x14ac:dyDescent="0.2">
      <c r="A103" s="157">
        <v>43728</v>
      </c>
      <c r="B103">
        <v>7.47</v>
      </c>
      <c r="C103">
        <v>6.98</v>
      </c>
      <c r="D103" s="179">
        <v>6.98</v>
      </c>
      <c r="E103" s="179">
        <v>8.09</v>
      </c>
      <c r="F103" s="179">
        <f t="shared" si="10"/>
        <v>0</v>
      </c>
      <c r="G103" s="214">
        <f t="shared" si="17"/>
        <v>0.53682813536828133</v>
      </c>
      <c r="H103" s="179">
        <f t="shared" si="12"/>
        <v>15.07</v>
      </c>
      <c r="I103" s="356">
        <v>370040</v>
      </c>
      <c r="J103" s="52">
        <v>318252.7</v>
      </c>
      <c r="K103" s="52"/>
      <c r="L103" s="389">
        <v>4260.4999999999982</v>
      </c>
      <c r="M103" s="52">
        <v>6852.47</v>
      </c>
      <c r="N103">
        <v>177</v>
      </c>
      <c r="O103" s="273">
        <f t="shared" si="13"/>
        <v>24.070621468926543</v>
      </c>
      <c r="P103" s="273">
        <f t="shared" si="18"/>
        <v>38.714519774011301</v>
      </c>
      <c r="R103" s="52">
        <f t="shared" si="15"/>
        <v>2090.6214689265535</v>
      </c>
      <c r="S103" s="52">
        <f t="shared" si="19"/>
        <v>1798.0378531073447</v>
      </c>
    </row>
    <row r="104" spans="1:19" x14ac:dyDescent="0.2">
      <c r="A104" s="157">
        <v>43731</v>
      </c>
      <c r="B104">
        <v>8.1999999999999993</v>
      </c>
      <c r="C104">
        <v>7.38</v>
      </c>
      <c r="D104" s="179">
        <v>6.99</v>
      </c>
      <c r="E104" s="179">
        <v>7.53</v>
      </c>
      <c r="F104" s="179">
        <f t="shared" si="10"/>
        <v>0.38999999999999968</v>
      </c>
      <c r="G104" s="214">
        <f t="shared" si="17"/>
        <v>0.51859504132231404</v>
      </c>
      <c r="H104" s="179">
        <f t="shared" si="12"/>
        <v>14.52</v>
      </c>
      <c r="I104" s="356">
        <v>331911</v>
      </c>
      <c r="J104" s="52">
        <v>272986.59999999998</v>
      </c>
      <c r="K104" s="52"/>
      <c r="L104" s="389">
        <v>3138.6999999999994</v>
      </c>
      <c r="M104" s="52">
        <v>6116.8209999999999</v>
      </c>
      <c r="N104">
        <v>163</v>
      </c>
      <c r="O104" s="273">
        <f t="shared" si="13"/>
        <v>19.255828220858891</v>
      </c>
      <c r="P104" s="273">
        <f t="shared" si="18"/>
        <v>37.526509202453987</v>
      </c>
      <c r="R104" s="52">
        <f t="shared" si="15"/>
        <v>2036.2638036809815</v>
      </c>
      <c r="S104" s="52">
        <f t="shared" si="19"/>
        <v>1674.7644171779139</v>
      </c>
    </row>
    <row r="105" spans="1:19" x14ac:dyDescent="0.2">
      <c r="A105" s="157">
        <v>43732</v>
      </c>
      <c r="B105">
        <v>6.5</v>
      </c>
      <c r="C105">
        <v>6.42</v>
      </c>
      <c r="D105" s="179">
        <v>6.04</v>
      </c>
      <c r="E105" s="179">
        <v>7.68</v>
      </c>
      <c r="F105" s="179">
        <f t="shared" si="10"/>
        <v>0.37999999999999989</v>
      </c>
      <c r="G105" s="214">
        <f t="shared" si="17"/>
        <v>0.55976676384839652</v>
      </c>
      <c r="H105" s="179">
        <f t="shared" si="12"/>
        <v>13.719999999999999</v>
      </c>
      <c r="I105" s="356">
        <v>469756</v>
      </c>
      <c r="J105" s="52">
        <v>397566.6</v>
      </c>
      <c r="K105" s="52"/>
      <c r="L105" s="389">
        <v>4443.6000000000058</v>
      </c>
      <c r="M105" s="52">
        <v>11207.82</v>
      </c>
      <c r="N105">
        <v>233</v>
      </c>
      <c r="O105" s="273">
        <f t="shared" si="13"/>
        <v>19.071244635193157</v>
      </c>
      <c r="P105" s="273">
        <f t="shared" si="18"/>
        <v>48.102231759656654</v>
      </c>
      <c r="R105" s="52">
        <f t="shared" si="15"/>
        <v>2016.1201716738196</v>
      </c>
      <c r="S105" s="52">
        <f t="shared" si="19"/>
        <v>1706.2944206008583</v>
      </c>
    </row>
    <row r="106" spans="1:19" x14ac:dyDescent="0.2">
      <c r="A106" s="157">
        <v>43733</v>
      </c>
      <c r="B106">
        <v>7.27</v>
      </c>
      <c r="C106">
        <v>6.93</v>
      </c>
      <c r="D106" s="179">
        <v>6.95</v>
      </c>
      <c r="E106" s="179">
        <v>7.5</v>
      </c>
      <c r="F106" s="179">
        <f t="shared" si="10"/>
        <v>-2.0000000000000462E-2</v>
      </c>
      <c r="G106" s="214">
        <f t="shared" si="17"/>
        <v>0.51903114186851218</v>
      </c>
      <c r="H106" s="179">
        <f t="shared" si="12"/>
        <v>14.45</v>
      </c>
      <c r="I106" s="356">
        <v>394007</v>
      </c>
      <c r="J106" s="52">
        <v>326675.3</v>
      </c>
      <c r="K106" s="52"/>
      <c r="L106" s="389">
        <v>3703.0999999999985</v>
      </c>
      <c r="M106" s="52">
        <v>7608.8850000000002</v>
      </c>
      <c r="N106">
        <v>196</v>
      </c>
      <c r="O106" s="273">
        <f t="shared" si="13"/>
        <v>18.893367346938767</v>
      </c>
      <c r="P106" s="273">
        <f t="shared" si="18"/>
        <v>38.820841836734694</v>
      </c>
      <c r="R106" s="52">
        <f t="shared" si="15"/>
        <v>2010.2397959183672</v>
      </c>
      <c r="S106" s="52">
        <f t="shared" si="19"/>
        <v>1666.7107142857142</v>
      </c>
    </row>
    <row r="107" spans="1:19" x14ac:dyDescent="0.2">
      <c r="A107" s="157">
        <v>43734</v>
      </c>
      <c r="B107">
        <v>8</v>
      </c>
      <c r="C107">
        <v>7.94</v>
      </c>
      <c r="D107" s="179">
        <v>6.52</v>
      </c>
      <c r="E107" s="179">
        <v>7.26</v>
      </c>
      <c r="F107" s="179">
        <f t="shared" si="10"/>
        <v>1.4200000000000008</v>
      </c>
      <c r="G107" s="214">
        <f t="shared" si="17"/>
        <v>0.52685050798258348</v>
      </c>
      <c r="H107" s="179">
        <f t="shared" si="12"/>
        <v>13.78</v>
      </c>
      <c r="I107" s="356">
        <v>380735</v>
      </c>
      <c r="J107" s="52">
        <v>306789.59999999998</v>
      </c>
      <c r="K107" s="52"/>
      <c r="L107" s="389">
        <v>3863.7999999999988</v>
      </c>
      <c r="M107" s="52">
        <v>8601.7780000000002</v>
      </c>
      <c r="N107">
        <v>190</v>
      </c>
      <c r="O107" s="273">
        <f t="shared" si="13"/>
        <v>20.335789473684205</v>
      </c>
      <c r="P107" s="273">
        <f t="shared" si="18"/>
        <v>45.272515789473687</v>
      </c>
      <c r="R107" s="52">
        <f t="shared" si="15"/>
        <v>2003.8684210526317</v>
      </c>
      <c r="S107" s="52">
        <f t="shared" si="19"/>
        <v>1614.6821052631578</v>
      </c>
    </row>
    <row r="108" spans="1:19" x14ac:dyDescent="0.2">
      <c r="A108" s="157">
        <v>43735</v>
      </c>
      <c r="B108">
        <v>7.63</v>
      </c>
      <c r="C108">
        <v>7.34</v>
      </c>
      <c r="D108" s="179">
        <v>6.42</v>
      </c>
      <c r="E108" s="179">
        <v>7.66</v>
      </c>
      <c r="F108" s="179">
        <f t="shared" si="10"/>
        <v>0.91999999999999993</v>
      </c>
      <c r="G108" s="214">
        <f t="shared" si="17"/>
        <v>0.54403409090909094</v>
      </c>
      <c r="H108" s="179">
        <f t="shared" si="12"/>
        <v>14.08</v>
      </c>
      <c r="I108" s="356">
        <v>356523</v>
      </c>
      <c r="J108" s="52">
        <v>301622.7</v>
      </c>
      <c r="K108" s="52"/>
      <c r="L108" s="389">
        <v>3647.7999999999988</v>
      </c>
      <c r="M108" s="52">
        <v>8639.0229999999992</v>
      </c>
      <c r="N108">
        <v>177</v>
      </c>
      <c r="O108" s="273">
        <f t="shared" si="13"/>
        <v>20.609039548022594</v>
      </c>
      <c r="P108" s="273">
        <f t="shared" si="18"/>
        <v>48.808039548022592</v>
      </c>
      <c r="R108" s="52">
        <f t="shared" si="15"/>
        <v>2014.2542372881355</v>
      </c>
      <c r="S108" s="52">
        <f t="shared" si="19"/>
        <v>1704.0830508474578</v>
      </c>
    </row>
    <row r="109" spans="1:19" x14ac:dyDescent="0.2">
      <c r="A109" s="157">
        <v>43738</v>
      </c>
      <c r="B109">
        <v>8.14</v>
      </c>
      <c r="C109">
        <v>8.25</v>
      </c>
      <c r="D109" s="179">
        <v>7.03</v>
      </c>
      <c r="E109" s="179">
        <v>7.74</v>
      </c>
      <c r="F109" s="179">
        <f t="shared" si="10"/>
        <v>1.2199999999999998</v>
      </c>
      <c r="G109" s="214">
        <f t="shared" si="17"/>
        <v>0.52403520649966151</v>
      </c>
      <c r="H109" s="179">
        <f t="shared" si="12"/>
        <v>14.77</v>
      </c>
      <c r="I109" s="356">
        <v>342888</v>
      </c>
      <c r="J109" s="52">
        <v>288965.90000000002</v>
      </c>
      <c r="K109" s="52"/>
      <c r="L109" s="389">
        <v>3588.9000000000005</v>
      </c>
      <c r="M109" s="52">
        <v>6541.5140000000001</v>
      </c>
      <c r="N109">
        <v>168</v>
      </c>
      <c r="O109" s="273">
        <f t="shared" si="13"/>
        <v>21.362500000000004</v>
      </c>
      <c r="P109" s="273">
        <f t="shared" si="18"/>
        <v>38.937583333333336</v>
      </c>
      <c r="R109" s="52">
        <f t="shared" si="15"/>
        <v>2041</v>
      </c>
      <c r="S109" s="52">
        <f t="shared" si="19"/>
        <v>1720.0351190476192</v>
      </c>
    </row>
    <row r="110" spans="1:19" x14ac:dyDescent="0.2">
      <c r="A110" s="157">
        <v>43739</v>
      </c>
      <c r="B110">
        <v>7.03</v>
      </c>
      <c r="C110">
        <v>6.8</v>
      </c>
      <c r="D110" s="179">
        <v>6.74</v>
      </c>
      <c r="E110" s="179">
        <v>7.91</v>
      </c>
      <c r="F110" s="179">
        <f t="shared" si="10"/>
        <v>5.9999999999999609E-2</v>
      </c>
      <c r="G110" s="214">
        <f t="shared" si="17"/>
        <v>0.53993174061433447</v>
      </c>
      <c r="H110" s="179">
        <f t="shared" si="12"/>
        <v>14.65</v>
      </c>
      <c r="I110" s="356">
        <v>398235</v>
      </c>
      <c r="J110" s="52">
        <v>344907</v>
      </c>
      <c r="K110" s="52"/>
      <c r="L110" s="389">
        <v>4699.2</v>
      </c>
      <c r="M110" s="52">
        <v>9694.8760000000002</v>
      </c>
      <c r="N110">
        <v>196</v>
      </c>
      <c r="O110" s="273">
        <f t="shared" si="13"/>
        <v>23.975510204081633</v>
      </c>
      <c r="P110" s="273">
        <f t="shared" si="18"/>
        <v>49.463653061224491</v>
      </c>
      <c r="R110" s="52">
        <f t="shared" si="15"/>
        <v>2031.8112244897959</v>
      </c>
      <c r="S110" s="52">
        <f t="shared" si="19"/>
        <v>1759.7295918367347</v>
      </c>
    </row>
    <row r="111" spans="1:19" x14ac:dyDescent="0.2">
      <c r="A111" s="157">
        <v>43740</v>
      </c>
      <c r="B111">
        <v>6.54</v>
      </c>
      <c r="C111">
        <v>6.63</v>
      </c>
      <c r="D111" s="179">
        <v>6.54</v>
      </c>
      <c r="E111" s="179">
        <v>8.08</v>
      </c>
      <c r="F111" s="179">
        <f t="shared" si="10"/>
        <v>8.9999999999999858E-2</v>
      </c>
      <c r="G111" s="214">
        <f t="shared" si="17"/>
        <v>0.55266757865937066</v>
      </c>
      <c r="H111" s="179">
        <f t="shared" si="12"/>
        <v>14.620000000000001</v>
      </c>
      <c r="I111" s="356">
        <v>343498</v>
      </c>
      <c r="J111" s="52">
        <v>294484.2</v>
      </c>
      <c r="K111" s="52"/>
      <c r="L111" s="389">
        <v>3830.8</v>
      </c>
      <c r="M111" s="52">
        <v>6187.01</v>
      </c>
      <c r="N111">
        <v>164</v>
      </c>
      <c r="O111" s="273">
        <f t="shared" si="13"/>
        <v>23.358536585365854</v>
      </c>
      <c r="P111" s="273">
        <f t="shared" si="18"/>
        <v>37.725670731707318</v>
      </c>
      <c r="R111" s="52">
        <f t="shared" si="15"/>
        <v>2094.5</v>
      </c>
      <c r="S111" s="52">
        <f t="shared" si="19"/>
        <v>1795.6353658536586</v>
      </c>
    </row>
    <row r="112" spans="1:19" x14ac:dyDescent="0.2">
      <c r="A112" s="157">
        <v>43741</v>
      </c>
      <c r="B112">
        <v>8.35</v>
      </c>
      <c r="C112">
        <v>7.23</v>
      </c>
      <c r="D112" s="179">
        <v>6.66</v>
      </c>
      <c r="E112" s="179">
        <v>7.8</v>
      </c>
      <c r="F112" s="179">
        <f t="shared" si="10"/>
        <v>0.57000000000000028</v>
      </c>
      <c r="G112" s="214">
        <f t="shared" si="17"/>
        <v>0.53941908713692943</v>
      </c>
      <c r="H112" s="179">
        <f t="shared" si="12"/>
        <v>14.46</v>
      </c>
      <c r="I112" s="356">
        <v>381237</v>
      </c>
      <c r="J112" s="52">
        <v>313878.7</v>
      </c>
      <c r="K112" s="52"/>
      <c r="L112" s="389">
        <v>2398.8999999999992</v>
      </c>
      <c r="M112" s="52">
        <v>8293.241</v>
      </c>
      <c r="N112">
        <v>181</v>
      </c>
      <c r="O112" s="273">
        <f t="shared" si="13"/>
        <v>13.25359116022099</v>
      </c>
      <c r="P112" s="273">
        <f t="shared" si="18"/>
        <v>45.819011049723755</v>
      </c>
      <c r="R112" s="52">
        <f t="shared" si="15"/>
        <v>2106.2817679558011</v>
      </c>
      <c r="S112" s="52">
        <f t="shared" si="19"/>
        <v>1734.1364640883978</v>
      </c>
    </row>
    <row r="113" spans="1:19" x14ac:dyDescent="0.2">
      <c r="A113" s="157">
        <v>43742</v>
      </c>
      <c r="B113">
        <v>7.79</v>
      </c>
      <c r="C113">
        <v>7.02</v>
      </c>
      <c r="D113" s="179">
        <v>6.9808383233532929</v>
      </c>
      <c r="E113" s="179">
        <v>7.8998383233532925</v>
      </c>
      <c r="F113" s="179">
        <f t="shared" si="10"/>
        <v>3.9161676646706667E-2</v>
      </c>
      <c r="G113" s="214">
        <f t="shared" si="17"/>
        <v>0.53087897216701474</v>
      </c>
      <c r="H113" s="179">
        <f t="shared" si="12"/>
        <v>14.880676646706586</v>
      </c>
      <c r="I113" s="356">
        <v>354397</v>
      </c>
      <c r="J113" s="52">
        <v>293229.2</v>
      </c>
      <c r="K113" s="52"/>
      <c r="L113" s="389">
        <v>2306.9000000000005</v>
      </c>
      <c r="M113" s="52">
        <v>7946.9709999999995</v>
      </c>
      <c r="N113">
        <v>167</v>
      </c>
      <c r="O113" s="273">
        <f t="shared" si="13"/>
        <v>13.813772455089824</v>
      </c>
      <c r="P113" s="273">
        <f t="shared" si="18"/>
        <v>47.586652694610777</v>
      </c>
      <c r="R113" s="52">
        <f t="shared" si="15"/>
        <v>2122.1377245508984</v>
      </c>
      <c r="S113" s="52">
        <f t="shared" si="19"/>
        <v>1755.8634730538922</v>
      </c>
    </row>
    <row r="114" spans="1:19" x14ac:dyDescent="0.2">
      <c r="A114" s="157">
        <v>43745</v>
      </c>
      <c r="B114">
        <v>8.2799999999999994</v>
      </c>
      <c r="C114">
        <v>7.01</v>
      </c>
      <c r="D114" s="179">
        <v>6.6657142857142855</v>
      </c>
      <c r="E114" s="179">
        <v>8.1589314285714298</v>
      </c>
      <c r="F114" s="179">
        <f t="shared" si="10"/>
        <v>0.34428571428571431</v>
      </c>
      <c r="G114" s="214">
        <f t="shared" si="17"/>
        <v>0.55036265863062783</v>
      </c>
      <c r="H114" s="179">
        <f t="shared" si="12"/>
        <v>14.824645714285715</v>
      </c>
      <c r="I114" s="356">
        <v>376371</v>
      </c>
      <c r="J114" s="52">
        <v>317380.3</v>
      </c>
      <c r="K114" s="52"/>
      <c r="L114" s="389">
        <v>3692.5</v>
      </c>
      <c r="M114" s="52">
        <v>6647.6530000000002</v>
      </c>
      <c r="N114">
        <v>175</v>
      </c>
      <c r="O114" s="273">
        <f t="shared" si="13"/>
        <v>21.1</v>
      </c>
      <c r="P114" s="273">
        <f t="shared" si="18"/>
        <v>37.98658857142857</v>
      </c>
      <c r="R114" s="52">
        <f t="shared" si="15"/>
        <v>2150.6914285714288</v>
      </c>
      <c r="S114" s="52">
        <f t="shared" si="19"/>
        <v>1813.6017142857143</v>
      </c>
    </row>
    <row r="115" spans="1:19" x14ac:dyDescent="0.2">
      <c r="A115" s="157">
        <v>43746</v>
      </c>
      <c r="B115">
        <v>7.25</v>
      </c>
      <c r="C115">
        <v>6.55</v>
      </c>
      <c r="D115" s="179">
        <v>6.3977142857142866</v>
      </c>
      <c r="E115" s="179">
        <v>8.144348571428571</v>
      </c>
      <c r="F115" s="179">
        <f t="shared" si="10"/>
        <v>0.15228571428571325</v>
      </c>
      <c r="G115" s="214">
        <f t="shared" si="17"/>
        <v>0.56005455700723927</v>
      </c>
      <c r="H115" s="179">
        <f t="shared" si="12"/>
        <v>14.542062857142858</v>
      </c>
      <c r="I115" s="356">
        <v>382838</v>
      </c>
      <c r="J115" s="52">
        <v>316924</v>
      </c>
      <c r="K115" s="52"/>
      <c r="L115" s="389">
        <v>3997.1999999999985</v>
      </c>
      <c r="M115" s="52">
        <v>5689.0420000000004</v>
      </c>
      <c r="N115">
        <v>175</v>
      </c>
      <c r="O115" s="273">
        <f t="shared" si="13"/>
        <v>22.841142857142849</v>
      </c>
      <c r="P115" s="273">
        <f t="shared" si="18"/>
        <v>32.508811428571434</v>
      </c>
      <c r="R115" s="52">
        <f t="shared" si="15"/>
        <v>2187.6457142857143</v>
      </c>
      <c r="S115" s="52">
        <f t="shared" si="19"/>
        <v>1810.9942857142858</v>
      </c>
    </row>
    <row r="116" spans="1:19" x14ac:dyDescent="0.2">
      <c r="A116" s="157">
        <v>43747</v>
      </c>
      <c r="B116">
        <v>7</v>
      </c>
      <c r="C116">
        <v>7.03</v>
      </c>
      <c r="D116" s="179">
        <v>6.1655172413793089</v>
      </c>
      <c r="E116" s="179">
        <v>8.2624310344827592</v>
      </c>
      <c r="F116" s="179">
        <f t="shared" si="10"/>
        <v>0.86448275862069135</v>
      </c>
      <c r="G116" s="214">
        <f t="shared" si="17"/>
        <v>0.57266846792802772</v>
      </c>
      <c r="H116" s="179">
        <f t="shared" si="12"/>
        <v>14.427948275862068</v>
      </c>
      <c r="I116" s="356">
        <v>375627</v>
      </c>
      <c r="J116" s="52">
        <v>319577.5</v>
      </c>
      <c r="K116" s="52"/>
      <c r="L116" s="389">
        <v>4047.7000000000012</v>
      </c>
      <c r="M116" s="52">
        <v>6801.7619999999997</v>
      </c>
      <c r="N116">
        <v>174</v>
      </c>
      <c r="O116" s="273">
        <f t="shared" si="13"/>
        <v>23.262643678160927</v>
      </c>
      <c r="P116" s="273">
        <f t="shared" si="18"/>
        <v>39.090586206896553</v>
      </c>
      <c r="R116" s="52">
        <f t="shared" si="15"/>
        <v>2158.7758620689656</v>
      </c>
      <c r="S116" s="52">
        <f t="shared" si="19"/>
        <v>1836.6522988505747</v>
      </c>
    </row>
    <row r="117" spans="1:19" x14ac:dyDescent="0.2">
      <c r="A117" s="157">
        <v>43748</v>
      </c>
      <c r="B117">
        <v>7.5</v>
      </c>
      <c r="C117">
        <v>7.73</v>
      </c>
      <c r="D117" s="179">
        <v>6.7022727272727245</v>
      </c>
      <c r="E117" s="179">
        <v>8.0873030303030298</v>
      </c>
      <c r="F117" s="179">
        <f t="shared" si="10"/>
        <v>1.0277272727272759</v>
      </c>
      <c r="G117" s="214">
        <f t="shared" si="17"/>
        <v>0.54682454472437603</v>
      </c>
      <c r="H117" s="179">
        <f t="shared" si="12"/>
        <v>14.789575757575754</v>
      </c>
      <c r="I117" s="356">
        <v>287163</v>
      </c>
      <c r="J117" s="52">
        <v>237306.2</v>
      </c>
      <c r="K117" s="52"/>
      <c r="L117" s="389">
        <v>3135</v>
      </c>
      <c r="M117" s="52">
        <v>5620.4480000000003</v>
      </c>
      <c r="N117">
        <v>132</v>
      </c>
      <c r="O117" s="273">
        <f t="shared" si="13"/>
        <v>23.75</v>
      </c>
      <c r="P117" s="273">
        <f t="shared" si="18"/>
        <v>42.579151515151516</v>
      </c>
      <c r="R117" s="52">
        <f t="shared" si="15"/>
        <v>2175.4772727272725</v>
      </c>
      <c r="S117" s="52">
        <f t="shared" si="19"/>
        <v>1797.7742424242424</v>
      </c>
    </row>
    <row r="118" spans="1:19" x14ac:dyDescent="0.2">
      <c r="A118" s="157">
        <v>43749</v>
      </c>
      <c r="B118">
        <v>6.5</v>
      </c>
      <c r="C118">
        <v>7.24</v>
      </c>
      <c r="D118" s="179">
        <v>6.6000000000000005</v>
      </c>
      <c r="E118" s="179">
        <v>8.1923270440251574</v>
      </c>
      <c r="F118" s="179">
        <f t="shared" si="10"/>
        <v>0.63999999999999968</v>
      </c>
      <c r="G118" s="214">
        <f t="shared" si="17"/>
        <v>0.55382273658789616</v>
      </c>
      <c r="H118" s="179">
        <f t="shared" si="12"/>
        <v>14.792327044025157</v>
      </c>
      <c r="I118" s="356">
        <v>338716</v>
      </c>
      <c r="J118" s="52">
        <v>289606.40000000002</v>
      </c>
      <c r="K118" s="52"/>
      <c r="L118" s="389">
        <v>3700.3999999999996</v>
      </c>
      <c r="M118" s="52">
        <v>7597.4440000000004</v>
      </c>
      <c r="N118">
        <v>159</v>
      </c>
      <c r="O118" s="273">
        <f t="shared" si="13"/>
        <v>23.272955974842766</v>
      </c>
      <c r="P118" s="273">
        <f t="shared" si="18"/>
        <v>47.782666666666671</v>
      </c>
      <c r="R118" s="52">
        <f t="shared" si="15"/>
        <v>2130.2893081761008</v>
      </c>
      <c r="S118" s="52">
        <f t="shared" si="19"/>
        <v>1821.4238993710694</v>
      </c>
    </row>
    <row r="119" spans="1:19" x14ac:dyDescent="0.2">
      <c r="A119" s="157">
        <v>43752</v>
      </c>
      <c r="B119">
        <v>8</v>
      </c>
      <c r="C119">
        <v>7.51</v>
      </c>
      <c r="D119" s="179">
        <v>7.9559701492537309</v>
      </c>
      <c r="E119" s="179">
        <v>8.4443656716417923</v>
      </c>
      <c r="F119" s="179">
        <f t="shared" si="10"/>
        <v>-0.44597014925373113</v>
      </c>
      <c r="G119" s="214">
        <f t="shared" si="17"/>
        <v>0.51488980249312333</v>
      </c>
      <c r="H119" s="179">
        <f t="shared" si="12"/>
        <v>16.400335820895524</v>
      </c>
      <c r="I119" s="356">
        <v>293013</v>
      </c>
      <c r="J119" s="52">
        <v>251612.4</v>
      </c>
      <c r="K119" s="52"/>
      <c r="L119" s="389">
        <v>2820.1000000000004</v>
      </c>
      <c r="M119" s="52">
        <v>5294.2629999999999</v>
      </c>
      <c r="N119">
        <v>134</v>
      </c>
      <c r="O119" s="273">
        <f t="shared" si="13"/>
        <v>21.045522388059705</v>
      </c>
      <c r="P119" s="273">
        <f t="shared" si="18"/>
        <v>39.509425373134327</v>
      </c>
      <c r="R119" s="52">
        <f t="shared" si="15"/>
        <v>2186.6641791044776</v>
      </c>
      <c r="S119" s="52">
        <f t="shared" si="19"/>
        <v>1877.7044776119403</v>
      </c>
    </row>
    <row r="120" spans="1:19" x14ac:dyDescent="0.2">
      <c r="A120" s="157">
        <v>43753</v>
      </c>
      <c r="B120">
        <v>6.5</v>
      </c>
      <c r="C120">
        <v>6.74</v>
      </c>
      <c r="D120" s="179">
        <v>7.17</v>
      </c>
      <c r="E120" s="179">
        <v>7.8699527027027019</v>
      </c>
      <c r="F120" s="179">
        <f t="shared" si="10"/>
        <v>-0.42999999999999972</v>
      </c>
      <c r="G120" s="214">
        <f t="shared" si="17"/>
        <v>0.5232697773902214</v>
      </c>
      <c r="H120" s="179">
        <f t="shared" si="12"/>
        <v>15.039952702702703</v>
      </c>
      <c r="I120" s="356">
        <v>325869</v>
      </c>
      <c r="J120" s="52">
        <v>258910.6</v>
      </c>
      <c r="K120" s="52"/>
      <c r="L120" s="389">
        <v>3355.2999999999979</v>
      </c>
      <c r="M120" s="52">
        <v>4957.4889999999996</v>
      </c>
      <c r="N120">
        <v>148</v>
      </c>
      <c r="O120" s="273">
        <f t="shared" si="13"/>
        <v>22.670945945945931</v>
      </c>
      <c r="P120" s="273">
        <f t="shared" si="18"/>
        <v>33.496547297297298</v>
      </c>
      <c r="R120" s="52">
        <f t="shared" si="15"/>
        <v>2201.8175675675675</v>
      </c>
      <c r="S120" s="52">
        <f t="shared" si="19"/>
        <v>1749.3959459459461</v>
      </c>
    </row>
    <row r="121" spans="1:19" x14ac:dyDescent="0.2">
      <c r="A121" s="157">
        <v>43754</v>
      </c>
      <c r="B121">
        <v>7.5</v>
      </c>
      <c r="C121">
        <v>7.08</v>
      </c>
      <c r="D121" s="179">
        <v>7.59</v>
      </c>
      <c r="E121" s="179">
        <v>8.34</v>
      </c>
      <c r="F121" s="179">
        <f t="shared" si="10"/>
        <v>-0.50999999999999979</v>
      </c>
      <c r="G121" s="214">
        <f t="shared" si="17"/>
        <v>0.52354048964218458</v>
      </c>
      <c r="H121" s="179">
        <f t="shared" si="12"/>
        <v>15.93</v>
      </c>
      <c r="I121" s="356">
        <v>331354</v>
      </c>
      <c r="J121" s="52">
        <v>277928.3</v>
      </c>
      <c r="K121" s="52"/>
      <c r="L121" s="389">
        <v>3699.2000000000007</v>
      </c>
      <c r="M121" s="52">
        <v>6033.5020000000004</v>
      </c>
      <c r="N121">
        <v>150</v>
      </c>
      <c r="O121" s="273">
        <f t="shared" si="13"/>
        <v>24.661333333333339</v>
      </c>
      <c r="P121" s="273">
        <f t="shared" si="18"/>
        <v>40.223346666666671</v>
      </c>
      <c r="R121" s="52">
        <f t="shared" si="15"/>
        <v>2209.0266666666666</v>
      </c>
      <c r="S121" s="52">
        <f t="shared" si="19"/>
        <v>1852.8553333333332</v>
      </c>
    </row>
    <row r="122" spans="1:19" x14ac:dyDescent="0.2">
      <c r="A122" s="157">
        <v>43755</v>
      </c>
      <c r="B122">
        <v>7.13</v>
      </c>
      <c r="C122">
        <v>7</v>
      </c>
      <c r="D122" s="179">
        <v>7.12</v>
      </c>
      <c r="E122" s="179">
        <v>8.4499999999999993</v>
      </c>
      <c r="F122" s="179">
        <f t="shared" si="10"/>
        <v>-0.12000000000000011</v>
      </c>
      <c r="G122" s="214">
        <f t="shared" si="17"/>
        <v>0.54271034039820165</v>
      </c>
      <c r="H122" s="179">
        <f t="shared" si="12"/>
        <v>15.57</v>
      </c>
      <c r="I122" s="356">
        <v>315565</v>
      </c>
      <c r="J122" s="52">
        <v>266971.59999999998</v>
      </c>
      <c r="K122" s="52"/>
      <c r="L122" s="389">
        <v>3800.6999999999985</v>
      </c>
      <c r="M122" s="52">
        <v>5776.7780000000002</v>
      </c>
      <c r="N122">
        <v>142</v>
      </c>
      <c r="O122" s="273">
        <f t="shared" si="13"/>
        <v>26.765492957746467</v>
      </c>
      <c r="P122" s="273">
        <f t="shared" si="18"/>
        <v>40.681535211267608</v>
      </c>
      <c r="R122" s="52">
        <f t="shared" si="15"/>
        <v>2222.288732394366</v>
      </c>
      <c r="S122" s="52">
        <f t="shared" si="19"/>
        <v>1880.081690140845</v>
      </c>
    </row>
    <row r="123" spans="1:19" x14ac:dyDescent="0.2">
      <c r="A123" s="157">
        <v>43756</v>
      </c>
      <c r="B123">
        <v>8.42</v>
      </c>
      <c r="C123">
        <v>8.31</v>
      </c>
      <c r="D123" s="179">
        <v>7.56</v>
      </c>
      <c r="E123" s="179">
        <v>8.16</v>
      </c>
      <c r="F123" s="179">
        <f t="shared" si="10"/>
        <v>0.75000000000000089</v>
      </c>
      <c r="G123" s="214">
        <f t="shared" si="17"/>
        <v>0.51908396946564894</v>
      </c>
      <c r="H123" s="179">
        <f t="shared" si="12"/>
        <v>15.719999999999999</v>
      </c>
      <c r="I123" s="356">
        <v>278931</v>
      </c>
      <c r="J123" s="52">
        <v>233972.5</v>
      </c>
      <c r="K123" s="52"/>
      <c r="L123" s="389">
        <v>3092.9000000000005</v>
      </c>
      <c r="M123" s="52">
        <v>5561.7830000000004</v>
      </c>
      <c r="N123">
        <v>129</v>
      </c>
      <c r="O123" s="273">
        <f t="shared" si="13"/>
        <v>23.975968992248067</v>
      </c>
      <c r="P123" s="273">
        <f t="shared" si="18"/>
        <v>43.114596899224807</v>
      </c>
      <c r="R123" s="52">
        <f t="shared" si="15"/>
        <v>2162.2558139534885</v>
      </c>
      <c r="S123" s="52">
        <f t="shared" si="19"/>
        <v>1813.7403100775193</v>
      </c>
    </row>
    <row r="124" spans="1:19" x14ac:dyDescent="0.2">
      <c r="A124" s="157">
        <v>43759</v>
      </c>
      <c r="B124">
        <v>7.88</v>
      </c>
      <c r="C124">
        <v>7.68</v>
      </c>
      <c r="D124" s="179">
        <v>7.12</v>
      </c>
      <c r="E124" s="179">
        <v>7.8</v>
      </c>
      <c r="F124" s="179">
        <f t="shared" si="10"/>
        <v>0.55999999999999961</v>
      </c>
      <c r="G124" s="214">
        <f t="shared" si="17"/>
        <v>0.52278820375335122</v>
      </c>
      <c r="H124" s="179">
        <f t="shared" si="12"/>
        <v>14.92</v>
      </c>
      <c r="I124" s="356">
        <v>291351</v>
      </c>
      <c r="J124" s="52">
        <v>241133.1</v>
      </c>
      <c r="K124" s="52"/>
      <c r="L124" s="389">
        <v>3017.2000000000012</v>
      </c>
      <c r="M124" s="52">
        <v>5293.8860000000004</v>
      </c>
      <c r="N124">
        <v>139</v>
      </c>
      <c r="O124" s="273">
        <f t="shared" si="13"/>
        <v>21.706474820143892</v>
      </c>
      <c r="P124" s="273">
        <f t="shared" si="18"/>
        <v>38.085510791366907</v>
      </c>
      <c r="R124" s="52">
        <f t="shared" si="15"/>
        <v>2096.0503597122301</v>
      </c>
      <c r="S124" s="52">
        <f t="shared" si="19"/>
        <v>1734.7705035971223</v>
      </c>
    </row>
    <row r="125" spans="1:19" x14ac:dyDescent="0.2">
      <c r="A125" s="157">
        <v>43760</v>
      </c>
      <c r="B125">
        <v>7.08</v>
      </c>
      <c r="C125">
        <v>6.78</v>
      </c>
      <c r="D125" s="179">
        <v>7.2</v>
      </c>
      <c r="E125" s="179">
        <v>7.23</v>
      </c>
      <c r="F125" s="179">
        <f t="shared" si="10"/>
        <v>-0.41999999999999993</v>
      </c>
      <c r="G125" s="214">
        <f t="shared" si="17"/>
        <v>0.50103950103950112</v>
      </c>
      <c r="H125" s="179">
        <f t="shared" si="12"/>
        <v>14.43</v>
      </c>
      <c r="I125" s="356">
        <v>267709</v>
      </c>
      <c r="J125" s="52">
        <v>204133.7</v>
      </c>
      <c r="K125" s="52"/>
      <c r="L125" s="389">
        <v>3231.3</v>
      </c>
      <c r="M125" s="52">
        <v>4511.0479999999998</v>
      </c>
      <c r="N125">
        <v>127</v>
      </c>
      <c r="O125" s="273">
        <f t="shared" si="13"/>
        <v>25.443307086614176</v>
      </c>
      <c r="P125" s="273">
        <f t="shared" si="18"/>
        <v>35.520062992125979</v>
      </c>
      <c r="R125" s="52">
        <f t="shared" si="15"/>
        <v>2107.9448818897636</v>
      </c>
      <c r="S125" s="52">
        <f t="shared" si="19"/>
        <v>1607.3519685039371</v>
      </c>
    </row>
    <row r="126" spans="1:19" x14ac:dyDescent="0.2">
      <c r="A126" s="157">
        <v>43761</v>
      </c>
      <c r="B126">
        <v>8.9600000000000009</v>
      </c>
      <c r="C126">
        <v>9.4700000000000006</v>
      </c>
      <c r="D126" s="179">
        <v>8.43</v>
      </c>
      <c r="E126" s="179">
        <v>7.79</v>
      </c>
      <c r="F126" s="179">
        <f t="shared" si="10"/>
        <v>1.0400000000000009</v>
      </c>
      <c r="G126" s="214">
        <f t="shared" si="17"/>
        <v>0.48027127003699138</v>
      </c>
      <c r="H126" s="179">
        <f t="shared" si="12"/>
        <v>16.22</v>
      </c>
      <c r="I126" s="356">
        <v>294143</v>
      </c>
      <c r="J126" s="52">
        <v>240652.5</v>
      </c>
      <c r="K126" s="52"/>
      <c r="L126" s="389">
        <v>3645.2999999999997</v>
      </c>
      <c r="M126" s="52">
        <v>5049.018</v>
      </c>
      <c r="N126">
        <v>139</v>
      </c>
      <c r="O126" s="273">
        <f t="shared" si="13"/>
        <v>26.225179856115105</v>
      </c>
      <c r="P126" s="273">
        <f t="shared" si="18"/>
        <v>36.323870503597121</v>
      </c>
      <c r="R126" s="52">
        <f t="shared" si="15"/>
        <v>2116.1366906474818</v>
      </c>
      <c r="S126" s="52">
        <f t="shared" si="19"/>
        <v>1731.3129496402878</v>
      </c>
    </row>
    <row r="127" spans="1:19" x14ac:dyDescent="0.2">
      <c r="A127" s="157">
        <v>43762</v>
      </c>
      <c r="B127">
        <v>7.07</v>
      </c>
      <c r="C127">
        <v>6.83</v>
      </c>
      <c r="D127" s="179">
        <v>7.4246666666666652</v>
      </c>
      <c r="E127" s="179">
        <v>8.1</v>
      </c>
      <c r="F127" s="179">
        <f t="shared" si="10"/>
        <v>-0.59466666666666512</v>
      </c>
      <c r="G127" s="214">
        <f t="shared" si="17"/>
        <v>0.5217503328037103</v>
      </c>
      <c r="H127" s="179">
        <f t="shared" si="12"/>
        <v>15.524666666666665</v>
      </c>
      <c r="I127" s="356">
        <v>319225</v>
      </c>
      <c r="J127" s="52">
        <v>270031.09999999998</v>
      </c>
      <c r="K127" s="52"/>
      <c r="L127" s="389">
        <v>3838.900000000001</v>
      </c>
      <c r="M127" s="52">
        <v>5457.5450000000001</v>
      </c>
      <c r="N127">
        <v>150</v>
      </c>
      <c r="O127" s="273">
        <f t="shared" si="13"/>
        <v>25.592666666666673</v>
      </c>
      <c r="P127" s="273">
        <f t="shared" si="18"/>
        <v>36.383633333333336</v>
      </c>
      <c r="R127" s="52">
        <f t="shared" si="15"/>
        <v>2128.1666666666665</v>
      </c>
      <c r="S127" s="52">
        <f t="shared" si="19"/>
        <v>1800.2073333333333</v>
      </c>
    </row>
    <row r="128" spans="1:19" x14ac:dyDescent="0.2">
      <c r="A128" s="157">
        <v>43763</v>
      </c>
      <c r="B128">
        <v>7.94</v>
      </c>
      <c r="C128">
        <v>7.83</v>
      </c>
      <c r="D128" s="179">
        <v>7.49</v>
      </c>
      <c r="E128" s="179">
        <v>7.43</v>
      </c>
      <c r="F128" s="179">
        <f t="shared" si="10"/>
        <v>0.33999999999999986</v>
      </c>
      <c r="G128" s="214">
        <f t="shared" si="17"/>
        <v>0.49798927613941019</v>
      </c>
      <c r="H128" s="179">
        <f t="shared" si="12"/>
        <v>14.92</v>
      </c>
      <c r="I128" s="356">
        <v>275472</v>
      </c>
      <c r="J128" s="52">
        <v>214762.6</v>
      </c>
      <c r="K128" s="52"/>
      <c r="L128" s="389">
        <v>3151.6000000000008</v>
      </c>
      <c r="M128" s="52">
        <v>4436.1750000000002</v>
      </c>
      <c r="N128">
        <v>130</v>
      </c>
      <c r="O128" s="273">
        <f t="shared" si="13"/>
        <v>24.243076923076931</v>
      </c>
      <c r="P128" s="273">
        <f t="shared" si="18"/>
        <v>34.12442307692308</v>
      </c>
      <c r="R128" s="52">
        <f t="shared" si="15"/>
        <v>2119.0153846153844</v>
      </c>
      <c r="S128" s="52">
        <f t="shared" si="19"/>
        <v>1652.02</v>
      </c>
    </row>
    <row r="129" spans="1:19" x14ac:dyDescent="0.2">
      <c r="A129" s="157">
        <v>43766</v>
      </c>
      <c r="B129">
        <v>8.35</v>
      </c>
      <c r="C129">
        <v>7.95</v>
      </c>
      <c r="D129" s="179">
        <v>7.41</v>
      </c>
      <c r="E129" s="179">
        <v>7.7</v>
      </c>
      <c r="F129" s="179">
        <f t="shared" si="10"/>
        <v>0.54</v>
      </c>
      <c r="G129" s="214">
        <f t="shared" si="17"/>
        <v>0.50959629384513572</v>
      </c>
      <c r="H129" s="179">
        <f t="shared" si="12"/>
        <v>15.11</v>
      </c>
      <c r="I129" s="356">
        <v>317378</v>
      </c>
      <c r="J129" s="52">
        <v>258343.1</v>
      </c>
      <c r="K129" s="52"/>
      <c r="L129" s="389">
        <v>3288.900000000001</v>
      </c>
      <c r="M129" s="52">
        <v>5484.1239999999998</v>
      </c>
      <c r="N129">
        <v>151</v>
      </c>
      <c r="O129" s="273">
        <f t="shared" si="13"/>
        <v>21.78079470198676</v>
      </c>
      <c r="P129" s="273">
        <f t="shared" si="18"/>
        <v>36.318701986754967</v>
      </c>
      <c r="R129" s="52">
        <f t="shared" si="15"/>
        <v>2101.8410596026488</v>
      </c>
      <c r="S129" s="52">
        <f t="shared" si="19"/>
        <v>1710.8814569536423</v>
      </c>
    </row>
    <row r="130" spans="1:19" x14ac:dyDescent="0.2">
      <c r="A130" s="157">
        <v>43767</v>
      </c>
      <c r="B130">
        <v>7.39</v>
      </c>
      <c r="C130">
        <v>7.38</v>
      </c>
      <c r="D130" s="179">
        <v>7.25</v>
      </c>
      <c r="E130" s="179">
        <v>7.79</v>
      </c>
      <c r="F130" s="179">
        <f t="shared" si="10"/>
        <v>0.12999999999999989</v>
      </c>
      <c r="G130" s="214">
        <f t="shared" si="17"/>
        <v>0.51795212765957455</v>
      </c>
      <c r="H130" s="179">
        <f t="shared" si="12"/>
        <v>15.04</v>
      </c>
      <c r="I130" s="356">
        <v>293283</v>
      </c>
      <c r="J130" s="52">
        <v>240698.3</v>
      </c>
      <c r="K130" s="52"/>
      <c r="L130" s="389">
        <v>3286.3000000000011</v>
      </c>
      <c r="M130" s="52">
        <v>5417.8530000000001</v>
      </c>
      <c r="N130">
        <v>139</v>
      </c>
      <c r="O130" s="273">
        <f t="shared" si="13"/>
        <v>23.642446043165474</v>
      </c>
      <c r="P130" s="273">
        <f t="shared" si="18"/>
        <v>38.977359712230218</v>
      </c>
      <c r="R130" s="52">
        <f t="shared" si="15"/>
        <v>2109.9496402877699</v>
      </c>
      <c r="S130" s="52">
        <f t="shared" si="19"/>
        <v>1731.6424460431654</v>
      </c>
    </row>
    <row r="131" spans="1:19" x14ac:dyDescent="0.2">
      <c r="A131" s="157">
        <v>43768</v>
      </c>
      <c r="B131">
        <v>6.18</v>
      </c>
      <c r="C131">
        <v>6.07</v>
      </c>
      <c r="D131" s="179">
        <v>6.65</v>
      </c>
      <c r="E131" s="179">
        <v>7.9</v>
      </c>
      <c r="F131" s="179">
        <f t="shared" si="10"/>
        <v>-0.58000000000000007</v>
      </c>
      <c r="G131" s="214">
        <f t="shared" si="17"/>
        <v>0.54295532646048106</v>
      </c>
      <c r="H131" s="179">
        <f t="shared" si="12"/>
        <v>14.55</v>
      </c>
      <c r="I131" s="356">
        <v>340990</v>
      </c>
      <c r="J131" s="52">
        <v>282604.79999999999</v>
      </c>
      <c r="K131" s="52"/>
      <c r="L131" s="389">
        <v>4214.4999999999982</v>
      </c>
      <c r="M131" s="52">
        <v>4973.5600000000004</v>
      </c>
      <c r="N131">
        <v>161</v>
      </c>
      <c r="O131" s="273">
        <f t="shared" si="13"/>
        <v>26.17701863354036</v>
      </c>
      <c r="P131" s="273">
        <f t="shared" si="18"/>
        <v>30.891677018633544</v>
      </c>
      <c r="R131" s="52">
        <f t="shared" si="15"/>
        <v>2117.9503105590061</v>
      </c>
      <c r="S131" s="52">
        <f t="shared" si="19"/>
        <v>1755.3093167701863</v>
      </c>
    </row>
    <row r="132" spans="1:19" x14ac:dyDescent="0.2">
      <c r="A132" s="157">
        <v>43769</v>
      </c>
      <c r="B132">
        <v>7.21</v>
      </c>
      <c r="C132">
        <v>6.78</v>
      </c>
      <c r="D132" s="179">
        <v>6.49</v>
      </c>
      <c r="E132" s="179">
        <v>7.84</v>
      </c>
      <c r="F132" s="179">
        <f t="shared" ref="F132:F195" si="20">C132-D132</f>
        <v>0.29000000000000004</v>
      </c>
      <c r="G132" s="214">
        <f t="shared" ref="G132:G163" si="21">E132/(D132+E132)</f>
        <v>0.54710397766922536</v>
      </c>
      <c r="H132" s="179">
        <f t="shared" ref="H132:H195" si="22">SUM(D132:E132)</f>
        <v>14.33</v>
      </c>
      <c r="I132" s="356">
        <v>313122</v>
      </c>
      <c r="J132" s="52">
        <v>256109.3</v>
      </c>
      <c r="K132" s="52"/>
      <c r="L132" s="389">
        <v>3807.6000000000004</v>
      </c>
      <c r="M132" s="52">
        <v>4918.491</v>
      </c>
      <c r="N132">
        <v>147</v>
      </c>
      <c r="O132" s="273">
        <f t="shared" ref="O132:O195" si="23">L132/N132</f>
        <v>25.902040816326533</v>
      </c>
      <c r="P132" s="273">
        <f t="shared" ref="P132:P163" si="24">M132/N132</f>
        <v>33.459122448979592</v>
      </c>
      <c r="R132" s="52">
        <f t="shared" ref="R132:R195" si="25">I132/N132</f>
        <v>2130.0816326530612</v>
      </c>
      <c r="S132" s="52">
        <f t="shared" ref="S132:S163" si="26">J132/N132</f>
        <v>1742.2401360544218</v>
      </c>
    </row>
    <row r="133" spans="1:19" x14ac:dyDescent="0.2">
      <c r="A133" s="157">
        <v>43773</v>
      </c>
      <c r="B133">
        <v>8.01</v>
      </c>
      <c r="C133">
        <v>7.94</v>
      </c>
      <c r="D133" s="179">
        <v>7.97</v>
      </c>
      <c r="E133" s="179">
        <v>8.19</v>
      </c>
      <c r="F133" s="179">
        <f t="shared" si="20"/>
        <v>-2.9999999999999361E-2</v>
      </c>
      <c r="G133" s="214">
        <f t="shared" si="21"/>
        <v>0.50680693069306926</v>
      </c>
      <c r="H133" s="179">
        <f t="shared" si="22"/>
        <v>16.16</v>
      </c>
      <c r="I133" s="356">
        <v>325934</v>
      </c>
      <c r="J133" s="52">
        <v>278636.5</v>
      </c>
      <c r="K133" s="52"/>
      <c r="L133" s="389">
        <v>3843.8999999999992</v>
      </c>
      <c r="M133" s="52">
        <v>5072.2179999999998</v>
      </c>
      <c r="N133">
        <v>153</v>
      </c>
      <c r="O133" s="273">
        <f t="shared" si="23"/>
        <v>25.1235294117647</v>
      </c>
      <c r="P133" s="273">
        <f t="shared" si="24"/>
        <v>33.151751633986926</v>
      </c>
      <c r="R133" s="52">
        <f t="shared" si="25"/>
        <v>2130.2875816993464</v>
      </c>
      <c r="S133" s="52">
        <f t="shared" si="26"/>
        <v>1821.1535947712418</v>
      </c>
    </row>
    <row r="134" spans="1:19" x14ac:dyDescent="0.2">
      <c r="A134" s="157">
        <v>43774</v>
      </c>
      <c r="B134">
        <v>7.41</v>
      </c>
      <c r="C134">
        <v>7.27</v>
      </c>
      <c r="D134" s="179">
        <v>7.44</v>
      </c>
      <c r="E134" s="179">
        <v>7.23</v>
      </c>
      <c r="F134" s="179">
        <f t="shared" si="20"/>
        <v>-0.17000000000000082</v>
      </c>
      <c r="G134" s="214">
        <f t="shared" si="21"/>
        <v>0.49284253578732101</v>
      </c>
      <c r="H134" s="179">
        <f t="shared" si="22"/>
        <v>14.670000000000002</v>
      </c>
      <c r="I134" s="356">
        <v>227579</v>
      </c>
      <c r="J134" s="52">
        <v>172061.5</v>
      </c>
      <c r="K134" s="52"/>
      <c r="L134" s="389">
        <v>2988.2999999999984</v>
      </c>
      <c r="M134" s="52">
        <v>3582.0210000000002</v>
      </c>
      <c r="N134">
        <v>107</v>
      </c>
      <c r="O134" s="273">
        <f t="shared" si="23"/>
        <v>27.928037383177553</v>
      </c>
      <c r="P134" s="273">
        <f t="shared" si="24"/>
        <v>33.476831775700937</v>
      </c>
      <c r="R134" s="52">
        <f t="shared" si="25"/>
        <v>2126.9065420560746</v>
      </c>
      <c r="S134" s="52">
        <f t="shared" si="26"/>
        <v>1608.0514018691588</v>
      </c>
    </row>
    <row r="135" spans="1:19" x14ac:dyDescent="0.2">
      <c r="A135" s="157">
        <v>43775</v>
      </c>
      <c r="B135">
        <v>7.24</v>
      </c>
      <c r="C135">
        <v>6.92</v>
      </c>
      <c r="D135" s="179">
        <v>7.1042168674698782</v>
      </c>
      <c r="E135" s="179">
        <v>7.98</v>
      </c>
      <c r="F135" s="179">
        <f t="shared" si="20"/>
        <v>-0.18421686746987831</v>
      </c>
      <c r="G135" s="214">
        <f t="shared" si="21"/>
        <v>0.52902978458294403</v>
      </c>
      <c r="H135" s="179">
        <f t="shared" si="22"/>
        <v>15.084216867469879</v>
      </c>
      <c r="I135" s="356">
        <v>354407</v>
      </c>
      <c r="J135" s="52">
        <v>294525.8</v>
      </c>
      <c r="K135" s="52"/>
      <c r="L135" s="389">
        <v>4388.6999999999971</v>
      </c>
      <c r="M135" s="52">
        <v>5078.0389999999998</v>
      </c>
      <c r="N135">
        <v>166</v>
      </c>
      <c r="O135" s="273">
        <f t="shared" si="23"/>
        <v>26.437951807228899</v>
      </c>
      <c r="P135" s="273">
        <f t="shared" si="24"/>
        <v>30.590596385542167</v>
      </c>
      <c r="R135" s="52">
        <f t="shared" si="25"/>
        <v>2134.9819277108436</v>
      </c>
      <c r="S135" s="52">
        <f t="shared" si="26"/>
        <v>1774.2518072289156</v>
      </c>
    </row>
    <row r="136" spans="1:19" x14ac:dyDescent="0.2">
      <c r="A136" s="157">
        <v>43776</v>
      </c>
      <c r="B136">
        <v>7.72</v>
      </c>
      <c r="C136">
        <v>7.72</v>
      </c>
      <c r="D136" s="179">
        <v>7.22</v>
      </c>
      <c r="E136" s="179">
        <v>8.0500000000000007</v>
      </c>
      <c r="F136" s="179">
        <f t="shared" si="20"/>
        <v>0.5</v>
      </c>
      <c r="G136" s="214">
        <f t="shared" si="21"/>
        <v>0.5271774721676491</v>
      </c>
      <c r="H136" s="179">
        <f t="shared" si="22"/>
        <v>15.27</v>
      </c>
      <c r="I136" s="356">
        <v>305569</v>
      </c>
      <c r="J136" s="52">
        <v>255870.8</v>
      </c>
      <c r="K136" s="52"/>
      <c r="L136" s="389">
        <v>3884.3</v>
      </c>
      <c r="M136" s="52">
        <v>4639.1729999999998</v>
      </c>
      <c r="N136">
        <v>143</v>
      </c>
      <c r="O136" s="273">
        <f t="shared" si="23"/>
        <v>27.162937062937065</v>
      </c>
      <c r="P136" s="273">
        <f t="shared" si="24"/>
        <v>32.441769230769232</v>
      </c>
      <c r="R136" s="52">
        <f t="shared" si="25"/>
        <v>2136.8461538461538</v>
      </c>
      <c r="S136" s="52">
        <f t="shared" si="26"/>
        <v>1789.3062937062937</v>
      </c>
    </row>
    <row r="137" spans="1:19" x14ac:dyDescent="0.2">
      <c r="A137" s="157">
        <v>43777</v>
      </c>
      <c r="B137">
        <v>7.31</v>
      </c>
      <c r="C137">
        <v>7.31</v>
      </c>
      <c r="D137" s="179">
        <v>6.98</v>
      </c>
      <c r="E137" s="179">
        <v>7.74</v>
      </c>
      <c r="F137" s="179">
        <f t="shared" si="20"/>
        <v>0.32999999999999918</v>
      </c>
      <c r="G137" s="214">
        <f t="shared" si="21"/>
        <v>0.52581521739130432</v>
      </c>
      <c r="H137" s="179">
        <f t="shared" si="22"/>
        <v>14.72</v>
      </c>
      <c r="I137" s="356">
        <v>292050</v>
      </c>
      <c r="J137" s="52">
        <v>234152.5</v>
      </c>
      <c r="K137" s="52"/>
      <c r="L137" s="389">
        <v>3745.1000000000008</v>
      </c>
      <c r="M137" s="52">
        <v>4049.3240000000001</v>
      </c>
      <c r="N137">
        <v>136</v>
      </c>
      <c r="O137" s="273">
        <f t="shared" si="23"/>
        <v>27.537500000000005</v>
      </c>
      <c r="P137" s="273">
        <f t="shared" si="24"/>
        <v>29.774441176470589</v>
      </c>
      <c r="R137" s="52">
        <f t="shared" si="25"/>
        <v>2147.4264705882351</v>
      </c>
      <c r="S137" s="52">
        <f t="shared" si="26"/>
        <v>1721.7095588235295</v>
      </c>
    </row>
    <row r="138" spans="1:19" x14ac:dyDescent="0.2">
      <c r="A138" s="157">
        <v>43781</v>
      </c>
      <c r="B138">
        <v>7.67</v>
      </c>
      <c r="C138">
        <v>7.59</v>
      </c>
      <c r="D138" s="179">
        <v>6.98</v>
      </c>
      <c r="E138" s="179">
        <v>8.2100000000000009</v>
      </c>
      <c r="F138" s="179">
        <f t="shared" si="20"/>
        <v>0.60999999999999943</v>
      </c>
      <c r="G138" s="214">
        <f t="shared" si="21"/>
        <v>0.54048716260697827</v>
      </c>
      <c r="H138" s="179">
        <f t="shared" si="22"/>
        <v>15.190000000000001</v>
      </c>
      <c r="I138" s="356">
        <v>353767</v>
      </c>
      <c r="J138" s="52">
        <v>301001.90000000002</v>
      </c>
      <c r="K138" s="52"/>
      <c r="L138" s="389">
        <v>4102.800000000002</v>
      </c>
      <c r="M138" s="52">
        <v>5269.6679999999997</v>
      </c>
      <c r="N138">
        <v>165</v>
      </c>
      <c r="O138" s="273">
        <f t="shared" si="23"/>
        <v>24.865454545454558</v>
      </c>
      <c r="P138" s="273">
        <f t="shared" si="24"/>
        <v>31.937381818181816</v>
      </c>
      <c r="R138" s="52">
        <f t="shared" si="25"/>
        <v>2144.0424242424242</v>
      </c>
      <c r="S138" s="52">
        <f t="shared" si="26"/>
        <v>1824.2539393939396</v>
      </c>
    </row>
    <row r="139" spans="1:19" x14ac:dyDescent="0.2">
      <c r="A139" s="157">
        <v>43782</v>
      </c>
      <c r="B139">
        <v>7.55</v>
      </c>
      <c r="C139">
        <v>7.28</v>
      </c>
      <c r="D139" s="179">
        <v>6.98</v>
      </c>
      <c r="E139" s="179">
        <v>8.08</v>
      </c>
      <c r="F139" s="179">
        <f t="shared" si="20"/>
        <v>0.29999999999999982</v>
      </c>
      <c r="G139" s="214">
        <f t="shared" si="21"/>
        <v>0.53652058432934924</v>
      </c>
      <c r="H139" s="179">
        <f t="shared" si="22"/>
        <v>15.06</v>
      </c>
      <c r="I139" s="356">
        <v>308711</v>
      </c>
      <c r="J139" s="52">
        <v>258556</v>
      </c>
      <c r="K139" s="52"/>
      <c r="L139" s="389">
        <v>3742.5</v>
      </c>
      <c r="M139" s="52">
        <v>4465.0320000000002</v>
      </c>
      <c r="N139">
        <v>144</v>
      </c>
      <c r="O139" s="273">
        <f t="shared" si="23"/>
        <v>25.989583333333332</v>
      </c>
      <c r="P139" s="273">
        <f t="shared" si="24"/>
        <v>31.007166666666667</v>
      </c>
      <c r="R139" s="52">
        <f t="shared" si="25"/>
        <v>2143.8263888888887</v>
      </c>
      <c r="S139" s="52">
        <f t="shared" si="26"/>
        <v>1795.5277777777778</v>
      </c>
    </row>
    <row r="140" spans="1:19" x14ac:dyDescent="0.2">
      <c r="A140" s="157">
        <v>43783</v>
      </c>
      <c r="B140">
        <v>6.87</v>
      </c>
      <c r="C140">
        <v>6.39</v>
      </c>
      <c r="D140" s="179">
        <v>6.28</v>
      </c>
      <c r="E140" s="179">
        <v>6.32</v>
      </c>
      <c r="F140" s="179">
        <f t="shared" si="20"/>
        <v>0.10999999999999943</v>
      </c>
      <c r="G140" s="214">
        <f t="shared" si="21"/>
        <v>0.50158730158730158</v>
      </c>
      <c r="H140" s="179">
        <f t="shared" si="22"/>
        <v>12.600000000000001</v>
      </c>
      <c r="I140" s="356">
        <v>346941</v>
      </c>
      <c r="J140" s="52">
        <v>225968.3</v>
      </c>
      <c r="K140" s="52"/>
      <c r="L140" s="389">
        <v>4909.8999999999978</v>
      </c>
      <c r="M140" s="52">
        <v>4973.6139999999996</v>
      </c>
      <c r="N140">
        <v>161</v>
      </c>
      <c r="O140" s="273">
        <f t="shared" si="23"/>
        <v>30.496273291925451</v>
      </c>
      <c r="P140" s="273">
        <f t="shared" si="24"/>
        <v>30.892012422360246</v>
      </c>
      <c r="R140" s="52">
        <f t="shared" si="25"/>
        <v>2154.913043478261</v>
      </c>
      <c r="S140" s="52">
        <f t="shared" si="26"/>
        <v>1403.5298136645963</v>
      </c>
    </row>
    <row r="141" spans="1:19" x14ac:dyDescent="0.2">
      <c r="A141" s="157">
        <v>43784</v>
      </c>
      <c r="B141">
        <v>6.97</v>
      </c>
      <c r="C141">
        <v>7.09</v>
      </c>
      <c r="D141" s="179">
        <v>6.07</v>
      </c>
      <c r="E141" s="179">
        <v>6.99</v>
      </c>
      <c r="F141" s="179">
        <f t="shared" si="20"/>
        <v>1.0199999999999996</v>
      </c>
      <c r="G141" s="214">
        <f t="shared" si="21"/>
        <v>0.53522205206738127</v>
      </c>
      <c r="H141" s="179">
        <f t="shared" si="22"/>
        <v>13.06</v>
      </c>
      <c r="I141" s="356">
        <v>222557</v>
      </c>
      <c r="J141" s="52">
        <v>161465.60000000001</v>
      </c>
      <c r="K141" s="52"/>
      <c r="L141" s="389">
        <v>2815.8000000000006</v>
      </c>
      <c r="M141" s="52">
        <v>2338.279</v>
      </c>
      <c r="N141">
        <v>104</v>
      </c>
      <c r="O141" s="273">
        <f t="shared" si="23"/>
        <v>27.075000000000006</v>
      </c>
      <c r="P141" s="273">
        <f t="shared" si="24"/>
        <v>22.483451923076924</v>
      </c>
      <c r="R141" s="52">
        <f t="shared" si="25"/>
        <v>2139.9711538461538</v>
      </c>
      <c r="S141" s="52">
        <f t="shared" si="26"/>
        <v>1552.5538461538463</v>
      </c>
    </row>
    <row r="142" spans="1:19" x14ac:dyDescent="0.2">
      <c r="A142" s="157">
        <v>43787</v>
      </c>
      <c r="B142">
        <v>8.17</v>
      </c>
      <c r="C142">
        <v>7.61</v>
      </c>
      <c r="D142" s="179">
        <v>7.9538961038961027</v>
      </c>
      <c r="E142" s="179">
        <v>8.3913506493506489</v>
      </c>
      <c r="F142" s="179">
        <f t="shared" si="20"/>
        <v>-0.34389610389610237</v>
      </c>
      <c r="G142" s="214">
        <f t="shared" si="21"/>
        <v>0.51338170515436399</v>
      </c>
      <c r="H142" s="179">
        <f t="shared" si="22"/>
        <v>16.345246753246752</v>
      </c>
      <c r="I142" s="356">
        <v>330584</v>
      </c>
      <c r="J142" s="52">
        <v>287182.09999999998</v>
      </c>
      <c r="K142" s="52"/>
      <c r="L142" s="389">
        <v>4037.2999999999988</v>
      </c>
      <c r="M142" s="52">
        <v>5273.4229999999998</v>
      </c>
      <c r="N142">
        <v>154</v>
      </c>
      <c r="O142" s="273">
        <f t="shared" si="23"/>
        <v>26.21623376623376</v>
      </c>
      <c r="P142" s="273">
        <f t="shared" si="24"/>
        <v>34.243006493506492</v>
      </c>
      <c r="R142" s="52">
        <f t="shared" si="25"/>
        <v>2146.6493506493507</v>
      </c>
      <c r="S142" s="52">
        <f t="shared" si="26"/>
        <v>1864.8188311688309</v>
      </c>
    </row>
    <row r="143" spans="1:19" x14ac:dyDescent="0.2">
      <c r="A143" s="157">
        <v>43788</v>
      </c>
      <c r="B143">
        <v>6.93</v>
      </c>
      <c r="C143">
        <v>6.8</v>
      </c>
      <c r="D143" s="179">
        <v>7.0871999999999975</v>
      </c>
      <c r="E143" s="179">
        <v>8.0546319999999998</v>
      </c>
      <c r="F143" s="179">
        <f t="shared" si="20"/>
        <v>-0.28719999999999768</v>
      </c>
      <c r="G143" s="214">
        <f t="shared" si="21"/>
        <v>0.53194567209568833</v>
      </c>
      <c r="H143" s="179">
        <f t="shared" si="22"/>
        <v>15.141831999999997</v>
      </c>
      <c r="I143" s="356">
        <v>265870</v>
      </c>
      <c r="J143" s="52">
        <v>223883.6</v>
      </c>
      <c r="K143" s="52"/>
      <c r="L143" s="389">
        <v>3264.6000000000004</v>
      </c>
      <c r="M143" s="52">
        <v>4235.9610000000002</v>
      </c>
      <c r="N143">
        <v>125</v>
      </c>
      <c r="O143" s="273">
        <f t="shared" si="23"/>
        <v>26.116800000000001</v>
      </c>
      <c r="P143" s="273">
        <f t="shared" si="24"/>
        <v>33.887688000000004</v>
      </c>
      <c r="R143" s="52">
        <f t="shared" si="25"/>
        <v>2126.96</v>
      </c>
      <c r="S143" s="52">
        <f t="shared" si="26"/>
        <v>1791.0688</v>
      </c>
    </row>
    <row r="144" spans="1:19" x14ac:dyDescent="0.2">
      <c r="A144" s="157">
        <v>43789</v>
      </c>
      <c r="B144">
        <v>8.41</v>
      </c>
      <c r="C144">
        <v>7.73</v>
      </c>
      <c r="D144" s="179">
        <v>7.9775362318840557</v>
      </c>
      <c r="E144" s="179">
        <v>7.8027318840579714</v>
      </c>
      <c r="F144" s="179">
        <f t="shared" si="20"/>
        <v>-0.24753623188405527</v>
      </c>
      <c r="G144" s="214">
        <f t="shared" si="21"/>
        <v>0.49446129981627218</v>
      </c>
      <c r="H144" s="179">
        <f t="shared" si="22"/>
        <v>15.780268115942027</v>
      </c>
      <c r="I144" s="356">
        <v>295512</v>
      </c>
      <c r="J144" s="52">
        <v>239424.8</v>
      </c>
      <c r="K144" s="52"/>
      <c r="L144" s="389">
        <v>3751.3999999999996</v>
      </c>
      <c r="M144" s="52">
        <v>4563.451</v>
      </c>
      <c r="N144">
        <v>138</v>
      </c>
      <c r="O144" s="273">
        <f t="shared" si="23"/>
        <v>27.184057971014489</v>
      </c>
      <c r="P144" s="273">
        <f t="shared" si="24"/>
        <v>33.068485507246379</v>
      </c>
      <c r="R144" s="52">
        <f t="shared" si="25"/>
        <v>2141.391304347826</v>
      </c>
      <c r="S144" s="52">
        <f t="shared" si="26"/>
        <v>1734.9623188405797</v>
      </c>
    </row>
    <row r="145" spans="1:19" x14ac:dyDescent="0.2">
      <c r="A145" s="157">
        <v>43790</v>
      </c>
      <c r="B145">
        <v>8.66</v>
      </c>
      <c r="C145">
        <v>7.98</v>
      </c>
      <c r="D145" s="179">
        <v>6.2414141414141362</v>
      </c>
      <c r="E145" s="179">
        <v>7.4603666666666664</v>
      </c>
      <c r="F145" s="179">
        <f t="shared" si="20"/>
        <v>1.7385858585858642</v>
      </c>
      <c r="G145" s="214">
        <f t="shared" si="21"/>
        <v>0.54448153646326169</v>
      </c>
      <c r="H145" s="179">
        <f t="shared" si="22"/>
        <v>13.701780808080802</v>
      </c>
      <c r="I145" s="356">
        <v>211222</v>
      </c>
      <c r="J145" s="52">
        <v>164230.20000000001</v>
      </c>
      <c r="K145" s="52"/>
      <c r="L145" s="389">
        <v>2627.9999999999986</v>
      </c>
      <c r="M145" s="52">
        <v>2417.34</v>
      </c>
      <c r="N145">
        <v>99</v>
      </c>
      <c r="O145" s="273">
        <f t="shared" si="23"/>
        <v>26.545454545454533</v>
      </c>
      <c r="P145" s="273">
        <f t="shared" si="24"/>
        <v>24.417575757575758</v>
      </c>
      <c r="R145" s="52">
        <f t="shared" si="25"/>
        <v>2133.5555555555557</v>
      </c>
      <c r="S145" s="52">
        <f t="shared" si="26"/>
        <v>1658.8909090909092</v>
      </c>
    </row>
    <row r="146" spans="1:19" x14ac:dyDescent="0.2">
      <c r="A146" s="157">
        <v>43791</v>
      </c>
      <c r="B146" s="292">
        <v>8.2899999999999991</v>
      </c>
      <c r="C146">
        <v>7.85</v>
      </c>
      <c r="D146" s="179">
        <v>7.9598425196850373</v>
      </c>
      <c r="E146" s="179">
        <v>8.2257637795275595</v>
      </c>
      <c r="F146" s="179">
        <f t="shared" si="20"/>
        <v>-0.10984251968503767</v>
      </c>
      <c r="G146" s="214">
        <f t="shared" si="21"/>
        <v>0.50821474509285014</v>
      </c>
      <c r="H146" s="179">
        <f t="shared" si="22"/>
        <v>16.185606299212598</v>
      </c>
      <c r="I146" s="356">
        <v>270101</v>
      </c>
      <c r="J146" s="52">
        <v>232202.1</v>
      </c>
      <c r="K146" s="52"/>
      <c r="L146" s="389">
        <v>2776.8999999999992</v>
      </c>
      <c r="M146" s="52">
        <v>5354.0709999999999</v>
      </c>
      <c r="N146">
        <v>127</v>
      </c>
      <c r="O146" s="273">
        <f t="shared" si="23"/>
        <v>21.865354330708655</v>
      </c>
      <c r="P146" s="273">
        <f t="shared" si="24"/>
        <v>42.15803937007874</v>
      </c>
      <c r="R146" s="52">
        <f t="shared" si="25"/>
        <v>2126.7795275590552</v>
      </c>
      <c r="S146" s="52">
        <f t="shared" si="26"/>
        <v>1828.3629921259842</v>
      </c>
    </row>
    <row r="147" spans="1:19" x14ac:dyDescent="0.2">
      <c r="A147" s="157">
        <v>43794</v>
      </c>
      <c r="B147" s="292">
        <v>8.5500000000000007</v>
      </c>
      <c r="C147">
        <v>8.0299999999999994</v>
      </c>
      <c r="D147" s="179">
        <v>8.07</v>
      </c>
      <c r="E147" s="179">
        <v>7.9324894736842104</v>
      </c>
      <c r="F147" s="179">
        <f t="shared" si="20"/>
        <v>-4.0000000000000924E-2</v>
      </c>
      <c r="G147" s="214">
        <f t="shared" si="21"/>
        <v>0.49570346455962605</v>
      </c>
      <c r="H147" s="179">
        <f t="shared" si="22"/>
        <v>16.002489473684211</v>
      </c>
      <c r="I147" s="356">
        <v>399103</v>
      </c>
      <c r="J147" s="52">
        <v>335028.59999999998</v>
      </c>
      <c r="K147" s="52"/>
      <c r="L147" s="389">
        <v>3309.0000000000005</v>
      </c>
      <c r="M147" s="52">
        <v>7439.4889999999996</v>
      </c>
      <c r="N147">
        <v>190</v>
      </c>
      <c r="O147" s="273">
        <f t="shared" si="23"/>
        <v>17.415789473684214</v>
      </c>
      <c r="P147" s="273">
        <f t="shared" si="24"/>
        <v>39.155205263157896</v>
      </c>
      <c r="R147" s="52">
        <f t="shared" si="25"/>
        <v>2100.5421052631577</v>
      </c>
      <c r="S147" s="52">
        <f t="shared" si="26"/>
        <v>1763.3084210526315</v>
      </c>
    </row>
    <row r="148" spans="1:19" x14ac:dyDescent="0.2">
      <c r="A148" s="157">
        <v>43795</v>
      </c>
      <c r="B148" s="292">
        <v>7.14</v>
      </c>
      <c r="C148">
        <v>6.19</v>
      </c>
      <c r="D148" s="179">
        <v>7.04</v>
      </c>
      <c r="E148" s="179">
        <v>7.6022272727272728</v>
      </c>
      <c r="F148" s="179">
        <f t="shared" si="20"/>
        <v>-0.84999999999999964</v>
      </c>
      <c r="G148" s="214">
        <f t="shared" si="21"/>
        <v>0.5191988302822782</v>
      </c>
      <c r="H148" s="179">
        <f t="shared" si="22"/>
        <v>14.642227272727272</v>
      </c>
      <c r="I148" s="356">
        <v>275881</v>
      </c>
      <c r="J148" s="52">
        <v>223048.9</v>
      </c>
      <c r="K148" s="52"/>
      <c r="L148" s="389">
        <v>2457.3000000000015</v>
      </c>
      <c r="M148" s="52">
        <v>5407.2669999999998</v>
      </c>
      <c r="N148">
        <v>132</v>
      </c>
      <c r="O148" s="273">
        <f t="shared" si="23"/>
        <v>18.615909090909103</v>
      </c>
      <c r="P148" s="273">
        <f t="shared" si="24"/>
        <v>40.964143939393935</v>
      </c>
      <c r="R148" s="52">
        <f t="shared" si="25"/>
        <v>2090.007575757576</v>
      </c>
      <c r="S148" s="52">
        <f t="shared" si="26"/>
        <v>1689.7643939393938</v>
      </c>
    </row>
    <row r="149" spans="1:19" x14ac:dyDescent="0.2">
      <c r="A149" s="157">
        <v>43796</v>
      </c>
      <c r="B149" s="292">
        <v>8.56</v>
      </c>
      <c r="C149">
        <v>8.26</v>
      </c>
      <c r="D149" s="179">
        <v>8.5299999999999994</v>
      </c>
      <c r="E149" s="179">
        <v>7.54</v>
      </c>
      <c r="F149" s="179">
        <f t="shared" si="20"/>
        <v>-0.26999999999999957</v>
      </c>
      <c r="G149" s="214">
        <f t="shared" si="21"/>
        <v>0.46919726197884254</v>
      </c>
      <c r="H149" s="179">
        <f t="shared" si="22"/>
        <v>16.07</v>
      </c>
      <c r="I149" s="356">
        <v>305584</v>
      </c>
      <c r="J149" s="52">
        <v>244750.5</v>
      </c>
      <c r="K149" s="52"/>
      <c r="L149" s="389">
        <v>3170.7999999999993</v>
      </c>
      <c r="M149" s="52">
        <v>6660.1880000000001</v>
      </c>
      <c r="N149">
        <v>146</v>
      </c>
      <c r="O149" s="273">
        <f t="shared" si="23"/>
        <v>21.717808219178078</v>
      </c>
      <c r="P149" s="273">
        <f t="shared" si="24"/>
        <v>45.617726027397261</v>
      </c>
      <c r="R149" s="52">
        <f t="shared" si="25"/>
        <v>2093.0410958904108</v>
      </c>
      <c r="S149" s="52">
        <f t="shared" si="26"/>
        <v>1676.3732876712329</v>
      </c>
    </row>
    <row r="150" spans="1:19" x14ac:dyDescent="0.2">
      <c r="A150" s="157">
        <v>43797</v>
      </c>
      <c r="B150" s="292">
        <v>8.4499999999999993</v>
      </c>
      <c r="C150">
        <v>7.5</v>
      </c>
      <c r="D150" s="179">
        <v>8.19</v>
      </c>
      <c r="E150" s="179">
        <v>7.87</v>
      </c>
      <c r="F150" s="179">
        <f t="shared" si="20"/>
        <v>-0.6899999999999995</v>
      </c>
      <c r="G150" s="214">
        <f t="shared" si="21"/>
        <v>0.49003735990037367</v>
      </c>
      <c r="H150" s="179">
        <f t="shared" si="22"/>
        <v>16.059999999999999</v>
      </c>
      <c r="I150" s="356">
        <v>304847</v>
      </c>
      <c r="J150" s="52">
        <v>253876.5</v>
      </c>
      <c r="K150" s="52"/>
      <c r="L150" s="389">
        <v>3327.2999999999988</v>
      </c>
      <c r="M150" s="52">
        <v>5945.8119999999999</v>
      </c>
      <c r="N150">
        <v>145</v>
      </c>
      <c r="O150" s="273">
        <f t="shared" si="23"/>
        <v>22.94689655172413</v>
      </c>
      <c r="P150" s="273">
        <f t="shared" si="24"/>
        <v>41.005600000000001</v>
      </c>
      <c r="R150" s="52">
        <f t="shared" si="25"/>
        <v>2102.3931034482757</v>
      </c>
      <c r="S150" s="52">
        <f t="shared" si="26"/>
        <v>1750.8724137931035</v>
      </c>
    </row>
    <row r="151" spans="1:19" x14ac:dyDescent="0.2">
      <c r="A151" s="157">
        <v>43798</v>
      </c>
      <c r="B151" s="292">
        <v>8.84</v>
      </c>
      <c r="C151">
        <v>8.6199999999999992</v>
      </c>
      <c r="D151" s="179">
        <v>8.4797202797202829</v>
      </c>
      <c r="E151" s="179">
        <v>7.52</v>
      </c>
      <c r="F151" s="179">
        <f t="shared" si="20"/>
        <v>0.14027972027971636</v>
      </c>
      <c r="G151" s="214">
        <f t="shared" si="21"/>
        <v>0.47000821692686923</v>
      </c>
      <c r="H151" s="179">
        <f t="shared" si="22"/>
        <v>15.999720279720282</v>
      </c>
      <c r="I151" s="356">
        <v>301744</v>
      </c>
      <c r="J151" s="52">
        <v>239065.7</v>
      </c>
      <c r="K151" s="52"/>
      <c r="L151" s="389">
        <v>3467.6000000000004</v>
      </c>
      <c r="M151" s="52">
        <v>5631.0730000000003</v>
      </c>
      <c r="N151">
        <v>143</v>
      </c>
      <c r="O151" s="273">
        <f t="shared" si="23"/>
        <v>24.248951048951053</v>
      </c>
      <c r="P151" s="273">
        <f t="shared" si="24"/>
        <v>39.378132867132869</v>
      </c>
      <c r="R151" s="52">
        <f t="shared" si="25"/>
        <v>2110.0979020979021</v>
      </c>
      <c r="S151" s="52">
        <f t="shared" si="26"/>
        <v>1671.7881118881119</v>
      </c>
    </row>
    <row r="152" spans="1:19" x14ac:dyDescent="0.2">
      <c r="A152" s="157">
        <v>43801</v>
      </c>
      <c r="B152" s="292">
        <v>8.5500000000000007</v>
      </c>
      <c r="C152">
        <v>8.02</v>
      </c>
      <c r="D152" s="179">
        <v>8.4712500000000031</v>
      </c>
      <c r="E152" s="179">
        <v>7.7202624999999996</v>
      </c>
      <c r="F152" s="179">
        <f t="shared" si="20"/>
        <v>-0.45125000000000348</v>
      </c>
      <c r="G152" s="214">
        <f t="shared" si="21"/>
        <v>0.4768092233508141</v>
      </c>
      <c r="H152" s="179">
        <f t="shared" si="22"/>
        <v>16.191512500000002</v>
      </c>
      <c r="I152" s="356">
        <v>337005</v>
      </c>
      <c r="J152" s="52">
        <v>274669.09999999998</v>
      </c>
      <c r="K152" s="52"/>
      <c r="L152" s="389">
        <v>3589.9999999999977</v>
      </c>
      <c r="M152" s="52">
        <v>5892.6239999999998</v>
      </c>
      <c r="N152">
        <v>160</v>
      </c>
      <c r="O152" s="273">
        <f t="shared" si="23"/>
        <v>22.437499999999986</v>
      </c>
      <c r="P152" s="273">
        <f t="shared" si="24"/>
        <v>36.828899999999997</v>
      </c>
      <c r="R152" s="52">
        <f t="shared" si="25"/>
        <v>2106.28125</v>
      </c>
      <c r="S152" s="52">
        <f t="shared" si="26"/>
        <v>1716.6818749999998</v>
      </c>
    </row>
    <row r="153" spans="1:19" x14ac:dyDescent="0.2">
      <c r="A153" s="157">
        <v>43802</v>
      </c>
      <c r="B153" s="292">
        <v>7.76</v>
      </c>
      <c r="C153">
        <v>7.36</v>
      </c>
      <c r="D153" s="179">
        <v>8.42</v>
      </c>
      <c r="E153" s="179">
        <v>7.85</v>
      </c>
      <c r="F153" s="179">
        <f t="shared" si="20"/>
        <v>-1.0599999999999996</v>
      </c>
      <c r="G153" s="214">
        <f t="shared" si="21"/>
        <v>0.48248309772587583</v>
      </c>
      <c r="H153" s="179">
        <f t="shared" si="22"/>
        <v>16.27</v>
      </c>
      <c r="I153" s="356">
        <v>360537</v>
      </c>
      <c r="J153" s="52">
        <v>296761.2</v>
      </c>
      <c r="K153" s="52"/>
      <c r="L153" s="389">
        <v>4603.5999999999976</v>
      </c>
      <c r="M153" s="52">
        <v>5999.26</v>
      </c>
      <c r="N153">
        <v>170</v>
      </c>
      <c r="O153" s="273">
        <f t="shared" si="23"/>
        <v>27.079999999999988</v>
      </c>
      <c r="P153" s="273">
        <f t="shared" si="24"/>
        <v>35.289764705882355</v>
      </c>
      <c r="R153" s="52">
        <f t="shared" si="25"/>
        <v>2120.8058823529414</v>
      </c>
      <c r="S153" s="52">
        <f t="shared" si="26"/>
        <v>1745.6541176470589</v>
      </c>
    </row>
    <row r="154" spans="1:19" x14ac:dyDescent="0.2">
      <c r="A154" s="157">
        <v>43803</v>
      </c>
      <c r="B154" s="292">
        <v>7.77</v>
      </c>
      <c r="C154">
        <v>7.17</v>
      </c>
      <c r="D154" s="179">
        <v>7.79</v>
      </c>
      <c r="E154" s="179">
        <v>7.51</v>
      </c>
      <c r="F154" s="179">
        <f t="shared" si="20"/>
        <v>-0.62000000000000011</v>
      </c>
      <c r="G154" s="214">
        <f t="shared" si="21"/>
        <v>0.49084967320261436</v>
      </c>
      <c r="H154" s="179">
        <f t="shared" si="22"/>
        <v>15.3</v>
      </c>
      <c r="I154" s="356">
        <v>319095</v>
      </c>
      <c r="J154" s="52">
        <v>250578.4</v>
      </c>
      <c r="K154" s="52"/>
      <c r="L154" s="389">
        <v>3783.0000000000027</v>
      </c>
      <c r="M154" s="52">
        <v>5181.0569999999998</v>
      </c>
      <c r="N154">
        <v>150</v>
      </c>
      <c r="O154" s="273">
        <f t="shared" si="23"/>
        <v>25.220000000000017</v>
      </c>
      <c r="P154" s="273">
        <f t="shared" si="24"/>
        <v>34.540379999999999</v>
      </c>
      <c r="R154" s="52">
        <f t="shared" si="25"/>
        <v>2127.3000000000002</v>
      </c>
      <c r="S154" s="52">
        <f t="shared" si="26"/>
        <v>1670.5226666666667</v>
      </c>
    </row>
    <row r="155" spans="1:19" x14ac:dyDescent="0.2">
      <c r="A155" s="157">
        <v>43804</v>
      </c>
      <c r="B155" s="292">
        <v>8.1199999999999992</v>
      </c>
      <c r="C155">
        <v>7.35</v>
      </c>
      <c r="D155" s="179">
        <v>8.5</v>
      </c>
      <c r="E155" s="179">
        <v>7.61</v>
      </c>
      <c r="F155" s="179">
        <f t="shared" si="20"/>
        <v>-1.1500000000000004</v>
      </c>
      <c r="G155" s="214">
        <f t="shared" si="21"/>
        <v>0.47237740533829925</v>
      </c>
      <c r="H155" s="179">
        <f t="shared" si="22"/>
        <v>16.11</v>
      </c>
      <c r="I155" s="356">
        <v>330497</v>
      </c>
      <c r="J155" s="52">
        <v>262313.3</v>
      </c>
      <c r="K155" s="52"/>
      <c r="L155" s="389">
        <v>4013.9999999999995</v>
      </c>
      <c r="M155" s="52">
        <v>5232.3789999999999</v>
      </c>
      <c r="N155">
        <v>155</v>
      </c>
      <c r="O155" s="273">
        <f t="shared" si="23"/>
        <v>25.896774193548385</v>
      </c>
      <c r="P155" s="273">
        <f t="shared" si="24"/>
        <v>33.75728387096774</v>
      </c>
      <c r="R155" s="52">
        <f t="shared" si="25"/>
        <v>2132.2387096774191</v>
      </c>
      <c r="S155" s="52">
        <f t="shared" si="26"/>
        <v>1692.3438709677419</v>
      </c>
    </row>
    <row r="156" spans="1:19" x14ac:dyDescent="0.2">
      <c r="A156" s="157">
        <v>43805</v>
      </c>
      <c r="B156" s="292">
        <v>7.7</v>
      </c>
      <c r="C156">
        <v>7.46</v>
      </c>
      <c r="D156" s="179">
        <v>8.18</v>
      </c>
      <c r="E156" s="179">
        <v>7.91</v>
      </c>
      <c r="F156" s="179">
        <f t="shared" si="20"/>
        <v>-0.71999999999999975</v>
      </c>
      <c r="G156" s="214">
        <f t="shared" si="21"/>
        <v>0.49160969546302052</v>
      </c>
      <c r="H156" s="179">
        <f t="shared" si="22"/>
        <v>16.09</v>
      </c>
      <c r="I156" s="356">
        <v>352399</v>
      </c>
      <c r="J156" s="52">
        <v>290118.8</v>
      </c>
      <c r="K156" s="52"/>
      <c r="L156" s="389">
        <v>4072.3999999999987</v>
      </c>
      <c r="M156" s="52">
        <v>6131.4629999999997</v>
      </c>
      <c r="N156">
        <v>165</v>
      </c>
      <c r="O156" s="273">
        <f t="shared" si="23"/>
        <v>24.681212121212113</v>
      </c>
      <c r="P156" s="273">
        <f t="shared" si="24"/>
        <v>37.160381818181818</v>
      </c>
      <c r="R156" s="52">
        <f t="shared" si="25"/>
        <v>2135.7515151515154</v>
      </c>
      <c r="S156" s="52">
        <f t="shared" si="26"/>
        <v>1758.2957575757575</v>
      </c>
    </row>
    <row r="157" spans="1:19" x14ac:dyDescent="0.2">
      <c r="A157" s="157">
        <v>43808</v>
      </c>
      <c r="B157" s="292">
        <v>7.5</v>
      </c>
      <c r="C157">
        <v>7.05</v>
      </c>
      <c r="D157" s="179">
        <v>8.1199999999999992</v>
      </c>
      <c r="E157" s="179">
        <v>7.56</v>
      </c>
      <c r="F157" s="179">
        <f t="shared" si="20"/>
        <v>-1.0699999999999994</v>
      </c>
      <c r="G157" s="214">
        <f t="shared" si="21"/>
        <v>0.48214285714285715</v>
      </c>
      <c r="H157" s="179">
        <f t="shared" si="22"/>
        <v>15.68</v>
      </c>
      <c r="I157" s="356">
        <v>363624</v>
      </c>
      <c r="J157" s="52">
        <v>295083.3</v>
      </c>
      <c r="K157" s="52"/>
      <c r="L157" s="389">
        <v>3495.9</v>
      </c>
      <c r="M157" s="52">
        <v>5381.4620000000004</v>
      </c>
      <c r="N157">
        <v>172</v>
      </c>
      <c r="O157" s="273">
        <f t="shared" si="23"/>
        <v>20.324999999999999</v>
      </c>
      <c r="P157" s="273">
        <f t="shared" si="24"/>
        <v>31.287569767441862</v>
      </c>
      <c r="R157" s="52">
        <f t="shared" si="25"/>
        <v>2114.0930232558139</v>
      </c>
      <c r="S157" s="52">
        <f t="shared" si="26"/>
        <v>1715.6005813953489</v>
      </c>
    </row>
    <row r="158" spans="1:19" x14ac:dyDescent="0.2">
      <c r="A158" s="157">
        <v>43809</v>
      </c>
      <c r="B158" s="292">
        <v>8.43</v>
      </c>
      <c r="C158">
        <v>7.89</v>
      </c>
      <c r="D158" s="179">
        <v>8.4499999999999993</v>
      </c>
      <c r="E158" s="179">
        <v>7.82</v>
      </c>
      <c r="F158" s="179">
        <f t="shared" si="20"/>
        <v>-0.55999999999999961</v>
      </c>
      <c r="G158" s="214">
        <f t="shared" si="21"/>
        <v>0.48063921327596809</v>
      </c>
      <c r="H158" s="179">
        <f t="shared" si="22"/>
        <v>16.27</v>
      </c>
      <c r="I158" s="356">
        <v>339987</v>
      </c>
      <c r="J158" s="52">
        <v>281734.09999999998</v>
      </c>
      <c r="K158" s="52"/>
      <c r="L158" s="389">
        <v>3666.1999999999994</v>
      </c>
      <c r="M158" s="52">
        <v>6070.1080000000002</v>
      </c>
      <c r="N158">
        <v>162</v>
      </c>
      <c r="O158" s="273">
        <f t="shared" si="23"/>
        <v>22.630864197530862</v>
      </c>
      <c r="P158" s="273">
        <f t="shared" si="24"/>
        <v>37.4698024691358</v>
      </c>
      <c r="R158" s="52">
        <f t="shared" si="25"/>
        <v>2098.6851851851852</v>
      </c>
      <c r="S158" s="52">
        <f t="shared" si="26"/>
        <v>1739.0993827160491</v>
      </c>
    </row>
    <row r="159" spans="1:19" x14ac:dyDescent="0.2">
      <c r="A159" s="157">
        <v>43810</v>
      </c>
      <c r="B159" s="292">
        <v>8.4600000000000009</v>
      </c>
      <c r="C159">
        <v>8.0399999999999991</v>
      </c>
      <c r="D159" s="179">
        <v>8.48</v>
      </c>
      <c r="E159" s="179">
        <v>7.36</v>
      </c>
      <c r="F159" s="179">
        <f t="shared" si="20"/>
        <v>-0.44000000000000128</v>
      </c>
      <c r="G159" s="214">
        <f t="shared" si="21"/>
        <v>0.4646464646464647</v>
      </c>
      <c r="H159" s="179">
        <f t="shared" si="22"/>
        <v>15.84</v>
      </c>
      <c r="I159" s="356">
        <v>316735</v>
      </c>
      <c r="J159" s="52">
        <v>245476.8</v>
      </c>
      <c r="K159" s="52"/>
      <c r="L159" s="389">
        <v>3689.5</v>
      </c>
      <c r="M159" s="52">
        <v>5976.6890000000003</v>
      </c>
      <c r="N159">
        <v>150</v>
      </c>
      <c r="O159" s="273">
        <f t="shared" si="23"/>
        <v>24.596666666666668</v>
      </c>
      <c r="P159" s="273">
        <f t="shared" si="24"/>
        <v>39.844593333333336</v>
      </c>
      <c r="R159" s="52">
        <f t="shared" si="25"/>
        <v>2111.5666666666666</v>
      </c>
      <c r="S159" s="52">
        <f t="shared" si="26"/>
        <v>1636.5119999999999</v>
      </c>
    </row>
    <row r="160" spans="1:19" x14ac:dyDescent="0.2">
      <c r="A160" s="157">
        <v>43811</v>
      </c>
      <c r="B160" s="292">
        <v>7.75</v>
      </c>
      <c r="C160">
        <v>7.43</v>
      </c>
      <c r="D160" s="179">
        <v>7.99</v>
      </c>
      <c r="E160" s="179">
        <v>7.57</v>
      </c>
      <c r="F160" s="179">
        <f t="shared" si="20"/>
        <v>-0.5600000000000005</v>
      </c>
      <c r="G160" s="214">
        <f t="shared" si="21"/>
        <v>0.48650385604113111</v>
      </c>
      <c r="H160" s="179">
        <f t="shared" si="22"/>
        <v>15.56</v>
      </c>
      <c r="I160" s="356">
        <v>395075</v>
      </c>
      <c r="J160" s="52">
        <v>314690.3</v>
      </c>
      <c r="K160" s="52"/>
      <c r="L160" s="389">
        <v>4491.9000000000015</v>
      </c>
      <c r="M160" s="52">
        <v>7035.0169999999998</v>
      </c>
      <c r="N160">
        <v>187</v>
      </c>
      <c r="O160" s="273">
        <f t="shared" si="23"/>
        <v>24.020855614973271</v>
      </c>
      <c r="P160" s="273">
        <f t="shared" si="24"/>
        <v>37.620411764705878</v>
      </c>
      <c r="R160" s="52">
        <f t="shared" si="25"/>
        <v>2112.7005347593581</v>
      </c>
      <c r="S160" s="52">
        <f t="shared" si="26"/>
        <v>1682.8358288770053</v>
      </c>
    </row>
    <row r="161" spans="1:20" x14ac:dyDescent="0.2">
      <c r="A161" s="157">
        <v>43812</v>
      </c>
      <c r="B161" s="292">
        <v>8.1300000000000008</v>
      </c>
      <c r="C161">
        <v>8.15</v>
      </c>
      <c r="D161" s="179">
        <v>7.98</v>
      </c>
      <c r="E161" s="179">
        <v>7.7</v>
      </c>
      <c r="F161" s="179">
        <f t="shared" si="20"/>
        <v>0.16999999999999993</v>
      </c>
      <c r="G161" s="214">
        <f t="shared" si="21"/>
        <v>0.4910714285714286</v>
      </c>
      <c r="H161" s="179">
        <f t="shared" si="22"/>
        <v>15.68</v>
      </c>
      <c r="I161" s="356">
        <v>326274</v>
      </c>
      <c r="J161" s="52">
        <v>263774.7</v>
      </c>
      <c r="K161" s="52"/>
      <c r="L161" s="389">
        <v>4013.7999999999993</v>
      </c>
      <c r="M161" s="52">
        <v>5694.5339999999997</v>
      </c>
      <c r="N161">
        <v>154</v>
      </c>
      <c r="O161" s="273">
        <f t="shared" si="23"/>
        <v>26.063636363636359</v>
      </c>
      <c r="P161" s="273">
        <f t="shared" si="24"/>
        <v>36.977493506493502</v>
      </c>
      <c r="R161" s="52">
        <f t="shared" si="25"/>
        <v>2118.6623376623374</v>
      </c>
      <c r="S161" s="52">
        <f t="shared" si="26"/>
        <v>1712.8227272727274</v>
      </c>
    </row>
    <row r="162" spans="1:20" x14ac:dyDescent="0.2">
      <c r="A162" s="157">
        <v>43815</v>
      </c>
      <c r="B162" s="292">
        <v>7.21</v>
      </c>
      <c r="C162">
        <v>7.04</v>
      </c>
      <c r="D162" s="179">
        <v>7.15</v>
      </c>
      <c r="E162" s="179">
        <v>7.65</v>
      </c>
      <c r="F162" s="179">
        <f t="shared" si="20"/>
        <v>-0.11000000000000032</v>
      </c>
      <c r="G162" s="214">
        <f t="shared" si="21"/>
        <v>0.51689189189189189</v>
      </c>
      <c r="H162" s="179">
        <f t="shared" si="22"/>
        <v>14.8</v>
      </c>
      <c r="I162" s="356">
        <v>366606</v>
      </c>
      <c r="J162" s="52">
        <v>294249.40000000002</v>
      </c>
      <c r="K162" s="52"/>
      <c r="L162" s="389">
        <v>4043.7000000000003</v>
      </c>
      <c r="M162" s="52">
        <v>4946.3999999999996</v>
      </c>
      <c r="N162">
        <v>173</v>
      </c>
      <c r="O162" s="273">
        <f t="shared" si="23"/>
        <v>23.373988439306359</v>
      </c>
      <c r="P162" s="273">
        <f t="shared" si="24"/>
        <v>28.591907514450863</v>
      </c>
      <c r="R162" s="52">
        <f t="shared" si="25"/>
        <v>2119.1098265895953</v>
      </c>
      <c r="S162" s="52">
        <f t="shared" si="26"/>
        <v>1700.863583815029</v>
      </c>
    </row>
    <row r="163" spans="1:20" x14ac:dyDescent="0.2">
      <c r="A163" s="157">
        <v>43816</v>
      </c>
      <c r="B163" s="292">
        <v>8.1</v>
      </c>
      <c r="C163">
        <v>7.79</v>
      </c>
      <c r="D163" s="179">
        <v>7.96</v>
      </c>
      <c r="E163" s="179">
        <v>7.59</v>
      </c>
      <c r="F163" s="179">
        <f t="shared" si="20"/>
        <v>-0.16999999999999993</v>
      </c>
      <c r="G163" s="214">
        <f t="shared" si="21"/>
        <v>0.48810289389067518</v>
      </c>
      <c r="H163" s="179">
        <f t="shared" si="22"/>
        <v>15.55</v>
      </c>
      <c r="I163" s="356">
        <v>375110</v>
      </c>
      <c r="J163" s="52">
        <v>298665.09999999998</v>
      </c>
      <c r="K163" s="52"/>
      <c r="L163" s="389">
        <v>4337.1999999999953</v>
      </c>
      <c r="M163" s="52">
        <v>7542.4830000000002</v>
      </c>
      <c r="N163">
        <v>177</v>
      </c>
      <c r="O163" s="273">
        <f t="shared" si="23"/>
        <v>24.503954802259859</v>
      </c>
      <c r="P163" s="273">
        <f t="shared" si="24"/>
        <v>42.612898305084748</v>
      </c>
      <c r="R163" s="52">
        <f t="shared" si="25"/>
        <v>2119.2655367231637</v>
      </c>
      <c r="S163" s="52">
        <f t="shared" si="26"/>
        <v>1687.3734463276835</v>
      </c>
    </row>
    <row r="164" spans="1:20" x14ac:dyDescent="0.2">
      <c r="A164" s="157">
        <v>43817</v>
      </c>
      <c r="B164" s="292">
        <v>7.44</v>
      </c>
      <c r="C164">
        <v>6.98</v>
      </c>
      <c r="D164" s="179">
        <v>7.97</v>
      </c>
      <c r="E164" s="179">
        <v>7.75</v>
      </c>
      <c r="F164" s="179">
        <f t="shared" si="20"/>
        <v>-0.98999999999999932</v>
      </c>
      <c r="G164" s="214">
        <f t="shared" ref="G164:G187" si="27">E164/(D164+E164)</f>
        <v>0.49300254452926212</v>
      </c>
      <c r="H164" s="179">
        <f t="shared" si="22"/>
        <v>15.719999999999999</v>
      </c>
      <c r="I164" s="356">
        <v>384490</v>
      </c>
      <c r="J164" s="52">
        <v>315131.5</v>
      </c>
      <c r="K164" s="52"/>
      <c r="L164" s="389">
        <v>4239.6000000000013</v>
      </c>
      <c r="M164" s="52">
        <v>7136.576</v>
      </c>
      <c r="N164">
        <v>183</v>
      </c>
      <c r="O164" s="273">
        <f t="shared" si="23"/>
        <v>23.167213114754105</v>
      </c>
      <c r="P164" s="273">
        <f t="shared" ref="P164:P187" si="28">M164/N164</f>
        <v>38.997683060109289</v>
      </c>
      <c r="R164" s="52">
        <f t="shared" si="25"/>
        <v>2101.0382513661202</v>
      </c>
      <c r="S164" s="52">
        <f t="shared" ref="S164:S187" si="29">J164/N164</f>
        <v>1722.0300546448088</v>
      </c>
    </row>
    <row r="165" spans="1:20" ht="13.5" thickBot="1" x14ac:dyDescent="0.25">
      <c r="A165" s="157">
        <v>43818</v>
      </c>
      <c r="B165">
        <v>7.9</v>
      </c>
      <c r="C165">
        <v>7.49</v>
      </c>
      <c r="D165" s="179">
        <v>7.02</v>
      </c>
      <c r="E165" s="179">
        <v>8.31</v>
      </c>
      <c r="F165" s="179">
        <f t="shared" si="20"/>
        <v>0.47000000000000064</v>
      </c>
      <c r="G165" s="214">
        <f t="shared" si="27"/>
        <v>0.54207436399217224</v>
      </c>
      <c r="H165" s="179">
        <f t="shared" si="22"/>
        <v>15.33</v>
      </c>
      <c r="I165" s="356">
        <v>404897</v>
      </c>
      <c r="J165" s="52">
        <v>358493.6</v>
      </c>
      <c r="K165" s="52"/>
      <c r="L165" s="389">
        <v>4401.5999999999985</v>
      </c>
      <c r="M165" s="52">
        <v>10530.9</v>
      </c>
      <c r="N165">
        <v>194</v>
      </c>
      <c r="O165" s="273">
        <f t="shared" si="23"/>
        <v>22.688659793814427</v>
      </c>
      <c r="P165" s="273">
        <f t="shared" si="28"/>
        <v>54.282989690721649</v>
      </c>
      <c r="R165" s="52">
        <f t="shared" si="25"/>
        <v>2087.0979381443299</v>
      </c>
      <c r="S165" s="52">
        <f t="shared" si="29"/>
        <v>1847.9051546391752</v>
      </c>
    </row>
    <row r="166" spans="1:20" x14ac:dyDescent="0.2">
      <c r="A166" s="623">
        <v>43836</v>
      </c>
      <c r="B166" s="126">
        <v>8.42</v>
      </c>
      <c r="C166" s="126">
        <v>8.0500000000000007</v>
      </c>
      <c r="D166" s="625">
        <v>7.7326732673267369</v>
      </c>
      <c r="E166" s="625">
        <v>7.77</v>
      </c>
      <c r="F166" s="625">
        <f t="shared" si="20"/>
        <v>0.31732673267326383</v>
      </c>
      <c r="G166" s="626">
        <f t="shared" si="27"/>
        <v>0.50120388051885001</v>
      </c>
      <c r="H166" s="625">
        <f t="shared" si="22"/>
        <v>15.502673267326736</v>
      </c>
      <c r="I166" s="627">
        <v>426326</v>
      </c>
      <c r="J166" s="629">
        <v>348849.5</v>
      </c>
      <c r="K166" s="629"/>
      <c r="L166" s="628">
        <v>4377.2000000000025</v>
      </c>
      <c r="M166" s="629">
        <v>5655.3919999999998</v>
      </c>
      <c r="N166" s="126">
        <v>202</v>
      </c>
      <c r="O166" s="630">
        <f t="shared" si="23"/>
        <v>21.669306930693082</v>
      </c>
      <c r="P166" s="630">
        <f t="shared" si="28"/>
        <v>27.996990099009899</v>
      </c>
      <c r="Q166" s="126"/>
      <c r="R166" s="629">
        <f t="shared" si="25"/>
        <v>2110.5247524752476</v>
      </c>
      <c r="S166" s="629">
        <f t="shared" si="29"/>
        <v>1726.9777227722773</v>
      </c>
      <c r="T166" s="126"/>
    </row>
    <row r="167" spans="1:20" x14ac:dyDescent="0.2">
      <c r="A167" s="157">
        <v>43837</v>
      </c>
      <c r="B167">
        <v>7.72</v>
      </c>
      <c r="C167">
        <v>7.61</v>
      </c>
      <c r="D167" s="179">
        <v>7.55</v>
      </c>
      <c r="E167" s="179">
        <v>7.78</v>
      </c>
      <c r="F167" s="179">
        <f t="shared" si="20"/>
        <v>6.0000000000000497E-2</v>
      </c>
      <c r="G167" s="214">
        <f t="shared" si="27"/>
        <v>0.50750163078930199</v>
      </c>
      <c r="H167" s="179">
        <f t="shared" si="22"/>
        <v>15.33</v>
      </c>
      <c r="I167" s="356">
        <v>407139</v>
      </c>
      <c r="J167" s="52">
        <v>335692.6</v>
      </c>
      <c r="K167" s="52"/>
      <c r="L167" s="389">
        <v>4133.3999999999996</v>
      </c>
      <c r="M167" s="52">
        <v>8517.4969999999994</v>
      </c>
      <c r="N167">
        <v>194</v>
      </c>
      <c r="O167" s="273">
        <f t="shared" si="23"/>
        <v>21.306185567010306</v>
      </c>
      <c r="P167" s="273">
        <f t="shared" si="28"/>
        <v>43.9046237113402</v>
      </c>
      <c r="R167" s="52">
        <f t="shared" si="25"/>
        <v>2098.6546391752577</v>
      </c>
      <c r="S167" s="52">
        <f t="shared" si="29"/>
        <v>1730.3742268041235</v>
      </c>
    </row>
    <row r="168" spans="1:20" x14ac:dyDescent="0.2">
      <c r="A168" s="157">
        <v>43838</v>
      </c>
      <c r="B168">
        <v>7.94</v>
      </c>
      <c r="C168">
        <v>7.54</v>
      </c>
      <c r="D168" s="179">
        <v>7.98</v>
      </c>
      <c r="E168" s="179">
        <v>7.52</v>
      </c>
      <c r="F168" s="179">
        <f t="shared" si="20"/>
        <v>-0.44000000000000039</v>
      </c>
      <c r="G168" s="214">
        <f t="shared" si="27"/>
        <v>0.4851612903225806</v>
      </c>
      <c r="H168" s="179">
        <f t="shared" si="22"/>
        <v>15.5</v>
      </c>
      <c r="I168" s="356">
        <v>415792</v>
      </c>
      <c r="J168" s="52">
        <v>332847.40000000002</v>
      </c>
      <c r="K168" s="52"/>
      <c r="L168" s="389">
        <v>4414.6000000000013</v>
      </c>
      <c r="M168" s="52">
        <v>8475.1509999999998</v>
      </c>
      <c r="N168">
        <v>199</v>
      </c>
      <c r="O168" s="273">
        <f t="shared" si="23"/>
        <v>22.183919597989956</v>
      </c>
      <c r="P168" s="273">
        <f t="shared" si="28"/>
        <v>42.588698492462314</v>
      </c>
      <c r="R168" s="52">
        <f t="shared" si="25"/>
        <v>2089.4070351758792</v>
      </c>
      <c r="S168" s="52">
        <f t="shared" si="29"/>
        <v>1672.6000000000001</v>
      </c>
    </row>
    <row r="169" spans="1:20" x14ac:dyDescent="0.2">
      <c r="A169" s="157">
        <v>43839</v>
      </c>
      <c r="B169">
        <v>8.84</v>
      </c>
      <c r="C169">
        <v>9.0299999999999994</v>
      </c>
      <c r="D169" s="179">
        <v>9.15</v>
      </c>
      <c r="E169" s="179">
        <v>7.6</v>
      </c>
      <c r="F169" s="179">
        <f t="shared" si="20"/>
        <v>-0.12000000000000099</v>
      </c>
      <c r="G169" s="214">
        <f t="shared" si="27"/>
        <v>0.45373134328358206</v>
      </c>
      <c r="H169" s="179">
        <f t="shared" si="22"/>
        <v>16.75</v>
      </c>
      <c r="I169" s="356">
        <v>389081</v>
      </c>
      <c r="J169" s="52">
        <v>312686.59999999998</v>
      </c>
      <c r="K169" s="52"/>
      <c r="L169" s="389">
        <v>4052.9000000000005</v>
      </c>
      <c r="M169" s="52">
        <v>8690.1880000000001</v>
      </c>
      <c r="N169">
        <v>185</v>
      </c>
      <c r="O169" s="273">
        <f t="shared" si="23"/>
        <v>21.907567567567572</v>
      </c>
      <c r="P169" s="273">
        <f t="shared" si="28"/>
        <v>46.97398918918919</v>
      </c>
      <c r="R169" s="52">
        <f t="shared" si="25"/>
        <v>2103.1405405405403</v>
      </c>
      <c r="S169" s="52">
        <f t="shared" si="29"/>
        <v>1690.1978378378378</v>
      </c>
    </row>
    <row r="170" spans="1:20" x14ac:dyDescent="0.2">
      <c r="A170" s="157">
        <v>43840</v>
      </c>
      <c r="B170">
        <v>8.3800000000000008</v>
      </c>
      <c r="C170">
        <v>8.48</v>
      </c>
      <c r="D170" s="179">
        <v>9.0500000000000007</v>
      </c>
      <c r="E170" s="179">
        <v>7.58</v>
      </c>
      <c r="F170" s="179">
        <f t="shared" si="20"/>
        <v>-0.57000000000000028</v>
      </c>
      <c r="G170" s="214">
        <f t="shared" si="27"/>
        <v>0.45580276608538778</v>
      </c>
      <c r="H170" s="179">
        <f t="shared" si="22"/>
        <v>16.630000000000003</v>
      </c>
      <c r="I170" s="356">
        <v>389142</v>
      </c>
      <c r="J170">
        <v>313498</v>
      </c>
      <c r="L170" s="389">
        <v>4087.1999999999994</v>
      </c>
      <c r="M170" s="52">
        <v>9053.6049999999996</v>
      </c>
      <c r="N170">
        <v>186</v>
      </c>
      <c r="O170" s="273">
        <f t="shared" si="23"/>
        <v>21.974193548387092</v>
      </c>
      <c r="P170" s="273">
        <f t="shared" si="28"/>
        <v>48.675295698924728</v>
      </c>
      <c r="R170" s="52">
        <f t="shared" si="25"/>
        <v>2092.1612903225805</v>
      </c>
      <c r="S170" s="52">
        <f t="shared" si="29"/>
        <v>1685.4731182795699</v>
      </c>
    </row>
    <row r="171" spans="1:20" x14ac:dyDescent="0.2">
      <c r="A171" s="157">
        <v>43843</v>
      </c>
      <c r="B171">
        <v>8.7899999999999991</v>
      </c>
      <c r="C171">
        <v>8.4600000000000009</v>
      </c>
      <c r="D171" s="179">
        <v>9.17</v>
      </c>
      <c r="E171" s="179">
        <v>7.57</v>
      </c>
      <c r="F171" s="179">
        <f t="shared" si="20"/>
        <v>-0.70999999999999908</v>
      </c>
      <c r="G171" s="214">
        <f t="shared" si="27"/>
        <v>0.45221027479091991</v>
      </c>
      <c r="H171" s="179">
        <f t="shared" si="22"/>
        <v>16.740000000000002</v>
      </c>
      <c r="I171" s="356">
        <v>374554</v>
      </c>
      <c r="J171" s="52">
        <v>301452.79999999999</v>
      </c>
      <c r="K171" s="52"/>
      <c r="L171" s="389">
        <v>3775.1999999999994</v>
      </c>
      <c r="M171" s="52">
        <v>7747.0360000000001</v>
      </c>
      <c r="N171">
        <v>179</v>
      </c>
      <c r="O171" s="273">
        <f t="shared" si="23"/>
        <v>21.090502793296086</v>
      </c>
      <c r="P171" s="273">
        <f t="shared" si="28"/>
        <v>43.279530726256986</v>
      </c>
      <c r="R171" s="52">
        <f t="shared" si="25"/>
        <v>2092.4804469273745</v>
      </c>
      <c r="S171" s="52">
        <f t="shared" si="29"/>
        <v>1684.0938547486032</v>
      </c>
    </row>
    <row r="172" spans="1:20" x14ac:dyDescent="0.2">
      <c r="A172" s="157">
        <v>43844</v>
      </c>
      <c r="B172">
        <v>7.29</v>
      </c>
      <c r="C172">
        <v>7.03</v>
      </c>
      <c r="D172" s="179">
        <v>9.4700000000000006</v>
      </c>
      <c r="E172" s="179">
        <v>7.05</v>
      </c>
      <c r="F172" s="179">
        <f t="shared" si="20"/>
        <v>-2.4400000000000004</v>
      </c>
      <c r="G172" s="214">
        <f t="shared" si="27"/>
        <v>0.42675544794188863</v>
      </c>
      <c r="H172" s="179">
        <f t="shared" si="22"/>
        <v>16.52</v>
      </c>
      <c r="I172" s="356">
        <v>460627</v>
      </c>
      <c r="J172" s="52">
        <v>346475.1</v>
      </c>
      <c r="K172" s="52"/>
      <c r="L172" s="389">
        <v>4707.8</v>
      </c>
      <c r="M172" s="52">
        <v>9473.3860000000004</v>
      </c>
      <c r="N172">
        <v>221</v>
      </c>
      <c r="O172" s="273">
        <f t="shared" si="23"/>
        <v>21.302262443438917</v>
      </c>
      <c r="P172" s="273">
        <f t="shared" si="28"/>
        <v>42.866</v>
      </c>
      <c r="R172" s="52">
        <f t="shared" si="25"/>
        <v>2084.285067873303</v>
      </c>
      <c r="S172" s="52">
        <f t="shared" si="29"/>
        <v>1567.7606334841628</v>
      </c>
    </row>
    <row r="173" spans="1:20" x14ac:dyDescent="0.2">
      <c r="A173" s="157">
        <v>43845</v>
      </c>
      <c r="B173">
        <v>8.3800000000000008</v>
      </c>
      <c r="C173">
        <v>10.93</v>
      </c>
      <c r="D173" s="179">
        <v>9.3800000000000008</v>
      </c>
      <c r="E173" s="179">
        <v>5.82</v>
      </c>
      <c r="F173" s="179">
        <f t="shared" si="20"/>
        <v>1.5499999999999989</v>
      </c>
      <c r="G173" s="214">
        <f t="shared" si="27"/>
        <v>0.38289473684210523</v>
      </c>
      <c r="H173" s="179">
        <f t="shared" si="22"/>
        <v>15.200000000000001</v>
      </c>
      <c r="I173" s="356">
        <v>447487</v>
      </c>
      <c r="J173" s="52">
        <v>355174.1</v>
      </c>
      <c r="K173" s="52"/>
      <c r="L173" s="389">
        <v>4746.9000000000015</v>
      </c>
      <c r="M173" s="52">
        <v>9924.6849999999995</v>
      </c>
      <c r="N173">
        <v>215</v>
      </c>
      <c r="O173" s="273">
        <f t="shared" si="23"/>
        <v>22.078604651162799</v>
      </c>
      <c r="P173" s="273">
        <f t="shared" si="28"/>
        <v>46.161325581395346</v>
      </c>
      <c r="R173" s="52">
        <f t="shared" si="25"/>
        <v>2081.3348837209301</v>
      </c>
      <c r="S173" s="52">
        <f t="shared" si="29"/>
        <v>1651.9725581395348</v>
      </c>
    </row>
    <row r="174" spans="1:20" x14ac:dyDescent="0.2">
      <c r="A174" s="268">
        <v>43846</v>
      </c>
      <c r="B174" s="71">
        <v>9.5</v>
      </c>
      <c r="C174">
        <v>9.6999999999999993</v>
      </c>
      <c r="D174" s="179">
        <v>9.86</v>
      </c>
      <c r="E174" s="179">
        <v>4.75</v>
      </c>
      <c r="F174" s="179">
        <f t="shared" si="20"/>
        <v>-0.16000000000000014</v>
      </c>
      <c r="G174" s="214">
        <f t="shared" si="27"/>
        <v>0.32511978097193706</v>
      </c>
      <c r="H174" s="179">
        <f t="shared" si="22"/>
        <v>14.61</v>
      </c>
      <c r="I174" s="356">
        <v>449885</v>
      </c>
      <c r="J174" s="52">
        <v>340524.4</v>
      </c>
      <c r="K174" s="52"/>
      <c r="L174" s="389">
        <v>5106.300000000002</v>
      </c>
      <c r="M174" s="52">
        <v>8229.75</v>
      </c>
      <c r="N174">
        <v>215</v>
      </c>
      <c r="O174" s="273">
        <f t="shared" si="23"/>
        <v>23.750232558139544</v>
      </c>
      <c r="P174" s="273">
        <f t="shared" si="28"/>
        <v>38.277906976744184</v>
      </c>
      <c r="R174" s="52">
        <f t="shared" si="25"/>
        <v>2092.4883720930234</v>
      </c>
      <c r="S174" s="52">
        <f t="shared" si="29"/>
        <v>1583.8344186046513</v>
      </c>
    </row>
    <row r="175" spans="1:20" x14ac:dyDescent="0.2">
      <c r="A175" s="157">
        <v>43847</v>
      </c>
      <c r="B175">
        <v>10.17</v>
      </c>
      <c r="C175">
        <v>10.09</v>
      </c>
      <c r="D175" s="179">
        <v>9.9499999999999993</v>
      </c>
      <c r="E175" s="179">
        <v>5.52</v>
      </c>
      <c r="F175" s="179">
        <f t="shared" si="20"/>
        <v>0.14000000000000057</v>
      </c>
      <c r="G175" s="214">
        <f t="shared" si="27"/>
        <v>0.35681965093729801</v>
      </c>
      <c r="H175" s="179">
        <f t="shared" si="22"/>
        <v>15.469999999999999</v>
      </c>
      <c r="I175" s="356">
        <v>438085</v>
      </c>
      <c r="J175" s="52">
        <v>354699.2</v>
      </c>
      <c r="K175" s="52"/>
      <c r="L175" s="389">
        <v>4990.8999999999987</v>
      </c>
      <c r="M175" s="52">
        <v>9240.6309999999994</v>
      </c>
      <c r="N175">
        <v>207</v>
      </c>
      <c r="O175" s="273">
        <f t="shared" si="23"/>
        <v>24.110628019323666</v>
      </c>
      <c r="P175" s="273">
        <f t="shared" si="28"/>
        <v>44.640729468599034</v>
      </c>
      <c r="R175" s="52">
        <f t="shared" si="25"/>
        <v>2116.3526570048311</v>
      </c>
      <c r="S175" s="52">
        <f t="shared" si="29"/>
        <v>1713.5227053140097</v>
      </c>
    </row>
    <row r="176" spans="1:20" x14ac:dyDescent="0.2">
      <c r="A176" s="157">
        <v>43850</v>
      </c>
      <c r="B176">
        <v>11.31</v>
      </c>
      <c r="C176">
        <v>10.93</v>
      </c>
      <c r="D176" s="179">
        <v>10.77</v>
      </c>
      <c r="E176" s="179">
        <v>5.97</v>
      </c>
      <c r="F176" s="179">
        <f t="shared" si="20"/>
        <v>0.16000000000000014</v>
      </c>
      <c r="G176" s="214">
        <f t="shared" si="27"/>
        <v>0.35663082437275989</v>
      </c>
      <c r="H176" s="179">
        <f t="shared" si="22"/>
        <v>16.739999999999998</v>
      </c>
      <c r="I176" s="356">
        <v>439357</v>
      </c>
      <c r="J176" s="52">
        <v>356895.1</v>
      </c>
      <c r="K176" s="52"/>
      <c r="L176" s="389">
        <v>4621.5999999999995</v>
      </c>
      <c r="M176" s="52">
        <v>7595.3159999999998</v>
      </c>
      <c r="N176">
        <v>209</v>
      </c>
      <c r="O176" s="273">
        <f t="shared" si="23"/>
        <v>22.112918660287079</v>
      </c>
      <c r="P176" s="273">
        <f t="shared" si="28"/>
        <v>36.341224880382775</v>
      </c>
      <c r="R176" s="52">
        <f t="shared" si="25"/>
        <v>2102.1866028708132</v>
      </c>
      <c r="S176" s="52">
        <f t="shared" si="29"/>
        <v>1707.6320574162678</v>
      </c>
    </row>
    <row r="177" spans="1:19" x14ac:dyDescent="0.2">
      <c r="A177" s="157">
        <v>43851</v>
      </c>
      <c r="B177">
        <v>11.55</v>
      </c>
      <c r="C177">
        <v>11.12</v>
      </c>
      <c r="D177" s="179">
        <v>11.14</v>
      </c>
      <c r="E177" s="179">
        <v>5.93</v>
      </c>
      <c r="F177" s="179">
        <f t="shared" si="20"/>
        <v>-2.000000000000135E-2</v>
      </c>
      <c r="G177" s="214">
        <f t="shared" si="27"/>
        <v>0.34739308728763912</v>
      </c>
      <c r="H177" s="179">
        <f t="shared" si="22"/>
        <v>17.07</v>
      </c>
      <c r="I177" s="356">
        <v>401624</v>
      </c>
      <c r="J177" s="52">
        <v>323673.8</v>
      </c>
      <c r="K177" s="52"/>
      <c r="L177" s="389">
        <v>4305.2000000000035</v>
      </c>
      <c r="M177" s="52">
        <v>8283.0750000000007</v>
      </c>
      <c r="N177">
        <v>191</v>
      </c>
      <c r="O177" s="273">
        <f t="shared" si="23"/>
        <v>22.540314136125673</v>
      </c>
      <c r="P177" s="273">
        <f t="shared" si="28"/>
        <v>43.366884816753931</v>
      </c>
      <c r="R177" s="52">
        <f t="shared" si="25"/>
        <v>2102.743455497382</v>
      </c>
      <c r="S177" s="52">
        <f t="shared" si="29"/>
        <v>1694.6272251308899</v>
      </c>
    </row>
    <row r="178" spans="1:19" x14ac:dyDescent="0.2">
      <c r="A178" s="157">
        <v>43852</v>
      </c>
      <c r="B178">
        <v>11.98</v>
      </c>
      <c r="C178">
        <v>12.05</v>
      </c>
      <c r="D178" s="179">
        <v>11.37</v>
      </c>
      <c r="E178" s="179">
        <v>5.33</v>
      </c>
      <c r="F178" s="179">
        <f t="shared" si="20"/>
        <v>0.68000000000000149</v>
      </c>
      <c r="G178" s="214">
        <f t="shared" si="27"/>
        <v>0.31916167664670658</v>
      </c>
      <c r="H178" s="179">
        <f t="shared" si="22"/>
        <v>16.7</v>
      </c>
      <c r="I178" s="356">
        <v>383198</v>
      </c>
      <c r="J178" s="52">
        <v>274479.7</v>
      </c>
      <c r="K178" s="52"/>
      <c r="L178" s="389">
        <v>5013.3999999999978</v>
      </c>
      <c r="M178" s="52">
        <v>7083.0190000000002</v>
      </c>
      <c r="N178">
        <v>180</v>
      </c>
      <c r="O178" s="273">
        <f t="shared" si="23"/>
        <v>27.85222222222221</v>
      </c>
      <c r="P178" s="273">
        <f t="shared" si="28"/>
        <v>39.350105555555558</v>
      </c>
      <c r="R178" s="52">
        <f t="shared" si="25"/>
        <v>2128.8777777777777</v>
      </c>
      <c r="S178" s="52">
        <f t="shared" si="29"/>
        <v>1524.8872222222224</v>
      </c>
    </row>
    <row r="179" spans="1:19" x14ac:dyDescent="0.2">
      <c r="A179" s="157">
        <v>43853</v>
      </c>
      <c r="B179">
        <v>11.74</v>
      </c>
      <c r="C179">
        <v>11.24</v>
      </c>
      <c r="D179" s="179">
        <v>12.59</v>
      </c>
      <c r="E179" s="179">
        <v>5.79</v>
      </c>
      <c r="F179" s="179">
        <f t="shared" si="20"/>
        <v>-1.3499999999999996</v>
      </c>
      <c r="G179" s="214">
        <f t="shared" si="27"/>
        <v>0.31501632208922742</v>
      </c>
      <c r="H179" s="179">
        <f t="shared" si="22"/>
        <v>18.38</v>
      </c>
      <c r="I179" s="356">
        <v>394062</v>
      </c>
      <c r="J179" s="52">
        <v>309748</v>
      </c>
      <c r="K179" s="52"/>
      <c r="L179" s="389">
        <v>4377.9000000000005</v>
      </c>
      <c r="M179" s="52">
        <v>7650.4970000000003</v>
      </c>
      <c r="N179">
        <v>187</v>
      </c>
      <c r="O179" s="273">
        <f t="shared" si="23"/>
        <v>23.411229946524067</v>
      </c>
      <c r="P179" s="273">
        <f t="shared" si="28"/>
        <v>40.911748663101605</v>
      </c>
      <c r="R179" s="52">
        <f t="shared" si="25"/>
        <v>2107.2834224598932</v>
      </c>
      <c r="S179" s="52">
        <f t="shared" si="29"/>
        <v>1656.4064171122996</v>
      </c>
    </row>
    <row r="180" spans="1:19" x14ac:dyDescent="0.2">
      <c r="A180" s="157">
        <v>43854</v>
      </c>
      <c r="B180">
        <v>10.24</v>
      </c>
      <c r="C180">
        <v>9.8699999999999992</v>
      </c>
      <c r="D180" s="179">
        <v>14.77</v>
      </c>
      <c r="E180" s="179">
        <v>5.65</v>
      </c>
      <c r="F180" s="179">
        <f t="shared" si="20"/>
        <v>-4.9000000000000004</v>
      </c>
      <c r="G180" s="214">
        <f t="shared" si="27"/>
        <v>0.27668952007835457</v>
      </c>
      <c r="H180" s="179">
        <f t="shared" si="22"/>
        <v>20.420000000000002</v>
      </c>
      <c r="I180" s="356">
        <v>440605</v>
      </c>
      <c r="J180" s="52">
        <v>337539.2</v>
      </c>
      <c r="K180" s="52"/>
      <c r="L180" s="389">
        <v>5436.2999999999984</v>
      </c>
      <c r="M180" s="52">
        <v>9192.482</v>
      </c>
      <c r="N180">
        <v>209</v>
      </c>
      <c r="O180" s="273">
        <f t="shared" si="23"/>
        <v>26.011004784688989</v>
      </c>
      <c r="P180" s="273">
        <f t="shared" si="28"/>
        <v>43.983167464114835</v>
      </c>
      <c r="R180" s="52">
        <f t="shared" si="25"/>
        <v>2108.1578947368421</v>
      </c>
      <c r="S180" s="52">
        <f t="shared" si="29"/>
        <v>1615.0200956937799</v>
      </c>
    </row>
    <row r="181" spans="1:19" x14ac:dyDescent="0.2">
      <c r="A181" s="157">
        <v>43857</v>
      </c>
      <c r="B181">
        <v>11.07</v>
      </c>
      <c r="C181">
        <v>11.02</v>
      </c>
      <c r="D181" s="179">
        <v>10.92</v>
      </c>
      <c r="E181" s="179">
        <v>6.14</v>
      </c>
      <c r="F181" s="179">
        <f t="shared" si="20"/>
        <v>9.9999999999999645E-2</v>
      </c>
      <c r="G181" s="214">
        <f t="shared" si="27"/>
        <v>0.35990621336459555</v>
      </c>
      <c r="H181" s="179">
        <f t="shared" si="22"/>
        <v>17.059999999999999</v>
      </c>
      <c r="I181" s="356">
        <v>444734</v>
      </c>
      <c r="J181" s="52">
        <v>372158.8</v>
      </c>
      <c r="K181" s="52"/>
      <c r="L181" s="389">
        <v>4562.2999999999938</v>
      </c>
      <c r="M181" s="52">
        <v>8423.5689999999995</v>
      </c>
      <c r="N181">
        <v>212</v>
      </c>
      <c r="O181" s="273">
        <f t="shared" si="23"/>
        <v>21.520283018867897</v>
      </c>
      <c r="P181" s="273">
        <f t="shared" si="28"/>
        <v>39.733816037735849</v>
      </c>
      <c r="R181" s="52">
        <f t="shared" si="25"/>
        <v>2097.8018867924529</v>
      </c>
      <c r="S181" s="52">
        <f t="shared" si="29"/>
        <v>1755.4660377358491</v>
      </c>
    </row>
    <row r="182" spans="1:19" x14ac:dyDescent="0.2">
      <c r="A182" s="157">
        <v>43858</v>
      </c>
      <c r="B182">
        <v>9.26</v>
      </c>
      <c r="C182">
        <v>9.15</v>
      </c>
      <c r="D182" s="179">
        <v>8.98</v>
      </c>
      <c r="E182" s="179">
        <v>6.11</v>
      </c>
      <c r="F182" s="179">
        <f t="shared" si="20"/>
        <v>0.16999999999999993</v>
      </c>
      <c r="G182" s="214">
        <f t="shared" si="27"/>
        <v>0.40490390987408881</v>
      </c>
      <c r="H182" s="179">
        <f t="shared" si="22"/>
        <v>15.09</v>
      </c>
      <c r="I182" s="356">
        <v>373761</v>
      </c>
      <c r="J182" s="52">
        <v>310984.5</v>
      </c>
      <c r="K182" s="52"/>
      <c r="L182" s="389">
        <v>4320.3000000000011</v>
      </c>
      <c r="M182" s="52">
        <v>7281.9129999999996</v>
      </c>
      <c r="N182">
        <v>178</v>
      </c>
      <c r="O182" s="273">
        <f t="shared" si="23"/>
        <v>24.271348314606747</v>
      </c>
      <c r="P182" s="273">
        <f t="shared" si="28"/>
        <v>40.909623595505614</v>
      </c>
      <c r="R182" s="52">
        <f t="shared" si="25"/>
        <v>2099.7808988764045</v>
      </c>
      <c r="S182" s="52">
        <f t="shared" si="29"/>
        <v>1747.1039325842696</v>
      </c>
    </row>
    <row r="183" spans="1:19" x14ac:dyDescent="0.2">
      <c r="A183" s="157">
        <v>43859</v>
      </c>
      <c r="B183">
        <v>10.7</v>
      </c>
      <c r="C183">
        <v>9.5500000000000007</v>
      </c>
      <c r="D183" s="179">
        <v>9.9700000000000006</v>
      </c>
      <c r="E183" s="179">
        <v>6.15</v>
      </c>
      <c r="F183" s="179">
        <f t="shared" si="20"/>
        <v>-0.41999999999999993</v>
      </c>
      <c r="G183" s="214">
        <f t="shared" si="27"/>
        <v>0.38151364764267992</v>
      </c>
      <c r="H183" s="179">
        <f t="shared" si="22"/>
        <v>16.12</v>
      </c>
      <c r="I183" s="356">
        <v>490744</v>
      </c>
      <c r="J183" s="52">
        <v>411343.9</v>
      </c>
      <c r="K183" s="52"/>
      <c r="L183" s="389">
        <v>5423.4000000000015</v>
      </c>
      <c r="M183" s="52">
        <v>9572.9140000000007</v>
      </c>
      <c r="N183">
        <v>234</v>
      </c>
      <c r="O183" s="273">
        <f t="shared" si="23"/>
        <v>23.176923076923082</v>
      </c>
      <c r="P183" s="273">
        <f t="shared" si="28"/>
        <v>40.909888888888894</v>
      </c>
      <c r="R183" s="52">
        <f t="shared" si="25"/>
        <v>2097.1965811965811</v>
      </c>
      <c r="S183" s="52">
        <f t="shared" si="29"/>
        <v>1757.8799145299147</v>
      </c>
    </row>
    <row r="184" spans="1:19" x14ac:dyDescent="0.2">
      <c r="A184" s="157">
        <v>43860</v>
      </c>
      <c r="B184">
        <v>9.3000000000000007</v>
      </c>
      <c r="C184">
        <v>9.92</v>
      </c>
      <c r="D184" s="179">
        <v>8.98</v>
      </c>
      <c r="E184" s="179">
        <v>5.72</v>
      </c>
      <c r="F184" s="179">
        <f t="shared" si="20"/>
        <v>0.9399999999999995</v>
      </c>
      <c r="G184" s="214">
        <f t="shared" si="27"/>
        <v>0.38911564625850342</v>
      </c>
      <c r="H184" s="179">
        <f t="shared" si="22"/>
        <v>14.7</v>
      </c>
      <c r="I184" s="356">
        <v>374446</v>
      </c>
      <c r="J184" s="52">
        <v>292443</v>
      </c>
      <c r="K184" s="52"/>
      <c r="L184" s="389">
        <v>4136.199999999998</v>
      </c>
      <c r="M184" s="52">
        <v>6634.7520000000004</v>
      </c>
      <c r="N184">
        <v>179</v>
      </c>
      <c r="O184" s="273">
        <f t="shared" si="23"/>
        <v>23.10726256983239</v>
      </c>
      <c r="P184" s="273">
        <f t="shared" si="28"/>
        <v>37.065653631284917</v>
      </c>
      <c r="R184" s="52">
        <f t="shared" si="25"/>
        <v>2091.877094972067</v>
      </c>
      <c r="S184" s="52">
        <f t="shared" si="29"/>
        <v>1633.7597765363128</v>
      </c>
    </row>
    <row r="185" spans="1:19" x14ac:dyDescent="0.2">
      <c r="A185" s="157">
        <v>43864</v>
      </c>
      <c r="B185">
        <v>11.1</v>
      </c>
      <c r="C185">
        <v>10.4</v>
      </c>
      <c r="D185" s="179">
        <v>11.03</v>
      </c>
      <c r="E185" s="179">
        <v>5.91</v>
      </c>
      <c r="F185" s="179">
        <f t="shared" si="20"/>
        <v>-0.62999999999999901</v>
      </c>
      <c r="G185" s="214">
        <f t="shared" si="27"/>
        <v>0.34887839433293982</v>
      </c>
      <c r="H185" s="179">
        <f t="shared" si="22"/>
        <v>16.939999999999998</v>
      </c>
      <c r="I185" s="356">
        <v>471993</v>
      </c>
      <c r="J185" s="52">
        <v>380268.5</v>
      </c>
      <c r="K185" s="52"/>
      <c r="L185" s="389">
        <v>5024.3999999999987</v>
      </c>
      <c r="M185" s="52">
        <v>8875.9750000000004</v>
      </c>
      <c r="N185">
        <v>225</v>
      </c>
      <c r="O185" s="273">
        <f t="shared" si="23"/>
        <v>22.330666666666662</v>
      </c>
      <c r="P185" s="273">
        <f t="shared" si="28"/>
        <v>39.448777777777778</v>
      </c>
      <c r="R185" s="52">
        <f t="shared" si="25"/>
        <v>2097.7466666666664</v>
      </c>
      <c r="S185" s="52">
        <f t="shared" si="29"/>
        <v>1690.0822222222223</v>
      </c>
    </row>
    <row r="186" spans="1:19" x14ac:dyDescent="0.2">
      <c r="A186" s="157">
        <v>43865</v>
      </c>
      <c r="B186">
        <v>11.61</v>
      </c>
      <c r="C186">
        <v>11.05</v>
      </c>
      <c r="D186" s="179">
        <v>9.81</v>
      </c>
      <c r="E186" s="179">
        <v>6.13</v>
      </c>
      <c r="F186" s="179">
        <f t="shared" si="20"/>
        <v>1.2400000000000002</v>
      </c>
      <c r="G186" s="214">
        <f t="shared" si="27"/>
        <v>0.38456712672521953</v>
      </c>
      <c r="H186" s="179">
        <f t="shared" si="22"/>
        <v>15.940000000000001</v>
      </c>
      <c r="I186" s="356">
        <v>468760</v>
      </c>
      <c r="J186" s="52">
        <v>394350.6</v>
      </c>
      <c r="K186" s="52"/>
      <c r="L186" s="389">
        <v>4987.0000000000018</v>
      </c>
      <c r="M186" s="52">
        <v>10768.59</v>
      </c>
      <c r="N186">
        <v>225</v>
      </c>
      <c r="O186" s="273">
        <f t="shared" si="23"/>
        <v>22.164444444444452</v>
      </c>
      <c r="P186" s="273">
        <f t="shared" si="28"/>
        <v>47.860399999999998</v>
      </c>
      <c r="R186" s="52">
        <f t="shared" si="25"/>
        <v>2083.3777777777777</v>
      </c>
      <c r="S186" s="52">
        <f t="shared" si="29"/>
        <v>1752.6693333333333</v>
      </c>
    </row>
    <row r="187" spans="1:19" x14ac:dyDescent="0.2">
      <c r="A187" s="157">
        <v>43866</v>
      </c>
      <c r="B187">
        <v>10.35</v>
      </c>
      <c r="C187">
        <v>9.6199999999999992</v>
      </c>
      <c r="D187" s="179">
        <v>9.9700000000000006</v>
      </c>
      <c r="E187" s="179">
        <v>5.72</v>
      </c>
      <c r="F187" s="179">
        <f t="shared" si="20"/>
        <v>-0.35000000000000142</v>
      </c>
      <c r="G187" s="214">
        <f t="shared" si="27"/>
        <v>0.36456341618865518</v>
      </c>
      <c r="H187" s="179">
        <f t="shared" si="22"/>
        <v>15.690000000000001</v>
      </c>
      <c r="I187" s="356">
        <v>417964</v>
      </c>
      <c r="J187" s="52">
        <v>328723.40000000002</v>
      </c>
      <c r="K187" s="52"/>
      <c r="L187" s="389">
        <v>4877.4999999999955</v>
      </c>
      <c r="M187" s="52">
        <v>7661.2520000000004</v>
      </c>
      <c r="N187">
        <v>201</v>
      </c>
      <c r="O187" s="273">
        <f t="shared" si="23"/>
        <v>24.266169154228834</v>
      </c>
      <c r="P187" s="273">
        <f t="shared" si="28"/>
        <v>38.115681592039806</v>
      </c>
      <c r="R187" s="52">
        <f t="shared" si="25"/>
        <v>2079.4228855721394</v>
      </c>
      <c r="S187" s="52">
        <f t="shared" si="29"/>
        <v>1635.4398009950251</v>
      </c>
    </row>
    <row r="188" spans="1:19" x14ac:dyDescent="0.2">
      <c r="A188" s="268">
        <v>43867</v>
      </c>
      <c r="B188">
        <v>10.9</v>
      </c>
      <c r="C188">
        <v>10.06</v>
      </c>
      <c r="D188" s="179">
        <v>10</v>
      </c>
      <c r="E188" s="179">
        <v>0</v>
      </c>
      <c r="F188" s="179">
        <f t="shared" si="20"/>
        <v>6.0000000000000497E-2</v>
      </c>
      <c r="G188" s="214"/>
      <c r="H188" s="179">
        <f t="shared" si="22"/>
        <v>10</v>
      </c>
      <c r="I188" s="356">
        <v>155178</v>
      </c>
      <c r="J188" s="52"/>
      <c r="K188" s="52"/>
      <c r="L188" s="389">
        <v>2493.6999999999998</v>
      </c>
      <c r="M188" s="52">
        <v>0</v>
      </c>
      <c r="N188">
        <v>74</v>
      </c>
      <c r="O188" s="273">
        <f t="shared" si="23"/>
        <v>33.698648648648643</v>
      </c>
      <c r="P188" s="273"/>
      <c r="R188" s="52">
        <f t="shared" si="25"/>
        <v>2097</v>
      </c>
      <c r="S188" s="52"/>
    </row>
    <row r="189" spans="1:19" x14ac:dyDescent="0.2">
      <c r="A189" s="157">
        <v>43868</v>
      </c>
      <c r="B189">
        <v>9.7100000000000009</v>
      </c>
      <c r="C189" s="179">
        <v>11.66</v>
      </c>
      <c r="D189" s="179">
        <v>8.5299999999999994</v>
      </c>
      <c r="E189" s="179">
        <v>5.86</v>
      </c>
      <c r="F189" s="179">
        <f t="shared" si="20"/>
        <v>3.1300000000000008</v>
      </c>
      <c r="G189" s="214">
        <f t="shared" ref="G189:G252" si="30">E189/(D189+E189)</f>
        <v>0.40722724113968034</v>
      </c>
      <c r="H189" s="179">
        <f t="shared" si="22"/>
        <v>14.39</v>
      </c>
      <c r="I189" s="356">
        <v>442206</v>
      </c>
      <c r="J189" s="52">
        <v>350153.6</v>
      </c>
      <c r="K189" s="52"/>
      <c r="L189" s="389">
        <v>6126.5</v>
      </c>
      <c r="M189" s="52">
        <v>7485.4340000000002</v>
      </c>
      <c r="N189">
        <v>209</v>
      </c>
      <c r="O189" s="273">
        <f t="shared" si="23"/>
        <v>29.313397129186601</v>
      </c>
      <c r="P189" s="273">
        <f t="shared" ref="P189:P220" si="31">M189/N189</f>
        <v>35.815473684210531</v>
      </c>
      <c r="R189" s="52">
        <f t="shared" si="25"/>
        <v>2115.818181818182</v>
      </c>
      <c r="S189" s="52">
        <f t="shared" ref="S189:S220" si="32">J189/N189</f>
        <v>1675.3760765550237</v>
      </c>
    </row>
    <row r="190" spans="1:19" x14ac:dyDescent="0.2">
      <c r="A190" s="157">
        <v>43871</v>
      </c>
      <c r="B190">
        <v>9.91</v>
      </c>
      <c r="C190">
        <v>8.77</v>
      </c>
      <c r="D190" s="179">
        <v>8.48</v>
      </c>
      <c r="E190" s="179">
        <v>5.64</v>
      </c>
      <c r="F190" s="179">
        <f t="shared" si="20"/>
        <v>0.28999999999999915</v>
      </c>
      <c r="G190" s="214">
        <f t="shared" si="30"/>
        <v>0.39943342776203961</v>
      </c>
      <c r="H190" s="179">
        <f t="shared" si="22"/>
        <v>14.120000000000001</v>
      </c>
      <c r="I190" s="356">
        <v>337953</v>
      </c>
      <c r="J190" s="52">
        <v>259777.6</v>
      </c>
      <c r="K190" s="52"/>
      <c r="L190" s="389">
        <v>3826.7999999999993</v>
      </c>
      <c r="M190" s="52">
        <v>4244.7849999999999</v>
      </c>
      <c r="N190">
        <v>161</v>
      </c>
      <c r="O190" s="273">
        <f t="shared" si="23"/>
        <v>23.768944099378878</v>
      </c>
      <c r="P190" s="273">
        <f t="shared" si="31"/>
        <v>26.365124223602482</v>
      </c>
      <c r="R190" s="52">
        <f t="shared" si="25"/>
        <v>2099.086956521739</v>
      </c>
      <c r="S190" s="52">
        <f t="shared" si="32"/>
        <v>1613.5254658385093</v>
      </c>
    </row>
    <row r="191" spans="1:19" x14ac:dyDescent="0.2">
      <c r="A191" s="157">
        <v>43872</v>
      </c>
      <c r="B191">
        <v>10.57</v>
      </c>
      <c r="C191">
        <v>10.53</v>
      </c>
      <c r="D191" s="179">
        <v>9.9600000000000009</v>
      </c>
      <c r="E191" s="179">
        <v>5.93</v>
      </c>
      <c r="F191" s="179">
        <f t="shared" si="20"/>
        <v>0.56999999999999851</v>
      </c>
      <c r="G191" s="214">
        <f t="shared" si="30"/>
        <v>0.37319068596601634</v>
      </c>
      <c r="H191" s="179">
        <f t="shared" si="22"/>
        <v>15.89</v>
      </c>
      <c r="I191" s="356">
        <v>473779</v>
      </c>
      <c r="J191" s="52">
        <v>383124.7</v>
      </c>
      <c r="K191" s="52"/>
      <c r="L191" s="389">
        <v>5691.6000000000031</v>
      </c>
      <c r="M191" s="52">
        <v>8610.009</v>
      </c>
      <c r="N191">
        <v>226</v>
      </c>
      <c r="O191" s="273">
        <f t="shared" si="23"/>
        <v>25.18407079646019</v>
      </c>
      <c r="P191" s="273">
        <f t="shared" si="31"/>
        <v>38.097384955752212</v>
      </c>
      <c r="R191" s="52">
        <f t="shared" si="25"/>
        <v>2096.3672566371683</v>
      </c>
      <c r="S191" s="52">
        <f t="shared" si="32"/>
        <v>1695.2420353982302</v>
      </c>
    </row>
    <row r="192" spans="1:19" x14ac:dyDescent="0.2">
      <c r="A192" s="157">
        <v>43873</v>
      </c>
      <c r="B192">
        <v>8.98</v>
      </c>
      <c r="C192">
        <v>8.6999999999999993</v>
      </c>
      <c r="D192" s="179">
        <v>8.4499999999999993</v>
      </c>
      <c r="E192" s="179">
        <v>5.77</v>
      </c>
      <c r="F192" s="179">
        <f t="shared" si="20"/>
        <v>0.25</v>
      </c>
      <c r="G192" s="214">
        <f t="shared" si="30"/>
        <v>0.4057665260196906</v>
      </c>
      <c r="H192" s="179">
        <f t="shared" si="22"/>
        <v>14.219999999999999</v>
      </c>
      <c r="I192" s="356">
        <v>473081</v>
      </c>
      <c r="J192" s="52">
        <v>370904.8</v>
      </c>
      <c r="K192" s="52"/>
      <c r="L192" s="389">
        <v>5528.7</v>
      </c>
      <c r="M192" s="52">
        <v>7203.4059999999999</v>
      </c>
      <c r="N192">
        <v>225</v>
      </c>
      <c r="O192" s="273">
        <f t="shared" si="23"/>
        <v>24.571999999999999</v>
      </c>
      <c r="P192" s="273">
        <f t="shared" si="31"/>
        <v>32.015137777777781</v>
      </c>
      <c r="R192" s="52">
        <f t="shared" si="25"/>
        <v>2102.5822222222223</v>
      </c>
      <c r="S192" s="52">
        <f t="shared" si="32"/>
        <v>1648.4657777777777</v>
      </c>
    </row>
    <row r="193" spans="1:19" x14ac:dyDescent="0.2">
      <c r="A193" s="157">
        <v>43874</v>
      </c>
      <c r="B193">
        <v>10.8</v>
      </c>
      <c r="C193">
        <v>9.4499999999999993</v>
      </c>
      <c r="D193" s="179">
        <v>9.4499999999999993</v>
      </c>
      <c r="E193" s="179">
        <v>5.82</v>
      </c>
      <c r="F193" s="179">
        <f t="shared" si="20"/>
        <v>0</v>
      </c>
      <c r="G193" s="214">
        <f t="shared" si="30"/>
        <v>0.38113948919449903</v>
      </c>
      <c r="H193" s="179">
        <f t="shared" si="22"/>
        <v>15.27</v>
      </c>
      <c r="I193" s="356">
        <v>492355</v>
      </c>
      <c r="J193" s="52">
        <v>388992.4</v>
      </c>
      <c r="K193" s="52"/>
      <c r="L193" s="389">
        <v>5370.3</v>
      </c>
      <c r="M193" s="52">
        <v>8100.8130000000001</v>
      </c>
      <c r="N193">
        <v>234</v>
      </c>
      <c r="O193" s="273">
        <f t="shared" si="23"/>
        <v>22.95</v>
      </c>
      <c r="P193" s="273">
        <f t="shared" si="31"/>
        <v>34.618858974358972</v>
      </c>
      <c r="R193" s="52">
        <f t="shared" si="25"/>
        <v>2104.0811965811968</v>
      </c>
      <c r="S193" s="52">
        <f t="shared" si="32"/>
        <v>1662.360683760684</v>
      </c>
    </row>
    <row r="194" spans="1:19" x14ac:dyDescent="0.2">
      <c r="A194" s="157">
        <v>43875</v>
      </c>
      <c r="B194">
        <v>10.9</v>
      </c>
      <c r="C194">
        <v>10.68</v>
      </c>
      <c r="D194" s="179">
        <v>10.050000000000001</v>
      </c>
      <c r="E194" s="179">
        <v>5.78</v>
      </c>
      <c r="F194" s="179">
        <f t="shared" si="20"/>
        <v>0.62999999999999901</v>
      </c>
      <c r="G194" s="214">
        <f t="shared" si="30"/>
        <v>0.36512950094756791</v>
      </c>
      <c r="H194" s="179">
        <f t="shared" si="22"/>
        <v>15.830000000000002</v>
      </c>
      <c r="I194" s="356">
        <v>419736</v>
      </c>
      <c r="J194" s="52">
        <v>331795.90000000002</v>
      </c>
      <c r="K194" s="52"/>
      <c r="L194" s="389">
        <v>4569.0999999999985</v>
      </c>
      <c r="M194" s="52">
        <v>8004.3280000000004</v>
      </c>
      <c r="N194">
        <v>201</v>
      </c>
      <c r="O194" s="273">
        <f t="shared" si="23"/>
        <v>22.731840796019892</v>
      </c>
      <c r="P194" s="273">
        <f t="shared" si="31"/>
        <v>39.822527363184079</v>
      </c>
      <c r="R194" s="52">
        <f t="shared" si="25"/>
        <v>2088.2388059701493</v>
      </c>
      <c r="S194" s="52">
        <f t="shared" si="32"/>
        <v>1650.7258706467662</v>
      </c>
    </row>
    <row r="195" spans="1:19" x14ac:dyDescent="0.2">
      <c r="A195" s="157">
        <v>43878</v>
      </c>
      <c r="B195">
        <v>11.5</v>
      </c>
      <c r="C195">
        <v>11.09</v>
      </c>
      <c r="D195" s="179">
        <v>9.8699999999999992</v>
      </c>
      <c r="E195" s="179">
        <v>6.08</v>
      </c>
      <c r="F195" s="179">
        <f t="shared" si="20"/>
        <v>1.2200000000000006</v>
      </c>
      <c r="G195" s="214">
        <f t="shared" si="30"/>
        <v>0.38119122257053295</v>
      </c>
      <c r="H195" s="179">
        <f t="shared" si="22"/>
        <v>15.95</v>
      </c>
      <c r="I195" s="356">
        <v>492764</v>
      </c>
      <c r="J195" s="52">
        <v>413199</v>
      </c>
      <c r="K195" s="52"/>
      <c r="L195" s="389">
        <v>4662.900000000006</v>
      </c>
      <c r="M195" s="52">
        <v>11233.39</v>
      </c>
      <c r="N195">
        <v>238</v>
      </c>
      <c r="O195" s="273">
        <f t="shared" si="23"/>
        <v>19.592016806722715</v>
      </c>
      <c r="P195" s="273">
        <f t="shared" si="31"/>
        <v>47.19911764705882</v>
      </c>
      <c r="R195" s="52">
        <f t="shared" si="25"/>
        <v>2070.4369747899159</v>
      </c>
      <c r="S195" s="52">
        <f t="shared" si="32"/>
        <v>1736.1302521008404</v>
      </c>
    </row>
    <row r="196" spans="1:19" x14ac:dyDescent="0.2">
      <c r="A196" s="157">
        <v>43879</v>
      </c>
      <c r="B196">
        <v>9.4</v>
      </c>
      <c r="C196">
        <v>9.39</v>
      </c>
      <c r="D196" s="179">
        <v>7.96</v>
      </c>
      <c r="E196" s="179">
        <v>5.7</v>
      </c>
      <c r="F196" s="179">
        <f t="shared" ref="F196:F259" si="33">C196-D196</f>
        <v>1.4300000000000006</v>
      </c>
      <c r="G196" s="214">
        <f t="shared" si="30"/>
        <v>0.41727672035139091</v>
      </c>
      <c r="H196" s="179">
        <f t="shared" ref="H196:H259" si="34">SUM(D196:E196)</f>
        <v>13.66</v>
      </c>
      <c r="I196" s="356">
        <v>464738</v>
      </c>
      <c r="J196" s="52">
        <v>364851.4</v>
      </c>
      <c r="K196" s="52"/>
      <c r="L196" s="389">
        <v>4841.1000000000013</v>
      </c>
      <c r="M196" s="52">
        <v>9327.3119999999999</v>
      </c>
      <c r="N196">
        <v>224</v>
      </c>
      <c r="O196" s="273">
        <f t="shared" ref="O196:O259" si="35">L196/N196</f>
        <v>21.612053571428579</v>
      </c>
      <c r="P196" s="273">
        <f t="shared" si="31"/>
        <v>41.639785714285715</v>
      </c>
      <c r="R196" s="52">
        <f t="shared" ref="R196:R259" si="36">I196/N196</f>
        <v>2074.7232142857142</v>
      </c>
      <c r="S196" s="52">
        <f t="shared" si="32"/>
        <v>1628.800892857143</v>
      </c>
    </row>
    <row r="197" spans="1:19" x14ac:dyDescent="0.2">
      <c r="A197" s="157">
        <v>43880</v>
      </c>
      <c r="B197">
        <v>10.1</v>
      </c>
      <c r="C197">
        <v>9.6199999999999992</v>
      </c>
      <c r="D197" s="179">
        <v>10.029999999999999</v>
      </c>
      <c r="E197" s="179">
        <v>5.82</v>
      </c>
      <c r="F197" s="179">
        <f t="shared" si="33"/>
        <v>-0.41000000000000014</v>
      </c>
      <c r="G197" s="214">
        <f t="shared" si="30"/>
        <v>0.36719242902208205</v>
      </c>
      <c r="H197" s="179">
        <f t="shared" si="34"/>
        <v>15.85</v>
      </c>
      <c r="I197" s="356">
        <v>460677</v>
      </c>
      <c r="J197" s="52">
        <v>364502.3</v>
      </c>
      <c r="K197" s="52"/>
      <c r="L197" s="389">
        <v>4906.8</v>
      </c>
      <c r="M197" s="52">
        <v>8398.6229999999996</v>
      </c>
      <c r="N197">
        <v>219</v>
      </c>
      <c r="O197" s="273">
        <f t="shared" si="35"/>
        <v>22.405479452054795</v>
      </c>
      <c r="P197" s="273">
        <f t="shared" si="31"/>
        <v>38.349876712328765</v>
      </c>
      <c r="R197" s="52">
        <f t="shared" si="36"/>
        <v>2103.5479452054797</v>
      </c>
      <c r="S197" s="52">
        <f t="shared" si="32"/>
        <v>1664.3940639269406</v>
      </c>
    </row>
    <row r="198" spans="1:19" x14ac:dyDescent="0.2">
      <c r="A198" s="157">
        <v>43881</v>
      </c>
      <c r="B198">
        <v>10.6</v>
      </c>
      <c r="C198">
        <v>9.9</v>
      </c>
      <c r="D198" s="179">
        <v>10.210000000000001</v>
      </c>
      <c r="E198" s="179">
        <v>5.68</v>
      </c>
      <c r="F198" s="179">
        <f t="shared" si="33"/>
        <v>-0.3100000000000005</v>
      </c>
      <c r="G198" s="214">
        <f t="shared" si="30"/>
        <v>0.35745752045311513</v>
      </c>
      <c r="H198" s="179">
        <f t="shared" si="34"/>
        <v>15.89</v>
      </c>
      <c r="I198" s="356">
        <v>466065</v>
      </c>
      <c r="J198" s="52">
        <v>357141.7</v>
      </c>
      <c r="K198" s="52"/>
      <c r="L198" s="389">
        <v>5508.5999999999967</v>
      </c>
      <c r="M198" s="52">
        <v>7955.0379999999996</v>
      </c>
      <c r="N198">
        <v>220</v>
      </c>
      <c r="O198" s="273">
        <f t="shared" si="35"/>
        <v>25.039090909090895</v>
      </c>
      <c r="P198" s="273">
        <f t="shared" si="31"/>
        <v>36.159263636363633</v>
      </c>
      <c r="R198" s="52">
        <f t="shared" si="36"/>
        <v>2118.4772727272725</v>
      </c>
      <c r="S198" s="52">
        <f t="shared" si="32"/>
        <v>1623.3713636363636</v>
      </c>
    </row>
    <row r="199" spans="1:19" x14ac:dyDescent="0.2">
      <c r="A199" s="157">
        <v>43882</v>
      </c>
      <c r="B199">
        <v>10.72</v>
      </c>
      <c r="C199">
        <v>10.92</v>
      </c>
      <c r="D199" s="179">
        <v>10.16</v>
      </c>
      <c r="E199" s="179">
        <v>5.65</v>
      </c>
      <c r="F199" s="179">
        <f t="shared" si="33"/>
        <v>0.75999999999999979</v>
      </c>
      <c r="G199" s="214">
        <f t="shared" si="30"/>
        <v>0.35736875395319417</v>
      </c>
      <c r="H199" s="179">
        <f t="shared" si="34"/>
        <v>15.81</v>
      </c>
      <c r="I199" s="356">
        <v>451305</v>
      </c>
      <c r="J199" s="52">
        <v>342315.5</v>
      </c>
      <c r="K199" s="52"/>
      <c r="L199" s="389">
        <v>5247.4000000000015</v>
      </c>
      <c r="M199" s="52">
        <v>5955.5039999999999</v>
      </c>
      <c r="N199">
        <v>212</v>
      </c>
      <c r="O199" s="273">
        <f t="shared" si="35"/>
        <v>24.751886792452837</v>
      </c>
      <c r="P199" s="273">
        <f t="shared" si="31"/>
        <v>28.091999999999999</v>
      </c>
      <c r="R199" s="52">
        <f t="shared" si="36"/>
        <v>2128.7971698113206</v>
      </c>
      <c r="S199" s="52">
        <f t="shared" si="32"/>
        <v>1614.6957547169811</v>
      </c>
    </row>
    <row r="200" spans="1:19" x14ac:dyDescent="0.2">
      <c r="A200" s="157">
        <v>43885</v>
      </c>
      <c r="B200">
        <v>11.07</v>
      </c>
      <c r="C200">
        <v>11.06</v>
      </c>
      <c r="D200" s="179">
        <v>10</v>
      </c>
      <c r="E200" s="179">
        <v>5.96</v>
      </c>
      <c r="F200" s="179">
        <f t="shared" si="33"/>
        <v>1.0600000000000005</v>
      </c>
      <c r="G200" s="214">
        <f t="shared" si="30"/>
        <v>0.37343358395989973</v>
      </c>
      <c r="H200" s="179">
        <f t="shared" si="34"/>
        <v>15.96</v>
      </c>
      <c r="I200" s="356">
        <v>473844</v>
      </c>
      <c r="J200" s="52">
        <v>378268.1</v>
      </c>
      <c r="K200" s="52"/>
      <c r="L200" s="389">
        <v>5176.5999999999949</v>
      </c>
      <c r="M200" s="52">
        <v>6974.9269999999997</v>
      </c>
      <c r="N200">
        <v>222</v>
      </c>
      <c r="O200" s="273">
        <f t="shared" si="35"/>
        <v>23.318018018017995</v>
      </c>
      <c r="P200" s="273">
        <f t="shared" si="31"/>
        <v>31.418590090090088</v>
      </c>
      <c r="R200" s="52">
        <f t="shared" si="36"/>
        <v>2134.4324324324325</v>
      </c>
      <c r="S200" s="52">
        <f t="shared" si="32"/>
        <v>1703.9103603603603</v>
      </c>
    </row>
    <row r="201" spans="1:19" x14ac:dyDescent="0.2">
      <c r="A201" s="157">
        <v>43886</v>
      </c>
      <c r="B201">
        <v>9.7799999999999994</v>
      </c>
      <c r="C201">
        <v>9.4700000000000006</v>
      </c>
      <c r="D201" s="179">
        <v>10.163090128755384</v>
      </c>
      <c r="E201" s="179">
        <v>5.7777639484978547</v>
      </c>
      <c r="F201" s="179">
        <f t="shared" si="33"/>
        <v>-0.69309012875538301</v>
      </c>
      <c r="G201" s="214">
        <f t="shared" si="30"/>
        <v>0.36245008708425608</v>
      </c>
      <c r="H201" s="179">
        <f t="shared" si="34"/>
        <v>15.940854077253238</v>
      </c>
      <c r="I201" s="356">
        <v>495150</v>
      </c>
      <c r="J201" s="52">
        <v>384694.9</v>
      </c>
      <c r="K201" s="52"/>
      <c r="L201" s="389">
        <v>5549.2000000000025</v>
      </c>
      <c r="M201" s="52">
        <v>8121.3220000000001</v>
      </c>
      <c r="N201">
        <v>233</v>
      </c>
      <c r="O201" s="273">
        <f t="shared" si="35"/>
        <v>23.816309012875546</v>
      </c>
      <c r="P201" s="273">
        <f t="shared" si="31"/>
        <v>34.855459227467811</v>
      </c>
      <c r="R201" s="52">
        <f t="shared" si="36"/>
        <v>2125.1072961373388</v>
      </c>
      <c r="S201" s="52">
        <f t="shared" si="32"/>
        <v>1651.0510729613734</v>
      </c>
    </row>
    <row r="202" spans="1:19" x14ac:dyDescent="0.2">
      <c r="A202" s="157">
        <v>43887</v>
      </c>
      <c r="B202">
        <v>9.5299999999999994</v>
      </c>
      <c r="C202">
        <v>9</v>
      </c>
      <c r="D202" s="179">
        <v>9.41</v>
      </c>
      <c r="E202" s="179">
        <v>6</v>
      </c>
      <c r="F202" s="179">
        <f t="shared" si="33"/>
        <v>-0.41000000000000014</v>
      </c>
      <c r="G202" s="214">
        <f t="shared" si="30"/>
        <v>0.38935756002595717</v>
      </c>
      <c r="H202" s="179">
        <f t="shared" si="34"/>
        <v>15.41</v>
      </c>
      <c r="I202" s="356">
        <v>418897</v>
      </c>
      <c r="J202" s="52">
        <v>335994.6</v>
      </c>
      <c r="K202" s="52"/>
      <c r="L202" s="389">
        <v>5103.9999999999991</v>
      </c>
      <c r="M202" s="52">
        <v>5942.6120000000001</v>
      </c>
      <c r="N202">
        <v>196</v>
      </c>
      <c r="O202" s="273">
        <f t="shared" si="35"/>
        <v>26.040816326530607</v>
      </c>
      <c r="P202" s="273">
        <f t="shared" si="31"/>
        <v>30.319448979591836</v>
      </c>
      <c r="R202" s="52">
        <f t="shared" si="36"/>
        <v>2137.2295918367345</v>
      </c>
      <c r="S202" s="52">
        <f t="shared" si="32"/>
        <v>1714.2581632653059</v>
      </c>
    </row>
    <row r="203" spans="1:19" x14ac:dyDescent="0.2">
      <c r="A203" s="157">
        <v>43888</v>
      </c>
      <c r="B203">
        <v>10.33</v>
      </c>
      <c r="C203">
        <v>10.050000000000001</v>
      </c>
      <c r="D203" s="179">
        <v>9.89</v>
      </c>
      <c r="E203" s="179">
        <v>5.79</v>
      </c>
      <c r="F203" s="179">
        <f t="shared" si="33"/>
        <v>0.16000000000000014</v>
      </c>
      <c r="G203" s="214">
        <f t="shared" si="30"/>
        <v>0.36926020408163268</v>
      </c>
      <c r="H203" s="179">
        <f t="shared" si="34"/>
        <v>15.68</v>
      </c>
      <c r="I203" s="356">
        <v>474160</v>
      </c>
      <c r="J203" s="52">
        <v>367565.4</v>
      </c>
      <c r="K203" s="52"/>
      <c r="L203" s="389">
        <v>5380.7999999999993</v>
      </c>
      <c r="M203" s="52">
        <v>8216.7240000000002</v>
      </c>
      <c r="N203">
        <v>222</v>
      </c>
      <c r="O203" s="273">
        <f t="shared" si="35"/>
        <v>24.237837837837834</v>
      </c>
      <c r="P203" s="273">
        <f t="shared" si="31"/>
        <v>37.012270270270271</v>
      </c>
      <c r="R203" s="52">
        <f t="shared" si="36"/>
        <v>2135.8558558558557</v>
      </c>
      <c r="S203" s="52">
        <f t="shared" si="32"/>
        <v>1655.7</v>
      </c>
    </row>
    <row r="204" spans="1:19" x14ac:dyDescent="0.2">
      <c r="A204" s="157">
        <v>43889</v>
      </c>
      <c r="B204">
        <v>10.29</v>
      </c>
      <c r="C204">
        <v>10.09</v>
      </c>
      <c r="D204" s="179">
        <v>9.8699999999999992</v>
      </c>
      <c r="E204" s="179">
        <v>5.81</v>
      </c>
      <c r="F204" s="179">
        <f t="shared" si="33"/>
        <v>0.22000000000000064</v>
      </c>
      <c r="G204" s="214">
        <f t="shared" si="30"/>
        <v>0.37053571428571425</v>
      </c>
      <c r="H204" s="179">
        <f t="shared" si="34"/>
        <v>15.68</v>
      </c>
      <c r="I204" s="356">
        <v>458845</v>
      </c>
      <c r="J204" s="52">
        <v>358927.4</v>
      </c>
      <c r="K204" s="52"/>
      <c r="L204" s="389">
        <v>5292.2999999999993</v>
      </c>
      <c r="M204" s="52">
        <v>7511.1049999999996</v>
      </c>
      <c r="N204">
        <v>216</v>
      </c>
      <c r="O204" s="273">
        <f t="shared" si="35"/>
        <v>24.501388888888886</v>
      </c>
      <c r="P204" s="273">
        <f t="shared" si="31"/>
        <v>34.773634259259261</v>
      </c>
      <c r="R204" s="52">
        <f t="shared" si="36"/>
        <v>2124.2824074074074</v>
      </c>
      <c r="S204" s="52">
        <f t="shared" si="32"/>
        <v>1661.700925925926</v>
      </c>
    </row>
    <row r="205" spans="1:19" x14ac:dyDescent="0.2">
      <c r="A205" s="157">
        <v>43892</v>
      </c>
      <c r="B205">
        <v>11.41</v>
      </c>
      <c r="C205">
        <v>11.12</v>
      </c>
      <c r="D205" s="179">
        <v>10.74</v>
      </c>
      <c r="E205" s="179">
        <v>5.95</v>
      </c>
      <c r="F205" s="179">
        <f t="shared" si="33"/>
        <v>0.37999999999999901</v>
      </c>
      <c r="G205" s="214">
        <f t="shared" si="30"/>
        <v>0.3565008987417615</v>
      </c>
      <c r="H205" s="179">
        <f t="shared" si="34"/>
        <v>16.690000000000001</v>
      </c>
      <c r="I205" s="356">
        <v>465612</v>
      </c>
      <c r="J205" s="52">
        <v>374369.4</v>
      </c>
      <c r="K205" s="52"/>
      <c r="L205" s="389">
        <v>4809.0000000000018</v>
      </c>
      <c r="M205" s="52">
        <v>8774.7350000000006</v>
      </c>
      <c r="N205">
        <v>220</v>
      </c>
      <c r="O205" s="273">
        <f t="shared" si="35"/>
        <v>21.859090909090916</v>
      </c>
      <c r="P205" s="273">
        <f t="shared" si="31"/>
        <v>39.885159090909092</v>
      </c>
      <c r="R205" s="52">
        <f t="shared" si="36"/>
        <v>2116.4181818181819</v>
      </c>
      <c r="S205" s="52">
        <f t="shared" si="32"/>
        <v>1701.679090909091</v>
      </c>
    </row>
    <row r="206" spans="1:19" x14ac:dyDescent="0.2">
      <c r="A206" s="157">
        <v>43893</v>
      </c>
      <c r="B206">
        <v>9.27</v>
      </c>
      <c r="C206">
        <v>9.0299999999999994</v>
      </c>
      <c r="D206" s="179">
        <v>8.93</v>
      </c>
      <c r="E206" s="179">
        <v>5.8</v>
      </c>
      <c r="F206" s="179">
        <f t="shared" si="33"/>
        <v>9.9999999999999645E-2</v>
      </c>
      <c r="G206" s="214">
        <f t="shared" si="30"/>
        <v>0.39375424304141204</v>
      </c>
      <c r="H206" s="179">
        <f t="shared" si="34"/>
        <v>14.73</v>
      </c>
      <c r="I206" s="356">
        <v>446087</v>
      </c>
      <c r="J206" s="52">
        <v>351563.9</v>
      </c>
      <c r="K206" s="52"/>
      <c r="L206" s="389">
        <v>4809.2999999999984</v>
      </c>
      <c r="M206" s="52">
        <v>7248.7269999999999</v>
      </c>
      <c r="N206">
        <v>212</v>
      </c>
      <c r="O206" s="273">
        <f t="shared" si="35"/>
        <v>22.685377358490559</v>
      </c>
      <c r="P206" s="273">
        <f t="shared" si="31"/>
        <v>34.192108490566035</v>
      </c>
      <c r="R206" s="52">
        <f t="shared" si="36"/>
        <v>2104.183962264151</v>
      </c>
      <c r="S206" s="52">
        <f t="shared" si="32"/>
        <v>1658.3202830188679</v>
      </c>
    </row>
    <row r="207" spans="1:19" x14ac:dyDescent="0.2">
      <c r="A207" s="157">
        <v>43894</v>
      </c>
      <c r="B207">
        <v>10.3</v>
      </c>
      <c r="C207">
        <v>10.3</v>
      </c>
      <c r="D207" s="179">
        <v>8.94</v>
      </c>
      <c r="E207" s="179">
        <v>5.93</v>
      </c>
      <c r="F207" s="179">
        <f t="shared" si="33"/>
        <v>1.3600000000000012</v>
      </c>
      <c r="G207" s="214">
        <f t="shared" si="30"/>
        <v>0.39878950907868194</v>
      </c>
      <c r="H207" s="179">
        <f t="shared" si="34"/>
        <v>14.87</v>
      </c>
      <c r="I207" s="356">
        <v>477151</v>
      </c>
      <c r="J207" s="52">
        <v>379490.3</v>
      </c>
      <c r="K207" s="52"/>
      <c r="L207" s="389">
        <v>5380.0999999999967</v>
      </c>
      <c r="M207" s="52">
        <v>8331.2369999999992</v>
      </c>
      <c r="N207">
        <v>224</v>
      </c>
      <c r="O207" s="273">
        <f t="shared" si="35"/>
        <v>24.018303571428557</v>
      </c>
      <c r="P207" s="273">
        <f t="shared" si="31"/>
        <v>37.193022321428565</v>
      </c>
      <c r="R207" s="52">
        <f t="shared" si="36"/>
        <v>2130.1383928571427</v>
      </c>
      <c r="S207" s="52">
        <f t="shared" si="32"/>
        <v>1694.153125</v>
      </c>
    </row>
    <row r="208" spans="1:19" x14ac:dyDescent="0.2">
      <c r="A208" s="157">
        <v>43895</v>
      </c>
      <c r="B208">
        <v>9.68</v>
      </c>
      <c r="C208">
        <v>9.57</v>
      </c>
      <c r="D208" s="179">
        <v>8.82</v>
      </c>
      <c r="E208" s="179">
        <v>6.44</v>
      </c>
      <c r="F208" s="179">
        <f t="shared" si="33"/>
        <v>0.75</v>
      </c>
      <c r="G208" s="214">
        <f t="shared" si="30"/>
        <v>0.42201834862385318</v>
      </c>
      <c r="H208" s="179">
        <f t="shared" si="34"/>
        <v>15.260000000000002</v>
      </c>
      <c r="I208" s="356">
        <v>460516</v>
      </c>
      <c r="J208" s="52">
        <v>401155.6</v>
      </c>
      <c r="K208" s="52"/>
      <c r="L208" s="389">
        <v>4448.9000000000033</v>
      </c>
      <c r="M208" s="52">
        <v>8247.7950000000001</v>
      </c>
      <c r="N208">
        <v>218</v>
      </c>
      <c r="O208" s="273">
        <f t="shared" si="35"/>
        <v>20.407798165137631</v>
      </c>
      <c r="P208" s="273">
        <f t="shared" si="31"/>
        <v>37.833922018348623</v>
      </c>
      <c r="R208" s="52">
        <f t="shared" si="36"/>
        <v>2112.4587155963304</v>
      </c>
      <c r="S208" s="52">
        <f t="shared" si="32"/>
        <v>1840.1633027522935</v>
      </c>
    </row>
    <row r="209" spans="1:19" x14ac:dyDescent="0.2">
      <c r="A209" s="157">
        <v>43896</v>
      </c>
      <c r="B209">
        <v>11.12</v>
      </c>
      <c r="C209">
        <v>10.89</v>
      </c>
      <c r="D209" s="179">
        <v>10.71</v>
      </c>
      <c r="E209" s="179">
        <v>8.31</v>
      </c>
      <c r="F209" s="179">
        <f t="shared" si="33"/>
        <v>0.17999999999999972</v>
      </c>
      <c r="G209" s="214">
        <f t="shared" si="30"/>
        <v>0.43690851735015768</v>
      </c>
      <c r="H209" s="179">
        <f t="shared" si="34"/>
        <v>19.020000000000003</v>
      </c>
      <c r="I209" s="356">
        <v>350368</v>
      </c>
      <c r="J209" s="52">
        <v>413566.9</v>
      </c>
      <c r="K209" s="52"/>
      <c r="L209" s="389">
        <v>2548.1999999999989</v>
      </c>
      <c r="M209" s="52">
        <v>10107.56</v>
      </c>
      <c r="N209">
        <v>174</v>
      </c>
      <c r="O209" s="273">
        <f t="shared" si="35"/>
        <v>14.64482758620689</v>
      </c>
      <c r="P209" s="273">
        <f t="shared" si="31"/>
        <v>58.08942528735632</v>
      </c>
      <c r="R209" s="52">
        <f t="shared" si="36"/>
        <v>2013.6091954022988</v>
      </c>
      <c r="S209" s="52">
        <f t="shared" si="32"/>
        <v>2376.8212643678162</v>
      </c>
    </row>
    <row r="210" spans="1:19" x14ac:dyDescent="0.2">
      <c r="A210" s="157">
        <v>43899</v>
      </c>
      <c r="B210">
        <v>10.67</v>
      </c>
      <c r="C210">
        <v>10.68</v>
      </c>
      <c r="D210" s="179">
        <v>10</v>
      </c>
      <c r="E210" s="179">
        <v>6.32</v>
      </c>
      <c r="F210" s="179">
        <f t="shared" si="33"/>
        <v>0.67999999999999972</v>
      </c>
      <c r="G210" s="214">
        <f t="shared" si="30"/>
        <v>0.38725490196078433</v>
      </c>
      <c r="H210" s="179">
        <f t="shared" si="34"/>
        <v>16.32</v>
      </c>
      <c r="I210" s="356">
        <v>383327</v>
      </c>
      <c r="J210" s="52">
        <v>348971.7</v>
      </c>
      <c r="K210" s="52"/>
      <c r="L210" s="389">
        <v>3212.0000000000014</v>
      </c>
      <c r="M210" s="52">
        <v>7917.8509999999997</v>
      </c>
      <c r="N210">
        <v>193</v>
      </c>
      <c r="O210" s="273">
        <f t="shared" si="35"/>
        <v>16.64248704663213</v>
      </c>
      <c r="P210" s="273">
        <f t="shared" si="31"/>
        <v>41.025134715025906</v>
      </c>
      <c r="R210" s="52">
        <f t="shared" si="36"/>
        <v>1986.1502590673574</v>
      </c>
      <c r="S210" s="52">
        <f t="shared" si="32"/>
        <v>1808.1435233160623</v>
      </c>
    </row>
    <row r="211" spans="1:19" x14ac:dyDescent="0.2">
      <c r="A211" s="157">
        <v>43900</v>
      </c>
      <c r="B211">
        <v>10.65</v>
      </c>
      <c r="C211">
        <v>10.23</v>
      </c>
      <c r="D211" s="179">
        <v>9.9</v>
      </c>
      <c r="E211" s="179">
        <v>6.64</v>
      </c>
      <c r="F211" s="179">
        <f t="shared" si="33"/>
        <v>0.33000000000000007</v>
      </c>
      <c r="G211" s="214">
        <f t="shared" si="30"/>
        <v>0.40145102781136638</v>
      </c>
      <c r="H211" s="179">
        <f t="shared" si="34"/>
        <v>16.54</v>
      </c>
      <c r="I211" s="356">
        <v>339402</v>
      </c>
      <c r="J211" s="52">
        <v>321148.7</v>
      </c>
      <c r="K211" s="52"/>
      <c r="L211" s="389">
        <v>3270.3000000000006</v>
      </c>
      <c r="M211" s="52">
        <v>8205.2199999999993</v>
      </c>
      <c r="N211">
        <v>169</v>
      </c>
      <c r="O211" s="273">
        <f t="shared" si="35"/>
        <v>19.350887573964499</v>
      </c>
      <c r="P211" s="273">
        <f t="shared" si="31"/>
        <v>48.55159763313609</v>
      </c>
      <c r="R211" s="52">
        <f t="shared" si="36"/>
        <v>2008.2958579881656</v>
      </c>
      <c r="S211" s="52">
        <f t="shared" si="32"/>
        <v>1900.2881656804734</v>
      </c>
    </row>
    <row r="212" spans="1:19" x14ac:dyDescent="0.2">
      <c r="A212" s="157">
        <v>43901</v>
      </c>
      <c r="B212">
        <v>9.66</v>
      </c>
      <c r="C212">
        <v>9.5500000000000007</v>
      </c>
      <c r="D212" s="179">
        <v>8.4700000000000006</v>
      </c>
      <c r="E212" s="179">
        <v>6.88</v>
      </c>
      <c r="F212" s="179">
        <f t="shared" si="33"/>
        <v>1.08</v>
      </c>
      <c r="G212" s="214">
        <f t="shared" si="30"/>
        <v>0.44820846905537454</v>
      </c>
      <c r="H212" s="179">
        <f t="shared" si="34"/>
        <v>15.350000000000001</v>
      </c>
      <c r="I212" s="356">
        <v>429849</v>
      </c>
      <c r="J212" s="52">
        <v>425084.7</v>
      </c>
      <c r="K212" s="52"/>
      <c r="L212" s="389">
        <v>3285.2000000000007</v>
      </c>
      <c r="M212" s="52">
        <v>12143.05</v>
      </c>
      <c r="N212">
        <v>216</v>
      </c>
      <c r="O212" s="273">
        <f t="shared" si="35"/>
        <v>15.209259259259262</v>
      </c>
      <c r="P212" s="273">
        <f t="shared" si="31"/>
        <v>56.217824074074073</v>
      </c>
      <c r="R212" s="52">
        <f t="shared" si="36"/>
        <v>1990.0416666666667</v>
      </c>
      <c r="S212" s="52">
        <f t="shared" si="32"/>
        <v>1967.9847222222222</v>
      </c>
    </row>
    <row r="213" spans="1:19" x14ac:dyDescent="0.2">
      <c r="A213" s="157">
        <v>43902</v>
      </c>
      <c r="B213">
        <v>9.4600000000000009</v>
      </c>
      <c r="C213">
        <v>8.89</v>
      </c>
      <c r="D213" s="179">
        <v>8.94</v>
      </c>
      <c r="E213" s="179">
        <v>7.55</v>
      </c>
      <c r="F213" s="179">
        <f t="shared" si="33"/>
        <v>-4.9999999999998934E-2</v>
      </c>
      <c r="G213" s="214">
        <f t="shared" si="30"/>
        <v>0.45785324439053976</v>
      </c>
      <c r="H213" s="179">
        <f t="shared" si="34"/>
        <v>16.489999999999998</v>
      </c>
      <c r="I213" s="356">
        <v>403156</v>
      </c>
      <c r="J213" s="52">
        <v>436313.3</v>
      </c>
      <c r="K213" s="52"/>
      <c r="L213" s="389">
        <v>3025.4000000000015</v>
      </c>
      <c r="M213" s="52">
        <v>9211.5220000000008</v>
      </c>
      <c r="N213">
        <v>202</v>
      </c>
      <c r="O213" s="273">
        <f t="shared" si="35"/>
        <v>14.977227722772284</v>
      </c>
      <c r="P213" s="273">
        <f t="shared" si="31"/>
        <v>45.601594059405947</v>
      </c>
      <c r="R213" s="52">
        <f t="shared" si="36"/>
        <v>1995.8217821782177</v>
      </c>
      <c r="S213" s="52">
        <f t="shared" si="32"/>
        <v>2159.966831683168</v>
      </c>
    </row>
    <row r="214" spans="1:19" x14ac:dyDescent="0.2">
      <c r="A214" s="157">
        <v>43903</v>
      </c>
      <c r="B214">
        <v>10.77</v>
      </c>
      <c r="C214">
        <v>10.41</v>
      </c>
      <c r="D214" s="179">
        <v>10.32</v>
      </c>
      <c r="E214" s="179">
        <v>7</v>
      </c>
      <c r="F214" s="179">
        <f t="shared" si="33"/>
        <v>8.9999999999999858E-2</v>
      </c>
      <c r="G214" s="214">
        <f t="shared" si="30"/>
        <v>0.40415704387990764</v>
      </c>
      <c r="H214" s="179">
        <f t="shared" si="34"/>
        <v>17.32</v>
      </c>
      <c r="I214" s="356">
        <v>398798</v>
      </c>
      <c r="J214" s="52">
        <v>406541.3</v>
      </c>
      <c r="K214" s="52"/>
      <c r="L214" s="389">
        <v>2710.0999999999985</v>
      </c>
      <c r="M214" s="52">
        <v>10885.16</v>
      </c>
      <c r="N214">
        <v>203</v>
      </c>
      <c r="O214" s="273">
        <f t="shared" si="35"/>
        <v>13.350246305418713</v>
      </c>
      <c r="P214" s="273">
        <f t="shared" si="31"/>
        <v>53.621477832512312</v>
      </c>
      <c r="R214" s="52">
        <f t="shared" si="36"/>
        <v>1964.5221674876848</v>
      </c>
      <c r="S214" s="52">
        <f t="shared" si="32"/>
        <v>2002.666502463054</v>
      </c>
    </row>
    <row r="215" spans="1:19" x14ac:dyDescent="0.2">
      <c r="A215" s="157">
        <v>43906</v>
      </c>
      <c r="B215">
        <v>11.49</v>
      </c>
      <c r="C215">
        <v>11.55</v>
      </c>
      <c r="D215" s="179">
        <v>10.45</v>
      </c>
      <c r="E215" s="179">
        <v>6.09</v>
      </c>
      <c r="F215" s="179">
        <f t="shared" si="33"/>
        <v>1.1000000000000014</v>
      </c>
      <c r="G215" s="214">
        <f t="shared" si="30"/>
        <v>0.36819830713422008</v>
      </c>
      <c r="H215" s="179">
        <f t="shared" si="34"/>
        <v>16.54</v>
      </c>
      <c r="I215" s="356">
        <v>321211</v>
      </c>
      <c r="J215" s="52">
        <v>280420.40000000002</v>
      </c>
      <c r="K215" s="52"/>
      <c r="L215" s="389">
        <v>2808.3000000000006</v>
      </c>
      <c r="M215" s="52">
        <v>6347.2979999999998</v>
      </c>
      <c r="N215">
        <v>161</v>
      </c>
      <c r="O215" s="273">
        <f t="shared" si="35"/>
        <v>17.442857142857147</v>
      </c>
      <c r="P215" s="273">
        <f t="shared" si="31"/>
        <v>39.424211180124225</v>
      </c>
      <c r="R215" s="52">
        <f t="shared" si="36"/>
        <v>1995.0993788819876</v>
      </c>
      <c r="S215" s="52">
        <f t="shared" si="32"/>
        <v>1741.7416149068324</v>
      </c>
    </row>
    <row r="216" spans="1:19" x14ac:dyDescent="0.2">
      <c r="A216" s="157">
        <v>43907</v>
      </c>
      <c r="B216">
        <v>10.37</v>
      </c>
      <c r="C216">
        <v>9.8000000000000007</v>
      </c>
      <c r="D216" s="179">
        <v>9.81</v>
      </c>
      <c r="E216" s="179">
        <v>6.59</v>
      </c>
      <c r="F216" s="179">
        <f t="shared" si="33"/>
        <v>-9.9999999999997868E-3</v>
      </c>
      <c r="G216" s="214">
        <f t="shared" si="30"/>
        <v>0.40182926829268295</v>
      </c>
      <c r="H216" s="179">
        <f t="shared" si="34"/>
        <v>16.399999999999999</v>
      </c>
      <c r="I216" s="356">
        <v>413821</v>
      </c>
      <c r="J216" s="52">
        <v>384494.5</v>
      </c>
      <c r="K216" s="52"/>
      <c r="L216" s="389">
        <v>4098.7</v>
      </c>
      <c r="M216" s="52">
        <v>9439.4009999999998</v>
      </c>
      <c r="N216">
        <v>204</v>
      </c>
      <c r="O216" s="273">
        <f t="shared" si="35"/>
        <v>20.091666666666665</v>
      </c>
      <c r="P216" s="273">
        <f t="shared" si="31"/>
        <v>46.271573529411761</v>
      </c>
      <c r="R216" s="52">
        <f t="shared" si="36"/>
        <v>2028.5343137254902</v>
      </c>
      <c r="S216" s="52">
        <f t="shared" si="32"/>
        <v>1884.7769607843138</v>
      </c>
    </row>
    <row r="217" spans="1:19" x14ac:dyDescent="0.2">
      <c r="A217" s="157">
        <v>43908</v>
      </c>
      <c r="B217">
        <v>11.14</v>
      </c>
      <c r="C217">
        <v>11.89</v>
      </c>
      <c r="D217" s="179">
        <v>9.74</v>
      </c>
      <c r="E217" s="179">
        <v>6.7</v>
      </c>
      <c r="F217" s="179">
        <f t="shared" si="33"/>
        <v>2.1500000000000004</v>
      </c>
      <c r="G217" s="214">
        <f t="shared" si="30"/>
        <v>0.40754257907542579</v>
      </c>
      <c r="H217" s="179">
        <f t="shared" si="34"/>
        <v>16.440000000000001</v>
      </c>
      <c r="I217" s="356">
        <v>393030</v>
      </c>
      <c r="J217" s="52">
        <v>375601.4</v>
      </c>
      <c r="K217" s="52"/>
      <c r="L217" s="389">
        <v>3789.6999999999989</v>
      </c>
      <c r="M217" s="52">
        <v>9676.0789999999997</v>
      </c>
      <c r="N217">
        <v>196</v>
      </c>
      <c r="O217" s="273">
        <f t="shared" si="35"/>
        <v>19.335204081632646</v>
      </c>
      <c r="P217" s="273">
        <f t="shared" si="31"/>
        <v>49.367750000000001</v>
      </c>
      <c r="R217" s="52">
        <f t="shared" si="36"/>
        <v>2005.2551020408164</v>
      </c>
      <c r="S217" s="52">
        <f t="shared" si="32"/>
        <v>1916.3336734693878</v>
      </c>
    </row>
    <row r="218" spans="1:19" x14ac:dyDescent="0.2">
      <c r="A218" s="157">
        <v>43909</v>
      </c>
      <c r="B218">
        <v>9.4</v>
      </c>
      <c r="C218">
        <v>8.7100000000000009</v>
      </c>
      <c r="D218" s="179">
        <v>8.98</v>
      </c>
      <c r="E218" s="179">
        <v>6.51</v>
      </c>
      <c r="F218" s="179">
        <f t="shared" si="33"/>
        <v>-0.26999999999999957</v>
      </c>
      <c r="G218" s="214">
        <f t="shared" si="30"/>
        <v>0.42027114267269206</v>
      </c>
      <c r="H218" s="179">
        <f t="shared" si="34"/>
        <v>15.49</v>
      </c>
      <c r="I218" s="356">
        <v>288995</v>
      </c>
      <c r="J218" s="52">
        <v>267975.8</v>
      </c>
      <c r="K218" s="52"/>
      <c r="L218" s="389">
        <v>2819.9999999999991</v>
      </c>
      <c r="M218" s="52">
        <v>5558.5969999999998</v>
      </c>
      <c r="N218">
        <v>144</v>
      </c>
      <c r="O218" s="273">
        <f t="shared" si="35"/>
        <v>19.583333333333329</v>
      </c>
      <c r="P218" s="273">
        <f t="shared" si="31"/>
        <v>38.601368055555554</v>
      </c>
      <c r="R218" s="52">
        <f t="shared" si="36"/>
        <v>2006.9097222222222</v>
      </c>
      <c r="S218" s="52">
        <f t="shared" si="32"/>
        <v>1860.9430555555555</v>
      </c>
    </row>
    <row r="219" spans="1:19" x14ac:dyDescent="0.2">
      <c r="A219" s="157">
        <v>43910</v>
      </c>
      <c r="B219">
        <v>10.039999999999999</v>
      </c>
      <c r="C219">
        <v>10.01</v>
      </c>
      <c r="D219" s="179">
        <v>9.91</v>
      </c>
      <c r="E219" s="179">
        <v>7.29</v>
      </c>
      <c r="F219" s="179">
        <f t="shared" si="33"/>
        <v>9.9999999999999645E-2</v>
      </c>
      <c r="G219" s="214">
        <f t="shared" si="30"/>
        <v>0.4238372093023256</v>
      </c>
      <c r="H219" s="179">
        <f t="shared" si="34"/>
        <v>17.2</v>
      </c>
      <c r="I219" s="356">
        <v>302326</v>
      </c>
      <c r="J219" s="52">
        <v>318649.7</v>
      </c>
      <c r="K219" s="52"/>
      <c r="L219" s="389">
        <v>2564.6000000000004</v>
      </c>
      <c r="M219" s="52">
        <v>6591.4930000000004</v>
      </c>
      <c r="N219">
        <v>153</v>
      </c>
      <c r="O219" s="273">
        <f t="shared" si="35"/>
        <v>16.762091503267975</v>
      </c>
      <c r="P219" s="273">
        <f t="shared" si="31"/>
        <v>43.081653594771247</v>
      </c>
      <c r="R219" s="52">
        <f t="shared" si="36"/>
        <v>1975.9869281045751</v>
      </c>
      <c r="S219" s="52">
        <f t="shared" si="32"/>
        <v>2082.6777777777779</v>
      </c>
    </row>
    <row r="220" spans="1:19" x14ac:dyDescent="0.2">
      <c r="A220" s="157">
        <v>43913</v>
      </c>
      <c r="B220">
        <v>11.44</v>
      </c>
      <c r="C220">
        <v>11.45</v>
      </c>
      <c r="D220" s="179">
        <v>9.7899999999999991</v>
      </c>
      <c r="E220" s="179">
        <v>7.31</v>
      </c>
      <c r="F220" s="179">
        <f t="shared" si="33"/>
        <v>1.6600000000000001</v>
      </c>
      <c r="G220" s="214">
        <f t="shared" si="30"/>
        <v>0.42748538011695908</v>
      </c>
      <c r="H220" s="179">
        <f t="shared" si="34"/>
        <v>17.099999999999998</v>
      </c>
      <c r="I220" s="356">
        <v>283217</v>
      </c>
      <c r="J220" s="52">
        <v>296811.5</v>
      </c>
      <c r="K220" s="52"/>
      <c r="L220" s="389">
        <v>2361.6999999999989</v>
      </c>
      <c r="M220" s="52">
        <v>5773.9260000000004</v>
      </c>
      <c r="N220">
        <v>142</v>
      </c>
      <c r="O220" s="273">
        <f t="shared" si="35"/>
        <v>16.631690140845063</v>
      </c>
      <c r="P220" s="273">
        <f t="shared" si="31"/>
        <v>40.661450704225352</v>
      </c>
      <c r="R220" s="52">
        <f t="shared" si="36"/>
        <v>1994.4859154929577</v>
      </c>
      <c r="S220" s="52">
        <f t="shared" si="32"/>
        <v>2090.2218309859154</v>
      </c>
    </row>
    <row r="221" spans="1:19" x14ac:dyDescent="0.2">
      <c r="A221" s="157">
        <v>43914</v>
      </c>
      <c r="B221">
        <v>10.62</v>
      </c>
      <c r="C221">
        <v>10.81</v>
      </c>
      <c r="D221" s="179">
        <v>8.84</v>
      </c>
      <c r="E221" s="179">
        <v>6.92</v>
      </c>
      <c r="F221" s="179">
        <f t="shared" si="33"/>
        <v>1.9700000000000006</v>
      </c>
      <c r="G221" s="214">
        <f t="shared" si="30"/>
        <v>0.43908629441624364</v>
      </c>
      <c r="H221" s="179">
        <f t="shared" si="34"/>
        <v>15.76</v>
      </c>
      <c r="I221" s="356">
        <v>283579</v>
      </c>
      <c r="J221" s="52">
        <v>283002.90000000002</v>
      </c>
      <c r="K221" s="52"/>
      <c r="L221" s="389">
        <v>2554.7999999999997</v>
      </c>
      <c r="M221" s="52">
        <v>6407.1660000000002</v>
      </c>
      <c r="N221">
        <v>143</v>
      </c>
      <c r="O221" s="273">
        <f t="shared" si="35"/>
        <v>17.865734265734265</v>
      </c>
      <c r="P221" s="273">
        <f t="shared" ref="P221:P252" si="37">M221/N221</f>
        <v>44.805356643356646</v>
      </c>
      <c r="R221" s="52">
        <f t="shared" si="36"/>
        <v>1983.06993006993</v>
      </c>
      <c r="S221" s="52">
        <f t="shared" ref="S221:S252" si="38">J221/N221</f>
        <v>1979.0412587412588</v>
      </c>
    </row>
    <row r="222" spans="1:19" x14ac:dyDescent="0.2">
      <c r="A222" s="157">
        <v>43915</v>
      </c>
      <c r="B222">
        <v>10.28</v>
      </c>
      <c r="C222">
        <v>10.33</v>
      </c>
      <c r="D222" s="179">
        <v>8.02</v>
      </c>
      <c r="E222" s="179">
        <v>6.92</v>
      </c>
      <c r="F222" s="179">
        <f t="shared" si="33"/>
        <v>2.3100000000000005</v>
      </c>
      <c r="G222" s="214">
        <f t="shared" si="30"/>
        <v>0.46318607764390896</v>
      </c>
      <c r="H222" s="179">
        <f t="shared" si="34"/>
        <v>14.94</v>
      </c>
      <c r="I222" s="356">
        <v>315136</v>
      </c>
      <c r="J222" s="52">
        <v>314654.8</v>
      </c>
      <c r="K222" s="52"/>
      <c r="L222" s="389">
        <v>2626.6000000000013</v>
      </c>
      <c r="M222" s="52">
        <v>7687.6409999999996</v>
      </c>
      <c r="N222">
        <v>159</v>
      </c>
      <c r="O222" s="273">
        <f t="shared" si="35"/>
        <v>16.51949685534592</v>
      </c>
      <c r="P222" s="273">
        <f t="shared" si="37"/>
        <v>48.349943396226415</v>
      </c>
      <c r="R222" s="52">
        <f t="shared" si="36"/>
        <v>1981.9874213836479</v>
      </c>
      <c r="S222" s="52">
        <f t="shared" si="38"/>
        <v>1978.9610062893082</v>
      </c>
    </row>
    <row r="223" spans="1:19" x14ac:dyDescent="0.2">
      <c r="A223" s="157">
        <v>43916</v>
      </c>
      <c r="B223">
        <v>10.87</v>
      </c>
      <c r="C223">
        <v>10.75</v>
      </c>
      <c r="D223" s="179">
        <v>8.33</v>
      </c>
      <c r="E223" s="179">
        <v>6.65</v>
      </c>
      <c r="F223" s="179">
        <f t="shared" si="33"/>
        <v>2.42</v>
      </c>
      <c r="G223" s="214">
        <f t="shared" si="30"/>
        <v>0.44392523364485981</v>
      </c>
      <c r="H223" s="179">
        <f t="shared" si="34"/>
        <v>14.98</v>
      </c>
      <c r="I223" s="356">
        <v>284022</v>
      </c>
      <c r="J223" s="52">
        <v>275679.09999999998</v>
      </c>
      <c r="K223" s="52"/>
      <c r="L223" s="389">
        <v>2641.5999999999995</v>
      </c>
      <c r="M223" s="52">
        <v>6046.1270000000004</v>
      </c>
      <c r="N223">
        <v>145</v>
      </c>
      <c r="O223" s="273">
        <f t="shared" si="35"/>
        <v>18.217931034482756</v>
      </c>
      <c r="P223" s="273">
        <f t="shared" si="37"/>
        <v>41.697427586206899</v>
      </c>
      <c r="R223" s="52">
        <f t="shared" si="36"/>
        <v>1958.7724137931034</v>
      </c>
      <c r="S223" s="52">
        <f t="shared" si="38"/>
        <v>1901.235172413793</v>
      </c>
    </row>
    <row r="224" spans="1:19" x14ac:dyDescent="0.2">
      <c r="A224" s="157">
        <v>43917</v>
      </c>
      <c r="B224">
        <v>11.12</v>
      </c>
      <c r="C224">
        <v>11.6</v>
      </c>
      <c r="D224" s="179">
        <v>8.02</v>
      </c>
      <c r="E224" s="179">
        <v>6.03</v>
      </c>
      <c r="F224" s="179">
        <f t="shared" si="33"/>
        <v>3.58</v>
      </c>
      <c r="G224" s="214">
        <f t="shared" si="30"/>
        <v>0.42918149466192168</v>
      </c>
      <c r="H224" s="179">
        <f t="shared" si="34"/>
        <v>14.05</v>
      </c>
      <c r="I224" s="356">
        <v>266358</v>
      </c>
      <c r="J224" s="52">
        <v>230899.7</v>
      </c>
      <c r="K224" s="52"/>
      <c r="L224" s="389">
        <v>2875.2000000000016</v>
      </c>
      <c r="M224" s="52">
        <v>4027.1019999999999</v>
      </c>
      <c r="N224">
        <v>134</v>
      </c>
      <c r="O224" s="273">
        <f t="shared" si="35"/>
        <v>21.45671641791046</v>
      </c>
      <c r="P224" s="273">
        <f t="shared" si="37"/>
        <v>30.052999999999997</v>
      </c>
      <c r="R224" s="52">
        <f t="shared" si="36"/>
        <v>1987.7462686567164</v>
      </c>
      <c r="S224" s="52">
        <f t="shared" si="38"/>
        <v>1723.132089552239</v>
      </c>
    </row>
    <row r="225" spans="1:19" x14ac:dyDescent="0.2">
      <c r="A225" s="157">
        <v>43920</v>
      </c>
      <c r="B225">
        <v>11.17</v>
      </c>
      <c r="C225">
        <v>10.76</v>
      </c>
      <c r="D225" s="179">
        <v>8.76</v>
      </c>
      <c r="E225" s="179">
        <v>6.43</v>
      </c>
      <c r="F225" s="179">
        <f t="shared" si="33"/>
        <v>2</v>
      </c>
      <c r="G225" s="214">
        <f t="shared" si="30"/>
        <v>0.42330480579328505</v>
      </c>
      <c r="H225" s="179">
        <f t="shared" si="34"/>
        <v>15.19</v>
      </c>
      <c r="I225" s="356">
        <v>166970</v>
      </c>
      <c r="J225" s="52">
        <v>152637.70000000001</v>
      </c>
      <c r="K225" s="52"/>
      <c r="L225" s="389">
        <v>1662.0000000000009</v>
      </c>
      <c r="M225" s="52">
        <v>1372.152</v>
      </c>
      <c r="N225">
        <v>83</v>
      </c>
      <c r="O225" s="273">
        <f t="shared" si="35"/>
        <v>20.02409638554218</v>
      </c>
      <c r="P225" s="273">
        <f t="shared" si="37"/>
        <v>16.531951807228918</v>
      </c>
      <c r="R225" s="52">
        <f t="shared" si="36"/>
        <v>2011.6867469879519</v>
      </c>
      <c r="S225" s="52">
        <f t="shared" si="38"/>
        <v>1839.0084337349399</v>
      </c>
    </row>
    <row r="226" spans="1:19" x14ac:dyDescent="0.2">
      <c r="A226" s="157">
        <v>43921</v>
      </c>
      <c r="B226">
        <v>9.2899999999999991</v>
      </c>
      <c r="C226">
        <v>10.050000000000001</v>
      </c>
      <c r="D226" s="179">
        <v>8.94</v>
      </c>
      <c r="E226" s="179">
        <v>6.25</v>
      </c>
      <c r="F226" s="179">
        <f t="shared" si="33"/>
        <v>1.1100000000000012</v>
      </c>
      <c r="G226" s="214">
        <f t="shared" si="30"/>
        <v>0.41145490454246214</v>
      </c>
      <c r="H226" s="179">
        <f t="shared" si="34"/>
        <v>15.19</v>
      </c>
      <c r="I226" s="356">
        <v>140175</v>
      </c>
      <c r="J226" s="52">
        <v>123443.9</v>
      </c>
      <c r="K226" s="52"/>
      <c r="L226" s="389">
        <v>1459.7999999999997</v>
      </c>
      <c r="M226" s="52">
        <v>1055.375</v>
      </c>
      <c r="N226">
        <v>69</v>
      </c>
      <c r="O226" s="273">
        <f t="shared" si="35"/>
        <v>21.156521739130429</v>
      </c>
      <c r="P226" s="273">
        <f t="shared" si="37"/>
        <v>15.295289855072463</v>
      </c>
      <c r="R226" s="52">
        <f t="shared" si="36"/>
        <v>2031.5217391304348</v>
      </c>
      <c r="S226" s="52">
        <f t="shared" si="38"/>
        <v>1789.0420289855072</v>
      </c>
    </row>
    <row r="227" spans="1:19" x14ac:dyDescent="0.2">
      <c r="A227" s="157">
        <v>43922</v>
      </c>
      <c r="B227">
        <v>9.1199999999999992</v>
      </c>
      <c r="C227">
        <v>9.17</v>
      </c>
      <c r="D227" s="179">
        <v>7.49</v>
      </c>
      <c r="E227" s="179">
        <v>6.4</v>
      </c>
      <c r="F227" s="179">
        <f t="shared" si="33"/>
        <v>1.6799999999999997</v>
      </c>
      <c r="G227" s="214">
        <f t="shared" si="30"/>
        <v>0.4607631389488841</v>
      </c>
      <c r="H227" s="179">
        <f t="shared" si="34"/>
        <v>13.89</v>
      </c>
      <c r="I227" s="356">
        <v>278005</v>
      </c>
      <c r="J227" s="52">
        <v>248856</v>
      </c>
      <c r="K227" s="52"/>
      <c r="L227" s="389">
        <v>2879.6000000000017</v>
      </c>
      <c r="M227" s="52">
        <v>4421.1769999999997</v>
      </c>
      <c r="N227">
        <v>136</v>
      </c>
      <c r="O227" s="273">
        <f t="shared" si="35"/>
        <v>21.173529411764719</v>
      </c>
      <c r="P227" s="273">
        <f t="shared" si="37"/>
        <v>32.508654411764702</v>
      </c>
      <c r="R227" s="52">
        <f t="shared" si="36"/>
        <v>2044.1544117647059</v>
      </c>
      <c r="S227" s="52">
        <f t="shared" si="38"/>
        <v>1829.8235294117646</v>
      </c>
    </row>
    <row r="228" spans="1:19" x14ac:dyDescent="0.2">
      <c r="A228" s="157">
        <v>43923</v>
      </c>
      <c r="B228">
        <v>9.9499999999999993</v>
      </c>
      <c r="C228">
        <v>10.62</v>
      </c>
      <c r="D228" s="179">
        <v>8.9499999999999993</v>
      </c>
      <c r="E228" s="179">
        <v>6.14</v>
      </c>
      <c r="F228" s="179">
        <f t="shared" si="33"/>
        <v>1.67</v>
      </c>
      <c r="G228" s="214">
        <f t="shared" si="30"/>
        <v>0.40689198144466532</v>
      </c>
      <c r="H228" s="179">
        <f t="shared" si="34"/>
        <v>15.09</v>
      </c>
      <c r="I228" s="356">
        <v>281569</v>
      </c>
      <c r="J228" s="52">
        <v>242228.4</v>
      </c>
      <c r="K228" s="52"/>
      <c r="L228" s="389">
        <v>3035.2000000000021</v>
      </c>
      <c r="M228" s="52">
        <v>4083.2669999999998</v>
      </c>
      <c r="N228">
        <v>138</v>
      </c>
      <c r="O228" s="273">
        <f t="shared" si="35"/>
        <v>21.994202898550739</v>
      </c>
      <c r="P228" s="273">
        <f t="shared" si="37"/>
        <v>29.588891304347825</v>
      </c>
      <c r="R228" s="52">
        <f t="shared" si="36"/>
        <v>2040.355072463768</v>
      </c>
      <c r="S228" s="52">
        <f t="shared" si="38"/>
        <v>1755.2782608695652</v>
      </c>
    </row>
    <row r="229" spans="1:19" x14ac:dyDescent="0.2">
      <c r="A229" s="157">
        <v>43924</v>
      </c>
      <c r="B229">
        <v>11.26</v>
      </c>
      <c r="C229">
        <v>11.38</v>
      </c>
      <c r="D229" s="179">
        <v>9.44</v>
      </c>
      <c r="E229" s="179">
        <v>6.99</v>
      </c>
      <c r="F229" s="179">
        <f t="shared" si="33"/>
        <v>1.9400000000000013</v>
      </c>
      <c r="G229" s="214">
        <f t="shared" si="30"/>
        <v>0.4254412659768716</v>
      </c>
      <c r="H229" s="179">
        <f t="shared" si="34"/>
        <v>16.43</v>
      </c>
      <c r="I229" s="356">
        <v>212191</v>
      </c>
      <c r="J229" s="52">
        <v>207762.9</v>
      </c>
      <c r="K229" s="52"/>
      <c r="L229" s="389">
        <v>2180.8999999999996</v>
      </c>
      <c r="M229" s="52">
        <v>5055.6620000000003</v>
      </c>
      <c r="N229">
        <v>104</v>
      </c>
      <c r="O229" s="273">
        <f t="shared" si="35"/>
        <v>20.970192307692304</v>
      </c>
      <c r="P229" s="273">
        <f t="shared" si="37"/>
        <v>48.612134615384619</v>
      </c>
      <c r="R229" s="52">
        <f t="shared" si="36"/>
        <v>2040.2980769230769</v>
      </c>
      <c r="S229" s="52">
        <f t="shared" si="38"/>
        <v>1997.7201923076923</v>
      </c>
    </row>
    <row r="230" spans="1:19" x14ac:dyDescent="0.2">
      <c r="A230" s="157">
        <v>43942</v>
      </c>
      <c r="B230">
        <v>8.91</v>
      </c>
      <c r="C230">
        <v>9.4499999999999993</v>
      </c>
      <c r="D230" s="179">
        <v>8.4700000000000006</v>
      </c>
      <c r="E230" s="179">
        <v>5.26</v>
      </c>
      <c r="F230" s="179">
        <f t="shared" si="33"/>
        <v>0.97999999999999865</v>
      </c>
      <c r="G230" s="214">
        <f t="shared" si="30"/>
        <v>0.38310269482884191</v>
      </c>
      <c r="H230" s="179">
        <f t="shared" si="34"/>
        <v>13.73</v>
      </c>
      <c r="I230" s="356">
        <v>290770</v>
      </c>
      <c r="J230" s="52">
        <v>254930.7</v>
      </c>
      <c r="K230" s="52"/>
      <c r="L230" s="389">
        <v>2376.3999999999992</v>
      </c>
      <c r="M230" s="52">
        <v>4551.4189999999999</v>
      </c>
      <c r="N230">
        <v>143</v>
      </c>
      <c r="O230" s="273">
        <f t="shared" si="35"/>
        <v>16.618181818181814</v>
      </c>
      <c r="P230" s="273">
        <f t="shared" si="37"/>
        <v>31.828104895104893</v>
      </c>
      <c r="R230" s="52">
        <f t="shared" si="36"/>
        <v>2033.3566433566434</v>
      </c>
      <c r="S230" s="52">
        <f t="shared" si="38"/>
        <v>1782.732167832168</v>
      </c>
    </row>
    <row r="231" spans="1:19" x14ac:dyDescent="0.2">
      <c r="A231" s="157">
        <v>43943</v>
      </c>
      <c r="B231">
        <v>10.68</v>
      </c>
      <c r="C231">
        <v>10.62</v>
      </c>
      <c r="D231" s="179">
        <v>8.4600000000000009</v>
      </c>
      <c r="E231" s="179">
        <v>6.5</v>
      </c>
      <c r="F231" s="179">
        <f t="shared" si="33"/>
        <v>2.1599999999999984</v>
      </c>
      <c r="G231" s="214">
        <f t="shared" si="30"/>
        <v>0.43449197860962563</v>
      </c>
      <c r="H231" s="179">
        <f t="shared" si="34"/>
        <v>14.96</v>
      </c>
      <c r="I231" s="356">
        <v>286594</v>
      </c>
      <c r="J231" s="52">
        <v>262164.5</v>
      </c>
      <c r="K231" s="52"/>
      <c r="L231" s="389">
        <v>2832.3000000000006</v>
      </c>
      <c r="M231" s="52">
        <v>5703.5029999999997</v>
      </c>
      <c r="N231">
        <v>141</v>
      </c>
      <c r="O231" s="273">
        <f t="shared" si="35"/>
        <v>20.087234042553195</v>
      </c>
      <c r="P231" s="273">
        <f t="shared" si="37"/>
        <v>40.450375886524817</v>
      </c>
      <c r="R231" s="52">
        <f t="shared" si="36"/>
        <v>2032.5815602836878</v>
      </c>
      <c r="S231" s="52">
        <f t="shared" si="38"/>
        <v>1859.322695035461</v>
      </c>
    </row>
    <row r="232" spans="1:19" x14ac:dyDescent="0.2">
      <c r="A232" s="157">
        <v>43944</v>
      </c>
      <c r="B232">
        <v>9.3000000000000007</v>
      </c>
      <c r="C232">
        <v>9.41</v>
      </c>
      <c r="D232" s="179">
        <v>8.93</v>
      </c>
      <c r="E232" s="179">
        <v>7.67</v>
      </c>
      <c r="F232" s="179">
        <f t="shared" si="33"/>
        <v>0.48000000000000043</v>
      </c>
      <c r="G232" s="214">
        <f t="shared" si="30"/>
        <v>0.46204819277108428</v>
      </c>
      <c r="H232" s="179">
        <f t="shared" si="34"/>
        <v>16.600000000000001</v>
      </c>
      <c r="I232" s="356">
        <v>316826</v>
      </c>
      <c r="J232" s="52">
        <v>346536.1</v>
      </c>
      <c r="K232" s="52"/>
      <c r="L232" s="389">
        <v>2456.6999999999998</v>
      </c>
      <c r="M232" s="52">
        <v>8646.6640000000007</v>
      </c>
      <c r="N232">
        <v>158</v>
      </c>
      <c r="O232" s="273">
        <f t="shared" si="35"/>
        <v>15.548734177215188</v>
      </c>
      <c r="P232" s="273">
        <f t="shared" si="37"/>
        <v>54.725721518987349</v>
      </c>
      <c r="R232" s="52">
        <f t="shared" si="36"/>
        <v>2005.2278481012659</v>
      </c>
      <c r="S232" s="52">
        <f t="shared" si="38"/>
        <v>2193.2664556962022</v>
      </c>
    </row>
    <row r="233" spans="1:19" x14ac:dyDescent="0.2">
      <c r="A233" s="157">
        <v>43945</v>
      </c>
      <c r="B233">
        <v>9.59</v>
      </c>
      <c r="C233">
        <v>9.1300000000000008</v>
      </c>
      <c r="D233" s="179">
        <v>8.5399999999999991</v>
      </c>
      <c r="E233" s="179">
        <v>7.71</v>
      </c>
      <c r="F233" s="179">
        <f t="shared" si="33"/>
        <v>0.59000000000000163</v>
      </c>
      <c r="G233" s="214">
        <f t="shared" si="30"/>
        <v>0.47446153846153843</v>
      </c>
      <c r="H233" s="179">
        <f t="shared" si="34"/>
        <v>16.25</v>
      </c>
      <c r="I233" s="356">
        <v>272788</v>
      </c>
      <c r="J233" s="52">
        <v>306122.7</v>
      </c>
      <c r="K233" s="52"/>
      <c r="L233" s="389">
        <v>1743.3000000000006</v>
      </c>
      <c r="M233" s="52">
        <v>4546.357</v>
      </c>
      <c r="N233">
        <v>139</v>
      </c>
      <c r="O233" s="273">
        <f t="shared" si="35"/>
        <v>12.54172661870504</v>
      </c>
      <c r="P233" s="273">
        <f t="shared" si="37"/>
        <v>32.707604316546764</v>
      </c>
      <c r="R233" s="52">
        <f t="shared" si="36"/>
        <v>1962.5035971223022</v>
      </c>
      <c r="S233" s="52">
        <f t="shared" si="38"/>
        <v>2202.3215827338131</v>
      </c>
    </row>
    <row r="234" spans="1:19" x14ac:dyDescent="0.2">
      <c r="A234" s="157">
        <v>43948</v>
      </c>
      <c r="B234">
        <v>11.32</v>
      </c>
      <c r="C234">
        <v>10.66</v>
      </c>
      <c r="D234" s="179">
        <v>8.49</v>
      </c>
      <c r="E234" s="179">
        <v>5.6</v>
      </c>
      <c r="F234" s="179">
        <f t="shared" si="33"/>
        <v>2.17</v>
      </c>
      <c r="G234" s="214">
        <f t="shared" si="30"/>
        <v>0.39744499645138393</v>
      </c>
      <c r="H234" s="179">
        <f t="shared" si="34"/>
        <v>14.09</v>
      </c>
      <c r="I234" s="356">
        <v>263369</v>
      </c>
      <c r="J234" s="52">
        <v>212667</v>
      </c>
      <c r="K234" s="52"/>
      <c r="L234" s="389">
        <v>2594.0999999999985</v>
      </c>
      <c r="M234" s="52">
        <v>4612.4889999999996</v>
      </c>
      <c r="N234">
        <v>131</v>
      </c>
      <c r="O234" s="273">
        <f t="shared" si="35"/>
        <v>19.802290076335868</v>
      </c>
      <c r="P234" s="273">
        <f t="shared" si="37"/>
        <v>35.209839694656488</v>
      </c>
      <c r="R234" s="52">
        <f t="shared" si="36"/>
        <v>2010.4503816793892</v>
      </c>
      <c r="S234" s="52">
        <f t="shared" si="38"/>
        <v>1623.4122137404581</v>
      </c>
    </row>
    <row r="235" spans="1:19" x14ac:dyDescent="0.2">
      <c r="A235" s="157">
        <v>43949</v>
      </c>
      <c r="B235">
        <v>10.029999999999999</v>
      </c>
      <c r="C235">
        <v>10.119999999999999</v>
      </c>
      <c r="D235" s="179">
        <v>7.06</v>
      </c>
      <c r="E235" s="179">
        <v>5.7</v>
      </c>
      <c r="F235" s="179">
        <f t="shared" si="33"/>
        <v>3.0599999999999996</v>
      </c>
      <c r="G235" s="214">
        <f t="shared" si="30"/>
        <v>0.44670846394984326</v>
      </c>
      <c r="H235" s="179">
        <f t="shared" si="34"/>
        <v>12.76</v>
      </c>
      <c r="I235" s="356">
        <v>307987</v>
      </c>
      <c r="J235" s="52">
        <v>247796.4</v>
      </c>
      <c r="K235" s="52"/>
      <c r="L235" s="389">
        <v>3623.9999999999986</v>
      </c>
      <c r="M235" s="52">
        <v>4841.4750000000004</v>
      </c>
      <c r="N235">
        <v>152</v>
      </c>
      <c r="O235" s="273">
        <f t="shared" si="35"/>
        <v>23.842105263157887</v>
      </c>
      <c r="P235" s="273">
        <f t="shared" si="37"/>
        <v>31.851809210526319</v>
      </c>
      <c r="R235" s="52">
        <f t="shared" si="36"/>
        <v>2026.2302631578948</v>
      </c>
      <c r="S235" s="52">
        <f t="shared" si="38"/>
        <v>1630.2394736842105</v>
      </c>
    </row>
    <row r="236" spans="1:19" x14ac:dyDescent="0.2">
      <c r="A236" s="157">
        <v>43950</v>
      </c>
      <c r="B236">
        <v>10.51</v>
      </c>
      <c r="C236">
        <v>10.55</v>
      </c>
      <c r="D236" s="179">
        <v>7.45</v>
      </c>
      <c r="E236" s="179">
        <v>6.09</v>
      </c>
      <c r="F236" s="179">
        <f t="shared" si="33"/>
        <v>3.1000000000000005</v>
      </c>
      <c r="G236" s="214">
        <f t="shared" si="30"/>
        <v>0.44977843426883313</v>
      </c>
      <c r="H236" s="179">
        <f t="shared" si="34"/>
        <v>13.54</v>
      </c>
      <c r="I236" s="356">
        <v>333628</v>
      </c>
      <c r="J236" s="52">
        <v>283748.7</v>
      </c>
      <c r="K236" s="52"/>
      <c r="L236" s="389">
        <v>3765.1000000000017</v>
      </c>
      <c r="M236" s="52">
        <v>5547.0029999999997</v>
      </c>
      <c r="N236">
        <v>163</v>
      </c>
      <c r="O236" s="273">
        <f t="shared" si="35"/>
        <v>23.09877300613498</v>
      </c>
      <c r="P236" s="273">
        <f t="shared" si="37"/>
        <v>34.030693251533741</v>
      </c>
      <c r="R236" s="52">
        <f t="shared" si="36"/>
        <v>2046.79754601227</v>
      </c>
      <c r="S236" s="52">
        <f t="shared" si="38"/>
        <v>1740.7895705521473</v>
      </c>
    </row>
    <row r="237" spans="1:19" x14ac:dyDescent="0.2">
      <c r="A237" s="157">
        <v>43951</v>
      </c>
      <c r="B237">
        <v>10.87</v>
      </c>
      <c r="C237">
        <v>10.97</v>
      </c>
      <c r="D237" s="179">
        <v>8.43</v>
      </c>
      <c r="E237" s="179">
        <v>5.97</v>
      </c>
      <c r="F237" s="179">
        <f t="shared" si="33"/>
        <v>2.5400000000000009</v>
      </c>
      <c r="G237" s="214">
        <f t="shared" si="30"/>
        <v>0.41458333333333336</v>
      </c>
      <c r="H237" s="179">
        <f t="shared" si="34"/>
        <v>14.399999999999999</v>
      </c>
      <c r="I237" s="356">
        <v>199278</v>
      </c>
      <c r="J237" s="52">
        <v>165454</v>
      </c>
      <c r="K237" s="52"/>
      <c r="L237" s="389">
        <v>2304.5999999999995</v>
      </c>
      <c r="M237" s="52">
        <v>3372.85</v>
      </c>
      <c r="N237">
        <v>97</v>
      </c>
      <c r="O237" s="273">
        <f t="shared" si="35"/>
        <v>23.758762886597932</v>
      </c>
      <c r="P237" s="273">
        <f t="shared" si="37"/>
        <v>34.771649484536084</v>
      </c>
      <c r="R237" s="52">
        <f t="shared" si="36"/>
        <v>2054.4123711340208</v>
      </c>
      <c r="S237" s="52">
        <f t="shared" si="38"/>
        <v>1705.7113402061855</v>
      </c>
    </row>
    <row r="238" spans="1:19" x14ac:dyDescent="0.2">
      <c r="A238" s="157">
        <v>43955</v>
      </c>
      <c r="B238">
        <v>13.36</v>
      </c>
      <c r="C238">
        <v>9.68</v>
      </c>
      <c r="D238" s="179">
        <v>9.7899999999999991</v>
      </c>
      <c r="E238" s="179">
        <v>6.18</v>
      </c>
      <c r="F238" s="179">
        <f t="shared" si="33"/>
        <v>-0.10999999999999943</v>
      </c>
      <c r="G238" s="214">
        <f t="shared" si="30"/>
        <v>0.38697557921102066</v>
      </c>
      <c r="H238" s="179">
        <f t="shared" si="34"/>
        <v>15.969999999999999</v>
      </c>
      <c r="I238" s="356">
        <v>149904</v>
      </c>
      <c r="J238" s="52">
        <v>128941.7</v>
      </c>
      <c r="K238" s="52"/>
      <c r="L238" s="389">
        <v>1613.3000000000004</v>
      </c>
      <c r="M238" s="52">
        <v>1339.3820000000001</v>
      </c>
      <c r="N238">
        <v>73</v>
      </c>
      <c r="O238" s="273">
        <f t="shared" si="35"/>
        <v>22.100000000000005</v>
      </c>
      <c r="P238" s="273">
        <f t="shared" si="37"/>
        <v>18.347698630136986</v>
      </c>
      <c r="R238" s="52">
        <f t="shared" si="36"/>
        <v>2053.4794520547944</v>
      </c>
      <c r="S238" s="52">
        <f t="shared" si="38"/>
        <v>1766.3246575342466</v>
      </c>
    </row>
    <row r="239" spans="1:19" x14ac:dyDescent="0.2">
      <c r="A239" s="157">
        <v>43956</v>
      </c>
      <c r="B239">
        <v>11.22</v>
      </c>
      <c r="C239">
        <v>10.79</v>
      </c>
      <c r="D239" s="179">
        <v>8.9499999999999993</v>
      </c>
      <c r="E239" s="179">
        <v>6.06</v>
      </c>
      <c r="F239" s="179">
        <f t="shared" si="33"/>
        <v>1.8399999999999999</v>
      </c>
      <c r="G239" s="214">
        <f t="shared" si="30"/>
        <v>0.4037308461025983</v>
      </c>
      <c r="H239" s="179">
        <f t="shared" si="34"/>
        <v>15.009999999999998</v>
      </c>
      <c r="I239" s="356">
        <v>333668</v>
      </c>
      <c r="J239" s="52">
        <v>280804.7</v>
      </c>
      <c r="K239" s="52"/>
      <c r="L239" s="389">
        <v>3810.2999999999993</v>
      </c>
      <c r="M239" s="52">
        <v>6783.2719999999999</v>
      </c>
      <c r="N239">
        <v>162</v>
      </c>
      <c r="O239" s="273">
        <f t="shared" si="35"/>
        <v>23.520370370370365</v>
      </c>
      <c r="P239" s="273">
        <f t="shared" si="37"/>
        <v>41.87204938271605</v>
      </c>
      <c r="R239" s="52">
        <f t="shared" si="36"/>
        <v>2059.679012345679</v>
      </c>
      <c r="S239" s="52">
        <f t="shared" si="38"/>
        <v>1733.3623456790124</v>
      </c>
    </row>
    <row r="240" spans="1:19" x14ac:dyDescent="0.2">
      <c r="A240" s="157">
        <v>43957</v>
      </c>
      <c r="B240">
        <v>11.61</v>
      </c>
      <c r="C240">
        <v>11.43</v>
      </c>
      <c r="D240" s="179">
        <v>9.43</v>
      </c>
      <c r="E240" s="179">
        <v>6.12</v>
      </c>
      <c r="F240" s="179">
        <f t="shared" si="33"/>
        <v>2</v>
      </c>
      <c r="G240" s="214">
        <f t="shared" si="30"/>
        <v>0.3935691318327974</v>
      </c>
      <c r="H240" s="179">
        <f t="shared" si="34"/>
        <v>15.55</v>
      </c>
      <c r="I240" s="356">
        <v>316126</v>
      </c>
      <c r="J240" s="52">
        <v>271082.2</v>
      </c>
      <c r="K240" s="52"/>
      <c r="L240" s="389">
        <v>3561.9999999999973</v>
      </c>
      <c r="M240" s="52">
        <v>6420.2709999999997</v>
      </c>
      <c r="N240">
        <v>155</v>
      </c>
      <c r="O240" s="273">
        <f t="shared" si="35"/>
        <v>22.980645161290305</v>
      </c>
      <c r="P240" s="273">
        <f t="shared" si="37"/>
        <v>41.421103225806448</v>
      </c>
      <c r="R240" s="52">
        <f t="shared" si="36"/>
        <v>2039.5225806451613</v>
      </c>
      <c r="S240" s="52">
        <f t="shared" si="38"/>
        <v>1748.9174193548388</v>
      </c>
    </row>
    <row r="241" spans="1:19" x14ac:dyDescent="0.2">
      <c r="A241" s="157">
        <v>43958</v>
      </c>
      <c r="B241">
        <v>9.7100000000000009</v>
      </c>
      <c r="C241">
        <v>10.44</v>
      </c>
      <c r="D241" s="179">
        <v>9.49</v>
      </c>
      <c r="E241" s="179">
        <v>6.2</v>
      </c>
      <c r="F241" s="179">
        <f t="shared" si="33"/>
        <v>0.94999999999999929</v>
      </c>
      <c r="G241" s="214">
        <f t="shared" si="30"/>
        <v>0.3951561504142766</v>
      </c>
      <c r="H241" s="179">
        <f t="shared" si="34"/>
        <v>15.690000000000001</v>
      </c>
      <c r="I241" s="356">
        <v>332802</v>
      </c>
      <c r="J241" s="52">
        <v>286959.3</v>
      </c>
      <c r="K241" s="52"/>
      <c r="L241" s="389">
        <v>3884.800000000002</v>
      </c>
      <c r="M241" s="52">
        <v>7165.39</v>
      </c>
      <c r="N241">
        <v>162</v>
      </c>
      <c r="O241" s="273">
        <f t="shared" si="35"/>
        <v>23.98024691358026</v>
      </c>
      <c r="P241" s="273">
        <f t="shared" si="37"/>
        <v>44.230802469135803</v>
      </c>
      <c r="R241" s="52">
        <f t="shared" si="36"/>
        <v>2054.3333333333335</v>
      </c>
      <c r="S241" s="52">
        <f t="shared" si="38"/>
        <v>1771.3537037037036</v>
      </c>
    </row>
    <row r="242" spans="1:19" x14ac:dyDescent="0.2">
      <c r="A242" s="157">
        <v>43962</v>
      </c>
      <c r="B242">
        <v>10.62</v>
      </c>
      <c r="C242">
        <v>7.26</v>
      </c>
      <c r="D242" s="179">
        <v>9.17</v>
      </c>
      <c r="E242" s="179">
        <v>5.71</v>
      </c>
      <c r="F242" s="179">
        <f t="shared" si="33"/>
        <v>-1.9100000000000001</v>
      </c>
      <c r="G242" s="214">
        <f t="shared" si="30"/>
        <v>0.38373655913978499</v>
      </c>
      <c r="H242" s="179">
        <f t="shared" si="34"/>
        <v>14.879999999999999</v>
      </c>
      <c r="I242" s="356">
        <v>145778</v>
      </c>
      <c r="J242" s="52">
        <v>115873.60000000001</v>
      </c>
      <c r="K242" s="52"/>
      <c r="L242" s="389">
        <v>1505.9</v>
      </c>
      <c r="M242" s="52">
        <v>1407.9739999999999</v>
      </c>
      <c r="N242">
        <v>71</v>
      </c>
      <c r="O242" s="273">
        <f t="shared" si="35"/>
        <v>21.209859154929578</v>
      </c>
      <c r="P242" s="273">
        <f t="shared" si="37"/>
        <v>19.830619718309858</v>
      </c>
      <c r="R242" s="52">
        <f t="shared" si="36"/>
        <v>2053.211267605634</v>
      </c>
      <c r="S242" s="52">
        <f t="shared" si="38"/>
        <v>1632.0225352112677</v>
      </c>
    </row>
    <row r="243" spans="1:19" x14ac:dyDescent="0.2">
      <c r="A243" s="157">
        <v>43963</v>
      </c>
      <c r="B243">
        <v>11.96</v>
      </c>
      <c r="C243">
        <v>10.74</v>
      </c>
      <c r="D243" s="179">
        <v>9.3800000000000008</v>
      </c>
      <c r="E243" s="179">
        <v>5.98</v>
      </c>
      <c r="F243" s="179">
        <f t="shared" si="33"/>
        <v>1.3599999999999994</v>
      </c>
      <c r="G243" s="214">
        <f t="shared" si="30"/>
        <v>0.38932291666666669</v>
      </c>
      <c r="H243" s="179">
        <f t="shared" si="34"/>
        <v>15.360000000000001</v>
      </c>
      <c r="I243" s="356">
        <v>305944</v>
      </c>
      <c r="J243" s="52">
        <v>254827.6</v>
      </c>
      <c r="K243" s="52"/>
      <c r="L243" s="389">
        <v>3552.0999999999995</v>
      </c>
      <c r="M243" s="52">
        <v>5570.7340000000004</v>
      </c>
      <c r="N243">
        <v>149</v>
      </c>
      <c r="O243" s="273">
        <f t="shared" si="35"/>
        <v>23.839597315436237</v>
      </c>
      <c r="P243" s="273">
        <f t="shared" si="37"/>
        <v>37.387476510067117</v>
      </c>
      <c r="R243" s="52">
        <f t="shared" si="36"/>
        <v>2053.3154362416108</v>
      </c>
      <c r="S243" s="52">
        <f t="shared" si="38"/>
        <v>1710.2523489932887</v>
      </c>
    </row>
    <row r="244" spans="1:19" x14ac:dyDescent="0.2">
      <c r="A244" s="157">
        <v>43964</v>
      </c>
      <c r="B244">
        <v>9.4</v>
      </c>
      <c r="C244">
        <v>9.0299999999999994</v>
      </c>
      <c r="D244" s="179">
        <v>10.19</v>
      </c>
      <c r="E244" s="179">
        <v>5.87</v>
      </c>
      <c r="F244" s="179">
        <f t="shared" si="33"/>
        <v>-1.1600000000000001</v>
      </c>
      <c r="G244" s="214">
        <f t="shared" si="30"/>
        <v>0.3655043586550436</v>
      </c>
      <c r="H244" s="179">
        <f t="shared" si="34"/>
        <v>16.059999999999999</v>
      </c>
      <c r="I244" s="356">
        <v>359563</v>
      </c>
      <c r="J244" s="52">
        <v>293782.90000000002</v>
      </c>
      <c r="K244" s="52"/>
      <c r="L244" s="389">
        <v>4376.2000000000007</v>
      </c>
      <c r="M244" s="52">
        <v>6035.1450000000004</v>
      </c>
      <c r="N244">
        <v>175</v>
      </c>
      <c r="O244" s="273">
        <f t="shared" si="35"/>
        <v>25.006857142857147</v>
      </c>
      <c r="P244" s="273">
        <f t="shared" si="37"/>
        <v>34.486542857142858</v>
      </c>
      <c r="R244" s="52">
        <f t="shared" si="36"/>
        <v>2054.6457142857143</v>
      </c>
      <c r="S244" s="52">
        <f t="shared" si="38"/>
        <v>1678.7594285714288</v>
      </c>
    </row>
    <row r="245" spans="1:19" x14ac:dyDescent="0.2">
      <c r="A245" s="157">
        <v>43965</v>
      </c>
      <c r="B245">
        <v>9.65</v>
      </c>
      <c r="C245">
        <v>9.5500000000000007</v>
      </c>
      <c r="D245" s="179">
        <v>10.88</v>
      </c>
      <c r="E245" s="179">
        <v>5.89</v>
      </c>
      <c r="F245" s="179">
        <f t="shared" si="33"/>
        <v>-1.33</v>
      </c>
      <c r="G245" s="214">
        <f t="shared" si="30"/>
        <v>0.35122242098986284</v>
      </c>
      <c r="H245" s="179">
        <f t="shared" si="34"/>
        <v>16.77</v>
      </c>
      <c r="I245" s="356">
        <v>396531</v>
      </c>
      <c r="J245" s="52">
        <v>323088.90000000002</v>
      </c>
      <c r="K245" s="52"/>
      <c r="L245" s="389">
        <v>4900.2</v>
      </c>
      <c r="M245" s="52">
        <v>8063.3969999999999</v>
      </c>
      <c r="N245">
        <v>192</v>
      </c>
      <c r="O245" s="273">
        <f t="shared" si="35"/>
        <v>25.521874999999998</v>
      </c>
      <c r="P245" s="273">
        <f t="shared" si="37"/>
        <v>41.996859375</v>
      </c>
      <c r="R245" s="52">
        <f t="shared" si="36"/>
        <v>2065.265625</v>
      </c>
      <c r="S245" s="52">
        <f t="shared" si="38"/>
        <v>1682.7546875</v>
      </c>
    </row>
    <row r="246" spans="1:19" x14ac:dyDescent="0.2">
      <c r="A246" s="157">
        <v>43966</v>
      </c>
      <c r="B246">
        <v>10.52</v>
      </c>
      <c r="C246">
        <v>9.7899999999999991</v>
      </c>
      <c r="D246" s="179">
        <v>10.210000000000001</v>
      </c>
      <c r="E246" s="179">
        <v>5.84</v>
      </c>
      <c r="F246" s="179">
        <f t="shared" si="33"/>
        <v>-0.42000000000000171</v>
      </c>
      <c r="G246" s="214">
        <f t="shared" si="30"/>
        <v>0.36386292834890965</v>
      </c>
      <c r="H246" s="179">
        <f t="shared" si="34"/>
        <v>16.05</v>
      </c>
      <c r="I246" s="356">
        <v>374574</v>
      </c>
      <c r="J246" s="52">
        <v>303985.40000000002</v>
      </c>
      <c r="K246" s="52"/>
      <c r="L246" s="389">
        <v>4657.7999999999993</v>
      </c>
      <c r="M246" s="52">
        <v>7629.6639999999998</v>
      </c>
      <c r="N246">
        <v>182</v>
      </c>
      <c r="O246" s="273">
        <f t="shared" si="35"/>
        <v>25.592307692307688</v>
      </c>
      <c r="P246" s="273">
        <f t="shared" si="37"/>
        <v>41.921230769230768</v>
      </c>
      <c r="R246" s="52">
        <f t="shared" si="36"/>
        <v>2058.098901098901</v>
      </c>
      <c r="S246" s="52">
        <f t="shared" si="38"/>
        <v>1670.2494505494508</v>
      </c>
    </row>
    <row r="247" spans="1:19" x14ac:dyDescent="0.2">
      <c r="A247" s="157">
        <v>43969</v>
      </c>
      <c r="B247">
        <v>10.050000000000001</v>
      </c>
      <c r="C247">
        <v>9.76</v>
      </c>
      <c r="D247" s="179">
        <v>10.19</v>
      </c>
      <c r="E247" s="179">
        <v>5.88</v>
      </c>
      <c r="F247" s="179">
        <f t="shared" si="33"/>
        <v>-0.42999999999999972</v>
      </c>
      <c r="G247" s="214">
        <f t="shared" si="30"/>
        <v>0.36589919103920349</v>
      </c>
      <c r="H247" s="179">
        <f t="shared" si="34"/>
        <v>16.07</v>
      </c>
      <c r="I247" s="356">
        <v>357525</v>
      </c>
      <c r="J247" s="52">
        <v>290994.2</v>
      </c>
      <c r="K247" s="52"/>
      <c r="L247" s="389">
        <v>3898.6000000000022</v>
      </c>
      <c r="M247" s="52">
        <v>6644.33</v>
      </c>
      <c r="N247">
        <v>173</v>
      </c>
      <c r="O247" s="273">
        <f t="shared" si="35"/>
        <v>22.535260115606949</v>
      </c>
      <c r="P247" s="273">
        <f t="shared" si="37"/>
        <v>38.406531791907511</v>
      </c>
      <c r="R247" s="52">
        <f t="shared" si="36"/>
        <v>2066.6184971098264</v>
      </c>
      <c r="S247" s="52">
        <f t="shared" si="38"/>
        <v>1682.0473988439308</v>
      </c>
    </row>
    <row r="248" spans="1:19" x14ac:dyDescent="0.2">
      <c r="A248" s="157">
        <v>43970</v>
      </c>
      <c r="B248">
        <v>10.41</v>
      </c>
      <c r="C248">
        <v>10.1</v>
      </c>
      <c r="D248" s="179">
        <v>10.26</v>
      </c>
      <c r="E248" s="179">
        <v>5.96</v>
      </c>
      <c r="F248" s="179">
        <f t="shared" si="33"/>
        <v>-0.16000000000000014</v>
      </c>
      <c r="G248" s="214">
        <f t="shared" si="30"/>
        <v>0.36744759556103579</v>
      </c>
      <c r="H248" s="179">
        <f t="shared" si="34"/>
        <v>16.22</v>
      </c>
      <c r="I248" s="356">
        <v>332573</v>
      </c>
      <c r="J248" s="52">
        <v>274104.40000000002</v>
      </c>
      <c r="K248" s="52"/>
      <c r="L248" s="389">
        <v>3831.3999999999996</v>
      </c>
      <c r="M248" s="52">
        <v>7210.0249999999996</v>
      </c>
      <c r="N248">
        <v>161</v>
      </c>
      <c r="O248" s="273">
        <f t="shared" si="35"/>
        <v>23.79751552795031</v>
      </c>
      <c r="P248" s="273">
        <f t="shared" si="37"/>
        <v>44.782763975155277</v>
      </c>
      <c r="R248" s="52">
        <f t="shared" si="36"/>
        <v>2065.6708074534163</v>
      </c>
      <c r="S248" s="52">
        <f t="shared" si="38"/>
        <v>1702.5118012422361</v>
      </c>
    </row>
    <row r="249" spans="1:19" x14ac:dyDescent="0.2">
      <c r="A249" s="157">
        <v>43971</v>
      </c>
      <c r="B249">
        <v>9.66</v>
      </c>
      <c r="C249">
        <v>9.61</v>
      </c>
      <c r="D249" s="179">
        <v>9.39</v>
      </c>
      <c r="E249" s="179">
        <v>5.85</v>
      </c>
      <c r="F249" s="179">
        <f t="shared" si="33"/>
        <v>0.21999999999999886</v>
      </c>
      <c r="G249" s="214">
        <f t="shared" si="30"/>
        <v>0.38385826771653542</v>
      </c>
      <c r="H249" s="179">
        <f t="shared" si="34"/>
        <v>15.24</v>
      </c>
      <c r="I249" s="356">
        <v>389373</v>
      </c>
      <c r="J249" s="52">
        <v>314094.2</v>
      </c>
      <c r="K249" s="52"/>
      <c r="L249" s="389">
        <v>4232.2000000000025</v>
      </c>
      <c r="M249" s="52">
        <v>7881.6859999999997</v>
      </c>
      <c r="N249">
        <v>188</v>
      </c>
      <c r="O249" s="273">
        <f t="shared" si="35"/>
        <v>22.511702127659589</v>
      </c>
      <c r="P249" s="273">
        <f t="shared" si="37"/>
        <v>41.92386170212766</v>
      </c>
      <c r="R249" s="52">
        <f t="shared" si="36"/>
        <v>2071.1329787234044</v>
      </c>
      <c r="S249" s="52">
        <f t="shared" si="38"/>
        <v>1670.7138297872341</v>
      </c>
    </row>
    <row r="250" spans="1:19" x14ac:dyDescent="0.2">
      <c r="A250" s="157">
        <v>43976</v>
      </c>
      <c r="B250">
        <v>9.52</v>
      </c>
      <c r="C250">
        <v>9.44</v>
      </c>
      <c r="D250" s="179">
        <v>9.84</v>
      </c>
      <c r="E250" s="179">
        <v>6.1</v>
      </c>
      <c r="F250" s="179">
        <f t="shared" si="33"/>
        <v>-0.40000000000000036</v>
      </c>
      <c r="G250" s="214">
        <f t="shared" si="30"/>
        <v>0.38268506900878291</v>
      </c>
      <c r="H250" s="179">
        <f t="shared" si="34"/>
        <v>15.94</v>
      </c>
      <c r="I250" s="356">
        <v>340404</v>
      </c>
      <c r="J250" s="52">
        <v>287770.5</v>
      </c>
      <c r="K250" s="52"/>
      <c r="L250" s="389">
        <v>3839.4000000000005</v>
      </c>
      <c r="M250" s="52">
        <v>6306.2039999999997</v>
      </c>
      <c r="N250">
        <v>165</v>
      </c>
      <c r="O250" s="273">
        <f t="shared" si="35"/>
        <v>23.269090909090913</v>
      </c>
      <c r="P250" s="273">
        <f t="shared" si="37"/>
        <v>38.219418181818178</v>
      </c>
      <c r="R250" s="52">
        <f t="shared" si="36"/>
        <v>2063.0545454545454</v>
      </c>
      <c r="S250" s="52">
        <f t="shared" si="38"/>
        <v>1744.0636363636363</v>
      </c>
    </row>
    <row r="251" spans="1:19" x14ac:dyDescent="0.2">
      <c r="A251" s="157">
        <v>43977</v>
      </c>
      <c r="B251">
        <v>10.25</v>
      </c>
      <c r="C251">
        <v>9.2100000000000009</v>
      </c>
      <c r="D251" s="179">
        <v>10.79</v>
      </c>
      <c r="E251" s="179">
        <v>5.75</v>
      </c>
      <c r="F251" s="179">
        <f t="shared" si="33"/>
        <v>-1.5799999999999983</v>
      </c>
      <c r="G251" s="214">
        <f t="shared" si="30"/>
        <v>0.34764207980652967</v>
      </c>
      <c r="H251" s="179">
        <f t="shared" si="34"/>
        <v>16.54</v>
      </c>
      <c r="I251" s="356">
        <v>322638</v>
      </c>
      <c r="J251" s="52">
        <v>256323</v>
      </c>
      <c r="K251" s="52"/>
      <c r="L251" s="389">
        <v>3599.9999999999991</v>
      </c>
      <c r="M251" s="52">
        <v>5287.3879999999999</v>
      </c>
      <c r="N251">
        <v>156</v>
      </c>
      <c r="O251" s="273">
        <f t="shared" si="35"/>
        <v>23.07692307692307</v>
      </c>
      <c r="P251" s="273">
        <f t="shared" si="37"/>
        <v>33.893512820512818</v>
      </c>
      <c r="R251" s="52">
        <f t="shared" si="36"/>
        <v>2068.1923076923076</v>
      </c>
      <c r="S251" s="52">
        <f t="shared" si="38"/>
        <v>1643.0961538461538</v>
      </c>
    </row>
    <row r="252" spans="1:19" x14ac:dyDescent="0.2">
      <c r="A252" s="157">
        <v>43978</v>
      </c>
      <c r="B252">
        <v>8.6300000000000008</v>
      </c>
      <c r="C252">
        <v>8.56</v>
      </c>
      <c r="D252" s="179">
        <v>8.9499999999999993</v>
      </c>
      <c r="E252" s="179">
        <v>5.85</v>
      </c>
      <c r="F252" s="179">
        <f t="shared" si="33"/>
        <v>-0.38999999999999879</v>
      </c>
      <c r="G252" s="214">
        <f t="shared" si="30"/>
        <v>0.39527027027027029</v>
      </c>
      <c r="H252" s="179">
        <f t="shared" si="34"/>
        <v>14.799999999999999</v>
      </c>
      <c r="I252" s="356">
        <v>353563</v>
      </c>
      <c r="J252" s="52">
        <v>284401.59999999998</v>
      </c>
      <c r="K252" s="52"/>
      <c r="L252" s="389">
        <v>4080.4999999999995</v>
      </c>
      <c r="M252" s="52">
        <v>6712.5529999999999</v>
      </c>
      <c r="N252">
        <v>170</v>
      </c>
      <c r="O252" s="273">
        <f t="shared" si="35"/>
        <v>24.002941176470586</v>
      </c>
      <c r="P252" s="273">
        <f t="shared" si="37"/>
        <v>39.485605882352942</v>
      </c>
      <c r="R252" s="52">
        <f t="shared" si="36"/>
        <v>2079.7823529411767</v>
      </c>
      <c r="S252" s="52">
        <f t="shared" si="38"/>
        <v>1672.9505882352939</v>
      </c>
    </row>
    <row r="253" spans="1:19" x14ac:dyDescent="0.2">
      <c r="A253" s="157">
        <v>43979</v>
      </c>
      <c r="B253">
        <v>10.55</v>
      </c>
      <c r="C253">
        <v>9.57</v>
      </c>
      <c r="D253" s="179">
        <v>9.75</v>
      </c>
      <c r="E253" s="179">
        <v>6.14</v>
      </c>
      <c r="F253" s="179">
        <f t="shared" si="33"/>
        <v>-0.17999999999999972</v>
      </c>
      <c r="G253" s="214">
        <f t="shared" ref="G253:G316" si="39">E253/(D253+E253)</f>
        <v>0.38640654499685334</v>
      </c>
      <c r="H253" s="179">
        <f t="shared" si="34"/>
        <v>15.89</v>
      </c>
      <c r="I253" s="356">
        <v>409487</v>
      </c>
      <c r="J253" s="52">
        <v>347495.1</v>
      </c>
      <c r="K253" s="52"/>
      <c r="L253" s="389">
        <v>4655.2000000000025</v>
      </c>
      <c r="M253" s="52">
        <v>9023.1450000000004</v>
      </c>
      <c r="N253">
        <v>198</v>
      </c>
      <c r="O253" s="273">
        <f t="shared" si="35"/>
        <v>23.511111111111124</v>
      </c>
      <c r="P253" s="273">
        <f t="shared" ref="P253:P284" si="40">M253/N253</f>
        <v>45.571439393939393</v>
      </c>
      <c r="R253" s="52">
        <f t="shared" si="36"/>
        <v>2068.1161616161617</v>
      </c>
      <c r="S253" s="52">
        <f t="shared" ref="S253:S284" si="41">J253/N253</f>
        <v>1755.0257575757576</v>
      </c>
    </row>
    <row r="254" spans="1:19" x14ac:dyDescent="0.2">
      <c r="A254" s="157">
        <v>43980</v>
      </c>
      <c r="B254">
        <v>11.16</v>
      </c>
      <c r="C254">
        <v>10.86</v>
      </c>
      <c r="D254" s="179">
        <v>9.69</v>
      </c>
      <c r="E254" s="179">
        <v>5.96</v>
      </c>
      <c r="F254" s="179">
        <f t="shared" si="33"/>
        <v>1.17</v>
      </c>
      <c r="G254" s="214">
        <f t="shared" si="39"/>
        <v>0.38083067092651762</v>
      </c>
      <c r="H254" s="179">
        <f t="shared" si="34"/>
        <v>15.649999999999999</v>
      </c>
      <c r="I254" s="356">
        <v>290442</v>
      </c>
      <c r="J254" s="52">
        <v>240344.2</v>
      </c>
      <c r="K254" s="52"/>
      <c r="L254" s="389">
        <v>3321.6999999999989</v>
      </c>
      <c r="M254" s="52">
        <v>5194.5730000000003</v>
      </c>
      <c r="N254">
        <v>141</v>
      </c>
      <c r="O254" s="273">
        <f t="shared" si="35"/>
        <v>23.558156028368785</v>
      </c>
      <c r="P254" s="273">
        <f t="shared" si="40"/>
        <v>36.840943262411351</v>
      </c>
      <c r="R254" s="52">
        <f t="shared" si="36"/>
        <v>2059.872340425532</v>
      </c>
      <c r="S254" s="52">
        <f t="shared" si="41"/>
        <v>1704.5687943262412</v>
      </c>
    </row>
    <row r="255" spans="1:19" x14ac:dyDescent="0.2">
      <c r="A255" s="157">
        <v>43985</v>
      </c>
      <c r="B255">
        <v>10.73</v>
      </c>
      <c r="C255">
        <v>10.46</v>
      </c>
      <c r="D255" s="179">
        <v>8.8699999999999992</v>
      </c>
      <c r="E255" s="179">
        <v>5.74</v>
      </c>
      <c r="F255" s="179">
        <f t="shared" si="33"/>
        <v>1.5900000000000016</v>
      </c>
      <c r="G255" s="214">
        <f t="shared" si="39"/>
        <v>0.39288158795345657</v>
      </c>
      <c r="H255" s="179">
        <f t="shared" si="34"/>
        <v>14.61</v>
      </c>
      <c r="I255" s="356">
        <v>303327</v>
      </c>
      <c r="J255" s="52">
        <v>239730.9</v>
      </c>
      <c r="K255" s="52"/>
      <c r="L255" s="389">
        <v>3367.3</v>
      </c>
      <c r="M255" s="52">
        <v>5396.2749999999996</v>
      </c>
      <c r="N255">
        <v>146</v>
      </c>
      <c r="O255" s="273">
        <f t="shared" si="35"/>
        <v>23.063698630136987</v>
      </c>
      <c r="P255" s="273">
        <f t="shared" si="40"/>
        <v>36.960787671232872</v>
      </c>
      <c r="R255" s="52">
        <f t="shared" si="36"/>
        <v>2077.5821917808221</v>
      </c>
      <c r="S255" s="52">
        <f t="shared" si="41"/>
        <v>1641.9924657534245</v>
      </c>
    </row>
    <row r="256" spans="1:19" x14ac:dyDescent="0.2">
      <c r="A256" s="157">
        <v>43986</v>
      </c>
      <c r="B256">
        <v>11.15</v>
      </c>
      <c r="C256">
        <v>11.27</v>
      </c>
      <c r="D256" s="179">
        <v>9.85</v>
      </c>
      <c r="E256" s="179">
        <v>5.9</v>
      </c>
      <c r="F256" s="179">
        <f t="shared" si="33"/>
        <v>1.42</v>
      </c>
      <c r="G256" s="214">
        <f t="shared" si="39"/>
        <v>0.3746031746031746</v>
      </c>
      <c r="H256" s="179">
        <f t="shared" si="34"/>
        <v>15.75</v>
      </c>
      <c r="I256" s="356">
        <v>259352</v>
      </c>
      <c r="J256" s="52">
        <v>212547</v>
      </c>
      <c r="K256" s="52"/>
      <c r="L256" s="389">
        <v>2756.8000000000011</v>
      </c>
      <c r="M256" s="52">
        <v>5689.6890000000003</v>
      </c>
      <c r="N256">
        <v>126</v>
      </c>
      <c r="O256" s="273">
        <f t="shared" si="35"/>
        <v>21.879365079365087</v>
      </c>
      <c r="P256" s="273">
        <f t="shared" si="40"/>
        <v>45.156261904761905</v>
      </c>
      <c r="R256" s="52">
        <f t="shared" si="36"/>
        <v>2058.3492063492063</v>
      </c>
      <c r="S256" s="52">
        <f t="shared" si="41"/>
        <v>1686.8809523809523</v>
      </c>
    </row>
    <row r="257" spans="1:19" x14ac:dyDescent="0.2">
      <c r="A257" s="157">
        <v>43987</v>
      </c>
      <c r="B257">
        <v>10.7</v>
      </c>
      <c r="C257">
        <v>11.73</v>
      </c>
      <c r="D257" s="179">
        <v>10.199999999999999</v>
      </c>
      <c r="E257" s="179">
        <v>5.83</v>
      </c>
      <c r="F257" s="179">
        <f t="shared" si="33"/>
        <v>1.5300000000000011</v>
      </c>
      <c r="G257" s="214">
        <f t="shared" si="39"/>
        <v>0.36369307548346846</v>
      </c>
      <c r="H257" s="179">
        <f t="shared" si="34"/>
        <v>16.03</v>
      </c>
      <c r="I257" s="356">
        <v>299870</v>
      </c>
      <c r="J257" s="52">
        <v>241650.3</v>
      </c>
      <c r="K257" s="52"/>
      <c r="L257" s="389">
        <v>3359.7000000000007</v>
      </c>
      <c r="M257" s="52">
        <v>5546.7879999999996</v>
      </c>
      <c r="N257">
        <v>145</v>
      </c>
      <c r="O257" s="273">
        <f t="shared" si="35"/>
        <v>23.170344827586213</v>
      </c>
      <c r="P257" s="273">
        <f t="shared" si="40"/>
        <v>38.253710344827581</v>
      </c>
      <c r="R257" s="52">
        <f t="shared" si="36"/>
        <v>2068.0689655172414</v>
      </c>
      <c r="S257" s="52">
        <f t="shared" si="41"/>
        <v>1666.5537931034482</v>
      </c>
    </row>
    <row r="258" spans="1:19" x14ac:dyDescent="0.2">
      <c r="A258" s="157">
        <v>43991</v>
      </c>
      <c r="B258">
        <v>10.130000000000001</v>
      </c>
      <c r="C258">
        <v>9.77</v>
      </c>
      <c r="D258" s="179">
        <v>9.9154255319149129</v>
      </c>
      <c r="E258" s="179">
        <v>5.8</v>
      </c>
      <c r="F258" s="179">
        <f t="shared" si="33"/>
        <v>-0.14542553191491336</v>
      </c>
      <c r="G258" s="214">
        <f t="shared" si="39"/>
        <v>0.36906413944829874</v>
      </c>
      <c r="H258" s="179">
        <f t="shared" si="34"/>
        <v>15.715425531914914</v>
      </c>
      <c r="I258" s="356">
        <v>388558</v>
      </c>
      <c r="J258" s="52">
        <v>311449.8</v>
      </c>
      <c r="K258" s="52"/>
      <c r="L258" s="389">
        <v>4308.5000000000009</v>
      </c>
      <c r="M258" s="52">
        <v>8436.2759999999998</v>
      </c>
      <c r="N258">
        <v>188</v>
      </c>
      <c r="O258" s="273">
        <f t="shared" si="35"/>
        <v>22.917553191489368</v>
      </c>
      <c r="P258" s="273">
        <f t="shared" si="40"/>
        <v>44.873808510638298</v>
      </c>
      <c r="R258" s="52">
        <f t="shared" si="36"/>
        <v>2066.7978723404253</v>
      </c>
      <c r="S258" s="52">
        <f t="shared" si="41"/>
        <v>1656.6478723404255</v>
      </c>
    </row>
    <row r="259" spans="1:19" x14ac:dyDescent="0.2">
      <c r="A259" s="157">
        <v>43992</v>
      </c>
      <c r="B259">
        <v>10.24</v>
      </c>
      <c r="C259">
        <v>10.49</v>
      </c>
      <c r="D259" s="179">
        <v>10.774404761904778</v>
      </c>
      <c r="E259" s="179">
        <v>5.88</v>
      </c>
      <c r="F259" s="179">
        <f t="shared" si="33"/>
        <v>-0.28440476190477781</v>
      </c>
      <c r="G259" s="214">
        <f t="shared" si="39"/>
        <v>0.35305975110259652</v>
      </c>
      <c r="H259" s="179">
        <f t="shared" si="34"/>
        <v>16.654404761904779</v>
      </c>
      <c r="I259" s="356">
        <v>346133</v>
      </c>
      <c r="J259" s="52">
        <v>282427.59999999998</v>
      </c>
      <c r="K259" s="52"/>
      <c r="L259" s="389">
        <v>3874.2999999999997</v>
      </c>
      <c r="M259" s="52">
        <v>7199.5230000000001</v>
      </c>
      <c r="N259">
        <v>168</v>
      </c>
      <c r="O259" s="273">
        <f t="shared" si="35"/>
        <v>23.061309523809523</v>
      </c>
      <c r="P259" s="273">
        <f t="shared" si="40"/>
        <v>42.854303571428574</v>
      </c>
      <c r="R259" s="52">
        <f t="shared" si="36"/>
        <v>2060.3154761904761</v>
      </c>
      <c r="S259" s="52">
        <f t="shared" si="41"/>
        <v>1681.1166666666666</v>
      </c>
    </row>
    <row r="260" spans="1:19" x14ac:dyDescent="0.2">
      <c r="A260" s="157">
        <v>43993</v>
      </c>
      <c r="B260">
        <v>12.29</v>
      </c>
      <c r="C260">
        <v>11.91</v>
      </c>
      <c r="D260" s="179">
        <v>10.874418604651179</v>
      </c>
      <c r="E260" s="179">
        <v>5.78</v>
      </c>
      <c r="F260" s="179">
        <f t="shared" ref="F260:F323" si="42">C260-D260</f>
        <v>1.0355813953488209</v>
      </c>
      <c r="G260" s="214">
        <f t="shared" si="39"/>
        <v>0.34705504510291246</v>
      </c>
      <c r="H260" s="179">
        <f t="shared" ref="H260:H323" si="43">SUM(D260:E260)</f>
        <v>16.65441860465118</v>
      </c>
      <c r="I260" s="356">
        <v>355143</v>
      </c>
      <c r="J260" s="52">
        <v>284285.59999999998</v>
      </c>
      <c r="K260" s="52"/>
      <c r="L260" s="389">
        <v>4010.5999999999972</v>
      </c>
      <c r="M260" s="52">
        <v>6530.4759999999997</v>
      </c>
      <c r="N260">
        <v>172</v>
      </c>
      <c r="O260" s="273">
        <f t="shared" ref="O260:O290" si="44">L260/N260</f>
        <v>23.317441860465099</v>
      </c>
      <c r="P260" s="273">
        <f t="shared" si="40"/>
        <v>37.967883720930232</v>
      </c>
      <c r="R260" s="52">
        <f t="shared" ref="R260:R290" si="45">I260/N260</f>
        <v>2064.7848837209303</v>
      </c>
      <c r="S260" s="52">
        <f t="shared" si="41"/>
        <v>1652.8232558139534</v>
      </c>
    </row>
    <row r="261" spans="1:19" x14ac:dyDescent="0.2">
      <c r="A261" s="157">
        <v>43994</v>
      </c>
      <c r="B261">
        <v>11.45</v>
      </c>
      <c r="C261">
        <v>11.24</v>
      </c>
      <c r="D261" s="179">
        <v>11.855813953488378</v>
      </c>
      <c r="E261" s="179">
        <v>5.96</v>
      </c>
      <c r="F261" s="179">
        <f t="shared" si="42"/>
        <v>-0.61581395348837731</v>
      </c>
      <c r="G261" s="214">
        <f t="shared" si="39"/>
        <v>0.33453425229741013</v>
      </c>
      <c r="H261" s="179">
        <f t="shared" si="43"/>
        <v>17.815813953488377</v>
      </c>
      <c r="I261" s="356">
        <v>265909</v>
      </c>
      <c r="J261" s="52">
        <v>219976.5</v>
      </c>
      <c r="K261" s="52"/>
      <c r="L261" s="389">
        <v>3059.599999999999</v>
      </c>
      <c r="M261" s="52">
        <v>5525.2129999999997</v>
      </c>
      <c r="N261">
        <v>129</v>
      </c>
      <c r="O261" s="273">
        <f t="shared" si="44"/>
        <v>23.717829457364335</v>
      </c>
      <c r="P261" s="273">
        <f t="shared" si="40"/>
        <v>42.831108527131782</v>
      </c>
      <c r="R261" s="52">
        <f t="shared" si="45"/>
        <v>2061.3100775193798</v>
      </c>
      <c r="S261" s="52">
        <f t="shared" si="41"/>
        <v>1705.2441860465117</v>
      </c>
    </row>
    <row r="262" spans="1:19" x14ac:dyDescent="0.2">
      <c r="A262" s="157">
        <v>43998</v>
      </c>
      <c r="B262">
        <v>11.41</v>
      </c>
      <c r="C262">
        <v>11.23</v>
      </c>
      <c r="D262" s="179">
        <v>10.87</v>
      </c>
      <c r="E262" s="179">
        <v>5.25</v>
      </c>
      <c r="F262" s="179">
        <f t="shared" si="42"/>
        <v>0.36000000000000121</v>
      </c>
      <c r="G262" s="214">
        <f t="shared" si="39"/>
        <v>0.32568238213399509</v>
      </c>
      <c r="H262" s="179">
        <f t="shared" si="43"/>
        <v>16.119999999999997</v>
      </c>
      <c r="I262" s="356">
        <v>361029</v>
      </c>
      <c r="J262" s="52">
        <v>264289.2</v>
      </c>
      <c r="K262" s="52"/>
      <c r="L262" s="389">
        <v>3420.8999999999978</v>
      </c>
      <c r="M262" s="52">
        <v>7595.5770000000002</v>
      </c>
      <c r="N262">
        <v>176</v>
      </c>
      <c r="O262" s="273">
        <f t="shared" si="44"/>
        <v>19.436931818181804</v>
      </c>
      <c r="P262" s="273">
        <f t="shared" si="40"/>
        <v>43.156687500000004</v>
      </c>
      <c r="R262" s="52">
        <f t="shared" si="45"/>
        <v>2051.3011363636365</v>
      </c>
      <c r="S262" s="52">
        <f t="shared" si="41"/>
        <v>1501.6431818181818</v>
      </c>
    </row>
    <row r="263" spans="1:19" x14ac:dyDescent="0.2">
      <c r="A263" s="157">
        <v>43999</v>
      </c>
      <c r="B263">
        <v>9.9700000000000006</v>
      </c>
      <c r="C263">
        <v>12.52</v>
      </c>
      <c r="D263" s="179">
        <v>10.73</v>
      </c>
      <c r="E263" s="179">
        <v>4.79</v>
      </c>
      <c r="F263" s="179">
        <f t="shared" si="42"/>
        <v>1.7899999999999991</v>
      </c>
      <c r="G263" s="214">
        <f t="shared" si="39"/>
        <v>0.30863402061855671</v>
      </c>
      <c r="H263" s="179">
        <f t="shared" si="43"/>
        <v>15.52</v>
      </c>
      <c r="I263" s="356">
        <v>339052</v>
      </c>
      <c r="J263" s="52">
        <v>247751.3</v>
      </c>
      <c r="K263" s="52"/>
      <c r="L263" s="389">
        <v>3815.1000000000008</v>
      </c>
      <c r="M263" s="52">
        <v>6565.2449999999999</v>
      </c>
      <c r="N263">
        <v>165</v>
      </c>
      <c r="O263" s="273">
        <f t="shared" si="44"/>
        <v>23.121818181818188</v>
      </c>
      <c r="P263" s="273">
        <f t="shared" si="40"/>
        <v>39.789363636363639</v>
      </c>
      <c r="R263" s="52">
        <f t="shared" si="45"/>
        <v>2054.8606060606062</v>
      </c>
      <c r="S263" s="52">
        <f t="shared" si="41"/>
        <v>1501.5230303030303</v>
      </c>
    </row>
    <row r="264" spans="1:19" x14ac:dyDescent="0.2">
      <c r="A264" s="157">
        <v>44000</v>
      </c>
      <c r="B264">
        <v>10.53</v>
      </c>
      <c r="C264">
        <v>10.16</v>
      </c>
      <c r="D264" s="179">
        <v>12.72</v>
      </c>
      <c r="E264" s="179">
        <v>4.57</v>
      </c>
      <c r="F264" s="179">
        <f t="shared" si="42"/>
        <v>-2.5600000000000005</v>
      </c>
      <c r="G264" s="214">
        <f t="shared" si="39"/>
        <v>0.2643146327356854</v>
      </c>
      <c r="H264" s="179">
        <f t="shared" si="43"/>
        <v>17.29</v>
      </c>
      <c r="I264" s="356">
        <v>319947</v>
      </c>
      <c r="J264" s="52">
        <v>218157.7</v>
      </c>
      <c r="K264" s="52"/>
      <c r="L264" s="389">
        <v>3748.8999999999992</v>
      </c>
      <c r="M264" s="52">
        <v>5968.5690000000004</v>
      </c>
      <c r="N264">
        <v>155</v>
      </c>
      <c r="O264" s="273">
        <f t="shared" si="44"/>
        <v>24.18645161290322</v>
      </c>
      <c r="P264" s="273">
        <f t="shared" si="40"/>
        <v>38.50689677419355</v>
      </c>
      <c r="R264" s="52">
        <f t="shared" si="45"/>
        <v>2064.1741935483869</v>
      </c>
      <c r="S264" s="52">
        <f t="shared" si="41"/>
        <v>1407.4690322580645</v>
      </c>
    </row>
    <row r="265" spans="1:19" x14ac:dyDescent="0.2">
      <c r="A265" s="157">
        <v>44001</v>
      </c>
      <c r="B265">
        <v>10.35</v>
      </c>
      <c r="C265">
        <v>7.97</v>
      </c>
      <c r="D265" s="179">
        <v>10.73</v>
      </c>
      <c r="E265" s="179">
        <v>6</v>
      </c>
      <c r="F265" s="179">
        <f t="shared" si="42"/>
        <v>-2.7600000000000007</v>
      </c>
      <c r="G265" s="214">
        <f t="shared" si="39"/>
        <v>0.35863717872086071</v>
      </c>
      <c r="H265" s="179">
        <f t="shared" si="43"/>
        <v>16.73</v>
      </c>
      <c r="I265" s="356">
        <v>250613</v>
      </c>
      <c r="J265" s="52">
        <v>209521.4</v>
      </c>
      <c r="K265" s="52"/>
      <c r="L265" s="389">
        <v>2558.1999999999989</v>
      </c>
      <c r="M265" s="52">
        <v>5001.9009999999998</v>
      </c>
      <c r="N265">
        <v>122</v>
      </c>
      <c r="O265" s="273">
        <f t="shared" si="44"/>
        <v>20.968852459016386</v>
      </c>
      <c r="P265" s="273">
        <f t="shared" si="40"/>
        <v>40.99918852459016</v>
      </c>
      <c r="R265" s="52">
        <f t="shared" si="45"/>
        <v>2054.2049180327867</v>
      </c>
      <c r="S265" s="52">
        <f t="shared" si="41"/>
        <v>1717.3885245901638</v>
      </c>
    </row>
    <row r="266" spans="1:19" x14ac:dyDescent="0.2">
      <c r="A266" s="157">
        <v>44005</v>
      </c>
      <c r="B266">
        <v>10.63</v>
      </c>
      <c r="C266">
        <v>10.23</v>
      </c>
      <c r="D266" s="179">
        <v>10.82</v>
      </c>
      <c r="E266" s="179">
        <v>6.15</v>
      </c>
      <c r="F266" s="179">
        <f t="shared" si="42"/>
        <v>-0.58999999999999986</v>
      </c>
      <c r="G266" s="214">
        <f t="shared" si="39"/>
        <v>0.36240424278137895</v>
      </c>
      <c r="H266" s="179">
        <f t="shared" si="43"/>
        <v>16.97</v>
      </c>
      <c r="I266" s="356">
        <v>342127</v>
      </c>
      <c r="J266" s="52">
        <v>293868</v>
      </c>
      <c r="K266" s="52"/>
      <c r="L266" s="389">
        <v>3029.7999999999997</v>
      </c>
      <c r="M266" s="52">
        <v>7999.7510000000002</v>
      </c>
      <c r="N266">
        <v>167</v>
      </c>
      <c r="O266" s="273">
        <f t="shared" si="44"/>
        <v>18.142514970059878</v>
      </c>
      <c r="P266" s="273">
        <f t="shared" si="40"/>
        <v>47.902700598802397</v>
      </c>
      <c r="R266" s="52">
        <f t="shared" si="45"/>
        <v>2048.6646706586826</v>
      </c>
      <c r="S266" s="52">
        <f t="shared" si="41"/>
        <v>1759.688622754491</v>
      </c>
    </row>
    <row r="267" spans="1:19" x14ac:dyDescent="0.2">
      <c r="A267" s="157">
        <v>44006</v>
      </c>
      <c r="B267">
        <v>8.9700000000000006</v>
      </c>
      <c r="C267">
        <v>8.5</v>
      </c>
      <c r="D267" s="179">
        <v>9.43</v>
      </c>
      <c r="E267" s="179">
        <v>5.62</v>
      </c>
      <c r="F267" s="179">
        <f t="shared" si="42"/>
        <v>-0.92999999999999972</v>
      </c>
      <c r="G267" s="214">
        <f t="shared" si="39"/>
        <v>0.37342192691029902</v>
      </c>
      <c r="H267" s="179">
        <f t="shared" si="43"/>
        <v>15.05</v>
      </c>
      <c r="I267" s="356">
        <v>307473</v>
      </c>
      <c r="J267" s="52">
        <v>246517.5</v>
      </c>
      <c r="K267" s="52"/>
      <c r="L267" s="389">
        <v>3152.5</v>
      </c>
      <c r="M267" s="52">
        <v>7030.4759999999997</v>
      </c>
      <c r="N267">
        <v>153</v>
      </c>
      <c r="O267" s="273">
        <f t="shared" si="44"/>
        <v>20.604575163398692</v>
      </c>
      <c r="P267" s="273">
        <f t="shared" si="40"/>
        <v>45.950823529411764</v>
      </c>
      <c r="R267" s="52">
        <f t="shared" si="45"/>
        <v>2009.6274509803923</v>
      </c>
      <c r="S267" s="52">
        <f t="shared" si="41"/>
        <v>1611.2254901960785</v>
      </c>
    </row>
    <row r="268" spans="1:19" x14ac:dyDescent="0.2">
      <c r="A268" s="157">
        <v>44007</v>
      </c>
      <c r="B268">
        <v>11.34</v>
      </c>
      <c r="C268">
        <v>11.14</v>
      </c>
      <c r="D268" s="179">
        <v>10.81</v>
      </c>
      <c r="E268" s="179">
        <v>5.92</v>
      </c>
      <c r="F268" s="179">
        <f t="shared" si="42"/>
        <v>0.33000000000000007</v>
      </c>
      <c r="G268" s="214">
        <f t="shared" si="39"/>
        <v>0.35385534967124926</v>
      </c>
      <c r="H268" s="179">
        <f t="shared" si="43"/>
        <v>16.73</v>
      </c>
      <c r="I268" s="356">
        <v>330103</v>
      </c>
      <c r="J268" s="52">
        <v>281278.2</v>
      </c>
      <c r="K268" s="52"/>
      <c r="L268" s="389">
        <v>2948.7000000000003</v>
      </c>
      <c r="M268" s="52">
        <v>9186.8410000000003</v>
      </c>
      <c r="N268">
        <v>166</v>
      </c>
      <c r="O268" s="273">
        <f t="shared" si="44"/>
        <v>17.763253012048196</v>
      </c>
      <c r="P268" s="273">
        <f t="shared" si="40"/>
        <v>55.342415662650602</v>
      </c>
      <c r="R268" s="52">
        <f t="shared" si="45"/>
        <v>1988.5722891566265</v>
      </c>
      <c r="S268" s="52">
        <f t="shared" si="41"/>
        <v>1694.4469879518074</v>
      </c>
    </row>
    <row r="269" spans="1:19" x14ac:dyDescent="0.2">
      <c r="A269" s="157">
        <v>44008</v>
      </c>
      <c r="B269">
        <v>9.89</v>
      </c>
      <c r="C269">
        <v>9.44</v>
      </c>
      <c r="D269" s="179">
        <v>10.37</v>
      </c>
      <c r="E269" s="179">
        <v>5.16</v>
      </c>
      <c r="F269" s="179">
        <f t="shared" si="42"/>
        <v>-0.92999999999999972</v>
      </c>
      <c r="G269" s="214">
        <f t="shared" si="39"/>
        <v>0.33226014166130075</v>
      </c>
      <c r="H269" s="179">
        <f t="shared" si="43"/>
        <v>15.53</v>
      </c>
      <c r="I269" s="356">
        <v>308632</v>
      </c>
      <c r="J269" s="52">
        <v>230928.4</v>
      </c>
      <c r="K269" s="52"/>
      <c r="L269" s="389">
        <v>2857.4000000000005</v>
      </c>
      <c r="M269" s="52">
        <v>5750.9390000000003</v>
      </c>
      <c r="N269">
        <v>155</v>
      </c>
      <c r="O269" s="273">
        <f t="shared" si="44"/>
        <v>18.434838709677422</v>
      </c>
      <c r="P269" s="273">
        <f t="shared" si="40"/>
        <v>37.102832258064517</v>
      </c>
      <c r="R269" s="52">
        <f t="shared" si="45"/>
        <v>1991.1741935483872</v>
      </c>
      <c r="S269" s="52">
        <f t="shared" si="41"/>
        <v>1489.8606451612902</v>
      </c>
    </row>
    <row r="270" spans="1:19" x14ac:dyDescent="0.2">
      <c r="A270" s="157">
        <v>44012</v>
      </c>
      <c r="B270">
        <v>10.93</v>
      </c>
      <c r="C270">
        <v>10.58</v>
      </c>
      <c r="D270" s="179">
        <v>10.220000000000001</v>
      </c>
      <c r="E270" s="179">
        <v>5.38</v>
      </c>
      <c r="F270" s="179">
        <f t="shared" si="42"/>
        <v>0.35999999999999943</v>
      </c>
      <c r="G270" s="214">
        <f t="shared" si="39"/>
        <v>0.34487179487179481</v>
      </c>
      <c r="H270" s="179">
        <f t="shared" si="43"/>
        <v>15.600000000000001</v>
      </c>
      <c r="I270" s="356">
        <v>321489</v>
      </c>
      <c r="J270" s="52">
        <v>276896.3</v>
      </c>
      <c r="K270" s="52"/>
      <c r="L270" s="389">
        <v>2963.5000000000027</v>
      </c>
      <c r="M270" s="52">
        <v>6665.5519999999997</v>
      </c>
      <c r="N270">
        <v>162</v>
      </c>
      <c r="O270" s="273">
        <f t="shared" si="44"/>
        <v>18.293209876543226</v>
      </c>
      <c r="P270" s="273">
        <f t="shared" si="40"/>
        <v>41.145382716049383</v>
      </c>
      <c r="R270" s="52">
        <f t="shared" si="45"/>
        <v>1984.5</v>
      </c>
      <c r="S270" s="52">
        <f t="shared" si="41"/>
        <v>1709.2364197530862</v>
      </c>
    </row>
    <row r="271" spans="1:19" x14ac:dyDescent="0.2">
      <c r="A271" s="157">
        <v>44013</v>
      </c>
      <c r="B271">
        <v>11.72</v>
      </c>
      <c r="C271">
        <v>11</v>
      </c>
      <c r="D271" s="179">
        <v>11.32</v>
      </c>
      <c r="E271" s="179">
        <v>5.4</v>
      </c>
      <c r="F271" s="179">
        <f t="shared" si="42"/>
        <v>-0.32000000000000028</v>
      </c>
      <c r="G271" s="214">
        <f t="shared" si="39"/>
        <v>0.32296650717703351</v>
      </c>
      <c r="H271" s="179">
        <f t="shared" si="43"/>
        <v>16.72</v>
      </c>
      <c r="I271" s="356">
        <v>240930</v>
      </c>
      <c r="J271" s="52">
        <v>185455.5</v>
      </c>
      <c r="K271" s="52"/>
      <c r="L271" s="389">
        <v>2416.3000000000002</v>
      </c>
      <c r="M271" s="52">
        <v>4948.299</v>
      </c>
      <c r="N271">
        <v>120</v>
      </c>
      <c r="O271" s="273">
        <f t="shared" si="44"/>
        <v>20.135833333333334</v>
      </c>
      <c r="P271" s="273">
        <f t="shared" si="40"/>
        <v>41.235824999999998</v>
      </c>
      <c r="R271" s="52">
        <f t="shared" si="45"/>
        <v>2007.75</v>
      </c>
      <c r="S271" s="52">
        <f t="shared" si="41"/>
        <v>1545.4625000000001</v>
      </c>
    </row>
    <row r="272" spans="1:19" x14ac:dyDescent="0.2">
      <c r="A272" s="157">
        <v>44014</v>
      </c>
      <c r="B272">
        <v>9.6300000000000008</v>
      </c>
      <c r="C272">
        <v>9.3000000000000007</v>
      </c>
      <c r="D272" s="179">
        <v>9.23</v>
      </c>
      <c r="E272" s="179">
        <v>5.65</v>
      </c>
      <c r="F272" s="179">
        <f t="shared" si="42"/>
        <v>7.0000000000000284E-2</v>
      </c>
      <c r="G272" s="214">
        <f t="shared" si="39"/>
        <v>0.37970430107526881</v>
      </c>
      <c r="H272" s="179">
        <f t="shared" si="43"/>
        <v>14.88</v>
      </c>
      <c r="I272" s="356">
        <v>334119</v>
      </c>
      <c r="J272" s="52">
        <v>314198.3</v>
      </c>
      <c r="K272" s="52"/>
      <c r="L272" s="389">
        <v>3271.7000000000003</v>
      </c>
      <c r="M272" s="52">
        <v>8137.5249999999996</v>
      </c>
      <c r="N272">
        <v>166</v>
      </c>
      <c r="O272" s="273">
        <f t="shared" si="44"/>
        <v>19.709036144578317</v>
      </c>
      <c r="P272" s="273">
        <f t="shared" si="40"/>
        <v>49.021234939759033</v>
      </c>
      <c r="R272" s="52">
        <f t="shared" si="45"/>
        <v>2012.7650602409637</v>
      </c>
      <c r="S272" s="52">
        <f t="shared" si="41"/>
        <v>1892.7608433734938</v>
      </c>
    </row>
    <row r="273" spans="1:19" x14ac:dyDescent="0.2">
      <c r="A273" s="157">
        <v>44015</v>
      </c>
      <c r="B273">
        <v>10.57</v>
      </c>
      <c r="C273">
        <v>10.02</v>
      </c>
      <c r="D273" s="179">
        <v>10.31</v>
      </c>
      <c r="E273" s="179">
        <v>5.45</v>
      </c>
      <c r="F273" s="179">
        <f t="shared" si="42"/>
        <v>-0.29000000000000092</v>
      </c>
      <c r="G273" s="214">
        <f t="shared" si="39"/>
        <v>0.34581218274111675</v>
      </c>
      <c r="H273" s="179">
        <f t="shared" si="43"/>
        <v>15.760000000000002</v>
      </c>
      <c r="I273" s="356">
        <v>294117</v>
      </c>
      <c r="J273" s="52">
        <v>230423</v>
      </c>
      <c r="K273" s="52"/>
      <c r="L273" s="389">
        <v>2961.2000000000007</v>
      </c>
      <c r="M273" s="52">
        <v>5654.8410000000003</v>
      </c>
      <c r="N273">
        <v>146</v>
      </c>
      <c r="O273" s="273">
        <f t="shared" si="44"/>
        <v>20.282191780821922</v>
      </c>
      <c r="P273" s="273">
        <f t="shared" si="40"/>
        <v>38.73178767123288</v>
      </c>
      <c r="R273" s="52">
        <f t="shared" si="45"/>
        <v>2014.5</v>
      </c>
      <c r="S273" s="52">
        <f t="shared" si="41"/>
        <v>1578.2397260273972</v>
      </c>
    </row>
    <row r="274" spans="1:19" x14ac:dyDescent="0.2">
      <c r="A274" s="157">
        <v>44019</v>
      </c>
      <c r="B274">
        <v>11.44</v>
      </c>
      <c r="C274">
        <v>10.51</v>
      </c>
      <c r="D274" s="179">
        <v>10.74</v>
      </c>
      <c r="E274" s="179">
        <v>5.65</v>
      </c>
      <c r="F274" s="179">
        <f t="shared" si="42"/>
        <v>-0.23000000000000043</v>
      </c>
      <c r="G274" s="214">
        <f t="shared" si="39"/>
        <v>0.34472239170225749</v>
      </c>
      <c r="H274" s="179">
        <f t="shared" si="43"/>
        <v>16.39</v>
      </c>
      <c r="I274" s="356">
        <v>341241</v>
      </c>
      <c r="J274" s="52">
        <v>290131</v>
      </c>
      <c r="K274" s="52"/>
      <c r="L274" s="389">
        <v>3300.4999999999991</v>
      </c>
      <c r="M274" s="52">
        <v>7579.433</v>
      </c>
      <c r="N274">
        <v>169</v>
      </c>
      <c r="O274" s="273">
        <f t="shared" si="44"/>
        <v>19.529585798816562</v>
      </c>
      <c r="P274" s="273">
        <f t="shared" si="40"/>
        <v>44.848715976331363</v>
      </c>
      <c r="R274" s="52">
        <f t="shared" si="45"/>
        <v>2019.1775147928995</v>
      </c>
      <c r="S274" s="52">
        <f t="shared" si="41"/>
        <v>1716.7514792899408</v>
      </c>
    </row>
    <row r="275" spans="1:19" x14ac:dyDescent="0.2">
      <c r="A275" s="157">
        <v>44020</v>
      </c>
      <c r="B275">
        <v>10.15</v>
      </c>
      <c r="C275">
        <v>11.2</v>
      </c>
      <c r="D275" s="179">
        <v>9.83</v>
      </c>
      <c r="E275" s="179">
        <v>5.5</v>
      </c>
      <c r="F275" s="179">
        <f t="shared" si="42"/>
        <v>1.3699999999999992</v>
      </c>
      <c r="G275" s="214">
        <f t="shared" si="39"/>
        <v>0.3587736464448793</v>
      </c>
      <c r="H275" s="179">
        <f t="shared" si="43"/>
        <v>15.33</v>
      </c>
      <c r="I275" s="356">
        <v>214888</v>
      </c>
      <c r="J275" s="52">
        <v>176521.3</v>
      </c>
      <c r="K275" s="52"/>
      <c r="L275" s="389">
        <v>2294.7999999999997</v>
      </c>
      <c r="M275" s="52">
        <v>4273.7879999999996</v>
      </c>
      <c r="N275">
        <v>107</v>
      </c>
      <c r="O275" s="273">
        <f t="shared" si="44"/>
        <v>21.446728971962614</v>
      </c>
      <c r="P275" s="273">
        <f t="shared" si="40"/>
        <v>39.941943925233637</v>
      </c>
      <c r="R275" s="52">
        <f t="shared" si="45"/>
        <v>2008.2990654205607</v>
      </c>
      <c r="S275" s="52">
        <f t="shared" si="41"/>
        <v>1649.7317757009346</v>
      </c>
    </row>
    <row r="276" spans="1:19" x14ac:dyDescent="0.2">
      <c r="A276" s="157">
        <v>44021</v>
      </c>
      <c r="B276">
        <v>8.83</v>
      </c>
      <c r="C276">
        <v>8.68</v>
      </c>
      <c r="D276" s="179">
        <v>8.44</v>
      </c>
      <c r="E276" s="179">
        <v>5.97</v>
      </c>
      <c r="F276" s="179">
        <f t="shared" si="42"/>
        <v>0.24000000000000021</v>
      </c>
      <c r="G276" s="214">
        <f t="shared" si="39"/>
        <v>0.41429562803608605</v>
      </c>
      <c r="H276" s="179">
        <f t="shared" si="43"/>
        <v>14.41</v>
      </c>
      <c r="I276" s="356">
        <v>404781</v>
      </c>
      <c r="J276" s="52">
        <v>343277.8</v>
      </c>
      <c r="K276" s="52"/>
      <c r="L276" s="389">
        <v>3950.9999999999991</v>
      </c>
      <c r="M276" s="52">
        <v>9343.2999999999993</v>
      </c>
      <c r="N276">
        <v>201</v>
      </c>
      <c r="O276" s="273">
        <f t="shared" si="44"/>
        <v>19.656716417910442</v>
      </c>
      <c r="P276" s="273">
        <f t="shared" si="40"/>
        <v>46.484079601990047</v>
      </c>
      <c r="R276" s="52">
        <f t="shared" si="45"/>
        <v>2013.8358208955224</v>
      </c>
      <c r="S276" s="52">
        <f t="shared" si="41"/>
        <v>1707.8497512437809</v>
      </c>
    </row>
    <row r="277" spans="1:19" x14ac:dyDescent="0.2">
      <c r="A277" s="157">
        <v>44022</v>
      </c>
      <c r="B277">
        <v>9.33</v>
      </c>
      <c r="C277">
        <v>8.7200000000000006</v>
      </c>
      <c r="D277" s="179">
        <v>8.85</v>
      </c>
      <c r="E277" s="179">
        <v>5.81</v>
      </c>
      <c r="F277" s="179">
        <f t="shared" si="42"/>
        <v>-0.12999999999999901</v>
      </c>
      <c r="G277" s="214">
        <f t="shared" si="39"/>
        <v>0.39631650750341063</v>
      </c>
      <c r="H277" s="179">
        <f t="shared" si="43"/>
        <v>14.66</v>
      </c>
      <c r="I277" s="356">
        <v>323066</v>
      </c>
      <c r="J277" s="52">
        <v>267293.3</v>
      </c>
      <c r="K277" s="52"/>
      <c r="L277" s="389">
        <v>3284.4999999999995</v>
      </c>
      <c r="M277" s="52">
        <v>7117.2550000000001</v>
      </c>
      <c r="N277">
        <v>161</v>
      </c>
      <c r="O277" s="273">
        <f t="shared" si="44"/>
        <v>20.40062111801242</v>
      </c>
      <c r="P277" s="273">
        <f t="shared" si="40"/>
        <v>44.206552795031058</v>
      </c>
      <c r="R277" s="52">
        <f t="shared" si="45"/>
        <v>2006.6211180124224</v>
      </c>
      <c r="S277" s="52">
        <f t="shared" si="41"/>
        <v>1660.2068322981365</v>
      </c>
    </row>
    <row r="278" spans="1:19" x14ac:dyDescent="0.2">
      <c r="A278" s="157">
        <v>44027</v>
      </c>
      <c r="B278">
        <v>11.35</v>
      </c>
      <c r="C278">
        <v>10.73</v>
      </c>
      <c r="D278" s="179">
        <v>10.83</v>
      </c>
      <c r="E278" s="179">
        <v>5.89</v>
      </c>
      <c r="F278" s="179">
        <f t="shared" si="42"/>
        <v>-9.9999999999999645E-2</v>
      </c>
      <c r="G278" s="214">
        <f t="shared" si="39"/>
        <v>0.35227272727272729</v>
      </c>
      <c r="H278" s="179">
        <f t="shared" si="43"/>
        <v>16.72</v>
      </c>
      <c r="I278" s="356">
        <v>276455</v>
      </c>
      <c r="J278" s="52">
        <v>253510.1</v>
      </c>
      <c r="K278" s="52"/>
      <c r="L278" s="389">
        <v>2657.6999999999985</v>
      </c>
      <c r="M278" s="52">
        <v>5087.1670000000004</v>
      </c>
      <c r="N278">
        <v>138</v>
      </c>
      <c r="O278" s="273">
        <f t="shared" si="44"/>
        <v>19.258695652173902</v>
      </c>
      <c r="P278" s="273">
        <f t="shared" si="40"/>
        <v>36.863528985507251</v>
      </c>
      <c r="R278" s="52">
        <f t="shared" si="45"/>
        <v>2003.2971014492753</v>
      </c>
      <c r="S278" s="52">
        <f t="shared" si="41"/>
        <v>1837.0297101449275</v>
      </c>
    </row>
    <row r="279" spans="1:19" x14ac:dyDescent="0.2">
      <c r="A279" s="157">
        <v>44028</v>
      </c>
      <c r="B279">
        <v>9.36</v>
      </c>
      <c r="C279">
        <v>9.83</v>
      </c>
      <c r="D279" s="179">
        <v>8.91</v>
      </c>
      <c r="E279" s="179">
        <v>5.87</v>
      </c>
      <c r="F279" s="179">
        <f t="shared" si="42"/>
        <v>0.91999999999999993</v>
      </c>
      <c r="G279" s="214">
        <f t="shared" si="39"/>
        <v>0.39715832205683355</v>
      </c>
      <c r="H279" s="179">
        <f t="shared" si="43"/>
        <v>14.780000000000001</v>
      </c>
      <c r="I279" s="356">
        <v>363822</v>
      </c>
      <c r="J279" s="52">
        <v>303533.8</v>
      </c>
      <c r="K279" s="52"/>
      <c r="L279" s="389">
        <v>3450.6999999999989</v>
      </c>
      <c r="M279" s="52">
        <v>9579.1209999999992</v>
      </c>
      <c r="N279">
        <v>180</v>
      </c>
      <c r="O279" s="273">
        <f t="shared" si="44"/>
        <v>19.170555555555548</v>
      </c>
      <c r="P279" s="273">
        <f t="shared" si="40"/>
        <v>53.217338888888882</v>
      </c>
      <c r="R279" s="52">
        <f t="shared" si="45"/>
        <v>2021.2333333333333</v>
      </c>
      <c r="S279" s="52">
        <f t="shared" si="41"/>
        <v>1686.2988888888888</v>
      </c>
    </row>
    <row r="280" spans="1:19" x14ac:dyDescent="0.2">
      <c r="A280" s="157">
        <v>44029</v>
      </c>
      <c r="B280">
        <v>10.69</v>
      </c>
      <c r="C280">
        <v>10.3</v>
      </c>
      <c r="D280" s="179">
        <v>10.210000000000001</v>
      </c>
      <c r="E280" s="179">
        <v>5.88</v>
      </c>
      <c r="F280" s="179">
        <f t="shared" si="42"/>
        <v>8.9999999999999858E-2</v>
      </c>
      <c r="G280" s="214">
        <f t="shared" si="39"/>
        <v>0.36544437538844005</v>
      </c>
      <c r="H280" s="179">
        <f t="shared" si="43"/>
        <v>16.09</v>
      </c>
      <c r="I280" s="356">
        <v>334850</v>
      </c>
      <c r="J280" s="52">
        <v>277232.2</v>
      </c>
      <c r="K280" s="52"/>
      <c r="L280" s="389">
        <v>3382.9000000000033</v>
      </c>
      <c r="M280" s="52">
        <v>6747.9489999999996</v>
      </c>
      <c r="N280">
        <v>165</v>
      </c>
      <c r="O280" s="273">
        <f t="shared" si="44"/>
        <v>20.502424242424262</v>
      </c>
      <c r="P280" s="273">
        <f t="shared" si="40"/>
        <v>40.896660606060607</v>
      </c>
      <c r="R280" s="52">
        <f t="shared" si="45"/>
        <v>2029.3939393939395</v>
      </c>
      <c r="S280" s="52">
        <f t="shared" si="41"/>
        <v>1680.1951515151516</v>
      </c>
    </row>
    <row r="281" spans="1:19" x14ac:dyDescent="0.2">
      <c r="A281" s="157">
        <v>44032</v>
      </c>
      <c r="B281">
        <v>12.41</v>
      </c>
      <c r="C281">
        <v>12.12</v>
      </c>
      <c r="D281" s="179">
        <v>10.83</v>
      </c>
      <c r="E281" s="179">
        <v>5.51</v>
      </c>
      <c r="F281" s="179">
        <f t="shared" si="42"/>
        <v>1.2899999999999991</v>
      </c>
      <c r="G281" s="214">
        <f t="shared" si="39"/>
        <v>0.33720930232558138</v>
      </c>
      <c r="H281" s="179">
        <f t="shared" si="43"/>
        <v>16.34</v>
      </c>
      <c r="I281" s="356">
        <v>254092</v>
      </c>
      <c r="J281" s="52">
        <v>202209.5</v>
      </c>
      <c r="K281" s="52"/>
      <c r="L281" s="389">
        <v>2369.1000000000008</v>
      </c>
      <c r="M281" s="52">
        <v>5231.9549999999999</v>
      </c>
      <c r="N281">
        <v>126</v>
      </c>
      <c r="O281" s="273">
        <f t="shared" si="44"/>
        <v>18.802380952380958</v>
      </c>
      <c r="P281" s="273">
        <f t="shared" si="40"/>
        <v>41.523452380952378</v>
      </c>
      <c r="R281" s="52">
        <f t="shared" si="45"/>
        <v>2016.6031746031747</v>
      </c>
      <c r="S281" s="52">
        <f t="shared" si="41"/>
        <v>1604.8373015873017</v>
      </c>
    </row>
    <row r="282" spans="1:19" x14ac:dyDescent="0.2">
      <c r="A282" s="157">
        <v>44033</v>
      </c>
      <c r="B282">
        <v>9.49</v>
      </c>
      <c r="C282">
        <v>9.52</v>
      </c>
      <c r="D282" s="179">
        <v>8.6999999999999993</v>
      </c>
      <c r="E282" s="179">
        <v>5.78</v>
      </c>
      <c r="F282" s="179">
        <f t="shared" si="42"/>
        <v>0.82000000000000028</v>
      </c>
      <c r="G282" s="214">
        <f t="shared" si="39"/>
        <v>0.39917127071823205</v>
      </c>
      <c r="H282" s="179">
        <f t="shared" si="43"/>
        <v>14.48</v>
      </c>
      <c r="I282" s="356">
        <v>312537</v>
      </c>
      <c r="J282" s="52">
        <v>256184.8</v>
      </c>
      <c r="K282" s="52"/>
      <c r="L282" s="389">
        <v>2965.1000000000008</v>
      </c>
      <c r="M282" s="52">
        <v>7986.4809999999998</v>
      </c>
      <c r="N282">
        <v>155</v>
      </c>
      <c r="O282" s="273">
        <f t="shared" si="44"/>
        <v>19.129677419354845</v>
      </c>
      <c r="P282" s="273">
        <f t="shared" si="40"/>
        <v>51.52568387096774</v>
      </c>
      <c r="R282" s="52">
        <f t="shared" si="45"/>
        <v>2016.3677419354838</v>
      </c>
      <c r="S282" s="52">
        <f t="shared" si="41"/>
        <v>1652.8051612903225</v>
      </c>
    </row>
    <row r="283" spans="1:19" x14ac:dyDescent="0.2">
      <c r="A283" s="157">
        <v>44034</v>
      </c>
      <c r="B283">
        <v>10.16</v>
      </c>
      <c r="C283">
        <v>10.73</v>
      </c>
      <c r="D283" s="179">
        <v>9.77</v>
      </c>
      <c r="E283" s="179">
        <v>5.96</v>
      </c>
      <c r="F283" s="179">
        <f t="shared" si="42"/>
        <v>0.96000000000000085</v>
      </c>
      <c r="G283" s="214">
        <f t="shared" si="39"/>
        <v>0.37889383343928795</v>
      </c>
      <c r="H283" s="179">
        <f t="shared" si="43"/>
        <v>15.73</v>
      </c>
      <c r="I283" s="356">
        <v>286126</v>
      </c>
      <c r="J283" s="52">
        <v>240768.9</v>
      </c>
      <c r="K283" s="52"/>
      <c r="L283" s="389">
        <v>2959.6999999999989</v>
      </c>
      <c r="M283" s="52">
        <v>6767.7749999999996</v>
      </c>
      <c r="N283">
        <v>141</v>
      </c>
      <c r="O283" s="273">
        <f t="shared" si="44"/>
        <v>20.990780141843963</v>
      </c>
      <c r="P283" s="273">
        <f t="shared" si="40"/>
        <v>47.998404255319144</v>
      </c>
      <c r="R283" s="52">
        <f t="shared" si="45"/>
        <v>2029.2624113475176</v>
      </c>
      <c r="S283" s="52">
        <f t="shared" si="41"/>
        <v>1707.5808510638296</v>
      </c>
    </row>
    <row r="284" spans="1:19" x14ac:dyDescent="0.2">
      <c r="A284" s="157">
        <v>44035</v>
      </c>
      <c r="B284">
        <v>9.41</v>
      </c>
      <c r="C284">
        <v>9.41</v>
      </c>
      <c r="D284" s="179">
        <v>7.95</v>
      </c>
      <c r="E284" s="179">
        <v>5.76</v>
      </c>
      <c r="F284" s="179">
        <f t="shared" si="42"/>
        <v>1.46</v>
      </c>
      <c r="G284" s="214">
        <f t="shared" si="39"/>
        <v>0.42013129102844637</v>
      </c>
      <c r="H284" s="179">
        <f t="shared" si="43"/>
        <v>13.71</v>
      </c>
      <c r="I284" s="356">
        <v>330730</v>
      </c>
      <c r="J284" s="52">
        <v>268462.2</v>
      </c>
      <c r="K284" s="52"/>
      <c r="L284" s="389">
        <v>3478.2999999999988</v>
      </c>
      <c r="M284" s="52">
        <v>6328.02</v>
      </c>
      <c r="N284">
        <v>163</v>
      </c>
      <c r="O284" s="273">
        <f t="shared" si="44"/>
        <v>21.339263803680975</v>
      </c>
      <c r="P284" s="273">
        <f t="shared" si="40"/>
        <v>38.822208588957061</v>
      </c>
      <c r="R284" s="52">
        <f t="shared" si="45"/>
        <v>2029.0184049079755</v>
      </c>
      <c r="S284" s="52">
        <f t="shared" si="41"/>
        <v>1647.0073619631903</v>
      </c>
    </row>
    <row r="285" spans="1:19" x14ac:dyDescent="0.2">
      <c r="A285" s="157">
        <v>44036</v>
      </c>
      <c r="B285">
        <v>11.82</v>
      </c>
      <c r="C285">
        <v>11.87</v>
      </c>
      <c r="D285" s="179">
        <v>8.83</v>
      </c>
      <c r="E285" s="179">
        <v>5.815819736842105</v>
      </c>
      <c r="F285" s="179">
        <f t="shared" si="42"/>
        <v>3.0399999999999991</v>
      </c>
      <c r="G285" s="214">
        <f t="shared" si="39"/>
        <v>0.3970975910765987</v>
      </c>
      <c r="H285" s="179">
        <f t="shared" si="43"/>
        <v>14.645819736842105</v>
      </c>
      <c r="I285" s="356">
        <v>308210</v>
      </c>
      <c r="J285" s="52">
        <v>252807.6</v>
      </c>
      <c r="K285" s="52"/>
      <c r="L285" s="389">
        <v>3163.6000000000004</v>
      </c>
      <c r="M285" s="52">
        <v>8005.3090000000002</v>
      </c>
      <c r="N285">
        <v>152</v>
      </c>
      <c r="O285" s="273">
        <f t="shared" si="44"/>
        <v>20.813157894736843</v>
      </c>
      <c r="P285" s="273">
        <f t="shared" ref="P285:P290" si="46">M285/N285</f>
        <v>52.66650657894737</v>
      </c>
      <c r="R285" s="52">
        <f t="shared" si="45"/>
        <v>2027.6973684210527</v>
      </c>
      <c r="S285" s="52">
        <f t="shared" ref="S285:S290" si="47">J285/N285</f>
        <v>1663.207894736842</v>
      </c>
    </row>
    <row r="286" spans="1:19" x14ac:dyDescent="0.2">
      <c r="A286" s="157">
        <v>44039</v>
      </c>
      <c r="B286">
        <v>9.2100000000000009</v>
      </c>
      <c r="C286">
        <v>9.4700000000000006</v>
      </c>
      <c r="D286" s="179">
        <v>8.8800000000000008</v>
      </c>
      <c r="E286" s="179">
        <v>5.1665451923076926</v>
      </c>
      <c r="F286" s="179">
        <f t="shared" si="42"/>
        <v>0.58999999999999986</v>
      </c>
      <c r="G286" s="214">
        <f t="shared" si="39"/>
        <v>0.36781608015165512</v>
      </c>
      <c r="H286" s="179">
        <f t="shared" si="43"/>
        <v>14.046545192307693</v>
      </c>
      <c r="I286" s="356">
        <v>210473</v>
      </c>
      <c r="J286" s="52">
        <v>168722.8</v>
      </c>
      <c r="K286" s="52"/>
      <c r="L286" s="389">
        <v>1972.2</v>
      </c>
      <c r="M286" s="52">
        <v>3215.4960000000001</v>
      </c>
      <c r="N286">
        <v>104</v>
      </c>
      <c r="O286" s="273">
        <f t="shared" si="44"/>
        <v>18.963461538461537</v>
      </c>
      <c r="P286" s="273">
        <f t="shared" si="46"/>
        <v>30.918230769230771</v>
      </c>
      <c r="R286" s="52">
        <f t="shared" si="45"/>
        <v>2023.7788461538462</v>
      </c>
      <c r="S286" s="52">
        <f t="shared" si="47"/>
        <v>1622.3346153846153</v>
      </c>
    </row>
    <row r="287" spans="1:19" x14ac:dyDescent="0.2">
      <c r="A287" s="157">
        <v>44040</v>
      </c>
      <c r="B287">
        <v>8.49</v>
      </c>
      <c r="C287">
        <v>8.58</v>
      </c>
      <c r="D287" s="179">
        <v>8.08</v>
      </c>
      <c r="E287" s="179">
        <v>5.7698965986394555</v>
      </c>
      <c r="F287" s="179">
        <f t="shared" si="42"/>
        <v>0.5</v>
      </c>
      <c r="G287" s="214">
        <f t="shared" si="39"/>
        <v>0.4166021426619359</v>
      </c>
      <c r="H287" s="179">
        <f t="shared" si="43"/>
        <v>13.849896598639456</v>
      </c>
      <c r="I287" s="356">
        <v>299822</v>
      </c>
      <c r="J287" s="52">
        <v>242516.3</v>
      </c>
      <c r="K287" s="52"/>
      <c r="L287" s="389">
        <v>2883.5999999999985</v>
      </c>
      <c r="M287" s="52">
        <v>5970.5320000000002</v>
      </c>
      <c r="N287">
        <v>147</v>
      </c>
      <c r="O287" s="273">
        <f t="shared" si="44"/>
        <v>19.616326530612234</v>
      </c>
      <c r="P287" s="273">
        <f t="shared" si="46"/>
        <v>40.615863945578234</v>
      </c>
      <c r="R287" s="52">
        <f t="shared" si="45"/>
        <v>2039.6054421768708</v>
      </c>
      <c r="S287" s="52">
        <f t="shared" si="47"/>
        <v>1649.7707482993196</v>
      </c>
    </row>
    <row r="288" spans="1:19" x14ac:dyDescent="0.2">
      <c r="A288" s="157">
        <v>44041</v>
      </c>
      <c r="B288">
        <v>10.3</v>
      </c>
      <c r="C288">
        <v>10.1</v>
      </c>
      <c r="D288" s="179">
        <v>9.6999999999999993</v>
      </c>
      <c r="E288" s="179">
        <v>5.8603421768707475</v>
      </c>
      <c r="F288" s="179">
        <f t="shared" si="42"/>
        <v>0.40000000000000036</v>
      </c>
      <c r="G288" s="214">
        <f t="shared" si="39"/>
        <v>0.37662039242181289</v>
      </c>
      <c r="H288" s="179">
        <f t="shared" si="43"/>
        <v>15.560342176870748</v>
      </c>
      <c r="I288" s="356">
        <v>299497</v>
      </c>
      <c r="J288" s="52">
        <v>246397.2</v>
      </c>
      <c r="K288" s="52"/>
      <c r="L288" s="389">
        <v>3001.3999999999992</v>
      </c>
      <c r="M288" s="52">
        <v>6604.9989999999998</v>
      </c>
      <c r="N288">
        <v>147</v>
      </c>
      <c r="O288" s="273">
        <f t="shared" si="44"/>
        <v>20.417687074829928</v>
      </c>
      <c r="P288" s="273">
        <f t="shared" si="46"/>
        <v>44.931965986394559</v>
      </c>
      <c r="R288" s="52">
        <f t="shared" si="45"/>
        <v>2037.3945578231292</v>
      </c>
      <c r="S288" s="52">
        <f t="shared" si="47"/>
        <v>1676.1714285714286</v>
      </c>
    </row>
    <row r="289" spans="1:19" x14ac:dyDescent="0.2">
      <c r="A289" s="157">
        <v>44042</v>
      </c>
      <c r="B289">
        <v>9.6999999999999993</v>
      </c>
      <c r="C289">
        <v>9.0299999999999994</v>
      </c>
      <c r="D289" s="179">
        <v>8.9</v>
      </c>
      <c r="E289" s="179">
        <v>5.7816392405063288</v>
      </c>
      <c r="F289" s="179">
        <f t="shared" si="42"/>
        <v>0.12999999999999901</v>
      </c>
      <c r="G289" s="214">
        <f t="shared" si="39"/>
        <v>0.3938006612064755</v>
      </c>
      <c r="H289" s="179">
        <f t="shared" si="43"/>
        <v>14.681639240506328</v>
      </c>
      <c r="I289" s="356">
        <v>321261</v>
      </c>
      <c r="J289" s="52">
        <v>261171.8</v>
      </c>
      <c r="K289" s="52"/>
      <c r="L289" s="389">
        <v>3013.2000000000003</v>
      </c>
      <c r="M289" s="52">
        <v>6164.6120000000001</v>
      </c>
      <c r="N289">
        <v>158</v>
      </c>
      <c r="O289" s="273">
        <f t="shared" si="44"/>
        <v>19.070886075949367</v>
      </c>
      <c r="P289" s="273">
        <f t="shared" si="46"/>
        <v>39.016531645569621</v>
      </c>
      <c r="R289" s="52">
        <f t="shared" si="45"/>
        <v>2033.2974683544303</v>
      </c>
      <c r="S289" s="52">
        <f t="shared" si="47"/>
        <v>1652.986075949367</v>
      </c>
    </row>
    <row r="290" spans="1:19" x14ac:dyDescent="0.2">
      <c r="A290" s="157">
        <v>44043</v>
      </c>
      <c r="B290">
        <v>10</v>
      </c>
      <c r="C290">
        <v>9.32</v>
      </c>
      <c r="D290" s="179">
        <v>7.93</v>
      </c>
      <c r="E290" s="179">
        <v>6.5097574257425741</v>
      </c>
      <c r="F290" s="179">
        <f t="shared" si="42"/>
        <v>1.3900000000000006</v>
      </c>
      <c r="G290" s="214">
        <f t="shared" si="39"/>
        <v>0.45082179941175887</v>
      </c>
      <c r="H290" s="179">
        <f t="shared" si="43"/>
        <v>14.439757425742574</v>
      </c>
      <c r="I290" s="356">
        <v>414763</v>
      </c>
      <c r="J290" s="52">
        <v>375746.9</v>
      </c>
      <c r="K290" s="52"/>
      <c r="L290" s="389">
        <v>3698.9000000000015</v>
      </c>
      <c r="M290" s="52">
        <v>9690.5059999999994</v>
      </c>
      <c r="N290">
        <v>202</v>
      </c>
      <c r="O290" s="273">
        <f t="shared" si="44"/>
        <v>18.311386138613869</v>
      </c>
      <c r="P290" s="273">
        <f t="shared" si="46"/>
        <v>47.972801980198014</v>
      </c>
      <c r="R290" s="52">
        <f t="shared" si="45"/>
        <v>2053.2821782178216</v>
      </c>
      <c r="S290" s="52">
        <f t="shared" si="47"/>
        <v>1860.1331683168319</v>
      </c>
    </row>
    <row r="291" spans="1:19" x14ac:dyDescent="0.2">
      <c r="A291" s="157">
        <v>44068</v>
      </c>
      <c r="B291">
        <v>11.1</v>
      </c>
      <c r="C291">
        <v>9.7899999999999991</v>
      </c>
      <c r="D291" s="179">
        <v>10.15</v>
      </c>
      <c r="E291" s="179">
        <v>0.23</v>
      </c>
      <c r="F291" s="179">
        <f t="shared" si="42"/>
        <v>-0.36000000000000121</v>
      </c>
      <c r="G291" s="214">
        <f t="shared" si="39"/>
        <v>2.2157996146435453E-2</v>
      </c>
      <c r="H291" s="179">
        <f t="shared" si="43"/>
        <v>10.38</v>
      </c>
      <c r="I291" s="356">
        <v>239875</v>
      </c>
      <c r="J291" s="52">
        <v>752.59190000000001</v>
      </c>
      <c r="K291" s="52"/>
      <c r="L291" s="389">
        <v>3178.8999999999992</v>
      </c>
      <c r="M291" s="52">
        <v>196.99440000000001</v>
      </c>
      <c r="O291" s="273"/>
      <c r="P291" s="273"/>
      <c r="R291" s="52"/>
      <c r="S291" s="52"/>
    </row>
    <row r="292" spans="1:19" x14ac:dyDescent="0.2">
      <c r="A292" s="157">
        <v>44069</v>
      </c>
      <c r="B292">
        <v>9.07</v>
      </c>
      <c r="C292">
        <v>8.67</v>
      </c>
      <c r="D292" s="179">
        <v>7.05</v>
      </c>
      <c r="E292" s="179">
        <v>6.14</v>
      </c>
      <c r="F292" s="179">
        <f t="shared" si="42"/>
        <v>1.62</v>
      </c>
      <c r="G292" s="214">
        <f t="shared" si="39"/>
        <v>0.46550416982562548</v>
      </c>
      <c r="H292" s="179">
        <f t="shared" si="43"/>
        <v>13.19</v>
      </c>
      <c r="I292" s="356">
        <v>259211</v>
      </c>
      <c r="J292" s="52">
        <v>219659.8</v>
      </c>
      <c r="K292" s="52"/>
      <c r="L292" s="389">
        <v>3531.7999999999993</v>
      </c>
      <c r="M292" s="52">
        <v>5075.0940000000001</v>
      </c>
      <c r="N292">
        <v>91</v>
      </c>
      <c r="O292" s="273">
        <f>L292/N292</f>
        <v>38.810989010989005</v>
      </c>
      <c r="P292" s="273">
        <f>M292/N292</f>
        <v>55.770263736263736</v>
      </c>
      <c r="R292" s="52">
        <f>I292/N292</f>
        <v>2848.4725274725274</v>
      </c>
      <c r="S292" s="52">
        <f>J292/N292</f>
        <v>2413.843956043956</v>
      </c>
    </row>
    <row r="293" spans="1:19" x14ac:dyDescent="0.2">
      <c r="A293" s="157">
        <v>44070</v>
      </c>
      <c r="B293">
        <v>11.54</v>
      </c>
      <c r="C293">
        <v>11.4</v>
      </c>
      <c r="D293" s="179">
        <v>6.84</v>
      </c>
      <c r="E293" s="179">
        <v>5.99</v>
      </c>
      <c r="F293" s="179">
        <f t="shared" si="42"/>
        <v>4.5600000000000005</v>
      </c>
      <c r="G293" s="214">
        <f t="shared" si="39"/>
        <v>0.46687451286048326</v>
      </c>
      <c r="H293" s="179">
        <f t="shared" si="43"/>
        <v>12.83</v>
      </c>
      <c r="I293" s="356">
        <v>186623</v>
      </c>
      <c r="J293" s="52">
        <v>155997</v>
      </c>
      <c r="K293" s="52"/>
      <c r="L293" s="389">
        <v>1737.2999999999997</v>
      </c>
      <c r="M293" s="52">
        <v>3076.6880000000001</v>
      </c>
      <c r="O293" s="273"/>
      <c r="P293" s="273"/>
      <c r="R293" s="52"/>
      <c r="S293" s="52"/>
    </row>
    <row r="294" spans="1:19" x14ac:dyDescent="0.2">
      <c r="A294" s="157">
        <v>44074</v>
      </c>
      <c r="B294">
        <v>9.77</v>
      </c>
      <c r="C294">
        <v>9.73</v>
      </c>
      <c r="D294" s="179">
        <v>8.4616541353383408</v>
      </c>
      <c r="E294" s="179">
        <v>6.17</v>
      </c>
      <c r="F294" s="179">
        <f t="shared" si="42"/>
        <v>1.2683458646616597</v>
      </c>
      <c r="G294" s="214">
        <f t="shared" si="39"/>
        <v>0.4216884805319604</v>
      </c>
      <c r="H294" s="179">
        <f t="shared" si="43"/>
        <v>14.631654135338341</v>
      </c>
      <c r="I294" s="356">
        <v>31030</v>
      </c>
      <c r="J294" s="52">
        <v>875.41269999999997</v>
      </c>
      <c r="K294" s="52"/>
      <c r="L294" s="389">
        <v>2634.2999999999997</v>
      </c>
      <c r="M294" s="52">
        <v>3841.4769999999999</v>
      </c>
      <c r="N294">
        <v>133</v>
      </c>
      <c r="O294" s="273">
        <f t="shared" ref="O294:O357" si="48">L294/N294</f>
        <v>19.806766917293231</v>
      </c>
      <c r="P294" s="273">
        <f t="shared" ref="P294:P357" si="49">M294/N294</f>
        <v>28.883285714285712</v>
      </c>
      <c r="R294" s="52"/>
      <c r="S294" s="52"/>
    </row>
    <row r="295" spans="1:19" x14ac:dyDescent="0.2">
      <c r="A295" s="157">
        <v>44075</v>
      </c>
      <c r="B295">
        <v>9.93</v>
      </c>
      <c r="C295">
        <v>9.69</v>
      </c>
      <c r="D295" s="179">
        <v>8.8699999999999992</v>
      </c>
      <c r="E295" s="179">
        <v>6</v>
      </c>
      <c r="F295" s="179">
        <f t="shared" si="42"/>
        <v>0.82000000000000028</v>
      </c>
      <c r="G295" s="214">
        <f t="shared" si="39"/>
        <v>0.40349697377269672</v>
      </c>
      <c r="H295" s="179">
        <f t="shared" si="43"/>
        <v>14.87</v>
      </c>
      <c r="I295" s="356">
        <v>271452</v>
      </c>
      <c r="J295" s="52">
        <v>248630.1</v>
      </c>
      <c r="K295" s="52"/>
      <c r="L295" s="389">
        <v>2678.599999999999</v>
      </c>
      <c r="M295" s="52">
        <v>7775.866</v>
      </c>
      <c r="N295">
        <v>155</v>
      </c>
      <c r="O295" s="273">
        <f t="shared" si="48"/>
        <v>17.281290322580638</v>
      </c>
      <c r="P295" s="273">
        <f t="shared" si="49"/>
        <v>50.16687741935484</v>
      </c>
      <c r="R295" s="52">
        <f t="shared" ref="R295:R358" si="50">I295/N295</f>
        <v>1751.3032258064516</v>
      </c>
      <c r="S295" s="52">
        <f t="shared" ref="S295:S358" si="51">J295/N295</f>
        <v>1604.0651612903225</v>
      </c>
    </row>
    <row r="296" spans="1:19" x14ac:dyDescent="0.2">
      <c r="A296" s="157">
        <v>44076</v>
      </c>
      <c r="B296">
        <v>10.44</v>
      </c>
      <c r="C296">
        <v>10.58</v>
      </c>
      <c r="D296" s="179">
        <v>9.75</v>
      </c>
      <c r="E296" s="179">
        <v>6</v>
      </c>
      <c r="F296" s="179">
        <f t="shared" si="42"/>
        <v>0.83000000000000007</v>
      </c>
      <c r="G296" s="214">
        <f t="shared" si="39"/>
        <v>0.38095238095238093</v>
      </c>
      <c r="H296" s="179">
        <f t="shared" si="43"/>
        <v>15.75</v>
      </c>
      <c r="I296" s="356">
        <v>313991</v>
      </c>
      <c r="J296" s="52">
        <v>267639.59999999998</v>
      </c>
      <c r="K296" s="52"/>
      <c r="L296" s="389">
        <v>2839.9999999999991</v>
      </c>
      <c r="M296" s="52">
        <v>6824.8159999999998</v>
      </c>
      <c r="N296">
        <v>156</v>
      </c>
      <c r="O296" s="273">
        <f t="shared" si="48"/>
        <v>18.205128205128201</v>
      </c>
      <c r="P296" s="273">
        <f t="shared" si="49"/>
        <v>43.748820512820508</v>
      </c>
      <c r="R296" s="52">
        <f t="shared" si="50"/>
        <v>2012.7628205128206</v>
      </c>
      <c r="S296" s="52">
        <f t="shared" si="51"/>
        <v>1715.6384615384613</v>
      </c>
    </row>
    <row r="297" spans="1:19" x14ac:dyDescent="0.2">
      <c r="A297" s="157">
        <v>44077</v>
      </c>
      <c r="B297">
        <v>11.2</v>
      </c>
      <c r="C297">
        <v>11.41</v>
      </c>
      <c r="D297" s="179">
        <v>10.71</v>
      </c>
      <c r="E297" s="179">
        <v>5.96</v>
      </c>
      <c r="F297" s="179">
        <f t="shared" si="42"/>
        <v>0.69999999999999929</v>
      </c>
      <c r="G297" s="214">
        <f t="shared" si="39"/>
        <v>0.35752849430113975</v>
      </c>
      <c r="H297" s="179">
        <f t="shared" si="43"/>
        <v>16.670000000000002</v>
      </c>
      <c r="I297" s="356">
        <v>296275</v>
      </c>
      <c r="J297" s="52">
        <v>258956.1</v>
      </c>
      <c r="K297" s="52"/>
      <c r="L297" s="389">
        <v>2619.3999999999983</v>
      </c>
      <c r="M297" s="52">
        <v>7641.9080000000004</v>
      </c>
      <c r="N297">
        <v>148</v>
      </c>
      <c r="O297" s="273">
        <f t="shared" si="48"/>
        <v>17.698648648648636</v>
      </c>
      <c r="P297" s="273">
        <f t="shared" si="49"/>
        <v>51.634513513513518</v>
      </c>
      <c r="R297" s="52">
        <f t="shared" si="50"/>
        <v>2001.8581081081081</v>
      </c>
      <c r="S297" s="52">
        <f t="shared" si="51"/>
        <v>1749.7033783783784</v>
      </c>
    </row>
    <row r="298" spans="1:19" x14ac:dyDescent="0.2">
      <c r="A298" s="157">
        <v>44078</v>
      </c>
      <c r="B298">
        <v>10.15</v>
      </c>
      <c r="C298">
        <v>10.52</v>
      </c>
      <c r="D298" s="179">
        <v>9.7899999999999991</v>
      </c>
      <c r="E298" s="179">
        <v>5.9542103658536583</v>
      </c>
      <c r="F298" s="179">
        <f t="shared" si="42"/>
        <v>0.73000000000000043</v>
      </c>
      <c r="G298" s="214">
        <f t="shared" si="39"/>
        <v>0.37818412149568725</v>
      </c>
      <c r="H298" s="179">
        <f t="shared" si="43"/>
        <v>15.744210365853657</v>
      </c>
      <c r="I298" s="356">
        <v>325187</v>
      </c>
      <c r="J298" s="52">
        <v>279885.59999999998</v>
      </c>
      <c r="K298" s="52"/>
      <c r="L298" s="389">
        <v>2753.4999999999995</v>
      </c>
      <c r="M298" s="52">
        <v>8291.1890000000003</v>
      </c>
      <c r="N298">
        <v>164</v>
      </c>
      <c r="O298" s="273">
        <f t="shared" si="48"/>
        <v>16.789634146341459</v>
      </c>
      <c r="P298" s="273">
        <f t="shared" si="49"/>
        <v>50.556030487804883</v>
      </c>
      <c r="R298" s="52">
        <f t="shared" si="50"/>
        <v>1982.8475609756097</v>
      </c>
      <c r="S298" s="52">
        <f t="shared" si="51"/>
        <v>1706.6195121951218</v>
      </c>
    </row>
    <row r="299" spans="1:19" x14ac:dyDescent="0.2">
      <c r="A299" s="157">
        <v>44081</v>
      </c>
      <c r="B299">
        <v>10.33</v>
      </c>
      <c r="C299">
        <v>9.98</v>
      </c>
      <c r="D299" s="179">
        <v>9.9600000000000009</v>
      </c>
      <c r="E299" s="179">
        <v>5.9122383720930234</v>
      </c>
      <c r="F299" s="179">
        <f t="shared" si="42"/>
        <v>1.9999999999999574E-2</v>
      </c>
      <c r="G299" s="214">
        <f t="shared" si="39"/>
        <v>0.37248926291883772</v>
      </c>
      <c r="H299" s="179">
        <f t="shared" si="43"/>
        <v>15.872238372093024</v>
      </c>
      <c r="I299" s="356">
        <v>337237</v>
      </c>
      <c r="J299" s="52">
        <v>311914.09999999998</v>
      </c>
      <c r="K299" s="52"/>
      <c r="L299" s="389">
        <v>2536.9999999999995</v>
      </c>
      <c r="M299" s="52">
        <v>7050.8459999999995</v>
      </c>
      <c r="N299">
        <v>172</v>
      </c>
      <c r="O299" s="273">
        <f t="shared" si="48"/>
        <v>14.749999999999998</v>
      </c>
      <c r="P299" s="273">
        <f t="shared" si="49"/>
        <v>40.993290697674418</v>
      </c>
      <c r="R299" s="52">
        <f t="shared" si="50"/>
        <v>1960.6802325581396</v>
      </c>
      <c r="S299" s="52">
        <f t="shared" si="51"/>
        <v>1813.4540697674418</v>
      </c>
    </row>
    <row r="300" spans="1:19" x14ac:dyDescent="0.2">
      <c r="A300" s="157">
        <v>44082</v>
      </c>
      <c r="B300">
        <v>8.93</v>
      </c>
      <c r="C300">
        <v>8.31</v>
      </c>
      <c r="D300" s="179">
        <v>8.9</v>
      </c>
      <c r="E300" s="179">
        <v>5.887867096774194</v>
      </c>
      <c r="F300" s="179">
        <f t="shared" si="42"/>
        <v>-0.58999999999999986</v>
      </c>
      <c r="G300" s="214">
        <f t="shared" si="39"/>
        <v>0.39815526189429751</v>
      </c>
      <c r="H300" s="179">
        <f t="shared" si="43"/>
        <v>14.787867096774194</v>
      </c>
      <c r="I300" s="356">
        <v>304513</v>
      </c>
      <c r="J300" s="52">
        <v>260854.5</v>
      </c>
      <c r="K300" s="52"/>
      <c r="L300" s="389">
        <v>2334.1000000000004</v>
      </c>
      <c r="M300" s="52">
        <v>7263.3459999999995</v>
      </c>
      <c r="N300">
        <v>155</v>
      </c>
      <c r="O300" s="273">
        <f t="shared" si="48"/>
        <v>15.058709677419357</v>
      </c>
      <c r="P300" s="273">
        <f t="shared" si="49"/>
        <v>46.860296774193543</v>
      </c>
      <c r="R300" s="52">
        <f t="shared" si="50"/>
        <v>1964.6</v>
      </c>
      <c r="S300" s="52">
        <f t="shared" si="51"/>
        <v>1682.9322580645162</v>
      </c>
    </row>
    <row r="301" spans="1:19" x14ac:dyDescent="0.2">
      <c r="A301" s="157">
        <v>44083</v>
      </c>
      <c r="B301">
        <v>12.54</v>
      </c>
      <c r="C301">
        <v>11.89</v>
      </c>
      <c r="D301" s="179">
        <v>11.57</v>
      </c>
      <c r="E301" s="179">
        <v>6.21</v>
      </c>
      <c r="F301" s="179">
        <f t="shared" si="42"/>
        <v>0.32000000000000028</v>
      </c>
      <c r="G301" s="214">
        <f t="shared" si="39"/>
        <v>0.34926884139482561</v>
      </c>
      <c r="H301" s="179">
        <f t="shared" si="43"/>
        <v>17.78</v>
      </c>
      <c r="I301" s="356">
        <v>319001</v>
      </c>
      <c r="J301" s="52">
        <v>282479.90000000002</v>
      </c>
      <c r="K301" s="52"/>
      <c r="L301" s="389">
        <v>2590.6000000000008</v>
      </c>
      <c r="M301" s="52">
        <v>8166.8270000000002</v>
      </c>
      <c r="N301">
        <v>159</v>
      </c>
      <c r="O301" s="273">
        <f t="shared" si="48"/>
        <v>16.293081761006295</v>
      </c>
      <c r="P301" s="273">
        <f t="shared" si="49"/>
        <v>51.363691823899373</v>
      </c>
      <c r="R301" s="52">
        <f t="shared" si="50"/>
        <v>2006.2955974842766</v>
      </c>
      <c r="S301" s="52">
        <f t="shared" si="51"/>
        <v>1776.6031446540883</v>
      </c>
    </row>
    <row r="302" spans="1:19" x14ac:dyDescent="0.2">
      <c r="A302" s="157">
        <v>44084</v>
      </c>
      <c r="B302">
        <v>10.130000000000001</v>
      </c>
      <c r="C302">
        <v>9.91</v>
      </c>
      <c r="D302" s="179">
        <v>9.75</v>
      </c>
      <c r="E302" s="179">
        <v>5.09</v>
      </c>
      <c r="F302" s="179">
        <f t="shared" si="42"/>
        <v>0.16000000000000014</v>
      </c>
      <c r="G302" s="214">
        <f t="shared" si="39"/>
        <v>0.34299191374663074</v>
      </c>
      <c r="H302" s="179">
        <f t="shared" si="43"/>
        <v>14.84</v>
      </c>
      <c r="I302" s="356">
        <v>333501</v>
      </c>
      <c r="J302" s="52">
        <v>243080.5</v>
      </c>
      <c r="K302" s="52"/>
      <c r="L302" s="389">
        <v>3405.5999999999985</v>
      </c>
      <c r="M302" s="52">
        <v>7293.5690000000004</v>
      </c>
      <c r="N302">
        <v>167</v>
      </c>
      <c r="O302" s="273">
        <f t="shared" si="48"/>
        <v>20.392814371257476</v>
      </c>
      <c r="P302" s="273">
        <f t="shared" si="49"/>
        <v>43.674065868263476</v>
      </c>
      <c r="R302" s="52">
        <f t="shared" si="50"/>
        <v>1997.0119760479042</v>
      </c>
      <c r="S302" s="52">
        <f t="shared" si="51"/>
        <v>1455.5718562874251</v>
      </c>
    </row>
    <row r="303" spans="1:19" x14ac:dyDescent="0.2">
      <c r="A303" s="157">
        <v>44085</v>
      </c>
      <c r="B303">
        <v>11.14</v>
      </c>
      <c r="C303">
        <v>11.09</v>
      </c>
      <c r="D303" s="179">
        <v>10.69</v>
      </c>
      <c r="E303" s="179">
        <v>5.95</v>
      </c>
      <c r="F303" s="179">
        <f t="shared" si="42"/>
        <v>0.40000000000000036</v>
      </c>
      <c r="G303" s="214">
        <f t="shared" si="39"/>
        <v>0.35757211538461536</v>
      </c>
      <c r="H303" s="179">
        <f t="shared" si="43"/>
        <v>16.64</v>
      </c>
      <c r="I303" s="356">
        <v>322678</v>
      </c>
      <c r="J303" s="52">
        <v>278770.5</v>
      </c>
      <c r="K303" s="52"/>
      <c r="L303" s="389">
        <v>2518.3999999999996</v>
      </c>
      <c r="M303" s="52">
        <v>8138.8140000000003</v>
      </c>
      <c r="N303">
        <v>164</v>
      </c>
      <c r="O303" s="273">
        <f t="shared" si="48"/>
        <v>15.356097560975607</v>
      </c>
      <c r="P303" s="273">
        <f t="shared" si="49"/>
        <v>49.626914634146345</v>
      </c>
      <c r="R303" s="52">
        <f t="shared" si="50"/>
        <v>1967.5487804878048</v>
      </c>
      <c r="S303" s="52">
        <f t="shared" si="51"/>
        <v>1699.8201219512196</v>
      </c>
    </row>
    <row r="304" spans="1:19" x14ac:dyDescent="0.2">
      <c r="A304" s="157">
        <v>44088</v>
      </c>
      <c r="B304">
        <v>10.73</v>
      </c>
      <c r="C304">
        <v>11.97</v>
      </c>
      <c r="D304" s="179">
        <v>10.45</v>
      </c>
      <c r="E304" s="179">
        <v>6.45</v>
      </c>
      <c r="F304" s="179">
        <f t="shared" si="42"/>
        <v>1.5200000000000014</v>
      </c>
      <c r="G304" s="214">
        <f t="shared" si="39"/>
        <v>0.38165680473372787</v>
      </c>
      <c r="H304" s="179">
        <f t="shared" si="43"/>
        <v>16.899999999999999</v>
      </c>
      <c r="I304" s="356">
        <v>152168</v>
      </c>
      <c r="J304" s="52">
        <v>148271.79999999999</v>
      </c>
      <c r="K304" s="52"/>
      <c r="L304" s="389">
        <v>1337.8999999999996</v>
      </c>
      <c r="M304" s="52">
        <v>2541.451</v>
      </c>
      <c r="N304">
        <v>76</v>
      </c>
      <c r="O304" s="273">
        <f t="shared" si="48"/>
        <v>17.603947368421046</v>
      </c>
      <c r="P304" s="273">
        <f t="shared" si="49"/>
        <v>33.440144736842107</v>
      </c>
      <c r="R304" s="52">
        <f t="shared" si="50"/>
        <v>2002.2105263157894</v>
      </c>
      <c r="S304" s="52">
        <f t="shared" si="51"/>
        <v>1950.9447368421052</v>
      </c>
    </row>
    <row r="305" spans="1:19" x14ac:dyDescent="0.2">
      <c r="A305" s="268">
        <v>44089</v>
      </c>
      <c r="B305">
        <v>9.5</v>
      </c>
      <c r="C305">
        <v>9.84</v>
      </c>
      <c r="D305" s="179">
        <v>5.72</v>
      </c>
      <c r="E305" s="179">
        <v>5.67</v>
      </c>
      <c r="F305" s="179">
        <f t="shared" si="42"/>
        <v>4.12</v>
      </c>
      <c r="G305" s="214">
        <f t="shared" si="39"/>
        <v>0.49780509218612817</v>
      </c>
      <c r="H305" s="179">
        <f t="shared" si="43"/>
        <v>11.39</v>
      </c>
      <c r="I305" s="356">
        <v>135652</v>
      </c>
      <c r="J305" s="52">
        <v>110334.8</v>
      </c>
      <c r="K305" s="52"/>
      <c r="L305" s="389">
        <v>1148.0999999999999</v>
      </c>
      <c r="M305" s="52">
        <v>3113.605</v>
      </c>
      <c r="N305">
        <v>68</v>
      </c>
      <c r="O305" s="273">
        <f t="shared" si="48"/>
        <v>16.883823529411764</v>
      </c>
      <c r="P305" s="273">
        <f t="shared" si="49"/>
        <v>45.788308823529412</v>
      </c>
      <c r="R305" s="52">
        <f t="shared" si="50"/>
        <v>1994.8823529411766</v>
      </c>
      <c r="S305" s="52">
        <f t="shared" si="51"/>
        <v>1622.5705882352941</v>
      </c>
    </row>
    <row r="306" spans="1:19" x14ac:dyDescent="0.2">
      <c r="A306" s="157">
        <v>44090</v>
      </c>
      <c r="B306">
        <v>9.83</v>
      </c>
      <c r="C306">
        <v>10.01</v>
      </c>
      <c r="D306" s="179">
        <v>9.43</v>
      </c>
      <c r="E306" s="179">
        <v>6.1107556818181816</v>
      </c>
      <c r="F306" s="179">
        <f t="shared" si="42"/>
        <v>0.58000000000000007</v>
      </c>
      <c r="G306" s="214">
        <f t="shared" si="39"/>
        <v>0.39320840034615728</v>
      </c>
      <c r="H306" s="179">
        <f t="shared" si="43"/>
        <v>15.540755681818181</v>
      </c>
      <c r="I306" s="356">
        <v>358453</v>
      </c>
      <c r="J306" s="52">
        <v>307482.8</v>
      </c>
      <c r="K306" s="52"/>
      <c r="L306" s="389">
        <v>2905.7999999999993</v>
      </c>
      <c r="M306" s="52">
        <v>9625.5280000000002</v>
      </c>
      <c r="N306">
        <v>176</v>
      </c>
      <c r="O306" s="273">
        <f t="shared" si="48"/>
        <v>16.510227272727267</v>
      </c>
      <c r="P306" s="273">
        <f t="shared" si="49"/>
        <v>54.6905</v>
      </c>
      <c r="R306" s="52">
        <f t="shared" si="50"/>
        <v>2036.6647727272727</v>
      </c>
      <c r="S306" s="52">
        <f t="shared" si="51"/>
        <v>1747.0613636363635</v>
      </c>
    </row>
    <row r="307" spans="1:19" x14ac:dyDescent="0.2">
      <c r="A307" s="157">
        <v>44091</v>
      </c>
      <c r="B307">
        <v>9.5</v>
      </c>
      <c r="C307">
        <v>9.93</v>
      </c>
      <c r="D307" s="179">
        <v>8.35</v>
      </c>
      <c r="E307" s="179">
        <v>5.9925812121212116</v>
      </c>
      <c r="F307" s="179">
        <f t="shared" si="42"/>
        <v>1.58</v>
      </c>
      <c r="G307" s="214">
        <f t="shared" si="39"/>
        <v>0.41781748511605138</v>
      </c>
      <c r="H307" s="179">
        <f t="shared" si="43"/>
        <v>14.34258121212121</v>
      </c>
      <c r="I307" s="356">
        <v>325297</v>
      </c>
      <c r="J307" s="52">
        <v>282660.5</v>
      </c>
      <c r="K307" s="52"/>
      <c r="L307" s="389">
        <v>2341.1999999999989</v>
      </c>
      <c r="M307" s="52">
        <v>8552.9830000000002</v>
      </c>
      <c r="N307">
        <v>165</v>
      </c>
      <c r="O307" s="273">
        <f t="shared" si="48"/>
        <v>14.189090909090902</v>
      </c>
      <c r="P307" s="273">
        <f t="shared" si="49"/>
        <v>51.836260606060605</v>
      </c>
      <c r="R307" s="52">
        <f t="shared" si="50"/>
        <v>1971.4969696969697</v>
      </c>
      <c r="S307" s="52">
        <f t="shared" si="51"/>
        <v>1713.0939393939393</v>
      </c>
    </row>
    <row r="308" spans="1:19" x14ac:dyDescent="0.2">
      <c r="A308" s="157">
        <v>44092</v>
      </c>
      <c r="B308">
        <v>10.5</v>
      </c>
      <c r="C308">
        <v>10.76</v>
      </c>
      <c r="D308" s="179">
        <v>10.14</v>
      </c>
      <c r="E308" s="179">
        <v>5.83</v>
      </c>
      <c r="F308" s="179">
        <f t="shared" si="42"/>
        <v>0.61999999999999922</v>
      </c>
      <c r="G308" s="214">
        <f t="shared" si="39"/>
        <v>0.36505948653725734</v>
      </c>
      <c r="H308" s="179">
        <f t="shared" si="43"/>
        <v>15.97</v>
      </c>
      <c r="I308" s="356">
        <v>357139</v>
      </c>
      <c r="J308" s="52">
        <v>299673.3</v>
      </c>
      <c r="K308" s="52"/>
      <c r="L308" s="389">
        <v>3126.9</v>
      </c>
      <c r="M308" s="52">
        <v>8078.8620000000001</v>
      </c>
      <c r="N308">
        <v>179</v>
      </c>
      <c r="O308" s="273">
        <f t="shared" si="48"/>
        <v>17.468715083798884</v>
      </c>
      <c r="P308" s="273">
        <f t="shared" si="49"/>
        <v>45.133307262569836</v>
      </c>
      <c r="R308" s="52">
        <f t="shared" si="50"/>
        <v>1995.1899441340781</v>
      </c>
      <c r="S308" s="52">
        <f t="shared" si="51"/>
        <v>1674.1525139664805</v>
      </c>
    </row>
    <row r="309" spans="1:19" x14ac:dyDescent="0.2">
      <c r="A309" s="157">
        <v>44096</v>
      </c>
      <c r="B309">
        <v>11.2</v>
      </c>
      <c r="C309">
        <v>10.26</v>
      </c>
      <c r="D309" s="179">
        <v>10.83</v>
      </c>
      <c r="E309" s="179">
        <v>5.5342608695652169</v>
      </c>
      <c r="F309" s="179">
        <f t="shared" si="42"/>
        <v>-0.57000000000000028</v>
      </c>
      <c r="G309" s="214">
        <f t="shared" si="39"/>
        <v>0.33819192407632748</v>
      </c>
      <c r="H309" s="179">
        <f t="shared" si="43"/>
        <v>16.364260869565218</v>
      </c>
      <c r="I309" s="356">
        <v>322252</v>
      </c>
      <c r="J309" s="52">
        <v>278559.09999999998</v>
      </c>
      <c r="K309" s="52"/>
      <c r="L309" s="389">
        <v>2768.7999999999988</v>
      </c>
      <c r="M309" s="52">
        <v>6372.098</v>
      </c>
      <c r="N309">
        <v>161</v>
      </c>
      <c r="O309" s="273">
        <f t="shared" si="48"/>
        <v>17.197515527950305</v>
      </c>
      <c r="P309" s="273">
        <f t="shared" si="49"/>
        <v>39.57824844720497</v>
      </c>
      <c r="R309" s="52">
        <f t="shared" si="50"/>
        <v>2001.5652173913043</v>
      </c>
      <c r="S309" s="52">
        <f t="shared" si="51"/>
        <v>1730.1807453416147</v>
      </c>
    </row>
    <row r="310" spans="1:19" x14ac:dyDescent="0.2">
      <c r="A310" s="157">
        <v>44097</v>
      </c>
      <c r="B310">
        <v>9.82</v>
      </c>
      <c r="C310">
        <v>10.119999999999999</v>
      </c>
      <c r="D310" s="179">
        <v>8.4600000000000009</v>
      </c>
      <c r="E310" s="179">
        <v>6.0085645161290326</v>
      </c>
      <c r="F310" s="179">
        <f t="shared" si="42"/>
        <v>1.6599999999999984</v>
      </c>
      <c r="G310" s="214">
        <f t="shared" si="39"/>
        <v>0.41528408083821322</v>
      </c>
      <c r="H310" s="179">
        <f t="shared" si="43"/>
        <v>14.468564516129033</v>
      </c>
      <c r="I310" s="356">
        <v>371297</v>
      </c>
      <c r="J310" s="52">
        <v>319507.90000000002</v>
      </c>
      <c r="K310" s="52"/>
      <c r="L310" s="389">
        <v>2840.4999999999986</v>
      </c>
      <c r="M310" s="52">
        <v>9409.1810000000005</v>
      </c>
      <c r="N310">
        <v>186</v>
      </c>
      <c r="O310" s="273">
        <f t="shared" si="48"/>
        <v>15.271505376344079</v>
      </c>
      <c r="P310" s="273">
        <f t="shared" si="49"/>
        <v>50.586994623655919</v>
      </c>
      <c r="R310" s="52">
        <f t="shared" si="50"/>
        <v>1996.2204301075269</v>
      </c>
      <c r="S310" s="52">
        <f t="shared" si="51"/>
        <v>1717.7844086021507</v>
      </c>
    </row>
    <row r="311" spans="1:19" x14ac:dyDescent="0.2">
      <c r="A311" s="157">
        <v>44098</v>
      </c>
      <c r="B311">
        <v>9.6199999999999992</v>
      </c>
      <c r="C311">
        <v>9.17</v>
      </c>
      <c r="D311" s="179">
        <v>9.39</v>
      </c>
      <c r="E311" s="179">
        <v>5.72</v>
      </c>
      <c r="F311" s="179">
        <f t="shared" si="42"/>
        <v>-0.22000000000000064</v>
      </c>
      <c r="G311" s="214">
        <f t="shared" si="39"/>
        <v>0.37855724685638648</v>
      </c>
      <c r="H311" s="179">
        <f t="shared" si="43"/>
        <v>15.11</v>
      </c>
      <c r="I311" s="356">
        <v>417063</v>
      </c>
      <c r="J311" s="52">
        <v>351798.1</v>
      </c>
      <c r="K311" s="52"/>
      <c r="L311" s="389">
        <v>3401.0000000000045</v>
      </c>
      <c r="M311" s="52">
        <v>9486.1710000000003</v>
      </c>
      <c r="N311">
        <v>210</v>
      </c>
      <c r="O311" s="273">
        <f t="shared" si="48"/>
        <v>16.195238095238118</v>
      </c>
      <c r="P311" s="273">
        <f t="shared" si="49"/>
        <v>45.172242857142855</v>
      </c>
      <c r="R311" s="52">
        <f t="shared" si="50"/>
        <v>1986.0142857142857</v>
      </c>
      <c r="S311" s="52">
        <f t="shared" si="51"/>
        <v>1675.2290476190476</v>
      </c>
    </row>
    <row r="312" spans="1:19" x14ac:dyDescent="0.2">
      <c r="A312" s="157">
        <v>44099</v>
      </c>
      <c r="B312">
        <v>9.99</v>
      </c>
      <c r="C312">
        <v>9.93</v>
      </c>
      <c r="D312" s="179">
        <v>9.89</v>
      </c>
      <c r="E312" s="179">
        <v>5.78</v>
      </c>
      <c r="F312" s="179">
        <f t="shared" si="42"/>
        <v>3.9999999999999147E-2</v>
      </c>
      <c r="G312" s="214">
        <f t="shared" si="39"/>
        <v>0.3688576898532227</v>
      </c>
      <c r="H312" s="179">
        <f t="shared" si="43"/>
        <v>15.670000000000002</v>
      </c>
      <c r="I312" s="356">
        <v>394214</v>
      </c>
      <c r="J312" s="52">
        <v>334249.40000000002</v>
      </c>
      <c r="K312" s="52"/>
      <c r="L312" s="389">
        <v>3368.7000000000016</v>
      </c>
      <c r="M312" s="52">
        <v>7937.558</v>
      </c>
      <c r="N312">
        <v>197</v>
      </c>
      <c r="O312" s="273">
        <f t="shared" si="48"/>
        <v>17.100000000000009</v>
      </c>
      <c r="P312" s="273">
        <f t="shared" si="49"/>
        <v>40.292172588832486</v>
      </c>
      <c r="R312" s="52">
        <f t="shared" si="50"/>
        <v>2001.0862944162436</v>
      </c>
      <c r="S312" s="52">
        <f t="shared" si="51"/>
        <v>1696.6974619289342</v>
      </c>
    </row>
    <row r="313" spans="1:19" x14ac:dyDescent="0.2">
      <c r="A313" s="157">
        <v>44103</v>
      </c>
      <c r="B313">
        <v>10.36</v>
      </c>
      <c r="C313">
        <v>8.83</v>
      </c>
      <c r="D313" s="179">
        <v>8.93</v>
      </c>
      <c r="E313" s="179">
        <v>5.6</v>
      </c>
      <c r="F313" s="179">
        <f t="shared" si="42"/>
        <v>-9.9999999999999645E-2</v>
      </c>
      <c r="G313" s="214">
        <f t="shared" si="39"/>
        <v>0.38540949759119064</v>
      </c>
      <c r="H313" s="179">
        <f t="shared" si="43"/>
        <v>14.53</v>
      </c>
      <c r="I313" s="356">
        <v>362365</v>
      </c>
      <c r="J313" s="52">
        <v>318385.3</v>
      </c>
      <c r="K313" s="52"/>
      <c r="L313" s="389">
        <v>3098.2</v>
      </c>
      <c r="M313" s="52">
        <v>6015.4250000000002</v>
      </c>
      <c r="N313">
        <v>179</v>
      </c>
      <c r="O313" s="273">
        <f t="shared" si="48"/>
        <v>17.308379888268156</v>
      </c>
      <c r="P313" s="273">
        <f t="shared" si="49"/>
        <v>33.605726256983239</v>
      </c>
      <c r="R313" s="52">
        <f t="shared" si="50"/>
        <v>2024.3854748603353</v>
      </c>
      <c r="S313" s="52">
        <f t="shared" si="51"/>
        <v>1778.6888268156424</v>
      </c>
    </row>
    <row r="314" spans="1:19" x14ac:dyDescent="0.2">
      <c r="A314" s="157">
        <v>44104</v>
      </c>
      <c r="B314">
        <v>11.71</v>
      </c>
      <c r="C314">
        <v>11.44</v>
      </c>
      <c r="D314" s="179">
        <v>8.83</v>
      </c>
      <c r="E314" s="179">
        <v>5.75</v>
      </c>
      <c r="F314" s="179">
        <f t="shared" si="42"/>
        <v>2.6099999999999994</v>
      </c>
      <c r="G314" s="214">
        <f t="shared" si="39"/>
        <v>0.3943758573388203</v>
      </c>
      <c r="H314" s="179">
        <f t="shared" si="43"/>
        <v>14.58</v>
      </c>
      <c r="I314" s="356">
        <v>386467</v>
      </c>
      <c r="J314" s="52">
        <v>317631.5</v>
      </c>
      <c r="K314" s="52"/>
      <c r="L314" s="389">
        <v>2890.3</v>
      </c>
      <c r="M314" s="52">
        <v>8508.2000000000007</v>
      </c>
      <c r="N314">
        <v>193</v>
      </c>
      <c r="O314" s="273">
        <f t="shared" si="48"/>
        <v>14.975647668393783</v>
      </c>
      <c r="P314" s="273">
        <f t="shared" si="49"/>
        <v>44.083937823834198</v>
      </c>
      <c r="R314" s="52">
        <f t="shared" si="50"/>
        <v>2002.4196891191709</v>
      </c>
      <c r="S314" s="52">
        <f t="shared" si="51"/>
        <v>1645.759067357513</v>
      </c>
    </row>
    <row r="315" spans="1:19" x14ac:dyDescent="0.2">
      <c r="A315" s="157">
        <v>44105</v>
      </c>
      <c r="B315">
        <v>9.5500000000000007</v>
      </c>
      <c r="C315">
        <v>9.2200000000000006</v>
      </c>
      <c r="D315" s="179">
        <v>8.4499999999999993</v>
      </c>
      <c r="E315" s="179">
        <v>5.84</v>
      </c>
      <c r="F315" s="179">
        <f t="shared" si="42"/>
        <v>0.77000000000000135</v>
      </c>
      <c r="G315" s="214">
        <f t="shared" si="39"/>
        <v>0.40867739678096571</v>
      </c>
      <c r="H315" s="179">
        <f t="shared" si="43"/>
        <v>14.29</v>
      </c>
      <c r="I315" s="356">
        <v>424656</v>
      </c>
      <c r="J315" s="52">
        <v>355474.1</v>
      </c>
      <c r="K315" s="52"/>
      <c r="L315" s="389">
        <v>3507.3999999999992</v>
      </c>
      <c r="M315" s="52">
        <v>8446.6200000000008</v>
      </c>
      <c r="N315">
        <v>211</v>
      </c>
      <c r="O315" s="273">
        <f t="shared" si="48"/>
        <v>16.622748815165874</v>
      </c>
      <c r="P315" s="273">
        <f t="shared" si="49"/>
        <v>40.031374407582945</v>
      </c>
      <c r="R315" s="52">
        <f t="shared" si="50"/>
        <v>2012.5876777251185</v>
      </c>
      <c r="S315" s="52">
        <f t="shared" si="51"/>
        <v>1684.7113744075828</v>
      </c>
    </row>
    <row r="316" spans="1:19" x14ac:dyDescent="0.2">
      <c r="A316" s="157">
        <v>44106</v>
      </c>
      <c r="B316">
        <v>12.08</v>
      </c>
      <c r="C316">
        <v>12.49</v>
      </c>
      <c r="D316" s="179">
        <v>9.73</v>
      </c>
      <c r="E316" s="179">
        <v>6</v>
      </c>
      <c r="F316" s="179">
        <f t="shared" si="42"/>
        <v>2.76</v>
      </c>
      <c r="G316" s="214">
        <f t="shared" si="39"/>
        <v>0.38143674507310871</v>
      </c>
      <c r="H316" s="179">
        <f t="shared" si="43"/>
        <v>15.73</v>
      </c>
      <c r="I316" s="356">
        <v>333111</v>
      </c>
      <c r="J316" s="52">
        <v>290467.7</v>
      </c>
      <c r="K316" s="52"/>
      <c r="L316" s="389">
        <v>2860.4</v>
      </c>
      <c r="M316" s="52">
        <v>8076.116</v>
      </c>
      <c r="N316">
        <v>165</v>
      </c>
      <c r="O316" s="273">
        <f t="shared" si="48"/>
        <v>17.335757575757576</v>
      </c>
      <c r="P316" s="273">
        <f t="shared" si="49"/>
        <v>48.946157575757574</v>
      </c>
      <c r="R316" s="52">
        <f t="shared" si="50"/>
        <v>2018.8545454545454</v>
      </c>
      <c r="S316" s="52">
        <f t="shared" si="51"/>
        <v>1760.4103030303031</v>
      </c>
    </row>
    <row r="317" spans="1:19" x14ac:dyDescent="0.2">
      <c r="A317" s="157">
        <v>44109</v>
      </c>
      <c r="B317">
        <v>11.56</v>
      </c>
      <c r="C317">
        <v>10.98</v>
      </c>
      <c r="D317" s="179">
        <v>10.233561643835634</v>
      </c>
      <c r="E317" s="179">
        <v>5.62</v>
      </c>
      <c r="F317" s="179">
        <f t="shared" si="42"/>
        <v>0.74643835616436682</v>
      </c>
      <c r="G317" s="214">
        <f t="shared" ref="G317:G380" si="52">E317/(D317+E317)</f>
        <v>0.35449447425495295</v>
      </c>
      <c r="H317" s="179">
        <f t="shared" si="43"/>
        <v>15.853561643835633</v>
      </c>
      <c r="I317" s="356">
        <v>292223</v>
      </c>
      <c r="J317" s="52">
        <v>263227.7</v>
      </c>
      <c r="K317" s="52"/>
      <c r="L317" s="389">
        <v>2149.4999999999991</v>
      </c>
      <c r="M317" s="52">
        <v>6609.4920000000002</v>
      </c>
      <c r="N317">
        <v>146</v>
      </c>
      <c r="O317" s="273">
        <f t="shared" si="48"/>
        <v>14.722602739726021</v>
      </c>
      <c r="P317" s="273">
        <f t="shared" si="49"/>
        <v>45.270493150684935</v>
      </c>
      <c r="R317" s="52">
        <f t="shared" si="50"/>
        <v>2001.527397260274</v>
      </c>
      <c r="S317" s="52">
        <f t="shared" si="51"/>
        <v>1802.9294520547946</v>
      </c>
    </row>
    <row r="318" spans="1:19" x14ac:dyDescent="0.2">
      <c r="A318" s="157">
        <v>44110</v>
      </c>
      <c r="B318">
        <v>9.6999999999999993</v>
      </c>
      <c r="C318">
        <v>8.93</v>
      </c>
      <c r="D318" s="179">
        <v>9.297014925373162</v>
      </c>
      <c r="E318" s="179">
        <v>5.82</v>
      </c>
      <c r="F318" s="179">
        <f t="shared" si="42"/>
        <v>-0.36701492537316227</v>
      </c>
      <c r="G318" s="214">
        <f t="shared" si="52"/>
        <v>0.38499664310256237</v>
      </c>
      <c r="H318" s="179">
        <f t="shared" si="43"/>
        <v>15.117014925373162</v>
      </c>
      <c r="I318" s="356">
        <v>397164</v>
      </c>
      <c r="J318" s="52">
        <v>335006.7</v>
      </c>
      <c r="K318" s="52"/>
      <c r="L318" s="389">
        <v>2741.1</v>
      </c>
      <c r="M318" s="52">
        <v>10031.219999999999</v>
      </c>
      <c r="N318">
        <v>201</v>
      </c>
      <c r="O318" s="273">
        <f t="shared" si="48"/>
        <v>13.637313432835821</v>
      </c>
      <c r="P318" s="273">
        <f t="shared" si="49"/>
        <v>49.906567164179101</v>
      </c>
      <c r="R318" s="52">
        <f t="shared" si="50"/>
        <v>1975.9402985074628</v>
      </c>
      <c r="S318" s="52">
        <f t="shared" si="51"/>
        <v>1666.7</v>
      </c>
    </row>
    <row r="319" spans="1:19" x14ac:dyDescent="0.2">
      <c r="A319" s="157">
        <v>44111</v>
      </c>
      <c r="B319">
        <v>11.85</v>
      </c>
      <c r="C319">
        <v>11.5</v>
      </c>
      <c r="D319" s="179">
        <v>11.39</v>
      </c>
      <c r="E319" s="179">
        <v>5.98</v>
      </c>
      <c r="F319" s="179">
        <f t="shared" si="42"/>
        <v>0.10999999999999943</v>
      </c>
      <c r="G319" s="214">
        <f t="shared" si="52"/>
        <v>0.34427173287276913</v>
      </c>
      <c r="H319" s="179">
        <f t="shared" si="43"/>
        <v>17.37</v>
      </c>
      <c r="I319" s="356">
        <v>350876</v>
      </c>
      <c r="J319" s="52">
        <v>305872.8</v>
      </c>
      <c r="K319" s="52"/>
      <c r="L319" s="389">
        <v>2778.2999999999984</v>
      </c>
      <c r="M319" s="52">
        <v>8878.1059999999998</v>
      </c>
      <c r="N319">
        <v>175</v>
      </c>
      <c r="O319" s="273">
        <f t="shared" si="48"/>
        <v>15.875999999999991</v>
      </c>
      <c r="P319" s="273">
        <f t="shared" si="49"/>
        <v>50.732034285714285</v>
      </c>
      <c r="R319" s="52">
        <f t="shared" si="50"/>
        <v>2005.0057142857142</v>
      </c>
      <c r="S319" s="52">
        <f t="shared" si="51"/>
        <v>1747.8445714285713</v>
      </c>
    </row>
    <row r="320" spans="1:19" x14ac:dyDescent="0.2">
      <c r="A320" s="157">
        <v>44112</v>
      </c>
      <c r="B320">
        <v>11.51</v>
      </c>
      <c r="C320">
        <v>10.83</v>
      </c>
      <c r="D320" s="179">
        <v>9.89</v>
      </c>
      <c r="E320" s="179">
        <v>6.02</v>
      </c>
      <c r="F320" s="179">
        <f t="shared" si="42"/>
        <v>0.9399999999999995</v>
      </c>
      <c r="G320" s="214">
        <f t="shared" si="52"/>
        <v>0.37837837837837834</v>
      </c>
      <c r="H320" s="179">
        <f t="shared" si="43"/>
        <v>15.91</v>
      </c>
      <c r="I320" s="356">
        <v>394656</v>
      </c>
      <c r="J320" s="52">
        <v>345354.6</v>
      </c>
      <c r="K320" s="52"/>
      <c r="L320" s="389">
        <v>2895.9000000000005</v>
      </c>
      <c r="M320" s="52">
        <v>10057.58</v>
      </c>
      <c r="N320">
        <v>198</v>
      </c>
      <c r="O320" s="273">
        <f t="shared" si="48"/>
        <v>14.625757575757579</v>
      </c>
      <c r="P320" s="273">
        <f t="shared" si="49"/>
        <v>50.795858585858582</v>
      </c>
      <c r="R320" s="52">
        <f t="shared" si="50"/>
        <v>1993.2121212121212</v>
      </c>
      <c r="S320" s="52">
        <f t="shared" si="51"/>
        <v>1744.2151515151513</v>
      </c>
    </row>
    <row r="321" spans="1:19" x14ac:dyDescent="0.2">
      <c r="A321" s="157">
        <v>44113</v>
      </c>
      <c r="B321">
        <v>11.06</v>
      </c>
      <c r="C321">
        <v>10.46</v>
      </c>
      <c r="D321" s="179">
        <v>10.83</v>
      </c>
      <c r="E321" s="179">
        <v>6.26</v>
      </c>
      <c r="F321" s="179">
        <f t="shared" si="42"/>
        <v>-0.36999999999999922</v>
      </c>
      <c r="G321" s="214">
        <f t="shared" si="52"/>
        <v>0.36629607957870097</v>
      </c>
      <c r="H321" s="179">
        <f t="shared" si="43"/>
        <v>17.09</v>
      </c>
      <c r="I321" s="356">
        <v>384371</v>
      </c>
      <c r="J321" s="52">
        <v>354463.9</v>
      </c>
      <c r="K321" s="52"/>
      <c r="L321" s="389">
        <v>2837.4</v>
      </c>
      <c r="M321" s="52">
        <v>9442.9549999999999</v>
      </c>
      <c r="N321">
        <v>193</v>
      </c>
      <c r="O321" s="273">
        <f t="shared" si="48"/>
        <v>14.701554404145078</v>
      </c>
      <c r="P321" s="273">
        <f t="shared" si="49"/>
        <v>48.927227979274612</v>
      </c>
      <c r="R321" s="52">
        <f t="shared" si="50"/>
        <v>1991.5595854922281</v>
      </c>
      <c r="S321" s="52">
        <f t="shared" si="51"/>
        <v>1836.6005181347152</v>
      </c>
    </row>
    <row r="322" spans="1:19" x14ac:dyDescent="0.2">
      <c r="A322" s="157">
        <v>44116</v>
      </c>
      <c r="B322">
        <v>10.23</v>
      </c>
      <c r="C322">
        <v>10.45</v>
      </c>
      <c r="D322" s="179">
        <v>9.6</v>
      </c>
      <c r="E322" s="179">
        <v>5.44</v>
      </c>
      <c r="F322" s="179">
        <f t="shared" si="42"/>
        <v>0.84999999999999964</v>
      </c>
      <c r="G322" s="214">
        <f t="shared" si="52"/>
        <v>0.36170212765957449</v>
      </c>
      <c r="H322" s="179">
        <f t="shared" si="43"/>
        <v>15.04</v>
      </c>
      <c r="I322" s="356">
        <v>322942</v>
      </c>
      <c r="J322" s="52">
        <v>259074.1</v>
      </c>
      <c r="K322" s="52"/>
      <c r="L322" s="389">
        <v>2492.4000000000024</v>
      </c>
      <c r="M322" s="52">
        <v>7076.9219999999996</v>
      </c>
      <c r="N322">
        <v>162</v>
      </c>
      <c r="O322" s="273">
        <f t="shared" si="48"/>
        <v>15.3851851851852</v>
      </c>
      <c r="P322" s="273">
        <f t="shared" si="49"/>
        <v>43.684703703703704</v>
      </c>
      <c r="R322" s="52">
        <f t="shared" si="50"/>
        <v>1993.4691358024691</v>
      </c>
      <c r="S322" s="52">
        <f t="shared" si="51"/>
        <v>1599.2228395061729</v>
      </c>
    </row>
    <row r="323" spans="1:19" x14ac:dyDescent="0.2">
      <c r="A323" s="157">
        <v>44117</v>
      </c>
      <c r="B323">
        <v>10.02</v>
      </c>
      <c r="C323">
        <v>10.15</v>
      </c>
      <c r="D323" s="179">
        <v>9.74</v>
      </c>
      <c r="E323" s="179">
        <v>5.49</v>
      </c>
      <c r="F323" s="179">
        <f t="shared" si="42"/>
        <v>0.41000000000000014</v>
      </c>
      <c r="G323" s="214">
        <f t="shared" si="52"/>
        <v>0.36047275114904792</v>
      </c>
      <c r="H323" s="179">
        <f t="shared" si="43"/>
        <v>15.23</v>
      </c>
      <c r="I323" s="356">
        <v>393069</v>
      </c>
      <c r="J323" s="52">
        <v>318765.40000000002</v>
      </c>
      <c r="K323" s="52"/>
      <c r="L323" s="389">
        <v>3030.8999999999992</v>
      </c>
      <c r="M323" s="52">
        <v>9687.5840000000007</v>
      </c>
      <c r="N323">
        <v>203</v>
      </c>
      <c r="O323" s="273">
        <f t="shared" si="48"/>
        <v>14.930541871921179</v>
      </c>
      <c r="P323" s="273">
        <f t="shared" si="49"/>
        <v>47.722088669950743</v>
      </c>
      <c r="R323" s="52">
        <f t="shared" si="50"/>
        <v>1936.3004926108374</v>
      </c>
      <c r="S323" s="52">
        <f t="shared" si="51"/>
        <v>1570.2729064039411</v>
      </c>
    </row>
    <row r="324" spans="1:19" x14ac:dyDescent="0.2">
      <c r="A324" s="157">
        <v>44118</v>
      </c>
      <c r="B324">
        <v>9.77</v>
      </c>
      <c r="C324">
        <v>9.2799999999999994</v>
      </c>
      <c r="D324" s="179">
        <v>9.2899999999999991</v>
      </c>
      <c r="E324" s="179">
        <v>5.62</v>
      </c>
      <c r="F324" s="179">
        <f t="shared" ref="F324:F387" si="53">C324-D324</f>
        <v>-9.9999999999997868E-3</v>
      </c>
      <c r="G324" s="214">
        <f t="shared" si="52"/>
        <v>0.37692823608316567</v>
      </c>
      <c r="H324" s="179">
        <f t="shared" ref="H324:H387" si="54">SUM(D324:E324)</f>
        <v>14.91</v>
      </c>
      <c r="I324" s="356">
        <v>401686</v>
      </c>
      <c r="J324" s="52">
        <v>335356.90000000002</v>
      </c>
      <c r="K324" s="52"/>
      <c r="L324" s="389">
        <v>3383.1999999999994</v>
      </c>
      <c r="M324" s="52">
        <v>8425.7000000000007</v>
      </c>
      <c r="N324">
        <v>206</v>
      </c>
      <c r="O324" s="273">
        <f t="shared" si="48"/>
        <v>16.423300970873782</v>
      </c>
      <c r="P324" s="273">
        <f t="shared" si="49"/>
        <v>40.901456310679613</v>
      </c>
      <c r="R324" s="52">
        <f t="shared" si="50"/>
        <v>1949.9320388349515</v>
      </c>
      <c r="S324" s="52">
        <f t="shared" si="51"/>
        <v>1627.9461165048544</v>
      </c>
    </row>
    <row r="325" spans="1:19" x14ac:dyDescent="0.2">
      <c r="A325" s="157">
        <v>44119</v>
      </c>
      <c r="B325">
        <v>10.26</v>
      </c>
      <c r="C325">
        <v>9.92</v>
      </c>
      <c r="D325" s="179">
        <v>9.7899999999999991</v>
      </c>
      <c r="E325" s="179">
        <v>5.72</v>
      </c>
      <c r="F325" s="179">
        <f t="shared" si="53"/>
        <v>0.13000000000000078</v>
      </c>
      <c r="G325" s="214">
        <f t="shared" si="52"/>
        <v>0.36879432624113478</v>
      </c>
      <c r="H325" s="179">
        <f t="shared" si="54"/>
        <v>15.509999999999998</v>
      </c>
      <c r="I325" s="356">
        <v>371416</v>
      </c>
      <c r="J325" s="52">
        <v>332760.90000000002</v>
      </c>
      <c r="K325" s="52"/>
      <c r="L325" s="389">
        <v>3281.6999999999975</v>
      </c>
      <c r="M325" s="52">
        <v>7399.2309999999998</v>
      </c>
      <c r="N325">
        <v>192</v>
      </c>
      <c r="O325" s="273">
        <f t="shared" si="48"/>
        <v>17.092187499999987</v>
      </c>
      <c r="P325" s="273">
        <f t="shared" si="49"/>
        <v>38.537661458333332</v>
      </c>
      <c r="R325" s="52">
        <f t="shared" si="50"/>
        <v>1934.4583333333333</v>
      </c>
      <c r="S325" s="52">
        <f t="shared" si="51"/>
        <v>1733.1296875</v>
      </c>
    </row>
    <row r="326" spans="1:19" x14ac:dyDescent="0.2">
      <c r="A326" s="157">
        <v>44120</v>
      </c>
      <c r="B326">
        <v>12.78</v>
      </c>
      <c r="C326">
        <v>12.85</v>
      </c>
      <c r="D326" s="179">
        <v>10.77</v>
      </c>
      <c r="E326" s="179">
        <v>5.91</v>
      </c>
      <c r="F326" s="179">
        <f t="shared" si="53"/>
        <v>2.08</v>
      </c>
      <c r="G326" s="214">
        <f t="shared" si="52"/>
        <v>0.35431654676258995</v>
      </c>
      <c r="H326" s="179">
        <f t="shared" si="54"/>
        <v>16.68</v>
      </c>
      <c r="I326" s="356">
        <v>361956</v>
      </c>
      <c r="J326" s="52">
        <v>314521.40000000002</v>
      </c>
      <c r="K326" s="52"/>
      <c r="L326" s="389">
        <v>3191.2000000000007</v>
      </c>
      <c r="M326" s="52">
        <v>8618.7630000000008</v>
      </c>
      <c r="N326">
        <v>181</v>
      </c>
      <c r="O326" s="273">
        <f t="shared" si="48"/>
        <v>17.630939226519342</v>
      </c>
      <c r="P326" s="273">
        <f t="shared" si="49"/>
        <v>47.617475138121549</v>
      </c>
      <c r="R326" s="52">
        <f t="shared" si="50"/>
        <v>1999.756906077348</v>
      </c>
      <c r="S326" s="52">
        <f t="shared" si="51"/>
        <v>1737.6872928176797</v>
      </c>
    </row>
    <row r="327" spans="1:19" x14ac:dyDescent="0.2">
      <c r="A327" s="157">
        <v>44123</v>
      </c>
      <c r="B327">
        <v>10.93</v>
      </c>
      <c r="C327">
        <v>10.74</v>
      </c>
      <c r="D327" s="179">
        <v>10.53</v>
      </c>
      <c r="E327" s="179">
        <v>5.59</v>
      </c>
      <c r="F327" s="179">
        <f t="shared" si="53"/>
        <v>0.21000000000000085</v>
      </c>
      <c r="G327" s="214">
        <f t="shared" si="52"/>
        <v>0.34677419354838712</v>
      </c>
      <c r="H327" s="179">
        <f t="shared" si="54"/>
        <v>16.119999999999997</v>
      </c>
      <c r="I327" s="356">
        <v>351570</v>
      </c>
      <c r="J327" s="52">
        <v>312437.59999999998</v>
      </c>
      <c r="K327" s="52"/>
      <c r="L327" s="389">
        <v>2775.9000000000028</v>
      </c>
      <c r="M327" s="52">
        <v>7355.5829999999996</v>
      </c>
      <c r="N327">
        <v>176</v>
      </c>
      <c r="O327" s="273">
        <f t="shared" si="48"/>
        <v>15.772159090909106</v>
      </c>
      <c r="P327" s="273">
        <f t="shared" si="49"/>
        <v>41.793085227272726</v>
      </c>
      <c r="R327" s="52">
        <f t="shared" si="50"/>
        <v>1997.5568181818182</v>
      </c>
      <c r="S327" s="52">
        <f t="shared" si="51"/>
        <v>1775.2136363636362</v>
      </c>
    </row>
    <row r="328" spans="1:19" x14ac:dyDescent="0.2">
      <c r="A328" s="157">
        <v>44124</v>
      </c>
      <c r="B328">
        <v>10.37</v>
      </c>
      <c r="C328">
        <v>10.09</v>
      </c>
      <c r="D328" s="179">
        <v>9.4499999999999993</v>
      </c>
      <c r="E328" s="179">
        <v>6.09</v>
      </c>
      <c r="F328" s="179">
        <f t="shared" si="53"/>
        <v>0.64000000000000057</v>
      </c>
      <c r="G328" s="214">
        <f t="shared" si="52"/>
        <v>0.39189189189189189</v>
      </c>
      <c r="H328" s="179">
        <f t="shared" si="54"/>
        <v>15.54</v>
      </c>
      <c r="I328" s="356">
        <v>365642</v>
      </c>
      <c r="J328" s="52">
        <v>334197.40000000002</v>
      </c>
      <c r="K328" s="52"/>
      <c r="L328" s="389">
        <v>2668.0000000000009</v>
      </c>
      <c r="M328" s="52">
        <v>10597.78</v>
      </c>
      <c r="N328">
        <v>187</v>
      </c>
      <c r="O328" s="273">
        <f t="shared" si="48"/>
        <v>14.267379679144391</v>
      </c>
      <c r="P328" s="273">
        <f t="shared" si="49"/>
        <v>56.672620320855621</v>
      </c>
      <c r="R328" s="52">
        <f t="shared" si="50"/>
        <v>1955.3048128342245</v>
      </c>
      <c r="S328" s="52">
        <f t="shared" si="51"/>
        <v>1787.1518716577541</v>
      </c>
    </row>
    <row r="329" spans="1:19" x14ac:dyDescent="0.2">
      <c r="A329" s="157">
        <v>44125</v>
      </c>
      <c r="B329">
        <v>10.92</v>
      </c>
      <c r="C329">
        <v>11.07</v>
      </c>
      <c r="D329" s="179">
        <v>10.39</v>
      </c>
      <c r="E329" s="179">
        <v>5.96</v>
      </c>
      <c r="F329" s="179">
        <f t="shared" si="53"/>
        <v>0.67999999999999972</v>
      </c>
      <c r="G329" s="214">
        <f t="shared" si="52"/>
        <v>0.36452599388379203</v>
      </c>
      <c r="H329" s="179">
        <f t="shared" si="54"/>
        <v>16.350000000000001</v>
      </c>
      <c r="I329" s="356">
        <v>403192</v>
      </c>
      <c r="J329" s="52">
        <v>351038</v>
      </c>
      <c r="K329" s="52"/>
      <c r="L329" s="389">
        <v>3096.7</v>
      </c>
      <c r="M329" s="52">
        <v>10241.31</v>
      </c>
      <c r="N329">
        <v>206</v>
      </c>
      <c r="O329" s="273">
        <f t="shared" si="48"/>
        <v>15.032524271844659</v>
      </c>
      <c r="P329" s="273">
        <f t="shared" si="49"/>
        <v>49.715097087378638</v>
      </c>
      <c r="R329" s="52">
        <f t="shared" si="50"/>
        <v>1957.2427184466019</v>
      </c>
      <c r="S329" s="52">
        <f t="shared" si="51"/>
        <v>1704.0679611650485</v>
      </c>
    </row>
    <row r="330" spans="1:19" x14ac:dyDescent="0.2">
      <c r="A330" s="157">
        <v>44126</v>
      </c>
      <c r="B330">
        <v>9.8800000000000008</v>
      </c>
      <c r="C330">
        <v>9.9700000000000006</v>
      </c>
      <c r="D330" s="179">
        <v>8.92</v>
      </c>
      <c r="E330" s="179">
        <v>5.8</v>
      </c>
      <c r="F330" s="179">
        <f t="shared" si="53"/>
        <v>1.0500000000000007</v>
      </c>
      <c r="G330" s="214">
        <f t="shared" si="52"/>
        <v>0.39402173913043481</v>
      </c>
      <c r="H330" s="179">
        <f t="shared" si="54"/>
        <v>14.719999999999999</v>
      </c>
      <c r="I330" s="356">
        <v>386735</v>
      </c>
      <c r="J330" s="52">
        <v>327023</v>
      </c>
      <c r="K330" s="52"/>
      <c r="L330" s="389">
        <v>3107.5999999999995</v>
      </c>
      <c r="M330" s="52">
        <v>8668.973</v>
      </c>
      <c r="N330">
        <v>197</v>
      </c>
      <c r="O330" s="273">
        <f t="shared" si="48"/>
        <v>15.774619289340098</v>
      </c>
      <c r="P330" s="273">
        <f t="shared" si="49"/>
        <v>44.004939086294414</v>
      </c>
      <c r="R330" s="52">
        <f t="shared" si="50"/>
        <v>1963.1218274111675</v>
      </c>
      <c r="S330" s="52">
        <f t="shared" si="51"/>
        <v>1660.0152284263959</v>
      </c>
    </row>
    <row r="331" spans="1:19" x14ac:dyDescent="0.2">
      <c r="A331" s="157">
        <v>44127</v>
      </c>
      <c r="B331">
        <v>10.55</v>
      </c>
      <c r="C331">
        <v>12.62</v>
      </c>
      <c r="D331" s="179">
        <v>11.53</v>
      </c>
      <c r="E331" s="179">
        <v>5.92</v>
      </c>
      <c r="F331" s="179">
        <f t="shared" si="53"/>
        <v>1.0899999999999999</v>
      </c>
      <c r="G331" s="214">
        <f t="shared" si="52"/>
        <v>0.33925501432664756</v>
      </c>
      <c r="H331" s="179">
        <f t="shared" si="54"/>
        <v>17.45</v>
      </c>
      <c r="I331" s="356">
        <v>394370</v>
      </c>
      <c r="J331" s="52">
        <v>341694.1</v>
      </c>
      <c r="K331" s="52"/>
      <c r="L331" s="389">
        <v>2974.9999999999986</v>
      </c>
      <c r="M331" s="52">
        <v>9393.2049999999999</v>
      </c>
      <c r="N331">
        <v>201</v>
      </c>
      <c r="O331" s="273">
        <f t="shared" si="48"/>
        <v>14.800995024875615</v>
      </c>
      <c r="P331" s="273">
        <f t="shared" si="49"/>
        <v>46.732363184079603</v>
      </c>
      <c r="R331" s="52">
        <f t="shared" si="50"/>
        <v>1962.039800995025</v>
      </c>
      <c r="S331" s="52">
        <f t="shared" si="51"/>
        <v>1699.970646766169</v>
      </c>
    </row>
    <row r="332" spans="1:19" x14ac:dyDescent="0.2">
      <c r="A332" s="157">
        <v>44130</v>
      </c>
      <c r="B332">
        <v>10.220000000000001</v>
      </c>
      <c r="C332">
        <v>9.73</v>
      </c>
      <c r="D332" s="179">
        <v>9.17</v>
      </c>
      <c r="E332" s="179">
        <v>5.52</v>
      </c>
      <c r="F332" s="179">
        <f t="shared" si="53"/>
        <v>0.5600000000000005</v>
      </c>
      <c r="G332" s="214">
        <f t="shared" si="52"/>
        <v>0.37576582709326073</v>
      </c>
      <c r="H332" s="179">
        <f t="shared" si="54"/>
        <v>14.69</v>
      </c>
      <c r="I332" s="356">
        <v>340236</v>
      </c>
      <c r="J332" s="52">
        <v>299786.7</v>
      </c>
      <c r="K332" s="52"/>
      <c r="L332" s="389">
        <v>2407.1000000000013</v>
      </c>
      <c r="M332" s="52">
        <v>7337.4380000000001</v>
      </c>
      <c r="N332">
        <v>174</v>
      </c>
      <c r="O332" s="273">
        <f t="shared" si="48"/>
        <v>13.833908045977019</v>
      </c>
      <c r="P332" s="273">
        <f t="shared" si="49"/>
        <v>42.16918390804598</v>
      </c>
      <c r="R332" s="52">
        <f t="shared" si="50"/>
        <v>1955.3793103448277</v>
      </c>
      <c r="S332" s="52">
        <f t="shared" si="51"/>
        <v>1722.9120689655174</v>
      </c>
    </row>
    <row r="333" spans="1:19" x14ac:dyDescent="0.2">
      <c r="A333" s="157">
        <v>44131</v>
      </c>
      <c r="B333">
        <v>10.69</v>
      </c>
      <c r="C333">
        <v>9.61</v>
      </c>
      <c r="D333" s="179">
        <v>9.35</v>
      </c>
      <c r="E333" s="179">
        <v>5.79</v>
      </c>
      <c r="F333" s="179">
        <f t="shared" si="53"/>
        <v>0.25999999999999979</v>
      </c>
      <c r="G333" s="214">
        <f t="shared" si="52"/>
        <v>0.38243064729194187</v>
      </c>
      <c r="H333" s="179">
        <f t="shared" si="54"/>
        <v>15.14</v>
      </c>
      <c r="I333" s="356">
        <v>385759</v>
      </c>
      <c r="J333" s="52">
        <v>322356.40000000002</v>
      </c>
      <c r="K333" s="52"/>
      <c r="L333" s="389">
        <v>3408.2999999999993</v>
      </c>
      <c r="M333" s="52">
        <v>7306.2610000000004</v>
      </c>
      <c r="N333">
        <v>192</v>
      </c>
      <c r="O333" s="273">
        <f t="shared" si="48"/>
        <v>17.751562499999995</v>
      </c>
      <c r="P333" s="273">
        <f t="shared" si="49"/>
        <v>38.053442708333336</v>
      </c>
      <c r="R333" s="52">
        <f t="shared" si="50"/>
        <v>2009.1614583333333</v>
      </c>
      <c r="S333" s="52">
        <f t="shared" si="51"/>
        <v>1678.9395833333335</v>
      </c>
    </row>
    <row r="334" spans="1:19" x14ac:dyDescent="0.2">
      <c r="A334" s="157">
        <v>44132</v>
      </c>
      <c r="B334">
        <v>10.51</v>
      </c>
      <c r="C334">
        <v>10.3</v>
      </c>
      <c r="D334" s="179">
        <v>9.81</v>
      </c>
      <c r="E334" s="179">
        <v>5.74</v>
      </c>
      <c r="F334" s="179">
        <f t="shared" si="53"/>
        <v>0.49000000000000021</v>
      </c>
      <c r="G334" s="214">
        <f t="shared" si="52"/>
        <v>0.36913183279742767</v>
      </c>
      <c r="H334" s="179">
        <f t="shared" si="54"/>
        <v>15.55</v>
      </c>
      <c r="I334" s="356">
        <v>321354</v>
      </c>
      <c r="J334" s="52">
        <v>270429.8</v>
      </c>
      <c r="K334" s="52"/>
      <c r="L334" s="389">
        <v>2802.1999999999985</v>
      </c>
      <c r="M334" s="52">
        <v>6916.7929999999997</v>
      </c>
      <c r="N334">
        <v>160</v>
      </c>
      <c r="O334" s="273">
        <f t="shared" si="48"/>
        <v>17.513749999999991</v>
      </c>
      <c r="P334" s="273">
        <f t="shared" si="49"/>
        <v>43.229956250000001</v>
      </c>
      <c r="R334" s="52">
        <f t="shared" si="50"/>
        <v>2008.4625000000001</v>
      </c>
      <c r="S334" s="52">
        <f t="shared" si="51"/>
        <v>1690.18625</v>
      </c>
    </row>
    <row r="335" spans="1:19" x14ac:dyDescent="0.2">
      <c r="A335" s="157">
        <v>44133</v>
      </c>
      <c r="B335">
        <v>10.09</v>
      </c>
      <c r="C335">
        <v>9.51</v>
      </c>
      <c r="D335" s="179">
        <v>9.3000000000000007</v>
      </c>
      <c r="E335" s="179">
        <v>5.97</v>
      </c>
      <c r="F335" s="179">
        <f t="shared" si="53"/>
        <v>0.20999999999999908</v>
      </c>
      <c r="G335" s="214">
        <f t="shared" si="52"/>
        <v>0.39096267190569745</v>
      </c>
      <c r="H335" s="179">
        <f t="shared" si="54"/>
        <v>15.27</v>
      </c>
      <c r="I335" s="356">
        <v>381283</v>
      </c>
      <c r="J335" s="52">
        <v>335736.3</v>
      </c>
      <c r="K335" s="52"/>
      <c r="L335" s="389">
        <v>3068.7000000000007</v>
      </c>
      <c r="M335" s="52">
        <v>9117.8169999999991</v>
      </c>
      <c r="N335">
        <v>191</v>
      </c>
      <c r="O335" s="273">
        <f t="shared" si="48"/>
        <v>16.066492146596861</v>
      </c>
      <c r="P335" s="273">
        <f t="shared" si="49"/>
        <v>47.73726178010471</v>
      </c>
      <c r="R335" s="52">
        <f t="shared" si="50"/>
        <v>1996.2460732984293</v>
      </c>
      <c r="S335" s="52">
        <f t="shared" si="51"/>
        <v>1757.7816753926702</v>
      </c>
    </row>
    <row r="336" spans="1:19" x14ac:dyDescent="0.2">
      <c r="A336" s="157">
        <v>44134</v>
      </c>
      <c r="B336">
        <v>10.87</v>
      </c>
      <c r="C336">
        <v>10.71</v>
      </c>
      <c r="D336" s="179">
        <v>9.86</v>
      </c>
      <c r="E336" s="179">
        <v>5.83</v>
      </c>
      <c r="F336" s="179">
        <f t="shared" si="53"/>
        <v>0.85000000000000142</v>
      </c>
      <c r="G336" s="214">
        <f t="shared" si="52"/>
        <v>0.37157425111536013</v>
      </c>
      <c r="H336" s="179">
        <f t="shared" si="54"/>
        <v>15.69</v>
      </c>
      <c r="I336" s="356">
        <v>369526</v>
      </c>
      <c r="J336" s="52">
        <v>308221.2</v>
      </c>
      <c r="K336" s="52"/>
      <c r="L336" s="389">
        <v>2970.3999999999987</v>
      </c>
      <c r="M336" s="52">
        <v>7601.4250000000002</v>
      </c>
      <c r="N336">
        <v>185</v>
      </c>
      <c r="O336" s="273">
        <f t="shared" si="48"/>
        <v>16.05621621621621</v>
      </c>
      <c r="P336" s="273">
        <f t="shared" si="49"/>
        <v>41.088783783783782</v>
      </c>
      <c r="R336" s="52">
        <f t="shared" si="50"/>
        <v>1997.4378378378378</v>
      </c>
      <c r="S336" s="52">
        <f t="shared" si="51"/>
        <v>1666.0605405405406</v>
      </c>
    </row>
    <row r="337" spans="1:19" x14ac:dyDescent="0.2">
      <c r="A337" s="157">
        <v>44137</v>
      </c>
      <c r="B337">
        <v>10.71</v>
      </c>
      <c r="C337">
        <v>10.47</v>
      </c>
      <c r="D337" s="179">
        <v>9.7899999999999991</v>
      </c>
      <c r="E337" s="179">
        <v>6.22</v>
      </c>
      <c r="F337" s="179">
        <f t="shared" si="53"/>
        <v>0.68000000000000149</v>
      </c>
      <c r="G337" s="214">
        <f t="shared" si="52"/>
        <v>0.38850718301061837</v>
      </c>
      <c r="H337" s="179">
        <f t="shared" si="54"/>
        <v>16.009999999999998</v>
      </c>
      <c r="I337" s="356">
        <v>336489</v>
      </c>
      <c r="J337" s="52">
        <v>290647.40000000002</v>
      </c>
      <c r="K337" s="52"/>
      <c r="L337" s="389">
        <v>2709.2000000000016</v>
      </c>
      <c r="M337" s="52">
        <v>7275.799</v>
      </c>
      <c r="N337">
        <v>163</v>
      </c>
      <c r="O337" s="273">
        <f t="shared" si="48"/>
        <v>16.620858895705531</v>
      </c>
      <c r="P337" s="273">
        <f t="shared" si="49"/>
        <v>44.636803680981593</v>
      </c>
      <c r="R337" s="52">
        <f t="shared" si="50"/>
        <v>2064.3496932515336</v>
      </c>
      <c r="S337" s="52">
        <f t="shared" si="51"/>
        <v>1783.1128834355829</v>
      </c>
    </row>
    <row r="338" spans="1:19" x14ac:dyDescent="0.2">
      <c r="A338" s="157">
        <v>44138</v>
      </c>
      <c r="B338">
        <v>11.6</v>
      </c>
      <c r="C338">
        <v>11.86</v>
      </c>
      <c r="D338" s="179">
        <v>9.9</v>
      </c>
      <c r="E338" s="179">
        <v>6.22</v>
      </c>
      <c r="F338" s="179">
        <f t="shared" si="53"/>
        <v>1.9599999999999991</v>
      </c>
      <c r="G338" s="214">
        <f t="shared" si="52"/>
        <v>0.38585607940446648</v>
      </c>
      <c r="H338" s="179">
        <f t="shared" si="54"/>
        <v>16.12</v>
      </c>
      <c r="I338" s="356">
        <v>337815</v>
      </c>
      <c r="J338" s="52">
        <v>298797.90000000002</v>
      </c>
      <c r="K338" s="52"/>
      <c r="L338" s="389">
        <v>2840.8999999999992</v>
      </c>
      <c r="M338" s="52">
        <v>7855.5020000000004</v>
      </c>
      <c r="N338">
        <v>162</v>
      </c>
      <c r="O338" s="273">
        <f t="shared" si="48"/>
        <v>17.536419753086413</v>
      </c>
      <c r="P338" s="273">
        <f t="shared" si="49"/>
        <v>48.490753086419758</v>
      </c>
      <c r="R338" s="52">
        <f t="shared" si="50"/>
        <v>2085.2777777777778</v>
      </c>
      <c r="S338" s="52">
        <f t="shared" si="51"/>
        <v>1844.4314814814816</v>
      </c>
    </row>
    <row r="339" spans="1:19" x14ac:dyDescent="0.2">
      <c r="A339" s="157">
        <v>44139</v>
      </c>
      <c r="B339">
        <v>9.9</v>
      </c>
      <c r="C339">
        <v>10.38</v>
      </c>
      <c r="D339" s="179">
        <v>8.91</v>
      </c>
      <c r="E339" s="179">
        <v>6.12</v>
      </c>
      <c r="F339" s="179">
        <f t="shared" si="53"/>
        <v>1.4700000000000006</v>
      </c>
      <c r="G339" s="214">
        <f t="shared" si="52"/>
        <v>0.40718562874251496</v>
      </c>
      <c r="H339" s="179">
        <f t="shared" si="54"/>
        <v>15.030000000000001</v>
      </c>
      <c r="I339" s="356">
        <v>378015</v>
      </c>
      <c r="J339" s="52">
        <v>326006.09999999998</v>
      </c>
      <c r="K339" s="52"/>
      <c r="L339" s="389">
        <v>3268.3999999999987</v>
      </c>
      <c r="M339" s="52">
        <v>8843.9480000000003</v>
      </c>
      <c r="N339">
        <v>181</v>
      </c>
      <c r="O339" s="273">
        <f t="shared" si="48"/>
        <v>18.057458563535903</v>
      </c>
      <c r="P339" s="273">
        <f t="shared" si="49"/>
        <v>48.861591160220996</v>
      </c>
      <c r="R339" s="52">
        <f t="shared" si="50"/>
        <v>2088.4806629834252</v>
      </c>
      <c r="S339" s="52">
        <f t="shared" si="51"/>
        <v>1801.1386740331491</v>
      </c>
    </row>
    <row r="340" spans="1:19" x14ac:dyDescent="0.2">
      <c r="A340" s="157">
        <v>44140</v>
      </c>
      <c r="B340">
        <v>10.67</v>
      </c>
      <c r="C340">
        <v>10.9</v>
      </c>
      <c r="D340" s="179">
        <v>9.18</v>
      </c>
      <c r="E340" s="179">
        <v>6.19</v>
      </c>
      <c r="F340" s="179">
        <f t="shared" si="53"/>
        <v>1.7200000000000006</v>
      </c>
      <c r="G340" s="214">
        <f t="shared" si="52"/>
        <v>0.40273259596616784</v>
      </c>
      <c r="H340" s="179">
        <f t="shared" si="54"/>
        <v>15.370000000000001</v>
      </c>
      <c r="I340" s="356">
        <v>387278</v>
      </c>
      <c r="J340" s="52">
        <v>325603</v>
      </c>
      <c r="K340" s="52"/>
      <c r="L340" s="389">
        <v>3763.599999999999</v>
      </c>
      <c r="M340" s="52">
        <v>7328.7060000000001</v>
      </c>
      <c r="N340">
        <v>184</v>
      </c>
      <c r="O340" s="273">
        <f t="shared" si="48"/>
        <v>20.454347826086952</v>
      </c>
      <c r="P340" s="273">
        <f t="shared" si="49"/>
        <v>39.82992391304348</v>
      </c>
      <c r="R340" s="52">
        <f t="shared" si="50"/>
        <v>2104.771739130435</v>
      </c>
      <c r="S340" s="52">
        <f t="shared" si="51"/>
        <v>1769.5815217391305</v>
      </c>
    </row>
    <row r="341" spans="1:19" x14ac:dyDescent="0.2">
      <c r="A341" s="157">
        <v>44141</v>
      </c>
      <c r="B341">
        <v>10.97</v>
      </c>
      <c r="C341">
        <v>11.07</v>
      </c>
      <c r="D341" s="179">
        <v>9.1</v>
      </c>
      <c r="E341" s="179">
        <v>6.11</v>
      </c>
      <c r="F341" s="179">
        <f t="shared" si="53"/>
        <v>1.9700000000000006</v>
      </c>
      <c r="G341" s="214">
        <f t="shared" si="52"/>
        <v>0.40170940170940173</v>
      </c>
      <c r="H341" s="179">
        <f t="shared" si="54"/>
        <v>15.21</v>
      </c>
      <c r="I341" s="356">
        <v>385258</v>
      </c>
      <c r="J341" s="52">
        <v>322328.5</v>
      </c>
      <c r="K341" s="52"/>
      <c r="L341" s="389">
        <v>4004.6999999999989</v>
      </c>
      <c r="M341" s="52">
        <v>7966.0159999999996</v>
      </c>
      <c r="N341">
        <v>183</v>
      </c>
      <c r="O341" s="273">
        <f t="shared" si="48"/>
        <v>21.883606557377043</v>
      </c>
      <c r="P341" s="273">
        <f t="shared" si="49"/>
        <v>43.530142076502727</v>
      </c>
      <c r="R341" s="52">
        <f t="shared" si="50"/>
        <v>2105.2349726775956</v>
      </c>
      <c r="S341" s="52">
        <f t="shared" si="51"/>
        <v>1761.3579234972678</v>
      </c>
    </row>
    <row r="342" spans="1:19" x14ac:dyDescent="0.2">
      <c r="A342" s="157">
        <v>44144</v>
      </c>
      <c r="B342">
        <v>10.77</v>
      </c>
      <c r="C342">
        <v>9.66</v>
      </c>
      <c r="D342" s="179">
        <v>8.93</v>
      </c>
      <c r="E342" s="179">
        <v>6.35</v>
      </c>
      <c r="F342" s="179">
        <f t="shared" si="53"/>
        <v>0.73000000000000043</v>
      </c>
      <c r="G342" s="214">
        <f t="shared" si="52"/>
        <v>0.41557591623036649</v>
      </c>
      <c r="H342" s="179">
        <f t="shared" si="54"/>
        <v>15.28</v>
      </c>
      <c r="I342" s="356">
        <v>353716</v>
      </c>
      <c r="J342" s="52">
        <v>310194.40000000002</v>
      </c>
      <c r="K342" s="52"/>
      <c r="L342" s="389">
        <v>3297.4000000000005</v>
      </c>
      <c r="M342" s="52">
        <v>7129.8440000000001</v>
      </c>
      <c r="N342">
        <v>168</v>
      </c>
      <c r="O342" s="273">
        <f t="shared" si="48"/>
        <v>19.627380952380957</v>
      </c>
      <c r="P342" s="273">
        <f t="shared" si="49"/>
        <v>42.439547619047616</v>
      </c>
      <c r="R342" s="52">
        <f t="shared" si="50"/>
        <v>2105.4523809523807</v>
      </c>
      <c r="S342" s="52">
        <f t="shared" si="51"/>
        <v>1846.3952380952383</v>
      </c>
    </row>
    <row r="343" spans="1:19" x14ac:dyDescent="0.2">
      <c r="A343" s="157">
        <v>44145</v>
      </c>
      <c r="B343">
        <v>10.87</v>
      </c>
      <c r="C343">
        <v>10.08</v>
      </c>
      <c r="D343" s="179">
        <v>7.66</v>
      </c>
      <c r="E343" s="179">
        <v>5.86</v>
      </c>
      <c r="F343" s="179">
        <f t="shared" si="53"/>
        <v>2.42</v>
      </c>
      <c r="G343" s="214">
        <f t="shared" si="52"/>
        <v>0.43343195266272194</v>
      </c>
      <c r="H343" s="179">
        <f t="shared" si="54"/>
        <v>13.52</v>
      </c>
      <c r="I343" s="356">
        <v>350860</v>
      </c>
      <c r="J343" s="52">
        <v>279819.3</v>
      </c>
      <c r="K343" s="52"/>
      <c r="L343" s="389">
        <v>3790.6999999999994</v>
      </c>
      <c r="M343" s="52">
        <v>6291.5550000000003</v>
      </c>
      <c r="N343">
        <v>167</v>
      </c>
      <c r="O343" s="273">
        <f t="shared" si="48"/>
        <v>22.698802395209576</v>
      </c>
      <c r="P343" s="273">
        <f t="shared" si="49"/>
        <v>37.673982035928148</v>
      </c>
      <c r="R343" s="52">
        <f t="shared" si="50"/>
        <v>2100.9580838323354</v>
      </c>
      <c r="S343" s="52">
        <f t="shared" si="51"/>
        <v>1675.5646706586826</v>
      </c>
    </row>
    <row r="344" spans="1:19" x14ac:dyDescent="0.2">
      <c r="A344" s="157">
        <v>44147</v>
      </c>
      <c r="B344">
        <v>9.52</v>
      </c>
      <c r="C344">
        <v>9.26</v>
      </c>
      <c r="D344" s="179">
        <v>6.05</v>
      </c>
      <c r="E344" s="179">
        <v>5.93</v>
      </c>
      <c r="F344" s="179">
        <f t="shared" si="53"/>
        <v>3.21</v>
      </c>
      <c r="G344" s="214">
        <f t="shared" si="52"/>
        <v>0.49499165275459095</v>
      </c>
      <c r="H344" s="179">
        <f t="shared" si="54"/>
        <v>11.98</v>
      </c>
      <c r="I344" s="356">
        <v>313530</v>
      </c>
      <c r="J344" s="52">
        <v>272002.59999999998</v>
      </c>
      <c r="K344" s="52"/>
      <c r="L344" s="389">
        <v>3302.8000000000015</v>
      </c>
      <c r="M344" s="52">
        <v>4351.7560000000003</v>
      </c>
      <c r="N344">
        <v>148</v>
      </c>
      <c r="O344" s="273">
        <f t="shared" si="48"/>
        <v>22.316216216216226</v>
      </c>
      <c r="P344" s="273">
        <f t="shared" si="49"/>
        <v>29.40375675675676</v>
      </c>
      <c r="R344" s="52">
        <f t="shared" si="50"/>
        <v>2118.4459459459458</v>
      </c>
      <c r="S344" s="52">
        <f t="shared" si="51"/>
        <v>1837.8554054054052</v>
      </c>
    </row>
    <row r="345" spans="1:19" x14ac:dyDescent="0.2">
      <c r="A345" s="157">
        <v>44148</v>
      </c>
      <c r="B345">
        <v>11.22</v>
      </c>
      <c r="C345">
        <v>10.210000000000001</v>
      </c>
      <c r="D345" s="179">
        <v>6.01</v>
      </c>
      <c r="E345" s="179">
        <v>6.28</v>
      </c>
      <c r="F345" s="179">
        <f t="shared" si="53"/>
        <v>4.2000000000000011</v>
      </c>
      <c r="G345" s="214">
        <f t="shared" si="52"/>
        <v>0.51098454027664775</v>
      </c>
      <c r="H345" s="179">
        <f t="shared" si="54"/>
        <v>12.29</v>
      </c>
      <c r="I345" s="356">
        <v>414650</v>
      </c>
      <c r="J345" s="52">
        <v>357591.8</v>
      </c>
      <c r="K345" s="52"/>
      <c r="L345" s="389">
        <v>4248.300000000002</v>
      </c>
      <c r="M345" s="52">
        <v>9070.0190000000002</v>
      </c>
      <c r="N345">
        <v>197</v>
      </c>
      <c r="O345" s="273">
        <f t="shared" si="48"/>
        <v>21.564974619289352</v>
      </c>
      <c r="P345" s="273">
        <f t="shared" si="49"/>
        <v>46.040705583756349</v>
      </c>
      <c r="R345" s="52">
        <f t="shared" si="50"/>
        <v>2104.8223350253807</v>
      </c>
      <c r="S345" s="52">
        <f t="shared" si="51"/>
        <v>1815.1868020304569</v>
      </c>
    </row>
    <row r="346" spans="1:19" x14ac:dyDescent="0.2">
      <c r="A346" s="157">
        <v>44151</v>
      </c>
      <c r="B346">
        <v>11.72</v>
      </c>
      <c r="C346">
        <v>11.49</v>
      </c>
      <c r="D346" s="179">
        <v>6.06</v>
      </c>
      <c r="E346" s="179">
        <v>6.25</v>
      </c>
      <c r="F346" s="179">
        <f t="shared" si="53"/>
        <v>5.4300000000000006</v>
      </c>
      <c r="G346" s="214">
        <f t="shared" si="52"/>
        <v>0.50771730300568652</v>
      </c>
      <c r="H346" s="179">
        <f t="shared" si="54"/>
        <v>12.309999999999999</v>
      </c>
      <c r="I346" s="356">
        <v>305784</v>
      </c>
      <c r="J346" s="52">
        <v>282193.7</v>
      </c>
      <c r="K346" s="52"/>
      <c r="L346" s="389">
        <v>3023.5999999999995</v>
      </c>
      <c r="M346" s="52">
        <v>5759.7030000000004</v>
      </c>
      <c r="N346">
        <v>145</v>
      </c>
      <c r="O346" s="273">
        <f t="shared" si="48"/>
        <v>20.852413793103445</v>
      </c>
      <c r="P346" s="273">
        <f t="shared" si="49"/>
        <v>39.722089655172418</v>
      </c>
      <c r="R346" s="52">
        <f t="shared" si="50"/>
        <v>2108.8551724137933</v>
      </c>
      <c r="S346" s="52">
        <f t="shared" si="51"/>
        <v>1946.163448275862</v>
      </c>
    </row>
    <row r="347" spans="1:19" x14ac:dyDescent="0.2">
      <c r="A347" s="157">
        <v>44152</v>
      </c>
      <c r="B347">
        <v>10.46</v>
      </c>
      <c r="C347">
        <v>10.43</v>
      </c>
      <c r="D347" s="179">
        <v>7.86</v>
      </c>
      <c r="E347" s="179">
        <v>6.34</v>
      </c>
      <c r="F347" s="179">
        <f t="shared" si="53"/>
        <v>2.5699999999999994</v>
      </c>
      <c r="G347" s="214">
        <f t="shared" si="52"/>
        <v>0.44647887323943664</v>
      </c>
      <c r="H347" s="179">
        <f t="shared" si="54"/>
        <v>14.2</v>
      </c>
      <c r="I347" s="356">
        <v>408343</v>
      </c>
      <c r="J347" s="52">
        <v>356485</v>
      </c>
      <c r="K347" s="52"/>
      <c r="L347" s="389">
        <v>4099.5999999999995</v>
      </c>
      <c r="M347" s="52">
        <v>7902.48</v>
      </c>
      <c r="N347">
        <v>195</v>
      </c>
      <c r="O347" s="273">
        <f t="shared" si="48"/>
        <v>21.023589743589742</v>
      </c>
      <c r="P347" s="273">
        <f t="shared" si="49"/>
        <v>40.52553846153846</v>
      </c>
      <c r="R347" s="52">
        <f t="shared" si="50"/>
        <v>2094.0666666666666</v>
      </c>
      <c r="S347" s="52">
        <f t="shared" si="51"/>
        <v>1828.1282051282051</v>
      </c>
    </row>
    <row r="348" spans="1:19" x14ac:dyDescent="0.2">
      <c r="A348" s="157">
        <v>44153</v>
      </c>
      <c r="B348">
        <v>10.09</v>
      </c>
      <c r="C348">
        <v>10.06</v>
      </c>
      <c r="D348" s="179">
        <v>7.85</v>
      </c>
      <c r="E348" s="179">
        <v>6.23</v>
      </c>
      <c r="F348" s="179">
        <f t="shared" si="53"/>
        <v>2.2100000000000009</v>
      </c>
      <c r="G348" s="214">
        <f t="shared" si="52"/>
        <v>0.44247159090909094</v>
      </c>
      <c r="H348" s="179">
        <f t="shared" si="54"/>
        <v>14.08</v>
      </c>
      <c r="I348" s="356">
        <v>387018</v>
      </c>
      <c r="J348" s="52">
        <v>332600.8</v>
      </c>
      <c r="K348" s="52"/>
      <c r="L348" s="389">
        <v>4091.9</v>
      </c>
      <c r="M348" s="52">
        <v>7972.3689999999997</v>
      </c>
      <c r="N348">
        <v>184</v>
      </c>
      <c r="O348" s="273">
        <f t="shared" si="48"/>
        <v>22.23858695652174</v>
      </c>
      <c r="P348" s="273">
        <f t="shared" si="49"/>
        <v>43.328092391304345</v>
      </c>
      <c r="R348" s="52">
        <f t="shared" si="50"/>
        <v>2103.358695652174</v>
      </c>
      <c r="S348" s="52">
        <f t="shared" si="51"/>
        <v>1807.6130434782608</v>
      </c>
    </row>
    <row r="349" spans="1:19" x14ac:dyDescent="0.2">
      <c r="A349" s="157">
        <v>44154</v>
      </c>
      <c r="B349">
        <v>9.99</v>
      </c>
      <c r="C349">
        <v>10.06</v>
      </c>
      <c r="D349" s="179">
        <v>5.99</v>
      </c>
      <c r="E349" s="179">
        <v>6.49</v>
      </c>
      <c r="F349" s="179">
        <f t="shared" si="53"/>
        <v>4.07</v>
      </c>
      <c r="G349" s="214">
        <f t="shared" si="52"/>
        <v>0.52003205128205132</v>
      </c>
      <c r="H349" s="179">
        <f t="shared" si="54"/>
        <v>12.48</v>
      </c>
      <c r="I349" s="356">
        <v>416757</v>
      </c>
      <c r="J349" s="52">
        <v>373332.1</v>
      </c>
      <c r="K349" s="52"/>
      <c r="L349" s="389">
        <v>4237.199999999998</v>
      </c>
      <c r="M349" s="52">
        <v>9047.7350000000006</v>
      </c>
      <c r="N349">
        <v>197</v>
      </c>
      <c r="O349" s="273">
        <f t="shared" si="48"/>
        <v>21.508629441624354</v>
      </c>
      <c r="P349" s="273">
        <f t="shared" si="49"/>
        <v>45.927588832487309</v>
      </c>
      <c r="R349" s="52">
        <f t="shared" si="50"/>
        <v>2115.5177664974617</v>
      </c>
      <c r="S349" s="52">
        <f t="shared" si="51"/>
        <v>1895.0868020304567</v>
      </c>
    </row>
    <row r="350" spans="1:19" x14ac:dyDescent="0.2">
      <c r="A350" s="157">
        <v>44155</v>
      </c>
      <c r="B350">
        <v>10.36</v>
      </c>
      <c r="C350">
        <v>10.68</v>
      </c>
      <c r="D350" s="179">
        <v>6</v>
      </c>
      <c r="E350" s="179">
        <v>6.29</v>
      </c>
      <c r="F350" s="179">
        <f t="shared" si="53"/>
        <v>4.68</v>
      </c>
      <c r="G350" s="214">
        <f t="shared" si="52"/>
        <v>0.51179820992676972</v>
      </c>
      <c r="H350" s="179">
        <f t="shared" si="54"/>
        <v>12.29</v>
      </c>
      <c r="I350" s="356">
        <v>406287</v>
      </c>
      <c r="J350" s="52">
        <v>352750.1</v>
      </c>
      <c r="K350" s="52"/>
      <c r="L350" s="389">
        <v>4565.4000000000015</v>
      </c>
      <c r="M350" s="52">
        <v>7044.98</v>
      </c>
      <c r="N350">
        <v>190</v>
      </c>
      <c r="O350" s="273">
        <f t="shared" si="48"/>
        <v>24.028421052631586</v>
      </c>
      <c r="P350" s="273">
        <f t="shared" si="49"/>
        <v>37.078842105263156</v>
      </c>
      <c r="R350" s="52">
        <f t="shared" si="50"/>
        <v>2138.3526315789472</v>
      </c>
      <c r="S350" s="52">
        <f t="shared" si="51"/>
        <v>1856.5794736842104</v>
      </c>
    </row>
    <row r="351" spans="1:19" x14ac:dyDescent="0.2">
      <c r="A351" s="157">
        <v>44158</v>
      </c>
      <c r="B351">
        <v>11.29</v>
      </c>
      <c r="C351">
        <v>11.45</v>
      </c>
      <c r="D351" s="179">
        <v>6.9</v>
      </c>
      <c r="E351" s="179">
        <v>5.83</v>
      </c>
      <c r="F351" s="179">
        <f t="shared" si="53"/>
        <v>4.5499999999999989</v>
      </c>
      <c r="G351" s="214">
        <f t="shared" si="52"/>
        <v>0.45797329143754911</v>
      </c>
      <c r="H351" s="179">
        <f t="shared" si="54"/>
        <v>12.73</v>
      </c>
      <c r="I351" s="356">
        <v>367890</v>
      </c>
      <c r="J351" s="52">
        <v>372008.1</v>
      </c>
      <c r="K351" s="52"/>
      <c r="L351" s="389">
        <v>3806.3999999999978</v>
      </c>
      <c r="M351" s="52">
        <v>6936.4539999999997</v>
      </c>
      <c r="N351">
        <v>177</v>
      </c>
      <c r="O351" s="273">
        <f t="shared" si="48"/>
        <v>21.505084745762698</v>
      </c>
      <c r="P351" s="273">
        <f t="shared" si="49"/>
        <v>39.189005649717515</v>
      </c>
      <c r="R351" s="52">
        <f t="shared" si="50"/>
        <v>2078.4745762711864</v>
      </c>
      <c r="S351" s="52">
        <f t="shared" si="51"/>
        <v>2101.7406779661014</v>
      </c>
    </row>
    <row r="352" spans="1:19" x14ac:dyDescent="0.2">
      <c r="A352" s="157">
        <v>44159</v>
      </c>
      <c r="B352">
        <v>11</v>
      </c>
      <c r="C352">
        <v>11.17</v>
      </c>
      <c r="D352" s="179">
        <v>6.87</v>
      </c>
      <c r="E352" s="179">
        <v>6.18</v>
      </c>
      <c r="F352" s="179">
        <f t="shared" si="53"/>
        <v>4.3</v>
      </c>
      <c r="G352" s="214">
        <f t="shared" si="52"/>
        <v>0.47356321839080456</v>
      </c>
      <c r="H352" s="179">
        <f t="shared" si="54"/>
        <v>13.05</v>
      </c>
      <c r="I352" s="356">
        <v>369290</v>
      </c>
      <c r="J352" s="52">
        <v>309435.8</v>
      </c>
      <c r="K352" s="52"/>
      <c r="L352" s="389">
        <v>3858.8999999999969</v>
      </c>
      <c r="M352" s="52">
        <v>8144.6750000000002</v>
      </c>
      <c r="N352">
        <v>174</v>
      </c>
      <c r="O352" s="273">
        <f t="shared" si="48"/>
        <v>22.177586206896535</v>
      </c>
      <c r="P352" s="273">
        <f t="shared" si="49"/>
        <v>46.808477011494254</v>
      </c>
      <c r="R352" s="52">
        <f t="shared" si="50"/>
        <v>2122.3563218390805</v>
      </c>
      <c r="S352" s="52">
        <f t="shared" si="51"/>
        <v>1778.3666666666666</v>
      </c>
    </row>
    <row r="353" spans="1:19" x14ac:dyDescent="0.2">
      <c r="A353" s="157">
        <v>44160</v>
      </c>
      <c r="B353">
        <v>10.09</v>
      </c>
      <c r="C353">
        <v>9.61</v>
      </c>
      <c r="D353" s="179">
        <v>6.87</v>
      </c>
      <c r="E353" s="179">
        <v>6.07</v>
      </c>
      <c r="F353" s="179">
        <f t="shared" si="53"/>
        <v>2.7399999999999993</v>
      </c>
      <c r="G353" s="214">
        <f t="shared" si="52"/>
        <v>0.46908809891808345</v>
      </c>
      <c r="H353" s="179">
        <f t="shared" si="54"/>
        <v>12.940000000000001</v>
      </c>
      <c r="I353" s="356">
        <v>299909</v>
      </c>
      <c r="J353" s="52">
        <v>254495.2</v>
      </c>
      <c r="K353" s="52"/>
      <c r="L353" s="389">
        <v>3280.9999999999991</v>
      </c>
      <c r="M353" s="52">
        <v>5577.0029999999997</v>
      </c>
      <c r="N353">
        <v>141</v>
      </c>
      <c r="O353" s="273">
        <f t="shared" si="48"/>
        <v>23.269503546099283</v>
      </c>
      <c r="P353" s="273">
        <f t="shared" si="49"/>
        <v>39.553212765957447</v>
      </c>
      <c r="R353" s="52">
        <f t="shared" si="50"/>
        <v>2127.0141843971633</v>
      </c>
      <c r="S353" s="52">
        <f t="shared" si="51"/>
        <v>1804.9304964539008</v>
      </c>
    </row>
    <row r="354" spans="1:19" x14ac:dyDescent="0.2">
      <c r="A354" s="157">
        <v>44161</v>
      </c>
      <c r="B354">
        <v>12.63</v>
      </c>
      <c r="C354">
        <v>11.8</v>
      </c>
      <c r="D354" s="179">
        <v>6.89</v>
      </c>
      <c r="E354" s="179">
        <v>6.4</v>
      </c>
      <c r="F354" s="179">
        <f t="shared" si="53"/>
        <v>4.910000000000001</v>
      </c>
      <c r="G354" s="214">
        <f t="shared" si="52"/>
        <v>0.48156508653122654</v>
      </c>
      <c r="H354" s="179">
        <f t="shared" si="54"/>
        <v>13.29</v>
      </c>
      <c r="I354" s="356">
        <v>403356</v>
      </c>
      <c r="J354" s="52">
        <v>355776.4</v>
      </c>
      <c r="K354" s="52"/>
      <c r="L354" s="389">
        <v>4387.800000000002</v>
      </c>
      <c r="M354" s="52">
        <v>8692.7250000000004</v>
      </c>
      <c r="N354">
        <v>189</v>
      </c>
      <c r="O354" s="273">
        <f t="shared" si="48"/>
        <v>23.215873015873026</v>
      </c>
      <c r="P354" s="273">
        <f t="shared" si="49"/>
        <v>45.993253968253967</v>
      </c>
      <c r="R354" s="52">
        <f t="shared" si="50"/>
        <v>2134.1587301587301</v>
      </c>
      <c r="S354" s="52">
        <f t="shared" si="51"/>
        <v>1882.4148148148149</v>
      </c>
    </row>
    <row r="355" spans="1:19" x14ac:dyDescent="0.2">
      <c r="A355" s="157">
        <v>44162</v>
      </c>
      <c r="B355">
        <v>9.89</v>
      </c>
      <c r="C355">
        <v>9.2200000000000006</v>
      </c>
      <c r="D355" s="179">
        <v>5.99</v>
      </c>
      <c r="E355" s="179">
        <v>6.1</v>
      </c>
      <c r="F355" s="179">
        <f t="shared" si="53"/>
        <v>3.2300000000000004</v>
      </c>
      <c r="G355" s="214">
        <f t="shared" si="52"/>
        <v>0.50454921422663357</v>
      </c>
      <c r="H355" s="179">
        <f t="shared" si="54"/>
        <v>12.09</v>
      </c>
      <c r="I355" s="356">
        <v>409645</v>
      </c>
      <c r="J355" s="52">
        <v>349670.9</v>
      </c>
      <c r="K355" s="52"/>
      <c r="L355" s="389">
        <v>4185.9999999999991</v>
      </c>
      <c r="M355" s="52">
        <v>8056.7349999999997</v>
      </c>
      <c r="N355">
        <v>195</v>
      </c>
      <c r="O355" s="273">
        <f t="shared" si="48"/>
        <v>21.466666666666661</v>
      </c>
      <c r="P355" s="273">
        <f t="shared" si="49"/>
        <v>41.316589743589745</v>
      </c>
      <c r="R355" s="52">
        <f t="shared" si="50"/>
        <v>2100.7435897435898</v>
      </c>
      <c r="S355" s="52">
        <f t="shared" si="51"/>
        <v>1793.1841025641027</v>
      </c>
    </row>
    <row r="356" spans="1:19" x14ac:dyDescent="0.2">
      <c r="A356" s="157">
        <v>44165</v>
      </c>
      <c r="B356">
        <v>10.93</v>
      </c>
      <c r="C356">
        <v>10.25</v>
      </c>
      <c r="D356" s="179">
        <v>5</v>
      </c>
      <c r="E356" s="179">
        <v>6.18</v>
      </c>
      <c r="F356" s="179">
        <f t="shared" si="53"/>
        <v>5.25</v>
      </c>
      <c r="G356" s="214">
        <f t="shared" si="52"/>
        <v>0.55277280858676203</v>
      </c>
      <c r="H356" s="179">
        <f t="shared" si="54"/>
        <v>11.18</v>
      </c>
      <c r="I356" s="356">
        <v>367915</v>
      </c>
      <c r="J356" s="52">
        <v>351054.2</v>
      </c>
      <c r="K356" s="52"/>
      <c r="L356" s="389">
        <v>3927.9999999999982</v>
      </c>
      <c r="M356" s="52">
        <v>6640.3370000000004</v>
      </c>
      <c r="N356">
        <v>172</v>
      </c>
      <c r="O356" s="273">
        <f t="shared" si="48"/>
        <v>22.837209302325572</v>
      </c>
      <c r="P356" s="273">
        <f t="shared" si="49"/>
        <v>38.606610465116283</v>
      </c>
      <c r="R356" s="52">
        <f t="shared" si="50"/>
        <v>2139.0406976744184</v>
      </c>
      <c r="S356" s="52">
        <f t="shared" si="51"/>
        <v>2041.0127906976745</v>
      </c>
    </row>
    <row r="357" spans="1:19" x14ac:dyDescent="0.2">
      <c r="A357" s="157">
        <v>44166</v>
      </c>
      <c r="B357">
        <v>10.36</v>
      </c>
      <c r="C357">
        <v>11.42</v>
      </c>
      <c r="D357" s="179">
        <v>5.96</v>
      </c>
      <c r="E357" s="179">
        <v>6.37</v>
      </c>
      <c r="F357" s="179">
        <f t="shared" si="53"/>
        <v>5.46</v>
      </c>
      <c r="G357" s="214">
        <f t="shared" si="52"/>
        <v>0.51662611516626111</v>
      </c>
      <c r="H357" s="179">
        <f t="shared" si="54"/>
        <v>12.33</v>
      </c>
      <c r="I357" s="356">
        <v>409594</v>
      </c>
      <c r="J357" s="52">
        <v>366238.8</v>
      </c>
      <c r="K357" s="52"/>
      <c r="L357" s="389">
        <v>3912.5000000000014</v>
      </c>
      <c r="M357" s="52">
        <v>7160.3209999999999</v>
      </c>
      <c r="N357">
        <v>194</v>
      </c>
      <c r="O357" s="273">
        <f t="shared" si="48"/>
        <v>20.167525773195884</v>
      </c>
      <c r="P357" s="273">
        <f t="shared" si="49"/>
        <v>36.908871134020615</v>
      </c>
      <c r="R357" s="52">
        <f t="shared" si="50"/>
        <v>2111.3092783505153</v>
      </c>
      <c r="S357" s="52">
        <f t="shared" si="51"/>
        <v>1887.8288659793814</v>
      </c>
    </row>
    <row r="358" spans="1:19" x14ac:dyDescent="0.2">
      <c r="A358" s="157">
        <v>44167</v>
      </c>
      <c r="B358">
        <v>10.15</v>
      </c>
      <c r="C358">
        <v>9.77</v>
      </c>
      <c r="D358" s="179">
        <v>6.88</v>
      </c>
      <c r="E358" s="179">
        <v>6.31</v>
      </c>
      <c r="F358" s="179">
        <f t="shared" si="53"/>
        <v>2.8899999999999997</v>
      </c>
      <c r="G358" s="214">
        <f t="shared" si="52"/>
        <v>0.47839272175890823</v>
      </c>
      <c r="H358" s="179">
        <f t="shared" si="54"/>
        <v>13.19</v>
      </c>
      <c r="I358" s="356">
        <v>392584</v>
      </c>
      <c r="J358" s="52">
        <v>340367.5</v>
      </c>
      <c r="K358" s="52"/>
      <c r="L358" s="389">
        <v>4235.199999999998</v>
      </c>
      <c r="M358" s="52">
        <v>8011.4269999999997</v>
      </c>
      <c r="N358">
        <v>185</v>
      </c>
      <c r="O358" s="273">
        <f t="shared" ref="O358:O421" si="55">L358/N358</f>
        <v>22.892972972972963</v>
      </c>
      <c r="P358" s="273">
        <f t="shared" ref="P358:P421" si="56">M358/N358</f>
        <v>43.305010810810806</v>
      </c>
      <c r="R358" s="52">
        <f t="shared" si="50"/>
        <v>2122.0756756756755</v>
      </c>
      <c r="S358" s="52">
        <f t="shared" si="51"/>
        <v>1839.8243243243244</v>
      </c>
    </row>
    <row r="359" spans="1:19" x14ac:dyDescent="0.2">
      <c r="A359" s="157">
        <v>44168</v>
      </c>
      <c r="B359">
        <v>11.41</v>
      </c>
      <c r="C359">
        <v>10.63</v>
      </c>
      <c r="D359" s="179">
        <v>6.92</v>
      </c>
      <c r="E359" s="179">
        <v>6.28</v>
      </c>
      <c r="F359" s="179">
        <f t="shared" si="53"/>
        <v>3.7100000000000009</v>
      </c>
      <c r="G359" s="214">
        <f t="shared" si="52"/>
        <v>0.47575757575757582</v>
      </c>
      <c r="H359" s="179">
        <f t="shared" si="54"/>
        <v>13.2</v>
      </c>
      <c r="I359" s="356">
        <v>385299</v>
      </c>
      <c r="J359" s="52">
        <v>325262.2</v>
      </c>
      <c r="K359" s="52"/>
      <c r="L359" s="389">
        <v>3864.5999999999985</v>
      </c>
      <c r="M359" s="52">
        <v>9497.8610000000008</v>
      </c>
      <c r="N359">
        <v>181</v>
      </c>
      <c r="O359" s="273">
        <f t="shared" si="55"/>
        <v>21.351381215469605</v>
      </c>
      <c r="P359" s="273">
        <f t="shared" si="56"/>
        <v>52.47437016574586</v>
      </c>
      <c r="R359" s="52">
        <f t="shared" ref="R359:R422" si="57">I359/N359</f>
        <v>2128.7237569060771</v>
      </c>
      <c r="S359" s="52">
        <f t="shared" ref="S359:S422" si="58">J359/N359</f>
        <v>1797.0287292817679</v>
      </c>
    </row>
    <row r="360" spans="1:19" x14ac:dyDescent="0.2">
      <c r="A360" s="157">
        <v>44169</v>
      </c>
      <c r="B360">
        <v>9.76</v>
      </c>
      <c r="C360">
        <v>9.2200000000000006</v>
      </c>
      <c r="D360" s="179">
        <v>6.92</v>
      </c>
      <c r="E360" s="179">
        <v>7.71</v>
      </c>
      <c r="F360" s="179">
        <f t="shared" si="53"/>
        <v>2.3000000000000007</v>
      </c>
      <c r="G360" s="214">
        <f t="shared" si="52"/>
        <v>0.52699931647300069</v>
      </c>
      <c r="H360" s="179">
        <f t="shared" si="54"/>
        <v>14.629999999999999</v>
      </c>
      <c r="I360" s="356">
        <v>398185</v>
      </c>
      <c r="J360">
        <v>423259</v>
      </c>
      <c r="L360" s="389">
        <v>3164.099999999999</v>
      </c>
      <c r="M360" s="52">
        <v>8154.5360000000001</v>
      </c>
      <c r="N360">
        <v>192</v>
      </c>
      <c r="O360" s="273">
        <f t="shared" si="55"/>
        <v>16.479687499999994</v>
      </c>
      <c r="P360" s="273">
        <f t="shared" si="56"/>
        <v>42.471541666666667</v>
      </c>
      <c r="R360" s="52">
        <f t="shared" si="57"/>
        <v>2073.8802083333335</v>
      </c>
      <c r="S360" s="52">
        <f t="shared" si="58"/>
        <v>2204.4739583333335</v>
      </c>
    </row>
    <row r="361" spans="1:19" x14ac:dyDescent="0.2">
      <c r="A361" s="157">
        <v>44172</v>
      </c>
      <c r="B361">
        <v>10.92</v>
      </c>
      <c r="C361">
        <v>11.13</v>
      </c>
      <c r="D361" s="179">
        <v>6.92</v>
      </c>
      <c r="E361" s="179">
        <v>8.67</v>
      </c>
      <c r="F361" s="179">
        <f t="shared" si="53"/>
        <v>4.2100000000000009</v>
      </c>
      <c r="G361" s="214">
        <f t="shared" si="52"/>
        <v>0.55612572161642082</v>
      </c>
      <c r="H361" s="179">
        <f t="shared" si="54"/>
        <v>15.59</v>
      </c>
      <c r="I361" s="356">
        <v>347188</v>
      </c>
      <c r="J361" s="52">
        <v>416335.3</v>
      </c>
      <c r="K361" s="52"/>
      <c r="L361" s="389">
        <v>2568.2999999999984</v>
      </c>
      <c r="M361" s="52">
        <v>7942.3090000000002</v>
      </c>
      <c r="N361">
        <v>168</v>
      </c>
      <c r="O361" s="273">
        <f t="shared" si="55"/>
        <v>15.287499999999991</v>
      </c>
      <c r="P361" s="273">
        <f t="shared" si="56"/>
        <v>47.275648809523808</v>
      </c>
      <c r="R361" s="52">
        <f t="shared" si="57"/>
        <v>2066.5952380952381</v>
      </c>
      <c r="S361" s="52">
        <f t="shared" si="58"/>
        <v>2478.1863095238095</v>
      </c>
    </row>
    <row r="362" spans="1:19" x14ac:dyDescent="0.2">
      <c r="A362" s="157">
        <v>44173</v>
      </c>
      <c r="B362">
        <v>10.01</v>
      </c>
      <c r="C362">
        <v>9.58</v>
      </c>
      <c r="D362" s="179">
        <v>6.09</v>
      </c>
      <c r="E362" s="179">
        <v>5.79</v>
      </c>
      <c r="F362" s="179">
        <f t="shared" si="53"/>
        <v>3.49</v>
      </c>
      <c r="G362" s="214">
        <f t="shared" si="52"/>
        <v>0.4873737373737374</v>
      </c>
      <c r="H362" s="179">
        <f t="shared" si="54"/>
        <v>11.879999999999999</v>
      </c>
      <c r="I362" s="356">
        <v>250132</v>
      </c>
      <c r="J362" s="52">
        <v>264433.40000000002</v>
      </c>
      <c r="K362" s="52"/>
      <c r="L362" s="389">
        <v>1404.2999999999995</v>
      </c>
      <c r="M362" s="52">
        <v>5660.0990000000002</v>
      </c>
      <c r="N362">
        <v>125</v>
      </c>
      <c r="O362" s="273">
        <f t="shared" si="55"/>
        <v>11.234399999999996</v>
      </c>
      <c r="P362" s="273">
        <f t="shared" si="56"/>
        <v>45.280791999999998</v>
      </c>
      <c r="R362" s="52">
        <f t="shared" si="57"/>
        <v>2001.056</v>
      </c>
      <c r="S362" s="52">
        <f t="shared" si="58"/>
        <v>2115.4672</v>
      </c>
    </row>
    <row r="363" spans="1:19" x14ac:dyDescent="0.2">
      <c r="A363" s="157">
        <v>44174</v>
      </c>
      <c r="B363">
        <v>9.68</v>
      </c>
      <c r="C363">
        <v>9.2899999999999991</v>
      </c>
      <c r="D363" s="179">
        <v>6.62</v>
      </c>
      <c r="E363" s="179">
        <v>6.59</v>
      </c>
      <c r="F363" s="179">
        <f t="shared" si="53"/>
        <v>2.669999999999999</v>
      </c>
      <c r="G363" s="214">
        <f t="shared" si="52"/>
        <v>0.49886449659348975</v>
      </c>
      <c r="H363" s="179">
        <f t="shared" si="54"/>
        <v>13.21</v>
      </c>
      <c r="I363" s="356">
        <v>349141</v>
      </c>
      <c r="J363" s="52">
        <v>324780.40000000002</v>
      </c>
      <c r="K363" s="52"/>
      <c r="L363" s="389">
        <v>2887.5</v>
      </c>
      <c r="M363" s="52">
        <v>7426.9290000000001</v>
      </c>
      <c r="N363">
        <v>172</v>
      </c>
      <c r="O363" s="273">
        <f t="shared" si="55"/>
        <v>16.787790697674417</v>
      </c>
      <c r="P363" s="273">
        <f t="shared" si="56"/>
        <v>43.179819767441863</v>
      </c>
      <c r="R363" s="52">
        <f t="shared" si="57"/>
        <v>2029.8895348837209</v>
      </c>
      <c r="S363" s="52">
        <f t="shared" si="58"/>
        <v>1888.2581395348839</v>
      </c>
    </row>
    <row r="364" spans="1:19" x14ac:dyDescent="0.2">
      <c r="A364" s="157">
        <v>44175</v>
      </c>
      <c r="B364">
        <v>10.59</v>
      </c>
      <c r="C364">
        <v>9.8699999999999992</v>
      </c>
      <c r="D364" s="179">
        <v>5.99</v>
      </c>
      <c r="E364" s="179">
        <v>7.15</v>
      </c>
      <c r="F364" s="179">
        <f t="shared" si="53"/>
        <v>3.879999999999999</v>
      </c>
      <c r="G364" s="214">
        <f t="shared" si="52"/>
        <v>0.54414003044140036</v>
      </c>
      <c r="H364" s="179">
        <f t="shared" si="54"/>
        <v>13.14</v>
      </c>
      <c r="I364" s="356">
        <v>306293</v>
      </c>
      <c r="J364" s="52">
        <v>316812.79999999999</v>
      </c>
      <c r="K364" s="52"/>
      <c r="L364" s="389">
        <v>2078.8000000000006</v>
      </c>
      <c r="M364" s="52">
        <v>6633.6180000000004</v>
      </c>
      <c r="N364">
        <v>155</v>
      </c>
      <c r="O364" s="273">
        <f t="shared" si="55"/>
        <v>13.41161290322581</v>
      </c>
      <c r="P364" s="273">
        <f t="shared" si="56"/>
        <v>42.797535483870973</v>
      </c>
      <c r="R364" s="52">
        <f t="shared" si="57"/>
        <v>1976.0838709677419</v>
      </c>
      <c r="S364" s="52">
        <f t="shared" si="58"/>
        <v>2043.9535483870966</v>
      </c>
    </row>
    <row r="365" spans="1:19" x14ac:dyDescent="0.2">
      <c r="A365" s="157">
        <v>44176</v>
      </c>
      <c r="B365">
        <v>10.79</v>
      </c>
      <c r="C365">
        <v>10.62</v>
      </c>
      <c r="D365" s="179">
        <v>4.1500000000000004</v>
      </c>
      <c r="E365" s="179">
        <v>7.07</v>
      </c>
      <c r="F365" s="179">
        <f t="shared" si="53"/>
        <v>6.4699999999999989</v>
      </c>
      <c r="G365" s="214">
        <f t="shared" si="52"/>
        <v>0.63012477718360071</v>
      </c>
      <c r="H365" s="179">
        <f t="shared" si="54"/>
        <v>11.22</v>
      </c>
      <c r="I365" s="356">
        <v>393853</v>
      </c>
      <c r="J365">
        <v>416510</v>
      </c>
      <c r="L365" s="389">
        <v>1988.7999999999988</v>
      </c>
      <c r="M365" s="52">
        <v>9789.2289999999994</v>
      </c>
      <c r="N365">
        <v>206</v>
      </c>
      <c r="O365" s="273">
        <f t="shared" si="55"/>
        <v>9.65436893203883</v>
      </c>
      <c r="P365" s="273">
        <f t="shared" si="56"/>
        <v>47.520529126213589</v>
      </c>
      <c r="R365" s="52">
        <f t="shared" si="57"/>
        <v>1911.9077669902913</v>
      </c>
      <c r="S365" s="52">
        <f t="shared" si="58"/>
        <v>2021.8932038834951</v>
      </c>
    </row>
    <row r="366" spans="1:19" x14ac:dyDescent="0.2">
      <c r="A366" s="157">
        <v>44179</v>
      </c>
      <c r="B366">
        <v>10.81</v>
      </c>
      <c r="C366">
        <v>10.53</v>
      </c>
      <c r="D366" s="179">
        <v>3.67</v>
      </c>
      <c r="E366" s="179">
        <v>7.08</v>
      </c>
      <c r="F366" s="179">
        <f t="shared" si="53"/>
        <v>6.8599999999999994</v>
      </c>
      <c r="G366" s="214">
        <f t="shared" si="52"/>
        <v>0.65860465116279066</v>
      </c>
      <c r="H366" s="179">
        <f t="shared" si="54"/>
        <v>10.75</v>
      </c>
      <c r="I366" s="356">
        <v>393474</v>
      </c>
      <c r="J366" s="52">
        <v>408238.6</v>
      </c>
      <c r="K366" s="52"/>
      <c r="L366" s="356">
        <v>2290.0000000000014</v>
      </c>
      <c r="M366" s="52">
        <v>8583.7929999999997</v>
      </c>
      <c r="N366">
        <v>201</v>
      </c>
      <c r="O366" s="273">
        <f t="shared" si="55"/>
        <v>11.393034825870654</v>
      </c>
      <c r="P366" s="273">
        <f t="shared" si="56"/>
        <v>42.70543781094527</v>
      </c>
      <c r="R366" s="52">
        <f t="shared" si="57"/>
        <v>1957.5820895522388</v>
      </c>
      <c r="S366" s="52">
        <f t="shared" si="58"/>
        <v>2031.0378109452736</v>
      </c>
    </row>
    <row r="367" spans="1:19" x14ac:dyDescent="0.2">
      <c r="A367" s="157">
        <v>44180</v>
      </c>
      <c r="B367">
        <v>9.4700000000000006</v>
      </c>
      <c r="C367">
        <v>9.5399999999999991</v>
      </c>
      <c r="D367" s="179">
        <v>5.08</v>
      </c>
      <c r="E367" s="179">
        <v>9.4</v>
      </c>
      <c r="F367" s="179">
        <f t="shared" si="53"/>
        <v>4.4599999999999991</v>
      </c>
      <c r="G367" s="214">
        <f t="shared" si="52"/>
        <v>0.649171270718232</v>
      </c>
      <c r="H367" s="179">
        <f t="shared" si="54"/>
        <v>14.48</v>
      </c>
      <c r="I367" s="356">
        <v>347536</v>
      </c>
      <c r="J367" s="52">
        <v>483670.3</v>
      </c>
      <c r="K367" s="52"/>
      <c r="L367" s="389">
        <v>1570.7999999999986</v>
      </c>
      <c r="M367" s="52">
        <v>8454.3209999999999</v>
      </c>
      <c r="N367">
        <v>180</v>
      </c>
      <c r="O367" s="273">
        <f t="shared" si="55"/>
        <v>8.7266666666666595</v>
      </c>
      <c r="P367" s="273">
        <f t="shared" si="56"/>
        <v>46.968449999999997</v>
      </c>
      <c r="R367" s="52">
        <f t="shared" si="57"/>
        <v>1930.7555555555555</v>
      </c>
      <c r="S367" s="52">
        <f t="shared" si="58"/>
        <v>2687.0572222222222</v>
      </c>
    </row>
    <row r="368" spans="1:19" x14ac:dyDescent="0.2">
      <c r="A368" s="157">
        <v>44181</v>
      </c>
      <c r="B368">
        <v>9.89</v>
      </c>
      <c r="C368">
        <v>9.65</v>
      </c>
      <c r="D368" s="179">
        <v>7.2</v>
      </c>
      <c r="E368" s="179">
        <v>6.39</v>
      </c>
      <c r="F368" s="179">
        <f t="shared" si="53"/>
        <v>2.4500000000000002</v>
      </c>
      <c r="G368" s="214">
        <f t="shared" si="52"/>
        <v>0.4701986754966887</v>
      </c>
      <c r="H368" s="179">
        <f t="shared" si="54"/>
        <v>13.59</v>
      </c>
      <c r="I368" s="356">
        <v>354364</v>
      </c>
      <c r="J368" s="52">
        <v>336450.7</v>
      </c>
      <c r="K368" s="52"/>
      <c r="L368" s="389">
        <v>3376.8999999999996</v>
      </c>
      <c r="M368" s="52">
        <v>6130.3029999999999</v>
      </c>
      <c r="N368">
        <v>171</v>
      </c>
      <c r="O368" s="273">
        <f t="shared" si="55"/>
        <v>19.747953216374267</v>
      </c>
      <c r="P368" s="273">
        <f t="shared" si="56"/>
        <v>35.849725146198828</v>
      </c>
      <c r="R368" s="52">
        <f t="shared" si="57"/>
        <v>2072.3040935672516</v>
      </c>
      <c r="S368" s="52">
        <f t="shared" si="58"/>
        <v>1967.5479532163743</v>
      </c>
    </row>
    <row r="369" spans="1:19" x14ac:dyDescent="0.2">
      <c r="A369" s="157">
        <v>44182</v>
      </c>
      <c r="B369">
        <v>12.14</v>
      </c>
      <c r="C369">
        <v>11.68</v>
      </c>
      <c r="D369">
        <v>4.09</v>
      </c>
      <c r="E369">
        <v>6.86</v>
      </c>
      <c r="F369" s="179">
        <f t="shared" si="53"/>
        <v>7.59</v>
      </c>
      <c r="G369" s="214">
        <f t="shared" si="52"/>
        <v>0.62648401826484024</v>
      </c>
      <c r="H369" s="179">
        <f t="shared" si="54"/>
        <v>10.95</v>
      </c>
      <c r="I369" s="356">
        <v>354364</v>
      </c>
      <c r="J369" s="52">
        <v>336450.7</v>
      </c>
      <c r="K369" s="52"/>
      <c r="L369" s="389">
        <v>3376.8999999999996</v>
      </c>
      <c r="M369" s="52">
        <v>6130.3029999999999</v>
      </c>
      <c r="N369">
        <v>181</v>
      </c>
      <c r="O369" s="273">
        <f t="shared" si="55"/>
        <v>18.656906077348065</v>
      </c>
      <c r="P369" s="273">
        <f t="shared" si="56"/>
        <v>33.869077348066298</v>
      </c>
      <c r="R369" s="52">
        <f t="shared" si="57"/>
        <v>1957.8121546961327</v>
      </c>
      <c r="S369" s="52">
        <f t="shared" si="58"/>
        <v>1858.8436464088397</v>
      </c>
    </row>
    <row r="370" spans="1:19" x14ac:dyDescent="0.2">
      <c r="A370" s="157">
        <v>44183</v>
      </c>
      <c r="B370">
        <v>10.32</v>
      </c>
      <c r="C370">
        <v>9.1</v>
      </c>
      <c r="D370">
        <v>4.12</v>
      </c>
      <c r="E370">
        <v>6.89</v>
      </c>
      <c r="F370" s="179">
        <f t="shared" si="53"/>
        <v>4.9799999999999995</v>
      </c>
      <c r="G370" s="214">
        <f t="shared" si="52"/>
        <v>0.62579473206176206</v>
      </c>
      <c r="H370" s="179">
        <f t="shared" si="54"/>
        <v>11.01</v>
      </c>
      <c r="I370" s="356">
        <v>381735</v>
      </c>
      <c r="J370" s="52">
        <v>354901.5</v>
      </c>
      <c r="K370" s="52"/>
      <c r="L370" s="389">
        <v>3188.6000000000013</v>
      </c>
      <c r="M370" s="52">
        <v>8611.8490000000002</v>
      </c>
      <c r="N370">
        <v>190</v>
      </c>
      <c r="O370" s="273">
        <f t="shared" si="55"/>
        <v>16.782105263157902</v>
      </c>
      <c r="P370" s="273">
        <f t="shared" si="56"/>
        <v>45.325521052631579</v>
      </c>
      <c r="R370" s="52">
        <f t="shared" si="57"/>
        <v>2009.1315789473683</v>
      </c>
      <c r="S370" s="52">
        <f t="shared" si="58"/>
        <v>1867.9026315789474</v>
      </c>
    </row>
    <row r="371" spans="1:19" x14ac:dyDescent="0.2">
      <c r="A371" s="157">
        <v>44186</v>
      </c>
      <c r="B371">
        <v>10.72</v>
      </c>
      <c r="C371">
        <v>10.73</v>
      </c>
      <c r="D371">
        <v>6</v>
      </c>
      <c r="E371">
        <v>6.34</v>
      </c>
      <c r="F371" s="179">
        <f t="shared" si="53"/>
        <v>4.7300000000000004</v>
      </c>
      <c r="G371" s="214">
        <f t="shared" si="52"/>
        <v>0.51377633711507298</v>
      </c>
      <c r="H371" s="179">
        <f t="shared" si="54"/>
        <v>12.34</v>
      </c>
      <c r="I371" s="356">
        <v>410556</v>
      </c>
      <c r="J371" s="52">
        <v>382081.9</v>
      </c>
      <c r="K371" s="52"/>
      <c r="L371" s="389">
        <v>3364.2000000000007</v>
      </c>
      <c r="M371" s="52">
        <v>7860.2340000000004</v>
      </c>
      <c r="N371">
        <v>165</v>
      </c>
      <c r="O371" s="273">
        <f t="shared" si="55"/>
        <v>20.389090909090914</v>
      </c>
      <c r="P371" s="273">
        <f t="shared" si="56"/>
        <v>47.637781818181821</v>
      </c>
      <c r="R371" s="52">
        <f t="shared" si="57"/>
        <v>2488.2181818181816</v>
      </c>
      <c r="S371" s="52">
        <f t="shared" si="58"/>
        <v>2315.6478787878791</v>
      </c>
    </row>
    <row r="372" spans="1:19" ht="13.5" thickBot="1" x14ac:dyDescent="0.25">
      <c r="A372" s="157">
        <v>44187</v>
      </c>
      <c r="B372">
        <v>9.1199999999999992</v>
      </c>
      <c r="C372">
        <v>8.3699999999999992</v>
      </c>
      <c r="D372">
        <v>5.21</v>
      </c>
      <c r="E372">
        <v>7.97</v>
      </c>
      <c r="F372" s="179">
        <f t="shared" si="53"/>
        <v>3.1599999999999993</v>
      </c>
      <c r="G372" s="214">
        <f t="shared" si="52"/>
        <v>0.6047040971168437</v>
      </c>
      <c r="H372" s="179">
        <f t="shared" si="54"/>
        <v>13.18</v>
      </c>
      <c r="I372" s="356">
        <v>351966</v>
      </c>
      <c r="J372" s="52">
        <v>327604.2</v>
      </c>
      <c r="K372" s="52"/>
      <c r="L372" s="389">
        <v>3307.2999999999993</v>
      </c>
      <c r="M372" s="52">
        <v>5236.009</v>
      </c>
      <c r="N372">
        <v>185</v>
      </c>
      <c r="O372" s="273">
        <f t="shared" si="55"/>
        <v>17.877297297297293</v>
      </c>
      <c r="P372" s="273">
        <f t="shared" si="56"/>
        <v>28.30275135135135</v>
      </c>
      <c r="R372" s="52">
        <f t="shared" si="57"/>
        <v>1902.5189189189189</v>
      </c>
      <c r="S372" s="52">
        <f t="shared" si="58"/>
        <v>1770.8335135135135</v>
      </c>
    </row>
    <row r="373" spans="1:19" s="343" customFormat="1" x14ac:dyDescent="0.2">
      <c r="A373" s="631">
        <v>44200</v>
      </c>
      <c r="B373" s="632">
        <v>8.07</v>
      </c>
      <c r="C373" s="633">
        <v>8.0500000000000007</v>
      </c>
      <c r="D373" s="633">
        <v>7.74</v>
      </c>
      <c r="E373" s="633">
        <v>6.21</v>
      </c>
      <c r="F373" s="634">
        <f t="shared" si="53"/>
        <v>0.3100000000000005</v>
      </c>
      <c r="G373" s="635">
        <f t="shared" si="52"/>
        <v>0.44516129032258067</v>
      </c>
      <c r="H373" s="634">
        <f t="shared" si="54"/>
        <v>13.95</v>
      </c>
      <c r="I373" s="636">
        <v>359634</v>
      </c>
      <c r="J373" s="637">
        <v>363571.4</v>
      </c>
      <c r="K373" s="637"/>
      <c r="L373" s="638">
        <v>3809.2000000000003</v>
      </c>
      <c r="M373" s="637">
        <v>3843.5790000000002</v>
      </c>
      <c r="N373" s="633">
        <v>164</v>
      </c>
      <c r="O373" s="639">
        <f t="shared" si="55"/>
        <v>23.226829268292686</v>
      </c>
      <c r="P373" s="639">
        <f t="shared" si="56"/>
        <v>23.43645731707317</v>
      </c>
      <c r="Q373" s="633"/>
      <c r="R373" s="637">
        <f t="shared" si="57"/>
        <v>2192.8902439024391</v>
      </c>
      <c r="S373" s="637">
        <f t="shared" si="58"/>
        <v>2216.8987804878052</v>
      </c>
    </row>
    <row r="374" spans="1:19" x14ac:dyDescent="0.2">
      <c r="A374" s="157">
        <v>44201</v>
      </c>
      <c r="B374" s="229">
        <v>10.039999999999999</v>
      </c>
      <c r="C374">
        <v>8.81</v>
      </c>
      <c r="D374">
        <v>6.59</v>
      </c>
      <c r="E374">
        <v>7</v>
      </c>
      <c r="F374" s="179">
        <f t="shared" si="53"/>
        <v>2.2200000000000006</v>
      </c>
      <c r="G374" s="214">
        <f t="shared" si="52"/>
        <v>0.51508462104488595</v>
      </c>
      <c r="H374" s="179">
        <f t="shared" si="54"/>
        <v>13.59</v>
      </c>
      <c r="I374" s="356">
        <v>342485</v>
      </c>
      <c r="J374">
        <v>367560</v>
      </c>
      <c r="L374" s="389">
        <v>3858.1</v>
      </c>
      <c r="M374" s="52">
        <v>6822.6970000000001</v>
      </c>
      <c r="N374">
        <v>157</v>
      </c>
      <c r="O374" s="273">
        <f t="shared" si="55"/>
        <v>24.57388535031847</v>
      </c>
      <c r="P374" s="273">
        <f t="shared" si="56"/>
        <v>43.456668789808916</v>
      </c>
      <c r="R374" s="52">
        <f t="shared" si="57"/>
        <v>2181.4331210191081</v>
      </c>
      <c r="S374" s="52">
        <f t="shared" si="58"/>
        <v>2341.1464968152868</v>
      </c>
    </row>
    <row r="375" spans="1:19" x14ac:dyDescent="0.2">
      <c r="A375" s="157">
        <v>44202</v>
      </c>
      <c r="B375" s="229">
        <v>9.9700000000000006</v>
      </c>
      <c r="C375">
        <v>9.59</v>
      </c>
      <c r="D375">
        <v>5.92</v>
      </c>
      <c r="E375">
        <v>7.21</v>
      </c>
      <c r="F375" s="179">
        <f t="shared" si="53"/>
        <v>3.67</v>
      </c>
      <c r="G375" s="214">
        <f t="shared" si="52"/>
        <v>0.54912414318354918</v>
      </c>
      <c r="H375" s="179">
        <f t="shared" si="54"/>
        <v>13.129999999999999</v>
      </c>
      <c r="I375" s="356">
        <v>391431</v>
      </c>
      <c r="J375">
        <v>388178</v>
      </c>
      <c r="L375" s="389">
        <v>3912.7999999999984</v>
      </c>
      <c r="M375" s="52">
        <v>7630.1760000000004</v>
      </c>
      <c r="N375">
        <v>180</v>
      </c>
      <c r="O375" s="273">
        <f t="shared" si="55"/>
        <v>21.737777777777769</v>
      </c>
      <c r="P375" s="273">
        <f t="shared" si="56"/>
        <v>42.38986666666667</v>
      </c>
      <c r="R375" s="52">
        <f t="shared" si="57"/>
        <v>2174.6166666666668</v>
      </c>
      <c r="S375" s="52">
        <f t="shared" si="58"/>
        <v>2156.5444444444443</v>
      </c>
    </row>
    <row r="376" spans="1:19" x14ac:dyDescent="0.2">
      <c r="A376" s="157">
        <v>44203</v>
      </c>
      <c r="B376" s="229">
        <v>9.31</v>
      </c>
      <c r="C376">
        <v>8.76</v>
      </c>
      <c r="D376" s="179">
        <v>6.026143790849658</v>
      </c>
      <c r="E376" s="179">
        <v>6.9981633986928111</v>
      </c>
      <c r="F376" s="179">
        <f t="shared" si="53"/>
        <v>2.7338562091503418</v>
      </c>
      <c r="G376" s="214">
        <f t="shared" si="52"/>
        <v>0.5373155974324535</v>
      </c>
      <c r="H376" s="179">
        <f t="shared" si="54"/>
        <v>13.024307189542469</v>
      </c>
      <c r="I376" s="356">
        <v>332659</v>
      </c>
      <c r="J376" s="52">
        <v>315924.40000000002</v>
      </c>
      <c r="K376" s="52"/>
      <c r="L376" s="389">
        <v>3103.2000000000003</v>
      </c>
      <c r="M376" s="52">
        <v>5985.6260000000002</v>
      </c>
      <c r="N376">
        <v>153</v>
      </c>
      <c r="O376" s="273">
        <f t="shared" si="55"/>
        <v>20.282352941176473</v>
      </c>
      <c r="P376" s="273">
        <f t="shared" si="56"/>
        <v>39.121738562091508</v>
      </c>
      <c r="R376" s="52">
        <f t="shared" si="57"/>
        <v>2174.2418300653594</v>
      </c>
      <c r="S376" s="52">
        <f t="shared" si="58"/>
        <v>2064.8653594771245</v>
      </c>
    </row>
    <row r="377" spans="1:19" x14ac:dyDescent="0.2">
      <c r="A377" s="157">
        <v>44204</v>
      </c>
      <c r="B377" s="229">
        <v>9.23</v>
      </c>
      <c r="C377">
        <v>8.7100000000000009</v>
      </c>
      <c r="D377">
        <v>5.99</v>
      </c>
      <c r="E377">
        <v>7.12</v>
      </c>
      <c r="F377" s="179">
        <f t="shared" si="53"/>
        <v>2.7200000000000006</v>
      </c>
      <c r="G377" s="214">
        <f t="shared" si="52"/>
        <v>0.54309687261632345</v>
      </c>
      <c r="H377" s="179">
        <f t="shared" si="54"/>
        <v>13.11</v>
      </c>
      <c r="I377" s="356">
        <v>380764</v>
      </c>
      <c r="J377">
        <v>372415</v>
      </c>
      <c r="L377" s="389">
        <v>3989.6000000000013</v>
      </c>
      <c r="M377" s="52">
        <v>6538.0389999999998</v>
      </c>
      <c r="N377">
        <v>173</v>
      </c>
      <c r="O377" s="273">
        <f t="shared" si="55"/>
        <v>23.061271676300585</v>
      </c>
      <c r="P377" s="273">
        <f t="shared" si="56"/>
        <v>37.792132947976874</v>
      </c>
      <c r="R377" s="52">
        <f t="shared" si="57"/>
        <v>2200.9479768786127</v>
      </c>
      <c r="S377" s="52">
        <f t="shared" si="58"/>
        <v>2152.6878612716764</v>
      </c>
    </row>
    <row r="378" spans="1:19" x14ac:dyDescent="0.2">
      <c r="A378" s="157">
        <v>44207</v>
      </c>
      <c r="B378" s="229">
        <v>7.64</v>
      </c>
      <c r="C378">
        <v>7.31</v>
      </c>
      <c r="D378" s="179">
        <v>6.9268115942028832</v>
      </c>
      <c r="E378" s="179">
        <v>6.4770688405797099</v>
      </c>
      <c r="F378" s="179">
        <f t="shared" si="53"/>
        <v>0.38318840579711644</v>
      </c>
      <c r="G378" s="214">
        <f t="shared" si="52"/>
        <v>0.48322341221217902</v>
      </c>
      <c r="H378" s="179">
        <f t="shared" si="54"/>
        <v>13.403880434782593</v>
      </c>
      <c r="I378" s="356">
        <v>306925</v>
      </c>
      <c r="J378">
        <v>346779</v>
      </c>
      <c r="L378" s="356">
        <v>3262</v>
      </c>
      <c r="M378" s="52">
        <v>3398.9520000000002</v>
      </c>
      <c r="N378">
        <v>138</v>
      </c>
      <c r="O378" s="273">
        <f t="shared" si="55"/>
        <v>23.637681159420289</v>
      </c>
      <c r="P378" s="273">
        <f t="shared" si="56"/>
        <v>24.63008695652174</v>
      </c>
      <c r="R378" s="52">
        <f t="shared" si="57"/>
        <v>2224.0942028985505</v>
      </c>
      <c r="S378" s="52">
        <f t="shared" si="58"/>
        <v>2512.891304347826</v>
      </c>
    </row>
    <row r="379" spans="1:19" x14ac:dyDescent="0.2">
      <c r="A379" s="157">
        <v>44208</v>
      </c>
      <c r="B379" s="229">
        <v>9.2200000000000006</v>
      </c>
      <c r="C379">
        <v>8.9600000000000009</v>
      </c>
      <c r="D379">
        <v>6</v>
      </c>
      <c r="E379">
        <v>7.2</v>
      </c>
      <c r="F379" s="179">
        <f t="shared" si="53"/>
        <v>2.9600000000000009</v>
      </c>
      <c r="G379" s="214">
        <f t="shared" si="52"/>
        <v>0.54545454545454553</v>
      </c>
      <c r="H379" s="179">
        <f t="shared" si="54"/>
        <v>13.2</v>
      </c>
      <c r="I379" s="356">
        <v>385731</v>
      </c>
      <c r="J379" s="52">
        <v>379371.8</v>
      </c>
      <c r="K379" s="52"/>
      <c r="L379" s="356">
        <v>3413.9999999999977</v>
      </c>
      <c r="M379" s="52">
        <v>8858.3150000000005</v>
      </c>
      <c r="N379">
        <v>177</v>
      </c>
      <c r="O379" s="273">
        <f t="shared" si="55"/>
        <v>19.288135593220325</v>
      </c>
      <c r="P379" s="273">
        <f t="shared" si="56"/>
        <v>50.046977401129944</v>
      </c>
      <c r="R379" s="52">
        <f t="shared" si="57"/>
        <v>2179.2711864406779</v>
      </c>
      <c r="S379" s="52">
        <f t="shared" si="58"/>
        <v>2143.3435028248587</v>
      </c>
    </row>
    <row r="380" spans="1:19" x14ac:dyDescent="0.2">
      <c r="A380" s="157">
        <v>44209</v>
      </c>
      <c r="B380" s="229">
        <v>9.89</v>
      </c>
      <c r="C380">
        <v>9.7100000000000009</v>
      </c>
      <c r="D380" s="179">
        <v>6.43</v>
      </c>
      <c r="E380" s="179">
        <v>7.35</v>
      </c>
      <c r="F380" s="179">
        <f t="shared" si="53"/>
        <v>3.2800000000000011</v>
      </c>
      <c r="G380" s="214">
        <f t="shared" si="52"/>
        <v>0.53338171262699563</v>
      </c>
      <c r="H380" s="179">
        <f t="shared" si="54"/>
        <v>13.78</v>
      </c>
      <c r="I380" s="356">
        <v>402234</v>
      </c>
      <c r="J380" s="52">
        <v>390865.2</v>
      </c>
      <c r="K380" s="52"/>
      <c r="L380" s="389">
        <v>3439.7999999999988</v>
      </c>
      <c r="M380" s="52">
        <v>10006.73</v>
      </c>
      <c r="N380">
        <v>186</v>
      </c>
      <c r="O380" s="273">
        <f t="shared" si="55"/>
        <v>18.493548387096769</v>
      </c>
      <c r="P380" s="273">
        <f t="shared" si="56"/>
        <v>53.799623655913976</v>
      </c>
      <c r="R380" s="52">
        <f t="shared" si="57"/>
        <v>2162.5483870967741</v>
      </c>
      <c r="S380" s="52">
        <f t="shared" si="58"/>
        <v>2101.425806451613</v>
      </c>
    </row>
    <row r="381" spans="1:19" x14ac:dyDescent="0.2">
      <c r="A381" s="157">
        <v>44210</v>
      </c>
      <c r="B381" s="229">
        <v>8.6</v>
      </c>
      <c r="C381">
        <v>8.0399999999999991</v>
      </c>
      <c r="D381">
        <v>6.92</v>
      </c>
      <c r="E381">
        <v>6.9</v>
      </c>
      <c r="F381" s="179">
        <f t="shared" si="53"/>
        <v>1.1199999999999992</v>
      </c>
      <c r="G381" s="214">
        <f t="shared" ref="G381:G444" si="59">E381/(D381+E381)</f>
        <v>0.49927641099855286</v>
      </c>
      <c r="H381" s="179">
        <f t="shared" si="54"/>
        <v>13.82</v>
      </c>
      <c r="I381" s="356">
        <v>444012</v>
      </c>
      <c r="J381" s="52">
        <v>404916.4</v>
      </c>
      <c r="K381" s="52"/>
      <c r="L381" s="389">
        <v>4652.2999999999984</v>
      </c>
      <c r="M381" s="52">
        <v>7075.4840000000004</v>
      </c>
      <c r="N381">
        <v>202</v>
      </c>
      <c r="O381" s="273">
        <f t="shared" si="55"/>
        <v>23.031188118811873</v>
      </c>
      <c r="P381" s="273">
        <f t="shared" si="56"/>
        <v>35.02714851485149</v>
      </c>
      <c r="R381" s="52">
        <f t="shared" si="57"/>
        <v>2198.0792079207922</v>
      </c>
      <c r="S381" s="52">
        <f t="shared" si="58"/>
        <v>2004.5366336633665</v>
      </c>
    </row>
    <row r="382" spans="1:19" x14ac:dyDescent="0.2">
      <c r="A382" s="157">
        <v>44211</v>
      </c>
      <c r="B382" s="229">
        <v>9.77</v>
      </c>
      <c r="C382">
        <v>9.17</v>
      </c>
      <c r="D382" s="179">
        <v>6.63</v>
      </c>
      <c r="E382" s="179">
        <v>7.22</v>
      </c>
      <c r="F382" s="179">
        <f t="shared" si="53"/>
        <v>2.54</v>
      </c>
      <c r="G382" s="214">
        <f t="shared" si="59"/>
        <v>0.52129963898916964</v>
      </c>
      <c r="H382" s="179">
        <f t="shared" si="54"/>
        <v>13.85</v>
      </c>
      <c r="I382" s="356">
        <v>394995</v>
      </c>
      <c r="J382" s="52">
        <v>380155.3</v>
      </c>
      <c r="K382" s="52"/>
      <c r="L382" s="389">
        <v>4447.0999999999985</v>
      </c>
      <c r="M382" s="52">
        <v>9162.4380000000001</v>
      </c>
      <c r="N382">
        <v>178</v>
      </c>
      <c r="O382" s="273">
        <f t="shared" si="55"/>
        <v>24.98370786516853</v>
      </c>
      <c r="P382" s="273">
        <f t="shared" si="56"/>
        <v>51.474370786516857</v>
      </c>
      <c r="R382" s="52">
        <f t="shared" si="57"/>
        <v>2219.0730337078653</v>
      </c>
      <c r="S382" s="52">
        <f t="shared" si="58"/>
        <v>2135.7039325842698</v>
      </c>
    </row>
    <row r="383" spans="1:19" x14ac:dyDescent="0.2">
      <c r="A383" s="157">
        <v>44214</v>
      </c>
      <c r="B383" s="229">
        <v>8.06</v>
      </c>
      <c r="C383">
        <v>7.52</v>
      </c>
      <c r="D383">
        <v>7.3</v>
      </c>
      <c r="E383">
        <v>6.84</v>
      </c>
      <c r="F383" s="179">
        <f t="shared" si="53"/>
        <v>0.21999999999999975</v>
      </c>
      <c r="G383" s="214">
        <f t="shared" si="59"/>
        <v>0.48373408769448373</v>
      </c>
      <c r="H383" s="179">
        <f t="shared" si="54"/>
        <v>14.14</v>
      </c>
      <c r="I383" s="356">
        <v>399910</v>
      </c>
      <c r="J383" s="52">
        <v>521581.4</v>
      </c>
      <c r="K383" s="52"/>
      <c r="L383" s="356">
        <v>6141.9999999999991</v>
      </c>
      <c r="M383" s="52">
        <v>3392.9949999999999</v>
      </c>
      <c r="N383">
        <v>177</v>
      </c>
      <c r="O383" s="273">
        <f t="shared" si="55"/>
        <v>34.700564971751405</v>
      </c>
      <c r="P383" s="273">
        <f t="shared" si="56"/>
        <v>19.169463276836158</v>
      </c>
      <c r="R383" s="52">
        <f t="shared" si="57"/>
        <v>2259.3785310734465</v>
      </c>
      <c r="S383" s="52">
        <f t="shared" si="58"/>
        <v>2946.7875706214691</v>
      </c>
    </row>
    <row r="384" spans="1:19" x14ac:dyDescent="0.2">
      <c r="A384" s="157">
        <v>44215</v>
      </c>
      <c r="B384" s="229">
        <v>10.01</v>
      </c>
      <c r="C384">
        <v>9.36</v>
      </c>
      <c r="D384" s="179">
        <v>7.05</v>
      </c>
      <c r="E384" s="179">
        <v>7.42</v>
      </c>
      <c r="F384" s="179">
        <f t="shared" si="53"/>
        <v>2.3099999999999996</v>
      </c>
      <c r="G384" s="214">
        <f t="shared" si="59"/>
        <v>0.51278507256392536</v>
      </c>
      <c r="H384" s="179">
        <f t="shared" si="54"/>
        <v>14.469999999999999</v>
      </c>
      <c r="I384" s="356">
        <v>392559</v>
      </c>
      <c r="J384">
        <v>383155</v>
      </c>
      <c r="L384" s="356">
        <v>4022.0000000000005</v>
      </c>
      <c r="M384" s="52">
        <v>7950.05</v>
      </c>
      <c r="N384">
        <v>175</v>
      </c>
      <c r="O384" s="273">
        <f t="shared" si="55"/>
        <v>22.982857142857146</v>
      </c>
      <c r="P384" s="273">
        <f t="shared" si="56"/>
        <v>45.428857142857147</v>
      </c>
      <c r="R384" s="52">
        <f t="shared" si="57"/>
        <v>2243.1942857142858</v>
      </c>
      <c r="S384" s="52">
        <f t="shared" si="58"/>
        <v>2189.457142857143</v>
      </c>
    </row>
    <row r="385" spans="1:19" x14ac:dyDescent="0.2">
      <c r="A385" s="157">
        <v>44216</v>
      </c>
      <c r="B385" s="229">
        <v>9.76</v>
      </c>
      <c r="C385">
        <v>9.3699999999999992</v>
      </c>
      <c r="D385">
        <v>6.51</v>
      </c>
      <c r="E385">
        <v>7.43</v>
      </c>
      <c r="F385" s="179">
        <f t="shared" si="53"/>
        <v>2.8599999999999994</v>
      </c>
      <c r="G385" s="214">
        <f t="shared" si="59"/>
        <v>0.53299856527977041</v>
      </c>
      <c r="H385" s="179">
        <f t="shared" si="54"/>
        <v>13.94</v>
      </c>
      <c r="I385" s="356">
        <v>385352</v>
      </c>
      <c r="J385" s="52">
        <v>379487.5</v>
      </c>
      <c r="K385" s="52"/>
      <c r="L385" s="389">
        <v>4035.6999999999985</v>
      </c>
      <c r="M385" s="52">
        <v>7820.8019999999997</v>
      </c>
      <c r="N385">
        <v>173</v>
      </c>
      <c r="O385" s="273">
        <f t="shared" si="55"/>
        <v>23.327745664739876</v>
      </c>
      <c r="P385" s="273">
        <f t="shared" si="56"/>
        <v>45.20694797687861</v>
      </c>
      <c r="R385" s="52">
        <f t="shared" si="57"/>
        <v>2227.4682080924854</v>
      </c>
      <c r="S385" s="52">
        <f t="shared" si="58"/>
        <v>2193.5693641618495</v>
      </c>
    </row>
    <row r="386" spans="1:19" x14ac:dyDescent="0.2">
      <c r="A386" s="157">
        <v>44217</v>
      </c>
      <c r="B386" s="229">
        <v>8.83</v>
      </c>
      <c r="C386">
        <v>8.1300000000000008</v>
      </c>
      <c r="D386" s="179">
        <v>7.41</v>
      </c>
      <c r="E386" s="179">
        <v>6.84</v>
      </c>
      <c r="F386" s="179">
        <f t="shared" si="53"/>
        <v>0.72000000000000064</v>
      </c>
      <c r="G386" s="214">
        <f t="shared" si="59"/>
        <v>0.48</v>
      </c>
      <c r="H386" s="179">
        <f t="shared" si="54"/>
        <v>14.25</v>
      </c>
      <c r="I386" s="356">
        <v>442639</v>
      </c>
      <c r="J386">
        <v>394589</v>
      </c>
      <c r="L386" s="389">
        <v>4383.8999999999987</v>
      </c>
      <c r="M386" s="52">
        <v>7895.1859999999997</v>
      </c>
      <c r="N386">
        <v>198</v>
      </c>
      <c r="O386" s="273">
        <f t="shared" si="55"/>
        <v>22.140909090909084</v>
      </c>
      <c r="P386" s="273">
        <f t="shared" si="56"/>
        <v>39.874676767676767</v>
      </c>
      <c r="R386" s="52">
        <f t="shared" si="57"/>
        <v>2235.5505050505049</v>
      </c>
      <c r="S386" s="52">
        <f t="shared" si="58"/>
        <v>1992.8737373737374</v>
      </c>
    </row>
    <row r="387" spans="1:19" x14ac:dyDescent="0.2">
      <c r="A387" s="157">
        <v>44218</v>
      </c>
      <c r="B387" s="229">
        <v>9.3699999999999992</v>
      </c>
      <c r="C387">
        <v>9.15</v>
      </c>
      <c r="D387">
        <v>8.92</v>
      </c>
      <c r="E387">
        <v>7.49</v>
      </c>
      <c r="F387" s="179">
        <f t="shared" si="53"/>
        <v>0.23000000000000043</v>
      </c>
      <c r="G387" s="214">
        <f t="shared" si="59"/>
        <v>0.45642900670322972</v>
      </c>
      <c r="H387" s="179">
        <f t="shared" si="54"/>
        <v>16.41</v>
      </c>
      <c r="I387" s="356">
        <v>401163</v>
      </c>
      <c r="J387" s="52">
        <v>394745.8</v>
      </c>
      <c r="K387" s="52"/>
      <c r="L387" s="389">
        <v>3404.5</v>
      </c>
      <c r="M387" s="52">
        <v>9711.0339999999997</v>
      </c>
      <c r="N387">
        <v>181</v>
      </c>
      <c r="O387" s="273">
        <f t="shared" si="55"/>
        <v>18.80939226519337</v>
      </c>
      <c r="P387" s="273">
        <f t="shared" si="56"/>
        <v>53.652121546961325</v>
      </c>
      <c r="R387" s="52">
        <f t="shared" si="57"/>
        <v>2216.3701657458564</v>
      </c>
      <c r="S387" s="52">
        <f t="shared" si="58"/>
        <v>2180.9160220994477</v>
      </c>
    </row>
    <row r="388" spans="1:19" x14ac:dyDescent="0.2">
      <c r="A388" s="157">
        <v>44221</v>
      </c>
      <c r="B388" s="229">
        <v>7.75</v>
      </c>
      <c r="C388">
        <v>7.57</v>
      </c>
      <c r="D388" s="179">
        <v>8.89</v>
      </c>
      <c r="E388" s="179">
        <v>6.59</v>
      </c>
      <c r="F388" s="179">
        <f t="shared" ref="F388:F451" si="60">C388-D388</f>
        <v>-1.3200000000000003</v>
      </c>
      <c r="G388" s="214">
        <f t="shared" si="59"/>
        <v>0.42571059431524544</v>
      </c>
      <c r="H388" s="179">
        <f t="shared" ref="H388:H451" si="61">SUM(D388:E388)</f>
        <v>15.48</v>
      </c>
      <c r="I388" s="356">
        <v>414027</v>
      </c>
      <c r="J388" s="52">
        <v>400449.3</v>
      </c>
      <c r="K388" s="52"/>
      <c r="L388" s="389">
        <v>3693.5999999999985</v>
      </c>
      <c r="M388" s="52">
        <v>6408.3609999999999</v>
      </c>
      <c r="N388">
        <v>186</v>
      </c>
      <c r="O388" s="273">
        <f t="shared" si="55"/>
        <v>19.858064516129023</v>
      </c>
      <c r="P388" s="273">
        <f t="shared" si="56"/>
        <v>34.453553763440858</v>
      </c>
      <c r="R388" s="52">
        <f t="shared" si="57"/>
        <v>2225.9516129032259</v>
      </c>
      <c r="S388" s="52">
        <f t="shared" si="58"/>
        <v>2152.9532258064514</v>
      </c>
    </row>
    <row r="389" spans="1:19" x14ac:dyDescent="0.2">
      <c r="A389" s="157">
        <v>44222</v>
      </c>
      <c r="B389" s="229">
        <v>8.7100000000000009</v>
      </c>
      <c r="C389">
        <v>8.5299999999999994</v>
      </c>
      <c r="D389">
        <v>8.81</v>
      </c>
      <c r="E389">
        <v>6.94</v>
      </c>
      <c r="F389" s="179">
        <f t="shared" si="60"/>
        <v>-0.28000000000000114</v>
      </c>
      <c r="G389" s="214">
        <f t="shared" si="59"/>
        <v>0.44063492063492066</v>
      </c>
      <c r="H389" s="179">
        <f t="shared" si="61"/>
        <v>15.75</v>
      </c>
      <c r="I389" s="356">
        <v>362069</v>
      </c>
      <c r="J389" s="52">
        <v>336808.7</v>
      </c>
      <c r="K389" s="52"/>
      <c r="L389" s="389">
        <v>3519.1000000000013</v>
      </c>
      <c r="M389" s="52">
        <v>5201.2979999999998</v>
      </c>
      <c r="N389">
        <v>163</v>
      </c>
      <c r="O389" s="273">
        <f t="shared" si="55"/>
        <v>21.589570552147247</v>
      </c>
      <c r="P389" s="273">
        <f t="shared" si="56"/>
        <v>31.909803680981593</v>
      </c>
      <c r="R389" s="52">
        <f t="shared" si="57"/>
        <v>2221.282208588957</v>
      </c>
      <c r="S389" s="52">
        <f t="shared" si="58"/>
        <v>2066.3110429447852</v>
      </c>
    </row>
    <row r="390" spans="1:19" x14ac:dyDescent="0.2">
      <c r="A390" s="157">
        <v>44223</v>
      </c>
      <c r="B390" s="229">
        <v>9.07</v>
      </c>
      <c r="C390">
        <v>8.24</v>
      </c>
      <c r="D390" s="179">
        <v>8.85</v>
      </c>
      <c r="E390" s="179">
        <v>6.58</v>
      </c>
      <c r="F390" s="179">
        <f t="shared" si="60"/>
        <v>-0.60999999999999943</v>
      </c>
      <c r="G390" s="214">
        <f t="shared" si="59"/>
        <v>0.42644199611147116</v>
      </c>
      <c r="H390" s="179">
        <f t="shared" si="61"/>
        <v>15.43</v>
      </c>
      <c r="I390" s="356">
        <v>381340</v>
      </c>
      <c r="J390" s="52">
        <v>323294.59999999998</v>
      </c>
      <c r="K390" s="52"/>
      <c r="L390" s="389">
        <v>3479.9</v>
      </c>
      <c r="M390" s="52">
        <v>8032.3459999999995</v>
      </c>
      <c r="N390">
        <v>172</v>
      </c>
      <c r="O390" s="273">
        <f t="shared" si="55"/>
        <v>20.231976744186046</v>
      </c>
      <c r="P390" s="273">
        <f t="shared" si="56"/>
        <v>46.699686046511623</v>
      </c>
      <c r="R390" s="52">
        <f t="shared" si="57"/>
        <v>2217.0930232558139</v>
      </c>
      <c r="S390" s="52">
        <f t="shared" si="58"/>
        <v>1879.6197674418604</v>
      </c>
    </row>
    <row r="391" spans="1:19" x14ac:dyDescent="0.2">
      <c r="A391" s="157">
        <v>44224</v>
      </c>
      <c r="B391" s="229">
        <v>11.01</v>
      </c>
      <c r="C391">
        <v>10.06</v>
      </c>
      <c r="D391">
        <v>9.76</v>
      </c>
      <c r="E391">
        <v>7.12</v>
      </c>
      <c r="F391" s="179">
        <f t="shared" si="60"/>
        <v>0.30000000000000071</v>
      </c>
      <c r="G391" s="214">
        <f t="shared" si="59"/>
        <v>0.4218009478672986</v>
      </c>
      <c r="H391" s="179">
        <f t="shared" si="61"/>
        <v>16.88</v>
      </c>
      <c r="I391" s="356">
        <v>366740</v>
      </c>
      <c r="J391" s="52">
        <v>354243.9</v>
      </c>
      <c r="K391" s="52"/>
      <c r="L391" s="389">
        <v>2010.8999999999999</v>
      </c>
      <c r="M391" s="52">
        <v>10085.790000000001</v>
      </c>
      <c r="N391">
        <v>172</v>
      </c>
      <c r="O391" s="273">
        <f t="shared" si="55"/>
        <v>11.691279069767441</v>
      </c>
      <c r="P391" s="273">
        <f t="shared" si="56"/>
        <v>58.638313953488378</v>
      </c>
      <c r="R391" s="52">
        <f t="shared" si="57"/>
        <v>2132.2093023255816</v>
      </c>
      <c r="S391" s="52">
        <f t="shared" si="58"/>
        <v>2059.5575581395351</v>
      </c>
    </row>
    <row r="392" spans="1:19" x14ac:dyDescent="0.2">
      <c r="A392" s="157">
        <v>44225</v>
      </c>
      <c r="B392" s="229">
        <v>9.4499999999999993</v>
      </c>
      <c r="C392">
        <v>8.17</v>
      </c>
      <c r="D392" s="179">
        <v>10.75</v>
      </c>
      <c r="E392" s="179">
        <v>7.45</v>
      </c>
      <c r="F392" s="179">
        <f t="shared" si="60"/>
        <v>-2.58</v>
      </c>
      <c r="G392" s="214">
        <f t="shared" si="59"/>
        <v>0.40934065934065939</v>
      </c>
      <c r="H392" s="179">
        <f t="shared" si="61"/>
        <v>18.2</v>
      </c>
      <c r="I392" s="356">
        <v>387337</v>
      </c>
      <c r="J392" s="52">
        <v>383349.9</v>
      </c>
      <c r="K392" s="52"/>
      <c r="L392" s="389">
        <v>2673.1000000000008</v>
      </c>
      <c r="M392" s="52">
        <v>8532.0049999999992</v>
      </c>
      <c r="N392">
        <v>180</v>
      </c>
      <c r="O392" s="273">
        <f t="shared" si="55"/>
        <v>14.850555555555561</v>
      </c>
      <c r="P392" s="273">
        <f t="shared" si="56"/>
        <v>47.400027777777773</v>
      </c>
      <c r="R392" s="52">
        <f t="shared" si="57"/>
        <v>2151.8722222222223</v>
      </c>
      <c r="S392" s="52">
        <f t="shared" si="58"/>
        <v>2129.7216666666668</v>
      </c>
    </row>
    <row r="393" spans="1:19" x14ac:dyDescent="0.2">
      <c r="A393" s="157">
        <v>44228</v>
      </c>
      <c r="B393" s="229">
        <v>7.45</v>
      </c>
      <c r="C393">
        <v>8.27</v>
      </c>
      <c r="D393" s="179">
        <v>8.4861111111111267</v>
      </c>
      <c r="E393" s="179">
        <v>6.7449277777777779</v>
      </c>
      <c r="F393" s="179">
        <f t="shared" si="60"/>
        <v>-0.21611111111112713</v>
      </c>
      <c r="G393" s="214">
        <f t="shared" si="59"/>
        <v>0.44284095306842308</v>
      </c>
      <c r="H393" s="179">
        <f t="shared" si="61"/>
        <v>15.231038888888904</v>
      </c>
      <c r="I393" s="356">
        <v>384255</v>
      </c>
      <c r="J393" s="52">
        <v>411919.3</v>
      </c>
      <c r="K393" s="52"/>
      <c r="L393" s="389">
        <v>3202.6999999999985</v>
      </c>
      <c r="M393" s="52">
        <v>5919.4160000000002</v>
      </c>
      <c r="N393">
        <v>180</v>
      </c>
      <c r="O393" s="273">
        <f t="shared" si="55"/>
        <v>17.792777777777768</v>
      </c>
      <c r="P393" s="273">
        <f t="shared" si="56"/>
        <v>32.885644444444445</v>
      </c>
      <c r="R393" s="52">
        <f t="shared" si="57"/>
        <v>2134.75</v>
      </c>
      <c r="S393" s="52">
        <f t="shared" si="58"/>
        <v>2288.4405555555554</v>
      </c>
    </row>
    <row r="394" spans="1:19" x14ac:dyDescent="0.2">
      <c r="A394" s="157">
        <v>44229</v>
      </c>
      <c r="B394" s="229">
        <v>8.84</v>
      </c>
      <c r="C394">
        <v>8.33</v>
      </c>
      <c r="D394" s="179">
        <v>8.67</v>
      </c>
      <c r="E394" s="179">
        <v>7.34</v>
      </c>
      <c r="F394" s="179">
        <f t="shared" si="60"/>
        <v>-0.33999999999999986</v>
      </c>
      <c r="G394" s="214">
        <f t="shared" si="59"/>
        <v>0.45846346033728924</v>
      </c>
      <c r="H394" s="179">
        <f t="shared" si="61"/>
        <v>16.009999999999998</v>
      </c>
      <c r="I394" s="356">
        <v>430258</v>
      </c>
      <c r="J394" s="52">
        <v>419014.8</v>
      </c>
      <c r="K394" s="52"/>
      <c r="L394" s="389">
        <v>3654.400000000001</v>
      </c>
      <c r="M394" s="52">
        <v>8809.3029999999999</v>
      </c>
      <c r="N394">
        <v>199</v>
      </c>
      <c r="O394" s="273">
        <f t="shared" si="55"/>
        <v>18.363819095477393</v>
      </c>
      <c r="P394" s="273">
        <f t="shared" si="56"/>
        <v>44.267854271356782</v>
      </c>
      <c r="R394" s="52">
        <f t="shared" si="57"/>
        <v>2162.1005025125628</v>
      </c>
      <c r="S394" s="52">
        <f t="shared" si="58"/>
        <v>2105.602010050251</v>
      </c>
    </row>
    <row r="395" spans="1:19" x14ac:dyDescent="0.2">
      <c r="A395" s="157">
        <v>44230</v>
      </c>
      <c r="B395" s="229">
        <v>7.79</v>
      </c>
      <c r="C395">
        <v>7.05</v>
      </c>
      <c r="D395" s="179">
        <v>8.93</v>
      </c>
      <c r="E395" s="179">
        <v>7.12</v>
      </c>
      <c r="F395" s="179">
        <f t="shared" si="60"/>
        <v>-1.88</v>
      </c>
      <c r="G395" s="214">
        <f t="shared" si="59"/>
        <v>0.44361370716510901</v>
      </c>
      <c r="H395" s="179">
        <f t="shared" si="61"/>
        <v>16.05</v>
      </c>
      <c r="I395" s="356">
        <v>425451</v>
      </c>
      <c r="J395" s="52">
        <v>394816.9</v>
      </c>
      <c r="K395" s="52"/>
      <c r="L395" s="389">
        <v>4216.4000000000024</v>
      </c>
      <c r="M395" s="52">
        <v>7486.7349999999997</v>
      </c>
      <c r="N395">
        <v>194</v>
      </c>
      <c r="O395" s="273">
        <f t="shared" si="55"/>
        <v>21.734020618556713</v>
      </c>
      <c r="P395" s="273">
        <f t="shared" si="56"/>
        <v>38.591417525773196</v>
      </c>
      <c r="R395" s="52">
        <f t="shared" si="57"/>
        <v>2193.0463917525772</v>
      </c>
      <c r="S395" s="52">
        <f t="shared" si="58"/>
        <v>2035.1386597938144</v>
      </c>
    </row>
    <row r="396" spans="1:19" x14ac:dyDescent="0.2">
      <c r="A396" s="157">
        <v>44231</v>
      </c>
      <c r="B396" s="229">
        <v>9.98</v>
      </c>
      <c r="C396">
        <v>9.94</v>
      </c>
      <c r="D396" s="179">
        <v>9.8769230769230987</v>
      </c>
      <c r="E396" s="179">
        <v>7.55</v>
      </c>
      <c r="F396" s="179">
        <f t="shared" si="60"/>
        <v>6.3076923076900826E-2</v>
      </c>
      <c r="G396" s="214">
        <f t="shared" si="59"/>
        <v>0.43323769587287519</v>
      </c>
      <c r="H396" s="179">
        <f t="shared" si="61"/>
        <v>17.426923076923099</v>
      </c>
      <c r="I396" s="356">
        <v>400581</v>
      </c>
      <c r="J396" s="52">
        <v>396385.4</v>
      </c>
      <c r="K396" s="52"/>
      <c r="L396" s="389">
        <v>3245.7999999999997</v>
      </c>
      <c r="M396" s="52">
        <v>9195.6610000000001</v>
      </c>
      <c r="N396">
        <v>182</v>
      </c>
      <c r="O396" s="273">
        <f t="shared" si="55"/>
        <v>17.834065934065933</v>
      </c>
      <c r="P396" s="273">
        <f t="shared" si="56"/>
        <v>50.525609890109891</v>
      </c>
      <c r="R396" s="52">
        <f t="shared" si="57"/>
        <v>2200.9945054945056</v>
      </c>
      <c r="S396" s="52">
        <f t="shared" si="58"/>
        <v>2177.9417582417582</v>
      </c>
    </row>
    <row r="397" spans="1:19" x14ac:dyDescent="0.2">
      <c r="A397" s="157">
        <v>44232</v>
      </c>
      <c r="B397" s="229">
        <v>8.25</v>
      </c>
      <c r="C397">
        <v>7.56</v>
      </c>
      <c r="D397" s="179">
        <v>6.6320512820512683</v>
      </c>
      <c r="E397" s="179">
        <v>9.2676217948717952</v>
      </c>
      <c r="F397" s="179">
        <f t="shared" si="60"/>
        <v>0.92794871794873135</v>
      </c>
      <c r="G397" s="214">
        <f t="shared" si="59"/>
        <v>0.58288128001341799</v>
      </c>
      <c r="H397" s="179">
        <f t="shared" si="61"/>
        <v>15.899673076923063</v>
      </c>
      <c r="I397" s="356">
        <v>342485</v>
      </c>
      <c r="J397" s="52">
        <v>417299.8</v>
      </c>
      <c r="K397" s="52"/>
      <c r="L397" s="389">
        <v>3858.1</v>
      </c>
      <c r="M397" s="52">
        <v>8055.7910000000002</v>
      </c>
      <c r="N397">
        <v>156</v>
      </c>
      <c r="O397" s="273">
        <f t="shared" si="55"/>
        <v>24.731410256410257</v>
      </c>
      <c r="P397" s="273">
        <f t="shared" si="56"/>
        <v>51.639685897435896</v>
      </c>
      <c r="R397" s="52">
        <f t="shared" si="57"/>
        <v>2195.4166666666665</v>
      </c>
      <c r="S397" s="52">
        <f t="shared" si="58"/>
        <v>2674.998717948718</v>
      </c>
    </row>
    <row r="398" spans="1:19" x14ac:dyDescent="0.2">
      <c r="A398" s="396">
        <v>44235</v>
      </c>
      <c r="B398" s="229">
        <v>9.7799999999999994</v>
      </c>
      <c r="C398">
        <v>9.06</v>
      </c>
      <c r="D398" s="394">
        <v>10.308333333333325</v>
      </c>
      <c r="E398" s="394">
        <v>7.1512471910112358</v>
      </c>
      <c r="F398" s="179">
        <f t="shared" si="60"/>
        <v>-1.2483333333333242</v>
      </c>
      <c r="G398" s="214">
        <f t="shared" si="59"/>
        <v>0.40958871726843488</v>
      </c>
      <c r="H398" s="179">
        <f t="shared" si="61"/>
        <v>17.45958052434456</v>
      </c>
      <c r="I398" s="398">
        <v>388559.16666666663</v>
      </c>
      <c r="J398" s="52">
        <v>438620.7</v>
      </c>
      <c r="K398" s="52"/>
      <c r="L398" s="398">
        <v>2392.3694444444436</v>
      </c>
      <c r="M398" s="52">
        <v>10219.299999999999</v>
      </c>
      <c r="N398">
        <v>178</v>
      </c>
      <c r="O398" s="273">
        <f t="shared" si="55"/>
        <v>13.440277777777773</v>
      </c>
      <c r="P398" s="273">
        <f t="shared" si="56"/>
        <v>57.411797752808987</v>
      </c>
      <c r="R398" s="52">
        <f t="shared" si="57"/>
        <v>2182.9166666666665</v>
      </c>
      <c r="S398" s="52">
        <f t="shared" si="58"/>
        <v>2464.1612359550563</v>
      </c>
    </row>
    <row r="399" spans="1:19" x14ac:dyDescent="0.2">
      <c r="A399" s="157">
        <v>44236</v>
      </c>
      <c r="B399" s="229">
        <v>8.0299999999999994</v>
      </c>
      <c r="C399">
        <v>8.4499999999999993</v>
      </c>
      <c r="D399" s="179">
        <v>8.91</v>
      </c>
      <c r="E399" s="179">
        <v>6.79</v>
      </c>
      <c r="F399" s="179">
        <f t="shared" si="60"/>
        <v>-0.46000000000000085</v>
      </c>
      <c r="G399" s="214">
        <f t="shared" si="59"/>
        <v>0.43248407643312103</v>
      </c>
      <c r="H399" s="179">
        <f t="shared" si="61"/>
        <v>15.7</v>
      </c>
      <c r="I399" s="356">
        <v>417908</v>
      </c>
      <c r="J399" s="52">
        <v>395918.3</v>
      </c>
      <c r="K399" s="52"/>
      <c r="L399" s="389">
        <v>3171.8000000000006</v>
      </c>
      <c r="M399" s="52">
        <v>7115.58</v>
      </c>
      <c r="N399">
        <v>195</v>
      </c>
      <c r="O399" s="273">
        <f t="shared" si="55"/>
        <v>16.265641025641028</v>
      </c>
      <c r="P399" s="273">
        <f t="shared" si="56"/>
        <v>36.490153846153845</v>
      </c>
      <c r="R399" s="52">
        <f t="shared" si="57"/>
        <v>2143.1179487179488</v>
      </c>
      <c r="S399" s="52">
        <f t="shared" si="58"/>
        <v>2030.3502564102564</v>
      </c>
    </row>
    <row r="400" spans="1:19" x14ac:dyDescent="0.2">
      <c r="A400" s="157">
        <v>44237</v>
      </c>
      <c r="B400" s="229">
        <v>10.84</v>
      </c>
      <c r="C400">
        <v>10.46</v>
      </c>
      <c r="D400" s="179">
        <v>10.46</v>
      </c>
      <c r="E400" s="179">
        <v>7.1</v>
      </c>
      <c r="F400" s="179">
        <f t="shared" si="60"/>
        <v>0</v>
      </c>
      <c r="G400" s="214">
        <f t="shared" si="59"/>
        <v>0.40432801822323455</v>
      </c>
      <c r="H400" s="179">
        <f t="shared" si="61"/>
        <v>17.560000000000002</v>
      </c>
      <c r="I400" s="356">
        <v>277137</v>
      </c>
      <c r="J400" s="52">
        <v>269329.5</v>
      </c>
      <c r="K400" s="52"/>
      <c r="L400" s="389">
        <v>2312.2000000000007</v>
      </c>
      <c r="M400" s="52">
        <v>5550.2179999999998</v>
      </c>
      <c r="N400">
        <v>126</v>
      </c>
      <c r="O400" s="273">
        <f t="shared" si="55"/>
        <v>18.350793650793655</v>
      </c>
      <c r="P400" s="273">
        <f t="shared" si="56"/>
        <v>44.049349206349206</v>
      </c>
      <c r="R400" s="52">
        <f t="shared" si="57"/>
        <v>2199.5</v>
      </c>
      <c r="S400" s="52">
        <f t="shared" si="58"/>
        <v>2137.5357142857142</v>
      </c>
    </row>
    <row r="401" spans="1:19" x14ac:dyDescent="0.2">
      <c r="A401" s="157">
        <v>44238</v>
      </c>
      <c r="B401" s="229">
        <v>9.8699999999999992</v>
      </c>
      <c r="C401">
        <v>9.25</v>
      </c>
      <c r="D401" s="179">
        <v>10.53</v>
      </c>
      <c r="E401" s="179">
        <v>6.8</v>
      </c>
      <c r="F401" s="179">
        <f t="shared" si="60"/>
        <v>-1.2799999999999994</v>
      </c>
      <c r="G401" s="214">
        <f t="shared" si="59"/>
        <v>0.3923831506058858</v>
      </c>
      <c r="H401" s="179">
        <f t="shared" si="61"/>
        <v>17.329999999999998</v>
      </c>
      <c r="I401" s="356">
        <v>378441</v>
      </c>
      <c r="J401">
        <v>365738</v>
      </c>
      <c r="L401" s="389">
        <v>2518.6999999999989</v>
      </c>
      <c r="M401" s="52">
        <v>9428.9719999999998</v>
      </c>
      <c r="N401">
        <v>182</v>
      </c>
      <c r="O401" s="273">
        <f t="shared" si="55"/>
        <v>13.839010989010983</v>
      </c>
      <c r="P401" s="273">
        <f t="shared" si="56"/>
        <v>51.807538461538464</v>
      </c>
      <c r="R401" s="52">
        <f t="shared" si="57"/>
        <v>2079.3461538461538</v>
      </c>
      <c r="S401" s="52">
        <f t="shared" si="58"/>
        <v>2009.5494505494505</v>
      </c>
    </row>
    <row r="402" spans="1:19" x14ac:dyDescent="0.2">
      <c r="A402" s="157">
        <v>44239</v>
      </c>
      <c r="B402" s="229">
        <v>10.17</v>
      </c>
      <c r="C402">
        <v>9.3699999999999992</v>
      </c>
      <c r="D402" s="179">
        <v>11.68</v>
      </c>
      <c r="E402" s="179">
        <v>6.7</v>
      </c>
      <c r="F402" s="179">
        <f t="shared" si="60"/>
        <v>-2.3100000000000005</v>
      </c>
      <c r="G402" s="214">
        <f t="shared" si="59"/>
        <v>0.36452665941240481</v>
      </c>
      <c r="H402" s="179">
        <f t="shared" si="61"/>
        <v>18.38</v>
      </c>
      <c r="I402" s="356">
        <v>403689</v>
      </c>
      <c r="J402" s="52">
        <v>382083.9</v>
      </c>
      <c r="K402" s="52"/>
      <c r="L402" s="389">
        <v>3050.2</v>
      </c>
      <c r="M402" s="52">
        <v>8878.1460000000006</v>
      </c>
      <c r="N402">
        <v>197</v>
      </c>
      <c r="O402" s="273">
        <f t="shared" si="55"/>
        <v>15.483248730964466</v>
      </c>
      <c r="P402" s="273">
        <f t="shared" si="56"/>
        <v>45.066730964467006</v>
      </c>
      <c r="R402" s="52">
        <f t="shared" si="57"/>
        <v>2049.1827411167515</v>
      </c>
      <c r="S402" s="52">
        <f t="shared" si="58"/>
        <v>1939.5121827411169</v>
      </c>
    </row>
    <row r="403" spans="1:19" x14ac:dyDescent="0.2">
      <c r="A403" s="157">
        <v>44242</v>
      </c>
      <c r="B403" s="229">
        <v>9.49</v>
      </c>
      <c r="C403">
        <v>8.91</v>
      </c>
      <c r="D403" s="179">
        <v>10.34</v>
      </c>
      <c r="E403" s="179">
        <v>6.8</v>
      </c>
      <c r="F403" s="179">
        <f t="shared" si="60"/>
        <v>-1.4299999999999997</v>
      </c>
      <c r="G403" s="214">
        <f t="shared" si="59"/>
        <v>0.39673278879813301</v>
      </c>
      <c r="H403" s="179">
        <f t="shared" si="61"/>
        <v>17.14</v>
      </c>
      <c r="I403" s="356">
        <v>463637</v>
      </c>
      <c r="J403" s="52">
        <v>512845.2</v>
      </c>
      <c r="K403" s="52"/>
      <c r="L403" s="389">
        <v>3117.5999999999981</v>
      </c>
      <c r="M403" s="52">
        <v>10854.13</v>
      </c>
      <c r="N403">
        <v>223</v>
      </c>
      <c r="O403" s="273">
        <f t="shared" si="55"/>
        <v>13.980269058295956</v>
      </c>
      <c r="P403" s="273">
        <f t="shared" si="56"/>
        <v>48.673228699551565</v>
      </c>
      <c r="R403" s="52">
        <f t="shared" si="57"/>
        <v>2079.0896860986545</v>
      </c>
      <c r="S403" s="52">
        <f t="shared" si="58"/>
        <v>2299.7542600896863</v>
      </c>
    </row>
    <row r="404" spans="1:19" x14ac:dyDescent="0.2">
      <c r="A404" s="157">
        <v>44243</v>
      </c>
      <c r="B404" s="229">
        <v>9.19</v>
      </c>
      <c r="C404">
        <v>8.6999999999999993</v>
      </c>
      <c r="D404" s="179">
        <v>10.15</v>
      </c>
      <c r="E404" s="179">
        <v>6.94</v>
      </c>
      <c r="F404" s="179">
        <f t="shared" si="60"/>
        <v>-1.4500000000000011</v>
      </c>
      <c r="G404" s="214">
        <f t="shared" si="59"/>
        <v>0.4060854300760679</v>
      </c>
      <c r="H404" s="179">
        <f t="shared" si="61"/>
        <v>17.09</v>
      </c>
      <c r="I404" s="356">
        <v>494062</v>
      </c>
      <c r="J404" s="52">
        <v>491152.2</v>
      </c>
      <c r="K404" s="52"/>
      <c r="L404" s="389">
        <v>3298.4</v>
      </c>
      <c r="M404" s="52">
        <v>11047.57</v>
      </c>
      <c r="N404">
        <v>241</v>
      </c>
      <c r="O404" s="273">
        <f t="shared" si="55"/>
        <v>13.68630705394191</v>
      </c>
      <c r="P404" s="273">
        <f t="shared" si="56"/>
        <v>45.840539419087136</v>
      </c>
      <c r="R404" s="52">
        <f t="shared" si="57"/>
        <v>2050.0497925311201</v>
      </c>
      <c r="S404" s="52">
        <f t="shared" si="58"/>
        <v>2037.9759336099585</v>
      </c>
    </row>
    <row r="405" spans="1:19" x14ac:dyDescent="0.2">
      <c r="A405" s="157">
        <v>44244</v>
      </c>
      <c r="B405" s="229">
        <v>7.9</v>
      </c>
      <c r="C405">
        <v>7.54</v>
      </c>
      <c r="D405" s="179">
        <v>9.83</v>
      </c>
      <c r="E405" s="179">
        <v>8.84</v>
      </c>
      <c r="F405" s="179">
        <f t="shared" si="60"/>
        <v>-2.29</v>
      </c>
      <c r="G405" s="214">
        <f t="shared" si="59"/>
        <v>0.4734868773433315</v>
      </c>
      <c r="H405" s="179">
        <f t="shared" si="61"/>
        <v>18.670000000000002</v>
      </c>
      <c r="I405" s="356">
        <v>492289</v>
      </c>
      <c r="J405" s="52">
        <v>467201.4</v>
      </c>
      <c r="K405" s="52"/>
      <c r="L405" s="389">
        <v>3442.7999999999984</v>
      </c>
      <c r="M405" s="52">
        <v>12339.13</v>
      </c>
      <c r="N405">
        <v>239</v>
      </c>
      <c r="O405" s="273">
        <f t="shared" si="55"/>
        <v>14.405020920502086</v>
      </c>
      <c r="P405" s="273">
        <f t="shared" si="56"/>
        <v>51.628158995815895</v>
      </c>
      <c r="R405" s="52">
        <f t="shared" si="57"/>
        <v>2059.7866108786611</v>
      </c>
      <c r="S405" s="52">
        <f t="shared" si="58"/>
        <v>1954.8175732217574</v>
      </c>
    </row>
    <row r="406" spans="1:19" x14ac:dyDescent="0.2">
      <c r="A406" s="157">
        <v>44245</v>
      </c>
      <c r="B406" s="229">
        <v>9.3800000000000008</v>
      </c>
      <c r="C406">
        <v>8.86</v>
      </c>
      <c r="D406" s="179">
        <v>9.91</v>
      </c>
      <c r="E406" s="179">
        <v>7.18</v>
      </c>
      <c r="F406" s="179">
        <f t="shared" si="60"/>
        <v>-1.0500000000000007</v>
      </c>
      <c r="G406" s="214">
        <f t="shared" si="59"/>
        <v>0.42012873025160913</v>
      </c>
      <c r="H406" s="179">
        <f t="shared" si="61"/>
        <v>17.09</v>
      </c>
      <c r="I406" s="356">
        <v>476400</v>
      </c>
      <c r="J406" s="52">
        <v>465830.3</v>
      </c>
      <c r="K406" s="52"/>
      <c r="L406" s="389">
        <v>4042.2999999999997</v>
      </c>
      <c r="M406" s="52">
        <v>10924.28</v>
      </c>
      <c r="N406">
        <v>227</v>
      </c>
      <c r="O406" s="273">
        <f t="shared" si="55"/>
        <v>17.80748898678414</v>
      </c>
      <c r="P406" s="273">
        <f t="shared" si="56"/>
        <v>48.124581497797358</v>
      </c>
      <c r="R406" s="52">
        <f t="shared" si="57"/>
        <v>2098.6784140969162</v>
      </c>
      <c r="S406" s="52">
        <f t="shared" si="58"/>
        <v>2052.1158590308369</v>
      </c>
    </row>
    <row r="407" spans="1:19" x14ac:dyDescent="0.2">
      <c r="A407" s="157">
        <v>44246</v>
      </c>
      <c r="B407" s="229">
        <v>10.44</v>
      </c>
      <c r="C407">
        <v>9.7100000000000009</v>
      </c>
      <c r="D407" s="179">
        <v>9.8699999999999992</v>
      </c>
      <c r="E407" s="179">
        <v>6.91</v>
      </c>
      <c r="F407" s="179">
        <f t="shared" si="60"/>
        <v>-0.15999999999999837</v>
      </c>
      <c r="G407" s="214">
        <f t="shared" si="59"/>
        <v>0.41179976162097731</v>
      </c>
      <c r="H407" s="179">
        <f t="shared" si="61"/>
        <v>16.78</v>
      </c>
      <c r="I407" s="356">
        <v>454185</v>
      </c>
      <c r="J407" s="52">
        <v>457153.3</v>
      </c>
      <c r="K407" s="52"/>
      <c r="L407" s="389">
        <v>2723.6999999999994</v>
      </c>
      <c r="M407" s="52">
        <v>12614.86</v>
      </c>
      <c r="N407">
        <v>226</v>
      </c>
      <c r="O407" s="273">
        <f t="shared" si="55"/>
        <v>12.051769911504422</v>
      </c>
      <c r="P407" s="273">
        <f t="shared" si="56"/>
        <v>55.817964601769916</v>
      </c>
      <c r="R407" s="52">
        <f t="shared" si="57"/>
        <v>2009.6681415929204</v>
      </c>
      <c r="S407" s="52">
        <f t="shared" si="58"/>
        <v>2022.8022123893804</v>
      </c>
    </row>
    <row r="408" spans="1:19" x14ac:dyDescent="0.2">
      <c r="A408" s="157">
        <v>44249</v>
      </c>
      <c r="B408" s="229">
        <v>8.2899999999999991</v>
      </c>
      <c r="C408">
        <v>7.17</v>
      </c>
      <c r="D408" s="179">
        <v>9.75</v>
      </c>
      <c r="E408" s="179">
        <v>6.59</v>
      </c>
      <c r="F408" s="179">
        <f t="shared" si="60"/>
        <v>-2.58</v>
      </c>
      <c r="G408" s="214">
        <f t="shared" si="59"/>
        <v>0.40330477356181149</v>
      </c>
      <c r="H408" s="179">
        <f t="shared" si="61"/>
        <v>16.34</v>
      </c>
      <c r="I408" s="356">
        <v>454407</v>
      </c>
      <c r="J408" s="52">
        <v>426308.3</v>
      </c>
      <c r="K408" s="52"/>
      <c r="L408" s="389">
        <v>3621.7999999999975</v>
      </c>
      <c r="M408" s="52">
        <v>8615.4330000000009</v>
      </c>
      <c r="N408">
        <v>222</v>
      </c>
      <c r="O408" s="273">
        <f t="shared" si="55"/>
        <v>16.314414414414404</v>
      </c>
      <c r="P408" s="273">
        <f t="shared" si="56"/>
        <v>38.808256756756762</v>
      </c>
      <c r="R408" s="52">
        <f t="shared" si="57"/>
        <v>2046.8783783783783</v>
      </c>
      <c r="S408" s="52">
        <f t="shared" si="58"/>
        <v>1920.3076576576575</v>
      </c>
    </row>
    <row r="409" spans="1:19" x14ac:dyDescent="0.2">
      <c r="A409" s="157">
        <v>44250</v>
      </c>
      <c r="B409" s="229">
        <v>8.1199999999999992</v>
      </c>
      <c r="C409">
        <v>7.77</v>
      </c>
      <c r="D409" s="179">
        <v>9.86</v>
      </c>
      <c r="E409" s="179">
        <v>7.01</v>
      </c>
      <c r="F409" s="179">
        <f t="shared" si="60"/>
        <v>-2.09</v>
      </c>
      <c r="G409" s="214">
        <f t="shared" si="59"/>
        <v>0.41553052756372266</v>
      </c>
      <c r="H409" s="179">
        <f t="shared" si="61"/>
        <v>16.869999999999997</v>
      </c>
      <c r="I409" s="356">
        <v>504462</v>
      </c>
      <c r="J409" s="52">
        <v>506343.5</v>
      </c>
      <c r="K409" s="52"/>
      <c r="L409" s="389">
        <v>3950.5000000000023</v>
      </c>
      <c r="M409" s="52">
        <v>12176.62</v>
      </c>
      <c r="N409">
        <v>246</v>
      </c>
      <c r="O409" s="273">
        <f t="shared" si="55"/>
        <v>16.058943089430905</v>
      </c>
      <c r="P409" s="273">
        <f t="shared" si="56"/>
        <v>49.498455284552847</v>
      </c>
      <c r="R409" s="52">
        <f t="shared" si="57"/>
        <v>2050.6585365853657</v>
      </c>
      <c r="S409" s="52">
        <f t="shared" si="58"/>
        <v>2058.3069105691056</v>
      </c>
    </row>
    <row r="410" spans="1:19" x14ac:dyDescent="0.2">
      <c r="A410" s="157">
        <v>44251</v>
      </c>
      <c r="B410" s="229">
        <v>8.57</v>
      </c>
      <c r="C410">
        <v>8.09</v>
      </c>
      <c r="D410" s="179">
        <v>9.7100000000000009</v>
      </c>
      <c r="E410" s="179">
        <v>7.1</v>
      </c>
      <c r="F410" s="179">
        <f t="shared" si="60"/>
        <v>-1.620000000000001</v>
      </c>
      <c r="G410" s="214">
        <f t="shared" si="59"/>
        <v>0.42236763831052937</v>
      </c>
      <c r="H410" s="179">
        <f t="shared" si="61"/>
        <v>16.810000000000002</v>
      </c>
      <c r="I410" s="356">
        <v>492111</v>
      </c>
      <c r="J410" s="52">
        <v>485355.8</v>
      </c>
      <c r="K410" s="52"/>
      <c r="L410" s="389">
        <v>4157.7</v>
      </c>
      <c r="M410" s="52">
        <v>12153.59</v>
      </c>
      <c r="N410">
        <v>239</v>
      </c>
      <c r="O410" s="273">
        <f t="shared" si="55"/>
        <v>17.396234309623431</v>
      </c>
      <c r="P410" s="273">
        <f t="shared" si="56"/>
        <v>50.851841004184102</v>
      </c>
      <c r="R410" s="52">
        <f t="shared" si="57"/>
        <v>2059.0418410041839</v>
      </c>
      <c r="S410" s="52">
        <f t="shared" si="58"/>
        <v>2030.7774058577406</v>
      </c>
    </row>
    <row r="411" spans="1:19" x14ac:dyDescent="0.2">
      <c r="A411" s="157">
        <v>44252</v>
      </c>
      <c r="B411" s="229">
        <v>8.32</v>
      </c>
      <c r="C411">
        <v>7.79</v>
      </c>
      <c r="D411" s="179">
        <v>8.8699999999999992</v>
      </c>
      <c r="E411" s="179">
        <v>7.19</v>
      </c>
      <c r="F411" s="179">
        <f t="shared" si="60"/>
        <v>-1.0799999999999992</v>
      </c>
      <c r="G411" s="214">
        <f t="shared" si="59"/>
        <v>0.44769613947696146</v>
      </c>
      <c r="H411" s="179">
        <f t="shared" si="61"/>
        <v>16.059999999999999</v>
      </c>
      <c r="I411" s="356">
        <v>439385</v>
      </c>
      <c r="J411" s="52">
        <v>434797.3</v>
      </c>
      <c r="K411" s="52"/>
      <c r="L411" s="389">
        <v>4400.8000000000011</v>
      </c>
      <c r="M411" s="52">
        <v>8249.7469999999994</v>
      </c>
      <c r="N411">
        <v>210</v>
      </c>
      <c r="O411" s="273">
        <f t="shared" si="55"/>
        <v>20.956190476190482</v>
      </c>
      <c r="P411" s="273">
        <f t="shared" si="56"/>
        <v>39.284509523809518</v>
      </c>
      <c r="R411" s="52">
        <f t="shared" si="57"/>
        <v>2092.3095238095239</v>
      </c>
      <c r="S411" s="52">
        <f t="shared" si="58"/>
        <v>2070.4633333333331</v>
      </c>
    </row>
    <row r="412" spans="1:19" x14ac:dyDescent="0.2">
      <c r="A412" s="157">
        <v>44253</v>
      </c>
      <c r="B412" s="229">
        <v>10</v>
      </c>
      <c r="C412">
        <v>9.3000000000000007</v>
      </c>
      <c r="D412" s="179">
        <v>10.8</v>
      </c>
      <c r="E412" s="179">
        <v>6.8</v>
      </c>
      <c r="F412" s="179">
        <f t="shared" si="60"/>
        <v>-1.5</v>
      </c>
      <c r="G412" s="214">
        <f t="shared" si="59"/>
        <v>0.3863636363636363</v>
      </c>
      <c r="H412" s="179">
        <f t="shared" si="61"/>
        <v>17.600000000000001</v>
      </c>
      <c r="I412" s="356">
        <v>421615</v>
      </c>
      <c r="J412" s="52">
        <v>389111.3</v>
      </c>
      <c r="K412" s="52"/>
      <c r="L412" s="389">
        <v>4271.2</v>
      </c>
      <c r="M412" s="52">
        <v>8121.3</v>
      </c>
      <c r="N412">
        <v>200</v>
      </c>
      <c r="O412" s="273">
        <f t="shared" si="55"/>
        <v>21.355999999999998</v>
      </c>
      <c r="P412" s="273">
        <f t="shared" si="56"/>
        <v>40.606500000000004</v>
      </c>
      <c r="R412" s="52">
        <f t="shared" si="57"/>
        <v>2108.0749999999998</v>
      </c>
      <c r="S412" s="52">
        <f t="shared" si="58"/>
        <v>1945.5564999999999</v>
      </c>
    </row>
    <row r="413" spans="1:19" x14ac:dyDescent="0.2">
      <c r="A413" s="157">
        <v>44256</v>
      </c>
      <c r="B413" s="229">
        <v>8.9700000000000006</v>
      </c>
      <c r="C413">
        <v>8.64</v>
      </c>
      <c r="D413" s="179">
        <v>9.6</v>
      </c>
      <c r="E413" s="179">
        <v>7.08</v>
      </c>
      <c r="F413" s="179">
        <f t="shared" si="60"/>
        <v>-0.95999999999999908</v>
      </c>
      <c r="G413" s="214">
        <f t="shared" si="59"/>
        <v>0.42446043165467628</v>
      </c>
      <c r="H413" s="179">
        <f t="shared" si="61"/>
        <v>16.68</v>
      </c>
      <c r="I413" s="356">
        <v>434176</v>
      </c>
      <c r="J413" s="52">
        <v>415043.7</v>
      </c>
      <c r="K413" s="52"/>
      <c r="L413" s="389">
        <v>3733.2</v>
      </c>
      <c r="M413" s="52">
        <v>9635.2630000000008</v>
      </c>
      <c r="N413">
        <v>205</v>
      </c>
      <c r="O413" s="273">
        <f t="shared" si="55"/>
        <v>18.210731707317073</v>
      </c>
      <c r="P413" s="273">
        <f t="shared" si="56"/>
        <v>47.001282926829269</v>
      </c>
      <c r="R413" s="52">
        <f t="shared" si="57"/>
        <v>2117.9317073170732</v>
      </c>
      <c r="S413" s="52">
        <f t="shared" si="58"/>
        <v>2024.6034146341465</v>
      </c>
    </row>
    <row r="414" spans="1:19" x14ac:dyDescent="0.2">
      <c r="A414" s="157">
        <v>44257</v>
      </c>
      <c r="B414" s="229">
        <v>9.4700000000000006</v>
      </c>
      <c r="C414">
        <v>8.9600000000000009</v>
      </c>
      <c r="D414" s="179">
        <v>10.31</v>
      </c>
      <c r="E414" s="179">
        <v>7.26</v>
      </c>
      <c r="F414" s="179">
        <f t="shared" si="60"/>
        <v>-1.3499999999999996</v>
      </c>
      <c r="G414" s="214">
        <f t="shared" si="59"/>
        <v>0.41320432555492315</v>
      </c>
      <c r="H414" s="179">
        <f t="shared" si="61"/>
        <v>17.57</v>
      </c>
      <c r="I414" s="356">
        <v>463191</v>
      </c>
      <c r="J414" s="52">
        <v>458161.2</v>
      </c>
      <c r="K414" s="52"/>
      <c r="L414" s="389">
        <v>4309.4999999999982</v>
      </c>
      <c r="M414" s="52">
        <v>11125.57</v>
      </c>
      <c r="N414">
        <v>220</v>
      </c>
      <c r="O414" s="273">
        <f t="shared" si="55"/>
        <v>19.588636363636354</v>
      </c>
      <c r="P414" s="273">
        <f t="shared" si="56"/>
        <v>50.570772727272725</v>
      </c>
      <c r="R414" s="52">
        <f t="shared" si="57"/>
        <v>2105.4136363636362</v>
      </c>
      <c r="S414" s="52">
        <f t="shared" si="58"/>
        <v>2082.550909090909</v>
      </c>
    </row>
    <row r="415" spans="1:19" x14ac:dyDescent="0.2">
      <c r="A415" s="157">
        <v>44258</v>
      </c>
      <c r="B415" s="229">
        <v>9.73</v>
      </c>
      <c r="C415">
        <v>8.8699999999999992</v>
      </c>
      <c r="D415" s="179">
        <v>10.82</v>
      </c>
      <c r="E415" s="179">
        <v>7.5</v>
      </c>
      <c r="F415" s="179">
        <f t="shared" si="60"/>
        <v>-1.9500000000000011</v>
      </c>
      <c r="G415" s="214">
        <f t="shared" si="59"/>
        <v>0.40938864628820959</v>
      </c>
      <c r="H415" s="179">
        <f t="shared" si="61"/>
        <v>18.32</v>
      </c>
      <c r="I415" s="356">
        <v>469001</v>
      </c>
      <c r="J415" s="52">
        <v>468182.2</v>
      </c>
      <c r="K415" s="52"/>
      <c r="L415" s="356">
        <v>4892</v>
      </c>
      <c r="M415" s="52">
        <v>10532.17</v>
      </c>
      <c r="N415">
        <v>217</v>
      </c>
      <c r="O415" s="273">
        <f t="shared" si="55"/>
        <v>22.543778801843317</v>
      </c>
      <c r="P415" s="273">
        <f t="shared" si="56"/>
        <v>48.535345622119813</v>
      </c>
      <c r="R415" s="52">
        <f t="shared" si="57"/>
        <v>2161.294930875576</v>
      </c>
      <c r="S415" s="52">
        <f t="shared" si="58"/>
        <v>2157.5216589861752</v>
      </c>
    </row>
    <row r="416" spans="1:19" x14ac:dyDescent="0.2">
      <c r="A416" s="157">
        <v>44259</v>
      </c>
      <c r="B416" s="229">
        <v>8.5399999999999991</v>
      </c>
      <c r="C416">
        <v>7.91</v>
      </c>
      <c r="D416" s="179">
        <v>9.85</v>
      </c>
      <c r="E416" s="179">
        <v>7.46</v>
      </c>
      <c r="F416" s="179">
        <f t="shared" si="60"/>
        <v>-1.9399999999999995</v>
      </c>
      <c r="G416" s="214">
        <f t="shared" si="59"/>
        <v>0.43096476025418834</v>
      </c>
      <c r="H416" s="179">
        <f t="shared" si="61"/>
        <v>17.309999999999999</v>
      </c>
      <c r="I416" s="356">
        <v>486082</v>
      </c>
      <c r="J416" s="52">
        <v>473600.2</v>
      </c>
      <c r="K416" s="52"/>
      <c r="L416" s="389">
        <v>5021.3999999999996</v>
      </c>
      <c r="M416" s="52">
        <v>7851.1819999999998</v>
      </c>
      <c r="N416">
        <v>222</v>
      </c>
      <c r="O416" s="273">
        <f t="shared" si="55"/>
        <v>22.618918918918919</v>
      </c>
      <c r="P416" s="273">
        <f t="shared" si="56"/>
        <v>35.36568468468468</v>
      </c>
      <c r="R416" s="52">
        <f t="shared" si="57"/>
        <v>2189.5585585585586</v>
      </c>
      <c r="S416" s="52">
        <f t="shared" si="58"/>
        <v>2133.3342342342344</v>
      </c>
    </row>
    <row r="417" spans="1:19" x14ac:dyDescent="0.2">
      <c r="A417" s="157">
        <v>44260</v>
      </c>
      <c r="B417" s="229">
        <v>8.5</v>
      </c>
      <c r="C417">
        <v>8</v>
      </c>
      <c r="D417" s="179">
        <v>9.9600000000000009</v>
      </c>
      <c r="E417" s="179">
        <v>7.41</v>
      </c>
      <c r="F417" s="179">
        <f t="shared" si="60"/>
        <v>-1.9600000000000009</v>
      </c>
      <c r="G417" s="214">
        <f t="shared" si="59"/>
        <v>0.42659758203799653</v>
      </c>
      <c r="H417" s="179">
        <f t="shared" si="61"/>
        <v>17.37</v>
      </c>
      <c r="I417" s="356">
        <v>496673</v>
      </c>
      <c r="J417" s="52">
        <v>487316.4</v>
      </c>
      <c r="K417" s="52"/>
      <c r="L417" s="389">
        <v>4909.5999999999976</v>
      </c>
      <c r="M417" s="52">
        <v>9722.6329999999998</v>
      </c>
      <c r="N417">
        <v>228</v>
      </c>
      <c r="O417" s="273">
        <f t="shared" si="55"/>
        <v>21.533333333333324</v>
      </c>
      <c r="P417" s="273">
        <f t="shared" si="56"/>
        <v>42.643127192982455</v>
      </c>
      <c r="R417" s="52">
        <f t="shared" si="57"/>
        <v>2178.3903508771928</v>
      </c>
      <c r="S417" s="52">
        <f t="shared" si="58"/>
        <v>2137.3526315789477</v>
      </c>
    </row>
    <row r="418" spans="1:19" x14ac:dyDescent="0.2">
      <c r="A418" s="157">
        <v>44263</v>
      </c>
      <c r="B418" s="229">
        <v>10</v>
      </c>
      <c r="C418">
        <v>9.84</v>
      </c>
      <c r="D418" s="179">
        <v>9.91</v>
      </c>
      <c r="E418" s="179">
        <v>7.21</v>
      </c>
      <c r="F418" s="179">
        <f t="shared" si="60"/>
        <v>-7.0000000000000284E-2</v>
      </c>
      <c r="G418" s="214">
        <f t="shared" si="59"/>
        <v>0.42114485981308408</v>
      </c>
      <c r="H418" s="179">
        <f t="shared" si="61"/>
        <v>17.12</v>
      </c>
      <c r="I418" s="356">
        <v>460583</v>
      </c>
      <c r="J418" s="52">
        <v>526264.30000000005</v>
      </c>
      <c r="K418" s="52"/>
      <c r="L418" s="389">
        <v>4544.8</v>
      </c>
      <c r="M418" s="52">
        <v>9444.848</v>
      </c>
      <c r="N418">
        <v>211</v>
      </c>
      <c r="O418" s="273">
        <f t="shared" si="55"/>
        <v>21.539336492890996</v>
      </c>
      <c r="P418" s="273">
        <f t="shared" si="56"/>
        <v>44.762312796208533</v>
      </c>
      <c r="R418" s="52">
        <f t="shared" si="57"/>
        <v>2182.8578199052131</v>
      </c>
      <c r="S418" s="52">
        <f t="shared" si="58"/>
        <v>2494.1436018957347</v>
      </c>
    </row>
    <row r="419" spans="1:19" x14ac:dyDescent="0.2">
      <c r="A419" s="157">
        <v>44264</v>
      </c>
      <c r="B419" s="229">
        <v>8.83</v>
      </c>
      <c r="C419">
        <v>9.01</v>
      </c>
      <c r="D419" s="179">
        <v>11.41</v>
      </c>
      <c r="E419" s="179">
        <v>7.4</v>
      </c>
      <c r="F419" s="179">
        <f t="shared" si="60"/>
        <v>-2.4000000000000004</v>
      </c>
      <c r="G419" s="214">
        <f t="shared" si="59"/>
        <v>0.39340776182881443</v>
      </c>
      <c r="H419" s="179">
        <f t="shared" si="61"/>
        <v>18.810000000000002</v>
      </c>
      <c r="I419" s="356">
        <v>419576</v>
      </c>
      <c r="J419" s="52">
        <v>412675.3</v>
      </c>
      <c r="K419" s="52"/>
      <c r="L419" s="356">
        <v>5372.0000000000009</v>
      </c>
      <c r="M419" s="52">
        <v>6550.4030000000002</v>
      </c>
      <c r="N419">
        <v>190</v>
      </c>
      <c r="O419" s="273">
        <f t="shared" si="55"/>
        <v>28.273684210526319</v>
      </c>
      <c r="P419" s="273">
        <f t="shared" si="56"/>
        <v>34.475805263157895</v>
      </c>
      <c r="R419" s="52">
        <f t="shared" si="57"/>
        <v>2208.2947368421051</v>
      </c>
      <c r="S419" s="52">
        <f t="shared" si="58"/>
        <v>2171.9752631578945</v>
      </c>
    </row>
    <row r="420" spans="1:19" x14ac:dyDescent="0.2">
      <c r="A420" s="157">
        <v>44265</v>
      </c>
      <c r="B420" s="229">
        <v>10.23</v>
      </c>
      <c r="C420">
        <v>8.4600000000000009</v>
      </c>
      <c r="D420" s="179">
        <v>12.61</v>
      </c>
      <c r="E420" s="179">
        <v>7.48</v>
      </c>
      <c r="F420" s="179">
        <f t="shared" si="60"/>
        <v>-4.1499999999999986</v>
      </c>
      <c r="G420" s="214">
        <f t="shared" si="59"/>
        <v>0.37232453957192635</v>
      </c>
      <c r="H420" s="179">
        <f t="shared" si="61"/>
        <v>20.09</v>
      </c>
      <c r="I420" s="356">
        <v>457302</v>
      </c>
      <c r="J420" s="52">
        <v>467136.4</v>
      </c>
      <c r="K420" s="52"/>
      <c r="L420" s="389">
        <v>5703.4</v>
      </c>
      <c r="M420" s="52">
        <v>9588.0339999999997</v>
      </c>
      <c r="N420">
        <v>206</v>
      </c>
      <c r="O420" s="273">
        <f t="shared" si="55"/>
        <v>27.686407766990289</v>
      </c>
      <c r="P420" s="273">
        <f t="shared" si="56"/>
        <v>46.543854368932038</v>
      </c>
      <c r="R420" s="52">
        <f t="shared" si="57"/>
        <v>2219.9126213592235</v>
      </c>
      <c r="S420" s="52">
        <f t="shared" si="58"/>
        <v>2267.652427184466</v>
      </c>
    </row>
    <row r="421" spans="1:19" x14ac:dyDescent="0.2">
      <c r="A421" s="157">
        <v>44266</v>
      </c>
      <c r="B421" s="229">
        <v>9.19</v>
      </c>
      <c r="C421">
        <v>7.22</v>
      </c>
      <c r="D421" s="179">
        <v>12.56</v>
      </c>
      <c r="E421" s="179">
        <v>7.62</v>
      </c>
      <c r="F421" s="179">
        <f t="shared" si="60"/>
        <v>-5.3400000000000007</v>
      </c>
      <c r="G421" s="214">
        <f t="shared" si="59"/>
        <v>0.37760158572844399</v>
      </c>
      <c r="H421" s="179">
        <f t="shared" si="61"/>
        <v>20.18</v>
      </c>
      <c r="I421" s="356">
        <v>483740</v>
      </c>
      <c r="J421" s="52">
        <v>472518.8</v>
      </c>
      <c r="K421" s="52"/>
      <c r="L421" s="389">
        <v>6229.7999999999993</v>
      </c>
      <c r="M421" s="52">
        <v>7886.9390000000003</v>
      </c>
      <c r="N421">
        <v>217</v>
      </c>
      <c r="O421" s="273">
        <f t="shared" si="55"/>
        <v>28.708755760368661</v>
      </c>
      <c r="P421" s="273">
        <f t="shared" si="56"/>
        <v>36.345341013824886</v>
      </c>
      <c r="R421" s="52">
        <f t="shared" si="57"/>
        <v>2229.2165898617513</v>
      </c>
      <c r="S421" s="52">
        <f t="shared" si="58"/>
        <v>2177.5059907834102</v>
      </c>
    </row>
    <row r="422" spans="1:19" x14ac:dyDescent="0.2">
      <c r="A422" s="157">
        <v>44267</v>
      </c>
      <c r="B422" s="229">
        <v>10.08</v>
      </c>
      <c r="C422">
        <v>9.65</v>
      </c>
      <c r="D422" s="179">
        <v>12.22</v>
      </c>
      <c r="E422" s="179">
        <v>7.59</v>
      </c>
      <c r="F422" s="179">
        <f t="shared" si="60"/>
        <v>-2.5700000000000003</v>
      </c>
      <c r="G422" s="214">
        <f t="shared" si="59"/>
        <v>0.38313982836951027</v>
      </c>
      <c r="H422" s="179">
        <f t="shared" si="61"/>
        <v>19.810000000000002</v>
      </c>
      <c r="I422" s="356">
        <v>315918</v>
      </c>
      <c r="J422">
        <v>312765</v>
      </c>
      <c r="L422" s="356">
        <v>3936.9999999999995</v>
      </c>
      <c r="M422" s="52">
        <v>6827.4579999999996</v>
      </c>
      <c r="N422">
        <v>141</v>
      </c>
      <c r="O422" s="273">
        <f t="shared" ref="O422:O485" si="62">L422/N422</f>
        <v>27.921985815602834</v>
      </c>
      <c r="P422" s="273">
        <f t="shared" ref="P422:P485" si="63">M422/N422</f>
        <v>48.421687943262405</v>
      </c>
      <c r="R422" s="52">
        <f t="shared" si="57"/>
        <v>2240.5531914893618</v>
      </c>
      <c r="S422" s="52">
        <f t="shared" si="58"/>
        <v>2218.1914893617022</v>
      </c>
    </row>
    <row r="423" spans="1:19" x14ac:dyDescent="0.2">
      <c r="A423" s="157">
        <v>44270</v>
      </c>
      <c r="B423" s="229">
        <v>8.14</v>
      </c>
      <c r="C423">
        <v>7.56</v>
      </c>
      <c r="D423" s="179">
        <v>11.91</v>
      </c>
      <c r="E423" s="179">
        <v>7.45</v>
      </c>
      <c r="F423" s="179">
        <f t="shared" si="60"/>
        <v>-4.3500000000000005</v>
      </c>
      <c r="G423" s="214">
        <f t="shared" si="59"/>
        <v>0.3848140495867769</v>
      </c>
      <c r="H423" s="179">
        <f t="shared" si="61"/>
        <v>19.36</v>
      </c>
      <c r="I423" s="356">
        <v>392925</v>
      </c>
      <c r="J423" s="52">
        <v>397852.6</v>
      </c>
      <c r="K423" s="52"/>
      <c r="L423" s="389">
        <v>4874.3999999999978</v>
      </c>
      <c r="M423" s="52">
        <v>4263.5280000000002</v>
      </c>
      <c r="N423">
        <v>175</v>
      </c>
      <c r="O423" s="273">
        <f t="shared" si="62"/>
        <v>27.853714285714272</v>
      </c>
      <c r="P423" s="273">
        <f t="shared" si="63"/>
        <v>24.363017142857146</v>
      </c>
      <c r="R423" s="52">
        <f t="shared" ref="R423:R486" si="64">I423/N423</f>
        <v>2245.2857142857142</v>
      </c>
      <c r="S423" s="52">
        <f t="shared" ref="S423:S486" si="65">J423/N423</f>
        <v>2273.4434285714283</v>
      </c>
    </row>
    <row r="424" spans="1:19" x14ac:dyDescent="0.2">
      <c r="A424" s="157">
        <v>44271</v>
      </c>
      <c r="B424" s="229">
        <v>8.76</v>
      </c>
      <c r="C424">
        <v>8.49</v>
      </c>
      <c r="D424" s="179">
        <v>12.54</v>
      </c>
      <c r="E424" s="179">
        <v>7.76</v>
      </c>
      <c r="F424" s="179">
        <f t="shared" si="60"/>
        <v>-4.0499999999999989</v>
      </c>
      <c r="G424" s="214">
        <f t="shared" si="59"/>
        <v>0.38226600985221681</v>
      </c>
      <c r="H424" s="179">
        <f t="shared" si="61"/>
        <v>20.299999999999997</v>
      </c>
      <c r="I424" s="356">
        <v>466184</v>
      </c>
      <c r="J424" s="52">
        <v>463696.9</v>
      </c>
      <c r="K424" s="52"/>
      <c r="L424" s="389">
        <v>5001.0999999999995</v>
      </c>
      <c r="M424" s="52">
        <v>8989.1790000000001</v>
      </c>
      <c r="N424">
        <v>209</v>
      </c>
      <c r="O424" s="273">
        <f t="shared" si="62"/>
        <v>23.928708133971288</v>
      </c>
      <c r="P424" s="273">
        <f t="shared" si="63"/>
        <v>43.010425837320575</v>
      </c>
      <c r="R424" s="52">
        <f t="shared" si="64"/>
        <v>2230.5454545454545</v>
      </c>
      <c r="S424" s="52">
        <f t="shared" si="65"/>
        <v>2218.6454545454549</v>
      </c>
    </row>
    <row r="425" spans="1:19" x14ac:dyDescent="0.2">
      <c r="A425" s="157">
        <v>44272</v>
      </c>
      <c r="B425" s="229">
        <v>10</v>
      </c>
      <c r="C425">
        <v>9.67</v>
      </c>
      <c r="D425" s="179">
        <v>12.29</v>
      </c>
      <c r="E425" s="179">
        <v>7.08</v>
      </c>
      <c r="F425" s="179">
        <f t="shared" si="60"/>
        <v>-2.6199999999999992</v>
      </c>
      <c r="G425" s="214">
        <f t="shared" si="59"/>
        <v>0.36551368094992259</v>
      </c>
      <c r="H425" s="179">
        <f t="shared" si="61"/>
        <v>19.369999999999997</v>
      </c>
      <c r="I425" s="356">
        <v>400902</v>
      </c>
      <c r="J425" s="52">
        <v>385044.3</v>
      </c>
      <c r="K425" s="52"/>
      <c r="L425" s="389">
        <v>2472.5000000000009</v>
      </c>
      <c r="M425" s="52">
        <v>10696.86</v>
      </c>
      <c r="N425">
        <v>189</v>
      </c>
      <c r="O425" s="273">
        <f t="shared" si="62"/>
        <v>13.082010582010588</v>
      </c>
      <c r="P425" s="273">
        <f t="shared" si="63"/>
        <v>56.597142857142863</v>
      </c>
      <c r="R425" s="52">
        <f t="shared" si="64"/>
        <v>2121.1746031746034</v>
      </c>
      <c r="S425" s="52">
        <f t="shared" si="65"/>
        <v>2037.2714285714285</v>
      </c>
    </row>
    <row r="426" spans="1:19" x14ac:dyDescent="0.2">
      <c r="A426" s="157">
        <v>44273</v>
      </c>
      <c r="B426" s="229">
        <v>9.44</v>
      </c>
      <c r="C426">
        <v>10</v>
      </c>
      <c r="D426" s="179">
        <v>11.3</v>
      </c>
      <c r="E426" s="179">
        <v>6.57</v>
      </c>
      <c r="F426" s="179">
        <f t="shared" si="60"/>
        <v>-1.3000000000000007</v>
      </c>
      <c r="G426" s="214">
        <f t="shared" si="59"/>
        <v>0.36765528819250137</v>
      </c>
      <c r="H426" s="179">
        <f t="shared" si="61"/>
        <v>17.87</v>
      </c>
      <c r="I426" s="356">
        <v>447743</v>
      </c>
      <c r="J426">
        <v>436800</v>
      </c>
      <c r="L426" s="389">
        <v>2315.8000000000006</v>
      </c>
      <c r="M426" s="52">
        <v>14294.82</v>
      </c>
      <c r="N426">
        <v>228</v>
      </c>
      <c r="O426" s="273">
        <f t="shared" si="62"/>
        <v>10.157017543859652</v>
      </c>
      <c r="P426" s="273">
        <f t="shared" si="63"/>
        <v>62.696578947368423</v>
      </c>
      <c r="R426" s="52">
        <f t="shared" si="64"/>
        <v>1963.7850877192982</v>
      </c>
      <c r="S426" s="52">
        <f t="shared" si="65"/>
        <v>1915.7894736842106</v>
      </c>
    </row>
    <row r="427" spans="1:19" x14ac:dyDescent="0.2">
      <c r="A427" s="157">
        <v>44274</v>
      </c>
      <c r="B427" s="229">
        <v>9.1199999999999992</v>
      </c>
      <c r="C427">
        <v>8.85</v>
      </c>
      <c r="D427" s="179">
        <v>11.19</v>
      </c>
      <c r="E427" s="179">
        <v>6.54</v>
      </c>
      <c r="F427" s="179">
        <f t="shared" si="60"/>
        <v>-2.34</v>
      </c>
      <c r="G427" s="214">
        <f t="shared" si="59"/>
        <v>0.36886632825719118</v>
      </c>
      <c r="H427" s="179">
        <f t="shared" si="61"/>
        <v>17.73</v>
      </c>
      <c r="I427" s="356">
        <v>451491</v>
      </c>
      <c r="J427" s="52">
        <v>435152.4</v>
      </c>
      <c r="K427" s="52"/>
      <c r="L427" s="389">
        <v>2792.0999999999995</v>
      </c>
      <c r="M427" s="52">
        <v>11801.18</v>
      </c>
      <c r="N427">
        <v>231</v>
      </c>
      <c r="O427" s="273">
        <f t="shared" si="62"/>
        <v>12.087012987012985</v>
      </c>
      <c r="P427" s="273">
        <f t="shared" si="63"/>
        <v>51.087359307359307</v>
      </c>
      <c r="R427" s="52">
        <f t="shared" si="64"/>
        <v>1954.5064935064936</v>
      </c>
      <c r="S427" s="52">
        <f t="shared" si="65"/>
        <v>1883.7766233766235</v>
      </c>
    </row>
    <row r="428" spans="1:19" x14ac:dyDescent="0.2">
      <c r="A428" s="157">
        <v>44277</v>
      </c>
      <c r="B428" s="229">
        <v>9.06</v>
      </c>
      <c r="C428">
        <v>8.3800000000000008</v>
      </c>
      <c r="D428" s="179">
        <v>10.69</v>
      </c>
      <c r="E428" s="179">
        <v>6.54</v>
      </c>
      <c r="F428" s="179">
        <f t="shared" si="60"/>
        <v>-2.3099999999999987</v>
      </c>
      <c r="G428" s="214">
        <f t="shared" si="59"/>
        <v>0.379570516540917</v>
      </c>
      <c r="H428" s="179">
        <f t="shared" si="61"/>
        <v>17.23</v>
      </c>
      <c r="I428" s="356">
        <v>457368</v>
      </c>
      <c r="J428" s="52">
        <v>465468.7</v>
      </c>
      <c r="K428" s="52"/>
      <c r="L428" s="389">
        <v>3713.6000000000031</v>
      </c>
      <c r="M428" s="52">
        <v>9318.1839999999993</v>
      </c>
      <c r="N428">
        <v>229</v>
      </c>
      <c r="O428" s="273">
        <f t="shared" si="62"/>
        <v>16.216593886462896</v>
      </c>
      <c r="P428" s="273">
        <f t="shared" si="63"/>
        <v>40.690759825327511</v>
      </c>
      <c r="R428" s="52">
        <f t="shared" si="64"/>
        <v>1997.240174672489</v>
      </c>
      <c r="S428" s="52">
        <f t="shared" si="65"/>
        <v>2032.6144104803493</v>
      </c>
    </row>
    <row r="429" spans="1:19" x14ac:dyDescent="0.2">
      <c r="A429" s="157">
        <v>44278</v>
      </c>
      <c r="B429" s="229">
        <v>9.07</v>
      </c>
      <c r="C429">
        <v>8.1300000000000008</v>
      </c>
      <c r="D429" s="179">
        <v>9.9</v>
      </c>
      <c r="E429" s="179">
        <v>6.58</v>
      </c>
      <c r="F429" s="179">
        <f t="shared" si="60"/>
        <v>-1.7699999999999996</v>
      </c>
      <c r="G429" s="214">
        <f t="shared" si="59"/>
        <v>0.39927184466019416</v>
      </c>
      <c r="H429" s="179">
        <f t="shared" si="61"/>
        <v>16.48</v>
      </c>
      <c r="I429" s="356">
        <v>361203</v>
      </c>
      <c r="J429" s="52">
        <v>343860.2</v>
      </c>
      <c r="K429" s="52"/>
      <c r="L429" s="389">
        <v>2683.4</v>
      </c>
      <c r="M429" s="52">
        <v>8659.0239999999994</v>
      </c>
      <c r="N429">
        <v>180</v>
      </c>
      <c r="O429" s="273">
        <f t="shared" si="62"/>
        <v>14.907777777777778</v>
      </c>
      <c r="P429" s="273">
        <f t="shared" si="63"/>
        <v>48.105688888888885</v>
      </c>
      <c r="R429" s="52">
        <f t="shared" si="64"/>
        <v>2006.6833333333334</v>
      </c>
      <c r="S429" s="52">
        <f t="shared" si="65"/>
        <v>1910.3344444444444</v>
      </c>
    </row>
    <row r="430" spans="1:19" x14ac:dyDescent="0.2">
      <c r="A430" s="157">
        <v>44279</v>
      </c>
      <c r="B430" s="229">
        <v>8.94</v>
      </c>
      <c r="C430">
        <v>8.27</v>
      </c>
      <c r="D430" s="179">
        <v>9.44</v>
      </c>
      <c r="E430" s="179">
        <v>6.96</v>
      </c>
      <c r="F430" s="179">
        <f t="shared" si="60"/>
        <v>-1.17</v>
      </c>
      <c r="G430" s="214">
        <f t="shared" si="59"/>
        <v>0.42439024390243907</v>
      </c>
      <c r="H430" s="179">
        <f t="shared" si="61"/>
        <v>16.399999999999999</v>
      </c>
      <c r="I430" s="356">
        <v>432943</v>
      </c>
      <c r="J430" s="52">
        <v>440958.3</v>
      </c>
      <c r="K430" s="52"/>
      <c r="L430" s="389">
        <v>3436.8999999999996</v>
      </c>
      <c r="M430" s="52">
        <v>11008.11</v>
      </c>
      <c r="N430">
        <v>212</v>
      </c>
      <c r="O430" s="273">
        <f t="shared" si="62"/>
        <v>16.211792452830188</v>
      </c>
      <c r="P430" s="273">
        <f t="shared" si="63"/>
        <v>51.925047169811322</v>
      </c>
      <c r="R430" s="52">
        <f t="shared" si="64"/>
        <v>2042.183962264151</v>
      </c>
      <c r="S430" s="52">
        <f t="shared" si="65"/>
        <v>2079.9919811320756</v>
      </c>
    </row>
    <row r="431" spans="1:19" x14ac:dyDescent="0.2">
      <c r="A431" s="157">
        <v>44280</v>
      </c>
      <c r="B431" s="229">
        <v>9.4499999999999993</v>
      </c>
      <c r="C431">
        <v>8.68</v>
      </c>
      <c r="D431" s="179">
        <v>8.92</v>
      </c>
      <c r="E431" s="179">
        <v>6.66</v>
      </c>
      <c r="F431" s="179">
        <f t="shared" si="60"/>
        <v>-0.24000000000000021</v>
      </c>
      <c r="G431" s="214">
        <f t="shared" si="59"/>
        <v>0.42747111681643135</v>
      </c>
      <c r="H431" s="179">
        <f t="shared" si="61"/>
        <v>15.58</v>
      </c>
      <c r="I431" s="356">
        <v>497494</v>
      </c>
      <c r="J431" s="52">
        <v>476191.8</v>
      </c>
      <c r="K431" s="52"/>
      <c r="L431" s="389">
        <v>3453.199999999998</v>
      </c>
      <c r="M431" s="52">
        <v>11338.92</v>
      </c>
      <c r="N431">
        <v>250</v>
      </c>
      <c r="O431" s="273">
        <f t="shared" si="62"/>
        <v>13.812799999999992</v>
      </c>
      <c r="P431" s="273">
        <f t="shared" si="63"/>
        <v>45.35568</v>
      </c>
      <c r="R431" s="52">
        <f t="shared" si="64"/>
        <v>1989.9760000000001</v>
      </c>
      <c r="S431" s="52">
        <f t="shared" si="65"/>
        <v>1904.7672</v>
      </c>
    </row>
    <row r="432" spans="1:19" x14ac:dyDescent="0.2">
      <c r="A432" s="157">
        <v>44281</v>
      </c>
      <c r="B432" s="229">
        <v>9.25</v>
      </c>
      <c r="C432">
        <v>9.18</v>
      </c>
      <c r="D432" s="179">
        <v>9.89</v>
      </c>
      <c r="E432" s="179">
        <v>6.38</v>
      </c>
      <c r="F432" s="179">
        <f t="shared" si="60"/>
        <v>-0.71000000000000085</v>
      </c>
      <c r="G432" s="214">
        <f t="shared" si="59"/>
        <v>0.39213275968039335</v>
      </c>
      <c r="H432" s="179">
        <f t="shared" si="61"/>
        <v>16.27</v>
      </c>
      <c r="I432" s="356">
        <v>394016</v>
      </c>
      <c r="J432" s="52">
        <v>360079.6</v>
      </c>
      <c r="K432" s="52"/>
      <c r="L432" s="389">
        <v>2875.7999999999993</v>
      </c>
      <c r="M432" s="52">
        <v>8913.1219999999994</v>
      </c>
      <c r="N432">
        <v>195</v>
      </c>
      <c r="O432" s="273">
        <f t="shared" si="62"/>
        <v>14.747692307692304</v>
      </c>
      <c r="P432" s="273">
        <f t="shared" si="63"/>
        <v>45.708317948717948</v>
      </c>
      <c r="R432" s="52">
        <f t="shared" si="64"/>
        <v>2020.5948717948718</v>
      </c>
      <c r="S432" s="52">
        <f t="shared" si="65"/>
        <v>1846.5620512820512</v>
      </c>
    </row>
    <row r="433" spans="1:19" x14ac:dyDescent="0.2">
      <c r="A433" s="157">
        <v>44284</v>
      </c>
      <c r="B433" s="229">
        <v>9.67</v>
      </c>
      <c r="C433">
        <v>9.49</v>
      </c>
      <c r="D433">
        <v>9.8000000000000007</v>
      </c>
      <c r="E433" s="179">
        <v>6.4</v>
      </c>
      <c r="F433" s="179">
        <f t="shared" si="60"/>
        <v>-0.3100000000000005</v>
      </c>
      <c r="G433" s="214">
        <f t="shared" si="59"/>
        <v>0.39506172839506171</v>
      </c>
      <c r="H433" s="179">
        <f t="shared" si="61"/>
        <v>16.200000000000003</v>
      </c>
      <c r="I433" s="356">
        <v>444933</v>
      </c>
      <c r="J433" s="52">
        <v>423660.6</v>
      </c>
      <c r="K433" s="52"/>
      <c r="L433" s="389">
        <v>2718.3</v>
      </c>
      <c r="M433" s="52">
        <v>12398.82</v>
      </c>
      <c r="N433">
        <v>223</v>
      </c>
      <c r="O433" s="273">
        <f t="shared" si="62"/>
        <v>12.189686098654709</v>
      </c>
      <c r="P433" s="273">
        <f t="shared" si="63"/>
        <v>55.600089686098656</v>
      </c>
      <c r="R433" s="52">
        <f t="shared" si="64"/>
        <v>1995.2152466367713</v>
      </c>
      <c r="S433" s="52">
        <f t="shared" si="65"/>
        <v>1899.8233183856501</v>
      </c>
    </row>
    <row r="434" spans="1:19" x14ac:dyDescent="0.2">
      <c r="A434" s="157">
        <v>44285</v>
      </c>
      <c r="B434" s="229">
        <v>9.86</v>
      </c>
      <c r="C434">
        <v>8.9499999999999993</v>
      </c>
      <c r="D434" s="179">
        <v>10.119999999999999</v>
      </c>
      <c r="E434" s="179">
        <v>6.89</v>
      </c>
      <c r="F434" s="179">
        <f t="shared" si="60"/>
        <v>-1.17</v>
      </c>
      <c r="G434" s="214">
        <f t="shared" si="59"/>
        <v>0.405055849500294</v>
      </c>
      <c r="H434" s="179">
        <f t="shared" si="61"/>
        <v>17.009999999999998</v>
      </c>
      <c r="I434" s="356">
        <v>424569</v>
      </c>
      <c r="J434" s="52">
        <v>421879.5</v>
      </c>
      <c r="K434" s="52"/>
      <c r="L434" s="389">
        <v>3488.8000000000011</v>
      </c>
      <c r="M434" s="52">
        <v>11375.87</v>
      </c>
      <c r="N434">
        <v>214</v>
      </c>
      <c r="O434" s="273">
        <f t="shared" si="62"/>
        <v>16.302803738317763</v>
      </c>
      <c r="P434" s="273">
        <f t="shared" si="63"/>
        <v>53.15827102803739</v>
      </c>
      <c r="R434" s="52">
        <f t="shared" si="64"/>
        <v>1983.9672897196263</v>
      </c>
      <c r="S434" s="52">
        <f t="shared" si="65"/>
        <v>1971.3995327102805</v>
      </c>
    </row>
    <row r="435" spans="1:19" x14ac:dyDescent="0.2">
      <c r="A435" s="157">
        <v>44286</v>
      </c>
      <c r="B435" s="229">
        <v>8.07</v>
      </c>
      <c r="C435">
        <v>9.15</v>
      </c>
      <c r="D435" s="179">
        <v>8.74</v>
      </c>
      <c r="E435" s="179">
        <v>6.95</v>
      </c>
      <c r="F435" s="179">
        <f t="shared" si="60"/>
        <v>0.41000000000000014</v>
      </c>
      <c r="G435" s="214">
        <f t="shared" si="59"/>
        <v>0.44295729764181002</v>
      </c>
      <c r="H435" s="179">
        <f t="shared" si="61"/>
        <v>15.690000000000001</v>
      </c>
      <c r="I435" s="356">
        <v>486517</v>
      </c>
      <c r="J435" s="52">
        <v>472695.1</v>
      </c>
      <c r="K435" s="52"/>
      <c r="L435" s="389">
        <v>3824.4999999999986</v>
      </c>
      <c r="M435" s="52">
        <v>12447.28</v>
      </c>
      <c r="N435">
        <v>238</v>
      </c>
      <c r="O435" s="273">
        <f t="shared" si="62"/>
        <v>16.069327731092432</v>
      </c>
      <c r="P435" s="273">
        <f t="shared" si="63"/>
        <v>52.299495798319327</v>
      </c>
      <c r="R435" s="52">
        <f t="shared" si="64"/>
        <v>2044.1890756302521</v>
      </c>
      <c r="S435" s="52">
        <f t="shared" si="65"/>
        <v>1986.1138655462184</v>
      </c>
    </row>
    <row r="436" spans="1:19" x14ac:dyDescent="0.2">
      <c r="A436" s="157">
        <v>44287</v>
      </c>
      <c r="B436" s="229">
        <v>10.220000000000001</v>
      </c>
      <c r="C436">
        <v>8.74</v>
      </c>
      <c r="D436" s="179">
        <v>10.77</v>
      </c>
      <c r="E436" s="179">
        <v>6.77</v>
      </c>
      <c r="F436" s="179">
        <f t="shared" si="60"/>
        <v>-2.0299999999999994</v>
      </c>
      <c r="G436" s="214">
        <f t="shared" si="59"/>
        <v>0.38597491448118587</v>
      </c>
      <c r="H436" s="179">
        <f t="shared" si="61"/>
        <v>17.54</v>
      </c>
      <c r="I436" s="356">
        <v>333717</v>
      </c>
      <c r="J436" s="52">
        <v>321975.90000000002</v>
      </c>
      <c r="K436" s="52"/>
      <c r="L436" s="389">
        <v>2677.2000000000016</v>
      </c>
      <c r="M436" s="52">
        <v>7989.9520000000002</v>
      </c>
      <c r="N436">
        <v>165</v>
      </c>
      <c r="O436" s="273">
        <f t="shared" si="62"/>
        <v>16.225454545454557</v>
      </c>
      <c r="P436" s="273">
        <f t="shared" si="63"/>
        <v>48.423951515151515</v>
      </c>
      <c r="R436" s="52">
        <f t="shared" si="64"/>
        <v>2022.5272727272727</v>
      </c>
      <c r="S436" s="52">
        <f t="shared" si="65"/>
        <v>1951.369090909091</v>
      </c>
    </row>
    <row r="437" spans="1:19" x14ac:dyDescent="0.2">
      <c r="A437" s="157">
        <v>44292</v>
      </c>
      <c r="B437" s="229">
        <v>8.49</v>
      </c>
      <c r="C437">
        <v>8.1999999999999993</v>
      </c>
      <c r="D437" s="179">
        <v>9.0399999999999991</v>
      </c>
      <c r="E437" s="179">
        <v>6.27</v>
      </c>
      <c r="F437" s="179">
        <f t="shared" si="60"/>
        <v>-0.83999999999999986</v>
      </c>
      <c r="G437" s="214">
        <f t="shared" si="59"/>
        <v>0.40953625081645983</v>
      </c>
      <c r="H437" s="179">
        <f t="shared" si="61"/>
        <v>15.309999999999999</v>
      </c>
      <c r="I437" s="356">
        <v>490979</v>
      </c>
      <c r="J437" s="52">
        <v>467214.2</v>
      </c>
      <c r="K437" s="52"/>
      <c r="L437" s="356">
        <v>4294.0000000000009</v>
      </c>
      <c r="M437" s="52">
        <v>8900.0740000000005</v>
      </c>
      <c r="N437">
        <v>240</v>
      </c>
      <c r="O437" s="273">
        <f t="shared" si="62"/>
        <v>17.891666666666669</v>
      </c>
      <c r="P437" s="273">
        <f t="shared" si="63"/>
        <v>37.083641666666672</v>
      </c>
      <c r="R437" s="52">
        <f t="shared" si="64"/>
        <v>2045.7458333333334</v>
      </c>
      <c r="S437" s="52">
        <f t="shared" si="65"/>
        <v>1946.7258333333334</v>
      </c>
    </row>
    <row r="438" spans="1:19" x14ac:dyDescent="0.2">
      <c r="A438" s="157">
        <v>44293</v>
      </c>
      <c r="B438" s="229">
        <v>8.83</v>
      </c>
      <c r="C438">
        <v>7.66</v>
      </c>
      <c r="D438" s="179">
        <v>9.8800000000000008</v>
      </c>
      <c r="E438" s="179">
        <v>6.87</v>
      </c>
      <c r="F438" s="179">
        <f t="shared" si="60"/>
        <v>-2.2200000000000006</v>
      </c>
      <c r="G438" s="214">
        <f t="shared" si="59"/>
        <v>0.41014925373134331</v>
      </c>
      <c r="H438" s="179">
        <f t="shared" si="61"/>
        <v>16.75</v>
      </c>
      <c r="I438" s="356">
        <v>419446</v>
      </c>
      <c r="J438" s="52">
        <v>408824.4</v>
      </c>
      <c r="K438" s="52"/>
      <c r="L438" s="356">
        <v>3488.0000000000041</v>
      </c>
      <c r="M438" s="52">
        <v>10452.469999999999</v>
      </c>
      <c r="N438">
        <v>205</v>
      </c>
      <c r="O438" s="273">
        <f t="shared" si="62"/>
        <v>17.014634146341482</v>
      </c>
      <c r="P438" s="273">
        <f t="shared" si="63"/>
        <v>50.987658536585364</v>
      </c>
      <c r="R438" s="52">
        <f t="shared" si="64"/>
        <v>2046.0780487804877</v>
      </c>
      <c r="S438" s="52">
        <f t="shared" si="65"/>
        <v>1994.2653658536587</v>
      </c>
    </row>
    <row r="439" spans="1:19" x14ac:dyDescent="0.2">
      <c r="A439" s="157">
        <v>44294</v>
      </c>
      <c r="B439" s="229">
        <v>9.93</v>
      </c>
      <c r="C439">
        <v>9.66</v>
      </c>
      <c r="D439" s="179">
        <v>10.59</v>
      </c>
      <c r="E439" s="179">
        <v>7</v>
      </c>
      <c r="F439" s="179">
        <f t="shared" si="60"/>
        <v>-0.92999999999999972</v>
      </c>
      <c r="G439" s="214">
        <f t="shared" si="59"/>
        <v>0.39795338260375213</v>
      </c>
      <c r="H439" s="179">
        <f t="shared" si="61"/>
        <v>17.59</v>
      </c>
      <c r="I439" s="356">
        <v>431129</v>
      </c>
      <c r="J439" s="52">
        <v>422798.1</v>
      </c>
      <c r="K439" s="52"/>
      <c r="L439" s="389">
        <v>4039.4999999999995</v>
      </c>
      <c r="M439" s="52">
        <v>9706.3359999999993</v>
      </c>
      <c r="N439">
        <v>210</v>
      </c>
      <c r="O439" s="273">
        <f t="shared" si="62"/>
        <v>19.235714285714284</v>
      </c>
      <c r="P439" s="273">
        <f t="shared" si="63"/>
        <v>46.220647619047618</v>
      </c>
      <c r="R439" s="52">
        <f t="shared" si="64"/>
        <v>2052.9952380952382</v>
      </c>
      <c r="S439" s="52">
        <f t="shared" si="65"/>
        <v>2013.3242857142857</v>
      </c>
    </row>
    <row r="440" spans="1:19" x14ac:dyDescent="0.2">
      <c r="A440" s="157">
        <v>44295</v>
      </c>
      <c r="B440" s="229">
        <v>9.68</v>
      </c>
      <c r="C440">
        <v>8.7799999999999994</v>
      </c>
      <c r="D440" s="179">
        <v>10.45</v>
      </c>
      <c r="E440" s="179">
        <v>6.88</v>
      </c>
      <c r="F440" s="179">
        <f t="shared" si="60"/>
        <v>-1.67</v>
      </c>
      <c r="G440" s="214">
        <f t="shared" si="59"/>
        <v>0.39699942296595503</v>
      </c>
      <c r="H440" s="179">
        <f t="shared" si="61"/>
        <v>17.329999999999998</v>
      </c>
      <c r="I440" s="356">
        <v>462815</v>
      </c>
      <c r="J440" s="52">
        <v>447607.7</v>
      </c>
      <c r="K440" s="52"/>
      <c r="L440" s="389">
        <v>3892.4000000000019</v>
      </c>
      <c r="M440" s="52">
        <v>10914.92</v>
      </c>
      <c r="N440">
        <v>226</v>
      </c>
      <c r="O440" s="273">
        <f t="shared" si="62"/>
        <v>17.22300884955753</v>
      </c>
      <c r="P440" s="273">
        <f t="shared" si="63"/>
        <v>48.296106194690267</v>
      </c>
      <c r="R440" s="52">
        <f t="shared" si="64"/>
        <v>2047.853982300885</v>
      </c>
      <c r="S440" s="52">
        <f t="shared" si="65"/>
        <v>1980.5650442477877</v>
      </c>
    </row>
    <row r="441" spans="1:19" x14ac:dyDescent="0.2">
      <c r="A441" s="157">
        <v>44298</v>
      </c>
      <c r="B441" s="229">
        <v>9.0500000000000007</v>
      </c>
      <c r="C441">
        <v>8.0299999999999994</v>
      </c>
      <c r="D441" s="179">
        <v>10.67</v>
      </c>
      <c r="E441" s="179">
        <v>6.99</v>
      </c>
      <c r="F441" s="179">
        <f t="shared" si="60"/>
        <v>-2.6400000000000006</v>
      </c>
      <c r="G441" s="214">
        <f t="shared" si="59"/>
        <v>0.39580973952434884</v>
      </c>
      <c r="H441" s="179">
        <f t="shared" si="61"/>
        <v>17.66</v>
      </c>
      <c r="I441" s="356">
        <v>466645</v>
      </c>
      <c r="J441" s="52">
        <v>552431.5</v>
      </c>
      <c r="K441" s="52"/>
      <c r="L441" s="389">
        <v>3937.6000000000022</v>
      </c>
      <c r="M441" s="52">
        <v>10193.09</v>
      </c>
      <c r="N441">
        <v>226</v>
      </c>
      <c r="O441" s="273">
        <f t="shared" si="62"/>
        <v>17.423008849557533</v>
      </c>
      <c r="P441" s="273">
        <f t="shared" si="63"/>
        <v>45.102168141592919</v>
      </c>
      <c r="R441" s="52">
        <f t="shared" si="64"/>
        <v>2064.8008849557523</v>
      </c>
      <c r="S441" s="52">
        <f t="shared" si="65"/>
        <v>2444.3871681415931</v>
      </c>
    </row>
    <row r="442" spans="1:19" x14ac:dyDescent="0.2">
      <c r="A442" s="157">
        <v>44299</v>
      </c>
      <c r="B442" s="229">
        <v>8.8699999999999992</v>
      </c>
      <c r="C442">
        <v>8.67</v>
      </c>
      <c r="D442" s="179">
        <v>10.7</v>
      </c>
      <c r="E442" s="179">
        <v>6.82</v>
      </c>
      <c r="F442" s="179">
        <f t="shared" si="60"/>
        <v>-2.0299999999999994</v>
      </c>
      <c r="G442" s="214">
        <f t="shared" si="59"/>
        <v>0.38926940639269408</v>
      </c>
      <c r="H442" s="179">
        <f t="shared" si="61"/>
        <v>17.52</v>
      </c>
      <c r="I442" s="356">
        <v>451410</v>
      </c>
      <c r="J442">
        <v>433837</v>
      </c>
      <c r="L442" s="389">
        <v>4211.5000000000018</v>
      </c>
      <c r="M442" s="52">
        <v>9788.2510000000002</v>
      </c>
      <c r="N442">
        <v>222</v>
      </c>
      <c r="O442" s="273">
        <f t="shared" si="62"/>
        <v>18.970720720720728</v>
      </c>
      <c r="P442" s="273">
        <f t="shared" si="63"/>
        <v>44.09122072072072</v>
      </c>
      <c r="R442" s="52">
        <f t="shared" si="64"/>
        <v>2033.3783783783783</v>
      </c>
      <c r="S442" s="52">
        <f t="shared" si="65"/>
        <v>1954.2207207207207</v>
      </c>
    </row>
    <row r="443" spans="1:19" x14ac:dyDescent="0.2">
      <c r="A443" s="157">
        <v>44300</v>
      </c>
      <c r="B443" s="229">
        <v>10.09</v>
      </c>
      <c r="C443">
        <v>9.4</v>
      </c>
      <c r="D443" s="179">
        <v>11.582488479262707</v>
      </c>
      <c r="E443" s="179">
        <v>6.9051059907834098</v>
      </c>
      <c r="F443" s="179">
        <f t="shared" si="60"/>
        <v>-2.1824884792627071</v>
      </c>
      <c r="G443" s="214">
        <f t="shared" si="59"/>
        <v>0.37349942968357336</v>
      </c>
      <c r="H443" s="179">
        <f t="shared" si="61"/>
        <v>18.487594470046119</v>
      </c>
      <c r="I443" s="356">
        <v>441253</v>
      </c>
      <c r="J443" s="52">
        <v>431845.4</v>
      </c>
      <c r="K443" s="52"/>
      <c r="L443" s="389">
        <v>3659.2999999999988</v>
      </c>
      <c r="M443" s="52">
        <v>12948.08</v>
      </c>
      <c r="N443">
        <v>217</v>
      </c>
      <c r="O443" s="273">
        <f t="shared" si="62"/>
        <v>16.863133640552991</v>
      </c>
      <c r="P443" s="273">
        <f t="shared" si="63"/>
        <v>59.668571428571425</v>
      </c>
      <c r="R443" s="52">
        <f t="shared" si="64"/>
        <v>2033.4239631336407</v>
      </c>
      <c r="S443" s="52">
        <f t="shared" si="65"/>
        <v>1990.0709677419356</v>
      </c>
    </row>
    <row r="444" spans="1:19" x14ac:dyDescent="0.2">
      <c r="A444" s="157">
        <v>44301</v>
      </c>
      <c r="B444" s="229">
        <v>8.4499999999999993</v>
      </c>
      <c r="C444">
        <v>8.4600000000000009</v>
      </c>
      <c r="D444" s="179">
        <v>11.15</v>
      </c>
      <c r="E444" s="179">
        <v>7</v>
      </c>
      <c r="F444" s="179">
        <f t="shared" si="60"/>
        <v>-2.6899999999999995</v>
      </c>
      <c r="G444" s="214">
        <f t="shared" si="59"/>
        <v>0.38567493112947659</v>
      </c>
      <c r="H444" s="179">
        <f t="shared" si="61"/>
        <v>18.149999999999999</v>
      </c>
      <c r="I444" s="356">
        <v>487191</v>
      </c>
      <c r="J444" s="52">
        <v>484019.8</v>
      </c>
      <c r="K444" s="52"/>
      <c r="L444" s="389">
        <v>4098.2999999999984</v>
      </c>
      <c r="M444" s="52">
        <v>12451.59</v>
      </c>
      <c r="N444">
        <v>239</v>
      </c>
      <c r="O444" s="273">
        <f t="shared" si="62"/>
        <v>17.147698744769869</v>
      </c>
      <c r="P444" s="273">
        <f t="shared" si="63"/>
        <v>52.098702928870296</v>
      </c>
      <c r="R444" s="52">
        <f t="shared" si="64"/>
        <v>2038.4560669456066</v>
      </c>
      <c r="S444" s="52">
        <f t="shared" si="65"/>
        <v>2025.1874476987448</v>
      </c>
    </row>
    <row r="445" spans="1:19" x14ac:dyDescent="0.2">
      <c r="A445" s="157">
        <v>44302</v>
      </c>
      <c r="B445" s="229">
        <v>8.33</v>
      </c>
      <c r="C445">
        <v>9.23</v>
      </c>
      <c r="D445" s="179">
        <v>11.09</v>
      </c>
      <c r="E445" s="179">
        <v>6.79</v>
      </c>
      <c r="F445" s="179">
        <f t="shared" si="60"/>
        <v>-1.8599999999999994</v>
      </c>
      <c r="G445" s="214">
        <f t="shared" ref="G445:G508" si="66">E445/(D445+E445)</f>
        <v>0.37975391498881433</v>
      </c>
      <c r="H445" s="179">
        <f t="shared" si="61"/>
        <v>17.88</v>
      </c>
      <c r="I445" s="356">
        <v>441741</v>
      </c>
      <c r="J445" s="52">
        <v>427089.8</v>
      </c>
      <c r="K445" s="52"/>
      <c r="L445" s="389">
        <v>3322.7999999999993</v>
      </c>
      <c r="M445" s="52">
        <v>12334.29</v>
      </c>
      <c r="N445">
        <v>220</v>
      </c>
      <c r="O445" s="273">
        <f t="shared" si="62"/>
        <v>15.10363636363636</v>
      </c>
      <c r="P445" s="273">
        <f t="shared" si="63"/>
        <v>56.064954545454547</v>
      </c>
      <c r="R445" s="52">
        <f t="shared" si="64"/>
        <v>2007.9136363636364</v>
      </c>
      <c r="S445" s="52">
        <f t="shared" si="65"/>
        <v>1941.3172727272727</v>
      </c>
    </row>
    <row r="446" spans="1:19" x14ac:dyDescent="0.2">
      <c r="A446" s="157">
        <v>44305</v>
      </c>
      <c r="B446" s="229">
        <v>9.9499999999999993</v>
      </c>
      <c r="C446">
        <v>9.2899999999999991</v>
      </c>
      <c r="D446" s="179">
        <v>11.35</v>
      </c>
      <c r="E446" s="179">
        <v>6.64</v>
      </c>
      <c r="F446" s="179">
        <f t="shared" si="60"/>
        <v>-2.0600000000000005</v>
      </c>
      <c r="G446" s="214">
        <f t="shared" si="66"/>
        <v>0.3690939410783769</v>
      </c>
      <c r="H446" s="179">
        <f t="shared" si="61"/>
        <v>17.989999999999998</v>
      </c>
      <c r="I446" s="356">
        <v>475351</v>
      </c>
      <c r="J446">
        <v>475991</v>
      </c>
      <c r="L446" s="389">
        <v>4039.4999999999982</v>
      </c>
      <c r="M446" s="52">
        <v>11254.64</v>
      </c>
      <c r="N446">
        <v>234</v>
      </c>
      <c r="O446" s="273">
        <f t="shared" si="62"/>
        <v>17.262820512820504</v>
      </c>
      <c r="P446" s="273">
        <f t="shared" si="63"/>
        <v>48.096752136752137</v>
      </c>
      <c r="R446" s="52">
        <f t="shared" si="64"/>
        <v>2031.41452991453</v>
      </c>
      <c r="S446" s="52">
        <f t="shared" si="65"/>
        <v>2034.1495726495727</v>
      </c>
    </row>
    <row r="447" spans="1:19" x14ac:dyDescent="0.2">
      <c r="A447" s="157">
        <v>44306</v>
      </c>
      <c r="B447" s="229">
        <v>9.2899999999999991</v>
      </c>
      <c r="C447">
        <v>8.75</v>
      </c>
      <c r="D447" s="179">
        <v>11.42</v>
      </c>
      <c r="E447" s="179">
        <v>7</v>
      </c>
      <c r="F447" s="179">
        <f t="shared" si="60"/>
        <v>-2.67</v>
      </c>
      <c r="G447" s="214">
        <f t="shared" si="66"/>
        <v>0.38002171552660147</v>
      </c>
      <c r="H447" s="179">
        <f t="shared" si="61"/>
        <v>18.420000000000002</v>
      </c>
      <c r="I447" s="356">
        <v>494573</v>
      </c>
      <c r="J447" s="52">
        <v>486083.4</v>
      </c>
      <c r="K447" s="52"/>
      <c r="L447" s="389">
        <v>4550.7000000000035</v>
      </c>
      <c r="M447" s="52">
        <v>12942.92</v>
      </c>
      <c r="N447">
        <v>241</v>
      </c>
      <c r="O447" s="273">
        <f t="shared" si="62"/>
        <v>18.882572614107897</v>
      </c>
      <c r="P447" s="273">
        <f t="shared" si="63"/>
        <v>53.705062240663899</v>
      </c>
      <c r="R447" s="52">
        <f t="shared" si="64"/>
        <v>2052.170124481328</v>
      </c>
      <c r="S447" s="52">
        <f t="shared" si="65"/>
        <v>2016.9435684647303</v>
      </c>
    </row>
    <row r="448" spans="1:19" x14ac:dyDescent="0.2">
      <c r="A448" s="157">
        <v>44307</v>
      </c>
      <c r="B448" s="229">
        <v>10.34</v>
      </c>
      <c r="C448">
        <v>9.7899999999999991</v>
      </c>
      <c r="D448" s="179">
        <v>10.33</v>
      </c>
      <c r="E448" s="179">
        <v>6.96</v>
      </c>
      <c r="F448" s="179">
        <f t="shared" si="60"/>
        <v>-0.54000000000000092</v>
      </c>
      <c r="G448" s="214">
        <f t="shared" si="66"/>
        <v>0.40254482359745519</v>
      </c>
      <c r="H448" s="179">
        <f t="shared" si="61"/>
        <v>17.29</v>
      </c>
      <c r="I448" s="356">
        <v>448428</v>
      </c>
      <c r="J448" s="52">
        <v>441791.9</v>
      </c>
      <c r="K448" s="52"/>
      <c r="L448" s="389">
        <v>3457.1000000000022</v>
      </c>
      <c r="M448" s="52">
        <v>14157.15</v>
      </c>
      <c r="N448">
        <v>222</v>
      </c>
      <c r="O448" s="273">
        <f t="shared" si="62"/>
        <v>15.572522522522533</v>
      </c>
      <c r="P448" s="273">
        <f t="shared" si="63"/>
        <v>63.770945945945947</v>
      </c>
      <c r="R448" s="52">
        <f t="shared" si="64"/>
        <v>2019.9459459459461</v>
      </c>
      <c r="S448" s="52">
        <f t="shared" si="65"/>
        <v>1990.0536036036037</v>
      </c>
    </row>
    <row r="449" spans="1:19" x14ac:dyDescent="0.2">
      <c r="A449" s="157">
        <v>44308</v>
      </c>
      <c r="B449" s="229">
        <v>9.67</v>
      </c>
      <c r="C449">
        <v>9.19</v>
      </c>
      <c r="D449" s="179">
        <v>10.87</v>
      </c>
      <c r="E449" s="179">
        <v>6.93</v>
      </c>
      <c r="F449" s="179">
        <f t="shared" si="60"/>
        <v>-1.6799999999999997</v>
      </c>
      <c r="G449" s="214">
        <f t="shared" si="66"/>
        <v>0.38932584269662929</v>
      </c>
      <c r="H449" s="179">
        <f t="shared" si="61"/>
        <v>17.799999999999997</v>
      </c>
      <c r="I449" s="356">
        <v>479529</v>
      </c>
      <c r="J449" s="52">
        <v>464279.2</v>
      </c>
      <c r="K449" s="52"/>
      <c r="L449" s="356">
        <v>3164.0000000000009</v>
      </c>
      <c r="M449" s="52">
        <v>12537.45</v>
      </c>
      <c r="N449">
        <v>231</v>
      </c>
      <c r="O449" s="273">
        <f t="shared" si="62"/>
        <v>13.696969696969701</v>
      </c>
      <c r="P449" s="273">
        <f t="shared" si="63"/>
        <v>54.274675324675329</v>
      </c>
      <c r="R449" s="52">
        <f t="shared" si="64"/>
        <v>2075.8831168831171</v>
      </c>
      <c r="S449" s="52">
        <f t="shared" si="65"/>
        <v>2009.8666666666668</v>
      </c>
    </row>
    <row r="450" spans="1:19" x14ac:dyDescent="0.2">
      <c r="A450" s="157">
        <v>44309</v>
      </c>
      <c r="B450" s="229">
        <v>10.96</v>
      </c>
      <c r="C450">
        <v>9.8800000000000008</v>
      </c>
      <c r="D450" s="179">
        <v>11.58</v>
      </c>
      <c r="E450" s="179">
        <v>7.31</v>
      </c>
      <c r="F450" s="179">
        <f t="shared" si="60"/>
        <v>-1.6999999999999993</v>
      </c>
      <c r="G450" s="214">
        <f t="shared" si="66"/>
        <v>0.38697723663313921</v>
      </c>
      <c r="H450" s="179">
        <f t="shared" si="61"/>
        <v>18.89</v>
      </c>
      <c r="I450" s="356">
        <v>415013</v>
      </c>
      <c r="J450" s="52">
        <v>409646.2</v>
      </c>
      <c r="K450" s="52"/>
      <c r="L450" s="389">
        <v>3788.6000000000008</v>
      </c>
      <c r="M450" s="52">
        <v>10852.57</v>
      </c>
      <c r="N450">
        <v>195</v>
      </c>
      <c r="O450" s="273">
        <f t="shared" si="62"/>
        <v>19.428717948717953</v>
      </c>
      <c r="P450" s="273">
        <f t="shared" si="63"/>
        <v>55.654205128205128</v>
      </c>
      <c r="R450" s="52">
        <f t="shared" si="64"/>
        <v>2128.271794871795</v>
      </c>
      <c r="S450" s="52">
        <f t="shared" si="65"/>
        <v>2100.7497435897435</v>
      </c>
    </row>
    <row r="451" spans="1:19" x14ac:dyDescent="0.2">
      <c r="A451" s="157">
        <v>44310</v>
      </c>
      <c r="B451" s="229">
        <v>8.2799999999999994</v>
      </c>
      <c r="C451">
        <v>8.2899999999999991</v>
      </c>
      <c r="D451" s="179">
        <v>10.75</v>
      </c>
      <c r="E451" s="179">
        <v>7.37</v>
      </c>
      <c r="F451" s="179">
        <f t="shared" si="60"/>
        <v>-2.4600000000000009</v>
      </c>
      <c r="G451" s="214">
        <f t="shared" si="66"/>
        <v>0.40673289183222955</v>
      </c>
      <c r="H451" s="179">
        <f t="shared" si="61"/>
        <v>18.12</v>
      </c>
      <c r="I451" s="356">
        <v>294795</v>
      </c>
      <c r="J451" s="52">
        <v>296855.59999999998</v>
      </c>
      <c r="K451" s="52"/>
      <c r="L451" s="389">
        <v>2166.9000000000005</v>
      </c>
      <c r="M451" s="52">
        <v>9155.2800000000007</v>
      </c>
      <c r="N451">
        <v>141</v>
      </c>
      <c r="O451" s="273">
        <f t="shared" si="62"/>
        <v>15.368085106382983</v>
      </c>
      <c r="P451" s="273">
        <f t="shared" si="63"/>
        <v>64.931063829787234</v>
      </c>
      <c r="R451" s="52">
        <f t="shared" si="64"/>
        <v>2090.744680851064</v>
      </c>
      <c r="S451" s="52">
        <f t="shared" si="65"/>
        <v>2105.3588652482267</v>
      </c>
    </row>
    <row r="452" spans="1:19" x14ac:dyDescent="0.2">
      <c r="A452" s="268">
        <v>44312</v>
      </c>
      <c r="B452" s="432">
        <v>7.6</v>
      </c>
      <c r="C452" s="71">
        <v>7.41</v>
      </c>
      <c r="D452" s="307">
        <v>10.74</v>
      </c>
      <c r="E452" s="307">
        <v>8.9700000000000006</v>
      </c>
      <c r="F452" s="307">
        <f t="shared" ref="F452:F515" si="67">C452-D452</f>
        <v>-3.33</v>
      </c>
      <c r="G452" s="460">
        <f t="shared" si="66"/>
        <v>0.45509893455098938</v>
      </c>
      <c r="H452" s="307">
        <f t="shared" ref="H452:H515" si="68">SUM(D452:E452)</f>
        <v>19.71</v>
      </c>
      <c r="I452" s="476">
        <v>454369</v>
      </c>
      <c r="J452" s="477">
        <v>557642.30000000005</v>
      </c>
      <c r="K452" s="477"/>
      <c r="L452" s="478">
        <v>4267.5999999999985</v>
      </c>
      <c r="M452" s="477">
        <v>11400.13</v>
      </c>
      <c r="N452" s="71">
        <v>215</v>
      </c>
      <c r="O452" s="409">
        <f t="shared" si="62"/>
        <v>19.849302325581387</v>
      </c>
      <c r="P452" s="409">
        <f t="shared" si="63"/>
        <v>53.023860465116279</v>
      </c>
      <c r="Q452" s="71"/>
      <c r="R452" s="477">
        <f t="shared" si="64"/>
        <v>2113.3441860465118</v>
      </c>
      <c r="S452" s="477">
        <f t="shared" si="65"/>
        <v>2593.6851162790699</v>
      </c>
    </row>
    <row r="453" spans="1:19" x14ac:dyDescent="0.2">
      <c r="A453" s="268">
        <v>44313</v>
      </c>
      <c r="B453" s="432">
        <v>9.57</v>
      </c>
      <c r="C453" s="71">
        <v>8.9700000000000006</v>
      </c>
      <c r="D453" s="307">
        <v>10.84</v>
      </c>
      <c r="E453" s="307">
        <v>8.41</v>
      </c>
      <c r="F453" s="307">
        <f t="shared" si="67"/>
        <v>-1.8699999999999992</v>
      </c>
      <c r="G453" s="460">
        <f t="shared" si="66"/>
        <v>0.43688311688311687</v>
      </c>
      <c r="H453" s="307">
        <f t="shared" si="68"/>
        <v>19.25</v>
      </c>
      <c r="I453" s="476">
        <v>442319</v>
      </c>
      <c r="J453" s="477">
        <v>515544.6</v>
      </c>
      <c r="K453" s="477"/>
      <c r="L453" s="478">
        <v>2870.7000000000016</v>
      </c>
      <c r="M453" s="477">
        <v>11185.2</v>
      </c>
      <c r="N453" s="71">
        <v>214</v>
      </c>
      <c r="O453" s="409">
        <f t="shared" si="62"/>
        <v>13.414485981308419</v>
      </c>
      <c r="P453" s="409">
        <f t="shared" si="63"/>
        <v>52.26728971962617</v>
      </c>
      <c r="Q453" s="71"/>
      <c r="R453" s="477">
        <f t="shared" si="64"/>
        <v>2066.9112149532712</v>
      </c>
      <c r="S453" s="477">
        <f t="shared" si="65"/>
        <v>2409.0869158878504</v>
      </c>
    </row>
    <row r="454" spans="1:19" x14ac:dyDescent="0.2">
      <c r="A454" s="157">
        <v>44314</v>
      </c>
      <c r="B454" s="229">
        <v>8.7899999999999991</v>
      </c>
      <c r="C454">
        <v>8.67</v>
      </c>
      <c r="D454" s="179">
        <v>10.47</v>
      </c>
      <c r="E454" s="179">
        <v>8.9600000000000009</v>
      </c>
      <c r="F454" s="179">
        <f t="shared" si="67"/>
        <v>-1.8000000000000007</v>
      </c>
      <c r="G454" s="214">
        <f t="shared" si="66"/>
        <v>0.46114256304683482</v>
      </c>
      <c r="H454" s="179">
        <f t="shared" si="68"/>
        <v>19.43</v>
      </c>
      <c r="I454" s="356">
        <v>454058</v>
      </c>
      <c r="J454" s="52">
        <v>542883.80000000005</v>
      </c>
      <c r="K454" s="52"/>
      <c r="L454" s="389">
        <v>4502.9000000000005</v>
      </c>
      <c r="M454" s="52">
        <v>11004.15</v>
      </c>
      <c r="N454">
        <v>212</v>
      </c>
      <c r="O454" s="273">
        <f t="shared" si="62"/>
        <v>21.240094339622644</v>
      </c>
      <c r="P454" s="273">
        <f t="shared" si="63"/>
        <v>51.906367924528297</v>
      </c>
      <c r="R454" s="52">
        <f t="shared" si="64"/>
        <v>2141.7830188679245</v>
      </c>
      <c r="S454" s="52">
        <f t="shared" si="65"/>
        <v>2560.7726415094344</v>
      </c>
    </row>
    <row r="455" spans="1:19" x14ac:dyDescent="0.2">
      <c r="A455" s="157">
        <v>44315</v>
      </c>
      <c r="B455" s="229">
        <v>8.4499999999999993</v>
      </c>
      <c r="C455">
        <v>7.84</v>
      </c>
      <c r="D455" s="179">
        <v>10.86</v>
      </c>
      <c r="E455" s="179">
        <v>7.12</v>
      </c>
      <c r="F455" s="179">
        <f t="shared" si="67"/>
        <v>-3.0199999999999996</v>
      </c>
      <c r="G455" s="214">
        <f t="shared" si="66"/>
        <v>0.39599555061179087</v>
      </c>
      <c r="H455" s="179">
        <f t="shared" si="68"/>
        <v>17.98</v>
      </c>
      <c r="I455" s="356">
        <v>489610</v>
      </c>
      <c r="J455" s="52">
        <v>464306.9</v>
      </c>
      <c r="K455" s="52"/>
      <c r="L455" s="389">
        <v>4808.199999999998</v>
      </c>
      <c r="M455" s="52">
        <v>9424.3439999999991</v>
      </c>
      <c r="N455">
        <v>228</v>
      </c>
      <c r="O455" s="273">
        <f t="shared" si="62"/>
        <v>21.08859649122806</v>
      </c>
      <c r="P455" s="273">
        <f t="shared" si="63"/>
        <v>41.334842105263156</v>
      </c>
      <c r="R455" s="52">
        <f t="shared" si="64"/>
        <v>2147.4122807017543</v>
      </c>
      <c r="S455" s="52">
        <f t="shared" si="65"/>
        <v>2036.4337719298246</v>
      </c>
    </row>
    <row r="456" spans="1:19" x14ac:dyDescent="0.2">
      <c r="A456" s="157">
        <v>44316</v>
      </c>
      <c r="B456" s="229">
        <v>9.76</v>
      </c>
      <c r="C456">
        <v>9.44</v>
      </c>
      <c r="D456" s="179">
        <v>10.73</v>
      </c>
      <c r="E456" s="179">
        <v>8.82</v>
      </c>
      <c r="F456" s="179">
        <f t="shared" si="67"/>
        <v>-1.2900000000000009</v>
      </c>
      <c r="G456" s="214">
        <f t="shared" si="66"/>
        <v>0.45115089514066498</v>
      </c>
      <c r="H456" s="179">
        <f t="shared" si="68"/>
        <v>19.55</v>
      </c>
      <c r="I456" s="356">
        <v>419171</v>
      </c>
      <c r="J456" s="52">
        <v>494233.9</v>
      </c>
      <c r="K456" s="52"/>
      <c r="L456" s="389">
        <v>4057.8</v>
      </c>
      <c r="M456" s="52">
        <v>10907.01</v>
      </c>
      <c r="N456">
        <v>196</v>
      </c>
      <c r="O456" s="273">
        <f t="shared" si="62"/>
        <v>20.703061224489797</v>
      </c>
      <c r="P456" s="273">
        <f t="shared" si="63"/>
        <v>55.648010204081636</v>
      </c>
      <c r="R456" s="52">
        <f t="shared" si="64"/>
        <v>2138.6275510204082</v>
      </c>
      <c r="S456" s="52">
        <f t="shared" si="65"/>
        <v>2521.6015306122449</v>
      </c>
    </row>
    <row r="457" spans="1:19" x14ac:dyDescent="0.2">
      <c r="A457" s="157">
        <v>44319</v>
      </c>
      <c r="B457" s="229">
        <v>8.8000000000000007</v>
      </c>
      <c r="C457">
        <v>8.25</v>
      </c>
      <c r="D457" s="179">
        <v>11.19</v>
      </c>
      <c r="E457" s="179">
        <v>8.5299999999999994</v>
      </c>
      <c r="F457" s="179">
        <f t="shared" si="67"/>
        <v>-2.9399999999999995</v>
      </c>
      <c r="G457" s="214">
        <f t="shared" si="66"/>
        <v>0.43255578093306285</v>
      </c>
      <c r="H457" s="179">
        <f t="shared" si="68"/>
        <v>19.72</v>
      </c>
      <c r="I457" s="356">
        <v>462606</v>
      </c>
      <c r="J457">
        <v>524595</v>
      </c>
      <c r="L457" s="389">
        <v>4474.0999999999985</v>
      </c>
      <c r="M457" s="52">
        <v>9818.0759999999991</v>
      </c>
      <c r="N457">
        <v>214</v>
      </c>
      <c r="O457" s="273">
        <f t="shared" si="62"/>
        <v>20.907009345794386</v>
      </c>
      <c r="P457" s="273">
        <f t="shared" si="63"/>
        <v>45.878859813084105</v>
      </c>
      <c r="R457" s="52">
        <f t="shared" si="64"/>
        <v>2161.7102803738317</v>
      </c>
      <c r="S457" s="52">
        <f t="shared" si="65"/>
        <v>2451.3785046728972</v>
      </c>
    </row>
    <row r="458" spans="1:19" x14ac:dyDescent="0.2">
      <c r="A458" s="157">
        <v>44320</v>
      </c>
      <c r="B458" s="229">
        <v>9.06</v>
      </c>
      <c r="C458">
        <v>8.17</v>
      </c>
      <c r="D458" s="179">
        <v>10.32</v>
      </c>
      <c r="E458" s="179">
        <v>8.8800000000000008</v>
      </c>
      <c r="F458" s="179">
        <f t="shared" si="67"/>
        <v>-2.1500000000000004</v>
      </c>
      <c r="G458" s="214">
        <f t="shared" si="66"/>
        <v>0.46249999999999997</v>
      </c>
      <c r="H458" s="179">
        <f t="shared" si="68"/>
        <v>19.200000000000003</v>
      </c>
      <c r="I458" s="356">
        <v>457586</v>
      </c>
      <c r="J458" s="52">
        <v>542302.69999999995</v>
      </c>
      <c r="K458" s="52"/>
      <c r="L458" s="389">
        <v>4567.6000000000004</v>
      </c>
      <c r="M458" s="52">
        <v>10691.9</v>
      </c>
      <c r="N458">
        <v>212</v>
      </c>
      <c r="O458" s="273">
        <f t="shared" si="62"/>
        <v>21.545283018867927</v>
      </c>
      <c r="P458" s="273">
        <f t="shared" si="63"/>
        <v>50.433490566037733</v>
      </c>
      <c r="R458" s="52">
        <f t="shared" si="64"/>
        <v>2158.4245283018868</v>
      </c>
      <c r="S458" s="52">
        <f t="shared" si="65"/>
        <v>2558.0316037735847</v>
      </c>
    </row>
    <row r="459" spans="1:19" x14ac:dyDescent="0.2">
      <c r="A459" s="157">
        <v>44321</v>
      </c>
      <c r="B459" s="229">
        <v>9.33</v>
      </c>
      <c r="C459">
        <v>9.0500000000000007</v>
      </c>
      <c r="D459" s="179">
        <v>10.75</v>
      </c>
      <c r="E459" s="179">
        <v>9.1</v>
      </c>
      <c r="F459" s="179">
        <f t="shared" si="67"/>
        <v>-1.6999999999999993</v>
      </c>
      <c r="G459" s="214">
        <f t="shared" si="66"/>
        <v>0.45843828715365237</v>
      </c>
      <c r="H459" s="179">
        <f t="shared" si="68"/>
        <v>19.850000000000001</v>
      </c>
      <c r="I459" s="356">
        <v>458656</v>
      </c>
      <c r="J459" s="52">
        <v>556141.80000000005</v>
      </c>
      <c r="K459" s="52"/>
      <c r="L459" s="389">
        <v>4550.2</v>
      </c>
      <c r="M459" s="52">
        <v>11124.98</v>
      </c>
      <c r="N459">
        <v>212</v>
      </c>
      <c r="O459" s="273">
        <f t="shared" si="62"/>
        <v>21.463207547169809</v>
      </c>
      <c r="P459" s="273">
        <f t="shared" si="63"/>
        <v>52.47632075471698</v>
      </c>
      <c r="R459" s="52">
        <f t="shared" si="64"/>
        <v>2163.4716981132074</v>
      </c>
      <c r="S459" s="52">
        <f t="shared" si="65"/>
        <v>2623.3103773584908</v>
      </c>
    </row>
    <row r="460" spans="1:19" x14ac:dyDescent="0.2">
      <c r="A460" s="157">
        <v>44322</v>
      </c>
      <c r="B460" s="229">
        <v>9.23</v>
      </c>
      <c r="C460">
        <v>9.9700000000000006</v>
      </c>
      <c r="D460" s="179">
        <v>10.33</v>
      </c>
      <c r="E460" s="179">
        <v>8.8699999999999992</v>
      </c>
      <c r="F460" s="179">
        <f t="shared" si="67"/>
        <v>-0.35999999999999943</v>
      </c>
      <c r="G460" s="214">
        <f t="shared" si="66"/>
        <v>0.46197916666666666</v>
      </c>
      <c r="H460" s="179">
        <f t="shared" si="68"/>
        <v>19.2</v>
      </c>
      <c r="I460" s="356">
        <v>497802</v>
      </c>
      <c r="J460" s="52">
        <v>592203.9</v>
      </c>
      <c r="K460" s="52"/>
      <c r="L460" s="389">
        <v>4500.8999999999969</v>
      </c>
      <c r="M460" s="52">
        <v>12753.16</v>
      </c>
      <c r="N460">
        <v>233</v>
      </c>
      <c r="O460" s="273">
        <f t="shared" si="62"/>
        <v>19.317167381974237</v>
      </c>
      <c r="P460" s="273">
        <f t="shared" si="63"/>
        <v>54.734592274678114</v>
      </c>
      <c r="R460" s="52">
        <f t="shared" si="64"/>
        <v>2136.4892703862661</v>
      </c>
      <c r="S460" s="52">
        <f t="shared" si="65"/>
        <v>2541.6476394849788</v>
      </c>
    </row>
    <row r="461" spans="1:19" x14ac:dyDescent="0.2">
      <c r="A461" s="157">
        <v>44323</v>
      </c>
      <c r="B461" s="229">
        <v>9.08</v>
      </c>
      <c r="C461">
        <v>8.74</v>
      </c>
      <c r="D461" s="179">
        <v>10.75</v>
      </c>
      <c r="E461" s="179">
        <v>9.09</v>
      </c>
      <c r="F461" s="179">
        <f t="shared" si="67"/>
        <v>-2.0099999999999998</v>
      </c>
      <c r="G461" s="214">
        <f t="shared" si="66"/>
        <v>0.45816532258064518</v>
      </c>
      <c r="H461" s="179">
        <f t="shared" si="68"/>
        <v>19.84</v>
      </c>
      <c r="I461" s="356">
        <v>435752</v>
      </c>
      <c r="J461" s="52">
        <v>539798.9</v>
      </c>
      <c r="K461" s="52"/>
      <c r="L461" s="389">
        <v>4265.5999999999976</v>
      </c>
      <c r="M461" s="52">
        <v>10122.700000000001</v>
      </c>
      <c r="N461">
        <v>204</v>
      </c>
      <c r="O461" s="273">
        <f t="shared" si="62"/>
        <v>20.909803921568617</v>
      </c>
      <c r="P461" s="273">
        <f t="shared" si="63"/>
        <v>49.621078431372553</v>
      </c>
      <c r="R461" s="52">
        <f t="shared" si="64"/>
        <v>2136.0392156862745</v>
      </c>
      <c r="S461" s="52">
        <f t="shared" si="65"/>
        <v>2646.0730392156865</v>
      </c>
    </row>
    <row r="462" spans="1:19" x14ac:dyDescent="0.2">
      <c r="A462" s="157">
        <v>44326</v>
      </c>
      <c r="B462" s="229">
        <v>10.220000000000001</v>
      </c>
      <c r="C462">
        <v>9.39</v>
      </c>
      <c r="D462" s="179">
        <v>11.32</v>
      </c>
      <c r="E462" s="179">
        <v>8.9700000000000006</v>
      </c>
      <c r="F462" s="179">
        <f t="shared" si="67"/>
        <v>-1.9299999999999997</v>
      </c>
      <c r="G462" s="214">
        <f t="shared" si="66"/>
        <v>0.44208969935929032</v>
      </c>
      <c r="H462" s="179">
        <f t="shared" si="68"/>
        <v>20.29</v>
      </c>
      <c r="I462" s="356">
        <v>448273</v>
      </c>
      <c r="J462" s="52">
        <v>534632.80000000005</v>
      </c>
      <c r="K462" s="52"/>
      <c r="L462" s="389">
        <v>4615.4999999999991</v>
      </c>
      <c r="M462" s="52">
        <v>9394.3119999999999</v>
      </c>
      <c r="N462">
        <v>207</v>
      </c>
      <c r="O462" s="273">
        <f t="shared" si="62"/>
        <v>22.29710144927536</v>
      </c>
      <c r="P462" s="273">
        <f t="shared" si="63"/>
        <v>45.383149758454103</v>
      </c>
      <c r="R462" s="52">
        <f t="shared" si="64"/>
        <v>2165.5700483091787</v>
      </c>
      <c r="S462" s="52">
        <f t="shared" si="65"/>
        <v>2582.7671497584543</v>
      </c>
    </row>
    <row r="463" spans="1:19" x14ac:dyDescent="0.2">
      <c r="A463" s="157">
        <v>44327</v>
      </c>
      <c r="B463" s="229">
        <v>10.26</v>
      </c>
      <c r="C463">
        <v>9.9700000000000006</v>
      </c>
      <c r="D463" s="179">
        <v>10.83</v>
      </c>
      <c r="E463" s="179">
        <v>9.09</v>
      </c>
      <c r="F463" s="179">
        <f t="shared" si="67"/>
        <v>-0.85999999999999943</v>
      </c>
      <c r="G463" s="214">
        <f t="shared" si="66"/>
        <v>0.45632530120481923</v>
      </c>
      <c r="H463" s="179">
        <f t="shared" si="68"/>
        <v>19.920000000000002</v>
      </c>
      <c r="I463" s="356">
        <v>373908</v>
      </c>
      <c r="J463" s="52">
        <v>454595.7</v>
      </c>
      <c r="K463" s="52"/>
      <c r="L463" s="356">
        <v>3560.0000000000005</v>
      </c>
      <c r="M463" s="52">
        <v>9980.6970000000001</v>
      </c>
      <c r="N463">
        <v>175</v>
      </c>
      <c r="O463" s="273">
        <f t="shared" si="62"/>
        <v>20.342857142857145</v>
      </c>
      <c r="P463" s="273">
        <f t="shared" si="63"/>
        <v>57.032554285714284</v>
      </c>
      <c r="R463" s="52">
        <f t="shared" si="64"/>
        <v>2136.6171428571429</v>
      </c>
      <c r="S463" s="52">
        <f t="shared" si="65"/>
        <v>2597.6897142857142</v>
      </c>
    </row>
    <row r="464" spans="1:19" x14ac:dyDescent="0.2">
      <c r="A464" s="157">
        <v>44328</v>
      </c>
      <c r="B464" s="229">
        <v>8.5</v>
      </c>
      <c r="C464">
        <v>8.73</v>
      </c>
      <c r="D464" s="179">
        <v>11.25</v>
      </c>
      <c r="E464" s="179">
        <v>9.14</v>
      </c>
      <c r="F464" s="179">
        <f t="shared" si="67"/>
        <v>-2.5199999999999996</v>
      </c>
      <c r="G464" s="214">
        <f t="shared" si="66"/>
        <v>0.44825895046591469</v>
      </c>
      <c r="H464" s="179">
        <f t="shared" si="68"/>
        <v>20.39</v>
      </c>
      <c r="I464" s="356">
        <v>359419</v>
      </c>
      <c r="J464" s="52">
        <v>441097.3</v>
      </c>
      <c r="K464" s="52"/>
      <c r="L464" s="389">
        <v>3553.3000000000011</v>
      </c>
      <c r="M464" s="52">
        <v>8874.509</v>
      </c>
      <c r="N464">
        <v>168</v>
      </c>
      <c r="O464" s="273">
        <f t="shared" si="62"/>
        <v>21.150595238095246</v>
      </c>
      <c r="P464" s="273">
        <f t="shared" si="63"/>
        <v>52.824458333333332</v>
      </c>
      <c r="R464" s="52">
        <f t="shared" si="64"/>
        <v>2139.3988095238096</v>
      </c>
      <c r="S464" s="52">
        <f t="shared" si="65"/>
        <v>2625.5791666666664</v>
      </c>
    </row>
    <row r="465" spans="1:19" x14ac:dyDescent="0.2">
      <c r="A465" s="157">
        <v>44333</v>
      </c>
      <c r="B465" s="229">
        <v>9.94</v>
      </c>
      <c r="C465">
        <v>9.0399999999999991</v>
      </c>
      <c r="D465" s="179">
        <v>11.47</v>
      </c>
      <c r="E465" s="179">
        <v>9.0500000000000007</v>
      </c>
      <c r="F465" s="179">
        <f t="shared" si="67"/>
        <v>-2.4300000000000015</v>
      </c>
      <c r="G465" s="214">
        <f t="shared" si="66"/>
        <v>0.44103313840155944</v>
      </c>
      <c r="H465" s="179">
        <f t="shared" si="68"/>
        <v>20.520000000000003</v>
      </c>
      <c r="I465" s="356">
        <v>499757</v>
      </c>
      <c r="J465">
        <v>614293</v>
      </c>
      <c r="L465" s="389">
        <v>5922.3000000000011</v>
      </c>
      <c r="M465" s="52">
        <v>9811.3119999999999</v>
      </c>
      <c r="N465">
        <v>229</v>
      </c>
      <c r="O465" s="273">
        <f t="shared" si="62"/>
        <v>25.861572052401751</v>
      </c>
      <c r="P465" s="273">
        <f t="shared" si="63"/>
        <v>42.844157205240172</v>
      </c>
      <c r="R465" s="52">
        <f t="shared" si="64"/>
        <v>2182.3449781659388</v>
      </c>
      <c r="S465" s="52">
        <f t="shared" si="65"/>
        <v>2682.5021834061135</v>
      </c>
    </row>
    <row r="466" spans="1:19" x14ac:dyDescent="0.2">
      <c r="A466" s="157">
        <v>44334</v>
      </c>
      <c r="B466" s="229">
        <v>10.24</v>
      </c>
      <c r="C466">
        <v>8.3800000000000008</v>
      </c>
      <c r="D466" s="179">
        <v>12.11</v>
      </c>
      <c r="E466" s="179">
        <v>9.16</v>
      </c>
      <c r="F466" s="179">
        <f t="shared" si="67"/>
        <v>-3.7299999999999986</v>
      </c>
      <c r="G466" s="214">
        <f t="shared" si="66"/>
        <v>0.4306535025858016</v>
      </c>
      <c r="H466" s="179">
        <f t="shared" si="68"/>
        <v>21.27</v>
      </c>
      <c r="I466" s="356">
        <v>439514</v>
      </c>
      <c r="J466" s="52">
        <v>535676.5</v>
      </c>
      <c r="K466" s="52"/>
      <c r="L466" s="389">
        <v>3830.7000000000003</v>
      </c>
      <c r="M466" s="52">
        <v>11819.33</v>
      </c>
      <c r="N466">
        <v>204</v>
      </c>
      <c r="O466" s="273">
        <f t="shared" si="62"/>
        <v>18.777941176470591</v>
      </c>
      <c r="P466" s="273">
        <f t="shared" si="63"/>
        <v>57.937892156862745</v>
      </c>
      <c r="R466" s="52">
        <f t="shared" si="64"/>
        <v>2154.4803921568628</v>
      </c>
      <c r="S466" s="52">
        <f t="shared" si="65"/>
        <v>2625.8651960784314</v>
      </c>
    </row>
    <row r="467" spans="1:19" x14ac:dyDescent="0.2">
      <c r="A467" s="157">
        <v>44335</v>
      </c>
      <c r="B467" s="229">
        <v>7.99</v>
      </c>
      <c r="C467">
        <v>7.45</v>
      </c>
      <c r="D467" s="179">
        <v>12.91</v>
      </c>
      <c r="E467" s="179">
        <v>8.98</v>
      </c>
      <c r="F467" s="179">
        <f t="shared" si="67"/>
        <v>-5.46</v>
      </c>
      <c r="G467" s="214">
        <f t="shared" si="66"/>
        <v>0.41023298309730472</v>
      </c>
      <c r="H467" s="179">
        <f t="shared" si="68"/>
        <v>21.89</v>
      </c>
      <c r="I467" s="356">
        <v>450569</v>
      </c>
      <c r="J467" s="52">
        <v>538827.19999999995</v>
      </c>
      <c r="K467" s="52"/>
      <c r="L467" s="389">
        <v>4437.5000000000009</v>
      </c>
      <c r="M467" s="52">
        <v>10153.629999999999</v>
      </c>
      <c r="N467">
        <v>209</v>
      </c>
      <c r="O467" s="273">
        <f t="shared" si="62"/>
        <v>21.232057416267946</v>
      </c>
      <c r="P467" s="273">
        <f t="shared" si="63"/>
        <v>48.581961722488032</v>
      </c>
      <c r="R467" s="52">
        <f t="shared" si="64"/>
        <v>2155.8325358851675</v>
      </c>
      <c r="S467" s="52">
        <f t="shared" si="65"/>
        <v>2578.1205741626791</v>
      </c>
    </row>
    <row r="468" spans="1:19" x14ac:dyDescent="0.2">
      <c r="A468" s="157">
        <v>44336</v>
      </c>
      <c r="B468" s="229">
        <v>9.17</v>
      </c>
      <c r="C468">
        <v>8.8800000000000008</v>
      </c>
      <c r="D468" s="179">
        <v>10.94</v>
      </c>
      <c r="E468" s="179">
        <v>8.85</v>
      </c>
      <c r="F468" s="179">
        <f t="shared" si="67"/>
        <v>-2.0599999999999987</v>
      </c>
      <c r="G468" s="214">
        <f t="shared" si="66"/>
        <v>0.44719555330975241</v>
      </c>
      <c r="H468" s="179">
        <f t="shared" si="68"/>
        <v>19.79</v>
      </c>
      <c r="I468" s="356">
        <v>427919</v>
      </c>
      <c r="J468" s="52">
        <v>495728.1</v>
      </c>
      <c r="K468" s="52"/>
      <c r="L468" s="389">
        <v>4637.7</v>
      </c>
      <c r="M468" s="52">
        <v>8432.8240000000005</v>
      </c>
      <c r="N468">
        <v>196</v>
      </c>
      <c r="O468" s="273">
        <f t="shared" si="62"/>
        <v>23.661734693877548</v>
      </c>
      <c r="P468" s="273">
        <f t="shared" si="63"/>
        <v>43.024612244897959</v>
      </c>
      <c r="R468" s="52">
        <f t="shared" si="64"/>
        <v>2183.2602040816328</v>
      </c>
      <c r="S468" s="52">
        <f t="shared" si="65"/>
        <v>2529.2249999999999</v>
      </c>
    </row>
    <row r="469" spans="1:19" x14ac:dyDescent="0.2">
      <c r="A469" s="157">
        <v>44337</v>
      </c>
      <c r="B469" s="229">
        <v>9.83</v>
      </c>
      <c r="C469">
        <v>9.1300000000000008</v>
      </c>
      <c r="D469" s="179">
        <v>11.45</v>
      </c>
      <c r="E469" s="179">
        <v>9.26</v>
      </c>
      <c r="F469" s="179">
        <f t="shared" si="67"/>
        <v>-2.3199999999999985</v>
      </c>
      <c r="G469" s="214">
        <f t="shared" si="66"/>
        <v>0.44712699179140508</v>
      </c>
      <c r="H469" s="179">
        <f t="shared" si="68"/>
        <v>20.71</v>
      </c>
      <c r="I469" s="389">
        <v>394737</v>
      </c>
      <c r="J469" s="52">
        <v>481715.1</v>
      </c>
      <c r="K469" s="52"/>
      <c r="L469" s="389">
        <v>3875.5000000000005</v>
      </c>
      <c r="M469" s="52">
        <v>10050.040000000001</v>
      </c>
      <c r="N469">
        <v>182</v>
      </c>
      <c r="O469" s="273">
        <f t="shared" si="62"/>
        <v>21.293956043956047</v>
      </c>
      <c r="P469" s="273">
        <f t="shared" si="63"/>
        <v>55.220000000000006</v>
      </c>
      <c r="R469" s="52">
        <f t="shared" si="64"/>
        <v>2168.8846153846152</v>
      </c>
      <c r="S469" s="52">
        <f t="shared" si="65"/>
        <v>2646.7862637362637</v>
      </c>
    </row>
    <row r="470" spans="1:19" x14ac:dyDescent="0.2">
      <c r="A470" s="157">
        <v>44340</v>
      </c>
      <c r="B470" s="229">
        <v>9.1999999999999993</v>
      </c>
      <c r="C470">
        <v>9</v>
      </c>
      <c r="D470" s="179">
        <v>10.69</v>
      </c>
      <c r="E470" s="179">
        <v>8.94</v>
      </c>
      <c r="F470" s="179">
        <f t="shared" si="67"/>
        <v>-1.6899999999999995</v>
      </c>
      <c r="G470" s="214">
        <f t="shared" si="66"/>
        <v>0.4554253693326541</v>
      </c>
      <c r="H470" s="179">
        <f t="shared" si="68"/>
        <v>19.63</v>
      </c>
      <c r="I470" s="356">
        <v>493491</v>
      </c>
      <c r="J470" s="52">
        <v>594012.30000000005</v>
      </c>
      <c r="K470" s="52"/>
      <c r="L470" s="389">
        <v>4522.7999999999984</v>
      </c>
      <c r="M470" s="52">
        <v>9818.0360000000001</v>
      </c>
      <c r="N470">
        <v>227</v>
      </c>
      <c r="O470" s="273">
        <f t="shared" si="62"/>
        <v>19.924229074889862</v>
      </c>
      <c r="P470" s="273">
        <f t="shared" si="63"/>
        <v>43.251259911894273</v>
      </c>
      <c r="R470" s="52">
        <f t="shared" si="64"/>
        <v>2173.9691629955946</v>
      </c>
      <c r="S470" s="52">
        <f t="shared" si="65"/>
        <v>2616.7942731277535</v>
      </c>
    </row>
    <row r="471" spans="1:19" x14ac:dyDescent="0.2">
      <c r="A471" s="157">
        <v>44341</v>
      </c>
      <c r="B471" s="229">
        <v>9.3699999999999992</v>
      </c>
      <c r="C471">
        <v>9.1</v>
      </c>
      <c r="D471" s="179">
        <v>10.43</v>
      </c>
      <c r="E471" s="179">
        <v>9.2799999999999994</v>
      </c>
      <c r="F471" s="179">
        <f t="shared" si="67"/>
        <v>-1.33</v>
      </c>
      <c r="G471" s="214">
        <f t="shared" si="66"/>
        <v>0.47082699137493655</v>
      </c>
      <c r="H471" s="179">
        <f t="shared" si="68"/>
        <v>19.71</v>
      </c>
      <c r="I471" s="356">
        <v>441625</v>
      </c>
      <c r="J471" s="52">
        <v>545031.6</v>
      </c>
      <c r="K471" s="52"/>
      <c r="L471" s="389">
        <v>4153.1000000000022</v>
      </c>
      <c r="M471" s="52">
        <v>11316.15</v>
      </c>
      <c r="N471">
        <v>204</v>
      </c>
      <c r="O471" s="273">
        <f t="shared" si="62"/>
        <v>20.358333333333345</v>
      </c>
      <c r="P471" s="273">
        <f t="shared" si="63"/>
        <v>55.471323529411762</v>
      </c>
      <c r="R471" s="52">
        <f t="shared" si="64"/>
        <v>2164.8284313725489</v>
      </c>
      <c r="S471" s="52">
        <f t="shared" si="65"/>
        <v>2671.7235294117645</v>
      </c>
    </row>
    <row r="472" spans="1:19" x14ac:dyDescent="0.2">
      <c r="A472" s="157">
        <v>44342</v>
      </c>
      <c r="B472" s="229">
        <v>9.02</v>
      </c>
      <c r="C472">
        <v>9.08</v>
      </c>
      <c r="D472" s="179">
        <v>10.49</v>
      </c>
      <c r="E472" s="179">
        <v>8.99</v>
      </c>
      <c r="F472" s="179">
        <f t="shared" si="67"/>
        <v>-1.4100000000000001</v>
      </c>
      <c r="G472" s="214">
        <f t="shared" si="66"/>
        <v>0.46149897330595485</v>
      </c>
      <c r="H472" s="179">
        <f t="shared" si="68"/>
        <v>19.48</v>
      </c>
      <c r="I472" s="356">
        <v>439848</v>
      </c>
      <c r="J472" s="52">
        <v>522003.7</v>
      </c>
      <c r="K472" s="52"/>
      <c r="L472" s="389">
        <v>4063.4000000000033</v>
      </c>
      <c r="M472" s="52">
        <v>11184.32</v>
      </c>
      <c r="N472">
        <v>203</v>
      </c>
      <c r="O472" s="273">
        <f t="shared" si="62"/>
        <v>20.016748768472922</v>
      </c>
      <c r="P472" s="273">
        <f t="shared" si="63"/>
        <v>55.095172413793101</v>
      </c>
      <c r="R472" s="52">
        <f t="shared" si="64"/>
        <v>2166.7389162561576</v>
      </c>
      <c r="S472" s="52">
        <f t="shared" si="65"/>
        <v>2571.4467980295567</v>
      </c>
    </row>
    <row r="473" spans="1:19" x14ac:dyDescent="0.2">
      <c r="A473" s="157">
        <v>44343</v>
      </c>
      <c r="B473" s="229">
        <v>9.4</v>
      </c>
      <c r="C473">
        <v>9.1999999999999993</v>
      </c>
      <c r="D473" s="179">
        <v>11.4</v>
      </c>
      <c r="E473" s="179">
        <v>9.31</v>
      </c>
      <c r="F473" s="179">
        <f t="shared" si="67"/>
        <v>-2.2000000000000011</v>
      </c>
      <c r="G473" s="214">
        <f t="shared" si="66"/>
        <v>0.44954128440366975</v>
      </c>
      <c r="H473" s="179">
        <f t="shared" si="68"/>
        <v>20.71</v>
      </c>
      <c r="I473" s="356">
        <v>429696</v>
      </c>
      <c r="J473" s="52">
        <v>529744.4</v>
      </c>
      <c r="K473" s="52"/>
      <c r="L473" s="389">
        <v>3917.8000000000015</v>
      </c>
      <c r="M473" s="52">
        <v>11361.9</v>
      </c>
      <c r="N473">
        <v>199</v>
      </c>
      <c r="O473" s="273">
        <f t="shared" si="62"/>
        <v>19.687437185929657</v>
      </c>
      <c r="P473" s="273">
        <f t="shared" si="63"/>
        <v>57.094974874371857</v>
      </c>
      <c r="R473" s="52">
        <f t="shared" si="64"/>
        <v>2159.2763819095476</v>
      </c>
      <c r="S473" s="52">
        <f t="shared" si="65"/>
        <v>2662.0321608040204</v>
      </c>
    </row>
    <row r="474" spans="1:19" x14ac:dyDescent="0.2">
      <c r="A474" s="157">
        <v>44344</v>
      </c>
      <c r="B474" s="229">
        <v>9.18</v>
      </c>
      <c r="C474">
        <v>8.49</v>
      </c>
      <c r="D474" s="179">
        <v>10.66</v>
      </c>
      <c r="E474" s="179">
        <v>9.33</v>
      </c>
      <c r="F474" s="179">
        <f t="shared" si="67"/>
        <v>-2.17</v>
      </c>
      <c r="G474" s="214">
        <f t="shared" si="66"/>
        <v>0.46673336668334164</v>
      </c>
      <c r="H474" s="179">
        <f t="shared" si="68"/>
        <v>19.990000000000002</v>
      </c>
      <c r="I474" s="356">
        <v>459277</v>
      </c>
      <c r="J474">
        <v>563052</v>
      </c>
      <c r="L474" s="389">
        <v>4379.7999999999993</v>
      </c>
      <c r="M474" s="52">
        <v>10277.209999999999</v>
      </c>
      <c r="N474">
        <v>211</v>
      </c>
      <c r="O474" s="273">
        <f t="shared" si="62"/>
        <v>20.757345971563979</v>
      </c>
      <c r="P474" s="273">
        <f t="shared" si="63"/>
        <v>48.70715639810426</v>
      </c>
      <c r="R474" s="52">
        <f t="shared" si="64"/>
        <v>2176.6682464454975</v>
      </c>
      <c r="S474" s="52">
        <f t="shared" si="65"/>
        <v>2668.4928909952605</v>
      </c>
    </row>
    <row r="475" spans="1:19" x14ac:dyDescent="0.2">
      <c r="A475" s="157">
        <v>44347</v>
      </c>
      <c r="B475" s="229">
        <v>9.7899999999999991</v>
      </c>
      <c r="C475">
        <v>9.64</v>
      </c>
      <c r="D475" s="179">
        <v>10.029999999999999</v>
      </c>
      <c r="E475" s="179">
        <v>8.94</v>
      </c>
      <c r="F475" s="179">
        <f t="shared" si="67"/>
        <v>-0.38999999999999879</v>
      </c>
      <c r="G475" s="214">
        <f t="shared" si="66"/>
        <v>0.47127042698998417</v>
      </c>
      <c r="H475" s="179">
        <f t="shared" si="68"/>
        <v>18.97</v>
      </c>
      <c r="I475" s="356">
        <v>281567</v>
      </c>
      <c r="J475" s="52">
        <v>335317.59999999998</v>
      </c>
      <c r="K475" s="52"/>
      <c r="L475" s="389">
        <v>2836.599999999999</v>
      </c>
      <c r="M475" s="52">
        <v>5584.8940000000002</v>
      </c>
      <c r="N475">
        <v>127</v>
      </c>
      <c r="O475" s="273">
        <f t="shared" si="62"/>
        <v>22.335433070866134</v>
      </c>
      <c r="P475" s="273">
        <f t="shared" si="63"/>
        <v>43.975543307086618</v>
      </c>
      <c r="R475" s="52">
        <f t="shared" si="64"/>
        <v>2217.0629921259842</v>
      </c>
      <c r="S475" s="52">
        <f t="shared" si="65"/>
        <v>2640.2960629921258</v>
      </c>
    </row>
    <row r="476" spans="1:19" x14ac:dyDescent="0.2">
      <c r="A476" s="157">
        <v>44348</v>
      </c>
      <c r="B476" s="229">
        <v>9.33</v>
      </c>
      <c r="C476">
        <v>9.41</v>
      </c>
      <c r="D476" s="179">
        <v>10.93</v>
      </c>
      <c r="E476" s="179">
        <v>9.36</v>
      </c>
      <c r="F476" s="179">
        <f t="shared" si="67"/>
        <v>-1.5199999999999996</v>
      </c>
      <c r="G476" s="214">
        <f t="shared" si="66"/>
        <v>0.46131099063578118</v>
      </c>
      <c r="H476" s="179">
        <f t="shared" si="68"/>
        <v>20.29</v>
      </c>
      <c r="I476" s="356">
        <v>311770</v>
      </c>
      <c r="J476" s="52">
        <v>377111.5</v>
      </c>
      <c r="K476" s="52"/>
      <c r="L476" s="389">
        <v>3240.1999999999985</v>
      </c>
      <c r="M476" s="52">
        <v>7477.3609999999999</v>
      </c>
      <c r="N476">
        <v>141</v>
      </c>
      <c r="O476" s="273">
        <f t="shared" si="62"/>
        <v>22.980141843971619</v>
      </c>
      <c r="P476" s="273">
        <f t="shared" si="63"/>
        <v>53.030929078014182</v>
      </c>
      <c r="R476" s="52">
        <f t="shared" si="64"/>
        <v>2211.1347517730496</v>
      </c>
      <c r="S476" s="52">
        <f t="shared" si="65"/>
        <v>2674.549645390071</v>
      </c>
    </row>
    <row r="477" spans="1:19" x14ac:dyDescent="0.2">
      <c r="A477" s="157">
        <v>44349</v>
      </c>
      <c r="B477" s="229">
        <v>10.51</v>
      </c>
      <c r="C477">
        <v>9.73</v>
      </c>
      <c r="D477" s="179">
        <v>11.31</v>
      </c>
      <c r="E477" s="179">
        <v>9.31</v>
      </c>
      <c r="F477" s="179">
        <f t="shared" si="67"/>
        <v>-1.58</v>
      </c>
      <c r="G477" s="214">
        <f t="shared" si="66"/>
        <v>0.45150339476236662</v>
      </c>
      <c r="H477" s="179">
        <f t="shared" si="68"/>
        <v>20.62</v>
      </c>
      <c r="I477" s="356">
        <v>290177</v>
      </c>
      <c r="J477" s="52">
        <v>348524.4</v>
      </c>
      <c r="K477" s="52"/>
      <c r="L477" s="356">
        <v>2966.0000000000005</v>
      </c>
      <c r="M477" s="52">
        <v>6923.6639999999998</v>
      </c>
      <c r="N477">
        <v>131</v>
      </c>
      <c r="O477" s="273">
        <f t="shared" si="62"/>
        <v>22.641221374045806</v>
      </c>
      <c r="P477" s="273">
        <f t="shared" si="63"/>
        <v>52.85239694656488</v>
      </c>
      <c r="R477" s="52">
        <f t="shared" si="64"/>
        <v>2215.0916030534349</v>
      </c>
      <c r="S477" s="52">
        <f t="shared" si="65"/>
        <v>2660.4916030534355</v>
      </c>
    </row>
    <row r="478" spans="1:19" x14ac:dyDescent="0.2">
      <c r="A478" s="157">
        <v>44350</v>
      </c>
      <c r="B478" s="229">
        <v>9.26</v>
      </c>
      <c r="C478">
        <v>8.81</v>
      </c>
      <c r="D478" s="179">
        <v>11.08</v>
      </c>
      <c r="E478" s="179">
        <v>9.2200000000000006</v>
      </c>
      <c r="F478" s="179">
        <f t="shared" si="67"/>
        <v>-2.2699999999999996</v>
      </c>
      <c r="G478" s="214">
        <f t="shared" si="66"/>
        <v>0.45418719211822661</v>
      </c>
      <c r="H478" s="179">
        <f t="shared" si="68"/>
        <v>20.3</v>
      </c>
      <c r="I478" s="356">
        <v>355472</v>
      </c>
      <c r="J478" s="52">
        <v>421640.8</v>
      </c>
      <c r="K478" s="52"/>
      <c r="L478" s="389">
        <v>3843.8999999999987</v>
      </c>
      <c r="M478" s="52">
        <v>5850.4979999999996</v>
      </c>
      <c r="N478">
        <v>160</v>
      </c>
      <c r="O478" s="273">
        <f t="shared" si="62"/>
        <v>24.024374999999992</v>
      </c>
      <c r="P478" s="273">
        <f t="shared" si="63"/>
        <v>36.5656125</v>
      </c>
      <c r="R478" s="52">
        <f t="shared" si="64"/>
        <v>2221.6999999999998</v>
      </c>
      <c r="S478" s="52">
        <f t="shared" si="65"/>
        <v>2635.2550000000001</v>
      </c>
    </row>
    <row r="479" spans="1:19" x14ac:dyDescent="0.2">
      <c r="A479" s="157">
        <v>44351</v>
      </c>
      <c r="B479" s="229">
        <v>10.01</v>
      </c>
      <c r="C479">
        <v>9.31</v>
      </c>
      <c r="D479" s="179">
        <v>10.31</v>
      </c>
      <c r="E479" s="179">
        <v>9.07</v>
      </c>
      <c r="F479" s="179">
        <f t="shared" si="67"/>
        <v>-1</v>
      </c>
      <c r="G479" s="214">
        <f t="shared" si="66"/>
        <v>0.46800825593395246</v>
      </c>
      <c r="H479" s="179">
        <f t="shared" si="68"/>
        <v>19.380000000000003</v>
      </c>
      <c r="I479" s="356">
        <v>354949</v>
      </c>
      <c r="J479" s="52">
        <v>411862.1</v>
      </c>
      <c r="K479" s="52"/>
      <c r="L479" s="389">
        <v>3567.6000000000017</v>
      </c>
      <c r="M479" s="52">
        <v>7649.4989999999998</v>
      </c>
      <c r="N479">
        <v>159</v>
      </c>
      <c r="O479" s="273">
        <f t="shared" si="62"/>
        <v>22.437735849056615</v>
      </c>
      <c r="P479" s="273">
        <f t="shared" si="63"/>
        <v>48.110056603773586</v>
      </c>
      <c r="R479" s="52">
        <f t="shared" si="64"/>
        <v>2232.383647798742</v>
      </c>
      <c r="S479" s="52">
        <f t="shared" si="65"/>
        <v>2590.3276729559748</v>
      </c>
    </row>
    <row r="480" spans="1:19" x14ac:dyDescent="0.2">
      <c r="A480" s="157">
        <v>44354</v>
      </c>
      <c r="B480" s="229">
        <v>10.25</v>
      </c>
      <c r="C480">
        <v>10.16</v>
      </c>
      <c r="D480" s="179">
        <v>12.28</v>
      </c>
      <c r="E480" s="179">
        <v>8.85</v>
      </c>
      <c r="F480" s="179">
        <f t="shared" si="67"/>
        <v>-2.1199999999999992</v>
      </c>
      <c r="G480" s="214">
        <f t="shared" si="66"/>
        <v>0.4188357785139612</v>
      </c>
      <c r="H480" s="179">
        <f t="shared" si="68"/>
        <v>21.13</v>
      </c>
      <c r="I480" s="356">
        <v>344160</v>
      </c>
      <c r="J480">
        <v>387000</v>
      </c>
      <c r="L480" s="356">
        <v>3556.0000000000018</v>
      </c>
      <c r="M480" s="52">
        <v>5648.4380000000001</v>
      </c>
      <c r="N480">
        <v>153</v>
      </c>
      <c r="O480" s="273">
        <f t="shared" si="62"/>
        <v>23.24183006535949</v>
      </c>
      <c r="P480" s="273">
        <f t="shared" si="63"/>
        <v>36.917895424836601</v>
      </c>
      <c r="R480" s="52">
        <f t="shared" si="64"/>
        <v>2249.4117647058824</v>
      </c>
      <c r="S480" s="52">
        <f t="shared" si="65"/>
        <v>2529.4117647058824</v>
      </c>
    </row>
    <row r="481" spans="1:19" x14ac:dyDescent="0.2">
      <c r="A481" s="157">
        <v>44355</v>
      </c>
      <c r="B481" s="229">
        <v>9.2899999999999991</v>
      </c>
      <c r="C481">
        <v>8.73</v>
      </c>
      <c r="D481" s="179">
        <v>11.08</v>
      </c>
      <c r="E481" s="179">
        <v>9.2799999999999994</v>
      </c>
      <c r="F481" s="179">
        <f t="shared" si="67"/>
        <v>-2.3499999999999996</v>
      </c>
      <c r="G481" s="214">
        <f t="shared" si="66"/>
        <v>0.45579567779960706</v>
      </c>
      <c r="H481" s="179">
        <f t="shared" si="68"/>
        <v>20.36</v>
      </c>
      <c r="I481" s="356">
        <v>370771</v>
      </c>
      <c r="J481" s="52">
        <v>440393.3</v>
      </c>
      <c r="K481" s="52"/>
      <c r="L481" s="389">
        <v>3826.3</v>
      </c>
      <c r="M481" s="52">
        <v>7225.8419999999996</v>
      </c>
      <c r="N481">
        <v>166</v>
      </c>
      <c r="O481" s="273">
        <f t="shared" si="62"/>
        <v>23.05</v>
      </c>
      <c r="P481" s="273">
        <f t="shared" si="63"/>
        <v>43.529168674698795</v>
      </c>
      <c r="R481" s="52">
        <f t="shared" si="64"/>
        <v>2233.5602409638554</v>
      </c>
      <c r="S481" s="52">
        <f t="shared" si="65"/>
        <v>2652.9716867469879</v>
      </c>
    </row>
    <row r="482" spans="1:19" x14ac:dyDescent="0.2">
      <c r="A482" s="157">
        <v>44356</v>
      </c>
      <c r="B482" s="229">
        <v>8.31</v>
      </c>
      <c r="C482">
        <v>8.06</v>
      </c>
      <c r="D482" s="179">
        <v>10.67</v>
      </c>
      <c r="E482" s="179">
        <v>9.52</v>
      </c>
      <c r="F482" s="179">
        <f t="shared" si="67"/>
        <v>-2.6099999999999994</v>
      </c>
      <c r="G482" s="214">
        <f t="shared" si="66"/>
        <v>0.47152055473006443</v>
      </c>
      <c r="H482" s="179">
        <f t="shared" si="68"/>
        <v>20.189999999999998</v>
      </c>
      <c r="I482" s="356">
        <v>358158</v>
      </c>
      <c r="J482" s="52">
        <v>435378.2</v>
      </c>
      <c r="K482" s="52"/>
      <c r="L482" s="389">
        <v>3689.2999999999997</v>
      </c>
      <c r="M482" s="52">
        <v>7697.9719999999998</v>
      </c>
      <c r="N482">
        <v>160</v>
      </c>
      <c r="O482" s="273">
        <f t="shared" si="62"/>
        <v>23.058124999999997</v>
      </c>
      <c r="P482" s="273">
        <f t="shared" si="63"/>
        <v>48.112324999999998</v>
      </c>
      <c r="R482" s="52">
        <f t="shared" si="64"/>
        <v>2238.4875000000002</v>
      </c>
      <c r="S482" s="52">
        <f t="shared" si="65"/>
        <v>2721.11375</v>
      </c>
    </row>
    <row r="483" spans="1:19" x14ac:dyDescent="0.2">
      <c r="A483" s="157">
        <v>44357</v>
      </c>
      <c r="B483" s="229">
        <v>11.59</v>
      </c>
      <c r="C483">
        <v>10.29</v>
      </c>
      <c r="D483" s="179">
        <v>11.73</v>
      </c>
      <c r="E483" s="179">
        <v>9.25</v>
      </c>
      <c r="F483" s="179">
        <f t="shared" si="67"/>
        <v>-1.4400000000000013</v>
      </c>
      <c r="G483" s="214">
        <f t="shared" si="66"/>
        <v>0.44089609151572928</v>
      </c>
      <c r="H483" s="179">
        <f t="shared" si="68"/>
        <v>20.98</v>
      </c>
      <c r="I483" s="356">
        <v>298769</v>
      </c>
      <c r="J483" s="52">
        <v>354407.6</v>
      </c>
      <c r="K483" s="52"/>
      <c r="L483" s="389">
        <v>3042.2</v>
      </c>
      <c r="M483" s="52">
        <v>6680.6270000000004</v>
      </c>
      <c r="N483">
        <v>134</v>
      </c>
      <c r="O483" s="273">
        <f t="shared" si="62"/>
        <v>22.702985074626863</v>
      </c>
      <c r="P483" s="273">
        <f t="shared" si="63"/>
        <v>49.855425373134331</v>
      </c>
      <c r="R483" s="52">
        <f t="shared" si="64"/>
        <v>2229.6194029850744</v>
      </c>
      <c r="S483" s="52">
        <f t="shared" si="65"/>
        <v>2644.8328358208955</v>
      </c>
    </row>
    <row r="484" spans="1:19" x14ac:dyDescent="0.2">
      <c r="A484" s="157">
        <v>44358</v>
      </c>
      <c r="B484" s="229">
        <v>9.64</v>
      </c>
      <c r="C484">
        <v>7.23</v>
      </c>
      <c r="D484" s="179">
        <v>11.06</v>
      </c>
      <c r="E484" s="179">
        <v>10.65</v>
      </c>
      <c r="F484" s="179">
        <f t="shared" si="67"/>
        <v>-3.83</v>
      </c>
      <c r="G484" s="214">
        <f t="shared" si="66"/>
        <v>0.49055734684477198</v>
      </c>
      <c r="H484" s="179">
        <f t="shared" si="68"/>
        <v>21.71</v>
      </c>
      <c r="I484" s="356">
        <v>170349</v>
      </c>
      <c r="J484" s="52">
        <v>234335.4</v>
      </c>
      <c r="K484" s="52"/>
      <c r="L484" s="389">
        <v>1552.6999999999996</v>
      </c>
      <c r="M484" s="52">
        <v>3134.0079999999998</v>
      </c>
      <c r="N484">
        <v>77</v>
      </c>
      <c r="O484" s="273">
        <f t="shared" si="62"/>
        <v>20.164935064935058</v>
      </c>
      <c r="P484" s="273">
        <f t="shared" si="63"/>
        <v>40.701402597402598</v>
      </c>
      <c r="R484" s="52">
        <f t="shared" si="64"/>
        <v>2212.3246753246754</v>
      </c>
      <c r="S484" s="52">
        <f t="shared" si="65"/>
        <v>3043.3168831168832</v>
      </c>
    </row>
    <row r="485" spans="1:19" x14ac:dyDescent="0.2">
      <c r="A485" s="157">
        <v>44361</v>
      </c>
      <c r="B485" s="229">
        <v>9.89</v>
      </c>
      <c r="C485">
        <v>9.69</v>
      </c>
      <c r="D485" s="179">
        <v>9.3800000000000008</v>
      </c>
      <c r="E485" s="179">
        <v>9.42</v>
      </c>
      <c r="F485" s="179">
        <f t="shared" si="67"/>
        <v>0.30999999999999872</v>
      </c>
      <c r="G485" s="214">
        <f t="shared" si="66"/>
        <v>0.50106382978723407</v>
      </c>
      <c r="H485" s="179">
        <f t="shared" si="68"/>
        <v>18.8</v>
      </c>
      <c r="I485" s="356">
        <v>540264</v>
      </c>
      <c r="J485" s="52">
        <v>651698.6</v>
      </c>
      <c r="K485" s="52"/>
      <c r="L485" s="389">
        <v>4569.2000000000025</v>
      </c>
      <c r="M485" s="52">
        <v>12249.76</v>
      </c>
      <c r="N485">
        <v>242</v>
      </c>
      <c r="O485" s="273">
        <f t="shared" si="62"/>
        <v>18.880991735537201</v>
      </c>
      <c r="P485" s="273">
        <f t="shared" si="63"/>
        <v>50.618842975206611</v>
      </c>
      <c r="R485" s="52">
        <f t="shared" si="64"/>
        <v>2232.495867768595</v>
      </c>
      <c r="S485" s="52">
        <f t="shared" si="65"/>
        <v>2692.9694214876031</v>
      </c>
    </row>
    <row r="486" spans="1:19" x14ac:dyDescent="0.2">
      <c r="A486" s="157">
        <v>44362</v>
      </c>
      <c r="B486" s="229">
        <v>9.91</v>
      </c>
      <c r="C486">
        <v>9.9</v>
      </c>
      <c r="D486" s="179">
        <v>9.59</v>
      </c>
      <c r="E486" s="179">
        <v>9.61</v>
      </c>
      <c r="F486" s="179">
        <f t="shared" si="67"/>
        <v>0.3100000000000005</v>
      </c>
      <c r="G486" s="214">
        <f t="shared" si="66"/>
        <v>0.5005208333333333</v>
      </c>
      <c r="H486" s="179">
        <f t="shared" si="68"/>
        <v>19.2</v>
      </c>
      <c r="I486" s="356">
        <v>470155</v>
      </c>
      <c r="J486" s="52">
        <v>579308.1</v>
      </c>
      <c r="K486" s="52"/>
      <c r="L486" s="356">
        <v>4622</v>
      </c>
      <c r="M486" s="52">
        <v>11605.32</v>
      </c>
      <c r="N486">
        <v>211</v>
      </c>
      <c r="O486" s="273">
        <f t="shared" ref="O486:O549" si="69">L486/N486</f>
        <v>21.90521327014218</v>
      </c>
      <c r="P486" s="273">
        <f t="shared" ref="P486:P549" si="70">M486/N486</f>
        <v>55.00151658767772</v>
      </c>
      <c r="R486" s="52">
        <f t="shared" si="64"/>
        <v>2228.2227488151657</v>
      </c>
      <c r="S486" s="52">
        <f t="shared" si="65"/>
        <v>2745.5360189573457</v>
      </c>
    </row>
    <row r="487" spans="1:19" x14ac:dyDescent="0.2">
      <c r="A487" s="157">
        <v>44363</v>
      </c>
      <c r="B487" s="229">
        <v>9.25</v>
      </c>
      <c r="C487">
        <v>8.73</v>
      </c>
      <c r="D487" s="179">
        <v>10.220000000000001</v>
      </c>
      <c r="E487" s="179">
        <v>9.48</v>
      </c>
      <c r="F487" s="179">
        <f t="shared" si="67"/>
        <v>-1.4900000000000002</v>
      </c>
      <c r="G487" s="214">
        <f t="shared" si="66"/>
        <v>0.48121827411167506</v>
      </c>
      <c r="H487" s="179">
        <f t="shared" si="68"/>
        <v>19.700000000000003</v>
      </c>
      <c r="I487" s="356">
        <v>479733</v>
      </c>
      <c r="J487">
        <v>582436</v>
      </c>
      <c r="L487" s="389">
        <v>4537.4000000000005</v>
      </c>
      <c r="M487" s="52">
        <v>11259.73</v>
      </c>
      <c r="N487">
        <v>215</v>
      </c>
      <c r="O487" s="273">
        <f t="shared" si="69"/>
        <v>21.104186046511632</v>
      </c>
      <c r="P487" s="273">
        <f t="shared" si="70"/>
        <v>52.370837209302323</v>
      </c>
      <c r="R487" s="52">
        <f t="shared" ref="R487:R550" si="71">I487/N487</f>
        <v>2231.3162790697675</v>
      </c>
      <c r="S487" s="52">
        <f t="shared" ref="S487:S550" si="72">J487/N487</f>
        <v>2709.0046511627907</v>
      </c>
    </row>
    <row r="488" spans="1:19" x14ac:dyDescent="0.2">
      <c r="A488" s="157">
        <v>44364</v>
      </c>
      <c r="B488" s="229">
        <v>10.39</v>
      </c>
      <c r="C488">
        <v>9.65</v>
      </c>
      <c r="D488" s="179">
        <v>10.84</v>
      </c>
      <c r="E488" s="179">
        <v>9.4499999999999993</v>
      </c>
      <c r="F488" s="179">
        <f t="shared" si="67"/>
        <v>-1.1899999999999995</v>
      </c>
      <c r="G488" s="214">
        <f t="shared" si="66"/>
        <v>0.4657466732380483</v>
      </c>
      <c r="H488" s="179">
        <f t="shared" si="68"/>
        <v>20.29</v>
      </c>
      <c r="I488" s="356">
        <v>524224</v>
      </c>
      <c r="J488" s="52">
        <v>634732.80000000005</v>
      </c>
      <c r="K488" s="52"/>
      <c r="L488" s="389">
        <v>5045.1000000000004</v>
      </c>
      <c r="M488" s="52">
        <v>10718.53</v>
      </c>
      <c r="N488">
        <v>235</v>
      </c>
      <c r="O488" s="273">
        <f t="shared" si="69"/>
        <v>21.468510638297875</v>
      </c>
      <c r="P488" s="273">
        <f t="shared" si="70"/>
        <v>45.610765957446809</v>
      </c>
      <c r="R488" s="52">
        <f t="shared" si="71"/>
        <v>2230.7404255319148</v>
      </c>
      <c r="S488" s="52">
        <f t="shared" si="72"/>
        <v>2700.9906382978725</v>
      </c>
    </row>
    <row r="489" spans="1:19" x14ac:dyDescent="0.2">
      <c r="A489" s="157">
        <v>44365</v>
      </c>
      <c r="B489" s="229">
        <v>9.1199999999999992</v>
      </c>
      <c r="C489">
        <v>8.65</v>
      </c>
      <c r="D489" s="179">
        <v>9.75</v>
      </c>
      <c r="E489" s="179">
        <v>9.08</v>
      </c>
      <c r="F489" s="179">
        <f t="shared" si="67"/>
        <v>-1.0999999999999996</v>
      </c>
      <c r="G489" s="214">
        <f t="shared" si="66"/>
        <v>0.48220924057355291</v>
      </c>
      <c r="H489" s="179">
        <f t="shared" si="68"/>
        <v>18.829999999999998</v>
      </c>
      <c r="I489" s="356">
        <v>517377</v>
      </c>
      <c r="J489" s="52">
        <v>604471.30000000005</v>
      </c>
      <c r="K489" s="52"/>
      <c r="L489" s="389">
        <v>4526.6000000000013</v>
      </c>
      <c r="M489" s="52">
        <v>11752.39</v>
      </c>
      <c r="N489">
        <v>233</v>
      </c>
      <c r="O489" s="273">
        <f t="shared" si="69"/>
        <v>19.427467811158802</v>
      </c>
      <c r="P489" s="273">
        <f t="shared" si="70"/>
        <v>50.439442060085831</v>
      </c>
      <c r="R489" s="52">
        <f t="shared" si="71"/>
        <v>2220.5021459227469</v>
      </c>
      <c r="S489" s="52">
        <f t="shared" si="72"/>
        <v>2594.2974248927039</v>
      </c>
    </row>
    <row r="490" spans="1:19" x14ac:dyDescent="0.2">
      <c r="A490" s="157">
        <v>44368</v>
      </c>
      <c r="B490" s="229">
        <v>7.77</v>
      </c>
      <c r="C490">
        <v>7.39</v>
      </c>
      <c r="D490" s="179">
        <v>8.44</v>
      </c>
      <c r="E490" s="179">
        <v>9</v>
      </c>
      <c r="F490" s="179">
        <f t="shared" si="67"/>
        <v>-1.0499999999999998</v>
      </c>
      <c r="G490" s="214">
        <f t="shared" si="66"/>
        <v>0.5160550458715597</v>
      </c>
      <c r="H490" s="179">
        <f t="shared" si="68"/>
        <v>17.439999999999998</v>
      </c>
      <c r="I490" s="356">
        <v>557887</v>
      </c>
      <c r="J490" s="52">
        <v>640949.80000000005</v>
      </c>
      <c r="K490" s="52"/>
      <c r="L490" s="389">
        <v>5686.1000000000013</v>
      </c>
      <c r="M490" s="52">
        <v>7503.9960000000001</v>
      </c>
      <c r="N490">
        <v>246</v>
      </c>
      <c r="O490" s="273">
        <f t="shared" si="69"/>
        <v>23.114227642276429</v>
      </c>
      <c r="P490" s="273">
        <f t="shared" si="70"/>
        <v>30.504048780487807</v>
      </c>
      <c r="R490" s="52">
        <f t="shared" si="71"/>
        <v>2267.8333333333335</v>
      </c>
      <c r="S490" s="52">
        <f t="shared" si="72"/>
        <v>2605.4869918699187</v>
      </c>
    </row>
    <row r="491" spans="1:19" x14ac:dyDescent="0.2">
      <c r="A491" s="157">
        <v>44369</v>
      </c>
      <c r="B491" s="229">
        <v>9.49</v>
      </c>
      <c r="C491">
        <v>9.1300000000000008</v>
      </c>
      <c r="D491" s="179">
        <v>9.1199999999999992</v>
      </c>
      <c r="E491" s="179">
        <v>9.31</v>
      </c>
      <c r="F491" s="179">
        <f t="shared" si="67"/>
        <v>1.0000000000001563E-2</v>
      </c>
      <c r="G491" s="214">
        <f t="shared" si="66"/>
        <v>0.50515463917525771</v>
      </c>
      <c r="H491" s="179">
        <f t="shared" si="68"/>
        <v>18.43</v>
      </c>
      <c r="I491" s="356">
        <v>480286</v>
      </c>
      <c r="J491" s="52">
        <v>569240.69999999995</v>
      </c>
      <c r="K491" s="52"/>
      <c r="L491" s="389">
        <v>4420.7999999999993</v>
      </c>
      <c r="M491" s="52">
        <v>10006.68</v>
      </c>
      <c r="N491">
        <v>214</v>
      </c>
      <c r="O491" s="273">
        <f t="shared" si="69"/>
        <v>20.657943925233642</v>
      </c>
      <c r="P491" s="273">
        <f t="shared" si="70"/>
        <v>46.76018691588785</v>
      </c>
      <c r="R491" s="52">
        <f t="shared" si="71"/>
        <v>2244.3271028037384</v>
      </c>
      <c r="S491" s="52">
        <f t="shared" si="72"/>
        <v>2660.003271028037</v>
      </c>
    </row>
    <row r="492" spans="1:19" x14ac:dyDescent="0.2">
      <c r="A492" s="157">
        <v>44370</v>
      </c>
      <c r="B492" s="229">
        <v>8.3800000000000008</v>
      </c>
      <c r="C492">
        <v>7.62</v>
      </c>
      <c r="D492" s="179">
        <v>8.94</v>
      </c>
      <c r="E492" s="179">
        <v>8.77</v>
      </c>
      <c r="F492" s="179">
        <f t="shared" si="67"/>
        <v>-1.3199999999999994</v>
      </c>
      <c r="G492" s="214">
        <f t="shared" si="66"/>
        <v>0.49520045172219079</v>
      </c>
      <c r="H492" s="179">
        <f t="shared" si="68"/>
        <v>17.71</v>
      </c>
      <c r="I492" s="356">
        <v>422557</v>
      </c>
      <c r="J492" s="52">
        <v>481199.4</v>
      </c>
      <c r="K492" s="52"/>
      <c r="L492" s="389">
        <v>3550.6000000000004</v>
      </c>
      <c r="M492" s="52">
        <v>9023.2049999999999</v>
      </c>
      <c r="N492">
        <v>192</v>
      </c>
      <c r="O492" s="273">
        <f t="shared" si="69"/>
        <v>18.492708333333336</v>
      </c>
      <c r="P492" s="273">
        <f t="shared" si="70"/>
        <v>46.995859375000002</v>
      </c>
      <c r="R492" s="52">
        <f t="shared" si="71"/>
        <v>2200.8177083333335</v>
      </c>
      <c r="S492" s="52">
        <f t="shared" si="72"/>
        <v>2506.2468750000003</v>
      </c>
    </row>
    <row r="493" spans="1:19" x14ac:dyDescent="0.2">
      <c r="A493" s="157">
        <v>44371</v>
      </c>
      <c r="B493" s="229">
        <v>8.91</v>
      </c>
      <c r="C493">
        <v>8.5399999999999991</v>
      </c>
      <c r="D493" s="179">
        <v>9.1999999999999993</v>
      </c>
      <c r="E493" s="179">
        <v>9.44</v>
      </c>
      <c r="F493" s="179">
        <f t="shared" si="67"/>
        <v>-0.66000000000000014</v>
      </c>
      <c r="G493" s="214">
        <f t="shared" si="66"/>
        <v>0.50643776824034326</v>
      </c>
      <c r="H493" s="179">
        <f t="shared" si="68"/>
        <v>18.64</v>
      </c>
      <c r="I493" s="356">
        <v>494520</v>
      </c>
      <c r="J493" s="52">
        <v>600223.1</v>
      </c>
      <c r="K493" s="52"/>
      <c r="L493" s="389">
        <v>4867.2000000000025</v>
      </c>
      <c r="M493" s="52">
        <v>10669.34</v>
      </c>
      <c r="N493">
        <v>222</v>
      </c>
      <c r="O493" s="273">
        <f t="shared" si="69"/>
        <v>21.924324324324335</v>
      </c>
      <c r="P493" s="273">
        <f t="shared" si="70"/>
        <v>48.060090090090092</v>
      </c>
      <c r="R493" s="52">
        <f t="shared" si="71"/>
        <v>2227.5675675675675</v>
      </c>
      <c r="S493" s="52">
        <f t="shared" si="72"/>
        <v>2703.7076576576574</v>
      </c>
    </row>
    <row r="494" spans="1:19" x14ac:dyDescent="0.2">
      <c r="A494" s="157">
        <v>44372</v>
      </c>
      <c r="B494" s="229">
        <v>10.23</v>
      </c>
      <c r="C494">
        <v>9.98</v>
      </c>
      <c r="D494" s="179">
        <v>10.42</v>
      </c>
      <c r="E494" s="179">
        <v>9.43</v>
      </c>
      <c r="F494" s="179">
        <f t="shared" si="67"/>
        <v>-0.4399999999999995</v>
      </c>
      <c r="G494" s="214">
        <f t="shared" si="66"/>
        <v>0.47506297229219141</v>
      </c>
      <c r="H494" s="179">
        <f t="shared" si="68"/>
        <v>19.850000000000001</v>
      </c>
      <c r="I494" s="356">
        <v>479784</v>
      </c>
      <c r="J494" s="52">
        <v>587351.30000000005</v>
      </c>
      <c r="K494" s="52"/>
      <c r="L494" s="389">
        <v>4458.2000000000007</v>
      </c>
      <c r="M494" s="52">
        <v>11537.74</v>
      </c>
      <c r="N494">
        <v>218</v>
      </c>
      <c r="O494" s="273">
        <f t="shared" si="69"/>
        <v>20.450458715596334</v>
      </c>
      <c r="P494" s="273">
        <f t="shared" si="70"/>
        <v>52.9254128440367</v>
      </c>
      <c r="R494" s="52">
        <f t="shared" si="71"/>
        <v>2200.8440366972477</v>
      </c>
      <c r="S494" s="52">
        <f t="shared" si="72"/>
        <v>2694.272018348624</v>
      </c>
    </row>
    <row r="495" spans="1:19" x14ac:dyDescent="0.2">
      <c r="A495" s="157">
        <v>44375</v>
      </c>
      <c r="B495" s="229">
        <v>9.6199999999999992</v>
      </c>
      <c r="C495">
        <v>9.42</v>
      </c>
      <c r="D495" s="179">
        <v>10.39</v>
      </c>
      <c r="E495" s="179">
        <v>8.98</v>
      </c>
      <c r="F495" s="179">
        <f t="shared" si="67"/>
        <v>-0.97000000000000064</v>
      </c>
      <c r="G495" s="214">
        <f t="shared" si="66"/>
        <v>0.46360351058337634</v>
      </c>
      <c r="H495" s="179">
        <f t="shared" si="68"/>
        <v>19.37</v>
      </c>
      <c r="I495" s="356">
        <v>476643</v>
      </c>
      <c r="J495" s="52">
        <v>552105.80000000005</v>
      </c>
      <c r="K495" s="52"/>
      <c r="L495" s="389">
        <v>4608.7999999999993</v>
      </c>
      <c r="M495" s="52">
        <v>9182.4850000000006</v>
      </c>
      <c r="N495">
        <v>212</v>
      </c>
      <c r="O495" s="273">
        <f t="shared" si="69"/>
        <v>21.739622641509431</v>
      </c>
      <c r="P495" s="273">
        <f t="shared" si="70"/>
        <v>43.31360849056604</v>
      </c>
      <c r="R495" s="52">
        <f t="shared" si="71"/>
        <v>2248.316037735849</v>
      </c>
      <c r="S495" s="52">
        <f t="shared" si="72"/>
        <v>2604.2726415094344</v>
      </c>
    </row>
    <row r="496" spans="1:19" x14ac:dyDescent="0.2">
      <c r="A496" s="157">
        <v>44376</v>
      </c>
      <c r="B496" s="229">
        <v>9.5</v>
      </c>
      <c r="C496">
        <v>9.23</v>
      </c>
      <c r="D496" s="179">
        <v>9.4700000000000006</v>
      </c>
      <c r="E496" s="179">
        <v>9.2899999999999991</v>
      </c>
      <c r="F496" s="179">
        <f t="shared" si="67"/>
        <v>-0.24000000000000021</v>
      </c>
      <c r="G496" s="214">
        <f t="shared" si="66"/>
        <v>0.49520255863539447</v>
      </c>
      <c r="H496" s="179">
        <f t="shared" si="68"/>
        <v>18.759999999999998</v>
      </c>
      <c r="I496" s="356">
        <v>511501</v>
      </c>
      <c r="J496" s="52">
        <v>618754.80000000005</v>
      </c>
      <c r="K496" s="52"/>
      <c r="L496" s="389">
        <v>5152.7</v>
      </c>
      <c r="M496" s="52">
        <v>9315.9959999999992</v>
      </c>
      <c r="N496">
        <v>227</v>
      </c>
      <c r="O496" s="273">
        <f t="shared" si="69"/>
        <v>22.699118942731278</v>
      </c>
      <c r="P496" s="273">
        <f t="shared" si="70"/>
        <v>41.039629955947134</v>
      </c>
      <c r="R496" s="52">
        <f t="shared" si="71"/>
        <v>2253.3083700440529</v>
      </c>
      <c r="S496" s="52">
        <f t="shared" si="72"/>
        <v>2725.7920704845819</v>
      </c>
    </row>
    <row r="497" spans="1:19" x14ac:dyDescent="0.2">
      <c r="A497" s="157">
        <v>44377</v>
      </c>
      <c r="B497" s="229">
        <v>8.44</v>
      </c>
      <c r="C497">
        <v>8.58</v>
      </c>
      <c r="D497" s="179">
        <v>9.44</v>
      </c>
      <c r="E497" s="179">
        <v>9.3000000000000007</v>
      </c>
      <c r="F497" s="179">
        <f t="shared" si="67"/>
        <v>-0.85999999999999943</v>
      </c>
      <c r="G497" s="214">
        <f t="shared" si="66"/>
        <v>0.49626467449306294</v>
      </c>
      <c r="H497" s="179">
        <f t="shared" si="68"/>
        <v>18.740000000000002</v>
      </c>
      <c r="I497" s="356">
        <v>548630</v>
      </c>
      <c r="J497" s="52">
        <v>648536.69999999995</v>
      </c>
      <c r="K497" s="52"/>
      <c r="L497" s="389">
        <v>5247.3999999999987</v>
      </c>
      <c r="M497" s="52">
        <v>12328.58</v>
      </c>
      <c r="N497">
        <v>244</v>
      </c>
      <c r="O497" s="273">
        <f t="shared" si="69"/>
        <v>21.505737704918026</v>
      </c>
      <c r="P497" s="273">
        <f t="shared" si="70"/>
        <v>50.526967213114752</v>
      </c>
      <c r="R497" s="52">
        <f t="shared" si="71"/>
        <v>2248.4836065573772</v>
      </c>
      <c r="S497" s="52">
        <f t="shared" si="72"/>
        <v>2657.937295081967</v>
      </c>
    </row>
    <row r="498" spans="1:19" x14ac:dyDescent="0.2">
      <c r="A498" s="157">
        <v>44378</v>
      </c>
      <c r="B498" s="229">
        <v>8.6999999999999993</v>
      </c>
      <c r="C498">
        <v>8.2100000000000009</v>
      </c>
      <c r="D498" s="179">
        <v>8.9</v>
      </c>
      <c r="E498" s="179">
        <v>8.98</v>
      </c>
      <c r="F498" s="179">
        <f t="shared" si="67"/>
        <v>-0.6899999999999995</v>
      </c>
      <c r="G498" s="214">
        <f t="shared" si="66"/>
        <v>0.50223713646532431</v>
      </c>
      <c r="H498" s="179">
        <f t="shared" si="68"/>
        <v>17.880000000000003</v>
      </c>
      <c r="I498" s="356">
        <v>517878</v>
      </c>
      <c r="J498" s="52">
        <v>590307.80000000005</v>
      </c>
      <c r="K498" s="52"/>
      <c r="L498" s="389">
        <v>5361.2999999999993</v>
      </c>
      <c r="M498" s="52">
        <v>8026.2579999999998</v>
      </c>
      <c r="N498">
        <v>230</v>
      </c>
      <c r="O498" s="273">
        <f t="shared" si="69"/>
        <v>23.309999999999995</v>
      </c>
      <c r="P498" s="273">
        <f t="shared" si="70"/>
        <v>34.896773913043475</v>
      </c>
      <c r="R498" s="52">
        <f t="shared" si="71"/>
        <v>2251.6434782608694</v>
      </c>
      <c r="S498" s="52">
        <f t="shared" si="72"/>
        <v>2566.5556521739131</v>
      </c>
    </row>
    <row r="499" spans="1:19" x14ac:dyDescent="0.2">
      <c r="A499" s="157">
        <v>44379</v>
      </c>
      <c r="B499" s="229">
        <v>9.39</v>
      </c>
      <c r="C499">
        <v>9.1199999999999992</v>
      </c>
      <c r="D499" s="179">
        <v>9.0299999999999994</v>
      </c>
      <c r="E499" s="179">
        <v>9.34</v>
      </c>
      <c r="F499" s="179">
        <f t="shared" si="67"/>
        <v>8.9999999999999858E-2</v>
      </c>
      <c r="G499" s="214">
        <f t="shared" si="66"/>
        <v>0.50843767011431684</v>
      </c>
      <c r="H499" s="179">
        <f t="shared" si="68"/>
        <v>18.369999999999997</v>
      </c>
      <c r="I499" s="356">
        <v>546435</v>
      </c>
      <c r="J499">
        <v>648642</v>
      </c>
      <c r="L499" s="389">
        <v>5032.4000000000005</v>
      </c>
      <c r="M499" s="52">
        <v>12144.11</v>
      </c>
      <c r="N499">
        <v>243</v>
      </c>
      <c r="O499" s="273">
        <f t="shared" si="69"/>
        <v>20.709465020576133</v>
      </c>
      <c r="P499" s="273">
        <f t="shared" si="70"/>
        <v>49.975761316872429</v>
      </c>
      <c r="R499" s="52">
        <f t="shared" si="71"/>
        <v>2248.7037037037039</v>
      </c>
      <c r="S499" s="52">
        <f t="shared" si="72"/>
        <v>2669.3086419753085</v>
      </c>
    </row>
    <row r="500" spans="1:19" x14ac:dyDescent="0.2">
      <c r="A500" s="157">
        <v>44382</v>
      </c>
      <c r="B500" s="229">
        <v>9.75</v>
      </c>
      <c r="C500">
        <v>9.09</v>
      </c>
      <c r="D500" s="179">
        <v>10.24</v>
      </c>
      <c r="E500" s="179">
        <v>9.11</v>
      </c>
      <c r="F500" s="179">
        <f t="shared" si="67"/>
        <v>-1.1500000000000004</v>
      </c>
      <c r="G500" s="214">
        <f t="shared" si="66"/>
        <v>0.4708010335917312</v>
      </c>
      <c r="H500" s="179">
        <f t="shared" si="68"/>
        <v>19.350000000000001</v>
      </c>
      <c r="I500" s="356">
        <v>505041</v>
      </c>
      <c r="J500" s="52">
        <v>583870.80000000005</v>
      </c>
      <c r="K500" s="52"/>
      <c r="L500" s="389">
        <v>4746.5000000000027</v>
      </c>
      <c r="M500" s="52">
        <v>9752.4609999999993</v>
      </c>
      <c r="N500">
        <v>224</v>
      </c>
      <c r="O500" s="273">
        <f t="shared" si="69"/>
        <v>21.189732142857157</v>
      </c>
      <c r="P500" s="273">
        <f t="shared" si="70"/>
        <v>43.537772321428569</v>
      </c>
      <c r="R500" s="52">
        <f t="shared" si="71"/>
        <v>2254.6473214285716</v>
      </c>
      <c r="S500" s="52">
        <f t="shared" si="72"/>
        <v>2606.5660714285718</v>
      </c>
    </row>
    <row r="501" spans="1:19" x14ac:dyDescent="0.2">
      <c r="A501" s="157">
        <v>44383</v>
      </c>
      <c r="B501" s="229">
        <v>10.18</v>
      </c>
      <c r="C501">
        <v>9.98</v>
      </c>
      <c r="D501" s="179">
        <v>9.81</v>
      </c>
      <c r="E501" s="179">
        <v>9.34</v>
      </c>
      <c r="F501" s="179">
        <f t="shared" si="67"/>
        <v>0.16999999999999993</v>
      </c>
      <c r="G501" s="214">
        <f t="shared" si="66"/>
        <v>0.48772845953002614</v>
      </c>
      <c r="H501" s="179">
        <f t="shared" si="68"/>
        <v>19.149999999999999</v>
      </c>
      <c r="I501" s="356">
        <v>378324</v>
      </c>
      <c r="J501">
        <v>453771</v>
      </c>
      <c r="L501" s="389">
        <v>3749.2999999999993</v>
      </c>
      <c r="M501" s="52">
        <v>8114.7160000000003</v>
      </c>
      <c r="N501">
        <v>169</v>
      </c>
      <c r="O501" s="273">
        <f t="shared" si="69"/>
        <v>22.185207100591711</v>
      </c>
      <c r="P501" s="273">
        <f t="shared" si="70"/>
        <v>48.016071005917162</v>
      </c>
      <c r="R501" s="52">
        <f t="shared" si="71"/>
        <v>2238.603550295858</v>
      </c>
      <c r="S501" s="52">
        <f t="shared" si="72"/>
        <v>2685.0355029585799</v>
      </c>
    </row>
    <row r="502" spans="1:19" x14ac:dyDescent="0.2">
      <c r="A502" s="157">
        <v>44384</v>
      </c>
      <c r="B502" s="229">
        <v>9.44</v>
      </c>
      <c r="C502">
        <v>8.86</v>
      </c>
      <c r="D502" s="179">
        <v>9.5399999999999991</v>
      </c>
      <c r="E502" s="179">
        <v>9.5299999999999994</v>
      </c>
      <c r="F502" s="179">
        <f t="shared" si="67"/>
        <v>-0.67999999999999972</v>
      </c>
      <c r="G502" s="214">
        <f t="shared" si="66"/>
        <v>0.49973780807551121</v>
      </c>
      <c r="H502" s="179">
        <f t="shared" si="68"/>
        <v>19.07</v>
      </c>
      <c r="I502" s="356">
        <v>518400</v>
      </c>
      <c r="J502" s="52">
        <v>629035.6</v>
      </c>
      <c r="K502" s="52"/>
      <c r="L502" s="389">
        <v>4966.4999999999973</v>
      </c>
      <c r="M502" s="52">
        <v>12073.73</v>
      </c>
      <c r="N502">
        <v>231</v>
      </c>
      <c r="O502" s="273">
        <f t="shared" si="69"/>
        <v>21.499999999999989</v>
      </c>
      <c r="P502" s="273">
        <f t="shared" si="70"/>
        <v>52.267229437229439</v>
      </c>
      <c r="R502" s="52">
        <f t="shared" si="71"/>
        <v>2244.1558441558441</v>
      </c>
      <c r="S502" s="52">
        <f t="shared" si="72"/>
        <v>2723.0978354978356</v>
      </c>
    </row>
    <row r="503" spans="1:19" x14ac:dyDescent="0.2">
      <c r="A503" s="157">
        <v>44385</v>
      </c>
      <c r="B503" s="229">
        <v>8.67</v>
      </c>
      <c r="C503">
        <v>8.08</v>
      </c>
      <c r="D503" s="179">
        <v>9.2799999999999994</v>
      </c>
      <c r="E503" s="179">
        <v>9.0500000000000007</v>
      </c>
      <c r="F503" s="179">
        <f t="shared" si="67"/>
        <v>-1.1999999999999993</v>
      </c>
      <c r="G503" s="214">
        <f t="shared" si="66"/>
        <v>0.49372613202400445</v>
      </c>
      <c r="H503" s="179">
        <f t="shared" si="68"/>
        <v>18.329999999999998</v>
      </c>
      <c r="I503" s="356">
        <v>496588</v>
      </c>
      <c r="J503" s="52">
        <v>580434.80000000005</v>
      </c>
      <c r="K503" s="52"/>
      <c r="L503" s="389">
        <v>4472.2000000000007</v>
      </c>
      <c r="M503" s="52">
        <v>9555.1170000000002</v>
      </c>
      <c r="N503">
        <v>222</v>
      </c>
      <c r="O503" s="273">
        <f t="shared" si="69"/>
        <v>20.145045045045048</v>
      </c>
      <c r="P503" s="273">
        <f t="shared" si="70"/>
        <v>43.041067567567566</v>
      </c>
      <c r="R503" s="52">
        <f t="shared" si="71"/>
        <v>2236.8828828828828</v>
      </c>
      <c r="S503" s="52">
        <f t="shared" si="72"/>
        <v>2614.5711711711715</v>
      </c>
    </row>
    <row r="504" spans="1:19" x14ac:dyDescent="0.2">
      <c r="A504" s="157">
        <v>44386</v>
      </c>
      <c r="B504" s="229">
        <v>9.86</v>
      </c>
      <c r="C504">
        <v>9.24</v>
      </c>
      <c r="D504" s="179">
        <v>9.93</v>
      </c>
      <c r="E504" s="179">
        <v>9.3800000000000008</v>
      </c>
      <c r="F504" s="179">
        <f t="shared" si="67"/>
        <v>-0.6899999999999995</v>
      </c>
      <c r="G504" s="214">
        <f t="shared" si="66"/>
        <v>0.48575867426204039</v>
      </c>
      <c r="H504" s="179">
        <f t="shared" si="68"/>
        <v>19.310000000000002</v>
      </c>
      <c r="I504" s="356">
        <v>513625</v>
      </c>
      <c r="J504" s="52">
        <v>611158.1</v>
      </c>
      <c r="K504" s="52"/>
      <c r="L504" s="389">
        <v>4822.4000000000024</v>
      </c>
      <c r="M504" s="52">
        <v>10167.32</v>
      </c>
      <c r="N504">
        <v>228</v>
      </c>
      <c r="O504" s="273">
        <f t="shared" si="69"/>
        <v>21.150877192982467</v>
      </c>
      <c r="P504" s="273">
        <f t="shared" si="70"/>
        <v>44.593508771929827</v>
      </c>
      <c r="R504" s="52">
        <f t="shared" si="71"/>
        <v>2252.7412280701756</v>
      </c>
      <c r="S504" s="52">
        <f t="shared" si="72"/>
        <v>2680.5179824561401</v>
      </c>
    </row>
    <row r="505" spans="1:19" x14ac:dyDescent="0.2">
      <c r="A505" s="157">
        <v>44387</v>
      </c>
      <c r="B505" s="229">
        <v>7.86</v>
      </c>
      <c r="C505">
        <v>7.45</v>
      </c>
      <c r="D505" s="179">
        <v>9.3000000000000007</v>
      </c>
      <c r="E505" s="179">
        <v>9.0299999999999994</v>
      </c>
      <c r="F505" s="179">
        <f t="shared" si="67"/>
        <v>-1.8500000000000005</v>
      </c>
      <c r="G505" s="214">
        <f t="shared" si="66"/>
        <v>0.4926350245499182</v>
      </c>
      <c r="H505" s="179">
        <f t="shared" si="68"/>
        <v>18.329999999999998</v>
      </c>
      <c r="I505" s="356">
        <v>323665</v>
      </c>
      <c r="J505" s="52">
        <v>374115.5</v>
      </c>
      <c r="K505" s="52"/>
      <c r="L505" s="389">
        <v>2646.3999999999992</v>
      </c>
      <c r="M505" s="52">
        <v>6572.2470000000003</v>
      </c>
      <c r="N505">
        <v>145</v>
      </c>
      <c r="O505" s="273">
        <f t="shared" si="69"/>
        <v>18.251034482758616</v>
      </c>
      <c r="P505" s="273">
        <f t="shared" si="70"/>
        <v>45.325841379310347</v>
      </c>
      <c r="R505" s="52">
        <f t="shared" si="71"/>
        <v>2232.1724137931033</v>
      </c>
      <c r="S505" s="52">
        <f t="shared" si="72"/>
        <v>2580.1068965517243</v>
      </c>
    </row>
    <row r="506" spans="1:19" x14ac:dyDescent="0.2">
      <c r="A506" s="157">
        <v>44389</v>
      </c>
      <c r="B506" s="229">
        <v>9.57</v>
      </c>
      <c r="C506">
        <v>9.52</v>
      </c>
      <c r="D506" s="179">
        <v>11.04</v>
      </c>
      <c r="E506" s="179">
        <v>8.98</v>
      </c>
      <c r="F506" s="179">
        <f t="shared" si="67"/>
        <v>-1.5199999999999996</v>
      </c>
      <c r="G506" s="214">
        <f t="shared" si="66"/>
        <v>0.44855144855144857</v>
      </c>
      <c r="H506" s="179">
        <f t="shared" si="68"/>
        <v>20.02</v>
      </c>
      <c r="I506" s="356">
        <v>459536</v>
      </c>
      <c r="J506" s="52">
        <v>528704.69999999995</v>
      </c>
      <c r="K506" s="52"/>
      <c r="L506" s="389">
        <v>4137.5</v>
      </c>
      <c r="M506" s="52">
        <v>8507.8559999999998</v>
      </c>
      <c r="N506">
        <v>206</v>
      </c>
      <c r="O506" s="273">
        <f t="shared" si="69"/>
        <v>20.08495145631068</v>
      </c>
      <c r="P506" s="273">
        <f t="shared" si="70"/>
        <v>41.300271844660195</v>
      </c>
      <c r="R506" s="52">
        <f t="shared" si="71"/>
        <v>2230.7572815533981</v>
      </c>
      <c r="S506" s="52">
        <f t="shared" si="72"/>
        <v>2566.5276699029123</v>
      </c>
    </row>
    <row r="507" spans="1:19" x14ac:dyDescent="0.2">
      <c r="A507" s="157">
        <v>44390</v>
      </c>
      <c r="B507" s="229">
        <v>9.93</v>
      </c>
      <c r="C507">
        <v>9.6999999999999993</v>
      </c>
      <c r="D507" s="179">
        <v>10.34</v>
      </c>
      <c r="E507" s="179">
        <v>9.86</v>
      </c>
      <c r="F507" s="179">
        <f t="shared" si="67"/>
        <v>-0.64000000000000057</v>
      </c>
      <c r="G507" s="214">
        <f t="shared" si="66"/>
        <v>0.48811881188118811</v>
      </c>
      <c r="H507" s="179">
        <f t="shared" si="68"/>
        <v>20.2</v>
      </c>
      <c r="I507" s="356">
        <v>462557</v>
      </c>
      <c r="J507" s="52">
        <v>586981.4</v>
      </c>
      <c r="K507" s="52"/>
      <c r="L507" s="389">
        <v>4170.1000000000031</v>
      </c>
      <c r="M507" s="52">
        <v>12112.76</v>
      </c>
      <c r="N507">
        <v>208</v>
      </c>
      <c r="O507" s="273">
        <f t="shared" si="69"/>
        <v>20.048557692307707</v>
      </c>
      <c r="P507" s="273">
        <f t="shared" si="70"/>
        <v>58.234423076923079</v>
      </c>
      <c r="R507" s="52">
        <f t="shared" si="71"/>
        <v>2223.8317307692309</v>
      </c>
      <c r="S507" s="52">
        <f t="shared" si="72"/>
        <v>2822.0259615384616</v>
      </c>
    </row>
    <row r="508" spans="1:19" x14ac:dyDescent="0.2">
      <c r="A508" s="157">
        <v>44392</v>
      </c>
      <c r="B508" s="229">
        <v>9.1199999999999992</v>
      </c>
      <c r="C508">
        <v>8.5500000000000007</v>
      </c>
      <c r="D508" s="179">
        <v>9.85</v>
      </c>
      <c r="E508" s="179">
        <v>8.6999999999999993</v>
      </c>
      <c r="F508" s="179">
        <f t="shared" si="67"/>
        <v>-1.2999999999999989</v>
      </c>
      <c r="G508" s="214">
        <f t="shared" si="66"/>
        <v>0.46900269541778977</v>
      </c>
      <c r="H508" s="179">
        <f t="shared" si="68"/>
        <v>18.549999999999997</v>
      </c>
      <c r="I508" s="356">
        <v>487506</v>
      </c>
      <c r="J508" s="52">
        <v>543573.1</v>
      </c>
      <c r="K508" s="52"/>
      <c r="L508" s="389">
        <v>4611.199999999998</v>
      </c>
      <c r="M508" s="52">
        <v>6665.7550000000001</v>
      </c>
      <c r="N508">
        <v>217</v>
      </c>
      <c r="O508" s="273">
        <f t="shared" si="69"/>
        <v>21.249769585253446</v>
      </c>
      <c r="P508" s="273">
        <f t="shared" si="70"/>
        <v>30.717764976958527</v>
      </c>
      <c r="R508" s="52">
        <f t="shared" si="71"/>
        <v>2246.5714285714284</v>
      </c>
      <c r="S508" s="52">
        <f t="shared" si="72"/>
        <v>2504.9451612903226</v>
      </c>
    </row>
    <row r="509" spans="1:19" x14ac:dyDescent="0.2">
      <c r="A509" s="157">
        <v>44393</v>
      </c>
      <c r="B509" s="229">
        <v>9.4600000000000009</v>
      </c>
      <c r="C509">
        <v>8.93</v>
      </c>
      <c r="D509" s="179">
        <v>9.73</v>
      </c>
      <c r="E509" s="179">
        <v>8.98</v>
      </c>
      <c r="F509" s="179">
        <f t="shared" si="67"/>
        <v>-0.80000000000000071</v>
      </c>
      <c r="G509" s="214">
        <f t="shared" ref="G509:G572" si="73">E509/(D509+E509)</f>
        <v>0.47995724211651525</v>
      </c>
      <c r="H509" s="179">
        <f t="shared" si="68"/>
        <v>18.71</v>
      </c>
      <c r="I509" s="356">
        <v>289467</v>
      </c>
      <c r="J509" s="52">
        <v>331111.2</v>
      </c>
      <c r="K509" s="52"/>
      <c r="L509" s="389">
        <v>2695.7</v>
      </c>
      <c r="M509" s="52">
        <v>5117.1480000000001</v>
      </c>
      <c r="N509">
        <v>129</v>
      </c>
      <c r="O509" s="273">
        <f t="shared" si="69"/>
        <v>20.896899224806202</v>
      </c>
      <c r="P509" s="273">
        <f t="shared" si="70"/>
        <v>39.66781395348837</v>
      </c>
      <c r="R509" s="52">
        <f t="shared" si="71"/>
        <v>2243.9302325581393</v>
      </c>
      <c r="S509" s="52">
        <f t="shared" si="72"/>
        <v>2566.7534883720932</v>
      </c>
    </row>
    <row r="510" spans="1:19" x14ac:dyDescent="0.2">
      <c r="A510" s="157">
        <v>44396</v>
      </c>
      <c r="B510" s="229">
        <v>10.52</v>
      </c>
      <c r="C510">
        <v>9.74</v>
      </c>
      <c r="D510" s="179">
        <v>8.92</v>
      </c>
      <c r="E510" s="179">
        <v>9.15</v>
      </c>
      <c r="F510" s="179">
        <f t="shared" si="67"/>
        <v>0.82000000000000028</v>
      </c>
      <c r="G510" s="214">
        <f t="shared" si="73"/>
        <v>0.50636413945766467</v>
      </c>
      <c r="H510" s="179">
        <f t="shared" si="68"/>
        <v>18.07</v>
      </c>
      <c r="I510" s="356">
        <v>472913</v>
      </c>
      <c r="J510" s="52">
        <v>551922.1</v>
      </c>
      <c r="K510" s="52"/>
      <c r="L510" s="389">
        <v>3685.6</v>
      </c>
      <c r="M510" s="52">
        <v>8019.9539999999997</v>
      </c>
      <c r="N510">
        <v>211</v>
      </c>
      <c r="O510" s="273">
        <f t="shared" si="69"/>
        <v>17.467298578199053</v>
      </c>
      <c r="P510" s="273">
        <f t="shared" si="70"/>
        <v>38.009260663507106</v>
      </c>
      <c r="R510" s="52">
        <f t="shared" si="71"/>
        <v>2241.2938388625594</v>
      </c>
      <c r="S510" s="52">
        <f t="shared" si="72"/>
        <v>2615.7445497630329</v>
      </c>
    </row>
    <row r="511" spans="1:19" x14ac:dyDescent="0.2">
      <c r="A511" s="157">
        <v>44397</v>
      </c>
      <c r="B511" s="229">
        <v>8.2799999999999994</v>
      </c>
      <c r="C511">
        <v>8.14</v>
      </c>
      <c r="D511" s="179">
        <v>10.82</v>
      </c>
      <c r="E511" s="179">
        <v>9.56</v>
      </c>
      <c r="F511" s="179">
        <f t="shared" si="67"/>
        <v>-2.6799999999999997</v>
      </c>
      <c r="G511" s="214">
        <f t="shared" si="73"/>
        <v>0.46908734052993128</v>
      </c>
      <c r="H511" s="179">
        <f t="shared" si="68"/>
        <v>20.380000000000003</v>
      </c>
      <c r="I511" s="356">
        <v>486303</v>
      </c>
      <c r="J511" s="52">
        <v>600944.9</v>
      </c>
      <c r="K511" s="52"/>
      <c r="L511" s="389">
        <v>4392.2000000000007</v>
      </c>
      <c r="M511" s="52">
        <v>12213.42</v>
      </c>
      <c r="N511">
        <v>220</v>
      </c>
      <c r="O511" s="273">
        <f t="shared" si="69"/>
        <v>19.964545454545458</v>
      </c>
      <c r="P511" s="273">
        <f t="shared" si="70"/>
        <v>55.515545454545453</v>
      </c>
      <c r="R511" s="52">
        <f t="shared" si="71"/>
        <v>2210.4681818181816</v>
      </c>
      <c r="S511" s="52">
        <f t="shared" si="72"/>
        <v>2731.5677272727276</v>
      </c>
    </row>
    <row r="512" spans="1:19" x14ac:dyDescent="0.2">
      <c r="A512" s="157">
        <v>44398</v>
      </c>
      <c r="B512" s="229">
        <v>9.11</v>
      </c>
      <c r="C512">
        <v>9.25</v>
      </c>
      <c r="D512" s="179">
        <v>10.55</v>
      </c>
      <c r="E512" s="179">
        <v>9.41</v>
      </c>
      <c r="F512" s="179">
        <f t="shared" si="67"/>
        <v>-1.3000000000000007</v>
      </c>
      <c r="G512" s="214">
        <f t="shared" si="73"/>
        <v>0.47144288577154309</v>
      </c>
      <c r="H512" s="179">
        <f t="shared" si="68"/>
        <v>19.96</v>
      </c>
      <c r="I512" s="356">
        <v>520822</v>
      </c>
      <c r="J512" s="52">
        <v>626600.19999999995</v>
      </c>
      <c r="K512" s="52"/>
      <c r="L512" s="389">
        <v>4990.4000000000015</v>
      </c>
      <c r="M512" s="52">
        <v>10724.1</v>
      </c>
      <c r="N512">
        <v>233</v>
      </c>
      <c r="O512" s="273">
        <f t="shared" si="69"/>
        <v>21.418025751072967</v>
      </c>
      <c r="P512" s="273">
        <f t="shared" si="70"/>
        <v>46.026180257510731</v>
      </c>
      <c r="R512" s="52">
        <f t="shared" si="71"/>
        <v>2235.2875536480688</v>
      </c>
      <c r="S512" s="52">
        <f t="shared" si="72"/>
        <v>2689.2712446351929</v>
      </c>
    </row>
    <row r="513" spans="1:19" x14ac:dyDescent="0.2">
      <c r="A513" s="157">
        <v>44399</v>
      </c>
      <c r="B513" s="229">
        <v>8.51</v>
      </c>
      <c r="C513">
        <v>4.6900000000000004</v>
      </c>
      <c r="D513" s="179">
        <v>10.29</v>
      </c>
      <c r="E513" s="179">
        <v>9.5500000000000007</v>
      </c>
      <c r="F513" s="179">
        <f t="shared" si="67"/>
        <v>-5.5999999999999988</v>
      </c>
      <c r="G513" s="214">
        <f t="shared" si="73"/>
        <v>0.48135080645161293</v>
      </c>
      <c r="H513" s="179">
        <f t="shared" si="68"/>
        <v>19.84</v>
      </c>
      <c r="I513" s="356">
        <v>475931</v>
      </c>
      <c r="J513">
        <v>576052</v>
      </c>
      <c r="L513" s="389">
        <v>4901.3000000000011</v>
      </c>
      <c r="M513" s="52">
        <v>9229.875</v>
      </c>
      <c r="N513">
        <v>211</v>
      </c>
      <c r="O513" s="273">
        <f t="shared" si="69"/>
        <v>23.228909952606639</v>
      </c>
      <c r="P513" s="273">
        <f t="shared" si="70"/>
        <v>43.743483412322277</v>
      </c>
      <c r="R513" s="52">
        <f t="shared" si="71"/>
        <v>2255.5971563981043</v>
      </c>
      <c r="S513" s="52">
        <f t="shared" si="72"/>
        <v>2730.1042654028438</v>
      </c>
    </row>
    <row r="514" spans="1:19" x14ac:dyDescent="0.2">
      <c r="A514" s="157">
        <v>44400</v>
      </c>
      <c r="B514" s="229">
        <v>9.8699999999999992</v>
      </c>
      <c r="C514">
        <v>9.3000000000000007</v>
      </c>
      <c r="D514" s="179">
        <v>11.14</v>
      </c>
      <c r="E514" s="179">
        <v>9.6199999999999992</v>
      </c>
      <c r="F514" s="179">
        <f t="shared" si="67"/>
        <v>-1.8399999999999999</v>
      </c>
      <c r="G514" s="214">
        <f t="shared" si="73"/>
        <v>0.46339113680154143</v>
      </c>
      <c r="H514" s="179">
        <f t="shared" si="68"/>
        <v>20.759999999999998</v>
      </c>
      <c r="I514" s="356">
        <v>487392</v>
      </c>
      <c r="J514" s="52">
        <v>596601.19999999995</v>
      </c>
      <c r="K514" s="52"/>
      <c r="L514" s="389">
        <v>4638.5000000000009</v>
      </c>
      <c r="M514" s="52">
        <v>10590.02</v>
      </c>
      <c r="N514">
        <v>217</v>
      </c>
      <c r="O514" s="273">
        <f t="shared" si="69"/>
        <v>21.375576036866363</v>
      </c>
      <c r="P514" s="273">
        <f t="shared" si="70"/>
        <v>48.80193548387097</v>
      </c>
      <c r="R514" s="52">
        <f t="shared" si="71"/>
        <v>2246.0460829493086</v>
      </c>
      <c r="S514" s="52">
        <f t="shared" si="72"/>
        <v>2749.3142857142857</v>
      </c>
    </row>
    <row r="515" spans="1:19" x14ac:dyDescent="0.2">
      <c r="A515" s="157">
        <v>44403</v>
      </c>
      <c r="B515" s="229">
        <v>8.35</v>
      </c>
      <c r="C515">
        <v>7.83</v>
      </c>
      <c r="D515" s="179">
        <v>9.6199999999999992</v>
      </c>
      <c r="E515" s="179">
        <v>8.85</v>
      </c>
      <c r="F515" s="179">
        <f t="shared" si="67"/>
        <v>-1.7899999999999991</v>
      </c>
      <c r="G515" s="214">
        <f t="shared" si="73"/>
        <v>0.47915538711423933</v>
      </c>
      <c r="H515" s="179">
        <f t="shared" si="68"/>
        <v>18.47</v>
      </c>
      <c r="I515" s="356">
        <v>506162</v>
      </c>
      <c r="J515" s="52">
        <v>597617.69999999995</v>
      </c>
      <c r="K515" s="52"/>
      <c r="L515" s="389">
        <v>4412.0999999999967</v>
      </c>
      <c r="M515" s="52">
        <v>8142.3459999999995</v>
      </c>
      <c r="N515">
        <v>225</v>
      </c>
      <c r="O515" s="273">
        <f t="shared" si="69"/>
        <v>19.609333333333318</v>
      </c>
      <c r="P515" s="273">
        <f t="shared" si="70"/>
        <v>36.188204444444445</v>
      </c>
      <c r="R515" s="52">
        <f t="shared" si="71"/>
        <v>2249.6088888888889</v>
      </c>
      <c r="S515" s="52">
        <f t="shared" si="72"/>
        <v>2656.0786666666663</v>
      </c>
    </row>
    <row r="516" spans="1:19" x14ac:dyDescent="0.2">
      <c r="A516" s="157">
        <v>44404</v>
      </c>
      <c r="B516" s="229">
        <v>8.4499999999999993</v>
      </c>
      <c r="C516">
        <v>8.25</v>
      </c>
      <c r="D516" s="179">
        <v>9.61</v>
      </c>
      <c r="E516" s="179">
        <v>8.6999999999999993</v>
      </c>
      <c r="F516" s="179">
        <f t="shared" ref="F516:F579" si="74">C516-D516</f>
        <v>-1.3599999999999994</v>
      </c>
      <c r="G516" s="214">
        <f t="shared" si="73"/>
        <v>0.47515019115237572</v>
      </c>
      <c r="H516" s="179">
        <f t="shared" ref="H516:H579" si="75">SUM(D516:E516)</f>
        <v>18.309999999999999</v>
      </c>
      <c r="I516" s="356">
        <v>500967</v>
      </c>
      <c r="J516" s="52">
        <v>563833.69999999995</v>
      </c>
      <c r="K516" s="52"/>
      <c r="L516" s="389">
        <v>4203.3000000000011</v>
      </c>
      <c r="M516" s="52">
        <v>10939.6</v>
      </c>
      <c r="N516">
        <v>226</v>
      </c>
      <c r="O516" s="273">
        <f t="shared" si="69"/>
        <v>18.598672566371686</v>
      </c>
      <c r="P516" s="273">
        <f t="shared" si="70"/>
        <v>48.405309734513274</v>
      </c>
      <c r="R516" s="52">
        <f t="shared" si="71"/>
        <v>2216.6681415929202</v>
      </c>
      <c r="S516" s="52">
        <f t="shared" si="72"/>
        <v>2494.8393805309734</v>
      </c>
    </row>
    <row r="517" spans="1:19" x14ac:dyDescent="0.2">
      <c r="A517" s="157">
        <v>44405</v>
      </c>
      <c r="B517" s="229">
        <v>9.84</v>
      </c>
      <c r="C517">
        <v>9.26</v>
      </c>
      <c r="D517" s="179">
        <v>11.13</v>
      </c>
      <c r="E517" s="179">
        <v>9.1300000000000008</v>
      </c>
      <c r="F517" s="179">
        <f t="shared" si="74"/>
        <v>-1.870000000000001</v>
      </c>
      <c r="G517" s="214">
        <f t="shared" si="73"/>
        <v>0.45064165844027643</v>
      </c>
      <c r="H517" s="179">
        <f t="shared" si="75"/>
        <v>20.260000000000002</v>
      </c>
      <c r="I517" s="356">
        <v>481524</v>
      </c>
      <c r="J517" s="52">
        <v>569948.69999999995</v>
      </c>
      <c r="K517" s="52"/>
      <c r="L517" s="389">
        <v>4421.6000000000013</v>
      </c>
      <c r="M517" s="52">
        <v>11146.63</v>
      </c>
      <c r="N517">
        <v>218</v>
      </c>
      <c r="O517" s="273">
        <f t="shared" si="69"/>
        <v>20.282568807339455</v>
      </c>
      <c r="P517" s="273">
        <f t="shared" si="70"/>
        <v>51.131330275229352</v>
      </c>
      <c r="R517" s="52">
        <f t="shared" si="71"/>
        <v>2208.8256880733943</v>
      </c>
      <c r="S517" s="52">
        <f t="shared" si="72"/>
        <v>2614.4435779816513</v>
      </c>
    </row>
    <row r="518" spans="1:19" x14ac:dyDescent="0.2">
      <c r="A518" s="157">
        <v>44406</v>
      </c>
      <c r="B518" s="229">
        <v>9.1</v>
      </c>
      <c r="C518">
        <v>8.58</v>
      </c>
      <c r="D518" s="179">
        <v>10.69</v>
      </c>
      <c r="E518" s="179">
        <v>9.0299999999999994</v>
      </c>
      <c r="F518" s="179">
        <f t="shared" si="74"/>
        <v>-2.1099999999999994</v>
      </c>
      <c r="G518" s="214">
        <f t="shared" si="73"/>
        <v>0.4579107505070994</v>
      </c>
      <c r="H518" s="179">
        <f t="shared" si="75"/>
        <v>19.72</v>
      </c>
      <c r="I518" s="356">
        <v>558987</v>
      </c>
      <c r="J518" s="52">
        <v>653155.5</v>
      </c>
      <c r="K518" s="52"/>
      <c r="L518" s="389">
        <v>5072.0999999999967</v>
      </c>
      <c r="M518" s="52">
        <v>12142.76</v>
      </c>
      <c r="N518">
        <v>253</v>
      </c>
      <c r="O518" s="273">
        <f t="shared" si="69"/>
        <v>20.047826086956508</v>
      </c>
      <c r="P518" s="273">
        <f t="shared" si="70"/>
        <v>47.995098814229252</v>
      </c>
      <c r="R518" s="52">
        <f t="shared" si="71"/>
        <v>2209.4347826086955</v>
      </c>
      <c r="S518" s="52">
        <f t="shared" si="72"/>
        <v>2581.6422924901185</v>
      </c>
    </row>
    <row r="519" spans="1:19" x14ac:dyDescent="0.2">
      <c r="A519" s="157">
        <v>44407</v>
      </c>
      <c r="B519" s="229">
        <v>10.07</v>
      </c>
      <c r="C519">
        <v>10.1</v>
      </c>
      <c r="D519" s="179">
        <v>11.65</v>
      </c>
      <c r="E519" s="179">
        <v>9.2200000000000006</v>
      </c>
      <c r="F519" s="179">
        <f t="shared" si="74"/>
        <v>-1.5500000000000007</v>
      </c>
      <c r="G519" s="214">
        <f t="shared" si="73"/>
        <v>0.441782462865357</v>
      </c>
      <c r="H519" s="179">
        <f t="shared" si="75"/>
        <v>20.87</v>
      </c>
      <c r="I519" s="356">
        <v>523712</v>
      </c>
      <c r="J519" s="52">
        <v>616776.9</v>
      </c>
      <c r="K519" s="52"/>
      <c r="L519" s="389">
        <v>5610.4000000000015</v>
      </c>
      <c r="M519" s="52">
        <v>9310.8950000000004</v>
      </c>
      <c r="N519">
        <v>234</v>
      </c>
      <c r="O519" s="273">
        <f t="shared" si="69"/>
        <v>23.976068376068383</v>
      </c>
      <c r="P519" s="273">
        <f t="shared" si="70"/>
        <v>39.790149572649575</v>
      </c>
      <c r="R519" s="52">
        <f t="shared" si="71"/>
        <v>2238.0854700854702</v>
      </c>
      <c r="S519" s="52">
        <f t="shared" si="72"/>
        <v>2635.7987179487181</v>
      </c>
    </row>
    <row r="520" spans="1:19" x14ac:dyDescent="0.2">
      <c r="A520" s="157">
        <v>44410</v>
      </c>
      <c r="B520" s="229">
        <v>8.3699999999999992</v>
      </c>
      <c r="C520">
        <v>8.17</v>
      </c>
      <c r="D520" s="179">
        <v>9.85</v>
      </c>
      <c r="E520" s="179">
        <v>8.7899999999999991</v>
      </c>
      <c r="F520" s="179">
        <f t="shared" si="74"/>
        <v>-1.6799999999999997</v>
      </c>
      <c r="G520" s="214">
        <f t="shared" si="73"/>
        <v>0.47156652360515017</v>
      </c>
      <c r="H520" s="179">
        <f t="shared" si="75"/>
        <v>18.64</v>
      </c>
      <c r="I520" s="356">
        <v>469759</v>
      </c>
      <c r="J520" s="52">
        <v>547743.5</v>
      </c>
      <c r="K520" s="52"/>
      <c r="L520" s="389">
        <v>4226.2</v>
      </c>
      <c r="M520" s="52">
        <v>8657.5619999999999</v>
      </c>
      <c r="N520">
        <v>209</v>
      </c>
      <c r="O520" s="273">
        <f t="shared" si="69"/>
        <v>20.221052631578946</v>
      </c>
      <c r="P520" s="273">
        <f t="shared" si="70"/>
        <v>41.423741626794261</v>
      </c>
      <c r="R520" s="52">
        <f t="shared" si="71"/>
        <v>2247.6507177033491</v>
      </c>
      <c r="S520" s="52">
        <f t="shared" si="72"/>
        <v>2620.7822966507179</v>
      </c>
    </row>
    <row r="521" spans="1:19" x14ac:dyDescent="0.2">
      <c r="A521" s="157">
        <v>44411</v>
      </c>
      <c r="B521" s="229">
        <v>9.68</v>
      </c>
      <c r="C521">
        <v>8.91</v>
      </c>
      <c r="D521" s="179">
        <v>10.38</v>
      </c>
      <c r="E521" s="179">
        <v>10.95</v>
      </c>
      <c r="F521" s="179">
        <f t="shared" si="74"/>
        <v>-1.4700000000000006</v>
      </c>
      <c r="G521" s="214">
        <f t="shared" si="73"/>
        <v>0.51336146272855132</v>
      </c>
      <c r="H521" s="179">
        <f t="shared" si="75"/>
        <v>21.33</v>
      </c>
      <c r="I521" s="356">
        <v>326074</v>
      </c>
      <c r="J521" s="52">
        <v>466294</v>
      </c>
      <c r="K521" s="52"/>
      <c r="L521" s="389">
        <v>2729.1000000000004</v>
      </c>
      <c r="M521" s="52">
        <v>8727.1389999999992</v>
      </c>
      <c r="N521">
        <v>149</v>
      </c>
      <c r="O521" s="273">
        <f t="shared" si="69"/>
        <v>18.316107382550339</v>
      </c>
      <c r="P521" s="273">
        <f t="shared" si="70"/>
        <v>58.571402684563751</v>
      </c>
      <c r="R521" s="52">
        <f t="shared" si="71"/>
        <v>2188.4161073825503</v>
      </c>
      <c r="S521" s="52">
        <f t="shared" si="72"/>
        <v>3129.489932885906</v>
      </c>
    </row>
    <row r="522" spans="1:19" x14ac:dyDescent="0.2">
      <c r="A522" s="157">
        <v>44438</v>
      </c>
      <c r="B522" s="229">
        <v>7.04</v>
      </c>
      <c r="C522">
        <v>6.32</v>
      </c>
      <c r="D522" s="179">
        <v>7.09</v>
      </c>
      <c r="E522" s="179">
        <v>8.27</v>
      </c>
      <c r="F522" s="179">
        <f t="shared" si="74"/>
        <v>-0.76999999999999957</v>
      </c>
      <c r="G522" s="214">
        <f t="shared" si="73"/>
        <v>0.53841145833333337</v>
      </c>
      <c r="H522" s="179">
        <f t="shared" si="75"/>
        <v>15.36</v>
      </c>
      <c r="I522" s="356">
        <v>233996</v>
      </c>
      <c r="J522" s="52">
        <v>329355.5</v>
      </c>
      <c r="K522" s="52"/>
      <c r="L522" s="389">
        <v>1742.0999999999997</v>
      </c>
      <c r="M522" s="52">
        <v>1518.4570000000001</v>
      </c>
      <c r="N522">
        <v>103</v>
      </c>
      <c r="O522" s="273">
        <f t="shared" si="69"/>
        <v>16.913592233009705</v>
      </c>
      <c r="P522" s="273">
        <f t="shared" si="70"/>
        <v>14.742300970873787</v>
      </c>
      <c r="R522" s="52">
        <f t="shared" si="71"/>
        <v>2271.8058252427186</v>
      </c>
      <c r="S522" s="52">
        <f t="shared" si="72"/>
        <v>3197.6262135922329</v>
      </c>
    </row>
    <row r="523" spans="1:19" x14ac:dyDescent="0.2">
      <c r="A523" s="157">
        <v>44439</v>
      </c>
      <c r="B523" s="229">
        <v>8.16</v>
      </c>
      <c r="C523">
        <v>7.99</v>
      </c>
      <c r="D523" s="179">
        <v>6.94</v>
      </c>
      <c r="E523" s="179">
        <v>9.06</v>
      </c>
      <c r="F523" s="179">
        <f t="shared" si="74"/>
        <v>1.0499999999999998</v>
      </c>
      <c r="G523" s="214">
        <f t="shared" si="73"/>
        <v>0.56625000000000003</v>
      </c>
      <c r="H523" s="179">
        <f t="shared" si="75"/>
        <v>16</v>
      </c>
      <c r="I523" s="356">
        <v>301307</v>
      </c>
      <c r="J523" s="52">
        <v>339751.7</v>
      </c>
      <c r="K523" s="52"/>
      <c r="L523" s="389">
        <v>2778.7</v>
      </c>
      <c r="M523" s="52">
        <v>4026.3530000000001</v>
      </c>
      <c r="N523">
        <v>131</v>
      </c>
      <c r="O523" s="273">
        <f t="shared" si="69"/>
        <v>21.211450381679388</v>
      </c>
      <c r="P523" s="273">
        <f t="shared" si="70"/>
        <v>30.735519083969468</v>
      </c>
      <c r="R523" s="52">
        <f t="shared" si="71"/>
        <v>2300.0534351145038</v>
      </c>
      <c r="S523" s="52">
        <f t="shared" si="72"/>
        <v>2593.5244274809161</v>
      </c>
    </row>
    <row r="524" spans="1:19" x14ac:dyDescent="0.2">
      <c r="A524" s="157">
        <v>44440</v>
      </c>
      <c r="B524" s="229">
        <v>7.79</v>
      </c>
      <c r="C524">
        <v>6.82</v>
      </c>
      <c r="D524" s="179">
        <v>7.17</v>
      </c>
      <c r="E524" s="179">
        <v>8.33</v>
      </c>
      <c r="F524" s="179">
        <f t="shared" si="74"/>
        <v>-0.34999999999999964</v>
      </c>
      <c r="G524" s="214">
        <f t="shared" si="73"/>
        <v>0.53741935483870973</v>
      </c>
      <c r="H524" s="179">
        <f t="shared" si="75"/>
        <v>15.5</v>
      </c>
      <c r="I524" s="356">
        <v>363509</v>
      </c>
      <c r="J524" s="52">
        <v>376305.6</v>
      </c>
      <c r="K524" s="52"/>
      <c r="L524" s="389">
        <v>3676.5000000000005</v>
      </c>
      <c r="M524" s="52">
        <v>5386.9719999999998</v>
      </c>
      <c r="N524">
        <v>158</v>
      </c>
      <c r="O524" s="273">
        <f t="shared" si="69"/>
        <v>23.268987341772156</v>
      </c>
      <c r="P524" s="273">
        <f t="shared" si="70"/>
        <v>34.094759493670885</v>
      </c>
      <c r="R524" s="52">
        <f t="shared" si="71"/>
        <v>2300.6898734177216</v>
      </c>
      <c r="S524" s="52">
        <f t="shared" si="72"/>
        <v>2381.6810126582277</v>
      </c>
    </row>
    <row r="525" spans="1:19" x14ac:dyDescent="0.2">
      <c r="A525" s="157">
        <v>44441</v>
      </c>
      <c r="B525" s="229">
        <v>10.58</v>
      </c>
      <c r="C525">
        <v>9.94</v>
      </c>
      <c r="D525" s="179">
        <v>8.23</v>
      </c>
      <c r="E525" s="179">
        <v>9.2899999999999991</v>
      </c>
      <c r="F525" s="179">
        <f t="shared" si="74"/>
        <v>1.7099999999999991</v>
      </c>
      <c r="G525" s="214">
        <f t="shared" si="73"/>
        <v>0.53025114155251141</v>
      </c>
      <c r="H525" s="179">
        <f t="shared" si="75"/>
        <v>17.52</v>
      </c>
      <c r="I525" s="356">
        <v>380415</v>
      </c>
      <c r="J525">
        <v>437995</v>
      </c>
      <c r="L525" s="389">
        <v>4217.5999999999995</v>
      </c>
      <c r="M525" s="52">
        <v>6520.9089999999997</v>
      </c>
      <c r="N525">
        <v>165</v>
      </c>
      <c r="O525" s="273">
        <f t="shared" si="69"/>
        <v>25.561212121212119</v>
      </c>
      <c r="P525" s="273">
        <f t="shared" si="70"/>
        <v>39.520660606060602</v>
      </c>
      <c r="R525" s="52">
        <f t="shared" si="71"/>
        <v>2305.5454545454545</v>
      </c>
      <c r="S525" s="52">
        <f t="shared" si="72"/>
        <v>2654.5151515151515</v>
      </c>
    </row>
    <row r="526" spans="1:19" x14ac:dyDescent="0.2">
      <c r="A526" s="157">
        <v>44442</v>
      </c>
      <c r="B526" s="229">
        <v>8.93</v>
      </c>
      <c r="C526">
        <v>10.71</v>
      </c>
      <c r="D526" s="179">
        <v>8.73</v>
      </c>
      <c r="E526" s="179">
        <v>8.24</v>
      </c>
      <c r="F526" s="179">
        <f t="shared" si="74"/>
        <v>1.9800000000000004</v>
      </c>
      <c r="G526" s="214">
        <f t="shared" si="73"/>
        <v>0.48556275780789632</v>
      </c>
      <c r="H526" s="179">
        <f t="shared" si="75"/>
        <v>16.97</v>
      </c>
      <c r="I526" s="356">
        <v>400246</v>
      </c>
      <c r="J526" s="52">
        <v>411996.1</v>
      </c>
      <c r="K526" s="52"/>
      <c r="L526" s="389">
        <v>4550.1000000000031</v>
      </c>
      <c r="M526" s="52">
        <v>6386.2539999999999</v>
      </c>
      <c r="N526">
        <v>175</v>
      </c>
      <c r="O526" s="273">
        <f t="shared" si="69"/>
        <v>26.000571428571448</v>
      </c>
      <c r="P526" s="273">
        <f t="shared" si="70"/>
        <v>36.49288</v>
      </c>
      <c r="R526" s="52">
        <f t="shared" si="71"/>
        <v>2287.12</v>
      </c>
      <c r="S526" s="52">
        <f t="shared" si="72"/>
        <v>2354.2634285714284</v>
      </c>
    </row>
    <row r="527" spans="1:19" x14ac:dyDescent="0.2">
      <c r="A527" s="157">
        <v>44445</v>
      </c>
      <c r="B527" s="229">
        <v>9.01</v>
      </c>
      <c r="C527">
        <v>9.08</v>
      </c>
      <c r="D527" s="179">
        <v>9.6300000000000008</v>
      </c>
      <c r="E527" s="179">
        <v>8.7899999999999991</v>
      </c>
      <c r="F527" s="179">
        <f t="shared" si="74"/>
        <v>-0.55000000000000071</v>
      </c>
      <c r="G527" s="214">
        <f t="shared" si="73"/>
        <v>0.47719869706840384</v>
      </c>
      <c r="H527" s="179">
        <f t="shared" si="75"/>
        <v>18.420000000000002</v>
      </c>
      <c r="I527" s="356">
        <v>387966</v>
      </c>
      <c r="J527" s="52">
        <v>426188.3</v>
      </c>
      <c r="K527" s="52"/>
      <c r="L527" s="389">
        <v>3927.4</v>
      </c>
      <c r="M527" s="52">
        <v>5794.223</v>
      </c>
      <c r="N527">
        <v>169</v>
      </c>
      <c r="O527" s="273">
        <f t="shared" si="69"/>
        <v>23.23905325443787</v>
      </c>
      <c r="P527" s="273">
        <f t="shared" si="70"/>
        <v>34.285343195266272</v>
      </c>
      <c r="R527" s="52">
        <f t="shared" si="71"/>
        <v>2295.6568047337278</v>
      </c>
      <c r="S527" s="52">
        <f t="shared" si="72"/>
        <v>2521.8242603550293</v>
      </c>
    </row>
    <row r="528" spans="1:19" x14ac:dyDescent="0.2">
      <c r="A528" s="157">
        <v>44446</v>
      </c>
      <c r="B528" s="229">
        <v>8.24</v>
      </c>
      <c r="C528">
        <v>7.92</v>
      </c>
      <c r="D528" s="179">
        <v>9.5</v>
      </c>
      <c r="E528" s="179">
        <v>9.44</v>
      </c>
      <c r="F528" s="179">
        <f t="shared" si="74"/>
        <v>-1.58</v>
      </c>
      <c r="G528" s="214">
        <f t="shared" si="73"/>
        <v>0.49841605068637806</v>
      </c>
      <c r="H528" s="179">
        <f t="shared" si="75"/>
        <v>18.939999999999998</v>
      </c>
      <c r="I528" s="356">
        <v>438343</v>
      </c>
      <c r="J528" s="52">
        <v>520456.1</v>
      </c>
      <c r="K528" s="52"/>
      <c r="L528" s="389">
        <v>4267.6999999999989</v>
      </c>
      <c r="M528" s="52">
        <v>8848.0660000000007</v>
      </c>
      <c r="N528">
        <v>193</v>
      </c>
      <c r="O528" s="273">
        <f t="shared" si="69"/>
        <v>22.112435233160618</v>
      </c>
      <c r="P528" s="273">
        <f t="shared" si="70"/>
        <v>45.844901554404146</v>
      </c>
      <c r="R528" s="52">
        <f t="shared" si="71"/>
        <v>2271.2072538860102</v>
      </c>
      <c r="S528" s="52">
        <f t="shared" si="72"/>
        <v>2696.6637305699483</v>
      </c>
    </row>
    <row r="529" spans="1:19" x14ac:dyDescent="0.2">
      <c r="A529" s="157">
        <v>44447</v>
      </c>
      <c r="B529" s="229">
        <v>8.09</v>
      </c>
      <c r="C529">
        <v>7.71</v>
      </c>
      <c r="D529" s="179">
        <v>9.1300000000000008</v>
      </c>
      <c r="E529" s="179">
        <v>9.4</v>
      </c>
      <c r="F529" s="179">
        <f t="shared" si="74"/>
        <v>-1.4200000000000008</v>
      </c>
      <c r="G529" s="214">
        <f t="shared" si="73"/>
        <v>0.50728548300053966</v>
      </c>
      <c r="H529" s="179">
        <f t="shared" si="75"/>
        <v>18.53</v>
      </c>
      <c r="I529" s="356">
        <v>498405</v>
      </c>
      <c r="J529">
        <v>591031</v>
      </c>
      <c r="L529" s="389">
        <v>4672.3000000000011</v>
      </c>
      <c r="M529" s="52">
        <v>10783.56</v>
      </c>
      <c r="N529">
        <v>220</v>
      </c>
      <c r="O529" s="273">
        <f t="shared" si="69"/>
        <v>21.237727272727277</v>
      </c>
      <c r="P529" s="273">
        <f t="shared" si="70"/>
        <v>49.016181818181813</v>
      </c>
      <c r="R529" s="52">
        <f t="shared" si="71"/>
        <v>2265.4772727272725</v>
      </c>
      <c r="S529" s="52">
        <f t="shared" si="72"/>
        <v>2686.5045454545457</v>
      </c>
    </row>
    <row r="530" spans="1:19" x14ac:dyDescent="0.2">
      <c r="A530" s="157">
        <v>44448</v>
      </c>
      <c r="B530" s="229">
        <v>8.7200000000000006</v>
      </c>
      <c r="C530">
        <v>8.1199999999999992</v>
      </c>
      <c r="D530" s="179">
        <v>8.85</v>
      </c>
      <c r="E530" s="179">
        <v>9.1999999999999993</v>
      </c>
      <c r="F530" s="179">
        <f t="shared" si="74"/>
        <v>-0.73000000000000043</v>
      </c>
      <c r="G530" s="214">
        <f t="shared" si="73"/>
        <v>0.50969529085872578</v>
      </c>
      <c r="H530" s="179">
        <f t="shared" si="75"/>
        <v>18.049999999999997</v>
      </c>
      <c r="I530" s="356">
        <v>434240</v>
      </c>
      <c r="J530" s="52">
        <v>504777.4</v>
      </c>
      <c r="K530" s="52"/>
      <c r="L530" s="389">
        <v>3946.9000000000028</v>
      </c>
      <c r="M530" s="52">
        <v>7220.6180000000004</v>
      </c>
      <c r="N530">
        <v>192</v>
      </c>
      <c r="O530" s="273">
        <f t="shared" si="69"/>
        <v>20.556770833333349</v>
      </c>
      <c r="P530" s="273">
        <f t="shared" si="70"/>
        <v>37.607385416666666</v>
      </c>
      <c r="R530" s="52">
        <f t="shared" si="71"/>
        <v>2261.6666666666665</v>
      </c>
      <c r="S530" s="52">
        <f t="shared" si="72"/>
        <v>2629.0489583333333</v>
      </c>
    </row>
    <row r="531" spans="1:19" x14ac:dyDescent="0.2">
      <c r="A531" s="157">
        <v>44449</v>
      </c>
      <c r="B531" s="229">
        <v>9.48</v>
      </c>
      <c r="C531">
        <v>8.65</v>
      </c>
      <c r="D531" s="179">
        <v>9.51</v>
      </c>
      <c r="E531" s="179">
        <v>9.08</v>
      </c>
      <c r="F531" s="179">
        <f t="shared" si="74"/>
        <v>-0.85999999999999943</v>
      </c>
      <c r="G531" s="214">
        <f t="shared" si="73"/>
        <v>0.48843464228079614</v>
      </c>
      <c r="H531" s="179">
        <f t="shared" si="75"/>
        <v>18.59</v>
      </c>
      <c r="I531" s="356">
        <v>432172</v>
      </c>
      <c r="J531" s="52">
        <v>493135.7</v>
      </c>
      <c r="K531" s="52"/>
      <c r="L531" s="389">
        <v>4032.5000000000018</v>
      </c>
      <c r="M531" s="52">
        <v>7546.152</v>
      </c>
      <c r="N531">
        <v>190</v>
      </c>
      <c r="O531" s="273">
        <f t="shared" si="69"/>
        <v>21.223684210526326</v>
      </c>
      <c r="P531" s="273">
        <f t="shared" si="70"/>
        <v>39.716589473684209</v>
      </c>
      <c r="R531" s="52">
        <f t="shared" si="71"/>
        <v>2274.5894736842106</v>
      </c>
      <c r="S531" s="52">
        <f t="shared" si="72"/>
        <v>2595.4510526315789</v>
      </c>
    </row>
    <row r="532" spans="1:19" x14ac:dyDescent="0.2">
      <c r="A532" s="157">
        <v>44452</v>
      </c>
      <c r="B532" s="229">
        <v>8.7899999999999991</v>
      </c>
      <c r="C532">
        <v>8.07</v>
      </c>
      <c r="D532" s="179">
        <v>8.3699999999999992</v>
      </c>
      <c r="E532" s="179">
        <v>9.11</v>
      </c>
      <c r="F532" s="179">
        <f t="shared" si="74"/>
        <v>-0.29999999999999893</v>
      </c>
      <c r="G532" s="214">
        <f t="shared" si="73"/>
        <v>0.52116704805491998</v>
      </c>
      <c r="H532" s="179">
        <f t="shared" si="75"/>
        <v>17.479999999999997</v>
      </c>
      <c r="I532" s="356">
        <v>502672</v>
      </c>
      <c r="J532" s="52">
        <v>573369.9</v>
      </c>
      <c r="K532" s="52"/>
      <c r="L532" s="389">
        <v>5241.7999999999984</v>
      </c>
      <c r="M532" s="52">
        <v>7657.9319999999998</v>
      </c>
      <c r="N532">
        <v>219</v>
      </c>
      <c r="O532" s="273">
        <f t="shared" si="69"/>
        <v>23.93515981735159</v>
      </c>
      <c r="P532" s="273">
        <f t="shared" si="70"/>
        <v>34.967726027397262</v>
      </c>
      <c r="R532" s="52">
        <f t="shared" si="71"/>
        <v>2295.3059360730595</v>
      </c>
      <c r="S532" s="52">
        <f t="shared" si="72"/>
        <v>2618.1273972602739</v>
      </c>
    </row>
    <row r="533" spans="1:19" x14ac:dyDescent="0.2">
      <c r="A533" s="157">
        <v>44453</v>
      </c>
      <c r="B533" s="229">
        <v>9.18</v>
      </c>
      <c r="C533">
        <v>8.66</v>
      </c>
      <c r="D533" s="179">
        <v>8.41</v>
      </c>
      <c r="E533" s="179">
        <v>9.39</v>
      </c>
      <c r="F533" s="179">
        <f t="shared" si="74"/>
        <v>0.25</v>
      </c>
      <c r="G533" s="214">
        <f t="shared" si="73"/>
        <v>0.52752808988764044</v>
      </c>
      <c r="H533" s="179">
        <f t="shared" si="75"/>
        <v>17.8</v>
      </c>
      <c r="I533" s="356">
        <v>440367</v>
      </c>
      <c r="J533" s="52">
        <v>520628.8</v>
      </c>
      <c r="K533" s="52"/>
      <c r="L533" s="356">
        <v>4311.0000000000027</v>
      </c>
      <c r="M533" s="52">
        <v>8626.1049999999996</v>
      </c>
      <c r="N533">
        <v>194</v>
      </c>
      <c r="O533" s="273">
        <f t="shared" si="69"/>
        <v>22.221649484536098</v>
      </c>
      <c r="P533" s="273">
        <f t="shared" si="70"/>
        <v>44.464458762886593</v>
      </c>
      <c r="R533" s="52">
        <f t="shared" si="71"/>
        <v>2269.9329896907216</v>
      </c>
      <c r="S533" s="52">
        <f t="shared" si="72"/>
        <v>2683.6536082474227</v>
      </c>
    </row>
    <row r="534" spans="1:19" x14ac:dyDescent="0.2">
      <c r="A534" s="157">
        <v>44454</v>
      </c>
      <c r="B534" s="229">
        <v>9.51</v>
      </c>
      <c r="C534">
        <v>8.93</v>
      </c>
      <c r="D534" s="179">
        <v>9.3699999999999992</v>
      </c>
      <c r="E534" s="179">
        <v>9.26</v>
      </c>
      <c r="F534" s="179">
        <f t="shared" si="74"/>
        <v>-0.4399999999999995</v>
      </c>
      <c r="G534" s="214">
        <f t="shared" si="73"/>
        <v>0.49704777241009129</v>
      </c>
      <c r="H534" s="179">
        <f t="shared" si="75"/>
        <v>18.63</v>
      </c>
      <c r="I534" s="356">
        <v>436184</v>
      </c>
      <c r="J534" s="52">
        <v>510859.6</v>
      </c>
      <c r="K534" s="52"/>
      <c r="L534" s="389">
        <v>4108.6999999999989</v>
      </c>
      <c r="M534" s="52">
        <v>9326.8979999999992</v>
      </c>
      <c r="N534">
        <v>193</v>
      </c>
      <c r="O534" s="273">
        <f t="shared" si="69"/>
        <v>21.288601036269423</v>
      </c>
      <c r="P534" s="273">
        <f t="shared" si="70"/>
        <v>48.325896373056992</v>
      </c>
      <c r="R534" s="52">
        <f t="shared" si="71"/>
        <v>2260.020725388601</v>
      </c>
      <c r="S534" s="52">
        <f t="shared" si="72"/>
        <v>2646.940932642487</v>
      </c>
    </row>
    <row r="535" spans="1:19" x14ac:dyDescent="0.2">
      <c r="A535" s="157">
        <v>44455</v>
      </c>
      <c r="B535" s="229">
        <v>10.27</v>
      </c>
      <c r="C535">
        <v>9.74</v>
      </c>
      <c r="D535" s="179">
        <v>8.9</v>
      </c>
      <c r="E535" s="179">
        <v>9.1999999999999993</v>
      </c>
      <c r="F535" s="179">
        <f t="shared" si="74"/>
        <v>0.83999999999999986</v>
      </c>
      <c r="G535" s="214">
        <f t="shared" si="73"/>
        <v>0.50828729281767948</v>
      </c>
      <c r="H535" s="179">
        <f t="shared" si="75"/>
        <v>18.100000000000001</v>
      </c>
      <c r="I535" s="356">
        <v>395341</v>
      </c>
      <c r="J535" s="52">
        <v>459976.1</v>
      </c>
      <c r="K535" s="52"/>
      <c r="L535" s="389">
        <v>3963.1000000000022</v>
      </c>
      <c r="M535" s="52">
        <v>6705.4210000000003</v>
      </c>
      <c r="N535">
        <v>175</v>
      </c>
      <c r="O535" s="273">
        <f t="shared" si="69"/>
        <v>22.646285714285728</v>
      </c>
      <c r="P535" s="273">
        <f t="shared" si="70"/>
        <v>38.316691428571431</v>
      </c>
      <c r="R535" s="52">
        <f t="shared" si="71"/>
        <v>2259.0914285714284</v>
      </c>
      <c r="S535" s="52">
        <f t="shared" si="72"/>
        <v>2628.4348571428568</v>
      </c>
    </row>
    <row r="536" spans="1:19" x14ac:dyDescent="0.2">
      <c r="A536" s="157">
        <v>44456</v>
      </c>
      <c r="B536" s="229">
        <v>9.24</v>
      </c>
      <c r="C536">
        <v>6.82</v>
      </c>
      <c r="D536" s="179">
        <v>7.92</v>
      </c>
      <c r="E536" s="179">
        <v>8.94</v>
      </c>
      <c r="F536" s="179">
        <f t="shared" si="74"/>
        <v>-1.0999999999999996</v>
      </c>
      <c r="G536" s="214">
        <f t="shared" si="73"/>
        <v>0.53024911032028466</v>
      </c>
      <c r="H536" s="179">
        <f t="shared" si="75"/>
        <v>16.86</v>
      </c>
      <c r="I536" s="356">
        <v>282259</v>
      </c>
      <c r="J536" s="52">
        <v>319615.09999999998</v>
      </c>
      <c r="K536" s="52"/>
      <c r="L536" s="356">
        <v>2731</v>
      </c>
      <c r="M536" s="52">
        <v>4057.4989999999998</v>
      </c>
      <c r="N536">
        <v>125</v>
      </c>
      <c r="O536" s="273">
        <f t="shared" si="69"/>
        <v>21.847999999999999</v>
      </c>
      <c r="P536" s="273">
        <f t="shared" si="70"/>
        <v>32.459992</v>
      </c>
      <c r="R536" s="52">
        <f t="shared" si="71"/>
        <v>2258.0720000000001</v>
      </c>
      <c r="S536" s="52">
        <f t="shared" si="72"/>
        <v>2556.9207999999999</v>
      </c>
    </row>
    <row r="537" spans="1:19" x14ac:dyDescent="0.2">
      <c r="A537" s="157">
        <v>44459</v>
      </c>
      <c r="B537" s="229">
        <v>10.199999999999999</v>
      </c>
      <c r="C537">
        <v>9.1999999999999993</v>
      </c>
      <c r="D537" s="179">
        <v>7.98</v>
      </c>
      <c r="E537" s="179">
        <v>8.8699999999999992</v>
      </c>
      <c r="F537" s="179">
        <f t="shared" si="74"/>
        <v>1.2199999999999989</v>
      </c>
      <c r="G537" s="214">
        <f t="shared" si="73"/>
        <v>0.52640949554896133</v>
      </c>
      <c r="H537" s="179">
        <f t="shared" si="75"/>
        <v>16.850000000000001</v>
      </c>
      <c r="I537" s="356">
        <v>392238</v>
      </c>
      <c r="J537" s="52">
        <v>440123.3</v>
      </c>
      <c r="K537" s="52"/>
      <c r="L537" s="389">
        <v>3597.1000000000004</v>
      </c>
      <c r="M537" s="52">
        <v>7028.1450000000004</v>
      </c>
      <c r="N537">
        <v>173</v>
      </c>
      <c r="O537" s="273">
        <f t="shared" si="69"/>
        <v>20.792485549132952</v>
      </c>
      <c r="P537" s="273">
        <f t="shared" si="70"/>
        <v>40.625115606936419</v>
      </c>
      <c r="R537" s="52">
        <f t="shared" si="71"/>
        <v>2267.2716763005778</v>
      </c>
      <c r="S537" s="52">
        <f t="shared" si="72"/>
        <v>2544.0653179190749</v>
      </c>
    </row>
    <row r="538" spans="1:19" x14ac:dyDescent="0.2">
      <c r="A538" s="157">
        <v>44460</v>
      </c>
      <c r="B538" s="229">
        <v>8.82</v>
      </c>
      <c r="C538">
        <v>7.72</v>
      </c>
      <c r="D538" s="179">
        <v>8.42</v>
      </c>
      <c r="E538" s="179">
        <v>9.2100000000000009</v>
      </c>
      <c r="F538" s="179">
        <f t="shared" si="74"/>
        <v>-0.70000000000000018</v>
      </c>
      <c r="G538" s="214">
        <f t="shared" si="73"/>
        <v>0.52240499149177533</v>
      </c>
      <c r="H538" s="179">
        <f t="shared" si="75"/>
        <v>17.630000000000003</v>
      </c>
      <c r="I538" s="356">
        <v>464313</v>
      </c>
      <c r="J538" s="52">
        <v>541115.19999999995</v>
      </c>
      <c r="K538" s="52"/>
      <c r="L538" s="389">
        <v>4218.5000000000009</v>
      </c>
      <c r="M538" s="52">
        <v>7474.5649999999996</v>
      </c>
      <c r="N538">
        <v>204</v>
      </c>
      <c r="O538" s="273">
        <f t="shared" si="69"/>
        <v>20.678921568627455</v>
      </c>
      <c r="P538" s="273">
        <f t="shared" si="70"/>
        <v>36.640024509803922</v>
      </c>
      <c r="R538" s="52">
        <f t="shared" si="71"/>
        <v>2276.044117647059</v>
      </c>
      <c r="S538" s="52">
        <f t="shared" si="72"/>
        <v>2652.5254901960784</v>
      </c>
    </row>
    <row r="539" spans="1:19" x14ac:dyDescent="0.2">
      <c r="A539" s="157">
        <v>44461</v>
      </c>
      <c r="B539" s="229">
        <v>9.2899999999999991</v>
      </c>
      <c r="C539">
        <v>8.18</v>
      </c>
      <c r="D539" s="179">
        <v>8.86</v>
      </c>
      <c r="E539" s="179">
        <v>9.17</v>
      </c>
      <c r="F539" s="179">
        <f t="shared" si="74"/>
        <v>-0.67999999999999972</v>
      </c>
      <c r="G539" s="214">
        <f t="shared" si="73"/>
        <v>0.50859678313921242</v>
      </c>
      <c r="H539" s="179">
        <f t="shared" si="75"/>
        <v>18.03</v>
      </c>
      <c r="I539" s="356">
        <v>416994</v>
      </c>
      <c r="J539" s="52">
        <v>485041.7</v>
      </c>
      <c r="K539" s="52"/>
      <c r="L539" s="389">
        <v>3813.8000000000015</v>
      </c>
      <c r="M539" s="52">
        <v>8821.1389999999992</v>
      </c>
      <c r="N539">
        <v>185</v>
      </c>
      <c r="O539" s="273">
        <f t="shared" si="69"/>
        <v>20.615135135135144</v>
      </c>
      <c r="P539" s="273">
        <f t="shared" si="70"/>
        <v>47.681832432432429</v>
      </c>
      <c r="R539" s="52">
        <f t="shared" si="71"/>
        <v>2254.0216216216218</v>
      </c>
      <c r="S539" s="52">
        <f t="shared" si="72"/>
        <v>2621.8470270270273</v>
      </c>
    </row>
    <row r="540" spans="1:19" x14ac:dyDescent="0.2">
      <c r="A540" s="157">
        <v>44462</v>
      </c>
      <c r="B540" s="229">
        <v>9.9700000000000006</v>
      </c>
      <c r="C540">
        <v>9.8000000000000007</v>
      </c>
      <c r="D540" s="179">
        <v>9.32</v>
      </c>
      <c r="E540" s="179">
        <v>9.2200000000000006</v>
      </c>
      <c r="F540" s="179">
        <f t="shared" si="74"/>
        <v>0.48000000000000043</v>
      </c>
      <c r="G540" s="214">
        <f t="shared" si="73"/>
        <v>0.49730312837108959</v>
      </c>
      <c r="H540" s="179">
        <f t="shared" si="75"/>
        <v>18.54</v>
      </c>
      <c r="I540" s="356">
        <v>422033</v>
      </c>
      <c r="J540" s="52">
        <v>493447.3</v>
      </c>
      <c r="K540" s="52"/>
      <c r="L540" s="389">
        <v>3959.5999999999981</v>
      </c>
      <c r="M540" s="52">
        <v>8389.5930000000008</v>
      </c>
      <c r="N540">
        <v>187</v>
      </c>
      <c r="O540" s="273">
        <f t="shared" si="69"/>
        <v>21.17433155080213</v>
      </c>
      <c r="P540" s="273">
        <f t="shared" si="70"/>
        <v>44.864133689839576</v>
      </c>
      <c r="R540" s="52">
        <f t="shared" si="71"/>
        <v>2256.860962566845</v>
      </c>
      <c r="S540" s="52">
        <f t="shared" si="72"/>
        <v>2638.7556149732618</v>
      </c>
    </row>
    <row r="541" spans="1:19" x14ac:dyDescent="0.2">
      <c r="A541" s="157">
        <v>44463</v>
      </c>
      <c r="B541" s="229">
        <v>8.69</v>
      </c>
      <c r="C541">
        <v>8.24</v>
      </c>
      <c r="D541" s="179">
        <v>9.33</v>
      </c>
      <c r="E541" s="179">
        <v>9.18</v>
      </c>
      <c r="F541" s="179">
        <f t="shared" si="74"/>
        <v>-1.0899999999999999</v>
      </c>
      <c r="G541" s="214">
        <f t="shared" si="73"/>
        <v>0.49594813614262567</v>
      </c>
      <c r="H541" s="179">
        <f t="shared" si="75"/>
        <v>18.509999999999998</v>
      </c>
      <c r="I541" s="356">
        <v>462124</v>
      </c>
      <c r="J541" s="52">
        <v>542157.9</v>
      </c>
      <c r="K541" s="52"/>
      <c r="L541" s="389">
        <v>4005.5999999999985</v>
      </c>
      <c r="M541" s="52">
        <v>9352.4539999999997</v>
      </c>
      <c r="N541">
        <v>206</v>
      </c>
      <c r="O541" s="273">
        <f t="shared" si="69"/>
        <v>19.444660194174752</v>
      </c>
      <c r="P541" s="273">
        <f t="shared" si="70"/>
        <v>45.400262135922326</v>
      </c>
      <c r="R541" s="52">
        <f t="shared" si="71"/>
        <v>2243.3203883495144</v>
      </c>
      <c r="S541" s="52">
        <f t="shared" si="72"/>
        <v>2631.8344660194175</v>
      </c>
    </row>
    <row r="542" spans="1:19" x14ac:dyDescent="0.2">
      <c r="A542" s="157">
        <v>44466</v>
      </c>
      <c r="B542" s="229">
        <v>7.52</v>
      </c>
      <c r="C542">
        <v>9.16</v>
      </c>
      <c r="D542" s="179">
        <v>9.25</v>
      </c>
      <c r="E542" s="179">
        <v>8.9700000000000006</v>
      </c>
      <c r="F542" s="179">
        <f t="shared" si="74"/>
        <v>-8.9999999999999858E-2</v>
      </c>
      <c r="G542" s="214">
        <f t="shared" si="73"/>
        <v>0.49231613611416031</v>
      </c>
      <c r="H542" s="179">
        <f t="shared" si="75"/>
        <v>18.22</v>
      </c>
      <c r="I542" s="356">
        <v>481809</v>
      </c>
      <c r="J542" s="52">
        <v>556466.19999999995</v>
      </c>
      <c r="K542" s="52"/>
      <c r="L542" s="389">
        <v>3884.6000000000004</v>
      </c>
      <c r="M542" s="52">
        <v>8603.2860000000001</v>
      </c>
      <c r="N542">
        <v>214</v>
      </c>
      <c r="O542" s="273">
        <f t="shared" si="69"/>
        <v>18.152336448598131</v>
      </c>
      <c r="P542" s="273">
        <f t="shared" si="70"/>
        <v>40.20227102803738</v>
      </c>
      <c r="R542" s="52">
        <f t="shared" si="71"/>
        <v>2251.4439252336447</v>
      </c>
      <c r="S542" s="52">
        <f t="shared" si="72"/>
        <v>2600.3093457943924</v>
      </c>
    </row>
    <row r="543" spans="1:19" x14ac:dyDescent="0.2">
      <c r="A543" s="157">
        <v>44467</v>
      </c>
      <c r="B543" s="229">
        <v>9.15</v>
      </c>
      <c r="C543">
        <v>7.85</v>
      </c>
      <c r="D543" s="179">
        <v>9.31</v>
      </c>
      <c r="E543" s="179">
        <v>8.69</v>
      </c>
      <c r="F543" s="179">
        <f t="shared" si="74"/>
        <v>-1.4600000000000009</v>
      </c>
      <c r="G543" s="214">
        <f t="shared" si="73"/>
        <v>0.48277777777777775</v>
      </c>
      <c r="H543" s="179">
        <f t="shared" si="75"/>
        <v>18</v>
      </c>
      <c r="I543" s="356">
        <v>400261</v>
      </c>
      <c r="J543" s="52">
        <v>454693.8</v>
      </c>
      <c r="K543" s="52"/>
      <c r="L543" s="356">
        <v>3164.0000000000005</v>
      </c>
      <c r="M543" s="52">
        <v>7195.8739999999998</v>
      </c>
      <c r="N543">
        <v>181</v>
      </c>
      <c r="O543" s="273">
        <f t="shared" si="69"/>
        <v>17.480662983425418</v>
      </c>
      <c r="P543" s="273">
        <f t="shared" si="70"/>
        <v>39.756209944751383</v>
      </c>
      <c r="R543" s="52">
        <f t="shared" si="71"/>
        <v>2211.3867403314916</v>
      </c>
      <c r="S543" s="52">
        <f t="shared" si="72"/>
        <v>2512.12044198895</v>
      </c>
    </row>
    <row r="544" spans="1:19" x14ac:dyDescent="0.2">
      <c r="A544" s="157">
        <v>44468</v>
      </c>
      <c r="B544" s="229">
        <v>8.43</v>
      </c>
      <c r="C544">
        <v>7.98</v>
      </c>
      <c r="D544" s="179">
        <v>9.3800000000000008</v>
      </c>
      <c r="E544" s="179">
        <v>9.25</v>
      </c>
      <c r="F544" s="179">
        <f t="shared" si="74"/>
        <v>-1.4000000000000004</v>
      </c>
      <c r="G544" s="214">
        <f t="shared" si="73"/>
        <v>0.4965110037573805</v>
      </c>
      <c r="H544" s="179">
        <f t="shared" si="75"/>
        <v>18.630000000000003</v>
      </c>
      <c r="I544" s="356">
        <v>446675</v>
      </c>
      <c r="J544" s="52">
        <v>526174.69999999995</v>
      </c>
      <c r="K544" s="52"/>
      <c r="L544" s="389">
        <v>4107.2999999999993</v>
      </c>
      <c r="M544" s="52">
        <v>7967.9089999999997</v>
      </c>
      <c r="N544">
        <v>199</v>
      </c>
      <c r="O544" s="273">
        <f t="shared" si="69"/>
        <v>20.639698492462308</v>
      </c>
      <c r="P544" s="273">
        <f t="shared" si="70"/>
        <v>40.039743718592966</v>
      </c>
      <c r="R544" s="52">
        <f t="shared" si="71"/>
        <v>2244.5979899497488</v>
      </c>
      <c r="S544" s="52">
        <f t="shared" si="72"/>
        <v>2644.0939698492462</v>
      </c>
    </row>
    <row r="545" spans="1:19" x14ac:dyDescent="0.2">
      <c r="A545" s="157">
        <v>44469</v>
      </c>
      <c r="B545" s="229">
        <v>9.4</v>
      </c>
      <c r="C545">
        <v>8.15</v>
      </c>
      <c r="D545" s="179">
        <v>9.31</v>
      </c>
      <c r="E545" s="179">
        <v>9</v>
      </c>
      <c r="F545" s="179">
        <f t="shared" si="74"/>
        <v>-1.1600000000000001</v>
      </c>
      <c r="G545" s="214">
        <f t="shared" si="73"/>
        <v>0.49153468050245763</v>
      </c>
      <c r="H545" s="179">
        <f t="shared" si="75"/>
        <v>18.310000000000002</v>
      </c>
      <c r="I545" s="356">
        <v>496248</v>
      </c>
      <c r="J545" s="52">
        <v>574403.9</v>
      </c>
      <c r="K545" s="52"/>
      <c r="L545" s="389">
        <v>4800.3999999999987</v>
      </c>
      <c r="M545" s="52">
        <v>8963.9750000000004</v>
      </c>
      <c r="N545">
        <v>220</v>
      </c>
      <c r="O545" s="273">
        <f t="shared" si="69"/>
        <v>21.819999999999993</v>
      </c>
      <c r="P545" s="273">
        <f t="shared" si="70"/>
        <v>40.745340909090913</v>
      </c>
      <c r="Q545" s="273"/>
      <c r="R545" s="52">
        <f t="shared" si="71"/>
        <v>2255.6727272727271</v>
      </c>
      <c r="S545" s="52">
        <f t="shared" si="72"/>
        <v>2610.9268181818184</v>
      </c>
    </row>
    <row r="546" spans="1:19" x14ac:dyDescent="0.2">
      <c r="A546" s="157">
        <v>44470</v>
      </c>
      <c r="B546" s="229">
        <v>8.69</v>
      </c>
      <c r="C546">
        <v>8.11</v>
      </c>
      <c r="D546" s="179">
        <v>8.92</v>
      </c>
      <c r="E546" s="179">
        <v>8.89</v>
      </c>
      <c r="F546" s="179">
        <f t="shared" si="74"/>
        <v>-0.8100000000000005</v>
      </c>
      <c r="G546" s="214">
        <f t="shared" si="73"/>
        <v>0.49915777653003929</v>
      </c>
      <c r="H546" s="179">
        <f t="shared" si="75"/>
        <v>17.810000000000002</v>
      </c>
      <c r="I546" s="356">
        <v>403834</v>
      </c>
      <c r="J546" s="52">
        <v>454693.7</v>
      </c>
      <c r="K546" s="52"/>
      <c r="L546" s="389">
        <v>4031.7</v>
      </c>
      <c r="M546" s="52">
        <v>6477.1930000000002</v>
      </c>
      <c r="N546">
        <v>179</v>
      </c>
      <c r="O546" s="273">
        <f t="shared" si="69"/>
        <v>22.523463687150837</v>
      </c>
      <c r="P546" s="273">
        <f t="shared" si="70"/>
        <v>36.185435754189946</v>
      </c>
      <c r="R546" s="52">
        <f t="shared" si="71"/>
        <v>2256.0558659217877</v>
      </c>
      <c r="S546" s="52">
        <f t="shared" si="72"/>
        <v>2540.1882681564248</v>
      </c>
    </row>
    <row r="547" spans="1:19" x14ac:dyDescent="0.2">
      <c r="A547" s="157">
        <v>44473</v>
      </c>
      <c r="B547" s="229">
        <v>7.04</v>
      </c>
      <c r="C547">
        <v>7.1</v>
      </c>
      <c r="D547" s="179">
        <v>8.34</v>
      </c>
      <c r="E547" s="179">
        <v>8.65</v>
      </c>
      <c r="F547" s="179">
        <f t="shared" si="74"/>
        <v>-1.2400000000000002</v>
      </c>
      <c r="G547" s="214">
        <f t="shared" si="73"/>
        <v>0.50912301353737488</v>
      </c>
      <c r="H547" s="179">
        <f t="shared" si="75"/>
        <v>16.990000000000002</v>
      </c>
      <c r="I547" s="356">
        <v>405562</v>
      </c>
      <c r="J547" s="52">
        <v>477113.2</v>
      </c>
      <c r="K547" s="52"/>
      <c r="L547" s="389">
        <v>3556.0999999999985</v>
      </c>
      <c r="M547" s="52">
        <v>5381.6880000000001</v>
      </c>
      <c r="N547">
        <v>190</v>
      </c>
      <c r="O547" s="273">
        <f t="shared" si="69"/>
        <v>18.716315789473676</v>
      </c>
      <c r="P547" s="273">
        <f t="shared" si="70"/>
        <v>28.324673684210527</v>
      </c>
      <c r="R547" s="52">
        <f t="shared" si="71"/>
        <v>2134.5368421052631</v>
      </c>
      <c r="S547" s="52">
        <f t="shared" si="72"/>
        <v>2511.1221052631581</v>
      </c>
    </row>
    <row r="548" spans="1:19" x14ac:dyDescent="0.2">
      <c r="A548" s="157">
        <v>44474</v>
      </c>
      <c r="B548" s="229">
        <v>10.42</v>
      </c>
      <c r="C548">
        <v>8.9</v>
      </c>
      <c r="D548" s="179">
        <v>9.2799999999999994</v>
      </c>
      <c r="E548" s="179">
        <v>9.09</v>
      </c>
      <c r="F548" s="179">
        <f t="shared" si="74"/>
        <v>-0.37999999999999901</v>
      </c>
      <c r="G548" s="214">
        <f t="shared" si="73"/>
        <v>0.49482852476864458</v>
      </c>
      <c r="H548" s="179">
        <f t="shared" si="75"/>
        <v>18.369999999999997</v>
      </c>
      <c r="I548" s="356">
        <v>452409</v>
      </c>
      <c r="J548">
        <v>528354</v>
      </c>
      <c r="L548" s="356">
        <v>3965</v>
      </c>
      <c r="M548" s="52">
        <v>8954.35</v>
      </c>
      <c r="N548">
        <v>201</v>
      </c>
      <c r="O548" s="273">
        <f t="shared" si="69"/>
        <v>19.726368159203979</v>
      </c>
      <c r="P548" s="273">
        <f t="shared" si="70"/>
        <v>44.549004975124383</v>
      </c>
      <c r="R548" s="52">
        <f t="shared" si="71"/>
        <v>2250.7910447761192</v>
      </c>
      <c r="S548" s="52">
        <f t="shared" si="72"/>
        <v>2628.626865671642</v>
      </c>
    </row>
    <row r="549" spans="1:19" x14ac:dyDescent="0.2">
      <c r="A549" s="157">
        <v>44475</v>
      </c>
      <c r="B549" s="229">
        <v>7.68</v>
      </c>
      <c r="C549">
        <v>7.52</v>
      </c>
      <c r="D549" s="179">
        <v>9.19</v>
      </c>
      <c r="E549" s="179">
        <v>9.01</v>
      </c>
      <c r="F549" s="179">
        <f t="shared" si="74"/>
        <v>-1.67</v>
      </c>
      <c r="G549" s="214">
        <f t="shared" si="73"/>
        <v>0.49505494505494507</v>
      </c>
      <c r="H549" s="179">
        <f t="shared" si="75"/>
        <v>18.2</v>
      </c>
      <c r="I549" s="356">
        <v>413116</v>
      </c>
      <c r="J549" s="52">
        <v>480935.7</v>
      </c>
      <c r="K549" s="52"/>
      <c r="L549" s="389">
        <v>3710.2000000000003</v>
      </c>
      <c r="M549" s="52">
        <v>7286.8040000000001</v>
      </c>
      <c r="N549">
        <v>183</v>
      </c>
      <c r="O549" s="273">
        <f t="shared" si="69"/>
        <v>20.274316939890713</v>
      </c>
      <c r="P549" s="273">
        <f t="shared" si="70"/>
        <v>39.818601092896174</v>
      </c>
      <c r="R549" s="52">
        <f t="shared" si="71"/>
        <v>2257.4644808743169</v>
      </c>
      <c r="S549" s="52">
        <f t="shared" si="72"/>
        <v>2628.0639344262295</v>
      </c>
    </row>
    <row r="550" spans="1:19" x14ac:dyDescent="0.2">
      <c r="A550" s="157">
        <v>44476</v>
      </c>
      <c r="B550" s="229">
        <v>8.77</v>
      </c>
      <c r="C550">
        <v>8.15</v>
      </c>
      <c r="D550" s="179">
        <v>9.31</v>
      </c>
      <c r="E550" s="179">
        <v>8.8699999999999992</v>
      </c>
      <c r="F550" s="179">
        <f t="shared" si="74"/>
        <v>-1.1600000000000001</v>
      </c>
      <c r="G550" s="214">
        <f t="shared" si="73"/>
        <v>0.48789878987898788</v>
      </c>
      <c r="H550" s="179">
        <f t="shared" si="75"/>
        <v>18.18</v>
      </c>
      <c r="I550" s="356">
        <v>382053</v>
      </c>
      <c r="J550" s="52">
        <v>440662.8</v>
      </c>
      <c r="K550" s="52"/>
      <c r="L550" s="389">
        <v>3215.7999999999993</v>
      </c>
      <c r="M550" s="52">
        <v>7221.152</v>
      </c>
      <c r="N550">
        <v>170</v>
      </c>
      <c r="O550" s="273">
        <f t="shared" ref="O550:O613" si="76">L550/N550</f>
        <v>18.916470588235288</v>
      </c>
      <c r="P550" s="273">
        <f t="shared" ref="P550:P613" si="77">M550/N550</f>
        <v>42.477364705882351</v>
      </c>
      <c r="R550" s="52">
        <f t="shared" si="71"/>
        <v>2247.3705882352942</v>
      </c>
      <c r="S550" s="52">
        <f t="shared" si="72"/>
        <v>2592.1341176470587</v>
      </c>
    </row>
    <row r="551" spans="1:19" x14ac:dyDescent="0.2">
      <c r="A551" s="157">
        <v>44477</v>
      </c>
      <c r="B551" s="229">
        <v>8.4700000000000006</v>
      </c>
      <c r="C551">
        <v>9.2899999999999991</v>
      </c>
      <c r="D551" s="179">
        <v>8.89</v>
      </c>
      <c r="E551" s="179">
        <v>9.06</v>
      </c>
      <c r="F551" s="179">
        <f t="shared" si="74"/>
        <v>0.39999999999999858</v>
      </c>
      <c r="G551" s="214">
        <f t="shared" si="73"/>
        <v>0.5047353760445682</v>
      </c>
      <c r="H551" s="179">
        <f t="shared" si="75"/>
        <v>17.950000000000003</v>
      </c>
      <c r="I551" s="356">
        <v>419818</v>
      </c>
      <c r="J551">
        <v>485581</v>
      </c>
      <c r="L551" s="389">
        <v>3548.6000000000004</v>
      </c>
      <c r="M551" s="52">
        <v>7567.95</v>
      </c>
      <c r="N551">
        <v>187</v>
      </c>
      <c r="O551" s="273">
        <f t="shared" si="76"/>
        <v>18.976470588235298</v>
      </c>
      <c r="P551" s="273">
        <f t="shared" si="77"/>
        <v>40.470320855614972</v>
      </c>
      <c r="R551" s="52">
        <f t="shared" ref="R551:R614" si="78">I551/N551</f>
        <v>2245.0160427807486</v>
      </c>
      <c r="S551" s="52">
        <f t="shared" ref="S551:S614" si="79">J551/N551</f>
        <v>2596.6898395721923</v>
      </c>
    </row>
    <row r="552" spans="1:19" x14ac:dyDescent="0.2">
      <c r="A552" s="157">
        <v>44480</v>
      </c>
      <c r="B552" s="229">
        <v>8.08</v>
      </c>
      <c r="C552">
        <v>7.45</v>
      </c>
      <c r="D552" s="179">
        <v>8.98</v>
      </c>
      <c r="E552" s="179">
        <v>8.61</v>
      </c>
      <c r="F552" s="179">
        <f t="shared" si="74"/>
        <v>-1.5300000000000002</v>
      </c>
      <c r="G552" s="214">
        <f t="shared" si="73"/>
        <v>0.48948266060261508</v>
      </c>
      <c r="H552" s="179">
        <f t="shared" si="75"/>
        <v>17.59</v>
      </c>
      <c r="I552" s="356">
        <v>495781</v>
      </c>
      <c r="J552" s="52">
        <v>555729.6</v>
      </c>
      <c r="K552" s="52"/>
      <c r="L552" s="389">
        <v>4482.6000000000022</v>
      </c>
      <c r="M552" s="52">
        <v>6607.5280000000002</v>
      </c>
      <c r="N552">
        <v>219</v>
      </c>
      <c r="O552" s="273">
        <f t="shared" si="76"/>
        <v>20.468493150684942</v>
      </c>
      <c r="P552" s="273">
        <f t="shared" si="77"/>
        <v>30.171360730593609</v>
      </c>
      <c r="R552" s="52">
        <f t="shared" si="78"/>
        <v>2263.8401826484019</v>
      </c>
      <c r="S552" s="52">
        <f t="shared" si="79"/>
        <v>2537.5780821917806</v>
      </c>
    </row>
    <row r="553" spans="1:19" x14ac:dyDescent="0.2">
      <c r="A553" s="157">
        <v>44481</v>
      </c>
      <c r="B553" s="229">
        <v>9.08</v>
      </c>
      <c r="C553">
        <v>9.59</v>
      </c>
      <c r="D553" s="179">
        <v>9.61</v>
      </c>
      <c r="E553" s="179">
        <v>8.5299999999999994</v>
      </c>
      <c r="F553" s="179">
        <f t="shared" si="74"/>
        <v>-1.9999999999999574E-2</v>
      </c>
      <c r="G553" s="214">
        <f t="shared" si="73"/>
        <v>0.47023153252480698</v>
      </c>
      <c r="H553" s="179">
        <f t="shared" si="75"/>
        <v>18.14</v>
      </c>
      <c r="I553" s="356">
        <v>423915</v>
      </c>
      <c r="J553" s="52">
        <v>458154.1</v>
      </c>
      <c r="K553" s="52"/>
      <c r="L553" s="389">
        <v>3820.6000000000026</v>
      </c>
      <c r="M553" s="52">
        <v>8224.4410000000007</v>
      </c>
      <c r="N553">
        <v>188</v>
      </c>
      <c r="O553" s="273">
        <f t="shared" si="76"/>
        <v>20.32234042553193</v>
      </c>
      <c r="P553" s="273">
        <f t="shared" si="77"/>
        <v>43.747026595744686</v>
      </c>
      <c r="R553" s="52">
        <f t="shared" si="78"/>
        <v>2254.8670212765956</v>
      </c>
      <c r="S553" s="52">
        <f t="shared" si="79"/>
        <v>2436.9898936170212</v>
      </c>
    </row>
    <row r="554" spans="1:19" x14ac:dyDescent="0.2">
      <c r="A554" s="157">
        <v>44482</v>
      </c>
      <c r="B554" s="229">
        <v>9.11</v>
      </c>
      <c r="C554">
        <v>8.01</v>
      </c>
      <c r="D554" s="179">
        <v>9.8699999999999992</v>
      </c>
      <c r="E554" s="179">
        <v>8.9600000000000009</v>
      </c>
      <c r="F554" s="179">
        <f t="shared" si="74"/>
        <v>-1.8599999999999994</v>
      </c>
      <c r="G554" s="214">
        <f t="shared" si="73"/>
        <v>0.47583643122676589</v>
      </c>
      <c r="H554" s="179">
        <f t="shared" si="75"/>
        <v>18.829999999999998</v>
      </c>
      <c r="I554" s="356">
        <v>452441</v>
      </c>
      <c r="J554">
        <v>520764</v>
      </c>
      <c r="L554" s="389">
        <v>3848.8000000000006</v>
      </c>
      <c r="M554" s="52">
        <v>9130.2510000000002</v>
      </c>
      <c r="N554">
        <v>203</v>
      </c>
      <c r="O554" s="273">
        <f t="shared" si="76"/>
        <v>18.959605911330051</v>
      </c>
      <c r="P554" s="273">
        <f t="shared" si="77"/>
        <v>44.976605911330047</v>
      </c>
      <c r="R554" s="52">
        <f t="shared" si="78"/>
        <v>2228.7733990147785</v>
      </c>
      <c r="S554" s="52">
        <f t="shared" si="79"/>
        <v>2565.3399014778324</v>
      </c>
    </row>
    <row r="555" spans="1:19" x14ac:dyDescent="0.2">
      <c r="A555" s="157">
        <v>44483</v>
      </c>
      <c r="B555" s="229">
        <v>8.3699999999999992</v>
      </c>
      <c r="C555">
        <v>7.85</v>
      </c>
      <c r="D555" s="179">
        <v>8.92</v>
      </c>
      <c r="E555" s="179">
        <v>9.15</v>
      </c>
      <c r="F555" s="179">
        <f t="shared" si="74"/>
        <v>-1.0700000000000003</v>
      </c>
      <c r="G555" s="214">
        <f t="shared" si="73"/>
        <v>0.50636413945766467</v>
      </c>
      <c r="H555" s="179">
        <f t="shared" si="75"/>
        <v>18.07</v>
      </c>
      <c r="I555" s="356">
        <v>468351</v>
      </c>
      <c r="J555" s="52">
        <v>541060.5</v>
      </c>
      <c r="K555" s="52"/>
      <c r="L555" s="389">
        <v>4823.5999999999967</v>
      </c>
      <c r="M555" s="52">
        <v>6703.0190000000002</v>
      </c>
      <c r="N555">
        <v>206</v>
      </c>
      <c r="O555" s="273">
        <f t="shared" si="76"/>
        <v>23.415533980582509</v>
      </c>
      <c r="P555" s="273">
        <f t="shared" si="77"/>
        <v>32.538927184466019</v>
      </c>
      <c r="R555" s="52">
        <f t="shared" si="78"/>
        <v>2273.5485436893205</v>
      </c>
      <c r="S555" s="52">
        <f t="shared" si="79"/>
        <v>2626.5072815533981</v>
      </c>
    </row>
    <row r="556" spans="1:19" x14ac:dyDescent="0.2">
      <c r="A556" s="157">
        <v>44484</v>
      </c>
      <c r="B556" s="229">
        <v>9.59</v>
      </c>
      <c r="C556">
        <v>9.2200000000000006</v>
      </c>
      <c r="D556" s="179">
        <v>9.39</v>
      </c>
      <c r="E556" s="179">
        <v>9.1300000000000008</v>
      </c>
      <c r="F556" s="179">
        <f t="shared" si="74"/>
        <v>-0.16999999999999993</v>
      </c>
      <c r="G556" s="214">
        <f t="shared" si="73"/>
        <v>0.49298056155507558</v>
      </c>
      <c r="H556" s="179">
        <f t="shared" si="75"/>
        <v>18.520000000000003</v>
      </c>
      <c r="I556" s="356">
        <v>441138</v>
      </c>
      <c r="J556" s="52">
        <v>503315.5</v>
      </c>
      <c r="K556" s="52"/>
      <c r="L556" s="389">
        <v>4429.5999999999995</v>
      </c>
      <c r="M556" s="52">
        <v>7099.1319999999996</v>
      </c>
      <c r="N556">
        <v>193</v>
      </c>
      <c r="O556" s="273">
        <f t="shared" si="76"/>
        <v>22.951295336787563</v>
      </c>
      <c r="P556" s="273">
        <f t="shared" si="77"/>
        <v>36.783067357512948</v>
      </c>
      <c r="R556" s="52">
        <f t="shared" si="78"/>
        <v>2285.6891191709847</v>
      </c>
      <c r="S556" s="52">
        <f t="shared" si="79"/>
        <v>2607.8523316062178</v>
      </c>
    </row>
    <row r="557" spans="1:19" x14ac:dyDescent="0.2">
      <c r="A557" s="157">
        <v>44487</v>
      </c>
      <c r="B557" s="229">
        <v>8.14</v>
      </c>
      <c r="C557">
        <v>7.94</v>
      </c>
      <c r="D557" s="179">
        <v>9.51</v>
      </c>
      <c r="E557" s="179">
        <v>9.19</v>
      </c>
      <c r="F557" s="179">
        <f t="shared" si="74"/>
        <v>-1.5699999999999994</v>
      </c>
      <c r="G557" s="214">
        <f t="shared" si="73"/>
        <v>0.49144385026737969</v>
      </c>
      <c r="H557" s="179">
        <f t="shared" si="75"/>
        <v>18.7</v>
      </c>
      <c r="I557" s="356">
        <v>484871</v>
      </c>
      <c r="J557" s="52">
        <v>664462.80000000005</v>
      </c>
      <c r="K557" s="52"/>
      <c r="L557" s="389">
        <v>5104.2</v>
      </c>
      <c r="M557" s="52">
        <v>5521.9949999999999</v>
      </c>
      <c r="N557">
        <v>208</v>
      </c>
      <c r="O557" s="273">
        <f t="shared" si="76"/>
        <v>24.539423076923075</v>
      </c>
      <c r="P557" s="273">
        <f t="shared" si="77"/>
        <v>26.548052884615384</v>
      </c>
      <c r="R557" s="52">
        <f t="shared" si="78"/>
        <v>2331.1105769230771</v>
      </c>
      <c r="S557" s="52">
        <f t="shared" si="79"/>
        <v>3194.5326923076927</v>
      </c>
    </row>
    <row r="558" spans="1:19" x14ac:dyDescent="0.2">
      <c r="A558" s="157">
        <v>44488</v>
      </c>
      <c r="B558" s="229">
        <v>9.16</v>
      </c>
      <c r="C558">
        <v>8.31</v>
      </c>
      <c r="D558" s="179">
        <v>9.35</v>
      </c>
      <c r="E558" s="179">
        <v>9.35</v>
      </c>
      <c r="F558" s="179">
        <f t="shared" si="74"/>
        <v>-1.0399999999999991</v>
      </c>
      <c r="G558" s="214">
        <f t="shared" si="73"/>
        <v>0.5</v>
      </c>
      <c r="H558" s="179">
        <f t="shared" si="75"/>
        <v>18.7</v>
      </c>
      <c r="I558" s="356">
        <v>489491</v>
      </c>
      <c r="J558" s="52">
        <v>570915.5</v>
      </c>
      <c r="K558" s="52"/>
      <c r="L558" s="389">
        <v>5022.1000000000013</v>
      </c>
      <c r="M558" s="52">
        <v>7263.0709999999999</v>
      </c>
      <c r="N558">
        <v>213</v>
      </c>
      <c r="O558" s="273">
        <f t="shared" si="76"/>
        <v>23.577934272300475</v>
      </c>
      <c r="P558" s="273">
        <f t="shared" si="77"/>
        <v>34.098924882629106</v>
      </c>
      <c r="R558" s="52">
        <f t="shared" si="78"/>
        <v>2298.0798122065726</v>
      </c>
      <c r="S558" s="52">
        <f t="shared" si="79"/>
        <v>2680.3544600938967</v>
      </c>
    </row>
    <row r="559" spans="1:19" x14ac:dyDescent="0.2">
      <c r="A559" s="157">
        <v>44489</v>
      </c>
      <c r="B559" s="229">
        <v>8.39</v>
      </c>
      <c r="C559">
        <v>8.33</v>
      </c>
      <c r="D559" s="179">
        <v>9.33</v>
      </c>
      <c r="E559" s="179">
        <v>9.31</v>
      </c>
      <c r="F559" s="179">
        <f t="shared" si="74"/>
        <v>-1</v>
      </c>
      <c r="G559" s="214">
        <f t="shared" si="73"/>
        <v>0.49946351931330474</v>
      </c>
      <c r="H559" s="179">
        <f t="shared" si="75"/>
        <v>18.64</v>
      </c>
      <c r="I559" s="356">
        <v>468750</v>
      </c>
      <c r="J559" s="52">
        <v>542597.30000000005</v>
      </c>
      <c r="K559" s="52"/>
      <c r="L559" s="389">
        <v>5191.2999999999984</v>
      </c>
      <c r="M559" s="52">
        <v>8356.3770000000004</v>
      </c>
      <c r="N559">
        <v>204</v>
      </c>
      <c r="O559" s="273">
        <f t="shared" si="76"/>
        <v>25.447549019607834</v>
      </c>
      <c r="P559" s="273">
        <f t="shared" si="77"/>
        <v>40.962632352941178</v>
      </c>
      <c r="R559" s="52">
        <f t="shared" si="78"/>
        <v>2297.794117647059</v>
      </c>
      <c r="S559" s="52">
        <f t="shared" si="79"/>
        <v>2659.7906862745099</v>
      </c>
    </row>
    <row r="560" spans="1:19" x14ac:dyDescent="0.2">
      <c r="A560" s="157">
        <v>44490</v>
      </c>
      <c r="B560" s="229">
        <v>9.43</v>
      </c>
      <c r="C560">
        <v>9.48</v>
      </c>
      <c r="D560" s="179">
        <v>9.41</v>
      </c>
      <c r="E560" s="179">
        <v>8.86</v>
      </c>
      <c r="F560" s="179">
        <f t="shared" si="74"/>
        <v>7.0000000000000284E-2</v>
      </c>
      <c r="G560" s="214">
        <f t="shared" si="73"/>
        <v>0.4849480021893815</v>
      </c>
      <c r="H560" s="179">
        <f t="shared" si="75"/>
        <v>18.27</v>
      </c>
      <c r="I560" s="356">
        <v>304272</v>
      </c>
      <c r="J560" s="52">
        <v>347948.7</v>
      </c>
      <c r="K560" s="52"/>
      <c r="L560" s="389">
        <v>3602.0999999999995</v>
      </c>
      <c r="M560" s="52">
        <v>4690.5</v>
      </c>
      <c r="N560">
        <v>133</v>
      </c>
      <c r="O560" s="273">
        <f t="shared" si="76"/>
        <v>27.083458646616538</v>
      </c>
      <c r="P560" s="273">
        <f t="shared" si="77"/>
        <v>35.266917293233085</v>
      </c>
      <c r="R560" s="52">
        <f t="shared" si="78"/>
        <v>2287.7593984962405</v>
      </c>
      <c r="S560" s="52">
        <f t="shared" si="79"/>
        <v>2616.1556390977444</v>
      </c>
    </row>
    <row r="561" spans="1:19" x14ac:dyDescent="0.2">
      <c r="A561" s="157">
        <v>44491</v>
      </c>
      <c r="B561" s="229">
        <v>9.2899999999999991</v>
      </c>
      <c r="C561">
        <v>8.6300000000000008</v>
      </c>
      <c r="D561" s="179">
        <v>9.41</v>
      </c>
      <c r="E561" s="179">
        <v>9.1199999999999992</v>
      </c>
      <c r="F561" s="179">
        <f t="shared" si="74"/>
        <v>-0.77999999999999936</v>
      </c>
      <c r="G561" s="214">
        <f t="shared" si="73"/>
        <v>0.49217485159201285</v>
      </c>
      <c r="H561" s="179">
        <f t="shared" si="75"/>
        <v>18.53</v>
      </c>
      <c r="I561" s="356">
        <v>388714</v>
      </c>
      <c r="J561" s="52">
        <v>445996.4</v>
      </c>
      <c r="K561" s="52"/>
      <c r="L561" s="389">
        <v>4268.6000000000004</v>
      </c>
      <c r="M561" s="52">
        <v>5823.4070000000002</v>
      </c>
      <c r="N561">
        <v>169</v>
      </c>
      <c r="O561" s="273">
        <f t="shared" si="76"/>
        <v>25.257988165680477</v>
      </c>
      <c r="P561" s="273">
        <f t="shared" si="77"/>
        <v>34.458029585798819</v>
      </c>
      <c r="R561" s="52">
        <f t="shared" si="78"/>
        <v>2300.0828402366865</v>
      </c>
      <c r="S561" s="52">
        <f t="shared" si="79"/>
        <v>2639.0319526627222</v>
      </c>
    </row>
    <row r="562" spans="1:19" x14ac:dyDescent="0.2">
      <c r="A562" s="157">
        <v>44494</v>
      </c>
      <c r="B562" s="229">
        <v>7.84</v>
      </c>
      <c r="C562">
        <v>7.69</v>
      </c>
      <c r="D562" s="179">
        <v>9.39</v>
      </c>
      <c r="E562" s="179">
        <v>8.94</v>
      </c>
      <c r="F562" s="179">
        <f t="shared" si="74"/>
        <v>-1.7000000000000002</v>
      </c>
      <c r="G562" s="214">
        <f t="shared" si="73"/>
        <v>0.48772504091653029</v>
      </c>
      <c r="H562" s="179">
        <f t="shared" si="75"/>
        <v>18.329999999999998</v>
      </c>
      <c r="I562" s="356">
        <v>419491</v>
      </c>
      <c r="J562" s="52">
        <v>473311.3</v>
      </c>
      <c r="K562" s="52"/>
      <c r="L562" s="389">
        <v>4518.2999999999993</v>
      </c>
      <c r="M562" s="52">
        <v>4400.9399999999996</v>
      </c>
      <c r="N562">
        <v>182</v>
      </c>
      <c r="O562" s="273">
        <f t="shared" si="76"/>
        <v>24.82582417582417</v>
      </c>
      <c r="P562" s="273">
        <f t="shared" si="77"/>
        <v>24.180989010989009</v>
      </c>
      <c r="R562" s="52">
        <f t="shared" si="78"/>
        <v>2304.8956043956046</v>
      </c>
      <c r="S562" s="52">
        <f t="shared" si="79"/>
        <v>2600.6115384615382</v>
      </c>
    </row>
    <row r="563" spans="1:19" x14ac:dyDescent="0.2">
      <c r="A563" s="157">
        <v>44495</v>
      </c>
      <c r="B563" s="229">
        <v>9.5399999999999991</v>
      </c>
      <c r="C563">
        <v>8.98</v>
      </c>
      <c r="D563" s="179">
        <v>10.31</v>
      </c>
      <c r="E563" s="179">
        <v>9.2100000000000009</v>
      </c>
      <c r="F563" s="179">
        <f t="shared" si="74"/>
        <v>-1.33</v>
      </c>
      <c r="G563" s="214">
        <f t="shared" si="73"/>
        <v>0.47182377049180324</v>
      </c>
      <c r="H563" s="179">
        <f t="shared" si="75"/>
        <v>19.520000000000003</v>
      </c>
      <c r="I563" s="356">
        <v>374764</v>
      </c>
      <c r="J563" s="52">
        <v>435443.5</v>
      </c>
      <c r="K563" s="52"/>
      <c r="L563" s="389">
        <v>4069.099999999999</v>
      </c>
      <c r="M563" s="52">
        <v>5225.482</v>
      </c>
      <c r="N563">
        <v>163</v>
      </c>
      <c r="O563" s="273">
        <f t="shared" si="76"/>
        <v>24.963803680981588</v>
      </c>
      <c r="P563" s="273">
        <f t="shared" si="77"/>
        <v>32.058171779141105</v>
      </c>
      <c r="R563" s="52">
        <f t="shared" si="78"/>
        <v>2299.1656441717791</v>
      </c>
      <c r="S563" s="52">
        <f t="shared" si="79"/>
        <v>2671.4325153374234</v>
      </c>
    </row>
    <row r="564" spans="1:19" x14ac:dyDescent="0.2">
      <c r="A564" s="157">
        <v>44496</v>
      </c>
      <c r="B564" s="229">
        <v>7.08</v>
      </c>
      <c r="C564">
        <v>6.67</v>
      </c>
      <c r="D564" s="179">
        <v>8.39</v>
      </c>
      <c r="E564" s="179">
        <v>8.4600000000000009</v>
      </c>
      <c r="F564" s="179">
        <f t="shared" si="74"/>
        <v>-1.7200000000000006</v>
      </c>
      <c r="G564" s="214">
        <f t="shared" si="73"/>
        <v>0.50207715133531161</v>
      </c>
      <c r="H564" s="179">
        <f t="shared" si="75"/>
        <v>16.850000000000001</v>
      </c>
      <c r="I564" s="356">
        <v>411476</v>
      </c>
      <c r="J564" s="52">
        <v>476839.7</v>
      </c>
      <c r="K564" s="52"/>
      <c r="L564" s="389">
        <v>3734.1000000000004</v>
      </c>
      <c r="M564" s="52">
        <v>6070.933</v>
      </c>
      <c r="N564">
        <v>184</v>
      </c>
      <c r="O564" s="273">
        <f t="shared" si="76"/>
        <v>20.294021739130436</v>
      </c>
      <c r="P564" s="273">
        <f t="shared" si="77"/>
        <v>32.994201086956522</v>
      </c>
      <c r="R564" s="52">
        <f t="shared" si="78"/>
        <v>2236.282608695652</v>
      </c>
      <c r="S564" s="52">
        <f t="shared" si="79"/>
        <v>2591.5201086956522</v>
      </c>
    </row>
    <row r="565" spans="1:19" x14ac:dyDescent="0.2">
      <c r="A565" s="157">
        <v>44497</v>
      </c>
      <c r="B565" s="229">
        <v>8.67</v>
      </c>
      <c r="C565">
        <v>8.25</v>
      </c>
      <c r="D565" s="179">
        <v>7.83</v>
      </c>
      <c r="E565" s="179">
        <v>8.26</v>
      </c>
      <c r="F565" s="179">
        <f t="shared" si="74"/>
        <v>0.41999999999999993</v>
      </c>
      <c r="G565" s="214">
        <f t="shared" si="73"/>
        <v>0.5133623368551895</v>
      </c>
      <c r="H565" s="179">
        <f t="shared" si="75"/>
        <v>16.09</v>
      </c>
      <c r="I565" s="356">
        <v>384348</v>
      </c>
      <c r="J565" s="52">
        <v>413401.9</v>
      </c>
      <c r="K565" s="52"/>
      <c r="L565" s="389">
        <v>3238.2999999999993</v>
      </c>
      <c r="M565" s="52">
        <v>5524.6890000000003</v>
      </c>
      <c r="N565">
        <v>174</v>
      </c>
      <c r="O565" s="273">
        <f t="shared" si="76"/>
        <v>18.610919540229879</v>
      </c>
      <c r="P565" s="273">
        <f t="shared" si="77"/>
        <v>31.751086206896552</v>
      </c>
      <c r="R565" s="52">
        <f t="shared" si="78"/>
        <v>2208.8965517241381</v>
      </c>
      <c r="S565" s="52">
        <f t="shared" si="79"/>
        <v>2375.8729885057473</v>
      </c>
    </row>
    <row r="566" spans="1:19" x14ac:dyDescent="0.2">
      <c r="A566" s="157">
        <v>44498</v>
      </c>
      <c r="B566" s="229">
        <v>9.33</v>
      </c>
      <c r="C566">
        <v>8.24</v>
      </c>
      <c r="D566" s="179">
        <v>8.76</v>
      </c>
      <c r="E566" s="179">
        <v>8.6199999999999992</v>
      </c>
      <c r="F566" s="179">
        <f t="shared" si="74"/>
        <v>-0.51999999999999957</v>
      </c>
      <c r="G566" s="214">
        <f t="shared" si="73"/>
        <v>0.49597238204833138</v>
      </c>
      <c r="H566" s="179">
        <f t="shared" si="75"/>
        <v>17.38</v>
      </c>
      <c r="I566" s="356">
        <v>412088</v>
      </c>
      <c r="J566" s="52">
        <v>463101.2</v>
      </c>
      <c r="K566" s="52"/>
      <c r="L566" s="389">
        <v>3910.5000000000014</v>
      </c>
      <c r="M566" s="52">
        <v>5631.1260000000002</v>
      </c>
      <c r="N566">
        <v>185</v>
      </c>
      <c r="O566" s="273">
        <f t="shared" si="76"/>
        <v>21.137837837837846</v>
      </c>
      <c r="P566" s="273">
        <f t="shared" si="77"/>
        <v>30.43851891891892</v>
      </c>
      <c r="R566" s="52">
        <f t="shared" si="78"/>
        <v>2227.5027027027027</v>
      </c>
      <c r="S566" s="52">
        <f t="shared" si="79"/>
        <v>2503.24972972973</v>
      </c>
    </row>
    <row r="567" spans="1:19" x14ac:dyDescent="0.2">
      <c r="A567" s="157">
        <v>44502</v>
      </c>
      <c r="B567" s="229">
        <v>9.61</v>
      </c>
      <c r="C567">
        <v>9.67</v>
      </c>
      <c r="D567" s="179">
        <v>8.8800000000000008</v>
      </c>
      <c r="E567" s="179">
        <v>8.17</v>
      </c>
      <c r="F567" s="179">
        <f t="shared" si="74"/>
        <v>0.78999999999999915</v>
      </c>
      <c r="G567" s="214">
        <f t="shared" si="73"/>
        <v>0.47917888563049849</v>
      </c>
      <c r="H567" s="179">
        <f t="shared" si="75"/>
        <v>17.05</v>
      </c>
      <c r="I567" s="356">
        <v>363889</v>
      </c>
      <c r="J567" s="52">
        <v>395312.9</v>
      </c>
      <c r="K567" s="52"/>
      <c r="L567" s="389">
        <v>3386.099999999999</v>
      </c>
      <c r="M567" s="52">
        <v>4523.558</v>
      </c>
      <c r="N567">
        <v>163</v>
      </c>
      <c r="O567" s="273">
        <f t="shared" si="76"/>
        <v>20.773619631901834</v>
      </c>
      <c r="P567" s="273">
        <f t="shared" si="77"/>
        <v>27.751889570552148</v>
      </c>
      <c r="R567" s="52">
        <f t="shared" si="78"/>
        <v>2232.4478527607362</v>
      </c>
      <c r="S567" s="52">
        <f t="shared" si="79"/>
        <v>2425.2325153374236</v>
      </c>
    </row>
    <row r="568" spans="1:19" x14ac:dyDescent="0.2">
      <c r="A568" s="157">
        <v>44503</v>
      </c>
      <c r="B568" s="229">
        <v>8.33</v>
      </c>
      <c r="C568">
        <v>8.25</v>
      </c>
      <c r="D568" s="179">
        <v>8.4499999999999993</v>
      </c>
      <c r="E568" s="179">
        <v>8.24</v>
      </c>
      <c r="F568" s="179">
        <f t="shared" si="74"/>
        <v>-0.19999999999999929</v>
      </c>
      <c r="G568" s="214">
        <f t="shared" si="73"/>
        <v>0.49370880766926312</v>
      </c>
      <c r="H568" s="179">
        <f t="shared" si="75"/>
        <v>16.689999999999998</v>
      </c>
      <c r="I568" s="356">
        <v>287777</v>
      </c>
      <c r="J568" s="52">
        <v>307435.5</v>
      </c>
      <c r="K568" s="52"/>
      <c r="L568" s="389">
        <v>2604.3999999999992</v>
      </c>
      <c r="M568" s="52">
        <v>4329.1369999999997</v>
      </c>
      <c r="N568">
        <v>130</v>
      </c>
      <c r="O568" s="273">
        <f t="shared" si="76"/>
        <v>20.033846153846149</v>
      </c>
      <c r="P568" s="273">
        <f t="shared" si="77"/>
        <v>33.301053846153842</v>
      </c>
      <c r="R568" s="52">
        <f t="shared" si="78"/>
        <v>2213.6692307692306</v>
      </c>
      <c r="S568" s="52">
        <f t="shared" si="79"/>
        <v>2364.8884615384613</v>
      </c>
    </row>
    <row r="569" spans="1:19" x14ac:dyDescent="0.2">
      <c r="A569" s="157">
        <v>44504</v>
      </c>
      <c r="B569" s="229">
        <v>9.89</v>
      </c>
      <c r="C569">
        <v>10.31</v>
      </c>
      <c r="D569" s="178">
        <v>9.58</v>
      </c>
      <c r="E569" s="179">
        <v>8.5399999999999991</v>
      </c>
      <c r="F569" s="179">
        <f t="shared" si="74"/>
        <v>0.73000000000000043</v>
      </c>
      <c r="G569" s="214">
        <f t="shared" si="73"/>
        <v>0.47130242825607066</v>
      </c>
      <c r="H569" s="179">
        <f t="shared" si="75"/>
        <v>18.119999999999997</v>
      </c>
      <c r="I569" s="356">
        <v>289034</v>
      </c>
      <c r="J569" s="52">
        <v>322372.40000000002</v>
      </c>
      <c r="K569" s="52"/>
      <c r="L569" s="389">
        <v>2894.1000000000004</v>
      </c>
      <c r="M569" s="52">
        <v>4085.7190000000001</v>
      </c>
      <c r="N569">
        <v>127</v>
      </c>
      <c r="O569" s="273">
        <f t="shared" si="76"/>
        <v>22.788188976377956</v>
      </c>
      <c r="P569" s="273">
        <f t="shared" si="77"/>
        <v>32.171015748031493</v>
      </c>
      <c r="R569" s="52">
        <f t="shared" si="78"/>
        <v>2275.8582677165355</v>
      </c>
      <c r="S569" s="52">
        <f t="shared" si="79"/>
        <v>2538.3653543307087</v>
      </c>
    </row>
    <row r="570" spans="1:19" x14ac:dyDescent="0.2">
      <c r="A570" s="157">
        <v>44505</v>
      </c>
      <c r="B570" s="229">
        <v>8.7899999999999991</v>
      </c>
      <c r="C570">
        <v>7.32</v>
      </c>
      <c r="D570" s="179">
        <v>9.26</v>
      </c>
      <c r="E570" s="179">
        <v>8.1999999999999993</v>
      </c>
      <c r="F570" s="179">
        <f t="shared" si="74"/>
        <v>-1.9399999999999995</v>
      </c>
      <c r="G570" s="214">
        <f t="shared" si="73"/>
        <v>0.4696449026345933</v>
      </c>
      <c r="H570" s="179">
        <f t="shared" si="75"/>
        <v>17.46</v>
      </c>
      <c r="I570" s="356">
        <v>276597</v>
      </c>
      <c r="J570" s="52">
        <v>303423.59999999998</v>
      </c>
      <c r="K570" s="52"/>
      <c r="L570" s="389">
        <v>2576.8000000000006</v>
      </c>
      <c r="M570" s="52">
        <v>4327.2969999999996</v>
      </c>
      <c r="N570">
        <v>125</v>
      </c>
      <c r="O570" s="273">
        <f t="shared" si="76"/>
        <v>20.614400000000003</v>
      </c>
      <c r="P570" s="273">
        <f t="shared" si="77"/>
        <v>34.618375999999998</v>
      </c>
      <c r="R570" s="52">
        <f t="shared" si="78"/>
        <v>2212.7759999999998</v>
      </c>
      <c r="S570" s="52">
        <f t="shared" si="79"/>
        <v>2427.3887999999997</v>
      </c>
    </row>
    <row r="571" spans="1:19" x14ac:dyDescent="0.2">
      <c r="A571" s="157">
        <v>44508</v>
      </c>
      <c r="B571" s="229">
        <v>10.46</v>
      </c>
      <c r="C571">
        <v>10.039999999999999</v>
      </c>
      <c r="D571" s="179">
        <v>10.24</v>
      </c>
      <c r="E571" s="179">
        <v>8.52</v>
      </c>
      <c r="F571" s="179">
        <f t="shared" si="74"/>
        <v>-0.20000000000000107</v>
      </c>
      <c r="G571" s="214">
        <f t="shared" si="73"/>
        <v>0.45415778251599148</v>
      </c>
      <c r="H571" s="179">
        <f t="shared" si="75"/>
        <v>18.759999999999998</v>
      </c>
      <c r="I571" s="356">
        <v>389275</v>
      </c>
      <c r="J571" s="52">
        <v>463196.7</v>
      </c>
      <c r="K571" s="52"/>
      <c r="L571" s="389">
        <v>3478.9</v>
      </c>
      <c r="M571" s="52">
        <v>5367.08</v>
      </c>
      <c r="N571">
        <v>176</v>
      </c>
      <c r="O571" s="273">
        <f t="shared" si="76"/>
        <v>19.766477272727272</v>
      </c>
      <c r="P571" s="273">
        <f t="shared" si="77"/>
        <v>30.494772727272728</v>
      </c>
      <c r="R571" s="52">
        <f t="shared" si="78"/>
        <v>2211.7897727272725</v>
      </c>
      <c r="S571" s="52">
        <f t="shared" si="79"/>
        <v>2631.7994318181818</v>
      </c>
    </row>
    <row r="572" spans="1:19" x14ac:dyDescent="0.2">
      <c r="A572" s="157">
        <v>44509</v>
      </c>
      <c r="B572" s="229">
        <v>7.96</v>
      </c>
      <c r="C572">
        <v>7.76</v>
      </c>
      <c r="D572" s="179">
        <v>8.35</v>
      </c>
      <c r="E572" s="179">
        <v>8.5500000000000007</v>
      </c>
      <c r="F572" s="179">
        <f t="shared" si="74"/>
        <v>-0.58999999999999986</v>
      </c>
      <c r="G572" s="214">
        <f t="shared" si="73"/>
        <v>0.50591715976331364</v>
      </c>
      <c r="H572" s="179">
        <f t="shared" si="75"/>
        <v>16.899999999999999</v>
      </c>
      <c r="I572" s="356">
        <v>356161</v>
      </c>
      <c r="J572" s="52">
        <v>394085.4</v>
      </c>
      <c r="K572" s="52"/>
      <c r="L572" s="389">
        <v>3501.7</v>
      </c>
      <c r="M572" s="52">
        <v>5454.259</v>
      </c>
      <c r="N572">
        <v>161</v>
      </c>
      <c r="O572" s="273">
        <f t="shared" si="76"/>
        <v>21.749689440993787</v>
      </c>
      <c r="P572" s="273">
        <f t="shared" si="77"/>
        <v>33.877385093167703</v>
      </c>
      <c r="R572" s="52">
        <f t="shared" si="78"/>
        <v>2212.1801242236024</v>
      </c>
      <c r="S572" s="52">
        <f t="shared" si="79"/>
        <v>2447.7354037267082</v>
      </c>
    </row>
    <row r="573" spans="1:19" x14ac:dyDescent="0.2">
      <c r="A573" s="157">
        <v>44510</v>
      </c>
      <c r="B573" s="229">
        <v>12.6</v>
      </c>
      <c r="C573">
        <v>10.93</v>
      </c>
      <c r="D573" s="179">
        <v>11.14</v>
      </c>
      <c r="E573" s="179">
        <v>8.84</v>
      </c>
      <c r="F573" s="179">
        <f t="shared" si="74"/>
        <v>-0.21000000000000085</v>
      </c>
      <c r="G573" s="214">
        <f t="shared" ref="G573:G636" si="80">E573/(D573+E573)</f>
        <v>0.44244244244244241</v>
      </c>
      <c r="H573" s="179">
        <f t="shared" si="75"/>
        <v>19.98</v>
      </c>
      <c r="I573" s="356">
        <v>372328</v>
      </c>
      <c r="J573" s="52">
        <v>424199.7</v>
      </c>
      <c r="K573" s="52"/>
      <c r="L573" s="356">
        <v>3903.9999999999986</v>
      </c>
      <c r="M573" s="52">
        <v>6424.8969999999999</v>
      </c>
      <c r="N573">
        <v>168</v>
      </c>
      <c r="O573" s="273">
        <f t="shared" si="76"/>
        <v>23.23809523809523</v>
      </c>
      <c r="P573" s="273">
        <f t="shared" si="77"/>
        <v>38.243434523809526</v>
      </c>
      <c r="R573" s="52">
        <f t="shared" si="78"/>
        <v>2216.2380952380954</v>
      </c>
      <c r="S573" s="52">
        <f t="shared" si="79"/>
        <v>2524.9982142857143</v>
      </c>
    </row>
    <row r="574" spans="1:19" x14ac:dyDescent="0.2">
      <c r="A574" s="157">
        <v>44515</v>
      </c>
      <c r="B574" s="229">
        <v>8.48</v>
      </c>
      <c r="C574">
        <v>8.36</v>
      </c>
      <c r="D574" s="179">
        <v>9.23</v>
      </c>
      <c r="E574" s="179">
        <v>8.51</v>
      </c>
      <c r="F574" s="179">
        <f t="shared" si="74"/>
        <v>-0.87000000000000099</v>
      </c>
      <c r="G574" s="214">
        <f t="shared" si="80"/>
        <v>0.47970687711386689</v>
      </c>
      <c r="H574" s="179">
        <f t="shared" si="75"/>
        <v>17.740000000000002</v>
      </c>
      <c r="I574" s="356">
        <v>411543</v>
      </c>
      <c r="J574" s="52">
        <v>504758.8</v>
      </c>
      <c r="K574" s="52"/>
      <c r="L574" s="389">
        <v>4201.0999999999985</v>
      </c>
      <c r="M574" s="52">
        <v>4773.62</v>
      </c>
      <c r="N574">
        <v>184</v>
      </c>
      <c r="O574" s="273">
        <f t="shared" si="76"/>
        <v>22.832065217391296</v>
      </c>
      <c r="P574" s="273">
        <f t="shared" si="77"/>
        <v>25.943586956521738</v>
      </c>
      <c r="R574" s="52">
        <f t="shared" si="78"/>
        <v>2236.646739130435</v>
      </c>
      <c r="S574" s="52">
        <f t="shared" si="79"/>
        <v>2743.2543478260868</v>
      </c>
    </row>
    <row r="575" spans="1:19" x14ac:dyDescent="0.2">
      <c r="A575" s="157">
        <v>44516</v>
      </c>
      <c r="B575" s="229">
        <v>10.89</v>
      </c>
      <c r="C575">
        <v>10.23</v>
      </c>
      <c r="D575" s="179">
        <v>10.26</v>
      </c>
      <c r="E575" s="179">
        <v>8.68</v>
      </c>
      <c r="F575" s="179">
        <f t="shared" si="74"/>
        <v>-2.9999999999999361E-2</v>
      </c>
      <c r="G575" s="214">
        <f t="shared" si="80"/>
        <v>0.4582893347412883</v>
      </c>
      <c r="H575" s="179">
        <f t="shared" si="75"/>
        <v>18.939999999999998</v>
      </c>
      <c r="I575" s="356">
        <v>351398</v>
      </c>
      <c r="J575" s="52">
        <v>396297.5</v>
      </c>
      <c r="K575" s="52"/>
      <c r="L575" s="356">
        <v>3968.9999999999991</v>
      </c>
      <c r="M575" s="52">
        <v>5573.7359999999999</v>
      </c>
      <c r="N575">
        <v>157</v>
      </c>
      <c r="O575" s="273">
        <f t="shared" si="76"/>
        <v>25.280254777070059</v>
      </c>
      <c r="P575" s="273">
        <f t="shared" si="77"/>
        <v>35.501503184713378</v>
      </c>
      <c r="R575" s="52">
        <f t="shared" si="78"/>
        <v>2238.2038216560509</v>
      </c>
      <c r="S575" s="52">
        <f t="shared" si="79"/>
        <v>2524.187898089172</v>
      </c>
    </row>
    <row r="576" spans="1:19" x14ac:dyDescent="0.2">
      <c r="A576" s="157">
        <v>44517</v>
      </c>
      <c r="B576" s="229">
        <v>8.68</v>
      </c>
      <c r="C576">
        <v>7.9</v>
      </c>
      <c r="D576" s="179">
        <v>8.65</v>
      </c>
      <c r="E576" s="179">
        <v>8.75</v>
      </c>
      <c r="F576" s="179">
        <f t="shared" si="74"/>
        <v>-0.75</v>
      </c>
      <c r="G576" s="214">
        <f t="shared" si="80"/>
        <v>0.50287356321839083</v>
      </c>
      <c r="H576" s="179">
        <f t="shared" si="75"/>
        <v>17.399999999999999</v>
      </c>
      <c r="I576" s="356">
        <v>382985</v>
      </c>
      <c r="J576" s="52">
        <v>422620.1</v>
      </c>
      <c r="K576" s="52"/>
      <c r="L576" s="356">
        <v>4218</v>
      </c>
      <c r="M576" s="52">
        <v>5945.6540000000005</v>
      </c>
      <c r="N576">
        <v>169</v>
      </c>
      <c r="O576" s="273">
        <f t="shared" si="76"/>
        <v>24.958579881656803</v>
      </c>
      <c r="P576" s="273">
        <f t="shared" si="77"/>
        <v>35.181384615384616</v>
      </c>
      <c r="R576" s="52">
        <f t="shared" si="78"/>
        <v>2266.1834319526629</v>
      </c>
      <c r="S576" s="52">
        <f t="shared" si="79"/>
        <v>2500.710650887574</v>
      </c>
    </row>
    <row r="577" spans="1:19" x14ac:dyDescent="0.2">
      <c r="A577" s="157">
        <v>44518</v>
      </c>
      <c r="B577" s="229">
        <v>10.01</v>
      </c>
      <c r="C577">
        <v>9.1199999999999992</v>
      </c>
      <c r="D577" s="179">
        <v>10.26</v>
      </c>
      <c r="E577" s="179">
        <v>8.73</v>
      </c>
      <c r="F577" s="179">
        <f t="shared" si="74"/>
        <v>-1.1400000000000006</v>
      </c>
      <c r="G577" s="214">
        <f t="shared" si="80"/>
        <v>0.45971563981042651</v>
      </c>
      <c r="H577" s="179">
        <f t="shared" si="75"/>
        <v>18.990000000000002</v>
      </c>
      <c r="I577" s="356">
        <v>257260</v>
      </c>
      <c r="J577">
        <v>295644</v>
      </c>
      <c r="L577" s="389">
        <v>2803.9</v>
      </c>
      <c r="M577" s="52">
        <v>3421.346</v>
      </c>
      <c r="N577">
        <v>114</v>
      </c>
      <c r="O577" s="273">
        <f t="shared" si="76"/>
        <v>24.595614035087721</v>
      </c>
      <c r="P577" s="273">
        <f t="shared" si="77"/>
        <v>30.011807017543859</v>
      </c>
      <c r="R577" s="52">
        <f t="shared" si="78"/>
        <v>2256.6666666666665</v>
      </c>
      <c r="S577" s="52">
        <f t="shared" si="79"/>
        <v>2593.3684210526317</v>
      </c>
    </row>
    <row r="578" spans="1:19" x14ac:dyDescent="0.2">
      <c r="A578" s="157">
        <v>44519</v>
      </c>
      <c r="B578" s="229">
        <v>8.64</v>
      </c>
      <c r="C578">
        <v>8.39</v>
      </c>
      <c r="D578" s="179">
        <v>8.9</v>
      </c>
      <c r="E578" s="179">
        <v>8.57</v>
      </c>
      <c r="F578" s="179">
        <f t="shared" si="74"/>
        <v>-0.50999999999999979</v>
      </c>
      <c r="G578" s="214">
        <f t="shared" si="80"/>
        <v>0.4905552375500859</v>
      </c>
      <c r="H578" s="179">
        <f t="shared" si="75"/>
        <v>17.47</v>
      </c>
      <c r="I578" s="356">
        <v>406162</v>
      </c>
      <c r="J578" s="52">
        <v>449436.4</v>
      </c>
      <c r="K578" s="52"/>
      <c r="L578" s="389">
        <v>4022.6000000000013</v>
      </c>
      <c r="M578" s="52">
        <v>5586.45</v>
      </c>
      <c r="N578">
        <v>181</v>
      </c>
      <c r="O578" s="273">
        <f t="shared" si="76"/>
        <v>22.224309392265202</v>
      </c>
      <c r="P578" s="273">
        <f t="shared" si="77"/>
        <v>30.864364640883977</v>
      </c>
      <c r="R578" s="52">
        <f t="shared" si="78"/>
        <v>2243.988950276243</v>
      </c>
      <c r="S578" s="52">
        <f t="shared" si="79"/>
        <v>2483.0740331491716</v>
      </c>
    </row>
    <row r="579" spans="1:19" x14ac:dyDescent="0.2">
      <c r="A579" s="157">
        <v>44522</v>
      </c>
      <c r="B579" s="229">
        <v>8.4600000000000009</v>
      </c>
      <c r="C579">
        <v>7.71</v>
      </c>
      <c r="D579" s="179">
        <v>8.66</v>
      </c>
      <c r="E579" s="179">
        <v>7.98</v>
      </c>
      <c r="F579" s="179">
        <f t="shared" si="74"/>
        <v>-0.95000000000000018</v>
      </c>
      <c r="G579" s="214">
        <f t="shared" si="80"/>
        <v>0.47956730769230771</v>
      </c>
      <c r="H579" s="179">
        <f t="shared" si="75"/>
        <v>16.64</v>
      </c>
      <c r="I579" s="356">
        <v>373912</v>
      </c>
      <c r="J579" s="52">
        <v>420451.5</v>
      </c>
      <c r="K579" s="52"/>
      <c r="L579" s="389">
        <v>3836.8000000000011</v>
      </c>
      <c r="M579" s="52">
        <v>3869.453</v>
      </c>
      <c r="N579">
        <v>166</v>
      </c>
      <c r="O579" s="273">
        <f t="shared" si="76"/>
        <v>23.113253012048201</v>
      </c>
      <c r="P579" s="273">
        <f t="shared" si="77"/>
        <v>23.309957831325303</v>
      </c>
      <c r="R579" s="52">
        <f t="shared" si="78"/>
        <v>2252.4819277108436</v>
      </c>
      <c r="S579" s="52">
        <f t="shared" si="79"/>
        <v>2532.8403614457829</v>
      </c>
    </row>
    <row r="580" spans="1:19" x14ac:dyDescent="0.2">
      <c r="A580" s="157">
        <v>44523</v>
      </c>
      <c r="B580" s="229">
        <v>7.34</v>
      </c>
      <c r="C580">
        <v>6.06</v>
      </c>
      <c r="D580" s="179">
        <v>8.89</v>
      </c>
      <c r="E580" s="179">
        <v>8.33</v>
      </c>
      <c r="F580" s="179">
        <f t="shared" ref="F580:F643" si="81">C580-D580</f>
        <v>-2.830000000000001</v>
      </c>
      <c r="G580" s="214">
        <f t="shared" si="80"/>
        <v>0.48373983739837401</v>
      </c>
      <c r="H580" s="179">
        <f t="shared" ref="H580:H643" si="82">SUM(D580:E580)</f>
        <v>17.22</v>
      </c>
      <c r="I580" s="356">
        <v>315269</v>
      </c>
      <c r="J580" s="52">
        <v>347451.7</v>
      </c>
      <c r="K580" s="52"/>
      <c r="L580" s="389">
        <v>3452.599999999999</v>
      </c>
      <c r="M580" s="52">
        <v>2744.866</v>
      </c>
      <c r="N580">
        <v>139</v>
      </c>
      <c r="O580" s="273">
        <f t="shared" si="76"/>
        <v>24.838848920863303</v>
      </c>
      <c r="P580" s="273">
        <f t="shared" si="77"/>
        <v>19.747237410071943</v>
      </c>
      <c r="R580" s="52">
        <f t="shared" si="78"/>
        <v>2268.1223021582732</v>
      </c>
      <c r="S580" s="52">
        <f t="shared" si="79"/>
        <v>2499.6525179856117</v>
      </c>
    </row>
    <row r="581" spans="1:19" x14ac:dyDescent="0.2">
      <c r="A581" s="157">
        <v>44525</v>
      </c>
      <c r="B581" s="229">
        <v>8.52</v>
      </c>
      <c r="C581">
        <v>8.83</v>
      </c>
      <c r="D581" s="179">
        <v>8.42</v>
      </c>
      <c r="E581" s="179">
        <v>7.8</v>
      </c>
      <c r="F581" s="179">
        <f t="shared" si="81"/>
        <v>0.41000000000000014</v>
      </c>
      <c r="G581" s="214">
        <f t="shared" si="80"/>
        <v>0.48088779284833544</v>
      </c>
      <c r="H581" s="179">
        <f t="shared" si="82"/>
        <v>16.22</v>
      </c>
      <c r="I581" s="356">
        <v>360397</v>
      </c>
      <c r="J581" s="52">
        <v>392188.1</v>
      </c>
      <c r="K581" s="52"/>
      <c r="L581" s="389">
        <v>3746.7999999999984</v>
      </c>
      <c r="M581" s="52">
        <v>3762.8009999999999</v>
      </c>
      <c r="N581">
        <v>159</v>
      </c>
      <c r="O581" s="273">
        <f t="shared" si="76"/>
        <v>23.564779874213826</v>
      </c>
      <c r="P581" s="273">
        <f t="shared" si="77"/>
        <v>23.665415094339622</v>
      </c>
      <c r="R581" s="52">
        <f t="shared" si="78"/>
        <v>2266.6477987421385</v>
      </c>
      <c r="S581" s="52">
        <f t="shared" si="79"/>
        <v>2466.5918238993709</v>
      </c>
    </row>
    <row r="582" spans="1:19" x14ac:dyDescent="0.2">
      <c r="A582" s="157">
        <v>44526</v>
      </c>
      <c r="B582" s="229">
        <v>9.0399999999999991</v>
      </c>
      <c r="C582">
        <v>8.57</v>
      </c>
      <c r="D582" s="179">
        <v>8.39</v>
      </c>
      <c r="E582" s="179">
        <v>8.43</v>
      </c>
      <c r="F582" s="179">
        <f t="shared" si="81"/>
        <v>0.17999999999999972</v>
      </c>
      <c r="G582" s="214">
        <f t="shared" si="80"/>
        <v>0.50118906064209268</v>
      </c>
      <c r="H582" s="179">
        <f t="shared" si="82"/>
        <v>16.82</v>
      </c>
      <c r="I582" s="356">
        <v>351176</v>
      </c>
      <c r="J582" s="52">
        <v>382036.6</v>
      </c>
      <c r="K582" s="52"/>
      <c r="L582" s="389">
        <v>3562.6</v>
      </c>
      <c r="M582" s="52">
        <v>4627.2</v>
      </c>
      <c r="N582">
        <v>157</v>
      </c>
      <c r="O582" s="273">
        <f t="shared" si="76"/>
        <v>22.69171974522293</v>
      </c>
      <c r="P582" s="273">
        <f t="shared" si="77"/>
        <v>29.472611464968153</v>
      </c>
      <c r="R582" s="52">
        <f t="shared" si="78"/>
        <v>2236.7898089171977</v>
      </c>
      <c r="S582" s="52">
        <f t="shared" si="79"/>
        <v>2433.3541401273883</v>
      </c>
    </row>
    <row r="583" spans="1:19" x14ac:dyDescent="0.2">
      <c r="A583" s="157">
        <v>44529</v>
      </c>
      <c r="B583" s="229">
        <v>9.5500000000000007</v>
      </c>
      <c r="C583">
        <v>8.84</v>
      </c>
      <c r="D583" s="179">
        <v>8.7899999999999991</v>
      </c>
      <c r="E583" s="179">
        <v>8.19</v>
      </c>
      <c r="F583" s="179">
        <f t="shared" si="81"/>
        <v>5.0000000000000711E-2</v>
      </c>
      <c r="G583" s="214">
        <f t="shared" si="80"/>
        <v>0.48233215547703184</v>
      </c>
      <c r="H583" s="179">
        <f t="shared" si="82"/>
        <v>16.979999999999997</v>
      </c>
      <c r="I583" s="389">
        <v>396972</v>
      </c>
      <c r="J583" s="52">
        <v>425678.4</v>
      </c>
      <c r="K583" s="52"/>
      <c r="L583" s="389">
        <v>3924.5000000000009</v>
      </c>
      <c r="M583" s="52">
        <v>4624.4459999999999</v>
      </c>
      <c r="N583">
        <v>177</v>
      </c>
      <c r="O583" s="273">
        <f t="shared" si="76"/>
        <v>22.172316384180796</v>
      </c>
      <c r="P583" s="273">
        <f t="shared" si="77"/>
        <v>26.126813559322034</v>
      </c>
      <c r="R583" s="52">
        <f t="shared" si="78"/>
        <v>2242.7796610169494</v>
      </c>
      <c r="S583" s="52">
        <f t="shared" si="79"/>
        <v>2404.9627118644071</v>
      </c>
    </row>
    <row r="584" spans="1:19" x14ac:dyDescent="0.2">
      <c r="A584" s="157">
        <v>44530</v>
      </c>
      <c r="B584" s="229">
        <v>9.2799999999999994</v>
      </c>
      <c r="C584">
        <v>8.9700000000000006</v>
      </c>
      <c r="D584" s="179">
        <v>8.8800000000000008</v>
      </c>
      <c r="E584" s="179">
        <v>8.7799999999999994</v>
      </c>
      <c r="F584" s="179">
        <f t="shared" si="81"/>
        <v>8.9999999999999858E-2</v>
      </c>
      <c r="G584" s="214">
        <f t="shared" si="80"/>
        <v>0.49716874292185725</v>
      </c>
      <c r="H584" s="179">
        <f t="shared" si="82"/>
        <v>17.66</v>
      </c>
      <c r="I584" s="356">
        <v>434001</v>
      </c>
      <c r="J584" s="52">
        <v>515985.1</v>
      </c>
      <c r="K584" s="52"/>
      <c r="L584" s="389">
        <v>4150.1000000000004</v>
      </c>
      <c r="M584" s="52">
        <v>8143.5029999999997</v>
      </c>
      <c r="N584">
        <v>196</v>
      </c>
      <c r="O584" s="273">
        <f t="shared" si="76"/>
        <v>21.173979591836737</v>
      </c>
      <c r="P584" s="273">
        <f t="shared" si="77"/>
        <v>41.548484693877548</v>
      </c>
      <c r="R584" s="52">
        <f t="shared" si="78"/>
        <v>2214.2908163265306</v>
      </c>
      <c r="S584" s="52">
        <f t="shared" si="79"/>
        <v>2632.5770408163262</v>
      </c>
    </row>
    <row r="585" spans="1:19" x14ac:dyDescent="0.2">
      <c r="A585" s="157">
        <v>44531</v>
      </c>
      <c r="B585" s="229">
        <v>10.11</v>
      </c>
      <c r="C585">
        <v>10.19</v>
      </c>
      <c r="D585" s="179">
        <v>9.85</v>
      </c>
      <c r="E585" s="179">
        <v>9.01</v>
      </c>
      <c r="F585" s="179">
        <f t="shared" si="81"/>
        <v>0.33999999999999986</v>
      </c>
      <c r="G585" s="214">
        <f t="shared" si="80"/>
        <v>0.47773064687168609</v>
      </c>
      <c r="H585" s="179">
        <f t="shared" si="82"/>
        <v>18.86</v>
      </c>
      <c r="I585" s="356">
        <v>381675</v>
      </c>
      <c r="J585" s="52">
        <v>434073.4</v>
      </c>
      <c r="K585" s="52"/>
      <c r="L585" s="389">
        <v>4228.9000000000005</v>
      </c>
      <c r="M585" s="52">
        <v>6477.8639999999996</v>
      </c>
      <c r="N585">
        <v>168</v>
      </c>
      <c r="O585" s="273">
        <f t="shared" si="76"/>
        <v>25.172023809523814</v>
      </c>
      <c r="P585" s="273">
        <f t="shared" si="77"/>
        <v>38.558714285714281</v>
      </c>
      <c r="R585" s="52">
        <f t="shared" si="78"/>
        <v>2271.875</v>
      </c>
      <c r="S585" s="52">
        <f t="shared" si="79"/>
        <v>2583.7702380952383</v>
      </c>
    </row>
    <row r="586" spans="1:19" x14ac:dyDescent="0.2">
      <c r="A586" s="157">
        <v>44532</v>
      </c>
      <c r="B586" s="229">
        <v>7.98</v>
      </c>
      <c r="C586">
        <v>7.96</v>
      </c>
      <c r="D586" s="179">
        <v>8.84</v>
      </c>
      <c r="E586" s="179">
        <v>8.93</v>
      </c>
      <c r="F586" s="179">
        <f t="shared" si="81"/>
        <v>-0.87999999999999989</v>
      </c>
      <c r="G586" s="214">
        <f t="shared" si="80"/>
        <v>0.50253235790658413</v>
      </c>
      <c r="H586" s="179">
        <f t="shared" si="82"/>
        <v>17.77</v>
      </c>
      <c r="I586" s="356">
        <v>419589</v>
      </c>
      <c r="J586" s="52">
        <v>485434.6</v>
      </c>
      <c r="K586" s="52"/>
      <c r="L586" s="356">
        <v>4639.0000000000018</v>
      </c>
      <c r="M586" s="52">
        <v>6907.1769999999997</v>
      </c>
      <c r="N586">
        <v>188</v>
      </c>
      <c r="O586" s="273">
        <f t="shared" si="76"/>
        <v>24.675531914893625</v>
      </c>
      <c r="P586" s="273">
        <f t="shared" si="77"/>
        <v>36.74030319148936</v>
      </c>
      <c r="R586" s="52">
        <f t="shared" si="78"/>
        <v>2231.8563829787236</v>
      </c>
      <c r="S586" s="52">
        <f t="shared" si="79"/>
        <v>2582.0989361702127</v>
      </c>
    </row>
    <row r="587" spans="1:19" x14ac:dyDescent="0.2">
      <c r="A587" s="157">
        <v>44533</v>
      </c>
      <c r="B587" s="229">
        <v>9.0399999999999991</v>
      </c>
      <c r="C587">
        <v>8.24</v>
      </c>
      <c r="D587" s="179">
        <v>8.7100000000000009</v>
      </c>
      <c r="E587" s="179">
        <v>8.2799999999999994</v>
      </c>
      <c r="F587" s="179">
        <f t="shared" si="81"/>
        <v>-0.47000000000000064</v>
      </c>
      <c r="G587" s="214">
        <f t="shared" si="80"/>
        <v>0.48734549735138305</v>
      </c>
      <c r="H587" s="179">
        <f t="shared" si="82"/>
        <v>16.990000000000002</v>
      </c>
      <c r="I587" s="356">
        <v>358649</v>
      </c>
      <c r="J587" s="52">
        <v>407533.1</v>
      </c>
      <c r="K587" s="52"/>
      <c r="L587" s="389">
        <v>3980.5000000000005</v>
      </c>
      <c r="M587" s="52">
        <v>4005.8380000000002</v>
      </c>
      <c r="N587">
        <v>160</v>
      </c>
      <c r="O587" s="273">
        <f t="shared" si="76"/>
        <v>24.878125000000004</v>
      </c>
      <c r="P587" s="273">
        <f t="shared" si="77"/>
        <v>25.0364875</v>
      </c>
      <c r="R587" s="52">
        <f t="shared" si="78"/>
        <v>2241.5562500000001</v>
      </c>
      <c r="S587" s="52">
        <f t="shared" si="79"/>
        <v>2547.0818749999999</v>
      </c>
    </row>
    <row r="588" spans="1:19" x14ac:dyDescent="0.2">
      <c r="A588" s="157">
        <v>44536</v>
      </c>
      <c r="B588" s="229">
        <v>9.73</v>
      </c>
      <c r="C588">
        <v>9.34</v>
      </c>
      <c r="D588" s="179">
        <v>9.36</v>
      </c>
      <c r="E588" s="179">
        <v>8.5399999999999991</v>
      </c>
      <c r="F588" s="179">
        <f t="shared" si="81"/>
        <v>-1.9999999999999574E-2</v>
      </c>
      <c r="G588" s="214">
        <f t="shared" si="80"/>
        <v>0.4770949720670391</v>
      </c>
      <c r="H588" s="179">
        <f t="shared" si="82"/>
        <v>17.899999999999999</v>
      </c>
      <c r="I588" s="356">
        <v>421407</v>
      </c>
      <c r="J588" s="52">
        <v>489055.9</v>
      </c>
      <c r="K588" s="52"/>
      <c r="L588" s="389">
        <v>3988.1999999999994</v>
      </c>
      <c r="M588" s="52">
        <v>7146.5910000000003</v>
      </c>
      <c r="N588">
        <v>189</v>
      </c>
      <c r="O588" s="273">
        <f t="shared" si="76"/>
        <v>21.101587301587298</v>
      </c>
      <c r="P588" s="273">
        <f t="shared" si="77"/>
        <v>37.812650793650796</v>
      </c>
      <c r="R588" s="52">
        <f t="shared" si="78"/>
        <v>2229.6666666666665</v>
      </c>
      <c r="S588" s="52">
        <f t="shared" si="79"/>
        <v>2587.5973544973544</v>
      </c>
    </row>
    <row r="589" spans="1:19" x14ac:dyDescent="0.2">
      <c r="A589" s="157">
        <v>44537</v>
      </c>
      <c r="B589" s="229">
        <v>8.91</v>
      </c>
      <c r="C589">
        <v>8.42</v>
      </c>
      <c r="D589" s="179">
        <v>8.85</v>
      </c>
      <c r="E589" s="179">
        <v>8.9600000000000009</v>
      </c>
      <c r="F589" s="179">
        <f t="shared" si="81"/>
        <v>-0.42999999999999972</v>
      </c>
      <c r="G589" s="214">
        <f t="shared" si="80"/>
        <v>0.50308815272318919</v>
      </c>
      <c r="H589" s="179">
        <f t="shared" si="82"/>
        <v>17.810000000000002</v>
      </c>
      <c r="I589" s="356">
        <v>419022</v>
      </c>
      <c r="J589" s="52">
        <v>505717.8</v>
      </c>
      <c r="K589" s="52"/>
      <c r="L589" s="389">
        <v>4284.800000000002</v>
      </c>
      <c r="M589" s="52">
        <v>6786.77</v>
      </c>
      <c r="N589">
        <v>189</v>
      </c>
      <c r="O589" s="273">
        <f t="shared" si="76"/>
        <v>22.670899470899482</v>
      </c>
      <c r="P589" s="273">
        <f t="shared" si="77"/>
        <v>35.908835978835981</v>
      </c>
      <c r="R589" s="52">
        <f t="shared" si="78"/>
        <v>2217.0476190476193</v>
      </c>
      <c r="S589" s="52">
        <f t="shared" si="79"/>
        <v>2675.7555555555555</v>
      </c>
    </row>
    <row r="590" spans="1:19" x14ac:dyDescent="0.2">
      <c r="A590" s="268">
        <v>44538</v>
      </c>
      <c r="B590" s="229">
        <v>8.7799999999999994</v>
      </c>
      <c r="C590">
        <v>8.3000000000000007</v>
      </c>
      <c r="D590" s="179">
        <v>8.7899999999999991</v>
      </c>
      <c r="E590" s="179">
        <v>7.76</v>
      </c>
      <c r="F590" s="179">
        <f t="shared" si="81"/>
        <v>-0.48999999999999844</v>
      </c>
      <c r="G590" s="214">
        <f t="shared" si="80"/>
        <v>0.46888217522658615</v>
      </c>
      <c r="H590" s="179">
        <f t="shared" si="82"/>
        <v>16.549999999999997</v>
      </c>
      <c r="I590" s="356">
        <v>242392</v>
      </c>
      <c r="J590" s="52">
        <v>243863.1</v>
      </c>
      <c r="K590" s="52"/>
      <c r="L590" s="389">
        <v>2439.5999999999995</v>
      </c>
      <c r="M590" s="52">
        <v>3488.3510000000001</v>
      </c>
      <c r="N590">
        <v>109</v>
      </c>
      <c r="O590" s="273">
        <f t="shared" si="76"/>
        <v>22.381651376146785</v>
      </c>
      <c r="P590" s="273">
        <f t="shared" si="77"/>
        <v>32.003220183486242</v>
      </c>
      <c r="R590" s="52">
        <f t="shared" si="78"/>
        <v>2223.7798165137615</v>
      </c>
      <c r="S590" s="52">
        <f t="shared" si="79"/>
        <v>2237.2761467889909</v>
      </c>
    </row>
    <row r="591" spans="1:19" x14ac:dyDescent="0.2">
      <c r="A591" s="268">
        <v>44539</v>
      </c>
      <c r="B591" s="229">
        <v>9.6999999999999993</v>
      </c>
      <c r="C591">
        <v>10.64</v>
      </c>
      <c r="D591" s="179">
        <v>8.6999999999999993</v>
      </c>
      <c r="E591" s="179">
        <v>8.0500000000000007</v>
      </c>
      <c r="F591" s="179">
        <f t="shared" si="81"/>
        <v>1.9400000000000013</v>
      </c>
      <c r="G591" s="214">
        <f t="shared" si="80"/>
        <v>0.48059701492537316</v>
      </c>
      <c r="H591" s="179">
        <f t="shared" si="82"/>
        <v>16.75</v>
      </c>
      <c r="I591" s="356">
        <v>187006</v>
      </c>
      <c r="J591" s="52">
        <v>203112.1</v>
      </c>
      <c r="K591" s="52"/>
      <c r="L591" s="389">
        <v>1844.3</v>
      </c>
      <c r="M591" s="52">
        <v>1566.4490000000001</v>
      </c>
      <c r="N591">
        <v>84</v>
      </c>
      <c r="O591" s="273">
        <f t="shared" si="76"/>
        <v>21.955952380952379</v>
      </c>
      <c r="P591" s="273">
        <f t="shared" si="77"/>
        <v>18.64820238095238</v>
      </c>
      <c r="R591" s="52">
        <f t="shared" si="78"/>
        <v>2226.2619047619046</v>
      </c>
      <c r="S591" s="52">
        <f t="shared" si="79"/>
        <v>2418.0011904761905</v>
      </c>
    </row>
    <row r="592" spans="1:19" x14ac:dyDescent="0.2">
      <c r="A592" s="268">
        <v>44540</v>
      </c>
      <c r="B592" s="229">
        <v>7.58</v>
      </c>
      <c r="C592">
        <v>7.85</v>
      </c>
      <c r="D592" s="179">
        <v>8.43</v>
      </c>
      <c r="E592" s="179">
        <v>8.5500000000000007</v>
      </c>
      <c r="F592" s="179">
        <f t="shared" si="81"/>
        <v>-0.58000000000000007</v>
      </c>
      <c r="G592" s="214">
        <f t="shared" si="80"/>
        <v>0.50353356890459366</v>
      </c>
      <c r="H592" s="179">
        <f t="shared" si="82"/>
        <v>16.98</v>
      </c>
      <c r="I592" s="356">
        <v>276122</v>
      </c>
      <c r="J592" s="52">
        <v>301954.5</v>
      </c>
      <c r="K592" s="52"/>
      <c r="L592" s="356">
        <v>2753.9999999999991</v>
      </c>
      <c r="M592" s="52">
        <v>4433.8019999999997</v>
      </c>
      <c r="N592">
        <v>123</v>
      </c>
      <c r="O592" s="273">
        <f t="shared" si="76"/>
        <v>22.390243902439018</v>
      </c>
      <c r="P592" s="273">
        <f t="shared" si="77"/>
        <v>36.047170731707311</v>
      </c>
      <c r="R592" s="52">
        <f t="shared" si="78"/>
        <v>2244.8943089430895</v>
      </c>
      <c r="S592" s="52">
        <f t="shared" si="79"/>
        <v>2454.9146341463415</v>
      </c>
    </row>
    <row r="593" spans="1:19" x14ac:dyDescent="0.2">
      <c r="A593" s="157">
        <v>44543</v>
      </c>
      <c r="B593" s="229">
        <v>8.77</v>
      </c>
      <c r="C593">
        <v>8</v>
      </c>
      <c r="D593" s="179">
        <v>9.67</v>
      </c>
      <c r="E593" s="179">
        <v>8.3000000000000007</v>
      </c>
      <c r="F593" s="179">
        <f t="shared" si="81"/>
        <v>-1.67</v>
      </c>
      <c r="G593" s="214">
        <f t="shared" si="80"/>
        <v>0.4618809126321648</v>
      </c>
      <c r="H593" s="179">
        <f t="shared" si="82"/>
        <v>17.97</v>
      </c>
      <c r="I593" s="356">
        <v>310333</v>
      </c>
      <c r="J593" s="52">
        <v>333129.3</v>
      </c>
      <c r="K593" s="52"/>
      <c r="L593" s="389">
        <v>2769.3000000000011</v>
      </c>
      <c r="M593" s="52">
        <v>3738.0529999999999</v>
      </c>
      <c r="N593">
        <v>137</v>
      </c>
      <c r="O593" s="273">
        <f t="shared" si="76"/>
        <v>20.213868613138693</v>
      </c>
      <c r="P593" s="273">
        <f t="shared" si="77"/>
        <v>27.285058394160583</v>
      </c>
      <c r="R593" s="52">
        <f t="shared" si="78"/>
        <v>2265.2043795620439</v>
      </c>
      <c r="S593" s="52">
        <f t="shared" si="79"/>
        <v>2431.6007299270073</v>
      </c>
    </row>
    <row r="594" spans="1:19" x14ac:dyDescent="0.2">
      <c r="A594" s="157">
        <v>44544</v>
      </c>
      <c r="B594" s="229">
        <v>9.59</v>
      </c>
      <c r="C594">
        <v>9.6</v>
      </c>
      <c r="D594">
        <v>10.19</v>
      </c>
      <c r="E594">
        <v>8.73</v>
      </c>
      <c r="F594" s="179">
        <f t="shared" si="81"/>
        <v>-0.58999999999999986</v>
      </c>
      <c r="G594" s="214">
        <f t="shared" si="80"/>
        <v>0.46141649048625794</v>
      </c>
      <c r="H594" s="179">
        <f t="shared" si="82"/>
        <v>18.920000000000002</v>
      </c>
      <c r="I594" s="356">
        <v>321419</v>
      </c>
      <c r="J594" s="52">
        <v>367188.5</v>
      </c>
      <c r="K594" s="52"/>
      <c r="L594" s="389">
        <v>2836.2999999999997</v>
      </c>
      <c r="M594" s="52">
        <v>5875.4</v>
      </c>
      <c r="N594">
        <v>145</v>
      </c>
      <c r="O594" s="273">
        <f t="shared" si="76"/>
        <v>19.560689655172411</v>
      </c>
      <c r="P594" s="273">
        <f t="shared" si="77"/>
        <v>40.519999999999996</v>
      </c>
      <c r="R594" s="52">
        <f t="shared" si="78"/>
        <v>2216.6827586206896</v>
      </c>
      <c r="S594" s="52">
        <f t="shared" si="79"/>
        <v>2532.3344827586207</v>
      </c>
    </row>
    <row r="595" spans="1:19" x14ac:dyDescent="0.2">
      <c r="A595" s="268">
        <v>44545</v>
      </c>
      <c r="B595" s="229">
        <v>8.92</v>
      </c>
      <c r="C595">
        <v>7.67</v>
      </c>
      <c r="D595">
        <v>9.31</v>
      </c>
      <c r="E595">
        <v>5.08</v>
      </c>
      <c r="F595" s="179">
        <f t="shared" si="81"/>
        <v>-1.6400000000000006</v>
      </c>
      <c r="G595" s="214">
        <f t="shared" si="80"/>
        <v>0.35302293259207784</v>
      </c>
      <c r="H595" s="179">
        <f t="shared" si="82"/>
        <v>14.39</v>
      </c>
      <c r="I595" s="356">
        <v>388533</v>
      </c>
      <c r="J595" s="52">
        <v>246693.5</v>
      </c>
      <c r="K595" s="52"/>
      <c r="L595" s="389">
        <v>4480.6000000000013</v>
      </c>
      <c r="M595" s="52">
        <v>3240.8490000000002</v>
      </c>
      <c r="N595">
        <v>170</v>
      </c>
      <c r="O595" s="273">
        <f t="shared" si="76"/>
        <v>26.3564705882353</v>
      </c>
      <c r="P595" s="273">
        <f t="shared" si="77"/>
        <v>19.063817647058823</v>
      </c>
      <c r="R595" s="52">
        <f t="shared" si="78"/>
        <v>2285.4882352941177</v>
      </c>
      <c r="S595" s="52">
        <f t="shared" si="79"/>
        <v>1451.1382352941177</v>
      </c>
    </row>
    <row r="596" spans="1:19" x14ac:dyDescent="0.2">
      <c r="A596" s="157">
        <v>44546</v>
      </c>
      <c r="B596" s="229">
        <v>9.56</v>
      </c>
      <c r="C596">
        <v>9.33</v>
      </c>
      <c r="D596">
        <v>9.24</v>
      </c>
      <c r="E596">
        <v>8.81</v>
      </c>
      <c r="F596" s="179">
        <f t="shared" si="81"/>
        <v>8.9999999999999858E-2</v>
      </c>
      <c r="G596" s="214">
        <f t="shared" si="80"/>
        <v>0.48808864265927981</v>
      </c>
      <c r="H596" s="179">
        <f t="shared" si="82"/>
        <v>18.05</v>
      </c>
      <c r="I596" s="356">
        <v>366195</v>
      </c>
      <c r="J596" s="52">
        <v>410575.7</v>
      </c>
      <c r="K596" s="52"/>
      <c r="L596" s="389">
        <v>4164.0000000000018</v>
      </c>
      <c r="M596" s="52">
        <v>6860.125</v>
      </c>
      <c r="N596">
        <v>163</v>
      </c>
      <c r="O596" s="273">
        <f t="shared" si="76"/>
        <v>25.546012269938661</v>
      </c>
      <c r="P596" s="273">
        <f t="shared" si="77"/>
        <v>42.086656441717793</v>
      </c>
      <c r="R596" s="52">
        <f t="shared" si="78"/>
        <v>2246.59509202454</v>
      </c>
      <c r="S596" s="52">
        <f t="shared" si="79"/>
        <v>2518.8693251533741</v>
      </c>
    </row>
    <row r="597" spans="1:19" x14ac:dyDescent="0.2">
      <c r="A597" s="157">
        <v>44547</v>
      </c>
      <c r="B597" s="229">
        <v>9.18</v>
      </c>
      <c r="C597">
        <v>8.7899999999999991</v>
      </c>
      <c r="D597">
        <v>8.86</v>
      </c>
      <c r="E597">
        <v>8.4499999999999993</v>
      </c>
      <c r="F597" s="179">
        <f t="shared" si="81"/>
        <v>-7.0000000000000284E-2</v>
      </c>
      <c r="G597" s="214">
        <f t="shared" si="80"/>
        <v>0.48815713460427496</v>
      </c>
      <c r="H597" s="179">
        <f t="shared" si="82"/>
        <v>17.309999999999999</v>
      </c>
      <c r="I597" s="356">
        <v>381982</v>
      </c>
      <c r="J597" s="52">
        <v>419840.9</v>
      </c>
      <c r="K597" s="52"/>
      <c r="L597" s="389">
        <v>3542.0000000000005</v>
      </c>
      <c r="M597" s="52">
        <v>5884.2550000000001</v>
      </c>
      <c r="N597">
        <v>173</v>
      </c>
      <c r="O597" s="273">
        <f t="shared" si="76"/>
        <v>20.47398843930636</v>
      </c>
      <c r="P597" s="273">
        <f t="shared" si="77"/>
        <v>34.013034682080928</v>
      </c>
      <c r="R597" s="52">
        <f t="shared" si="78"/>
        <v>2207.9884393063585</v>
      </c>
      <c r="S597" s="52">
        <f t="shared" si="79"/>
        <v>2426.8260115606936</v>
      </c>
    </row>
    <row r="598" spans="1:19" x14ac:dyDescent="0.2">
      <c r="A598" s="157">
        <v>44550</v>
      </c>
      <c r="B598" s="229">
        <v>7.43</v>
      </c>
      <c r="C598">
        <v>7.06</v>
      </c>
      <c r="D598">
        <v>8.8800000000000008</v>
      </c>
      <c r="E598">
        <v>8.0500000000000007</v>
      </c>
      <c r="F598" s="179">
        <f t="shared" si="81"/>
        <v>-1.8200000000000012</v>
      </c>
      <c r="G598" s="214">
        <f t="shared" si="80"/>
        <v>0.47548730064973427</v>
      </c>
      <c r="H598" s="179">
        <f t="shared" si="82"/>
        <v>16.93</v>
      </c>
      <c r="I598" s="356">
        <v>395578</v>
      </c>
      <c r="J598" s="52">
        <v>464052.2</v>
      </c>
      <c r="K598" s="52"/>
      <c r="L598" s="389">
        <v>3715.0000000000009</v>
      </c>
      <c r="M598" s="52">
        <v>4658.6210000000001</v>
      </c>
      <c r="N598">
        <v>178</v>
      </c>
      <c r="O598" s="273">
        <f t="shared" si="76"/>
        <v>20.870786516853936</v>
      </c>
      <c r="P598" s="273">
        <f t="shared" si="77"/>
        <v>26.17202808988764</v>
      </c>
      <c r="R598" s="52">
        <f t="shared" si="78"/>
        <v>2222.3483146067415</v>
      </c>
      <c r="S598" s="52">
        <f t="shared" si="79"/>
        <v>2607.034831460674</v>
      </c>
    </row>
    <row r="599" spans="1:19" x14ac:dyDescent="0.2">
      <c r="A599" s="157">
        <v>44551</v>
      </c>
      <c r="B599" s="229">
        <v>10.18</v>
      </c>
      <c r="C599">
        <v>9.27</v>
      </c>
      <c r="D599">
        <v>9.7100000000000009</v>
      </c>
      <c r="E599">
        <v>8.6</v>
      </c>
      <c r="F599" s="179">
        <f t="shared" si="81"/>
        <v>-0.44000000000000128</v>
      </c>
      <c r="G599" s="214">
        <f t="shared" si="80"/>
        <v>0.46968869470234836</v>
      </c>
      <c r="H599" s="179">
        <f t="shared" si="82"/>
        <v>18.310000000000002</v>
      </c>
      <c r="I599" s="356">
        <v>324153</v>
      </c>
      <c r="J599" s="52">
        <v>394433</v>
      </c>
      <c r="K599" s="52"/>
      <c r="L599" s="389">
        <v>3088.5999999999995</v>
      </c>
      <c r="M599" s="52">
        <v>4956.1009999999997</v>
      </c>
      <c r="N599">
        <v>144</v>
      </c>
      <c r="O599" s="273">
        <f t="shared" si="76"/>
        <v>21.448611111111106</v>
      </c>
      <c r="P599" s="273">
        <f t="shared" si="77"/>
        <v>34.417368055555556</v>
      </c>
      <c r="R599" s="52">
        <f t="shared" si="78"/>
        <v>2251.0625</v>
      </c>
      <c r="S599" s="52">
        <f t="shared" si="79"/>
        <v>2739.1180555555557</v>
      </c>
    </row>
    <row r="600" spans="1:19" ht="13.5" thickBot="1" x14ac:dyDescent="0.25">
      <c r="A600" s="157">
        <v>44552</v>
      </c>
      <c r="B600" s="229">
        <v>9.1999999999999993</v>
      </c>
      <c r="C600">
        <v>8.6199999999999992</v>
      </c>
      <c r="D600">
        <v>9.86</v>
      </c>
      <c r="E600">
        <v>10.81</v>
      </c>
      <c r="F600" s="179">
        <f t="shared" si="81"/>
        <v>-1.2400000000000002</v>
      </c>
      <c r="G600" s="214">
        <f t="shared" si="80"/>
        <v>0.52298016448959839</v>
      </c>
      <c r="H600" s="179">
        <f t="shared" si="82"/>
        <v>20.67</v>
      </c>
      <c r="I600" s="389">
        <v>358773</v>
      </c>
      <c r="J600" s="52">
        <v>530999.30000000005</v>
      </c>
      <c r="K600" s="52"/>
      <c r="L600" s="389">
        <v>3267.2000000000012</v>
      </c>
      <c r="M600" s="52">
        <v>8647.0939999999991</v>
      </c>
      <c r="N600">
        <v>160</v>
      </c>
      <c r="O600" s="273">
        <f t="shared" si="76"/>
        <v>20.420000000000009</v>
      </c>
      <c r="P600" s="273">
        <f t="shared" si="77"/>
        <v>54.044337499999997</v>
      </c>
      <c r="R600" s="52">
        <f t="shared" si="78"/>
        <v>2242.3312500000002</v>
      </c>
      <c r="S600" s="52">
        <f t="shared" si="79"/>
        <v>3318.7456250000005</v>
      </c>
    </row>
    <row r="601" spans="1:19" x14ac:dyDescent="0.2">
      <c r="A601" s="623">
        <v>44564</v>
      </c>
      <c r="B601" s="624">
        <v>8.7799999999999994</v>
      </c>
      <c r="C601" s="126">
        <v>8.5</v>
      </c>
      <c r="D601" s="126">
        <v>9.77</v>
      </c>
      <c r="E601" s="126">
        <v>7.49</v>
      </c>
      <c r="F601" s="625">
        <f t="shared" si="81"/>
        <v>-1.2699999999999996</v>
      </c>
      <c r="G601" s="626">
        <f t="shared" si="80"/>
        <v>0.43395133256083435</v>
      </c>
      <c r="H601" s="625">
        <f t="shared" si="82"/>
        <v>17.259999999999998</v>
      </c>
      <c r="I601" s="627">
        <v>274054</v>
      </c>
      <c r="J601" s="629">
        <v>271500.09999999998</v>
      </c>
      <c r="K601" s="629"/>
      <c r="L601" s="628">
        <v>2053.4000000000005</v>
      </c>
      <c r="M601" s="629">
        <v>2725.8820000000001</v>
      </c>
      <c r="N601" s="126">
        <v>123</v>
      </c>
      <c r="O601" s="630">
        <f t="shared" si="76"/>
        <v>16.694308943089435</v>
      </c>
      <c r="P601" s="630">
        <f t="shared" si="77"/>
        <v>22.161642276422764</v>
      </c>
      <c r="Q601" s="126"/>
      <c r="R601" s="629">
        <f t="shared" si="78"/>
        <v>2228.0813008130081</v>
      </c>
      <c r="S601" s="629">
        <f t="shared" si="79"/>
        <v>2207.3178861788615</v>
      </c>
    </row>
    <row r="602" spans="1:19" x14ac:dyDescent="0.2">
      <c r="A602" s="157">
        <v>44565</v>
      </c>
      <c r="B602" s="229">
        <v>9</v>
      </c>
      <c r="C602">
        <v>9</v>
      </c>
      <c r="D602">
        <v>9.7200000000000006</v>
      </c>
      <c r="E602">
        <v>8.84</v>
      </c>
      <c r="F602" s="179">
        <f t="shared" si="81"/>
        <v>-0.72000000000000064</v>
      </c>
      <c r="G602" s="214">
        <f t="shared" si="80"/>
        <v>0.4762931034482758</v>
      </c>
      <c r="H602" s="179">
        <f t="shared" si="82"/>
        <v>18.560000000000002</v>
      </c>
      <c r="I602" s="356">
        <v>322994</v>
      </c>
      <c r="J602" s="52">
        <v>365165.3</v>
      </c>
      <c r="K602" s="52"/>
      <c r="L602" s="389">
        <v>3278.0999999999995</v>
      </c>
      <c r="M602" s="52">
        <v>4517.4549999999999</v>
      </c>
      <c r="N602">
        <v>143</v>
      </c>
      <c r="O602" s="273">
        <f t="shared" si="76"/>
        <v>22.923776223776219</v>
      </c>
      <c r="P602" s="273">
        <f t="shared" si="77"/>
        <v>31.590594405594405</v>
      </c>
      <c r="R602" s="52">
        <f t="shared" si="78"/>
        <v>2258.6993006993007</v>
      </c>
      <c r="S602" s="52">
        <f t="shared" si="79"/>
        <v>2553.6034965034964</v>
      </c>
    </row>
    <row r="603" spans="1:19" x14ac:dyDescent="0.2">
      <c r="A603" s="157">
        <v>44566</v>
      </c>
      <c r="B603" s="229">
        <v>10.06</v>
      </c>
      <c r="C603">
        <v>9.36</v>
      </c>
      <c r="D603">
        <v>9.7799999999999994</v>
      </c>
      <c r="E603">
        <v>9.19</v>
      </c>
      <c r="F603" s="179">
        <f t="shared" si="81"/>
        <v>-0.41999999999999993</v>
      </c>
      <c r="G603" s="214">
        <f t="shared" si="80"/>
        <v>0.48444913020558777</v>
      </c>
      <c r="H603" s="179">
        <f t="shared" si="82"/>
        <v>18.97</v>
      </c>
      <c r="I603" s="356">
        <v>373743</v>
      </c>
      <c r="J603" s="52">
        <v>444248.5</v>
      </c>
      <c r="K603" s="52"/>
      <c r="L603" s="389">
        <v>3907.400000000001</v>
      </c>
      <c r="M603" s="52">
        <v>5625.165</v>
      </c>
      <c r="N603">
        <v>165</v>
      </c>
      <c r="O603" s="273">
        <f t="shared" si="76"/>
        <v>23.681212121212127</v>
      </c>
      <c r="P603" s="273">
        <f t="shared" si="77"/>
        <v>34.091909090909091</v>
      </c>
      <c r="R603" s="52">
        <f t="shared" si="78"/>
        <v>2265.1090909090908</v>
      </c>
      <c r="S603" s="52">
        <f t="shared" si="79"/>
        <v>2692.4151515151516</v>
      </c>
    </row>
    <row r="604" spans="1:19" x14ac:dyDescent="0.2">
      <c r="A604" s="157">
        <v>44567</v>
      </c>
      <c r="B604" s="229">
        <v>9.3000000000000007</v>
      </c>
      <c r="C604">
        <v>9.42</v>
      </c>
      <c r="D604">
        <v>9.2799999999999994</v>
      </c>
      <c r="E604">
        <v>8.69</v>
      </c>
      <c r="F604" s="179">
        <f t="shared" si="81"/>
        <v>0.14000000000000057</v>
      </c>
      <c r="G604" s="214">
        <f t="shared" si="80"/>
        <v>0.48358375069560378</v>
      </c>
      <c r="H604" s="179">
        <f t="shared" si="82"/>
        <v>17.97</v>
      </c>
      <c r="I604" s="356">
        <v>277055</v>
      </c>
      <c r="J604" s="52">
        <v>310630.2</v>
      </c>
      <c r="K604" s="52"/>
      <c r="L604" s="389">
        <v>2816.7</v>
      </c>
      <c r="M604" s="52">
        <v>3979.11</v>
      </c>
      <c r="N604">
        <v>125</v>
      </c>
      <c r="O604" s="273">
        <f t="shared" si="76"/>
        <v>22.5336</v>
      </c>
      <c r="P604" s="273">
        <f t="shared" si="77"/>
        <v>31.832879999999999</v>
      </c>
      <c r="R604" s="52">
        <f t="shared" si="78"/>
        <v>2216.44</v>
      </c>
      <c r="S604" s="52">
        <f t="shared" si="79"/>
        <v>2485.0416</v>
      </c>
    </row>
    <row r="605" spans="1:19" x14ac:dyDescent="0.2">
      <c r="A605" s="157">
        <v>44568</v>
      </c>
      <c r="B605" s="229">
        <v>9.77</v>
      </c>
      <c r="C605">
        <v>8.02</v>
      </c>
      <c r="D605">
        <v>9.75</v>
      </c>
      <c r="E605">
        <v>8.89</v>
      </c>
      <c r="F605" s="179">
        <f t="shared" si="81"/>
        <v>-1.7300000000000004</v>
      </c>
      <c r="G605" s="214">
        <f t="shared" si="80"/>
        <v>0.47693133047210301</v>
      </c>
      <c r="H605" s="179">
        <f t="shared" si="82"/>
        <v>18.64</v>
      </c>
      <c r="I605" s="356">
        <v>302522</v>
      </c>
      <c r="J605">
        <v>340494</v>
      </c>
      <c r="L605" s="356">
        <v>2855</v>
      </c>
      <c r="M605" s="52">
        <v>4821.0230000000001</v>
      </c>
      <c r="N605">
        <v>134</v>
      </c>
      <c r="O605" s="273">
        <f t="shared" si="76"/>
        <v>21.305970149253731</v>
      </c>
      <c r="P605" s="273">
        <f t="shared" si="77"/>
        <v>35.97778358208955</v>
      </c>
      <c r="R605" s="52">
        <f t="shared" si="78"/>
        <v>2257.626865671642</v>
      </c>
      <c r="S605" s="52">
        <f t="shared" si="79"/>
        <v>2541</v>
      </c>
    </row>
    <row r="606" spans="1:19" x14ac:dyDescent="0.2">
      <c r="A606" s="157">
        <v>44571</v>
      </c>
      <c r="B606" s="229">
        <v>9.0299999999999994</v>
      </c>
      <c r="C606">
        <v>8.9</v>
      </c>
      <c r="D606">
        <v>9.69</v>
      </c>
      <c r="E606">
        <v>8.57</v>
      </c>
      <c r="F606" s="179">
        <f t="shared" si="81"/>
        <v>-0.78999999999999915</v>
      </c>
      <c r="G606" s="214">
        <f t="shared" si="80"/>
        <v>0.46933187294633083</v>
      </c>
      <c r="H606" s="179">
        <f t="shared" si="82"/>
        <v>18.259999999999998</v>
      </c>
      <c r="I606" s="356">
        <v>262578</v>
      </c>
      <c r="J606" s="52">
        <v>313276.09999999998</v>
      </c>
      <c r="K606" s="52"/>
      <c r="L606" s="389">
        <v>2243.6</v>
      </c>
      <c r="M606" s="52">
        <v>3706.6370000000002</v>
      </c>
      <c r="N606">
        <v>116</v>
      </c>
      <c r="O606" s="273">
        <f t="shared" si="76"/>
        <v>19.341379310344827</v>
      </c>
      <c r="P606" s="273">
        <f t="shared" si="77"/>
        <v>31.95376724137931</v>
      </c>
      <c r="R606" s="52">
        <f t="shared" si="78"/>
        <v>2263.6034482758619</v>
      </c>
      <c r="S606" s="52">
        <f t="shared" si="79"/>
        <v>2700.6560344827585</v>
      </c>
    </row>
    <row r="607" spans="1:19" x14ac:dyDescent="0.2">
      <c r="A607" s="157">
        <v>44572</v>
      </c>
      <c r="B607" s="229">
        <v>10.18</v>
      </c>
      <c r="C607">
        <v>10.130000000000001</v>
      </c>
      <c r="D607">
        <v>10.72</v>
      </c>
      <c r="E607">
        <v>8.91</v>
      </c>
      <c r="F607" s="179">
        <f t="shared" si="81"/>
        <v>-0.58999999999999986</v>
      </c>
      <c r="G607" s="214">
        <f t="shared" si="80"/>
        <v>0.45389709628120217</v>
      </c>
      <c r="H607" s="179">
        <f t="shared" si="82"/>
        <v>19.630000000000003</v>
      </c>
      <c r="I607" s="356">
        <v>337673</v>
      </c>
      <c r="J607" s="52">
        <v>391979.7</v>
      </c>
      <c r="K607" s="52"/>
      <c r="L607" s="389">
        <v>2897.3999999999992</v>
      </c>
      <c r="M607" s="52">
        <v>6338.5739999999996</v>
      </c>
      <c r="N607">
        <v>154</v>
      </c>
      <c r="O607" s="273">
        <f t="shared" si="76"/>
        <v>18.81428571428571</v>
      </c>
      <c r="P607" s="273">
        <f t="shared" si="77"/>
        <v>41.159571428571425</v>
      </c>
      <c r="R607" s="52">
        <f t="shared" si="78"/>
        <v>2192.681818181818</v>
      </c>
      <c r="S607" s="52">
        <f t="shared" si="79"/>
        <v>2545.3227272727272</v>
      </c>
    </row>
    <row r="608" spans="1:19" x14ac:dyDescent="0.2">
      <c r="A608" s="157">
        <v>44573</v>
      </c>
      <c r="B608" s="229">
        <v>6.57</v>
      </c>
      <c r="C608">
        <v>8.07</v>
      </c>
      <c r="D608">
        <v>9.7200000000000006</v>
      </c>
      <c r="E608">
        <v>8.76</v>
      </c>
      <c r="F608" s="179">
        <f t="shared" si="81"/>
        <v>-1.6500000000000004</v>
      </c>
      <c r="G608" s="214">
        <f t="shared" si="80"/>
        <v>0.47402597402597402</v>
      </c>
      <c r="H608" s="179">
        <f t="shared" si="82"/>
        <v>18.48</v>
      </c>
      <c r="I608" s="356">
        <v>353718</v>
      </c>
      <c r="J608">
        <v>399403</v>
      </c>
      <c r="L608" s="389">
        <v>2859.9000000000005</v>
      </c>
      <c r="M608" s="52">
        <v>5826.98</v>
      </c>
      <c r="N608">
        <v>159</v>
      </c>
      <c r="O608" s="273">
        <f t="shared" si="76"/>
        <v>17.986792452830191</v>
      </c>
      <c r="P608" s="273">
        <f t="shared" si="77"/>
        <v>36.647672955974841</v>
      </c>
      <c r="R608" s="52">
        <f t="shared" si="78"/>
        <v>2224.6415094339623</v>
      </c>
      <c r="S608" s="52">
        <f t="shared" si="79"/>
        <v>2511.9685534591194</v>
      </c>
    </row>
    <row r="609" spans="1:19" x14ac:dyDescent="0.2">
      <c r="A609" s="157">
        <v>44574</v>
      </c>
      <c r="B609" s="229">
        <v>9.76</v>
      </c>
      <c r="C609">
        <v>8.8000000000000007</v>
      </c>
      <c r="D609">
        <v>9.75</v>
      </c>
      <c r="E609">
        <v>9.02</v>
      </c>
      <c r="F609" s="179">
        <f t="shared" si="81"/>
        <v>-0.94999999999999929</v>
      </c>
      <c r="G609" s="214">
        <f t="shared" si="80"/>
        <v>0.48055407565263719</v>
      </c>
      <c r="H609" s="179">
        <f t="shared" si="82"/>
        <v>18.77</v>
      </c>
      <c r="I609" s="356">
        <v>322865</v>
      </c>
      <c r="J609" s="52">
        <v>387431.9</v>
      </c>
      <c r="K609" s="52"/>
      <c r="L609" s="356">
        <v>2662.9999999999986</v>
      </c>
      <c r="M609" s="52">
        <v>5906.1229999999996</v>
      </c>
      <c r="N609">
        <v>145</v>
      </c>
      <c r="O609" s="273">
        <f t="shared" si="76"/>
        <v>18.365517241379301</v>
      </c>
      <c r="P609" s="273">
        <f t="shared" si="77"/>
        <v>40.731882758620685</v>
      </c>
      <c r="R609" s="52">
        <f t="shared" si="78"/>
        <v>2226.655172413793</v>
      </c>
      <c r="S609" s="52">
        <f t="shared" si="79"/>
        <v>2671.9441379310347</v>
      </c>
    </row>
    <row r="610" spans="1:19" x14ac:dyDescent="0.2">
      <c r="A610" s="157">
        <v>44575</v>
      </c>
      <c r="B610" s="229">
        <v>8.9700000000000006</v>
      </c>
      <c r="C610">
        <v>8.98</v>
      </c>
      <c r="D610">
        <v>9.7899999999999991</v>
      </c>
      <c r="E610">
        <v>8.7799999999999994</v>
      </c>
      <c r="F610" s="179">
        <f t="shared" si="81"/>
        <v>-0.80999999999999872</v>
      </c>
      <c r="G610" s="214">
        <f t="shared" si="80"/>
        <v>0.47280560043080233</v>
      </c>
      <c r="H610" s="179">
        <f t="shared" si="82"/>
        <v>18.57</v>
      </c>
      <c r="I610" s="356">
        <v>348841</v>
      </c>
      <c r="J610" s="52">
        <v>392294.3</v>
      </c>
      <c r="K610" s="52"/>
      <c r="L610" s="389">
        <v>2867.2</v>
      </c>
      <c r="M610" s="52">
        <v>5260.3360000000002</v>
      </c>
      <c r="N610">
        <v>156</v>
      </c>
      <c r="O610" s="273">
        <f t="shared" si="76"/>
        <v>18.379487179487178</v>
      </c>
      <c r="P610" s="273">
        <f t="shared" si="77"/>
        <v>33.720102564102568</v>
      </c>
      <c r="R610" s="52">
        <f t="shared" si="78"/>
        <v>2236.1602564102564</v>
      </c>
      <c r="S610" s="52">
        <f t="shared" si="79"/>
        <v>2514.707051282051</v>
      </c>
    </row>
    <row r="611" spans="1:19" x14ac:dyDescent="0.2">
      <c r="A611" s="157">
        <v>44578</v>
      </c>
      <c r="B611" s="229">
        <v>9.5500000000000007</v>
      </c>
      <c r="C611">
        <v>9.52</v>
      </c>
      <c r="D611">
        <v>9.85</v>
      </c>
      <c r="E611">
        <v>8.77</v>
      </c>
      <c r="F611" s="179">
        <f t="shared" si="81"/>
        <v>-0.33000000000000007</v>
      </c>
      <c r="G611" s="214">
        <f t="shared" si="80"/>
        <v>0.47099892588614395</v>
      </c>
      <c r="H611" s="179">
        <f t="shared" si="82"/>
        <v>18.619999999999997</v>
      </c>
      <c r="I611" s="356">
        <v>376234</v>
      </c>
      <c r="J611" s="52">
        <v>422493.3</v>
      </c>
      <c r="K611" s="52"/>
      <c r="L611" s="389">
        <v>2990.3000000000006</v>
      </c>
      <c r="M611" s="52">
        <v>5321.5540000000001</v>
      </c>
      <c r="N611">
        <v>168</v>
      </c>
      <c r="O611" s="273">
        <f t="shared" si="76"/>
        <v>17.799404761904764</v>
      </c>
      <c r="P611" s="273">
        <f t="shared" si="77"/>
        <v>31.675916666666666</v>
      </c>
      <c r="R611" s="52">
        <f t="shared" si="78"/>
        <v>2239.4880952380954</v>
      </c>
      <c r="S611" s="52">
        <f t="shared" si="79"/>
        <v>2514.8410714285715</v>
      </c>
    </row>
    <row r="612" spans="1:19" x14ac:dyDescent="0.2">
      <c r="A612" s="157">
        <v>44579</v>
      </c>
      <c r="B612" s="229">
        <v>8.4700000000000006</v>
      </c>
      <c r="C612">
        <v>8.31</v>
      </c>
      <c r="D612">
        <v>8.83</v>
      </c>
      <c r="E612">
        <v>8.5299999999999994</v>
      </c>
      <c r="F612" s="179">
        <f t="shared" si="81"/>
        <v>-0.51999999999999957</v>
      </c>
      <c r="G612" s="214">
        <f t="shared" si="80"/>
        <v>0.49135944700460826</v>
      </c>
      <c r="H612" s="179">
        <f t="shared" si="82"/>
        <v>17.36</v>
      </c>
      <c r="I612" s="356">
        <v>371914</v>
      </c>
      <c r="J612" s="52">
        <v>418527.8</v>
      </c>
      <c r="K612" s="52"/>
      <c r="L612" s="389">
        <v>2875.7999999999997</v>
      </c>
      <c r="M612" s="52">
        <v>5498.835</v>
      </c>
      <c r="N612">
        <v>170</v>
      </c>
      <c r="O612" s="273">
        <f t="shared" si="76"/>
        <v>16.916470588235292</v>
      </c>
      <c r="P612" s="273">
        <f t="shared" si="77"/>
        <v>32.346088235294118</v>
      </c>
      <c r="R612" s="52">
        <f t="shared" si="78"/>
        <v>2187.7294117647057</v>
      </c>
      <c r="S612" s="52">
        <f t="shared" si="79"/>
        <v>2461.9282352941177</v>
      </c>
    </row>
    <row r="613" spans="1:19" x14ac:dyDescent="0.2">
      <c r="A613" s="157">
        <v>44580</v>
      </c>
      <c r="B613" s="229">
        <v>9.2799999999999994</v>
      </c>
      <c r="C613">
        <v>8.34</v>
      </c>
      <c r="D613">
        <v>9.8000000000000007</v>
      </c>
      <c r="E613">
        <v>9.01</v>
      </c>
      <c r="F613" s="179">
        <f t="shared" si="81"/>
        <v>-1.4600000000000009</v>
      </c>
      <c r="G613" s="214">
        <f t="shared" si="80"/>
        <v>0.47900053163211054</v>
      </c>
      <c r="H613" s="179">
        <f t="shared" si="82"/>
        <v>18.810000000000002</v>
      </c>
      <c r="I613" s="356">
        <v>349030</v>
      </c>
      <c r="J613" s="52">
        <v>402890.8</v>
      </c>
      <c r="K613" s="52"/>
      <c r="L613" s="389">
        <v>3108.7000000000007</v>
      </c>
      <c r="M613" s="52">
        <v>6739.7070000000003</v>
      </c>
      <c r="N613">
        <v>156</v>
      </c>
      <c r="O613" s="273">
        <f t="shared" si="76"/>
        <v>19.927564102564109</v>
      </c>
      <c r="P613" s="273">
        <f t="shared" si="77"/>
        <v>43.203250000000004</v>
      </c>
      <c r="R613" s="52">
        <f t="shared" si="78"/>
        <v>2237.3717948717949</v>
      </c>
      <c r="S613" s="52">
        <f t="shared" si="79"/>
        <v>2582.6333333333332</v>
      </c>
    </row>
    <row r="614" spans="1:19" x14ac:dyDescent="0.2">
      <c r="A614" s="157">
        <v>44581</v>
      </c>
      <c r="B614" s="229">
        <v>9.35</v>
      </c>
      <c r="C614">
        <v>9.69</v>
      </c>
      <c r="D614">
        <v>9.86</v>
      </c>
      <c r="E614">
        <v>8.91</v>
      </c>
      <c r="F614" s="179">
        <f t="shared" si="81"/>
        <v>-0.16999999999999993</v>
      </c>
      <c r="G614" s="214">
        <f t="shared" si="80"/>
        <v>0.47469366009589775</v>
      </c>
      <c r="H614" s="179">
        <f t="shared" si="82"/>
        <v>18.77</v>
      </c>
      <c r="I614" s="356">
        <v>357700</v>
      </c>
      <c r="J614" s="52">
        <v>407369.5</v>
      </c>
      <c r="K614" s="52"/>
      <c r="L614" s="389">
        <v>3049.8000000000011</v>
      </c>
      <c r="M614" s="52">
        <v>5722.88</v>
      </c>
      <c r="N614">
        <v>160</v>
      </c>
      <c r="O614" s="273">
        <f t="shared" ref="O614:O673" si="83">L614/N614</f>
        <v>19.061250000000008</v>
      </c>
      <c r="P614" s="273">
        <f t="shared" ref="P614:P673" si="84">M614/N614</f>
        <v>35.768000000000001</v>
      </c>
      <c r="R614" s="52">
        <f t="shared" si="78"/>
        <v>2235.625</v>
      </c>
      <c r="S614" s="52">
        <f t="shared" si="79"/>
        <v>2546.0593749999998</v>
      </c>
    </row>
    <row r="615" spans="1:19" x14ac:dyDescent="0.2">
      <c r="A615" s="157">
        <v>44582</v>
      </c>
      <c r="B615" s="229">
        <v>8.49</v>
      </c>
      <c r="C615">
        <v>7.63</v>
      </c>
      <c r="D615">
        <v>8.91</v>
      </c>
      <c r="E615">
        <v>8.69</v>
      </c>
      <c r="F615" s="179">
        <f t="shared" si="81"/>
        <v>-1.2800000000000002</v>
      </c>
      <c r="G615" s="214">
        <f t="shared" si="80"/>
        <v>0.49374999999999991</v>
      </c>
      <c r="H615" s="179">
        <f t="shared" si="82"/>
        <v>17.600000000000001</v>
      </c>
      <c r="I615" s="356">
        <v>364693</v>
      </c>
      <c r="J615" s="52">
        <v>420887.9</v>
      </c>
      <c r="K615" s="52"/>
      <c r="L615" s="389">
        <v>2977.3000000000006</v>
      </c>
      <c r="M615" s="52">
        <v>6663.9229999999998</v>
      </c>
      <c r="N615">
        <v>167</v>
      </c>
      <c r="O615" s="273">
        <f t="shared" si="83"/>
        <v>17.828143712574853</v>
      </c>
      <c r="P615" s="273">
        <f t="shared" si="84"/>
        <v>39.903730538922154</v>
      </c>
      <c r="R615" s="52">
        <f t="shared" ref="R615:R673" si="85">I615/N615</f>
        <v>2183.7904191616767</v>
      </c>
      <c r="S615" s="52">
        <f t="shared" ref="S615:S673" si="86">J615/N615</f>
        <v>2520.2868263473056</v>
      </c>
    </row>
    <row r="616" spans="1:19" x14ac:dyDescent="0.2">
      <c r="A616" s="157">
        <v>44585</v>
      </c>
      <c r="B616" s="229">
        <v>9.35</v>
      </c>
      <c r="C616">
        <v>8.4600000000000009</v>
      </c>
      <c r="D616">
        <v>8.61</v>
      </c>
      <c r="E616">
        <v>8.41</v>
      </c>
      <c r="F616" s="179">
        <f t="shared" si="81"/>
        <v>-0.14999999999999858</v>
      </c>
      <c r="G616" s="214">
        <f t="shared" si="80"/>
        <v>0.49412455934195065</v>
      </c>
      <c r="H616" s="179">
        <f t="shared" si="82"/>
        <v>17.02</v>
      </c>
      <c r="I616" s="356">
        <v>313431</v>
      </c>
      <c r="J616" s="52">
        <v>336367.1</v>
      </c>
      <c r="K616" s="52"/>
      <c r="L616" s="389">
        <v>2632.7999999999997</v>
      </c>
      <c r="M616" s="52">
        <v>3142.259</v>
      </c>
      <c r="N616">
        <v>138</v>
      </c>
      <c r="O616" s="273">
        <f t="shared" si="83"/>
        <v>19.078260869565216</v>
      </c>
      <c r="P616" s="273">
        <f t="shared" si="84"/>
        <v>22.769992753623189</v>
      </c>
      <c r="R616" s="52">
        <f t="shared" si="85"/>
        <v>2271.2391304347825</v>
      </c>
      <c r="S616" s="52">
        <f t="shared" si="86"/>
        <v>2437.4427536231883</v>
      </c>
    </row>
    <row r="617" spans="1:19" x14ac:dyDescent="0.2">
      <c r="A617" s="157">
        <v>44586</v>
      </c>
      <c r="B617" s="229">
        <v>9.5</v>
      </c>
      <c r="C617">
        <v>9.06</v>
      </c>
      <c r="D617">
        <v>8.3699999999999992</v>
      </c>
      <c r="E617">
        <v>8.9600000000000009</v>
      </c>
      <c r="F617" s="179">
        <f t="shared" si="81"/>
        <v>0.69000000000000128</v>
      </c>
      <c r="G617" s="214">
        <f t="shared" si="80"/>
        <v>0.51702250432775543</v>
      </c>
      <c r="H617" s="179">
        <f t="shared" si="82"/>
        <v>17.329999999999998</v>
      </c>
      <c r="I617" s="356">
        <v>332857</v>
      </c>
      <c r="J617" s="52">
        <v>387954.9</v>
      </c>
      <c r="K617" s="52"/>
      <c r="L617" s="389">
        <v>2485.8000000000011</v>
      </c>
      <c r="M617" s="52">
        <v>6012.4610000000002</v>
      </c>
      <c r="N617">
        <v>149</v>
      </c>
      <c r="O617" s="273">
        <f t="shared" si="83"/>
        <v>16.683221476510074</v>
      </c>
      <c r="P617" s="273">
        <f t="shared" si="84"/>
        <v>40.35208724832215</v>
      </c>
      <c r="R617" s="52">
        <f t="shared" si="85"/>
        <v>2233.9395973154365</v>
      </c>
      <c r="S617" s="52">
        <f t="shared" si="86"/>
        <v>2603.7241610738256</v>
      </c>
    </row>
    <row r="618" spans="1:19" x14ac:dyDescent="0.2">
      <c r="A618" s="157">
        <v>44587</v>
      </c>
      <c r="B618" s="229">
        <v>8.81</v>
      </c>
      <c r="C618">
        <v>9.1300000000000008</v>
      </c>
      <c r="D618">
        <v>9.69</v>
      </c>
      <c r="E618">
        <v>8.92</v>
      </c>
      <c r="F618" s="179">
        <f t="shared" si="81"/>
        <v>-0.55999999999999872</v>
      </c>
      <c r="G618" s="214">
        <f t="shared" si="80"/>
        <v>0.47931219774314887</v>
      </c>
      <c r="H618" s="179">
        <f t="shared" si="82"/>
        <v>18.61</v>
      </c>
      <c r="I618" s="356">
        <v>347277</v>
      </c>
      <c r="J618" s="52">
        <v>397548.6</v>
      </c>
      <c r="K618" s="52"/>
      <c r="L618" s="389">
        <v>2573.1999999999985</v>
      </c>
      <c r="M618" s="52">
        <v>5954.4080000000004</v>
      </c>
      <c r="N618">
        <v>156</v>
      </c>
      <c r="O618" s="273">
        <f t="shared" si="83"/>
        <v>16.494871794871784</v>
      </c>
      <c r="P618" s="273">
        <f t="shared" si="84"/>
        <v>38.169282051282053</v>
      </c>
      <c r="R618" s="52">
        <f t="shared" si="85"/>
        <v>2226.1346153846152</v>
      </c>
      <c r="S618" s="52">
        <f t="shared" si="86"/>
        <v>2548.3884615384613</v>
      </c>
    </row>
    <row r="619" spans="1:19" x14ac:dyDescent="0.2">
      <c r="A619" s="157">
        <v>44588</v>
      </c>
      <c r="B619" s="229">
        <v>8.52</v>
      </c>
      <c r="C619">
        <v>8.17</v>
      </c>
      <c r="D619">
        <v>9.75</v>
      </c>
      <c r="E619">
        <v>9.16</v>
      </c>
      <c r="F619" s="179">
        <f t="shared" si="81"/>
        <v>-1.58</v>
      </c>
      <c r="G619" s="214">
        <f t="shared" si="80"/>
        <v>0.48439978847170811</v>
      </c>
      <c r="H619" s="179">
        <f t="shared" si="82"/>
        <v>18.91</v>
      </c>
      <c r="I619" s="356">
        <v>367397</v>
      </c>
      <c r="J619" s="52">
        <v>445833.6</v>
      </c>
      <c r="K619" s="52"/>
      <c r="L619" s="389">
        <v>2695.6</v>
      </c>
      <c r="M619" s="52">
        <v>6828.2550000000001</v>
      </c>
      <c r="N619">
        <v>165</v>
      </c>
      <c r="O619" s="273">
        <f t="shared" si="83"/>
        <v>16.336969696969696</v>
      </c>
      <c r="P619" s="273">
        <f t="shared" si="84"/>
        <v>41.38336363636364</v>
      </c>
      <c r="R619" s="52">
        <f t="shared" si="85"/>
        <v>2226.6484848484847</v>
      </c>
      <c r="S619" s="52">
        <f t="shared" si="86"/>
        <v>2702.0218181818182</v>
      </c>
    </row>
    <row r="620" spans="1:19" x14ac:dyDescent="0.2">
      <c r="A620" s="157">
        <v>44589</v>
      </c>
      <c r="B620" s="229">
        <v>11.24</v>
      </c>
      <c r="C620">
        <v>11.05</v>
      </c>
      <c r="D620">
        <v>10.59</v>
      </c>
      <c r="E620">
        <v>8.93</v>
      </c>
      <c r="F620" s="179">
        <f t="shared" si="81"/>
        <v>0.46000000000000085</v>
      </c>
      <c r="G620" s="214">
        <f t="shared" si="80"/>
        <v>0.45747950819672129</v>
      </c>
      <c r="H620" s="179">
        <f t="shared" si="82"/>
        <v>19.52</v>
      </c>
      <c r="I620" s="356">
        <v>293860</v>
      </c>
      <c r="J620">
        <v>339375</v>
      </c>
      <c r="L620" s="389">
        <v>2391.1</v>
      </c>
      <c r="M620" s="52">
        <v>4769.0460000000003</v>
      </c>
      <c r="N620">
        <v>133</v>
      </c>
      <c r="O620" s="273">
        <f t="shared" si="83"/>
        <v>17.978195488721802</v>
      </c>
      <c r="P620" s="273">
        <f t="shared" si="84"/>
        <v>35.857488721804515</v>
      </c>
      <c r="R620" s="52">
        <f t="shared" si="85"/>
        <v>2209.4736842105262</v>
      </c>
      <c r="S620" s="52">
        <f t="shared" si="86"/>
        <v>2551.6917293233082</v>
      </c>
    </row>
    <row r="621" spans="1:19" x14ac:dyDescent="0.2">
      <c r="A621" s="157">
        <v>44592</v>
      </c>
      <c r="B621" s="229">
        <v>8.39</v>
      </c>
      <c r="C621">
        <v>8.18</v>
      </c>
      <c r="D621">
        <v>8.9700000000000006</v>
      </c>
      <c r="E621">
        <v>8.5299999999999994</v>
      </c>
      <c r="F621" s="179">
        <f t="shared" si="81"/>
        <v>-0.79000000000000092</v>
      </c>
      <c r="G621" s="214">
        <f t="shared" si="80"/>
        <v>0.48742857142857138</v>
      </c>
      <c r="H621" s="179">
        <f t="shared" si="82"/>
        <v>17.5</v>
      </c>
      <c r="I621" s="356">
        <v>418160</v>
      </c>
      <c r="J621" s="52">
        <v>471116.9</v>
      </c>
      <c r="K621" s="52"/>
      <c r="L621" s="389">
        <v>3224.3000000000025</v>
      </c>
      <c r="M621" s="52">
        <v>7007.2920000000004</v>
      </c>
      <c r="N621">
        <v>191</v>
      </c>
      <c r="O621" s="273">
        <f t="shared" si="83"/>
        <v>16.881151832460745</v>
      </c>
      <c r="P621" s="273">
        <f t="shared" si="84"/>
        <v>36.687392670157067</v>
      </c>
      <c r="R621" s="52">
        <f t="shared" si="85"/>
        <v>2189.3193717277486</v>
      </c>
      <c r="S621" s="52">
        <f t="shared" si="86"/>
        <v>2466.5806282722515</v>
      </c>
    </row>
    <row r="622" spans="1:19" x14ac:dyDescent="0.2">
      <c r="A622" s="157">
        <v>44593</v>
      </c>
      <c r="B622" s="229">
        <v>10.11</v>
      </c>
      <c r="C622">
        <v>9.52</v>
      </c>
      <c r="D622">
        <v>9.76</v>
      </c>
      <c r="E622">
        <v>8.77</v>
      </c>
      <c r="F622" s="179">
        <f t="shared" si="81"/>
        <v>-0.24000000000000021</v>
      </c>
      <c r="G622" s="214">
        <f t="shared" si="80"/>
        <v>0.47328656233135452</v>
      </c>
      <c r="H622" s="179">
        <f t="shared" si="82"/>
        <v>18.53</v>
      </c>
      <c r="I622" s="356">
        <v>307010</v>
      </c>
      <c r="J622" s="52">
        <v>347466.3</v>
      </c>
      <c r="K622" s="52">
        <f t="shared" ref="K622:K646" si="87">J622-I622</f>
        <v>40456.299999999988</v>
      </c>
      <c r="L622" s="389">
        <v>2580.7999999999988</v>
      </c>
      <c r="M622" s="52">
        <v>5094.5479999999998</v>
      </c>
      <c r="N622">
        <v>136</v>
      </c>
      <c r="O622" s="273">
        <f t="shared" si="83"/>
        <v>18.976470588235287</v>
      </c>
      <c r="P622" s="273">
        <f t="shared" si="84"/>
        <v>37.459911764705879</v>
      </c>
      <c r="R622" s="52">
        <f t="shared" si="85"/>
        <v>2257.4264705882351</v>
      </c>
      <c r="S622" s="52">
        <f t="shared" si="86"/>
        <v>2554.8992647058822</v>
      </c>
    </row>
    <row r="623" spans="1:19" x14ac:dyDescent="0.2">
      <c r="A623" s="157">
        <v>44594</v>
      </c>
      <c r="B623" s="229">
        <v>8</v>
      </c>
      <c r="C623">
        <v>8.3000000000000007</v>
      </c>
      <c r="D623">
        <v>9.3000000000000007</v>
      </c>
      <c r="E623">
        <v>8.67</v>
      </c>
      <c r="F623" s="179">
        <f t="shared" si="81"/>
        <v>-1</v>
      </c>
      <c r="G623" s="214">
        <f t="shared" si="80"/>
        <v>0.48247078464106846</v>
      </c>
      <c r="H623" s="179">
        <f t="shared" si="82"/>
        <v>17.97</v>
      </c>
      <c r="I623" s="356">
        <v>393089</v>
      </c>
      <c r="J623" s="52">
        <v>445844.6</v>
      </c>
      <c r="K623" s="52">
        <f t="shared" si="87"/>
        <v>52755.599999999977</v>
      </c>
      <c r="L623" s="389">
        <v>2951.0999999999995</v>
      </c>
      <c r="M623" s="52">
        <v>7001.8530000000001</v>
      </c>
      <c r="N623">
        <v>180</v>
      </c>
      <c r="O623" s="273">
        <f t="shared" si="83"/>
        <v>16.394999999999996</v>
      </c>
      <c r="P623" s="273">
        <f t="shared" si="84"/>
        <v>38.899183333333333</v>
      </c>
      <c r="R623" s="52">
        <f t="shared" si="85"/>
        <v>2183.8277777777776</v>
      </c>
      <c r="S623" s="52">
        <f t="shared" si="86"/>
        <v>2476.9144444444441</v>
      </c>
    </row>
    <row r="624" spans="1:19" x14ac:dyDescent="0.2">
      <c r="A624" s="157">
        <v>44595</v>
      </c>
      <c r="B624" s="229">
        <v>9.69</v>
      </c>
      <c r="C624">
        <v>9.0399999999999991</v>
      </c>
      <c r="D624">
        <v>9.76</v>
      </c>
      <c r="E624">
        <v>9.11</v>
      </c>
      <c r="F624" s="179">
        <f t="shared" si="81"/>
        <v>-0.72000000000000064</v>
      </c>
      <c r="G624" s="214">
        <f t="shared" si="80"/>
        <v>0.48277689454160044</v>
      </c>
      <c r="H624" s="179">
        <f t="shared" si="82"/>
        <v>18.869999999999997</v>
      </c>
      <c r="I624" s="356">
        <v>365436</v>
      </c>
      <c r="J624" s="52">
        <v>424999.9</v>
      </c>
      <c r="K624" s="52">
        <f t="shared" si="87"/>
        <v>59563.900000000023</v>
      </c>
      <c r="L624" s="389">
        <v>3080.5</v>
      </c>
      <c r="M624" s="52">
        <v>5821.0910000000003</v>
      </c>
      <c r="N624">
        <v>162</v>
      </c>
      <c r="O624" s="273">
        <f t="shared" si="83"/>
        <v>19.015432098765434</v>
      </c>
      <c r="P624" s="273">
        <f t="shared" si="84"/>
        <v>35.932660493827164</v>
      </c>
      <c r="R624" s="52">
        <f t="shared" si="85"/>
        <v>2255.7777777777778</v>
      </c>
      <c r="S624" s="52">
        <f t="shared" si="86"/>
        <v>2623.4561728395065</v>
      </c>
    </row>
    <row r="625" spans="1:19" x14ac:dyDescent="0.2">
      <c r="A625" s="157">
        <v>44596</v>
      </c>
      <c r="B625" s="229">
        <v>9.02</v>
      </c>
      <c r="C625">
        <v>9.19</v>
      </c>
      <c r="D625">
        <v>8.84</v>
      </c>
      <c r="E625">
        <v>8.94</v>
      </c>
      <c r="F625" s="179">
        <f t="shared" si="81"/>
        <v>0.34999999999999964</v>
      </c>
      <c r="G625" s="214">
        <f t="shared" si="80"/>
        <v>0.50281214848143974</v>
      </c>
      <c r="H625" s="179">
        <f t="shared" si="82"/>
        <v>17.78</v>
      </c>
      <c r="I625" s="356">
        <v>343747</v>
      </c>
      <c r="J625" s="52">
        <v>396064.1</v>
      </c>
      <c r="K625" s="52">
        <f t="shared" si="87"/>
        <v>52317.099999999977</v>
      </c>
      <c r="L625" s="389">
        <v>2852.2999999999997</v>
      </c>
      <c r="M625" s="52">
        <v>6943.9409999999998</v>
      </c>
      <c r="N625">
        <v>155</v>
      </c>
      <c r="O625" s="273">
        <f t="shared" si="83"/>
        <v>18.401935483870965</v>
      </c>
      <c r="P625" s="273">
        <f t="shared" si="84"/>
        <v>44.799619354838711</v>
      </c>
      <c r="R625" s="52">
        <f t="shared" si="85"/>
        <v>2217.7225806451611</v>
      </c>
      <c r="S625" s="52">
        <f t="shared" si="86"/>
        <v>2555.2522580645159</v>
      </c>
    </row>
    <row r="626" spans="1:19" x14ac:dyDescent="0.2">
      <c r="A626" s="157">
        <v>44599</v>
      </c>
      <c r="B626" s="229">
        <v>8.9700000000000006</v>
      </c>
      <c r="C626">
        <v>8.44</v>
      </c>
      <c r="D626">
        <v>9.6999999999999993</v>
      </c>
      <c r="E626">
        <v>9.0399999999999991</v>
      </c>
      <c r="F626" s="179">
        <f t="shared" si="81"/>
        <v>-1.2599999999999998</v>
      </c>
      <c r="G626" s="214">
        <f t="shared" si="80"/>
        <v>0.4823906083244397</v>
      </c>
      <c r="H626" s="179">
        <f t="shared" si="82"/>
        <v>18.739999999999998</v>
      </c>
      <c r="I626" s="356">
        <v>362461</v>
      </c>
      <c r="J626" s="52">
        <v>417032.1</v>
      </c>
      <c r="K626" s="52">
        <f t="shared" si="87"/>
        <v>54571.099999999977</v>
      </c>
      <c r="L626" s="389">
        <v>3002.099999999999</v>
      </c>
      <c r="M626" s="52">
        <v>6181.6850000000004</v>
      </c>
      <c r="N626">
        <v>160</v>
      </c>
      <c r="O626" s="273">
        <f t="shared" si="83"/>
        <v>18.763124999999995</v>
      </c>
      <c r="P626" s="273">
        <f t="shared" si="84"/>
        <v>38.63553125</v>
      </c>
      <c r="R626" s="52">
        <f t="shared" si="85"/>
        <v>2265.3812499999999</v>
      </c>
      <c r="S626" s="52">
        <f t="shared" si="86"/>
        <v>2606.4506249999999</v>
      </c>
    </row>
    <row r="627" spans="1:19" x14ac:dyDescent="0.2">
      <c r="A627" s="157">
        <v>44600</v>
      </c>
      <c r="B627" s="229">
        <v>9.2899999999999991</v>
      </c>
      <c r="C627">
        <v>8.4600000000000009</v>
      </c>
      <c r="D627">
        <v>10.65</v>
      </c>
      <c r="E627">
        <v>8.91</v>
      </c>
      <c r="F627" s="179">
        <f t="shared" si="81"/>
        <v>-2.1899999999999995</v>
      </c>
      <c r="G627" s="214">
        <f t="shared" si="80"/>
        <v>0.45552147239263802</v>
      </c>
      <c r="H627" s="179">
        <f t="shared" si="82"/>
        <v>19.560000000000002</v>
      </c>
      <c r="I627" s="356">
        <v>351564</v>
      </c>
      <c r="J627" s="52">
        <v>404828.3</v>
      </c>
      <c r="K627" s="52">
        <f t="shared" si="87"/>
        <v>53264.299999999988</v>
      </c>
      <c r="L627" s="389">
        <v>3120.3000000000006</v>
      </c>
      <c r="M627" s="52">
        <v>5594.9430000000002</v>
      </c>
      <c r="N627">
        <v>159</v>
      </c>
      <c r="O627" s="273">
        <f t="shared" si="83"/>
        <v>19.624528301886798</v>
      </c>
      <c r="P627" s="273">
        <f t="shared" si="84"/>
        <v>35.188320754716983</v>
      </c>
      <c r="R627" s="52">
        <f t="shared" si="85"/>
        <v>2211.0943396226417</v>
      </c>
      <c r="S627" s="52">
        <f t="shared" si="86"/>
        <v>2546.0899371069181</v>
      </c>
    </row>
    <row r="628" spans="1:19" x14ac:dyDescent="0.2">
      <c r="A628" s="157">
        <v>44601</v>
      </c>
      <c r="B628" s="229">
        <v>8.35</v>
      </c>
      <c r="C628">
        <v>7.67</v>
      </c>
      <c r="D628">
        <v>9.86</v>
      </c>
      <c r="E628">
        <v>9.48</v>
      </c>
      <c r="F628" s="179">
        <f t="shared" si="81"/>
        <v>-2.1899999999999995</v>
      </c>
      <c r="G628" s="214">
        <f t="shared" si="80"/>
        <v>0.49017580144777667</v>
      </c>
      <c r="H628" s="179">
        <f t="shared" si="82"/>
        <v>19.34</v>
      </c>
      <c r="I628" s="356">
        <v>379729</v>
      </c>
      <c r="J628" s="52">
        <v>459197.5</v>
      </c>
      <c r="K628" s="52">
        <f t="shared" si="87"/>
        <v>79468.5</v>
      </c>
      <c r="L628" s="389">
        <v>3017.3000000000011</v>
      </c>
      <c r="M628" s="52">
        <v>7124.7619999999997</v>
      </c>
      <c r="N628">
        <v>169</v>
      </c>
      <c r="O628" s="273">
        <f t="shared" si="83"/>
        <v>17.85384615384616</v>
      </c>
      <c r="P628" s="273">
        <f t="shared" si="84"/>
        <v>42.158355029585799</v>
      </c>
      <c r="R628" s="52">
        <f t="shared" si="85"/>
        <v>2246.9171597633135</v>
      </c>
      <c r="S628" s="52">
        <f t="shared" si="86"/>
        <v>2717.144970414201</v>
      </c>
    </row>
    <row r="629" spans="1:19" x14ac:dyDescent="0.2">
      <c r="A629" s="157">
        <v>44602</v>
      </c>
      <c r="B629" s="229">
        <v>8.23</v>
      </c>
      <c r="C629">
        <v>8.77</v>
      </c>
      <c r="D629">
        <v>9.8000000000000007</v>
      </c>
      <c r="E629">
        <v>9.23</v>
      </c>
      <c r="F629" s="179">
        <f t="shared" si="81"/>
        <v>-1.0300000000000011</v>
      </c>
      <c r="G629" s="214">
        <f t="shared" si="80"/>
        <v>0.48502364687335786</v>
      </c>
      <c r="H629" s="179">
        <f t="shared" si="82"/>
        <v>19.03</v>
      </c>
      <c r="I629" s="356">
        <v>412886</v>
      </c>
      <c r="J629">
        <v>482492</v>
      </c>
      <c r="K629" s="52">
        <f t="shared" si="87"/>
        <v>69606</v>
      </c>
      <c r="L629" s="389">
        <v>3824.2000000000007</v>
      </c>
      <c r="M629" s="52">
        <v>6226.4549999999999</v>
      </c>
      <c r="N629">
        <v>182</v>
      </c>
      <c r="O629" s="273">
        <f t="shared" si="83"/>
        <v>21.012087912087917</v>
      </c>
      <c r="P629" s="273">
        <f t="shared" si="84"/>
        <v>34.211291208791209</v>
      </c>
      <c r="R629" s="52">
        <f t="shared" si="85"/>
        <v>2268.6043956043954</v>
      </c>
      <c r="S629" s="52">
        <f t="shared" si="86"/>
        <v>2651.0549450549452</v>
      </c>
    </row>
    <row r="630" spans="1:19" x14ac:dyDescent="0.2">
      <c r="A630" s="157">
        <v>44603</v>
      </c>
      <c r="B630" s="229">
        <v>9.17</v>
      </c>
      <c r="C630">
        <v>9.32</v>
      </c>
      <c r="D630">
        <v>8.92</v>
      </c>
      <c r="E630">
        <v>8.8699999999999992</v>
      </c>
      <c r="F630" s="179">
        <f t="shared" si="81"/>
        <v>0.40000000000000036</v>
      </c>
      <c r="G630" s="214">
        <f t="shared" si="80"/>
        <v>0.49859471613265877</v>
      </c>
      <c r="H630" s="179">
        <f t="shared" si="82"/>
        <v>17.79</v>
      </c>
      <c r="I630" s="356">
        <v>298672</v>
      </c>
      <c r="J630" s="52">
        <v>345399.7</v>
      </c>
      <c r="K630" s="52">
        <f t="shared" si="87"/>
        <v>46727.700000000012</v>
      </c>
      <c r="L630" s="389">
        <v>2539.2000000000007</v>
      </c>
      <c r="M630" s="52">
        <v>4310.7610000000004</v>
      </c>
      <c r="N630">
        <v>135</v>
      </c>
      <c r="O630" s="273">
        <f t="shared" si="83"/>
        <v>18.808888888888895</v>
      </c>
      <c r="P630" s="273">
        <f t="shared" si="84"/>
        <v>31.931562962962968</v>
      </c>
      <c r="R630" s="52">
        <f t="shared" si="85"/>
        <v>2212.385185185185</v>
      </c>
      <c r="S630" s="52">
        <f t="shared" si="86"/>
        <v>2558.5162962962963</v>
      </c>
    </row>
    <row r="631" spans="1:19" x14ac:dyDescent="0.2">
      <c r="A631" s="157">
        <v>44606</v>
      </c>
      <c r="B631" s="229">
        <v>9.82</v>
      </c>
      <c r="C631">
        <v>9.24</v>
      </c>
      <c r="D631">
        <v>8.61</v>
      </c>
      <c r="E631">
        <v>8.4499999999999993</v>
      </c>
      <c r="F631" s="179">
        <f t="shared" si="81"/>
        <v>0.63000000000000078</v>
      </c>
      <c r="G631" s="214">
        <f t="shared" si="80"/>
        <v>0.49531066822977726</v>
      </c>
      <c r="H631" s="179">
        <f t="shared" si="82"/>
        <v>17.059999999999999</v>
      </c>
      <c r="I631" s="356">
        <v>345645</v>
      </c>
      <c r="J631" s="52">
        <v>380448.2</v>
      </c>
      <c r="K631" s="52">
        <f t="shared" si="87"/>
        <v>34803.200000000012</v>
      </c>
      <c r="L631" s="389">
        <v>2752.5999999999995</v>
      </c>
      <c r="M631" s="52">
        <v>5390.0950000000003</v>
      </c>
      <c r="N631">
        <v>157</v>
      </c>
      <c r="O631" s="273">
        <f t="shared" si="83"/>
        <v>17.532484076433118</v>
      </c>
      <c r="P631" s="273">
        <f t="shared" si="84"/>
        <v>34.331815286624206</v>
      </c>
      <c r="R631" s="52">
        <f t="shared" si="85"/>
        <v>2201.56050955414</v>
      </c>
      <c r="S631" s="52">
        <f t="shared" si="86"/>
        <v>2423.2369426751593</v>
      </c>
    </row>
    <row r="632" spans="1:19" x14ac:dyDescent="0.2">
      <c r="A632" s="157">
        <v>44607</v>
      </c>
      <c r="B632" s="229">
        <v>10.47</v>
      </c>
      <c r="C632">
        <v>9.7899999999999991</v>
      </c>
      <c r="D632">
        <v>9.76</v>
      </c>
      <c r="E632">
        <v>8.9600000000000009</v>
      </c>
      <c r="F632" s="179">
        <f t="shared" si="81"/>
        <v>2.9999999999999361E-2</v>
      </c>
      <c r="G632" s="214">
        <f t="shared" si="80"/>
        <v>0.47863247863247871</v>
      </c>
      <c r="H632" s="179">
        <f t="shared" si="82"/>
        <v>18.72</v>
      </c>
      <c r="I632" s="356">
        <v>349274</v>
      </c>
      <c r="J632" s="52">
        <v>423746.8</v>
      </c>
      <c r="K632" s="52">
        <f t="shared" si="87"/>
        <v>74472.799999999988</v>
      </c>
      <c r="L632" s="389">
        <v>2679.2000000000003</v>
      </c>
      <c r="M632" s="52">
        <v>7216.9160000000002</v>
      </c>
      <c r="N632">
        <v>157</v>
      </c>
      <c r="O632" s="273">
        <f t="shared" si="83"/>
        <v>17.064968152866243</v>
      </c>
      <c r="P632" s="273">
        <f t="shared" si="84"/>
        <v>45.967617834394908</v>
      </c>
      <c r="R632" s="52">
        <f t="shared" si="85"/>
        <v>2224.6751592356686</v>
      </c>
      <c r="S632" s="52">
        <f t="shared" si="86"/>
        <v>2699.0242038216561</v>
      </c>
    </row>
    <row r="633" spans="1:19" x14ac:dyDescent="0.2">
      <c r="A633" s="157">
        <v>44608</v>
      </c>
      <c r="B633" s="229">
        <v>8.6300000000000008</v>
      </c>
      <c r="C633">
        <v>8.1199999999999992</v>
      </c>
      <c r="D633">
        <v>9.81</v>
      </c>
      <c r="E633">
        <v>8.73</v>
      </c>
      <c r="F633" s="179">
        <f t="shared" si="81"/>
        <v>-1.6900000000000013</v>
      </c>
      <c r="G633" s="214">
        <f t="shared" si="80"/>
        <v>0.47087378640776706</v>
      </c>
      <c r="H633" s="179">
        <f t="shared" si="82"/>
        <v>18.54</v>
      </c>
      <c r="I633" s="356">
        <v>283414</v>
      </c>
      <c r="J633">
        <v>316910</v>
      </c>
      <c r="K633" s="52">
        <f t="shared" si="87"/>
        <v>33496</v>
      </c>
      <c r="L633" s="389">
        <v>2138.8000000000006</v>
      </c>
      <c r="M633" s="52">
        <v>5568.3379999999997</v>
      </c>
      <c r="N633">
        <v>127</v>
      </c>
      <c r="O633" s="273">
        <f t="shared" si="83"/>
        <v>16.840944881889769</v>
      </c>
      <c r="P633" s="273">
        <f t="shared" si="84"/>
        <v>43.845181102362204</v>
      </c>
      <c r="R633" s="52">
        <f t="shared" si="85"/>
        <v>2231.6062992125985</v>
      </c>
      <c r="S633" s="52">
        <f t="shared" si="86"/>
        <v>2495.3543307086616</v>
      </c>
    </row>
    <row r="634" spans="1:19" x14ac:dyDescent="0.2">
      <c r="A634" s="157">
        <v>44609</v>
      </c>
      <c r="B634" s="229">
        <v>10.17</v>
      </c>
      <c r="C634">
        <v>9.5299999999999994</v>
      </c>
      <c r="D634">
        <v>9.77</v>
      </c>
      <c r="E634">
        <v>10.64</v>
      </c>
      <c r="F634" s="179">
        <f t="shared" si="81"/>
        <v>-0.24000000000000021</v>
      </c>
      <c r="G634" s="214">
        <f t="shared" si="80"/>
        <v>0.52131308182263603</v>
      </c>
      <c r="H634" s="179">
        <f t="shared" si="82"/>
        <v>20.41</v>
      </c>
      <c r="I634" s="356">
        <v>356110</v>
      </c>
      <c r="J634" s="52">
        <v>428273.9</v>
      </c>
      <c r="K634" s="52">
        <f t="shared" si="87"/>
        <v>72163.900000000023</v>
      </c>
      <c r="L634" s="389">
        <v>2584.1000000000008</v>
      </c>
      <c r="M634" s="52">
        <v>7471.6509999999998</v>
      </c>
      <c r="N634">
        <v>161</v>
      </c>
      <c r="O634" s="273">
        <f t="shared" si="83"/>
        <v>16.050310559006217</v>
      </c>
      <c r="P634" s="273">
        <f t="shared" si="84"/>
        <v>46.407770186335405</v>
      </c>
      <c r="R634" s="52">
        <f t="shared" si="85"/>
        <v>2211.8633540372671</v>
      </c>
      <c r="S634" s="52">
        <f t="shared" si="86"/>
        <v>2660.0863354037269</v>
      </c>
    </row>
    <row r="635" spans="1:19" x14ac:dyDescent="0.2">
      <c r="A635" s="157">
        <v>44610</v>
      </c>
      <c r="B635" s="229">
        <v>8.83</v>
      </c>
      <c r="C635">
        <v>8.56</v>
      </c>
      <c r="D635">
        <v>9.82</v>
      </c>
      <c r="E635">
        <v>9.76</v>
      </c>
      <c r="F635" s="179">
        <f t="shared" si="81"/>
        <v>-1.2599999999999998</v>
      </c>
      <c r="G635" s="214">
        <f t="shared" si="80"/>
        <v>0.49846782431052095</v>
      </c>
      <c r="H635" s="179">
        <f t="shared" si="82"/>
        <v>19.579999999999998</v>
      </c>
      <c r="I635" s="356">
        <v>337474</v>
      </c>
      <c r="J635" s="52">
        <v>373265.4</v>
      </c>
      <c r="K635" s="52">
        <f t="shared" si="87"/>
        <v>35791.400000000023</v>
      </c>
      <c r="L635" s="389">
        <v>2462.1999999999998</v>
      </c>
      <c r="M635" s="52">
        <v>7296.7359999999999</v>
      </c>
      <c r="N635">
        <v>153</v>
      </c>
      <c r="O635" s="273">
        <f t="shared" si="83"/>
        <v>16.09281045751634</v>
      </c>
      <c r="P635" s="273">
        <f t="shared" si="84"/>
        <v>47.691084967320258</v>
      </c>
      <c r="R635" s="52">
        <f t="shared" si="85"/>
        <v>2205.7124183006536</v>
      </c>
      <c r="S635" s="52">
        <f t="shared" si="86"/>
        <v>2439.6431372549023</v>
      </c>
    </row>
    <row r="636" spans="1:19" x14ac:dyDescent="0.2">
      <c r="A636" s="157">
        <v>44613</v>
      </c>
      <c r="B636" s="229">
        <v>9.43</v>
      </c>
      <c r="C636">
        <v>8.24</v>
      </c>
      <c r="D636">
        <v>9.77</v>
      </c>
      <c r="E636">
        <v>9.9700000000000006</v>
      </c>
      <c r="F636" s="179">
        <f t="shared" si="81"/>
        <v>-1.5299999999999994</v>
      </c>
      <c r="G636" s="214">
        <f t="shared" si="80"/>
        <v>0.50506585612968591</v>
      </c>
      <c r="H636" s="179">
        <f t="shared" si="82"/>
        <v>19.740000000000002</v>
      </c>
      <c r="I636" s="356">
        <v>362373</v>
      </c>
      <c r="J636" s="52">
        <v>407672.1</v>
      </c>
      <c r="K636" s="52">
        <f t="shared" si="87"/>
        <v>45299.099999999977</v>
      </c>
      <c r="L636" s="389">
        <v>3011.099999999999</v>
      </c>
      <c r="M636" s="52">
        <v>5283.0230000000001</v>
      </c>
      <c r="N636">
        <v>163</v>
      </c>
      <c r="O636" s="273">
        <f t="shared" si="83"/>
        <v>18.473006134969317</v>
      </c>
      <c r="P636" s="273">
        <f t="shared" si="84"/>
        <v>32.411184049079758</v>
      </c>
      <c r="R636" s="52">
        <f t="shared" si="85"/>
        <v>2223.1472392638038</v>
      </c>
      <c r="S636" s="52">
        <f t="shared" si="86"/>
        <v>2501.0558282208585</v>
      </c>
    </row>
    <row r="637" spans="1:19" x14ac:dyDescent="0.2">
      <c r="A637" s="157">
        <v>44614</v>
      </c>
      <c r="B637" s="229">
        <v>8.57</v>
      </c>
      <c r="C637">
        <v>8.75</v>
      </c>
      <c r="D637">
        <v>9.35</v>
      </c>
      <c r="E637">
        <v>10.35</v>
      </c>
      <c r="F637" s="179">
        <f t="shared" si="81"/>
        <v>-0.59999999999999964</v>
      </c>
      <c r="G637" s="214">
        <f t="shared" ref="G637:G662" si="88">E637/(D637+E637)</f>
        <v>0.52538071065989844</v>
      </c>
      <c r="H637" s="179">
        <f t="shared" si="82"/>
        <v>19.7</v>
      </c>
      <c r="I637" s="356">
        <v>354659</v>
      </c>
      <c r="J637" s="52">
        <v>421610.5</v>
      </c>
      <c r="K637" s="52">
        <f t="shared" si="87"/>
        <v>66951.5</v>
      </c>
      <c r="L637" s="389">
        <v>2976.6999999999989</v>
      </c>
      <c r="M637" s="52">
        <v>6964.7020000000002</v>
      </c>
      <c r="N637">
        <v>163</v>
      </c>
      <c r="O637" s="273">
        <f t="shared" si="83"/>
        <v>18.261963190184041</v>
      </c>
      <c r="P637" s="273">
        <f t="shared" si="84"/>
        <v>42.728233128834354</v>
      </c>
      <c r="R637" s="52">
        <f t="shared" si="85"/>
        <v>2175.8220858895706</v>
      </c>
      <c r="S637" s="52">
        <f t="shared" si="86"/>
        <v>2586.5674846625766</v>
      </c>
    </row>
    <row r="638" spans="1:19" x14ac:dyDescent="0.2">
      <c r="A638" s="157">
        <v>44615</v>
      </c>
      <c r="B638" s="229">
        <v>9.6999999999999993</v>
      </c>
      <c r="C638">
        <v>8.8800000000000008</v>
      </c>
      <c r="D638">
        <v>9.33</v>
      </c>
      <c r="E638">
        <v>10.16</v>
      </c>
      <c r="F638" s="179">
        <f t="shared" si="81"/>
        <v>-0.44999999999999929</v>
      </c>
      <c r="G638" s="214">
        <f t="shared" si="88"/>
        <v>0.52129297075423287</v>
      </c>
      <c r="H638" s="179">
        <f t="shared" si="82"/>
        <v>19.490000000000002</v>
      </c>
      <c r="I638" s="356">
        <v>340386</v>
      </c>
      <c r="J638" s="52">
        <v>406481.7</v>
      </c>
      <c r="K638" s="52">
        <f t="shared" si="87"/>
        <v>66095.700000000012</v>
      </c>
      <c r="L638" s="389">
        <v>2530.1000000000008</v>
      </c>
      <c r="M638" s="52">
        <v>7605.7060000000001</v>
      </c>
      <c r="N638">
        <v>160</v>
      </c>
      <c r="O638" s="273">
        <f t="shared" si="83"/>
        <v>15.813125000000005</v>
      </c>
      <c r="P638" s="273">
        <f t="shared" si="84"/>
        <v>47.535662500000001</v>
      </c>
      <c r="R638" s="52">
        <f t="shared" si="85"/>
        <v>2127.4124999999999</v>
      </c>
      <c r="S638" s="52">
        <f t="shared" si="86"/>
        <v>2540.5106249999999</v>
      </c>
    </row>
    <row r="639" spans="1:19" x14ac:dyDescent="0.2">
      <c r="A639" s="157">
        <v>44616</v>
      </c>
      <c r="B639" s="229">
        <v>9.08</v>
      </c>
      <c r="C639">
        <v>8.84</v>
      </c>
      <c r="D639">
        <v>9.75</v>
      </c>
      <c r="E639">
        <v>10.32</v>
      </c>
      <c r="F639" s="179">
        <f t="shared" si="81"/>
        <v>-0.91000000000000014</v>
      </c>
      <c r="G639" s="214">
        <f t="shared" si="88"/>
        <v>0.51420029895366215</v>
      </c>
      <c r="H639" s="179">
        <f t="shared" si="82"/>
        <v>20.07</v>
      </c>
      <c r="I639" s="356">
        <v>356700</v>
      </c>
      <c r="J639" s="52">
        <v>415337.4</v>
      </c>
      <c r="K639" s="52">
        <f t="shared" si="87"/>
        <v>58637.400000000023</v>
      </c>
      <c r="L639" s="389">
        <v>3162.3999999999978</v>
      </c>
      <c r="M639" s="52">
        <v>6394.4949999999999</v>
      </c>
      <c r="N639">
        <v>161</v>
      </c>
      <c r="O639" s="273">
        <f t="shared" si="83"/>
        <v>19.642236024844706</v>
      </c>
      <c r="P639" s="273">
        <f t="shared" si="84"/>
        <v>39.717360248447207</v>
      </c>
      <c r="R639" s="52">
        <f t="shared" si="85"/>
        <v>2215.5279503105589</v>
      </c>
      <c r="S639" s="52">
        <f t="shared" si="86"/>
        <v>2579.7354037267082</v>
      </c>
    </row>
    <row r="640" spans="1:19" x14ac:dyDescent="0.2">
      <c r="A640" s="157">
        <v>44617</v>
      </c>
      <c r="B640" s="229">
        <v>9.81</v>
      </c>
      <c r="C640">
        <v>9.2799999999999994</v>
      </c>
      <c r="D640">
        <v>9.23</v>
      </c>
      <c r="E640">
        <v>9.7799999999999994</v>
      </c>
      <c r="F640" s="179">
        <f t="shared" si="81"/>
        <v>4.9999999999998934E-2</v>
      </c>
      <c r="G640" s="214">
        <f t="shared" si="88"/>
        <v>0.51446607048921622</v>
      </c>
      <c r="H640" s="179">
        <f t="shared" si="82"/>
        <v>19.009999999999998</v>
      </c>
      <c r="I640" s="356">
        <v>351657</v>
      </c>
      <c r="J640" s="52">
        <v>398143.3</v>
      </c>
      <c r="K640" s="52">
        <f t="shared" si="87"/>
        <v>46486.299999999988</v>
      </c>
      <c r="L640" s="389">
        <v>2857.8</v>
      </c>
      <c r="M640" s="52">
        <v>5692.2150000000001</v>
      </c>
      <c r="N640">
        <v>162</v>
      </c>
      <c r="O640" s="273">
        <f t="shared" si="83"/>
        <v>17.640740740740743</v>
      </c>
      <c r="P640" s="273">
        <f t="shared" si="84"/>
        <v>35.137129629629634</v>
      </c>
      <c r="R640" s="52">
        <f t="shared" si="85"/>
        <v>2170.7222222222222</v>
      </c>
      <c r="S640" s="52">
        <f t="shared" si="86"/>
        <v>2457.6746913580246</v>
      </c>
    </row>
    <row r="641" spans="1:19" x14ac:dyDescent="0.2">
      <c r="A641" s="157">
        <v>44620</v>
      </c>
      <c r="B641" s="229">
        <v>9.34</v>
      </c>
      <c r="C641">
        <v>8.99</v>
      </c>
      <c r="D641">
        <v>9.3699999999999992</v>
      </c>
      <c r="E641">
        <v>9.5299999999999994</v>
      </c>
      <c r="F641" s="179">
        <f t="shared" si="81"/>
        <v>-0.37999999999999901</v>
      </c>
      <c r="G641" s="214">
        <f t="shared" si="88"/>
        <v>0.50423280423280425</v>
      </c>
      <c r="H641" s="179">
        <f t="shared" si="82"/>
        <v>18.899999999999999</v>
      </c>
      <c r="I641" s="356">
        <v>349183</v>
      </c>
      <c r="J641" s="52">
        <v>424448.4</v>
      </c>
      <c r="K641" s="52">
        <f t="shared" si="87"/>
        <v>75265.400000000023</v>
      </c>
      <c r="L641" s="389">
        <v>2874.3999999999996</v>
      </c>
      <c r="M641" s="52">
        <v>6446.4269999999997</v>
      </c>
      <c r="N641">
        <v>161</v>
      </c>
      <c r="O641" s="273">
        <f t="shared" si="83"/>
        <v>17.85341614906832</v>
      </c>
      <c r="P641" s="273">
        <f t="shared" si="84"/>
        <v>40.039919254658386</v>
      </c>
      <c r="R641" s="52">
        <f t="shared" si="85"/>
        <v>2168.8385093167703</v>
      </c>
      <c r="S641" s="52">
        <f t="shared" si="86"/>
        <v>2636.3254658385094</v>
      </c>
    </row>
    <row r="642" spans="1:19" x14ac:dyDescent="0.2">
      <c r="A642" s="157">
        <v>44621</v>
      </c>
      <c r="B642" s="229">
        <v>9.35</v>
      </c>
      <c r="C642">
        <v>9.44</v>
      </c>
      <c r="D642">
        <v>9.68</v>
      </c>
      <c r="E642">
        <v>9.41</v>
      </c>
      <c r="F642" s="179">
        <f t="shared" si="81"/>
        <v>-0.24000000000000021</v>
      </c>
      <c r="G642" s="214">
        <f t="shared" si="88"/>
        <v>0.4929282346778418</v>
      </c>
      <c r="H642" s="179">
        <f t="shared" si="82"/>
        <v>19.09</v>
      </c>
      <c r="I642" s="356">
        <v>217749</v>
      </c>
      <c r="J642" s="52">
        <v>232927.7</v>
      </c>
      <c r="K642" s="52">
        <f t="shared" si="87"/>
        <v>15178.700000000012</v>
      </c>
      <c r="L642" s="356">
        <v>1744.9999999999995</v>
      </c>
      <c r="M642" s="52">
        <v>3589.7669999999998</v>
      </c>
      <c r="N642">
        <v>99</v>
      </c>
      <c r="O642" s="273">
        <f t="shared" si="83"/>
        <v>17.626262626262623</v>
      </c>
      <c r="P642" s="273">
        <f t="shared" si="84"/>
        <v>36.260272727272728</v>
      </c>
      <c r="R642" s="52">
        <f t="shared" si="85"/>
        <v>2199.4848484848485</v>
      </c>
      <c r="S642" s="52">
        <f t="shared" si="86"/>
        <v>2352.8050505050505</v>
      </c>
    </row>
    <row r="643" spans="1:19" x14ac:dyDescent="0.2">
      <c r="A643" s="157">
        <v>44622</v>
      </c>
      <c r="B643" s="229">
        <v>7.82</v>
      </c>
      <c r="C643">
        <v>8.56</v>
      </c>
      <c r="D643">
        <v>9.33</v>
      </c>
      <c r="E643">
        <v>9.9499999999999993</v>
      </c>
      <c r="F643" s="179">
        <f t="shared" si="81"/>
        <v>-0.76999999999999957</v>
      </c>
      <c r="G643" s="214">
        <f t="shared" si="88"/>
        <v>0.5160788381742738</v>
      </c>
      <c r="H643" s="179">
        <f t="shared" si="82"/>
        <v>19.28</v>
      </c>
      <c r="I643" s="356">
        <v>367384</v>
      </c>
      <c r="J643" s="52">
        <v>417880.7</v>
      </c>
      <c r="K643" s="52">
        <f t="shared" si="87"/>
        <v>50496.700000000012</v>
      </c>
      <c r="L643" s="389">
        <v>3037.1999999999989</v>
      </c>
      <c r="M643" s="52">
        <v>7063.4930000000004</v>
      </c>
      <c r="N643">
        <v>168</v>
      </c>
      <c r="O643" s="273">
        <f t="shared" si="83"/>
        <v>18.078571428571422</v>
      </c>
      <c r="P643" s="273">
        <f t="shared" si="84"/>
        <v>42.044601190476193</v>
      </c>
      <c r="R643" s="52">
        <f t="shared" si="85"/>
        <v>2186.8095238095239</v>
      </c>
      <c r="S643" s="52">
        <f t="shared" si="86"/>
        <v>2487.3851190476189</v>
      </c>
    </row>
    <row r="644" spans="1:19" x14ac:dyDescent="0.2">
      <c r="A644" s="157">
        <v>44623</v>
      </c>
      <c r="B644" s="229">
        <v>8.92</v>
      </c>
      <c r="C644">
        <v>9.52</v>
      </c>
      <c r="D644">
        <v>9.69</v>
      </c>
      <c r="E644">
        <v>9.64</v>
      </c>
      <c r="F644" s="179">
        <f t="shared" ref="F644:F708" si="89">C644-D644</f>
        <v>-0.16999999999999993</v>
      </c>
      <c r="G644" s="214">
        <f t="shared" si="88"/>
        <v>0.49870667356440773</v>
      </c>
      <c r="H644" s="179">
        <f t="shared" ref="H644:H662" si="90">SUM(D644:E644)</f>
        <v>19.329999999999998</v>
      </c>
      <c r="I644" s="356">
        <v>256912</v>
      </c>
      <c r="J644" s="52">
        <v>277064.5</v>
      </c>
      <c r="K644" s="52">
        <f t="shared" si="87"/>
        <v>20152.5</v>
      </c>
      <c r="L644" s="389">
        <v>2231.6999999999989</v>
      </c>
      <c r="M644" s="52">
        <v>3631.0230000000001</v>
      </c>
      <c r="N644">
        <v>115</v>
      </c>
      <c r="O644" s="273">
        <f t="shared" si="83"/>
        <v>19.40608695652173</v>
      </c>
      <c r="P644" s="273">
        <f t="shared" si="84"/>
        <v>31.574113043478263</v>
      </c>
      <c r="R644" s="52">
        <f t="shared" si="85"/>
        <v>2234.0173913043477</v>
      </c>
      <c r="S644" s="52">
        <f t="shared" si="86"/>
        <v>2409.2565217391302</v>
      </c>
    </row>
    <row r="645" spans="1:19" x14ac:dyDescent="0.2">
      <c r="A645" s="157">
        <v>44624</v>
      </c>
      <c r="B645" s="229">
        <v>8.6199999999999992</v>
      </c>
      <c r="C645">
        <v>9.6199999999999992</v>
      </c>
      <c r="D645">
        <v>9.7899999999999991</v>
      </c>
      <c r="E645">
        <v>10.51</v>
      </c>
      <c r="F645" s="179">
        <f t="shared" si="89"/>
        <v>-0.16999999999999993</v>
      </c>
      <c r="G645" s="214">
        <f t="shared" si="88"/>
        <v>0.51773399014778332</v>
      </c>
      <c r="H645" s="179">
        <f t="shared" si="90"/>
        <v>20.299999999999997</v>
      </c>
      <c r="I645" s="356">
        <v>375263</v>
      </c>
      <c r="J645" s="52">
        <v>436329.8</v>
      </c>
      <c r="K645" s="52">
        <f t="shared" si="87"/>
        <v>61066.799999999988</v>
      </c>
      <c r="L645" s="389">
        <v>3402.3999999999983</v>
      </c>
      <c r="M645" s="52">
        <v>6224.97</v>
      </c>
      <c r="N645">
        <v>165</v>
      </c>
      <c r="O645" s="273">
        <f t="shared" si="83"/>
        <v>20.62060606060605</v>
      </c>
      <c r="P645" s="273">
        <f t="shared" si="84"/>
        <v>37.727090909090911</v>
      </c>
      <c r="R645" s="52">
        <f t="shared" si="85"/>
        <v>2274.3212121212123</v>
      </c>
      <c r="S645" s="52">
        <f t="shared" si="86"/>
        <v>2644.4230303030304</v>
      </c>
    </row>
    <row r="646" spans="1:19" x14ac:dyDescent="0.2">
      <c r="A646" s="157">
        <v>44627</v>
      </c>
      <c r="B646" s="229">
        <v>8.66</v>
      </c>
      <c r="C646">
        <v>9.0399999999999991</v>
      </c>
      <c r="D646">
        <v>9.51</v>
      </c>
      <c r="E646">
        <v>8.39</v>
      </c>
      <c r="F646" s="179">
        <f t="shared" si="89"/>
        <v>-0.47000000000000064</v>
      </c>
      <c r="G646" s="214">
        <f t="shared" si="88"/>
        <v>0.46871508379888277</v>
      </c>
      <c r="H646" s="179">
        <f t="shared" si="90"/>
        <v>17.899999999999999</v>
      </c>
      <c r="I646" s="356">
        <v>362592</v>
      </c>
      <c r="J646" s="52">
        <v>464299.8</v>
      </c>
      <c r="K646" s="52">
        <f t="shared" si="87"/>
        <v>101707.79999999999</v>
      </c>
      <c r="L646" s="389">
        <v>3263.2999999999997</v>
      </c>
      <c r="M646" s="52">
        <v>4292.134</v>
      </c>
      <c r="N646">
        <v>162</v>
      </c>
      <c r="O646" s="273">
        <f t="shared" si="83"/>
        <v>20.143827160493824</v>
      </c>
      <c r="P646" s="273">
        <f t="shared" si="84"/>
        <v>26.494654320987653</v>
      </c>
      <c r="R646" s="52">
        <f t="shared" si="85"/>
        <v>2238.2222222222222</v>
      </c>
      <c r="S646" s="52">
        <f t="shared" si="86"/>
        <v>2866.0481481481479</v>
      </c>
    </row>
    <row r="647" spans="1:19" x14ac:dyDescent="0.2">
      <c r="A647" s="157">
        <v>44628</v>
      </c>
      <c r="B647" s="229">
        <v>7.41</v>
      </c>
      <c r="C647">
        <v>8.42</v>
      </c>
      <c r="D647">
        <v>7.88</v>
      </c>
      <c r="E647">
        <v>9.0500000000000007</v>
      </c>
      <c r="F647" s="179">
        <f t="shared" si="89"/>
        <v>0.54</v>
      </c>
      <c r="G647" s="214">
        <f t="shared" si="88"/>
        <v>0.53455404607206147</v>
      </c>
      <c r="H647" s="179">
        <f t="shared" si="90"/>
        <v>16.93</v>
      </c>
      <c r="I647" s="356">
        <v>395569</v>
      </c>
      <c r="J647" s="52">
        <v>406584.1</v>
      </c>
      <c r="K647" s="52">
        <f t="shared" ref="K647:K666" si="91">J647-I647</f>
        <v>11015.099999999977</v>
      </c>
      <c r="L647" s="389">
        <v>3585.4999999999986</v>
      </c>
      <c r="M647" s="52">
        <v>6516.2979999999998</v>
      </c>
      <c r="N647">
        <v>175</v>
      </c>
      <c r="O647" s="273">
        <f t="shared" si="83"/>
        <v>20.488571428571422</v>
      </c>
      <c r="P647" s="273">
        <f t="shared" si="84"/>
        <v>37.235988571428571</v>
      </c>
      <c r="R647" s="52">
        <f t="shared" si="85"/>
        <v>2260.3942857142856</v>
      </c>
      <c r="S647" s="52">
        <f t="shared" si="86"/>
        <v>2323.3377142857144</v>
      </c>
    </row>
    <row r="648" spans="1:19" x14ac:dyDescent="0.2">
      <c r="A648" s="268">
        <v>44629</v>
      </c>
      <c r="B648" s="432">
        <v>9.6999999999999993</v>
      </c>
      <c r="C648">
        <v>9.2799999999999994</v>
      </c>
      <c r="D648">
        <v>9.81</v>
      </c>
      <c r="E648">
        <v>9.5500000000000007</v>
      </c>
      <c r="F648" s="179">
        <f t="shared" si="89"/>
        <v>-0.53000000000000114</v>
      </c>
      <c r="G648" s="214">
        <f t="shared" si="88"/>
        <v>0.49328512396694219</v>
      </c>
      <c r="H648" s="179">
        <f t="shared" si="90"/>
        <v>19.36</v>
      </c>
      <c r="I648" s="356">
        <v>353332</v>
      </c>
      <c r="J648" s="52">
        <v>392714.6</v>
      </c>
      <c r="K648" s="52">
        <f t="shared" si="91"/>
        <v>39382.599999999977</v>
      </c>
      <c r="L648" s="389">
        <v>3335.2000000000007</v>
      </c>
      <c r="M648" s="52">
        <v>6467.21</v>
      </c>
      <c r="N648">
        <v>155</v>
      </c>
      <c r="O648" s="273">
        <f t="shared" si="83"/>
        <v>21.517419354838715</v>
      </c>
      <c r="P648" s="273">
        <f t="shared" si="84"/>
        <v>41.723935483870967</v>
      </c>
      <c r="R648" s="52">
        <f t="shared" si="85"/>
        <v>2279.5612903225806</v>
      </c>
      <c r="S648" s="52">
        <f t="shared" si="86"/>
        <v>2533.6425806451612</v>
      </c>
    </row>
    <row r="649" spans="1:19" x14ac:dyDescent="0.2">
      <c r="A649" s="157">
        <v>44630</v>
      </c>
      <c r="B649" s="229">
        <v>10.130000000000001</v>
      </c>
      <c r="C649">
        <v>9.31</v>
      </c>
      <c r="D649">
        <v>9.77</v>
      </c>
      <c r="E649">
        <v>9.5500000000000007</v>
      </c>
      <c r="F649" s="179">
        <f t="shared" si="89"/>
        <v>-0.45999999999999908</v>
      </c>
      <c r="G649" s="214">
        <f t="shared" si="88"/>
        <v>0.49430641821946175</v>
      </c>
      <c r="H649" s="179">
        <f t="shared" si="90"/>
        <v>19.32</v>
      </c>
      <c r="I649" s="356">
        <v>343905</v>
      </c>
      <c r="J649" s="52">
        <v>360810.1</v>
      </c>
      <c r="K649" s="52">
        <f t="shared" si="91"/>
        <v>16905.099999999977</v>
      </c>
      <c r="L649" s="389">
        <v>3470.4</v>
      </c>
      <c r="M649" s="52">
        <v>6058.6329999999998</v>
      </c>
      <c r="N649">
        <v>151</v>
      </c>
      <c r="O649" s="273">
        <f t="shared" si="83"/>
        <v>22.982781456953642</v>
      </c>
      <c r="P649" s="273">
        <f t="shared" si="84"/>
        <v>40.123397350993379</v>
      </c>
      <c r="R649" s="52">
        <f t="shared" si="85"/>
        <v>2277.5165562913908</v>
      </c>
      <c r="S649" s="52">
        <f t="shared" si="86"/>
        <v>2389.470860927152</v>
      </c>
    </row>
    <row r="650" spans="1:19" x14ac:dyDescent="0.2">
      <c r="A650" s="157">
        <v>44631</v>
      </c>
      <c r="B650" s="229">
        <v>11.43</v>
      </c>
      <c r="C650">
        <v>10.95</v>
      </c>
      <c r="D650">
        <v>10.71</v>
      </c>
      <c r="E650">
        <v>9.27</v>
      </c>
      <c r="F650" s="179">
        <f t="shared" si="89"/>
        <v>0.23999999999999844</v>
      </c>
      <c r="G650" s="214">
        <f t="shared" si="88"/>
        <v>0.46396396396396394</v>
      </c>
      <c r="H650" s="179">
        <f t="shared" si="90"/>
        <v>19.98</v>
      </c>
      <c r="I650" s="356">
        <v>362839</v>
      </c>
      <c r="J650" s="52">
        <v>389484.6</v>
      </c>
      <c r="K650" s="52">
        <f t="shared" si="91"/>
        <v>26645.599999999977</v>
      </c>
      <c r="L650" s="389">
        <v>3793.6000000000008</v>
      </c>
      <c r="M650" s="52">
        <v>6549.683</v>
      </c>
      <c r="N650">
        <v>162</v>
      </c>
      <c r="O650" s="273">
        <f t="shared" si="83"/>
        <v>23.417283950617289</v>
      </c>
      <c r="P650" s="273">
        <f t="shared" si="84"/>
        <v>40.430141975308644</v>
      </c>
      <c r="R650" s="52">
        <f t="shared" si="85"/>
        <v>2239.7469135802471</v>
      </c>
      <c r="S650" s="52">
        <f t="shared" si="86"/>
        <v>2404.2259259259258</v>
      </c>
    </row>
    <row r="651" spans="1:19" x14ac:dyDescent="0.2">
      <c r="A651" s="157">
        <v>44634</v>
      </c>
      <c r="B651" s="229">
        <v>10.15</v>
      </c>
      <c r="C651">
        <v>9.8000000000000007</v>
      </c>
      <c r="D651">
        <v>9.83</v>
      </c>
      <c r="E651">
        <v>8.8800000000000008</v>
      </c>
      <c r="F651" s="179">
        <f t="shared" si="89"/>
        <v>-2.9999999999999361E-2</v>
      </c>
      <c r="G651" s="214">
        <f t="shared" si="88"/>
        <v>0.47461250668091931</v>
      </c>
      <c r="H651" s="179">
        <f t="shared" si="90"/>
        <v>18.71</v>
      </c>
      <c r="I651" s="356">
        <v>360360</v>
      </c>
      <c r="J651" s="52">
        <v>413311.2</v>
      </c>
      <c r="K651" s="52">
        <f t="shared" si="91"/>
        <v>52951.200000000012</v>
      </c>
      <c r="L651" s="389">
        <v>3325.8999999999992</v>
      </c>
      <c r="M651" s="52">
        <v>5436.9679999999998</v>
      </c>
      <c r="N651">
        <v>161</v>
      </c>
      <c r="O651" s="273">
        <f t="shared" si="83"/>
        <v>20.657763975155273</v>
      </c>
      <c r="P651" s="273">
        <f t="shared" si="84"/>
        <v>33.769987577639753</v>
      </c>
      <c r="R651" s="52">
        <f t="shared" si="85"/>
        <v>2238.2608695652175</v>
      </c>
      <c r="S651" s="52">
        <f t="shared" si="86"/>
        <v>2567.1503105590064</v>
      </c>
    </row>
    <row r="652" spans="1:19" x14ac:dyDescent="0.2">
      <c r="A652" s="157">
        <v>44635</v>
      </c>
      <c r="B652" s="229">
        <v>9.9</v>
      </c>
      <c r="C652">
        <v>9.39</v>
      </c>
      <c r="D652">
        <v>9.74</v>
      </c>
      <c r="E652">
        <v>8.84</v>
      </c>
      <c r="F652" s="179">
        <f t="shared" si="89"/>
        <v>-0.34999999999999964</v>
      </c>
      <c r="G652" s="214">
        <f t="shared" si="88"/>
        <v>0.47578040904198066</v>
      </c>
      <c r="H652" s="179">
        <f t="shared" si="90"/>
        <v>18.579999999999998</v>
      </c>
      <c r="I652" s="356">
        <v>383588</v>
      </c>
      <c r="J652" s="52">
        <v>401092.9</v>
      </c>
      <c r="K652" s="52">
        <f t="shared" si="91"/>
        <v>17504.900000000023</v>
      </c>
      <c r="L652" s="356">
        <v>3123.9999999999995</v>
      </c>
      <c r="M652" s="52">
        <v>6687.5969999999998</v>
      </c>
      <c r="N652">
        <v>174</v>
      </c>
      <c r="O652" s="273">
        <f t="shared" si="83"/>
        <v>17.954022988505745</v>
      </c>
      <c r="P652" s="273">
        <f t="shared" si="84"/>
        <v>38.434465517241378</v>
      </c>
      <c r="R652" s="52">
        <f t="shared" si="85"/>
        <v>2204.5287356321837</v>
      </c>
      <c r="S652" s="52">
        <f t="shared" si="86"/>
        <v>2305.1316091954022</v>
      </c>
    </row>
    <row r="653" spans="1:19" x14ac:dyDescent="0.2">
      <c r="A653" s="157">
        <v>44636</v>
      </c>
      <c r="B653" s="229">
        <v>10.17</v>
      </c>
      <c r="C653">
        <v>10.02</v>
      </c>
      <c r="D653">
        <v>9.73</v>
      </c>
      <c r="E653">
        <v>9</v>
      </c>
      <c r="F653" s="179">
        <f t="shared" si="89"/>
        <v>0.28999999999999915</v>
      </c>
      <c r="G653" s="214">
        <f t="shared" si="88"/>
        <v>0.48051254671649757</v>
      </c>
      <c r="H653" s="179">
        <f t="shared" si="90"/>
        <v>18.73</v>
      </c>
      <c r="I653" s="356">
        <v>333559</v>
      </c>
      <c r="J653" s="52">
        <v>351550.4</v>
      </c>
      <c r="K653" s="52">
        <f t="shared" si="91"/>
        <v>17991.400000000023</v>
      </c>
      <c r="L653" s="389">
        <v>2790.8999999999996</v>
      </c>
      <c r="M653" s="52">
        <v>6720.598</v>
      </c>
      <c r="N653">
        <v>153</v>
      </c>
      <c r="O653" s="273">
        <f t="shared" si="83"/>
        <v>18.241176470588233</v>
      </c>
      <c r="P653" s="273">
        <f t="shared" si="84"/>
        <v>43.925477124183004</v>
      </c>
      <c r="R653" s="52">
        <f t="shared" si="85"/>
        <v>2180.124183006536</v>
      </c>
      <c r="S653" s="52">
        <f t="shared" si="86"/>
        <v>2297.7150326797387</v>
      </c>
    </row>
    <row r="654" spans="1:19" x14ac:dyDescent="0.2">
      <c r="A654" s="157">
        <v>44637</v>
      </c>
      <c r="B654" s="229">
        <v>10.55</v>
      </c>
      <c r="C654">
        <v>9.94</v>
      </c>
      <c r="D654">
        <v>10.25</v>
      </c>
      <c r="E654">
        <v>10.83</v>
      </c>
      <c r="F654" s="179">
        <f t="shared" si="89"/>
        <v>-0.3100000000000005</v>
      </c>
      <c r="G654" s="214">
        <f t="shared" si="88"/>
        <v>0.51375711574952565</v>
      </c>
      <c r="H654" s="179">
        <f t="shared" si="90"/>
        <v>21.08</v>
      </c>
      <c r="I654" s="356">
        <v>323631</v>
      </c>
      <c r="J654" s="52">
        <v>408847.1</v>
      </c>
      <c r="K654" s="52">
        <f t="shared" si="91"/>
        <v>85216.099999999977</v>
      </c>
      <c r="L654" s="389">
        <v>2427.8000000000006</v>
      </c>
      <c r="M654" s="52">
        <v>7529.26</v>
      </c>
      <c r="N654">
        <v>151</v>
      </c>
      <c r="O654" s="273">
        <f t="shared" si="83"/>
        <v>16.078145695364242</v>
      </c>
      <c r="P654" s="273">
        <f t="shared" si="84"/>
        <v>49.862649006622519</v>
      </c>
      <c r="R654" s="52">
        <f t="shared" si="85"/>
        <v>2143.2516556291389</v>
      </c>
      <c r="S654" s="52">
        <f t="shared" si="86"/>
        <v>2707.5966887417217</v>
      </c>
    </row>
    <row r="655" spans="1:19" x14ac:dyDescent="0.2">
      <c r="A655" s="157">
        <v>44638</v>
      </c>
      <c r="B655" s="229">
        <v>9.7799999999999994</v>
      </c>
      <c r="C655">
        <v>8.66</v>
      </c>
      <c r="D655">
        <v>9.33</v>
      </c>
      <c r="E655">
        <v>10.71</v>
      </c>
      <c r="F655" s="179">
        <f t="shared" si="89"/>
        <v>-0.66999999999999993</v>
      </c>
      <c r="G655" s="214">
        <f t="shared" si="88"/>
        <v>0.53443113772455098</v>
      </c>
      <c r="H655" s="179">
        <f t="shared" si="90"/>
        <v>20.04</v>
      </c>
      <c r="I655" s="356">
        <v>299989</v>
      </c>
      <c r="J655" s="52">
        <v>380344.8</v>
      </c>
      <c r="K655" s="52">
        <f t="shared" si="91"/>
        <v>80355.799999999988</v>
      </c>
      <c r="L655" s="389">
        <v>1808.3000000000011</v>
      </c>
      <c r="M655" s="52">
        <v>7686.3649999999998</v>
      </c>
      <c r="N655" s="52">
        <v>142</v>
      </c>
      <c r="O655" s="273">
        <f t="shared" si="83"/>
        <v>12.734507042253529</v>
      </c>
      <c r="P655" s="273">
        <f t="shared" si="84"/>
        <v>54.129330985915495</v>
      </c>
      <c r="R655" s="52">
        <f t="shared" si="85"/>
        <v>2112.5985915492956</v>
      </c>
      <c r="S655" s="52">
        <f t="shared" si="86"/>
        <v>2678.4845070422534</v>
      </c>
    </row>
    <row r="656" spans="1:19" x14ac:dyDescent="0.2">
      <c r="A656" s="157">
        <v>44641</v>
      </c>
      <c r="B656" s="229">
        <v>10.45</v>
      </c>
      <c r="C656">
        <v>9.7899999999999991</v>
      </c>
      <c r="D656">
        <v>8.92</v>
      </c>
      <c r="E656">
        <v>10.14</v>
      </c>
      <c r="F656" s="179">
        <f t="shared" si="89"/>
        <v>0.86999999999999922</v>
      </c>
      <c r="G656" s="214">
        <f t="shared" si="88"/>
        <v>0.53200419727177328</v>
      </c>
      <c r="H656" s="179">
        <f t="shared" si="90"/>
        <v>19.060000000000002</v>
      </c>
      <c r="I656" s="356">
        <v>268858</v>
      </c>
      <c r="J656" s="52">
        <v>322114.8</v>
      </c>
      <c r="K656" s="52">
        <f t="shared" si="91"/>
        <v>53256.799999999988</v>
      </c>
      <c r="L656" s="389">
        <v>1789.5999999999992</v>
      </c>
      <c r="M656" s="52">
        <v>4178.4480000000003</v>
      </c>
      <c r="N656">
        <v>127</v>
      </c>
      <c r="O656" s="273">
        <f t="shared" si="83"/>
        <v>14.091338582677158</v>
      </c>
      <c r="P656" s="273">
        <f t="shared" si="84"/>
        <v>32.901165354330708</v>
      </c>
      <c r="R656" s="52">
        <f t="shared" si="85"/>
        <v>2116.9921259842517</v>
      </c>
      <c r="S656" s="52">
        <f t="shared" si="86"/>
        <v>2536.3370078740159</v>
      </c>
    </row>
    <row r="657" spans="1:19" x14ac:dyDescent="0.2">
      <c r="A657" s="157">
        <v>44642</v>
      </c>
      <c r="B657" s="229">
        <v>10.37</v>
      </c>
      <c r="C657">
        <v>10.76</v>
      </c>
      <c r="D657">
        <v>9.84</v>
      </c>
      <c r="E657">
        <v>11.37</v>
      </c>
      <c r="F657" s="179">
        <f t="shared" si="89"/>
        <v>0.91999999999999993</v>
      </c>
      <c r="G657" s="214">
        <f t="shared" si="88"/>
        <v>0.53606789250353604</v>
      </c>
      <c r="H657" s="179">
        <f t="shared" si="90"/>
        <v>21.21</v>
      </c>
      <c r="I657" s="356">
        <v>244402</v>
      </c>
      <c r="J657" s="52">
        <v>332584.5</v>
      </c>
      <c r="K657" s="52">
        <f t="shared" si="91"/>
        <v>88182.5</v>
      </c>
      <c r="L657" s="389">
        <v>1731.7999999999995</v>
      </c>
      <c r="M657" s="52">
        <v>5971.8869999999997</v>
      </c>
      <c r="N657" s="52">
        <v>117</v>
      </c>
      <c r="O657" s="273">
        <f t="shared" si="83"/>
        <v>14.801709401709397</v>
      </c>
      <c r="P657" s="273">
        <f t="shared" si="84"/>
        <v>51.041769230769226</v>
      </c>
      <c r="R657" s="52">
        <f t="shared" si="85"/>
        <v>2088.9059829059829</v>
      </c>
      <c r="S657" s="52">
        <f t="shared" si="86"/>
        <v>2842.602564102564</v>
      </c>
    </row>
    <row r="658" spans="1:19" x14ac:dyDescent="0.2">
      <c r="A658" s="157">
        <v>44643</v>
      </c>
      <c r="B658" s="229">
        <v>9.64</v>
      </c>
      <c r="C658">
        <v>9</v>
      </c>
      <c r="D658">
        <v>9.3699999999999992</v>
      </c>
      <c r="E658">
        <v>11.32</v>
      </c>
      <c r="F658" s="179">
        <f t="shared" si="89"/>
        <v>-0.36999999999999922</v>
      </c>
      <c r="G658" s="214">
        <f t="shared" si="88"/>
        <v>0.54712421459642346</v>
      </c>
      <c r="H658" s="179">
        <f t="shared" si="90"/>
        <v>20.689999999999998</v>
      </c>
      <c r="I658" s="356">
        <v>352641</v>
      </c>
      <c r="J658">
        <v>478260</v>
      </c>
      <c r="K658" s="52">
        <f t="shared" si="91"/>
        <v>125619</v>
      </c>
      <c r="L658" s="389">
        <v>2604.5000000000014</v>
      </c>
      <c r="M658" s="52">
        <v>7998.1729999999998</v>
      </c>
      <c r="N658">
        <v>169</v>
      </c>
      <c r="O658" s="273">
        <f t="shared" si="83"/>
        <v>15.411242603550305</v>
      </c>
      <c r="P658" s="273">
        <f t="shared" si="84"/>
        <v>47.326467455621298</v>
      </c>
      <c r="R658" s="52">
        <f t="shared" si="85"/>
        <v>2086.6331360946747</v>
      </c>
      <c r="S658" s="52">
        <f t="shared" si="86"/>
        <v>2829.9408284023671</v>
      </c>
    </row>
    <row r="659" spans="1:19" x14ac:dyDescent="0.2">
      <c r="A659" s="157">
        <v>44644</v>
      </c>
      <c r="B659" s="229">
        <v>10.17</v>
      </c>
      <c r="C659">
        <v>9.85</v>
      </c>
      <c r="D659">
        <v>9.75</v>
      </c>
      <c r="E659">
        <v>10.75</v>
      </c>
      <c r="F659" s="179">
        <f t="shared" si="89"/>
        <v>9.9999999999999645E-2</v>
      </c>
      <c r="G659" s="214">
        <f t="shared" si="88"/>
        <v>0.52439024390243905</v>
      </c>
      <c r="H659" s="179">
        <f t="shared" si="90"/>
        <v>20.5</v>
      </c>
      <c r="I659" s="356">
        <v>324597</v>
      </c>
      <c r="J659" s="52">
        <v>411044.5</v>
      </c>
      <c r="K659" s="52">
        <f t="shared" si="91"/>
        <v>86447.5</v>
      </c>
      <c r="L659" s="389">
        <v>3000.7000000000012</v>
      </c>
      <c r="M659" s="52">
        <v>4893.9849999999997</v>
      </c>
      <c r="N659" s="52">
        <v>153</v>
      </c>
      <c r="O659" s="273">
        <f t="shared" si="83"/>
        <v>19.612418300653601</v>
      </c>
      <c r="P659" s="273">
        <f t="shared" si="84"/>
        <v>31.986830065359474</v>
      </c>
      <c r="R659" s="52">
        <f t="shared" si="85"/>
        <v>2121.5490196078431</v>
      </c>
      <c r="S659" s="52">
        <f t="shared" si="86"/>
        <v>2686.5653594771243</v>
      </c>
    </row>
    <row r="660" spans="1:19" x14ac:dyDescent="0.2">
      <c r="A660" s="157">
        <v>44645</v>
      </c>
      <c r="B660" s="229">
        <v>11.15</v>
      </c>
      <c r="C660">
        <v>10.83</v>
      </c>
      <c r="D660">
        <v>8.86</v>
      </c>
      <c r="E660">
        <v>11.15</v>
      </c>
      <c r="F660" s="179">
        <f t="shared" si="89"/>
        <v>1.9700000000000006</v>
      </c>
      <c r="G660" s="214">
        <f t="shared" si="88"/>
        <v>0.55722138930534737</v>
      </c>
      <c r="H660" s="179">
        <f t="shared" si="90"/>
        <v>20.009999999999998</v>
      </c>
      <c r="I660" s="356">
        <v>341338</v>
      </c>
      <c r="J660" s="52">
        <v>454325.8</v>
      </c>
      <c r="K660" s="52">
        <f t="shared" si="91"/>
        <v>112987.79999999999</v>
      </c>
      <c r="L660" s="389">
        <v>2541.7000000000007</v>
      </c>
      <c r="M660" s="52">
        <v>8612.1880000000001</v>
      </c>
      <c r="N660" s="52">
        <v>163</v>
      </c>
      <c r="O660" s="273">
        <f t="shared" si="83"/>
        <v>15.593251533742336</v>
      </c>
      <c r="P660" s="273">
        <f t="shared" si="84"/>
        <v>52.835509202453991</v>
      </c>
      <c r="R660" s="52">
        <f t="shared" si="85"/>
        <v>2094.0981595092026</v>
      </c>
      <c r="S660" s="52">
        <f t="shared" si="86"/>
        <v>2787.2748466257667</v>
      </c>
    </row>
    <row r="661" spans="1:19" x14ac:dyDescent="0.2">
      <c r="A661" s="157">
        <v>44648</v>
      </c>
      <c r="B661" s="229">
        <v>9.16</v>
      </c>
      <c r="C661">
        <v>8.94</v>
      </c>
      <c r="D661">
        <v>8.48</v>
      </c>
      <c r="E661">
        <v>11.23</v>
      </c>
      <c r="F661" s="179">
        <f t="shared" si="89"/>
        <v>0.45999999999999908</v>
      </c>
      <c r="G661" s="214">
        <f t="shared" si="88"/>
        <v>0.56976154236428211</v>
      </c>
      <c r="H661" s="179">
        <f t="shared" si="90"/>
        <v>19.71</v>
      </c>
      <c r="I661" s="356">
        <v>365484</v>
      </c>
      <c r="J661" s="52">
        <v>482907.1</v>
      </c>
      <c r="K661" s="52">
        <f t="shared" si="91"/>
        <v>117423.09999999998</v>
      </c>
      <c r="L661" s="389">
        <v>3167.8000000000015</v>
      </c>
      <c r="M661" s="52">
        <v>7059.0820000000003</v>
      </c>
      <c r="N661" s="52">
        <v>172</v>
      </c>
      <c r="O661" s="273">
        <f t="shared" si="83"/>
        <v>18.417441860465125</v>
      </c>
      <c r="P661" s="273">
        <f t="shared" si="84"/>
        <v>41.041174418604655</v>
      </c>
      <c r="R661" s="52">
        <f t="shared" si="85"/>
        <v>2124.9069767441861</v>
      </c>
      <c r="S661" s="52">
        <f t="shared" si="86"/>
        <v>2807.599418604651</v>
      </c>
    </row>
    <row r="662" spans="1:19" x14ac:dyDescent="0.2">
      <c r="A662" s="157">
        <v>44649</v>
      </c>
      <c r="B662" s="229">
        <v>10.36</v>
      </c>
      <c r="C662">
        <v>9.9600000000000009</v>
      </c>
      <c r="D662">
        <v>8.86</v>
      </c>
      <c r="E662">
        <v>9.81</v>
      </c>
      <c r="F662" s="179">
        <f t="shared" si="89"/>
        <v>1.1000000000000014</v>
      </c>
      <c r="G662" s="214">
        <f t="shared" si="88"/>
        <v>0.52544188537761116</v>
      </c>
      <c r="H662" s="179">
        <f t="shared" si="90"/>
        <v>18.670000000000002</v>
      </c>
      <c r="I662" s="356">
        <v>321365</v>
      </c>
      <c r="J662" s="52">
        <v>390077.5</v>
      </c>
      <c r="K662" s="52">
        <f t="shared" si="91"/>
        <v>68712.5</v>
      </c>
      <c r="L662" s="389">
        <v>2567.3999999999996</v>
      </c>
      <c r="M662" s="52">
        <v>7190.7809999999999</v>
      </c>
      <c r="N662" s="52">
        <v>155</v>
      </c>
      <c r="O662" s="273">
        <f t="shared" si="83"/>
        <v>16.563870967741934</v>
      </c>
      <c r="P662" s="273">
        <f t="shared" si="84"/>
        <v>46.392135483870966</v>
      </c>
      <c r="R662" s="52">
        <f t="shared" si="85"/>
        <v>2073.3225806451615</v>
      </c>
      <c r="S662" s="52">
        <f t="shared" si="86"/>
        <v>2516.6290322580644</v>
      </c>
    </row>
    <row r="663" spans="1:19" x14ac:dyDescent="0.2">
      <c r="A663" s="157">
        <v>44650</v>
      </c>
      <c r="B663" s="229">
        <v>9.2799999999999994</v>
      </c>
      <c r="C663">
        <v>8.44</v>
      </c>
      <c r="D663">
        <v>8.86</v>
      </c>
      <c r="E663">
        <v>9.82</v>
      </c>
      <c r="F663" s="179">
        <f t="shared" si="89"/>
        <v>-0.41999999999999993</v>
      </c>
      <c r="G663" s="214">
        <f t="shared" ref="G663:G673" si="92">E663/(D663+E663)</f>
        <v>0.52569593147751603</v>
      </c>
      <c r="H663" s="179">
        <f t="shared" ref="H663:H673" si="93">SUM(D663:E663)</f>
        <v>18.68</v>
      </c>
      <c r="I663" s="356">
        <v>387138</v>
      </c>
      <c r="J663" s="52">
        <v>461756.8</v>
      </c>
      <c r="K663" s="52">
        <f t="shared" si="91"/>
        <v>74618.799999999988</v>
      </c>
      <c r="L663" s="389">
        <v>3042.7000000000012</v>
      </c>
      <c r="M663" s="52">
        <v>7752.5860000000002</v>
      </c>
      <c r="N663" s="52">
        <v>188</v>
      </c>
      <c r="O663" s="273">
        <f t="shared" si="83"/>
        <v>16.184574468085113</v>
      </c>
      <c r="P663" s="273">
        <f t="shared" si="84"/>
        <v>41.237159574468087</v>
      </c>
      <c r="R663" s="52">
        <f t="shared" si="85"/>
        <v>2059.244680851064</v>
      </c>
      <c r="S663" s="52">
        <f t="shared" si="86"/>
        <v>2456.1531914893617</v>
      </c>
    </row>
    <row r="664" spans="1:19" x14ac:dyDescent="0.2">
      <c r="A664" s="157">
        <v>44651</v>
      </c>
      <c r="B664" s="229">
        <v>8.7100000000000009</v>
      </c>
      <c r="C664">
        <v>8.8000000000000007</v>
      </c>
      <c r="D664">
        <v>8.4600000000000009</v>
      </c>
      <c r="E664">
        <v>10.24</v>
      </c>
      <c r="F664" s="179">
        <f t="shared" si="89"/>
        <v>0.33999999999999986</v>
      </c>
      <c r="G664" s="214">
        <f t="shared" si="92"/>
        <v>0.54759358288770044</v>
      </c>
      <c r="H664" s="179">
        <f t="shared" si="93"/>
        <v>18.700000000000003</v>
      </c>
      <c r="I664" s="356">
        <v>352374</v>
      </c>
      <c r="J664" s="52">
        <v>435166.6</v>
      </c>
      <c r="K664" s="52">
        <f t="shared" si="91"/>
        <v>82792.599999999977</v>
      </c>
      <c r="L664" s="389">
        <v>3012.8000000000006</v>
      </c>
      <c r="M664" s="52">
        <v>6792.44</v>
      </c>
      <c r="N664" s="52">
        <v>170</v>
      </c>
      <c r="O664" s="273">
        <f t="shared" si="83"/>
        <v>17.722352941176474</v>
      </c>
      <c r="P664" s="273">
        <f t="shared" si="84"/>
        <v>39.955529411764701</v>
      </c>
      <c r="R664" s="52">
        <f t="shared" si="85"/>
        <v>2072.7882352941178</v>
      </c>
      <c r="S664" s="52">
        <f t="shared" si="86"/>
        <v>2559.8035294117644</v>
      </c>
    </row>
    <row r="665" spans="1:19" x14ac:dyDescent="0.2">
      <c r="A665" s="157">
        <v>44652</v>
      </c>
      <c r="B665" s="229">
        <v>9.7899999999999991</v>
      </c>
      <c r="C665">
        <v>8.81</v>
      </c>
      <c r="D665">
        <v>7.47</v>
      </c>
      <c r="E665">
        <v>9.84</v>
      </c>
      <c r="F665" s="179">
        <f t="shared" si="89"/>
        <v>1.3400000000000007</v>
      </c>
      <c r="G665" s="214">
        <f t="shared" si="92"/>
        <v>0.56845753899480078</v>
      </c>
      <c r="H665" s="179">
        <f t="shared" si="93"/>
        <v>17.309999999999999</v>
      </c>
      <c r="I665" s="356">
        <v>343747</v>
      </c>
      <c r="J665" s="52">
        <v>429273.2</v>
      </c>
      <c r="K665" s="52">
        <f t="shared" si="91"/>
        <v>85526.200000000012</v>
      </c>
      <c r="L665" s="389">
        <v>3545.599999999999</v>
      </c>
      <c r="M665" s="52">
        <v>5759.3509999999997</v>
      </c>
      <c r="N665" s="52">
        <v>159</v>
      </c>
      <c r="O665" s="273">
        <f t="shared" si="83"/>
        <v>22.299371069182385</v>
      </c>
      <c r="P665" s="273">
        <f t="shared" si="84"/>
        <v>36.222333333333331</v>
      </c>
      <c r="R665" s="52">
        <f t="shared" si="85"/>
        <v>2161.9308176100631</v>
      </c>
      <c r="S665" s="52">
        <f t="shared" si="86"/>
        <v>2699.8314465408807</v>
      </c>
    </row>
    <row r="666" spans="1:19" x14ac:dyDescent="0.2">
      <c r="A666" s="157">
        <v>44655</v>
      </c>
      <c r="B666" s="229">
        <v>10.38</v>
      </c>
      <c r="C666">
        <v>9.6999999999999993</v>
      </c>
      <c r="D666">
        <v>7.45</v>
      </c>
      <c r="E666">
        <v>9.82</v>
      </c>
      <c r="F666" s="179">
        <f t="shared" si="89"/>
        <v>2.2499999999999991</v>
      </c>
      <c r="G666" s="214">
        <f t="shared" si="92"/>
        <v>0.5686160972785177</v>
      </c>
      <c r="H666" s="179">
        <f t="shared" si="93"/>
        <v>17.27</v>
      </c>
      <c r="I666" s="356">
        <v>355051</v>
      </c>
      <c r="J666" s="52">
        <v>423841.1</v>
      </c>
      <c r="K666" s="52">
        <f t="shared" si="91"/>
        <v>68790.099999999977</v>
      </c>
      <c r="L666" s="389">
        <v>3102.7999999999997</v>
      </c>
      <c r="M666" s="52">
        <v>5759.9759999999997</v>
      </c>
      <c r="N666" s="52">
        <v>164</v>
      </c>
      <c r="O666" s="273">
        <f t="shared" si="83"/>
        <v>18.91951219512195</v>
      </c>
      <c r="P666" s="273">
        <f t="shared" si="84"/>
        <v>35.121804878048778</v>
      </c>
      <c r="R666" s="52">
        <f t="shared" si="85"/>
        <v>2164.9451219512193</v>
      </c>
      <c r="S666" s="52">
        <f t="shared" si="86"/>
        <v>2584.3969512195122</v>
      </c>
    </row>
    <row r="667" spans="1:19" x14ac:dyDescent="0.2">
      <c r="A667" s="157">
        <v>44656</v>
      </c>
      <c r="B667" s="229">
        <v>9.0500000000000007</v>
      </c>
      <c r="C667">
        <v>8.7200000000000006</v>
      </c>
      <c r="D667">
        <v>8.82</v>
      </c>
      <c r="E667">
        <v>11.71</v>
      </c>
      <c r="F667" s="179">
        <f t="shared" si="89"/>
        <v>-9.9999999999999645E-2</v>
      </c>
      <c r="G667" s="214">
        <f t="shared" si="92"/>
        <v>0.57038480272771552</v>
      </c>
      <c r="H667" s="179">
        <f t="shared" si="93"/>
        <v>20.53</v>
      </c>
      <c r="I667" s="356">
        <v>365456</v>
      </c>
      <c r="J667" s="52">
        <v>503721.6</v>
      </c>
      <c r="K667" s="52">
        <f>J667-I667</f>
        <v>138265.59999999998</v>
      </c>
      <c r="L667" s="389">
        <v>3551.8000000000011</v>
      </c>
      <c r="M667" s="52">
        <v>7307.2780000000002</v>
      </c>
      <c r="N667" s="52">
        <v>172</v>
      </c>
      <c r="O667" s="273">
        <f t="shared" si="83"/>
        <v>20.650000000000006</v>
      </c>
      <c r="P667" s="273">
        <f t="shared" si="84"/>
        <v>42.484174418604653</v>
      </c>
      <c r="R667" s="52">
        <f t="shared" si="85"/>
        <v>2124.7441860465115</v>
      </c>
      <c r="S667" s="52">
        <f t="shared" si="86"/>
        <v>2928.6139534883719</v>
      </c>
    </row>
    <row r="668" spans="1:19" x14ac:dyDescent="0.2">
      <c r="A668" s="157">
        <v>44657</v>
      </c>
      <c r="B668" s="229">
        <v>9.99</v>
      </c>
      <c r="C668">
        <v>9.4600000000000009</v>
      </c>
      <c r="D668">
        <v>7.45</v>
      </c>
      <c r="E668">
        <v>10.95</v>
      </c>
      <c r="F668" s="179">
        <f t="shared" si="89"/>
        <v>2.0100000000000007</v>
      </c>
      <c r="G668" s="214">
        <f t="shared" si="92"/>
        <v>0.59510869565217395</v>
      </c>
      <c r="H668" s="179">
        <f t="shared" si="93"/>
        <v>18.399999999999999</v>
      </c>
      <c r="I668" s="356">
        <v>344940</v>
      </c>
      <c r="J668" s="52">
        <v>440832.9</v>
      </c>
      <c r="K668" s="52">
        <f>J668-I668</f>
        <v>95892.900000000023</v>
      </c>
      <c r="L668" s="356">
        <v>3017.0000000000005</v>
      </c>
      <c r="M668" s="52">
        <v>7487.3980000000001</v>
      </c>
      <c r="N668" s="52">
        <v>161</v>
      </c>
      <c r="O668" s="273">
        <f t="shared" si="83"/>
        <v>18.739130434782613</v>
      </c>
      <c r="P668" s="273">
        <f t="shared" si="84"/>
        <v>46.50557763975155</v>
      </c>
      <c r="R668" s="52">
        <f t="shared" si="85"/>
        <v>2142.4844720496894</v>
      </c>
      <c r="S668" s="52">
        <f t="shared" si="86"/>
        <v>2738.0925465838509</v>
      </c>
    </row>
    <row r="669" spans="1:19" x14ac:dyDescent="0.2">
      <c r="A669" s="157">
        <v>44658</v>
      </c>
      <c r="B669" s="229">
        <v>10.7</v>
      </c>
      <c r="C669">
        <v>9.9600000000000009</v>
      </c>
      <c r="D669">
        <v>8.3800000000000008</v>
      </c>
      <c r="E669">
        <v>9.8699999999999992</v>
      </c>
      <c r="F669" s="179">
        <f t="shared" si="89"/>
        <v>1.58</v>
      </c>
      <c r="G669" s="214">
        <f t="shared" si="92"/>
        <v>0.54082191780821909</v>
      </c>
      <c r="H669" s="179">
        <f t="shared" si="93"/>
        <v>18.25</v>
      </c>
      <c r="I669" s="356">
        <v>339381</v>
      </c>
      <c r="J669">
        <v>402728</v>
      </c>
      <c r="K669" s="52">
        <f>J669-I669</f>
        <v>63347</v>
      </c>
      <c r="L669" s="389">
        <v>2626.5</v>
      </c>
      <c r="M669" s="52">
        <v>6614.5829999999996</v>
      </c>
      <c r="N669" s="52">
        <v>163</v>
      </c>
      <c r="O669" s="273">
        <f t="shared" si="83"/>
        <v>16.113496932515336</v>
      </c>
      <c r="P669" s="273">
        <f t="shared" si="84"/>
        <v>40.580263803680978</v>
      </c>
      <c r="R669" s="52">
        <f t="shared" si="85"/>
        <v>2082.0920245398775</v>
      </c>
      <c r="S669" s="52">
        <f t="shared" si="86"/>
        <v>2470.7239263803681</v>
      </c>
    </row>
    <row r="670" spans="1:19" x14ac:dyDescent="0.2">
      <c r="A670" s="157">
        <v>44659</v>
      </c>
      <c r="B670" s="229">
        <v>9.8800000000000008</v>
      </c>
      <c r="C670">
        <v>8.84</v>
      </c>
      <c r="D670">
        <v>8.44</v>
      </c>
      <c r="E670">
        <v>9.36</v>
      </c>
      <c r="F670" s="179">
        <f t="shared" si="89"/>
        <v>0.40000000000000036</v>
      </c>
      <c r="G670" s="214">
        <f t="shared" si="92"/>
        <v>0.52584269662921357</v>
      </c>
      <c r="H670" s="179">
        <f t="shared" si="93"/>
        <v>17.799999999999997</v>
      </c>
      <c r="I670" s="356">
        <v>253424</v>
      </c>
      <c r="J670" s="52">
        <v>283635.40000000002</v>
      </c>
      <c r="K670" s="52">
        <f>J670-I670</f>
        <v>30211.400000000023</v>
      </c>
      <c r="L670" s="356">
        <v>2033.9999999999998</v>
      </c>
      <c r="M670" s="52">
        <v>4779.0510000000004</v>
      </c>
      <c r="N670" s="52">
        <v>121</v>
      </c>
      <c r="O670" s="273">
        <f t="shared" si="83"/>
        <v>16.809917355371898</v>
      </c>
      <c r="P670" s="273">
        <f t="shared" si="84"/>
        <v>39.496289256198352</v>
      </c>
      <c r="R670" s="52">
        <f t="shared" si="85"/>
        <v>2094.413223140496</v>
      </c>
      <c r="S670" s="52">
        <f t="shared" si="86"/>
        <v>2344.0942148760332</v>
      </c>
    </row>
    <row r="671" spans="1:19" x14ac:dyDescent="0.2">
      <c r="A671" s="157">
        <v>44662</v>
      </c>
      <c r="B671" s="229">
        <v>11.72</v>
      </c>
      <c r="C671">
        <v>11.69</v>
      </c>
      <c r="D671">
        <v>8.83</v>
      </c>
      <c r="E671">
        <v>9.57</v>
      </c>
      <c r="F671" s="179">
        <f t="shared" si="89"/>
        <v>2.8599999999999994</v>
      </c>
      <c r="G671" s="214">
        <f t="shared" si="92"/>
        <v>0.52010869565217399</v>
      </c>
      <c r="H671" s="179">
        <f t="shared" si="93"/>
        <v>18.399999999999999</v>
      </c>
      <c r="I671" s="356">
        <v>320470</v>
      </c>
      <c r="J671" s="52">
        <v>399982.3</v>
      </c>
      <c r="K671" s="52">
        <f t="shared" ref="K671:K760" si="94">J671-I671</f>
        <v>79512.299999999988</v>
      </c>
      <c r="L671" s="389">
        <v>2799.2999999999997</v>
      </c>
      <c r="M671" s="52">
        <v>5148.3909999999996</v>
      </c>
      <c r="N671" s="52">
        <v>150</v>
      </c>
      <c r="O671" s="273">
        <f t="shared" si="83"/>
        <v>18.661999999999999</v>
      </c>
      <c r="P671" s="273">
        <f t="shared" si="84"/>
        <v>34.322606666666665</v>
      </c>
      <c r="R671" s="52">
        <f t="shared" si="85"/>
        <v>2136.4666666666667</v>
      </c>
      <c r="S671" s="52">
        <f t="shared" si="86"/>
        <v>2666.5486666666666</v>
      </c>
    </row>
    <row r="672" spans="1:19" x14ac:dyDescent="0.2">
      <c r="A672" s="268">
        <v>44663</v>
      </c>
      <c r="D672">
        <v>8.36</v>
      </c>
      <c r="E672">
        <v>8.98</v>
      </c>
      <c r="F672" s="179"/>
      <c r="G672" s="214">
        <f t="shared" si="92"/>
        <v>0.51787773933102654</v>
      </c>
      <c r="H672" s="179">
        <f t="shared" si="93"/>
        <v>17.34</v>
      </c>
      <c r="I672" s="356">
        <v>19472</v>
      </c>
      <c r="J672" s="52">
        <v>20420.16</v>
      </c>
      <c r="K672" s="52">
        <f t="shared" si="94"/>
        <v>948.15999999999985</v>
      </c>
      <c r="L672" s="389">
        <v>262.30000000000007</v>
      </c>
      <c r="M672" s="52">
        <v>43.849260000000001</v>
      </c>
      <c r="N672" s="52">
        <v>9</v>
      </c>
      <c r="O672" s="273">
        <f t="shared" si="83"/>
        <v>29.144444444444453</v>
      </c>
      <c r="P672" s="273">
        <f t="shared" si="84"/>
        <v>4.8721399999999999</v>
      </c>
      <c r="R672" s="52">
        <f t="shared" si="85"/>
        <v>2163.5555555555557</v>
      </c>
      <c r="S672" s="52">
        <f t="shared" si="86"/>
        <v>2268.9066666666668</v>
      </c>
    </row>
    <row r="673" spans="1:19" x14ac:dyDescent="0.2">
      <c r="A673" s="268">
        <v>44664</v>
      </c>
      <c r="D673">
        <v>0.13</v>
      </c>
      <c r="E673">
        <v>1</v>
      </c>
      <c r="F673" s="179"/>
      <c r="G673" s="214">
        <f t="shared" si="92"/>
        <v>0.88495575221238942</v>
      </c>
      <c r="H673" s="179">
        <f t="shared" si="93"/>
        <v>1.1299999999999999</v>
      </c>
      <c r="I673" s="356">
        <v>30664</v>
      </c>
      <c r="J673" s="52">
        <v>22455.57</v>
      </c>
      <c r="K673" s="52">
        <f t="shared" si="94"/>
        <v>-8208.43</v>
      </c>
      <c r="L673" s="389">
        <v>417.5</v>
      </c>
      <c r="M673" s="52">
        <v>88.323719999999994</v>
      </c>
      <c r="N673" s="52">
        <v>14</v>
      </c>
      <c r="O673" s="273">
        <f t="shared" si="83"/>
        <v>29.821428571428573</v>
      </c>
      <c r="P673" s="273">
        <f t="shared" si="84"/>
        <v>6.3088371428571426</v>
      </c>
      <c r="R673" s="52">
        <f t="shared" si="85"/>
        <v>2190.2857142857142</v>
      </c>
      <c r="S673" s="52">
        <f t="shared" si="86"/>
        <v>1603.9692857142857</v>
      </c>
    </row>
    <row r="674" spans="1:19" x14ac:dyDescent="0.2">
      <c r="A674" s="268">
        <v>44665</v>
      </c>
      <c r="F674" s="179"/>
      <c r="G674" s="214"/>
      <c r="H674" s="179"/>
      <c r="K674" s="52"/>
      <c r="O674" s="273"/>
      <c r="P674" s="273"/>
      <c r="R674" s="52"/>
      <c r="S674" s="52"/>
    </row>
    <row r="675" spans="1:19" x14ac:dyDescent="0.2">
      <c r="A675" s="268">
        <v>44666</v>
      </c>
      <c r="F675" s="179"/>
      <c r="G675" s="214"/>
      <c r="H675" s="179"/>
      <c r="I675" s="356">
        <v>46338</v>
      </c>
      <c r="J675" s="52">
        <v>36667.51</v>
      </c>
      <c r="K675" s="52">
        <f t="shared" si="94"/>
        <v>-9670.489999999998</v>
      </c>
      <c r="L675" s="389">
        <v>541.6</v>
      </c>
      <c r="M675" s="52">
        <v>104.9492</v>
      </c>
      <c r="N675" s="52">
        <v>21</v>
      </c>
      <c r="O675" s="273">
        <f t="shared" ref="O675:O818" si="95">L675/N675</f>
        <v>25.790476190476191</v>
      </c>
      <c r="P675" s="273">
        <f t="shared" ref="P675:P745" si="96">M675/N675</f>
        <v>4.9975809523809529</v>
      </c>
      <c r="R675" s="52">
        <f t="shared" ref="R675:R818" si="97">I675/N675</f>
        <v>2206.5714285714284</v>
      </c>
      <c r="S675" s="52">
        <f t="shared" ref="S675:S745" si="98">J675/N675</f>
        <v>1746.0719047619048</v>
      </c>
    </row>
    <row r="676" spans="1:19" x14ac:dyDescent="0.2">
      <c r="A676" s="157">
        <v>44670</v>
      </c>
      <c r="B676" s="229">
        <v>10.41</v>
      </c>
      <c r="C676">
        <v>8.74</v>
      </c>
      <c r="D676">
        <v>9.1999999999999993</v>
      </c>
      <c r="E676">
        <v>8.1300000000000008</v>
      </c>
      <c r="F676" s="179">
        <f t="shared" si="89"/>
        <v>-0.45999999999999908</v>
      </c>
      <c r="G676" s="214">
        <f t="shared" ref="G676:G677" si="99">E676/(D676+E676)</f>
        <v>0.469128678592037</v>
      </c>
      <c r="H676" s="179">
        <f t="shared" ref="H676:H677" si="100">SUM(D676:E676)</f>
        <v>17.329999999999998</v>
      </c>
      <c r="I676" s="356">
        <v>300996</v>
      </c>
      <c r="J676" s="52">
        <v>327470.90000000002</v>
      </c>
      <c r="K676" s="52">
        <f t="shared" si="94"/>
        <v>26474.900000000023</v>
      </c>
      <c r="L676" s="389">
        <v>2375.1</v>
      </c>
      <c r="M676" s="52">
        <v>3671.8429999999998</v>
      </c>
      <c r="N676" s="52">
        <v>140</v>
      </c>
      <c r="O676" s="273">
        <f t="shared" si="95"/>
        <v>16.965</v>
      </c>
      <c r="P676" s="273">
        <f t="shared" si="96"/>
        <v>26.227449999999997</v>
      </c>
      <c r="R676" s="52">
        <f t="shared" si="97"/>
        <v>2149.9714285714285</v>
      </c>
      <c r="S676" s="52">
        <f t="shared" si="98"/>
        <v>2339.0778571428573</v>
      </c>
    </row>
    <row r="677" spans="1:19" x14ac:dyDescent="0.2">
      <c r="A677" s="157">
        <v>44671</v>
      </c>
      <c r="B677" s="229">
        <v>9.75</v>
      </c>
      <c r="C677">
        <v>8.36</v>
      </c>
      <c r="D677">
        <v>8.3000000000000007</v>
      </c>
      <c r="E677">
        <v>8.43</v>
      </c>
      <c r="F677" s="179">
        <f t="shared" si="89"/>
        <v>5.9999999999998721E-2</v>
      </c>
      <c r="G677" s="214">
        <f t="shared" si="99"/>
        <v>0.50388523610280933</v>
      </c>
      <c r="H677" s="179">
        <f t="shared" si="100"/>
        <v>16.73</v>
      </c>
      <c r="I677" s="356">
        <v>268882</v>
      </c>
      <c r="J677" s="52">
        <v>306468.40000000002</v>
      </c>
      <c r="K677" s="52">
        <f t="shared" si="94"/>
        <v>37586.400000000023</v>
      </c>
      <c r="L677" s="389">
        <v>2313.1999999999998</v>
      </c>
      <c r="M677" s="52">
        <v>4563.0879999999997</v>
      </c>
      <c r="N677" s="52">
        <v>127</v>
      </c>
      <c r="O677" s="273">
        <f t="shared" si="95"/>
        <v>18.214173228346457</v>
      </c>
      <c r="P677" s="273">
        <f t="shared" si="96"/>
        <v>35.929826771653538</v>
      </c>
      <c r="R677" s="52">
        <f t="shared" si="97"/>
        <v>2117.1811023622049</v>
      </c>
      <c r="S677" s="52">
        <f t="shared" si="98"/>
        <v>2413.137007874016</v>
      </c>
    </row>
    <row r="678" spans="1:19" x14ac:dyDescent="0.2">
      <c r="A678" s="157">
        <v>44672</v>
      </c>
      <c r="B678" s="229">
        <v>9.49</v>
      </c>
      <c r="C678">
        <v>9.2100000000000009</v>
      </c>
      <c r="D678">
        <v>8.32</v>
      </c>
      <c r="E678">
        <v>8.73</v>
      </c>
      <c r="F678" s="179">
        <f t="shared" si="89"/>
        <v>0.89000000000000057</v>
      </c>
      <c r="G678" s="214">
        <f t="shared" ref="G678" si="101">E678/(D678+E678)</f>
        <v>0.51202346041055724</v>
      </c>
      <c r="H678" s="179">
        <f t="shared" ref="H678" si="102">SUM(D678:E678)</f>
        <v>17.05</v>
      </c>
      <c r="I678" s="356">
        <v>240042</v>
      </c>
      <c r="J678" s="52">
        <v>279809.90000000002</v>
      </c>
      <c r="K678" s="52">
        <f t="shared" si="94"/>
        <v>39767.900000000023</v>
      </c>
      <c r="L678" s="389">
        <v>2263.1000000000004</v>
      </c>
      <c r="M678" s="52">
        <v>3351.8809999999999</v>
      </c>
      <c r="N678" s="52">
        <v>112</v>
      </c>
      <c r="O678" s="273">
        <f t="shared" si="95"/>
        <v>20.206250000000004</v>
      </c>
      <c r="P678" s="273">
        <f t="shared" si="96"/>
        <v>29.927508928571427</v>
      </c>
      <c r="R678" s="52">
        <f t="shared" si="97"/>
        <v>2143.2321428571427</v>
      </c>
      <c r="S678" s="52">
        <f t="shared" si="98"/>
        <v>2498.3026785714287</v>
      </c>
    </row>
    <row r="679" spans="1:19" x14ac:dyDescent="0.2">
      <c r="A679" s="157">
        <v>44673</v>
      </c>
      <c r="B679" s="229">
        <v>12.12</v>
      </c>
      <c r="C679">
        <v>10.55</v>
      </c>
      <c r="D679">
        <v>7.94</v>
      </c>
      <c r="E679">
        <v>8.94</v>
      </c>
      <c r="F679" s="179">
        <f t="shared" si="89"/>
        <v>2.6100000000000003</v>
      </c>
      <c r="G679" s="214">
        <f t="shared" ref="G679:G787" si="103">E679/(D679+E679)</f>
        <v>0.52962085308056872</v>
      </c>
      <c r="H679" s="179">
        <f t="shared" ref="H679:H787" si="104">SUM(D679:E679)</f>
        <v>16.88</v>
      </c>
      <c r="I679" s="356">
        <v>311232</v>
      </c>
      <c r="J679" s="52">
        <v>372470.8</v>
      </c>
      <c r="K679" s="52">
        <f t="shared" si="94"/>
        <v>61238.799999999988</v>
      </c>
      <c r="L679" s="389">
        <v>2978.6999999999994</v>
      </c>
      <c r="M679" s="52">
        <v>5257.2879999999996</v>
      </c>
      <c r="N679" s="52">
        <v>145</v>
      </c>
      <c r="O679" s="273">
        <f t="shared" si="95"/>
        <v>20.54275862068965</v>
      </c>
      <c r="P679" s="273">
        <f t="shared" si="96"/>
        <v>36.257158620689651</v>
      </c>
      <c r="R679" s="52">
        <f t="shared" si="97"/>
        <v>2146.4275862068966</v>
      </c>
      <c r="S679" s="52">
        <f t="shared" si="98"/>
        <v>2568.7641379310344</v>
      </c>
    </row>
    <row r="680" spans="1:19" x14ac:dyDescent="0.2">
      <c r="A680" s="157">
        <v>44676</v>
      </c>
      <c r="B680" s="229">
        <v>9.83</v>
      </c>
      <c r="C680">
        <v>9.09</v>
      </c>
      <c r="D680">
        <v>7.95</v>
      </c>
      <c r="E680">
        <v>8.77</v>
      </c>
      <c r="F680" s="179">
        <f t="shared" si="89"/>
        <v>1.1399999999999997</v>
      </c>
      <c r="G680" s="214">
        <f t="shared" si="103"/>
        <v>0.5245215311004785</v>
      </c>
      <c r="H680" s="179">
        <f t="shared" si="104"/>
        <v>16.72</v>
      </c>
      <c r="I680" s="356">
        <v>368003</v>
      </c>
      <c r="J680" s="52">
        <v>439931.2</v>
      </c>
      <c r="K680" s="52">
        <f t="shared" si="94"/>
        <v>71928.200000000012</v>
      </c>
      <c r="L680" s="389">
        <v>3006.6999999999975</v>
      </c>
      <c r="M680" s="52">
        <v>7563.3159999999998</v>
      </c>
      <c r="N680" s="52">
        <v>172</v>
      </c>
      <c r="O680" s="273">
        <f t="shared" si="95"/>
        <v>17.480813953488358</v>
      </c>
      <c r="P680" s="273">
        <f t="shared" si="96"/>
        <v>43.972767441860462</v>
      </c>
      <c r="R680" s="52">
        <f t="shared" si="97"/>
        <v>2139.5523255813955</v>
      </c>
      <c r="S680" s="52">
        <f t="shared" si="98"/>
        <v>2557.7395348837208</v>
      </c>
    </row>
    <row r="681" spans="1:19" x14ac:dyDescent="0.2">
      <c r="A681" s="157">
        <v>44677</v>
      </c>
      <c r="B681" s="229">
        <v>10.37</v>
      </c>
      <c r="C681">
        <v>10.36</v>
      </c>
      <c r="D681">
        <v>8.8800000000000008</v>
      </c>
      <c r="E681">
        <v>9.43</v>
      </c>
      <c r="F681" s="179">
        <f t="shared" si="89"/>
        <v>1.4799999999999986</v>
      </c>
      <c r="G681" s="214">
        <f t="shared" si="103"/>
        <v>0.51501911523757504</v>
      </c>
      <c r="H681" s="179">
        <f t="shared" si="104"/>
        <v>18.310000000000002</v>
      </c>
      <c r="I681" s="356">
        <v>357845</v>
      </c>
      <c r="J681" s="52">
        <v>458045.4</v>
      </c>
      <c r="K681" s="52">
        <f t="shared" si="94"/>
        <v>100200.40000000002</v>
      </c>
      <c r="L681" s="389">
        <v>2983.6</v>
      </c>
      <c r="M681" s="52">
        <v>7923.1189999999997</v>
      </c>
      <c r="N681" s="52">
        <v>170</v>
      </c>
      <c r="O681" s="273">
        <f t="shared" si="95"/>
        <v>17.550588235294118</v>
      </c>
      <c r="P681" s="273">
        <f t="shared" si="96"/>
        <v>46.606582352941174</v>
      </c>
      <c r="R681" s="52">
        <f t="shared" si="97"/>
        <v>2104.9705882352941</v>
      </c>
      <c r="S681" s="52">
        <f t="shared" si="98"/>
        <v>2694.384705882353</v>
      </c>
    </row>
    <row r="682" spans="1:19" x14ac:dyDescent="0.2">
      <c r="A682" s="157">
        <v>44678</v>
      </c>
      <c r="B682" s="229">
        <v>10.52</v>
      </c>
      <c r="C682">
        <v>10.33</v>
      </c>
      <c r="D682">
        <v>8.83</v>
      </c>
      <c r="E682">
        <v>8.75</v>
      </c>
      <c r="F682" s="179">
        <f t="shared" si="89"/>
        <v>1.5</v>
      </c>
      <c r="G682" s="214">
        <f t="shared" si="103"/>
        <v>0.49772468714448242</v>
      </c>
      <c r="H682" s="179">
        <f t="shared" si="104"/>
        <v>17.579999999999998</v>
      </c>
      <c r="I682" s="356">
        <v>294296</v>
      </c>
      <c r="J682" s="52">
        <v>345122.7</v>
      </c>
      <c r="K682" s="52">
        <f t="shared" si="94"/>
        <v>50826.700000000012</v>
      </c>
      <c r="L682" s="389">
        <v>2733.7999999999984</v>
      </c>
      <c r="M682" s="52">
        <v>5823.1620000000003</v>
      </c>
      <c r="N682" s="52">
        <v>138</v>
      </c>
      <c r="O682" s="273">
        <f t="shared" si="95"/>
        <v>19.810144927536221</v>
      </c>
      <c r="P682" s="273">
        <f t="shared" si="96"/>
        <v>42.196826086956527</v>
      </c>
      <c r="R682" s="52">
        <f t="shared" si="97"/>
        <v>2132.5797101449275</v>
      </c>
      <c r="S682" s="52">
        <f t="shared" si="98"/>
        <v>2500.8891304347826</v>
      </c>
    </row>
    <row r="683" spans="1:19" x14ac:dyDescent="0.2">
      <c r="A683" s="157">
        <v>44679</v>
      </c>
      <c r="B683" s="229">
        <v>10.16</v>
      </c>
      <c r="C683">
        <v>10.17</v>
      </c>
      <c r="D683">
        <v>8.7899999999999991</v>
      </c>
      <c r="E683">
        <v>8.7799999999999994</v>
      </c>
      <c r="F683" s="179">
        <f t="shared" si="89"/>
        <v>1.3800000000000008</v>
      </c>
      <c r="G683" s="214">
        <f t="shared" si="103"/>
        <v>0.49971542401821284</v>
      </c>
      <c r="H683" s="179">
        <f t="shared" si="104"/>
        <v>17.57</v>
      </c>
      <c r="I683" s="356">
        <v>344611</v>
      </c>
      <c r="J683">
        <v>409289</v>
      </c>
      <c r="K683" s="52">
        <f t="shared" si="94"/>
        <v>64678</v>
      </c>
      <c r="L683" s="389">
        <v>2882.4999999999986</v>
      </c>
      <c r="M683" s="52">
        <v>7123.2139999999999</v>
      </c>
      <c r="N683" s="52">
        <v>163</v>
      </c>
      <c r="O683" s="273">
        <f t="shared" si="95"/>
        <v>17.684049079754594</v>
      </c>
      <c r="P683" s="273">
        <f t="shared" si="96"/>
        <v>43.700699386503068</v>
      </c>
      <c r="R683" s="52">
        <f t="shared" si="97"/>
        <v>2114.1779141104294</v>
      </c>
      <c r="S683" s="52">
        <f t="shared" si="98"/>
        <v>2510.9754601226996</v>
      </c>
    </row>
    <row r="684" spans="1:19" x14ac:dyDescent="0.2">
      <c r="A684" s="157">
        <v>44680</v>
      </c>
      <c r="B684" s="229">
        <v>9.68</v>
      </c>
      <c r="C684">
        <v>9.19</v>
      </c>
      <c r="D684">
        <v>8.8800000000000008</v>
      </c>
      <c r="E684">
        <v>9.0399999999999991</v>
      </c>
      <c r="F684" s="179">
        <f t="shared" si="89"/>
        <v>0.30999999999999872</v>
      </c>
      <c r="G684" s="214">
        <f t="shared" si="103"/>
        <v>0.50446428571428559</v>
      </c>
      <c r="H684" s="179">
        <f t="shared" si="104"/>
        <v>17.920000000000002</v>
      </c>
      <c r="I684" s="356">
        <v>366834</v>
      </c>
      <c r="J684" s="52">
        <v>447064.3</v>
      </c>
      <c r="K684" s="52">
        <f t="shared" si="94"/>
        <v>80230.299999999988</v>
      </c>
      <c r="L684" s="389">
        <v>3047.8999999999996</v>
      </c>
      <c r="M684" s="52">
        <v>7851.95</v>
      </c>
      <c r="N684" s="52">
        <v>173</v>
      </c>
      <c r="O684" s="273">
        <f t="shared" si="95"/>
        <v>17.617919075144506</v>
      </c>
      <c r="P684" s="273">
        <f t="shared" si="96"/>
        <v>45.386994219653175</v>
      </c>
      <c r="R684" s="52">
        <f t="shared" si="97"/>
        <v>2120.4277456647401</v>
      </c>
      <c r="S684" s="52">
        <f t="shared" si="98"/>
        <v>2584.1867052023122</v>
      </c>
    </row>
    <row r="685" spans="1:19" x14ac:dyDescent="0.2">
      <c r="A685" s="157">
        <v>44683</v>
      </c>
      <c r="B685" s="229">
        <v>8.9700000000000006</v>
      </c>
      <c r="C685">
        <v>8.35</v>
      </c>
      <c r="D685">
        <v>8.91</v>
      </c>
      <c r="E685">
        <v>9.11</v>
      </c>
      <c r="F685" s="179">
        <f t="shared" si="89"/>
        <v>-0.5600000000000005</v>
      </c>
      <c r="G685" s="214">
        <f t="shared" si="103"/>
        <v>0.50554938956714757</v>
      </c>
      <c r="H685" s="179">
        <f t="shared" si="104"/>
        <v>18.02</v>
      </c>
      <c r="I685" s="356">
        <v>364828</v>
      </c>
      <c r="J685" s="52">
        <v>450324.7</v>
      </c>
      <c r="K685" s="52">
        <f t="shared" si="94"/>
        <v>85496.700000000012</v>
      </c>
      <c r="L685" s="389">
        <v>3538.3999999999987</v>
      </c>
      <c r="M685" s="52">
        <v>5033.7579999999998</v>
      </c>
      <c r="N685" s="52">
        <v>169</v>
      </c>
      <c r="O685" s="273">
        <f t="shared" si="95"/>
        <v>20.937278106508867</v>
      </c>
      <c r="P685" s="273">
        <f t="shared" si="96"/>
        <v>29.785550295857988</v>
      </c>
      <c r="R685" s="52">
        <f t="shared" si="97"/>
        <v>2158.7455621301774</v>
      </c>
      <c r="S685" s="52">
        <f t="shared" si="98"/>
        <v>2664.6431952662724</v>
      </c>
    </row>
    <row r="686" spans="1:19" x14ac:dyDescent="0.2">
      <c r="A686" s="157">
        <v>44684</v>
      </c>
      <c r="B686" s="229">
        <v>10.32</v>
      </c>
      <c r="C686">
        <v>9.9</v>
      </c>
      <c r="D686">
        <v>8.3800000000000008</v>
      </c>
      <c r="E686">
        <v>8.93</v>
      </c>
      <c r="F686" s="179">
        <f t="shared" si="89"/>
        <v>1.5199999999999996</v>
      </c>
      <c r="G686" s="214">
        <f t="shared" si="103"/>
        <v>0.51588677065280175</v>
      </c>
      <c r="H686" s="179">
        <f t="shared" si="104"/>
        <v>17.310000000000002</v>
      </c>
      <c r="I686" s="356">
        <v>283999</v>
      </c>
      <c r="J686" s="52">
        <v>329236.59999999998</v>
      </c>
      <c r="K686" s="52">
        <f t="shared" si="94"/>
        <v>45237.599999999977</v>
      </c>
      <c r="L686" s="389">
        <v>2688.5</v>
      </c>
      <c r="M686" s="52">
        <v>5355.9790000000003</v>
      </c>
      <c r="N686" s="52">
        <v>129</v>
      </c>
      <c r="O686" s="273">
        <f t="shared" si="95"/>
        <v>20.84108527131783</v>
      </c>
      <c r="P686" s="273">
        <f t="shared" si="96"/>
        <v>41.519217054263571</v>
      </c>
      <c r="R686" s="52">
        <f t="shared" si="97"/>
        <v>2201.5426356589146</v>
      </c>
      <c r="S686" s="52">
        <f t="shared" si="98"/>
        <v>2552.2217054263565</v>
      </c>
    </row>
    <row r="687" spans="1:19" x14ac:dyDescent="0.2">
      <c r="A687" s="157">
        <v>44685</v>
      </c>
      <c r="B687" s="229">
        <v>10.34</v>
      </c>
      <c r="C687">
        <v>9.8699999999999992</v>
      </c>
      <c r="D687">
        <v>8.2200000000000006</v>
      </c>
      <c r="E687">
        <v>8.9499999999999993</v>
      </c>
      <c r="F687" s="179">
        <f t="shared" si="89"/>
        <v>1.6499999999999986</v>
      </c>
      <c r="G687" s="214">
        <f t="shared" si="103"/>
        <v>0.52125800815375645</v>
      </c>
      <c r="H687" s="179">
        <f t="shared" si="104"/>
        <v>17.170000000000002</v>
      </c>
      <c r="I687" s="356">
        <v>347838</v>
      </c>
      <c r="J687" s="52">
        <v>406689.2</v>
      </c>
      <c r="K687" s="52">
        <f t="shared" si="94"/>
        <v>58851.200000000012</v>
      </c>
      <c r="L687" s="389">
        <v>3236.0999999999995</v>
      </c>
      <c r="M687" s="52">
        <v>6587.2659999999996</v>
      </c>
      <c r="N687" s="52">
        <v>159</v>
      </c>
      <c r="O687" s="273">
        <f t="shared" si="95"/>
        <v>20.352830188679242</v>
      </c>
      <c r="P687" s="273">
        <f t="shared" si="96"/>
        <v>41.429345911949682</v>
      </c>
      <c r="R687" s="52">
        <f t="shared" si="97"/>
        <v>2187.6603773584907</v>
      </c>
      <c r="S687" s="52">
        <f t="shared" si="98"/>
        <v>2557.7937106918239</v>
      </c>
    </row>
    <row r="688" spans="1:19" x14ac:dyDescent="0.2">
      <c r="A688" s="157">
        <v>44686</v>
      </c>
      <c r="B688" s="229">
        <v>8.9499999999999993</v>
      </c>
      <c r="C688">
        <v>9.44</v>
      </c>
      <c r="D688">
        <v>8.44</v>
      </c>
      <c r="E688">
        <v>9.17</v>
      </c>
      <c r="F688" s="179">
        <f t="shared" si="89"/>
        <v>1</v>
      </c>
      <c r="G688" s="214">
        <f t="shared" si="103"/>
        <v>0.52072685973878474</v>
      </c>
      <c r="H688" s="179">
        <f t="shared" si="104"/>
        <v>17.61</v>
      </c>
      <c r="I688" s="356">
        <v>364558</v>
      </c>
      <c r="J688" s="52">
        <v>445553.5</v>
      </c>
      <c r="K688" s="52">
        <f t="shared" si="94"/>
        <v>80995.5</v>
      </c>
      <c r="L688" s="356">
        <v>3187.0000000000005</v>
      </c>
      <c r="M688" s="52">
        <v>6807.87</v>
      </c>
      <c r="N688" s="52">
        <v>167</v>
      </c>
      <c r="O688" s="273">
        <f t="shared" si="95"/>
        <v>19.083832335329344</v>
      </c>
      <c r="P688" s="273">
        <f t="shared" si="96"/>
        <v>40.765688622754489</v>
      </c>
      <c r="R688" s="52">
        <f t="shared" si="97"/>
        <v>2182.9820359281439</v>
      </c>
      <c r="S688" s="52">
        <f t="shared" si="98"/>
        <v>2667.9850299401196</v>
      </c>
    </row>
    <row r="689" spans="1:19" x14ac:dyDescent="0.2">
      <c r="A689" s="157">
        <v>44687</v>
      </c>
      <c r="B689" s="229">
        <v>10.58</v>
      </c>
      <c r="C689">
        <v>10.27</v>
      </c>
      <c r="D689">
        <v>8.8800000000000008</v>
      </c>
      <c r="E689">
        <v>9.2799999999999994</v>
      </c>
      <c r="F689" s="179">
        <f t="shared" si="89"/>
        <v>1.3899999999999988</v>
      </c>
      <c r="G689" s="214">
        <f t="shared" si="103"/>
        <v>0.51101321585903081</v>
      </c>
      <c r="H689" s="179">
        <f t="shared" si="104"/>
        <v>18.16</v>
      </c>
      <c r="I689" s="356">
        <v>357785</v>
      </c>
      <c r="J689" s="52">
        <v>437619.8</v>
      </c>
      <c r="K689" s="52">
        <f t="shared" si="94"/>
        <v>79834.799999999988</v>
      </c>
      <c r="L689" s="389">
        <v>2680.6999999999989</v>
      </c>
      <c r="M689" s="52">
        <v>8298.7430000000004</v>
      </c>
      <c r="N689" s="52">
        <v>165</v>
      </c>
      <c r="O689" s="273">
        <f t="shared" si="95"/>
        <v>16.246666666666659</v>
      </c>
      <c r="P689" s="273">
        <f t="shared" si="96"/>
        <v>50.295412121212124</v>
      </c>
      <c r="R689" s="52">
        <f t="shared" si="97"/>
        <v>2168.3939393939395</v>
      </c>
      <c r="S689" s="52">
        <f t="shared" si="98"/>
        <v>2652.2412121212119</v>
      </c>
    </row>
    <row r="690" spans="1:19" x14ac:dyDescent="0.2">
      <c r="A690" s="157">
        <v>44690</v>
      </c>
      <c r="B690" s="229">
        <v>10.65</v>
      </c>
      <c r="C690">
        <v>11.14</v>
      </c>
      <c r="D690">
        <v>8.92</v>
      </c>
      <c r="E690">
        <v>7.66</v>
      </c>
      <c r="F690" s="179">
        <f t="shared" si="89"/>
        <v>2.2200000000000006</v>
      </c>
      <c r="G690" s="214">
        <f t="shared" si="103"/>
        <v>0.46200241254523527</v>
      </c>
      <c r="H690" s="179">
        <f t="shared" si="104"/>
        <v>16.579999999999998</v>
      </c>
      <c r="I690" s="356">
        <v>317192</v>
      </c>
      <c r="J690" s="52">
        <v>330171.8</v>
      </c>
      <c r="K690" s="52">
        <f t="shared" si="94"/>
        <v>12979.799999999988</v>
      </c>
      <c r="L690" s="356">
        <v>2699.0000000000009</v>
      </c>
      <c r="M690" s="52">
        <v>5596.0879999999997</v>
      </c>
      <c r="N690" s="52">
        <v>146</v>
      </c>
      <c r="O690" s="273">
        <f t="shared" si="95"/>
        <v>18.486301369863021</v>
      </c>
      <c r="P690" s="273">
        <f t="shared" si="96"/>
        <v>38.329369863013696</v>
      </c>
      <c r="R690" s="52">
        <f t="shared" si="97"/>
        <v>2172.5479452054797</v>
      </c>
      <c r="S690" s="52">
        <f t="shared" si="98"/>
        <v>2261.4506849315067</v>
      </c>
    </row>
    <row r="691" spans="1:19" x14ac:dyDescent="0.2">
      <c r="A691" s="157">
        <v>44691</v>
      </c>
      <c r="B691" s="229">
        <v>9.15</v>
      </c>
      <c r="C691">
        <v>9.17</v>
      </c>
      <c r="D691">
        <v>8.85</v>
      </c>
      <c r="E691">
        <v>9.17</v>
      </c>
      <c r="F691" s="179">
        <f t="shared" si="89"/>
        <v>0.32000000000000028</v>
      </c>
      <c r="G691" s="214">
        <f t="shared" si="103"/>
        <v>0.50887902330743617</v>
      </c>
      <c r="H691" s="179">
        <f t="shared" si="104"/>
        <v>18.02</v>
      </c>
      <c r="I691" s="356">
        <v>402594</v>
      </c>
      <c r="J691" s="52">
        <v>490268.3</v>
      </c>
      <c r="K691" s="52">
        <f t="shared" si="94"/>
        <v>87674.299999999988</v>
      </c>
      <c r="L691" s="389">
        <v>2951.2999999999988</v>
      </c>
      <c r="M691" s="52">
        <v>8578.9030000000002</v>
      </c>
      <c r="N691" s="52">
        <v>186</v>
      </c>
      <c r="O691" s="273">
        <f t="shared" si="95"/>
        <v>15.867204301075262</v>
      </c>
      <c r="P691" s="273">
        <f t="shared" si="96"/>
        <v>46.123134408602155</v>
      </c>
      <c r="R691" s="52">
        <f t="shared" si="97"/>
        <v>2164.483870967742</v>
      </c>
      <c r="S691" s="52">
        <f t="shared" si="98"/>
        <v>2635.8510752688171</v>
      </c>
    </row>
    <row r="692" spans="1:19" x14ac:dyDescent="0.2">
      <c r="A692" s="157">
        <v>44692</v>
      </c>
      <c r="B692" s="229">
        <v>10.31</v>
      </c>
      <c r="C692">
        <v>9.11</v>
      </c>
      <c r="D692">
        <v>8.8699999999999992</v>
      </c>
      <c r="E692">
        <v>9.16</v>
      </c>
      <c r="F692" s="179">
        <f t="shared" si="89"/>
        <v>0.24000000000000021</v>
      </c>
      <c r="G692" s="214">
        <f t="shared" si="103"/>
        <v>0.50804215196894065</v>
      </c>
      <c r="H692" s="179">
        <f t="shared" si="104"/>
        <v>18.03</v>
      </c>
      <c r="I692" s="356">
        <v>342345</v>
      </c>
      <c r="J692">
        <v>416085</v>
      </c>
      <c r="K692" s="52">
        <f t="shared" si="94"/>
        <v>73740</v>
      </c>
      <c r="L692" s="389">
        <v>2565.6000000000013</v>
      </c>
      <c r="M692" s="52">
        <v>8652.6970000000001</v>
      </c>
      <c r="N692" s="52">
        <v>159</v>
      </c>
      <c r="O692" s="273">
        <f t="shared" si="95"/>
        <v>16.135849056603782</v>
      </c>
      <c r="P692" s="273">
        <f t="shared" si="96"/>
        <v>54.419477987421388</v>
      </c>
      <c r="R692" s="52">
        <f t="shared" si="97"/>
        <v>2153.1132075471696</v>
      </c>
      <c r="S692" s="52">
        <f t="shared" si="98"/>
        <v>2616.8867924528304</v>
      </c>
    </row>
    <row r="693" spans="1:19" x14ac:dyDescent="0.2">
      <c r="A693" s="157">
        <v>44693</v>
      </c>
      <c r="B693" s="229">
        <v>9.9600000000000009</v>
      </c>
      <c r="C693">
        <v>9.92</v>
      </c>
      <c r="D693">
        <v>9.23</v>
      </c>
      <c r="E693">
        <v>8.56</v>
      </c>
      <c r="F693" s="179">
        <f t="shared" si="89"/>
        <v>0.6899999999999995</v>
      </c>
      <c r="G693" s="214">
        <f t="shared" si="103"/>
        <v>0.48116919617762793</v>
      </c>
      <c r="H693" s="179">
        <f t="shared" si="104"/>
        <v>17.79</v>
      </c>
      <c r="I693" s="356">
        <v>332184</v>
      </c>
      <c r="J693" s="52">
        <v>381802.4</v>
      </c>
      <c r="K693" s="52">
        <f t="shared" si="94"/>
        <v>49618.400000000023</v>
      </c>
      <c r="L693" s="389">
        <v>2323.2999999999988</v>
      </c>
      <c r="M693" s="52">
        <v>8816.4009999999998</v>
      </c>
      <c r="N693" s="52">
        <v>156</v>
      </c>
      <c r="O693" s="273">
        <f t="shared" si="95"/>
        <v>14.892948717948711</v>
      </c>
      <c r="P693" s="273">
        <f t="shared" si="96"/>
        <v>56.515391025641023</v>
      </c>
      <c r="R693" s="52">
        <f t="shared" si="97"/>
        <v>2129.3846153846152</v>
      </c>
      <c r="S693" s="52">
        <f t="shared" si="98"/>
        <v>2447.4512820512823</v>
      </c>
    </row>
    <row r="694" spans="1:19" x14ac:dyDescent="0.2">
      <c r="A694" s="157">
        <v>44694</v>
      </c>
      <c r="B694" s="229">
        <v>10.35</v>
      </c>
      <c r="C694">
        <v>8.48</v>
      </c>
      <c r="D694">
        <v>9.6199999999999992</v>
      </c>
      <c r="E694">
        <v>8.39</v>
      </c>
      <c r="F694" s="179">
        <f t="shared" si="89"/>
        <v>-1.1399999999999988</v>
      </c>
      <c r="G694" s="214">
        <f t="shared" si="103"/>
        <v>0.46585230427540264</v>
      </c>
      <c r="H694" s="179">
        <f t="shared" si="104"/>
        <v>18.009999999999998</v>
      </c>
      <c r="I694" s="356">
        <v>242148</v>
      </c>
      <c r="J694" s="52">
        <v>286857.8</v>
      </c>
      <c r="K694" s="52">
        <f t="shared" si="94"/>
        <v>44709.799999999988</v>
      </c>
      <c r="L694" s="389">
        <v>1787.4000000000012</v>
      </c>
      <c r="M694" s="52">
        <v>4727.576</v>
      </c>
      <c r="N694" s="52">
        <v>116</v>
      </c>
      <c r="O694" s="273">
        <f t="shared" si="95"/>
        <v>15.408620689655184</v>
      </c>
      <c r="P694" s="273">
        <f t="shared" si="96"/>
        <v>40.754965517241381</v>
      </c>
      <c r="R694" s="52">
        <f t="shared" si="97"/>
        <v>2087.4827586206898</v>
      </c>
      <c r="S694" s="52">
        <f t="shared" si="98"/>
        <v>2472.9120689655169</v>
      </c>
    </row>
    <row r="695" spans="1:19" x14ac:dyDescent="0.2">
      <c r="A695" s="157">
        <v>44697</v>
      </c>
      <c r="B695" s="229">
        <v>9.58</v>
      </c>
      <c r="C695">
        <v>9.8699999999999992</v>
      </c>
      <c r="D695">
        <v>9.41</v>
      </c>
      <c r="E695">
        <v>8.8699999999999992</v>
      </c>
      <c r="F695" s="179">
        <f t="shared" si="89"/>
        <v>0.45999999999999908</v>
      </c>
      <c r="G695" s="214">
        <f t="shared" si="103"/>
        <v>0.48522975929978113</v>
      </c>
      <c r="H695" s="179">
        <f t="shared" si="104"/>
        <v>18.28</v>
      </c>
      <c r="I695" s="356">
        <v>335716</v>
      </c>
      <c r="J695" s="52">
        <v>385247.7</v>
      </c>
      <c r="K695" s="52">
        <f t="shared" si="94"/>
        <v>49531.700000000012</v>
      </c>
      <c r="L695" s="389">
        <v>3228.2999999999984</v>
      </c>
      <c r="M695" s="52">
        <v>4813.674</v>
      </c>
      <c r="N695" s="52">
        <v>152</v>
      </c>
      <c r="O695" s="273">
        <f t="shared" si="95"/>
        <v>21.238815789473673</v>
      </c>
      <c r="P695" s="273">
        <f t="shared" si="96"/>
        <v>31.668907894736844</v>
      </c>
      <c r="R695" s="52">
        <f t="shared" si="97"/>
        <v>2208.6578947368421</v>
      </c>
      <c r="S695" s="52">
        <f t="shared" si="98"/>
        <v>2534.5243421052633</v>
      </c>
    </row>
    <row r="696" spans="1:19" x14ac:dyDescent="0.2">
      <c r="A696" s="157">
        <v>44698</v>
      </c>
      <c r="B696" s="229">
        <v>11.8</v>
      </c>
      <c r="C696">
        <v>11.59</v>
      </c>
      <c r="D696">
        <v>8.42</v>
      </c>
      <c r="E696">
        <v>9.4700000000000006</v>
      </c>
      <c r="F696" s="179">
        <f t="shared" si="89"/>
        <v>3.17</v>
      </c>
      <c r="G696" s="214">
        <f t="shared" si="103"/>
        <v>0.52934600335382898</v>
      </c>
      <c r="H696" s="179">
        <f t="shared" si="104"/>
        <v>17.89</v>
      </c>
      <c r="I696" s="356">
        <v>345294</v>
      </c>
      <c r="J696" s="52">
        <v>424697.9</v>
      </c>
      <c r="K696" s="52">
        <f t="shared" si="94"/>
        <v>79403.900000000023</v>
      </c>
      <c r="L696" s="389">
        <v>3157.2000000000007</v>
      </c>
      <c r="M696" s="52">
        <v>6575.3959999999997</v>
      </c>
      <c r="N696" s="52">
        <v>157</v>
      </c>
      <c r="O696" s="273">
        <f t="shared" si="95"/>
        <v>20.109554140127393</v>
      </c>
      <c r="P696" s="273">
        <f t="shared" si="96"/>
        <v>41.881503184713374</v>
      </c>
      <c r="R696" s="52">
        <f t="shared" si="97"/>
        <v>2199.3248407643314</v>
      </c>
      <c r="S696" s="52">
        <f t="shared" si="98"/>
        <v>2705.0821656050957</v>
      </c>
    </row>
    <row r="697" spans="1:19" x14ac:dyDescent="0.2">
      <c r="A697" s="157">
        <v>44699</v>
      </c>
      <c r="B697" s="229">
        <v>10.86</v>
      </c>
      <c r="C697">
        <v>10.29</v>
      </c>
      <c r="D697">
        <v>9.7899999999999991</v>
      </c>
      <c r="E697">
        <v>9.34</v>
      </c>
      <c r="F697" s="179">
        <f t="shared" si="89"/>
        <v>0.5</v>
      </c>
      <c r="G697" s="214">
        <f t="shared" si="103"/>
        <v>0.48823836905384216</v>
      </c>
      <c r="H697" s="179">
        <f t="shared" si="104"/>
        <v>19.13</v>
      </c>
      <c r="I697" s="356">
        <v>324140</v>
      </c>
      <c r="J697" s="52">
        <v>404198.1</v>
      </c>
      <c r="K697" s="52">
        <f t="shared" si="94"/>
        <v>80058.099999999977</v>
      </c>
      <c r="L697" s="389">
        <v>2379.3000000000011</v>
      </c>
      <c r="M697" s="52">
        <v>9061.4380000000001</v>
      </c>
      <c r="N697" s="52">
        <v>151</v>
      </c>
      <c r="O697" s="273">
        <f t="shared" si="95"/>
        <v>15.756953642384113</v>
      </c>
      <c r="P697" s="273">
        <f t="shared" si="96"/>
        <v>60.009523178807946</v>
      </c>
      <c r="R697" s="52">
        <f t="shared" si="97"/>
        <v>2146.6225165562914</v>
      </c>
      <c r="S697" s="52">
        <f t="shared" si="98"/>
        <v>2676.808609271523</v>
      </c>
    </row>
    <row r="698" spans="1:19" x14ac:dyDescent="0.2">
      <c r="A698" s="157">
        <v>44700</v>
      </c>
      <c r="B698" s="229">
        <v>7.72</v>
      </c>
      <c r="C698">
        <v>7.16</v>
      </c>
      <c r="D698">
        <v>7.95</v>
      </c>
      <c r="E698">
        <v>9.3800000000000008</v>
      </c>
      <c r="F698" s="179">
        <f t="shared" si="89"/>
        <v>-0.79</v>
      </c>
      <c r="G698" s="214">
        <f t="shared" si="103"/>
        <v>0.54125793421811885</v>
      </c>
      <c r="H698" s="179">
        <f t="shared" si="104"/>
        <v>17.330000000000002</v>
      </c>
      <c r="I698" s="356">
        <v>386475</v>
      </c>
      <c r="J698" s="52">
        <v>466189.6</v>
      </c>
      <c r="K698" s="52">
        <f t="shared" si="94"/>
        <v>79714.599999999977</v>
      </c>
      <c r="L698" s="389">
        <v>3417.7000000000007</v>
      </c>
      <c r="M698" s="52">
        <v>7252.8670000000002</v>
      </c>
      <c r="N698" s="52">
        <v>174</v>
      </c>
      <c r="O698" s="273">
        <f t="shared" si="95"/>
        <v>19.641954022988511</v>
      </c>
      <c r="P698" s="273">
        <f t="shared" si="96"/>
        <v>41.683143678160924</v>
      </c>
      <c r="R698" s="52">
        <f t="shared" si="97"/>
        <v>2221.1206896551726</v>
      </c>
      <c r="S698" s="52">
        <f t="shared" si="98"/>
        <v>2679.2505747126434</v>
      </c>
    </row>
    <row r="699" spans="1:19" x14ac:dyDescent="0.2">
      <c r="A699" s="157">
        <v>44701</v>
      </c>
      <c r="B699" s="229">
        <v>10.27</v>
      </c>
      <c r="C699">
        <v>9.35</v>
      </c>
      <c r="D699">
        <v>9.76</v>
      </c>
      <c r="E699">
        <v>9.16</v>
      </c>
      <c r="F699" s="179">
        <f t="shared" si="89"/>
        <v>-0.41000000000000014</v>
      </c>
      <c r="G699" s="214">
        <f t="shared" si="103"/>
        <v>0.48414376321353064</v>
      </c>
      <c r="H699" s="179">
        <f t="shared" si="104"/>
        <v>18.920000000000002</v>
      </c>
      <c r="I699" s="356">
        <v>277922</v>
      </c>
      <c r="J699" s="52">
        <v>335151.59999999998</v>
      </c>
      <c r="K699" s="52">
        <f t="shared" si="94"/>
        <v>57229.599999999977</v>
      </c>
      <c r="L699" s="389">
        <v>2389.4</v>
      </c>
      <c r="M699" s="52">
        <v>6519.0110000000004</v>
      </c>
      <c r="N699" s="52">
        <v>128</v>
      </c>
      <c r="O699" s="273">
        <f t="shared" si="95"/>
        <v>18.667187500000001</v>
      </c>
      <c r="P699" s="273">
        <f t="shared" si="96"/>
        <v>50.929773437500003</v>
      </c>
      <c r="R699" s="52">
        <f t="shared" si="97"/>
        <v>2171.265625</v>
      </c>
      <c r="S699" s="52">
        <f t="shared" si="98"/>
        <v>2618.3718749999998</v>
      </c>
    </row>
    <row r="700" spans="1:19" x14ac:dyDescent="0.2">
      <c r="A700" s="157">
        <v>44704</v>
      </c>
      <c r="B700" s="229">
        <v>10.130000000000001</v>
      </c>
      <c r="C700">
        <v>9.34</v>
      </c>
      <c r="D700">
        <v>9.99</v>
      </c>
      <c r="E700">
        <v>8.94</v>
      </c>
      <c r="F700" s="179">
        <f t="shared" si="89"/>
        <v>-0.65000000000000036</v>
      </c>
      <c r="G700" s="214">
        <f t="shared" si="103"/>
        <v>0.47226624405705225</v>
      </c>
      <c r="H700" s="179">
        <f t="shared" si="104"/>
        <v>18.93</v>
      </c>
      <c r="I700" s="356">
        <v>366301</v>
      </c>
      <c r="J700">
        <v>439165</v>
      </c>
      <c r="K700" s="52">
        <f t="shared" si="94"/>
        <v>72864</v>
      </c>
      <c r="L700" s="389">
        <v>2806.7</v>
      </c>
      <c r="M700" s="52">
        <v>6853.0780000000004</v>
      </c>
      <c r="N700" s="52">
        <v>171</v>
      </c>
      <c r="O700" s="273">
        <f t="shared" si="95"/>
        <v>16.413450292397659</v>
      </c>
      <c r="P700" s="273">
        <f t="shared" si="96"/>
        <v>40.076479532163745</v>
      </c>
      <c r="R700" s="52">
        <f t="shared" si="97"/>
        <v>2142.1111111111113</v>
      </c>
      <c r="S700" s="52">
        <f t="shared" si="98"/>
        <v>2568.2163742690059</v>
      </c>
    </row>
    <row r="701" spans="1:19" x14ac:dyDescent="0.2">
      <c r="A701" s="157">
        <v>44705</v>
      </c>
      <c r="B701" s="229">
        <v>10.41</v>
      </c>
      <c r="C701">
        <v>10.01</v>
      </c>
      <c r="D701">
        <v>9.74</v>
      </c>
      <c r="E701">
        <v>9.0399999999999991</v>
      </c>
      <c r="F701" s="179">
        <f t="shared" si="89"/>
        <v>0.26999999999999957</v>
      </c>
      <c r="G701" s="214">
        <f t="shared" si="103"/>
        <v>0.4813631522896698</v>
      </c>
      <c r="H701" s="179">
        <f t="shared" si="104"/>
        <v>18.78</v>
      </c>
      <c r="I701" s="356">
        <v>344074</v>
      </c>
      <c r="J701" s="52">
        <v>413305.8</v>
      </c>
      <c r="K701" s="52">
        <f t="shared" si="94"/>
        <v>69231.799999999988</v>
      </c>
      <c r="L701" s="389">
        <v>2755.4000000000005</v>
      </c>
      <c r="M701" s="52">
        <v>7570.89</v>
      </c>
      <c r="N701" s="52">
        <v>160</v>
      </c>
      <c r="O701" s="273">
        <f t="shared" si="95"/>
        <v>17.221250000000005</v>
      </c>
      <c r="P701" s="273">
        <f t="shared" si="96"/>
        <v>47.318062500000003</v>
      </c>
      <c r="R701" s="52">
        <f t="shared" si="97"/>
        <v>2150.4625000000001</v>
      </c>
      <c r="S701" s="52">
        <f t="shared" si="98"/>
        <v>2583.1612500000001</v>
      </c>
    </row>
    <row r="702" spans="1:19" x14ac:dyDescent="0.2">
      <c r="A702" s="157">
        <v>44706</v>
      </c>
      <c r="B702" s="229">
        <v>10.33</v>
      </c>
      <c r="C702">
        <v>9.2799999999999994</v>
      </c>
      <c r="D702">
        <v>9.26</v>
      </c>
      <c r="E702">
        <v>9.2799999999999994</v>
      </c>
      <c r="F702" s="179">
        <f t="shared" si="89"/>
        <v>1.9999999999999574E-2</v>
      </c>
      <c r="G702" s="214">
        <f t="shared" si="103"/>
        <v>0.5005393743257821</v>
      </c>
      <c r="H702" s="179">
        <f t="shared" si="104"/>
        <v>18.54</v>
      </c>
      <c r="I702" s="356">
        <v>356918</v>
      </c>
      <c r="J702" s="52">
        <v>433136.3</v>
      </c>
      <c r="K702" s="52">
        <f t="shared" si="94"/>
        <v>76218.299999999988</v>
      </c>
      <c r="L702" s="389">
        <v>3079.8000000000015</v>
      </c>
      <c r="M702" s="52">
        <v>7196.0119999999997</v>
      </c>
      <c r="N702" s="52">
        <v>162</v>
      </c>
      <c r="O702" s="273">
        <f t="shared" si="95"/>
        <v>19.01111111111112</v>
      </c>
      <c r="P702" s="273">
        <f t="shared" si="96"/>
        <v>44.419827160493824</v>
      </c>
      <c r="R702" s="52">
        <f t="shared" si="97"/>
        <v>2203.1975308641977</v>
      </c>
      <c r="S702" s="52">
        <f t="shared" si="98"/>
        <v>2673.6808641975308</v>
      </c>
    </row>
    <row r="703" spans="1:19" x14ac:dyDescent="0.2">
      <c r="A703" s="157">
        <v>44711</v>
      </c>
      <c r="B703" s="229">
        <v>10.64</v>
      </c>
      <c r="C703">
        <v>9.8800000000000008</v>
      </c>
      <c r="D703">
        <v>10.23</v>
      </c>
      <c r="E703">
        <v>8.7799999999999994</v>
      </c>
      <c r="F703" s="179">
        <f t="shared" si="89"/>
        <v>-0.34999999999999964</v>
      </c>
      <c r="G703" s="214">
        <f t="shared" si="103"/>
        <v>0.46186217780115729</v>
      </c>
      <c r="H703" s="179">
        <f t="shared" si="104"/>
        <v>19.009999999999998</v>
      </c>
      <c r="I703" s="356">
        <v>341939</v>
      </c>
      <c r="J703" s="52">
        <v>418803.4</v>
      </c>
      <c r="K703" s="52">
        <f t="shared" si="94"/>
        <v>76864.400000000023</v>
      </c>
      <c r="L703" s="389">
        <v>2846.3999999999987</v>
      </c>
      <c r="M703" s="52">
        <v>6576.2960000000003</v>
      </c>
      <c r="N703" s="52">
        <v>159</v>
      </c>
      <c r="O703" s="273">
        <f t="shared" si="95"/>
        <v>17.901886792452821</v>
      </c>
      <c r="P703" s="273">
        <f t="shared" si="96"/>
        <v>41.360352201257861</v>
      </c>
      <c r="R703" s="52">
        <f t="shared" si="97"/>
        <v>2150.5597484276727</v>
      </c>
      <c r="S703" s="52">
        <f t="shared" si="98"/>
        <v>2633.9836477987424</v>
      </c>
    </row>
    <row r="704" spans="1:19" x14ac:dyDescent="0.2">
      <c r="A704" s="157">
        <v>44712</v>
      </c>
      <c r="B704" s="229">
        <v>10.220000000000001</v>
      </c>
      <c r="C704">
        <v>10.83</v>
      </c>
      <c r="D704">
        <v>9.81</v>
      </c>
      <c r="E704">
        <v>8.51</v>
      </c>
      <c r="F704" s="179">
        <f t="shared" si="89"/>
        <v>1.0199999999999996</v>
      </c>
      <c r="G704" s="214">
        <f t="shared" si="103"/>
        <v>0.46451965065502182</v>
      </c>
      <c r="H704" s="179">
        <f t="shared" si="104"/>
        <v>18.32</v>
      </c>
      <c r="I704" s="356">
        <v>265844</v>
      </c>
      <c r="J704" s="52">
        <v>303835.5</v>
      </c>
      <c r="K704" s="52">
        <f t="shared" si="94"/>
        <v>37991.5</v>
      </c>
      <c r="L704" s="389">
        <v>2315.8000000000002</v>
      </c>
      <c r="M704" s="52">
        <v>5251.1809999999996</v>
      </c>
      <c r="N704" s="52">
        <v>123</v>
      </c>
      <c r="O704" s="273">
        <f t="shared" si="95"/>
        <v>18.827642276422765</v>
      </c>
      <c r="P704" s="273">
        <f t="shared" si="96"/>
        <v>42.692528455284553</v>
      </c>
      <c r="R704" s="52">
        <f t="shared" si="97"/>
        <v>2161.3333333333335</v>
      </c>
      <c r="S704" s="52">
        <f t="shared" si="98"/>
        <v>2470.2073170731705</v>
      </c>
    </row>
    <row r="705" spans="1:19" x14ac:dyDescent="0.2">
      <c r="A705" s="157">
        <v>44713</v>
      </c>
      <c r="B705" s="229">
        <v>9.81</v>
      </c>
      <c r="C705">
        <v>9.07</v>
      </c>
      <c r="D705">
        <v>9.86</v>
      </c>
      <c r="E705">
        <v>8.9499999999999993</v>
      </c>
      <c r="F705" s="179">
        <f t="shared" si="89"/>
        <v>-0.78999999999999915</v>
      </c>
      <c r="G705" s="214">
        <f t="shared" si="103"/>
        <v>0.47581073896863368</v>
      </c>
      <c r="H705" s="179">
        <f t="shared" si="104"/>
        <v>18.809999999999999</v>
      </c>
      <c r="I705" s="356">
        <v>375035</v>
      </c>
      <c r="J705" s="52">
        <v>444984.7</v>
      </c>
      <c r="K705" s="52">
        <f t="shared" si="94"/>
        <v>69949.700000000012</v>
      </c>
      <c r="L705" s="389">
        <v>3325.4999999999995</v>
      </c>
      <c r="M705" s="52">
        <v>6779.3729999999996</v>
      </c>
      <c r="N705" s="52">
        <v>174</v>
      </c>
      <c r="O705" s="273">
        <f t="shared" si="95"/>
        <v>19.112068965517238</v>
      </c>
      <c r="P705" s="273">
        <f t="shared" si="96"/>
        <v>38.961913793103449</v>
      </c>
      <c r="R705" s="52">
        <f t="shared" si="97"/>
        <v>2155.3735632183907</v>
      </c>
      <c r="S705" s="52">
        <f t="shared" si="98"/>
        <v>2557.3833333333332</v>
      </c>
    </row>
    <row r="706" spans="1:19" x14ac:dyDescent="0.2">
      <c r="A706" s="157">
        <v>44714</v>
      </c>
      <c r="B706" s="229">
        <v>12</v>
      </c>
      <c r="C706">
        <v>10.99</v>
      </c>
      <c r="D706">
        <v>9.7100000000000009</v>
      </c>
      <c r="E706">
        <v>9.2200000000000006</v>
      </c>
      <c r="F706" s="179">
        <f t="shared" si="89"/>
        <v>1.2799999999999994</v>
      </c>
      <c r="G706" s="214">
        <f t="shared" si="103"/>
        <v>0.48705758055995779</v>
      </c>
      <c r="H706" s="179">
        <f t="shared" si="104"/>
        <v>18.93</v>
      </c>
      <c r="I706" s="356">
        <v>353525</v>
      </c>
      <c r="J706" s="52">
        <v>433894.7</v>
      </c>
      <c r="K706" s="52">
        <f t="shared" si="94"/>
        <v>80369.700000000012</v>
      </c>
      <c r="L706" s="356">
        <v>3212</v>
      </c>
      <c r="M706" s="52">
        <v>8207.5709999999999</v>
      </c>
      <c r="N706" s="52">
        <v>164</v>
      </c>
      <c r="O706" s="273">
        <f t="shared" si="95"/>
        <v>19.585365853658537</v>
      </c>
      <c r="P706" s="273">
        <f t="shared" si="96"/>
        <v>50.046164634146344</v>
      </c>
      <c r="R706" s="52">
        <f t="shared" si="97"/>
        <v>2155.6402439024391</v>
      </c>
      <c r="S706" s="52">
        <f t="shared" si="98"/>
        <v>2645.6993902439026</v>
      </c>
    </row>
    <row r="707" spans="1:19" x14ac:dyDescent="0.2">
      <c r="A707" s="157">
        <v>44715</v>
      </c>
      <c r="B707" s="229">
        <v>8.9700000000000006</v>
      </c>
      <c r="C707">
        <v>8.8800000000000008</v>
      </c>
      <c r="D707">
        <v>9.6300000000000008</v>
      </c>
      <c r="E707">
        <v>8.9700000000000006</v>
      </c>
      <c r="F707" s="179">
        <f t="shared" si="89"/>
        <v>-0.75</v>
      </c>
      <c r="G707" s="214">
        <f t="shared" si="103"/>
        <v>0.48225806451612901</v>
      </c>
      <c r="H707" s="179">
        <f t="shared" si="104"/>
        <v>18.600000000000001</v>
      </c>
      <c r="I707" s="356">
        <v>339277</v>
      </c>
      <c r="J707">
        <v>407478</v>
      </c>
      <c r="K707" s="52">
        <f t="shared" si="94"/>
        <v>68201</v>
      </c>
      <c r="L707" s="389">
        <v>2861.3000000000011</v>
      </c>
      <c r="M707" s="52">
        <v>7004.1239999999998</v>
      </c>
      <c r="N707" s="52">
        <v>159</v>
      </c>
      <c r="O707" s="273">
        <f t="shared" si="95"/>
        <v>17.995597484276736</v>
      </c>
      <c r="P707" s="273">
        <f t="shared" si="96"/>
        <v>44.051094339622644</v>
      </c>
      <c r="R707" s="52">
        <f t="shared" si="97"/>
        <v>2133.817610062893</v>
      </c>
      <c r="S707" s="52">
        <f t="shared" si="98"/>
        <v>2562.7547169811319</v>
      </c>
    </row>
    <row r="708" spans="1:19" x14ac:dyDescent="0.2">
      <c r="A708" s="157">
        <v>44719</v>
      </c>
      <c r="B708" s="229">
        <v>9.5299999999999994</v>
      </c>
      <c r="C708">
        <v>9.11</v>
      </c>
      <c r="D708">
        <v>9.74</v>
      </c>
      <c r="E708">
        <v>8.7100000000000009</v>
      </c>
      <c r="F708" s="179">
        <f t="shared" si="89"/>
        <v>-0.63000000000000078</v>
      </c>
      <c r="G708" s="214">
        <f t="shared" si="103"/>
        <v>0.47208672086720865</v>
      </c>
      <c r="H708" s="179">
        <f t="shared" si="104"/>
        <v>18.450000000000003</v>
      </c>
      <c r="I708" s="356">
        <v>357833</v>
      </c>
      <c r="J708" s="52">
        <v>435287</v>
      </c>
      <c r="K708" s="52">
        <f t="shared" si="94"/>
        <v>77454</v>
      </c>
      <c r="L708" s="389">
        <v>3180.4</v>
      </c>
      <c r="M708" s="52">
        <v>6495.8720000000003</v>
      </c>
      <c r="N708" s="52">
        <v>165</v>
      </c>
      <c r="O708" s="273">
        <f t="shared" si="95"/>
        <v>19.275151515151517</v>
      </c>
      <c r="P708" s="273">
        <f t="shared" si="96"/>
        <v>39.368921212121215</v>
      </c>
      <c r="R708" s="52">
        <f t="shared" si="97"/>
        <v>2168.6848484848483</v>
      </c>
      <c r="S708" s="52">
        <f t="shared" si="98"/>
        <v>2638.1030303030302</v>
      </c>
    </row>
    <row r="709" spans="1:19" x14ac:dyDescent="0.2">
      <c r="A709" s="157">
        <v>44720</v>
      </c>
      <c r="B709" s="229">
        <v>9.59</v>
      </c>
      <c r="C709">
        <v>9.32</v>
      </c>
      <c r="D709">
        <v>8.89</v>
      </c>
      <c r="E709">
        <v>9.36</v>
      </c>
      <c r="F709" s="179">
        <f t="shared" ref="F709:F796" si="105">C709-D709</f>
        <v>0.42999999999999972</v>
      </c>
      <c r="G709" s="214">
        <f t="shared" si="103"/>
        <v>0.51287671232876708</v>
      </c>
      <c r="H709" s="179">
        <f t="shared" si="104"/>
        <v>18.25</v>
      </c>
      <c r="I709" s="356">
        <v>362398</v>
      </c>
      <c r="J709" s="52">
        <v>446806.5</v>
      </c>
      <c r="K709" s="52">
        <f t="shared" si="94"/>
        <v>84408.5</v>
      </c>
      <c r="L709" s="389">
        <v>2706.3999999999987</v>
      </c>
      <c r="M709" s="52">
        <v>7845.7950000000001</v>
      </c>
      <c r="N709" s="52">
        <v>167</v>
      </c>
      <c r="O709" s="273">
        <f t="shared" si="95"/>
        <v>16.205988023952088</v>
      </c>
      <c r="P709" s="273">
        <f t="shared" si="96"/>
        <v>46.98080838323353</v>
      </c>
      <c r="R709" s="52">
        <f t="shared" si="97"/>
        <v>2170.0479041916169</v>
      </c>
      <c r="S709" s="52">
        <f t="shared" si="98"/>
        <v>2675.4880239520958</v>
      </c>
    </row>
    <row r="710" spans="1:19" x14ac:dyDescent="0.2">
      <c r="A710" s="157">
        <v>44721</v>
      </c>
      <c r="B710" s="229">
        <v>9.98</v>
      </c>
      <c r="C710">
        <v>9.93</v>
      </c>
      <c r="D710">
        <v>8.9</v>
      </c>
      <c r="E710">
        <v>8.86</v>
      </c>
      <c r="F710" s="179">
        <f t="shared" si="105"/>
        <v>1.0299999999999994</v>
      </c>
      <c r="G710" s="214">
        <f t="shared" si="103"/>
        <v>0.49887387387387389</v>
      </c>
      <c r="H710" s="179">
        <f t="shared" si="104"/>
        <v>17.759999999999998</v>
      </c>
      <c r="I710" s="356">
        <v>362320</v>
      </c>
      <c r="J710" s="52">
        <v>418034.2</v>
      </c>
      <c r="K710" s="52">
        <f t="shared" si="94"/>
        <v>55714.200000000012</v>
      </c>
      <c r="L710" s="356">
        <v>3400</v>
      </c>
      <c r="M710" s="52">
        <v>6935.8429999999998</v>
      </c>
      <c r="N710" s="52">
        <v>165</v>
      </c>
      <c r="O710" s="273">
        <f t="shared" si="95"/>
        <v>20.606060606060606</v>
      </c>
      <c r="P710" s="273">
        <f t="shared" si="96"/>
        <v>42.035412121212119</v>
      </c>
      <c r="R710" s="52">
        <f t="shared" si="97"/>
        <v>2195.878787878788</v>
      </c>
      <c r="S710" s="52">
        <f t="shared" si="98"/>
        <v>2533.540606060606</v>
      </c>
    </row>
    <row r="711" spans="1:19" x14ac:dyDescent="0.2">
      <c r="A711" s="157">
        <v>44722</v>
      </c>
      <c r="B711" s="229">
        <v>10.68</v>
      </c>
      <c r="C711">
        <v>10.74</v>
      </c>
      <c r="D711">
        <v>8.69</v>
      </c>
      <c r="E711">
        <v>9.2799999999999994</v>
      </c>
      <c r="F711" s="179">
        <f t="shared" si="105"/>
        <v>2.0500000000000007</v>
      </c>
      <c r="G711" s="214">
        <f t="shared" si="103"/>
        <v>0.51641624930439622</v>
      </c>
      <c r="H711" s="179">
        <f t="shared" si="104"/>
        <v>17.97</v>
      </c>
      <c r="I711" s="356">
        <v>261795</v>
      </c>
      <c r="J711">
        <v>318109</v>
      </c>
      <c r="K711" s="52">
        <f t="shared" si="94"/>
        <v>56314</v>
      </c>
      <c r="L711" s="389">
        <v>2210.8000000000002</v>
      </c>
      <c r="M711" s="52">
        <v>6415.2690000000002</v>
      </c>
      <c r="N711" s="52">
        <v>120</v>
      </c>
      <c r="O711" s="273">
        <f t="shared" si="95"/>
        <v>18.423333333333336</v>
      </c>
      <c r="P711" s="273">
        <f t="shared" si="96"/>
        <v>53.460574999999999</v>
      </c>
      <c r="R711" s="52">
        <f t="shared" si="97"/>
        <v>2181.625</v>
      </c>
      <c r="S711" s="52">
        <f t="shared" si="98"/>
        <v>2650.9083333333333</v>
      </c>
    </row>
    <row r="712" spans="1:19" x14ac:dyDescent="0.2">
      <c r="A712" s="157">
        <v>44725</v>
      </c>
      <c r="B712" s="229">
        <v>10.47</v>
      </c>
      <c r="C712">
        <v>10.3</v>
      </c>
      <c r="D712">
        <v>9.8800000000000008</v>
      </c>
      <c r="E712">
        <v>9.14</v>
      </c>
      <c r="F712" s="179">
        <f t="shared" si="105"/>
        <v>0.41999999999999993</v>
      </c>
      <c r="G712" s="214">
        <f t="shared" si="103"/>
        <v>0.48054679284963192</v>
      </c>
      <c r="H712" s="179">
        <f t="shared" si="104"/>
        <v>19.020000000000003</v>
      </c>
      <c r="I712" s="356">
        <v>356097</v>
      </c>
      <c r="J712" s="52">
        <v>431111.5</v>
      </c>
      <c r="K712" s="52">
        <f t="shared" si="94"/>
        <v>75014.5</v>
      </c>
      <c r="L712" s="356">
        <v>3427.9999999999991</v>
      </c>
      <c r="M712" s="52">
        <v>6147.4939999999997</v>
      </c>
      <c r="N712" s="52">
        <v>164</v>
      </c>
      <c r="O712" s="273">
        <f t="shared" si="95"/>
        <v>20.902439024390237</v>
      </c>
      <c r="P712" s="273">
        <f t="shared" si="96"/>
        <v>37.48471951219512</v>
      </c>
      <c r="R712" s="52">
        <f t="shared" si="97"/>
        <v>2171.3231707317073</v>
      </c>
      <c r="S712" s="52">
        <f t="shared" si="98"/>
        <v>2628.7286585365855</v>
      </c>
    </row>
    <row r="713" spans="1:19" x14ac:dyDescent="0.2">
      <c r="A713" s="157">
        <v>44726</v>
      </c>
      <c r="B713" s="229">
        <v>10.96</v>
      </c>
      <c r="C713">
        <v>8.66</v>
      </c>
      <c r="D713">
        <v>10.34</v>
      </c>
      <c r="E713">
        <v>9.42</v>
      </c>
      <c r="F713" s="179">
        <f t="shared" si="105"/>
        <v>-1.6799999999999997</v>
      </c>
      <c r="G713" s="214">
        <f t="shared" si="103"/>
        <v>0.47672064777327938</v>
      </c>
      <c r="H713" s="179">
        <f t="shared" si="104"/>
        <v>19.759999999999998</v>
      </c>
      <c r="I713" s="356">
        <v>384902</v>
      </c>
      <c r="J713" s="52">
        <v>476381.2</v>
      </c>
      <c r="K713" s="52">
        <f t="shared" si="94"/>
        <v>91479.200000000012</v>
      </c>
      <c r="L713" s="389">
        <v>3653.5000000000005</v>
      </c>
      <c r="M713" s="52">
        <v>7191.0259999999998</v>
      </c>
      <c r="N713" s="52">
        <v>177</v>
      </c>
      <c r="O713" s="273">
        <f t="shared" si="95"/>
        <v>20.641242937853111</v>
      </c>
      <c r="P713" s="273">
        <f t="shared" si="96"/>
        <v>40.627265536723165</v>
      </c>
      <c r="R713" s="52">
        <f t="shared" si="97"/>
        <v>2174.5875706214688</v>
      </c>
      <c r="S713" s="52">
        <f t="shared" si="98"/>
        <v>2691.4192090395482</v>
      </c>
    </row>
    <row r="714" spans="1:19" x14ac:dyDescent="0.2">
      <c r="A714" s="157">
        <v>44727</v>
      </c>
      <c r="B714" s="229">
        <v>9.8000000000000007</v>
      </c>
      <c r="C714">
        <v>9.32</v>
      </c>
      <c r="D714">
        <v>9.8800000000000008</v>
      </c>
      <c r="E714">
        <v>9.9</v>
      </c>
      <c r="F714" s="179">
        <f t="shared" si="105"/>
        <v>-0.5600000000000005</v>
      </c>
      <c r="G714" s="214">
        <f t="shared" si="103"/>
        <v>0.5005055611729019</v>
      </c>
      <c r="H714" s="179">
        <f t="shared" si="104"/>
        <v>19.78</v>
      </c>
      <c r="I714" s="356">
        <v>391382</v>
      </c>
      <c r="J714" s="52">
        <v>511905.4</v>
      </c>
      <c r="K714" s="52">
        <f t="shared" si="94"/>
        <v>120523.40000000002</v>
      </c>
      <c r="L714" s="389">
        <v>3672.6999999999994</v>
      </c>
      <c r="M714" s="52">
        <v>9759.3009999999995</v>
      </c>
      <c r="N714" s="52">
        <v>181</v>
      </c>
      <c r="O714" s="273">
        <f t="shared" si="95"/>
        <v>20.29116022099447</v>
      </c>
      <c r="P714" s="273">
        <f t="shared" si="96"/>
        <v>53.918790055248614</v>
      </c>
      <c r="R714" s="52">
        <f t="shared" si="97"/>
        <v>2162.3314917127072</v>
      </c>
      <c r="S714" s="52">
        <f t="shared" si="98"/>
        <v>2828.2066298342543</v>
      </c>
    </row>
    <row r="715" spans="1:19" x14ac:dyDescent="0.2">
      <c r="A715" s="157">
        <v>44728</v>
      </c>
      <c r="B715" s="229">
        <v>11.39</v>
      </c>
      <c r="C715">
        <v>10.63</v>
      </c>
      <c r="D715">
        <v>10.29</v>
      </c>
      <c r="E715">
        <v>9.56</v>
      </c>
      <c r="F715" s="179">
        <f t="shared" si="105"/>
        <v>0.34000000000000163</v>
      </c>
      <c r="G715" s="214">
        <f t="shared" si="103"/>
        <v>0.48161209068010075</v>
      </c>
      <c r="H715" s="179">
        <f t="shared" si="104"/>
        <v>19.850000000000001</v>
      </c>
      <c r="I715" s="356">
        <v>278100</v>
      </c>
      <c r="J715">
        <v>349588</v>
      </c>
      <c r="K715" s="52">
        <f t="shared" si="94"/>
        <v>71488</v>
      </c>
      <c r="L715" s="389">
        <v>2796.7000000000007</v>
      </c>
      <c r="M715" s="52">
        <v>5553.4489999999996</v>
      </c>
      <c r="N715" s="52">
        <v>128</v>
      </c>
      <c r="O715" s="273">
        <f t="shared" si="95"/>
        <v>21.849218750000006</v>
      </c>
      <c r="P715" s="273">
        <f t="shared" si="96"/>
        <v>43.386320312499997</v>
      </c>
      <c r="R715" s="52">
        <f t="shared" si="97"/>
        <v>2172.65625</v>
      </c>
      <c r="S715" s="52">
        <f t="shared" si="98"/>
        <v>2731.15625</v>
      </c>
    </row>
    <row r="716" spans="1:19" x14ac:dyDescent="0.2">
      <c r="A716" s="157">
        <v>44729</v>
      </c>
      <c r="B716" s="229">
        <v>9.8800000000000008</v>
      </c>
      <c r="C716">
        <v>8.74</v>
      </c>
      <c r="D716">
        <v>9.4</v>
      </c>
      <c r="E716">
        <v>9.58</v>
      </c>
      <c r="F716" s="179">
        <f t="shared" si="105"/>
        <v>-0.66000000000000014</v>
      </c>
      <c r="G716" s="214">
        <f t="shared" si="103"/>
        <v>0.50474183350895674</v>
      </c>
      <c r="H716" s="179">
        <f t="shared" si="104"/>
        <v>18.98</v>
      </c>
      <c r="I716" s="356">
        <v>397335</v>
      </c>
      <c r="J716" s="52">
        <v>492833.4</v>
      </c>
      <c r="K716" s="52">
        <f t="shared" si="94"/>
        <v>95498.400000000023</v>
      </c>
      <c r="L716" s="389">
        <v>3759.3</v>
      </c>
      <c r="M716" s="52">
        <v>8030.7529999999997</v>
      </c>
      <c r="N716" s="52">
        <v>180</v>
      </c>
      <c r="O716" s="273">
        <f t="shared" si="95"/>
        <v>20.885000000000002</v>
      </c>
      <c r="P716" s="273">
        <f t="shared" si="96"/>
        <v>44.615294444444444</v>
      </c>
      <c r="R716" s="52">
        <f t="shared" si="97"/>
        <v>2207.4166666666665</v>
      </c>
      <c r="S716" s="52">
        <f t="shared" si="98"/>
        <v>2737.9633333333336</v>
      </c>
    </row>
    <row r="717" spans="1:19" x14ac:dyDescent="0.2">
      <c r="A717" s="157">
        <v>44732</v>
      </c>
      <c r="B717" s="229">
        <v>10.58</v>
      </c>
      <c r="C717">
        <v>10.31</v>
      </c>
      <c r="D717">
        <v>10.35</v>
      </c>
      <c r="E717">
        <v>9.27</v>
      </c>
      <c r="F717" s="179">
        <f t="shared" si="105"/>
        <v>-3.9999999999999147E-2</v>
      </c>
      <c r="G717" s="214">
        <f t="shared" si="103"/>
        <v>0.47247706422018354</v>
      </c>
      <c r="H717" s="179">
        <f t="shared" si="104"/>
        <v>19.619999999999997</v>
      </c>
      <c r="I717" s="356">
        <v>368422</v>
      </c>
      <c r="J717" s="52">
        <v>450566.5</v>
      </c>
      <c r="K717" s="52">
        <f t="shared" si="94"/>
        <v>82144.5</v>
      </c>
      <c r="L717" s="389">
        <v>3442.2999999999984</v>
      </c>
      <c r="M717" s="52">
        <v>6758.0190000000002</v>
      </c>
      <c r="N717" s="52">
        <v>169</v>
      </c>
      <c r="O717" s="273">
        <f t="shared" si="95"/>
        <v>20.368639053254427</v>
      </c>
      <c r="P717" s="273">
        <f t="shared" si="96"/>
        <v>39.988278106508879</v>
      </c>
      <c r="R717" s="52">
        <f t="shared" si="97"/>
        <v>2180.0118343195268</v>
      </c>
      <c r="S717" s="52">
        <f t="shared" si="98"/>
        <v>2666.0739644970413</v>
      </c>
    </row>
    <row r="718" spans="1:19" x14ac:dyDescent="0.2">
      <c r="A718" s="157">
        <v>44733</v>
      </c>
      <c r="B718" s="229">
        <v>11.02</v>
      </c>
      <c r="C718">
        <v>11.01</v>
      </c>
      <c r="D718">
        <v>10.3</v>
      </c>
      <c r="E718">
        <v>9.27</v>
      </c>
      <c r="F718" s="179">
        <f t="shared" si="105"/>
        <v>0.70999999999999908</v>
      </c>
      <c r="G718" s="214">
        <f t="shared" si="103"/>
        <v>0.47368421052631576</v>
      </c>
      <c r="H718" s="179">
        <f t="shared" si="104"/>
        <v>19.57</v>
      </c>
      <c r="I718" s="356">
        <v>354730</v>
      </c>
      <c r="J718" s="52">
        <v>437290.2</v>
      </c>
      <c r="K718" s="52">
        <f t="shared" si="94"/>
        <v>82560.200000000012</v>
      </c>
      <c r="L718" s="389">
        <v>3224.5999999999963</v>
      </c>
      <c r="M718" s="52">
        <v>7771.674</v>
      </c>
      <c r="N718" s="52">
        <v>165</v>
      </c>
      <c r="O718" s="273">
        <f t="shared" si="95"/>
        <v>19.543030303030282</v>
      </c>
      <c r="P718" s="273">
        <f t="shared" si="96"/>
        <v>47.101054545454545</v>
      </c>
      <c r="R718" s="52">
        <f t="shared" si="97"/>
        <v>2149.878787878788</v>
      </c>
      <c r="S718" s="52">
        <f t="shared" si="98"/>
        <v>2650.2436363636366</v>
      </c>
    </row>
    <row r="719" spans="1:19" x14ac:dyDescent="0.2">
      <c r="A719" s="157">
        <v>44734</v>
      </c>
      <c r="B719" s="229">
        <v>10.84</v>
      </c>
      <c r="C719">
        <v>9.86</v>
      </c>
      <c r="D719">
        <v>9.3699999999999992</v>
      </c>
      <c r="E719">
        <v>9.5399999999999991</v>
      </c>
      <c r="F719" s="179">
        <f t="shared" si="105"/>
        <v>0.49000000000000021</v>
      </c>
      <c r="G719" s="214">
        <f t="shared" si="103"/>
        <v>0.50449497620306716</v>
      </c>
      <c r="H719" s="179">
        <f t="shared" si="104"/>
        <v>18.909999999999997</v>
      </c>
      <c r="I719" s="356">
        <v>360610</v>
      </c>
      <c r="J719" s="52">
        <v>449822.1</v>
      </c>
      <c r="K719" s="52">
        <f t="shared" si="94"/>
        <v>89212.099999999977</v>
      </c>
      <c r="L719" s="389">
        <v>3098.6000000000008</v>
      </c>
      <c r="M719" s="52">
        <v>9385.0840000000007</v>
      </c>
      <c r="N719" s="52">
        <v>165</v>
      </c>
      <c r="O719" s="273">
        <f t="shared" si="95"/>
        <v>18.779393939393945</v>
      </c>
      <c r="P719" s="273">
        <f t="shared" si="96"/>
        <v>56.879296969696973</v>
      </c>
      <c r="R719" s="52">
        <f t="shared" si="97"/>
        <v>2185.5151515151515</v>
      </c>
      <c r="S719" s="52">
        <f t="shared" si="98"/>
        <v>2726.1945454545453</v>
      </c>
    </row>
    <row r="720" spans="1:19" x14ac:dyDescent="0.2">
      <c r="A720" s="157">
        <v>44735</v>
      </c>
      <c r="B720" s="229">
        <v>11.84</v>
      </c>
      <c r="C720">
        <v>11.76</v>
      </c>
      <c r="D720">
        <v>9.83</v>
      </c>
      <c r="E720">
        <v>9.3000000000000007</v>
      </c>
      <c r="F720" s="179">
        <f t="shared" si="105"/>
        <v>1.9299999999999997</v>
      </c>
      <c r="G720" s="214">
        <f t="shared" si="103"/>
        <v>0.48614741244119181</v>
      </c>
      <c r="H720" s="179">
        <f t="shared" si="104"/>
        <v>19.130000000000003</v>
      </c>
      <c r="I720" s="356">
        <v>341629</v>
      </c>
      <c r="J720" s="52">
        <v>430472.6</v>
      </c>
      <c r="K720" s="52">
        <f t="shared" si="94"/>
        <v>88843.599999999977</v>
      </c>
      <c r="L720" s="389">
        <v>2736.6000000000008</v>
      </c>
      <c r="M720" s="52">
        <v>8776.7250000000004</v>
      </c>
      <c r="N720" s="52">
        <v>161</v>
      </c>
      <c r="O720" s="273">
        <f t="shared" si="95"/>
        <v>16.997515527950316</v>
      </c>
      <c r="P720" s="273">
        <f t="shared" si="96"/>
        <v>54.513819875776399</v>
      </c>
      <c r="R720" s="52">
        <f t="shared" si="97"/>
        <v>2121.9192546583849</v>
      </c>
      <c r="S720" s="52">
        <f t="shared" si="98"/>
        <v>2673.7428571428568</v>
      </c>
    </row>
    <row r="721" spans="1:19" x14ac:dyDescent="0.2">
      <c r="A721" s="157">
        <v>44736</v>
      </c>
      <c r="B721" s="229">
        <v>10.15</v>
      </c>
      <c r="C721">
        <v>9.7799999999999994</v>
      </c>
      <c r="D721">
        <v>9.76</v>
      </c>
      <c r="E721">
        <v>9.02</v>
      </c>
      <c r="F721" s="179">
        <f t="shared" si="105"/>
        <v>1.9999999999999574E-2</v>
      </c>
      <c r="G721" s="214">
        <f t="shared" si="103"/>
        <v>0.48029818956336523</v>
      </c>
      <c r="H721" s="179">
        <f t="shared" si="104"/>
        <v>18.78</v>
      </c>
      <c r="I721" s="356">
        <v>344325</v>
      </c>
      <c r="J721" s="52">
        <v>420288.5</v>
      </c>
      <c r="K721" s="52">
        <f t="shared" si="94"/>
        <v>75963.5</v>
      </c>
      <c r="L721" s="389">
        <v>2633.7999999999997</v>
      </c>
      <c r="M721" s="52">
        <v>7968.9570000000003</v>
      </c>
      <c r="N721" s="52">
        <v>163</v>
      </c>
      <c r="O721" s="273">
        <f t="shared" si="95"/>
        <v>16.158282208588954</v>
      </c>
      <c r="P721" s="273">
        <f t="shared" si="96"/>
        <v>48.889306748466261</v>
      </c>
      <c r="R721" s="52">
        <f t="shared" si="97"/>
        <v>2112.4233128834358</v>
      </c>
      <c r="S721" s="52">
        <f t="shared" si="98"/>
        <v>2578.4570552147238</v>
      </c>
    </row>
    <row r="722" spans="1:19" x14ac:dyDescent="0.2">
      <c r="A722" s="157">
        <v>44739</v>
      </c>
      <c r="B722" s="229">
        <v>9.48</v>
      </c>
      <c r="C722">
        <v>9.51</v>
      </c>
      <c r="D722">
        <v>9.41</v>
      </c>
      <c r="E722">
        <v>8.99</v>
      </c>
      <c r="F722" s="179">
        <f t="shared" si="105"/>
        <v>9.9999999999999645E-2</v>
      </c>
      <c r="G722" s="214">
        <f t="shared" si="103"/>
        <v>0.48858695652173917</v>
      </c>
      <c r="H722" s="179">
        <f t="shared" si="104"/>
        <v>18.399999999999999</v>
      </c>
      <c r="I722" s="356">
        <v>336415</v>
      </c>
      <c r="J722" s="52">
        <v>406113.5</v>
      </c>
      <c r="K722" s="52">
        <f t="shared" si="94"/>
        <v>69698.5</v>
      </c>
      <c r="L722" s="389">
        <v>2922.4000000000005</v>
      </c>
      <c r="M722" s="52">
        <v>6258.6490000000003</v>
      </c>
      <c r="N722" s="52">
        <v>155</v>
      </c>
      <c r="O722" s="273">
        <f t="shared" si="95"/>
        <v>18.854193548387101</v>
      </c>
      <c r="P722" s="273">
        <f t="shared" si="96"/>
        <v>40.378380645161293</v>
      </c>
      <c r="R722" s="52">
        <f t="shared" si="97"/>
        <v>2170.4193548387098</v>
      </c>
      <c r="S722" s="52">
        <f t="shared" si="98"/>
        <v>2620.0870967741935</v>
      </c>
    </row>
    <row r="723" spans="1:19" x14ac:dyDescent="0.2">
      <c r="A723" s="157">
        <v>44740</v>
      </c>
      <c r="B723" s="229">
        <v>10.18</v>
      </c>
      <c r="C723">
        <v>9.2899999999999991</v>
      </c>
      <c r="D723">
        <v>10.26</v>
      </c>
      <c r="E723">
        <v>9.15</v>
      </c>
      <c r="F723" s="179">
        <f t="shared" si="105"/>
        <v>-0.97000000000000064</v>
      </c>
      <c r="G723" s="214">
        <f t="shared" si="103"/>
        <v>0.4714064914992272</v>
      </c>
      <c r="H723" s="179">
        <f t="shared" si="104"/>
        <v>19.41</v>
      </c>
      <c r="I723" s="356">
        <v>336604</v>
      </c>
      <c r="J723" s="52">
        <v>405157.6</v>
      </c>
      <c r="K723" s="52">
        <f t="shared" si="94"/>
        <v>68553.599999999977</v>
      </c>
      <c r="L723" s="389">
        <v>3749.7000000000016</v>
      </c>
      <c r="M723" s="52">
        <v>5898.8180000000002</v>
      </c>
      <c r="N723" s="52">
        <v>155</v>
      </c>
      <c r="O723" s="273">
        <f t="shared" si="95"/>
        <v>24.191612903225817</v>
      </c>
      <c r="P723" s="273">
        <f t="shared" si="96"/>
        <v>38.056890322580649</v>
      </c>
      <c r="R723" s="52">
        <f t="shared" si="97"/>
        <v>2171.6387096774192</v>
      </c>
      <c r="S723" s="52">
        <f t="shared" si="98"/>
        <v>2613.92</v>
      </c>
    </row>
    <row r="724" spans="1:19" x14ac:dyDescent="0.2">
      <c r="A724" s="157">
        <v>44741</v>
      </c>
      <c r="B724" s="229">
        <v>9.74</v>
      </c>
      <c r="C724">
        <v>10.1</v>
      </c>
      <c r="D724">
        <v>10.29</v>
      </c>
      <c r="E724">
        <v>9.36</v>
      </c>
      <c r="F724" s="179">
        <f t="shared" si="105"/>
        <v>-0.1899999999999995</v>
      </c>
      <c r="G724" s="214">
        <f t="shared" si="103"/>
        <v>0.4763358778625954</v>
      </c>
      <c r="H724" s="179">
        <f t="shared" si="104"/>
        <v>19.649999999999999</v>
      </c>
      <c r="I724" s="356">
        <v>352357</v>
      </c>
      <c r="J724">
        <v>430704</v>
      </c>
      <c r="K724" s="52">
        <f t="shared" si="94"/>
        <v>78347</v>
      </c>
      <c r="L724" s="389">
        <v>4023.5000000000009</v>
      </c>
      <c r="M724" s="52">
        <v>7213.9740000000002</v>
      </c>
      <c r="N724" s="52">
        <v>161</v>
      </c>
      <c r="O724" s="273">
        <f t="shared" si="95"/>
        <v>24.990683229813669</v>
      </c>
      <c r="P724" s="273">
        <f t="shared" si="96"/>
        <v>44.80729192546584</v>
      </c>
      <c r="R724" s="52">
        <f t="shared" si="97"/>
        <v>2188.5527950310561</v>
      </c>
      <c r="S724" s="52">
        <f t="shared" si="98"/>
        <v>2675.1801242236024</v>
      </c>
    </row>
    <row r="725" spans="1:19" x14ac:dyDescent="0.2">
      <c r="A725" s="157">
        <v>44742</v>
      </c>
      <c r="B725" s="229">
        <v>10.039999999999999</v>
      </c>
      <c r="C725">
        <v>8.76</v>
      </c>
      <c r="D725">
        <v>10.39</v>
      </c>
      <c r="E725">
        <v>8.9</v>
      </c>
      <c r="F725" s="179">
        <f t="shared" si="105"/>
        <v>-1.6300000000000008</v>
      </c>
      <c r="G725" s="214">
        <f t="shared" si="103"/>
        <v>0.46137895282529812</v>
      </c>
      <c r="H725" s="179">
        <f t="shared" si="104"/>
        <v>19.29</v>
      </c>
      <c r="I725" s="356">
        <v>359279</v>
      </c>
      <c r="J725" s="52">
        <v>424429.1</v>
      </c>
      <c r="K725" s="52">
        <f t="shared" si="94"/>
        <v>65150.099999999977</v>
      </c>
      <c r="L725" s="389">
        <v>4177.2999999999975</v>
      </c>
      <c r="M725" s="52">
        <v>6273.59</v>
      </c>
      <c r="N725" s="52">
        <v>165</v>
      </c>
      <c r="O725" s="273">
        <f t="shared" si="95"/>
        <v>25.316969696969682</v>
      </c>
      <c r="P725" s="273">
        <f t="shared" si="96"/>
        <v>38.021757575757576</v>
      </c>
      <c r="R725" s="52">
        <f t="shared" si="97"/>
        <v>2177.4484848484849</v>
      </c>
      <c r="S725" s="52">
        <f t="shared" si="98"/>
        <v>2572.2975757575755</v>
      </c>
    </row>
    <row r="726" spans="1:19" x14ac:dyDescent="0.2">
      <c r="A726" s="157">
        <v>44743</v>
      </c>
      <c r="B726" s="229">
        <v>11.67</v>
      </c>
      <c r="C726">
        <v>10.91</v>
      </c>
      <c r="D726">
        <v>10.71</v>
      </c>
      <c r="E726">
        <v>9.3699999999999992</v>
      </c>
      <c r="F726" s="179">
        <f t="shared" si="105"/>
        <v>0.19999999999999929</v>
      </c>
      <c r="G726" s="214">
        <f t="shared" si="103"/>
        <v>0.46663346613545814</v>
      </c>
      <c r="H726" s="179">
        <f t="shared" si="104"/>
        <v>20.079999999999998</v>
      </c>
      <c r="I726" s="356">
        <v>328180</v>
      </c>
      <c r="J726" s="52">
        <v>396423.8</v>
      </c>
      <c r="K726" s="52">
        <f t="shared" si="94"/>
        <v>68243.799999999988</v>
      </c>
      <c r="L726" s="389">
        <v>3393.4</v>
      </c>
      <c r="M726" s="52">
        <v>6603.1109999999999</v>
      </c>
      <c r="N726" s="52">
        <v>148</v>
      </c>
      <c r="O726" s="273">
        <f t="shared" si="95"/>
        <v>22.92837837837838</v>
      </c>
      <c r="P726" s="273">
        <f t="shared" si="96"/>
        <v>44.615614864864867</v>
      </c>
      <c r="R726" s="52">
        <f t="shared" si="97"/>
        <v>2217.4324324324325</v>
      </c>
      <c r="S726" s="52">
        <f t="shared" si="98"/>
        <v>2678.5391891891891</v>
      </c>
    </row>
    <row r="727" spans="1:19" x14ac:dyDescent="0.2">
      <c r="A727" s="157">
        <v>44746</v>
      </c>
      <c r="B727" s="229">
        <v>10.53</v>
      </c>
      <c r="C727">
        <v>10.06</v>
      </c>
      <c r="D727">
        <v>10.33</v>
      </c>
      <c r="E727">
        <v>9.58</v>
      </c>
      <c r="F727" s="179">
        <f t="shared" si="105"/>
        <v>-0.26999999999999957</v>
      </c>
      <c r="G727" s="214">
        <f t="shared" si="103"/>
        <v>0.48116524359618285</v>
      </c>
      <c r="H727" s="179">
        <f t="shared" si="104"/>
        <v>19.91</v>
      </c>
      <c r="I727" s="356">
        <v>311924</v>
      </c>
      <c r="J727" s="52">
        <v>404279.3</v>
      </c>
      <c r="K727" s="52">
        <f t="shared" si="94"/>
        <v>92355.299999999988</v>
      </c>
      <c r="L727" s="389">
        <v>3305.5999999999981</v>
      </c>
      <c r="M727" s="52">
        <v>5418.4430000000002</v>
      </c>
      <c r="N727" s="52">
        <v>143</v>
      </c>
      <c r="O727" s="273">
        <f t="shared" si="95"/>
        <v>23.116083916083902</v>
      </c>
      <c r="P727" s="273">
        <f t="shared" si="96"/>
        <v>37.891209790209793</v>
      </c>
      <c r="R727" s="52">
        <f t="shared" si="97"/>
        <v>2181.2867132867132</v>
      </c>
      <c r="S727" s="52">
        <f t="shared" si="98"/>
        <v>2827.1279720279717</v>
      </c>
    </row>
    <row r="728" spans="1:19" x14ac:dyDescent="0.2">
      <c r="A728" s="157">
        <v>44747</v>
      </c>
      <c r="B728" s="229">
        <v>11.49</v>
      </c>
      <c r="C728">
        <v>10.94</v>
      </c>
      <c r="D728">
        <v>10.71</v>
      </c>
      <c r="E728">
        <v>9.51</v>
      </c>
      <c r="F728" s="179">
        <f t="shared" si="105"/>
        <v>0.22999999999999865</v>
      </c>
      <c r="G728" s="214">
        <f t="shared" si="103"/>
        <v>0.47032640949554899</v>
      </c>
      <c r="H728" s="179">
        <f t="shared" si="104"/>
        <v>20.22</v>
      </c>
      <c r="I728" s="356">
        <v>302576</v>
      </c>
      <c r="J728" s="52">
        <v>369499.3</v>
      </c>
      <c r="K728" s="52">
        <f t="shared" si="94"/>
        <v>66923.299999999988</v>
      </c>
      <c r="L728" s="389">
        <v>3084.6000000000008</v>
      </c>
      <c r="M728" s="52">
        <v>5622.6589999999997</v>
      </c>
      <c r="N728" s="52">
        <v>136</v>
      </c>
      <c r="O728" s="273">
        <f t="shared" si="95"/>
        <v>22.680882352941182</v>
      </c>
      <c r="P728" s="273">
        <f t="shared" si="96"/>
        <v>41.343080882352936</v>
      </c>
      <c r="R728" s="52">
        <f t="shared" si="97"/>
        <v>2224.8235294117649</v>
      </c>
      <c r="S728" s="52">
        <f t="shared" si="98"/>
        <v>2716.9066176470587</v>
      </c>
    </row>
    <row r="729" spans="1:19" x14ac:dyDescent="0.2">
      <c r="A729" s="157">
        <v>44748</v>
      </c>
      <c r="B729" s="229">
        <v>9.9600000000000009</v>
      </c>
      <c r="C729">
        <v>9.34</v>
      </c>
      <c r="D729">
        <v>10.07</v>
      </c>
      <c r="E729">
        <v>9.0399999999999991</v>
      </c>
      <c r="F729" s="179">
        <f t="shared" si="105"/>
        <v>-0.73000000000000043</v>
      </c>
      <c r="G729" s="214">
        <f t="shared" si="103"/>
        <v>0.47305075876504443</v>
      </c>
      <c r="H729" s="179">
        <f t="shared" si="104"/>
        <v>19.11</v>
      </c>
      <c r="I729" s="356">
        <v>351718</v>
      </c>
      <c r="J729" s="52">
        <v>418614.1</v>
      </c>
      <c r="K729" s="52">
        <f t="shared" si="94"/>
        <v>66896.099999999977</v>
      </c>
      <c r="L729" s="389">
        <v>3235.6999999999971</v>
      </c>
      <c r="M729" s="52">
        <v>7792.768</v>
      </c>
      <c r="N729" s="52">
        <v>162</v>
      </c>
      <c r="O729" s="273">
        <f t="shared" si="95"/>
        <v>19.973456790123439</v>
      </c>
      <c r="P729" s="273">
        <f t="shared" si="96"/>
        <v>48.103506172839509</v>
      </c>
      <c r="R729" s="52">
        <f t="shared" si="97"/>
        <v>2171.0987654320988</v>
      </c>
      <c r="S729" s="52">
        <f t="shared" si="98"/>
        <v>2584.0376543209877</v>
      </c>
    </row>
    <row r="730" spans="1:19" x14ac:dyDescent="0.2">
      <c r="A730" s="157">
        <v>44749</v>
      </c>
      <c r="B730" s="229">
        <v>9.2799999999999994</v>
      </c>
      <c r="C730">
        <v>8.9</v>
      </c>
      <c r="D730">
        <v>9.86</v>
      </c>
      <c r="E730">
        <v>9.43</v>
      </c>
      <c r="F730" s="179">
        <f t="shared" si="105"/>
        <v>-0.95999999999999908</v>
      </c>
      <c r="G730" s="214">
        <f t="shared" si="103"/>
        <v>0.48885432866770345</v>
      </c>
      <c r="H730" s="179">
        <f t="shared" si="104"/>
        <v>19.29</v>
      </c>
      <c r="I730" s="356">
        <v>341732</v>
      </c>
      <c r="J730" s="52">
        <v>431249.8</v>
      </c>
      <c r="K730" s="52">
        <f t="shared" si="94"/>
        <v>89517.799999999988</v>
      </c>
      <c r="L730" s="389">
        <v>2973.9000000000005</v>
      </c>
      <c r="M730" s="52">
        <v>6848.2</v>
      </c>
      <c r="N730" s="52">
        <v>159</v>
      </c>
      <c r="O730" s="273">
        <f t="shared" si="95"/>
        <v>18.703773584905665</v>
      </c>
      <c r="P730" s="273">
        <f t="shared" si="96"/>
        <v>43.070440251572329</v>
      </c>
      <c r="R730" s="52">
        <f t="shared" si="97"/>
        <v>2149.2578616352203</v>
      </c>
      <c r="S730" s="52">
        <f t="shared" si="98"/>
        <v>2712.2628930817609</v>
      </c>
    </row>
    <row r="731" spans="1:19" x14ac:dyDescent="0.2">
      <c r="A731" s="157">
        <v>44750</v>
      </c>
      <c r="B731" s="229">
        <v>9.67</v>
      </c>
      <c r="C731">
        <v>9.2100000000000009</v>
      </c>
      <c r="D731">
        <v>10.34</v>
      </c>
      <c r="E731">
        <v>9.2799999999999994</v>
      </c>
      <c r="F731" s="179">
        <f t="shared" si="105"/>
        <v>-1.129999999999999</v>
      </c>
      <c r="G731" s="214">
        <f t="shared" si="103"/>
        <v>0.47298674821610603</v>
      </c>
      <c r="H731" s="179">
        <f t="shared" si="104"/>
        <v>19.619999999999997</v>
      </c>
      <c r="I731" s="356">
        <v>367946</v>
      </c>
      <c r="J731" s="52">
        <v>445316.7</v>
      </c>
      <c r="K731" s="52">
        <f t="shared" si="94"/>
        <v>77370.700000000012</v>
      </c>
      <c r="L731" s="389">
        <v>3799.2999999999997</v>
      </c>
      <c r="M731" s="52">
        <v>6291.1850000000004</v>
      </c>
      <c r="N731" s="52">
        <v>168</v>
      </c>
      <c r="O731" s="273">
        <f t="shared" si="95"/>
        <v>22.61488095238095</v>
      </c>
      <c r="P731" s="273">
        <f t="shared" si="96"/>
        <v>37.447529761904761</v>
      </c>
      <c r="R731" s="52">
        <f t="shared" si="97"/>
        <v>2190.1547619047619</v>
      </c>
      <c r="S731" s="52">
        <f t="shared" si="98"/>
        <v>2650.6946428571428</v>
      </c>
    </row>
    <row r="732" spans="1:19" x14ac:dyDescent="0.2">
      <c r="A732" s="157">
        <v>44753</v>
      </c>
      <c r="B732" s="229">
        <v>10.07</v>
      </c>
      <c r="C732">
        <v>8.82</v>
      </c>
      <c r="D732">
        <v>10.3</v>
      </c>
      <c r="E732">
        <v>9.31</v>
      </c>
      <c r="F732" s="179">
        <f t="shared" si="105"/>
        <v>-1.4800000000000004</v>
      </c>
      <c r="G732" s="214">
        <f t="shared" si="103"/>
        <v>0.47475777664456914</v>
      </c>
      <c r="H732" s="179">
        <f t="shared" si="104"/>
        <v>19.61</v>
      </c>
      <c r="I732" s="356">
        <v>381183</v>
      </c>
      <c r="J732" s="52">
        <v>459835.8</v>
      </c>
      <c r="K732" s="52">
        <f t="shared" si="94"/>
        <v>78652.799999999988</v>
      </c>
      <c r="L732" s="389">
        <v>4239.7999999999993</v>
      </c>
      <c r="M732" s="52">
        <v>5305.4530000000004</v>
      </c>
      <c r="N732" s="52">
        <v>172</v>
      </c>
      <c r="O732" s="273">
        <f t="shared" si="95"/>
        <v>24.649999999999995</v>
      </c>
      <c r="P732" s="273">
        <f t="shared" si="96"/>
        <v>30.845656976744188</v>
      </c>
      <c r="R732" s="52">
        <f t="shared" si="97"/>
        <v>2216.1802325581393</v>
      </c>
      <c r="S732" s="52">
        <f t="shared" si="98"/>
        <v>2673.4639534883722</v>
      </c>
    </row>
    <row r="733" spans="1:19" x14ac:dyDescent="0.2">
      <c r="A733" s="157">
        <v>44754</v>
      </c>
      <c r="B733" s="229">
        <v>9.77</v>
      </c>
      <c r="C733">
        <v>8.9700000000000006</v>
      </c>
      <c r="D733">
        <v>9.84</v>
      </c>
      <c r="E733">
        <v>9.6</v>
      </c>
      <c r="F733" s="179">
        <f t="shared" si="105"/>
        <v>-0.86999999999999922</v>
      </c>
      <c r="G733" s="214">
        <f t="shared" si="103"/>
        <v>0.49382716049382719</v>
      </c>
      <c r="H733" s="179">
        <f t="shared" si="104"/>
        <v>19.439999999999998</v>
      </c>
      <c r="I733" s="356">
        <v>367199</v>
      </c>
      <c r="J733" s="52">
        <v>452752.7</v>
      </c>
      <c r="K733" s="52">
        <f t="shared" si="94"/>
        <v>85553.700000000012</v>
      </c>
      <c r="L733" s="389">
        <v>4292.5999999999995</v>
      </c>
      <c r="M733" s="52">
        <v>5651.6319999999996</v>
      </c>
      <c r="N733" s="52">
        <v>165</v>
      </c>
      <c r="O733" s="273">
        <f t="shared" si="95"/>
        <v>26.015757575757572</v>
      </c>
      <c r="P733" s="273">
        <f t="shared" si="96"/>
        <v>34.252315151515148</v>
      </c>
      <c r="R733" s="52">
        <f t="shared" si="97"/>
        <v>2225.4484848484849</v>
      </c>
      <c r="S733" s="52">
        <f t="shared" si="98"/>
        <v>2743.9557575757576</v>
      </c>
    </row>
    <row r="734" spans="1:19" x14ac:dyDescent="0.2">
      <c r="A734" s="157">
        <v>44755</v>
      </c>
      <c r="B734" s="229">
        <v>9.58</v>
      </c>
      <c r="C734">
        <v>9.08</v>
      </c>
      <c r="D734">
        <v>9.83</v>
      </c>
      <c r="E734">
        <v>9.92</v>
      </c>
      <c r="F734" s="179">
        <f t="shared" si="105"/>
        <v>-0.75</v>
      </c>
      <c r="G734" s="214">
        <f t="shared" si="103"/>
        <v>0.50227848101265826</v>
      </c>
      <c r="H734" s="179">
        <f t="shared" si="104"/>
        <v>19.75</v>
      </c>
      <c r="I734" s="356">
        <v>368629</v>
      </c>
      <c r="J734" s="52">
        <v>476368.4</v>
      </c>
      <c r="K734" s="52">
        <f t="shared" si="94"/>
        <v>107739.40000000002</v>
      </c>
      <c r="L734" s="389">
        <v>3815.5</v>
      </c>
      <c r="M734" s="52">
        <v>8689.2009999999991</v>
      </c>
      <c r="N734" s="52">
        <v>168</v>
      </c>
      <c r="O734" s="273">
        <f t="shared" si="95"/>
        <v>22.711309523809526</v>
      </c>
      <c r="P734" s="273">
        <f t="shared" si="96"/>
        <v>51.721434523809521</v>
      </c>
      <c r="R734" s="52">
        <f t="shared" si="97"/>
        <v>2194.2202380952381</v>
      </c>
      <c r="S734" s="52">
        <f t="shared" si="98"/>
        <v>2835.5261904761905</v>
      </c>
    </row>
    <row r="735" spans="1:19" x14ac:dyDescent="0.2">
      <c r="A735" s="157">
        <v>44760</v>
      </c>
      <c r="B735" s="229">
        <v>10.95</v>
      </c>
      <c r="C735">
        <v>10.62</v>
      </c>
      <c r="D735">
        <v>9.9499999999999993</v>
      </c>
      <c r="E735">
        <v>9.76</v>
      </c>
      <c r="F735" s="179">
        <f t="shared" si="105"/>
        <v>0.66999999999999993</v>
      </c>
      <c r="G735" s="214">
        <f t="shared" si="103"/>
        <v>0.49518011161846776</v>
      </c>
      <c r="H735" s="179">
        <f t="shared" si="104"/>
        <v>19.71</v>
      </c>
      <c r="I735" s="356">
        <v>342532</v>
      </c>
      <c r="J735">
        <v>436627</v>
      </c>
      <c r="K735" s="52">
        <f t="shared" si="94"/>
        <v>94095</v>
      </c>
      <c r="L735" s="389">
        <v>3597.1000000000013</v>
      </c>
      <c r="M735" s="52">
        <v>6565.134</v>
      </c>
      <c r="N735" s="52">
        <v>156</v>
      </c>
      <c r="O735" s="273">
        <f t="shared" si="95"/>
        <v>23.058333333333341</v>
      </c>
      <c r="P735" s="273">
        <f t="shared" si="96"/>
        <v>42.084192307692305</v>
      </c>
      <c r="R735" s="52">
        <f t="shared" si="97"/>
        <v>2195.7179487179487</v>
      </c>
      <c r="S735" s="52">
        <f t="shared" si="98"/>
        <v>2798.8910256410259</v>
      </c>
    </row>
    <row r="736" spans="1:19" x14ac:dyDescent="0.2">
      <c r="A736" s="157">
        <v>44761</v>
      </c>
      <c r="B736" s="229">
        <v>11.74</v>
      </c>
      <c r="C736">
        <v>11.11</v>
      </c>
      <c r="D736">
        <v>10.35</v>
      </c>
      <c r="E736">
        <v>10.130000000000001</v>
      </c>
      <c r="F736" s="179">
        <f t="shared" si="105"/>
        <v>0.75999999999999979</v>
      </c>
      <c r="G736" s="214">
        <f t="shared" si="103"/>
        <v>0.49462890625000006</v>
      </c>
      <c r="H736" s="179">
        <f t="shared" si="104"/>
        <v>20.48</v>
      </c>
      <c r="I736" s="356">
        <v>264096</v>
      </c>
      <c r="J736" s="52">
        <v>347320.8</v>
      </c>
      <c r="K736" s="52">
        <f t="shared" si="94"/>
        <v>83224.799999999988</v>
      </c>
      <c r="L736" s="389">
        <v>2792.6999999999994</v>
      </c>
      <c r="M736" s="52">
        <v>6491.41</v>
      </c>
      <c r="N736" s="52">
        <v>120</v>
      </c>
      <c r="O736" s="273">
        <f t="shared" si="95"/>
        <v>23.272499999999994</v>
      </c>
      <c r="P736" s="273">
        <f t="shared" si="96"/>
        <v>54.095083333333335</v>
      </c>
      <c r="R736" s="52">
        <f t="shared" si="97"/>
        <v>2200.8000000000002</v>
      </c>
      <c r="S736" s="52">
        <f t="shared" si="98"/>
        <v>2894.3399999999997</v>
      </c>
    </row>
    <row r="737" spans="1:19" x14ac:dyDescent="0.2">
      <c r="A737" s="157">
        <v>44762</v>
      </c>
      <c r="B737" s="229">
        <v>10.85</v>
      </c>
      <c r="C737">
        <v>10.119999999999999</v>
      </c>
      <c r="D737">
        <v>10.36</v>
      </c>
      <c r="E737">
        <v>9.33</v>
      </c>
      <c r="F737" s="179">
        <f t="shared" si="105"/>
        <v>-0.24000000000000021</v>
      </c>
      <c r="G737" s="214">
        <f t="shared" si="103"/>
        <v>0.47384459116302696</v>
      </c>
      <c r="H737" s="179">
        <f t="shared" si="104"/>
        <v>19.689999999999998</v>
      </c>
      <c r="I737" s="356">
        <v>334156</v>
      </c>
      <c r="J737" s="52">
        <v>407970.8</v>
      </c>
      <c r="K737" s="52">
        <f t="shared" si="94"/>
        <v>73814.799999999988</v>
      </c>
      <c r="L737" s="389">
        <v>3460.6000000000004</v>
      </c>
      <c r="M737" s="52">
        <v>7516.0110000000004</v>
      </c>
      <c r="N737" s="52">
        <v>153</v>
      </c>
      <c r="O737" s="273">
        <f t="shared" si="95"/>
        <v>22.618300653594773</v>
      </c>
      <c r="P737" s="273">
        <f t="shared" si="96"/>
        <v>49.124254901960789</v>
      </c>
      <c r="R737" s="52">
        <f t="shared" si="97"/>
        <v>2184.0261437908498</v>
      </c>
      <c r="S737" s="52">
        <f t="shared" si="98"/>
        <v>2666.4758169934639</v>
      </c>
    </row>
    <row r="738" spans="1:19" x14ac:dyDescent="0.2">
      <c r="A738" s="157">
        <v>44763</v>
      </c>
      <c r="B738" s="229">
        <v>9.09</v>
      </c>
      <c r="C738">
        <v>8.77</v>
      </c>
      <c r="D738">
        <v>9.91</v>
      </c>
      <c r="E738">
        <v>9.3699999999999992</v>
      </c>
      <c r="F738" s="179">
        <f t="shared" si="105"/>
        <v>-1.1400000000000006</v>
      </c>
      <c r="G738" s="214">
        <f t="shared" si="103"/>
        <v>0.48599585062240658</v>
      </c>
      <c r="H738" s="179">
        <f t="shared" si="104"/>
        <v>19.28</v>
      </c>
      <c r="I738" s="356">
        <v>389061</v>
      </c>
      <c r="J738" s="52">
        <v>476620.3</v>
      </c>
      <c r="K738" s="52">
        <f t="shared" si="94"/>
        <v>87559.299999999988</v>
      </c>
      <c r="L738" s="389">
        <v>3644.2999999999997</v>
      </c>
      <c r="M738" s="52">
        <v>7581.6360000000004</v>
      </c>
      <c r="N738" s="52">
        <v>178</v>
      </c>
      <c r="O738" s="273">
        <f t="shared" si="95"/>
        <v>20.473595505617975</v>
      </c>
      <c r="P738" s="273">
        <f t="shared" si="96"/>
        <v>42.593460674157306</v>
      </c>
      <c r="R738" s="52">
        <f t="shared" si="97"/>
        <v>2185.7359550561796</v>
      </c>
      <c r="S738" s="52">
        <f t="shared" si="98"/>
        <v>2677.6421348314607</v>
      </c>
    </row>
    <row r="739" spans="1:19" x14ac:dyDescent="0.2">
      <c r="A739" s="157">
        <v>44764</v>
      </c>
      <c r="B739" s="229">
        <v>10.19</v>
      </c>
      <c r="C739">
        <v>9.7899999999999991</v>
      </c>
      <c r="D739">
        <v>10.32</v>
      </c>
      <c r="E739">
        <v>9.2799999999999994</v>
      </c>
      <c r="F739" s="179">
        <f t="shared" si="105"/>
        <v>-0.53000000000000114</v>
      </c>
      <c r="G739" s="214">
        <f t="shared" si="103"/>
        <v>0.473469387755102</v>
      </c>
      <c r="H739" s="179">
        <f t="shared" si="104"/>
        <v>19.600000000000001</v>
      </c>
      <c r="I739" s="356">
        <v>367386</v>
      </c>
      <c r="J739">
        <v>440007</v>
      </c>
      <c r="K739" s="52">
        <f t="shared" si="94"/>
        <v>72621</v>
      </c>
      <c r="L739" s="389">
        <v>3666.8999999999996</v>
      </c>
      <c r="M739" s="52">
        <v>6858.2250000000004</v>
      </c>
      <c r="N739" s="52">
        <v>166</v>
      </c>
      <c r="O739" s="273">
        <f t="shared" si="95"/>
        <v>22.089759036144574</v>
      </c>
      <c r="P739" s="273">
        <f t="shared" si="96"/>
        <v>41.314608433734939</v>
      </c>
      <c r="R739" s="52">
        <f t="shared" si="97"/>
        <v>2213.1686746987953</v>
      </c>
      <c r="S739" s="52">
        <f t="shared" si="98"/>
        <v>2650.6445783132531</v>
      </c>
    </row>
    <row r="740" spans="1:19" x14ac:dyDescent="0.2">
      <c r="A740" s="157">
        <v>44767</v>
      </c>
      <c r="B740" s="229">
        <v>9.64</v>
      </c>
      <c r="C740">
        <v>10.1</v>
      </c>
      <c r="D740">
        <v>9.34</v>
      </c>
      <c r="E740">
        <v>9.3800000000000008</v>
      </c>
      <c r="F740" s="179">
        <f t="shared" si="105"/>
        <v>0.75999999999999979</v>
      </c>
      <c r="G740" s="214">
        <f t="shared" si="103"/>
        <v>0.50106837606837618</v>
      </c>
      <c r="H740" s="179">
        <f t="shared" si="104"/>
        <v>18.72</v>
      </c>
      <c r="I740" s="356">
        <v>353327</v>
      </c>
      <c r="J740" s="52">
        <v>413104.2</v>
      </c>
      <c r="K740" s="52">
        <f t="shared" si="94"/>
        <v>59777.200000000012</v>
      </c>
      <c r="L740" s="389">
        <v>4105.7000000000025</v>
      </c>
      <c r="M740" s="52">
        <v>5483.6459999999997</v>
      </c>
      <c r="N740" s="52">
        <v>154</v>
      </c>
      <c r="O740" s="273">
        <f t="shared" si="95"/>
        <v>26.660389610389625</v>
      </c>
      <c r="P740" s="273">
        <f t="shared" si="96"/>
        <v>35.608090909090905</v>
      </c>
      <c r="R740" s="52">
        <f t="shared" si="97"/>
        <v>2294.3311688311687</v>
      </c>
      <c r="S740" s="52">
        <f t="shared" si="98"/>
        <v>2682.4948051948054</v>
      </c>
    </row>
    <row r="741" spans="1:19" x14ac:dyDescent="0.2">
      <c r="A741" s="157">
        <v>44768</v>
      </c>
      <c r="B741" s="229">
        <v>10.43</v>
      </c>
      <c r="C741">
        <v>9.99</v>
      </c>
      <c r="D741">
        <v>9.41</v>
      </c>
      <c r="E741">
        <v>9.66</v>
      </c>
      <c r="F741" s="179">
        <f t="shared" si="105"/>
        <v>0.58000000000000007</v>
      </c>
      <c r="G741" s="214">
        <f t="shared" si="103"/>
        <v>0.50655479811221815</v>
      </c>
      <c r="H741" s="179">
        <f t="shared" si="104"/>
        <v>19.07</v>
      </c>
      <c r="I741" s="356">
        <v>348092</v>
      </c>
      <c r="J741" s="52">
        <v>419513.9</v>
      </c>
      <c r="K741" s="52">
        <f t="shared" si="94"/>
        <v>71421.900000000023</v>
      </c>
      <c r="L741" s="389">
        <v>3840.7000000000003</v>
      </c>
      <c r="M741" s="52">
        <v>6012.0690000000004</v>
      </c>
      <c r="N741" s="52">
        <v>152</v>
      </c>
      <c r="O741" s="273">
        <f t="shared" si="95"/>
        <v>25.267763157894738</v>
      </c>
      <c r="P741" s="273">
        <f t="shared" si="96"/>
        <v>39.55308552631579</v>
      </c>
      <c r="R741" s="52">
        <f t="shared" si="97"/>
        <v>2290.0789473684213</v>
      </c>
      <c r="S741" s="52">
        <f t="shared" si="98"/>
        <v>2759.9598684210528</v>
      </c>
    </row>
    <row r="742" spans="1:19" x14ac:dyDescent="0.2">
      <c r="A742" s="157">
        <v>44769</v>
      </c>
      <c r="B742" s="229">
        <v>11.24</v>
      </c>
      <c r="C742">
        <v>10.46</v>
      </c>
      <c r="D742">
        <v>9.74</v>
      </c>
      <c r="E742">
        <v>9.51</v>
      </c>
      <c r="F742" s="179">
        <f t="shared" si="105"/>
        <v>0.72000000000000064</v>
      </c>
      <c r="G742" s="214">
        <f t="shared" si="103"/>
        <v>0.49402597402597404</v>
      </c>
      <c r="H742" s="179">
        <f t="shared" si="104"/>
        <v>19.25</v>
      </c>
      <c r="I742" s="356">
        <v>337055</v>
      </c>
      <c r="J742" s="52">
        <v>411046.9</v>
      </c>
      <c r="K742" s="52">
        <f t="shared" si="94"/>
        <v>73991.900000000023</v>
      </c>
      <c r="L742" s="389">
        <v>3329.3999999999992</v>
      </c>
      <c r="M742" s="52">
        <v>7546.6009999999997</v>
      </c>
      <c r="N742" s="52">
        <v>151</v>
      </c>
      <c r="O742" s="273">
        <f t="shared" si="95"/>
        <v>22.049006622516551</v>
      </c>
      <c r="P742" s="273">
        <f t="shared" si="96"/>
        <v>49.977490066225165</v>
      </c>
      <c r="R742" s="52">
        <f t="shared" si="97"/>
        <v>2232.1523178807947</v>
      </c>
      <c r="S742" s="52">
        <f t="shared" si="98"/>
        <v>2722.164900662252</v>
      </c>
    </row>
    <row r="743" spans="1:19" x14ac:dyDescent="0.2">
      <c r="A743" s="157">
        <v>44770</v>
      </c>
      <c r="B743" s="229">
        <v>9.3800000000000008</v>
      </c>
      <c r="C743">
        <v>9.6199999999999992</v>
      </c>
      <c r="D743">
        <v>8.92</v>
      </c>
      <c r="E743">
        <v>8.85</v>
      </c>
      <c r="F743" s="179">
        <f t="shared" si="105"/>
        <v>0.69999999999999929</v>
      </c>
      <c r="G743" s="214">
        <f t="shared" si="103"/>
        <v>0.498030388294879</v>
      </c>
      <c r="H743" s="179">
        <f t="shared" si="104"/>
        <v>17.77</v>
      </c>
      <c r="I743" s="356">
        <v>355637</v>
      </c>
      <c r="J743" s="52">
        <v>399643.4</v>
      </c>
      <c r="K743" s="52">
        <f t="shared" si="94"/>
        <v>44006.400000000023</v>
      </c>
      <c r="L743" s="389">
        <v>3445.2000000000007</v>
      </c>
      <c r="M743" s="52">
        <v>7273.0140000000001</v>
      </c>
      <c r="N743" s="52">
        <v>158</v>
      </c>
      <c r="O743" s="273">
        <f t="shared" si="95"/>
        <v>21.805063291139245</v>
      </c>
      <c r="P743" s="273">
        <f t="shared" si="96"/>
        <v>46.031734177215192</v>
      </c>
      <c r="R743" s="52">
        <f t="shared" si="97"/>
        <v>2250.8670886075947</v>
      </c>
      <c r="S743" s="52">
        <f t="shared" si="98"/>
        <v>2529.3886075949367</v>
      </c>
    </row>
    <row r="744" spans="1:19" x14ac:dyDescent="0.2">
      <c r="A744" s="157">
        <v>44771</v>
      </c>
      <c r="B744" s="229">
        <v>9.84</v>
      </c>
      <c r="C744">
        <v>9.11</v>
      </c>
      <c r="D744">
        <v>7.44</v>
      </c>
      <c r="E744">
        <v>8.92</v>
      </c>
      <c r="F744" s="179">
        <f t="shared" si="105"/>
        <v>1.669999999999999</v>
      </c>
      <c r="G744" s="214">
        <f t="shared" si="103"/>
        <v>0.54523227383863082</v>
      </c>
      <c r="H744" s="179">
        <f t="shared" si="104"/>
        <v>16.36</v>
      </c>
      <c r="I744" s="356">
        <v>442093</v>
      </c>
      <c r="J744" s="52">
        <v>515936.5</v>
      </c>
      <c r="K744" s="52">
        <f t="shared" si="94"/>
        <v>73843.5</v>
      </c>
      <c r="L744" s="389">
        <v>4073.1000000000031</v>
      </c>
      <c r="M744" s="52">
        <v>9744.2270000000008</v>
      </c>
      <c r="N744" s="52">
        <v>197</v>
      </c>
      <c r="O744" s="273">
        <f t="shared" si="95"/>
        <v>20.675634517766515</v>
      </c>
      <c r="P744" s="273">
        <f t="shared" si="96"/>
        <v>49.463081218274112</v>
      </c>
      <c r="R744" s="52">
        <f t="shared" si="97"/>
        <v>2244.1269035532996</v>
      </c>
      <c r="S744" s="52">
        <f t="shared" si="98"/>
        <v>2618.967005076142</v>
      </c>
    </row>
    <row r="745" spans="1:19" x14ac:dyDescent="0.2">
      <c r="A745" s="157">
        <v>44802</v>
      </c>
      <c r="B745" s="229">
        <v>11.24</v>
      </c>
      <c r="C745">
        <v>10.99</v>
      </c>
      <c r="D745">
        <v>9.7200000000000006</v>
      </c>
      <c r="E745">
        <v>9.42</v>
      </c>
      <c r="F745" s="179">
        <f t="shared" si="105"/>
        <v>1.2699999999999996</v>
      </c>
      <c r="G745" s="214">
        <f t="shared" si="103"/>
        <v>0.49216300940438867</v>
      </c>
      <c r="H745" s="179">
        <f t="shared" si="104"/>
        <v>19.14</v>
      </c>
      <c r="I745" s="356">
        <v>328678</v>
      </c>
      <c r="J745" s="52">
        <v>388614.7</v>
      </c>
      <c r="K745" s="52">
        <f t="shared" si="94"/>
        <v>59936.700000000012</v>
      </c>
      <c r="L745" s="389">
        <v>3451.8000000000011</v>
      </c>
      <c r="M745" s="52">
        <v>4287.5789999999997</v>
      </c>
      <c r="N745" s="52">
        <v>144</v>
      </c>
      <c r="O745" s="273">
        <f t="shared" si="95"/>
        <v>23.970833333333342</v>
      </c>
      <c r="P745" s="273">
        <f t="shared" si="96"/>
        <v>29.774854166666664</v>
      </c>
      <c r="R745" s="52">
        <f t="shared" si="97"/>
        <v>2282.4861111111113</v>
      </c>
      <c r="S745" s="52">
        <f t="shared" si="98"/>
        <v>2698.7131944444445</v>
      </c>
    </row>
    <row r="746" spans="1:19" x14ac:dyDescent="0.2">
      <c r="A746" s="157">
        <v>44803</v>
      </c>
      <c r="B746" s="229">
        <v>9.9700000000000006</v>
      </c>
      <c r="C746">
        <v>10.06</v>
      </c>
      <c r="D746">
        <v>9.0299999999999994</v>
      </c>
      <c r="E746">
        <v>9.4600000000000009</v>
      </c>
      <c r="F746" s="179">
        <f t="shared" si="105"/>
        <v>1.0300000000000011</v>
      </c>
      <c r="G746" s="214">
        <f t="shared" si="103"/>
        <v>0.51162790697674421</v>
      </c>
      <c r="H746" s="179">
        <f t="shared" si="104"/>
        <v>18.490000000000002</v>
      </c>
      <c r="I746" s="356">
        <v>337892</v>
      </c>
      <c r="J746" s="52">
        <v>389146.1</v>
      </c>
      <c r="K746" s="52">
        <f t="shared" si="94"/>
        <v>51254.099999999977</v>
      </c>
      <c r="L746" s="389">
        <v>4004.3999999999996</v>
      </c>
      <c r="M746" s="52">
        <v>6009.8710000000001</v>
      </c>
      <c r="N746" s="52">
        <v>144</v>
      </c>
      <c r="O746" s="273">
        <f t="shared" si="95"/>
        <v>27.80833333333333</v>
      </c>
      <c r="P746" s="273">
        <f t="shared" ref="P746:P813" si="106">M746/N746</f>
        <v>41.735215277777776</v>
      </c>
      <c r="R746" s="52">
        <f t="shared" si="97"/>
        <v>2346.4722222222222</v>
      </c>
      <c r="S746" s="52">
        <f t="shared" ref="S746:S813" si="107">J746/N746</f>
        <v>2702.4034722222223</v>
      </c>
    </row>
    <row r="747" spans="1:19" x14ac:dyDescent="0.2">
      <c r="A747" s="157">
        <v>44804</v>
      </c>
      <c r="B747" s="229">
        <v>11.27</v>
      </c>
      <c r="C747">
        <v>11.18</v>
      </c>
      <c r="D747">
        <v>9.84</v>
      </c>
      <c r="E747">
        <v>9.7799999999999994</v>
      </c>
      <c r="F747" s="179">
        <f t="shared" si="105"/>
        <v>1.3399999999999999</v>
      </c>
      <c r="G747" s="214">
        <f t="shared" si="103"/>
        <v>0.49847094801223246</v>
      </c>
      <c r="H747" s="179">
        <f t="shared" si="104"/>
        <v>19.619999999999997</v>
      </c>
      <c r="I747" s="356">
        <v>299176</v>
      </c>
      <c r="J747" s="52">
        <v>366261.6</v>
      </c>
      <c r="K747" s="52">
        <f t="shared" si="94"/>
        <v>67085.599999999977</v>
      </c>
      <c r="L747" s="389">
        <v>3378.4999999999991</v>
      </c>
      <c r="M747" s="52">
        <v>6846.9809999999998</v>
      </c>
      <c r="N747" s="52">
        <v>131</v>
      </c>
      <c r="O747" s="273">
        <f t="shared" si="95"/>
        <v>25.790076335877856</v>
      </c>
      <c r="P747" s="273">
        <f t="shared" si="106"/>
        <v>52.267030534351143</v>
      </c>
      <c r="R747" s="52">
        <f t="shared" si="97"/>
        <v>2283.7862595419847</v>
      </c>
      <c r="S747" s="52">
        <f t="shared" si="107"/>
        <v>2795.8900763358779</v>
      </c>
    </row>
    <row r="748" spans="1:19" x14ac:dyDescent="0.2">
      <c r="A748" s="157">
        <v>44805</v>
      </c>
      <c r="B748" s="229">
        <v>10.51</v>
      </c>
      <c r="C748">
        <v>9.33</v>
      </c>
      <c r="D748">
        <v>10.85</v>
      </c>
      <c r="E748">
        <v>9.5399999999999991</v>
      </c>
      <c r="F748" s="179">
        <f t="shared" si="105"/>
        <v>-1.5199999999999996</v>
      </c>
      <c r="G748" s="214">
        <f t="shared" si="103"/>
        <v>0.46787641000490432</v>
      </c>
      <c r="H748" s="179">
        <f t="shared" si="104"/>
        <v>20.39</v>
      </c>
      <c r="I748" s="356">
        <v>353975</v>
      </c>
      <c r="J748" s="52">
        <v>422437.2</v>
      </c>
      <c r="K748" s="52">
        <f t="shared" si="94"/>
        <v>68462.200000000012</v>
      </c>
      <c r="L748" s="389">
        <v>3995.0999999999985</v>
      </c>
      <c r="M748" s="52">
        <v>6163.9219999999996</v>
      </c>
      <c r="N748" s="52">
        <v>155</v>
      </c>
      <c r="O748" s="273">
        <f t="shared" si="95"/>
        <v>25.774838709677411</v>
      </c>
      <c r="P748" s="273">
        <f t="shared" si="106"/>
        <v>39.767238709677414</v>
      </c>
      <c r="R748" s="52">
        <f t="shared" si="97"/>
        <v>2283.7096774193546</v>
      </c>
      <c r="S748" s="52">
        <f t="shared" si="107"/>
        <v>2725.4012903225807</v>
      </c>
    </row>
    <row r="749" spans="1:19" x14ac:dyDescent="0.2">
      <c r="A749" s="157">
        <v>44806</v>
      </c>
      <c r="B749" s="229">
        <v>11.82</v>
      </c>
      <c r="C749">
        <v>9.81</v>
      </c>
      <c r="D749">
        <v>10.08</v>
      </c>
      <c r="E749">
        <v>9.3000000000000007</v>
      </c>
      <c r="F749" s="179">
        <f t="shared" si="105"/>
        <v>-0.26999999999999957</v>
      </c>
      <c r="G749" s="214">
        <f t="shared" si="103"/>
        <v>0.47987616099071206</v>
      </c>
      <c r="H749" s="179">
        <f t="shared" si="104"/>
        <v>19.380000000000003</v>
      </c>
      <c r="I749" s="356">
        <v>350530</v>
      </c>
      <c r="J749" s="52">
        <v>422583.8</v>
      </c>
      <c r="K749" s="52">
        <f t="shared" si="94"/>
        <v>72053.799999999988</v>
      </c>
      <c r="L749" s="389">
        <v>3039.3000000000006</v>
      </c>
      <c r="M749" s="52">
        <v>7571.1210000000001</v>
      </c>
      <c r="N749" s="52">
        <v>159</v>
      </c>
      <c r="O749" s="273">
        <f t="shared" si="95"/>
        <v>19.115094339622644</v>
      </c>
      <c r="P749" s="273">
        <f t="shared" si="106"/>
        <v>47.61711320754717</v>
      </c>
      <c r="R749" s="52">
        <f t="shared" si="97"/>
        <v>2204.5911949685533</v>
      </c>
      <c r="S749" s="52">
        <f t="shared" si="107"/>
        <v>2657.759748427673</v>
      </c>
    </row>
    <row r="750" spans="1:19" x14ac:dyDescent="0.2">
      <c r="A750" s="157">
        <v>44809</v>
      </c>
      <c r="B750" s="229">
        <v>10.5</v>
      </c>
      <c r="C750">
        <v>9</v>
      </c>
      <c r="D750">
        <v>9.99</v>
      </c>
      <c r="E750">
        <v>8.58</v>
      </c>
      <c r="F750" s="179">
        <f t="shared" si="105"/>
        <v>-0.99000000000000021</v>
      </c>
      <c r="G750" s="214">
        <f t="shared" si="103"/>
        <v>0.46203554119547657</v>
      </c>
      <c r="H750" s="179">
        <f t="shared" si="104"/>
        <v>18.57</v>
      </c>
      <c r="I750" s="356">
        <v>363875</v>
      </c>
      <c r="J750" s="52">
        <v>405117.2</v>
      </c>
      <c r="K750" s="52">
        <f t="shared" si="94"/>
        <v>41242.200000000012</v>
      </c>
      <c r="L750" s="389">
        <v>3366.7000000000007</v>
      </c>
      <c r="M750" s="52">
        <v>4760.0379999999996</v>
      </c>
      <c r="N750" s="52">
        <v>165</v>
      </c>
      <c r="O750" s="273">
        <f t="shared" si="95"/>
        <v>20.40424242424243</v>
      </c>
      <c r="P750" s="273">
        <f t="shared" si="106"/>
        <v>28.848715151515147</v>
      </c>
      <c r="R750" s="52">
        <f t="shared" si="97"/>
        <v>2205.3030303030305</v>
      </c>
      <c r="S750" s="52">
        <f t="shared" si="107"/>
        <v>2455.2557575757578</v>
      </c>
    </row>
    <row r="751" spans="1:19" x14ac:dyDescent="0.2">
      <c r="A751" s="157">
        <v>44810</v>
      </c>
      <c r="B751" s="229">
        <v>10.97</v>
      </c>
      <c r="C751">
        <v>10.34</v>
      </c>
      <c r="D751">
        <v>10.3</v>
      </c>
      <c r="E751">
        <v>9.48</v>
      </c>
      <c r="F751" s="179">
        <f t="shared" si="105"/>
        <v>3.9999999999999147E-2</v>
      </c>
      <c r="G751" s="214">
        <f t="shared" si="103"/>
        <v>0.47927199191102121</v>
      </c>
      <c r="H751" s="179">
        <f t="shared" si="104"/>
        <v>19.78</v>
      </c>
      <c r="I751" s="356">
        <v>363927</v>
      </c>
      <c r="J751" s="52">
        <v>447152.2</v>
      </c>
      <c r="K751" s="52">
        <f t="shared" si="94"/>
        <v>83225.200000000012</v>
      </c>
      <c r="L751" s="389">
        <v>3289.7000000000007</v>
      </c>
      <c r="M751" s="52">
        <v>7974.3829999999998</v>
      </c>
      <c r="N751" s="52">
        <v>165</v>
      </c>
      <c r="O751" s="273">
        <f t="shared" si="95"/>
        <v>19.937575757575761</v>
      </c>
      <c r="P751" s="273">
        <f t="shared" si="106"/>
        <v>48.329593939393938</v>
      </c>
      <c r="R751" s="52">
        <f t="shared" si="97"/>
        <v>2205.6181818181817</v>
      </c>
      <c r="S751" s="52">
        <f t="shared" si="107"/>
        <v>2710.0133333333333</v>
      </c>
    </row>
    <row r="752" spans="1:19" x14ac:dyDescent="0.2">
      <c r="A752" s="157">
        <v>44811</v>
      </c>
      <c r="B752" s="229">
        <v>9.4499999999999993</v>
      </c>
      <c r="C752">
        <v>9.1300000000000008</v>
      </c>
      <c r="D752">
        <v>10.45</v>
      </c>
      <c r="E752">
        <v>9.48</v>
      </c>
      <c r="F752" s="179">
        <f t="shared" si="105"/>
        <v>-1.3199999999999985</v>
      </c>
      <c r="G752" s="214">
        <f t="shared" si="103"/>
        <v>0.47566482689412948</v>
      </c>
      <c r="H752" s="179">
        <f t="shared" si="104"/>
        <v>19.93</v>
      </c>
      <c r="I752" s="356">
        <v>360644</v>
      </c>
      <c r="J752" s="52">
        <v>444478.5</v>
      </c>
      <c r="K752" s="52">
        <f t="shared" si="94"/>
        <v>83834.5</v>
      </c>
      <c r="L752" s="389">
        <v>3307.9</v>
      </c>
      <c r="M752" s="52">
        <v>8098.0529999999999</v>
      </c>
      <c r="N752" s="52">
        <v>164</v>
      </c>
      <c r="O752" s="273">
        <f t="shared" si="95"/>
        <v>20.170121951219514</v>
      </c>
      <c r="P752" s="273">
        <f t="shared" si="106"/>
        <v>49.378371951219513</v>
      </c>
      <c r="R752" s="52">
        <f t="shared" si="97"/>
        <v>2199.0487804878048</v>
      </c>
      <c r="S752" s="52">
        <f t="shared" si="107"/>
        <v>2710.2347560975609</v>
      </c>
    </row>
    <row r="753" spans="1:19" x14ac:dyDescent="0.2">
      <c r="A753" s="157">
        <v>44812</v>
      </c>
      <c r="B753" s="229">
        <v>9.3800000000000008</v>
      </c>
      <c r="C753">
        <v>9.4</v>
      </c>
      <c r="D753">
        <v>9.83</v>
      </c>
      <c r="E753">
        <v>9.32</v>
      </c>
      <c r="F753" s="179">
        <f t="shared" si="105"/>
        <v>-0.42999999999999972</v>
      </c>
      <c r="G753" s="214">
        <f t="shared" si="103"/>
        <v>0.48668407310704964</v>
      </c>
      <c r="H753" s="179">
        <f t="shared" si="104"/>
        <v>19.149999999999999</v>
      </c>
      <c r="I753" s="356">
        <v>246175</v>
      </c>
      <c r="J753" s="52">
        <v>298318.2</v>
      </c>
      <c r="K753" s="52">
        <f t="shared" si="94"/>
        <v>52143.200000000012</v>
      </c>
      <c r="L753" s="389">
        <v>2344.8999999999996</v>
      </c>
      <c r="M753" s="52">
        <v>3839.6439999999998</v>
      </c>
      <c r="N753" s="52">
        <v>111</v>
      </c>
      <c r="O753" s="273">
        <f t="shared" si="95"/>
        <v>21.125225225225222</v>
      </c>
      <c r="P753" s="273">
        <f t="shared" si="106"/>
        <v>34.591387387387385</v>
      </c>
      <c r="R753" s="52">
        <f t="shared" si="97"/>
        <v>2217.7927927927926</v>
      </c>
      <c r="S753" s="52">
        <f t="shared" si="107"/>
        <v>2687.5513513513515</v>
      </c>
    </row>
    <row r="754" spans="1:19" x14ac:dyDescent="0.2">
      <c r="A754" s="157">
        <v>44813</v>
      </c>
      <c r="B754" s="229">
        <v>10.93</v>
      </c>
      <c r="C754">
        <v>10.17</v>
      </c>
      <c r="D754">
        <v>10.43</v>
      </c>
      <c r="E754">
        <v>8.84</v>
      </c>
      <c r="F754" s="179">
        <f t="shared" si="105"/>
        <v>-0.25999999999999979</v>
      </c>
      <c r="G754" s="214">
        <f t="shared" si="103"/>
        <v>0.45874416190970418</v>
      </c>
      <c r="H754" s="179">
        <f t="shared" si="104"/>
        <v>19.27</v>
      </c>
      <c r="I754" s="356">
        <v>365296</v>
      </c>
      <c r="J754" s="52">
        <v>416837.4</v>
      </c>
      <c r="K754" s="52">
        <f t="shared" si="94"/>
        <v>51541.400000000023</v>
      </c>
      <c r="L754" s="389">
        <v>3332.4999999999991</v>
      </c>
      <c r="M754" s="52">
        <v>6527.0550000000003</v>
      </c>
      <c r="N754" s="52">
        <v>165</v>
      </c>
      <c r="O754" s="273">
        <f t="shared" si="95"/>
        <v>20.196969696969692</v>
      </c>
      <c r="P754" s="273">
        <f t="shared" si="106"/>
        <v>39.557909090909092</v>
      </c>
      <c r="R754" s="52">
        <f t="shared" si="97"/>
        <v>2213.9151515151516</v>
      </c>
      <c r="S754" s="52">
        <f t="shared" si="107"/>
        <v>2526.2872727272729</v>
      </c>
    </row>
    <row r="755" spans="1:19" x14ac:dyDescent="0.2">
      <c r="A755" s="157">
        <v>44816</v>
      </c>
      <c r="B755" s="229">
        <v>10.09</v>
      </c>
      <c r="C755">
        <v>9.57</v>
      </c>
      <c r="D755">
        <v>10.6</v>
      </c>
      <c r="E755">
        <v>9.0299999999999994</v>
      </c>
      <c r="F755" s="179">
        <f t="shared" si="105"/>
        <v>-1.0299999999999994</v>
      </c>
      <c r="G755" s="214">
        <f t="shared" si="103"/>
        <v>0.4600101884870097</v>
      </c>
      <c r="H755" s="179">
        <f t="shared" si="104"/>
        <v>19.63</v>
      </c>
      <c r="I755" s="356">
        <v>371924</v>
      </c>
      <c r="J755" s="52">
        <v>431225.5</v>
      </c>
      <c r="K755" s="52">
        <f t="shared" si="94"/>
        <v>59301.5</v>
      </c>
      <c r="L755" s="389">
        <v>3534.1999999999985</v>
      </c>
      <c r="M755" s="52">
        <v>6974.5709999999999</v>
      </c>
      <c r="N755" s="52">
        <v>167</v>
      </c>
      <c r="O755" s="273">
        <f t="shared" si="95"/>
        <v>21.162874251496998</v>
      </c>
      <c r="P755" s="273">
        <f t="shared" si="106"/>
        <v>41.763898203592817</v>
      </c>
      <c r="R755" s="52">
        <f t="shared" si="97"/>
        <v>2227.0898203592815</v>
      </c>
      <c r="S755" s="52">
        <f t="shared" si="107"/>
        <v>2582.188622754491</v>
      </c>
    </row>
    <row r="756" spans="1:19" x14ac:dyDescent="0.2">
      <c r="A756" s="157">
        <v>44817</v>
      </c>
      <c r="B756" s="229">
        <v>9.3800000000000008</v>
      </c>
      <c r="C756">
        <v>9.17</v>
      </c>
      <c r="D756">
        <v>10.92</v>
      </c>
      <c r="E756">
        <v>9.6300000000000008</v>
      </c>
      <c r="F756" s="179">
        <f t="shared" si="105"/>
        <v>-1.75</v>
      </c>
      <c r="G756" s="214">
        <f t="shared" si="103"/>
        <v>0.46861313868613141</v>
      </c>
      <c r="H756" s="179">
        <f t="shared" si="104"/>
        <v>20.55</v>
      </c>
      <c r="I756" s="356">
        <v>378616</v>
      </c>
      <c r="J756" s="52">
        <v>470679.2</v>
      </c>
      <c r="K756" s="52">
        <f t="shared" si="94"/>
        <v>92063.200000000012</v>
      </c>
      <c r="L756" s="389">
        <v>3604.4000000000024</v>
      </c>
      <c r="M756" s="52">
        <v>7208.01</v>
      </c>
      <c r="N756" s="52">
        <v>171</v>
      </c>
      <c r="O756" s="273">
        <f t="shared" si="95"/>
        <v>21.07836257309943</v>
      </c>
      <c r="P756" s="273">
        <f t="shared" si="106"/>
        <v>42.152105263157893</v>
      </c>
      <c r="R756" s="52">
        <f t="shared" si="97"/>
        <v>2214.1286549707602</v>
      </c>
      <c r="S756" s="52">
        <f t="shared" si="107"/>
        <v>2752.5099415204677</v>
      </c>
    </row>
    <row r="757" spans="1:19" x14ac:dyDescent="0.2">
      <c r="A757" s="157">
        <v>44818</v>
      </c>
      <c r="B757" s="229">
        <v>9.7100000000000009</v>
      </c>
      <c r="C757">
        <v>9.23</v>
      </c>
      <c r="D757">
        <v>9.86</v>
      </c>
      <c r="E757">
        <v>9.4</v>
      </c>
      <c r="F757" s="179">
        <f t="shared" si="105"/>
        <v>-0.62999999999999901</v>
      </c>
      <c r="G757" s="214">
        <f t="shared" si="103"/>
        <v>0.48805815160955357</v>
      </c>
      <c r="H757" s="179">
        <f t="shared" si="104"/>
        <v>19.259999999999998</v>
      </c>
      <c r="I757" s="356">
        <v>380526</v>
      </c>
      <c r="J757" s="52">
        <v>459575.7</v>
      </c>
      <c r="K757" s="52">
        <f t="shared" si="94"/>
        <v>79049.700000000012</v>
      </c>
      <c r="L757" s="389">
        <v>3664.2999999999997</v>
      </c>
      <c r="M757" s="52">
        <v>6846.34</v>
      </c>
      <c r="N757" s="52">
        <v>171</v>
      </c>
      <c r="O757" s="273">
        <f t="shared" si="95"/>
        <v>21.428654970760231</v>
      </c>
      <c r="P757" s="273">
        <f t="shared" si="106"/>
        <v>40.037076023391812</v>
      </c>
      <c r="R757" s="52">
        <f t="shared" si="97"/>
        <v>2225.2982456140353</v>
      </c>
      <c r="S757" s="52">
        <f t="shared" si="107"/>
        <v>2687.5771929824564</v>
      </c>
    </row>
    <row r="758" spans="1:19" x14ac:dyDescent="0.2">
      <c r="A758" s="157">
        <v>44819</v>
      </c>
      <c r="B758" s="229">
        <v>11.39</v>
      </c>
      <c r="C758">
        <v>11.18</v>
      </c>
      <c r="D758">
        <v>10.5</v>
      </c>
      <c r="E758">
        <v>9.43</v>
      </c>
      <c r="F758" s="179">
        <f t="shared" si="105"/>
        <v>0.67999999999999972</v>
      </c>
      <c r="G758" s="214">
        <f t="shared" si="103"/>
        <v>0.47315604616156548</v>
      </c>
      <c r="H758" s="179">
        <f t="shared" si="104"/>
        <v>19.93</v>
      </c>
      <c r="I758" s="356">
        <v>354729</v>
      </c>
      <c r="J758" s="52">
        <v>431413.2</v>
      </c>
      <c r="K758" s="52">
        <f t="shared" si="94"/>
        <v>76684.200000000012</v>
      </c>
      <c r="L758" s="389">
        <v>3306.4</v>
      </c>
      <c r="M758" s="52">
        <v>7012.05</v>
      </c>
      <c r="N758" s="52">
        <v>160</v>
      </c>
      <c r="O758" s="273">
        <f t="shared" si="95"/>
        <v>20.664999999999999</v>
      </c>
      <c r="P758" s="273">
        <f t="shared" si="106"/>
        <v>43.825312500000003</v>
      </c>
      <c r="R758" s="52">
        <f t="shared" si="97"/>
        <v>2217.0562500000001</v>
      </c>
      <c r="S758" s="52">
        <f t="shared" si="107"/>
        <v>2696.3325</v>
      </c>
    </row>
    <row r="759" spans="1:19" x14ac:dyDescent="0.2">
      <c r="A759" s="157">
        <v>44820</v>
      </c>
      <c r="B759" s="229">
        <v>10.92</v>
      </c>
      <c r="C759">
        <v>10.61</v>
      </c>
      <c r="D759">
        <v>11.08</v>
      </c>
      <c r="E759">
        <v>9.07</v>
      </c>
      <c r="F759" s="179">
        <f t="shared" si="105"/>
        <v>-0.47000000000000064</v>
      </c>
      <c r="G759" s="214">
        <f t="shared" si="103"/>
        <v>0.45012406947890826</v>
      </c>
      <c r="H759" s="179">
        <f t="shared" si="104"/>
        <v>20.149999999999999</v>
      </c>
      <c r="I759" s="356">
        <v>342804</v>
      </c>
      <c r="J759" s="52">
        <v>401618.3</v>
      </c>
      <c r="K759" s="52">
        <f t="shared" si="94"/>
        <v>58814.299999999988</v>
      </c>
      <c r="L759" s="389">
        <v>3045.9000000000005</v>
      </c>
      <c r="M759" s="52">
        <v>6278.7110000000002</v>
      </c>
      <c r="N759" s="52">
        <v>155</v>
      </c>
      <c r="O759" s="273">
        <f t="shared" si="95"/>
        <v>19.650967741935489</v>
      </c>
      <c r="P759" s="273">
        <f t="shared" si="106"/>
        <v>40.507812903225805</v>
      </c>
      <c r="R759" s="52">
        <f t="shared" si="97"/>
        <v>2211.6387096774192</v>
      </c>
      <c r="S759" s="52">
        <f t="shared" si="107"/>
        <v>2591.0858064516128</v>
      </c>
    </row>
    <row r="760" spans="1:19" x14ac:dyDescent="0.2">
      <c r="A760" s="157">
        <v>44823</v>
      </c>
      <c r="B760" s="229">
        <v>9.94</v>
      </c>
      <c r="C760">
        <v>9.51</v>
      </c>
      <c r="D760">
        <v>10.74</v>
      </c>
      <c r="E760">
        <v>8.4</v>
      </c>
      <c r="F760" s="179">
        <f t="shared" si="105"/>
        <v>-1.2300000000000004</v>
      </c>
      <c r="G760" s="214">
        <f t="shared" si="103"/>
        <v>0.43887147335423199</v>
      </c>
      <c r="H760" s="179">
        <f t="shared" si="104"/>
        <v>19.14</v>
      </c>
      <c r="I760" s="356">
        <v>324518</v>
      </c>
      <c r="J760" s="52">
        <v>354020.6</v>
      </c>
      <c r="K760" s="52">
        <f t="shared" si="94"/>
        <v>29502.599999999977</v>
      </c>
      <c r="L760" s="389">
        <v>2834.8999999999996</v>
      </c>
      <c r="M760" s="52">
        <v>4683.3469999999998</v>
      </c>
      <c r="N760" s="52">
        <v>146</v>
      </c>
      <c r="O760" s="273">
        <f t="shared" si="95"/>
        <v>19.417123287671231</v>
      </c>
      <c r="P760" s="273">
        <f t="shared" si="106"/>
        <v>32.077719178082191</v>
      </c>
      <c r="R760" s="52">
        <f t="shared" si="97"/>
        <v>2222.7260273972602</v>
      </c>
      <c r="S760" s="52">
        <f t="shared" si="107"/>
        <v>2424.798630136986</v>
      </c>
    </row>
    <row r="761" spans="1:19" x14ac:dyDescent="0.2">
      <c r="A761" s="157">
        <v>44824</v>
      </c>
      <c r="B761" s="229">
        <v>11.49</v>
      </c>
      <c r="C761">
        <v>11.06</v>
      </c>
      <c r="D761">
        <v>10.96</v>
      </c>
      <c r="E761">
        <v>9.32</v>
      </c>
      <c r="F761" s="179">
        <f t="shared" si="105"/>
        <v>9.9999999999999645E-2</v>
      </c>
      <c r="G761" s="214">
        <f t="shared" si="103"/>
        <v>0.45956607495069035</v>
      </c>
      <c r="H761" s="179">
        <f t="shared" si="104"/>
        <v>20.28</v>
      </c>
      <c r="I761" s="356">
        <v>356526</v>
      </c>
      <c r="J761" s="52">
        <v>439539.9</v>
      </c>
      <c r="K761" s="52">
        <f t="shared" ref="K761:K809" si="108">J761-I761</f>
        <v>83013.900000000023</v>
      </c>
      <c r="L761" s="389">
        <v>2633.7999999999993</v>
      </c>
      <c r="M761" s="52">
        <v>8871.9150000000009</v>
      </c>
      <c r="N761" s="52">
        <v>165</v>
      </c>
      <c r="O761" s="273">
        <f t="shared" si="95"/>
        <v>15.962424242424238</v>
      </c>
      <c r="P761" s="273">
        <f t="shared" si="106"/>
        <v>53.769181818181821</v>
      </c>
      <c r="R761" s="52">
        <f t="shared" si="97"/>
        <v>2160.7636363636366</v>
      </c>
      <c r="S761" s="52">
        <f t="shared" si="107"/>
        <v>2663.8781818181819</v>
      </c>
    </row>
    <row r="762" spans="1:19" x14ac:dyDescent="0.2">
      <c r="A762" s="157">
        <v>44825</v>
      </c>
      <c r="B762" s="229">
        <v>8.15</v>
      </c>
      <c r="C762">
        <v>8.31</v>
      </c>
      <c r="D762">
        <v>11.05</v>
      </c>
      <c r="E762">
        <v>8.7200000000000006</v>
      </c>
      <c r="F762" s="179">
        <f t="shared" si="105"/>
        <v>-2.74</v>
      </c>
      <c r="G762" s="214">
        <f t="shared" si="103"/>
        <v>0.44107233181588262</v>
      </c>
      <c r="H762" s="179">
        <f t="shared" si="104"/>
        <v>19.770000000000003</v>
      </c>
      <c r="I762" s="356">
        <v>349548</v>
      </c>
      <c r="J762" s="52">
        <v>401105.3</v>
      </c>
      <c r="K762" s="52">
        <f t="shared" si="108"/>
        <v>51557.299999999988</v>
      </c>
      <c r="L762" s="356">
        <v>2718.0000000000009</v>
      </c>
      <c r="M762" s="52">
        <v>7230.1769999999997</v>
      </c>
      <c r="N762" s="52">
        <v>161</v>
      </c>
      <c r="O762" s="273">
        <f t="shared" si="95"/>
        <v>16.881987577639759</v>
      </c>
      <c r="P762" s="273">
        <f t="shared" si="106"/>
        <v>44.907931677018631</v>
      </c>
      <c r="R762" s="52">
        <f t="shared" si="97"/>
        <v>2171.1055900621118</v>
      </c>
      <c r="S762" s="52">
        <f t="shared" si="107"/>
        <v>2491.3372670807453</v>
      </c>
    </row>
    <row r="763" spans="1:19" x14ac:dyDescent="0.2">
      <c r="A763" s="157">
        <v>44826</v>
      </c>
      <c r="B763" s="229">
        <v>9.6</v>
      </c>
      <c r="C763">
        <v>9.18</v>
      </c>
      <c r="D763">
        <v>10.79</v>
      </c>
      <c r="E763">
        <v>8.9</v>
      </c>
      <c r="F763" s="179">
        <f t="shared" si="105"/>
        <v>-1.6099999999999994</v>
      </c>
      <c r="G763" s="214">
        <f t="shared" si="103"/>
        <v>0.4520060944641951</v>
      </c>
      <c r="H763" s="179">
        <f t="shared" si="104"/>
        <v>19.689999999999998</v>
      </c>
      <c r="I763" s="356">
        <v>361703</v>
      </c>
      <c r="J763">
        <v>423567</v>
      </c>
      <c r="K763" s="52">
        <f t="shared" si="108"/>
        <v>61864</v>
      </c>
      <c r="L763" s="389">
        <v>3135.8999999999996</v>
      </c>
      <c r="M763" s="52">
        <v>6593.86</v>
      </c>
      <c r="N763" s="52">
        <v>166</v>
      </c>
      <c r="O763" s="273">
        <f t="shared" si="95"/>
        <v>18.890963855421685</v>
      </c>
      <c r="P763" s="273">
        <f t="shared" si="106"/>
        <v>39.722048192771084</v>
      </c>
      <c r="R763" s="52">
        <f t="shared" si="97"/>
        <v>2178.9337349397592</v>
      </c>
      <c r="S763" s="52">
        <f t="shared" si="107"/>
        <v>2551.6084337349398</v>
      </c>
    </row>
    <row r="764" spans="1:19" x14ac:dyDescent="0.2">
      <c r="A764" s="157">
        <v>44827</v>
      </c>
      <c r="B764" s="229">
        <v>10.09</v>
      </c>
      <c r="C764">
        <v>8.6199999999999992</v>
      </c>
      <c r="D764">
        <v>9.76</v>
      </c>
      <c r="E764">
        <v>8.68</v>
      </c>
      <c r="F764" s="179">
        <f t="shared" si="105"/>
        <v>-1.1400000000000006</v>
      </c>
      <c r="G764" s="214">
        <f t="shared" si="103"/>
        <v>0.47071583514099785</v>
      </c>
      <c r="H764" s="179">
        <f t="shared" si="104"/>
        <v>18.439999999999998</v>
      </c>
      <c r="I764" s="356">
        <v>274298</v>
      </c>
      <c r="J764" s="52">
        <v>312465.3</v>
      </c>
      <c r="K764" s="52">
        <f t="shared" si="108"/>
        <v>38167.299999999988</v>
      </c>
      <c r="L764" s="389">
        <v>2213.2999999999997</v>
      </c>
      <c r="M764" s="52">
        <v>5410.07</v>
      </c>
      <c r="N764" s="52">
        <v>126</v>
      </c>
      <c r="O764" s="273">
        <f t="shared" si="95"/>
        <v>17.565873015873013</v>
      </c>
      <c r="P764" s="273">
        <f t="shared" si="106"/>
        <v>42.937063492063487</v>
      </c>
      <c r="R764" s="52">
        <f t="shared" si="97"/>
        <v>2176.968253968254</v>
      </c>
      <c r="S764" s="52">
        <f t="shared" si="107"/>
        <v>2479.8833333333332</v>
      </c>
    </row>
    <row r="765" spans="1:19" x14ac:dyDescent="0.2">
      <c r="A765" s="157">
        <v>44830</v>
      </c>
      <c r="B765" s="229">
        <v>10.83</v>
      </c>
      <c r="C765">
        <v>11.08</v>
      </c>
      <c r="D765">
        <v>10.89</v>
      </c>
      <c r="E765">
        <v>8.86</v>
      </c>
      <c r="F765" s="179">
        <f t="shared" si="105"/>
        <v>0.1899999999999995</v>
      </c>
      <c r="G765" s="214">
        <f t="shared" si="103"/>
        <v>0.44860759493670882</v>
      </c>
      <c r="H765" s="179">
        <f t="shared" si="104"/>
        <v>19.75</v>
      </c>
      <c r="I765" s="356">
        <v>352937</v>
      </c>
      <c r="J765" s="52">
        <v>418312.5</v>
      </c>
      <c r="K765" s="52">
        <f t="shared" si="108"/>
        <v>65375.5</v>
      </c>
      <c r="L765" s="389">
        <v>2955.3000000000015</v>
      </c>
      <c r="M765" s="52">
        <v>6340.8010000000004</v>
      </c>
      <c r="N765" s="52">
        <v>161</v>
      </c>
      <c r="O765" s="273">
        <f t="shared" si="95"/>
        <v>18.355900621118021</v>
      </c>
      <c r="P765" s="273">
        <f t="shared" si="106"/>
        <v>39.383857142857146</v>
      </c>
      <c r="R765" s="52">
        <f t="shared" si="97"/>
        <v>2192.1552795031057</v>
      </c>
      <c r="S765" s="52">
        <f t="shared" si="107"/>
        <v>2598.2142857142858</v>
      </c>
    </row>
    <row r="766" spans="1:19" x14ac:dyDescent="0.2">
      <c r="A766" s="157">
        <v>44831</v>
      </c>
      <c r="B766" s="229">
        <v>10.56</v>
      </c>
      <c r="C766">
        <v>10.33</v>
      </c>
      <c r="D766">
        <v>11.1</v>
      </c>
      <c r="E766">
        <v>9.5299999999999994</v>
      </c>
      <c r="F766" s="179">
        <f t="shared" si="105"/>
        <v>-0.76999999999999957</v>
      </c>
      <c r="G766" s="214">
        <f t="shared" si="103"/>
        <v>0.4619486185167232</v>
      </c>
      <c r="H766" s="179">
        <f t="shared" si="104"/>
        <v>20.63</v>
      </c>
      <c r="I766" s="356">
        <v>375800</v>
      </c>
      <c r="J766" s="52">
        <v>465893.6</v>
      </c>
      <c r="K766" s="52">
        <f t="shared" si="108"/>
        <v>90093.599999999977</v>
      </c>
      <c r="L766" s="389">
        <v>3218.2000000000012</v>
      </c>
      <c r="M766" s="52">
        <v>7825.326</v>
      </c>
      <c r="N766" s="52">
        <v>171</v>
      </c>
      <c r="O766" s="273">
        <f t="shared" si="95"/>
        <v>18.819883040935679</v>
      </c>
      <c r="P766" s="273">
        <f t="shared" si="106"/>
        <v>45.762140350877196</v>
      </c>
      <c r="R766" s="52">
        <f t="shared" si="97"/>
        <v>2197.6608187134502</v>
      </c>
      <c r="S766" s="52">
        <f t="shared" si="107"/>
        <v>2724.5239766081868</v>
      </c>
    </row>
    <row r="767" spans="1:19" x14ac:dyDescent="0.2">
      <c r="A767" s="157">
        <v>44832</v>
      </c>
      <c r="B767" s="229">
        <v>9.1199999999999992</v>
      </c>
      <c r="C767">
        <v>8.41</v>
      </c>
      <c r="D767">
        <v>10.42</v>
      </c>
      <c r="E767">
        <v>8.89</v>
      </c>
      <c r="F767" s="179">
        <f t="shared" si="105"/>
        <v>-2.0099999999999998</v>
      </c>
      <c r="G767" s="214">
        <f t="shared" si="103"/>
        <v>0.46038322112894869</v>
      </c>
      <c r="H767" s="179">
        <f t="shared" si="104"/>
        <v>19.310000000000002</v>
      </c>
      <c r="I767" s="356">
        <v>426845</v>
      </c>
      <c r="J767" s="52">
        <v>482600.2</v>
      </c>
      <c r="K767" s="52">
        <f t="shared" si="108"/>
        <v>55755.200000000012</v>
      </c>
      <c r="L767" s="389">
        <v>3378.3999999999992</v>
      </c>
      <c r="M767" s="52">
        <v>8254.9689999999991</v>
      </c>
      <c r="N767" s="52">
        <v>190</v>
      </c>
      <c r="O767" s="273">
        <f t="shared" si="95"/>
        <v>17.781052631578945</v>
      </c>
      <c r="P767" s="273">
        <f t="shared" si="106"/>
        <v>43.44720526315789</v>
      </c>
      <c r="R767" s="52">
        <f t="shared" si="97"/>
        <v>2246.5526315789475</v>
      </c>
      <c r="S767" s="52">
        <f t="shared" si="107"/>
        <v>2540.0010526315791</v>
      </c>
    </row>
    <row r="768" spans="1:19" x14ac:dyDescent="0.2">
      <c r="A768" s="157">
        <v>44833</v>
      </c>
      <c r="B768" s="229">
        <v>10.82</v>
      </c>
      <c r="C768">
        <v>10.029999999999999</v>
      </c>
      <c r="D768">
        <v>10.47</v>
      </c>
      <c r="E768">
        <v>8.94</v>
      </c>
      <c r="F768" s="179">
        <f t="shared" si="105"/>
        <v>-0.44000000000000128</v>
      </c>
      <c r="G768" s="214">
        <f t="shared" si="103"/>
        <v>0.46058732612055636</v>
      </c>
      <c r="H768" s="179">
        <f t="shared" si="104"/>
        <v>19.41</v>
      </c>
      <c r="I768" s="356">
        <v>377363</v>
      </c>
      <c r="J768" s="52">
        <v>435176.6</v>
      </c>
      <c r="K768" s="52">
        <f t="shared" si="108"/>
        <v>57813.599999999977</v>
      </c>
      <c r="L768" s="389">
        <v>3447.2999999999984</v>
      </c>
      <c r="M768" s="52">
        <v>5529.7960000000003</v>
      </c>
      <c r="N768" s="52">
        <v>170</v>
      </c>
      <c r="O768" s="273">
        <f t="shared" si="95"/>
        <v>20.278235294117639</v>
      </c>
      <c r="P768" s="273">
        <f t="shared" si="106"/>
        <v>32.528211764705887</v>
      </c>
      <c r="R768" s="52">
        <f t="shared" si="97"/>
        <v>2219.7823529411767</v>
      </c>
      <c r="S768" s="52">
        <f t="shared" si="107"/>
        <v>2559.8623529411761</v>
      </c>
    </row>
    <row r="769" spans="1:19" x14ac:dyDescent="0.2">
      <c r="A769" s="157">
        <v>44834</v>
      </c>
      <c r="B769" s="229">
        <v>7.64</v>
      </c>
      <c r="C769">
        <v>7.58</v>
      </c>
      <c r="D769">
        <v>9.7799999999999994</v>
      </c>
      <c r="E769">
        <v>9.14</v>
      </c>
      <c r="F769" s="179">
        <f t="shared" si="105"/>
        <v>-2.1999999999999993</v>
      </c>
      <c r="G769" s="214">
        <f t="shared" si="103"/>
        <v>0.48308668076109934</v>
      </c>
      <c r="H769" s="179">
        <f t="shared" si="104"/>
        <v>18.920000000000002</v>
      </c>
      <c r="I769" s="356">
        <v>409507</v>
      </c>
      <c r="J769" s="52">
        <v>462270.3</v>
      </c>
      <c r="K769" s="52">
        <f t="shared" si="108"/>
        <v>52763.299999999988</v>
      </c>
      <c r="L769" s="389">
        <v>4013.1999999999994</v>
      </c>
      <c r="M769" s="52">
        <v>5735.67</v>
      </c>
      <c r="N769" s="52">
        <v>177</v>
      </c>
      <c r="O769" s="273">
        <f t="shared" si="95"/>
        <v>22.673446327683614</v>
      </c>
      <c r="P769" s="273">
        <f t="shared" si="106"/>
        <v>32.404915254237288</v>
      </c>
      <c r="R769" s="52">
        <f t="shared" si="97"/>
        <v>2313.5988700564972</v>
      </c>
      <c r="S769" s="52">
        <f t="shared" si="107"/>
        <v>2611.6966101694916</v>
      </c>
    </row>
    <row r="770" spans="1:19" x14ac:dyDescent="0.2">
      <c r="A770" s="157">
        <v>44837</v>
      </c>
      <c r="B770" s="229">
        <v>10.75</v>
      </c>
      <c r="C770">
        <v>10.11</v>
      </c>
      <c r="D770">
        <v>10.45</v>
      </c>
      <c r="E770">
        <v>9.18</v>
      </c>
      <c r="F770" s="179">
        <f t="shared" si="105"/>
        <v>-0.33999999999999986</v>
      </c>
      <c r="G770" s="214">
        <f t="shared" si="103"/>
        <v>0.46765155374426898</v>
      </c>
      <c r="H770" s="179">
        <f t="shared" si="104"/>
        <v>19.63</v>
      </c>
      <c r="I770" s="356">
        <v>348189</v>
      </c>
      <c r="J770" s="52">
        <v>403986.6</v>
      </c>
      <c r="K770" s="52">
        <f t="shared" si="108"/>
        <v>55797.599999999977</v>
      </c>
      <c r="L770" s="389">
        <v>3090.3999999999996</v>
      </c>
      <c r="M770" s="52">
        <v>5456.7839999999997</v>
      </c>
      <c r="N770" s="52">
        <v>154</v>
      </c>
      <c r="O770" s="273">
        <f t="shared" si="95"/>
        <v>20.067532467532466</v>
      </c>
      <c r="P770" s="273">
        <f t="shared" si="106"/>
        <v>35.433662337662334</v>
      </c>
      <c r="R770" s="52">
        <f t="shared" si="97"/>
        <v>2260.9675324675327</v>
      </c>
      <c r="S770" s="52">
        <f t="shared" si="107"/>
        <v>2623.2896103896101</v>
      </c>
    </row>
    <row r="771" spans="1:19" x14ac:dyDescent="0.2">
      <c r="A771" s="157">
        <v>44838</v>
      </c>
      <c r="B771" s="229">
        <v>10.34</v>
      </c>
      <c r="C771">
        <v>9.9499999999999993</v>
      </c>
      <c r="D771">
        <v>10.28</v>
      </c>
      <c r="E771">
        <v>8.83</v>
      </c>
      <c r="F771" s="179">
        <f t="shared" si="105"/>
        <v>-0.33000000000000007</v>
      </c>
      <c r="G771" s="214">
        <f t="shared" si="103"/>
        <v>0.46206174777603348</v>
      </c>
      <c r="H771" s="179">
        <f t="shared" si="104"/>
        <v>19.11</v>
      </c>
      <c r="I771" s="356">
        <v>372695</v>
      </c>
      <c r="J771" s="52">
        <v>424162.3</v>
      </c>
      <c r="K771" s="52">
        <f t="shared" si="108"/>
        <v>51467.299999999988</v>
      </c>
      <c r="L771" s="389">
        <v>3240.5000000000005</v>
      </c>
      <c r="M771" s="52">
        <v>5652.0230000000001</v>
      </c>
      <c r="N771" s="52">
        <v>168</v>
      </c>
      <c r="O771" s="273">
        <f t="shared" si="95"/>
        <v>19.288690476190478</v>
      </c>
      <c r="P771" s="273">
        <f t="shared" si="106"/>
        <v>33.642994047619048</v>
      </c>
      <c r="R771" s="52">
        <f t="shared" si="97"/>
        <v>2218.4226190476193</v>
      </c>
      <c r="S771" s="52">
        <f t="shared" si="107"/>
        <v>2524.7755952380953</v>
      </c>
    </row>
    <row r="772" spans="1:19" x14ac:dyDescent="0.2">
      <c r="A772" s="157">
        <v>44839</v>
      </c>
      <c r="B772" s="229">
        <v>9.1199999999999992</v>
      </c>
      <c r="C772">
        <v>7.28</v>
      </c>
      <c r="D772">
        <v>10.050000000000001</v>
      </c>
      <c r="E772">
        <v>8.56</v>
      </c>
      <c r="F772" s="179">
        <f t="shared" si="105"/>
        <v>-2.7700000000000005</v>
      </c>
      <c r="G772" s="214">
        <f t="shared" si="103"/>
        <v>0.45996775926921013</v>
      </c>
      <c r="H772" s="179">
        <f t="shared" si="104"/>
        <v>18.61</v>
      </c>
      <c r="I772" s="356">
        <v>321357</v>
      </c>
      <c r="J772">
        <v>352351</v>
      </c>
      <c r="K772" s="52">
        <f t="shared" si="108"/>
        <v>30994</v>
      </c>
      <c r="L772" s="389">
        <v>2814.4999999999986</v>
      </c>
      <c r="M772" s="52">
        <v>5215.5420000000004</v>
      </c>
      <c r="N772" s="52">
        <v>144</v>
      </c>
      <c r="O772" s="273">
        <f t="shared" si="95"/>
        <v>19.545138888888879</v>
      </c>
      <c r="P772" s="273">
        <f t="shared" si="106"/>
        <v>36.219041666666669</v>
      </c>
      <c r="R772" s="52">
        <f t="shared" si="97"/>
        <v>2231.6458333333335</v>
      </c>
      <c r="S772" s="52">
        <f t="shared" si="107"/>
        <v>2446.8819444444443</v>
      </c>
    </row>
    <row r="773" spans="1:19" x14ac:dyDescent="0.2">
      <c r="A773" s="157">
        <v>44840</v>
      </c>
      <c r="B773" s="229">
        <v>10.66</v>
      </c>
      <c r="C773">
        <v>10.39</v>
      </c>
      <c r="D773">
        <v>10.26</v>
      </c>
      <c r="E773">
        <v>8.7799999999999994</v>
      </c>
      <c r="F773" s="179">
        <f t="shared" si="105"/>
        <v>0.13000000000000078</v>
      </c>
      <c r="G773" s="214">
        <f t="shared" si="103"/>
        <v>0.46113445378151258</v>
      </c>
      <c r="H773" s="179">
        <f t="shared" si="104"/>
        <v>19.04</v>
      </c>
      <c r="I773" s="356">
        <v>375197</v>
      </c>
      <c r="J773" s="52">
        <v>421549.2</v>
      </c>
      <c r="K773" s="52">
        <f t="shared" si="108"/>
        <v>46352.200000000012</v>
      </c>
      <c r="L773" s="389">
        <v>3407.3</v>
      </c>
      <c r="M773" s="52">
        <v>6229.4589999999998</v>
      </c>
      <c r="N773" s="52">
        <v>168</v>
      </c>
      <c r="O773" s="273">
        <f t="shared" si="95"/>
        <v>20.281547619047622</v>
      </c>
      <c r="P773" s="273">
        <f t="shared" si="106"/>
        <v>37.080113095238097</v>
      </c>
      <c r="R773" s="52">
        <f t="shared" si="97"/>
        <v>2233.3154761904761</v>
      </c>
      <c r="S773" s="52">
        <f t="shared" si="107"/>
        <v>2509.2214285714285</v>
      </c>
    </row>
    <row r="774" spans="1:19" x14ac:dyDescent="0.2">
      <c r="A774" s="157">
        <v>44841</v>
      </c>
      <c r="B774" s="229">
        <v>10.81</v>
      </c>
      <c r="C774">
        <v>10.59</v>
      </c>
      <c r="D774">
        <v>10.27</v>
      </c>
      <c r="E774">
        <v>9.18</v>
      </c>
      <c r="F774" s="179">
        <f t="shared" si="105"/>
        <v>0.32000000000000028</v>
      </c>
      <c r="G774" s="214">
        <f t="shared" si="103"/>
        <v>0.47197943444730078</v>
      </c>
      <c r="H774" s="179">
        <f t="shared" si="104"/>
        <v>19.45</v>
      </c>
      <c r="I774" s="356">
        <v>367894</v>
      </c>
      <c r="J774" s="52">
        <v>440691.8</v>
      </c>
      <c r="K774" s="52">
        <f t="shared" si="108"/>
        <v>72797.799999999988</v>
      </c>
      <c r="L774" s="389">
        <v>2911.1999999999989</v>
      </c>
      <c r="M774" s="52">
        <v>8314.6219999999994</v>
      </c>
      <c r="N774" s="52">
        <v>168</v>
      </c>
      <c r="O774" s="273">
        <f t="shared" si="95"/>
        <v>17.328571428571422</v>
      </c>
      <c r="P774" s="273">
        <f t="shared" si="106"/>
        <v>49.491797619047617</v>
      </c>
      <c r="R774" s="52">
        <f t="shared" si="97"/>
        <v>2189.8452380952381</v>
      </c>
      <c r="S774" s="52">
        <f t="shared" si="107"/>
        <v>2623.1654761904761</v>
      </c>
    </row>
    <row r="775" spans="1:19" x14ac:dyDescent="0.2">
      <c r="A775" s="157">
        <v>44844</v>
      </c>
      <c r="B775" s="229">
        <v>10.49</v>
      </c>
      <c r="C775">
        <v>10.78</v>
      </c>
      <c r="D775">
        <v>10.72</v>
      </c>
      <c r="E775">
        <v>8.83</v>
      </c>
      <c r="F775" s="179">
        <f t="shared" si="105"/>
        <v>5.9999999999998721E-2</v>
      </c>
      <c r="G775" s="214">
        <f t="shared" si="103"/>
        <v>0.45166240409207159</v>
      </c>
      <c r="H775" s="179">
        <f t="shared" si="104"/>
        <v>19.55</v>
      </c>
      <c r="I775" s="356">
        <v>414215</v>
      </c>
      <c r="J775" s="52">
        <v>482308.1</v>
      </c>
      <c r="K775" s="52">
        <f t="shared" si="108"/>
        <v>68093.099999999977</v>
      </c>
      <c r="L775" s="389">
        <v>2816.6000000000008</v>
      </c>
      <c r="M775" s="52">
        <v>8969.7060000000001</v>
      </c>
      <c r="N775" s="52">
        <v>191</v>
      </c>
      <c r="O775" s="273">
        <f t="shared" si="95"/>
        <v>14.746596858638748</v>
      </c>
      <c r="P775" s="273">
        <f t="shared" si="106"/>
        <v>46.961811518324609</v>
      </c>
      <c r="R775" s="52">
        <f t="shared" si="97"/>
        <v>2168.6649214659687</v>
      </c>
      <c r="S775" s="52">
        <f t="shared" si="107"/>
        <v>2525.1732984293194</v>
      </c>
    </row>
    <row r="776" spans="1:19" x14ac:dyDescent="0.2">
      <c r="A776" s="157">
        <v>44845</v>
      </c>
      <c r="B776" s="229">
        <v>9.19</v>
      </c>
      <c r="C776">
        <v>9.34</v>
      </c>
      <c r="D776">
        <v>9.98</v>
      </c>
      <c r="E776">
        <v>9.1999999999999993</v>
      </c>
      <c r="F776" s="179">
        <f t="shared" si="105"/>
        <v>-0.64000000000000057</v>
      </c>
      <c r="G776" s="214">
        <f t="shared" si="103"/>
        <v>0.47966631908237745</v>
      </c>
      <c r="H776" s="179">
        <f t="shared" si="104"/>
        <v>19.18</v>
      </c>
      <c r="I776" s="356">
        <v>442187</v>
      </c>
      <c r="J776">
        <v>536116</v>
      </c>
      <c r="K776" s="52">
        <f t="shared" si="108"/>
        <v>93929</v>
      </c>
      <c r="L776" s="389">
        <v>3085.3000000000006</v>
      </c>
      <c r="M776" s="52">
        <v>9041.4709999999995</v>
      </c>
      <c r="N776" s="52">
        <v>204</v>
      </c>
      <c r="O776" s="273">
        <f t="shared" si="95"/>
        <v>15.12401960784314</v>
      </c>
      <c r="P776" s="273">
        <f t="shared" si="106"/>
        <v>44.320936274509805</v>
      </c>
      <c r="R776" s="52">
        <f t="shared" si="97"/>
        <v>2167.5833333333335</v>
      </c>
      <c r="S776" s="52">
        <f t="shared" si="107"/>
        <v>2628.0196078431372</v>
      </c>
    </row>
    <row r="777" spans="1:19" x14ac:dyDescent="0.2">
      <c r="A777" s="157">
        <v>44846</v>
      </c>
      <c r="B777" s="229">
        <v>9.4700000000000006</v>
      </c>
      <c r="C777">
        <v>9.2899999999999991</v>
      </c>
      <c r="D777">
        <v>9.36</v>
      </c>
      <c r="E777">
        <v>9.25</v>
      </c>
      <c r="F777" s="179">
        <f t="shared" si="105"/>
        <v>-7.0000000000000284E-2</v>
      </c>
      <c r="G777" s="214">
        <f t="shared" si="103"/>
        <v>0.49704459967759268</v>
      </c>
      <c r="H777" s="179">
        <f t="shared" si="104"/>
        <v>18.61</v>
      </c>
      <c r="I777" s="356">
        <v>430357</v>
      </c>
      <c r="J777">
        <v>502036</v>
      </c>
      <c r="K777" s="52">
        <f t="shared" si="108"/>
        <v>71679</v>
      </c>
      <c r="L777" s="389">
        <v>3231.2999999999984</v>
      </c>
      <c r="M777" s="52">
        <v>9762.3269999999993</v>
      </c>
      <c r="N777" s="52">
        <v>190</v>
      </c>
      <c r="O777" s="273">
        <f t="shared" si="95"/>
        <v>17.00684210526315</v>
      </c>
      <c r="P777" s="273">
        <f t="shared" si="106"/>
        <v>51.380668421052626</v>
      </c>
      <c r="R777" s="52">
        <f t="shared" si="97"/>
        <v>2265.0368421052631</v>
      </c>
      <c r="S777" s="52">
        <f t="shared" si="107"/>
        <v>2642.2947368421051</v>
      </c>
    </row>
    <row r="778" spans="1:19" x14ac:dyDescent="0.2">
      <c r="A778" s="157">
        <v>44847</v>
      </c>
      <c r="B778" s="229">
        <v>10.26</v>
      </c>
      <c r="C778">
        <v>9.82</v>
      </c>
      <c r="D778">
        <v>10.32</v>
      </c>
      <c r="E778">
        <v>9.3699999999999992</v>
      </c>
      <c r="F778" s="179">
        <f t="shared" si="105"/>
        <v>-0.5</v>
      </c>
      <c r="G778" s="214">
        <f t="shared" si="103"/>
        <v>0.47587607922803454</v>
      </c>
      <c r="H778" s="179">
        <f t="shared" si="104"/>
        <v>19.689999999999998</v>
      </c>
      <c r="I778" s="356">
        <v>415353</v>
      </c>
      <c r="J778" s="52">
        <v>506216.2</v>
      </c>
      <c r="K778" s="52">
        <f t="shared" si="108"/>
        <v>90863.200000000012</v>
      </c>
      <c r="L778" s="389">
        <v>2930.5000000000018</v>
      </c>
      <c r="M778" s="52">
        <v>10771.91</v>
      </c>
      <c r="N778" s="52">
        <v>189</v>
      </c>
      <c r="O778" s="273">
        <f t="shared" si="95"/>
        <v>15.505291005291015</v>
      </c>
      <c r="P778" s="273">
        <f t="shared" si="106"/>
        <v>56.994232804232801</v>
      </c>
      <c r="R778" s="52">
        <f t="shared" si="97"/>
        <v>2197.6349206349205</v>
      </c>
      <c r="S778" s="52">
        <f t="shared" si="107"/>
        <v>2678.3925925925928</v>
      </c>
    </row>
    <row r="779" spans="1:19" x14ac:dyDescent="0.2">
      <c r="A779" s="157">
        <v>44848</v>
      </c>
      <c r="B779" s="229">
        <v>9.26</v>
      </c>
      <c r="C779">
        <v>9.6999999999999993</v>
      </c>
      <c r="D779">
        <v>9.92</v>
      </c>
      <c r="E779">
        <v>9.35</v>
      </c>
      <c r="F779" s="179">
        <f t="shared" si="105"/>
        <v>-0.22000000000000064</v>
      </c>
      <c r="G779" s="214">
        <f t="shared" si="103"/>
        <v>0.48521017125064869</v>
      </c>
      <c r="H779" s="179">
        <f t="shared" si="104"/>
        <v>19.27</v>
      </c>
      <c r="I779" s="356">
        <v>466909</v>
      </c>
      <c r="J779" s="52">
        <v>566453.6</v>
      </c>
      <c r="K779" s="52">
        <f t="shared" si="108"/>
        <v>99544.599999999977</v>
      </c>
      <c r="L779" s="356">
        <v>3272.0000000000009</v>
      </c>
      <c r="M779" s="52">
        <v>9071.9380000000001</v>
      </c>
      <c r="N779" s="52">
        <v>212</v>
      </c>
      <c r="O779" s="273">
        <f t="shared" si="95"/>
        <v>15.433962264150948</v>
      </c>
      <c r="P779" s="273">
        <f t="shared" si="106"/>
        <v>42.792160377358492</v>
      </c>
      <c r="R779" s="52">
        <f t="shared" si="97"/>
        <v>2202.4009433962265</v>
      </c>
      <c r="S779" s="52">
        <f t="shared" si="107"/>
        <v>2671.9509433962262</v>
      </c>
    </row>
    <row r="780" spans="1:19" x14ac:dyDescent="0.2">
      <c r="A780" s="157">
        <v>44851</v>
      </c>
      <c r="B780" s="229">
        <v>10.210000000000001</v>
      </c>
      <c r="C780">
        <v>9.4700000000000006</v>
      </c>
      <c r="D780">
        <v>10.07</v>
      </c>
      <c r="E780">
        <v>9.3800000000000008</v>
      </c>
      <c r="F780" s="179">
        <f t="shared" si="105"/>
        <v>-0.59999999999999964</v>
      </c>
      <c r="G780" s="214">
        <f t="shared" si="103"/>
        <v>0.48226221079691511</v>
      </c>
      <c r="H780" s="179">
        <f t="shared" si="104"/>
        <v>19.450000000000003</v>
      </c>
      <c r="I780" s="356">
        <v>416697</v>
      </c>
      <c r="J780" s="52">
        <v>496277.8</v>
      </c>
      <c r="K780" s="52">
        <f t="shared" si="108"/>
        <v>79580.799999999988</v>
      </c>
      <c r="L780" s="389">
        <v>3415.3000000000015</v>
      </c>
      <c r="M780" s="52">
        <v>7060.1469999999999</v>
      </c>
      <c r="N780" s="52">
        <v>185</v>
      </c>
      <c r="O780" s="273">
        <f t="shared" si="95"/>
        <v>18.46108108108109</v>
      </c>
      <c r="P780" s="273">
        <f t="shared" si="106"/>
        <v>38.162956756756756</v>
      </c>
      <c r="R780" s="52">
        <f t="shared" si="97"/>
        <v>2252.4162162162161</v>
      </c>
      <c r="S780" s="52">
        <f t="shared" si="107"/>
        <v>2682.5827027027026</v>
      </c>
    </row>
    <row r="781" spans="1:19" x14ac:dyDescent="0.2">
      <c r="A781" s="157">
        <v>44852</v>
      </c>
      <c r="B781" s="229">
        <v>9.65</v>
      </c>
      <c r="C781">
        <v>10.1</v>
      </c>
      <c r="D781">
        <v>10.119999999999999</v>
      </c>
      <c r="E781">
        <v>9.59</v>
      </c>
      <c r="F781" s="179">
        <f t="shared" si="105"/>
        <v>-1.9999999999999574E-2</v>
      </c>
      <c r="G781" s="214">
        <f t="shared" si="103"/>
        <v>0.48655504819888379</v>
      </c>
      <c r="H781" s="179">
        <f t="shared" si="104"/>
        <v>19.71</v>
      </c>
      <c r="I781" s="356">
        <v>434629</v>
      </c>
      <c r="J781" s="52">
        <v>534196.19999999995</v>
      </c>
      <c r="K781" s="52">
        <f t="shared" si="108"/>
        <v>99567.199999999953</v>
      </c>
      <c r="L781" s="389">
        <v>3370.7999999999984</v>
      </c>
      <c r="M781" s="52">
        <v>8704.5290000000005</v>
      </c>
      <c r="N781" s="52">
        <v>195</v>
      </c>
      <c r="O781" s="273">
        <f t="shared" si="95"/>
        <v>17.286153846153837</v>
      </c>
      <c r="P781" s="273">
        <f t="shared" si="106"/>
        <v>44.63861025641026</v>
      </c>
      <c r="R781" s="52">
        <f t="shared" si="97"/>
        <v>2228.8666666666668</v>
      </c>
      <c r="S781" s="52">
        <f t="shared" si="107"/>
        <v>2739.4676923076922</v>
      </c>
    </row>
    <row r="782" spans="1:19" x14ac:dyDescent="0.2">
      <c r="A782" s="157">
        <v>44853</v>
      </c>
      <c r="B782" s="229">
        <v>9.67</v>
      </c>
      <c r="C782">
        <v>8.9600000000000009</v>
      </c>
      <c r="D782">
        <v>9.57</v>
      </c>
      <c r="E782">
        <v>9.52</v>
      </c>
      <c r="F782" s="179">
        <f t="shared" si="105"/>
        <v>-0.60999999999999943</v>
      </c>
      <c r="G782" s="214">
        <f t="shared" si="103"/>
        <v>0.49869041382922996</v>
      </c>
      <c r="H782" s="179">
        <f t="shared" si="104"/>
        <v>19.09</v>
      </c>
      <c r="I782" s="356">
        <v>406042</v>
      </c>
      <c r="J782" s="52">
        <v>487160.6</v>
      </c>
      <c r="K782" s="52">
        <f t="shared" si="108"/>
        <v>81118.599999999977</v>
      </c>
      <c r="L782" s="389">
        <v>3159.5999999999985</v>
      </c>
      <c r="M782" s="52">
        <v>8300.741</v>
      </c>
      <c r="N782" s="52">
        <v>179</v>
      </c>
      <c r="O782" s="273">
        <f t="shared" si="95"/>
        <v>17.651396648044685</v>
      </c>
      <c r="P782" s="273">
        <f t="shared" si="106"/>
        <v>46.372854748603352</v>
      </c>
      <c r="R782" s="52">
        <f t="shared" si="97"/>
        <v>2268.3910614525139</v>
      </c>
      <c r="S782" s="52">
        <f t="shared" si="107"/>
        <v>2721.5675977653632</v>
      </c>
    </row>
    <row r="783" spans="1:19" x14ac:dyDescent="0.2">
      <c r="A783" s="157">
        <v>44854</v>
      </c>
      <c r="B783" s="229">
        <v>10.49</v>
      </c>
      <c r="C783">
        <v>10.24</v>
      </c>
      <c r="D783">
        <v>10.46</v>
      </c>
      <c r="E783">
        <v>10.02</v>
      </c>
      <c r="F783" s="179">
        <f t="shared" si="105"/>
        <v>-0.22000000000000064</v>
      </c>
      <c r="G783" s="214">
        <f t="shared" si="103"/>
        <v>0.48925781249999994</v>
      </c>
      <c r="H783" s="179">
        <f t="shared" si="104"/>
        <v>20.48</v>
      </c>
      <c r="I783" s="356">
        <v>407650</v>
      </c>
      <c r="J783">
        <v>524243</v>
      </c>
      <c r="K783" s="52">
        <f t="shared" si="108"/>
        <v>116593</v>
      </c>
      <c r="L783" s="389">
        <v>3305.8000000000015</v>
      </c>
      <c r="M783" s="52">
        <v>9157.8269999999993</v>
      </c>
      <c r="N783" s="52">
        <v>183</v>
      </c>
      <c r="O783" s="273">
        <f t="shared" si="95"/>
        <v>18.064480874316949</v>
      </c>
      <c r="P783" s="273">
        <f t="shared" si="106"/>
        <v>50.042770491803275</v>
      </c>
      <c r="R783" s="52">
        <f t="shared" si="97"/>
        <v>2227.5956284153003</v>
      </c>
      <c r="S783" s="52">
        <f t="shared" si="107"/>
        <v>2864.7158469945357</v>
      </c>
    </row>
    <row r="784" spans="1:19" x14ac:dyDescent="0.2">
      <c r="A784" s="157">
        <v>44855</v>
      </c>
      <c r="B784" s="229">
        <v>8.91</v>
      </c>
      <c r="C784">
        <v>8.83</v>
      </c>
      <c r="D784">
        <v>9.5</v>
      </c>
      <c r="E784">
        <v>9.6300000000000008</v>
      </c>
      <c r="F784" s="179">
        <f t="shared" si="105"/>
        <v>-0.66999999999999993</v>
      </c>
      <c r="G784" s="214">
        <f t="shared" si="103"/>
        <v>0.50339780449555671</v>
      </c>
      <c r="H784" s="179">
        <f t="shared" si="104"/>
        <v>19.130000000000003</v>
      </c>
      <c r="I784" s="356">
        <v>462296</v>
      </c>
      <c r="J784" s="52">
        <v>564000.6</v>
      </c>
      <c r="K784" s="52">
        <f t="shared" si="108"/>
        <v>101704.59999999998</v>
      </c>
      <c r="L784" s="389">
        <v>3407.8000000000015</v>
      </c>
      <c r="M784" s="52">
        <v>10345.450000000001</v>
      </c>
      <c r="N784" s="52">
        <v>205</v>
      </c>
      <c r="O784" s="273">
        <f t="shared" si="95"/>
        <v>16.62341463414635</v>
      </c>
      <c r="P784" s="273">
        <f t="shared" si="106"/>
        <v>50.465609756097564</v>
      </c>
      <c r="R784" s="52">
        <f t="shared" si="97"/>
        <v>2255.1024390243902</v>
      </c>
      <c r="S784" s="52">
        <f t="shared" si="107"/>
        <v>2751.22243902439</v>
      </c>
    </row>
    <row r="785" spans="1:19" x14ac:dyDescent="0.2">
      <c r="A785" s="157">
        <v>44858</v>
      </c>
      <c r="B785" s="229">
        <v>11.1</v>
      </c>
      <c r="C785">
        <v>10.25</v>
      </c>
      <c r="D785">
        <v>10</v>
      </c>
      <c r="E785">
        <v>9.31</v>
      </c>
      <c r="F785" s="179">
        <f t="shared" si="105"/>
        <v>0.25</v>
      </c>
      <c r="G785" s="214">
        <f t="shared" si="103"/>
        <v>0.48213360952874157</v>
      </c>
      <c r="H785" s="179">
        <f t="shared" si="104"/>
        <v>19.310000000000002</v>
      </c>
      <c r="I785" s="356">
        <v>442117</v>
      </c>
      <c r="J785">
        <v>527123</v>
      </c>
      <c r="K785" s="52">
        <f t="shared" si="108"/>
        <v>85006</v>
      </c>
      <c r="L785" s="389">
        <v>3469.7</v>
      </c>
      <c r="M785" s="52">
        <v>8478.4809999999998</v>
      </c>
      <c r="N785" s="52">
        <v>198</v>
      </c>
      <c r="O785" s="273">
        <f t="shared" si="95"/>
        <v>17.523737373737372</v>
      </c>
      <c r="P785" s="273">
        <f t="shared" si="106"/>
        <v>42.820611111111113</v>
      </c>
      <c r="R785" s="52">
        <f t="shared" si="97"/>
        <v>2232.9141414141413</v>
      </c>
      <c r="S785" s="52">
        <f t="shared" si="107"/>
        <v>2662.2373737373737</v>
      </c>
    </row>
    <row r="786" spans="1:19" x14ac:dyDescent="0.2">
      <c r="A786" s="157">
        <v>44859</v>
      </c>
      <c r="B786" s="229">
        <v>10.75</v>
      </c>
      <c r="C786">
        <v>10.26</v>
      </c>
      <c r="D786">
        <v>9.93</v>
      </c>
      <c r="E786">
        <v>9.7899999999999991</v>
      </c>
      <c r="F786" s="179">
        <f t="shared" si="105"/>
        <v>0.33000000000000007</v>
      </c>
      <c r="G786" s="214">
        <f t="shared" si="103"/>
        <v>0.49645030425963488</v>
      </c>
      <c r="H786" s="179">
        <f t="shared" si="104"/>
        <v>19.72</v>
      </c>
      <c r="I786" s="356">
        <v>358926</v>
      </c>
      <c r="J786" s="52">
        <v>466996.6</v>
      </c>
      <c r="K786" s="52">
        <f t="shared" si="108"/>
        <v>108070.59999999998</v>
      </c>
      <c r="L786" s="389">
        <v>2298.2000000000007</v>
      </c>
      <c r="M786" s="52">
        <v>9664.027</v>
      </c>
      <c r="N786" s="52">
        <v>167</v>
      </c>
      <c r="O786" s="273">
        <f t="shared" si="95"/>
        <v>13.761676646706592</v>
      </c>
      <c r="P786" s="273">
        <f t="shared" si="106"/>
        <v>57.868425149700599</v>
      </c>
      <c r="R786" s="52">
        <f t="shared" si="97"/>
        <v>2149.2574850299402</v>
      </c>
      <c r="S786" s="52">
        <f t="shared" si="107"/>
        <v>2796.386826347305</v>
      </c>
    </row>
    <row r="787" spans="1:19" x14ac:dyDescent="0.2">
      <c r="A787" s="157">
        <v>44860</v>
      </c>
      <c r="B787" s="229">
        <v>10.17</v>
      </c>
      <c r="C787">
        <v>9.5</v>
      </c>
      <c r="D787">
        <v>10.89</v>
      </c>
      <c r="E787">
        <v>9.1300000000000008</v>
      </c>
      <c r="F787" s="179">
        <f t="shared" si="105"/>
        <v>-1.3900000000000006</v>
      </c>
      <c r="G787" s="214">
        <f t="shared" si="103"/>
        <v>0.45604395604395603</v>
      </c>
      <c r="H787" s="179">
        <f t="shared" si="104"/>
        <v>20.020000000000003</v>
      </c>
      <c r="I787" s="356">
        <v>403906</v>
      </c>
      <c r="J787" s="52">
        <v>485425.2</v>
      </c>
      <c r="K787" s="52">
        <f t="shared" si="108"/>
        <v>81519.200000000012</v>
      </c>
      <c r="L787" s="389">
        <v>3328.599999999999</v>
      </c>
      <c r="M787" s="52">
        <v>9593.3729999999996</v>
      </c>
      <c r="N787" s="52">
        <v>186</v>
      </c>
      <c r="O787" s="273">
        <f t="shared" si="95"/>
        <v>17.895698924731178</v>
      </c>
      <c r="P787" s="273">
        <f t="shared" si="106"/>
        <v>51.577274193548384</v>
      </c>
      <c r="R787" s="52">
        <f t="shared" si="97"/>
        <v>2171.5376344086021</v>
      </c>
      <c r="S787" s="52">
        <f t="shared" si="107"/>
        <v>2609.8129032258066</v>
      </c>
    </row>
    <row r="788" spans="1:19" x14ac:dyDescent="0.2">
      <c r="A788" s="157">
        <v>44861</v>
      </c>
      <c r="B788" s="229">
        <v>11.16</v>
      </c>
      <c r="C788">
        <v>10.62</v>
      </c>
      <c r="D788">
        <v>10.91</v>
      </c>
      <c r="E788">
        <v>9.99</v>
      </c>
      <c r="F788" s="179">
        <f t="shared" si="105"/>
        <v>-0.29000000000000092</v>
      </c>
      <c r="G788" s="214">
        <f t="shared" ref="G788:G797" si="109">E788/(D788+E788)</f>
        <v>0.47799043062200963</v>
      </c>
      <c r="H788" s="179">
        <f t="shared" ref="H788:H797" si="110">SUM(D788:E788)</f>
        <v>20.9</v>
      </c>
      <c r="I788" s="356">
        <v>249561</v>
      </c>
      <c r="J788" s="52">
        <v>325366.90000000002</v>
      </c>
      <c r="K788" s="52">
        <f t="shared" si="108"/>
        <v>75805.900000000023</v>
      </c>
      <c r="L788" s="389">
        <v>1943.2000000000005</v>
      </c>
      <c r="M788" s="52">
        <v>5641.1660000000002</v>
      </c>
      <c r="N788" s="52">
        <v>114</v>
      </c>
      <c r="O788" s="273">
        <f t="shared" si="95"/>
        <v>17.045614035087723</v>
      </c>
      <c r="P788" s="273">
        <f t="shared" si="106"/>
        <v>49.483912280701759</v>
      </c>
      <c r="R788" s="52">
        <f t="shared" si="97"/>
        <v>2189.1315789473683</v>
      </c>
      <c r="S788" s="52">
        <f t="shared" si="107"/>
        <v>2854.0956140350881</v>
      </c>
    </row>
    <row r="789" spans="1:19" x14ac:dyDescent="0.2">
      <c r="A789" s="157">
        <v>44862</v>
      </c>
      <c r="B789" s="229">
        <v>11.3</v>
      </c>
      <c r="C789">
        <v>9.36</v>
      </c>
      <c r="D789">
        <v>10.61</v>
      </c>
      <c r="E789">
        <v>10.039999999999999</v>
      </c>
      <c r="F789" s="179">
        <f t="shared" si="105"/>
        <v>-1.25</v>
      </c>
      <c r="G789" s="214">
        <f t="shared" si="109"/>
        <v>0.48619854721549638</v>
      </c>
      <c r="H789" s="179">
        <f t="shared" si="110"/>
        <v>20.65</v>
      </c>
      <c r="I789" s="356">
        <v>374687</v>
      </c>
      <c r="J789" s="52">
        <v>496375.6</v>
      </c>
      <c r="K789" s="52">
        <f t="shared" si="108"/>
        <v>121688.59999999998</v>
      </c>
      <c r="L789" s="356">
        <v>2752.0000000000009</v>
      </c>
      <c r="M789" s="52">
        <v>9320.9789999999994</v>
      </c>
      <c r="N789" s="52">
        <v>173</v>
      </c>
      <c r="O789" s="273">
        <f t="shared" si="95"/>
        <v>15.907514450867057</v>
      </c>
      <c r="P789" s="273">
        <f t="shared" si="106"/>
        <v>53.878491329479765</v>
      </c>
      <c r="R789" s="52">
        <f t="shared" si="97"/>
        <v>2165.8208092485547</v>
      </c>
      <c r="S789" s="52">
        <f t="shared" si="107"/>
        <v>2869.2231213872833</v>
      </c>
    </row>
    <row r="790" spans="1:19" x14ac:dyDescent="0.2">
      <c r="A790" s="157">
        <v>44867</v>
      </c>
      <c r="B790" s="229">
        <v>9.65</v>
      </c>
      <c r="C790">
        <v>8.7899999999999991</v>
      </c>
      <c r="D790">
        <v>10.07</v>
      </c>
      <c r="E790">
        <v>9.34</v>
      </c>
      <c r="F790" s="179">
        <f t="shared" si="105"/>
        <v>-1.2800000000000011</v>
      </c>
      <c r="G790" s="214">
        <f t="shared" si="109"/>
        <v>0.48119526017516745</v>
      </c>
      <c r="H790" s="179">
        <f t="shared" si="110"/>
        <v>19.41</v>
      </c>
      <c r="I790" s="356">
        <v>364621</v>
      </c>
      <c r="J790" s="52">
        <v>437979.1</v>
      </c>
      <c r="K790" s="52">
        <f t="shared" si="108"/>
        <v>73358.099999999977</v>
      </c>
      <c r="L790" s="389">
        <v>2987.3</v>
      </c>
      <c r="M790" s="52">
        <v>5009.9369999999999</v>
      </c>
      <c r="N790" s="52">
        <v>164</v>
      </c>
      <c r="O790" s="273">
        <f t="shared" si="95"/>
        <v>18.215243902439024</v>
      </c>
      <c r="P790" s="273">
        <f t="shared" si="106"/>
        <v>30.548396341463413</v>
      </c>
      <c r="R790" s="52">
        <f t="shared" si="97"/>
        <v>2223.2987804878048</v>
      </c>
      <c r="S790" s="52">
        <f t="shared" si="107"/>
        <v>2670.6042682926827</v>
      </c>
    </row>
    <row r="791" spans="1:19" x14ac:dyDescent="0.2">
      <c r="A791" s="157">
        <v>44868</v>
      </c>
      <c r="B791" s="229">
        <v>10.32</v>
      </c>
      <c r="C791">
        <v>9.9</v>
      </c>
      <c r="D791">
        <v>10.38</v>
      </c>
      <c r="E791">
        <v>9.2100000000000009</v>
      </c>
      <c r="F791" s="179">
        <f t="shared" si="105"/>
        <v>-0.48000000000000043</v>
      </c>
      <c r="G791" s="214">
        <f t="shared" si="109"/>
        <v>0.47013782542113319</v>
      </c>
      <c r="H791" s="179">
        <f t="shared" si="110"/>
        <v>19.590000000000003</v>
      </c>
      <c r="I791" s="356">
        <v>380108</v>
      </c>
      <c r="J791" s="52">
        <v>455538.2</v>
      </c>
      <c r="K791" s="52">
        <f t="shared" si="108"/>
        <v>75430.200000000012</v>
      </c>
      <c r="L791" s="356">
        <v>3135.9999999999995</v>
      </c>
      <c r="M791" s="52">
        <v>8166.0219999999999</v>
      </c>
      <c r="N791" s="52">
        <v>173</v>
      </c>
      <c r="O791" s="273">
        <f t="shared" si="95"/>
        <v>18.127167630057802</v>
      </c>
      <c r="P791" s="273">
        <f t="shared" si="106"/>
        <v>47.202439306358379</v>
      </c>
      <c r="R791" s="52">
        <f t="shared" si="97"/>
        <v>2197.1560693641618</v>
      </c>
      <c r="S791" s="52">
        <f t="shared" si="107"/>
        <v>2633.1687861271676</v>
      </c>
    </row>
    <row r="792" spans="1:19" x14ac:dyDescent="0.2">
      <c r="A792" s="157">
        <v>44869</v>
      </c>
      <c r="B792" s="229">
        <v>10.78</v>
      </c>
      <c r="C792">
        <v>10.62</v>
      </c>
      <c r="D792">
        <v>10.87</v>
      </c>
      <c r="E792">
        <v>9.9600000000000009</v>
      </c>
      <c r="F792" s="179">
        <f t="shared" si="105"/>
        <v>-0.25</v>
      </c>
      <c r="G792" s="214">
        <f t="shared" si="109"/>
        <v>0.47815650504080659</v>
      </c>
      <c r="H792" s="179">
        <f t="shared" si="110"/>
        <v>20.83</v>
      </c>
      <c r="I792" s="356">
        <v>418396</v>
      </c>
      <c r="J792" s="52">
        <v>535093.30000000005</v>
      </c>
      <c r="K792" s="52">
        <f t="shared" si="108"/>
        <v>116697.30000000005</v>
      </c>
      <c r="L792" s="389">
        <v>3096.900000000001</v>
      </c>
      <c r="M792" s="52">
        <v>9641.4050000000007</v>
      </c>
      <c r="N792" s="52">
        <v>188</v>
      </c>
      <c r="O792" s="273">
        <f t="shared" si="95"/>
        <v>16.472872340425535</v>
      </c>
      <c r="P792" s="273">
        <f t="shared" si="106"/>
        <v>51.284069148936176</v>
      </c>
      <c r="R792" s="52">
        <f t="shared" si="97"/>
        <v>2225.5106382978724</v>
      </c>
      <c r="S792" s="52">
        <f t="shared" si="107"/>
        <v>2846.2409574468088</v>
      </c>
    </row>
    <row r="793" spans="1:19" x14ac:dyDescent="0.2">
      <c r="A793" s="157">
        <v>44872</v>
      </c>
      <c r="B793" s="229">
        <v>9.83</v>
      </c>
      <c r="C793">
        <v>9.9</v>
      </c>
      <c r="D793">
        <v>9.8000000000000007</v>
      </c>
      <c r="E793">
        <v>9.31</v>
      </c>
      <c r="F793" s="179">
        <f t="shared" si="105"/>
        <v>9.9999999999999645E-2</v>
      </c>
      <c r="G793" s="214">
        <f t="shared" si="109"/>
        <v>0.48717948717948723</v>
      </c>
      <c r="H793" s="179">
        <f t="shared" si="110"/>
        <v>19.11</v>
      </c>
      <c r="I793" s="356">
        <v>408453</v>
      </c>
      <c r="J793" s="52">
        <v>499139.7</v>
      </c>
      <c r="K793" s="52">
        <f t="shared" si="108"/>
        <v>90686.700000000012</v>
      </c>
      <c r="L793" s="389">
        <v>3232.8</v>
      </c>
      <c r="M793" s="52">
        <v>8027.3959999999997</v>
      </c>
      <c r="N793" s="52">
        <v>186</v>
      </c>
      <c r="O793" s="273">
        <f t="shared" si="95"/>
        <v>17.380645161290325</v>
      </c>
      <c r="P793" s="273">
        <f t="shared" si="106"/>
        <v>43.158043010752685</v>
      </c>
      <c r="R793" s="52">
        <f t="shared" si="97"/>
        <v>2195.983870967742</v>
      </c>
      <c r="S793" s="52">
        <f t="shared" si="107"/>
        <v>2683.5467741935486</v>
      </c>
    </row>
    <row r="794" spans="1:19" x14ac:dyDescent="0.2">
      <c r="A794" s="157">
        <v>44873</v>
      </c>
      <c r="B794" s="229">
        <v>10.06</v>
      </c>
      <c r="C794">
        <v>9.89</v>
      </c>
      <c r="D794">
        <v>9.9</v>
      </c>
      <c r="E794">
        <v>9.91</v>
      </c>
      <c r="F794" s="179">
        <f t="shared" si="105"/>
        <v>-9.9999999999997868E-3</v>
      </c>
      <c r="G794" s="214">
        <f t="shared" si="109"/>
        <v>0.50025239777889952</v>
      </c>
      <c r="H794" s="179">
        <f t="shared" si="110"/>
        <v>19.810000000000002</v>
      </c>
      <c r="I794" s="356">
        <v>425273</v>
      </c>
      <c r="J794" s="52">
        <v>546434.1</v>
      </c>
      <c r="K794" s="52">
        <f t="shared" si="108"/>
        <v>121161.09999999998</v>
      </c>
      <c r="L794" s="389">
        <v>3658.0999999999995</v>
      </c>
      <c r="M794" s="52">
        <v>9150.7489999999998</v>
      </c>
      <c r="N794" s="52">
        <v>193</v>
      </c>
      <c r="O794" s="273">
        <f t="shared" si="95"/>
        <v>18.953886010362691</v>
      </c>
      <c r="P794" s="273">
        <f t="shared" si="106"/>
        <v>47.413207253886007</v>
      </c>
      <c r="R794" s="52">
        <f t="shared" si="97"/>
        <v>2203.4870466321245</v>
      </c>
      <c r="S794" s="52">
        <f t="shared" si="107"/>
        <v>2831.2647668393779</v>
      </c>
    </row>
    <row r="795" spans="1:19" x14ac:dyDescent="0.2">
      <c r="A795" s="157">
        <v>44874</v>
      </c>
      <c r="B795" s="229">
        <v>9.58</v>
      </c>
      <c r="C795">
        <v>9.7100000000000009</v>
      </c>
      <c r="D795">
        <v>9.91</v>
      </c>
      <c r="E795" s="292">
        <v>9.2899999999999991</v>
      </c>
      <c r="F795" s="179">
        <f t="shared" si="105"/>
        <v>-0.19999999999999929</v>
      </c>
      <c r="G795" s="582">
        <f t="shared" si="109"/>
        <v>0.48385416666666664</v>
      </c>
      <c r="H795" s="179">
        <f t="shared" si="110"/>
        <v>19.2</v>
      </c>
      <c r="I795" s="356">
        <v>423635</v>
      </c>
      <c r="J795" s="580">
        <v>519102</v>
      </c>
      <c r="K795" s="580">
        <f t="shared" si="108"/>
        <v>95467</v>
      </c>
      <c r="L795" s="389">
        <v>2506.5000000000005</v>
      </c>
      <c r="M795" s="580">
        <v>8895.6</v>
      </c>
      <c r="N795" s="52">
        <v>196</v>
      </c>
      <c r="O795" s="273">
        <f t="shared" si="95"/>
        <v>12.788265306122451</v>
      </c>
      <c r="P795" s="583">
        <f t="shared" si="106"/>
        <v>45.385714285714286</v>
      </c>
      <c r="R795" s="52">
        <f t="shared" si="97"/>
        <v>2161.4030612244896</v>
      </c>
      <c r="S795" s="580">
        <f t="shared" si="107"/>
        <v>2648.4795918367345</v>
      </c>
    </row>
    <row r="796" spans="1:19" x14ac:dyDescent="0.2">
      <c r="A796" s="157">
        <v>44875</v>
      </c>
      <c r="B796" s="229">
        <v>9.7200000000000006</v>
      </c>
      <c r="C796">
        <v>9.35</v>
      </c>
      <c r="D796">
        <v>9.41</v>
      </c>
      <c r="E796" s="292">
        <v>9.25</v>
      </c>
      <c r="F796" s="179">
        <f t="shared" si="105"/>
        <v>-6.0000000000000497E-2</v>
      </c>
      <c r="G796" s="582">
        <f t="shared" si="109"/>
        <v>0.49571275455519825</v>
      </c>
      <c r="H796" s="179">
        <f t="shared" si="110"/>
        <v>18.66</v>
      </c>
      <c r="I796" s="356">
        <v>451467</v>
      </c>
      <c r="J796" s="580">
        <v>546934</v>
      </c>
      <c r="K796" s="580">
        <f t="shared" si="108"/>
        <v>95467</v>
      </c>
      <c r="L796" s="389">
        <v>2749.9000000000005</v>
      </c>
      <c r="M796" s="580">
        <v>9481.5</v>
      </c>
      <c r="N796" s="52">
        <v>210</v>
      </c>
      <c r="O796" s="273">
        <f t="shared" si="95"/>
        <v>13.094761904761908</v>
      </c>
      <c r="P796" s="583">
        <f t="shared" si="106"/>
        <v>45.15</v>
      </c>
      <c r="R796" s="52">
        <f t="shared" si="97"/>
        <v>2149.8428571428572</v>
      </c>
      <c r="S796" s="580">
        <f t="shared" si="107"/>
        <v>2604.4476190476189</v>
      </c>
    </row>
    <row r="797" spans="1:19" x14ac:dyDescent="0.2">
      <c r="A797" s="157">
        <v>44879</v>
      </c>
      <c r="B797" s="229">
        <v>9.2899999999999991</v>
      </c>
      <c r="C797">
        <v>8.9600000000000009</v>
      </c>
      <c r="D797">
        <v>8.14</v>
      </c>
      <c r="E797">
        <v>10.41</v>
      </c>
      <c r="F797" s="179">
        <f t="shared" ref="F797:F860" si="111">C797-D797</f>
        <v>0.82000000000000028</v>
      </c>
      <c r="G797" s="214">
        <f t="shared" si="109"/>
        <v>0.5611859838274933</v>
      </c>
      <c r="H797" s="179">
        <f t="shared" si="110"/>
        <v>18.55</v>
      </c>
      <c r="I797" s="356">
        <v>398732</v>
      </c>
      <c r="J797" s="52">
        <v>541709.30000000005</v>
      </c>
      <c r="K797" s="584">
        <f t="shared" si="108"/>
        <v>142977.30000000005</v>
      </c>
      <c r="L797" s="389">
        <v>2829.9000000000005</v>
      </c>
      <c r="M797" s="52">
        <v>6669.598</v>
      </c>
      <c r="N797" s="52">
        <v>182</v>
      </c>
      <c r="O797" s="273">
        <f t="shared" si="95"/>
        <v>15.548901098901101</v>
      </c>
      <c r="P797" s="273">
        <f t="shared" si="106"/>
        <v>36.646142857142856</v>
      </c>
      <c r="R797" s="52">
        <f t="shared" si="97"/>
        <v>2190.835164835165</v>
      </c>
      <c r="S797" s="52">
        <f t="shared" si="107"/>
        <v>2976.4247252747255</v>
      </c>
    </row>
    <row r="798" spans="1:19" x14ac:dyDescent="0.2">
      <c r="A798" s="157">
        <v>44880</v>
      </c>
      <c r="B798" s="229">
        <v>10.37</v>
      </c>
      <c r="C798">
        <v>9.4</v>
      </c>
      <c r="D798">
        <v>9.8800000000000008</v>
      </c>
      <c r="F798" s="179">
        <f t="shared" si="111"/>
        <v>-0.48000000000000043</v>
      </c>
      <c r="G798" s="214">
        <f t="shared" ref="G798:G817" si="112">E798/(D798+E798)</f>
        <v>0</v>
      </c>
      <c r="H798" s="179">
        <f t="shared" ref="H798:H817" si="113">SUM(D798:E798)</f>
        <v>9.8800000000000008</v>
      </c>
      <c r="I798" s="356">
        <v>419336</v>
      </c>
      <c r="J798" s="292"/>
      <c r="K798" s="584">
        <f t="shared" si="108"/>
        <v>-419336</v>
      </c>
      <c r="L798" s="389">
        <v>3017.3999999999996</v>
      </c>
      <c r="M798" s="292">
        <v>9408</v>
      </c>
      <c r="N798" s="52">
        <v>196</v>
      </c>
      <c r="O798" s="273">
        <f t="shared" si="95"/>
        <v>15.394897959183671</v>
      </c>
      <c r="P798" s="583">
        <f t="shared" si="106"/>
        <v>48</v>
      </c>
      <c r="R798" s="52">
        <f t="shared" si="97"/>
        <v>2139.4693877551022</v>
      </c>
      <c r="S798" s="580">
        <f t="shared" si="107"/>
        <v>0</v>
      </c>
    </row>
    <row r="799" spans="1:19" x14ac:dyDescent="0.2">
      <c r="A799" s="157">
        <v>44881</v>
      </c>
      <c r="B799" s="229">
        <v>9.3000000000000007</v>
      </c>
      <c r="C799">
        <v>8.9499999999999993</v>
      </c>
      <c r="D799">
        <v>8.93</v>
      </c>
      <c r="F799" s="179">
        <f t="shared" si="111"/>
        <v>1.9999999999999574E-2</v>
      </c>
      <c r="G799" s="214">
        <f t="shared" si="112"/>
        <v>0</v>
      </c>
      <c r="H799" s="179">
        <f t="shared" si="113"/>
        <v>8.93</v>
      </c>
      <c r="I799" s="356">
        <v>435658</v>
      </c>
      <c r="J799" s="292"/>
      <c r="K799" s="584">
        <f t="shared" si="108"/>
        <v>-435658</v>
      </c>
      <c r="L799" s="389">
        <v>2624.1000000000013</v>
      </c>
      <c r="M799" s="292">
        <v>9648</v>
      </c>
      <c r="N799" s="52">
        <v>201</v>
      </c>
      <c r="O799" s="273">
        <f t="shared" si="95"/>
        <v>13.055223880597021</v>
      </c>
      <c r="P799" s="583">
        <f t="shared" si="106"/>
        <v>48</v>
      </c>
      <c r="R799" s="52">
        <f t="shared" si="97"/>
        <v>2167.4527363184079</v>
      </c>
      <c r="S799" s="580">
        <f t="shared" si="107"/>
        <v>0</v>
      </c>
    </row>
    <row r="800" spans="1:19" x14ac:dyDescent="0.2">
      <c r="A800" s="157">
        <v>44882</v>
      </c>
      <c r="B800" s="229">
        <v>10.029999999999999</v>
      </c>
      <c r="C800">
        <v>9.02</v>
      </c>
      <c r="D800">
        <v>9.8800000000000008</v>
      </c>
      <c r="E800">
        <v>10.35</v>
      </c>
      <c r="F800" s="179">
        <f t="shared" si="111"/>
        <v>-0.86000000000000121</v>
      </c>
      <c r="G800" s="214">
        <f t="shared" si="112"/>
        <v>0.51161641127039048</v>
      </c>
      <c r="H800" s="179">
        <f t="shared" si="113"/>
        <v>20.23</v>
      </c>
      <c r="I800" s="356">
        <v>445599</v>
      </c>
      <c r="J800" s="292"/>
      <c r="K800" s="584">
        <f t="shared" si="108"/>
        <v>-445599</v>
      </c>
      <c r="L800" s="389">
        <v>3117.6000000000013</v>
      </c>
      <c r="M800" s="292">
        <v>10320</v>
      </c>
      <c r="N800" s="52">
        <v>215</v>
      </c>
      <c r="O800" s="273">
        <f t="shared" si="95"/>
        <v>14.500465116279075</v>
      </c>
      <c r="P800" s="583">
        <f t="shared" si="106"/>
        <v>48</v>
      </c>
      <c r="R800" s="52">
        <f t="shared" si="97"/>
        <v>2072.5534883720929</v>
      </c>
      <c r="S800" s="580">
        <f t="shared" si="107"/>
        <v>0</v>
      </c>
    </row>
    <row r="801" spans="1:19" x14ac:dyDescent="0.2">
      <c r="A801" s="157">
        <v>44883</v>
      </c>
      <c r="B801" s="229">
        <v>10.74</v>
      </c>
      <c r="C801">
        <v>9.39</v>
      </c>
      <c r="D801">
        <v>9.2799999999999994</v>
      </c>
      <c r="E801">
        <v>10.87</v>
      </c>
      <c r="F801" s="179">
        <f t="shared" si="111"/>
        <v>0.11000000000000121</v>
      </c>
      <c r="G801" s="214">
        <f t="shared" si="112"/>
        <v>0.539454094292804</v>
      </c>
      <c r="H801" s="179">
        <f t="shared" si="113"/>
        <v>20.149999999999999</v>
      </c>
      <c r="I801" s="356">
        <v>319159</v>
      </c>
      <c r="J801" s="292"/>
      <c r="K801" s="584">
        <f t="shared" si="108"/>
        <v>-319159</v>
      </c>
      <c r="L801" s="356">
        <v>2637</v>
      </c>
      <c r="M801" s="292">
        <v>7104</v>
      </c>
      <c r="N801" s="52">
        <v>148</v>
      </c>
      <c r="O801" s="273">
        <f t="shared" si="95"/>
        <v>17.817567567567568</v>
      </c>
      <c r="P801" s="583">
        <f t="shared" si="106"/>
        <v>48</v>
      </c>
      <c r="R801" s="52">
        <f t="shared" si="97"/>
        <v>2156.4797297297296</v>
      </c>
      <c r="S801" s="580">
        <f t="shared" si="107"/>
        <v>0</v>
      </c>
    </row>
    <row r="802" spans="1:19" x14ac:dyDescent="0.2">
      <c r="A802" s="157">
        <v>44886</v>
      </c>
      <c r="B802" s="229">
        <v>9.6</v>
      </c>
      <c r="C802">
        <v>10.58</v>
      </c>
      <c r="D802">
        <v>7.91</v>
      </c>
      <c r="E802">
        <v>10.42</v>
      </c>
      <c r="F802" s="179">
        <f t="shared" si="111"/>
        <v>2.67</v>
      </c>
      <c r="G802" s="214">
        <f t="shared" si="112"/>
        <v>0.56846699399890899</v>
      </c>
      <c r="H802" s="179">
        <f t="shared" si="113"/>
        <v>18.329999999999998</v>
      </c>
      <c r="I802" s="356">
        <v>213554</v>
      </c>
      <c r="J802" s="292"/>
      <c r="K802" s="584">
        <f t="shared" si="108"/>
        <v>-213554</v>
      </c>
      <c r="L802" s="389">
        <v>1829.1000000000004</v>
      </c>
      <c r="M802" s="292">
        <v>4752</v>
      </c>
      <c r="N802" s="52">
        <v>99</v>
      </c>
      <c r="O802" s="273">
        <f t="shared" si="95"/>
        <v>18.47575757575758</v>
      </c>
      <c r="P802" s="583">
        <f t="shared" si="106"/>
        <v>48</v>
      </c>
      <c r="R802" s="52">
        <f t="shared" si="97"/>
        <v>2157.1111111111113</v>
      </c>
      <c r="S802" s="580">
        <f t="shared" si="107"/>
        <v>0</v>
      </c>
    </row>
    <row r="803" spans="1:19" x14ac:dyDescent="0.2">
      <c r="A803" s="157">
        <v>44887</v>
      </c>
      <c r="B803" s="229">
        <v>9.57</v>
      </c>
      <c r="C803">
        <v>8.6199999999999992</v>
      </c>
      <c r="D803">
        <v>8.81</v>
      </c>
      <c r="E803">
        <v>9.51</v>
      </c>
      <c r="F803" s="179">
        <f t="shared" si="111"/>
        <v>-0.19000000000000128</v>
      </c>
      <c r="G803" s="214">
        <f t="shared" si="112"/>
        <v>0.51910480349344978</v>
      </c>
      <c r="H803" s="179">
        <f t="shared" si="113"/>
        <v>18.32</v>
      </c>
      <c r="I803" s="356">
        <v>391716</v>
      </c>
      <c r="J803" s="292"/>
      <c r="K803" s="584">
        <f t="shared" si="108"/>
        <v>-391716</v>
      </c>
      <c r="L803" s="389">
        <v>4057.2999999999975</v>
      </c>
      <c r="M803" s="292">
        <v>8592</v>
      </c>
      <c r="N803" s="52">
        <v>179</v>
      </c>
      <c r="O803" s="273">
        <f t="shared" si="95"/>
        <v>22.666480446927359</v>
      </c>
      <c r="P803" s="583">
        <f t="shared" si="106"/>
        <v>48</v>
      </c>
      <c r="R803" s="52">
        <f t="shared" si="97"/>
        <v>2188.3575418994415</v>
      </c>
      <c r="S803" s="580">
        <f t="shared" si="107"/>
        <v>0</v>
      </c>
    </row>
    <row r="804" spans="1:19" x14ac:dyDescent="0.2">
      <c r="A804" s="157">
        <v>44888</v>
      </c>
      <c r="B804" s="229">
        <v>9.08</v>
      </c>
      <c r="C804">
        <v>8.83</v>
      </c>
      <c r="D804" s="179">
        <v>8.0995370370370434</v>
      </c>
      <c r="E804" s="179">
        <v>11.934782608695652</v>
      </c>
      <c r="F804" s="179">
        <f t="shared" si="111"/>
        <v>0.73046296296295665</v>
      </c>
      <c r="G804" s="214">
        <f t="shared" si="112"/>
        <v>0.59571689080231671</v>
      </c>
      <c r="H804" s="179">
        <f t="shared" si="113"/>
        <v>20.034319645732694</v>
      </c>
      <c r="I804" s="356">
        <v>462100</v>
      </c>
      <c r="J804" s="52">
        <v>783245.6</v>
      </c>
      <c r="K804" s="584">
        <f t="shared" si="108"/>
        <v>321145.59999999998</v>
      </c>
      <c r="L804" s="389">
        <v>3260.8</v>
      </c>
      <c r="M804" s="52">
        <v>12089.36</v>
      </c>
      <c r="N804" s="52">
        <v>216</v>
      </c>
      <c r="O804" s="273">
        <f t="shared" si="95"/>
        <v>15.096296296296297</v>
      </c>
      <c r="P804" s="273">
        <f t="shared" si="106"/>
        <v>55.96925925925926</v>
      </c>
      <c r="R804" s="52">
        <f t="shared" si="97"/>
        <v>2139.3518518518517</v>
      </c>
      <c r="S804" s="52">
        <f t="shared" si="107"/>
        <v>3626.1370370370369</v>
      </c>
    </row>
    <row r="805" spans="1:19" x14ac:dyDescent="0.2">
      <c r="A805" s="157">
        <v>44889</v>
      </c>
      <c r="B805" s="229">
        <v>10.3</v>
      </c>
      <c r="C805">
        <v>10.029999999999999</v>
      </c>
      <c r="D805" s="179">
        <v>8.9009661835748943</v>
      </c>
      <c r="E805" s="179">
        <v>10.434928229665072</v>
      </c>
      <c r="F805" s="179">
        <f t="shared" si="111"/>
        <v>1.129033816425105</v>
      </c>
      <c r="G805" s="214">
        <f t="shared" si="112"/>
        <v>0.53966617766178482</v>
      </c>
      <c r="H805" s="179">
        <f t="shared" si="113"/>
        <v>19.335894413239966</v>
      </c>
      <c r="I805" s="356">
        <v>420378</v>
      </c>
      <c r="J805" s="52">
        <v>705941.9</v>
      </c>
      <c r="K805" s="584">
        <f t="shared" si="108"/>
        <v>285563.90000000002</v>
      </c>
      <c r="L805" s="389">
        <v>2401.8999999999996</v>
      </c>
      <c r="M805">
        <v>9761</v>
      </c>
      <c r="N805" s="52">
        <v>207</v>
      </c>
      <c r="O805" s="273">
        <f t="shared" si="95"/>
        <v>11.603381642512076</v>
      </c>
      <c r="P805" s="273">
        <f t="shared" si="106"/>
        <v>47.154589371980677</v>
      </c>
      <c r="R805" s="52">
        <f t="shared" si="97"/>
        <v>2030.8115942028985</v>
      </c>
      <c r="S805" s="52">
        <f t="shared" si="107"/>
        <v>3410.3473429951691</v>
      </c>
    </row>
    <row r="806" spans="1:19" x14ac:dyDescent="0.2">
      <c r="A806" s="157">
        <v>44890</v>
      </c>
      <c r="B806" s="229">
        <v>9.56</v>
      </c>
      <c r="C806">
        <v>9.34</v>
      </c>
      <c r="D806">
        <v>7.13</v>
      </c>
      <c r="E806">
        <v>10.43</v>
      </c>
      <c r="F806" s="179">
        <f t="shared" si="111"/>
        <v>2.21</v>
      </c>
      <c r="G806" s="214">
        <f t="shared" si="112"/>
        <v>0.5939635535307517</v>
      </c>
      <c r="H806" s="179">
        <f t="shared" si="113"/>
        <v>17.559999999999999</v>
      </c>
      <c r="I806" s="356">
        <v>437849</v>
      </c>
      <c r="J806" s="292"/>
      <c r="K806" s="584">
        <f t="shared" si="108"/>
        <v>-437849</v>
      </c>
      <c r="L806" s="389">
        <v>2987.7999999999984</v>
      </c>
      <c r="M806" s="292">
        <v>10659</v>
      </c>
      <c r="N806" s="52">
        <v>209</v>
      </c>
      <c r="O806" s="273">
        <f t="shared" si="95"/>
        <v>14.295693779904298</v>
      </c>
      <c r="P806" s="583">
        <f t="shared" si="106"/>
        <v>51</v>
      </c>
      <c r="R806" s="52">
        <f t="shared" si="97"/>
        <v>2094.9712918660289</v>
      </c>
      <c r="S806" s="580">
        <f t="shared" si="107"/>
        <v>0</v>
      </c>
    </row>
    <row r="807" spans="1:19" ht="12.6" customHeight="1" x14ac:dyDescent="0.2">
      <c r="A807" s="157">
        <v>44893</v>
      </c>
      <c r="B807" s="229">
        <v>9.7200000000000006</v>
      </c>
      <c r="C807">
        <v>9.43</v>
      </c>
      <c r="D807">
        <v>7.9</v>
      </c>
      <c r="E807">
        <v>10.01</v>
      </c>
      <c r="F807" s="179">
        <f t="shared" si="111"/>
        <v>1.5299999999999994</v>
      </c>
      <c r="G807" s="214">
        <f t="shared" si="112"/>
        <v>0.55890563930764936</v>
      </c>
      <c r="H807" s="179">
        <f t="shared" si="113"/>
        <v>17.91</v>
      </c>
      <c r="I807" s="356">
        <v>397824</v>
      </c>
      <c r="J807">
        <v>631030</v>
      </c>
      <c r="K807" s="584">
        <f t="shared" si="108"/>
        <v>233206</v>
      </c>
      <c r="L807" s="389">
        <v>2291.6000000000004</v>
      </c>
      <c r="M807" s="52">
        <v>8620.85</v>
      </c>
      <c r="N807" s="52">
        <v>189</v>
      </c>
      <c r="O807" s="273">
        <f t="shared" si="95"/>
        <v>12.124867724867727</v>
      </c>
      <c r="P807" s="273">
        <f t="shared" si="106"/>
        <v>45.612962962962968</v>
      </c>
      <c r="R807" s="52">
        <f t="shared" si="97"/>
        <v>2104.8888888888887</v>
      </c>
      <c r="S807" s="52">
        <f t="shared" si="107"/>
        <v>3338.7830687830688</v>
      </c>
    </row>
    <row r="808" spans="1:19" x14ac:dyDescent="0.2">
      <c r="A808" s="157">
        <v>44894</v>
      </c>
      <c r="B808" s="229">
        <v>10.69</v>
      </c>
      <c r="C808">
        <v>8.09</v>
      </c>
      <c r="D808">
        <v>9.32</v>
      </c>
      <c r="E808">
        <v>9.3699999999999992</v>
      </c>
      <c r="F808" s="179">
        <f t="shared" si="111"/>
        <v>-1.2300000000000004</v>
      </c>
      <c r="G808" s="214">
        <f t="shared" si="112"/>
        <v>0.50133761369716423</v>
      </c>
      <c r="H808" s="179">
        <f t="shared" si="113"/>
        <v>18.689999999999998</v>
      </c>
      <c r="I808" s="356">
        <v>376349</v>
      </c>
      <c r="J808" s="52">
        <v>562188.5</v>
      </c>
      <c r="K808" s="584">
        <f t="shared" si="108"/>
        <v>185839.5</v>
      </c>
      <c r="L808" s="389">
        <v>2696.2</v>
      </c>
      <c r="M808" s="52">
        <v>6615.6139999999996</v>
      </c>
      <c r="N808" s="52">
        <v>180</v>
      </c>
      <c r="O808" s="273">
        <f t="shared" si="95"/>
        <v>14.978888888888887</v>
      </c>
      <c r="P808" s="273">
        <f t="shared" si="106"/>
        <v>36.753411111111106</v>
      </c>
      <c r="R808" s="52">
        <f t="shared" si="97"/>
        <v>2090.8277777777776</v>
      </c>
      <c r="S808" s="52">
        <f t="shared" si="107"/>
        <v>3123.2694444444446</v>
      </c>
    </row>
    <row r="809" spans="1:19" x14ac:dyDescent="0.2">
      <c r="A809" s="157">
        <v>44895</v>
      </c>
      <c r="B809" s="229">
        <v>9.8800000000000008</v>
      </c>
      <c r="C809">
        <v>9.36</v>
      </c>
      <c r="D809">
        <v>8.8699999999999992</v>
      </c>
      <c r="E809">
        <v>7.4</v>
      </c>
      <c r="F809" s="179">
        <f t="shared" si="111"/>
        <v>0.49000000000000021</v>
      </c>
      <c r="G809" s="214">
        <f t="shared" si="112"/>
        <v>0.45482483097725879</v>
      </c>
      <c r="H809" s="179">
        <f t="shared" si="113"/>
        <v>16.27</v>
      </c>
      <c r="I809" s="356">
        <v>420515</v>
      </c>
      <c r="J809" s="52">
        <v>476036.3</v>
      </c>
      <c r="K809" s="584">
        <f t="shared" si="108"/>
        <v>55521.299999999988</v>
      </c>
      <c r="L809" s="389">
        <v>4091.3999999999983</v>
      </c>
      <c r="M809" s="52">
        <v>7255.6310000000003</v>
      </c>
      <c r="N809" s="52">
        <v>193</v>
      </c>
      <c r="O809" s="273">
        <f t="shared" si="95"/>
        <v>21.19896373056994</v>
      </c>
      <c r="P809" s="273">
        <f t="shared" si="106"/>
        <v>37.593943005181352</v>
      </c>
      <c r="R809" s="52">
        <f t="shared" si="97"/>
        <v>2178.8341968911918</v>
      </c>
      <c r="S809" s="52">
        <f t="shared" si="107"/>
        <v>2466.5093264248703</v>
      </c>
    </row>
    <row r="810" spans="1:19" ht="12.6" customHeight="1" x14ac:dyDescent="0.2">
      <c r="A810" s="157">
        <v>44896</v>
      </c>
      <c r="B810" s="229">
        <v>9.9</v>
      </c>
      <c r="C810">
        <v>9.84</v>
      </c>
      <c r="D810">
        <v>10.24</v>
      </c>
      <c r="E810">
        <v>7.7</v>
      </c>
      <c r="F810" s="179">
        <f t="shared" si="111"/>
        <v>-0.40000000000000036</v>
      </c>
      <c r="G810" s="214">
        <f t="shared" si="112"/>
        <v>0.42920847268673351</v>
      </c>
      <c r="H810" s="179">
        <f t="shared" si="113"/>
        <v>17.940000000000001</v>
      </c>
      <c r="I810" s="356">
        <v>442604</v>
      </c>
      <c r="J810" s="52">
        <v>513167.7</v>
      </c>
      <c r="K810" s="584">
        <f>J810-I810</f>
        <v>70563.700000000012</v>
      </c>
      <c r="L810" s="389">
        <v>4621.9999999999973</v>
      </c>
      <c r="M810" s="52">
        <v>8070.8990000000003</v>
      </c>
      <c r="N810" s="52">
        <v>200</v>
      </c>
      <c r="O810" s="273">
        <f t="shared" si="95"/>
        <v>23.109999999999985</v>
      </c>
      <c r="P810" s="273">
        <f t="shared" si="106"/>
        <v>40.354495</v>
      </c>
      <c r="R810" s="52">
        <f t="shared" si="97"/>
        <v>2213.02</v>
      </c>
      <c r="S810" s="52">
        <f t="shared" si="107"/>
        <v>2565.8384999999998</v>
      </c>
    </row>
    <row r="811" spans="1:19" ht="12.6" customHeight="1" x14ac:dyDescent="0.2">
      <c r="A811" s="157">
        <v>44897</v>
      </c>
      <c r="B811" s="229">
        <v>10.64</v>
      </c>
      <c r="C811">
        <v>10.39</v>
      </c>
      <c r="D811">
        <v>10.32</v>
      </c>
      <c r="E811">
        <v>8.69</v>
      </c>
      <c r="F811" s="179">
        <f t="shared" si="111"/>
        <v>7.0000000000000284E-2</v>
      </c>
      <c r="G811" s="214">
        <f t="shared" si="112"/>
        <v>0.45712782745923203</v>
      </c>
      <c r="H811" s="179">
        <f t="shared" si="113"/>
        <v>19.009999999999998</v>
      </c>
      <c r="I811" s="356">
        <v>394725</v>
      </c>
      <c r="J811" s="52">
        <v>457351.7</v>
      </c>
      <c r="K811" s="584">
        <f>J811-I811</f>
        <v>62626.700000000012</v>
      </c>
      <c r="L811" s="389">
        <v>3949.7000000000007</v>
      </c>
      <c r="M811" s="52">
        <v>7363.4430000000002</v>
      </c>
      <c r="N811" s="52">
        <v>182</v>
      </c>
      <c r="O811" s="273">
        <f t="shared" si="95"/>
        <v>21.701648351648355</v>
      </c>
      <c r="P811" s="273">
        <f t="shared" si="106"/>
        <v>40.458478021978024</v>
      </c>
      <c r="R811" s="52">
        <f t="shared" si="97"/>
        <v>2168.8186813186812</v>
      </c>
      <c r="S811" s="52">
        <f t="shared" si="107"/>
        <v>2512.9214285714288</v>
      </c>
    </row>
    <row r="812" spans="1:19" ht="12.6" customHeight="1" x14ac:dyDescent="0.2">
      <c r="A812" s="157">
        <v>44900</v>
      </c>
      <c r="B812" s="229">
        <v>9.6300000000000008</v>
      </c>
      <c r="C812">
        <v>9.33</v>
      </c>
      <c r="D812">
        <v>9.24</v>
      </c>
      <c r="E812">
        <v>8.9600000000000009</v>
      </c>
      <c r="F812" s="179">
        <f t="shared" si="111"/>
        <v>8.9999999999999858E-2</v>
      </c>
      <c r="G812" s="214">
        <f t="shared" si="112"/>
        <v>0.49230769230769228</v>
      </c>
      <c r="H812" s="179">
        <f t="shared" si="113"/>
        <v>18.200000000000003</v>
      </c>
      <c r="I812" s="356">
        <v>427375</v>
      </c>
      <c r="J812" s="52">
        <v>491648.6</v>
      </c>
      <c r="K812" s="584">
        <f t="shared" ref="K812:K876" si="114">J812-I812</f>
        <v>64273.599999999977</v>
      </c>
      <c r="L812" s="389">
        <v>4062.9999999999968</v>
      </c>
      <c r="M812" s="52">
        <v>6030.5209999999997</v>
      </c>
      <c r="N812" s="52">
        <v>192</v>
      </c>
      <c r="O812" s="273">
        <f t="shared" si="95"/>
        <v>21.161458333333318</v>
      </c>
      <c r="P812" s="273">
        <f t="shared" si="106"/>
        <v>31.408963541666665</v>
      </c>
      <c r="R812" s="52">
        <f t="shared" si="97"/>
        <v>2225.9114583333335</v>
      </c>
      <c r="S812" s="52">
        <f t="shared" si="107"/>
        <v>2560.6697916666667</v>
      </c>
    </row>
    <row r="813" spans="1:19" ht="12.6" customHeight="1" x14ac:dyDescent="0.2">
      <c r="A813" s="157">
        <v>44901</v>
      </c>
      <c r="B813" s="229">
        <v>10.220000000000001</v>
      </c>
      <c r="C813">
        <v>9.2899999999999991</v>
      </c>
      <c r="D813">
        <v>9.25</v>
      </c>
      <c r="E813">
        <v>8.7799999999999994</v>
      </c>
      <c r="F813" s="179">
        <f t="shared" si="111"/>
        <v>3.9999999999999147E-2</v>
      </c>
      <c r="G813" s="214">
        <f t="shared" si="112"/>
        <v>0.48696616749861338</v>
      </c>
      <c r="H813" s="179">
        <f t="shared" si="113"/>
        <v>18.03</v>
      </c>
      <c r="I813" s="356">
        <v>386721</v>
      </c>
      <c r="J813" s="52">
        <v>453920.7</v>
      </c>
      <c r="K813" s="584">
        <f t="shared" si="114"/>
        <v>67199.700000000012</v>
      </c>
      <c r="L813" s="389">
        <v>3656.7</v>
      </c>
      <c r="M813" s="52">
        <v>7077.3760000000002</v>
      </c>
      <c r="N813" s="52">
        <v>176</v>
      </c>
      <c r="O813" s="273">
        <f t="shared" si="95"/>
        <v>20.776704545454546</v>
      </c>
      <c r="P813" s="273">
        <f t="shared" si="106"/>
        <v>40.212363636363641</v>
      </c>
      <c r="R813" s="52">
        <f t="shared" si="97"/>
        <v>2197.278409090909</v>
      </c>
      <c r="S813" s="52">
        <f t="shared" si="107"/>
        <v>2579.0948863636363</v>
      </c>
    </row>
    <row r="814" spans="1:19" ht="12.6" customHeight="1" x14ac:dyDescent="0.2">
      <c r="A814" s="157">
        <v>44902</v>
      </c>
      <c r="B814" s="229">
        <v>9.5299999999999994</v>
      </c>
      <c r="C814">
        <v>9.2200000000000006</v>
      </c>
      <c r="D814">
        <v>11.02</v>
      </c>
      <c r="E814">
        <v>8.68</v>
      </c>
      <c r="F814" s="179">
        <f t="shared" si="111"/>
        <v>-1.7999999999999989</v>
      </c>
      <c r="G814" s="214">
        <f t="shared" si="112"/>
        <v>0.44060913705583754</v>
      </c>
      <c r="H814" s="179">
        <f t="shared" si="113"/>
        <v>19.7</v>
      </c>
      <c r="I814" s="356">
        <v>439952</v>
      </c>
      <c r="J814" s="52">
        <v>498382.3</v>
      </c>
      <c r="K814" s="584">
        <f t="shared" si="114"/>
        <v>58430.299999999988</v>
      </c>
      <c r="L814" s="389">
        <v>4112.2999999999975</v>
      </c>
      <c r="M814" s="52">
        <v>7549.9269999999997</v>
      </c>
      <c r="N814" s="52">
        <v>201</v>
      </c>
      <c r="O814" s="273">
        <f t="shared" si="95"/>
        <v>20.459203980099488</v>
      </c>
      <c r="P814" s="273">
        <f t="shared" ref="P814:P832" si="115">M814/N814</f>
        <v>37.561825870646764</v>
      </c>
      <c r="R814" s="52">
        <f t="shared" si="97"/>
        <v>2188.8159203980099</v>
      </c>
      <c r="S814" s="52">
        <f t="shared" ref="S814:S832" si="116">J814/N814</f>
        <v>2479.5139303482588</v>
      </c>
    </row>
    <row r="815" spans="1:19" ht="12.6" customHeight="1" x14ac:dyDescent="0.2">
      <c r="A815" s="157">
        <v>44903</v>
      </c>
      <c r="B815" s="229">
        <v>9.02</v>
      </c>
      <c r="C815">
        <v>8.4499999999999993</v>
      </c>
      <c r="D815">
        <v>11.69</v>
      </c>
      <c r="E815">
        <v>8.07</v>
      </c>
      <c r="F815" s="179">
        <f t="shared" si="111"/>
        <v>-3.24</v>
      </c>
      <c r="G815" s="214">
        <f t="shared" si="112"/>
        <v>0.40840080971659926</v>
      </c>
      <c r="H815" s="179">
        <f t="shared" si="113"/>
        <v>19.759999999999998</v>
      </c>
      <c r="I815" s="356">
        <v>454838</v>
      </c>
      <c r="J815" s="52">
        <v>513152.3</v>
      </c>
      <c r="K815" s="584">
        <f t="shared" si="114"/>
        <v>58314.299999999988</v>
      </c>
      <c r="L815" s="389">
        <v>4668.699999999998</v>
      </c>
      <c r="M815" s="52">
        <v>7514.6580000000004</v>
      </c>
      <c r="N815" s="52">
        <v>207</v>
      </c>
      <c r="O815" s="273">
        <f t="shared" si="95"/>
        <v>22.554106280193228</v>
      </c>
      <c r="P815" s="273">
        <f t="shared" si="115"/>
        <v>36.302695652173917</v>
      </c>
      <c r="R815" s="52">
        <f t="shared" si="97"/>
        <v>2197.2850241545893</v>
      </c>
      <c r="S815" s="52">
        <f t="shared" si="116"/>
        <v>2478.9966183574879</v>
      </c>
    </row>
    <row r="816" spans="1:19" ht="12.6" customHeight="1" x14ac:dyDescent="0.2">
      <c r="A816" s="157">
        <v>44904</v>
      </c>
      <c r="B816" s="229">
        <v>10.26</v>
      </c>
      <c r="C816">
        <v>10.16</v>
      </c>
      <c r="D816">
        <v>10.39</v>
      </c>
      <c r="E816">
        <v>8.7200000000000006</v>
      </c>
      <c r="F816" s="179">
        <f t="shared" si="111"/>
        <v>-0.23000000000000043</v>
      </c>
      <c r="G816" s="214">
        <f t="shared" si="112"/>
        <v>0.45630559916274205</v>
      </c>
      <c r="H816" s="179">
        <f t="shared" si="113"/>
        <v>19.11</v>
      </c>
      <c r="I816" s="356">
        <v>418479</v>
      </c>
      <c r="J816" s="52">
        <v>473359.3</v>
      </c>
      <c r="K816" s="584">
        <f t="shared" si="114"/>
        <v>54880.299999999988</v>
      </c>
      <c r="L816" s="389">
        <v>4292.2999999999993</v>
      </c>
      <c r="M816" s="52">
        <v>6913.0140000000001</v>
      </c>
      <c r="N816" s="52">
        <v>190</v>
      </c>
      <c r="O816" s="273">
        <f t="shared" si="95"/>
        <v>22.591052631578943</v>
      </c>
      <c r="P816" s="273">
        <f t="shared" si="115"/>
        <v>36.384284210526317</v>
      </c>
      <c r="R816" s="52">
        <f t="shared" si="97"/>
        <v>2202.5210526315791</v>
      </c>
      <c r="S816" s="52">
        <f t="shared" si="116"/>
        <v>2491.3647368421052</v>
      </c>
    </row>
    <row r="817" spans="1:19" ht="12.6" customHeight="1" x14ac:dyDescent="0.2">
      <c r="A817" s="157">
        <v>44907</v>
      </c>
      <c r="B817" s="229">
        <v>9.3800000000000008</v>
      </c>
      <c r="C817">
        <v>9.77</v>
      </c>
      <c r="D817">
        <v>8.0299999999999994</v>
      </c>
      <c r="E817">
        <v>8.2200000000000006</v>
      </c>
      <c r="F817" s="179">
        <f t="shared" si="111"/>
        <v>1.7400000000000002</v>
      </c>
      <c r="G817" s="214">
        <f t="shared" si="112"/>
        <v>0.50584615384615383</v>
      </c>
      <c r="H817" s="179">
        <f t="shared" si="113"/>
        <v>16.25</v>
      </c>
      <c r="I817" s="356">
        <v>345427</v>
      </c>
      <c r="J817" s="52">
        <v>359339.8</v>
      </c>
      <c r="K817" s="584">
        <f t="shared" si="114"/>
        <v>13912.799999999988</v>
      </c>
      <c r="L817" s="389">
        <v>3408.5000000000009</v>
      </c>
      <c r="M817" s="52">
        <v>4098.0709999999999</v>
      </c>
      <c r="N817" s="52">
        <v>153</v>
      </c>
      <c r="O817" s="273">
        <f t="shared" si="95"/>
        <v>22.277777777777782</v>
      </c>
      <c r="P817" s="273">
        <f t="shared" si="115"/>
        <v>26.784777777777776</v>
      </c>
      <c r="R817" s="52">
        <f t="shared" si="97"/>
        <v>2257.6928104575163</v>
      </c>
      <c r="S817" s="52">
        <f t="shared" si="116"/>
        <v>2348.6261437908497</v>
      </c>
    </row>
    <row r="818" spans="1:19" ht="12.6" customHeight="1" x14ac:dyDescent="0.2">
      <c r="A818" s="157">
        <v>44908</v>
      </c>
      <c r="B818" s="229">
        <v>10.84</v>
      </c>
      <c r="C818">
        <v>10.65</v>
      </c>
      <c r="D818">
        <v>10.4</v>
      </c>
      <c r="E818">
        <v>8.52</v>
      </c>
      <c r="F818" s="179">
        <f t="shared" si="111"/>
        <v>0.25</v>
      </c>
      <c r="G818" s="214">
        <f t="shared" ref="G818:G852" si="117">E818/(D818+E818)</f>
        <v>0.45031712473572932</v>
      </c>
      <c r="H818" s="179">
        <f t="shared" ref="H818:H852" si="118">SUM(D818:E818)</f>
        <v>18.920000000000002</v>
      </c>
      <c r="I818" s="356">
        <v>390197</v>
      </c>
      <c r="J818" s="52">
        <v>431034.1</v>
      </c>
      <c r="K818" s="584">
        <f t="shared" si="114"/>
        <v>40837.099999999977</v>
      </c>
      <c r="L818" s="389">
        <v>3821.2999999999993</v>
      </c>
      <c r="M818" s="52">
        <v>6049.1059999999998</v>
      </c>
      <c r="N818" s="52">
        <v>177</v>
      </c>
      <c r="O818" s="273">
        <f t="shared" si="95"/>
        <v>21.589265536723161</v>
      </c>
      <c r="P818" s="273">
        <f t="shared" si="115"/>
        <v>34.175740112994347</v>
      </c>
      <c r="R818" s="52">
        <f t="shared" si="97"/>
        <v>2204.5028248587569</v>
      </c>
      <c r="S818" s="52">
        <f t="shared" si="116"/>
        <v>2435.220903954802</v>
      </c>
    </row>
    <row r="819" spans="1:19" ht="12.6" customHeight="1" x14ac:dyDescent="0.2">
      <c r="A819" s="157">
        <v>44909</v>
      </c>
      <c r="B819" s="229">
        <v>9.06</v>
      </c>
      <c r="C819">
        <v>8.25</v>
      </c>
      <c r="D819">
        <v>9.52</v>
      </c>
      <c r="E819">
        <v>8.86</v>
      </c>
      <c r="F819" s="179">
        <f t="shared" si="111"/>
        <v>-1.2699999999999996</v>
      </c>
      <c r="G819" s="214">
        <f t="shared" si="117"/>
        <v>0.48204570184983675</v>
      </c>
      <c r="H819" s="179">
        <f t="shared" si="118"/>
        <v>18.38</v>
      </c>
      <c r="I819" s="356">
        <v>370386</v>
      </c>
      <c r="J819" s="52">
        <v>418007.1</v>
      </c>
      <c r="K819" s="584">
        <f t="shared" si="114"/>
        <v>47621.099999999977</v>
      </c>
      <c r="L819" s="389">
        <v>3675.9999999999986</v>
      </c>
      <c r="M819" s="52">
        <v>6335.201</v>
      </c>
      <c r="N819" s="52">
        <v>165</v>
      </c>
      <c r="O819" s="273">
        <f t="shared" ref="O819:O825" si="119">L819/N819</f>
        <v>22.27878787878787</v>
      </c>
      <c r="P819" s="273">
        <f t="shared" si="115"/>
        <v>38.395157575757572</v>
      </c>
      <c r="R819" s="52">
        <f t="shared" ref="R819:R825" si="120">I819/N819</f>
        <v>2244.7636363636366</v>
      </c>
      <c r="S819" s="52">
        <f t="shared" si="116"/>
        <v>2533.3763636363633</v>
      </c>
    </row>
    <row r="820" spans="1:19" ht="12.6" customHeight="1" x14ac:dyDescent="0.2">
      <c r="A820" s="157">
        <v>44910</v>
      </c>
      <c r="B820" s="229">
        <v>8.1999999999999993</v>
      </c>
      <c r="C820">
        <v>7.88</v>
      </c>
      <c r="D820">
        <v>9.94</v>
      </c>
      <c r="E820">
        <v>8.4700000000000006</v>
      </c>
      <c r="F820" s="179">
        <f t="shared" si="111"/>
        <v>-2.0599999999999996</v>
      </c>
      <c r="G820" s="214">
        <f t="shared" si="117"/>
        <v>0.46007604562737647</v>
      </c>
      <c r="H820" s="179">
        <f t="shared" si="118"/>
        <v>18.41</v>
      </c>
      <c r="I820" s="356">
        <v>413993</v>
      </c>
      <c r="J820" s="52">
        <v>450241.4</v>
      </c>
      <c r="K820" s="584">
        <f t="shared" si="114"/>
        <v>36248.400000000023</v>
      </c>
      <c r="L820" s="389">
        <v>4572.5999999999995</v>
      </c>
      <c r="M820" s="52">
        <v>4542.6220000000003</v>
      </c>
      <c r="N820" s="52">
        <v>186</v>
      </c>
      <c r="O820" s="273">
        <f t="shared" si="119"/>
        <v>24.583870967741934</v>
      </c>
      <c r="P820" s="273">
        <f t="shared" si="115"/>
        <v>24.422698924731183</v>
      </c>
      <c r="R820" s="52">
        <f t="shared" si="120"/>
        <v>2225.7688172043013</v>
      </c>
      <c r="S820" s="52">
        <f t="shared" si="116"/>
        <v>2420.6526881720433</v>
      </c>
    </row>
    <row r="821" spans="1:19" ht="12.6" customHeight="1" x14ac:dyDescent="0.2">
      <c r="A821" s="157">
        <v>44914</v>
      </c>
      <c r="B821" s="229">
        <v>10.210000000000001</v>
      </c>
      <c r="C821">
        <v>9.4</v>
      </c>
      <c r="D821">
        <v>9.91</v>
      </c>
      <c r="E821">
        <v>8.68</v>
      </c>
      <c r="F821" s="179">
        <f t="shared" si="111"/>
        <v>-0.50999999999999979</v>
      </c>
      <c r="G821" s="214">
        <f t="shared" si="117"/>
        <v>0.46691769768692842</v>
      </c>
      <c r="H821" s="179">
        <f t="shared" si="118"/>
        <v>18.59</v>
      </c>
      <c r="I821" s="356">
        <v>409608</v>
      </c>
      <c r="J821" s="52">
        <v>461462.1</v>
      </c>
      <c r="K821" s="584">
        <f t="shared" si="114"/>
        <v>51854.099999999977</v>
      </c>
      <c r="L821" s="389">
        <v>3948.4000000000015</v>
      </c>
      <c r="M821" s="52">
        <v>6250.3230000000003</v>
      </c>
      <c r="N821" s="52">
        <v>186</v>
      </c>
      <c r="O821" s="273">
        <f t="shared" si="119"/>
        <v>21.227956989247321</v>
      </c>
      <c r="P821" s="273">
        <f t="shared" si="115"/>
        <v>33.603887096774194</v>
      </c>
      <c r="R821" s="52">
        <f t="shared" si="120"/>
        <v>2202.1935483870966</v>
      </c>
      <c r="S821" s="52">
        <f t="shared" si="116"/>
        <v>2480.9790322580643</v>
      </c>
    </row>
    <row r="822" spans="1:19" ht="12.6" customHeight="1" x14ac:dyDescent="0.2">
      <c r="A822" s="157">
        <v>44915</v>
      </c>
      <c r="B822" s="229">
        <v>11.18</v>
      </c>
      <c r="C822">
        <v>10.44</v>
      </c>
      <c r="D822">
        <v>10.19</v>
      </c>
      <c r="E822">
        <v>9.42</v>
      </c>
      <c r="F822" s="179">
        <f t="shared" si="111"/>
        <v>0.25</v>
      </c>
      <c r="G822" s="214">
        <f t="shared" si="117"/>
        <v>0.48036715961244264</v>
      </c>
      <c r="H822" s="179">
        <f t="shared" si="118"/>
        <v>19.61</v>
      </c>
      <c r="I822" s="356">
        <v>377684</v>
      </c>
      <c r="J822" s="52">
        <v>463250.3</v>
      </c>
      <c r="K822" s="584">
        <f t="shared" si="114"/>
        <v>85566.299999999988</v>
      </c>
      <c r="L822" s="389">
        <v>4150.4999999999991</v>
      </c>
      <c r="M822" s="52">
        <v>6062.509</v>
      </c>
      <c r="N822" s="52">
        <v>172</v>
      </c>
      <c r="O822" s="273">
        <f t="shared" si="119"/>
        <v>24.130813953488367</v>
      </c>
      <c r="P822" s="273">
        <f t="shared" si="115"/>
        <v>35.247145348837208</v>
      </c>
      <c r="R822" s="52">
        <f t="shared" si="120"/>
        <v>2195.8372093023254</v>
      </c>
      <c r="S822" s="52">
        <f t="shared" si="116"/>
        <v>2693.3156976744185</v>
      </c>
    </row>
    <row r="823" spans="1:19" ht="12.6" customHeight="1" x14ac:dyDescent="0.2">
      <c r="A823" s="157">
        <v>44916</v>
      </c>
      <c r="B823" s="229">
        <v>10.73</v>
      </c>
      <c r="C823">
        <v>10.17</v>
      </c>
      <c r="D823">
        <v>10.39</v>
      </c>
      <c r="E823">
        <v>9.44</v>
      </c>
      <c r="F823" s="179">
        <f t="shared" si="111"/>
        <v>-0.22000000000000064</v>
      </c>
      <c r="G823" s="214">
        <f t="shared" si="117"/>
        <v>0.47604639435199197</v>
      </c>
      <c r="H823" s="179">
        <f t="shared" si="118"/>
        <v>19.829999999999998</v>
      </c>
      <c r="I823" s="356">
        <v>366323</v>
      </c>
      <c r="J823" s="52">
        <v>439910.9</v>
      </c>
      <c r="K823" s="584">
        <f t="shared" si="114"/>
        <v>73587.900000000023</v>
      </c>
      <c r="L823" s="389">
        <v>3717.7999999999997</v>
      </c>
      <c r="M823" s="52">
        <v>7066.1750000000002</v>
      </c>
      <c r="N823" s="52">
        <v>163</v>
      </c>
      <c r="O823" s="273">
        <f t="shared" si="119"/>
        <v>22.808588957055214</v>
      </c>
      <c r="P823" s="273">
        <f t="shared" si="115"/>
        <v>43.350766871165646</v>
      </c>
      <c r="R823" s="52">
        <f t="shared" si="120"/>
        <v>2247.3803680981596</v>
      </c>
      <c r="S823" s="52">
        <f t="shared" si="116"/>
        <v>2698.8398773006138</v>
      </c>
    </row>
    <row r="824" spans="1:19" ht="12.6" customHeight="1" thickBot="1" x14ac:dyDescent="0.25">
      <c r="A824" s="157">
        <v>44917</v>
      </c>
      <c r="B824" s="229">
        <v>9.89</v>
      </c>
      <c r="C824">
        <v>9.9600000000000009</v>
      </c>
      <c r="D824">
        <v>9.42</v>
      </c>
      <c r="E824">
        <v>9.6999999999999993</v>
      </c>
      <c r="F824" s="179">
        <f t="shared" si="111"/>
        <v>0.54000000000000092</v>
      </c>
      <c r="G824" s="214">
        <f t="shared" si="117"/>
        <v>0.50732217573221761</v>
      </c>
      <c r="H824" s="179">
        <f t="shared" si="118"/>
        <v>19.119999999999997</v>
      </c>
      <c r="I824" s="356">
        <v>444674</v>
      </c>
      <c r="J824" s="52">
        <v>551687.6</v>
      </c>
      <c r="K824" s="584">
        <f t="shared" si="114"/>
        <v>107013.59999999998</v>
      </c>
      <c r="L824" s="389">
        <v>4323.0999999999995</v>
      </c>
      <c r="M824" s="52">
        <v>9539.1440000000002</v>
      </c>
      <c r="N824" s="52">
        <v>199</v>
      </c>
      <c r="O824" s="273">
        <f t="shared" si="119"/>
        <v>21.724120603015074</v>
      </c>
      <c r="P824" s="273">
        <f t="shared" si="115"/>
        <v>47.935396984924623</v>
      </c>
      <c r="R824" s="52">
        <f t="shared" si="120"/>
        <v>2234.5427135678392</v>
      </c>
      <c r="S824" s="52">
        <f t="shared" si="116"/>
        <v>2772.2994974874373</v>
      </c>
    </row>
    <row r="825" spans="1:19" ht="12.6" customHeight="1" x14ac:dyDescent="0.2">
      <c r="A825" s="623">
        <v>44929</v>
      </c>
      <c r="B825" s="624">
        <v>10.24</v>
      </c>
      <c r="C825" s="126">
        <v>8.8000000000000007</v>
      </c>
      <c r="D825" s="126">
        <v>9.01</v>
      </c>
      <c r="E825" s="126">
        <v>8.16</v>
      </c>
      <c r="F825" s="625">
        <f t="shared" si="111"/>
        <v>-0.20999999999999908</v>
      </c>
      <c r="G825" s="626">
        <f t="shared" si="117"/>
        <v>0.47524752475247523</v>
      </c>
      <c r="H825" s="625">
        <f t="shared" si="118"/>
        <v>17.170000000000002</v>
      </c>
      <c r="I825" s="627">
        <v>370311</v>
      </c>
      <c r="J825" s="629">
        <v>391913.1</v>
      </c>
      <c r="K825" s="646">
        <f t="shared" si="114"/>
        <v>21602.099999999977</v>
      </c>
      <c r="L825" s="628">
        <v>3461.4999999999986</v>
      </c>
      <c r="M825" s="629">
        <v>5194.652</v>
      </c>
      <c r="N825" s="629">
        <v>168</v>
      </c>
      <c r="O825" s="630">
        <f t="shared" si="119"/>
        <v>20.604166666666657</v>
      </c>
      <c r="P825" s="630">
        <f t="shared" si="115"/>
        <v>30.920547619047618</v>
      </c>
      <c r="Q825" s="126"/>
      <c r="R825" s="629">
        <f t="shared" si="120"/>
        <v>2204.2321428571427</v>
      </c>
      <c r="S825" s="629">
        <f t="shared" si="116"/>
        <v>2332.8160714285714</v>
      </c>
    </row>
    <row r="826" spans="1:19" ht="12.6" customHeight="1" x14ac:dyDescent="0.2">
      <c r="A826" s="157">
        <v>44930</v>
      </c>
      <c r="B826" s="229">
        <v>10.69</v>
      </c>
      <c r="C826">
        <v>10.37</v>
      </c>
      <c r="D826">
        <v>10.62</v>
      </c>
      <c r="E826">
        <v>8.9700000000000006</v>
      </c>
      <c r="F826" s="179">
        <f t="shared" si="111"/>
        <v>-0.25</v>
      </c>
      <c r="G826" s="214">
        <f t="shared" si="117"/>
        <v>0.45788667687595713</v>
      </c>
      <c r="H826" s="179">
        <f t="shared" si="118"/>
        <v>19.59</v>
      </c>
      <c r="I826" s="356">
        <v>344966</v>
      </c>
      <c r="J826" s="52">
        <v>397205.5</v>
      </c>
      <c r="K826" s="647">
        <f t="shared" si="114"/>
        <v>52239.5</v>
      </c>
      <c r="L826" s="389">
        <v>3364.6999999999989</v>
      </c>
      <c r="M826" s="52">
        <v>5542.3670000000002</v>
      </c>
      <c r="N826" s="52">
        <v>155</v>
      </c>
      <c r="O826" s="273">
        <f t="shared" ref="O826" si="121">L826/N826</f>
        <v>21.707741935483863</v>
      </c>
      <c r="P826" s="273">
        <f t="shared" si="115"/>
        <v>35.757206451612902</v>
      </c>
      <c r="R826" s="52">
        <f t="shared" ref="R826" si="122">I826/N826</f>
        <v>2225.5870967741935</v>
      </c>
      <c r="S826" s="52">
        <f t="shared" si="116"/>
        <v>2562.616129032258</v>
      </c>
    </row>
    <row r="827" spans="1:19" x14ac:dyDescent="0.2">
      <c r="A827" s="157">
        <v>44931</v>
      </c>
      <c r="B827" s="229">
        <v>10.244999999999999</v>
      </c>
      <c r="C827">
        <v>10.06</v>
      </c>
      <c r="D827">
        <v>10.24</v>
      </c>
      <c r="E827">
        <v>9</v>
      </c>
      <c r="F827" s="179">
        <f t="shared" si="111"/>
        <v>-0.17999999999999972</v>
      </c>
      <c r="G827" s="214">
        <f t="shared" si="117"/>
        <v>0.46777546777546775</v>
      </c>
      <c r="H827" s="179">
        <f t="shared" si="118"/>
        <v>19.240000000000002</v>
      </c>
      <c r="I827" s="356">
        <v>330811</v>
      </c>
      <c r="J827" s="52">
        <v>380763.8</v>
      </c>
      <c r="K827" s="647">
        <f t="shared" si="114"/>
        <v>49952.799999999988</v>
      </c>
      <c r="L827" s="389">
        <v>3464.3000000000011</v>
      </c>
      <c r="M827" s="52">
        <v>6308.3609999999999</v>
      </c>
      <c r="N827" s="52">
        <v>148</v>
      </c>
      <c r="O827" s="273">
        <f t="shared" ref="O827:O832" si="123">L827/N827</f>
        <v>23.40743243243244</v>
      </c>
      <c r="P827" s="273">
        <f t="shared" si="115"/>
        <v>42.624060810810811</v>
      </c>
      <c r="R827" s="52">
        <f t="shared" ref="R827:R832" si="124">I827/N827</f>
        <v>2235.2094594594596</v>
      </c>
      <c r="S827" s="52">
        <f t="shared" si="116"/>
        <v>2572.7283783783782</v>
      </c>
    </row>
    <row r="828" spans="1:19" x14ac:dyDescent="0.2">
      <c r="A828" s="157">
        <v>44932</v>
      </c>
      <c r="B828" s="229">
        <v>10.52</v>
      </c>
      <c r="C828">
        <v>10.06</v>
      </c>
      <c r="D828">
        <v>10.96</v>
      </c>
      <c r="E828">
        <v>8.9499999999999993</v>
      </c>
      <c r="F828" s="179">
        <f t="shared" si="111"/>
        <v>-0.90000000000000036</v>
      </c>
      <c r="G828" s="214">
        <f t="shared" si="117"/>
        <v>0.44952285283776994</v>
      </c>
      <c r="H828" s="179">
        <f t="shared" si="118"/>
        <v>19.91</v>
      </c>
      <c r="I828" s="356">
        <v>329987</v>
      </c>
      <c r="J828" s="52">
        <v>373308.9</v>
      </c>
      <c r="K828" s="647">
        <f t="shared" si="114"/>
        <v>43321.900000000023</v>
      </c>
      <c r="L828" s="389">
        <v>3658.1000000000004</v>
      </c>
      <c r="M828" s="52">
        <v>4682.4629999999997</v>
      </c>
      <c r="N828" s="52">
        <v>146</v>
      </c>
      <c r="O828" s="273">
        <f t="shared" si="123"/>
        <v>25.055479452054797</v>
      </c>
      <c r="P828" s="273">
        <f t="shared" si="115"/>
        <v>32.07166438356164</v>
      </c>
      <c r="R828" s="52">
        <f t="shared" si="124"/>
        <v>2260.1849315068494</v>
      </c>
      <c r="S828" s="52">
        <f t="shared" si="116"/>
        <v>2556.9102739726027</v>
      </c>
    </row>
    <row r="829" spans="1:19" x14ac:dyDescent="0.2">
      <c r="A829" s="157">
        <v>44935</v>
      </c>
      <c r="B829" s="229">
        <v>10.52</v>
      </c>
      <c r="C829">
        <v>9.94</v>
      </c>
      <c r="D829">
        <v>9</v>
      </c>
      <c r="E829">
        <v>8.98</v>
      </c>
      <c r="F829" s="179">
        <f t="shared" si="111"/>
        <v>0.9399999999999995</v>
      </c>
      <c r="G829" s="214">
        <f t="shared" si="117"/>
        <v>0.49944382647385988</v>
      </c>
      <c r="H829" s="179">
        <f t="shared" si="118"/>
        <v>17.98</v>
      </c>
      <c r="I829" s="356">
        <v>357119</v>
      </c>
      <c r="J829" s="52">
        <v>397750.7</v>
      </c>
      <c r="K829" s="647">
        <f t="shared" si="114"/>
        <v>40631.700000000012</v>
      </c>
      <c r="L829" s="356">
        <v>3730.9999999999995</v>
      </c>
      <c r="M829" s="52">
        <v>4985.6180000000004</v>
      </c>
      <c r="N829" s="52">
        <v>155</v>
      </c>
      <c r="O829" s="273">
        <f t="shared" si="123"/>
        <v>24.07096774193548</v>
      </c>
      <c r="P829" s="273">
        <f t="shared" si="115"/>
        <v>32.165277419354844</v>
      </c>
      <c r="R829" s="52">
        <f t="shared" si="124"/>
        <v>2303.9935483870968</v>
      </c>
      <c r="S829" s="52">
        <f t="shared" si="116"/>
        <v>2566.1335483870967</v>
      </c>
    </row>
    <row r="830" spans="1:19" x14ac:dyDescent="0.2">
      <c r="A830" s="157">
        <v>44936</v>
      </c>
      <c r="B830" s="229">
        <v>8.26</v>
      </c>
      <c r="C830">
        <v>8.3800000000000008</v>
      </c>
      <c r="D830">
        <v>8.93</v>
      </c>
      <c r="E830">
        <v>8.82</v>
      </c>
      <c r="F830" s="179">
        <f t="shared" si="111"/>
        <v>-0.54999999999999893</v>
      </c>
      <c r="G830" s="214">
        <f t="shared" si="117"/>
        <v>0.49690140845070424</v>
      </c>
      <c r="H830" s="179">
        <f t="shared" si="118"/>
        <v>17.75</v>
      </c>
      <c r="I830" s="356">
        <v>380877</v>
      </c>
      <c r="J830" s="52">
        <v>418566.5</v>
      </c>
      <c r="K830" s="647">
        <f t="shared" si="114"/>
        <v>37689.5</v>
      </c>
      <c r="L830" s="389">
        <v>3764.7999999999975</v>
      </c>
      <c r="M830" s="52">
        <v>5878.8540000000003</v>
      </c>
      <c r="N830" s="52">
        <v>166</v>
      </c>
      <c r="O830" s="273">
        <f t="shared" si="123"/>
        <v>22.679518072289142</v>
      </c>
      <c r="P830" s="273">
        <f t="shared" si="115"/>
        <v>35.414783132530125</v>
      </c>
      <c r="R830" s="52">
        <f t="shared" si="124"/>
        <v>2294.4397590361446</v>
      </c>
      <c r="S830" s="52">
        <f t="shared" si="116"/>
        <v>2521.484939759036</v>
      </c>
    </row>
    <row r="831" spans="1:19" x14ac:dyDescent="0.2">
      <c r="A831" s="157">
        <v>44937</v>
      </c>
      <c r="B831" s="229">
        <v>9.83</v>
      </c>
      <c r="C831">
        <v>9.83</v>
      </c>
      <c r="D831">
        <v>9.42</v>
      </c>
      <c r="E831">
        <v>9.43</v>
      </c>
      <c r="F831" s="179">
        <f t="shared" si="111"/>
        <v>0.41000000000000014</v>
      </c>
      <c r="G831" s="214">
        <f t="shared" si="117"/>
        <v>0.50026525198938987</v>
      </c>
      <c r="H831" s="179">
        <f t="shared" si="118"/>
        <v>18.850000000000001</v>
      </c>
      <c r="I831" s="356">
        <v>295276</v>
      </c>
      <c r="J831" s="52">
        <v>344968.6</v>
      </c>
      <c r="K831" s="647">
        <f t="shared" si="114"/>
        <v>49692.599999999977</v>
      </c>
      <c r="L831" s="389">
        <v>3353.8999999999996</v>
      </c>
      <c r="M831" s="52">
        <v>4196.6379999999999</v>
      </c>
      <c r="N831" s="52">
        <v>128</v>
      </c>
      <c r="O831" s="273">
        <f t="shared" si="123"/>
        <v>26.202343749999997</v>
      </c>
      <c r="P831" s="273">
        <f t="shared" si="115"/>
        <v>32.786234374999999</v>
      </c>
      <c r="R831" s="52">
        <f t="shared" si="124"/>
        <v>2306.84375</v>
      </c>
      <c r="S831" s="52">
        <f t="shared" si="116"/>
        <v>2695.0671874999998</v>
      </c>
    </row>
    <row r="832" spans="1:19" x14ac:dyDescent="0.2">
      <c r="A832" s="157">
        <v>44938</v>
      </c>
      <c r="B832" s="229">
        <v>10.09</v>
      </c>
      <c r="C832">
        <v>9.49</v>
      </c>
      <c r="D832">
        <v>10.42</v>
      </c>
      <c r="E832">
        <v>9.17</v>
      </c>
      <c r="F832" s="179">
        <f t="shared" si="111"/>
        <v>-0.92999999999999972</v>
      </c>
      <c r="G832" s="214">
        <f t="shared" si="117"/>
        <v>0.46809596733027053</v>
      </c>
      <c r="H832" s="179">
        <f t="shared" si="118"/>
        <v>19.59</v>
      </c>
      <c r="I832" s="356">
        <v>378661</v>
      </c>
      <c r="J832" s="52">
        <v>437727.6</v>
      </c>
      <c r="K832" s="647">
        <f t="shared" si="114"/>
        <v>59066.599999999977</v>
      </c>
      <c r="L832" s="389">
        <v>4431.2</v>
      </c>
      <c r="M832">
        <v>6087</v>
      </c>
      <c r="N832" s="52">
        <v>167</v>
      </c>
      <c r="O832" s="273">
        <f t="shared" si="123"/>
        <v>26.534131736526945</v>
      </c>
      <c r="P832" s="273">
        <f t="shared" si="115"/>
        <v>36.449101796407184</v>
      </c>
      <c r="R832" s="52">
        <f t="shared" si="124"/>
        <v>2267.4311377245508</v>
      </c>
      <c r="S832" s="52">
        <f t="shared" si="116"/>
        <v>2621.1233532934129</v>
      </c>
    </row>
    <row r="833" spans="1:19" x14ac:dyDescent="0.2">
      <c r="A833" s="157">
        <v>44939</v>
      </c>
      <c r="B833" s="229">
        <v>10.51</v>
      </c>
      <c r="C833">
        <v>10.06</v>
      </c>
      <c r="D833">
        <v>10.41</v>
      </c>
      <c r="E833">
        <v>8.9499999999999993</v>
      </c>
      <c r="F833" s="179">
        <f t="shared" si="111"/>
        <v>-0.34999999999999964</v>
      </c>
      <c r="G833" s="214">
        <f t="shared" si="117"/>
        <v>0.46229338842975204</v>
      </c>
      <c r="H833" s="179">
        <f t="shared" si="118"/>
        <v>19.36</v>
      </c>
      <c r="I833" s="356">
        <v>309187</v>
      </c>
      <c r="J833" s="52">
        <v>350286.5</v>
      </c>
      <c r="K833" s="647">
        <f t="shared" si="114"/>
        <v>41099.5</v>
      </c>
      <c r="L833" s="389">
        <v>3204.5999999999995</v>
      </c>
      <c r="M833" s="52">
        <v>5422.5240000000003</v>
      </c>
      <c r="N833" s="52">
        <v>137</v>
      </c>
      <c r="O833" s="273">
        <f t="shared" ref="O833:O836" si="125">L833/N833</f>
        <v>23.391240875912406</v>
      </c>
      <c r="P833" s="273">
        <f t="shared" ref="P833:P836" si="126">M833/N833</f>
        <v>39.580467153284673</v>
      </c>
      <c r="R833" s="52">
        <f t="shared" ref="R833:R836" si="127">I833/N833</f>
        <v>2256.8394160583944</v>
      </c>
      <c r="S833" s="52">
        <f t="shared" ref="S833:S836" si="128">J833/N833</f>
        <v>2556.8357664233577</v>
      </c>
    </row>
    <row r="834" spans="1:19" x14ac:dyDescent="0.2">
      <c r="A834" s="157">
        <v>44942</v>
      </c>
      <c r="B834" s="229">
        <v>10.4</v>
      </c>
      <c r="C834">
        <v>10.119999999999999</v>
      </c>
      <c r="D834">
        <v>10.58</v>
      </c>
      <c r="E834">
        <v>8.66</v>
      </c>
      <c r="F834" s="179">
        <f t="shared" si="111"/>
        <v>-0.46000000000000085</v>
      </c>
      <c r="G834" s="214">
        <f t="shared" si="117"/>
        <v>0.45010395010395005</v>
      </c>
      <c r="H834" s="179">
        <f t="shared" si="118"/>
        <v>19.240000000000002</v>
      </c>
      <c r="I834" s="356">
        <v>335047</v>
      </c>
      <c r="J834" s="52">
        <v>368522.9</v>
      </c>
      <c r="K834" s="647">
        <f t="shared" si="114"/>
        <v>33475.900000000023</v>
      </c>
      <c r="L834" s="389">
        <v>3302.7999999999993</v>
      </c>
      <c r="M834" s="52">
        <v>3868.643</v>
      </c>
      <c r="N834" s="52">
        <v>149</v>
      </c>
      <c r="O834" s="273">
        <f t="shared" si="125"/>
        <v>22.16644295302013</v>
      </c>
      <c r="P834" s="273">
        <f t="shared" si="126"/>
        <v>25.96404697986577</v>
      </c>
      <c r="R834" s="52">
        <f t="shared" si="127"/>
        <v>2248.6375838926174</v>
      </c>
      <c r="S834" s="52">
        <f t="shared" si="128"/>
        <v>2473.3080536912753</v>
      </c>
    </row>
    <row r="835" spans="1:19" x14ac:dyDescent="0.2">
      <c r="A835" s="157">
        <v>44943</v>
      </c>
      <c r="B835" s="229">
        <v>10.119999999999999</v>
      </c>
      <c r="C835">
        <v>9.77</v>
      </c>
      <c r="D835">
        <v>10.45</v>
      </c>
      <c r="E835">
        <v>9.1199999999999992</v>
      </c>
      <c r="F835" s="179">
        <f t="shared" si="111"/>
        <v>-0.67999999999999972</v>
      </c>
      <c r="G835" s="214">
        <f t="shared" si="117"/>
        <v>0.46601941747572811</v>
      </c>
      <c r="H835" s="179">
        <f t="shared" si="118"/>
        <v>19.57</v>
      </c>
      <c r="I835" s="356">
        <v>302229</v>
      </c>
      <c r="J835">
        <v>349110</v>
      </c>
      <c r="K835" s="647">
        <f t="shared" si="114"/>
        <v>46881</v>
      </c>
      <c r="L835" s="356">
        <v>3095.0000000000014</v>
      </c>
      <c r="M835" s="52">
        <v>5174.4579999999996</v>
      </c>
      <c r="N835" s="52">
        <v>134</v>
      </c>
      <c r="O835" s="273">
        <f t="shared" si="125"/>
        <v>23.097014925373145</v>
      </c>
      <c r="P835" s="273">
        <f t="shared" si="126"/>
        <v>38.615358208955222</v>
      </c>
      <c r="R835" s="52">
        <f t="shared" si="127"/>
        <v>2255.4402985074626</v>
      </c>
      <c r="S835" s="52">
        <f t="shared" si="128"/>
        <v>2605.2985074626868</v>
      </c>
    </row>
    <row r="836" spans="1:19" x14ac:dyDescent="0.2">
      <c r="A836" s="157">
        <v>44944</v>
      </c>
      <c r="B836" s="229">
        <v>10.09</v>
      </c>
      <c r="C836">
        <v>10.11</v>
      </c>
      <c r="D836">
        <v>10.57</v>
      </c>
      <c r="E836">
        <v>8.48</v>
      </c>
      <c r="F836" s="179">
        <f t="shared" si="111"/>
        <v>-0.46000000000000085</v>
      </c>
      <c r="G836" s="214">
        <f t="shared" si="117"/>
        <v>0.44514435695538057</v>
      </c>
      <c r="H836" s="179">
        <f t="shared" si="118"/>
        <v>19.05</v>
      </c>
      <c r="I836" s="356">
        <v>346072</v>
      </c>
      <c r="J836" s="52">
        <v>375464.9</v>
      </c>
      <c r="K836" s="647">
        <f t="shared" si="114"/>
        <v>29392.900000000023</v>
      </c>
      <c r="L836" s="389">
        <v>3341.2</v>
      </c>
      <c r="M836" s="52">
        <v>6384.3249999999998</v>
      </c>
      <c r="N836">
        <v>155</v>
      </c>
      <c r="O836" s="273">
        <f t="shared" si="125"/>
        <v>21.556129032258063</v>
      </c>
      <c r="P836" s="273">
        <f t="shared" si="126"/>
        <v>41.189193548387095</v>
      </c>
      <c r="R836" s="52">
        <f t="shared" si="127"/>
        <v>2232.7225806451611</v>
      </c>
      <c r="S836" s="52">
        <f t="shared" si="128"/>
        <v>2422.3541935483872</v>
      </c>
    </row>
    <row r="837" spans="1:19" x14ac:dyDescent="0.2">
      <c r="A837" s="157">
        <v>44945</v>
      </c>
      <c r="B837" s="229">
        <v>9.66</v>
      </c>
      <c r="C837">
        <v>9.49</v>
      </c>
      <c r="D837">
        <v>10.49</v>
      </c>
      <c r="E837">
        <v>8.9</v>
      </c>
      <c r="F837" s="179">
        <f t="shared" si="111"/>
        <v>-1</v>
      </c>
      <c r="G837" s="214">
        <f t="shared" si="117"/>
        <v>0.4589994842702424</v>
      </c>
      <c r="H837" s="179">
        <f t="shared" si="118"/>
        <v>19.39</v>
      </c>
      <c r="I837" s="356">
        <v>331587</v>
      </c>
      <c r="J837" s="52">
        <v>387495.2</v>
      </c>
      <c r="K837" s="647">
        <f t="shared" si="114"/>
        <v>55908.200000000012</v>
      </c>
      <c r="L837" s="389">
        <v>3201.3000000000006</v>
      </c>
      <c r="M837" s="52">
        <v>5414.915</v>
      </c>
      <c r="N837">
        <v>156</v>
      </c>
      <c r="O837" s="273">
        <f t="shared" ref="O837" si="129">L837/N837</f>
        <v>20.521153846153851</v>
      </c>
      <c r="P837" s="273">
        <f t="shared" ref="P837" si="130">M837/N837</f>
        <v>34.710993589743588</v>
      </c>
      <c r="R837" s="52">
        <f t="shared" ref="R837" si="131">I837/N837</f>
        <v>2125.5576923076924</v>
      </c>
      <c r="S837" s="52">
        <f t="shared" ref="S837" si="132">J837/N837</f>
        <v>2483.9435897435897</v>
      </c>
    </row>
    <row r="838" spans="1:19" x14ac:dyDescent="0.2">
      <c r="A838" s="157">
        <v>44946</v>
      </c>
      <c r="B838" s="229">
        <v>9.4499999999999993</v>
      </c>
      <c r="C838">
        <v>8.59</v>
      </c>
      <c r="D838">
        <v>9.82</v>
      </c>
      <c r="E838">
        <v>8.07</v>
      </c>
      <c r="F838" s="179">
        <f t="shared" si="111"/>
        <v>-1.2300000000000004</v>
      </c>
      <c r="G838" s="214">
        <f t="shared" si="117"/>
        <v>0.45108999441028508</v>
      </c>
      <c r="H838" s="179">
        <f t="shared" si="118"/>
        <v>17.89</v>
      </c>
      <c r="I838" s="356">
        <v>293326</v>
      </c>
      <c r="J838" s="52">
        <v>302026.7</v>
      </c>
      <c r="K838" s="647">
        <f t="shared" si="114"/>
        <v>8700.7000000000116</v>
      </c>
      <c r="L838" s="389">
        <v>2957.1</v>
      </c>
      <c r="M838" s="52">
        <v>3305.3029999999999</v>
      </c>
      <c r="N838" s="52">
        <v>131</v>
      </c>
      <c r="O838" s="273">
        <f t="shared" ref="O838:O851" si="133">L838/N838</f>
        <v>22.573282442748091</v>
      </c>
      <c r="P838" s="273">
        <f t="shared" ref="P838:P851" si="134">M838/N838</f>
        <v>25.231320610687021</v>
      </c>
      <c r="R838" s="52">
        <f t="shared" ref="R838:R851" si="135">I838/N838</f>
        <v>2239.1297709923665</v>
      </c>
      <c r="S838" s="52">
        <f t="shared" ref="S838:S851" si="136">J838/N838</f>
        <v>2305.5473282442749</v>
      </c>
    </row>
    <row r="839" spans="1:19" x14ac:dyDescent="0.2">
      <c r="A839" s="157">
        <v>44949</v>
      </c>
      <c r="B839" s="229">
        <v>9.41</v>
      </c>
      <c r="C839">
        <v>9.1300000000000008</v>
      </c>
      <c r="D839">
        <v>10</v>
      </c>
      <c r="E839">
        <v>8.41</v>
      </c>
      <c r="F839" s="179">
        <f t="shared" si="111"/>
        <v>-0.86999999999999922</v>
      </c>
      <c r="G839" s="214">
        <f t="shared" si="117"/>
        <v>0.45681694731124389</v>
      </c>
      <c r="H839" s="179">
        <f t="shared" si="118"/>
        <v>18.41</v>
      </c>
      <c r="I839" s="356">
        <v>322117</v>
      </c>
      <c r="J839">
        <v>339070</v>
      </c>
      <c r="K839" s="647">
        <f t="shared" si="114"/>
        <v>16953</v>
      </c>
      <c r="L839" s="389">
        <v>3044.3</v>
      </c>
      <c r="M839" s="52">
        <v>3463.8679999999999</v>
      </c>
      <c r="N839" s="52">
        <v>141</v>
      </c>
      <c r="O839" s="273">
        <f t="shared" si="133"/>
        <v>21.590780141843972</v>
      </c>
      <c r="P839" s="273">
        <f t="shared" si="134"/>
        <v>24.566439716312058</v>
      </c>
      <c r="R839" s="52">
        <f t="shared" si="135"/>
        <v>2284.5177304964541</v>
      </c>
      <c r="S839" s="52">
        <f t="shared" si="136"/>
        <v>2404.7517730496452</v>
      </c>
    </row>
    <row r="840" spans="1:19" x14ac:dyDescent="0.2">
      <c r="A840" s="157">
        <v>44950</v>
      </c>
      <c r="B840" s="229">
        <v>11.19</v>
      </c>
      <c r="C840">
        <v>10.4</v>
      </c>
      <c r="D840">
        <v>9.93</v>
      </c>
      <c r="E840">
        <v>9.27</v>
      </c>
      <c r="F840" s="179">
        <f t="shared" si="111"/>
        <v>0.47000000000000064</v>
      </c>
      <c r="G840" s="214">
        <f t="shared" si="117"/>
        <v>0.48281249999999998</v>
      </c>
      <c r="H840" s="179">
        <f t="shared" si="118"/>
        <v>19.2</v>
      </c>
      <c r="I840" s="356">
        <v>354986</v>
      </c>
      <c r="J840" s="52">
        <v>416044.9</v>
      </c>
      <c r="K840" s="647">
        <f t="shared" si="114"/>
        <v>61058.900000000023</v>
      </c>
      <c r="L840" s="389">
        <v>3813.900000000001</v>
      </c>
      <c r="M840" s="52">
        <v>6176.9089999999997</v>
      </c>
      <c r="N840" s="52">
        <v>157</v>
      </c>
      <c r="O840" s="273">
        <f t="shared" si="133"/>
        <v>24.292356687898096</v>
      </c>
      <c r="P840" s="273">
        <f t="shared" si="134"/>
        <v>39.343369426751593</v>
      </c>
      <c r="R840" s="52">
        <f t="shared" si="135"/>
        <v>2261.0573248407645</v>
      </c>
      <c r="S840" s="52">
        <f t="shared" si="136"/>
        <v>2649.9675159235671</v>
      </c>
    </row>
    <row r="841" spans="1:19" x14ac:dyDescent="0.2">
      <c r="A841" s="157">
        <v>44951</v>
      </c>
      <c r="B841" s="229">
        <v>9.06</v>
      </c>
      <c r="C841">
        <v>8.9</v>
      </c>
      <c r="D841">
        <v>9.34</v>
      </c>
      <c r="E841">
        <v>9.2899999999999991</v>
      </c>
      <c r="F841" s="179">
        <f t="shared" si="111"/>
        <v>-0.4399999999999995</v>
      </c>
      <c r="G841" s="214">
        <f t="shared" si="117"/>
        <v>0.49865807836822329</v>
      </c>
      <c r="H841" s="179">
        <f t="shared" si="118"/>
        <v>18.63</v>
      </c>
      <c r="I841" s="356">
        <v>362331</v>
      </c>
      <c r="J841" s="52">
        <v>422095.7</v>
      </c>
      <c r="K841" s="647">
        <f t="shared" si="114"/>
        <v>59764.700000000012</v>
      </c>
      <c r="L841" s="389">
        <v>3933.8</v>
      </c>
      <c r="M841" s="52">
        <v>6051.9080000000004</v>
      </c>
      <c r="N841" s="52">
        <v>159</v>
      </c>
      <c r="O841" s="273">
        <f t="shared" si="133"/>
        <v>24.740880503144655</v>
      </c>
      <c r="P841" s="273">
        <f t="shared" si="134"/>
        <v>38.062314465408811</v>
      </c>
      <c r="R841" s="52">
        <f t="shared" si="135"/>
        <v>2278.8113207547171</v>
      </c>
      <c r="S841" s="52">
        <f t="shared" si="136"/>
        <v>2654.6899371069185</v>
      </c>
    </row>
    <row r="842" spans="1:19" x14ac:dyDescent="0.2">
      <c r="A842" s="157">
        <v>44952</v>
      </c>
      <c r="B842" s="229">
        <v>10</v>
      </c>
      <c r="C842">
        <v>9.8699999999999992</v>
      </c>
      <c r="D842">
        <v>10.18</v>
      </c>
      <c r="E842">
        <v>9.2200000000000006</v>
      </c>
      <c r="F842" s="179">
        <f t="shared" si="111"/>
        <v>-0.3100000000000005</v>
      </c>
      <c r="G842" s="214">
        <f t="shared" si="117"/>
        <v>0.47525773195876297</v>
      </c>
      <c r="H842" s="179">
        <f t="shared" si="118"/>
        <v>19.399999999999999</v>
      </c>
      <c r="I842" s="356">
        <v>336849</v>
      </c>
      <c r="J842" s="52">
        <v>395277.2</v>
      </c>
      <c r="K842" s="647">
        <f t="shared" si="114"/>
        <v>58428.200000000012</v>
      </c>
      <c r="L842" s="389">
        <v>3496.8999999999974</v>
      </c>
      <c r="M842" s="52">
        <v>4927.7349999999997</v>
      </c>
      <c r="N842" s="52">
        <v>150</v>
      </c>
      <c r="O842" s="273">
        <f t="shared" si="133"/>
        <v>23.312666666666647</v>
      </c>
      <c r="P842" s="273">
        <f t="shared" si="134"/>
        <v>32.851566666666663</v>
      </c>
      <c r="R842" s="52">
        <f t="shared" si="135"/>
        <v>2245.66</v>
      </c>
      <c r="S842" s="52">
        <f t="shared" si="136"/>
        <v>2635.1813333333334</v>
      </c>
    </row>
    <row r="843" spans="1:19" x14ac:dyDescent="0.2">
      <c r="A843" s="157">
        <v>44953</v>
      </c>
      <c r="B843" s="229">
        <v>9.25</v>
      </c>
      <c r="C843">
        <v>9.17</v>
      </c>
      <c r="D843">
        <v>9.7100000000000009</v>
      </c>
      <c r="E843">
        <v>9.1199999999999992</v>
      </c>
      <c r="F843" s="179">
        <f t="shared" si="111"/>
        <v>-0.54000000000000092</v>
      </c>
      <c r="G843" s="214">
        <f t="shared" si="117"/>
        <v>0.48433351035581518</v>
      </c>
      <c r="H843" s="179">
        <f t="shared" si="118"/>
        <v>18.829999999999998</v>
      </c>
      <c r="I843" s="356">
        <v>335148</v>
      </c>
      <c r="J843" s="52">
        <v>385798.5</v>
      </c>
      <c r="K843" s="647">
        <f t="shared" si="114"/>
        <v>50650.5</v>
      </c>
      <c r="L843" s="389">
        <v>3178.4000000000015</v>
      </c>
      <c r="M843" s="52">
        <v>5774.9579999999996</v>
      </c>
      <c r="N843" s="52">
        <v>148</v>
      </c>
      <c r="O843" s="273">
        <f t="shared" si="133"/>
        <v>21.475675675675685</v>
      </c>
      <c r="P843" s="273">
        <f t="shared" si="134"/>
        <v>39.019986486486481</v>
      </c>
      <c r="R843" s="52">
        <f t="shared" si="135"/>
        <v>2264.5135135135133</v>
      </c>
      <c r="S843" s="52">
        <f t="shared" si="136"/>
        <v>2606.7466216216217</v>
      </c>
    </row>
    <row r="844" spans="1:19" x14ac:dyDescent="0.2">
      <c r="A844" s="157">
        <v>44956</v>
      </c>
      <c r="B844" s="229">
        <v>8.2200000000000006</v>
      </c>
      <c r="C844">
        <v>8.59</v>
      </c>
      <c r="D844">
        <v>10.57</v>
      </c>
      <c r="E844">
        <v>8.81</v>
      </c>
      <c r="F844" s="179">
        <f t="shared" si="111"/>
        <v>-1.9800000000000004</v>
      </c>
      <c r="G844" s="214">
        <f t="shared" si="117"/>
        <v>0.45459236326109387</v>
      </c>
      <c r="H844" s="179">
        <f t="shared" si="118"/>
        <v>19.380000000000003</v>
      </c>
      <c r="I844" s="356">
        <v>437466</v>
      </c>
      <c r="J844" s="52">
        <v>481080.5</v>
      </c>
      <c r="K844" s="647">
        <f t="shared" si="114"/>
        <v>43614.5</v>
      </c>
      <c r="L844" s="389">
        <v>4682.4999999999991</v>
      </c>
      <c r="M844" s="52">
        <v>3602.866</v>
      </c>
      <c r="N844" s="52">
        <v>191</v>
      </c>
      <c r="O844" s="273">
        <f t="shared" si="133"/>
        <v>24.515706806282719</v>
      </c>
      <c r="P844" s="273">
        <f t="shared" si="134"/>
        <v>18.86317277486911</v>
      </c>
      <c r="R844" s="52">
        <f t="shared" si="135"/>
        <v>2290.3979057591623</v>
      </c>
      <c r="S844" s="52">
        <f t="shared" si="136"/>
        <v>2518.7460732984291</v>
      </c>
    </row>
    <row r="845" spans="1:19" x14ac:dyDescent="0.2">
      <c r="A845" s="157">
        <v>44957</v>
      </c>
      <c r="B845" s="229">
        <v>10.039999999999999</v>
      </c>
      <c r="C845">
        <v>9.7799999999999994</v>
      </c>
      <c r="D845">
        <v>9.31</v>
      </c>
      <c r="E845">
        <v>8.6199999999999992</v>
      </c>
      <c r="F845" s="179">
        <f t="shared" si="111"/>
        <v>0.46999999999999886</v>
      </c>
      <c r="G845" s="214">
        <f t="shared" si="117"/>
        <v>0.48075850529838254</v>
      </c>
      <c r="H845" s="179">
        <f t="shared" si="118"/>
        <v>17.93</v>
      </c>
      <c r="I845" s="356">
        <v>392356</v>
      </c>
      <c r="J845" s="52">
        <v>433323.5</v>
      </c>
      <c r="K845" s="647">
        <f t="shared" si="114"/>
        <v>40967.5</v>
      </c>
      <c r="L845" s="389">
        <v>4097.6999999999989</v>
      </c>
      <c r="M845" s="52">
        <v>7459.3620000000001</v>
      </c>
      <c r="N845" s="52">
        <v>176</v>
      </c>
      <c r="O845" s="273">
        <f t="shared" si="133"/>
        <v>23.282386363636359</v>
      </c>
      <c r="P845" s="273">
        <f t="shared" si="134"/>
        <v>42.382738636363634</v>
      </c>
      <c r="R845" s="52">
        <f t="shared" si="135"/>
        <v>2229.2954545454545</v>
      </c>
      <c r="S845" s="52">
        <f t="shared" si="136"/>
        <v>2462.065340909091</v>
      </c>
    </row>
    <row r="846" spans="1:19" x14ac:dyDescent="0.2">
      <c r="A846" s="157">
        <v>44958</v>
      </c>
      <c r="B846" s="229">
        <v>9.16</v>
      </c>
      <c r="C846">
        <v>9.01</v>
      </c>
      <c r="D846">
        <v>9.6999999999999993</v>
      </c>
      <c r="E846">
        <v>9.33</v>
      </c>
      <c r="F846" s="179">
        <f t="shared" si="111"/>
        <v>-0.6899999999999995</v>
      </c>
      <c r="G846" s="214">
        <f t="shared" si="117"/>
        <v>0.49027850761954805</v>
      </c>
      <c r="H846" s="179">
        <f t="shared" si="118"/>
        <v>19.03</v>
      </c>
      <c r="I846" s="356">
        <v>385030</v>
      </c>
      <c r="J846" s="52">
        <v>455973.5</v>
      </c>
      <c r="K846" s="647">
        <f t="shared" si="114"/>
        <v>70943.5</v>
      </c>
      <c r="L846" s="356">
        <v>4130</v>
      </c>
      <c r="M846" s="52">
        <v>6228.4219999999996</v>
      </c>
      <c r="N846" s="52">
        <v>171</v>
      </c>
      <c r="O846" s="273">
        <f t="shared" si="133"/>
        <v>24.152046783625732</v>
      </c>
      <c r="P846" s="273">
        <f t="shared" si="134"/>
        <v>36.423520467836255</v>
      </c>
      <c r="R846" s="52">
        <f t="shared" si="135"/>
        <v>2251.6374269005846</v>
      </c>
      <c r="S846" s="52">
        <f t="shared" si="136"/>
        <v>2666.5116959064326</v>
      </c>
    </row>
    <row r="847" spans="1:19" x14ac:dyDescent="0.2">
      <c r="A847" s="157">
        <v>44959</v>
      </c>
      <c r="B847" s="229">
        <v>11.46</v>
      </c>
      <c r="C847">
        <v>11.32</v>
      </c>
      <c r="D847">
        <v>10.88</v>
      </c>
      <c r="E847">
        <v>9.2100000000000009</v>
      </c>
      <c r="F847" s="179">
        <f t="shared" si="111"/>
        <v>0.4399999999999995</v>
      </c>
      <c r="G847" s="214">
        <f t="shared" si="117"/>
        <v>0.4584370333499253</v>
      </c>
      <c r="H847" s="179">
        <f t="shared" si="118"/>
        <v>20.090000000000003</v>
      </c>
      <c r="I847" s="356">
        <v>355397</v>
      </c>
      <c r="J847" s="52">
        <v>421317.6</v>
      </c>
      <c r="K847" s="647">
        <f t="shared" si="114"/>
        <v>65920.599999999977</v>
      </c>
      <c r="L847" s="389">
        <v>3171.1999999999994</v>
      </c>
      <c r="M847" s="52">
        <v>8323.2790000000005</v>
      </c>
      <c r="N847" s="52">
        <v>160</v>
      </c>
      <c r="O847" s="273">
        <f t="shared" si="133"/>
        <v>19.819999999999997</v>
      </c>
      <c r="P847" s="273">
        <f t="shared" si="134"/>
        <v>52.02049375</v>
      </c>
      <c r="R847" s="52">
        <f t="shared" si="135"/>
        <v>2221.2312499999998</v>
      </c>
      <c r="S847" s="52">
        <f t="shared" si="136"/>
        <v>2633.2349999999997</v>
      </c>
    </row>
    <row r="848" spans="1:19" x14ac:dyDescent="0.2">
      <c r="A848" s="157">
        <v>44960</v>
      </c>
      <c r="B848" s="229">
        <v>9.6999999999999993</v>
      </c>
      <c r="C848">
        <v>9.5500000000000007</v>
      </c>
      <c r="D848">
        <v>11.32</v>
      </c>
      <c r="E848">
        <v>8.58</v>
      </c>
      <c r="F848" s="179">
        <f t="shared" si="111"/>
        <v>-1.7699999999999996</v>
      </c>
      <c r="G848" s="214">
        <f t="shared" si="117"/>
        <v>0.43115577889447237</v>
      </c>
      <c r="H848" s="179">
        <f t="shared" si="118"/>
        <v>19.899999999999999</v>
      </c>
      <c r="I848" s="356">
        <v>336417</v>
      </c>
      <c r="J848">
        <v>379751</v>
      </c>
      <c r="K848" s="647">
        <f t="shared" si="114"/>
        <v>43334</v>
      </c>
      <c r="L848" s="389">
        <v>3028.5000000000005</v>
      </c>
      <c r="M848" s="52">
        <v>6087.8180000000002</v>
      </c>
      <c r="N848" s="52">
        <v>155</v>
      </c>
      <c r="O848" s="273">
        <f t="shared" si="133"/>
        <v>19.538709677419359</v>
      </c>
      <c r="P848" s="273">
        <f t="shared" si="134"/>
        <v>39.276245161290326</v>
      </c>
      <c r="R848" s="52">
        <f t="shared" si="135"/>
        <v>2170.4322580645162</v>
      </c>
      <c r="S848" s="52">
        <f t="shared" si="136"/>
        <v>2450.0064516129032</v>
      </c>
    </row>
    <row r="849" spans="1:19" x14ac:dyDescent="0.2">
      <c r="A849" s="157">
        <v>44963</v>
      </c>
      <c r="B849" s="229">
        <v>9.6999999999999993</v>
      </c>
      <c r="C849">
        <v>10.039999999999999</v>
      </c>
      <c r="D849">
        <v>11.33</v>
      </c>
      <c r="E849">
        <v>8.66</v>
      </c>
      <c r="F849" s="179">
        <f t="shared" si="111"/>
        <v>-1.2900000000000009</v>
      </c>
      <c r="G849" s="214">
        <f t="shared" si="117"/>
        <v>0.43321660830415204</v>
      </c>
      <c r="H849" s="179">
        <f t="shared" si="118"/>
        <v>19.990000000000002</v>
      </c>
      <c r="I849" s="356">
        <v>402463</v>
      </c>
      <c r="J849" s="52">
        <v>450836.2</v>
      </c>
      <c r="K849" s="647">
        <f t="shared" si="114"/>
        <v>48373.200000000012</v>
      </c>
      <c r="L849" s="389">
        <v>4013.8999999999996</v>
      </c>
      <c r="M849" s="52">
        <v>5951.1850000000004</v>
      </c>
      <c r="N849" s="52">
        <v>181</v>
      </c>
      <c r="O849" s="273">
        <f t="shared" si="133"/>
        <v>22.17624309392265</v>
      </c>
      <c r="P849" s="273">
        <f t="shared" si="134"/>
        <v>32.879475138121549</v>
      </c>
      <c r="R849" s="52">
        <f t="shared" si="135"/>
        <v>2223.5524861878453</v>
      </c>
      <c r="S849" s="52">
        <f t="shared" si="136"/>
        <v>2490.8077348066299</v>
      </c>
    </row>
    <row r="850" spans="1:19" x14ac:dyDescent="0.2">
      <c r="A850" s="157">
        <v>44964</v>
      </c>
      <c r="B850" s="229">
        <v>10.32</v>
      </c>
      <c r="C850">
        <v>10.01</v>
      </c>
      <c r="D850">
        <v>10.81</v>
      </c>
      <c r="E850">
        <v>8.76</v>
      </c>
      <c r="F850" s="179">
        <f t="shared" si="111"/>
        <v>-0.80000000000000071</v>
      </c>
      <c r="G850" s="214">
        <f t="shared" si="117"/>
        <v>0.44762391415431779</v>
      </c>
      <c r="H850" s="179">
        <f t="shared" si="118"/>
        <v>19.57</v>
      </c>
      <c r="I850" s="356">
        <v>345864</v>
      </c>
      <c r="J850" s="52">
        <v>390589.7</v>
      </c>
      <c r="K850" s="647">
        <f t="shared" si="114"/>
        <v>44725.700000000012</v>
      </c>
      <c r="L850" s="356">
        <v>3627.9999999999995</v>
      </c>
      <c r="M850" s="52">
        <v>6605.3850000000002</v>
      </c>
      <c r="N850" s="52">
        <v>156</v>
      </c>
      <c r="O850" s="273">
        <f t="shared" si="133"/>
        <v>23.256410256410252</v>
      </c>
      <c r="P850" s="273">
        <f t="shared" si="134"/>
        <v>42.342211538461541</v>
      </c>
      <c r="R850" s="52">
        <f t="shared" si="135"/>
        <v>2217.0769230769229</v>
      </c>
      <c r="S850" s="52">
        <f t="shared" si="136"/>
        <v>2503.7801282051282</v>
      </c>
    </row>
    <row r="851" spans="1:19" x14ac:dyDescent="0.2">
      <c r="A851" s="157">
        <v>44965</v>
      </c>
      <c r="B851" s="229">
        <v>8.1199999999999992</v>
      </c>
      <c r="C851">
        <v>8.4499999999999993</v>
      </c>
      <c r="D851">
        <v>10.34</v>
      </c>
      <c r="E851">
        <v>8.77</v>
      </c>
      <c r="F851" s="179">
        <f t="shared" si="111"/>
        <v>-1.8900000000000006</v>
      </c>
      <c r="G851" s="214">
        <f t="shared" si="117"/>
        <v>0.45892203035060175</v>
      </c>
      <c r="H851" s="179">
        <f t="shared" si="118"/>
        <v>19.11</v>
      </c>
      <c r="I851" s="356">
        <v>372527</v>
      </c>
      <c r="J851" s="52">
        <v>413627.7</v>
      </c>
      <c r="K851" s="647">
        <f t="shared" si="114"/>
        <v>41100.700000000012</v>
      </c>
      <c r="L851" s="389">
        <v>3942.4999999999995</v>
      </c>
      <c r="M851" s="52">
        <v>6141.7740000000003</v>
      </c>
      <c r="N851" s="52">
        <v>165</v>
      </c>
      <c r="O851" s="273">
        <f t="shared" si="133"/>
        <v>23.893939393939391</v>
      </c>
      <c r="P851" s="273">
        <f t="shared" si="134"/>
        <v>37.22287272727273</v>
      </c>
      <c r="R851" s="52">
        <f t="shared" si="135"/>
        <v>2257.7393939393937</v>
      </c>
      <c r="S851" s="52">
        <f t="shared" si="136"/>
        <v>2506.8345454545456</v>
      </c>
    </row>
    <row r="852" spans="1:19" x14ac:dyDescent="0.2">
      <c r="A852" s="157">
        <v>44966</v>
      </c>
      <c r="B852" s="229">
        <v>9.56</v>
      </c>
      <c r="C852">
        <v>9.11</v>
      </c>
      <c r="D852">
        <v>10.31</v>
      </c>
      <c r="E852">
        <v>8.18</v>
      </c>
      <c r="F852" s="179">
        <f t="shared" si="111"/>
        <v>-1.2000000000000011</v>
      </c>
      <c r="G852" s="214">
        <f t="shared" si="117"/>
        <v>0.44240129799891825</v>
      </c>
      <c r="H852" s="179">
        <f t="shared" si="118"/>
        <v>18.490000000000002</v>
      </c>
      <c r="I852" s="356">
        <v>317371</v>
      </c>
      <c r="J852" s="52">
        <v>341192.7</v>
      </c>
      <c r="K852" s="647">
        <f t="shared" si="114"/>
        <v>23821.700000000012</v>
      </c>
      <c r="L852" s="389">
        <v>3355.5000000000014</v>
      </c>
      <c r="M852" s="52">
        <v>4805.4059999999999</v>
      </c>
      <c r="N852" s="52">
        <v>146</v>
      </c>
      <c r="O852" s="273">
        <f t="shared" ref="O852:O875" si="137">L852/N852</f>
        <v>22.982876712328775</v>
      </c>
      <c r="P852" s="273">
        <f t="shared" ref="P852:P875" si="138">M852/N852</f>
        <v>32.913739726027394</v>
      </c>
      <c r="R852" s="52">
        <f t="shared" ref="R852:R875" si="139">I852/N852</f>
        <v>2173.7739726027398</v>
      </c>
      <c r="S852" s="52">
        <f t="shared" ref="S852:S875" si="140">J852/N852</f>
        <v>2336.936301369863</v>
      </c>
    </row>
    <row r="853" spans="1:19" x14ac:dyDescent="0.2">
      <c r="A853" s="157">
        <v>44967</v>
      </c>
      <c r="B853" s="229">
        <v>10.41</v>
      </c>
      <c r="C853">
        <v>10.16</v>
      </c>
      <c r="D853">
        <v>11.52</v>
      </c>
      <c r="E853">
        <v>9.17</v>
      </c>
      <c r="F853" s="179">
        <f t="shared" si="111"/>
        <v>-1.3599999999999994</v>
      </c>
      <c r="G853" s="214">
        <f t="shared" ref="G853:G875" si="141">E853/(D853+E853)</f>
        <v>0.44320927984533598</v>
      </c>
      <c r="H853" s="179">
        <f t="shared" ref="H853:H875" si="142">SUM(D853:E853)</f>
        <v>20.689999999999998</v>
      </c>
      <c r="I853" s="356">
        <v>393170</v>
      </c>
      <c r="J853" s="52">
        <v>461254.40000000002</v>
      </c>
      <c r="K853" s="647">
        <f t="shared" si="114"/>
        <v>68084.400000000023</v>
      </c>
      <c r="L853" s="389">
        <v>4313.5000000000018</v>
      </c>
      <c r="M853" s="52">
        <v>6804.2569999999996</v>
      </c>
      <c r="N853" s="52">
        <v>176</v>
      </c>
      <c r="O853" s="273">
        <f t="shared" si="137"/>
        <v>24.508522727272737</v>
      </c>
      <c r="P853" s="273">
        <f t="shared" si="138"/>
        <v>38.660551136363637</v>
      </c>
      <c r="R853" s="52">
        <f t="shared" si="139"/>
        <v>2233.9204545454545</v>
      </c>
      <c r="S853" s="52">
        <f t="shared" si="140"/>
        <v>2620.7636363636366</v>
      </c>
    </row>
    <row r="854" spans="1:19" x14ac:dyDescent="0.2">
      <c r="A854" s="157">
        <v>44970</v>
      </c>
      <c r="B854" s="229">
        <v>10.31</v>
      </c>
      <c r="C854">
        <v>9.91</v>
      </c>
      <c r="D854">
        <v>11.23</v>
      </c>
      <c r="E854">
        <v>8.91</v>
      </c>
      <c r="F854" s="179">
        <f t="shared" si="111"/>
        <v>-1.3200000000000003</v>
      </c>
      <c r="G854" s="214">
        <f t="shared" si="141"/>
        <v>0.44240317775571003</v>
      </c>
      <c r="H854" s="179">
        <f t="shared" si="142"/>
        <v>20.14</v>
      </c>
      <c r="I854" s="356">
        <v>383864</v>
      </c>
      <c r="J854" s="52">
        <v>438189.7</v>
      </c>
      <c r="K854" s="647">
        <f t="shared" si="114"/>
        <v>54325.700000000012</v>
      </c>
      <c r="L854" s="356">
        <v>3866.0000000000014</v>
      </c>
      <c r="M854" s="52">
        <v>6092.9750000000004</v>
      </c>
      <c r="N854" s="52">
        <v>172</v>
      </c>
      <c r="O854" s="273">
        <f t="shared" si="137"/>
        <v>22.47674418604652</v>
      </c>
      <c r="P854" s="273">
        <f t="shared" si="138"/>
        <v>35.424273255813958</v>
      </c>
      <c r="R854" s="52">
        <f t="shared" si="139"/>
        <v>2231.7674418604652</v>
      </c>
      <c r="S854" s="52">
        <f t="shared" si="140"/>
        <v>2547.6145348837208</v>
      </c>
    </row>
    <row r="855" spans="1:19" x14ac:dyDescent="0.2">
      <c r="A855" s="157">
        <v>44971</v>
      </c>
      <c r="B855" s="229">
        <v>10.5</v>
      </c>
      <c r="C855">
        <v>9.89</v>
      </c>
      <c r="D855">
        <v>11.54</v>
      </c>
      <c r="E855">
        <v>9.1999999999999993</v>
      </c>
      <c r="F855" s="179">
        <f t="shared" si="111"/>
        <v>-1.6499999999999986</v>
      </c>
      <c r="G855" s="214">
        <f t="shared" si="141"/>
        <v>0.44358727097396333</v>
      </c>
      <c r="H855" s="179">
        <f t="shared" si="142"/>
        <v>20.74</v>
      </c>
      <c r="I855" s="356">
        <v>418591</v>
      </c>
      <c r="J855" s="52">
        <v>494109.8</v>
      </c>
      <c r="K855" s="647">
        <f t="shared" si="114"/>
        <v>75518.799999999988</v>
      </c>
      <c r="L855" s="389">
        <v>4560.5000000000009</v>
      </c>
      <c r="M855" s="52">
        <v>7659.5959999999995</v>
      </c>
      <c r="N855" s="52">
        <v>188</v>
      </c>
      <c r="O855" s="273">
        <f t="shared" si="137"/>
        <v>24.257978723404261</v>
      </c>
      <c r="P855" s="273">
        <f t="shared" si="138"/>
        <v>40.742531914893611</v>
      </c>
      <c r="R855" s="52">
        <f t="shared" si="139"/>
        <v>2226.5478723404253</v>
      </c>
      <c r="S855" s="52">
        <f t="shared" si="140"/>
        <v>2628.2436170212763</v>
      </c>
    </row>
    <row r="856" spans="1:19" x14ac:dyDescent="0.2">
      <c r="A856" s="157">
        <v>44972</v>
      </c>
      <c r="B856" s="229">
        <v>9.19</v>
      </c>
      <c r="C856">
        <v>8.77</v>
      </c>
      <c r="D856">
        <v>10.92</v>
      </c>
      <c r="E856">
        <v>8.99</v>
      </c>
      <c r="F856" s="179">
        <f t="shared" si="111"/>
        <v>-2.1500000000000004</v>
      </c>
      <c r="G856" s="214">
        <f t="shared" si="141"/>
        <v>0.45153189352084383</v>
      </c>
      <c r="H856" s="179">
        <f t="shared" si="142"/>
        <v>19.91</v>
      </c>
      <c r="I856" s="356">
        <v>425109</v>
      </c>
      <c r="J856" s="52">
        <v>490546.6</v>
      </c>
      <c r="K856" s="647">
        <f t="shared" si="114"/>
        <v>65437.599999999977</v>
      </c>
      <c r="L856" s="389">
        <v>4447.1000000000004</v>
      </c>
      <c r="M856" s="52">
        <v>7511.3779999999997</v>
      </c>
      <c r="N856" s="52">
        <v>191</v>
      </c>
      <c r="O856" s="273">
        <f t="shared" si="137"/>
        <v>23.283246073298432</v>
      </c>
      <c r="P856" s="273">
        <f t="shared" si="138"/>
        <v>39.326586387434553</v>
      </c>
      <c r="R856" s="52">
        <f t="shared" si="139"/>
        <v>2225.7015706806283</v>
      </c>
      <c r="S856" s="52">
        <f t="shared" si="140"/>
        <v>2568.3068062827224</v>
      </c>
    </row>
    <row r="857" spans="1:19" x14ac:dyDescent="0.2">
      <c r="A857" s="157">
        <v>44973</v>
      </c>
      <c r="B857" s="229">
        <v>9.9700000000000006</v>
      </c>
      <c r="C857">
        <v>7.86</v>
      </c>
      <c r="D857">
        <v>11.38</v>
      </c>
      <c r="E857">
        <v>7.97</v>
      </c>
      <c r="F857" s="179">
        <f t="shared" si="111"/>
        <v>-3.5200000000000005</v>
      </c>
      <c r="G857" s="214">
        <f t="shared" si="141"/>
        <v>0.41188630490956069</v>
      </c>
      <c r="H857" s="179">
        <f t="shared" si="142"/>
        <v>19.350000000000001</v>
      </c>
      <c r="I857" s="356">
        <v>239187</v>
      </c>
      <c r="J857" s="52">
        <v>248178.5</v>
      </c>
      <c r="K857" s="647">
        <f t="shared" si="114"/>
        <v>8991.5</v>
      </c>
      <c r="L857" s="389">
        <v>2530.9000000000015</v>
      </c>
      <c r="M857" s="52">
        <v>3209.355</v>
      </c>
      <c r="N857" s="52">
        <v>109</v>
      </c>
      <c r="O857" s="273">
        <f t="shared" si="137"/>
        <v>23.219266055045885</v>
      </c>
      <c r="P857" s="273">
        <f t="shared" si="138"/>
        <v>29.443623853211008</v>
      </c>
      <c r="R857" s="52">
        <f t="shared" si="139"/>
        <v>2194.3761467889908</v>
      </c>
      <c r="S857" s="52">
        <f t="shared" si="140"/>
        <v>2276.8669724770643</v>
      </c>
    </row>
    <row r="858" spans="1:19" x14ac:dyDescent="0.2">
      <c r="A858" s="157">
        <v>44974</v>
      </c>
      <c r="B858" s="229">
        <v>9.9600000000000009</v>
      </c>
      <c r="C858">
        <v>9.9600000000000009</v>
      </c>
      <c r="D858">
        <v>11.42</v>
      </c>
      <c r="E858">
        <v>8.51</v>
      </c>
      <c r="F858" s="179">
        <f t="shared" si="111"/>
        <v>-1.4599999999999991</v>
      </c>
      <c r="G858" s="214">
        <f t="shared" si="141"/>
        <v>0.42699448068238838</v>
      </c>
      <c r="H858" s="179">
        <f t="shared" si="142"/>
        <v>19.93</v>
      </c>
      <c r="I858" s="356">
        <v>352854</v>
      </c>
      <c r="J858" s="52">
        <v>410822.5</v>
      </c>
      <c r="K858" s="647">
        <f t="shared" si="114"/>
        <v>57968.5</v>
      </c>
      <c r="L858" s="389">
        <v>4565.7000000000016</v>
      </c>
      <c r="M858" s="52">
        <v>5254.6459999999997</v>
      </c>
      <c r="N858" s="52">
        <v>169</v>
      </c>
      <c r="O858" s="273">
        <f t="shared" si="137"/>
        <v>27.015976331360957</v>
      </c>
      <c r="P858" s="273">
        <f t="shared" si="138"/>
        <v>31.092579881656803</v>
      </c>
      <c r="R858" s="52">
        <f t="shared" si="139"/>
        <v>2087.8934911242604</v>
      </c>
      <c r="S858" s="52">
        <f t="shared" si="140"/>
        <v>2430.9023668639052</v>
      </c>
    </row>
    <row r="859" spans="1:19" x14ac:dyDescent="0.2">
      <c r="A859" s="157">
        <v>44977</v>
      </c>
      <c r="B859" s="229">
        <v>8.8000000000000007</v>
      </c>
      <c r="C859">
        <v>9.01</v>
      </c>
      <c r="D859">
        <v>11.02</v>
      </c>
      <c r="E859">
        <v>8.75</v>
      </c>
      <c r="F859" s="179">
        <f t="shared" si="111"/>
        <v>-2.0099999999999998</v>
      </c>
      <c r="G859" s="214">
        <f t="shared" si="141"/>
        <v>0.44258978249873548</v>
      </c>
      <c r="H859" s="179">
        <f t="shared" si="142"/>
        <v>19.77</v>
      </c>
      <c r="I859" s="356">
        <v>417679</v>
      </c>
      <c r="J859" s="52">
        <v>482558.1</v>
      </c>
      <c r="K859" s="647">
        <f t="shared" si="114"/>
        <v>64879.099999999977</v>
      </c>
      <c r="L859" s="389">
        <v>4575.7999999999984</v>
      </c>
      <c r="M859" s="52">
        <v>5286.6530000000002</v>
      </c>
      <c r="N859" s="52">
        <v>193</v>
      </c>
      <c r="O859" s="273">
        <f t="shared" si="137"/>
        <v>23.708808290155432</v>
      </c>
      <c r="P859" s="273">
        <f t="shared" si="138"/>
        <v>27.39198445595855</v>
      </c>
      <c r="R859" s="52">
        <f t="shared" si="139"/>
        <v>2164.1398963730571</v>
      </c>
      <c r="S859" s="52">
        <f t="shared" si="140"/>
        <v>2500.3010362694299</v>
      </c>
    </row>
    <row r="860" spans="1:19" x14ac:dyDescent="0.2">
      <c r="A860" s="157">
        <v>44978</v>
      </c>
      <c r="B860" s="229">
        <v>9.09</v>
      </c>
      <c r="C860">
        <v>10.68</v>
      </c>
      <c r="D860">
        <v>10.91</v>
      </c>
      <c r="E860">
        <v>8.98</v>
      </c>
      <c r="F860" s="179">
        <f t="shared" si="111"/>
        <v>-0.23000000000000043</v>
      </c>
      <c r="G860" s="214">
        <f t="shared" si="141"/>
        <v>0.45148315736551031</v>
      </c>
      <c r="H860" s="179">
        <f t="shared" si="142"/>
        <v>19.89</v>
      </c>
      <c r="I860" s="356">
        <v>362923</v>
      </c>
      <c r="J860" s="52">
        <v>425868.2</v>
      </c>
      <c r="K860" s="647">
        <f t="shared" si="114"/>
        <v>62945.200000000012</v>
      </c>
      <c r="L860" s="389">
        <v>3596.3999999999987</v>
      </c>
      <c r="M860" s="52">
        <v>7484.32</v>
      </c>
      <c r="N860" s="52">
        <v>166</v>
      </c>
      <c r="O860" s="273">
        <f t="shared" si="137"/>
        <v>21.665060240963847</v>
      </c>
      <c r="P860" s="273">
        <f t="shared" si="138"/>
        <v>45.086265060240962</v>
      </c>
      <c r="R860" s="52">
        <f t="shared" si="139"/>
        <v>2186.2831325301204</v>
      </c>
      <c r="S860" s="52">
        <f t="shared" si="140"/>
        <v>2565.4710843373496</v>
      </c>
    </row>
    <row r="861" spans="1:19" x14ac:dyDescent="0.2">
      <c r="A861" s="157">
        <v>44979</v>
      </c>
      <c r="B861" s="229">
        <v>9.36</v>
      </c>
      <c r="C861">
        <v>8.19</v>
      </c>
      <c r="D861">
        <v>11.62</v>
      </c>
      <c r="E861">
        <v>9.32</v>
      </c>
      <c r="F861" s="179">
        <f t="shared" ref="F861:F889" si="143">C861-D861</f>
        <v>-3.4299999999999997</v>
      </c>
      <c r="G861" s="214">
        <f t="shared" si="141"/>
        <v>0.4450811843361987</v>
      </c>
      <c r="H861" s="179">
        <f t="shared" si="142"/>
        <v>20.939999999999998</v>
      </c>
      <c r="I861" s="356">
        <v>446240</v>
      </c>
      <c r="J861" s="52">
        <v>538262.1</v>
      </c>
      <c r="K861" s="647">
        <f t="shared" si="114"/>
        <v>92022.099999999977</v>
      </c>
      <c r="L861" s="389">
        <v>4740.1000000000004</v>
      </c>
      <c r="M861" s="52">
        <v>8633.5329999999994</v>
      </c>
      <c r="N861" s="52">
        <v>202</v>
      </c>
      <c r="O861" s="273">
        <f t="shared" si="137"/>
        <v>23.465841584158419</v>
      </c>
      <c r="P861" s="273">
        <f t="shared" si="138"/>
        <v>42.740262376237624</v>
      </c>
      <c r="R861" s="52">
        <f t="shared" si="139"/>
        <v>2209.1089108910892</v>
      </c>
      <c r="S861" s="52">
        <f t="shared" si="140"/>
        <v>2664.6638613861387</v>
      </c>
    </row>
    <row r="862" spans="1:19" x14ac:dyDescent="0.2">
      <c r="A862" s="157">
        <v>44980</v>
      </c>
      <c r="B862" s="229">
        <v>8.98</v>
      </c>
      <c r="C862">
        <v>8.7799999999999994</v>
      </c>
      <c r="D862">
        <v>11.74</v>
      </c>
      <c r="E862">
        <v>9.34</v>
      </c>
      <c r="F862" s="179">
        <f t="shared" si="143"/>
        <v>-2.9600000000000009</v>
      </c>
      <c r="G862" s="214">
        <f t="shared" si="141"/>
        <v>0.44307400379506645</v>
      </c>
      <c r="H862" s="179">
        <f t="shared" si="142"/>
        <v>21.08</v>
      </c>
      <c r="I862" s="356">
        <v>441840</v>
      </c>
      <c r="J862">
        <v>534027</v>
      </c>
      <c r="K862" s="647">
        <f t="shared" si="114"/>
        <v>92187</v>
      </c>
      <c r="L862" s="389">
        <v>4918.8000000000029</v>
      </c>
      <c r="M862" s="52">
        <v>7693.1210000000001</v>
      </c>
      <c r="N862" s="52">
        <v>200</v>
      </c>
      <c r="O862" s="273">
        <f t="shared" si="137"/>
        <v>24.594000000000015</v>
      </c>
      <c r="P862" s="273">
        <f t="shared" si="138"/>
        <v>38.465605000000004</v>
      </c>
      <c r="R862" s="52">
        <f t="shared" si="139"/>
        <v>2209.1999999999998</v>
      </c>
      <c r="S862" s="52">
        <f t="shared" si="140"/>
        <v>2670.1350000000002</v>
      </c>
    </row>
    <row r="863" spans="1:19" x14ac:dyDescent="0.2">
      <c r="A863" s="157">
        <v>44981</v>
      </c>
      <c r="B863" s="229">
        <v>10.37</v>
      </c>
      <c r="C863">
        <v>9.7899999999999991</v>
      </c>
      <c r="D863">
        <v>12.4</v>
      </c>
      <c r="E863">
        <v>9.19</v>
      </c>
      <c r="F863" s="179">
        <f t="shared" si="143"/>
        <v>-2.6100000000000012</v>
      </c>
      <c r="G863" s="214">
        <f t="shared" si="141"/>
        <v>0.42566002779064377</v>
      </c>
      <c r="H863" s="179">
        <f t="shared" si="142"/>
        <v>21.59</v>
      </c>
      <c r="I863" s="356">
        <v>372603</v>
      </c>
      <c r="J863" s="52">
        <v>446338.7</v>
      </c>
      <c r="K863" s="647">
        <f t="shared" si="114"/>
        <v>73735.700000000012</v>
      </c>
      <c r="L863" s="389">
        <v>4150.2999999999993</v>
      </c>
      <c r="M863" s="52">
        <v>6981.8540000000003</v>
      </c>
      <c r="N863" s="52">
        <v>170</v>
      </c>
      <c r="O863" s="273">
        <f t="shared" si="137"/>
        <v>24.413529411764703</v>
      </c>
      <c r="P863" s="273">
        <f t="shared" si="138"/>
        <v>41.069729411764705</v>
      </c>
      <c r="R863" s="52">
        <f t="shared" si="139"/>
        <v>2191.7823529411767</v>
      </c>
      <c r="S863" s="52">
        <f t="shared" si="140"/>
        <v>2625.5217647058826</v>
      </c>
    </row>
    <row r="864" spans="1:19" x14ac:dyDescent="0.2">
      <c r="A864" s="157">
        <v>44984</v>
      </c>
      <c r="B864" s="229">
        <v>11.12</v>
      </c>
      <c r="C864">
        <v>10.63</v>
      </c>
      <c r="D864">
        <v>12.42</v>
      </c>
      <c r="E864">
        <v>8.83</v>
      </c>
      <c r="F864" s="179">
        <f t="shared" si="143"/>
        <v>-1.7899999999999991</v>
      </c>
      <c r="G864" s="214">
        <f t="shared" si="141"/>
        <v>0.41552941176470587</v>
      </c>
      <c r="H864" s="179">
        <f t="shared" si="142"/>
        <v>21.25</v>
      </c>
      <c r="I864" s="356">
        <v>399009</v>
      </c>
      <c r="J864" s="52">
        <v>456646.2</v>
      </c>
      <c r="K864" s="647">
        <f t="shared" si="114"/>
        <v>57637.200000000012</v>
      </c>
      <c r="L864" s="389">
        <v>4007.4000000000028</v>
      </c>
      <c r="M864" s="52">
        <v>7432.92</v>
      </c>
      <c r="N864" s="52">
        <v>181</v>
      </c>
      <c r="O864" s="273">
        <f t="shared" si="137"/>
        <v>22.140331491712722</v>
      </c>
      <c r="P864" s="273">
        <f t="shared" si="138"/>
        <v>41.065856353591158</v>
      </c>
      <c r="R864" s="52">
        <f t="shared" si="139"/>
        <v>2204.4696132596687</v>
      </c>
      <c r="S864" s="52">
        <f t="shared" si="140"/>
        <v>2522.9071823204422</v>
      </c>
    </row>
    <row r="865" spans="1:19" x14ac:dyDescent="0.2">
      <c r="A865" s="157">
        <v>44985</v>
      </c>
      <c r="B865" s="229">
        <v>9.3699999999999992</v>
      </c>
      <c r="C865">
        <v>9.14</v>
      </c>
      <c r="D865">
        <v>12.46</v>
      </c>
      <c r="E865">
        <v>9.1999999999999993</v>
      </c>
      <c r="F865" s="179">
        <f t="shared" si="143"/>
        <v>-3.3200000000000003</v>
      </c>
      <c r="G865" s="214">
        <f t="shared" si="141"/>
        <v>0.42474607571560474</v>
      </c>
      <c r="H865" s="179">
        <f t="shared" si="142"/>
        <v>21.66</v>
      </c>
      <c r="I865" s="356">
        <v>385105</v>
      </c>
      <c r="J865" s="52">
        <v>459982.8</v>
      </c>
      <c r="K865" s="647">
        <f t="shared" si="114"/>
        <v>74877.799999999988</v>
      </c>
      <c r="L865" s="389">
        <v>4087.1</v>
      </c>
      <c r="M865" s="52">
        <v>6926.3540000000003</v>
      </c>
      <c r="N865" s="52">
        <v>175</v>
      </c>
      <c r="O865" s="273">
        <f t="shared" si="137"/>
        <v>23.354857142857142</v>
      </c>
      <c r="P865" s="273">
        <f t="shared" si="138"/>
        <v>39.579165714285715</v>
      </c>
      <c r="R865" s="52">
        <f t="shared" si="139"/>
        <v>2200.6</v>
      </c>
      <c r="S865" s="52">
        <f t="shared" si="140"/>
        <v>2628.4731428571426</v>
      </c>
    </row>
    <row r="866" spans="1:19" x14ac:dyDescent="0.2">
      <c r="A866" s="157">
        <v>44986</v>
      </c>
      <c r="B866" s="229">
        <v>8.59</v>
      </c>
      <c r="C866">
        <v>8.7799999999999994</v>
      </c>
      <c r="D866">
        <v>11.65</v>
      </c>
      <c r="E866">
        <v>9.19</v>
      </c>
      <c r="F866" s="179">
        <f t="shared" si="143"/>
        <v>-2.870000000000001</v>
      </c>
      <c r="G866" s="214">
        <f t="shared" si="141"/>
        <v>0.44097888675623798</v>
      </c>
      <c r="H866" s="179">
        <f t="shared" si="142"/>
        <v>20.84</v>
      </c>
      <c r="I866" s="356">
        <v>406756</v>
      </c>
      <c r="J866">
        <v>485977</v>
      </c>
      <c r="K866" s="647">
        <f t="shared" si="114"/>
        <v>79221</v>
      </c>
      <c r="L866" s="389">
        <v>4627.8000000000011</v>
      </c>
      <c r="M866" s="52">
        <v>7610.6319999999996</v>
      </c>
      <c r="N866" s="52">
        <v>185</v>
      </c>
      <c r="O866" s="273">
        <f t="shared" si="137"/>
        <v>25.015135135135139</v>
      </c>
      <c r="P866" s="273">
        <f t="shared" si="138"/>
        <v>41.138551351351346</v>
      </c>
      <c r="R866" s="52">
        <f t="shared" si="139"/>
        <v>2198.6810810810812</v>
      </c>
      <c r="S866" s="52">
        <f t="shared" si="140"/>
        <v>2626.9027027027028</v>
      </c>
    </row>
    <row r="867" spans="1:19" x14ac:dyDescent="0.2">
      <c r="A867" s="157">
        <v>44987</v>
      </c>
      <c r="B867" s="229">
        <v>9.82</v>
      </c>
      <c r="C867">
        <v>9.01</v>
      </c>
      <c r="D867">
        <v>11.59</v>
      </c>
      <c r="E867">
        <v>8.9499999999999993</v>
      </c>
      <c r="F867" s="179">
        <f t="shared" si="143"/>
        <v>-2.58</v>
      </c>
      <c r="G867" s="214">
        <f t="shared" si="141"/>
        <v>0.43573515092502435</v>
      </c>
      <c r="H867" s="179">
        <f t="shared" si="142"/>
        <v>20.54</v>
      </c>
      <c r="I867" s="356">
        <v>391119</v>
      </c>
      <c r="J867" s="52">
        <v>450273.3</v>
      </c>
      <c r="K867" s="647">
        <f t="shared" si="114"/>
        <v>59154.299999999988</v>
      </c>
      <c r="L867" s="356">
        <v>4377.9999999999982</v>
      </c>
      <c r="M867" s="52">
        <v>7061.9809999999998</v>
      </c>
      <c r="N867" s="52">
        <v>176</v>
      </c>
      <c r="O867" s="273">
        <f t="shared" si="137"/>
        <v>24.874999999999989</v>
      </c>
      <c r="P867" s="273">
        <f t="shared" si="138"/>
        <v>40.124892045454544</v>
      </c>
      <c r="R867" s="52">
        <f t="shared" si="139"/>
        <v>2222.2670454545455</v>
      </c>
      <c r="S867" s="52">
        <f t="shared" si="140"/>
        <v>2558.3710227272727</v>
      </c>
    </row>
    <row r="868" spans="1:19" x14ac:dyDescent="0.2">
      <c r="A868" s="157">
        <v>44988</v>
      </c>
      <c r="B868" s="229">
        <v>10.16</v>
      </c>
      <c r="C868">
        <v>9.8000000000000007</v>
      </c>
      <c r="D868">
        <v>11.61</v>
      </c>
      <c r="E868">
        <v>9.4600000000000009</v>
      </c>
      <c r="F868" s="179">
        <f t="shared" si="143"/>
        <v>-1.8099999999999987</v>
      </c>
      <c r="G868" s="214">
        <f t="shared" si="141"/>
        <v>0.44897959183673475</v>
      </c>
      <c r="H868" s="179">
        <f t="shared" si="142"/>
        <v>21.07</v>
      </c>
      <c r="I868" s="356">
        <v>400932</v>
      </c>
      <c r="J868" s="52">
        <v>475605.6</v>
      </c>
      <c r="K868" s="647">
        <f t="shared" si="114"/>
        <v>74673.599999999977</v>
      </c>
      <c r="L868" s="389">
        <v>4560.1000000000049</v>
      </c>
      <c r="M868" s="52">
        <v>6767.6210000000001</v>
      </c>
      <c r="N868" s="52">
        <v>176</v>
      </c>
      <c r="O868" s="273">
        <f t="shared" si="137"/>
        <v>25.90965909090912</v>
      </c>
      <c r="P868" s="273">
        <f t="shared" si="138"/>
        <v>38.452392045454545</v>
      </c>
      <c r="R868" s="52">
        <f t="shared" si="139"/>
        <v>2278.0227272727275</v>
      </c>
      <c r="S868" s="52">
        <f t="shared" si="140"/>
        <v>2702.3045454545454</v>
      </c>
    </row>
    <row r="869" spans="1:19" x14ac:dyDescent="0.2">
      <c r="A869" s="157">
        <v>44991</v>
      </c>
      <c r="B869" s="229">
        <v>9.93</v>
      </c>
      <c r="C869">
        <v>9.4499999999999993</v>
      </c>
      <c r="D869">
        <v>11.48</v>
      </c>
      <c r="E869">
        <v>8.86</v>
      </c>
      <c r="F869" s="179">
        <f t="shared" si="143"/>
        <v>-2.0300000000000011</v>
      </c>
      <c r="G869" s="214">
        <f t="shared" si="141"/>
        <v>0.43559488692232051</v>
      </c>
      <c r="H869" s="179">
        <f t="shared" si="142"/>
        <v>20.34</v>
      </c>
      <c r="I869" s="356">
        <v>409285</v>
      </c>
      <c r="J869" s="52">
        <v>458318.6</v>
      </c>
      <c r="K869" s="647">
        <f t="shared" si="114"/>
        <v>49033.599999999977</v>
      </c>
      <c r="L869" s="389">
        <v>4341.0999999999995</v>
      </c>
      <c r="M869" s="52">
        <v>6206.5190000000002</v>
      </c>
      <c r="N869" s="52">
        <v>181</v>
      </c>
      <c r="O869" s="273">
        <f t="shared" si="137"/>
        <v>23.983977900552482</v>
      </c>
      <c r="P869" s="273">
        <f t="shared" si="138"/>
        <v>34.29016022099448</v>
      </c>
      <c r="R869" s="52">
        <f t="shared" si="139"/>
        <v>2261.243093922652</v>
      </c>
      <c r="S869" s="52">
        <f t="shared" si="140"/>
        <v>2532.1469613259669</v>
      </c>
    </row>
    <row r="870" spans="1:19" x14ac:dyDescent="0.2">
      <c r="A870" s="157">
        <v>44992</v>
      </c>
      <c r="B870" s="229">
        <v>10.25</v>
      </c>
      <c r="C870">
        <v>10.01</v>
      </c>
      <c r="D870">
        <v>11.45</v>
      </c>
      <c r="E870">
        <v>9.51</v>
      </c>
      <c r="F870" s="179">
        <f t="shared" si="143"/>
        <v>-1.4399999999999995</v>
      </c>
      <c r="G870" s="214">
        <f t="shared" si="141"/>
        <v>0.45372137404580148</v>
      </c>
      <c r="H870" s="179">
        <f t="shared" si="142"/>
        <v>20.96</v>
      </c>
      <c r="I870" s="356">
        <v>409146</v>
      </c>
      <c r="J870" s="52">
        <v>494682.2</v>
      </c>
      <c r="K870" s="647">
        <f t="shared" si="114"/>
        <v>85536.200000000012</v>
      </c>
      <c r="L870" s="356">
        <v>4531.9999999999982</v>
      </c>
      <c r="M870" s="52">
        <v>8191.4769999999999</v>
      </c>
      <c r="N870" s="52">
        <v>182</v>
      </c>
      <c r="O870" s="273">
        <f t="shared" si="137"/>
        <v>24.901098901098891</v>
      </c>
      <c r="P870" s="273">
        <f t="shared" si="138"/>
        <v>45.008115384615387</v>
      </c>
      <c r="R870" s="52">
        <f t="shared" si="139"/>
        <v>2248.0549450549452</v>
      </c>
      <c r="S870" s="52">
        <f t="shared" si="140"/>
        <v>2718.0340659340659</v>
      </c>
    </row>
    <row r="871" spans="1:19" x14ac:dyDescent="0.2">
      <c r="A871" s="157">
        <v>44993</v>
      </c>
      <c r="B871" s="229">
        <v>9.5</v>
      </c>
      <c r="C871">
        <v>9.01</v>
      </c>
      <c r="D871">
        <v>9.75</v>
      </c>
      <c r="E871">
        <v>9.61</v>
      </c>
      <c r="F871" s="179">
        <f t="shared" si="143"/>
        <v>-0.74000000000000021</v>
      </c>
      <c r="G871" s="214">
        <f t="shared" si="141"/>
        <v>0.49638429752066116</v>
      </c>
      <c r="H871" s="179">
        <f t="shared" si="142"/>
        <v>19.36</v>
      </c>
      <c r="I871" s="356">
        <v>401608</v>
      </c>
      <c r="J871" s="52">
        <v>494060.3</v>
      </c>
      <c r="K871" s="647">
        <f t="shared" si="114"/>
        <v>92452.299999999988</v>
      </c>
      <c r="L871" s="389">
        <v>4288.3999999999969</v>
      </c>
      <c r="M871" s="52">
        <v>9569.1890000000003</v>
      </c>
      <c r="N871" s="52">
        <v>180</v>
      </c>
      <c r="O871" s="273">
        <f t="shared" si="137"/>
        <v>23.824444444444428</v>
      </c>
      <c r="P871" s="273">
        <f t="shared" si="138"/>
        <v>53.162161111111111</v>
      </c>
      <c r="R871" s="52">
        <f t="shared" si="139"/>
        <v>2231.1555555555556</v>
      </c>
      <c r="S871" s="52">
        <f t="shared" si="140"/>
        <v>2744.7794444444444</v>
      </c>
    </row>
    <row r="872" spans="1:19" x14ac:dyDescent="0.2">
      <c r="A872" s="157">
        <v>44994</v>
      </c>
      <c r="B872" s="229">
        <v>9.0299999999999994</v>
      </c>
      <c r="C872">
        <v>8.65</v>
      </c>
      <c r="D872">
        <v>10.88</v>
      </c>
      <c r="E872">
        <v>9.66</v>
      </c>
      <c r="F872" s="179">
        <f t="shared" si="143"/>
        <v>-2.2300000000000004</v>
      </c>
      <c r="G872" s="214">
        <f t="shared" si="141"/>
        <v>0.47030185004868552</v>
      </c>
      <c r="H872" s="179">
        <f t="shared" si="142"/>
        <v>20.54</v>
      </c>
      <c r="I872" s="356">
        <v>429784</v>
      </c>
      <c r="J872" s="52">
        <v>524627.1</v>
      </c>
      <c r="K872" s="647">
        <f t="shared" si="114"/>
        <v>94843.099999999977</v>
      </c>
      <c r="L872" s="389">
        <v>4873.4000000000005</v>
      </c>
      <c r="M872" s="52">
        <v>7325.0309999999999</v>
      </c>
      <c r="N872" s="52">
        <v>190</v>
      </c>
      <c r="O872" s="273">
        <f t="shared" si="137"/>
        <v>25.64947368421053</v>
      </c>
      <c r="P872" s="273">
        <f t="shared" si="138"/>
        <v>38.552794736842102</v>
      </c>
      <c r="R872" s="52">
        <f t="shared" si="139"/>
        <v>2262.0210526315791</v>
      </c>
      <c r="S872" s="52">
        <f t="shared" si="140"/>
        <v>2761.1952631578947</v>
      </c>
    </row>
    <row r="873" spans="1:19" x14ac:dyDescent="0.2">
      <c r="A873" s="157">
        <v>44995</v>
      </c>
      <c r="B873" s="229">
        <v>10.119999999999999</v>
      </c>
      <c r="C873">
        <v>9.66</v>
      </c>
      <c r="D873">
        <v>11.07</v>
      </c>
      <c r="E873">
        <v>9.83</v>
      </c>
      <c r="F873" s="179">
        <f t="shared" si="143"/>
        <v>-1.4100000000000001</v>
      </c>
      <c r="G873" s="214">
        <f t="shared" si="141"/>
        <v>0.47033492822966511</v>
      </c>
      <c r="H873" s="179">
        <f t="shared" si="142"/>
        <v>20.9</v>
      </c>
      <c r="I873" s="356">
        <v>367900</v>
      </c>
      <c r="J873" s="52">
        <v>460740.3</v>
      </c>
      <c r="K873" s="647">
        <f t="shared" si="114"/>
        <v>92840.299999999988</v>
      </c>
      <c r="L873" s="356">
        <v>4105.0000000000027</v>
      </c>
      <c r="M873" s="52">
        <v>7003.174</v>
      </c>
      <c r="N873" s="52">
        <v>164</v>
      </c>
      <c r="O873" s="273">
        <f t="shared" si="137"/>
        <v>25.030487804878064</v>
      </c>
      <c r="P873" s="273">
        <f t="shared" si="138"/>
        <v>42.702280487804877</v>
      </c>
      <c r="R873" s="52">
        <f t="shared" si="139"/>
        <v>2243.2926829268295</v>
      </c>
      <c r="S873" s="52">
        <f t="shared" si="140"/>
        <v>2809.3920731707317</v>
      </c>
    </row>
    <row r="874" spans="1:19" x14ac:dyDescent="0.2">
      <c r="A874" s="157">
        <v>44998</v>
      </c>
      <c r="B874" s="229">
        <v>9.98</v>
      </c>
      <c r="C874">
        <v>10.130000000000001</v>
      </c>
      <c r="D874">
        <v>10.98</v>
      </c>
      <c r="E874">
        <v>9.4499999999999993</v>
      </c>
      <c r="F874" s="179">
        <f t="shared" si="143"/>
        <v>-0.84999999999999964</v>
      </c>
      <c r="G874" s="214">
        <f t="shared" si="141"/>
        <v>0.46255506607929514</v>
      </c>
      <c r="H874" s="179">
        <f t="shared" si="142"/>
        <v>20.43</v>
      </c>
      <c r="I874" s="356">
        <v>351755</v>
      </c>
      <c r="J874" s="52">
        <v>434932.6</v>
      </c>
      <c r="K874" s="647">
        <f t="shared" si="114"/>
        <v>83177.599999999977</v>
      </c>
      <c r="L874" s="389">
        <v>3859.4999999999995</v>
      </c>
      <c r="M874" s="52">
        <v>6140.7839999999997</v>
      </c>
      <c r="N874" s="52">
        <v>161</v>
      </c>
      <c r="O874" s="273">
        <f t="shared" si="137"/>
        <v>23.97204968944099</v>
      </c>
      <c r="P874" s="273">
        <f t="shared" si="138"/>
        <v>38.141515527950311</v>
      </c>
      <c r="R874" s="52">
        <f t="shared" si="139"/>
        <v>2184.8136645962732</v>
      </c>
      <c r="S874" s="52">
        <f t="shared" si="140"/>
        <v>2701.4447204968942</v>
      </c>
    </row>
    <row r="875" spans="1:19" x14ac:dyDescent="0.2">
      <c r="A875" s="157">
        <v>44999</v>
      </c>
      <c r="B875" s="229">
        <v>11.45</v>
      </c>
      <c r="C875">
        <v>10.95</v>
      </c>
      <c r="D875">
        <v>11.51</v>
      </c>
      <c r="E875">
        <v>9.4700000000000006</v>
      </c>
      <c r="F875" s="179">
        <f t="shared" si="143"/>
        <v>-0.5600000000000005</v>
      </c>
      <c r="G875" s="214">
        <f t="shared" si="141"/>
        <v>0.45138226882745475</v>
      </c>
      <c r="H875" s="179">
        <f t="shared" si="142"/>
        <v>20.98</v>
      </c>
      <c r="I875" s="356">
        <v>349407</v>
      </c>
      <c r="J875" s="52">
        <v>430261.6</v>
      </c>
      <c r="K875" s="647">
        <f t="shared" si="114"/>
        <v>80854.599999999977</v>
      </c>
      <c r="L875" s="356">
        <v>3809.0000000000005</v>
      </c>
      <c r="M875" s="52">
        <v>7482.4129999999996</v>
      </c>
      <c r="N875" s="52">
        <v>159</v>
      </c>
      <c r="O875" s="273">
        <f t="shared" si="137"/>
        <v>23.955974842767297</v>
      </c>
      <c r="P875" s="273">
        <f t="shared" si="138"/>
        <v>47.059201257861631</v>
      </c>
      <c r="R875" s="52">
        <f t="shared" si="139"/>
        <v>2197.5283018867926</v>
      </c>
      <c r="S875" s="52">
        <f t="shared" si="140"/>
        <v>2706.0477987421382</v>
      </c>
    </row>
    <row r="876" spans="1:19" x14ac:dyDescent="0.2">
      <c r="A876" s="157">
        <v>45000</v>
      </c>
      <c r="B876" s="229">
        <v>9.4499999999999993</v>
      </c>
      <c r="C876">
        <v>8.8000000000000007</v>
      </c>
      <c r="D876">
        <v>11.68</v>
      </c>
      <c r="E876">
        <v>9.57</v>
      </c>
      <c r="F876" s="179">
        <f t="shared" si="143"/>
        <v>-2.879999999999999</v>
      </c>
      <c r="G876" s="214">
        <f t="shared" ref="G876:G889" si="144">E876/(D876+E876)</f>
        <v>0.45035294117647062</v>
      </c>
      <c r="H876" s="179">
        <f t="shared" ref="H876:H889" si="145">SUM(D876:E876)</f>
        <v>21.25</v>
      </c>
      <c r="I876" s="356">
        <v>416063</v>
      </c>
      <c r="J876" s="52">
        <v>505851.6</v>
      </c>
      <c r="K876" s="647">
        <f t="shared" si="114"/>
        <v>89788.599999999977</v>
      </c>
      <c r="L876" s="356">
        <v>4512.9999999999991</v>
      </c>
      <c r="M876" s="52">
        <v>7904.7830000000004</v>
      </c>
      <c r="N876" s="52">
        <v>185</v>
      </c>
      <c r="O876" s="273">
        <f t="shared" ref="O876:O889" si="146">L876/N876</f>
        <v>24.39459459459459</v>
      </c>
      <c r="P876" s="273">
        <f t="shared" ref="P876:P889" si="147">M876/N876</f>
        <v>42.72855675675676</v>
      </c>
      <c r="R876" s="52">
        <f t="shared" ref="R876:R889" si="148">I876/N876</f>
        <v>2248.9891891891893</v>
      </c>
      <c r="S876" s="52">
        <f t="shared" ref="S876:S889" si="149">J876/N876</f>
        <v>2734.332972972973</v>
      </c>
    </row>
    <row r="877" spans="1:19" x14ac:dyDescent="0.2">
      <c r="A877" s="157">
        <v>45001</v>
      </c>
      <c r="B877" s="229">
        <v>10.050000000000001</v>
      </c>
      <c r="C877">
        <v>9.34</v>
      </c>
      <c r="D877">
        <v>12.51</v>
      </c>
      <c r="E877">
        <v>10</v>
      </c>
      <c r="F877" s="179">
        <f t="shared" si="143"/>
        <v>-3.17</v>
      </c>
      <c r="G877" s="214">
        <f t="shared" si="144"/>
        <v>0.44424700133274103</v>
      </c>
      <c r="H877" s="179">
        <f t="shared" si="145"/>
        <v>22.509999999999998</v>
      </c>
      <c r="I877" s="356">
        <v>359990</v>
      </c>
      <c r="J877" s="52">
        <v>431757.1</v>
      </c>
      <c r="K877" s="647">
        <f t="shared" ref="K877:K889" si="150">J877-I877</f>
        <v>71767.099999999977</v>
      </c>
      <c r="L877" s="389">
        <v>3934.900000000001</v>
      </c>
      <c r="M877" s="52">
        <v>7164.3429999999998</v>
      </c>
      <c r="N877" s="52">
        <v>158</v>
      </c>
      <c r="O877" s="273">
        <f t="shared" si="146"/>
        <v>24.904430379746842</v>
      </c>
      <c r="P877" s="273">
        <f t="shared" si="147"/>
        <v>45.343943037974682</v>
      </c>
      <c r="R877" s="52">
        <f t="shared" si="148"/>
        <v>2278.4177215189875</v>
      </c>
      <c r="S877" s="52">
        <f t="shared" si="149"/>
        <v>2732.6398734177214</v>
      </c>
    </row>
    <row r="878" spans="1:19" x14ac:dyDescent="0.2">
      <c r="A878" s="157">
        <v>45002</v>
      </c>
      <c r="B878" s="229">
        <v>11</v>
      </c>
      <c r="C878">
        <v>10.3</v>
      </c>
      <c r="D878">
        <v>12.38</v>
      </c>
      <c r="E878">
        <v>11.06</v>
      </c>
      <c r="F878" s="179">
        <f t="shared" si="143"/>
        <v>-2.08</v>
      </c>
      <c r="G878" s="214">
        <f t="shared" si="144"/>
        <v>0.47184300341296925</v>
      </c>
      <c r="H878" s="179">
        <f t="shared" si="145"/>
        <v>23.44</v>
      </c>
      <c r="I878" s="356">
        <v>328391</v>
      </c>
      <c r="J878" s="52">
        <v>398038.1</v>
      </c>
      <c r="K878" s="647">
        <f t="shared" si="150"/>
        <v>69647.099999999977</v>
      </c>
      <c r="L878" s="389">
        <v>3698.5000000000018</v>
      </c>
      <c r="M878" s="52">
        <v>6583.7849999999999</v>
      </c>
      <c r="N878" s="52">
        <v>144</v>
      </c>
      <c r="O878" s="273">
        <f t="shared" si="146"/>
        <v>25.684027777777789</v>
      </c>
      <c r="P878" s="273">
        <f t="shared" si="147"/>
        <v>45.720729166666665</v>
      </c>
      <c r="R878" s="52">
        <f t="shared" si="148"/>
        <v>2280.4930555555557</v>
      </c>
      <c r="S878" s="52">
        <f t="shared" si="149"/>
        <v>2764.1534722222223</v>
      </c>
    </row>
    <row r="879" spans="1:19" x14ac:dyDescent="0.2">
      <c r="A879" s="157">
        <v>45005</v>
      </c>
      <c r="B879" s="229">
        <v>11.11</v>
      </c>
      <c r="C879">
        <v>10.4</v>
      </c>
      <c r="D879">
        <v>12.42</v>
      </c>
      <c r="E879">
        <v>9.9</v>
      </c>
      <c r="F879" s="179">
        <f t="shared" si="143"/>
        <v>-2.0199999999999996</v>
      </c>
      <c r="G879" s="214">
        <f t="shared" si="144"/>
        <v>0.44354838709677419</v>
      </c>
      <c r="H879" s="179">
        <f t="shared" si="145"/>
        <v>22.32</v>
      </c>
      <c r="I879" s="356">
        <v>323496</v>
      </c>
      <c r="J879" s="52">
        <v>365055.6</v>
      </c>
      <c r="K879" s="647">
        <f t="shared" si="150"/>
        <v>41559.599999999977</v>
      </c>
      <c r="L879" s="356">
        <v>2250.9999999999991</v>
      </c>
      <c r="M879" s="52">
        <v>6840.1570000000002</v>
      </c>
      <c r="N879" s="52">
        <v>147</v>
      </c>
      <c r="O879" s="273">
        <f t="shared" si="146"/>
        <v>15.312925170068022</v>
      </c>
      <c r="P879" s="273">
        <f t="shared" si="147"/>
        <v>46.531680272108844</v>
      </c>
      <c r="R879" s="52">
        <f t="shared" si="148"/>
        <v>2200.6530612244896</v>
      </c>
      <c r="S879" s="52">
        <f t="shared" si="149"/>
        <v>2483.3714285714286</v>
      </c>
    </row>
    <row r="880" spans="1:19" x14ac:dyDescent="0.2">
      <c r="A880" s="157">
        <v>45006</v>
      </c>
      <c r="B880" s="229">
        <v>10.14</v>
      </c>
      <c r="C880">
        <v>9.93</v>
      </c>
      <c r="D880">
        <v>11.46</v>
      </c>
      <c r="E880">
        <v>9.07</v>
      </c>
      <c r="F880" s="179">
        <f t="shared" si="143"/>
        <v>-1.5300000000000011</v>
      </c>
      <c r="G880" s="214">
        <f t="shared" si="144"/>
        <v>0.44179249878226984</v>
      </c>
      <c r="H880" s="179">
        <f t="shared" si="145"/>
        <v>20.53</v>
      </c>
      <c r="I880" s="356">
        <v>305272</v>
      </c>
      <c r="J880" s="52">
        <v>336047.2</v>
      </c>
      <c r="K880" s="647">
        <f t="shared" si="150"/>
        <v>30775.200000000012</v>
      </c>
      <c r="L880" s="389">
        <v>1928.7999999999993</v>
      </c>
      <c r="M880" s="52">
        <v>7331.1760000000004</v>
      </c>
      <c r="N880" s="52">
        <v>141</v>
      </c>
      <c r="O880" s="273">
        <f t="shared" si="146"/>
        <v>13.67943262411347</v>
      </c>
      <c r="P880" s="273">
        <f t="shared" si="147"/>
        <v>51.994156028368799</v>
      </c>
      <c r="R880" s="52">
        <f t="shared" si="148"/>
        <v>2165.049645390071</v>
      </c>
      <c r="S880" s="52">
        <f t="shared" si="149"/>
        <v>2383.313475177305</v>
      </c>
    </row>
    <row r="881" spans="1:19" x14ac:dyDescent="0.2">
      <c r="A881" s="157">
        <v>45007</v>
      </c>
      <c r="B881" s="229">
        <v>9.34</v>
      </c>
      <c r="C881">
        <v>9.31</v>
      </c>
      <c r="D881">
        <v>10.37</v>
      </c>
      <c r="E881">
        <v>8.16</v>
      </c>
      <c r="F881" s="179">
        <f t="shared" si="143"/>
        <v>-1.0599999999999987</v>
      </c>
      <c r="G881" s="214">
        <f t="shared" si="144"/>
        <v>0.44036697247706419</v>
      </c>
      <c r="H881" s="179">
        <f t="shared" si="145"/>
        <v>18.53</v>
      </c>
      <c r="I881" s="356">
        <v>332757</v>
      </c>
      <c r="J881">
        <v>358946</v>
      </c>
      <c r="K881" s="647">
        <f t="shared" si="150"/>
        <v>26189</v>
      </c>
      <c r="L881" s="389">
        <v>1910.5999999999997</v>
      </c>
      <c r="M881" s="52">
        <v>7271.2269999999999</v>
      </c>
      <c r="N881" s="52">
        <v>154</v>
      </c>
      <c r="O881" s="273">
        <f t="shared" si="146"/>
        <v>12.406493506493504</v>
      </c>
      <c r="P881" s="273">
        <f t="shared" si="147"/>
        <v>47.215759740259742</v>
      </c>
      <c r="R881" s="52">
        <f t="shared" si="148"/>
        <v>2160.7597402597403</v>
      </c>
      <c r="S881" s="52">
        <f t="shared" si="149"/>
        <v>2330.818181818182</v>
      </c>
    </row>
    <row r="882" spans="1:19" x14ac:dyDescent="0.2">
      <c r="A882" s="157">
        <v>45008</v>
      </c>
      <c r="B882" s="229">
        <v>10.83</v>
      </c>
      <c r="C882">
        <v>10.47</v>
      </c>
      <c r="D882">
        <v>10.27</v>
      </c>
      <c r="E882">
        <v>8.69</v>
      </c>
      <c r="F882" s="179">
        <f t="shared" si="143"/>
        <v>0.20000000000000107</v>
      </c>
      <c r="G882" s="214">
        <f t="shared" si="144"/>
        <v>0.45833333333333326</v>
      </c>
      <c r="H882" s="179">
        <f t="shared" si="145"/>
        <v>18.96</v>
      </c>
      <c r="I882" s="356">
        <v>270866</v>
      </c>
      <c r="J882" s="52">
        <v>308056.5</v>
      </c>
      <c r="K882" s="647">
        <f t="shared" si="150"/>
        <v>37190.5</v>
      </c>
      <c r="L882" s="389">
        <v>1729.8000000000009</v>
      </c>
      <c r="M882" s="52">
        <v>6509.7550000000001</v>
      </c>
      <c r="N882" s="52">
        <v>124</v>
      </c>
      <c r="O882" s="273">
        <f t="shared" si="146"/>
        <v>13.950000000000006</v>
      </c>
      <c r="P882" s="273">
        <f t="shared" si="147"/>
        <v>52.498024193548389</v>
      </c>
      <c r="R882" s="52">
        <f t="shared" si="148"/>
        <v>2184.4032258064517</v>
      </c>
      <c r="S882" s="52">
        <f t="shared" si="149"/>
        <v>2484.3266129032259</v>
      </c>
    </row>
    <row r="883" spans="1:19" x14ac:dyDescent="0.2">
      <c r="A883" s="157">
        <v>45009</v>
      </c>
      <c r="B883" s="229">
        <v>11.33</v>
      </c>
      <c r="C883">
        <v>9.85</v>
      </c>
      <c r="D883">
        <v>11.5</v>
      </c>
      <c r="E883">
        <v>8.8000000000000007</v>
      </c>
      <c r="F883" s="179">
        <f t="shared" si="143"/>
        <v>-1.6500000000000004</v>
      </c>
      <c r="G883" s="214">
        <f t="shared" si="144"/>
        <v>0.43349753694581283</v>
      </c>
      <c r="H883" s="179">
        <f t="shared" si="145"/>
        <v>20.3</v>
      </c>
      <c r="I883" s="356">
        <v>308745</v>
      </c>
      <c r="J883" s="52">
        <v>344623.8</v>
      </c>
      <c r="K883" s="647">
        <f t="shared" si="150"/>
        <v>35878.799999999988</v>
      </c>
      <c r="L883" s="389">
        <v>3015.9000000000005</v>
      </c>
      <c r="M883" s="52">
        <v>5139.951</v>
      </c>
      <c r="N883" s="52">
        <v>137</v>
      </c>
      <c r="O883" s="273">
        <f t="shared" si="146"/>
        <v>22.01386861313869</v>
      </c>
      <c r="P883" s="273">
        <f t="shared" si="147"/>
        <v>37.517890510948902</v>
      </c>
      <c r="R883" s="52">
        <f t="shared" si="148"/>
        <v>2253.6131386861316</v>
      </c>
      <c r="S883" s="52">
        <f t="shared" si="149"/>
        <v>2515.502189781022</v>
      </c>
    </row>
    <row r="884" spans="1:19" x14ac:dyDescent="0.2">
      <c r="A884" s="157">
        <v>45012</v>
      </c>
      <c r="B884" s="229">
        <v>10.47</v>
      </c>
      <c r="C884">
        <v>10.16</v>
      </c>
      <c r="D884">
        <v>11.53</v>
      </c>
      <c r="E884">
        <v>9.0399999999999991</v>
      </c>
      <c r="F884" s="179">
        <f t="shared" si="143"/>
        <v>-1.3699999999999992</v>
      </c>
      <c r="G884" s="214">
        <f t="shared" si="144"/>
        <v>0.43947496353913462</v>
      </c>
      <c r="H884" s="179">
        <f t="shared" si="145"/>
        <v>20.57</v>
      </c>
      <c r="I884" s="356">
        <v>308413</v>
      </c>
      <c r="J884" s="52">
        <v>348778.7</v>
      </c>
      <c r="K884" s="647">
        <f t="shared" si="150"/>
        <v>40365.700000000012</v>
      </c>
      <c r="L884" s="389">
        <v>3328.2000000000012</v>
      </c>
      <c r="M884" s="52">
        <v>5169.9030000000002</v>
      </c>
      <c r="N884" s="52">
        <v>135</v>
      </c>
      <c r="O884" s="273">
        <f t="shared" si="146"/>
        <v>24.653333333333343</v>
      </c>
      <c r="P884" s="273">
        <f t="shared" si="147"/>
        <v>38.29557777777778</v>
      </c>
      <c r="R884" s="52">
        <f t="shared" si="148"/>
        <v>2284.5407407407406</v>
      </c>
      <c r="S884" s="52">
        <f t="shared" si="149"/>
        <v>2583.545925925926</v>
      </c>
    </row>
    <row r="885" spans="1:19" x14ac:dyDescent="0.2">
      <c r="A885" s="157">
        <v>45013</v>
      </c>
      <c r="B885" s="229">
        <v>11.12</v>
      </c>
      <c r="C885">
        <v>10.54</v>
      </c>
      <c r="D885">
        <v>12.03</v>
      </c>
      <c r="E885">
        <v>9.26</v>
      </c>
      <c r="F885" s="179">
        <f t="shared" si="143"/>
        <v>-1.4900000000000002</v>
      </c>
      <c r="G885" s="214">
        <f t="shared" si="144"/>
        <v>0.43494598403006107</v>
      </c>
      <c r="H885" s="179">
        <f t="shared" si="145"/>
        <v>21.29</v>
      </c>
      <c r="I885" s="356">
        <v>307397</v>
      </c>
      <c r="J885" s="52">
        <v>354391.8</v>
      </c>
      <c r="K885" s="647">
        <f t="shared" si="150"/>
        <v>46994.799999999988</v>
      </c>
      <c r="L885" s="389">
        <v>3426.1000000000013</v>
      </c>
      <c r="M885" s="52">
        <v>6283.89</v>
      </c>
      <c r="N885" s="52">
        <v>134</v>
      </c>
      <c r="O885" s="273">
        <f t="shared" si="146"/>
        <v>25.567910447761204</v>
      </c>
      <c r="P885" s="273">
        <f t="shared" si="147"/>
        <v>46.894701492537315</v>
      </c>
      <c r="R885" s="52">
        <f t="shared" si="148"/>
        <v>2294.0074626865671</v>
      </c>
      <c r="S885" s="52">
        <f t="shared" si="149"/>
        <v>2644.7149253731341</v>
      </c>
    </row>
    <row r="886" spans="1:19" x14ac:dyDescent="0.2">
      <c r="A886" s="157">
        <v>45014</v>
      </c>
      <c r="B886" s="229">
        <v>8.23</v>
      </c>
      <c r="C886">
        <v>7.79</v>
      </c>
      <c r="D886">
        <v>9.44</v>
      </c>
      <c r="E886">
        <v>9.67</v>
      </c>
      <c r="F886" s="179">
        <f t="shared" si="143"/>
        <v>-1.6499999999999995</v>
      </c>
      <c r="G886" s="214">
        <f t="shared" si="144"/>
        <v>0.5060177917320775</v>
      </c>
      <c r="H886" s="179">
        <f t="shared" si="145"/>
        <v>19.11</v>
      </c>
      <c r="I886" s="356">
        <v>324646</v>
      </c>
      <c r="J886" s="52">
        <v>374562.8</v>
      </c>
      <c r="K886" s="647">
        <f t="shared" si="150"/>
        <v>49916.799999999988</v>
      </c>
      <c r="L886" s="389">
        <v>3199.2999999999988</v>
      </c>
      <c r="M886" s="52">
        <v>5896.3779999999997</v>
      </c>
      <c r="N886" s="52">
        <v>143</v>
      </c>
      <c r="O886" s="273">
        <f t="shared" si="146"/>
        <v>22.372727272727264</v>
      </c>
      <c r="P886" s="273">
        <f t="shared" si="147"/>
        <v>41.233412587412587</v>
      </c>
      <c r="R886" s="52">
        <f t="shared" si="148"/>
        <v>2270.2517482517483</v>
      </c>
      <c r="S886" s="52">
        <f t="shared" si="149"/>
        <v>2619.3202797202798</v>
      </c>
    </row>
    <row r="887" spans="1:19" x14ac:dyDescent="0.2">
      <c r="A887" s="157">
        <v>45015</v>
      </c>
      <c r="B887" s="229">
        <v>8.34</v>
      </c>
      <c r="C887">
        <v>6.53</v>
      </c>
      <c r="D887">
        <v>11.42</v>
      </c>
      <c r="E887">
        <v>12.34</v>
      </c>
      <c r="F887" s="179">
        <f t="shared" si="143"/>
        <v>-4.8899999999999997</v>
      </c>
      <c r="G887" s="214">
        <f t="shared" si="144"/>
        <v>0.51936026936026936</v>
      </c>
      <c r="H887" s="179">
        <f t="shared" si="145"/>
        <v>23.759999999999998</v>
      </c>
      <c r="I887" s="356">
        <v>277422</v>
      </c>
      <c r="J887">
        <v>382462</v>
      </c>
      <c r="K887" s="647">
        <f t="shared" si="150"/>
        <v>105040</v>
      </c>
      <c r="L887" s="389">
        <v>3224.9000000000005</v>
      </c>
      <c r="M887" s="52">
        <v>4163.0159999999996</v>
      </c>
      <c r="N887" s="52">
        <v>124</v>
      </c>
      <c r="O887" s="273">
        <f t="shared" si="146"/>
        <v>26.007258064516133</v>
      </c>
      <c r="P887" s="273">
        <f t="shared" si="147"/>
        <v>33.572709677419354</v>
      </c>
      <c r="R887" s="52">
        <f t="shared" si="148"/>
        <v>2237.2741935483873</v>
      </c>
      <c r="S887" s="52">
        <f t="shared" si="149"/>
        <v>3084.3709677419356</v>
      </c>
    </row>
    <row r="888" spans="1:19" x14ac:dyDescent="0.2">
      <c r="A888" s="157">
        <v>45016</v>
      </c>
      <c r="B888" s="229">
        <v>10.42</v>
      </c>
      <c r="C888">
        <v>10.62</v>
      </c>
      <c r="D888">
        <v>11.55</v>
      </c>
      <c r="E888">
        <v>10.1</v>
      </c>
      <c r="F888" s="179">
        <f t="shared" si="143"/>
        <v>-0.93000000000000149</v>
      </c>
      <c r="G888" s="214">
        <f t="shared" si="144"/>
        <v>0.46651270207852197</v>
      </c>
      <c r="H888" s="179">
        <f t="shared" si="145"/>
        <v>21.65</v>
      </c>
      <c r="I888" s="356">
        <v>340798</v>
      </c>
      <c r="J888" s="52">
        <v>384645.4</v>
      </c>
      <c r="K888" s="647">
        <f t="shared" si="150"/>
        <v>43847.400000000023</v>
      </c>
      <c r="L888" s="389">
        <v>3287.3999999999992</v>
      </c>
      <c r="M888" s="52">
        <v>5743.0749999999998</v>
      </c>
      <c r="N888" s="52">
        <v>150</v>
      </c>
      <c r="O888" s="273">
        <f t="shared" si="146"/>
        <v>21.915999999999993</v>
      </c>
      <c r="P888" s="273">
        <f t="shared" si="147"/>
        <v>38.287166666666664</v>
      </c>
      <c r="R888" s="52">
        <f t="shared" si="148"/>
        <v>2271.9866666666667</v>
      </c>
      <c r="S888" s="52">
        <f t="shared" si="149"/>
        <v>2564.3026666666669</v>
      </c>
    </row>
    <row r="889" spans="1:19" x14ac:dyDescent="0.2">
      <c r="A889" s="157">
        <v>45019</v>
      </c>
      <c r="B889" s="229">
        <v>11.53</v>
      </c>
      <c r="C889">
        <v>1.95</v>
      </c>
      <c r="D889">
        <v>11.33</v>
      </c>
      <c r="E889">
        <v>4.55</v>
      </c>
      <c r="F889" s="179">
        <f t="shared" si="143"/>
        <v>-9.3800000000000008</v>
      </c>
      <c r="G889" s="214">
        <f t="shared" si="144"/>
        <v>0.28652392947103278</v>
      </c>
      <c r="H889" s="179">
        <f t="shared" si="145"/>
        <v>15.879999999999999</v>
      </c>
      <c r="I889" s="356">
        <v>311783</v>
      </c>
      <c r="J889" s="52">
        <v>180497.2</v>
      </c>
      <c r="K889" s="647">
        <f t="shared" si="150"/>
        <v>-131285.79999999999</v>
      </c>
      <c r="L889" s="356">
        <v>3697.0000000000005</v>
      </c>
      <c r="M889" s="52">
        <v>3668.2190000000001</v>
      </c>
      <c r="N889" s="52">
        <v>139</v>
      </c>
      <c r="O889" s="273">
        <f t="shared" si="146"/>
        <v>26.597122302158276</v>
      </c>
      <c r="P889" s="273">
        <f t="shared" si="147"/>
        <v>26.390064748201439</v>
      </c>
      <c r="R889" s="52">
        <f t="shared" si="148"/>
        <v>2243.0431654676258</v>
      </c>
      <c r="S889" s="52">
        <f t="shared" si="149"/>
        <v>1298.5410071942447</v>
      </c>
    </row>
    <row r="890" spans="1:19" x14ac:dyDescent="0.2">
      <c r="A890" s="157">
        <v>45020</v>
      </c>
      <c r="B890" s="229">
        <v>9.91</v>
      </c>
      <c r="C890">
        <v>9.66</v>
      </c>
      <c r="D890">
        <v>11.72</v>
      </c>
      <c r="E890">
        <v>10.56</v>
      </c>
      <c r="F890" s="179">
        <f t="shared" ref="F890:F906" si="151">C890-D890</f>
        <v>-2.0600000000000005</v>
      </c>
      <c r="G890" s="214">
        <f t="shared" ref="G890:G906" si="152">E890/(D890+E890)</f>
        <v>0.47396768402154399</v>
      </c>
      <c r="H890" s="179">
        <f t="shared" ref="H890:H906" si="153">SUM(D890:E890)</f>
        <v>22.28</v>
      </c>
      <c r="I890" s="356">
        <v>381165</v>
      </c>
      <c r="J890" s="52">
        <v>525319.5</v>
      </c>
      <c r="K890" s="647">
        <f t="shared" ref="K890:K906" si="154">J890-I890</f>
        <v>144154.5</v>
      </c>
      <c r="L890" s="389">
        <v>3628.5000000000005</v>
      </c>
      <c r="M890" s="52">
        <v>10539.7</v>
      </c>
      <c r="N890" s="52">
        <v>174</v>
      </c>
      <c r="O890" s="273">
        <f t="shared" ref="O890:O906" si="155">L890/N890</f>
        <v>20.853448275862071</v>
      </c>
      <c r="P890" s="273">
        <f t="shared" ref="P890:P906" si="156">M890/N890</f>
        <v>60.572988505747134</v>
      </c>
      <c r="R890" s="52">
        <f t="shared" ref="R890:R906" si="157">I890/N890</f>
        <v>2190.6034482758619</v>
      </c>
      <c r="S890" s="52">
        <f t="shared" ref="S890:S906" si="158">J890/N890</f>
        <v>3019.0775862068967</v>
      </c>
    </row>
    <row r="891" spans="1:19" x14ac:dyDescent="0.2">
      <c r="A891" s="157">
        <v>45021</v>
      </c>
      <c r="B891" s="229">
        <v>8.39</v>
      </c>
      <c r="C891">
        <v>8.61</v>
      </c>
      <c r="D891">
        <v>11.39</v>
      </c>
      <c r="E891">
        <v>8.56</v>
      </c>
      <c r="F891" s="179">
        <f t="shared" si="151"/>
        <v>-2.7800000000000011</v>
      </c>
      <c r="G891" s="214">
        <f t="shared" si="152"/>
        <v>0.42907268170426061</v>
      </c>
      <c r="H891" s="179">
        <f t="shared" si="153"/>
        <v>19.950000000000003</v>
      </c>
      <c r="I891" s="356">
        <v>386095</v>
      </c>
      <c r="J891" s="52">
        <v>428376.2</v>
      </c>
      <c r="K891" s="647">
        <f t="shared" si="154"/>
        <v>42281.200000000012</v>
      </c>
      <c r="L891" s="389">
        <v>3724.7999999999975</v>
      </c>
      <c r="M891" s="52">
        <v>5313.4170000000004</v>
      </c>
      <c r="N891" s="52">
        <v>175</v>
      </c>
      <c r="O891" s="273">
        <f t="shared" si="155"/>
        <v>21.284571428571414</v>
      </c>
      <c r="P891" s="273">
        <f t="shared" si="156"/>
        <v>30.362382857142858</v>
      </c>
      <c r="R891" s="52">
        <f t="shared" si="157"/>
        <v>2206.2571428571428</v>
      </c>
      <c r="S891" s="52">
        <f t="shared" si="158"/>
        <v>2447.864</v>
      </c>
    </row>
    <row r="892" spans="1:19" x14ac:dyDescent="0.2">
      <c r="A892" s="157">
        <v>45022</v>
      </c>
      <c r="B892" s="229">
        <v>10.02</v>
      </c>
      <c r="C892">
        <v>10.1</v>
      </c>
      <c r="D892">
        <v>11.48</v>
      </c>
      <c r="E892">
        <v>6.94</v>
      </c>
      <c r="F892" s="179">
        <f t="shared" si="151"/>
        <v>-1.3800000000000008</v>
      </c>
      <c r="G892" s="214">
        <f t="shared" si="152"/>
        <v>0.37676438653637351</v>
      </c>
      <c r="H892" s="179">
        <f t="shared" si="153"/>
        <v>18.420000000000002</v>
      </c>
      <c r="I892" s="356">
        <v>409285</v>
      </c>
      <c r="J892">
        <v>359127</v>
      </c>
      <c r="K892" s="647">
        <f t="shared" si="154"/>
        <v>-50158</v>
      </c>
      <c r="L892" s="389">
        <v>4341.0999999999995</v>
      </c>
      <c r="M892" s="52">
        <v>5610.2020000000002</v>
      </c>
      <c r="N892" s="52">
        <v>181</v>
      </c>
      <c r="O892" s="273">
        <f t="shared" si="155"/>
        <v>23.983977900552482</v>
      </c>
      <c r="P892" s="273">
        <f t="shared" si="156"/>
        <v>30.995591160220997</v>
      </c>
      <c r="R892" s="52">
        <f t="shared" si="157"/>
        <v>2261.243093922652</v>
      </c>
      <c r="S892" s="52">
        <f t="shared" si="158"/>
        <v>1984.1270718232045</v>
      </c>
    </row>
    <row r="893" spans="1:19" x14ac:dyDescent="0.2">
      <c r="A893" s="157">
        <v>45023</v>
      </c>
      <c r="B893" s="229">
        <v>9.86</v>
      </c>
      <c r="C893">
        <v>10.19</v>
      </c>
      <c r="D893">
        <v>11.07</v>
      </c>
      <c r="E893">
        <v>8.44</v>
      </c>
      <c r="F893" s="179">
        <f t="shared" si="151"/>
        <v>-0.88000000000000078</v>
      </c>
      <c r="G893" s="214">
        <f t="shared" si="152"/>
        <v>0.4325986673500769</v>
      </c>
      <c r="H893" s="179">
        <f t="shared" si="153"/>
        <v>19.509999999999998</v>
      </c>
      <c r="I893" s="356">
        <v>261625</v>
      </c>
      <c r="J893" s="52">
        <v>287081.90000000002</v>
      </c>
      <c r="K893" s="647">
        <f t="shared" si="154"/>
        <v>25456.900000000023</v>
      </c>
      <c r="L893" s="389">
        <v>2442.3000000000002</v>
      </c>
      <c r="M893" s="52">
        <v>4249.259</v>
      </c>
      <c r="N893" s="52">
        <v>119</v>
      </c>
      <c r="O893" s="273">
        <f t="shared" si="155"/>
        <v>20.523529411764706</v>
      </c>
      <c r="P893" s="273">
        <f t="shared" si="156"/>
        <v>35.708058823529413</v>
      </c>
      <c r="R893" s="52">
        <f t="shared" si="157"/>
        <v>2198.5294117647059</v>
      </c>
      <c r="S893" s="52">
        <f t="shared" si="158"/>
        <v>2412.4529411764706</v>
      </c>
    </row>
    <row r="894" spans="1:19" x14ac:dyDescent="0.2">
      <c r="A894" s="157">
        <v>45027</v>
      </c>
      <c r="B894" s="229">
        <v>11.02</v>
      </c>
      <c r="C894">
        <v>10.79</v>
      </c>
      <c r="D894">
        <v>11.67</v>
      </c>
      <c r="E894">
        <v>8.24</v>
      </c>
      <c r="F894" s="179">
        <f t="shared" si="151"/>
        <v>-0.88000000000000078</v>
      </c>
      <c r="G894" s="214">
        <f t="shared" si="152"/>
        <v>0.41386238071320947</v>
      </c>
      <c r="H894" s="179">
        <f t="shared" si="153"/>
        <v>19.91</v>
      </c>
      <c r="I894" s="356">
        <v>327331</v>
      </c>
      <c r="J894" s="52">
        <v>348512.4</v>
      </c>
      <c r="K894" s="647">
        <f t="shared" si="154"/>
        <v>21181.400000000023</v>
      </c>
      <c r="L894" s="389">
        <v>3085.099999999999</v>
      </c>
      <c r="M894" s="52">
        <v>5498.5209999999997</v>
      </c>
      <c r="N894" s="52">
        <v>149</v>
      </c>
      <c r="O894" s="273">
        <f t="shared" si="155"/>
        <v>20.705369127516771</v>
      </c>
      <c r="P894" s="273">
        <f t="shared" si="156"/>
        <v>36.9028255033557</v>
      </c>
      <c r="R894" s="52">
        <f t="shared" si="157"/>
        <v>2196.8523489932886</v>
      </c>
      <c r="S894" s="52">
        <f t="shared" si="158"/>
        <v>2339.0093959731544</v>
      </c>
    </row>
    <row r="895" spans="1:19" x14ac:dyDescent="0.2">
      <c r="A895" s="157">
        <v>45028</v>
      </c>
      <c r="B895" s="229">
        <v>8.92</v>
      </c>
      <c r="C895">
        <v>8.19</v>
      </c>
      <c r="D895">
        <v>11.61</v>
      </c>
      <c r="E895">
        <v>8.6</v>
      </c>
      <c r="F895" s="179">
        <f t="shared" si="151"/>
        <v>-3.42</v>
      </c>
      <c r="G895" s="214">
        <f t="shared" si="152"/>
        <v>0.42553191489361697</v>
      </c>
      <c r="H895" s="179">
        <f t="shared" si="153"/>
        <v>20.21</v>
      </c>
      <c r="I895" s="356">
        <v>355981</v>
      </c>
      <c r="J895" s="52">
        <v>400701.3</v>
      </c>
      <c r="K895" s="647">
        <f t="shared" si="154"/>
        <v>44720.299999999988</v>
      </c>
      <c r="L895" s="389">
        <v>3260.1999999999985</v>
      </c>
      <c r="M895" s="52">
        <v>7003.5519999999997</v>
      </c>
      <c r="N895" s="52">
        <v>163</v>
      </c>
      <c r="O895" s="273">
        <f t="shared" si="155"/>
        <v>20.001226993865021</v>
      </c>
      <c r="P895" s="273">
        <f t="shared" si="156"/>
        <v>42.966576687116564</v>
      </c>
      <c r="R895" s="52">
        <f t="shared" si="157"/>
        <v>2183.9325153374234</v>
      </c>
      <c r="S895" s="52">
        <f t="shared" si="158"/>
        <v>2458.2901840490795</v>
      </c>
    </row>
    <row r="896" spans="1:19" x14ac:dyDescent="0.2">
      <c r="A896" s="157">
        <v>45029</v>
      </c>
      <c r="B896" s="229">
        <v>9.8000000000000007</v>
      </c>
      <c r="C896">
        <v>9.16</v>
      </c>
      <c r="D896">
        <v>11.04</v>
      </c>
      <c r="E896">
        <v>8.49</v>
      </c>
      <c r="F896" s="179">
        <f t="shared" si="151"/>
        <v>-1.879999999999999</v>
      </c>
      <c r="G896" s="214">
        <f t="shared" si="152"/>
        <v>0.43471582181259599</v>
      </c>
      <c r="H896" s="179">
        <f t="shared" si="153"/>
        <v>19.53</v>
      </c>
      <c r="I896" s="356">
        <v>353136</v>
      </c>
      <c r="J896" s="52">
        <v>385983.9</v>
      </c>
      <c r="K896" s="647">
        <f t="shared" si="154"/>
        <v>32847.900000000023</v>
      </c>
      <c r="L896" s="389">
        <v>3821.1000000000013</v>
      </c>
      <c r="M896" s="52">
        <v>4692.3890000000001</v>
      </c>
      <c r="N896" s="52">
        <v>159</v>
      </c>
      <c r="O896" s="273">
        <f t="shared" si="155"/>
        <v>24.032075471698121</v>
      </c>
      <c r="P896" s="273">
        <f t="shared" si="156"/>
        <v>29.511880503144656</v>
      </c>
      <c r="R896" s="52">
        <f t="shared" si="157"/>
        <v>2220.9811320754716</v>
      </c>
      <c r="S896" s="52">
        <f t="shared" si="158"/>
        <v>2427.5716981132077</v>
      </c>
    </row>
    <row r="897" spans="1:19" x14ac:dyDescent="0.2">
      <c r="A897" s="157">
        <v>45030</v>
      </c>
      <c r="B897" s="229">
        <v>10.75</v>
      </c>
      <c r="C897">
        <v>10.38</v>
      </c>
      <c r="D897">
        <v>11.48</v>
      </c>
      <c r="E897">
        <v>8.65</v>
      </c>
      <c r="F897" s="179">
        <f t="shared" si="151"/>
        <v>-1.0999999999999996</v>
      </c>
      <c r="G897" s="214">
        <f t="shared" si="152"/>
        <v>0.42970690511674114</v>
      </c>
      <c r="H897" s="179">
        <f t="shared" si="153"/>
        <v>20.130000000000003</v>
      </c>
      <c r="I897" s="356">
        <v>345078</v>
      </c>
      <c r="J897" s="52">
        <v>380426.3</v>
      </c>
      <c r="K897" s="647">
        <f t="shared" si="154"/>
        <v>35348.299999999988</v>
      </c>
      <c r="L897" s="389">
        <v>3705.1000000000004</v>
      </c>
      <c r="M897" s="52">
        <v>5459.7309999999998</v>
      </c>
      <c r="N897" s="52">
        <v>154</v>
      </c>
      <c r="O897" s="273">
        <f t="shared" si="155"/>
        <v>24.059090909090912</v>
      </c>
      <c r="P897" s="273">
        <f t="shared" si="156"/>
        <v>35.452798701298697</v>
      </c>
      <c r="R897" s="52">
        <f t="shared" si="157"/>
        <v>2240.7662337662337</v>
      </c>
      <c r="S897" s="52">
        <f t="shared" si="158"/>
        <v>2470.3006493506491</v>
      </c>
    </row>
    <row r="898" spans="1:19" x14ac:dyDescent="0.2">
      <c r="A898" s="157">
        <v>45033</v>
      </c>
      <c r="B898" s="229">
        <v>9.56</v>
      </c>
      <c r="C898">
        <v>9.36</v>
      </c>
      <c r="D898">
        <v>11</v>
      </c>
      <c r="E898">
        <v>8.4600000000000009</v>
      </c>
      <c r="F898" s="179">
        <f t="shared" si="151"/>
        <v>-1.6400000000000006</v>
      </c>
      <c r="G898" s="214">
        <f t="shared" si="152"/>
        <v>0.43473792394655708</v>
      </c>
      <c r="H898" s="179">
        <f t="shared" si="153"/>
        <v>19.46</v>
      </c>
      <c r="I898" s="356">
        <v>351214</v>
      </c>
      <c r="J898" s="580">
        <f>I898+31911</f>
        <v>383125</v>
      </c>
      <c r="K898" s="693">
        <f t="shared" si="154"/>
        <v>31911</v>
      </c>
      <c r="L898" s="389">
        <v>3545.0999999999995</v>
      </c>
      <c r="M898" s="580">
        <v>5795.0309999999999</v>
      </c>
      <c r="N898" s="52">
        <v>158</v>
      </c>
      <c r="O898" s="273">
        <f t="shared" si="155"/>
        <v>22.437341772151896</v>
      </c>
      <c r="P898" s="583">
        <f t="shared" si="156"/>
        <v>36.677411392405062</v>
      </c>
      <c r="R898" s="52">
        <f t="shared" si="157"/>
        <v>2222.8734177215188</v>
      </c>
      <c r="S898" s="580">
        <f t="shared" si="158"/>
        <v>2424.8417721518986</v>
      </c>
    </row>
    <row r="899" spans="1:19" x14ac:dyDescent="0.2">
      <c r="A899" s="157">
        <v>45034</v>
      </c>
      <c r="B899" s="229">
        <v>8.5399999999999991</v>
      </c>
      <c r="C899">
        <v>8.01</v>
      </c>
      <c r="D899">
        <v>11.06</v>
      </c>
      <c r="E899">
        <v>8.3699999999999992</v>
      </c>
      <c r="F899" s="179">
        <f t="shared" si="151"/>
        <v>-3.0500000000000007</v>
      </c>
      <c r="G899" s="214">
        <f t="shared" si="152"/>
        <v>0.43077714873906325</v>
      </c>
      <c r="H899" s="179">
        <f t="shared" si="153"/>
        <v>19.43</v>
      </c>
      <c r="I899" s="356">
        <v>384913</v>
      </c>
      <c r="J899" s="292">
        <f>I899+31911</f>
        <v>416824</v>
      </c>
      <c r="K899" s="693">
        <f t="shared" si="154"/>
        <v>31911</v>
      </c>
      <c r="L899" s="356">
        <v>3891.9999999999986</v>
      </c>
      <c r="M899" s="580">
        <v>6351.0645000000004</v>
      </c>
      <c r="N899" s="52">
        <v>174</v>
      </c>
      <c r="O899" s="273">
        <f t="shared" si="155"/>
        <v>22.367816091954015</v>
      </c>
      <c r="P899" s="583">
        <f t="shared" si="156"/>
        <v>36.500370689655178</v>
      </c>
      <c r="R899" s="52">
        <f t="shared" si="157"/>
        <v>2212.1436781609195</v>
      </c>
      <c r="S899" s="580">
        <f t="shared" si="158"/>
        <v>2395.5402298850577</v>
      </c>
    </row>
    <row r="900" spans="1:19" x14ac:dyDescent="0.2">
      <c r="A900" s="157">
        <v>45035</v>
      </c>
      <c r="B900" s="229">
        <v>9.66</v>
      </c>
      <c r="C900">
        <v>9.6</v>
      </c>
      <c r="D900">
        <v>10.76</v>
      </c>
      <c r="E900">
        <v>8.2100000000000009</v>
      </c>
      <c r="F900" s="179">
        <f t="shared" si="151"/>
        <v>-1.1600000000000001</v>
      </c>
      <c r="G900" s="214">
        <f t="shared" si="152"/>
        <v>0.43278861360042181</v>
      </c>
      <c r="H900" s="179">
        <f t="shared" si="153"/>
        <v>18.97</v>
      </c>
      <c r="I900" s="356">
        <v>338372</v>
      </c>
      <c r="J900" s="292">
        <f t="shared" ref="J900" si="159">I900+31911</f>
        <v>370283</v>
      </c>
      <c r="K900" s="693">
        <f t="shared" si="154"/>
        <v>31911</v>
      </c>
      <c r="L900" s="389">
        <v>3408.7999999999997</v>
      </c>
      <c r="M900" s="580">
        <v>5583.1379999999999</v>
      </c>
      <c r="N900" s="52">
        <v>153</v>
      </c>
      <c r="O900" s="273">
        <f t="shared" si="155"/>
        <v>22.279738562091502</v>
      </c>
      <c r="P900" s="583">
        <f t="shared" si="156"/>
        <v>36.491098039215686</v>
      </c>
      <c r="R900" s="52">
        <f t="shared" si="157"/>
        <v>2211.581699346405</v>
      </c>
      <c r="S900" s="580">
        <f t="shared" si="158"/>
        <v>2420.1503267973858</v>
      </c>
    </row>
    <row r="901" spans="1:19" x14ac:dyDescent="0.2">
      <c r="A901" s="157">
        <v>45036</v>
      </c>
      <c r="B901" s="229">
        <v>9.42</v>
      </c>
      <c r="C901">
        <v>8.76</v>
      </c>
      <c r="D901">
        <v>10.5</v>
      </c>
      <c r="E901">
        <v>7.69</v>
      </c>
      <c r="F901" s="179">
        <f t="shared" si="151"/>
        <v>-1.7400000000000002</v>
      </c>
      <c r="G901" s="214">
        <f t="shared" si="152"/>
        <v>0.42275975810885102</v>
      </c>
      <c r="H901" s="179">
        <f t="shared" si="153"/>
        <v>18.190000000000001</v>
      </c>
      <c r="I901" s="356">
        <v>368500</v>
      </c>
      <c r="J901" s="178">
        <v>364804</v>
      </c>
      <c r="K901" s="647">
        <f t="shared" si="154"/>
        <v>-3696</v>
      </c>
      <c r="L901" s="389">
        <v>4162.2</v>
      </c>
      <c r="M901" s="584">
        <v>6146.2489999999998</v>
      </c>
      <c r="N901" s="52">
        <v>166</v>
      </c>
      <c r="O901" s="273">
        <f t="shared" si="155"/>
        <v>25.073493975903613</v>
      </c>
      <c r="P901" s="481">
        <f t="shared" si="156"/>
        <v>37.025596385542165</v>
      </c>
      <c r="Q901" s="178"/>
      <c r="R901" s="584">
        <f t="shared" si="157"/>
        <v>2219.8795180722891</v>
      </c>
      <c r="S901" s="584">
        <f t="shared" si="158"/>
        <v>2197.6144578313251</v>
      </c>
    </row>
    <row r="902" spans="1:19" x14ac:dyDescent="0.2">
      <c r="A902" s="157">
        <v>45037</v>
      </c>
      <c r="B902" s="229">
        <v>10.08</v>
      </c>
      <c r="C902">
        <v>9.8699999999999992</v>
      </c>
      <c r="D902">
        <v>11.08</v>
      </c>
      <c r="E902">
        <v>8.68</v>
      </c>
      <c r="F902" s="179">
        <f t="shared" si="151"/>
        <v>-1.2100000000000009</v>
      </c>
      <c r="G902" s="214">
        <f t="shared" si="152"/>
        <v>0.43927125506072878</v>
      </c>
      <c r="H902" s="179">
        <f t="shared" si="153"/>
        <v>19.759999999999998</v>
      </c>
      <c r="I902" s="356">
        <v>356510</v>
      </c>
      <c r="J902" s="584">
        <v>394356.2</v>
      </c>
      <c r="K902" s="647">
        <f t="shared" si="154"/>
        <v>37846.200000000012</v>
      </c>
      <c r="L902" s="356">
        <v>4263</v>
      </c>
      <c r="M902" s="584">
        <v>5905.3410000000003</v>
      </c>
      <c r="N902" s="52">
        <v>159</v>
      </c>
      <c r="O902" s="273">
        <f t="shared" si="155"/>
        <v>26.811320754716981</v>
      </c>
      <c r="P902" s="481">
        <f t="shared" si="156"/>
        <v>37.140509433962265</v>
      </c>
      <c r="Q902" s="178"/>
      <c r="R902" s="584">
        <f t="shared" si="157"/>
        <v>2242.2012578616354</v>
      </c>
      <c r="S902" s="584">
        <f t="shared" si="158"/>
        <v>2480.2276729559749</v>
      </c>
    </row>
    <row r="903" spans="1:19" x14ac:dyDescent="0.2">
      <c r="A903" s="157">
        <v>45040</v>
      </c>
      <c r="B903" s="229">
        <v>10.82</v>
      </c>
      <c r="C903">
        <v>10.26</v>
      </c>
      <c r="D903">
        <v>11.57</v>
      </c>
      <c r="E903">
        <v>10.06</v>
      </c>
      <c r="F903" s="179">
        <f t="shared" si="151"/>
        <v>-1.3100000000000005</v>
      </c>
      <c r="G903" s="214">
        <f t="shared" si="152"/>
        <v>0.4650947757743874</v>
      </c>
      <c r="H903" s="179">
        <f t="shared" si="153"/>
        <v>21.630000000000003</v>
      </c>
      <c r="I903" s="356">
        <v>416612</v>
      </c>
      <c r="J903" s="52">
        <v>543586.5</v>
      </c>
      <c r="K903" s="647">
        <f t="shared" si="154"/>
        <v>126974.5</v>
      </c>
      <c r="L903" s="389">
        <v>3843.4999999999986</v>
      </c>
      <c r="M903" s="52">
        <v>10267.31</v>
      </c>
      <c r="N903" s="52">
        <v>189</v>
      </c>
      <c r="O903" s="273">
        <f t="shared" si="155"/>
        <v>20.335978835978828</v>
      </c>
      <c r="P903" s="273">
        <f t="shared" si="156"/>
        <v>54.32439153439153</v>
      </c>
      <c r="R903" s="52">
        <f t="shared" si="157"/>
        <v>2204.2962962962961</v>
      </c>
      <c r="S903" s="52">
        <f t="shared" si="158"/>
        <v>2876.1190476190477</v>
      </c>
    </row>
    <row r="904" spans="1:19" x14ac:dyDescent="0.2">
      <c r="A904" s="157">
        <v>45041</v>
      </c>
      <c r="B904" s="229">
        <v>11.21</v>
      </c>
      <c r="C904">
        <v>11.14</v>
      </c>
      <c r="D904">
        <v>12.4</v>
      </c>
      <c r="E904">
        <v>8.6999999999999993</v>
      </c>
      <c r="F904" s="179">
        <f t="shared" si="151"/>
        <v>-1.2599999999999998</v>
      </c>
      <c r="G904" s="214">
        <f t="shared" si="152"/>
        <v>0.41232227488151652</v>
      </c>
      <c r="H904" s="179">
        <f t="shared" si="153"/>
        <v>21.1</v>
      </c>
      <c r="I904" s="356">
        <v>378527</v>
      </c>
      <c r="J904" s="52">
        <v>430391.5</v>
      </c>
      <c r="K904" s="647">
        <f t="shared" si="154"/>
        <v>51864.5</v>
      </c>
      <c r="L904" s="389">
        <v>3418.400000000001</v>
      </c>
      <c r="M904" s="52">
        <v>6385.9610000000002</v>
      </c>
      <c r="N904" s="52">
        <v>173</v>
      </c>
      <c r="O904" s="273">
        <f t="shared" si="155"/>
        <v>19.759537572254342</v>
      </c>
      <c r="P904" s="273">
        <f t="shared" si="156"/>
        <v>36.913069364161849</v>
      </c>
      <c r="R904" s="52">
        <f t="shared" si="157"/>
        <v>2188.0173410404623</v>
      </c>
      <c r="S904" s="52">
        <f t="shared" si="158"/>
        <v>2487.8121387283236</v>
      </c>
    </row>
    <row r="905" spans="1:19" x14ac:dyDescent="0.2">
      <c r="A905" s="157">
        <v>45042</v>
      </c>
      <c r="B905" s="229">
        <v>9.26</v>
      </c>
      <c r="C905">
        <v>9.16</v>
      </c>
      <c r="D905">
        <v>11.66</v>
      </c>
      <c r="E905">
        <v>8.4600000000000009</v>
      </c>
      <c r="F905" s="179">
        <f t="shared" si="151"/>
        <v>-2.5</v>
      </c>
      <c r="G905" s="214">
        <f t="shared" si="152"/>
        <v>0.42047713717693841</v>
      </c>
      <c r="H905" s="179">
        <f t="shared" si="153"/>
        <v>20.12</v>
      </c>
      <c r="I905" s="356">
        <v>395759</v>
      </c>
      <c r="J905" s="52">
        <v>435084.4</v>
      </c>
      <c r="K905" s="647">
        <f t="shared" si="154"/>
        <v>39325.400000000023</v>
      </c>
      <c r="L905" s="389">
        <v>3905.4999999999991</v>
      </c>
      <c r="M905" s="52">
        <v>8017.6319999999996</v>
      </c>
      <c r="N905" s="52">
        <v>180</v>
      </c>
      <c r="O905" s="273">
        <f t="shared" si="155"/>
        <v>21.697222222222216</v>
      </c>
      <c r="P905" s="273">
        <f t="shared" si="156"/>
        <v>44.542400000000001</v>
      </c>
      <c r="R905" s="52">
        <f t="shared" si="157"/>
        <v>2198.661111111111</v>
      </c>
      <c r="S905" s="52">
        <f t="shared" si="158"/>
        <v>2417.1355555555556</v>
      </c>
    </row>
    <row r="906" spans="1:19" x14ac:dyDescent="0.2">
      <c r="A906" s="157">
        <v>45043</v>
      </c>
      <c r="B906" s="229">
        <v>9.64</v>
      </c>
      <c r="C906">
        <v>8.6199999999999992</v>
      </c>
      <c r="D906">
        <v>11.44</v>
      </c>
      <c r="E906">
        <v>8.59</v>
      </c>
      <c r="F906" s="179">
        <f t="shared" si="151"/>
        <v>-2.8200000000000003</v>
      </c>
      <c r="G906" s="214">
        <f t="shared" si="152"/>
        <v>0.42885671492760857</v>
      </c>
      <c r="H906" s="179">
        <f t="shared" si="153"/>
        <v>20.03</v>
      </c>
      <c r="I906" s="356">
        <v>449140</v>
      </c>
      <c r="J906">
        <v>529299</v>
      </c>
      <c r="K906" s="647">
        <f t="shared" si="154"/>
        <v>80159</v>
      </c>
      <c r="L906" s="389">
        <v>4055.7</v>
      </c>
      <c r="M906" s="52">
        <v>9122.2720000000008</v>
      </c>
      <c r="N906" s="52">
        <v>206</v>
      </c>
      <c r="O906" s="273">
        <f t="shared" si="155"/>
        <v>19.687864077669904</v>
      </c>
      <c r="P906" s="273">
        <f t="shared" si="156"/>
        <v>44.28287378640777</v>
      </c>
      <c r="R906" s="52">
        <f t="shared" si="157"/>
        <v>2180.2912621359224</v>
      </c>
      <c r="S906" s="52">
        <f t="shared" si="158"/>
        <v>2569.4126213592235</v>
      </c>
    </row>
    <row r="907" spans="1:19" x14ac:dyDescent="0.2">
      <c r="A907" s="157">
        <v>45048</v>
      </c>
      <c r="B907" s="229">
        <v>11.41</v>
      </c>
      <c r="C907">
        <v>10.52</v>
      </c>
      <c r="D907">
        <v>11.17</v>
      </c>
      <c r="E907">
        <v>8.2200000000000006</v>
      </c>
      <c r="F907" s="179">
        <f t="shared" ref="F907:F919" si="160">C907-D907</f>
        <v>-0.65000000000000036</v>
      </c>
      <c r="G907" s="214">
        <f t="shared" ref="G907:G919" si="161">E907/(D907+E907)</f>
        <v>0.42392986075296546</v>
      </c>
      <c r="H907" s="179">
        <f t="shared" ref="H907:H919" si="162">SUM(D907:E907)</f>
        <v>19.39</v>
      </c>
      <c r="I907" s="356">
        <v>331411</v>
      </c>
      <c r="J907" s="52">
        <v>352479.6</v>
      </c>
      <c r="K907" s="647">
        <f t="shared" ref="K907:K919" si="163">J907-I907</f>
        <v>21068.599999999977</v>
      </c>
      <c r="L907" s="389">
        <v>3239.2000000000003</v>
      </c>
      <c r="M907" s="52">
        <v>5611.7939999999999</v>
      </c>
      <c r="N907" s="52">
        <v>150</v>
      </c>
      <c r="O907" s="273">
        <f t="shared" ref="O907:O919" si="164">L907/N907</f>
        <v>21.594666666666669</v>
      </c>
      <c r="P907" s="273">
        <f t="shared" ref="P907:P919" si="165">M907/N907</f>
        <v>37.411960000000001</v>
      </c>
      <c r="R907" s="52">
        <f t="shared" ref="R907:R919" si="166">I907/N907</f>
        <v>2209.4066666666668</v>
      </c>
      <c r="S907" s="52">
        <f t="shared" ref="S907:S919" si="167">J907/N907</f>
        <v>2349.864</v>
      </c>
    </row>
    <row r="908" spans="1:19" x14ac:dyDescent="0.2">
      <c r="A908" s="157">
        <v>45049</v>
      </c>
      <c r="B908" s="229">
        <v>8.85</v>
      </c>
      <c r="C908">
        <v>8.5</v>
      </c>
      <c r="D908">
        <v>11.01</v>
      </c>
      <c r="E908">
        <v>8.3699999999999992</v>
      </c>
      <c r="F908" s="179">
        <f t="shared" si="160"/>
        <v>-2.5099999999999998</v>
      </c>
      <c r="G908" s="214">
        <f t="shared" si="161"/>
        <v>0.43188854489164086</v>
      </c>
      <c r="H908" s="179">
        <f t="shared" si="162"/>
        <v>19.38</v>
      </c>
      <c r="I908" s="356">
        <v>383605</v>
      </c>
      <c r="J908" s="52">
        <v>418828.4</v>
      </c>
      <c r="K908" s="647">
        <f t="shared" si="163"/>
        <v>35223.400000000023</v>
      </c>
      <c r="L908" s="389">
        <v>3749.1999999999994</v>
      </c>
      <c r="M908" s="52">
        <v>6656.56</v>
      </c>
      <c r="N908" s="52">
        <v>175</v>
      </c>
      <c r="O908" s="273">
        <f t="shared" si="164"/>
        <v>21.423999999999996</v>
      </c>
      <c r="P908" s="273">
        <f t="shared" si="165"/>
        <v>38.037485714285715</v>
      </c>
      <c r="R908" s="52">
        <f t="shared" si="166"/>
        <v>2192.0285714285715</v>
      </c>
      <c r="S908" s="52">
        <f t="shared" si="167"/>
        <v>2393.305142857143</v>
      </c>
    </row>
    <row r="909" spans="1:19" x14ac:dyDescent="0.2">
      <c r="A909" s="157">
        <v>45050</v>
      </c>
      <c r="B909" s="229">
        <v>8.85</v>
      </c>
      <c r="C909">
        <v>9.36</v>
      </c>
      <c r="D909">
        <v>11.51</v>
      </c>
      <c r="E909">
        <v>8.5</v>
      </c>
      <c r="F909" s="179">
        <f t="shared" si="160"/>
        <v>-2.1500000000000004</v>
      </c>
      <c r="G909" s="214">
        <f t="shared" si="161"/>
        <v>0.42478760619690159</v>
      </c>
      <c r="H909" s="179">
        <f t="shared" si="162"/>
        <v>20.009999999999998</v>
      </c>
      <c r="I909" s="356">
        <v>346386</v>
      </c>
      <c r="J909" s="52">
        <v>383754.6</v>
      </c>
      <c r="K909" s="647">
        <f t="shared" si="163"/>
        <v>37368.599999999977</v>
      </c>
      <c r="L909" s="389">
        <v>3254.6999999999989</v>
      </c>
      <c r="M909" s="52">
        <v>6365.759</v>
      </c>
      <c r="N909" s="52">
        <v>158</v>
      </c>
      <c r="O909" s="273">
        <f t="shared" si="164"/>
        <v>20.59936708860759</v>
      </c>
      <c r="P909" s="273">
        <f t="shared" si="165"/>
        <v>40.289613924050634</v>
      </c>
      <c r="R909" s="52">
        <f t="shared" si="166"/>
        <v>2192.3164556962024</v>
      </c>
      <c r="S909" s="52">
        <f t="shared" si="167"/>
        <v>2428.8265822784811</v>
      </c>
    </row>
    <row r="910" spans="1:19" x14ac:dyDescent="0.2">
      <c r="A910" s="157">
        <v>45051</v>
      </c>
      <c r="B910" s="229">
        <v>10.51</v>
      </c>
      <c r="C910">
        <v>10.23</v>
      </c>
      <c r="D910">
        <v>11.03</v>
      </c>
      <c r="E910">
        <v>8.5500000000000007</v>
      </c>
      <c r="F910" s="179">
        <f t="shared" si="160"/>
        <v>-0.79999999999999893</v>
      </c>
      <c r="G910" s="214">
        <f t="shared" si="161"/>
        <v>0.43667007150153225</v>
      </c>
      <c r="H910" s="179">
        <f t="shared" si="162"/>
        <v>19.579999999999998</v>
      </c>
      <c r="I910" s="356">
        <v>367520</v>
      </c>
      <c r="J910">
        <v>410638</v>
      </c>
      <c r="K910" s="647">
        <f t="shared" si="163"/>
        <v>43118</v>
      </c>
      <c r="L910" s="389">
        <v>3549.7999999999952</v>
      </c>
      <c r="M910" s="52">
        <v>7448.5910000000003</v>
      </c>
      <c r="N910" s="52">
        <v>168</v>
      </c>
      <c r="O910" s="273">
        <f t="shared" si="164"/>
        <v>21.129761904761875</v>
      </c>
      <c r="P910" s="273">
        <f t="shared" si="165"/>
        <v>44.336851190476196</v>
      </c>
      <c r="R910" s="52">
        <f t="shared" si="166"/>
        <v>2187.6190476190477</v>
      </c>
      <c r="S910" s="52">
        <f t="shared" si="167"/>
        <v>2444.2738095238096</v>
      </c>
    </row>
    <row r="911" spans="1:19" x14ac:dyDescent="0.2">
      <c r="A911" s="157">
        <v>45055</v>
      </c>
      <c r="B911" s="229">
        <v>11.26</v>
      </c>
      <c r="C911">
        <v>10.65</v>
      </c>
      <c r="D911">
        <v>11.05</v>
      </c>
      <c r="E911">
        <v>8.8000000000000007</v>
      </c>
      <c r="F911" s="179">
        <f t="shared" si="160"/>
        <v>-0.40000000000000036</v>
      </c>
      <c r="G911" s="214">
        <f t="shared" si="161"/>
        <v>0.44332493702770781</v>
      </c>
      <c r="H911" s="179">
        <f t="shared" si="162"/>
        <v>19.850000000000001</v>
      </c>
      <c r="I911" s="356">
        <v>347200</v>
      </c>
      <c r="J911">
        <v>394899</v>
      </c>
      <c r="K911" s="647">
        <f t="shared" si="163"/>
        <v>47699</v>
      </c>
      <c r="L911" s="389">
        <v>3544.5</v>
      </c>
      <c r="M911" s="52">
        <v>6337.6390000000001</v>
      </c>
      <c r="N911" s="52">
        <v>157</v>
      </c>
      <c r="O911" s="273">
        <f t="shared" si="164"/>
        <v>22.576433121019107</v>
      </c>
      <c r="P911" s="273">
        <f t="shared" si="165"/>
        <v>40.367127388535032</v>
      </c>
      <c r="R911" s="52">
        <f t="shared" si="166"/>
        <v>2211.4649681528663</v>
      </c>
      <c r="S911" s="52">
        <f t="shared" si="167"/>
        <v>2515.2802547770702</v>
      </c>
    </row>
    <row r="912" spans="1:19" x14ac:dyDescent="0.2">
      <c r="A912" s="157">
        <v>45056</v>
      </c>
      <c r="B912" s="229">
        <v>9.93</v>
      </c>
      <c r="C912">
        <v>9.2799999999999994</v>
      </c>
      <c r="D912">
        <v>11.09</v>
      </c>
      <c r="E912">
        <v>8.56</v>
      </c>
      <c r="F912" s="179">
        <f t="shared" si="160"/>
        <v>-1.8100000000000005</v>
      </c>
      <c r="G912" s="214">
        <f t="shared" si="161"/>
        <v>0.43562340966921126</v>
      </c>
      <c r="H912" s="179">
        <f t="shared" si="162"/>
        <v>19.649999999999999</v>
      </c>
      <c r="I912" s="356">
        <v>338072</v>
      </c>
      <c r="J912" s="52">
        <v>374079.4</v>
      </c>
      <c r="K912" s="647">
        <f t="shared" si="163"/>
        <v>36007.400000000023</v>
      </c>
      <c r="L912" s="389">
        <v>3577.6000000000017</v>
      </c>
      <c r="M912" s="52">
        <v>5966.9459999999999</v>
      </c>
      <c r="N912" s="52">
        <v>153</v>
      </c>
      <c r="O912" s="273">
        <f t="shared" si="164"/>
        <v>23.383006535947725</v>
      </c>
      <c r="P912" s="273">
        <f t="shared" si="165"/>
        <v>38.999647058823527</v>
      </c>
      <c r="R912" s="52">
        <f t="shared" si="166"/>
        <v>2209.6209150326799</v>
      </c>
      <c r="S912" s="52">
        <f t="shared" si="167"/>
        <v>2444.9633986928106</v>
      </c>
    </row>
    <row r="913" spans="1:19" x14ac:dyDescent="0.2">
      <c r="A913" s="157">
        <v>45057</v>
      </c>
      <c r="B913" s="229">
        <v>10.039999999999999</v>
      </c>
      <c r="C913">
        <v>9.77</v>
      </c>
      <c r="D913">
        <v>11.11</v>
      </c>
      <c r="E913">
        <v>8.81</v>
      </c>
      <c r="F913" s="179">
        <f t="shared" si="160"/>
        <v>-1.3399999999999999</v>
      </c>
      <c r="G913" s="214">
        <f t="shared" si="161"/>
        <v>0.44226907630522089</v>
      </c>
      <c r="H913" s="179">
        <f t="shared" si="162"/>
        <v>19.920000000000002</v>
      </c>
      <c r="I913" s="356">
        <v>357855</v>
      </c>
      <c r="J913" s="52">
        <v>407804.3</v>
      </c>
      <c r="K913" s="647">
        <f t="shared" si="163"/>
        <v>49949.299999999988</v>
      </c>
      <c r="L913" s="389">
        <v>3664.4999999999986</v>
      </c>
      <c r="M913" s="52">
        <v>7311.6</v>
      </c>
      <c r="N913" s="52">
        <v>162</v>
      </c>
      <c r="O913" s="273">
        <f t="shared" si="164"/>
        <v>22.620370370370363</v>
      </c>
      <c r="P913" s="273">
        <f t="shared" si="165"/>
        <v>45.133333333333333</v>
      </c>
      <c r="R913" s="52">
        <f t="shared" si="166"/>
        <v>2208.9814814814813</v>
      </c>
      <c r="S913" s="52">
        <f t="shared" si="167"/>
        <v>2517.3104938271604</v>
      </c>
    </row>
    <row r="914" spans="1:19" x14ac:dyDescent="0.2">
      <c r="A914" s="157">
        <v>45058</v>
      </c>
      <c r="B914" s="229">
        <v>9.16</v>
      </c>
      <c r="C914">
        <v>9.32</v>
      </c>
      <c r="D914">
        <v>11.05</v>
      </c>
      <c r="E914">
        <v>8.82</v>
      </c>
      <c r="F914" s="179">
        <f t="shared" si="160"/>
        <v>-1.7300000000000004</v>
      </c>
      <c r="G914" s="214">
        <f t="shared" si="161"/>
        <v>0.44388525415198793</v>
      </c>
      <c r="H914" s="179">
        <f t="shared" si="162"/>
        <v>19.87</v>
      </c>
      <c r="I914" s="356">
        <v>314031</v>
      </c>
      <c r="J914" s="52">
        <v>355330.5</v>
      </c>
      <c r="K914" s="647">
        <f t="shared" si="163"/>
        <v>41299.5</v>
      </c>
      <c r="L914" s="389">
        <v>3351.7000000000012</v>
      </c>
      <c r="M914" s="52">
        <v>5388.585</v>
      </c>
      <c r="N914" s="52">
        <v>141</v>
      </c>
      <c r="O914" s="273">
        <f t="shared" si="164"/>
        <v>23.770921985815612</v>
      </c>
      <c r="P914" s="273">
        <f t="shared" si="165"/>
        <v>38.216914893617023</v>
      </c>
      <c r="R914" s="52">
        <f t="shared" si="166"/>
        <v>2227.1702127659573</v>
      </c>
      <c r="S914" s="52">
        <f t="shared" si="167"/>
        <v>2520.0744680851062</v>
      </c>
    </row>
    <row r="915" spans="1:19" s="350" customFormat="1" x14ac:dyDescent="0.2">
      <c r="A915" s="695">
        <v>45061</v>
      </c>
      <c r="F915" s="696"/>
      <c r="G915" s="707"/>
      <c r="H915" s="696"/>
      <c r="I915" s="708"/>
      <c r="K915" s="709"/>
      <c r="L915" s="708"/>
      <c r="O915" s="710"/>
      <c r="P915" s="710"/>
      <c r="R915" s="698"/>
      <c r="S915" s="698"/>
    </row>
    <row r="916" spans="1:19" s="350" customFormat="1" x14ac:dyDescent="0.2">
      <c r="A916" s="695">
        <v>45062</v>
      </c>
      <c r="F916" s="696"/>
      <c r="G916" s="707"/>
      <c r="H916" s="696"/>
      <c r="I916" s="708"/>
      <c r="K916" s="709"/>
      <c r="L916" s="708"/>
      <c r="O916" s="710"/>
      <c r="P916" s="710"/>
      <c r="R916" s="698"/>
      <c r="S916" s="698"/>
    </row>
    <row r="917" spans="1:19" s="350" customFormat="1" x14ac:dyDescent="0.2">
      <c r="A917" s="695">
        <v>45063</v>
      </c>
      <c r="F917" s="696"/>
      <c r="G917" s="707"/>
      <c r="H917" s="696"/>
      <c r="I917" s="708"/>
      <c r="K917" s="709"/>
      <c r="L917" s="708"/>
      <c r="O917" s="710"/>
      <c r="P917" s="710"/>
      <c r="R917" s="698"/>
      <c r="S917" s="698"/>
    </row>
    <row r="918" spans="1:19" x14ac:dyDescent="0.2">
      <c r="A918" s="157">
        <v>45068</v>
      </c>
      <c r="B918" s="229">
        <v>10.64</v>
      </c>
      <c r="C918">
        <v>11.14</v>
      </c>
      <c r="D918">
        <v>11.52</v>
      </c>
      <c r="E918">
        <v>8.61</v>
      </c>
      <c r="F918" s="179">
        <f t="shared" si="160"/>
        <v>-0.37999999999999901</v>
      </c>
      <c r="G918" s="214">
        <f t="shared" si="161"/>
        <v>0.42771982116244411</v>
      </c>
      <c r="H918" s="179">
        <f t="shared" si="162"/>
        <v>20.13</v>
      </c>
      <c r="I918" s="356">
        <v>330065</v>
      </c>
      <c r="J918" s="52">
        <v>359111.9</v>
      </c>
      <c r="K918" s="647">
        <f t="shared" si="163"/>
        <v>29046.900000000023</v>
      </c>
      <c r="L918" s="389">
        <v>3350.6</v>
      </c>
      <c r="M918" s="52">
        <v>5433.3630000000003</v>
      </c>
      <c r="N918" s="52">
        <v>146</v>
      </c>
      <c r="O918" s="273">
        <f t="shared" si="164"/>
        <v>22.949315068493149</v>
      </c>
      <c r="P918" s="273">
        <f t="shared" si="165"/>
        <v>37.214815068493152</v>
      </c>
      <c r="R918" s="52">
        <f t="shared" si="166"/>
        <v>2260.7191780821918</v>
      </c>
      <c r="S918" s="52">
        <f t="shared" si="167"/>
        <v>2459.6705479452057</v>
      </c>
    </row>
    <row r="919" spans="1:19" x14ac:dyDescent="0.2">
      <c r="A919" s="157">
        <v>45069</v>
      </c>
      <c r="B919" s="229">
        <v>10.72</v>
      </c>
      <c r="C919">
        <v>10.51</v>
      </c>
      <c r="D919">
        <v>11.61</v>
      </c>
      <c r="E919">
        <v>8.52</v>
      </c>
      <c r="F919" s="179">
        <f t="shared" si="160"/>
        <v>-1.0999999999999996</v>
      </c>
      <c r="G919" s="214">
        <f t="shared" si="161"/>
        <v>0.42324888226527568</v>
      </c>
      <c r="H919" s="179">
        <f t="shared" si="162"/>
        <v>20.13</v>
      </c>
      <c r="I919" s="356">
        <v>349573</v>
      </c>
      <c r="J919" s="52">
        <v>382273.6</v>
      </c>
      <c r="K919" s="647">
        <f t="shared" si="163"/>
        <v>32700.599999999977</v>
      </c>
      <c r="L919" s="389">
        <v>3516.0999999999985</v>
      </c>
      <c r="M919" s="52">
        <v>6598.9870000000001</v>
      </c>
      <c r="N919" s="52">
        <v>157</v>
      </c>
      <c r="O919" s="273">
        <f t="shared" si="164"/>
        <v>22.395541401273878</v>
      </c>
      <c r="P919" s="273">
        <f t="shared" si="165"/>
        <v>42.031764331210191</v>
      </c>
      <c r="R919" s="52">
        <f t="shared" si="166"/>
        <v>2226.5796178343949</v>
      </c>
      <c r="S919" s="52">
        <f t="shared" si="167"/>
        <v>2434.8636942675157</v>
      </c>
    </row>
    <row r="920" spans="1:19" x14ac:dyDescent="0.2">
      <c r="A920" s="157">
        <v>45070</v>
      </c>
      <c r="B920" s="229">
        <v>9.36</v>
      </c>
      <c r="C920">
        <v>9.0500000000000007</v>
      </c>
      <c r="D920">
        <v>11.45</v>
      </c>
      <c r="E920">
        <v>8.0299999999999994</v>
      </c>
      <c r="F920" s="179">
        <f t="shared" ref="F920:F923" si="168">C920-D920</f>
        <v>-2.3999999999999986</v>
      </c>
      <c r="G920" s="214">
        <f t="shared" ref="G920:G923" si="169">E920/(D920+E920)</f>
        <v>0.41221765913757702</v>
      </c>
      <c r="H920" s="179">
        <f t="shared" ref="H920:H923" si="170">SUM(D920:E920)</f>
        <v>19.479999999999997</v>
      </c>
      <c r="I920" s="356">
        <v>320549</v>
      </c>
      <c r="J920" s="52">
        <v>330583.8</v>
      </c>
      <c r="K920" s="647">
        <f t="shared" ref="K920:K984" si="171">J920-I920</f>
        <v>10034.799999999988</v>
      </c>
      <c r="L920" s="389">
        <v>3441.3999999999992</v>
      </c>
      <c r="M920" s="52">
        <v>5891.0919999999996</v>
      </c>
      <c r="N920" s="52">
        <v>144</v>
      </c>
      <c r="O920" s="273">
        <f t="shared" ref="O920:O923" si="172">L920/N920</f>
        <v>23.898611111111105</v>
      </c>
      <c r="P920" s="273">
        <f t="shared" ref="P920:P923" si="173">M920/N920</f>
        <v>40.910361111111108</v>
      </c>
      <c r="R920" s="52">
        <f t="shared" ref="R920:R923" si="174">I920/N920</f>
        <v>2226.0347222222222</v>
      </c>
      <c r="S920" s="52">
        <f t="shared" ref="S920:S923" si="175">J920/N920</f>
        <v>2295.7208333333333</v>
      </c>
    </row>
    <row r="921" spans="1:19" x14ac:dyDescent="0.2">
      <c r="A921" s="157">
        <v>45071</v>
      </c>
      <c r="B921" s="229">
        <v>11.31</v>
      </c>
      <c r="C921">
        <v>11.06</v>
      </c>
      <c r="D921">
        <v>11.63</v>
      </c>
      <c r="E921">
        <v>8.51</v>
      </c>
      <c r="F921" s="179">
        <f t="shared" si="168"/>
        <v>-0.57000000000000028</v>
      </c>
      <c r="G921" s="214">
        <f t="shared" si="169"/>
        <v>0.42254220456802383</v>
      </c>
      <c r="H921" s="179">
        <f t="shared" si="170"/>
        <v>20.14</v>
      </c>
      <c r="I921" s="356">
        <v>325931</v>
      </c>
      <c r="J921" s="52">
        <v>354971.4</v>
      </c>
      <c r="K921" s="647">
        <f t="shared" si="171"/>
        <v>29040.400000000023</v>
      </c>
      <c r="L921" s="389">
        <v>3510.7999999999993</v>
      </c>
      <c r="M921" s="52">
        <v>7208.7269999999999</v>
      </c>
      <c r="N921" s="52">
        <v>146</v>
      </c>
      <c r="O921" s="273">
        <f t="shared" si="172"/>
        <v>24.046575342465747</v>
      </c>
      <c r="P921" s="273">
        <f t="shared" si="173"/>
        <v>49.374842465753424</v>
      </c>
      <c r="R921" s="52">
        <f t="shared" si="174"/>
        <v>2232.4041095890411</v>
      </c>
      <c r="S921" s="52">
        <f t="shared" si="175"/>
        <v>2431.3109589041096</v>
      </c>
    </row>
    <row r="922" spans="1:19" x14ac:dyDescent="0.2">
      <c r="A922" s="157">
        <v>45072</v>
      </c>
      <c r="B922" s="229">
        <v>8.9600000000000009</v>
      </c>
      <c r="C922">
        <v>8.74</v>
      </c>
      <c r="D922">
        <v>11.56</v>
      </c>
      <c r="E922">
        <v>8.39</v>
      </c>
      <c r="F922" s="179">
        <f t="shared" si="168"/>
        <v>-2.8200000000000003</v>
      </c>
      <c r="G922" s="214">
        <f t="shared" si="169"/>
        <v>0.42055137844611523</v>
      </c>
      <c r="H922" s="179">
        <f t="shared" si="170"/>
        <v>19.950000000000003</v>
      </c>
      <c r="I922" s="356">
        <v>334041</v>
      </c>
      <c r="J922" s="52">
        <v>362024.2</v>
      </c>
      <c r="K922" s="647">
        <f t="shared" si="171"/>
        <v>27983.200000000012</v>
      </c>
      <c r="L922" s="389">
        <v>3451.3</v>
      </c>
      <c r="M922" s="52">
        <v>6165.5829999999996</v>
      </c>
      <c r="N922" s="52">
        <v>151</v>
      </c>
      <c r="O922" s="273">
        <f t="shared" si="172"/>
        <v>22.856291390728479</v>
      </c>
      <c r="P922" s="273">
        <f t="shared" si="173"/>
        <v>40.831675496688739</v>
      </c>
      <c r="R922" s="52">
        <f t="shared" si="174"/>
        <v>2212.1920529801323</v>
      </c>
      <c r="S922" s="52">
        <f t="shared" si="175"/>
        <v>2397.5112582781458</v>
      </c>
    </row>
    <row r="923" spans="1:19" x14ac:dyDescent="0.2">
      <c r="A923" s="157">
        <v>45076</v>
      </c>
      <c r="B923" s="229">
        <v>9.39</v>
      </c>
      <c r="C923">
        <v>9.91</v>
      </c>
      <c r="D923">
        <v>11.48</v>
      </c>
      <c r="E923">
        <v>8.1999999999999993</v>
      </c>
      <c r="F923" s="179">
        <f t="shared" si="168"/>
        <v>-1.5700000000000003</v>
      </c>
      <c r="G923" s="214">
        <f t="shared" si="169"/>
        <v>0.41666666666666663</v>
      </c>
      <c r="H923" s="179">
        <f t="shared" si="170"/>
        <v>19.68</v>
      </c>
      <c r="I923" s="356">
        <v>237127</v>
      </c>
      <c r="J923">
        <v>245791</v>
      </c>
      <c r="K923" s="647">
        <f t="shared" si="171"/>
        <v>8664</v>
      </c>
      <c r="L923" s="389">
        <v>2660.3</v>
      </c>
      <c r="M923" s="52">
        <v>3395.0320000000002</v>
      </c>
      <c r="N923" s="52">
        <v>105</v>
      </c>
      <c r="O923" s="273">
        <f t="shared" si="172"/>
        <v>25.336190476190477</v>
      </c>
      <c r="P923" s="273">
        <f t="shared" si="173"/>
        <v>32.333638095238094</v>
      </c>
      <c r="R923" s="52">
        <f t="shared" si="174"/>
        <v>2258.3523809523808</v>
      </c>
      <c r="S923" s="52">
        <f t="shared" si="175"/>
        <v>2340.8666666666668</v>
      </c>
    </row>
    <row r="924" spans="1:19" x14ac:dyDescent="0.2">
      <c r="A924" s="157">
        <v>45077</v>
      </c>
      <c r="B924" s="229">
        <v>10.47</v>
      </c>
      <c r="C924">
        <v>8</v>
      </c>
      <c r="D924">
        <v>11.66</v>
      </c>
      <c r="E924">
        <v>8.6300000000000008</v>
      </c>
      <c r="F924" s="179">
        <f t="shared" ref="F924:F943" si="176">C924-D924</f>
        <v>-3.66</v>
      </c>
      <c r="G924" s="214">
        <f t="shared" ref="G924:G943" si="177">E924/(D924+E924)</f>
        <v>0.42533267619517007</v>
      </c>
      <c r="H924" s="179">
        <f t="shared" ref="H924:H943" si="178">SUM(D924:E924)</f>
        <v>20.29</v>
      </c>
      <c r="I924" s="356">
        <v>363978</v>
      </c>
      <c r="J924" s="52">
        <v>399333.8</v>
      </c>
      <c r="K924" s="647">
        <f t="shared" si="171"/>
        <v>35355.799999999988</v>
      </c>
      <c r="L924" s="389">
        <v>3626.9</v>
      </c>
      <c r="M924" s="52">
        <v>6996.4859999999999</v>
      </c>
      <c r="N924" s="52">
        <v>162</v>
      </c>
      <c r="O924" s="273">
        <f t="shared" ref="O924:O988" si="179">L924/N924</f>
        <v>22.388271604938272</v>
      </c>
      <c r="P924" s="273">
        <f t="shared" ref="P924:P988" si="180">M924/N924</f>
        <v>43.188185185185183</v>
      </c>
      <c r="R924" s="52">
        <f t="shared" ref="R924:R988" si="181">I924/N924</f>
        <v>2246.7777777777778</v>
      </c>
      <c r="S924" s="52">
        <f t="shared" ref="S924:S988" si="182">J924/N924</f>
        <v>2465.0234567901234</v>
      </c>
    </row>
    <row r="925" spans="1:19" x14ac:dyDescent="0.2">
      <c r="A925" s="157">
        <v>45078</v>
      </c>
      <c r="B925" s="229">
        <v>10.75</v>
      </c>
      <c r="C925">
        <v>10.119999999999999</v>
      </c>
      <c r="D925">
        <v>11.61</v>
      </c>
      <c r="E925">
        <v>8.85</v>
      </c>
      <c r="F925" s="179">
        <f t="shared" si="176"/>
        <v>-1.4900000000000002</v>
      </c>
      <c r="G925" s="214">
        <f t="shared" si="177"/>
        <v>0.43255131964809379</v>
      </c>
      <c r="H925" s="179">
        <f t="shared" si="178"/>
        <v>20.46</v>
      </c>
      <c r="I925" s="356">
        <v>339430</v>
      </c>
      <c r="J925" s="52">
        <v>389633.5</v>
      </c>
      <c r="K925" s="647">
        <f t="shared" si="171"/>
        <v>50203.5</v>
      </c>
      <c r="L925" s="389">
        <v>3138.900000000001</v>
      </c>
      <c r="M925" s="52">
        <v>7455.5519999999997</v>
      </c>
      <c r="N925" s="52">
        <v>154</v>
      </c>
      <c r="O925" s="273">
        <f t="shared" si="179"/>
        <v>20.38246753246754</v>
      </c>
      <c r="P925" s="273">
        <f t="shared" si="180"/>
        <v>48.41267532467532</v>
      </c>
      <c r="R925" s="52">
        <f t="shared" si="181"/>
        <v>2204.090909090909</v>
      </c>
      <c r="S925" s="52">
        <f t="shared" si="182"/>
        <v>2530.0876623376626</v>
      </c>
    </row>
    <row r="926" spans="1:19" s="350" customFormat="1" ht="12.6" customHeight="1" x14ac:dyDescent="0.2">
      <c r="A926" s="695">
        <v>45079</v>
      </c>
      <c r="F926" s="696"/>
      <c r="G926" s="707"/>
      <c r="H926" s="696"/>
      <c r="I926" s="708"/>
      <c r="K926" s="709"/>
      <c r="L926" s="708"/>
      <c r="O926" s="710"/>
      <c r="P926" s="710"/>
      <c r="R926" s="698"/>
      <c r="S926" s="698"/>
    </row>
    <row r="927" spans="1:19" x14ac:dyDescent="0.2">
      <c r="A927" s="157">
        <v>45082</v>
      </c>
      <c r="B927" s="229">
        <v>10.210000000000001</v>
      </c>
      <c r="C927">
        <v>10.029999999999999</v>
      </c>
      <c r="D927">
        <v>11.65</v>
      </c>
      <c r="E927">
        <v>8.42</v>
      </c>
      <c r="F927" s="179">
        <f t="shared" si="176"/>
        <v>-1.620000000000001</v>
      </c>
      <c r="G927" s="214">
        <f t="shared" si="177"/>
        <v>0.41953163926258097</v>
      </c>
      <c r="H927" s="179">
        <f t="shared" si="178"/>
        <v>20.07</v>
      </c>
      <c r="I927" s="356">
        <v>367032</v>
      </c>
      <c r="J927" s="52">
        <v>394556.5</v>
      </c>
      <c r="K927" s="647">
        <f t="shared" si="171"/>
        <v>27524.5</v>
      </c>
      <c r="L927" s="389">
        <v>3609.2999999999993</v>
      </c>
      <c r="M927" s="52">
        <v>6133.9989999999998</v>
      </c>
      <c r="N927" s="52">
        <v>164</v>
      </c>
      <c r="O927" s="273">
        <f t="shared" si="179"/>
        <v>22.007926829268289</v>
      </c>
      <c r="P927" s="273">
        <f t="shared" si="180"/>
        <v>37.40243292682927</v>
      </c>
      <c r="R927" s="52">
        <f t="shared" si="181"/>
        <v>2238</v>
      </c>
      <c r="S927" s="52">
        <f t="shared" si="182"/>
        <v>2405.8323170731705</v>
      </c>
    </row>
    <row r="928" spans="1:19" x14ac:dyDescent="0.2">
      <c r="A928" s="157">
        <v>45083</v>
      </c>
      <c r="B928" s="229">
        <v>10.89</v>
      </c>
      <c r="C928">
        <v>10.91</v>
      </c>
      <c r="D928">
        <v>11.61</v>
      </c>
      <c r="E928">
        <v>8.6</v>
      </c>
      <c r="F928" s="179">
        <f t="shared" si="176"/>
        <v>-0.69999999999999929</v>
      </c>
      <c r="G928" s="214">
        <f t="shared" si="177"/>
        <v>0.42553191489361697</v>
      </c>
      <c r="H928" s="179">
        <f t="shared" si="178"/>
        <v>20.21</v>
      </c>
      <c r="I928" s="356">
        <v>320649</v>
      </c>
      <c r="J928" s="52">
        <v>353932.1</v>
      </c>
      <c r="K928" s="647">
        <f t="shared" si="171"/>
        <v>33283.099999999977</v>
      </c>
      <c r="L928" s="389">
        <v>3198.6000000000008</v>
      </c>
      <c r="M928" s="52">
        <v>7797.5209999999997</v>
      </c>
      <c r="N928" s="52">
        <v>144</v>
      </c>
      <c r="O928" s="273">
        <f t="shared" si="179"/>
        <v>22.212500000000006</v>
      </c>
      <c r="P928" s="273">
        <f t="shared" si="180"/>
        <v>54.149451388888885</v>
      </c>
      <c r="R928" s="52">
        <f t="shared" si="181"/>
        <v>2226.7291666666665</v>
      </c>
      <c r="S928" s="52">
        <f t="shared" si="182"/>
        <v>2457.8618055555553</v>
      </c>
    </row>
    <row r="929" spans="1:19" x14ac:dyDescent="0.2">
      <c r="A929" s="157">
        <v>45084</v>
      </c>
      <c r="B929" s="229">
        <v>9.1199999999999992</v>
      </c>
      <c r="C929">
        <v>9.2200000000000006</v>
      </c>
      <c r="D929">
        <v>11.5</v>
      </c>
      <c r="E929">
        <v>8.66</v>
      </c>
      <c r="F929" s="179">
        <f t="shared" si="176"/>
        <v>-2.2799999999999994</v>
      </c>
      <c r="G929" s="214">
        <f t="shared" si="177"/>
        <v>0.42956349206349209</v>
      </c>
      <c r="H929" s="179">
        <f t="shared" si="178"/>
        <v>20.16</v>
      </c>
      <c r="I929" s="356">
        <v>332445</v>
      </c>
      <c r="J929" s="52">
        <v>371059.4</v>
      </c>
      <c r="K929" s="647">
        <f t="shared" si="171"/>
        <v>38614.400000000023</v>
      </c>
      <c r="L929" s="389">
        <v>3409.2000000000007</v>
      </c>
      <c r="M929" s="52">
        <v>7605.7060000000001</v>
      </c>
      <c r="N929" s="52">
        <v>150</v>
      </c>
      <c r="O929" s="273">
        <f t="shared" si="179"/>
        <v>22.728000000000005</v>
      </c>
      <c r="P929" s="273">
        <f t="shared" si="180"/>
        <v>50.704706666666667</v>
      </c>
      <c r="R929" s="52">
        <f t="shared" si="181"/>
        <v>2216.3000000000002</v>
      </c>
      <c r="S929" s="52">
        <f t="shared" si="182"/>
        <v>2473.7293333333337</v>
      </c>
    </row>
    <row r="930" spans="1:19" ht="12.6" customHeight="1" x14ac:dyDescent="0.2">
      <c r="A930" s="157">
        <v>45085</v>
      </c>
      <c r="B930" s="229">
        <v>10.199999999999999</v>
      </c>
      <c r="C930">
        <v>10.29</v>
      </c>
      <c r="D930">
        <v>11.54</v>
      </c>
      <c r="E930">
        <v>8.6300000000000008</v>
      </c>
      <c r="F930" s="179">
        <f t="shared" si="176"/>
        <v>-1.25</v>
      </c>
      <c r="G930" s="214">
        <f t="shared" si="177"/>
        <v>0.42786316311353495</v>
      </c>
      <c r="H930" s="179">
        <f t="shared" si="178"/>
        <v>20.170000000000002</v>
      </c>
      <c r="I930" s="356">
        <v>353178</v>
      </c>
      <c r="J930" s="52">
        <v>392185.2</v>
      </c>
      <c r="K930" s="647">
        <f>J930-I931</f>
        <v>151994.20000000001</v>
      </c>
      <c r="L930" s="389">
        <v>3586.3999999999996</v>
      </c>
      <c r="M930" s="52">
        <v>7280.6329999999998</v>
      </c>
      <c r="N930" s="52">
        <v>159</v>
      </c>
      <c r="O930" s="273">
        <f t="shared" si="179"/>
        <v>22.555974842767295</v>
      </c>
      <c r="P930" s="273">
        <f t="shared" si="180"/>
        <v>45.790144654088046</v>
      </c>
      <c r="R930" s="52">
        <f>I931/N930</f>
        <v>1510.6352201257862</v>
      </c>
      <c r="S930" s="52">
        <f t="shared" si="182"/>
        <v>2466.5735849056605</v>
      </c>
    </row>
    <row r="931" spans="1:19" x14ac:dyDescent="0.2">
      <c r="A931" s="157">
        <v>45086</v>
      </c>
      <c r="B931" s="229">
        <v>9.3000000000000007</v>
      </c>
      <c r="C931">
        <v>7.16</v>
      </c>
      <c r="D931">
        <v>11.38</v>
      </c>
      <c r="E931">
        <v>7.93</v>
      </c>
      <c r="F931" s="179">
        <f t="shared" si="176"/>
        <v>-4.2200000000000006</v>
      </c>
      <c r="G931" s="214">
        <f t="shared" si="177"/>
        <v>0.41066804764370785</v>
      </c>
      <c r="H931" s="179">
        <f t="shared" si="178"/>
        <v>19.310000000000002</v>
      </c>
      <c r="I931" s="356">
        <v>240191</v>
      </c>
      <c r="J931" s="52">
        <v>246961.7</v>
      </c>
      <c r="K931" s="647">
        <f>J931-I932</f>
        <v>-44265.299999999988</v>
      </c>
      <c r="L931" s="389">
        <v>2300.2000000000012</v>
      </c>
      <c r="M931" s="52">
        <v>3919.991</v>
      </c>
      <c r="N931" s="52">
        <v>109</v>
      </c>
      <c r="O931" s="273">
        <f t="shared" si="179"/>
        <v>21.102752293577993</v>
      </c>
      <c r="P931" s="273">
        <f t="shared" si="180"/>
        <v>35.963220183486236</v>
      </c>
      <c r="R931" s="52">
        <f>I932/N931</f>
        <v>2671.8073394495414</v>
      </c>
      <c r="S931" s="52">
        <f t="shared" si="182"/>
        <v>2265.7036697247709</v>
      </c>
    </row>
    <row r="932" spans="1:19" x14ac:dyDescent="0.2">
      <c r="A932" s="157">
        <v>45087</v>
      </c>
      <c r="B932" s="229">
        <v>8.58</v>
      </c>
      <c r="C932">
        <v>8.76</v>
      </c>
      <c r="D932">
        <v>11.46</v>
      </c>
      <c r="E932">
        <v>8.34</v>
      </c>
      <c r="F932" s="179">
        <f t="shared" ref="F932" si="183">C932-D932</f>
        <v>-2.7000000000000011</v>
      </c>
      <c r="G932" s="214">
        <f t="shared" ref="G932" si="184">E932/(D932+E932)</f>
        <v>0.4212121212121212</v>
      </c>
      <c r="H932" s="179">
        <f t="shared" ref="H932" si="185">SUM(D932:E932)</f>
        <v>19.8</v>
      </c>
      <c r="I932" s="356">
        <v>291227</v>
      </c>
      <c r="J932" s="52">
        <v>312164.09999999998</v>
      </c>
      <c r="K932" s="647">
        <f t="shared" ref="K932" si="186">J932-I932</f>
        <v>20937.099999999977</v>
      </c>
      <c r="L932" s="389">
        <v>2494.1000000000004</v>
      </c>
      <c r="M932" s="52">
        <v>4891.759</v>
      </c>
      <c r="N932" s="52">
        <v>131</v>
      </c>
      <c r="O932" s="273">
        <f t="shared" ref="O932" si="187">L932/N932</f>
        <v>19.038931297709926</v>
      </c>
      <c r="P932" s="273">
        <f t="shared" ref="P932" si="188">M932/N932</f>
        <v>37.341671755725194</v>
      </c>
      <c r="R932" s="52">
        <f t="shared" ref="R932" si="189">I932/N932</f>
        <v>2223.1068702290077</v>
      </c>
      <c r="S932" s="52">
        <f t="shared" ref="S932" si="190">J932/N932</f>
        <v>2382.9320610687023</v>
      </c>
    </row>
    <row r="933" spans="1:19" s="350" customFormat="1" x14ac:dyDescent="0.2">
      <c r="A933" s="695">
        <v>45089</v>
      </c>
      <c r="F933" s="696"/>
      <c r="G933" s="707"/>
      <c r="H933" s="696"/>
      <c r="I933" s="708"/>
      <c r="K933" s="709">
        <f t="shared" si="171"/>
        <v>0</v>
      </c>
      <c r="L933" s="708"/>
      <c r="O933" s="710"/>
      <c r="P933" s="710"/>
      <c r="R933" s="698"/>
      <c r="S933" s="698"/>
    </row>
    <row r="934" spans="1:19" s="350" customFormat="1" x14ac:dyDescent="0.2">
      <c r="A934" s="695">
        <v>45090</v>
      </c>
      <c r="F934" s="696"/>
      <c r="G934" s="707"/>
      <c r="H934" s="696"/>
      <c r="I934" s="708"/>
      <c r="K934" s="709">
        <f t="shared" si="171"/>
        <v>0</v>
      </c>
      <c r="L934" s="708"/>
      <c r="O934" s="710"/>
      <c r="P934" s="710"/>
      <c r="R934" s="698"/>
      <c r="S934" s="698"/>
    </row>
    <row r="935" spans="1:19" x14ac:dyDescent="0.2">
      <c r="A935" s="157">
        <v>45091</v>
      </c>
      <c r="B935" s="229">
        <v>10.11</v>
      </c>
      <c r="C935">
        <v>10.210000000000001</v>
      </c>
      <c r="D935">
        <v>11.47</v>
      </c>
      <c r="E935">
        <v>8.61</v>
      </c>
      <c r="F935" s="179">
        <f t="shared" si="176"/>
        <v>-1.2599999999999998</v>
      </c>
      <c r="G935" s="214">
        <f t="shared" si="177"/>
        <v>0.42878486055776893</v>
      </c>
      <c r="H935" s="179">
        <f t="shared" si="178"/>
        <v>20.079999999999998</v>
      </c>
      <c r="I935" s="356">
        <v>326667</v>
      </c>
      <c r="J935" s="52">
        <v>359243.8</v>
      </c>
      <c r="K935" s="647">
        <f t="shared" si="171"/>
        <v>32576.799999999988</v>
      </c>
      <c r="L935" s="389">
        <v>3044.2999999999988</v>
      </c>
      <c r="M935" s="52">
        <v>5862.8469999999998</v>
      </c>
      <c r="N935" s="52">
        <v>146</v>
      </c>
      <c r="O935" s="273">
        <f t="shared" si="179"/>
        <v>20.851369863013691</v>
      </c>
      <c r="P935" s="273">
        <f t="shared" si="180"/>
        <v>40.15648630136986</v>
      </c>
      <c r="R935" s="52">
        <f t="shared" si="181"/>
        <v>2237.4452054794519</v>
      </c>
      <c r="S935" s="52">
        <f t="shared" si="182"/>
        <v>2460.5739726027396</v>
      </c>
    </row>
    <row r="936" spans="1:19" x14ac:dyDescent="0.2">
      <c r="A936" s="157">
        <v>45092</v>
      </c>
      <c r="B936" s="229">
        <v>10</v>
      </c>
      <c r="C936">
        <v>9.73</v>
      </c>
      <c r="D936">
        <v>11.96</v>
      </c>
      <c r="E936">
        <v>8.9700000000000006</v>
      </c>
      <c r="F936" s="179">
        <f t="shared" si="176"/>
        <v>-2.2300000000000004</v>
      </c>
      <c r="G936" s="214">
        <f t="shared" si="177"/>
        <v>0.4285714285714286</v>
      </c>
      <c r="H936" s="179">
        <f t="shared" si="178"/>
        <v>20.93</v>
      </c>
      <c r="I936" s="356">
        <v>317538</v>
      </c>
      <c r="J936" s="52">
        <v>371890</v>
      </c>
      <c r="K936" s="647">
        <f t="shared" si="171"/>
        <v>54352</v>
      </c>
      <c r="L936" s="389">
        <v>2781.6000000000008</v>
      </c>
      <c r="M936" s="52">
        <v>8467.6319999999996</v>
      </c>
      <c r="N936" s="52">
        <v>145</v>
      </c>
      <c r="O936" s="273">
        <f t="shared" si="179"/>
        <v>19.183448275862073</v>
      </c>
      <c r="P936" s="273">
        <f t="shared" si="180"/>
        <v>58.397462068965517</v>
      </c>
      <c r="R936" s="52">
        <f t="shared" si="181"/>
        <v>2189.9172413793103</v>
      </c>
      <c r="S936" s="52">
        <f t="shared" si="182"/>
        <v>2564.7586206896553</v>
      </c>
    </row>
    <row r="937" spans="1:19" x14ac:dyDescent="0.2">
      <c r="A937" s="157">
        <v>45093</v>
      </c>
      <c r="B937" s="229">
        <v>6.93</v>
      </c>
      <c r="C937">
        <v>6.91</v>
      </c>
      <c r="D937">
        <v>10.08</v>
      </c>
      <c r="E937">
        <v>8.44</v>
      </c>
      <c r="F937" s="179">
        <f t="shared" si="176"/>
        <v>-3.17</v>
      </c>
      <c r="G937" s="214">
        <f t="shared" si="177"/>
        <v>0.45572354211663063</v>
      </c>
      <c r="H937" s="179">
        <f t="shared" si="178"/>
        <v>18.52</v>
      </c>
      <c r="I937" s="356">
        <v>351518</v>
      </c>
      <c r="J937" s="52">
        <v>388223</v>
      </c>
      <c r="K937" s="647">
        <f t="shared" si="171"/>
        <v>36705</v>
      </c>
      <c r="L937" s="389">
        <v>3148.8999999999983</v>
      </c>
      <c r="M937" s="52">
        <v>6948.875</v>
      </c>
      <c r="N937" s="52">
        <v>161</v>
      </c>
      <c r="O937" s="273">
        <f t="shared" si="179"/>
        <v>19.55838509316769</v>
      </c>
      <c r="P937" s="273">
        <f t="shared" si="180"/>
        <v>43.160714285714285</v>
      </c>
      <c r="R937" s="52">
        <f t="shared" si="181"/>
        <v>2183.3416149068321</v>
      </c>
      <c r="S937" s="52">
        <f t="shared" si="182"/>
        <v>2411.3229813664598</v>
      </c>
    </row>
    <row r="938" spans="1:19" x14ac:dyDescent="0.2">
      <c r="A938" s="157">
        <v>45096</v>
      </c>
      <c r="B938" s="229">
        <v>9.8699999999999992</v>
      </c>
      <c r="C938">
        <v>8.83</v>
      </c>
      <c r="D938">
        <v>10.199999999999999</v>
      </c>
      <c r="E938">
        <v>8.5</v>
      </c>
      <c r="F938" s="179">
        <f t="shared" si="176"/>
        <v>-1.3699999999999992</v>
      </c>
      <c r="G938" s="214">
        <f t="shared" si="177"/>
        <v>0.45454545454545459</v>
      </c>
      <c r="H938" s="179">
        <f t="shared" si="178"/>
        <v>18.7</v>
      </c>
      <c r="I938" s="356">
        <v>329139</v>
      </c>
      <c r="J938" s="52">
        <v>356918.5</v>
      </c>
      <c r="K938" s="647">
        <f t="shared" si="171"/>
        <v>27779.5</v>
      </c>
      <c r="L938" s="389">
        <v>2921.4000000000005</v>
      </c>
      <c r="M938" s="52">
        <v>5949.1710000000003</v>
      </c>
      <c r="N938" s="52">
        <v>147</v>
      </c>
      <c r="O938" s="273">
        <f t="shared" si="179"/>
        <v>19.873469387755105</v>
      </c>
      <c r="P938" s="273">
        <f t="shared" si="180"/>
        <v>40.470551020408166</v>
      </c>
      <c r="R938" s="52">
        <f t="shared" si="181"/>
        <v>2239.0408163265306</v>
      </c>
      <c r="S938" s="52">
        <f t="shared" si="182"/>
        <v>2428.017006802721</v>
      </c>
    </row>
    <row r="939" spans="1:19" x14ac:dyDescent="0.2">
      <c r="A939" s="157">
        <v>45097</v>
      </c>
      <c r="B939" s="229">
        <v>8.6199999999999992</v>
      </c>
      <c r="C939">
        <v>8.09</v>
      </c>
      <c r="D939">
        <v>9.86</v>
      </c>
      <c r="E939">
        <v>8.31</v>
      </c>
      <c r="F939" s="179">
        <f t="shared" si="176"/>
        <v>-1.7699999999999996</v>
      </c>
      <c r="G939" s="214">
        <f t="shared" si="177"/>
        <v>0.45734727572922396</v>
      </c>
      <c r="H939" s="179">
        <f t="shared" si="178"/>
        <v>18.170000000000002</v>
      </c>
      <c r="I939" s="356">
        <v>321489</v>
      </c>
      <c r="J939" s="52">
        <v>351332.9</v>
      </c>
      <c r="K939" s="647">
        <f t="shared" si="171"/>
        <v>29843.900000000023</v>
      </c>
      <c r="L939" s="389">
        <v>2587.1999999999998</v>
      </c>
      <c r="M939" s="52">
        <v>7124.9089999999997</v>
      </c>
      <c r="N939" s="52">
        <v>148</v>
      </c>
      <c r="O939" s="273">
        <f t="shared" si="179"/>
        <v>17.481081081081079</v>
      </c>
      <c r="P939" s="273">
        <f t="shared" si="180"/>
        <v>48.141277027027023</v>
      </c>
      <c r="R939" s="52">
        <f t="shared" si="181"/>
        <v>2172.2229729729729</v>
      </c>
      <c r="S939" s="52">
        <f t="shared" si="182"/>
        <v>2373.870945945946</v>
      </c>
    </row>
    <row r="940" spans="1:19" x14ac:dyDescent="0.2">
      <c r="A940" s="157">
        <v>45098</v>
      </c>
      <c r="B940" s="229">
        <v>9.66</v>
      </c>
      <c r="C940">
        <v>9.8800000000000008</v>
      </c>
      <c r="D940">
        <v>9.65</v>
      </c>
      <c r="E940">
        <v>8.64</v>
      </c>
      <c r="F940" s="179">
        <f t="shared" si="176"/>
        <v>0.23000000000000043</v>
      </c>
      <c r="G940" s="214">
        <f t="shared" si="177"/>
        <v>0.47238928376161843</v>
      </c>
      <c r="H940" s="179">
        <f t="shared" si="178"/>
        <v>18.29</v>
      </c>
      <c r="I940" s="356">
        <v>317264</v>
      </c>
      <c r="J940" s="52">
        <v>356280.3</v>
      </c>
      <c r="K940" s="647">
        <f t="shared" si="171"/>
        <v>39016.299999999988</v>
      </c>
      <c r="L940" s="389">
        <v>2720.4999999999995</v>
      </c>
      <c r="M940" s="52">
        <v>7776.9430000000002</v>
      </c>
      <c r="N940" s="52">
        <v>146</v>
      </c>
      <c r="O940" s="273">
        <f t="shared" si="179"/>
        <v>18.633561643835613</v>
      </c>
      <c r="P940" s="273">
        <f t="shared" si="180"/>
        <v>53.266732876712332</v>
      </c>
      <c r="R940" s="52">
        <f t="shared" si="181"/>
        <v>2173.0410958904108</v>
      </c>
      <c r="S940" s="52">
        <f t="shared" si="182"/>
        <v>2440.2760273972603</v>
      </c>
    </row>
    <row r="941" spans="1:19" x14ac:dyDescent="0.2">
      <c r="A941" s="157">
        <v>45099</v>
      </c>
      <c r="B941" s="229">
        <v>10.56</v>
      </c>
      <c r="C941">
        <v>11.2</v>
      </c>
      <c r="D941">
        <v>10.96</v>
      </c>
      <c r="E941">
        <v>8.52</v>
      </c>
      <c r="F941" s="179">
        <f t="shared" si="176"/>
        <v>0.23999999999999844</v>
      </c>
      <c r="G941" s="214">
        <f t="shared" si="177"/>
        <v>0.43737166324435317</v>
      </c>
      <c r="H941" s="179">
        <f t="shared" si="178"/>
        <v>19.48</v>
      </c>
      <c r="I941" s="356">
        <v>278867</v>
      </c>
      <c r="J941" s="52">
        <v>309303.8</v>
      </c>
      <c r="K941" s="647">
        <f t="shared" si="171"/>
        <v>30436.799999999988</v>
      </c>
      <c r="L941" s="389">
        <v>2693.2999999999997</v>
      </c>
      <c r="M941" s="52">
        <v>5882.9740000000002</v>
      </c>
      <c r="N941" s="52">
        <v>127</v>
      </c>
      <c r="O941" s="273">
        <f t="shared" si="179"/>
        <v>21.207086614173225</v>
      </c>
      <c r="P941" s="273">
        <f t="shared" si="180"/>
        <v>46.322629921259846</v>
      </c>
      <c r="R941" s="52">
        <f t="shared" si="181"/>
        <v>2195.803149606299</v>
      </c>
      <c r="S941" s="52">
        <f t="shared" si="182"/>
        <v>2435.4629921259843</v>
      </c>
    </row>
    <row r="942" spans="1:19" x14ac:dyDescent="0.2">
      <c r="A942" s="157">
        <v>45100</v>
      </c>
      <c r="B942" s="229">
        <v>10.43</v>
      </c>
      <c r="C942">
        <v>10.64</v>
      </c>
      <c r="D942">
        <v>11.58</v>
      </c>
      <c r="E942">
        <v>8.6199999999999992</v>
      </c>
      <c r="F942" s="179">
        <f t="shared" si="176"/>
        <v>-0.9399999999999995</v>
      </c>
      <c r="G942" s="214">
        <f t="shared" si="177"/>
        <v>0.42673267326732672</v>
      </c>
      <c r="H942" s="179">
        <f t="shared" si="178"/>
        <v>20.2</v>
      </c>
      <c r="I942" s="356">
        <v>349604</v>
      </c>
      <c r="J942" s="52">
        <v>391475.20000000001</v>
      </c>
      <c r="K942" s="647">
        <f t="shared" si="171"/>
        <v>41871.200000000012</v>
      </c>
      <c r="L942" s="389">
        <v>3322.6999999999989</v>
      </c>
      <c r="M942" s="52">
        <v>7878.2520000000004</v>
      </c>
      <c r="N942" s="52">
        <v>159</v>
      </c>
      <c r="O942" s="273">
        <f t="shared" si="179"/>
        <v>20.897484276729553</v>
      </c>
      <c r="P942" s="273">
        <f t="shared" si="180"/>
        <v>49.548754716981136</v>
      </c>
      <c r="R942" s="52">
        <f t="shared" si="181"/>
        <v>2198.7672955974845</v>
      </c>
      <c r="S942" s="52">
        <f t="shared" si="182"/>
        <v>2462.108176100629</v>
      </c>
    </row>
    <row r="943" spans="1:19" x14ac:dyDescent="0.2">
      <c r="A943" s="157">
        <v>45103</v>
      </c>
      <c r="B943" s="229">
        <v>10.46</v>
      </c>
      <c r="C943">
        <v>8.3800000000000008</v>
      </c>
      <c r="D943">
        <v>11.25</v>
      </c>
      <c r="E943">
        <v>7.45</v>
      </c>
      <c r="F943" s="179">
        <f t="shared" si="176"/>
        <v>-2.8699999999999992</v>
      </c>
      <c r="G943" s="214">
        <f t="shared" si="177"/>
        <v>0.39839572192513373</v>
      </c>
      <c r="H943" s="179">
        <f t="shared" si="178"/>
        <v>18.7</v>
      </c>
      <c r="I943" s="356">
        <v>175222</v>
      </c>
      <c r="J943" s="52">
        <v>166131</v>
      </c>
      <c r="K943" s="647">
        <f t="shared" si="171"/>
        <v>-9091</v>
      </c>
      <c r="L943" s="356">
        <v>1799.0000000000002</v>
      </c>
      <c r="M943" s="52">
        <v>2132.7080000000001</v>
      </c>
      <c r="N943" s="52">
        <v>78</v>
      </c>
      <c r="O943" s="273">
        <f t="shared" si="179"/>
        <v>23.064102564102566</v>
      </c>
      <c r="P943" s="273">
        <f t="shared" si="180"/>
        <v>27.342410256410258</v>
      </c>
      <c r="R943" s="52">
        <f t="shared" si="181"/>
        <v>2246.4358974358975</v>
      </c>
      <c r="S943" s="52">
        <f t="shared" si="182"/>
        <v>2129.8846153846152</v>
      </c>
    </row>
    <row r="944" spans="1:19" x14ac:dyDescent="0.2">
      <c r="A944" s="157">
        <v>45104</v>
      </c>
      <c r="B944" s="229">
        <v>9.75</v>
      </c>
      <c r="C944">
        <v>9.34</v>
      </c>
      <c r="D944">
        <v>11.11</v>
      </c>
      <c r="E944">
        <v>8.0399999999999991</v>
      </c>
      <c r="F944" s="179">
        <f t="shared" ref="F944:F1007" si="191">C944-D944</f>
        <v>-1.7699999999999996</v>
      </c>
      <c r="G944" s="214">
        <f t="shared" ref="G944:G1007" si="192">E944/(D944+E944)</f>
        <v>0.41984334203655349</v>
      </c>
      <c r="H944" s="179">
        <f t="shared" ref="H944:H1007" si="193">SUM(D944:E944)</f>
        <v>19.149999999999999</v>
      </c>
      <c r="I944" s="356">
        <v>357604</v>
      </c>
      <c r="J944" s="52">
        <v>365154.1</v>
      </c>
      <c r="K944" s="647">
        <f t="shared" si="171"/>
        <v>7550.0999999999767</v>
      </c>
      <c r="L944" s="389">
        <v>3767.7999999999993</v>
      </c>
      <c r="M944" s="52">
        <v>5601.5389999999998</v>
      </c>
      <c r="N944" s="52">
        <v>159</v>
      </c>
      <c r="O944" s="273">
        <f t="shared" si="179"/>
        <v>23.696855345911946</v>
      </c>
      <c r="P944" s="273">
        <f t="shared" si="180"/>
        <v>35.229805031446539</v>
      </c>
      <c r="R944" s="52">
        <f t="shared" si="181"/>
        <v>2249.0817610062895</v>
      </c>
      <c r="S944" s="52">
        <f t="shared" si="182"/>
        <v>2296.5666666666666</v>
      </c>
    </row>
    <row r="945" spans="1:19" x14ac:dyDescent="0.2">
      <c r="A945" s="157">
        <v>45105</v>
      </c>
      <c r="B945" s="229">
        <v>8.1999999999999993</v>
      </c>
      <c r="C945">
        <v>7.76</v>
      </c>
      <c r="D945">
        <v>10.64</v>
      </c>
      <c r="E945">
        <v>8.6199999999999992</v>
      </c>
      <c r="F945" s="179">
        <f t="shared" si="191"/>
        <v>-2.8800000000000008</v>
      </c>
      <c r="G945" s="214">
        <f t="shared" si="192"/>
        <v>0.44755970924195226</v>
      </c>
      <c r="H945" s="179">
        <f t="shared" si="193"/>
        <v>19.259999999999998</v>
      </c>
      <c r="I945" s="356">
        <v>362956</v>
      </c>
      <c r="J945" s="52">
        <v>400635</v>
      </c>
      <c r="K945" s="647">
        <f t="shared" si="171"/>
        <v>37679</v>
      </c>
      <c r="L945" s="389">
        <v>3496.1999999999989</v>
      </c>
      <c r="M945" s="52">
        <v>7332.2730000000001</v>
      </c>
      <c r="N945" s="52">
        <v>163</v>
      </c>
      <c r="O945" s="273">
        <f t="shared" si="179"/>
        <v>21.449079754601222</v>
      </c>
      <c r="P945" s="273">
        <f t="shared" si="180"/>
        <v>44.983269938650309</v>
      </c>
      <c r="R945" s="52">
        <f t="shared" si="181"/>
        <v>2226.7239263803681</v>
      </c>
      <c r="S945" s="52">
        <f t="shared" si="182"/>
        <v>2457.8834355828221</v>
      </c>
    </row>
    <row r="946" spans="1:19" x14ac:dyDescent="0.2">
      <c r="A946" s="157">
        <v>45106</v>
      </c>
      <c r="B946" s="229">
        <v>9.5299999999999994</v>
      </c>
      <c r="C946">
        <v>8.66</v>
      </c>
      <c r="D946">
        <v>10.56</v>
      </c>
      <c r="E946">
        <v>8.43</v>
      </c>
      <c r="F946" s="179">
        <f t="shared" si="191"/>
        <v>-1.9000000000000004</v>
      </c>
      <c r="G946" s="214">
        <f t="shared" si="192"/>
        <v>0.44391785150078983</v>
      </c>
      <c r="H946" s="179">
        <f t="shared" si="193"/>
        <v>18.990000000000002</v>
      </c>
      <c r="I946" s="356">
        <v>373769</v>
      </c>
      <c r="J946" s="52">
        <v>402248.5</v>
      </c>
      <c r="K946" s="647">
        <f t="shared" si="171"/>
        <v>28479.5</v>
      </c>
      <c r="L946" s="389">
        <v>3625.6000000000008</v>
      </c>
      <c r="M946" s="52">
        <v>7037.7979999999998</v>
      </c>
      <c r="N946" s="52">
        <v>167</v>
      </c>
      <c r="O946" s="273">
        <f t="shared" si="179"/>
        <v>21.710179640718568</v>
      </c>
      <c r="P946" s="273">
        <f t="shared" si="180"/>
        <v>42.142502994011977</v>
      </c>
      <c r="R946" s="52">
        <f t="shared" si="181"/>
        <v>2238.1377245508984</v>
      </c>
      <c r="S946" s="52">
        <f t="shared" si="182"/>
        <v>2408.6736526946106</v>
      </c>
    </row>
    <row r="947" spans="1:19" x14ac:dyDescent="0.2">
      <c r="A947" s="157">
        <v>45107</v>
      </c>
      <c r="B947" s="229">
        <v>9.5299999999999994</v>
      </c>
      <c r="C947">
        <v>9.16</v>
      </c>
      <c r="D947">
        <v>10.48</v>
      </c>
      <c r="E947">
        <v>8.6</v>
      </c>
      <c r="F947" s="179">
        <f t="shared" si="191"/>
        <v>-1.3200000000000003</v>
      </c>
      <c r="G947" s="214">
        <f t="shared" si="192"/>
        <v>0.4507337526205451</v>
      </c>
      <c r="H947" s="179">
        <f t="shared" si="193"/>
        <v>19.079999999999998</v>
      </c>
      <c r="I947" s="356">
        <v>370474</v>
      </c>
      <c r="J947" s="52">
        <v>407792.3</v>
      </c>
      <c r="K947" s="647">
        <f t="shared" si="171"/>
        <v>37318.299999999988</v>
      </c>
      <c r="L947" s="389">
        <v>3463.2000000000003</v>
      </c>
      <c r="M947" s="52">
        <v>6973.799</v>
      </c>
      <c r="N947" s="52">
        <v>166</v>
      </c>
      <c r="O947" s="273">
        <f t="shared" si="179"/>
        <v>20.862650602409641</v>
      </c>
      <c r="P947" s="273">
        <f t="shared" si="180"/>
        <v>42.01083734939759</v>
      </c>
      <c r="R947" s="52">
        <f t="shared" si="181"/>
        <v>2231.7710843373493</v>
      </c>
      <c r="S947" s="52">
        <f t="shared" si="182"/>
        <v>2456.5801204819277</v>
      </c>
    </row>
    <row r="948" spans="1:19" x14ac:dyDescent="0.2">
      <c r="A948" s="157">
        <v>45110</v>
      </c>
      <c r="B948" s="229">
        <v>11.02</v>
      </c>
      <c r="C948">
        <v>10.97</v>
      </c>
      <c r="D948">
        <v>9.68</v>
      </c>
      <c r="E948">
        <v>8.57</v>
      </c>
      <c r="F948" s="179">
        <f t="shared" si="191"/>
        <v>1.2900000000000009</v>
      </c>
      <c r="G948" s="214">
        <f t="shared" si="192"/>
        <v>0.46958904109589045</v>
      </c>
      <c r="H948" s="179">
        <f t="shared" si="193"/>
        <v>18.25</v>
      </c>
      <c r="I948" s="356">
        <v>355951</v>
      </c>
      <c r="J948" s="52">
        <v>396684.79999999999</v>
      </c>
      <c r="K948" s="647">
        <f t="shared" si="171"/>
        <v>40733.799999999988</v>
      </c>
      <c r="L948" s="389">
        <v>2887.2999999999993</v>
      </c>
      <c r="M948" s="52">
        <v>8169.1319999999996</v>
      </c>
      <c r="N948" s="52">
        <v>162</v>
      </c>
      <c r="O948" s="273">
        <f t="shared" si="179"/>
        <v>17.822839506172834</v>
      </c>
      <c r="P948" s="273">
        <f t="shared" si="180"/>
        <v>50.42674074074074</v>
      </c>
      <c r="R948" s="52">
        <f t="shared" si="181"/>
        <v>2197.2283950617284</v>
      </c>
      <c r="S948" s="52">
        <f t="shared" si="182"/>
        <v>2448.6716049382717</v>
      </c>
    </row>
    <row r="949" spans="1:19" x14ac:dyDescent="0.2">
      <c r="A949" s="157">
        <v>45111</v>
      </c>
      <c r="B949" s="229">
        <v>9.24</v>
      </c>
      <c r="C949">
        <v>9.33</v>
      </c>
      <c r="D949">
        <v>10.63</v>
      </c>
      <c r="E949">
        <v>8.33</v>
      </c>
      <c r="F949" s="179">
        <f t="shared" si="191"/>
        <v>-1.3000000000000007</v>
      </c>
      <c r="G949" s="214">
        <f t="shared" si="192"/>
        <v>0.43934599156118143</v>
      </c>
      <c r="H949" s="179">
        <f t="shared" si="193"/>
        <v>18.96</v>
      </c>
      <c r="I949" s="356">
        <v>351431</v>
      </c>
      <c r="J949" s="52">
        <v>380802.2</v>
      </c>
      <c r="K949" s="647">
        <f t="shared" si="171"/>
        <v>29371.200000000012</v>
      </c>
      <c r="L949" s="389">
        <v>3044.0000000000005</v>
      </c>
      <c r="M949" s="52">
        <v>7515.4709999999995</v>
      </c>
      <c r="N949" s="52">
        <v>160</v>
      </c>
      <c r="O949" s="273">
        <f t="shared" si="179"/>
        <v>19.025000000000002</v>
      </c>
      <c r="P949" s="273">
        <f t="shared" si="180"/>
        <v>46.97169375</v>
      </c>
      <c r="R949" s="52">
        <f t="shared" si="181"/>
        <v>2196.4437499999999</v>
      </c>
      <c r="S949" s="52">
        <f t="shared" si="182"/>
        <v>2380.0137500000001</v>
      </c>
    </row>
    <row r="950" spans="1:19" x14ac:dyDescent="0.2">
      <c r="A950" s="157">
        <v>45112</v>
      </c>
      <c r="B950" s="229">
        <v>7.71</v>
      </c>
      <c r="C950">
        <v>7.52</v>
      </c>
      <c r="D950">
        <v>9.89</v>
      </c>
      <c r="E950">
        <v>8.64</v>
      </c>
      <c r="F950" s="179">
        <f t="shared" si="191"/>
        <v>-2.370000000000001</v>
      </c>
      <c r="G950" s="214">
        <f t="shared" si="192"/>
        <v>0.46627091203453858</v>
      </c>
      <c r="H950" s="179">
        <f t="shared" si="193"/>
        <v>18.53</v>
      </c>
      <c r="I950" s="356">
        <v>419737</v>
      </c>
      <c r="J950" s="52">
        <v>466860.7</v>
      </c>
      <c r="K950" s="647">
        <f t="shared" si="171"/>
        <v>47123.700000000012</v>
      </c>
      <c r="L950" s="389">
        <v>4069.7999999999984</v>
      </c>
      <c r="M950" s="52">
        <v>8394.5460000000003</v>
      </c>
      <c r="N950" s="52">
        <v>189</v>
      </c>
      <c r="O950" s="273">
        <f t="shared" si="179"/>
        <v>21.533333333333324</v>
      </c>
      <c r="P950" s="273">
        <f t="shared" si="180"/>
        <v>44.415587301587301</v>
      </c>
      <c r="R950" s="52">
        <f t="shared" si="181"/>
        <v>2220.830687830688</v>
      </c>
      <c r="S950" s="52">
        <f t="shared" si="182"/>
        <v>2470.1624338624338</v>
      </c>
    </row>
    <row r="951" spans="1:19" x14ac:dyDescent="0.2">
      <c r="A951" s="157">
        <v>45113</v>
      </c>
      <c r="B951" s="229">
        <v>10</v>
      </c>
      <c r="C951">
        <v>9</v>
      </c>
      <c r="D951">
        <v>9.83</v>
      </c>
      <c r="E951">
        <v>8.5299999999999994</v>
      </c>
      <c r="F951" s="179">
        <f t="shared" si="191"/>
        <v>-0.83000000000000007</v>
      </c>
      <c r="G951" s="214">
        <f t="shared" si="192"/>
        <v>0.46459694989106753</v>
      </c>
      <c r="H951" s="179">
        <f t="shared" si="193"/>
        <v>18.36</v>
      </c>
      <c r="I951" s="356">
        <v>385756</v>
      </c>
      <c r="J951" s="52">
        <v>421509.5</v>
      </c>
      <c r="K951" s="647">
        <f t="shared" si="171"/>
        <v>35753.5</v>
      </c>
      <c r="L951" s="389">
        <v>3623.699999999998</v>
      </c>
      <c r="M951" s="52">
        <v>6647.4229999999998</v>
      </c>
      <c r="N951" s="52">
        <v>173</v>
      </c>
      <c r="O951" s="273">
        <f t="shared" si="179"/>
        <v>20.946242774566464</v>
      </c>
      <c r="P951" s="273">
        <f t="shared" si="180"/>
        <v>38.424410404624275</v>
      </c>
      <c r="R951" s="52">
        <f t="shared" si="181"/>
        <v>2229.8034682080925</v>
      </c>
      <c r="S951" s="52">
        <f t="shared" si="182"/>
        <v>2436.4710982658958</v>
      </c>
    </row>
    <row r="952" spans="1:19" x14ac:dyDescent="0.2">
      <c r="A952" s="157">
        <v>45114</v>
      </c>
      <c r="B952" s="229">
        <v>11.01</v>
      </c>
      <c r="C952">
        <v>10.38</v>
      </c>
      <c r="D952">
        <v>9.8699999999999992</v>
      </c>
      <c r="E952">
        <v>8.93</v>
      </c>
      <c r="F952" s="179">
        <f t="shared" si="191"/>
        <v>0.51000000000000156</v>
      </c>
      <c r="G952" s="214">
        <f t="shared" si="192"/>
        <v>0.47500000000000003</v>
      </c>
      <c r="H952" s="179">
        <f t="shared" si="193"/>
        <v>18.799999999999997</v>
      </c>
      <c r="I952" s="356">
        <v>362558</v>
      </c>
      <c r="J952" s="52">
        <v>411008.6</v>
      </c>
      <c r="K952" s="647">
        <f t="shared" si="171"/>
        <v>48450.599999999977</v>
      </c>
      <c r="L952" s="389">
        <v>3860.400000000001</v>
      </c>
      <c r="M952" s="52">
        <v>7269.2179999999998</v>
      </c>
      <c r="N952" s="52">
        <v>161</v>
      </c>
      <c r="O952" s="273">
        <f t="shared" si="179"/>
        <v>23.9776397515528</v>
      </c>
      <c r="P952" s="273">
        <f t="shared" si="180"/>
        <v>45.150422360248449</v>
      </c>
      <c r="R952" s="52">
        <f t="shared" si="181"/>
        <v>2251.913043478261</v>
      </c>
      <c r="S952" s="52">
        <f t="shared" si="182"/>
        <v>2552.8484472049686</v>
      </c>
    </row>
    <row r="953" spans="1:19" x14ac:dyDescent="0.2">
      <c r="A953" s="157">
        <v>45117</v>
      </c>
      <c r="B953" s="229">
        <v>9.2100000000000009</v>
      </c>
      <c r="C953">
        <v>8.1199999999999992</v>
      </c>
      <c r="D953">
        <v>8.99</v>
      </c>
      <c r="E953">
        <v>8.52</v>
      </c>
      <c r="F953" s="179">
        <f t="shared" si="191"/>
        <v>-0.87000000000000099</v>
      </c>
      <c r="G953" s="214">
        <f t="shared" si="192"/>
        <v>0.4865790976584809</v>
      </c>
      <c r="H953" s="179">
        <f t="shared" si="193"/>
        <v>17.509999999999998</v>
      </c>
      <c r="I953" s="356">
        <v>352713</v>
      </c>
      <c r="J953" s="52">
        <v>384614.9</v>
      </c>
      <c r="K953" s="647">
        <f t="shared" si="171"/>
        <v>31901.900000000023</v>
      </c>
      <c r="L953" s="389">
        <v>3293.2000000000003</v>
      </c>
      <c r="M953" s="52">
        <v>6909.3220000000001</v>
      </c>
      <c r="N953" s="52">
        <v>158</v>
      </c>
      <c r="O953" s="273">
        <f t="shared" si="179"/>
        <v>20.843037974683547</v>
      </c>
      <c r="P953" s="273">
        <f t="shared" si="180"/>
        <v>43.729886075949366</v>
      </c>
      <c r="R953" s="52">
        <f t="shared" si="181"/>
        <v>2232.3607594936707</v>
      </c>
      <c r="S953" s="52">
        <f t="shared" si="182"/>
        <v>2434.271518987342</v>
      </c>
    </row>
    <row r="954" spans="1:19" x14ac:dyDescent="0.2">
      <c r="A954" s="157">
        <v>45118</v>
      </c>
      <c r="B954" s="229">
        <v>9.58</v>
      </c>
      <c r="C954">
        <v>9.36</v>
      </c>
      <c r="D954">
        <v>9.7799999999999994</v>
      </c>
      <c r="E954">
        <v>8.44</v>
      </c>
      <c r="F954" s="179">
        <f t="shared" si="191"/>
        <v>-0.41999999999999993</v>
      </c>
      <c r="G954" s="214">
        <f t="shared" si="192"/>
        <v>0.4632272228320527</v>
      </c>
      <c r="H954" s="179">
        <f t="shared" si="193"/>
        <v>18.22</v>
      </c>
      <c r="I954" s="356">
        <v>379943</v>
      </c>
      <c r="J954" s="52">
        <v>407340.79999999999</v>
      </c>
      <c r="K954" s="647">
        <f t="shared" si="171"/>
        <v>27397.799999999988</v>
      </c>
      <c r="L954" s="389">
        <v>3800.299999999997</v>
      </c>
      <c r="M954" s="52">
        <v>7099.7790000000005</v>
      </c>
      <c r="N954" s="52">
        <v>169</v>
      </c>
      <c r="O954" s="273">
        <f t="shared" si="179"/>
        <v>22.486982248520693</v>
      </c>
      <c r="P954" s="273">
        <f t="shared" si="180"/>
        <v>42.010526627218937</v>
      </c>
      <c r="R954" s="52">
        <f t="shared" si="181"/>
        <v>2248.1834319526629</v>
      </c>
      <c r="S954" s="52">
        <f t="shared" si="182"/>
        <v>2410.3005917159762</v>
      </c>
    </row>
    <row r="955" spans="1:19" x14ac:dyDescent="0.2">
      <c r="A955" s="157">
        <v>45119</v>
      </c>
      <c r="B955" s="229">
        <v>10.1</v>
      </c>
      <c r="C955">
        <v>9.99</v>
      </c>
      <c r="D955">
        <v>10.28</v>
      </c>
      <c r="E955">
        <v>8.69</v>
      </c>
      <c r="F955" s="179">
        <f t="shared" si="191"/>
        <v>-0.28999999999999915</v>
      </c>
      <c r="G955" s="214">
        <f t="shared" si="192"/>
        <v>0.45809172377438062</v>
      </c>
      <c r="H955" s="179">
        <f t="shared" si="193"/>
        <v>18.97</v>
      </c>
      <c r="I955" s="356">
        <v>382604</v>
      </c>
      <c r="J955" s="52">
        <v>426947.1</v>
      </c>
      <c r="K955" s="647">
        <f t="shared" si="171"/>
        <v>44343.099999999977</v>
      </c>
      <c r="L955" s="389">
        <v>3682.5000000000005</v>
      </c>
      <c r="M955" s="52">
        <v>8174.3289999999997</v>
      </c>
      <c r="N955" s="52">
        <v>172</v>
      </c>
      <c r="O955" s="273">
        <f t="shared" si="179"/>
        <v>21.409883720930235</v>
      </c>
      <c r="P955" s="273">
        <f t="shared" si="180"/>
        <v>47.525168604651164</v>
      </c>
      <c r="R955" s="52">
        <f t="shared" si="181"/>
        <v>2224.4418604651164</v>
      </c>
      <c r="S955" s="52">
        <f t="shared" si="182"/>
        <v>2482.2505813953485</v>
      </c>
    </row>
    <row r="956" spans="1:19" x14ac:dyDescent="0.2">
      <c r="A956" s="157">
        <v>45120</v>
      </c>
      <c r="B956" s="229">
        <v>9.42</v>
      </c>
      <c r="C956">
        <v>9.41</v>
      </c>
      <c r="D956">
        <v>10.62</v>
      </c>
      <c r="E956">
        <v>8.52</v>
      </c>
      <c r="F956" s="179">
        <f t="shared" si="191"/>
        <v>-1.2099999999999991</v>
      </c>
      <c r="G956" s="214">
        <f t="shared" si="192"/>
        <v>0.44514106583072099</v>
      </c>
      <c r="H956" s="179">
        <f t="shared" si="193"/>
        <v>19.14</v>
      </c>
      <c r="I956" s="356">
        <v>353378</v>
      </c>
      <c r="J956" s="52">
        <v>389565.6</v>
      </c>
      <c r="K956" s="647">
        <f t="shared" si="171"/>
        <v>36187.599999999977</v>
      </c>
      <c r="L956" s="389">
        <v>3338</v>
      </c>
      <c r="M956" s="52">
        <v>7404.7470000000003</v>
      </c>
      <c r="N956" s="52">
        <v>160</v>
      </c>
      <c r="O956" s="273">
        <f t="shared" si="179"/>
        <v>20.862500000000001</v>
      </c>
      <c r="P956" s="273">
        <f t="shared" si="180"/>
        <v>46.279668749999999</v>
      </c>
      <c r="R956" s="52">
        <f t="shared" si="181"/>
        <v>2208.6125000000002</v>
      </c>
      <c r="S956" s="52">
        <f t="shared" si="182"/>
        <v>2434.7849999999999</v>
      </c>
    </row>
    <row r="957" spans="1:19" x14ac:dyDescent="0.2">
      <c r="A957" s="157">
        <v>45124</v>
      </c>
      <c r="B957" s="229">
        <v>9.31</v>
      </c>
      <c r="C957">
        <v>9.1199999999999992</v>
      </c>
      <c r="D957">
        <v>10.65</v>
      </c>
      <c r="E957">
        <v>8.32</v>
      </c>
      <c r="F957" s="179">
        <f t="shared" si="191"/>
        <v>-1.5300000000000011</v>
      </c>
      <c r="G957" s="214">
        <f t="shared" si="192"/>
        <v>0.43858724301528734</v>
      </c>
      <c r="H957" s="179">
        <f t="shared" si="193"/>
        <v>18.97</v>
      </c>
      <c r="I957" s="356">
        <v>388232</v>
      </c>
      <c r="J957" s="52">
        <v>416186.4</v>
      </c>
      <c r="K957" s="647">
        <f t="shared" si="171"/>
        <v>27954.400000000023</v>
      </c>
      <c r="L957" s="389">
        <v>3698.4000000000015</v>
      </c>
      <c r="M957" s="52">
        <v>7890.5529999999999</v>
      </c>
      <c r="N957" s="52">
        <v>175</v>
      </c>
      <c r="O957" s="273">
        <f t="shared" si="179"/>
        <v>21.133714285714294</v>
      </c>
      <c r="P957" s="273">
        <f t="shared" si="180"/>
        <v>45.088874285714283</v>
      </c>
      <c r="R957" s="52">
        <f t="shared" si="181"/>
        <v>2218.4685714285715</v>
      </c>
      <c r="S957" s="52">
        <f t="shared" si="182"/>
        <v>2378.2080000000001</v>
      </c>
    </row>
    <row r="958" spans="1:19" x14ac:dyDescent="0.2">
      <c r="A958" s="157">
        <v>45125</v>
      </c>
      <c r="B958" s="229">
        <v>9.5399999999999991</v>
      </c>
      <c r="C958">
        <v>9.25</v>
      </c>
      <c r="D958">
        <v>10.7</v>
      </c>
      <c r="E958">
        <v>8.48</v>
      </c>
      <c r="F958" s="179">
        <f t="shared" si="191"/>
        <v>-1.4499999999999993</v>
      </c>
      <c r="G958" s="214">
        <f t="shared" si="192"/>
        <v>0.4421272158498436</v>
      </c>
      <c r="H958" s="179">
        <f t="shared" si="193"/>
        <v>19.18</v>
      </c>
      <c r="I958" s="356">
        <v>358456</v>
      </c>
      <c r="J958" s="52">
        <v>395000.9</v>
      </c>
      <c r="K958" s="647">
        <f t="shared" si="171"/>
        <v>36544.900000000023</v>
      </c>
      <c r="L958" s="389">
        <v>3514.1999999999989</v>
      </c>
      <c r="M958" s="52">
        <v>7193.3909999999996</v>
      </c>
      <c r="N958" s="52">
        <v>163</v>
      </c>
      <c r="O958" s="273">
        <f t="shared" si="179"/>
        <v>21.559509202453981</v>
      </c>
      <c r="P958" s="273">
        <f t="shared" si="180"/>
        <v>44.131233128834353</v>
      </c>
      <c r="R958" s="52">
        <f t="shared" si="181"/>
        <v>2199.1165644171779</v>
      </c>
      <c r="S958" s="52">
        <f t="shared" si="182"/>
        <v>2423.3184049079755</v>
      </c>
    </row>
    <row r="959" spans="1:19" x14ac:dyDescent="0.2">
      <c r="A959" s="157">
        <v>45126</v>
      </c>
      <c r="B959" s="229">
        <v>7.15</v>
      </c>
      <c r="C959">
        <v>7.46</v>
      </c>
      <c r="D959">
        <v>9.89</v>
      </c>
      <c r="E959">
        <v>8.4700000000000006</v>
      </c>
      <c r="F959" s="179">
        <f t="shared" si="191"/>
        <v>-2.4300000000000006</v>
      </c>
      <c r="G959" s="214">
        <f t="shared" si="192"/>
        <v>0.46132897603485845</v>
      </c>
      <c r="H959" s="179">
        <f t="shared" si="193"/>
        <v>18.36</v>
      </c>
      <c r="I959" s="356">
        <v>370774</v>
      </c>
      <c r="J959" s="52">
        <v>404305.2</v>
      </c>
      <c r="K959" s="647">
        <f t="shared" si="171"/>
        <v>33531.200000000012</v>
      </c>
      <c r="L959" s="389">
        <v>4032.8999999999996</v>
      </c>
      <c r="M959" s="52">
        <v>7388.3360000000002</v>
      </c>
      <c r="N959" s="52">
        <v>167</v>
      </c>
      <c r="O959" s="273">
        <f t="shared" si="179"/>
        <v>24.149101796407184</v>
      </c>
      <c r="P959" s="273">
        <f t="shared" si="180"/>
        <v>44.24153293413174</v>
      </c>
      <c r="R959" s="52">
        <f t="shared" si="181"/>
        <v>2220.2035928143714</v>
      </c>
      <c r="S959" s="52">
        <f t="shared" si="182"/>
        <v>2420.9892215568862</v>
      </c>
    </row>
    <row r="960" spans="1:19" x14ac:dyDescent="0.2">
      <c r="A960" s="157">
        <v>45127</v>
      </c>
      <c r="B960" s="229">
        <v>10.97</v>
      </c>
      <c r="C960">
        <v>10.81</v>
      </c>
      <c r="D960">
        <v>9.81</v>
      </c>
      <c r="E960">
        <v>8.56</v>
      </c>
      <c r="F960" s="179">
        <f t="shared" si="191"/>
        <v>1</v>
      </c>
      <c r="G960" s="214">
        <f t="shared" si="192"/>
        <v>0.4659771366358193</v>
      </c>
      <c r="H960" s="179">
        <f t="shared" si="193"/>
        <v>18.37</v>
      </c>
      <c r="I960" s="356">
        <v>351032</v>
      </c>
      <c r="J960" s="52">
        <v>391602.9</v>
      </c>
      <c r="K960" s="647">
        <f t="shared" si="171"/>
        <v>40570.900000000023</v>
      </c>
      <c r="L960" s="389">
        <v>3275.5000000000023</v>
      </c>
      <c r="M960" s="52">
        <v>7805.973</v>
      </c>
      <c r="N960" s="52">
        <v>160</v>
      </c>
      <c r="O960" s="273">
        <f t="shared" si="179"/>
        <v>20.471875000000015</v>
      </c>
      <c r="P960" s="273">
        <f t="shared" si="180"/>
        <v>48.787331250000001</v>
      </c>
      <c r="R960" s="52">
        <f t="shared" si="181"/>
        <v>2193.9499999999998</v>
      </c>
      <c r="S960" s="52">
        <f t="shared" si="182"/>
        <v>2447.5181250000001</v>
      </c>
    </row>
    <row r="961" spans="1:19" x14ac:dyDescent="0.2">
      <c r="A961" s="157">
        <v>45128</v>
      </c>
      <c r="B961" s="229">
        <v>10.53</v>
      </c>
      <c r="C961">
        <v>10.08</v>
      </c>
      <c r="D961">
        <v>10.27</v>
      </c>
      <c r="E961">
        <v>8.6199999999999992</v>
      </c>
      <c r="F961" s="179">
        <f t="shared" si="191"/>
        <v>-0.1899999999999995</v>
      </c>
      <c r="G961" s="214">
        <f t="shared" si="192"/>
        <v>0.45632609846479616</v>
      </c>
      <c r="H961" s="179">
        <f t="shared" si="193"/>
        <v>18.89</v>
      </c>
      <c r="I961" s="356">
        <v>333584</v>
      </c>
      <c r="J961" s="52">
        <v>371818.4</v>
      </c>
      <c r="K961" s="647">
        <f t="shared" si="171"/>
        <v>38234.400000000023</v>
      </c>
      <c r="L961" s="389">
        <v>3332.0000000000005</v>
      </c>
      <c r="M961" s="52">
        <v>6941.4650000000001</v>
      </c>
      <c r="N961" s="52">
        <v>151</v>
      </c>
      <c r="O961" s="273">
        <f t="shared" si="179"/>
        <v>22.066225165562916</v>
      </c>
      <c r="P961" s="273">
        <f t="shared" si="180"/>
        <v>45.969966887417222</v>
      </c>
      <c r="R961" s="52">
        <f t="shared" si="181"/>
        <v>2209.1655629139073</v>
      </c>
      <c r="S961" s="52">
        <f t="shared" si="182"/>
        <v>2462.373509933775</v>
      </c>
    </row>
    <row r="962" spans="1:19" x14ac:dyDescent="0.2">
      <c r="A962" s="157">
        <v>45131</v>
      </c>
      <c r="B962" s="229">
        <v>9.1199999999999992</v>
      </c>
      <c r="C962">
        <v>9.06</v>
      </c>
      <c r="D962">
        <v>9.8699999999999992</v>
      </c>
      <c r="E962">
        <v>8.3800000000000008</v>
      </c>
      <c r="F962" s="179">
        <f t="shared" si="191"/>
        <v>-0.80999999999999872</v>
      </c>
      <c r="G962" s="214">
        <f t="shared" si="192"/>
        <v>0.45917808219178086</v>
      </c>
      <c r="H962" s="179">
        <f t="shared" si="193"/>
        <v>18.25</v>
      </c>
      <c r="I962" s="356">
        <v>347610</v>
      </c>
      <c r="J962" s="52">
        <v>375759.3</v>
      </c>
      <c r="K962" s="647">
        <f t="shared" si="171"/>
        <v>28149.299999999988</v>
      </c>
      <c r="L962" s="389">
        <v>3159.1</v>
      </c>
      <c r="M962" s="52">
        <v>7205.95</v>
      </c>
      <c r="N962" s="52">
        <v>157</v>
      </c>
      <c r="O962" s="273">
        <f t="shared" si="179"/>
        <v>20.121656050955412</v>
      </c>
      <c r="P962" s="273">
        <f t="shared" si="180"/>
        <v>45.89777070063694</v>
      </c>
      <c r="R962" s="52">
        <f t="shared" si="181"/>
        <v>2214.0764331210189</v>
      </c>
      <c r="S962" s="52">
        <f t="shared" si="182"/>
        <v>2393.3713375796178</v>
      </c>
    </row>
    <row r="963" spans="1:19" x14ac:dyDescent="0.2">
      <c r="A963" s="157">
        <v>45132</v>
      </c>
      <c r="B963" s="229">
        <v>9.7799999999999994</v>
      </c>
      <c r="C963">
        <v>9.42</v>
      </c>
      <c r="D963">
        <v>10.66</v>
      </c>
      <c r="E963">
        <v>8.4700000000000006</v>
      </c>
      <c r="F963" s="179">
        <f t="shared" si="191"/>
        <v>-1.2400000000000002</v>
      </c>
      <c r="G963" s="214">
        <f t="shared" si="192"/>
        <v>0.44276006272869833</v>
      </c>
      <c r="H963" s="179">
        <f t="shared" si="193"/>
        <v>19.130000000000003</v>
      </c>
      <c r="I963" s="356">
        <v>383181</v>
      </c>
      <c r="J963" s="52">
        <v>423329.4</v>
      </c>
      <c r="K963" s="647">
        <f t="shared" si="171"/>
        <v>40148.400000000023</v>
      </c>
      <c r="L963" s="389">
        <v>3531.1999999999994</v>
      </c>
      <c r="M963" s="52">
        <v>7449.1040000000003</v>
      </c>
      <c r="N963" s="52">
        <v>175</v>
      </c>
      <c r="O963" s="273">
        <f t="shared" si="179"/>
        <v>20.17828571428571</v>
      </c>
      <c r="P963" s="273">
        <f t="shared" si="180"/>
        <v>42.566308571428571</v>
      </c>
      <c r="R963" s="52">
        <f t="shared" si="181"/>
        <v>2189.6057142857144</v>
      </c>
      <c r="S963" s="52">
        <f t="shared" si="182"/>
        <v>2419.0251428571428</v>
      </c>
    </row>
    <row r="964" spans="1:19" x14ac:dyDescent="0.2">
      <c r="A964" s="157">
        <v>45133</v>
      </c>
      <c r="B964" s="229">
        <v>8.2200000000000006</v>
      </c>
      <c r="C964">
        <v>8.1999999999999993</v>
      </c>
      <c r="D964">
        <v>9.39</v>
      </c>
      <c r="E964">
        <v>8.5500000000000007</v>
      </c>
      <c r="F964" s="179">
        <f t="shared" si="191"/>
        <v>-1.1900000000000013</v>
      </c>
      <c r="G964" s="214">
        <f t="shared" si="192"/>
        <v>0.47658862876254182</v>
      </c>
      <c r="H964" s="179">
        <f t="shared" si="193"/>
        <v>17.940000000000001</v>
      </c>
      <c r="I964" s="356">
        <v>377301</v>
      </c>
      <c r="J964" s="52">
        <v>422535.2</v>
      </c>
      <c r="K964" s="647">
        <f t="shared" si="171"/>
        <v>45234.200000000012</v>
      </c>
      <c r="L964" s="389">
        <v>3445.4</v>
      </c>
      <c r="M964" s="52">
        <v>7898.8180000000002</v>
      </c>
      <c r="N964" s="52">
        <v>173</v>
      </c>
      <c r="O964" s="273">
        <f t="shared" si="179"/>
        <v>19.915606936416186</v>
      </c>
      <c r="P964" s="273">
        <f t="shared" si="180"/>
        <v>45.657907514450869</v>
      </c>
      <c r="R964" s="52">
        <f t="shared" si="181"/>
        <v>2180.9306358381505</v>
      </c>
      <c r="S964" s="52">
        <f t="shared" si="182"/>
        <v>2442.4</v>
      </c>
    </row>
    <row r="965" spans="1:19" x14ac:dyDescent="0.2">
      <c r="A965" s="157">
        <v>45134</v>
      </c>
      <c r="B965" s="229">
        <v>8.9</v>
      </c>
      <c r="C965">
        <v>8.4600000000000009</v>
      </c>
      <c r="D965">
        <v>9.42</v>
      </c>
      <c r="E965">
        <v>8.57</v>
      </c>
      <c r="F965" s="179">
        <f t="shared" si="191"/>
        <v>-0.95999999999999908</v>
      </c>
      <c r="G965" s="214">
        <f t="shared" si="192"/>
        <v>0.47637576431350748</v>
      </c>
      <c r="H965" s="179">
        <f t="shared" si="193"/>
        <v>17.990000000000002</v>
      </c>
      <c r="I965" s="356">
        <v>394038</v>
      </c>
      <c r="J965" s="52">
        <v>435782.7</v>
      </c>
      <c r="K965" s="647">
        <f t="shared" si="171"/>
        <v>41744.700000000012</v>
      </c>
      <c r="L965" s="389">
        <v>3755.7999999999997</v>
      </c>
      <c r="M965" s="52">
        <v>6994.53</v>
      </c>
      <c r="N965" s="52">
        <v>178</v>
      </c>
      <c r="O965" s="273">
        <f t="shared" si="179"/>
        <v>21.099999999999998</v>
      </c>
      <c r="P965" s="273">
        <f t="shared" si="180"/>
        <v>39.295112359550558</v>
      </c>
      <c r="R965" s="52">
        <f t="shared" si="181"/>
        <v>2213.696629213483</v>
      </c>
      <c r="S965" s="52">
        <f t="shared" si="182"/>
        <v>2448.2174157303371</v>
      </c>
    </row>
    <row r="966" spans="1:19" x14ac:dyDescent="0.2">
      <c r="A966" s="268">
        <v>45135</v>
      </c>
      <c r="B966" s="229">
        <v>9</v>
      </c>
      <c r="C966">
        <v>8.8800000000000008</v>
      </c>
      <c r="D966">
        <v>9.8000000000000007</v>
      </c>
      <c r="E966">
        <v>10.68</v>
      </c>
      <c r="F966" s="179">
        <f t="shared" si="191"/>
        <v>-0.91999999999999993</v>
      </c>
      <c r="G966" s="214">
        <f t="shared" si="192"/>
        <v>0.521484375</v>
      </c>
      <c r="H966" s="179">
        <f t="shared" si="193"/>
        <v>20.48</v>
      </c>
      <c r="I966" s="356">
        <v>339110</v>
      </c>
      <c r="J966" s="52">
        <v>464077.8</v>
      </c>
      <c r="K966" s="647">
        <f t="shared" si="171"/>
        <v>124967.79999999999</v>
      </c>
      <c r="L966" s="389">
        <v>3268.6999999999994</v>
      </c>
      <c r="M966" s="52">
        <v>8811.9590000000007</v>
      </c>
      <c r="N966" s="52">
        <v>152</v>
      </c>
      <c r="O966" s="273">
        <f t="shared" si="179"/>
        <v>21.504605263157892</v>
      </c>
      <c r="P966" s="273">
        <f t="shared" si="180"/>
        <v>57.973414473684215</v>
      </c>
      <c r="R966" s="52">
        <f t="shared" si="181"/>
        <v>2230.9868421052633</v>
      </c>
      <c r="S966" s="52">
        <f t="shared" si="182"/>
        <v>3053.1434210526313</v>
      </c>
    </row>
    <row r="967" spans="1:19" x14ac:dyDescent="0.2">
      <c r="A967" s="157">
        <v>45159</v>
      </c>
      <c r="B967" s="229">
        <v>10.19</v>
      </c>
      <c r="C967">
        <v>9.4700000000000006</v>
      </c>
      <c r="D967">
        <v>8.98</v>
      </c>
      <c r="E967">
        <v>8.5299999999999994</v>
      </c>
      <c r="F967" s="179">
        <f t="shared" ref="F967" si="194">C967-D967</f>
        <v>0.49000000000000021</v>
      </c>
      <c r="G967" s="214">
        <f t="shared" ref="G967" si="195">E967/(D967+E967)</f>
        <v>0.48715019988577957</v>
      </c>
      <c r="H967" s="179">
        <f t="shared" ref="H967" si="196">SUM(D967:E967)</f>
        <v>17.509999999999998</v>
      </c>
      <c r="I967" s="356">
        <v>343311</v>
      </c>
      <c r="J967" s="52">
        <v>365510.2</v>
      </c>
      <c r="K967" s="647">
        <f t="shared" ref="K967" si="197">J967-I967</f>
        <v>22199.200000000012</v>
      </c>
      <c r="L967" s="389">
        <v>3710.9999999999977</v>
      </c>
      <c r="M967" s="52">
        <v>3024.098</v>
      </c>
      <c r="N967" s="52">
        <v>150</v>
      </c>
      <c r="O967" s="273">
        <f t="shared" ref="O967" si="198">L967/N967</f>
        <v>24.739999999999984</v>
      </c>
      <c r="P967" s="273">
        <f t="shared" ref="P967" si="199">M967/N967</f>
        <v>20.160653333333332</v>
      </c>
      <c r="R967" s="52">
        <f t="shared" ref="R967" si="200">I967/N967</f>
        <v>2288.7399999999998</v>
      </c>
      <c r="S967" s="52">
        <f t="shared" ref="S967" si="201">J967/N967</f>
        <v>2436.7346666666667</v>
      </c>
    </row>
    <row r="968" spans="1:19" x14ac:dyDescent="0.2">
      <c r="A968" s="157">
        <v>45160</v>
      </c>
      <c r="B968" s="229">
        <v>9.24</v>
      </c>
      <c r="C968">
        <v>9.1300000000000008</v>
      </c>
      <c r="D968">
        <v>8.8800000000000008</v>
      </c>
      <c r="E968">
        <v>8.92</v>
      </c>
      <c r="F968" s="179">
        <f t="shared" si="191"/>
        <v>0.25</v>
      </c>
      <c r="G968" s="214">
        <f t="shared" si="192"/>
        <v>0.50112359550561791</v>
      </c>
      <c r="H968" s="179">
        <f t="shared" si="193"/>
        <v>17.8</v>
      </c>
      <c r="I968" s="356">
        <v>400070</v>
      </c>
      <c r="J968" s="52">
        <v>448463.6</v>
      </c>
      <c r="K968" s="647">
        <f t="shared" si="171"/>
        <v>48393.599999999977</v>
      </c>
      <c r="L968" s="389">
        <v>4810.099999999994</v>
      </c>
      <c r="M968" s="52">
        <v>8446.8269999999993</v>
      </c>
      <c r="N968" s="52">
        <v>176</v>
      </c>
      <c r="O968" s="273">
        <f t="shared" si="179"/>
        <v>27.330113636363603</v>
      </c>
      <c r="P968" s="273">
        <f t="shared" si="180"/>
        <v>47.993335227272723</v>
      </c>
      <c r="R968" s="52">
        <f t="shared" si="181"/>
        <v>2273.125</v>
      </c>
      <c r="S968" s="52">
        <f t="shared" si="182"/>
        <v>2548.0886363636364</v>
      </c>
    </row>
    <row r="969" spans="1:19" x14ac:dyDescent="0.2">
      <c r="A969" s="157">
        <v>45161</v>
      </c>
      <c r="B969" s="229">
        <v>11.24</v>
      </c>
      <c r="C969">
        <v>10.96</v>
      </c>
      <c r="D969">
        <v>10.130000000000001</v>
      </c>
      <c r="E969">
        <v>9.18</v>
      </c>
      <c r="F969" s="179">
        <f t="shared" si="191"/>
        <v>0.83000000000000007</v>
      </c>
      <c r="G969" s="214">
        <f t="shared" si="192"/>
        <v>0.47540134645261517</v>
      </c>
      <c r="H969" s="179">
        <f t="shared" si="193"/>
        <v>19.310000000000002</v>
      </c>
      <c r="I969" s="356">
        <v>307298</v>
      </c>
      <c r="J969" s="52">
        <v>354070.7</v>
      </c>
      <c r="K969" s="647">
        <f t="shared" si="171"/>
        <v>46772.700000000012</v>
      </c>
      <c r="L969" s="389">
        <v>4140.5000000000018</v>
      </c>
      <c r="M969" s="52">
        <v>4695.6570000000002</v>
      </c>
      <c r="N969" s="52">
        <v>135</v>
      </c>
      <c r="O969" s="273">
        <f t="shared" si="179"/>
        <v>30.670370370370385</v>
      </c>
      <c r="P969" s="273">
        <f t="shared" si="180"/>
        <v>34.782644444444443</v>
      </c>
      <c r="R969" s="52">
        <f t="shared" si="181"/>
        <v>2276.2814814814815</v>
      </c>
      <c r="S969" s="52">
        <f t="shared" si="182"/>
        <v>2622.7459259259258</v>
      </c>
    </row>
    <row r="970" spans="1:19" x14ac:dyDescent="0.2">
      <c r="A970" s="157">
        <v>45162</v>
      </c>
      <c r="B970" s="229">
        <v>10.25</v>
      </c>
      <c r="C970">
        <v>9.82</v>
      </c>
      <c r="D970">
        <v>10.15</v>
      </c>
      <c r="E970">
        <v>8.41</v>
      </c>
      <c r="F970" s="179">
        <f t="shared" si="191"/>
        <v>-0.33000000000000007</v>
      </c>
      <c r="G970" s="214">
        <f t="shared" si="192"/>
        <v>0.45312499999999994</v>
      </c>
      <c r="H970" s="179">
        <f t="shared" si="193"/>
        <v>18.560000000000002</v>
      </c>
      <c r="I970" s="356">
        <v>375033</v>
      </c>
      <c r="J970" s="52">
        <v>408705.4</v>
      </c>
      <c r="K970" s="647">
        <f t="shared" si="171"/>
        <v>33672.400000000023</v>
      </c>
      <c r="L970" s="389">
        <v>3451.2</v>
      </c>
      <c r="M970" s="52">
        <v>9457.2139999999999</v>
      </c>
      <c r="N970" s="52">
        <v>170</v>
      </c>
      <c r="O970" s="273">
        <f t="shared" si="179"/>
        <v>20.301176470588235</v>
      </c>
      <c r="P970" s="273">
        <f t="shared" si="180"/>
        <v>55.630670588235297</v>
      </c>
      <c r="R970" s="52">
        <f t="shared" si="181"/>
        <v>2206.0764705882352</v>
      </c>
      <c r="S970" s="52">
        <f t="shared" si="182"/>
        <v>2404.1494117647062</v>
      </c>
    </row>
    <row r="971" spans="1:19" x14ac:dyDescent="0.2">
      <c r="A971" s="157">
        <v>45163</v>
      </c>
      <c r="B971" s="229">
        <v>9.3699999999999992</v>
      </c>
      <c r="C971">
        <v>9.07</v>
      </c>
      <c r="D971">
        <v>10.32</v>
      </c>
      <c r="E971">
        <v>8.2200000000000006</v>
      </c>
      <c r="F971" s="179">
        <f t="shared" si="191"/>
        <v>-1.25</v>
      </c>
      <c r="G971" s="214">
        <f t="shared" si="192"/>
        <v>0.44336569579288032</v>
      </c>
      <c r="H971" s="179">
        <f t="shared" si="193"/>
        <v>18.54</v>
      </c>
      <c r="I971" s="356">
        <v>362997</v>
      </c>
      <c r="J971" s="52">
        <v>396918.2</v>
      </c>
      <c r="K971" s="647">
        <f t="shared" si="171"/>
        <v>33921.200000000012</v>
      </c>
      <c r="L971" s="389">
        <v>2769.2</v>
      </c>
      <c r="M971" s="52">
        <v>8998.68</v>
      </c>
      <c r="N971" s="52">
        <v>169</v>
      </c>
      <c r="O971" s="273">
        <f t="shared" si="179"/>
        <v>16.385798816568045</v>
      </c>
      <c r="P971" s="273">
        <f t="shared" si="180"/>
        <v>53.246627218934911</v>
      </c>
      <c r="R971" s="52">
        <f t="shared" si="181"/>
        <v>2147.9112426035504</v>
      </c>
      <c r="S971" s="52">
        <f t="shared" si="182"/>
        <v>2348.6284023668641</v>
      </c>
    </row>
    <row r="972" spans="1:19" x14ac:dyDescent="0.2">
      <c r="A972" s="157">
        <v>45166</v>
      </c>
      <c r="B972" s="229">
        <v>8.36</v>
      </c>
      <c r="C972">
        <v>8.14</v>
      </c>
      <c r="D972">
        <v>9.6999999999999993</v>
      </c>
      <c r="E972">
        <v>8.24</v>
      </c>
      <c r="F972" s="179">
        <f t="shared" si="191"/>
        <v>-1.5599999999999987</v>
      </c>
      <c r="G972" s="214">
        <f t="shared" si="192"/>
        <v>0.45930880713489414</v>
      </c>
      <c r="H972" s="179">
        <f t="shared" si="193"/>
        <v>17.939999999999998</v>
      </c>
      <c r="I972" s="356">
        <v>382524</v>
      </c>
      <c r="J972" s="52">
        <v>416523.6</v>
      </c>
      <c r="K972" s="647">
        <f t="shared" si="171"/>
        <v>33999.599999999977</v>
      </c>
      <c r="L972" s="389">
        <v>3114.8999999999992</v>
      </c>
      <c r="M972" s="52">
        <v>6704.2839999999997</v>
      </c>
      <c r="N972" s="52">
        <v>177</v>
      </c>
      <c r="O972" s="273">
        <f t="shared" si="179"/>
        <v>17.598305084745757</v>
      </c>
      <c r="P972" s="273">
        <f t="shared" si="180"/>
        <v>37.877310734463272</v>
      </c>
      <c r="R972" s="52">
        <f t="shared" si="181"/>
        <v>2161.1525423728813</v>
      </c>
      <c r="S972" s="52">
        <f t="shared" si="182"/>
        <v>2353.2406779661014</v>
      </c>
    </row>
    <row r="973" spans="1:19" x14ac:dyDescent="0.2">
      <c r="A973" s="157">
        <v>45167</v>
      </c>
      <c r="B973" s="229">
        <v>10.32</v>
      </c>
      <c r="C973">
        <v>10.96</v>
      </c>
      <c r="D973">
        <v>9.74</v>
      </c>
      <c r="E973">
        <v>8.35</v>
      </c>
      <c r="F973" s="179">
        <f t="shared" si="191"/>
        <v>1.2200000000000006</v>
      </c>
      <c r="G973" s="214">
        <f t="shared" si="192"/>
        <v>0.46158098396904368</v>
      </c>
      <c r="H973" s="179">
        <f t="shared" si="193"/>
        <v>18.09</v>
      </c>
      <c r="I973" s="356">
        <v>282153</v>
      </c>
      <c r="J973" s="52">
        <v>310143.09999999998</v>
      </c>
      <c r="K973" s="647">
        <f t="shared" si="171"/>
        <v>27990.099999999977</v>
      </c>
      <c r="L973" s="389">
        <v>2976.900000000001</v>
      </c>
      <c r="M973" s="52">
        <v>4715.8159999999998</v>
      </c>
      <c r="N973" s="52">
        <v>130</v>
      </c>
      <c r="O973" s="273">
        <f t="shared" si="179"/>
        <v>22.899230769230776</v>
      </c>
      <c r="P973" s="273">
        <f t="shared" si="180"/>
        <v>36.275507692307691</v>
      </c>
      <c r="R973" s="52">
        <f t="shared" si="181"/>
        <v>2170.4076923076923</v>
      </c>
      <c r="S973" s="52">
        <f t="shared" si="182"/>
        <v>2385.7161538461537</v>
      </c>
    </row>
    <row r="974" spans="1:19" x14ac:dyDescent="0.2">
      <c r="A974" s="157">
        <v>45168</v>
      </c>
      <c r="B974" s="229">
        <v>9.65</v>
      </c>
      <c r="C974">
        <v>9.42</v>
      </c>
      <c r="D974">
        <v>10.11</v>
      </c>
      <c r="E974">
        <v>8.39</v>
      </c>
      <c r="F974" s="179">
        <f t="shared" si="191"/>
        <v>-0.6899999999999995</v>
      </c>
      <c r="G974" s="214">
        <f t="shared" si="192"/>
        <v>0.45351351351351354</v>
      </c>
      <c r="H974" s="179">
        <f t="shared" si="193"/>
        <v>18.5</v>
      </c>
      <c r="I974" s="356">
        <v>344535</v>
      </c>
      <c r="J974" s="52">
        <v>376248.3</v>
      </c>
      <c r="K974" s="647">
        <f t="shared" si="171"/>
        <v>31713.299999999988</v>
      </c>
      <c r="L974" s="389">
        <v>3085.7000000000021</v>
      </c>
      <c r="M974" s="52">
        <v>8059.5959999999995</v>
      </c>
      <c r="N974" s="52">
        <v>157</v>
      </c>
      <c r="O974" s="273">
        <f t="shared" si="179"/>
        <v>19.654140127388548</v>
      </c>
      <c r="P974" s="273">
        <f t="shared" si="180"/>
        <v>51.33500636942675</v>
      </c>
      <c r="R974" s="52">
        <f t="shared" si="181"/>
        <v>2194.4904458598726</v>
      </c>
      <c r="S974" s="52">
        <f t="shared" si="182"/>
        <v>2396.4859872611464</v>
      </c>
    </row>
    <row r="975" spans="1:19" x14ac:dyDescent="0.2">
      <c r="A975" s="157">
        <v>45169</v>
      </c>
      <c r="B975" s="229">
        <v>9.7899999999999991</v>
      </c>
      <c r="C975">
        <v>8.6300000000000008</v>
      </c>
      <c r="D975">
        <v>10.29</v>
      </c>
      <c r="E975">
        <v>7.55</v>
      </c>
      <c r="F975" s="179">
        <f t="shared" si="191"/>
        <v>-1.6599999999999984</v>
      </c>
      <c r="G975" s="214">
        <f t="shared" si="192"/>
        <v>0.4232062780269058</v>
      </c>
      <c r="H975" s="179">
        <f t="shared" si="193"/>
        <v>17.84</v>
      </c>
      <c r="I975" s="356">
        <v>208431</v>
      </c>
      <c r="J975" s="52">
        <v>224476.3</v>
      </c>
      <c r="K975" s="647">
        <f t="shared" si="171"/>
        <v>16045.299999999988</v>
      </c>
      <c r="L975" s="389">
        <v>2179.8999999999996</v>
      </c>
      <c r="M975" s="52">
        <v>4228.0389999999998</v>
      </c>
      <c r="N975" s="52">
        <v>104</v>
      </c>
      <c r="O975" s="273">
        <f t="shared" si="179"/>
        <v>20.960576923076921</v>
      </c>
      <c r="P975" s="273">
        <f t="shared" si="180"/>
        <v>40.654221153846152</v>
      </c>
      <c r="R975" s="52">
        <f t="shared" si="181"/>
        <v>2004.1442307692307</v>
      </c>
      <c r="S975" s="52">
        <f t="shared" si="182"/>
        <v>2158.4259615384613</v>
      </c>
    </row>
    <row r="976" spans="1:19" x14ac:dyDescent="0.2">
      <c r="A976" s="157">
        <v>45170</v>
      </c>
      <c r="B976" s="229">
        <v>9.99</v>
      </c>
      <c r="C976">
        <v>9.9499999999999993</v>
      </c>
      <c r="D976">
        <v>9.9600000000000009</v>
      </c>
      <c r="E976">
        <v>9.15</v>
      </c>
      <c r="F976" s="179">
        <f t="shared" si="191"/>
        <v>-1.0000000000001563E-2</v>
      </c>
      <c r="G976" s="214">
        <f t="shared" si="192"/>
        <v>0.47880690737833598</v>
      </c>
      <c r="H976" s="179">
        <f t="shared" si="193"/>
        <v>19.11</v>
      </c>
      <c r="I976" s="356">
        <v>325846</v>
      </c>
      <c r="J976" s="52">
        <v>389495.4</v>
      </c>
      <c r="K976" s="647">
        <f t="shared" si="171"/>
        <v>63649.400000000023</v>
      </c>
      <c r="L976" s="389">
        <v>2944.1000000000004</v>
      </c>
      <c r="M976" s="52">
        <v>6095.7049999999999</v>
      </c>
      <c r="N976" s="52">
        <v>149</v>
      </c>
      <c r="O976" s="273">
        <f t="shared" si="179"/>
        <v>19.759060402684565</v>
      </c>
      <c r="P976" s="273">
        <f t="shared" si="180"/>
        <v>40.910771812080533</v>
      </c>
      <c r="R976" s="52">
        <f t="shared" si="181"/>
        <v>2186.8859060402683</v>
      </c>
      <c r="S976" s="52">
        <f t="shared" si="182"/>
        <v>2614.0630872483225</v>
      </c>
    </row>
    <row r="977" spans="1:19" x14ac:dyDescent="0.2">
      <c r="A977" s="157">
        <v>45173</v>
      </c>
      <c r="B977" s="229">
        <v>9.81</v>
      </c>
      <c r="C977">
        <v>9.4499999999999993</v>
      </c>
      <c r="D977">
        <v>10.69</v>
      </c>
      <c r="E977">
        <v>9.08</v>
      </c>
      <c r="F977" s="179">
        <f t="shared" si="191"/>
        <v>-1.2400000000000002</v>
      </c>
      <c r="G977" s="214">
        <f t="shared" si="192"/>
        <v>0.45928174001011635</v>
      </c>
      <c r="H977" s="179">
        <f t="shared" si="193"/>
        <v>19.77</v>
      </c>
      <c r="I977" s="356">
        <v>351138</v>
      </c>
      <c r="J977" s="52">
        <v>420404.5</v>
      </c>
      <c r="K977" s="647">
        <f t="shared" si="171"/>
        <v>69266.5</v>
      </c>
      <c r="L977" s="389">
        <v>2839.9</v>
      </c>
      <c r="M977" s="52">
        <v>8185.3050000000003</v>
      </c>
      <c r="N977" s="52">
        <v>162</v>
      </c>
      <c r="O977" s="273">
        <f t="shared" si="179"/>
        <v>17.530246913580246</v>
      </c>
      <c r="P977" s="273">
        <f t="shared" si="180"/>
        <v>50.526574074074077</v>
      </c>
      <c r="R977" s="52">
        <f t="shared" si="181"/>
        <v>2167.5185185185187</v>
      </c>
      <c r="S977" s="52">
        <f t="shared" si="182"/>
        <v>2595.0895061728397</v>
      </c>
    </row>
    <row r="978" spans="1:19" x14ac:dyDescent="0.2">
      <c r="A978" s="157">
        <v>45174</v>
      </c>
      <c r="B978" s="229">
        <v>9.94</v>
      </c>
      <c r="C978">
        <v>9.1</v>
      </c>
      <c r="D978">
        <v>9.9700000000000006</v>
      </c>
      <c r="E978">
        <v>8.8699999999999992</v>
      </c>
      <c r="F978" s="179">
        <f t="shared" si="191"/>
        <v>-0.87000000000000099</v>
      </c>
      <c r="G978" s="214">
        <f t="shared" si="192"/>
        <v>0.47080679405520165</v>
      </c>
      <c r="H978" s="179">
        <f t="shared" si="193"/>
        <v>18.84</v>
      </c>
      <c r="I978" s="356">
        <v>337757</v>
      </c>
      <c r="J978" s="52">
        <v>395343.9</v>
      </c>
      <c r="K978" s="647">
        <f t="shared" si="171"/>
        <v>57586.900000000023</v>
      </c>
      <c r="L978" s="389">
        <v>3021.0000000000027</v>
      </c>
      <c r="M978" s="52">
        <v>7261.64</v>
      </c>
      <c r="N978" s="52">
        <v>156</v>
      </c>
      <c r="O978" s="273">
        <f t="shared" si="179"/>
        <v>19.365384615384635</v>
      </c>
      <c r="P978" s="273">
        <f t="shared" si="180"/>
        <v>46.548974358974363</v>
      </c>
      <c r="R978" s="52">
        <f t="shared" si="181"/>
        <v>2165.1089743589741</v>
      </c>
      <c r="S978" s="52">
        <f t="shared" si="182"/>
        <v>2534.2557692307696</v>
      </c>
    </row>
    <row r="979" spans="1:19" x14ac:dyDescent="0.2">
      <c r="A979" s="157">
        <v>45175</v>
      </c>
      <c r="B979" s="229">
        <v>9.36</v>
      </c>
      <c r="C979">
        <v>9.07</v>
      </c>
      <c r="D979">
        <v>9.3800000000000008</v>
      </c>
      <c r="E979">
        <v>8.8800000000000008</v>
      </c>
      <c r="F979" s="179">
        <f t="shared" si="191"/>
        <v>-0.3100000000000005</v>
      </c>
      <c r="G979" s="214">
        <f t="shared" si="192"/>
        <v>0.48630887185104055</v>
      </c>
      <c r="H979" s="179">
        <f t="shared" si="193"/>
        <v>18.260000000000002</v>
      </c>
      <c r="I979" s="356">
        <v>325214</v>
      </c>
      <c r="J979" s="52">
        <v>380619.4</v>
      </c>
      <c r="K979" s="647">
        <f t="shared" si="171"/>
        <v>55405.400000000023</v>
      </c>
      <c r="L979" s="389">
        <v>2930.5000000000018</v>
      </c>
      <c r="M979" s="52">
        <v>9050.9660000000003</v>
      </c>
      <c r="N979" s="52">
        <v>150</v>
      </c>
      <c r="O979" s="273">
        <f t="shared" si="179"/>
        <v>19.53666666666668</v>
      </c>
      <c r="P979" s="273">
        <f t="shared" si="180"/>
        <v>60.339773333333333</v>
      </c>
      <c r="R979" s="52">
        <f t="shared" si="181"/>
        <v>2168.0933333333332</v>
      </c>
      <c r="S979" s="52">
        <f t="shared" si="182"/>
        <v>2537.4626666666668</v>
      </c>
    </row>
    <row r="980" spans="1:19" x14ac:dyDescent="0.2">
      <c r="A980" s="157">
        <v>45176</v>
      </c>
      <c r="B980" s="229">
        <v>8.69</v>
      </c>
      <c r="C980">
        <v>9.43</v>
      </c>
      <c r="D980">
        <v>9.4</v>
      </c>
      <c r="E980">
        <v>8.68</v>
      </c>
      <c r="F980" s="179">
        <f t="shared" si="191"/>
        <v>2.9999999999999361E-2</v>
      </c>
      <c r="G980" s="214">
        <f t="shared" si="192"/>
        <v>0.48008849557522126</v>
      </c>
      <c r="H980" s="179">
        <f t="shared" si="193"/>
        <v>18.079999999999998</v>
      </c>
      <c r="I980" s="356">
        <v>295671</v>
      </c>
      <c r="J980" s="52">
        <v>339977.2</v>
      </c>
      <c r="K980" s="647">
        <f t="shared" si="171"/>
        <v>44306.200000000012</v>
      </c>
      <c r="L980" s="389">
        <v>2832.1000000000004</v>
      </c>
      <c r="M980" s="52">
        <v>7141.5039999999999</v>
      </c>
      <c r="N980" s="52">
        <v>137</v>
      </c>
      <c r="O980" s="273">
        <f t="shared" si="179"/>
        <v>20.672262773722629</v>
      </c>
      <c r="P980" s="273">
        <f t="shared" si="180"/>
        <v>52.127766423357663</v>
      </c>
      <c r="R980" s="52">
        <f t="shared" si="181"/>
        <v>2158.182481751825</v>
      </c>
      <c r="S980" s="52">
        <f t="shared" si="182"/>
        <v>2481.585401459854</v>
      </c>
    </row>
    <row r="981" spans="1:19" x14ac:dyDescent="0.2">
      <c r="A981" s="157">
        <v>45177</v>
      </c>
      <c r="B981" s="229">
        <v>9.34</v>
      </c>
      <c r="C981">
        <v>8.92</v>
      </c>
      <c r="D981">
        <v>9.1199999999999992</v>
      </c>
      <c r="E981">
        <v>8.85</v>
      </c>
      <c r="F981" s="179">
        <f t="shared" si="191"/>
        <v>-0.19999999999999929</v>
      </c>
      <c r="G981" s="214">
        <f t="shared" si="192"/>
        <v>0.49248747913188651</v>
      </c>
      <c r="H981" s="179">
        <f t="shared" si="193"/>
        <v>17.97</v>
      </c>
      <c r="I981" s="356">
        <v>289745</v>
      </c>
      <c r="J981" s="52">
        <v>339054.6</v>
      </c>
      <c r="K981" s="647">
        <f t="shared" si="171"/>
        <v>49309.599999999977</v>
      </c>
      <c r="L981" s="389">
        <v>2685.7999999999975</v>
      </c>
      <c r="M981" s="52">
        <v>7613.1469999999999</v>
      </c>
      <c r="N981" s="52">
        <v>134</v>
      </c>
      <c r="O981" s="273">
        <f t="shared" si="179"/>
        <v>20.043283582089533</v>
      </c>
      <c r="P981" s="273">
        <f t="shared" si="180"/>
        <v>56.814529850746268</v>
      </c>
      <c r="R981" s="52">
        <f t="shared" si="181"/>
        <v>2162.2761194029849</v>
      </c>
      <c r="S981" s="52">
        <f t="shared" si="182"/>
        <v>2530.2582089552238</v>
      </c>
    </row>
    <row r="982" spans="1:19" x14ac:dyDescent="0.2">
      <c r="A982" s="157">
        <v>45180</v>
      </c>
      <c r="B982" s="229">
        <v>9.73</v>
      </c>
      <c r="C982">
        <v>9.43</v>
      </c>
      <c r="D982">
        <v>10.32</v>
      </c>
      <c r="E982">
        <v>8.6199999999999992</v>
      </c>
      <c r="F982" s="179">
        <f t="shared" si="191"/>
        <v>-0.89000000000000057</v>
      </c>
      <c r="G982" s="214">
        <f t="shared" si="192"/>
        <v>0.45512143611404438</v>
      </c>
      <c r="H982" s="179">
        <f t="shared" si="193"/>
        <v>18.939999999999998</v>
      </c>
      <c r="I982" s="356">
        <v>285700</v>
      </c>
      <c r="J982" s="52">
        <v>327838.90000000002</v>
      </c>
      <c r="K982" s="647">
        <f t="shared" si="171"/>
        <v>42138.900000000023</v>
      </c>
      <c r="L982" s="389">
        <v>2267.2999999999993</v>
      </c>
      <c r="M982" s="52">
        <v>6839.1239999999998</v>
      </c>
      <c r="N982" s="52">
        <v>133</v>
      </c>
      <c r="O982" s="273">
        <f t="shared" si="179"/>
        <v>17.047368421052624</v>
      </c>
      <c r="P982" s="273">
        <f t="shared" si="180"/>
        <v>51.421984962406015</v>
      </c>
      <c r="R982" s="52">
        <f t="shared" si="181"/>
        <v>2148.1203007518798</v>
      </c>
      <c r="S982" s="52">
        <f t="shared" si="182"/>
        <v>2464.9541353383461</v>
      </c>
    </row>
    <row r="983" spans="1:19" x14ac:dyDescent="0.2">
      <c r="A983" s="157">
        <v>45181</v>
      </c>
      <c r="B983" s="229">
        <v>9.1300000000000008</v>
      </c>
      <c r="C983">
        <v>9.4600000000000009</v>
      </c>
      <c r="D983">
        <v>10.31</v>
      </c>
      <c r="E983">
        <v>8.68</v>
      </c>
      <c r="F983" s="179">
        <f t="shared" si="191"/>
        <v>-0.84999999999999964</v>
      </c>
      <c r="G983" s="214">
        <f t="shared" si="192"/>
        <v>0.45708267509215372</v>
      </c>
      <c r="H983" s="179">
        <f t="shared" si="193"/>
        <v>18.990000000000002</v>
      </c>
      <c r="I983" s="356">
        <v>302100</v>
      </c>
      <c r="J983" s="52">
        <v>349786.5</v>
      </c>
      <c r="K983" s="647">
        <f t="shared" si="171"/>
        <v>47686.5</v>
      </c>
      <c r="L983" s="389">
        <v>2653.7000000000007</v>
      </c>
      <c r="M983" s="52">
        <v>7310.5140000000001</v>
      </c>
      <c r="N983" s="52">
        <v>141</v>
      </c>
      <c r="O983" s="273">
        <f t="shared" si="179"/>
        <v>18.82056737588653</v>
      </c>
      <c r="P983" s="273">
        <f t="shared" si="180"/>
        <v>51.847617021276598</v>
      </c>
      <c r="R983" s="52">
        <f t="shared" si="181"/>
        <v>2142.5531914893618</v>
      </c>
      <c r="S983" s="52">
        <f t="shared" si="182"/>
        <v>2480.755319148936</v>
      </c>
    </row>
    <row r="984" spans="1:19" x14ac:dyDescent="0.2">
      <c r="A984" s="157">
        <v>45182</v>
      </c>
      <c r="B984" s="229">
        <v>11</v>
      </c>
      <c r="C984">
        <v>10.44</v>
      </c>
      <c r="D984">
        <v>11.2</v>
      </c>
      <c r="E984">
        <v>8.9600000000000009</v>
      </c>
      <c r="F984" s="179">
        <f t="shared" si="191"/>
        <v>-0.75999999999999979</v>
      </c>
      <c r="G984" s="214">
        <f t="shared" si="192"/>
        <v>0.44444444444444448</v>
      </c>
      <c r="H984" s="179">
        <f t="shared" si="193"/>
        <v>20.16</v>
      </c>
      <c r="I984" s="356">
        <v>306965</v>
      </c>
      <c r="J984" s="52">
        <v>361245.7</v>
      </c>
      <c r="K984" s="647">
        <f t="shared" si="171"/>
        <v>54280.700000000012</v>
      </c>
      <c r="L984" s="389">
        <v>3054.7000000000007</v>
      </c>
      <c r="M984" s="52">
        <v>7673.3329999999996</v>
      </c>
      <c r="N984" s="52">
        <v>141</v>
      </c>
      <c r="O984" s="273">
        <f t="shared" si="179"/>
        <v>21.664539007092205</v>
      </c>
      <c r="P984" s="273">
        <f t="shared" si="180"/>
        <v>54.420801418439716</v>
      </c>
      <c r="R984" s="52">
        <f t="shared" si="181"/>
        <v>2177.0567375886526</v>
      </c>
      <c r="S984" s="52">
        <f t="shared" si="182"/>
        <v>2562.0262411347517</v>
      </c>
    </row>
    <row r="985" spans="1:19" x14ac:dyDescent="0.2">
      <c r="A985" s="157">
        <v>45183</v>
      </c>
      <c r="B985" s="229">
        <v>10.95</v>
      </c>
      <c r="C985">
        <v>9.0399999999999991</v>
      </c>
      <c r="D985">
        <v>11.29</v>
      </c>
      <c r="E985">
        <v>8.77</v>
      </c>
      <c r="F985" s="179">
        <f t="shared" si="191"/>
        <v>-2.25</v>
      </c>
      <c r="G985" s="214">
        <f t="shared" si="192"/>
        <v>0.43718843469591229</v>
      </c>
      <c r="H985" s="179">
        <f t="shared" si="193"/>
        <v>20.059999999999999</v>
      </c>
      <c r="I985" s="356">
        <v>307602</v>
      </c>
      <c r="J985" s="52">
        <v>353155.6</v>
      </c>
      <c r="K985" s="647">
        <f t="shared" ref="K985:K1048" si="202">J985-I985</f>
        <v>45553.599999999977</v>
      </c>
      <c r="L985" s="389">
        <v>3169.0000000000014</v>
      </c>
      <c r="M985" s="52">
        <v>7346.2920000000004</v>
      </c>
      <c r="N985" s="52">
        <v>141</v>
      </c>
      <c r="O985" s="273">
        <f t="shared" si="179"/>
        <v>22.47517730496455</v>
      </c>
      <c r="P985" s="273">
        <f t="shared" si="180"/>
        <v>52.101361702127662</v>
      </c>
      <c r="R985" s="52">
        <f t="shared" si="181"/>
        <v>2181.5744680851062</v>
      </c>
      <c r="S985" s="52">
        <f t="shared" si="182"/>
        <v>2504.6496453900709</v>
      </c>
    </row>
    <row r="986" spans="1:19" s="350" customFormat="1" x14ac:dyDescent="0.2">
      <c r="A986" s="695">
        <v>45184</v>
      </c>
      <c r="F986" s="696"/>
      <c r="G986" s="707"/>
      <c r="H986" s="696"/>
      <c r="I986" s="708"/>
      <c r="K986" s="709"/>
      <c r="L986" s="708"/>
      <c r="O986" s="710"/>
      <c r="P986" s="710"/>
      <c r="R986" s="698"/>
      <c r="S986" s="698"/>
    </row>
    <row r="987" spans="1:19" x14ac:dyDescent="0.2">
      <c r="A987" s="157">
        <v>45187</v>
      </c>
      <c r="B987" s="229">
        <v>10.3</v>
      </c>
      <c r="C987">
        <v>10.119999999999999</v>
      </c>
      <c r="D987">
        <v>10.71</v>
      </c>
      <c r="E987">
        <v>9.61</v>
      </c>
      <c r="F987" s="179">
        <f t="shared" si="191"/>
        <v>-0.59000000000000163</v>
      </c>
      <c r="G987" s="214">
        <f t="shared" si="192"/>
        <v>0.47293307086614172</v>
      </c>
      <c r="H987" s="179">
        <f t="shared" si="193"/>
        <v>20.32</v>
      </c>
      <c r="I987" s="356">
        <v>311227</v>
      </c>
      <c r="J987" s="52">
        <v>389961.9</v>
      </c>
      <c r="K987" s="647">
        <f t="shared" si="202"/>
        <v>78734.900000000023</v>
      </c>
      <c r="L987" s="389">
        <v>3066.9999999999995</v>
      </c>
      <c r="M987" s="52">
        <v>6545.14</v>
      </c>
      <c r="N987" s="52">
        <v>142</v>
      </c>
      <c r="O987" s="273">
        <f t="shared" si="179"/>
        <v>21.598591549295772</v>
      </c>
      <c r="P987" s="273">
        <f t="shared" si="180"/>
        <v>46.092535211267609</v>
      </c>
      <c r="R987" s="52">
        <f t="shared" si="181"/>
        <v>2191.7394366197182</v>
      </c>
      <c r="S987" s="52">
        <f t="shared" si="182"/>
        <v>2746.2105633802817</v>
      </c>
    </row>
    <row r="988" spans="1:19" x14ac:dyDescent="0.2">
      <c r="A988" s="157">
        <v>45188</v>
      </c>
      <c r="B988" s="229">
        <v>8.86</v>
      </c>
      <c r="C988">
        <v>9.15</v>
      </c>
      <c r="D988">
        <v>9.77</v>
      </c>
      <c r="E988">
        <v>8.57</v>
      </c>
      <c r="F988" s="179">
        <f t="shared" si="191"/>
        <v>-0.61999999999999922</v>
      </c>
      <c r="G988" s="214">
        <f t="shared" si="192"/>
        <v>0.46728462377317342</v>
      </c>
      <c r="H988" s="179">
        <f t="shared" si="193"/>
        <v>18.34</v>
      </c>
      <c r="I988" s="356">
        <v>326882</v>
      </c>
      <c r="J988" s="52">
        <v>369783.8</v>
      </c>
      <c r="K988" s="647">
        <f t="shared" si="202"/>
        <v>42901.799999999988</v>
      </c>
      <c r="L988" s="389">
        <v>2767.1999999999985</v>
      </c>
      <c r="M988" s="52">
        <v>7601.9260000000004</v>
      </c>
      <c r="N988" s="52">
        <v>151</v>
      </c>
      <c r="O988" s="273">
        <f t="shared" si="179"/>
        <v>18.325827814569525</v>
      </c>
      <c r="P988" s="273">
        <f t="shared" si="180"/>
        <v>50.343880794701988</v>
      </c>
      <c r="R988" s="52">
        <f t="shared" si="181"/>
        <v>2164.7814569536422</v>
      </c>
      <c r="S988" s="52">
        <f t="shared" si="182"/>
        <v>2448.8993377483444</v>
      </c>
    </row>
    <row r="989" spans="1:19" x14ac:dyDescent="0.2">
      <c r="A989" s="157">
        <v>45189</v>
      </c>
      <c r="B989" s="229">
        <v>9.6199999999999992</v>
      </c>
      <c r="C989">
        <v>9.67</v>
      </c>
      <c r="D989">
        <v>10.38</v>
      </c>
      <c r="E989">
        <v>8.8000000000000007</v>
      </c>
      <c r="F989" s="179">
        <f t="shared" si="191"/>
        <v>-0.71000000000000085</v>
      </c>
      <c r="G989" s="214">
        <f t="shared" si="192"/>
        <v>0.45881126173096981</v>
      </c>
      <c r="H989" s="179">
        <f t="shared" si="193"/>
        <v>19.18</v>
      </c>
      <c r="I989" s="356">
        <v>331960</v>
      </c>
      <c r="J989" s="52">
        <v>384895.9</v>
      </c>
      <c r="K989" s="647">
        <f t="shared" si="202"/>
        <v>52935.900000000023</v>
      </c>
      <c r="L989" s="389">
        <v>2758.7000000000021</v>
      </c>
      <c r="M989" s="52">
        <v>7791.0230000000001</v>
      </c>
      <c r="N989" s="52">
        <v>153</v>
      </c>
      <c r="O989" s="273">
        <f t="shared" ref="O989:O1052" si="203">L989/N989</f>
        <v>18.030718954248378</v>
      </c>
      <c r="P989" s="273">
        <f t="shared" ref="P989:P1052" si="204">M989/N989</f>
        <v>50.921718954248369</v>
      </c>
      <c r="R989" s="52">
        <f t="shared" ref="R989:R1052" si="205">I989/N989</f>
        <v>2169.6732026143791</v>
      </c>
      <c r="S989" s="52">
        <f t="shared" ref="S989:S1052" si="206">J989/N989</f>
        <v>2515.659477124183</v>
      </c>
    </row>
    <row r="990" spans="1:19" x14ac:dyDescent="0.2">
      <c r="A990" s="157">
        <v>45190</v>
      </c>
      <c r="B990" s="229">
        <v>8.07</v>
      </c>
      <c r="C990">
        <v>7.66</v>
      </c>
      <c r="D990">
        <v>9.91</v>
      </c>
      <c r="E990">
        <v>8.5399999999999991</v>
      </c>
      <c r="F990" s="179">
        <f t="shared" si="191"/>
        <v>-2.25</v>
      </c>
      <c r="G990" s="214">
        <f t="shared" si="192"/>
        <v>0.46287262872628726</v>
      </c>
      <c r="H990" s="179">
        <f t="shared" si="193"/>
        <v>18.45</v>
      </c>
      <c r="I990" s="356">
        <v>306903</v>
      </c>
      <c r="J990" s="52">
        <v>346579.9</v>
      </c>
      <c r="K990" s="647">
        <f t="shared" si="202"/>
        <v>39676.900000000023</v>
      </c>
      <c r="L990" s="389">
        <v>2531.8000000000006</v>
      </c>
      <c r="M990" s="52">
        <v>6508.2849999999999</v>
      </c>
      <c r="N990" s="52">
        <v>142</v>
      </c>
      <c r="O990" s="273">
        <f t="shared" si="203"/>
        <v>17.829577464788738</v>
      </c>
      <c r="P990" s="273">
        <f t="shared" si="204"/>
        <v>45.832992957746477</v>
      </c>
      <c r="R990" s="52">
        <f t="shared" si="205"/>
        <v>2161.288732394366</v>
      </c>
      <c r="S990" s="52">
        <f t="shared" si="206"/>
        <v>2440.7035211267607</v>
      </c>
    </row>
    <row r="991" spans="1:19" s="350" customFormat="1" x14ac:dyDescent="0.2">
      <c r="A991" s="695">
        <v>45191</v>
      </c>
      <c r="F991" s="696"/>
      <c r="G991" s="707"/>
      <c r="H991" s="696"/>
      <c r="I991" s="708"/>
      <c r="K991" s="709"/>
      <c r="L991" s="708"/>
      <c r="O991" s="710"/>
      <c r="P991" s="710"/>
      <c r="R991" s="698"/>
      <c r="S991" s="698"/>
    </row>
    <row r="992" spans="1:19" x14ac:dyDescent="0.2">
      <c r="A992" s="157">
        <v>45194</v>
      </c>
      <c r="B992" s="229">
        <v>10.57</v>
      </c>
      <c r="C992">
        <v>10.45</v>
      </c>
      <c r="D992">
        <v>10.14</v>
      </c>
      <c r="E992">
        <v>11.59</v>
      </c>
      <c r="F992" s="179">
        <f t="shared" si="191"/>
        <v>0.30999999999999872</v>
      </c>
      <c r="G992" s="214">
        <f t="shared" si="192"/>
        <v>0.53336401288541191</v>
      </c>
      <c r="H992" s="179">
        <f t="shared" si="193"/>
        <v>21.73</v>
      </c>
      <c r="I992" s="356">
        <v>360088</v>
      </c>
      <c r="J992" s="52">
        <v>543253.1</v>
      </c>
      <c r="K992" s="647">
        <f t="shared" si="202"/>
        <v>183165.09999999998</v>
      </c>
      <c r="L992" s="389">
        <v>3358.9000000000005</v>
      </c>
      <c r="M992" s="52">
        <v>8717.5740000000005</v>
      </c>
      <c r="N992" s="52">
        <v>164</v>
      </c>
      <c r="O992" s="273">
        <f t="shared" si="203"/>
        <v>20.481097560975613</v>
      </c>
      <c r="P992" s="273">
        <f t="shared" si="204"/>
        <v>53.15593902439025</v>
      </c>
      <c r="R992" s="52">
        <f t="shared" si="205"/>
        <v>2195.6585365853657</v>
      </c>
      <c r="S992" s="52">
        <f t="shared" si="206"/>
        <v>3312.5189024390243</v>
      </c>
    </row>
    <row r="993" spans="1:19" x14ac:dyDescent="0.2">
      <c r="A993" s="157">
        <v>45195</v>
      </c>
      <c r="B993" s="229">
        <v>10.029999999999999</v>
      </c>
      <c r="C993">
        <v>9.98</v>
      </c>
      <c r="D993">
        <v>9.7899999999999991</v>
      </c>
      <c r="E993">
        <v>8.9700000000000006</v>
      </c>
      <c r="F993" s="179">
        <f t="shared" si="191"/>
        <v>0.19000000000000128</v>
      </c>
      <c r="G993" s="214">
        <f t="shared" si="192"/>
        <v>0.47814498933901928</v>
      </c>
      <c r="H993" s="179">
        <f t="shared" si="193"/>
        <v>18.759999999999998</v>
      </c>
      <c r="I993" s="356">
        <v>333470</v>
      </c>
      <c r="J993" s="52">
        <v>381751.8</v>
      </c>
      <c r="K993" s="647">
        <f t="shared" si="202"/>
        <v>48281.799999999988</v>
      </c>
      <c r="L993" s="389">
        <v>2951.8000000000011</v>
      </c>
      <c r="M993" s="52">
        <v>4635.8549999999996</v>
      </c>
      <c r="N993" s="52">
        <v>149</v>
      </c>
      <c r="O993" s="273">
        <f t="shared" si="203"/>
        <v>19.810738255033563</v>
      </c>
      <c r="P993" s="273">
        <f t="shared" si="204"/>
        <v>31.113120805369125</v>
      </c>
      <c r="R993" s="52">
        <f t="shared" si="205"/>
        <v>2238.0536912751677</v>
      </c>
      <c r="S993" s="52">
        <f t="shared" si="206"/>
        <v>2562.0926174496644</v>
      </c>
    </row>
    <row r="994" spans="1:19" x14ac:dyDescent="0.2">
      <c r="A994" s="157">
        <v>45196</v>
      </c>
      <c r="B994" s="229">
        <v>9.19</v>
      </c>
      <c r="C994">
        <v>8.9700000000000006</v>
      </c>
      <c r="D994">
        <v>9.66</v>
      </c>
      <c r="E994">
        <v>7.93</v>
      </c>
      <c r="F994" s="179">
        <f t="shared" si="191"/>
        <v>-0.6899999999999995</v>
      </c>
      <c r="G994" s="214">
        <f t="shared" si="192"/>
        <v>0.45082433200682204</v>
      </c>
      <c r="H994" s="179">
        <f t="shared" si="193"/>
        <v>17.59</v>
      </c>
      <c r="I994" s="356">
        <v>388891</v>
      </c>
      <c r="J994" s="52">
        <v>403177.1</v>
      </c>
      <c r="K994" s="647">
        <f t="shared" si="202"/>
        <v>14286.099999999977</v>
      </c>
      <c r="L994" s="389">
        <v>3130.6000000000013</v>
      </c>
      <c r="M994" s="52">
        <v>6826.0330000000004</v>
      </c>
      <c r="N994" s="52">
        <v>178</v>
      </c>
      <c r="O994" s="273">
        <f t="shared" si="203"/>
        <v>17.587640449438208</v>
      </c>
      <c r="P994" s="273">
        <f t="shared" si="204"/>
        <v>38.348500000000001</v>
      </c>
      <c r="R994" s="52">
        <f t="shared" si="205"/>
        <v>2184.7808988764045</v>
      </c>
      <c r="S994" s="52">
        <f t="shared" si="206"/>
        <v>2265.0398876404493</v>
      </c>
    </row>
    <row r="995" spans="1:19" x14ac:dyDescent="0.2">
      <c r="A995" s="157">
        <v>45197</v>
      </c>
      <c r="B995" s="229">
        <v>11.06</v>
      </c>
      <c r="C995">
        <v>11.06</v>
      </c>
      <c r="D995">
        <v>10.75</v>
      </c>
      <c r="E995">
        <v>8.27</v>
      </c>
      <c r="F995" s="179">
        <f t="shared" si="191"/>
        <v>0.3100000000000005</v>
      </c>
      <c r="G995" s="214">
        <f t="shared" si="192"/>
        <v>0.43480546792849628</v>
      </c>
      <c r="H995" s="179">
        <f t="shared" si="193"/>
        <v>19.02</v>
      </c>
      <c r="I995" s="356">
        <v>364749</v>
      </c>
      <c r="J995" s="52">
        <v>394811.3</v>
      </c>
      <c r="K995" s="647">
        <f t="shared" si="202"/>
        <v>30062.299999999988</v>
      </c>
      <c r="L995" s="389">
        <v>3058.2000000000007</v>
      </c>
      <c r="M995" s="52">
        <v>6712.8940000000002</v>
      </c>
      <c r="N995" s="52">
        <v>167</v>
      </c>
      <c r="O995" s="273">
        <f t="shared" si="203"/>
        <v>18.312574850299406</v>
      </c>
      <c r="P995" s="273">
        <f t="shared" si="204"/>
        <v>40.196970059880243</v>
      </c>
      <c r="R995" s="52">
        <f t="shared" si="205"/>
        <v>2184.1257485029942</v>
      </c>
      <c r="S995" s="52">
        <f t="shared" si="206"/>
        <v>2364.1395209580837</v>
      </c>
    </row>
    <row r="996" spans="1:19" s="350" customFormat="1" x14ac:dyDescent="0.2">
      <c r="A996" s="695">
        <v>45198</v>
      </c>
      <c r="F996" s="696"/>
      <c r="G996" s="707"/>
      <c r="H996" s="696"/>
      <c r="I996" s="708"/>
      <c r="K996" s="709"/>
      <c r="L996" s="708"/>
      <c r="O996" s="710"/>
      <c r="P996" s="710"/>
      <c r="R996" s="698"/>
      <c r="S996" s="698"/>
    </row>
    <row r="997" spans="1:19" x14ac:dyDescent="0.2">
      <c r="A997" s="157">
        <v>45201</v>
      </c>
      <c r="B997" s="229">
        <v>10.17</v>
      </c>
      <c r="C997">
        <v>9.86</v>
      </c>
      <c r="D997">
        <v>10.039999999999999</v>
      </c>
      <c r="E997">
        <v>8.7200000000000006</v>
      </c>
      <c r="F997" s="179">
        <f t="shared" si="191"/>
        <v>-0.17999999999999972</v>
      </c>
      <c r="G997" s="214">
        <f t="shared" si="192"/>
        <v>0.46481876332622607</v>
      </c>
      <c r="H997" s="179">
        <f t="shared" si="193"/>
        <v>18.759999999999998</v>
      </c>
      <c r="I997" s="356">
        <v>332420</v>
      </c>
      <c r="J997" s="52">
        <v>376383.6</v>
      </c>
      <c r="K997" s="647">
        <f t="shared" si="202"/>
        <v>43963.599999999977</v>
      </c>
      <c r="L997" s="389">
        <v>2815.2000000000016</v>
      </c>
      <c r="M997" s="52">
        <v>6998.6610000000001</v>
      </c>
      <c r="N997" s="52">
        <v>151</v>
      </c>
      <c r="O997" s="273">
        <f t="shared" si="203"/>
        <v>18.643708609271535</v>
      </c>
      <c r="P997" s="273">
        <f t="shared" si="204"/>
        <v>46.348748344370861</v>
      </c>
      <c r="R997" s="52">
        <f t="shared" si="205"/>
        <v>2201.4569536423842</v>
      </c>
      <c r="S997" s="52">
        <f t="shared" si="206"/>
        <v>2492.6066225165559</v>
      </c>
    </row>
    <row r="998" spans="1:19" x14ac:dyDescent="0.2">
      <c r="A998" s="157">
        <v>45202</v>
      </c>
      <c r="B998" s="229">
        <v>11.24</v>
      </c>
      <c r="C998">
        <v>8.19</v>
      </c>
      <c r="D998">
        <v>10.7</v>
      </c>
      <c r="E998">
        <v>7.96</v>
      </c>
      <c r="F998" s="179">
        <f t="shared" si="191"/>
        <v>-2.5099999999999998</v>
      </c>
      <c r="G998" s="214">
        <f t="shared" si="192"/>
        <v>0.42658092175777063</v>
      </c>
      <c r="H998" s="179">
        <f t="shared" si="193"/>
        <v>18.66</v>
      </c>
      <c r="I998" s="356">
        <v>245560</v>
      </c>
      <c r="J998" s="52">
        <v>250154</v>
      </c>
      <c r="K998" s="647">
        <f t="shared" si="202"/>
        <v>4594</v>
      </c>
      <c r="L998" s="389">
        <v>2874.8000000000006</v>
      </c>
      <c r="M998" s="52">
        <v>4097.549</v>
      </c>
      <c r="N998" s="52">
        <v>110</v>
      </c>
      <c r="O998" s="273">
        <f t="shared" si="203"/>
        <v>26.13454545454546</v>
      </c>
      <c r="P998" s="273">
        <f t="shared" si="204"/>
        <v>37.250445454545456</v>
      </c>
      <c r="R998" s="52">
        <f t="shared" si="205"/>
        <v>2232.3636363636365</v>
      </c>
      <c r="S998" s="52">
        <f t="shared" si="206"/>
        <v>2274.1272727272726</v>
      </c>
    </row>
    <row r="999" spans="1:19" x14ac:dyDescent="0.2">
      <c r="A999" s="157">
        <v>45203</v>
      </c>
      <c r="B999" s="229">
        <v>9.34</v>
      </c>
      <c r="C999">
        <v>9.1999999999999993</v>
      </c>
      <c r="D999">
        <v>8.9700000000000006</v>
      </c>
      <c r="E999">
        <v>8.11</v>
      </c>
      <c r="F999" s="179">
        <f t="shared" si="191"/>
        <v>0.22999999999999865</v>
      </c>
      <c r="G999" s="214">
        <f t="shared" si="192"/>
        <v>0.47482435597189698</v>
      </c>
      <c r="H999" s="179">
        <f t="shared" si="193"/>
        <v>17.079999999999998</v>
      </c>
      <c r="I999" s="356">
        <v>348862</v>
      </c>
      <c r="J999" s="52">
        <v>370834.7</v>
      </c>
      <c r="K999" s="647">
        <f t="shared" si="202"/>
        <v>21972.700000000012</v>
      </c>
      <c r="L999" s="389">
        <v>2882.1000000000013</v>
      </c>
      <c r="M999" s="52">
        <v>7999.875</v>
      </c>
      <c r="N999" s="52">
        <v>160</v>
      </c>
      <c r="O999" s="273">
        <f t="shared" si="203"/>
        <v>18.013125000000009</v>
      </c>
      <c r="P999" s="273">
        <f t="shared" si="204"/>
        <v>49.999218749999997</v>
      </c>
      <c r="R999" s="52">
        <f t="shared" si="205"/>
        <v>2180.3874999999998</v>
      </c>
      <c r="S999" s="52">
        <f t="shared" si="206"/>
        <v>2317.7168750000001</v>
      </c>
    </row>
    <row r="1000" spans="1:19" x14ac:dyDescent="0.2">
      <c r="A1000" s="157">
        <v>45204</v>
      </c>
      <c r="B1000" s="229">
        <v>10.28</v>
      </c>
      <c r="C1000">
        <v>9.73</v>
      </c>
      <c r="D1000">
        <v>10.54</v>
      </c>
      <c r="E1000">
        <v>7.84</v>
      </c>
      <c r="F1000" s="179">
        <f t="shared" si="191"/>
        <v>-0.80999999999999872</v>
      </c>
      <c r="G1000" s="214">
        <f t="shared" si="192"/>
        <v>0.42655059847660504</v>
      </c>
      <c r="H1000" s="179">
        <f t="shared" si="193"/>
        <v>18.38</v>
      </c>
      <c r="I1000" s="356">
        <v>321486</v>
      </c>
      <c r="J1000" s="52">
        <v>329277.8</v>
      </c>
      <c r="K1000" s="647">
        <f t="shared" si="202"/>
        <v>7791.7999999999884</v>
      </c>
      <c r="L1000" s="389">
        <v>3015.6999999999994</v>
      </c>
      <c r="M1000" s="52">
        <v>6563.3</v>
      </c>
      <c r="N1000" s="52">
        <v>147</v>
      </c>
      <c r="O1000" s="273">
        <f t="shared" si="203"/>
        <v>20.514965986394554</v>
      </c>
      <c r="P1000" s="273">
        <f t="shared" si="204"/>
        <v>44.64829931972789</v>
      </c>
      <c r="R1000" s="52">
        <f t="shared" si="205"/>
        <v>2186.9795918367345</v>
      </c>
      <c r="S1000" s="52">
        <f t="shared" si="206"/>
        <v>2239.9850340136054</v>
      </c>
    </row>
    <row r="1001" spans="1:19" x14ac:dyDescent="0.2">
      <c r="A1001" s="157">
        <v>45205</v>
      </c>
      <c r="B1001" s="229">
        <v>10.32</v>
      </c>
      <c r="C1001">
        <v>9.9700000000000006</v>
      </c>
      <c r="D1001">
        <v>10.199999999999999</v>
      </c>
      <c r="E1001">
        <v>7.82</v>
      </c>
      <c r="F1001" s="179">
        <f t="shared" ref="F1001" si="207">C1001-D1001</f>
        <v>-0.22999999999999865</v>
      </c>
      <c r="G1001" s="214">
        <f t="shared" ref="G1001" si="208">E1001/(D1001+E1001)</f>
        <v>0.43396226415094341</v>
      </c>
      <c r="H1001" s="179">
        <f t="shared" ref="H1001" si="209">SUM(D1001:E1001)</f>
        <v>18.02</v>
      </c>
      <c r="I1001" s="356">
        <v>338702</v>
      </c>
      <c r="J1001" s="52">
        <v>344101.3</v>
      </c>
      <c r="K1001" s="647">
        <f t="shared" ref="K1001" si="210">J1001-I1001</f>
        <v>5399.2999999999884</v>
      </c>
      <c r="L1001" s="389">
        <v>3112.8000000000006</v>
      </c>
      <c r="M1001" s="52">
        <v>6122.7</v>
      </c>
      <c r="N1001" s="52">
        <v>154</v>
      </c>
      <c r="O1001" s="273">
        <f t="shared" ref="O1001" si="211">L1001/N1001</f>
        <v>20.212987012987018</v>
      </c>
      <c r="P1001" s="273">
        <f t="shared" ref="P1001" si="212">M1001/N1001</f>
        <v>39.757792207792207</v>
      </c>
      <c r="R1001" s="52">
        <f t="shared" ref="R1001" si="213">I1001/N1001</f>
        <v>2199.3636363636365</v>
      </c>
      <c r="S1001" s="52">
        <f t="shared" ref="S1001" si="214">J1001/N1001</f>
        <v>2234.4240259740259</v>
      </c>
    </row>
    <row r="1002" spans="1:19" x14ac:dyDescent="0.2">
      <c r="A1002" s="157">
        <v>45208</v>
      </c>
      <c r="B1002" s="229">
        <v>10.57</v>
      </c>
      <c r="C1002">
        <v>10.47</v>
      </c>
      <c r="D1002">
        <v>10.73</v>
      </c>
      <c r="E1002">
        <v>10.32</v>
      </c>
      <c r="F1002" s="179">
        <f t="shared" si="191"/>
        <v>-0.25999999999999979</v>
      </c>
      <c r="G1002" s="214">
        <f t="shared" si="192"/>
        <v>0.49026128266033253</v>
      </c>
      <c r="H1002" s="179">
        <f t="shared" si="193"/>
        <v>21.05</v>
      </c>
      <c r="I1002" s="356">
        <v>342294</v>
      </c>
      <c r="J1002" s="52">
        <v>460131.3</v>
      </c>
      <c r="K1002" s="647">
        <f t="shared" si="202"/>
        <v>117837.29999999999</v>
      </c>
      <c r="L1002" s="389">
        <v>3113.6000000000008</v>
      </c>
      <c r="M1002" s="52">
        <v>9404.2520000000004</v>
      </c>
      <c r="N1002" s="52">
        <v>156</v>
      </c>
      <c r="O1002" s="273">
        <f t="shared" si="203"/>
        <v>19.958974358974363</v>
      </c>
      <c r="P1002" s="273">
        <f t="shared" si="204"/>
        <v>60.283666666666669</v>
      </c>
      <c r="R1002" s="52">
        <f t="shared" si="205"/>
        <v>2194.1923076923076</v>
      </c>
      <c r="S1002" s="52">
        <f t="shared" si="206"/>
        <v>2949.5596153846154</v>
      </c>
    </row>
    <row r="1003" spans="1:19" x14ac:dyDescent="0.2">
      <c r="A1003" s="157">
        <v>45209</v>
      </c>
      <c r="B1003" s="229">
        <v>10.97</v>
      </c>
      <c r="C1003">
        <v>8.99</v>
      </c>
      <c r="D1003">
        <v>11.04</v>
      </c>
      <c r="E1003">
        <v>10.6</v>
      </c>
      <c r="F1003" s="179">
        <f t="shared" si="191"/>
        <v>-2.0499999999999989</v>
      </c>
      <c r="G1003" s="214">
        <f t="shared" si="192"/>
        <v>0.4898336414048059</v>
      </c>
      <c r="H1003" s="179">
        <f t="shared" si="193"/>
        <v>21.64</v>
      </c>
      <c r="I1003" s="356">
        <v>280797</v>
      </c>
      <c r="J1003" s="52">
        <v>387553.8</v>
      </c>
      <c r="K1003" s="647">
        <f t="shared" si="202"/>
        <v>106756.79999999999</v>
      </c>
      <c r="L1003" s="389">
        <v>2416.5</v>
      </c>
      <c r="M1003" s="52">
        <v>6443.1869999999999</v>
      </c>
      <c r="N1003" s="52">
        <v>128</v>
      </c>
      <c r="O1003" s="273">
        <f t="shared" si="203"/>
        <v>18.87890625</v>
      </c>
      <c r="P1003" s="273">
        <f t="shared" si="204"/>
        <v>50.337398437499999</v>
      </c>
      <c r="R1003" s="52">
        <f t="shared" si="205"/>
        <v>2193.7265625</v>
      </c>
      <c r="S1003" s="52">
        <f t="shared" si="206"/>
        <v>3027.7640624999999</v>
      </c>
    </row>
    <row r="1004" spans="1:19" x14ac:dyDescent="0.2">
      <c r="A1004" s="157">
        <v>45210</v>
      </c>
      <c r="B1004" s="229">
        <v>8.93</v>
      </c>
      <c r="C1004">
        <v>8.5500000000000007</v>
      </c>
      <c r="D1004">
        <v>11.77</v>
      </c>
      <c r="E1004">
        <v>8.06</v>
      </c>
      <c r="F1004" s="179">
        <f t="shared" si="191"/>
        <v>-3.2199999999999989</v>
      </c>
      <c r="G1004" s="214">
        <f t="shared" si="192"/>
        <v>0.40645486636409489</v>
      </c>
      <c r="H1004" s="179">
        <f t="shared" si="193"/>
        <v>19.829999999999998</v>
      </c>
      <c r="I1004" s="356">
        <v>367542</v>
      </c>
      <c r="J1004" s="52">
        <v>386949.1</v>
      </c>
      <c r="K1004" s="647">
        <f t="shared" si="202"/>
        <v>19407.099999999977</v>
      </c>
      <c r="L1004" s="389">
        <v>3055.7000000000007</v>
      </c>
      <c r="M1004" s="52">
        <v>5635.9679999999998</v>
      </c>
      <c r="N1004" s="52">
        <v>168</v>
      </c>
      <c r="O1004" s="273">
        <f t="shared" si="203"/>
        <v>18.18869047619048</v>
      </c>
      <c r="P1004" s="273">
        <f t="shared" si="204"/>
        <v>33.547428571428568</v>
      </c>
      <c r="R1004" s="52">
        <f t="shared" si="205"/>
        <v>2187.75</v>
      </c>
      <c r="S1004" s="52">
        <f t="shared" si="206"/>
        <v>2303.2684523809521</v>
      </c>
    </row>
    <row r="1005" spans="1:19" x14ac:dyDescent="0.2">
      <c r="A1005" s="157">
        <v>45211</v>
      </c>
      <c r="B1005" s="229">
        <v>10.1</v>
      </c>
      <c r="C1005">
        <v>9.8699999999999992</v>
      </c>
      <c r="D1005">
        <v>10.3</v>
      </c>
      <c r="E1005">
        <v>8.14</v>
      </c>
      <c r="F1005" s="179">
        <f t="shared" si="191"/>
        <v>-0.43000000000000149</v>
      </c>
      <c r="G1005" s="214">
        <f t="shared" si="192"/>
        <v>0.44143167028199565</v>
      </c>
      <c r="H1005" s="179">
        <f t="shared" si="193"/>
        <v>18.440000000000001</v>
      </c>
      <c r="I1005" s="356">
        <v>340883</v>
      </c>
      <c r="J1005" s="52">
        <v>360605.6</v>
      </c>
      <c r="K1005" s="647">
        <f t="shared" si="202"/>
        <v>19722.599999999977</v>
      </c>
      <c r="L1005" s="389">
        <v>3420.5999999999995</v>
      </c>
      <c r="M1005" s="52">
        <v>6465.8130000000001</v>
      </c>
      <c r="N1005" s="52">
        <v>155</v>
      </c>
      <c r="O1005" s="273">
        <f t="shared" si="203"/>
        <v>22.068387096774192</v>
      </c>
      <c r="P1005" s="273">
        <f t="shared" si="204"/>
        <v>41.714922580645165</v>
      </c>
      <c r="R1005" s="52">
        <f t="shared" si="205"/>
        <v>2199.2451612903224</v>
      </c>
      <c r="S1005" s="52">
        <f t="shared" si="206"/>
        <v>2326.4877419354839</v>
      </c>
    </row>
    <row r="1006" spans="1:19" x14ac:dyDescent="0.2">
      <c r="A1006" s="157">
        <v>45212</v>
      </c>
      <c r="B1006" s="229">
        <v>8.3699999999999992</v>
      </c>
      <c r="C1006">
        <v>7.83</v>
      </c>
      <c r="D1006">
        <v>9.49</v>
      </c>
      <c r="E1006">
        <v>7.99</v>
      </c>
      <c r="F1006" s="179">
        <f t="shared" ref="F1006" si="215">C1006-D1006</f>
        <v>-1.6600000000000001</v>
      </c>
      <c r="G1006" s="214">
        <f t="shared" ref="G1006" si="216">E1006/(D1006+E1006)</f>
        <v>0.45709382151029748</v>
      </c>
      <c r="H1006" s="179">
        <f t="shared" ref="H1006" si="217">SUM(D1006:E1006)</f>
        <v>17.48</v>
      </c>
      <c r="I1006" s="356">
        <v>307517</v>
      </c>
      <c r="J1006" s="52">
        <v>319461.90000000002</v>
      </c>
      <c r="K1006" s="647">
        <f t="shared" ref="K1006" si="218">J1006-I1006</f>
        <v>11944.900000000023</v>
      </c>
      <c r="L1006" s="389">
        <v>2961.7999999999975</v>
      </c>
      <c r="M1006" s="52">
        <v>5932.1629999999996</v>
      </c>
      <c r="N1006" s="52">
        <v>140</v>
      </c>
      <c r="O1006" s="273">
        <f t="shared" ref="O1006" si="219">L1006/N1006</f>
        <v>21.155714285714268</v>
      </c>
      <c r="P1006" s="273">
        <f t="shared" ref="P1006" si="220">M1006/N1006</f>
        <v>42.372592857142855</v>
      </c>
      <c r="R1006" s="52">
        <f t="shared" ref="R1006" si="221">I1006/N1006</f>
        <v>2196.5500000000002</v>
      </c>
      <c r="S1006" s="52">
        <f t="shared" ref="S1006" si="222">J1006/N1006</f>
        <v>2281.8707142857143</v>
      </c>
    </row>
    <row r="1007" spans="1:19" x14ac:dyDescent="0.2">
      <c r="A1007" s="157">
        <v>45215</v>
      </c>
      <c r="B1007" s="229">
        <v>10.27</v>
      </c>
      <c r="C1007">
        <v>10.52</v>
      </c>
      <c r="D1007">
        <v>10.199999999999999</v>
      </c>
      <c r="E1007">
        <v>10.1</v>
      </c>
      <c r="F1007" s="179">
        <f t="shared" si="191"/>
        <v>0.32000000000000028</v>
      </c>
      <c r="G1007" s="214">
        <f t="shared" si="192"/>
        <v>0.49753694581280794</v>
      </c>
      <c r="H1007" s="179">
        <f t="shared" si="193"/>
        <v>20.299999999999997</v>
      </c>
      <c r="I1007" s="356">
        <v>351266</v>
      </c>
      <c r="J1007" s="52">
        <v>458065.9</v>
      </c>
      <c r="K1007" s="647">
        <f t="shared" si="202"/>
        <v>106799.90000000002</v>
      </c>
      <c r="L1007" s="389">
        <v>3635.3</v>
      </c>
      <c r="M1007" s="52">
        <v>8343.7900000000009</v>
      </c>
      <c r="N1007" s="52">
        <v>158</v>
      </c>
      <c r="O1007" s="273">
        <f t="shared" si="203"/>
        <v>23.008227848101267</v>
      </c>
      <c r="P1007" s="273">
        <f t="shared" si="204"/>
        <v>52.808797468354435</v>
      </c>
      <c r="R1007" s="52">
        <f t="shared" si="205"/>
        <v>2223.2025316455697</v>
      </c>
      <c r="S1007" s="52">
        <f t="shared" si="206"/>
        <v>2899.1512658227848</v>
      </c>
    </row>
    <row r="1008" spans="1:19" x14ac:dyDescent="0.2">
      <c r="A1008" s="157">
        <v>45216</v>
      </c>
      <c r="B1008" s="229">
        <v>10.43</v>
      </c>
      <c r="C1008">
        <v>10.44</v>
      </c>
      <c r="D1008">
        <v>10.76</v>
      </c>
      <c r="E1008">
        <v>8.1</v>
      </c>
      <c r="F1008" s="179">
        <f t="shared" ref="F1008:F1055" si="223">C1008-D1008</f>
        <v>-0.32000000000000028</v>
      </c>
      <c r="G1008" s="214">
        <f t="shared" ref="G1008:G1055" si="224">E1008/(D1008+E1008)</f>
        <v>0.42948038176033931</v>
      </c>
      <c r="H1008" s="179">
        <f t="shared" ref="H1008:H1055" si="225">SUM(D1008:E1008)</f>
        <v>18.86</v>
      </c>
      <c r="I1008" s="356">
        <v>352816</v>
      </c>
      <c r="J1008" s="52">
        <v>370582.3</v>
      </c>
      <c r="K1008" s="647">
        <f t="shared" si="202"/>
        <v>17766.299999999988</v>
      </c>
      <c r="L1008" s="389">
        <v>2978.0000000000005</v>
      </c>
      <c r="M1008" s="52">
        <v>5937.759</v>
      </c>
      <c r="N1008" s="52">
        <v>160</v>
      </c>
      <c r="O1008" s="273">
        <f t="shared" si="203"/>
        <v>18.612500000000004</v>
      </c>
      <c r="P1008" s="273">
        <f t="shared" si="204"/>
        <v>37.110993749999999</v>
      </c>
      <c r="R1008" s="52">
        <f t="shared" si="205"/>
        <v>2205.1</v>
      </c>
      <c r="S1008" s="52">
        <f t="shared" si="206"/>
        <v>2316.1393749999997</v>
      </c>
    </row>
    <row r="1009" spans="1:19" x14ac:dyDescent="0.2">
      <c r="A1009" s="157">
        <v>45217</v>
      </c>
      <c r="B1009" s="229">
        <v>9.8000000000000007</v>
      </c>
      <c r="C1009">
        <v>8.2799999999999994</v>
      </c>
      <c r="D1009">
        <v>12.02</v>
      </c>
      <c r="E1009">
        <v>8.15</v>
      </c>
      <c r="F1009" s="179">
        <f t="shared" si="223"/>
        <v>-3.74</v>
      </c>
      <c r="G1009" s="214">
        <f t="shared" si="224"/>
        <v>0.40406544372830938</v>
      </c>
      <c r="H1009" s="179">
        <f t="shared" si="225"/>
        <v>20.170000000000002</v>
      </c>
      <c r="I1009" s="356">
        <v>315972</v>
      </c>
      <c r="J1009" s="52">
        <v>335409.8</v>
      </c>
      <c r="K1009" s="647">
        <f t="shared" si="202"/>
        <v>19437.799999999988</v>
      </c>
      <c r="L1009" s="389">
        <v>3079.599999999999</v>
      </c>
      <c r="M1009" s="52">
        <v>6907.61</v>
      </c>
      <c r="N1009" s="52">
        <v>144</v>
      </c>
      <c r="O1009" s="273">
        <f t="shared" si="203"/>
        <v>21.386111111111106</v>
      </c>
      <c r="P1009" s="273">
        <f t="shared" si="204"/>
        <v>47.969513888888883</v>
      </c>
      <c r="R1009" s="52">
        <f t="shared" si="205"/>
        <v>2194.25</v>
      </c>
      <c r="S1009" s="52">
        <f t="shared" si="206"/>
        <v>2329.234722222222</v>
      </c>
    </row>
    <row r="1010" spans="1:19" x14ac:dyDescent="0.2">
      <c r="A1010" s="157">
        <v>45218</v>
      </c>
      <c r="B1010" s="229">
        <v>9.59</v>
      </c>
      <c r="C1010">
        <v>9.34</v>
      </c>
      <c r="D1010">
        <v>10.85</v>
      </c>
      <c r="E1010">
        <v>8.17</v>
      </c>
      <c r="F1010" s="179">
        <f t="shared" si="223"/>
        <v>-1.5099999999999998</v>
      </c>
      <c r="G1010" s="214">
        <f t="shared" si="224"/>
        <v>0.42954784437434279</v>
      </c>
      <c r="H1010" s="179">
        <f t="shared" si="225"/>
        <v>19.02</v>
      </c>
      <c r="I1010" s="356">
        <v>337521</v>
      </c>
      <c r="J1010" s="52">
        <v>359427.9</v>
      </c>
      <c r="K1010" s="647">
        <f t="shared" si="202"/>
        <v>21906.900000000023</v>
      </c>
      <c r="L1010" s="389">
        <v>3210.7</v>
      </c>
      <c r="M1010" s="52">
        <v>5362.2719999999999</v>
      </c>
      <c r="N1010" s="52">
        <v>154</v>
      </c>
      <c r="O1010" s="273">
        <f t="shared" si="203"/>
        <v>20.848701298701297</v>
      </c>
      <c r="P1010" s="273">
        <f t="shared" si="204"/>
        <v>34.819948051948053</v>
      </c>
      <c r="R1010" s="52">
        <f t="shared" si="205"/>
        <v>2191.6948051948052</v>
      </c>
      <c r="S1010" s="52">
        <f t="shared" si="206"/>
        <v>2333.9474025974027</v>
      </c>
    </row>
    <row r="1011" spans="1:19" s="350" customFormat="1" x14ac:dyDescent="0.2">
      <c r="A1011" s="695">
        <v>45219</v>
      </c>
      <c r="F1011" s="696"/>
      <c r="G1011" s="707"/>
      <c r="H1011" s="696"/>
      <c r="I1011" s="708"/>
      <c r="K1011" s="709"/>
      <c r="L1011" s="708"/>
      <c r="O1011" s="710"/>
      <c r="P1011" s="710"/>
      <c r="R1011" s="698"/>
      <c r="S1011" s="698"/>
    </row>
    <row r="1012" spans="1:19" x14ac:dyDescent="0.2">
      <c r="A1012" s="157">
        <v>45222</v>
      </c>
      <c r="B1012" s="229">
        <v>10.09</v>
      </c>
      <c r="C1012">
        <v>9.75</v>
      </c>
      <c r="D1012">
        <v>10.94</v>
      </c>
      <c r="E1012">
        <v>8.06</v>
      </c>
      <c r="F1012" s="179">
        <f t="shared" si="223"/>
        <v>-1.1899999999999995</v>
      </c>
      <c r="G1012" s="214">
        <f t="shared" si="224"/>
        <v>0.42421052631578948</v>
      </c>
      <c r="H1012" s="179">
        <f t="shared" si="225"/>
        <v>19</v>
      </c>
      <c r="I1012" s="356">
        <v>361582</v>
      </c>
      <c r="J1012" s="52">
        <v>380057.7</v>
      </c>
      <c r="K1012" s="647">
        <f t="shared" si="202"/>
        <v>18475.700000000012</v>
      </c>
      <c r="L1012" s="389">
        <v>3277.4999999999991</v>
      </c>
      <c r="M1012" s="52">
        <v>7311.9049999999997</v>
      </c>
      <c r="N1012" s="52">
        <v>165</v>
      </c>
      <c r="O1012" s="273">
        <f t="shared" si="203"/>
        <v>19.86363636363636</v>
      </c>
      <c r="P1012" s="273">
        <f t="shared" si="204"/>
        <v>44.314575757575753</v>
      </c>
      <c r="R1012" s="52">
        <f t="shared" si="205"/>
        <v>2191.4060606060607</v>
      </c>
      <c r="S1012" s="52">
        <f t="shared" si="206"/>
        <v>2303.38</v>
      </c>
    </row>
    <row r="1013" spans="1:19" x14ac:dyDescent="0.2">
      <c r="A1013" s="157">
        <v>45223</v>
      </c>
      <c r="B1013" s="229">
        <v>9.7799999999999994</v>
      </c>
      <c r="C1013">
        <v>10.74</v>
      </c>
      <c r="D1013">
        <v>9.7899999999999991</v>
      </c>
      <c r="E1013">
        <v>7.69</v>
      </c>
      <c r="F1013" s="179">
        <f t="shared" si="223"/>
        <v>0.95000000000000107</v>
      </c>
      <c r="G1013" s="214">
        <f t="shared" si="224"/>
        <v>0.43993135011441648</v>
      </c>
      <c r="H1013" s="179">
        <f t="shared" si="225"/>
        <v>17.48</v>
      </c>
      <c r="I1013" s="356">
        <v>200136</v>
      </c>
      <c r="J1013" s="52">
        <v>202122.8</v>
      </c>
      <c r="K1013" s="647">
        <f t="shared" si="202"/>
        <v>1986.7999999999884</v>
      </c>
      <c r="L1013" s="389">
        <v>1997.1999999999998</v>
      </c>
      <c r="M1013" s="52">
        <v>3802.2629999999999</v>
      </c>
      <c r="N1013" s="52">
        <v>92</v>
      </c>
      <c r="O1013" s="273">
        <f t="shared" si="203"/>
        <v>21.708695652173912</v>
      </c>
      <c r="P1013" s="273">
        <f t="shared" si="204"/>
        <v>41.328945652173914</v>
      </c>
      <c r="R1013" s="52">
        <f t="shared" si="205"/>
        <v>2175.391304347826</v>
      </c>
      <c r="S1013" s="52">
        <f t="shared" si="206"/>
        <v>2196.9869565217391</v>
      </c>
    </row>
    <row r="1014" spans="1:19" x14ac:dyDescent="0.2">
      <c r="A1014" s="157">
        <v>45224</v>
      </c>
      <c r="B1014" s="229">
        <v>9.65</v>
      </c>
      <c r="C1014">
        <v>9.1999999999999993</v>
      </c>
      <c r="D1014">
        <v>10.57</v>
      </c>
      <c r="E1014">
        <v>8.02</v>
      </c>
      <c r="F1014" s="179">
        <f t="shared" si="223"/>
        <v>-1.370000000000001</v>
      </c>
      <c r="G1014" s="214">
        <f t="shared" si="224"/>
        <v>0.43141473910704681</v>
      </c>
      <c r="H1014" s="179">
        <f t="shared" si="225"/>
        <v>18.59</v>
      </c>
      <c r="I1014" s="356">
        <v>313286</v>
      </c>
      <c r="J1014" s="52">
        <v>327921.40000000002</v>
      </c>
      <c r="K1014" s="647">
        <f t="shared" si="202"/>
        <v>14635.400000000023</v>
      </c>
      <c r="L1014" s="389">
        <v>3030.2000000000003</v>
      </c>
      <c r="M1014" s="52">
        <v>5397.3370000000004</v>
      </c>
      <c r="N1014" s="52">
        <v>143</v>
      </c>
      <c r="O1014" s="273">
        <f t="shared" si="203"/>
        <v>21.190209790209792</v>
      </c>
      <c r="P1014" s="273">
        <f t="shared" si="204"/>
        <v>37.743615384615389</v>
      </c>
      <c r="R1014" s="52">
        <f t="shared" si="205"/>
        <v>2190.8111888111889</v>
      </c>
      <c r="S1014" s="52">
        <f t="shared" si="206"/>
        <v>2293.1566433566436</v>
      </c>
    </row>
    <row r="1015" spans="1:19" x14ac:dyDescent="0.2">
      <c r="A1015" s="157">
        <v>45225</v>
      </c>
      <c r="B1015" s="229">
        <v>7.96</v>
      </c>
      <c r="C1015">
        <v>7.75</v>
      </c>
      <c r="D1015">
        <v>10.73</v>
      </c>
      <c r="E1015">
        <v>7.99</v>
      </c>
      <c r="F1015" s="179">
        <f t="shared" si="223"/>
        <v>-2.9800000000000004</v>
      </c>
      <c r="G1015" s="214">
        <f t="shared" si="224"/>
        <v>0.42681623931623935</v>
      </c>
      <c r="H1015" s="179">
        <f t="shared" si="225"/>
        <v>18.72</v>
      </c>
      <c r="I1015" s="356">
        <v>325617</v>
      </c>
      <c r="J1015" s="52">
        <v>335707.8</v>
      </c>
      <c r="K1015" s="647">
        <f t="shared" si="202"/>
        <v>10090.799999999988</v>
      </c>
      <c r="L1015" s="389">
        <v>3318.9</v>
      </c>
      <c r="M1015" s="52">
        <v>5315.2790000000005</v>
      </c>
      <c r="N1015" s="52">
        <v>147</v>
      </c>
      <c r="O1015" s="273">
        <f t="shared" si="203"/>
        <v>22.577551020408166</v>
      </c>
      <c r="P1015" s="273">
        <f t="shared" si="204"/>
        <v>36.158360544217693</v>
      </c>
      <c r="R1015" s="52">
        <f t="shared" si="205"/>
        <v>2215.0816326530612</v>
      </c>
      <c r="S1015" s="52">
        <f t="shared" si="206"/>
        <v>2283.7265306122449</v>
      </c>
    </row>
    <row r="1016" spans="1:19" s="350" customFormat="1" x14ac:dyDescent="0.2">
      <c r="A1016" s="695">
        <v>45226</v>
      </c>
      <c r="F1016" s="696"/>
      <c r="G1016" s="707"/>
      <c r="H1016" s="696"/>
      <c r="I1016" s="708"/>
      <c r="K1016" s="709"/>
      <c r="L1016" s="708"/>
      <c r="O1016" s="710"/>
      <c r="P1016" s="710"/>
      <c r="R1016" s="698"/>
      <c r="S1016" s="698"/>
    </row>
    <row r="1017" spans="1:19" s="350" customFormat="1" x14ac:dyDescent="0.2">
      <c r="A1017" s="695">
        <v>45229</v>
      </c>
      <c r="F1017" s="696"/>
      <c r="G1017" s="707"/>
      <c r="H1017" s="696"/>
      <c r="I1017" s="708"/>
      <c r="K1017" s="709"/>
      <c r="L1017" s="708"/>
      <c r="O1017" s="710"/>
      <c r="P1017" s="710"/>
      <c r="R1017" s="698"/>
      <c r="S1017" s="698"/>
    </row>
    <row r="1018" spans="1:19" s="350" customFormat="1" x14ac:dyDescent="0.2">
      <c r="A1018" s="695">
        <v>45230</v>
      </c>
      <c r="F1018" s="696"/>
      <c r="G1018" s="707"/>
      <c r="H1018" s="696"/>
      <c r="I1018" s="708"/>
      <c r="K1018" s="709"/>
      <c r="L1018" s="708"/>
      <c r="O1018" s="710"/>
      <c r="P1018" s="710"/>
      <c r="R1018" s="698"/>
      <c r="S1018" s="698"/>
    </row>
    <row r="1019" spans="1:19" s="350" customFormat="1" x14ac:dyDescent="0.2">
      <c r="A1019" s="695">
        <v>45231</v>
      </c>
      <c r="F1019" s="696"/>
      <c r="G1019" s="707"/>
      <c r="H1019" s="696"/>
      <c r="I1019" s="708"/>
      <c r="K1019" s="709"/>
      <c r="L1019" s="708"/>
      <c r="O1019" s="710"/>
      <c r="P1019" s="710"/>
      <c r="R1019" s="698"/>
      <c r="S1019" s="698"/>
    </row>
    <row r="1020" spans="1:19" s="350" customFormat="1" x14ac:dyDescent="0.2">
      <c r="A1020" s="695">
        <v>45232</v>
      </c>
      <c r="F1020" s="696"/>
      <c r="G1020" s="707"/>
      <c r="H1020" s="696"/>
      <c r="I1020" s="708"/>
      <c r="K1020" s="709"/>
      <c r="L1020" s="708"/>
      <c r="O1020" s="710"/>
      <c r="P1020" s="710"/>
      <c r="R1020" s="698"/>
      <c r="S1020" s="698"/>
    </row>
    <row r="1021" spans="1:19" s="350" customFormat="1" x14ac:dyDescent="0.2">
      <c r="A1021" s="695">
        <v>45233</v>
      </c>
      <c r="F1021" s="696"/>
      <c r="G1021" s="707"/>
      <c r="H1021" s="696"/>
      <c r="I1021" s="708"/>
      <c r="K1021" s="709"/>
      <c r="L1021" s="708"/>
      <c r="O1021" s="710"/>
      <c r="P1021" s="710"/>
      <c r="R1021" s="698"/>
      <c r="S1021" s="698"/>
    </row>
    <row r="1022" spans="1:19" x14ac:dyDescent="0.2">
      <c r="A1022" s="157">
        <v>45236</v>
      </c>
      <c r="B1022" s="229">
        <v>9.9700000000000006</v>
      </c>
      <c r="C1022">
        <v>8.49</v>
      </c>
      <c r="D1022">
        <v>10.83</v>
      </c>
      <c r="E1022">
        <v>7.86</v>
      </c>
      <c r="F1022" s="179">
        <f t="shared" si="223"/>
        <v>-2.34</v>
      </c>
      <c r="G1022" s="214">
        <f t="shared" si="224"/>
        <v>0.420545746388443</v>
      </c>
      <c r="H1022" s="179">
        <f t="shared" si="225"/>
        <v>18.690000000000001</v>
      </c>
      <c r="I1022" s="356">
        <v>345926</v>
      </c>
      <c r="J1022" s="52">
        <v>350292.9</v>
      </c>
      <c r="K1022" s="647">
        <f t="shared" si="202"/>
        <v>4366.9000000000233</v>
      </c>
      <c r="L1022" s="389">
        <v>3262.2000000000012</v>
      </c>
      <c r="M1022" s="52">
        <v>5384.3130000000001</v>
      </c>
      <c r="N1022">
        <v>156</v>
      </c>
      <c r="O1022" s="273">
        <f t="shared" si="203"/>
        <v>20.91153846153847</v>
      </c>
      <c r="P1022" s="273">
        <f t="shared" si="204"/>
        <v>34.514826923076924</v>
      </c>
      <c r="R1022" s="52">
        <f t="shared" si="205"/>
        <v>2217.4743589743589</v>
      </c>
      <c r="S1022" s="52">
        <f t="shared" si="206"/>
        <v>2245.4673076923077</v>
      </c>
    </row>
    <row r="1023" spans="1:19" x14ac:dyDescent="0.2">
      <c r="A1023" s="157">
        <v>45237</v>
      </c>
      <c r="B1023" s="229">
        <v>10.23</v>
      </c>
      <c r="C1023">
        <v>9.3699999999999992</v>
      </c>
      <c r="D1023">
        <v>10.95</v>
      </c>
      <c r="E1023">
        <v>7.85</v>
      </c>
      <c r="F1023" s="179">
        <f t="shared" si="223"/>
        <v>-1.58</v>
      </c>
      <c r="G1023" s="214">
        <f t="shared" si="224"/>
        <v>0.41755319148936176</v>
      </c>
      <c r="H1023" s="179">
        <f t="shared" si="225"/>
        <v>18.799999999999997</v>
      </c>
      <c r="I1023" s="356">
        <v>342383</v>
      </c>
      <c r="J1023" s="52">
        <v>345262.1</v>
      </c>
      <c r="K1023" s="647">
        <f t="shared" si="202"/>
        <v>2879.0999999999767</v>
      </c>
      <c r="L1023" s="389">
        <v>3455.0999999999995</v>
      </c>
      <c r="M1023" s="52">
        <v>5667.4920000000002</v>
      </c>
      <c r="N1023">
        <v>154</v>
      </c>
      <c r="O1023" s="273">
        <f t="shared" si="203"/>
        <v>22.435714285714283</v>
      </c>
      <c r="P1023" s="273">
        <f t="shared" si="204"/>
        <v>36.801896103896105</v>
      </c>
      <c r="R1023" s="52">
        <f t="shared" si="205"/>
        <v>2223.2662337662337</v>
      </c>
      <c r="S1023" s="52">
        <f t="shared" si="206"/>
        <v>2241.9616883116882</v>
      </c>
    </row>
    <row r="1024" spans="1:19" x14ac:dyDescent="0.2">
      <c r="A1024" s="157">
        <v>45238</v>
      </c>
      <c r="B1024" s="229">
        <v>8.75</v>
      </c>
      <c r="C1024">
        <v>8.26</v>
      </c>
      <c r="D1024">
        <v>9.9</v>
      </c>
      <c r="E1024">
        <v>8.48</v>
      </c>
      <c r="F1024" s="179">
        <f t="shared" si="223"/>
        <v>-1.6400000000000006</v>
      </c>
      <c r="G1024" s="214">
        <f t="shared" si="224"/>
        <v>0.46137105549510332</v>
      </c>
      <c r="H1024" s="179">
        <f t="shared" si="225"/>
        <v>18.380000000000003</v>
      </c>
      <c r="I1024" s="356">
        <v>339060</v>
      </c>
      <c r="J1024" s="52">
        <v>366342.7</v>
      </c>
      <c r="K1024" s="647">
        <f t="shared" si="202"/>
        <v>27282.700000000012</v>
      </c>
      <c r="L1024" s="389">
        <v>3700.3000000000029</v>
      </c>
      <c r="M1024" s="52">
        <v>5798.4089999999997</v>
      </c>
      <c r="N1024">
        <v>151</v>
      </c>
      <c r="O1024" s="273">
        <f t="shared" si="203"/>
        <v>24.505298013245053</v>
      </c>
      <c r="P1024" s="273">
        <f t="shared" si="204"/>
        <v>38.400059602649002</v>
      </c>
      <c r="R1024" s="52">
        <f t="shared" si="205"/>
        <v>2245.4304635761591</v>
      </c>
      <c r="S1024" s="52">
        <f t="shared" si="206"/>
        <v>2426.1105960264899</v>
      </c>
    </row>
    <row r="1025" spans="1:19" x14ac:dyDescent="0.2">
      <c r="A1025" s="157">
        <v>45239</v>
      </c>
      <c r="B1025" s="229">
        <v>9.9700000000000006</v>
      </c>
      <c r="C1025">
        <v>9.09</v>
      </c>
      <c r="D1025">
        <v>10.16</v>
      </c>
      <c r="E1025">
        <v>8.4499999999999993</v>
      </c>
      <c r="F1025" s="179">
        <f t="shared" si="223"/>
        <v>-1.0700000000000003</v>
      </c>
      <c r="G1025" s="214">
        <f t="shared" si="224"/>
        <v>0.45405695862439543</v>
      </c>
      <c r="H1025" s="179">
        <f t="shared" si="225"/>
        <v>18.61</v>
      </c>
      <c r="I1025" s="356">
        <v>319111</v>
      </c>
      <c r="J1025" s="52">
        <v>345466.2</v>
      </c>
      <c r="K1025" s="647">
        <f t="shared" si="202"/>
        <v>26355.200000000012</v>
      </c>
      <c r="L1025" s="389">
        <v>3532.8999999999987</v>
      </c>
      <c r="M1025" s="52">
        <v>5813.5150000000003</v>
      </c>
      <c r="N1025">
        <v>143</v>
      </c>
      <c r="O1025" s="273">
        <f t="shared" si="203"/>
        <v>24.705594405594397</v>
      </c>
      <c r="P1025" s="273">
        <f t="shared" si="204"/>
        <v>40.65395104895105</v>
      </c>
      <c r="R1025" s="52">
        <f t="shared" si="205"/>
        <v>2231.5454545454545</v>
      </c>
      <c r="S1025" s="52">
        <f t="shared" si="206"/>
        <v>2415.8475524475525</v>
      </c>
    </row>
    <row r="1026" spans="1:19" s="350" customFormat="1" x14ac:dyDescent="0.2">
      <c r="A1026" s="157">
        <v>45240</v>
      </c>
      <c r="B1026" s="229">
        <v>9.93</v>
      </c>
      <c r="C1026">
        <v>9.01</v>
      </c>
      <c r="D1026">
        <v>9.7799999999999994</v>
      </c>
      <c r="E1026">
        <v>7.64</v>
      </c>
      <c r="F1026" s="179">
        <f t="shared" ref="F1026" si="226">C1026-D1026</f>
        <v>-0.76999999999999957</v>
      </c>
      <c r="G1026" s="214">
        <f t="shared" ref="G1026" si="227">E1026/(D1026+E1026)</f>
        <v>0.43857634902411025</v>
      </c>
      <c r="H1026" s="179">
        <f t="shared" ref="H1026" si="228">SUM(D1026:E1026)</f>
        <v>17.419999999999998</v>
      </c>
      <c r="I1026" s="356">
        <v>264491</v>
      </c>
      <c r="J1026" s="52">
        <v>259814.8</v>
      </c>
      <c r="K1026" s="647">
        <f t="shared" ref="K1026" si="229">J1026-I1026</f>
        <v>-4676.2000000000116</v>
      </c>
      <c r="L1026" s="389">
        <v>2667.5999999999995</v>
      </c>
      <c r="M1026" s="52">
        <v>3861.989</v>
      </c>
      <c r="N1026">
        <v>119</v>
      </c>
      <c r="O1026" s="273">
        <f t="shared" ref="O1026" si="230">L1026/N1026</f>
        <v>22.416806722689071</v>
      </c>
      <c r="P1026" s="273">
        <f t="shared" ref="P1026" si="231">M1026/N1026</f>
        <v>32.453689075630251</v>
      </c>
      <c r="Q1026"/>
      <c r="R1026" s="52">
        <f t="shared" ref="R1026" si="232">I1026/N1026</f>
        <v>2222.6134453781515</v>
      </c>
      <c r="S1026" s="52">
        <f t="shared" ref="S1026" si="233">J1026/N1026</f>
        <v>2183.3176470588232</v>
      </c>
    </row>
    <row r="1027" spans="1:19" x14ac:dyDescent="0.2">
      <c r="A1027" s="157">
        <v>45243</v>
      </c>
      <c r="B1027" s="229">
        <v>10.16</v>
      </c>
      <c r="C1027">
        <v>10.16</v>
      </c>
      <c r="D1027">
        <v>12.27</v>
      </c>
      <c r="E1027">
        <v>8.73</v>
      </c>
      <c r="F1027" s="179">
        <f t="shared" si="223"/>
        <v>-2.1099999999999994</v>
      </c>
      <c r="G1027" s="214">
        <f t="shared" si="224"/>
        <v>0.41571428571428576</v>
      </c>
      <c r="H1027" s="179">
        <f t="shared" si="225"/>
        <v>21</v>
      </c>
      <c r="I1027" s="356">
        <v>384368</v>
      </c>
      <c r="J1027" s="52">
        <v>429157.9</v>
      </c>
      <c r="K1027" s="647">
        <f t="shared" si="202"/>
        <v>44789.900000000023</v>
      </c>
      <c r="L1027" s="389">
        <v>3871.6</v>
      </c>
      <c r="M1027" s="52">
        <v>6765.27</v>
      </c>
      <c r="N1027">
        <v>172</v>
      </c>
      <c r="O1027" s="273">
        <f t="shared" si="203"/>
        <v>22.509302325581395</v>
      </c>
      <c r="P1027" s="273">
        <f t="shared" si="204"/>
        <v>39.33296511627907</v>
      </c>
      <c r="R1027" s="52">
        <f t="shared" si="205"/>
        <v>2234.6976744186045</v>
      </c>
      <c r="S1027" s="52">
        <f t="shared" si="206"/>
        <v>2495.1040697674421</v>
      </c>
    </row>
    <row r="1028" spans="1:19" x14ac:dyDescent="0.2">
      <c r="A1028" s="157">
        <v>45244</v>
      </c>
      <c r="B1028" s="229">
        <v>10.75</v>
      </c>
      <c r="C1028">
        <v>10</v>
      </c>
      <c r="D1028">
        <v>11.46</v>
      </c>
      <c r="E1028">
        <v>8.16</v>
      </c>
      <c r="F1028" s="179">
        <f t="shared" si="223"/>
        <v>-1.4600000000000009</v>
      </c>
      <c r="G1028" s="214">
        <f t="shared" si="224"/>
        <v>0.41590214067278286</v>
      </c>
      <c r="H1028" s="179">
        <f t="shared" si="225"/>
        <v>19.62</v>
      </c>
      <c r="I1028" s="356">
        <v>310900</v>
      </c>
      <c r="J1028" s="52">
        <v>328926.3</v>
      </c>
      <c r="K1028" s="647">
        <f t="shared" si="202"/>
        <v>18026.299999999988</v>
      </c>
      <c r="L1028" s="389">
        <v>3053.5999999999981</v>
      </c>
      <c r="M1028" s="52">
        <v>5111.7460000000001</v>
      </c>
      <c r="N1028">
        <v>141</v>
      </c>
      <c r="O1028" s="273">
        <f t="shared" si="203"/>
        <v>21.656737588652469</v>
      </c>
      <c r="P1028" s="273">
        <f t="shared" si="204"/>
        <v>36.253517730496455</v>
      </c>
      <c r="R1028" s="52">
        <f t="shared" si="205"/>
        <v>2204.9645390070923</v>
      </c>
      <c r="S1028" s="52">
        <f t="shared" si="206"/>
        <v>2332.8106382978722</v>
      </c>
    </row>
    <row r="1029" spans="1:19" x14ac:dyDescent="0.2">
      <c r="A1029" s="157">
        <v>45245</v>
      </c>
      <c r="B1029" s="229">
        <v>9.68</v>
      </c>
      <c r="C1029" s="178">
        <v>9.33</v>
      </c>
      <c r="D1029">
        <v>11.21</v>
      </c>
      <c r="E1029">
        <v>8.0399999999999991</v>
      </c>
      <c r="F1029" s="179">
        <f t="shared" si="223"/>
        <v>-1.8800000000000008</v>
      </c>
      <c r="G1029" s="214">
        <f t="shared" si="224"/>
        <v>0.41766233766233762</v>
      </c>
      <c r="H1029" s="179">
        <f t="shared" si="225"/>
        <v>19.25</v>
      </c>
      <c r="I1029" s="356">
        <v>337130</v>
      </c>
      <c r="J1029" s="52">
        <v>351377.2</v>
      </c>
      <c r="K1029" s="647">
        <f t="shared" si="202"/>
        <v>14247.200000000012</v>
      </c>
      <c r="L1029" s="389">
        <v>3209</v>
      </c>
      <c r="M1029" s="52">
        <v>6650.8389999999999</v>
      </c>
      <c r="N1029">
        <v>153</v>
      </c>
      <c r="O1029" s="273">
        <f t="shared" si="203"/>
        <v>20.973856209150327</v>
      </c>
      <c r="P1029" s="273">
        <f t="shared" si="204"/>
        <v>43.469535947712416</v>
      </c>
      <c r="R1029" s="52">
        <f t="shared" si="205"/>
        <v>2203.4640522875816</v>
      </c>
      <c r="S1029" s="52">
        <f t="shared" si="206"/>
        <v>2296.5830065359478</v>
      </c>
    </row>
    <row r="1030" spans="1:19" x14ac:dyDescent="0.2">
      <c r="A1030" s="157">
        <v>45246</v>
      </c>
      <c r="B1030" s="229">
        <v>10.5</v>
      </c>
      <c r="C1030" s="178">
        <v>10.4</v>
      </c>
      <c r="D1030">
        <v>10.45</v>
      </c>
      <c r="E1030">
        <v>8.3000000000000007</v>
      </c>
      <c r="F1030" s="179">
        <f t="shared" si="223"/>
        <v>-4.9999999999998934E-2</v>
      </c>
      <c r="G1030" s="214">
        <f t="shared" si="224"/>
        <v>0.44266666666666671</v>
      </c>
      <c r="H1030" s="179">
        <f t="shared" si="225"/>
        <v>18.75</v>
      </c>
      <c r="I1030" s="356">
        <v>330272</v>
      </c>
      <c r="J1030" s="52">
        <v>353245.4</v>
      </c>
      <c r="K1030" s="647">
        <f t="shared" si="202"/>
        <v>22973.400000000023</v>
      </c>
      <c r="L1030" s="389">
        <v>3141.8999999999992</v>
      </c>
      <c r="M1030" s="52">
        <v>5226.0649999999996</v>
      </c>
      <c r="N1030">
        <v>149</v>
      </c>
      <c r="O1030" s="273">
        <f t="shared" si="203"/>
        <v>21.08657718120805</v>
      </c>
      <c r="P1030" s="273">
        <f t="shared" si="204"/>
        <v>35.074261744966442</v>
      </c>
      <c r="R1030" s="52">
        <f t="shared" si="205"/>
        <v>2216.5906040268455</v>
      </c>
      <c r="S1030" s="52">
        <f t="shared" si="206"/>
        <v>2370.7744966442956</v>
      </c>
    </row>
    <row r="1031" spans="1:19" s="350" customFormat="1" x14ac:dyDescent="0.2">
      <c r="A1031" s="695">
        <v>45247</v>
      </c>
      <c r="F1031" s="696"/>
      <c r="G1031" s="707"/>
      <c r="H1031" s="696"/>
      <c r="I1031" s="708"/>
      <c r="K1031" s="709"/>
      <c r="L1031" s="708"/>
      <c r="O1031" s="710"/>
      <c r="P1031" s="710"/>
      <c r="R1031" s="698"/>
      <c r="S1031" s="698"/>
    </row>
    <row r="1032" spans="1:19" x14ac:dyDescent="0.2">
      <c r="A1032" s="157">
        <v>45250</v>
      </c>
      <c r="B1032" s="229">
        <v>10.42</v>
      </c>
      <c r="C1032" s="178">
        <v>10.14</v>
      </c>
      <c r="D1032">
        <v>10.76</v>
      </c>
      <c r="E1032">
        <v>8.2899999999999991</v>
      </c>
      <c r="F1032" s="179">
        <f t="shared" si="223"/>
        <v>-0.61999999999999922</v>
      </c>
      <c r="G1032" s="214">
        <f t="shared" si="224"/>
        <v>0.43517060367454069</v>
      </c>
      <c r="H1032" s="179">
        <f t="shared" si="225"/>
        <v>19.049999999999997</v>
      </c>
      <c r="I1032" s="356">
        <v>358977</v>
      </c>
      <c r="J1032" s="52">
        <v>386304.4</v>
      </c>
      <c r="K1032" s="647">
        <f t="shared" si="202"/>
        <v>27327.400000000023</v>
      </c>
      <c r="L1032" s="389">
        <v>3213.5000000000009</v>
      </c>
      <c r="M1032" s="52">
        <v>7010.451</v>
      </c>
      <c r="N1032">
        <v>163</v>
      </c>
      <c r="O1032" s="273">
        <f t="shared" si="203"/>
        <v>19.714723926380373</v>
      </c>
      <c r="P1032" s="273">
        <f t="shared" si="204"/>
        <v>43.0089018404908</v>
      </c>
      <c r="R1032" s="52">
        <f t="shared" si="205"/>
        <v>2202.312883435583</v>
      </c>
      <c r="S1032" s="52">
        <f t="shared" si="206"/>
        <v>2369.9656441717793</v>
      </c>
    </row>
    <row r="1033" spans="1:19" x14ac:dyDescent="0.2">
      <c r="A1033" s="157">
        <v>45251</v>
      </c>
      <c r="B1033" s="229">
        <v>9.56</v>
      </c>
      <c r="C1033">
        <v>9.17</v>
      </c>
      <c r="D1033">
        <v>11.04</v>
      </c>
      <c r="E1033">
        <v>7.84</v>
      </c>
      <c r="F1033" s="179">
        <f t="shared" si="223"/>
        <v>-1.8699999999999992</v>
      </c>
      <c r="G1033" s="214">
        <f t="shared" si="224"/>
        <v>0.4152542372881356</v>
      </c>
      <c r="H1033" s="179">
        <f t="shared" si="225"/>
        <v>18.88</v>
      </c>
      <c r="I1033" s="356">
        <v>350697</v>
      </c>
      <c r="J1033" s="52">
        <v>354210</v>
      </c>
      <c r="K1033" s="647">
        <f t="shared" si="202"/>
        <v>3513</v>
      </c>
      <c r="L1033" s="389">
        <v>3635.1000000000004</v>
      </c>
      <c r="M1033" s="52">
        <v>5359.4690000000001</v>
      </c>
      <c r="N1033">
        <v>158</v>
      </c>
      <c r="O1033" s="273">
        <f t="shared" si="203"/>
        <v>23.006962025316458</v>
      </c>
      <c r="P1033" s="273">
        <f t="shared" si="204"/>
        <v>33.920689873417722</v>
      </c>
      <c r="R1033" s="52">
        <f t="shared" si="205"/>
        <v>2219.6012658227846</v>
      </c>
      <c r="S1033" s="52">
        <f t="shared" si="206"/>
        <v>2241.8354430379745</v>
      </c>
    </row>
    <row r="1034" spans="1:19" x14ac:dyDescent="0.2">
      <c r="A1034" s="157">
        <v>45252</v>
      </c>
      <c r="B1034" s="229">
        <v>10</v>
      </c>
      <c r="C1034">
        <v>9.26</v>
      </c>
      <c r="D1034">
        <v>11.29</v>
      </c>
      <c r="E1034">
        <v>8.24</v>
      </c>
      <c r="F1034" s="179">
        <f t="shared" si="223"/>
        <v>-2.0299999999999994</v>
      </c>
      <c r="G1034" s="214">
        <f t="shared" si="224"/>
        <v>0.42191500256016384</v>
      </c>
      <c r="H1034" s="179">
        <f t="shared" si="225"/>
        <v>19.53</v>
      </c>
      <c r="I1034" s="356">
        <v>332317</v>
      </c>
      <c r="J1034" s="52">
        <v>350787.9</v>
      </c>
      <c r="K1034" s="647">
        <f t="shared" si="202"/>
        <v>18470.900000000023</v>
      </c>
      <c r="L1034" s="389">
        <v>3398.6</v>
      </c>
      <c r="M1034" s="52">
        <v>6143.2920000000004</v>
      </c>
      <c r="N1034">
        <v>149</v>
      </c>
      <c r="O1034" s="273">
        <f t="shared" si="203"/>
        <v>22.809395973154363</v>
      </c>
      <c r="P1034" s="273">
        <f t="shared" si="204"/>
        <v>41.23014765100671</v>
      </c>
      <c r="R1034" s="52">
        <f t="shared" si="205"/>
        <v>2230.3154362416108</v>
      </c>
      <c r="S1034" s="52">
        <f t="shared" si="206"/>
        <v>2354.2812080536914</v>
      </c>
    </row>
    <row r="1035" spans="1:19" x14ac:dyDescent="0.2">
      <c r="A1035" s="157">
        <v>45253</v>
      </c>
      <c r="B1035" s="229">
        <v>10.11</v>
      </c>
      <c r="C1035">
        <v>9.0399999999999991</v>
      </c>
      <c r="D1035">
        <v>12.21</v>
      </c>
      <c r="E1035">
        <v>7.91</v>
      </c>
      <c r="F1035" s="179">
        <f t="shared" si="223"/>
        <v>-3.1700000000000017</v>
      </c>
      <c r="G1035" s="214">
        <f t="shared" si="224"/>
        <v>0.39314115308151093</v>
      </c>
      <c r="H1035" s="179">
        <f t="shared" si="225"/>
        <v>20.12</v>
      </c>
      <c r="I1035" s="356">
        <v>349243</v>
      </c>
      <c r="J1035" s="52">
        <v>359626.4</v>
      </c>
      <c r="K1035" s="647">
        <f t="shared" si="202"/>
        <v>10383.400000000023</v>
      </c>
      <c r="L1035" s="389">
        <v>3092.4999999999991</v>
      </c>
      <c r="M1035" s="52">
        <v>6372.0659999999998</v>
      </c>
      <c r="N1035">
        <v>159</v>
      </c>
      <c r="O1035" s="273">
        <f t="shared" si="203"/>
        <v>19.44968553459119</v>
      </c>
      <c r="P1035" s="273">
        <f t="shared" si="204"/>
        <v>40.075886792452827</v>
      </c>
      <c r="R1035" s="52">
        <f t="shared" si="205"/>
        <v>2196.4968553459121</v>
      </c>
      <c r="S1035" s="52">
        <f t="shared" si="206"/>
        <v>2261.8012578616353</v>
      </c>
    </row>
    <row r="1036" spans="1:19" s="350" customFormat="1" x14ac:dyDescent="0.2">
      <c r="A1036" s="695">
        <v>45254</v>
      </c>
      <c r="F1036" s="696"/>
      <c r="G1036" s="707"/>
      <c r="H1036" s="696"/>
      <c r="I1036" s="708"/>
      <c r="K1036" s="709"/>
      <c r="L1036" s="708"/>
      <c r="O1036" s="710"/>
      <c r="P1036" s="710"/>
      <c r="R1036" s="698"/>
      <c r="S1036" s="698"/>
    </row>
    <row r="1037" spans="1:19" ht="12.6" customHeight="1" x14ac:dyDescent="0.2">
      <c r="A1037" s="157">
        <v>45257</v>
      </c>
      <c r="B1037" s="229">
        <v>9.86</v>
      </c>
      <c r="C1037">
        <v>8.83</v>
      </c>
      <c r="D1037">
        <v>10.58</v>
      </c>
      <c r="E1037">
        <v>7.83</v>
      </c>
      <c r="F1037" s="179">
        <f t="shared" ref="F1037" si="234">C1037-D1037</f>
        <v>-1.75</v>
      </c>
      <c r="G1037" s="214">
        <f t="shared" ref="G1037" si="235">E1037/(D1037+E1037)</f>
        <v>0.42531233025529602</v>
      </c>
      <c r="H1037" s="179">
        <f t="shared" ref="H1037" si="236">SUM(D1037:E1037)</f>
        <v>18.41</v>
      </c>
      <c r="I1037" s="356">
        <v>270811</v>
      </c>
      <c r="J1037" s="52">
        <v>273196.40000000002</v>
      </c>
      <c r="K1037" s="647"/>
      <c r="L1037" s="389">
        <v>2406.1999999999998</v>
      </c>
      <c r="M1037" s="52">
        <v>3824.567</v>
      </c>
      <c r="N1037">
        <v>122</v>
      </c>
      <c r="O1037" s="273">
        <f t="shared" ref="O1037" si="237">L1037/N1037</f>
        <v>19.722950819672128</v>
      </c>
      <c r="P1037" s="273">
        <f t="shared" ref="P1037" si="238">M1037/N1037</f>
        <v>31.348909836065573</v>
      </c>
      <c r="R1037" s="52">
        <f t="shared" ref="R1037" si="239">I1037/N1037</f>
        <v>2219.7622950819673</v>
      </c>
      <c r="S1037" s="52">
        <f t="shared" ref="S1037" si="240">J1037/N1037</f>
        <v>2239.3147540983609</v>
      </c>
    </row>
    <row r="1038" spans="1:19" ht="12.6" customHeight="1" x14ac:dyDescent="0.2">
      <c r="A1038" s="157">
        <v>45258</v>
      </c>
      <c r="B1038" s="229">
        <v>10.97</v>
      </c>
      <c r="C1038">
        <v>10.73</v>
      </c>
      <c r="D1038">
        <v>10.75</v>
      </c>
      <c r="E1038">
        <v>7.86</v>
      </c>
      <c r="F1038" s="179">
        <f t="shared" si="223"/>
        <v>-1.9999999999999574E-2</v>
      </c>
      <c r="G1038" s="214">
        <f t="shared" si="224"/>
        <v>0.4223535733476626</v>
      </c>
      <c r="H1038" s="179">
        <f t="shared" si="225"/>
        <v>18.61</v>
      </c>
      <c r="I1038" s="356">
        <v>255887</v>
      </c>
      <c r="J1038" s="52">
        <v>262956.7</v>
      </c>
      <c r="K1038" s="647">
        <f t="shared" si="202"/>
        <v>7069.7000000000116</v>
      </c>
      <c r="L1038" s="389">
        <v>2206.6999999999998</v>
      </c>
      <c r="M1038" s="52">
        <v>4948.2020000000002</v>
      </c>
      <c r="N1038">
        <v>117</v>
      </c>
      <c r="O1038" s="273">
        <f t="shared" si="203"/>
        <v>18.860683760683759</v>
      </c>
      <c r="P1038" s="273">
        <f t="shared" si="204"/>
        <v>42.292324786324791</v>
      </c>
      <c r="R1038" s="52">
        <f t="shared" si="205"/>
        <v>2187.068376068376</v>
      </c>
      <c r="S1038" s="52">
        <f t="shared" si="206"/>
        <v>2247.4931623931625</v>
      </c>
    </row>
    <row r="1039" spans="1:19" x14ac:dyDescent="0.2">
      <c r="A1039" s="157">
        <v>45259</v>
      </c>
      <c r="B1039" s="229">
        <v>7.85</v>
      </c>
      <c r="C1039">
        <v>7.75</v>
      </c>
      <c r="D1039">
        <v>10.23</v>
      </c>
      <c r="E1039">
        <v>7.81</v>
      </c>
      <c r="F1039" s="179">
        <f t="shared" si="223"/>
        <v>-2.4800000000000004</v>
      </c>
      <c r="G1039" s="214">
        <f t="shared" si="224"/>
        <v>0.43292682926829268</v>
      </c>
      <c r="H1039" s="179">
        <f t="shared" si="225"/>
        <v>18.04</v>
      </c>
      <c r="I1039" s="356">
        <v>359409</v>
      </c>
      <c r="J1039" s="52">
        <v>366139.5</v>
      </c>
      <c r="K1039" s="647">
        <f t="shared" si="202"/>
        <v>6730.5</v>
      </c>
      <c r="L1039" s="389">
        <v>3200.7000000000003</v>
      </c>
      <c r="M1039" s="52">
        <v>5854.6139999999996</v>
      </c>
      <c r="N1039">
        <v>164</v>
      </c>
      <c r="O1039" s="273">
        <f t="shared" si="203"/>
        <v>19.516463414634149</v>
      </c>
      <c r="P1039" s="273">
        <f t="shared" si="204"/>
        <v>35.698865853658532</v>
      </c>
      <c r="R1039" s="52">
        <f t="shared" si="205"/>
        <v>2191.518292682927</v>
      </c>
      <c r="S1039" s="52">
        <f t="shared" si="206"/>
        <v>2232.5579268292681</v>
      </c>
    </row>
    <row r="1040" spans="1:19" x14ac:dyDescent="0.2">
      <c r="A1040" s="157">
        <v>45260</v>
      </c>
      <c r="B1040" s="229">
        <v>9.52</v>
      </c>
      <c r="C1040">
        <v>9.18</v>
      </c>
      <c r="D1040">
        <v>9.4499999999999993</v>
      </c>
      <c r="E1040">
        <v>8.02</v>
      </c>
      <c r="F1040" s="179">
        <f t="shared" si="223"/>
        <v>-0.26999999999999957</v>
      </c>
      <c r="G1040" s="214">
        <f t="shared" si="224"/>
        <v>0.4590726960503721</v>
      </c>
      <c r="H1040" s="179">
        <f t="shared" si="225"/>
        <v>17.47</v>
      </c>
      <c r="I1040" s="356">
        <v>342492</v>
      </c>
      <c r="J1040" s="52">
        <v>359794.6</v>
      </c>
      <c r="K1040" s="647">
        <f t="shared" si="202"/>
        <v>17302.599999999977</v>
      </c>
      <c r="L1040" s="389">
        <v>3006.1999999999985</v>
      </c>
      <c r="M1040" s="52">
        <v>6818.0379999999996</v>
      </c>
      <c r="N1040">
        <v>157</v>
      </c>
      <c r="O1040" s="273">
        <f t="shared" si="203"/>
        <v>19.147770700636933</v>
      </c>
      <c r="P1040" s="273">
        <f t="shared" si="204"/>
        <v>43.426993630573243</v>
      </c>
      <c r="R1040" s="52">
        <f t="shared" si="205"/>
        <v>2181.4777070063692</v>
      </c>
      <c r="S1040" s="52">
        <f t="shared" si="206"/>
        <v>2291.6853503184711</v>
      </c>
    </row>
    <row r="1041" spans="1:20" s="350" customFormat="1" x14ac:dyDescent="0.2">
      <c r="A1041" s="695">
        <v>45261</v>
      </c>
      <c r="F1041" s="696"/>
      <c r="G1041" s="707"/>
      <c r="H1041" s="696"/>
      <c r="I1041" s="708"/>
      <c r="K1041" s="709"/>
      <c r="L1041" s="708"/>
      <c r="O1041" s="710"/>
      <c r="P1041" s="710"/>
      <c r="R1041" s="698"/>
      <c r="S1041" s="698"/>
    </row>
    <row r="1042" spans="1:20" x14ac:dyDescent="0.2">
      <c r="A1042" s="157">
        <v>45264</v>
      </c>
      <c r="B1042" s="229">
        <v>9.48</v>
      </c>
      <c r="C1042">
        <v>9.51</v>
      </c>
      <c r="D1042">
        <v>9.75</v>
      </c>
      <c r="E1042">
        <v>7.99</v>
      </c>
      <c r="F1042" s="179">
        <f t="shared" si="223"/>
        <v>-0.24000000000000021</v>
      </c>
      <c r="G1042" s="214">
        <f t="shared" si="224"/>
        <v>0.45039458850056369</v>
      </c>
      <c r="H1042" s="179">
        <f t="shared" si="225"/>
        <v>17.740000000000002</v>
      </c>
      <c r="I1042" s="356">
        <v>376753</v>
      </c>
      <c r="J1042" s="52">
        <v>395330.8</v>
      </c>
      <c r="K1042" s="647">
        <f t="shared" si="202"/>
        <v>18577.799999999988</v>
      </c>
      <c r="L1042" s="389">
        <v>2959.4999999999995</v>
      </c>
      <c r="M1042" s="52">
        <v>7400.1819999999998</v>
      </c>
      <c r="N1042" s="52">
        <v>173</v>
      </c>
      <c r="O1042" s="273">
        <f t="shared" si="203"/>
        <v>17.106936416184968</v>
      </c>
      <c r="P1042" s="273">
        <f t="shared" si="204"/>
        <v>42.775618497109825</v>
      </c>
      <c r="R1042" s="52">
        <f t="shared" si="205"/>
        <v>2177.7630057803467</v>
      </c>
      <c r="S1042" s="52">
        <f t="shared" si="206"/>
        <v>2285.1491329479768</v>
      </c>
    </row>
    <row r="1043" spans="1:20" x14ac:dyDescent="0.2">
      <c r="A1043" s="157">
        <v>45265</v>
      </c>
      <c r="B1043" s="229">
        <v>9.99</v>
      </c>
      <c r="C1043">
        <v>9.56</v>
      </c>
      <c r="D1043">
        <v>9.89</v>
      </c>
      <c r="E1043">
        <v>7.49</v>
      </c>
      <c r="F1043" s="179">
        <f t="shared" si="223"/>
        <v>-0.33000000000000007</v>
      </c>
      <c r="G1043" s="214">
        <f t="shared" si="224"/>
        <v>0.43095512082853848</v>
      </c>
      <c r="H1043" s="179">
        <f t="shared" si="225"/>
        <v>17.380000000000003</v>
      </c>
      <c r="I1043" s="356">
        <v>316451</v>
      </c>
      <c r="J1043" s="52">
        <v>316158.90000000002</v>
      </c>
      <c r="K1043" s="647">
        <f t="shared" si="202"/>
        <v>-292.09999999997672</v>
      </c>
      <c r="L1043" s="389">
        <v>2310.400000000001</v>
      </c>
      <c r="M1043" s="52">
        <v>5621.1469999999999</v>
      </c>
      <c r="N1043" s="52">
        <v>147</v>
      </c>
      <c r="O1043" s="273">
        <f t="shared" si="203"/>
        <v>15.717006802721095</v>
      </c>
      <c r="P1043" s="273">
        <f t="shared" si="204"/>
        <v>38.239095238095238</v>
      </c>
      <c r="R1043" s="52">
        <f t="shared" si="205"/>
        <v>2152.7278911564626</v>
      </c>
      <c r="S1043" s="52">
        <f t="shared" si="206"/>
        <v>2150.7408163265309</v>
      </c>
    </row>
    <row r="1044" spans="1:20" ht="12.6" customHeight="1" x14ac:dyDescent="0.2">
      <c r="A1044" s="157">
        <v>45266</v>
      </c>
      <c r="B1044" s="229">
        <v>9.2799999999999994</v>
      </c>
      <c r="C1044">
        <v>8.69</v>
      </c>
      <c r="D1044">
        <v>9.4700000000000006</v>
      </c>
      <c r="E1044">
        <v>7.67</v>
      </c>
      <c r="F1044" s="179">
        <f t="shared" si="223"/>
        <v>-0.78000000000000114</v>
      </c>
      <c r="G1044" s="214">
        <f t="shared" si="224"/>
        <v>0.44749124854142353</v>
      </c>
      <c r="H1044" s="179">
        <f t="shared" si="225"/>
        <v>17.14</v>
      </c>
      <c r="I1044" s="356">
        <v>362339</v>
      </c>
      <c r="J1044" s="52">
        <v>366047.8</v>
      </c>
      <c r="K1044" s="647">
        <f t="shared" si="202"/>
        <v>3708.7999999999884</v>
      </c>
      <c r="L1044" s="389">
        <v>2816.7999999999988</v>
      </c>
      <c r="M1044" s="52">
        <v>6188.165</v>
      </c>
      <c r="N1044" s="52">
        <v>167</v>
      </c>
      <c r="O1044" s="273">
        <f t="shared" si="203"/>
        <v>16.867065868263467</v>
      </c>
      <c r="P1044" s="273">
        <f t="shared" si="204"/>
        <v>37.054880239520955</v>
      </c>
      <c r="R1044" s="52">
        <f t="shared" si="205"/>
        <v>2169.6946107784429</v>
      </c>
      <c r="S1044" s="52">
        <f t="shared" si="206"/>
        <v>2191.9029940119758</v>
      </c>
    </row>
    <row r="1045" spans="1:20" x14ac:dyDescent="0.2">
      <c r="A1045" s="157">
        <v>45267</v>
      </c>
      <c r="B1045" s="229">
        <v>10.24</v>
      </c>
      <c r="C1045">
        <v>9.85</v>
      </c>
      <c r="D1045">
        <v>9.8699999999999992</v>
      </c>
      <c r="E1045">
        <v>7.8</v>
      </c>
      <c r="F1045" s="179">
        <f t="shared" si="223"/>
        <v>-1.9999999999999574E-2</v>
      </c>
      <c r="G1045" s="214">
        <f t="shared" si="224"/>
        <v>0.44142614601018682</v>
      </c>
      <c r="H1045" s="179">
        <f t="shared" si="225"/>
        <v>17.669999999999998</v>
      </c>
      <c r="I1045" s="356">
        <v>348472</v>
      </c>
      <c r="J1045" s="52">
        <v>358039.1</v>
      </c>
      <c r="K1045" s="647">
        <f t="shared" si="202"/>
        <v>9567.0999999999767</v>
      </c>
      <c r="L1045" s="389">
        <v>2949.8</v>
      </c>
      <c r="M1045" s="52">
        <v>6371.5069999999996</v>
      </c>
      <c r="N1045" s="52">
        <v>160</v>
      </c>
      <c r="O1045" s="273">
        <f t="shared" si="203"/>
        <v>18.436250000000001</v>
      </c>
      <c r="P1045" s="273">
        <f t="shared" si="204"/>
        <v>39.821918749999995</v>
      </c>
      <c r="R1045" s="52">
        <f t="shared" si="205"/>
        <v>2177.9499999999998</v>
      </c>
      <c r="S1045" s="52">
        <f t="shared" si="206"/>
        <v>2237.7443749999998</v>
      </c>
    </row>
    <row r="1046" spans="1:20" x14ac:dyDescent="0.2">
      <c r="A1046" s="157">
        <v>45268</v>
      </c>
      <c r="B1046" s="229">
        <v>9.9</v>
      </c>
      <c r="C1046">
        <v>9.43</v>
      </c>
      <c r="D1046">
        <v>9.27</v>
      </c>
      <c r="E1046">
        <v>7.9</v>
      </c>
      <c r="F1046" s="179">
        <f t="shared" ref="F1046" si="241">C1046-D1046</f>
        <v>0.16000000000000014</v>
      </c>
      <c r="G1046" s="214">
        <f t="shared" ref="G1046" si="242">E1046/(D1046+E1046)</f>
        <v>0.46010483401281305</v>
      </c>
      <c r="H1046" s="179">
        <f t="shared" ref="H1046" si="243">SUM(D1046:E1046)</f>
        <v>17.170000000000002</v>
      </c>
      <c r="I1046" s="356">
        <v>335194</v>
      </c>
      <c r="J1046" s="52">
        <v>345465.3</v>
      </c>
      <c r="K1046" s="647">
        <f t="shared" ref="K1046" si="244">J1046-I1046</f>
        <v>10271.299999999988</v>
      </c>
      <c r="L1046" s="389">
        <v>3007.900000000001</v>
      </c>
      <c r="M1046" s="52">
        <v>6234.308</v>
      </c>
      <c r="N1046" s="52">
        <v>153</v>
      </c>
      <c r="O1046" s="273">
        <f t="shared" ref="O1046" si="245">L1046/N1046</f>
        <v>19.659477124183013</v>
      </c>
      <c r="P1046" s="273">
        <f t="shared" ref="P1046" si="246">M1046/N1046</f>
        <v>40.74711111111111</v>
      </c>
      <c r="R1046" s="52">
        <f t="shared" ref="R1046" si="247">I1046/N1046</f>
        <v>2190.8104575163397</v>
      </c>
      <c r="S1046" s="52">
        <f t="shared" ref="S1046" si="248">J1046/N1046</f>
        <v>2257.943137254902</v>
      </c>
    </row>
    <row r="1047" spans="1:20" x14ac:dyDescent="0.2">
      <c r="A1047" s="157">
        <v>45271</v>
      </c>
      <c r="B1047" s="229">
        <v>10.96</v>
      </c>
      <c r="C1047">
        <v>10.34</v>
      </c>
      <c r="D1047">
        <v>11.13</v>
      </c>
      <c r="E1047">
        <v>8.27</v>
      </c>
      <c r="F1047" s="179">
        <f t="shared" si="223"/>
        <v>-0.79000000000000092</v>
      </c>
      <c r="G1047" s="214">
        <f t="shared" si="224"/>
        <v>0.42628865979381442</v>
      </c>
      <c r="H1047" s="179">
        <f t="shared" si="225"/>
        <v>19.399999999999999</v>
      </c>
      <c r="I1047" s="356">
        <v>334098</v>
      </c>
      <c r="J1047" s="52">
        <v>361478.9</v>
      </c>
      <c r="K1047" s="647">
        <f t="shared" si="202"/>
        <v>27380.900000000023</v>
      </c>
      <c r="L1047" s="389">
        <v>2903.8999999999983</v>
      </c>
      <c r="M1047" s="52">
        <v>7079.6890000000003</v>
      </c>
      <c r="N1047" s="52">
        <v>153</v>
      </c>
      <c r="O1047" s="273">
        <f t="shared" si="203"/>
        <v>18.979738562091491</v>
      </c>
      <c r="P1047" s="273">
        <f t="shared" si="204"/>
        <v>46.272477124183006</v>
      </c>
      <c r="R1047" s="52">
        <f t="shared" si="205"/>
        <v>2183.6470588235293</v>
      </c>
      <c r="S1047" s="52">
        <f t="shared" si="206"/>
        <v>2362.6071895424839</v>
      </c>
    </row>
    <row r="1048" spans="1:20" x14ac:dyDescent="0.2">
      <c r="A1048" s="157">
        <v>45272</v>
      </c>
      <c r="B1048" s="229">
        <v>10.23</v>
      </c>
      <c r="C1048">
        <v>10.1</v>
      </c>
      <c r="D1048">
        <v>10.42</v>
      </c>
      <c r="E1048">
        <v>7.87</v>
      </c>
      <c r="F1048" s="179">
        <f t="shared" si="223"/>
        <v>-0.32000000000000028</v>
      </c>
      <c r="G1048" s="214">
        <f t="shared" si="224"/>
        <v>0.43028977583378897</v>
      </c>
      <c r="H1048" s="179">
        <f t="shared" si="225"/>
        <v>18.29</v>
      </c>
      <c r="I1048" s="356">
        <v>354662</v>
      </c>
      <c r="J1048" s="52">
        <v>366378.9</v>
      </c>
      <c r="K1048" s="647">
        <f t="shared" si="202"/>
        <v>11716.900000000023</v>
      </c>
      <c r="L1048" s="389">
        <v>3049.7999999999993</v>
      </c>
      <c r="M1048" s="52">
        <v>6320.848</v>
      </c>
      <c r="N1048" s="52">
        <v>163</v>
      </c>
      <c r="O1048" s="273">
        <f t="shared" si="203"/>
        <v>18.710429447852757</v>
      </c>
      <c r="P1048" s="273">
        <f t="shared" si="204"/>
        <v>38.778208588957057</v>
      </c>
      <c r="R1048" s="52">
        <f t="shared" si="205"/>
        <v>2175.840490797546</v>
      </c>
      <c r="S1048" s="52">
        <f t="shared" si="206"/>
        <v>2247.7233128834359</v>
      </c>
    </row>
    <row r="1049" spans="1:20" x14ac:dyDescent="0.2">
      <c r="A1049" s="157">
        <v>45273</v>
      </c>
      <c r="B1049" s="229">
        <v>8.0299999999999994</v>
      </c>
      <c r="C1049">
        <v>7.94</v>
      </c>
      <c r="D1049">
        <v>10.28</v>
      </c>
      <c r="E1049">
        <v>7.99</v>
      </c>
      <c r="F1049" s="179">
        <f t="shared" si="223"/>
        <v>-2.339999999999999</v>
      </c>
      <c r="G1049" s="214">
        <f t="shared" si="224"/>
        <v>0.43732895457033388</v>
      </c>
      <c r="H1049" s="179">
        <f t="shared" si="225"/>
        <v>18.27</v>
      </c>
      <c r="I1049" s="356">
        <v>360453</v>
      </c>
      <c r="J1049" s="52">
        <v>374428.3</v>
      </c>
      <c r="K1049" s="647">
        <f t="shared" ref="K1049:K1055" si="249">J1049-I1049</f>
        <v>13975.299999999988</v>
      </c>
      <c r="L1049" s="389">
        <v>3308.3999999999987</v>
      </c>
      <c r="M1049" s="52">
        <v>6760.018</v>
      </c>
      <c r="N1049" s="52">
        <v>164</v>
      </c>
      <c r="O1049" s="273">
        <f t="shared" si="203"/>
        <v>20.173170731707309</v>
      </c>
      <c r="P1049" s="273">
        <f t="shared" si="204"/>
        <v>41.219621951219516</v>
      </c>
      <c r="R1049" s="52">
        <f t="shared" si="205"/>
        <v>2197.8841463414633</v>
      </c>
      <c r="S1049" s="52">
        <f t="shared" si="206"/>
        <v>2283.0993902439022</v>
      </c>
    </row>
    <row r="1050" spans="1:20" x14ac:dyDescent="0.2">
      <c r="A1050" s="157">
        <v>45274</v>
      </c>
      <c r="B1050" s="229">
        <v>9.1199999999999992</v>
      </c>
      <c r="C1050">
        <v>8.7799999999999994</v>
      </c>
      <c r="D1050">
        <v>9.75</v>
      </c>
      <c r="E1050">
        <v>7.93</v>
      </c>
      <c r="F1050" s="179">
        <f t="shared" si="223"/>
        <v>-0.97000000000000064</v>
      </c>
      <c r="G1050" s="214">
        <f t="shared" si="224"/>
        <v>0.4485294117647059</v>
      </c>
      <c r="H1050" s="179">
        <f t="shared" si="225"/>
        <v>17.68</v>
      </c>
      <c r="I1050" s="356">
        <v>374152</v>
      </c>
      <c r="J1050" s="52">
        <v>387382.7</v>
      </c>
      <c r="K1050" s="647">
        <f t="shared" si="249"/>
        <v>13230.700000000012</v>
      </c>
      <c r="L1050" s="389">
        <v>2995.4999999999991</v>
      </c>
      <c r="M1050" s="52">
        <v>6830.3190000000004</v>
      </c>
      <c r="N1050" s="52">
        <v>171</v>
      </c>
      <c r="O1050" s="273">
        <f t="shared" si="203"/>
        <v>17.517543859649116</v>
      </c>
      <c r="P1050" s="273">
        <f t="shared" si="204"/>
        <v>39.943385964912281</v>
      </c>
      <c r="R1050" s="52">
        <f t="shared" si="205"/>
        <v>2188.0233918128656</v>
      </c>
      <c r="S1050" s="52">
        <f t="shared" si="206"/>
        <v>2265.3959064327487</v>
      </c>
    </row>
    <row r="1051" spans="1:20" s="350" customFormat="1" x14ac:dyDescent="0.2">
      <c r="A1051" s="695">
        <v>45275</v>
      </c>
      <c r="F1051" s="696"/>
      <c r="G1051" s="707"/>
      <c r="H1051" s="696"/>
      <c r="I1051" s="708"/>
      <c r="K1051" s="709"/>
      <c r="L1051" s="708"/>
      <c r="O1051" s="710"/>
      <c r="P1051" s="710"/>
      <c r="R1051" s="698"/>
      <c r="S1051" s="698"/>
    </row>
    <row r="1052" spans="1:20" x14ac:dyDescent="0.2">
      <c r="A1052" s="157">
        <v>45278</v>
      </c>
      <c r="B1052" s="229">
        <v>9.9499999999999993</v>
      </c>
      <c r="C1052">
        <v>9.89</v>
      </c>
      <c r="D1052">
        <v>8.7100000000000009</v>
      </c>
      <c r="E1052">
        <v>7.68</v>
      </c>
      <c r="F1052" s="179">
        <f t="shared" si="223"/>
        <v>1.1799999999999997</v>
      </c>
      <c r="G1052" s="214">
        <f t="shared" si="224"/>
        <v>0.46857840146430746</v>
      </c>
      <c r="H1052" s="179">
        <f t="shared" si="225"/>
        <v>16.39</v>
      </c>
      <c r="I1052" s="356">
        <v>352453</v>
      </c>
      <c r="J1052" s="52">
        <v>353427.5</v>
      </c>
      <c r="K1052" s="647">
        <f t="shared" si="249"/>
        <v>974.5</v>
      </c>
      <c r="L1052" s="389">
        <v>2989.2999999999975</v>
      </c>
      <c r="M1052" s="52">
        <v>5499.6310000000003</v>
      </c>
      <c r="N1052">
        <v>161</v>
      </c>
      <c r="O1052" s="273">
        <f t="shared" si="203"/>
        <v>18.567080745341599</v>
      </c>
      <c r="P1052" s="273">
        <f t="shared" si="204"/>
        <v>34.159198757763974</v>
      </c>
      <c r="R1052" s="52">
        <f t="shared" si="205"/>
        <v>2189.1490683229813</v>
      </c>
      <c r="S1052" s="52">
        <f t="shared" si="206"/>
        <v>2195.2018633540374</v>
      </c>
    </row>
    <row r="1053" spans="1:20" x14ac:dyDescent="0.2">
      <c r="A1053" s="157">
        <v>45279</v>
      </c>
      <c r="B1053" s="229">
        <v>10.96</v>
      </c>
      <c r="C1053">
        <v>11.06</v>
      </c>
      <c r="D1053">
        <v>10.81</v>
      </c>
      <c r="E1053">
        <v>8.18</v>
      </c>
      <c r="F1053" s="179">
        <f t="shared" si="223"/>
        <v>0.25</v>
      </c>
      <c r="G1053" s="214">
        <f t="shared" si="224"/>
        <v>0.43075302790942593</v>
      </c>
      <c r="H1053" s="179">
        <f t="shared" si="225"/>
        <v>18.990000000000002</v>
      </c>
      <c r="I1053" s="356">
        <v>314467</v>
      </c>
      <c r="J1053" s="52">
        <v>331924.40000000002</v>
      </c>
      <c r="K1053" s="647">
        <f t="shared" si="249"/>
        <v>17457.400000000023</v>
      </c>
      <c r="L1053" s="389">
        <v>3054.4000000000015</v>
      </c>
      <c r="M1053" s="52">
        <v>6110.9120000000003</v>
      </c>
      <c r="N1053">
        <v>142</v>
      </c>
      <c r="O1053" s="273">
        <f t="shared" ref="O1053:O1055" si="250">L1053/N1053</f>
        <v>21.509859154929586</v>
      </c>
      <c r="P1053" s="273">
        <f t="shared" ref="P1053:P1055" si="251">M1053/N1053</f>
        <v>43.034591549295776</v>
      </c>
      <c r="R1053" s="52">
        <f t="shared" ref="R1053:R1055" si="252">I1053/N1053</f>
        <v>2214.5563380281692</v>
      </c>
      <c r="S1053" s="52">
        <f t="shared" ref="S1053:S1055" si="253">J1053/N1053</f>
        <v>2337.4957746478876</v>
      </c>
    </row>
    <row r="1054" spans="1:20" ht="13.5" thickBot="1" x14ac:dyDescent="0.25">
      <c r="A1054" s="157">
        <v>45280</v>
      </c>
      <c r="B1054" s="229">
        <v>10</v>
      </c>
      <c r="C1054">
        <v>9.36</v>
      </c>
      <c r="D1054">
        <v>9.27</v>
      </c>
      <c r="E1054">
        <v>6.48</v>
      </c>
      <c r="F1054" s="179">
        <f t="shared" si="223"/>
        <v>8.9999999999999858E-2</v>
      </c>
      <c r="G1054" s="214">
        <f t="shared" si="224"/>
        <v>0.41142857142857148</v>
      </c>
      <c r="H1054" s="179">
        <f t="shared" si="225"/>
        <v>15.75</v>
      </c>
      <c r="I1054" s="356">
        <v>427119</v>
      </c>
      <c r="J1054" s="52">
        <v>452679.3</v>
      </c>
      <c r="K1054" s="647">
        <f t="shared" si="249"/>
        <v>25560.299999999988</v>
      </c>
      <c r="L1054" s="389">
        <v>3685.2000000000003</v>
      </c>
      <c r="M1054" s="52">
        <v>10224.85</v>
      </c>
      <c r="N1054">
        <v>196</v>
      </c>
      <c r="O1054" s="273">
        <f t="shared" si="250"/>
        <v>18.802040816326532</v>
      </c>
      <c r="P1054" s="273">
        <f t="shared" si="251"/>
        <v>52.167602040816327</v>
      </c>
      <c r="R1054" s="52">
        <f t="shared" si="252"/>
        <v>2179.1785714285716</v>
      </c>
      <c r="S1054" s="52">
        <f t="shared" si="253"/>
        <v>2309.5882653061226</v>
      </c>
    </row>
    <row r="1055" spans="1:20" x14ac:dyDescent="0.2">
      <c r="A1055" s="623">
        <v>45294</v>
      </c>
      <c r="B1055" s="624">
        <v>10.19</v>
      </c>
      <c r="C1055" s="126">
        <v>9.48</v>
      </c>
      <c r="D1055" s="625">
        <v>9.7949044585987401</v>
      </c>
      <c r="E1055" s="625">
        <v>7.8764331210191081</v>
      </c>
      <c r="F1055" s="625">
        <f t="shared" si="223"/>
        <v>-0.31490445859873972</v>
      </c>
      <c r="G1055" s="626">
        <f t="shared" si="224"/>
        <v>0.44571799307958443</v>
      </c>
      <c r="H1055" s="625">
        <f t="shared" si="225"/>
        <v>17.671337579617848</v>
      </c>
      <c r="I1055" s="627">
        <v>343279</v>
      </c>
      <c r="J1055" s="629">
        <v>353339.5</v>
      </c>
      <c r="K1055" s="646">
        <f t="shared" si="249"/>
        <v>10060.5</v>
      </c>
      <c r="L1055" s="628">
        <v>2984.2999999999993</v>
      </c>
      <c r="M1055" s="629">
        <v>3684.3449999999998</v>
      </c>
      <c r="N1055" s="126">
        <v>157</v>
      </c>
      <c r="O1055" s="630">
        <f t="shared" si="250"/>
        <v>19.008280254777066</v>
      </c>
      <c r="P1055" s="630">
        <f t="shared" si="251"/>
        <v>23.467165605095541</v>
      </c>
      <c r="Q1055" s="126"/>
      <c r="R1055" s="629">
        <f t="shared" si="252"/>
        <v>2186.4904458598726</v>
      </c>
      <c r="S1055" s="629">
        <f t="shared" si="253"/>
        <v>2250.5700636942674</v>
      </c>
      <c r="T1055" s="126"/>
    </row>
    <row r="1056" spans="1:20" x14ac:dyDescent="0.2">
      <c r="A1056" s="157">
        <v>45295</v>
      </c>
      <c r="B1056" s="229">
        <v>8.5299999999999994</v>
      </c>
      <c r="C1056">
        <v>8.1300000000000008</v>
      </c>
      <c r="D1056" s="179">
        <v>10.293710691823902</v>
      </c>
      <c r="E1056" s="179">
        <v>7.9962264150943403</v>
      </c>
      <c r="F1056" s="179">
        <f t="shared" ref="F1056:F1118" si="254">C1056-D1056</f>
        <v>-2.1637106918239013</v>
      </c>
      <c r="G1056" s="214">
        <f t="shared" ref="G1056:G1118" si="255">E1056/(D1056+E1056)</f>
        <v>0.43719266875279389</v>
      </c>
      <c r="H1056" s="179">
        <f t="shared" ref="H1056:H1118" si="256">SUM(D1056:E1056)</f>
        <v>18.289937106918241</v>
      </c>
      <c r="I1056" s="356">
        <v>350989</v>
      </c>
      <c r="J1056" s="52">
        <v>363264</v>
      </c>
      <c r="K1056" s="647">
        <f t="shared" ref="K1056:K1118" si="257">J1056-I1056</f>
        <v>12275</v>
      </c>
      <c r="L1056" s="389">
        <v>3489.9000000000019</v>
      </c>
      <c r="M1056" s="52">
        <v>6040.2439999999997</v>
      </c>
      <c r="N1056" s="52">
        <v>159</v>
      </c>
      <c r="O1056" s="273">
        <f t="shared" ref="O1056:O1118" si="258">L1056/N1056</f>
        <v>21.949056603773595</v>
      </c>
      <c r="P1056" s="273">
        <f t="shared" ref="P1056:P1118" si="259">M1056/N1056</f>
        <v>37.988955974842767</v>
      </c>
      <c r="R1056" s="52">
        <f t="shared" ref="R1056:R1118" si="260">I1056/N1056</f>
        <v>2207.4779874213837</v>
      </c>
      <c r="S1056" s="52">
        <f t="shared" ref="S1056:S1118" si="261">J1056/N1056</f>
        <v>2284.6792452830186</v>
      </c>
    </row>
    <row r="1057" spans="1:19" x14ac:dyDescent="0.2">
      <c r="A1057" s="157">
        <v>45296</v>
      </c>
      <c r="B1057" s="229">
        <v>9.68</v>
      </c>
      <c r="C1057">
        <v>9.23</v>
      </c>
      <c r="D1057" s="179">
        <v>9.8539473684210606</v>
      </c>
      <c r="E1057" s="179">
        <v>7.8875000000000002</v>
      </c>
      <c r="F1057" s="179">
        <f t="shared" si="254"/>
        <v>-0.62394736842106013</v>
      </c>
      <c r="G1057" s="214">
        <f t="shared" si="255"/>
        <v>0.44458041309748936</v>
      </c>
      <c r="H1057" s="179">
        <f t="shared" si="256"/>
        <v>17.74144736842106</v>
      </c>
      <c r="I1057" s="356">
        <v>335466</v>
      </c>
      <c r="J1057" s="52">
        <v>342613.9</v>
      </c>
      <c r="K1057" s="647">
        <f t="shared" si="257"/>
        <v>7147.9000000000233</v>
      </c>
      <c r="L1057" s="389">
        <v>3484.4999999999995</v>
      </c>
      <c r="M1057" s="52">
        <v>5744.9040000000005</v>
      </c>
      <c r="N1057" s="52">
        <v>152</v>
      </c>
      <c r="O1057" s="273">
        <f t="shared" si="258"/>
        <v>22.924342105263154</v>
      </c>
      <c r="P1057" s="273">
        <f t="shared" si="259"/>
        <v>37.795421052631582</v>
      </c>
      <c r="R1057" s="52">
        <f t="shared" si="260"/>
        <v>2207.0131578947367</v>
      </c>
      <c r="S1057" s="52">
        <f t="shared" si="261"/>
        <v>2254.038815789474</v>
      </c>
    </row>
    <row r="1058" spans="1:19" x14ac:dyDescent="0.2">
      <c r="A1058" s="157">
        <v>45299</v>
      </c>
      <c r="B1058" s="229">
        <v>9.91</v>
      </c>
      <c r="C1058">
        <v>9.5399999999999991</v>
      </c>
      <c r="D1058" s="179">
        <v>8.5085889570552133</v>
      </c>
      <c r="E1058" s="179">
        <v>8.3576687116564408</v>
      </c>
      <c r="F1058" s="179">
        <f t="shared" si="254"/>
        <v>1.0314110429447858</v>
      </c>
      <c r="G1058" s="214">
        <f t="shared" si="255"/>
        <v>0.4955259711916194</v>
      </c>
      <c r="H1058" s="179">
        <f t="shared" si="256"/>
        <v>16.866257668711654</v>
      </c>
      <c r="I1058" s="356">
        <v>359099</v>
      </c>
      <c r="J1058" s="52">
        <v>389308.5</v>
      </c>
      <c r="K1058" s="647">
        <f t="shared" si="257"/>
        <v>30209.5</v>
      </c>
      <c r="L1058" s="389">
        <v>3225.900000000001</v>
      </c>
      <c r="M1058" s="52">
        <v>6415.8419999999996</v>
      </c>
      <c r="N1058" s="52">
        <v>163</v>
      </c>
      <c r="O1058" s="273">
        <f t="shared" si="258"/>
        <v>19.790797546012275</v>
      </c>
      <c r="P1058" s="273">
        <f t="shared" si="259"/>
        <v>39.360993865030672</v>
      </c>
      <c r="R1058" s="52">
        <f t="shared" si="260"/>
        <v>2203.0613496932515</v>
      </c>
      <c r="S1058" s="52">
        <f t="shared" si="261"/>
        <v>2388.3957055214723</v>
      </c>
    </row>
    <row r="1059" spans="1:19" x14ac:dyDescent="0.2">
      <c r="A1059" s="157">
        <v>45300</v>
      </c>
      <c r="B1059" s="229">
        <v>8.91</v>
      </c>
      <c r="C1059">
        <v>9.82</v>
      </c>
      <c r="D1059" s="179">
        <v>9.5552631578947516</v>
      </c>
      <c r="E1059" s="179">
        <v>7.6453947368421042</v>
      </c>
      <c r="F1059" s="179">
        <f t="shared" si="254"/>
        <v>0.26473684210524873</v>
      </c>
      <c r="G1059" s="214">
        <f t="shared" si="255"/>
        <v>0.44448269267546331</v>
      </c>
      <c r="H1059" s="179">
        <f t="shared" si="256"/>
        <v>17.200657894736857</v>
      </c>
      <c r="I1059" s="356">
        <v>329477</v>
      </c>
      <c r="J1059" s="52">
        <v>332126.90000000002</v>
      </c>
      <c r="K1059" s="647">
        <f t="shared" si="257"/>
        <v>2649.9000000000233</v>
      </c>
      <c r="L1059" s="389">
        <v>2691.8999999999978</v>
      </c>
      <c r="M1059" s="52">
        <v>5975.5820000000003</v>
      </c>
      <c r="N1059" s="52">
        <v>152</v>
      </c>
      <c r="O1059" s="273">
        <f t="shared" si="258"/>
        <v>17.709868421052619</v>
      </c>
      <c r="P1059" s="273">
        <f t="shared" si="259"/>
        <v>39.313039473684213</v>
      </c>
      <c r="R1059" s="52">
        <f t="shared" si="260"/>
        <v>2167.6118421052633</v>
      </c>
      <c r="S1059" s="52">
        <f t="shared" si="261"/>
        <v>2185.0453947368424</v>
      </c>
    </row>
    <row r="1060" spans="1:19" x14ac:dyDescent="0.2">
      <c r="A1060" s="157">
        <v>45301</v>
      </c>
      <c r="B1060" s="229">
        <v>9.9499999999999993</v>
      </c>
      <c r="C1060">
        <v>9.58</v>
      </c>
      <c r="D1060" s="179">
        <v>10.224840764331226</v>
      </c>
      <c r="E1060" s="179">
        <v>8.0414012738853504</v>
      </c>
      <c r="F1060" s="179">
        <f t="shared" si="254"/>
        <v>-0.64484076433122617</v>
      </c>
      <c r="G1060" s="214">
        <f t="shared" si="255"/>
        <v>0.44023293116674767</v>
      </c>
      <c r="H1060" s="179">
        <f t="shared" si="256"/>
        <v>18.266242038216575</v>
      </c>
      <c r="I1060" s="356">
        <v>342084</v>
      </c>
      <c r="J1060" s="52">
        <v>360848.6</v>
      </c>
      <c r="K1060" s="647">
        <f t="shared" si="257"/>
        <v>18764.599999999977</v>
      </c>
      <c r="L1060" s="389">
        <v>3189.5999999999995</v>
      </c>
      <c r="M1060" s="52">
        <v>6264.1469999999999</v>
      </c>
      <c r="N1060" s="52">
        <v>157</v>
      </c>
      <c r="O1060" s="273">
        <f t="shared" si="258"/>
        <v>20.315923566878979</v>
      </c>
      <c r="P1060" s="273">
        <f t="shared" si="259"/>
        <v>39.899025477707006</v>
      </c>
      <c r="R1060" s="52">
        <f t="shared" si="260"/>
        <v>2178.8789808917199</v>
      </c>
      <c r="S1060" s="52">
        <f t="shared" si="261"/>
        <v>2298.3987261146494</v>
      </c>
    </row>
    <row r="1061" spans="1:19" x14ac:dyDescent="0.2">
      <c r="A1061" s="157">
        <v>45302</v>
      </c>
      <c r="B1061" s="229">
        <v>8.64</v>
      </c>
      <c r="C1061">
        <v>9.91</v>
      </c>
      <c r="D1061" s="179">
        <v>10.338970588235298</v>
      </c>
      <c r="E1061" s="179">
        <v>7.6470588235294121</v>
      </c>
      <c r="F1061" s="179">
        <f t="shared" si="254"/>
        <v>-0.42897058823529832</v>
      </c>
      <c r="G1061" s="214">
        <f t="shared" si="255"/>
        <v>0.42516659171742766</v>
      </c>
      <c r="H1061" s="179">
        <f t="shared" si="256"/>
        <v>17.986029411764711</v>
      </c>
      <c r="I1061" s="356">
        <v>298407</v>
      </c>
      <c r="J1061" s="52">
        <v>297259</v>
      </c>
      <c r="K1061" s="647">
        <f t="shared" si="257"/>
        <v>-1148</v>
      </c>
      <c r="L1061" s="389">
        <v>2902.3999999999987</v>
      </c>
      <c r="M1061" s="52">
        <v>5256.0140000000001</v>
      </c>
      <c r="N1061" s="52">
        <v>136</v>
      </c>
      <c r="O1061" s="273">
        <f t="shared" si="258"/>
        <v>21.341176470588227</v>
      </c>
      <c r="P1061" s="273">
        <f t="shared" si="259"/>
        <v>38.647161764705885</v>
      </c>
      <c r="R1061" s="52">
        <f t="shared" si="260"/>
        <v>2194.169117647059</v>
      </c>
      <c r="S1061" s="52">
        <f t="shared" si="261"/>
        <v>2185.7279411764707</v>
      </c>
    </row>
    <row r="1062" spans="1:19" x14ac:dyDescent="0.2">
      <c r="A1062" s="157">
        <v>45303</v>
      </c>
      <c r="B1062" s="229">
        <v>10.45</v>
      </c>
      <c r="C1062">
        <v>10.48</v>
      </c>
      <c r="D1062" s="179">
        <v>11.048447204968944</v>
      </c>
      <c r="E1062" s="179">
        <v>8.0956521739130434</v>
      </c>
      <c r="F1062" s="179">
        <f t="shared" si="254"/>
        <v>-0.56844720496894396</v>
      </c>
      <c r="G1062" s="214">
        <f t="shared" si="255"/>
        <v>0.42287976120952564</v>
      </c>
      <c r="H1062" s="179">
        <f t="shared" si="256"/>
        <v>19.14409937888199</v>
      </c>
      <c r="I1062" s="356">
        <v>353677</v>
      </c>
      <c r="J1062" s="52">
        <v>372508</v>
      </c>
      <c r="K1062" s="647">
        <f t="shared" si="257"/>
        <v>18831</v>
      </c>
      <c r="L1062" s="389">
        <v>3454.7999999999984</v>
      </c>
      <c r="M1062" s="52">
        <v>5456.1729999999998</v>
      </c>
      <c r="N1062" s="52">
        <v>161</v>
      </c>
      <c r="O1062" s="273">
        <f t="shared" si="258"/>
        <v>21.458385093167692</v>
      </c>
      <c r="P1062" s="273">
        <f t="shared" si="259"/>
        <v>33.889273291925463</v>
      </c>
      <c r="R1062" s="52">
        <f t="shared" si="260"/>
        <v>2196.7515527950309</v>
      </c>
      <c r="S1062" s="52">
        <f t="shared" si="261"/>
        <v>2313.7142857142858</v>
      </c>
    </row>
    <row r="1063" spans="1:19" x14ac:dyDescent="0.2">
      <c r="A1063" s="157">
        <v>45306</v>
      </c>
      <c r="B1063" s="229">
        <v>7.89</v>
      </c>
      <c r="C1063">
        <v>7.88</v>
      </c>
      <c r="D1063" s="179">
        <v>9.4518324607330051</v>
      </c>
      <c r="E1063" s="179">
        <v>7.7874345549738226</v>
      </c>
      <c r="F1063" s="179">
        <f t="shared" si="254"/>
        <v>-1.5718324607330052</v>
      </c>
      <c r="G1063" s="214">
        <f t="shared" si="255"/>
        <v>0.45172654660309114</v>
      </c>
      <c r="H1063" s="179">
        <f t="shared" si="256"/>
        <v>17.23926701570683</v>
      </c>
      <c r="I1063" s="356">
        <v>423629</v>
      </c>
      <c r="J1063" s="52">
        <v>425145.2</v>
      </c>
      <c r="K1063" s="647">
        <f t="shared" si="257"/>
        <v>1516.2000000000116</v>
      </c>
      <c r="L1063" s="389">
        <v>4012.7</v>
      </c>
      <c r="M1063" s="52">
        <v>4791.9470000000001</v>
      </c>
      <c r="N1063" s="52">
        <v>191</v>
      </c>
      <c r="O1063" s="273">
        <f t="shared" si="258"/>
        <v>21.008900523560207</v>
      </c>
      <c r="P1063" s="273">
        <f t="shared" si="259"/>
        <v>25.088727748691099</v>
      </c>
      <c r="R1063" s="52">
        <f t="shared" si="260"/>
        <v>2217.952879581152</v>
      </c>
      <c r="S1063" s="52">
        <f t="shared" si="261"/>
        <v>2225.8910994764396</v>
      </c>
    </row>
    <row r="1064" spans="1:19" x14ac:dyDescent="0.2">
      <c r="A1064" s="157">
        <v>45307</v>
      </c>
      <c r="B1064" s="229">
        <v>10.02</v>
      </c>
      <c r="C1064">
        <v>9.75</v>
      </c>
      <c r="D1064" s="179">
        <v>10.679640718562892</v>
      </c>
      <c r="E1064" s="179">
        <v>7.6485029940119755</v>
      </c>
      <c r="F1064" s="179">
        <f t="shared" si="254"/>
        <v>-0.92964071856289188</v>
      </c>
      <c r="G1064" s="214">
        <f t="shared" si="255"/>
        <v>0.41730920020909523</v>
      </c>
      <c r="H1064" s="179">
        <f t="shared" si="256"/>
        <v>18.328143712574867</v>
      </c>
      <c r="I1064" s="356">
        <v>367601</v>
      </c>
      <c r="J1064" s="52">
        <v>366976.5</v>
      </c>
      <c r="K1064" s="647">
        <f t="shared" si="257"/>
        <v>-624.5</v>
      </c>
      <c r="L1064" s="389">
        <v>3525.5</v>
      </c>
      <c r="M1064" s="52">
        <v>5705.2860000000001</v>
      </c>
      <c r="N1064" s="52">
        <v>167</v>
      </c>
      <c r="O1064" s="273">
        <f t="shared" si="258"/>
        <v>21.110778443113773</v>
      </c>
      <c r="P1064" s="273">
        <f t="shared" si="259"/>
        <v>34.163389221556884</v>
      </c>
      <c r="R1064" s="52">
        <f t="shared" si="260"/>
        <v>2201.2035928143714</v>
      </c>
      <c r="S1064" s="52">
        <f t="shared" si="261"/>
        <v>2197.4640718562873</v>
      </c>
    </row>
    <row r="1065" spans="1:19" x14ac:dyDescent="0.2">
      <c r="A1065" s="157">
        <v>45308</v>
      </c>
      <c r="B1065" s="229">
        <v>10.99</v>
      </c>
      <c r="C1065">
        <v>10.33</v>
      </c>
      <c r="D1065" s="179">
        <v>10.806962025316455</v>
      </c>
      <c r="E1065" s="179">
        <v>8.1993670886075947</v>
      </c>
      <c r="F1065" s="179">
        <f t="shared" si="254"/>
        <v>-0.47696202531645504</v>
      </c>
      <c r="G1065" s="214">
        <f t="shared" si="255"/>
        <v>0.43140193140193139</v>
      </c>
      <c r="H1065" s="179">
        <f t="shared" si="256"/>
        <v>19.00632911392405</v>
      </c>
      <c r="I1065" s="356">
        <v>347177</v>
      </c>
      <c r="J1065" s="52">
        <v>370252.2</v>
      </c>
      <c r="K1065" s="647">
        <f t="shared" si="257"/>
        <v>23075.200000000012</v>
      </c>
      <c r="L1065" s="389">
        <v>3389.3</v>
      </c>
      <c r="M1065" s="52">
        <v>6228.067</v>
      </c>
      <c r="N1065" s="52">
        <v>158</v>
      </c>
      <c r="O1065" s="273">
        <f t="shared" si="258"/>
        <v>21.451265822784812</v>
      </c>
      <c r="P1065" s="273">
        <f t="shared" si="259"/>
        <v>39.418145569620251</v>
      </c>
      <c r="R1065" s="52">
        <f t="shared" si="260"/>
        <v>2197.3227848101264</v>
      </c>
      <c r="S1065" s="52">
        <f t="shared" si="261"/>
        <v>2343.3683544303799</v>
      </c>
    </row>
    <row r="1066" spans="1:19" x14ac:dyDescent="0.2">
      <c r="A1066" s="157">
        <v>45309</v>
      </c>
      <c r="B1066" s="229">
        <v>8.18</v>
      </c>
      <c r="C1066">
        <v>8.41</v>
      </c>
      <c r="D1066" s="179">
        <v>9.0174698795180728</v>
      </c>
      <c r="E1066" s="179">
        <v>7.8927710843373493</v>
      </c>
      <c r="F1066" s="179">
        <f t="shared" si="254"/>
        <v>-0.60746987951807263</v>
      </c>
      <c r="G1066" s="214">
        <f t="shared" si="255"/>
        <v>0.46674503936446865</v>
      </c>
      <c r="H1066" s="179">
        <f t="shared" si="256"/>
        <v>16.910240963855422</v>
      </c>
      <c r="I1066" s="356">
        <v>367942</v>
      </c>
      <c r="J1066" s="52">
        <v>374364.4</v>
      </c>
      <c r="K1066" s="647">
        <f t="shared" si="257"/>
        <v>6422.4000000000233</v>
      </c>
      <c r="L1066" s="389">
        <v>3711.5000000000005</v>
      </c>
      <c r="M1066" s="52">
        <v>6119.4679999999998</v>
      </c>
      <c r="N1066" s="52">
        <v>166</v>
      </c>
      <c r="O1066" s="273">
        <f t="shared" si="258"/>
        <v>22.358433734939762</v>
      </c>
      <c r="P1066" s="273">
        <f t="shared" si="259"/>
        <v>36.86426506024096</v>
      </c>
      <c r="R1066" s="52">
        <f t="shared" si="260"/>
        <v>2216.5180722891564</v>
      </c>
      <c r="S1066" s="52">
        <f t="shared" si="261"/>
        <v>2255.2072289156627</v>
      </c>
    </row>
    <row r="1067" spans="1:19" x14ac:dyDescent="0.2">
      <c r="A1067" s="157">
        <v>45310</v>
      </c>
      <c r="B1067" s="229">
        <v>10.29</v>
      </c>
      <c r="D1067" s="179">
        <v>10.6884210526316</v>
      </c>
      <c r="E1067" s="179">
        <v>7.8584210526315781</v>
      </c>
      <c r="F1067" s="179">
        <f t="shared" si="254"/>
        <v>-10.6884210526316</v>
      </c>
      <c r="G1067" s="214">
        <f t="shared" si="255"/>
        <v>0.42370668861204863</v>
      </c>
      <c r="H1067" s="179">
        <f t="shared" si="256"/>
        <v>18.546842105263178</v>
      </c>
      <c r="I1067" s="356">
        <v>425516</v>
      </c>
      <c r="J1067" s="52">
        <v>426686.1</v>
      </c>
      <c r="K1067" s="647">
        <f t="shared" si="257"/>
        <v>1170.0999999999767</v>
      </c>
      <c r="L1067" s="389">
        <v>4324.5</v>
      </c>
      <c r="M1067" s="52">
        <v>4205.1000000000004</v>
      </c>
      <c r="N1067" s="52">
        <v>190</v>
      </c>
      <c r="O1067" s="273">
        <f t="shared" si="258"/>
        <v>22.760526315789473</v>
      </c>
      <c r="P1067" s="273">
        <f t="shared" si="259"/>
        <v>22.132105263157897</v>
      </c>
      <c r="R1067" s="52">
        <f t="shared" si="260"/>
        <v>2239.5578947368422</v>
      </c>
      <c r="S1067" s="52">
        <f t="shared" si="261"/>
        <v>2245.7163157894734</v>
      </c>
    </row>
    <row r="1068" spans="1:19" x14ac:dyDescent="0.2">
      <c r="A1068" s="157">
        <v>45313</v>
      </c>
      <c r="B1068" s="229">
        <v>10.14</v>
      </c>
      <c r="D1068" s="179">
        <v>11.006250000000007</v>
      </c>
      <c r="E1068" s="179">
        <v>8.1723958333333329</v>
      </c>
      <c r="F1068" s="179">
        <f t="shared" si="254"/>
        <v>-11.006250000000007</v>
      </c>
      <c r="G1068" s="214">
        <f t="shared" si="255"/>
        <v>0.42611954484968612</v>
      </c>
      <c r="H1068" s="179">
        <f t="shared" si="256"/>
        <v>19.178645833333341</v>
      </c>
      <c r="I1068" s="356">
        <v>425169</v>
      </c>
      <c r="J1068" s="52">
        <v>448390.40000000002</v>
      </c>
      <c r="K1068" s="647">
        <f t="shared" si="257"/>
        <v>23221.400000000023</v>
      </c>
      <c r="L1068" s="389">
        <v>4051.7000000000003</v>
      </c>
      <c r="M1068" s="52">
        <v>8246.8690000000006</v>
      </c>
      <c r="N1068" s="52">
        <v>192</v>
      </c>
      <c r="O1068" s="273">
        <f t="shared" si="258"/>
        <v>21.102604166666669</v>
      </c>
      <c r="P1068" s="273">
        <f t="shared" si="259"/>
        <v>42.952442708333336</v>
      </c>
      <c r="R1068" s="52">
        <f t="shared" si="260"/>
        <v>2214.421875</v>
      </c>
      <c r="S1068" s="52">
        <f t="shared" si="261"/>
        <v>2335.3666666666668</v>
      </c>
    </row>
    <row r="1069" spans="1:19" x14ac:dyDescent="0.2">
      <c r="A1069" s="157">
        <v>45314</v>
      </c>
      <c r="B1069" s="229">
        <v>10.11</v>
      </c>
      <c r="D1069" s="179">
        <v>9.7966101694915224</v>
      </c>
      <c r="E1069" s="179">
        <v>7.7466101694915253</v>
      </c>
      <c r="F1069" s="179">
        <f t="shared" si="254"/>
        <v>-9.7966101694915224</v>
      </c>
      <c r="G1069" s="214">
        <f t="shared" si="255"/>
        <v>0.44157287087580316</v>
      </c>
      <c r="H1069" s="179">
        <f t="shared" si="256"/>
        <v>17.543220338983048</v>
      </c>
      <c r="I1069" s="356">
        <v>260330</v>
      </c>
      <c r="J1069" s="52">
        <v>261239.7</v>
      </c>
      <c r="K1069" s="647">
        <f t="shared" si="257"/>
        <v>909.70000000001164</v>
      </c>
      <c r="L1069" s="389">
        <v>2617.2999999999993</v>
      </c>
      <c r="M1069" s="52">
        <v>4279.8339999999998</v>
      </c>
      <c r="N1069" s="52">
        <v>118</v>
      </c>
      <c r="O1069" s="273">
        <f t="shared" si="258"/>
        <v>22.180508474576264</v>
      </c>
      <c r="P1069" s="273">
        <f t="shared" si="259"/>
        <v>36.269779661016948</v>
      </c>
      <c r="R1069" s="52">
        <f t="shared" si="260"/>
        <v>2206.1864406779659</v>
      </c>
      <c r="S1069" s="52">
        <f t="shared" si="261"/>
        <v>2213.8957627118643</v>
      </c>
    </row>
    <row r="1070" spans="1:19" x14ac:dyDescent="0.2">
      <c r="A1070" s="157">
        <v>45315</v>
      </c>
      <c r="B1070" s="229">
        <v>7.68</v>
      </c>
      <c r="D1070" s="179">
        <v>10.98156424581005</v>
      </c>
      <c r="E1070" s="179">
        <v>7.9787709497206709</v>
      </c>
      <c r="F1070" s="179">
        <f t="shared" si="254"/>
        <v>-10.98156424581005</v>
      </c>
      <c r="G1070" s="214">
        <f t="shared" si="255"/>
        <v>0.42081381301747267</v>
      </c>
      <c r="H1070" s="179">
        <f t="shared" si="256"/>
        <v>18.960335195530721</v>
      </c>
      <c r="I1070" s="356">
        <v>395622</v>
      </c>
      <c r="J1070" s="52">
        <v>408163.8</v>
      </c>
      <c r="K1070" s="647">
        <f t="shared" si="257"/>
        <v>12541.799999999988</v>
      </c>
      <c r="L1070" s="389">
        <v>3908.5999999999981</v>
      </c>
      <c r="M1070" s="52">
        <v>6299.0280000000002</v>
      </c>
      <c r="N1070" s="52">
        <v>179</v>
      </c>
      <c r="O1070" s="273">
        <f t="shared" si="258"/>
        <v>21.835754189944122</v>
      </c>
      <c r="P1070" s="273">
        <f t="shared" si="259"/>
        <v>35.190100558659218</v>
      </c>
      <c r="R1070" s="52">
        <f t="shared" si="260"/>
        <v>2210.1787709497207</v>
      </c>
      <c r="S1070" s="52">
        <f t="shared" si="261"/>
        <v>2280.2446927374299</v>
      </c>
    </row>
    <row r="1071" spans="1:19" x14ac:dyDescent="0.2">
      <c r="A1071" s="157">
        <v>45316</v>
      </c>
      <c r="B1071" s="229">
        <v>10.59</v>
      </c>
      <c r="D1071" s="179">
        <v>10.918791946308726</v>
      </c>
      <c r="E1071" s="179">
        <v>8.3966442953020124</v>
      </c>
      <c r="F1071" s="179">
        <f t="shared" si="254"/>
        <v>-10.918791946308726</v>
      </c>
      <c r="G1071" s="214">
        <f t="shared" si="255"/>
        <v>0.43471160528144537</v>
      </c>
      <c r="H1071" s="179">
        <f t="shared" si="256"/>
        <v>19.31543624161074</v>
      </c>
      <c r="I1071" s="356">
        <v>327725</v>
      </c>
      <c r="J1071" s="52">
        <v>357540.4</v>
      </c>
      <c r="K1071" s="647">
        <f t="shared" si="257"/>
        <v>29815.400000000023</v>
      </c>
      <c r="L1071" s="389">
        <v>3212.1000000000004</v>
      </c>
      <c r="M1071" s="52">
        <v>7021.8130000000001</v>
      </c>
      <c r="N1071" s="52">
        <v>149</v>
      </c>
      <c r="O1071" s="273">
        <f t="shared" si="258"/>
        <v>21.557718120805372</v>
      </c>
      <c r="P1071" s="273">
        <f t="shared" si="259"/>
        <v>47.126261744966442</v>
      </c>
      <c r="R1071" s="52">
        <f t="shared" si="260"/>
        <v>2199.4966442953018</v>
      </c>
      <c r="S1071" s="52">
        <f t="shared" si="261"/>
        <v>2399.6000000000004</v>
      </c>
    </row>
    <row r="1072" spans="1:19" x14ac:dyDescent="0.2">
      <c r="A1072" s="157">
        <v>45317</v>
      </c>
      <c r="B1072" s="229">
        <v>9.65</v>
      </c>
      <c r="D1072" s="179">
        <v>10.314193548387102</v>
      </c>
      <c r="E1072" s="179">
        <v>8.0064516129032253</v>
      </c>
      <c r="F1072" s="179">
        <f t="shared" si="254"/>
        <v>-10.314193548387102</v>
      </c>
      <c r="G1072" s="214">
        <f t="shared" si="255"/>
        <v>0.43701799485861165</v>
      </c>
      <c r="H1072" s="179">
        <f t="shared" si="256"/>
        <v>18.320645161290329</v>
      </c>
      <c r="I1072" s="356">
        <v>341525</v>
      </c>
      <c r="J1072" s="52">
        <v>354655.8</v>
      </c>
      <c r="K1072" s="647">
        <f t="shared" si="257"/>
        <v>13130.799999999988</v>
      </c>
      <c r="L1072" s="389">
        <v>3415.7999999999993</v>
      </c>
      <c r="M1072" s="52">
        <v>5621.0469999999996</v>
      </c>
      <c r="N1072" s="52">
        <v>155</v>
      </c>
      <c r="O1072" s="273">
        <f t="shared" si="258"/>
        <v>22.037419354838704</v>
      </c>
      <c r="P1072" s="273">
        <f t="shared" si="259"/>
        <v>36.264819354838707</v>
      </c>
      <c r="R1072" s="52">
        <f t="shared" si="260"/>
        <v>2203.3870967741937</v>
      </c>
      <c r="S1072" s="52">
        <f t="shared" si="261"/>
        <v>2288.1019354838709</v>
      </c>
    </row>
    <row r="1073" spans="1:19" x14ac:dyDescent="0.2">
      <c r="A1073" s="157">
        <v>45320</v>
      </c>
      <c r="B1073" s="229">
        <v>8.83</v>
      </c>
      <c r="D1073" s="179">
        <v>9.5299999999999994</v>
      </c>
      <c r="E1073" s="179">
        <v>7.83</v>
      </c>
      <c r="F1073" s="179">
        <f t="shared" si="254"/>
        <v>-9.5299999999999994</v>
      </c>
      <c r="G1073" s="214">
        <f t="shared" si="255"/>
        <v>0.45103686635944701</v>
      </c>
      <c r="H1073" s="179">
        <f t="shared" si="256"/>
        <v>17.36</v>
      </c>
      <c r="I1073" s="356">
        <v>440638</v>
      </c>
      <c r="J1073" s="52">
        <v>447203.6</v>
      </c>
      <c r="K1073" s="647">
        <f t="shared" si="257"/>
        <v>6565.5999999999767</v>
      </c>
      <c r="L1073" s="389">
        <v>3903.3999999999987</v>
      </c>
      <c r="M1073" s="52">
        <v>6423.924</v>
      </c>
      <c r="N1073" s="52">
        <v>200</v>
      </c>
      <c r="O1073" s="273">
        <f t="shared" si="258"/>
        <v>19.516999999999992</v>
      </c>
      <c r="P1073" s="273">
        <f t="shared" si="259"/>
        <v>32.119619999999998</v>
      </c>
      <c r="R1073" s="52">
        <f t="shared" si="260"/>
        <v>2203.19</v>
      </c>
      <c r="S1073" s="52">
        <f t="shared" si="261"/>
        <v>2236.018</v>
      </c>
    </row>
    <row r="1074" spans="1:19" x14ac:dyDescent="0.2">
      <c r="A1074" s="157">
        <v>45321</v>
      </c>
      <c r="B1074" s="229">
        <v>7.29</v>
      </c>
      <c r="D1074" s="179">
        <v>8.4499999999999993</v>
      </c>
      <c r="E1074" s="179">
        <v>8.17</v>
      </c>
      <c r="F1074" s="179">
        <f t="shared" si="254"/>
        <v>-8.4499999999999993</v>
      </c>
      <c r="G1074" s="214">
        <f t="shared" si="255"/>
        <v>0.49157641395908552</v>
      </c>
      <c r="H1074" s="179">
        <f t="shared" si="256"/>
        <v>16.619999999999997</v>
      </c>
      <c r="I1074" s="356">
        <v>403541</v>
      </c>
      <c r="J1074" s="52">
        <v>429736.6</v>
      </c>
      <c r="K1074" s="647">
        <f t="shared" si="257"/>
        <v>26195.599999999977</v>
      </c>
      <c r="L1074" s="389">
        <v>3468.5000000000014</v>
      </c>
      <c r="M1074" s="52">
        <v>7880.7719999999999</v>
      </c>
      <c r="N1074" s="52">
        <v>184</v>
      </c>
      <c r="O1074" s="273">
        <f t="shared" si="258"/>
        <v>18.850543478260878</v>
      </c>
      <c r="P1074" s="273">
        <f t="shared" si="259"/>
        <v>42.830282608695654</v>
      </c>
      <c r="R1074" s="52">
        <f t="shared" si="260"/>
        <v>2193.157608695652</v>
      </c>
      <c r="S1074" s="52">
        <f t="shared" si="261"/>
        <v>2335.5250000000001</v>
      </c>
    </row>
    <row r="1075" spans="1:19" x14ac:dyDescent="0.2">
      <c r="A1075" s="157">
        <v>45322</v>
      </c>
      <c r="B1075" s="229">
        <v>8.49</v>
      </c>
      <c r="D1075" s="179">
        <v>8.92</v>
      </c>
      <c r="E1075" s="179">
        <v>8.26</v>
      </c>
      <c r="F1075" s="179">
        <f t="shared" si="254"/>
        <v>-8.92</v>
      </c>
      <c r="G1075" s="214">
        <f t="shared" si="255"/>
        <v>0.48079161816065191</v>
      </c>
      <c r="H1075" s="179">
        <f t="shared" si="256"/>
        <v>17.18</v>
      </c>
      <c r="I1075" s="356">
        <v>374617</v>
      </c>
      <c r="J1075" s="52">
        <v>398810.2</v>
      </c>
      <c r="K1075" s="647">
        <f t="shared" si="257"/>
        <v>24193.200000000012</v>
      </c>
      <c r="L1075" s="389">
        <v>3751.7999999999993</v>
      </c>
      <c r="M1075" s="52">
        <v>6317.2290000000003</v>
      </c>
      <c r="N1075" s="52">
        <v>169</v>
      </c>
      <c r="O1075" s="273">
        <f t="shared" si="258"/>
        <v>22.199999999999996</v>
      </c>
      <c r="P1075" s="273">
        <f t="shared" si="259"/>
        <v>37.380053254437868</v>
      </c>
      <c r="R1075" s="52">
        <f t="shared" si="260"/>
        <v>2216.6686390532545</v>
      </c>
      <c r="S1075" s="52">
        <f t="shared" si="261"/>
        <v>2359.8236686390533</v>
      </c>
    </row>
    <row r="1076" spans="1:19" x14ac:dyDescent="0.2">
      <c r="A1076" s="711">
        <v>45323</v>
      </c>
      <c r="B1076" s="229">
        <v>8.33</v>
      </c>
      <c r="F1076" s="179">
        <f t="shared" si="254"/>
        <v>0</v>
      </c>
      <c r="G1076" s="214" t="e">
        <f t="shared" si="255"/>
        <v>#DIV/0!</v>
      </c>
      <c r="H1076" s="179">
        <f t="shared" si="256"/>
        <v>0</v>
      </c>
      <c r="I1076" s="356">
        <f t="array" ref="I1076:I1207">TRANSPOSE('SUIVI JOUR '!Y9:AS9)</f>
        <v>132</v>
      </c>
      <c r="J1076" s="52"/>
      <c r="K1076" s="647">
        <f t="shared" si="257"/>
        <v>-132</v>
      </c>
      <c r="L1076" s="389"/>
      <c r="M1076" s="52"/>
      <c r="N1076">
        <f t="array" ref="N1076:N1206">TRANSPOSE('SUIVI JOUR '!Y7:EY7)</f>
        <v>1</v>
      </c>
      <c r="O1076" s="273">
        <f t="shared" si="258"/>
        <v>0</v>
      </c>
      <c r="P1076" s="273">
        <f t="shared" si="259"/>
        <v>0</v>
      </c>
      <c r="R1076" s="52">
        <f t="shared" si="260"/>
        <v>132</v>
      </c>
      <c r="S1076" s="52">
        <f t="shared" si="261"/>
        <v>0</v>
      </c>
    </row>
    <row r="1077" spans="1:19" x14ac:dyDescent="0.2">
      <c r="A1077" s="157">
        <v>45324</v>
      </c>
      <c r="B1077" s="229">
        <v>9.25</v>
      </c>
      <c r="F1077" s="179">
        <f t="shared" si="254"/>
        <v>0</v>
      </c>
      <c r="G1077" s="214" t="e">
        <f t="shared" si="255"/>
        <v>#DIV/0!</v>
      </c>
      <c r="H1077" s="179">
        <f t="shared" si="256"/>
        <v>0</v>
      </c>
      <c r="I1077" s="356">
        <v>132</v>
      </c>
      <c r="J1077" s="52"/>
      <c r="K1077" s="647">
        <f t="shared" si="257"/>
        <v>-132</v>
      </c>
      <c r="L1077" s="389"/>
      <c r="M1077" s="52"/>
      <c r="N1077">
        <v>0</v>
      </c>
      <c r="O1077" s="273" t="e">
        <f t="shared" si="258"/>
        <v>#DIV/0!</v>
      </c>
      <c r="P1077" s="273" t="e">
        <f t="shared" si="259"/>
        <v>#DIV/0!</v>
      </c>
      <c r="R1077" s="52" t="e">
        <f t="shared" si="260"/>
        <v>#DIV/0!</v>
      </c>
      <c r="S1077" s="52" t="e">
        <f t="shared" si="261"/>
        <v>#DIV/0!</v>
      </c>
    </row>
    <row r="1078" spans="1:19" x14ac:dyDescent="0.2">
      <c r="A1078" s="157">
        <v>45327</v>
      </c>
      <c r="B1078" s="229">
        <v>9.6999999999999993</v>
      </c>
      <c r="F1078" s="179">
        <f t="shared" si="254"/>
        <v>0</v>
      </c>
      <c r="G1078" s="214" t="e">
        <f t="shared" si="255"/>
        <v>#DIV/0!</v>
      </c>
      <c r="H1078" s="179">
        <f t="shared" si="256"/>
        <v>0</v>
      </c>
      <c r="I1078" s="356">
        <v>132</v>
      </c>
      <c r="J1078" s="52"/>
      <c r="K1078" s="647">
        <f t="shared" si="257"/>
        <v>-132</v>
      </c>
      <c r="L1078" s="389"/>
      <c r="M1078" s="52"/>
      <c r="N1078">
        <v>0</v>
      </c>
      <c r="O1078" s="273" t="e">
        <f t="shared" si="258"/>
        <v>#DIV/0!</v>
      </c>
      <c r="P1078" s="273" t="e">
        <f t="shared" si="259"/>
        <v>#DIV/0!</v>
      </c>
      <c r="R1078" s="52" t="e">
        <f t="shared" si="260"/>
        <v>#DIV/0!</v>
      </c>
      <c r="S1078" s="52" t="e">
        <f t="shared" si="261"/>
        <v>#DIV/0!</v>
      </c>
    </row>
    <row r="1079" spans="1:19" x14ac:dyDescent="0.2">
      <c r="A1079" s="157">
        <v>45328</v>
      </c>
      <c r="B1079" s="229">
        <v>10.01</v>
      </c>
      <c r="F1079" s="179">
        <f t="shared" si="254"/>
        <v>0</v>
      </c>
      <c r="G1079" s="214" t="e">
        <f t="shared" si="255"/>
        <v>#DIV/0!</v>
      </c>
      <c r="H1079" s="179">
        <f t="shared" si="256"/>
        <v>0</v>
      </c>
      <c r="I1079" s="356">
        <v>132</v>
      </c>
      <c r="J1079" s="52"/>
      <c r="K1079" s="647">
        <f t="shared" si="257"/>
        <v>-132</v>
      </c>
      <c r="L1079" s="389"/>
      <c r="M1079" s="52"/>
      <c r="N1079">
        <v>0</v>
      </c>
      <c r="O1079" s="273" t="e">
        <f t="shared" si="258"/>
        <v>#DIV/0!</v>
      </c>
      <c r="P1079" s="273" t="e">
        <f t="shared" si="259"/>
        <v>#DIV/0!</v>
      </c>
      <c r="R1079" s="52" t="e">
        <f t="shared" si="260"/>
        <v>#DIV/0!</v>
      </c>
      <c r="S1079" s="52" t="e">
        <f t="shared" si="261"/>
        <v>#DIV/0!</v>
      </c>
    </row>
    <row r="1080" spans="1:19" x14ac:dyDescent="0.2">
      <c r="A1080" s="157">
        <v>45329</v>
      </c>
      <c r="B1080" s="229">
        <v>11.21</v>
      </c>
      <c r="F1080" s="179">
        <f t="shared" si="254"/>
        <v>0</v>
      </c>
      <c r="G1080" s="214" t="e">
        <f t="shared" si="255"/>
        <v>#DIV/0!</v>
      </c>
      <c r="H1080" s="179">
        <f t="shared" si="256"/>
        <v>0</v>
      </c>
      <c r="I1080" s="356">
        <v>132</v>
      </c>
      <c r="J1080" s="52"/>
      <c r="K1080" s="647">
        <f t="shared" si="257"/>
        <v>-132</v>
      </c>
      <c r="L1080" s="389"/>
      <c r="M1080" s="52"/>
      <c r="N1080">
        <v>0</v>
      </c>
      <c r="O1080" s="273" t="e">
        <f t="shared" si="258"/>
        <v>#DIV/0!</v>
      </c>
      <c r="P1080" s="273" t="e">
        <f t="shared" si="259"/>
        <v>#DIV/0!</v>
      </c>
      <c r="R1080" s="52" t="e">
        <f t="shared" si="260"/>
        <v>#DIV/0!</v>
      </c>
      <c r="S1080" s="52" t="e">
        <f t="shared" si="261"/>
        <v>#DIV/0!</v>
      </c>
    </row>
    <row r="1081" spans="1:19" x14ac:dyDescent="0.2">
      <c r="A1081" s="157">
        <v>45330</v>
      </c>
      <c r="B1081" s="229">
        <v>9.48</v>
      </c>
      <c r="F1081" s="179">
        <f t="shared" si="254"/>
        <v>0</v>
      </c>
      <c r="G1081" s="214" t="e">
        <f t="shared" si="255"/>
        <v>#DIV/0!</v>
      </c>
      <c r="H1081" s="179">
        <f t="shared" si="256"/>
        <v>0</v>
      </c>
      <c r="I1081" s="356">
        <v>132</v>
      </c>
      <c r="J1081" s="52"/>
      <c r="K1081" s="647">
        <f t="shared" si="257"/>
        <v>-132</v>
      </c>
      <c r="L1081" s="389"/>
      <c r="M1081" s="52"/>
      <c r="N1081">
        <v>0</v>
      </c>
      <c r="O1081" s="273" t="e">
        <f t="shared" si="258"/>
        <v>#DIV/0!</v>
      </c>
      <c r="P1081" s="273" t="e">
        <f t="shared" si="259"/>
        <v>#DIV/0!</v>
      </c>
      <c r="R1081" s="52" t="e">
        <f t="shared" si="260"/>
        <v>#DIV/0!</v>
      </c>
      <c r="S1081" s="52" t="e">
        <f t="shared" si="261"/>
        <v>#DIV/0!</v>
      </c>
    </row>
    <row r="1082" spans="1:19" x14ac:dyDescent="0.2">
      <c r="A1082" s="157">
        <v>45331</v>
      </c>
      <c r="B1082" s="229"/>
      <c r="F1082" s="179">
        <f t="shared" si="254"/>
        <v>0</v>
      </c>
      <c r="G1082" s="214" t="e">
        <f t="shared" si="255"/>
        <v>#DIV/0!</v>
      </c>
      <c r="H1082" s="179">
        <f t="shared" si="256"/>
        <v>0</v>
      </c>
      <c r="I1082" s="356">
        <v>132</v>
      </c>
      <c r="J1082" s="52"/>
      <c r="K1082" s="647">
        <f t="shared" si="257"/>
        <v>-132</v>
      </c>
      <c r="L1082" s="389"/>
      <c r="M1082" s="52"/>
      <c r="N1082">
        <v>0</v>
      </c>
      <c r="O1082" s="273" t="e">
        <f t="shared" si="258"/>
        <v>#DIV/0!</v>
      </c>
      <c r="P1082" s="273" t="e">
        <f t="shared" si="259"/>
        <v>#DIV/0!</v>
      </c>
      <c r="R1082" s="52" t="e">
        <f t="shared" si="260"/>
        <v>#DIV/0!</v>
      </c>
      <c r="S1082" s="52" t="e">
        <f t="shared" si="261"/>
        <v>#DIV/0!</v>
      </c>
    </row>
    <row r="1083" spans="1:19" x14ac:dyDescent="0.2">
      <c r="A1083" s="157">
        <v>45334</v>
      </c>
      <c r="B1083" s="229"/>
      <c r="F1083" s="179">
        <f t="shared" si="254"/>
        <v>0</v>
      </c>
      <c r="G1083" s="214" t="e">
        <f t="shared" si="255"/>
        <v>#DIV/0!</v>
      </c>
      <c r="H1083" s="179">
        <f t="shared" si="256"/>
        <v>0</v>
      </c>
      <c r="I1083" s="356">
        <v>132</v>
      </c>
      <c r="J1083" s="52"/>
      <c r="K1083" s="647">
        <f t="shared" si="257"/>
        <v>-132</v>
      </c>
      <c r="L1083" s="389"/>
      <c r="M1083" s="52"/>
      <c r="N1083">
        <v>0</v>
      </c>
      <c r="O1083" s="273" t="e">
        <f t="shared" si="258"/>
        <v>#DIV/0!</v>
      </c>
      <c r="P1083" s="273" t="e">
        <f t="shared" si="259"/>
        <v>#DIV/0!</v>
      </c>
      <c r="R1083" s="52" t="e">
        <f t="shared" si="260"/>
        <v>#DIV/0!</v>
      </c>
      <c r="S1083" s="52" t="e">
        <f t="shared" si="261"/>
        <v>#DIV/0!</v>
      </c>
    </row>
    <row r="1084" spans="1:19" x14ac:dyDescent="0.2">
      <c r="A1084" s="157">
        <v>45335</v>
      </c>
      <c r="B1084" s="229"/>
      <c r="F1084" s="179">
        <f t="shared" si="254"/>
        <v>0</v>
      </c>
      <c r="G1084" s="214" t="e">
        <f t="shared" si="255"/>
        <v>#DIV/0!</v>
      </c>
      <c r="H1084" s="179">
        <f t="shared" si="256"/>
        <v>0</v>
      </c>
      <c r="I1084" s="356">
        <v>132</v>
      </c>
      <c r="J1084" s="52"/>
      <c r="K1084" s="647">
        <f t="shared" si="257"/>
        <v>-132</v>
      </c>
      <c r="L1084" s="389"/>
      <c r="M1084" s="52"/>
      <c r="N1084">
        <v>0</v>
      </c>
      <c r="O1084" s="273" t="e">
        <f t="shared" si="258"/>
        <v>#DIV/0!</v>
      </c>
      <c r="P1084" s="273" t="e">
        <f t="shared" si="259"/>
        <v>#DIV/0!</v>
      </c>
      <c r="R1084" s="52" t="e">
        <f t="shared" si="260"/>
        <v>#DIV/0!</v>
      </c>
      <c r="S1084" s="52" t="e">
        <f t="shared" si="261"/>
        <v>#DIV/0!</v>
      </c>
    </row>
    <row r="1085" spans="1:19" x14ac:dyDescent="0.2">
      <c r="A1085" s="157">
        <v>45336</v>
      </c>
      <c r="B1085" s="229"/>
      <c r="F1085" s="179">
        <f t="shared" si="254"/>
        <v>0</v>
      </c>
      <c r="G1085" s="214" t="e">
        <f t="shared" si="255"/>
        <v>#DIV/0!</v>
      </c>
      <c r="H1085" s="179">
        <f t="shared" si="256"/>
        <v>0</v>
      </c>
      <c r="I1085" s="356">
        <v>132</v>
      </c>
      <c r="J1085" s="52"/>
      <c r="K1085" s="647">
        <f t="shared" si="257"/>
        <v>-132</v>
      </c>
      <c r="L1085" s="389"/>
      <c r="M1085" s="52"/>
      <c r="N1085">
        <v>0</v>
      </c>
      <c r="O1085" s="273" t="e">
        <f t="shared" si="258"/>
        <v>#DIV/0!</v>
      </c>
      <c r="P1085" s="273" t="e">
        <f t="shared" si="259"/>
        <v>#DIV/0!</v>
      </c>
      <c r="R1085" s="52" t="e">
        <f t="shared" si="260"/>
        <v>#DIV/0!</v>
      </c>
      <c r="S1085" s="52" t="e">
        <f t="shared" si="261"/>
        <v>#DIV/0!</v>
      </c>
    </row>
    <row r="1086" spans="1:19" x14ac:dyDescent="0.2">
      <c r="A1086" s="157">
        <v>45337</v>
      </c>
      <c r="B1086" s="229"/>
      <c r="F1086" s="179">
        <f t="shared" si="254"/>
        <v>0</v>
      </c>
      <c r="G1086" s="214" t="e">
        <f t="shared" si="255"/>
        <v>#DIV/0!</v>
      </c>
      <c r="H1086" s="179">
        <f t="shared" si="256"/>
        <v>0</v>
      </c>
      <c r="I1086" s="356">
        <v>132</v>
      </c>
      <c r="J1086" s="52"/>
      <c r="K1086" s="647">
        <f t="shared" si="257"/>
        <v>-132</v>
      </c>
      <c r="L1086" s="389"/>
      <c r="M1086" s="52"/>
      <c r="N1086">
        <v>0</v>
      </c>
      <c r="O1086" s="273" t="e">
        <f t="shared" si="258"/>
        <v>#DIV/0!</v>
      </c>
      <c r="P1086" s="273" t="e">
        <f t="shared" si="259"/>
        <v>#DIV/0!</v>
      </c>
      <c r="R1086" s="52" t="e">
        <f t="shared" si="260"/>
        <v>#DIV/0!</v>
      </c>
      <c r="S1086" s="52" t="e">
        <f t="shared" si="261"/>
        <v>#DIV/0!</v>
      </c>
    </row>
    <row r="1087" spans="1:19" x14ac:dyDescent="0.2">
      <c r="A1087" s="157">
        <v>45338</v>
      </c>
      <c r="B1087" s="229"/>
      <c r="F1087" s="179">
        <f t="shared" si="254"/>
        <v>0</v>
      </c>
      <c r="G1087" s="214" t="e">
        <f t="shared" si="255"/>
        <v>#DIV/0!</v>
      </c>
      <c r="H1087" s="179">
        <f t="shared" si="256"/>
        <v>0</v>
      </c>
      <c r="I1087" s="356">
        <v>132</v>
      </c>
      <c r="J1087" s="52"/>
      <c r="K1087" s="647">
        <f t="shared" si="257"/>
        <v>-132</v>
      </c>
      <c r="L1087" s="389"/>
      <c r="M1087" s="52"/>
      <c r="N1087">
        <v>0</v>
      </c>
      <c r="O1087" s="273" t="e">
        <f t="shared" si="258"/>
        <v>#DIV/0!</v>
      </c>
      <c r="P1087" s="273" t="e">
        <f t="shared" si="259"/>
        <v>#DIV/0!</v>
      </c>
      <c r="R1087" s="52" t="e">
        <f t="shared" si="260"/>
        <v>#DIV/0!</v>
      </c>
      <c r="S1087" s="52" t="e">
        <f t="shared" si="261"/>
        <v>#DIV/0!</v>
      </c>
    </row>
    <row r="1088" spans="1:19" x14ac:dyDescent="0.2">
      <c r="A1088" s="157">
        <v>45341</v>
      </c>
      <c r="B1088" s="229"/>
      <c r="F1088" s="179">
        <f t="shared" si="254"/>
        <v>0</v>
      </c>
      <c r="G1088" s="214" t="e">
        <f t="shared" si="255"/>
        <v>#DIV/0!</v>
      </c>
      <c r="H1088" s="179">
        <f t="shared" si="256"/>
        <v>0</v>
      </c>
      <c r="I1088" s="356">
        <v>132</v>
      </c>
      <c r="J1088" s="52"/>
      <c r="K1088" s="647">
        <f t="shared" si="257"/>
        <v>-132</v>
      </c>
      <c r="L1088" s="389"/>
      <c r="M1088" s="52"/>
      <c r="N1088">
        <v>0</v>
      </c>
      <c r="O1088" s="273" t="e">
        <f t="shared" si="258"/>
        <v>#DIV/0!</v>
      </c>
      <c r="P1088" s="273" t="e">
        <f t="shared" si="259"/>
        <v>#DIV/0!</v>
      </c>
      <c r="R1088" s="52" t="e">
        <f t="shared" si="260"/>
        <v>#DIV/0!</v>
      </c>
      <c r="S1088" s="52" t="e">
        <f t="shared" si="261"/>
        <v>#DIV/0!</v>
      </c>
    </row>
    <row r="1089" spans="1:19" x14ac:dyDescent="0.2">
      <c r="A1089" s="157">
        <v>45342</v>
      </c>
      <c r="B1089" s="229"/>
      <c r="F1089" s="179">
        <f t="shared" si="254"/>
        <v>0</v>
      </c>
      <c r="G1089" s="214" t="e">
        <f t="shared" si="255"/>
        <v>#DIV/0!</v>
      </c>
      <c r="H1089" s="179">
        <f t="shared" si="256"/>
        <v>0</v>
      </c>
      <c r="I1089" s="356">
        <v>132</v>
      </c>
      <c r="J1089" s="52"/>
      <c r="K1089" s="647">
        <f t="shared" si="257"/>
        <v>-132</v>
      </c>
      <c r="L1089" s="389"/>
      <c r="M1089" s="52"/>
      <c r="N1089">
        <v>0</v>
      </c>
      <c r="O1089" s="273" t="e">
        <f t="shared" si="258"/>
        <v>#DIV/0!</v>
      </c>
      <c r="P1089" s="273" t="e">
        <f t="shared" si="259"/>
        <v>#DIV/0!</v>
      </c>
      <c r="R1089" s="52" t="e">
        <f t="shared" si="260"/>
        <v>#DIV/0!</v>
      </c>
      <c r="S1089" s="52" t="e">
        <f t="shared" si="261"/>
        <v>#DIV/0!</v>
      </c>
    </row>
    <row r="1090" spans="1:19" x14ac:dyDescent="0.2">
      <c r="A1090" s="157">
        <v>45343</v>
      </c>
      <c r="B1090" s="229"/>
      <c r="F1090" s="179">
        <f t="shared" si="254"/>
        <v>0</v>
      </c>
      <c r="G1090" s="214" t="e">
        <f t="shared" si="255"/>
        <v>#DIV/0!</v>
      </c>
      <c r="H1090" s="179">
        <f t="shared" si="256"/>
        <v>0</v>
      </c>
      <c r="I1090" s="356">
        <v>132</v>
      </c>
      <c r="J1090" s="52"/>
      <c r="K1090" s="647">
        <f t="shared" si="257"/>
        <v>-132</v>
      </c>
      <c r="L1090" s="389"/>
      <c r="M1090" s="52"/>
      <c r="N1090">
        <v>0</v>
      </c>
      <c r="O1090" s="273" t="e">
        <f t="shared" si="258"/>
        <v>#DIV/0!</v>
      </c>
      <c r="P1090" s="273" t="e">
        <f t="shared" si="259"/>
        <v>#DIV/0!</v>
      </c>
      <c r="R1090" s="52" t="e">
        <f t="shared" si="260"/>
        <v>#DIV/0!</v>
      </c>
      <c r="S1090" s="52" t="e">
        <f t="shared" si="261"/>
        <v>#DIV/0!</v>
      </c>
    </row>
    <row r="1091" spans="1:19" x14ac:dyDescent="0.2">
      <c r="A1091" s="157">
        <v>45344</v>
      </c>
      <c r="B1091" s="229"/>
      <c r="F1091" s="179">
        <f t="shared" si="254"/>
        <v>0</v>
      </c>
      <c r="G1091" s="214" t="e">
        <f t="shared" si="255"/>
        <v>#DIV/0!</v>
      </c>
      <c r="H1091" s="179">
        <f t="shared" si="256"/>
        <v>0</v>
      </c>
      <c r="I1091" s="356">
        <v>132</v>
      </c>
      <c r="J1091" s="52"/>
      <c r="K1091" s="647">
        <f t="shared" si="257"/>
        <v>-132</v>
      </c>
      <c r="L1091" s="389"/>
      <c r="M1091" s="52"/>
      <c r="N1091">
        <v>0</v>
      </c>
      <c r="O1091" s="273" t="e">
        <f t="shared" si="258"/>
        <v>#DIV/0!</v>
      </c>
      <c r="P1091" s="273" t="e">
        <f t="shared" si="259"/>
        <v>#DIV/0!</v>
      </c>
      <c r="R1091" s="52" t="e">
        <f t="shared" si="260"/>
        <v>#DIV/0!</v>
      </c>
      <c r="S1091" s="52" t="e">
        <f t="shared" si="261"/>
        <v>#DIV/0!</v>
      </c>
    </row>
    <row r="1092" spans="1:19" x14ac:dyDescent="0.2">
      <c r="A1092" s="157">
        <v>45345</v>
      </c>
      <c r="B1092" s="229"/>
      <c r="F1092" s="179">
        <f t="shared" si="254"/>
        <v>0</v>
      </c>
      <c r="G1092" s="214" t="e">
        <f t="shared" si="255"/>
        <v>#DIV/0!</v>
      </c>
      <c r="H1092" s="179">
        <f t="shared" si="256"/>
        <v>0</v>
      </c>
      <c r="I1092" s="356">
        <v>132</v>
      </c>
      <c r="J1092" s="52"/>
      <c r="K1092" s="647">
        <f t="shared" si="257"/>
        <v>-132</v>
      </c>
      <c r="L1092" s="389"/>
      <c r="M1092" s="52"/>
      <c r="N1092">
        <v>0</v>
      </c>
      <c r="O1092" s="273" t="e">
        <f t="shared" si="258"/>
        <v>#DIV/0!</v>
      </c>
      <c r="P1092" s="273" t="e">
        <f t="shared" si="259"/>
        <v>#DIV/0!</v>
      </c>
      <c r="R1092" s="52" t="e">
        <f t="shared" si="260"/>
        <v>#DIV/0!</v>
      </c>
      <c r="S1092" s="52" t="e">
        <f t="shared" si="261"/>
        <v>#DIV/0!</v>
      </c>
    </row>
    <row r="1093" spans="1:19" x14ac:dyDescent="0.2">
      <c r="A1093" s="157">
        <v>45348</v>
      </c>
      <c r="B1093" s="229"/>
      <c r="F1093" s="179">
        <f t="shared" si="254"/>
        <v>0</v>
      </c>
      <c r="G1093" s="214" t="e">
        <f t="shared" si="255"/>
        <v>#DIV/0!</v>
      </c>
      <c r="H1093" s="179">
        <f t="shared" si="256"/>
        <v>0</v>
      </c>
      <c r="I1093" s="356">
        <v>132</v>
      </c>
      <c r="J1093" s="52"/>
      <c r="K1093" s="647">
        <f t="shared" si="257"/>
        <v>-132</v>
      </c>
      <c r="L1093" s="389"/>
      <c r="M1093" s="52"/>
      <c r="N1093">
        <v>0</v>
      </c>
      <c r="O1093" s="273" t="e">
        <f t="shared" si="258"/>
        <v>#DIV/0!</v>
      </c>
      <c r="P1093" s="273" t="e">
        <f t="shared" si="259"/>
        <v>#DIV/0!</v>
      </c>
      <c r="R1093" s="52" t="e">
        <f t="shared" si="260"/>
        <v>#DIV/0!</v>
      </c>
      <c r="S1093" s="52" t="e">
        <f t="shared" si="261"/>
        <v>#DIV/0!</v>
      </c>
    </row>
    <row r="1094" spans="1:19" x14ac:dyDescent="0.2">
      <c r="A1094" s="157">
        <v>45349</v>
      </c>
      <c r="B1094" s="229"/>
      <c r="F1094" s="179">
        <f t="shared" si="254"/>
        <v>0</v>
      </c>
      <c r="G1094" s="214" t="e">
        <f t="shared" si="255"/>
        <v>#DIV/0!</v>
      </c>
      <c r="H1094" s="179">
        <f t="shared" si="256"/>
        <v>0</v>
      </c>
      <c r="I1094" s="356">
        <v>132</v>
      </c>
      <c r="J1094" s="52"/>
      <c r="K1094" s="647">
        <f t="shared" si="257"/>
        <v>-132</v>
      </c>
      <c r="L1094" s="389"/>
      <c r="M1094" s="52"/>
      <c r="N1094">
        <v>0</v>
      </c>
      <c r="O1094" s="273" t="e">
        <f t="shared" si="258"/>
        <v>#DIV/0!</v>
      </c>
      <c r="P1094" s="273" t="e">
        <f t="shared" si="259"/>
        <v>#DIV/0!</v>
      </c>
      <c r="R1094" s="52" t="e">
        <f t="shared" si="260"/>
        <v>#DIV/0!</v>
      </c>
      <c r="S1094" s="52" t="e">
        <f t="shared" si="261"/>
        <v>#DIV/0!</v>
      </c>
    </row>
    <row r="1095" spans="1:19" x14ac:dyDescent="0.2">
      <c r="A1095" s="157">
        <v>45350</v>
      </c>
      <c r="B1095" s="229"/>
      <c r="F1095" s="179">
        <f t="shared" si="254"/>
        <v>0</v>
      </c>
      <c r="G1095" s="214" t="e">
        <f t="shared" si="255"/>
        <v>#DIV/0!</v>
      </c>
      <c r="H1095" s="179">
        <f t="shared" si="256"/>
        <v>0</v>
      </c>
      <c r="I1095" s="356">
        <v>132</v>
      </c>
      <c r="J1095" s="52"/>
      <c r="K1095" s="647">
        <f t="shared" si="257"/>
        <v>-132</v>
      </c>
      <c r="L1095" s="389"/>
      <c r="M1095" s="52"/>
      <c r="N1095">
        <v>0</v>
      </c>
      <c r="O1095" s="273" t="e">
        <f t="shared" si="258"/>
        <v>#DIV/0!</v>
      </c>
      <c r="P1095" s="273" t="e">
        <f t="shared" si="259"/>
        <v>#DIV/0!</v>
      </c>
      <c r="R1095" s="52" t="e">
        <f t="shared" si="260"/>
        <v>#DIV/0!</v>
      </c>
      <c r="S1095" s="52" t="e">
        <f t="shared" si="261"/>
        <v>#DIV/0!</v>
      </c>
    </row>
    <row r="1096" spans="1:19" x14ac:dyDescent="0.2">
      <c r="A1096" s="157">
        <v>45351</v>
      </c>
      <c r="B1096" s="229"/>
      <c r="F1096" s="179">
        <f t="shared" si="254"/>
        <v>0</v>
      </c>
      <c r="G1096" s="214" t="e">
        <f t="shared" si="255"/>
        <v>#DIV/0!</v>
      </c>
      <c r="H1096" s="179">
        <f t="shared" si="256"/>
        <v>0</v>
      </c>
      <c r="I1096" s="356">
        <v>132</v>
      </c>
      <c r="J1096" s="52"/>
      <c r="K1096" s="647">
        <f t="shared" si="257"/>
        <v>-132</v>
      </c>
      <c r="L1096" s="389"/>
      <c r="M1096" s="52"/>
      <c r="N1096">
        <v>0</v>
      </c>
      <c r="O1096" s="273" t="e">
        <f t="shared" si="258"/>
        <v>#DIV/0!</v>
      </c>
      <c r="P1096" s="273" t="e">
        <f t="shared" si="259"/>
        <v>#DIV/0!</v>
      </c>
      <c r="R1096" s="52" t="e">
        <f t="shared" si="260"/>
        <v>#DIV/0!</v>
      </c>
      <c r="S1096" s="52" t="e">
        <f t="shared" si="261"/>
        <v>#DIV/0!</v>
      </c>
    </row>
    <row r="1097" spans="1:19" x14ac:dyDescent="0.2">
      <c r="A1097" s="711">
        <v>45352</v>
      </c>
      <c r="B1097" s="229"/>
      <c r="F1097" s="179">
        <f t="shared" si="254"/>
        <v>0</v>
      </c>
      <c r="G1097" s="214" t="e">
        <f t="shared" si="255"/>
        <v>#DIV/0!</v>
      </c>
      <c r="H1097" s="179">
        <f t="shared" si="256"/>
        <v>0</v>
      </c>
      <c r="I1097" s="356" t="e">
        <v>#N/A</v>
      </c>
      <c r="J1097" s="52"/>
      <c r="K1097" s="647" t="e">
        <f t="shared" si="257"/>
        <v>#N/A</v>
      </c>
      <c r="L1097" s="389"/>
      <c r="M1097" s="52"/>
      <c r="N1097">
        <v>0</v>
      </c>
      <c r="O1097" s="273" t="e">
        <f t="shared" si="258"/>
        <v>#DIV/0!</v>
      </c>
      <c r="P1097" s="273" t="e">
        <f t="shared" si="259"/>
        <v>#DIV/0!</v>
      </c>
      <c r="R1097" s="52" t="e">
        <f t="shared" si="260"/>
        <v>#N/A</v>
      </c>
      <c r="S1097" s="52" t="e">
        <f t="shared" si="261"/>
        <v>#DIV/0!</v>
      </c>
    </row>
    <row r="1098" spans="1:19" x14ac:dyDescent="0.2">
      <c r="A1098" s="157">
        <v>45355</v>
      </c>
      <c r="B1098" s="229"/>
      <c r="F1098" s="179">
        <f t="shared" si="254"/>
        <v>0</v>
      </c>
      <c r="G1098" s="214" t="e">
        <f t="shared" si="255"/>
        <v>#DIV/0!</v>
      </c>
      <c r="H1098" s="179">
        <f t="shared" si="256"/>
        <v>0</v>
      </c>
      <c r="I1098" s="356" t="e">
        <v>#N/A</v>
      </c>
      <c r="J1098" s="52"/>
      <c r="K1098" s="647" t="e">
        <f t="shared" si="257"/>
        <v>#N/A</v>
      </c>
      <c r="L1098" s="389"/>
      <c r="M1098" s="52"/>
      <c r="N1098">
        <v>0</v>
      </c>
      <c r="O1098" s="273" t="e">
        <f t="shared" si="258"/>
        <v>#DIV/0!</v>
      </c>
      <c r="P1098" s="273" t="e">
        <f t="shared" si="259"/>
        <v>#DIV/0!</v>
      </c>
      <c r="R1098" s="52" t="e">
        <f t="shared" si="260"/>
        <v>#N/A</v>
      </c>
      <c r="S1098" s="52" t="e">
        <f t="shared" si="261"/>
        <v>#DIV/0!</v>
      </c>
    </row>
    <row r="1099" spans="1:19" x14ac:dyDescent="0.2">
      <c r="A1099" s="157">
        <v>45356</v>
      </c>
      <c r="B1099" s="229"/>
      <c r="F1099" s="179">
        <f t="shared" si="254"/>
        <v>0</v>
      </c>
      <c r="G1099" s="214" t="e">
        <f t="shared" si="255"/>
        <v>#DIV/0!</v>
      </c>
      <c r="H1099" s="179">
        <f t="shared" si="256"/>
        <v>0</v>
      </c>
      <c r="I1099" s="356" t="e">
        <v>#N/A</v>
      </c>
      <c r="J1099" s="52"/>
      <c r="K1099" s="647" t="e">
        <f t="shared" si="257"/>
        <v>#N/A</v>
      </c>
      <c r="L1099" s="389"/>
      <c r="M1099" s="52"/>
      <c r="N1099">
        <v>0</v>
      </c>
      <c r="O1099" s="273" t="e">
        <f t="shared" si="258"/>
        <v>#DIV/0!</v>
      </c>
      <c r="P1099" s="273" t="e">
        <f t="shared" si="259"/>
        <v>#DIV/0!</v>
      </c>
      <c r="R1099" s="52" t="e">
        <f t="shared" si="260"/>
        <v>#N/A</v>
      </c>
      <c r="S1099" s="52" t="e">
        <f t="shared" si="261"/>
        <v>#DIV/0!</v>
      </c>
    </row>
    <row r="1100" spans="1:19" x14ac:dyDescent="0.2">
      <c r="A1100" s="157">
        <v>45357</v>
      </c>
      <c r="B1100" s="229"/>
      <c r="F1100" s="179">
        <f t="shared" si="254"/>
        <v>0</v>
      </c>
      <c r="G1100" s="214" t="e">
        <f t="shared" si="255"/>
        <v>#DIV/0!</v>
      </c>
      <c r="H1100" s="179">
        <f t="shared" si="256"/>
        <v>0</v>
      </c>
      <c r="I1100" s="356" t="e">
        <v>#N/A</v>
      </c>
      <c r="J1100" s="52"/>
      <c r="K1100" s="647" t="e">
        <f t="shared" si="257"/>
        <v>#N/A</v>
      </c>
      <c r="L1100" s="389"/>
      <c r="M1100" s="52"/>
      <c r="N1100">
        <v>0</v>
      </c>
      <c r="O1100" s="273" t="e">
        <f t="shared" si="258"/>
        <v>#DIV/0!</v>
      </c>
      <c r="P1100" s="273" t="e">
        <f t="shared" si="259"/>
        <v>#DIV/0!</v>
      </c>
      <c r="R1100" s="52" t="e">
        <f t="shared" si="260"/>
        <v>#N/A</v>
      </c>
      <c r="S1100" s="52" t="e">
        <f t="shared" si="261"/>
        <v>#DIV/0!</v>
      </c>
    </row>
    <row r="1101" spans="1:19" x14ac:dyDescent="0.2">
      <c r="A1101" s="157">
        <v>45358</v>
      </c>
      <c r="B1101" s="229"/>
      <c r="F1101" s="179">
        <f t="shared" si="254"/>
        <v>0</v>
      </c>
      <c r="G1101" s="214" t="e">
        <f t="shared" si="255"/>
        <v>#DIV/0!</v>
      </c>
      <c r="H1101" s="179">
        <f t="shared" si="256"/>
        <v>0</v>
      </c>
      <c r="I1101" s="356" t="e">
        <v>#N/A</v>
      </c>
      <c r="J1101" s="52"/>
      <c r="K1101" s="647" t="e">
        <f t="shared" si="257"/>
        <v>#N/A</v>
      </c>
      <c r="L1101" s="389"/>
      <c r="M1101" s="52"/>
      <c r="N1101">
        <v>0</v>
      </c>
      <c r="O1101" s="273" t="e">
        <f t="shared" si="258"/>
        <v>#DIV/0!</v>
      </c>
      <c r="P1101" s="273" t="e">
        <f t="shared" si="259"/>
        <v>#DIV/0!</v>
      </c>
      <c r="R1101" s="52" t="e">
        <f t="shared" si="260"/>
        <v>#N/A</v>
      </c>
      <c r="S1101" s="52" t="e">
        <f t="shared" si="261"/>
        <v>#DIV/0!</v>
      </c>
    </row>
    <row r="1102" spans="1:19" x14ac:dyDescent="0.2">
      <c r="A1102" s="157">
        <v>45359</v>
      </c>
      <c r="B1102" s="229"/>
      <c r="F1102" s="179">
        <f t="shared" si="254"/>
        <v>0</v>
      </c>
      <c r="G1102" s="214" t="e">
        <f t="shared" si="255"/>
        <v>#DIV/0!</v>
      </c>
      <c r="H1102" s="179">
        <f t="shared" si="256"/>
        <v>0</v>
      </c>
      <c r="I1102" s="356" t="e">
        <v>#N/A</v>
      </c>
      <c r="J1102" s="52"/>
      <c r="K1102" s="647" t="e">
        <f t="shared" si="257"/>
        <v>#N/A</v>
      </c>
      <c r="L1102" s="389"/>
      <c r="M1102" s="52"/>
      <c r="N1102">
        <v>0</v>
      </c>
      <c r="O1102" s="273" t="e">
        <f t="shared" si="258"/>
        <v>#DIV/0!</v>
      </c>
      <c r="P1102" s="273" t="e">
        <f t="shared" si="259"/>
        <v>#DIV/0!</v>
      </c>
      <c r="R1102" s="52" t="e">
        <f t="shared" si="260"/>
        <v>#N/A</v>
      </c>
      <c r="S1102" s="52" t="e">
        <f t="shared" si="261"/>
        <v>#DIV/0!</v>
      </c>
    </row>
    <row r="1103" spans="1:19" x14ac:dyDescent="0.2">
      <c r="A1103" s="157">
        <v>45362</v>
      </c>
      <c r="B1103" s="229"/>
      <c r="F1103" s="179">
        <f t="shared" si="254"/>
        <v>0</v>
      </c>
      <c r="G1103" s="214" t="e">
        <f t="shared" si="255"/>
        <v>#DIV/0!</v>
      </c>
      <c r="H1103" s="179">
        <f t="shared" si="256"/>
        <v>0</v>
      </c>
      <c r="I1103" s="356" t="e">
        <v>#N/A</v>
      </c>
      <c r="J1103" s="52"/>
      <c r="K1103" s="647" t="e">
        <f t="shared" si="257"/>
        <v>#N/A</v>
      </c>
      <c r="L1103" s="389"/>
      <c r="M1103" s="52"/>
      <c r="N1103">
        <v>0</v>
      </c>
      <c r="O1103" s="273" t="e">
        <f t="shared" si="258"/>
        <v>#DIV/0!</v>
      </c>
      <c r="P1103" s="273" t="e">
        <f t="shared" si="259"/>
        <v>#DIV/0!</v>
      </c>
      <c r="R1103" s="52" t="e">
        <f t="shared" si="260"/>
        <v>#N/A</v>
      </c>
      <c r="S1103" s="52" t="e">
        <f t="shared" si="261"/>
        <v>#DIV/0!</v>
      </c>
    </row>
    <row r="1104" spans="1:19" x14ac:dyDescent="0.2">
      <c r="A1104" s="157">
        <v>45363</v>
      </c>
      <c r="B1104" s="229"/>
      <c r="F1104" s="179">
        <f t="shared" si="254"/>
        <v>0</v>
      </c>
      <c r="G1104" s="214" t="e">
        <f t="shared" si="255"/>
        <v>#DIV/0!</v>
      </c>
      <c r="H1104" s="179">
        <f t="shared" si="256"/>
        <v>0</v>
      </c>
      <c r="I1104" s="356" t="e">
        <v>#N/A</v>
      </c>
      <c r="J1104" s="52"/>
      <c r="K1104" s="647" t="e">
        <f t="shared" si="257"/>
        <v>#N/A</v>
      </c>
      <c r="L1104" s="389"/>
      <c r="M1104" s="52"/>
      <c r="N1104">
        <v>0</v>
      </c>
      <c r="O1104" s="273" t="e">
        <f t="shared" si="258"/>
        <v>#DIV/0!</v>
      </c>
      <c r="P1104" s="273" t="e">
        <f t="shared" si="259"/>
        <v>#DIV/0!</v>
      </c>
      <c r="R1104" s="52" t="e">
        <f t="shared" si="260"/>
        <v>#N/A</v>
      </c>
      <c r="S1104" s="52" t="e">
        <f t="shared" si="261"/>
        <v>#DIV/0!</v>
      </c>
    </row>
    <row r="1105" spans="1:19" x14ac:dyDescent="0.2">
      <c r="A1105" s="157">
        <v>45364</v>
      </c>
      <c r="B1105" s="229"/>
      <c r="F1105" s="179">
        <f t="shared" si="254"/>
        <v>0</v>
      </c>
      <c r="G1105" s="214" t="e">
        <f t="shared" si="255"/>
        <v>#DIV/0!</v>
      </c>
      <c r="H1105" s="179">
        <f t="shared" si="256"/>
        <v>0</v>
      </c>
      <c r="I1105" s="356" t="e">
        <v>#N/A</v>
      </c>
      <c r="J1105" s="52"/>
      <c r="K1105" s="647" t="e">
        <f t="shared" si="257"/>
        <v>#N/A</v>
      </c>
      <c r="L1105" s="389"/>
      <c r="M1105" s="52"/>
      <c r="N1105">
        <v>0</v>
      </c>
      <c r="O1105" s="273" t="e">
        <f t="shared" si="258"/>
        <v>#DIV/0!</v>
      </c>
      <c r="P1105" s="273" t="e">
        <f t="shared" si="259"/>
        <v>#DIV/0!</v>
      </c>
      <c r="R1105" s="52" t="e">
        <f t="shared" si="260"/>
        <v>#N/A</v>
      </c>
      <c r="S1105" s="52" t="e">
        <f t="shared" si="261"/>
        <v>#DIV/0!</v>
      </c>
    </row>
    <row r="1106" spans="1:19" x14ac:dyDescent="0.2">
      <c r="A1106" s="157">
        <v>45365</v>
      </c>
      <c r="B1106" s="229"/>
      <c r="F1106" s="179">
        <f t="shared" si="254"/>
        <v>0</v>
      </c>
      <c r="G1106" s="214" t="e">
        <f t="shared" si="255"/>
        <v>#DIV/0!</v>
      </c>
      <c r="H1106" s="179">
        <f t="shared" si="256"/>
        <v>0</v>
      </c>
      <c r="I1106" s="356" t="e">
        <v>#N/A</v>
      </c>
      <c r="J1106" s="52"/>
      <c r="K1106" s="647" t="e">
        <f t="shared" si="257"/>
        <v>#N/A</v>
      </c>
      <c r="L1106" s="389"/>
      <c r="M1106" s="52"/>
      <c r="N1106">
        <v>0</v>
      </c>
      <c r="O1106" s="273" t="e">
        <f t="shared" si="258"/>
        <v>#DIV/0!</v>
      </c>
      <c r="P1106" s="273" t="e">
        <f t="shared" si="259"/>
        <v>#DIV/0!</v>
      </c>
      <c r="R1106" s="52" t="e">
        <f t="shared" si="260"/>
        <v>#N/A</v>
      </c>
      <c r="S1106" s="52" t="e">
        <f t="shared" si="261"/>
        <v>#DIV/0!</v>
      </c>
    </row>
    <row r="1107" spans="1:19" x14ac:dyDescent="0.2">
      <c r="A1107" s="157">
        <v>45366</v>
      </c>
      <c r="B1107" s="229"/>
      <c r="F1107" s="179">
        <f t="shared" si="254"/>
        <v>0</v>
      </c>
      <c r="G1107" s="214" t="e">
        <f t="shared" si="255"/>
        <v>#DIV/0!</v>
      </c>
      <c r="H1107" s="179">
        <f t="shared" si="256"/>
        <v>0</v>
      </c>
      <c r="I1107" s="356" t="e">
        <v>#N/A</v>
      </c>
      <c r="J1107" s="52"/>
      <c r="K1107" s="647" t="e">
        <f t="shared" si="257"/>
        <v>#N/A</v>
      </c>
      <c r="L1107" s="389"/>
      <c r="M1107" s="52"/>
      <c r="N1107">
        <v>0</v>
      </c>
      <c r="O1107" s="273" t="e">
        <f t="shared" si="258"/>
        <v>#DIV/0!</v>
      </c>
      <c r="P1107" s="273" t="e">
        <f t="shared" si="259"/>
        <v>#DIV/0!</v>
      </c>
      <c r="R1107" s="52" t="e">
        <f t="shared" si="260"/>
        <v>#N/A</v>
      </c>
      <c r="S1107" s="52" t="e">
        <f t="shared" si="261"/>
        <v>#DIV/0!</v>
      </c>
    </row>
    <row r="1108" spans="1:19" x14ac:dyDescent="0.2">
      <c r="A1108" s="157">
        <v>45369</v>
      </c>
      <c r="B1108" s="229"/>
      <c r="F1108" s="179">
        <f t="shared" si="254"/>
        <v>0</v>
      </c>
      <c r="G1108" s="214" t="e">
        <f t="shared" si="255"/>
        <v>#DIV/0!</v>
      </c>
      <c r="H1108" s="179">
        <f t="shared" si="256"/>
        <v>0</v>
      </c>
      <c r="I1108" s="356" t="e">
        <v>#N/A</v>
      </c>
      <c r="J1108" s="52"/>
      <c r="K1108" s="647" t="e">
        <f t="shared" si="257"/>
        <v>#N/A</v>
      </c>
      <c r="L1108" s="389"/>
      <c r="M1108" s="52"/>
      <c r="N1108">
        <v>0</v>
      </c>
      <c r="O1108" s="273" t="e">
        <f t="shared" si="258"/>
        <v>#DIV/0!</v>
      </c>
      <c r="P1108" s="273" t="e">
        <f t="shared" si="259"/>
        <v>#DIV/0!</v>
      </c>
      <c r="R1108" s="52" t="e">
        <f t="shared" si="260"/>
        <v>#N/A</v>
      </c>
      <c r="S1108" s="52" t="e">
        <f t="shared" si="261"/>
        <v>#DIV/0!</v>
      </c>
    </row>
    <row r="1109" spans="1:19" x14ac:dyDescent="0.2">
      <c r="A1109" s="157">
        <v>45370</v>
      </c>
      <c r="B1109" s="229"/>
      <c r="F1109" s="179">
        <f t="shared" si="254"/>
        <v>0</v>
      </c>
      <c r="G1109" s="214" t="e">
        <f t="shared" si="255"/>
        <v>#DIV/0!</v>
      </c>
      <c r="H1109" s="179">
        <f t="shared" si="256"/>
        <v>0</v>
      </c>
      <c r="I1109" s="356" t="e">
        <v>#N/A</v>
      </c>
      <c r="J1109" s="52"/>
      <c r="K1109" s="647" t="e">
        <f t="shared" si="257"/>
        <v>#N/A</v>
      </c>
      <c r="L1109" s="389"/>
      <c r="M1109" s="52"/>
      <c r="N1109">
        <v>0</v>
      </c>
      <c r="O1109" s="273" t="e">
        <f t="shared" si="258"/>
        <v>#DIV/0!</v>
      </c>
      <c r="P1109" s="273" t="e">
        <f t="shared" si="259"/>
        <v>#DIV/0!</v>
      </c>
      <c r="R1109" s="52" t="e">
        <f t="shared" si="260"/>
        <v>#N/A</v>
      </c>
      <c r="S1109" s="52" t="e">
        <f t="shared" si="261"/>
        <v>#DIV/0!</v>
      </c>
    </row>
    <row r="1110" spans="1:19" x14ac:dyDescent="0.2">
      <c r="A1110" s="157">
        <v>45371</v>
      </c>
      <c r="B1110" s="229"/>
      <c r="F1110" s="179">
        <f t="shared" si="254"/>
        <v>0</v>
      </c>
      <c r="G1110" s="214" t="e">
        <f t="shared" si="255"/>
        <v>#DIV/0!</v>
      </c>
      <c r="H1110" s="179">
        <f t="shared" si="256"/>
        <v>0</v>
      </c>
      <c r="I1110" s="356" t="e">
        <v>#N/A</v>
      </c>
      <c r="J1110" s="52"/>
      <c r="K1110" s="647" t="e">
        <f t="shared" si="257"/>
        <v>#N/A</v>
      </c>
      <c r="L1110" s="389"/>
      <c r="M1110" s="52"/>
      <c r="N1110">
        <v>0</v>
      </c>
      <c r="O1110" s="273" t="e">
        <f t="shared" si="258"/>
        <v>#DIV/0!</v>
      </c>
      <c r="P1110" s="273" t="e">
        <f t="shared" si="259"/>
        <v>#DIV/0!</v>
      </c>
      <c r="R1110" s="52" t="e">
        <f t="shared" si="260"/>
        <v>#N/A</v>
      </c>
      <c r="S1110" s="52" t="e">
        <f t="shared" si="261"/>
        <v>#DIV/0!</v>
      </c>
    </row>
    <row r="1111" spans="1:19" x14ac:dyDescent="0.2">
      <c r="A1111" s="157">
        <v>45372</v>
      </c>
      <c r="B1111" s="229"/>
      <c r="F1111" s="179">
        <f t="shared" si="254"/>
        <v>0</v>
      </c>
      <c r="G1111" s="214" t="e">
        <f t="shared" si="255"/>
        <v>#DIV/0!</v>
      </c>
      <c r="H1111" s="179">
        <f t="shared" si="256"/>
        <v>0</v>
      </c>
      <c r="I1111" s="356" t="e">
        <v>#N/A</v>
      </c>
      <c r="J1111" s="52"/>
      <c r="K1111" s="647" t="e">
        <f t="shared" si="257"/>
        <v>#N/A</v>
      </c>
      <c r="L1111" s="389"/>
      <c r="M1111" s="52"/>
      <c r="N1111">
        <v>0</v>
      </c>
      <c r="O1111" s="273" t="e">
        <f t="shared" si="258"/>
        <v>#DIV/0!</v>
      </c>
      <c r="P1111" s="273" t="e">
        <f t="shared" si="259"/>
        <v>#DIV/0!</v>
      </c>
      <c r="R1111" s="52" t="e">
        <f t="shared" si="260"/>
        <v>#N/A</v>
      </c>
      <c r="S1111" s="52" t="e">
        <f t="shared" si="261"/>
        <v>#DIV/0!</v>
      </c>
    </row>
    <row r="1112" spans="1:19" x14ac:dyDescent="0.2">
      <c r="A1112" s="157">
        <v>45373</v>
      </c>
      <c r="B1112" s="229"/>
      <c r="F1112" s="179">
        <f t="shared" si="254"/>
        <v>0</v>
      </c>
      <c r="G1112" s="214" t="e">
        <f t="shared" si="255"/>
        <v>#DIV/0!</v>
      </c>
      <c r="H1112" s="179">
        <f t="shared" si="256"/>
        <v>0</v>
      </c>
      <c r="I1112" s="356" t="e">
        <v>#N/A</v>
      </c>
      <c r="J1112" s="52"/>
      <c r="K1112" s="647" t="e">
        <f t="shared" si="257"/>
        <v>#N/A</v>
      </c>
      <c r="L1112" s="389"/>
      <c r="M1112" s="52"/>
      <c r="N1112">
        <v>0</v>
      </c>
      <c r="O1112" s="273" t="e">
        <f t="shared" si="258"/>
        <v>#DIV/0!</v>
      </c>
      <c r="P1112" s="273" t="e">
        <f t="shared" si="259"/>
        <v>#DIV/0!</v>
      </c>
      <c r="R1112" s="52" t="e">
        <f t="shared" si="260"/>
        <v>#N/A</v>
      </c>
      <c r="S1112" s="52" t="e">
        <f t="shared" si="261"/>
        <v>#DIV/0!</v>
      </c>
    </row>
    <row r="1113" spans="1:19" x14ac:dyDescent="0.2">
      <c r="A1113" s="157">
        <v>45376</v>
      </c>
      <c r="B1113" s="229"/>
      <c r="F1113" s="179">
        <f t="shared" si="254"/>
        <v>0</v>
      </c>
      <c r="G1113" s="214" t="e">
        <f t="shared" si="255"/>
        <v>#DIV/0!</v>
      </c>
      <c r="H1113" s="179">
        <f t="shared" si="256"/>
        <v>0</v>
      </c>
      <c r="I1113" s="356" t="e">
        <v>#N/A</v>
      </c>
      <c r="J1113" s="52"/>
      <c r="K1113" s="647" t="e">
        <f t="shared" si="257"/>
        <v>#N/A</v>
      </c>
      <c r="L1113" s="389"/>
      <c r="M1113" s="52"/>
      <c r="N1113">
        <v>0</v>
      </c>
      <c r="O1113" s="273" t="e">
        <f t="shared" si="258"/>
        <v>#DIV/0!</v>
      </c>
      <c r="P1113" s="273" t="e">
        <f t="shared" si="259"/>
        <v>#DIV/0!</v>
      </c>
      <c r="R1113" s="52" t="e">
        <f t="shared" si="260"/>
        <v>#N/A</v>
      </c>
      <c r="S1113" s="52" t="e">
        <f t="shared" si="261"/>
        <v>#DIV/0!</v>
      </c>
    </row>
    <row r="1114" spans="1:19" x14ac:dyDescent="0.2">
      <c r="A1114" s="157">
        <v>45377</v>
      </c>
      <c r="B1114" s="229"/>
      <c r="F1114" s="179">
        <f t="shared" si="254"/>
        <v>0</v>
      </c>
      <c r="G1114" s="214" t="e">
        <f t="shared" si="255"/>
        <v>#DIV/0!</v>
      </c>
      <c r="H1114" s="179">
        <f t="shared" si="256"/>
        <v>0</v>
      </c>
      <c r="I1114" s="356" t="e">
        <v>#N/A</v>
      </c>
      <c r="J1114" s="52"/>
      <c r="K1114" s="647" t="e">
        <f t="shared" si="257"/>
        <v>#N/A</v>
      </c>
      <c r="L1114" s="389"/>
      <c r="M1114" s="52"/>
      <c r="N1114">
        <v>0</v>
      </c>
      <c r="O1114" s="273" t="e">
        <f t="shared" si="258"/>
        <v>#DIV/0!</v>
      </c>
      <c r="P1114" s="273" t="e">
        <f t="shared" si="259"/>
        <v>#DIV/0!</v>
      </c>
      <c r="R1114" s="52" t="e">
        <f t="shared" si="260"/>
        <v>#N/A</v>
      </c>
      <c r="S1114" s="52" t="e">
        <f t="shared" si="261"/>
        <v>#DIV/0!</v>
      </c>
    </row>
    <row r="1115" spans="1:19" x14ac:dyDescent="0.2">
      <c r="A1115" s="157">
        <v>45378</v>
      </c>
      <c r="B1115" s="229"/>
      <c r="F1115" s="179">
        <f t="shared" si="254"/>
        <v>0</v>
      </c>
      <c r="G1115" s="214" t="e">
        <f t="shared" si="255"/>
        <v>#DIV/0!</v>
      </c>
      <c r="H1115" s="179">
        <f t="shared" si="256"/>
        <v>0</v>
      </c>
      <c r="I1115" s="356" t="e">
        <v>#N/A</v>
      </c>
      <c r="J1115" s="52"/>
      <c r="K1115" s="647" t="e">
        <f t="shared" si="257"/>
        <v>#N/A</v>
      </c>
      <c r="L1115" s="389"/>
      <c r="M1115" s="52"/>
      <c r="N1115">
        <v>0</v>
      </c>
      <c r="O1115" s="273" t="e">
        <f t="shared" si="258"/>
        <v>#DIV/0!</v>
      </c>
      <c r="P1115" s="273" t="e">
        <f t="shared" si="259"/>
        <v>#DIV/0!</v>
      </c>
      <c r="R1115" s="52" t="e">
        <f t="shared" si="260"/>
        <v>#N/A</v>
      </c>
      <c r="S1115" s="52" t="e">
        <f t="shared" si="261"/>
        <v>#DIV/0!</v>
      </c>
    </row>
    <row r="1116" spans="1:19" x14ac:dyDescent="0.2">
      <c r="A1116" s="157">
        <v>45379</v>
      </c>
      <c r="B1116" s="229"/>
      <c r="F1116" s="179">
        <f t="shared" si="254"/>
        <v>0</v>
      </c>
      <c r="G1116" s="214" t="e">
        <f t="shared" si="255"/>
        <v>#DIV/0!</v>
      </c>
      <c r="H1116" s="179">
        <f t="shared" si="256"/>
        <v>0</v>
      </c>
      <c r="I1116" s="356" t="e">
        <v>#N/A</v>
      </c>
      <c r="J1116" s="52"/>
      <c r="K1116" s="647" t="e">
        <f t="shared" si="257"/>
        <v>#N/A</v>
      </c>
      <c r="L1116" s="389"/>
      <c r="M1116" s="52"/>
      <c r="N1116">
        <v>0</v>
      </c>
      <c r="O1116" s="273" t="e">
        <f t="shared" si="258"/>
        <v>#DIV/0!</v>
      </c>
      <c r="P1116" s="273" t="e">
        <f t="shared" si="259"/>
        <v>#DIV/0!</v>
      </c>
      <c r="R1116" s="52" t="e">
        <f t="shared" si="260"/>
        <v>#N/A</v>
      </c>
      <c r="S1116" s="52" t="e">
        <f t="shared" si="261"/>
        <v>#DIV/0!</v>
      </c>
    </row>
    <row r="1117" spans="1:19" x14ac:dyDescent="0.2">
      <c r="A1117" s="157">
        <v>45380</v>
      </c>
      <c r="B1117" s="229"/>
      <c r="F1117" s="179">
        <f t="shared" si="254"/>
        <v>0</v>
      </c>
      <c r="G1117" s="214" t="e">
        <f t="shared" si="255"/>
        <v>#DIV/0!</v>
      </c>
      <c r="H1117" s="179">
        <f t="shared" si="256"/>
        <v>0</v>
      </c>
      <c r="I1117" s="356" t="e">
        <v>#N/A</v>
      </c>
      <c r="J1117" s="52"/>
      <c r="K1117" s="647" t="e">
        <f t="shared" si="257"/>
        <v>#N/A</v>
      </c>
      <c r="L1117" s="389"/>
      <c r="M1117" s="52"/>
      <c r="N1117">
        <v>0</v>
      </c>
      <c r="O1117" s="273" t="e">
        <f t="shared" si="258"/>
        <v>#DIV/0!</v>
      </c>
      <c r="P1117" s="273" t="e">
        <f t="shared" si="259"/>
        <v>#DIV/0!</v>
      </c>
      <c r="R1117" s="52" t="e">
        <f t="shared" si="260"/>
        <v>#N/A</v>
      </c>
      <c r="S1117" s="52" t="e">
        <f t="shared" si="261"/>
        <v>#DIV/0!</v>
      </c>
    </row>
    <row r="1118" spans="1:19" x14ac:dyDescent="0.2">
      <c r="A1118" s="711">
        <v>45383</v>
      </c>
      <c r="B1118" s="229"/>
      <c r="F1118" s="179">
        <f t="shared" si="254"/>
        <v>0</v>
      </c>
      <c r="G1118" s="214" t="e">
        <f t="shared" si="255"/>
        <v>#DIV/0!</v>
      </c>
      <c r="H1118" s="179">
        <f t="shared" si="256"/>
        <v>0</v>
      </c>
      <c r="I1118" s="356" t="e">
        <v>#N/A</v>
      </c>
      <c r="J1118" s="52"/>
      <c r="K1118" s="647" t="e">
        <f t="shared" si="257"/>
        <v>#N/A</v>
      </c>
      <c r="L1118" s="389"/>
      <c r="M1118" s="52"/>
      <c r="N1118">
        <v>0</v>
      </c>
      <c r="O1118" s="273" t="e">
        <f t="shared" si="258"/>
        <v>#DIV/0!</v>
      </c>
      <c r="P1118" s="273" t="e">
        <f t="shared" si="259"/>
        <v>#DIV/0!</v>
      </c>
      <c r="R1118" s="52" t="e">
        <f t="shared" si="260"/>
        <v>#N/A</v>
      </c>
      <c r="S1118" s="52" t="e">
        <f t="shared" si="261"/>
        <v>#DIV/0!</v>
      </c>
    </row>
    <row r="1119" spans="1:19" x14ac:dyDescent="0.2">
      <c r="A1119" s="157">
        <v>45384</v>
      </c>
      <c r="B1119" s="229"/>
      <c r="F1119" s="179">
        <f t="shared" ref="F1119:F1182" si="262">C1119-D1119</f>
        <v>0</v>
      </c>
      <c r="G1119" s="214" t="e">
        <f t="shared" ref="G1119:G1182" si="263">E1119/(D1119+E1119)</f>
        <v>#DIV/0!</v>
      </c>
      <c r="H1119" s="179">
        <f t="shared" ref="H1119:H1182" si="264">SUM(D1119:E1119)</f>
        <v>0</v>
      </c>
      <c r="I1119" s="356" t="e">
        <v>#N/A</v>
      </c>
      <c r="J1119" s="52"/>
      <c r="K1119" s="647" t="e">
        <f t="shared" ref="K1119:K1182" si="265">J1119-I1119</f>
        <v>#N/A</v>
      </c>
      <c r="L1119" s="389"/>
      <c r="M1119" s="52"/>
      <c r="N1119">
        <v>0</v>
      </c>
      <c r="O1119" s="273" t="e">
        <f t="shared" ref="O1119:O1182" si="266">L1119/N1119</f>
        <v>#DIV/0!</v>
      </c>
      <c r="P1119" s="273" t="e">
        <f t="shared" ref="P1119:P1182" si="267">M1119/N1119</f>
        <v>#DIV/0!</v>
      </c>
      <c r="R1119" s="52" t="e">
        <f t="shared" ref="R1119:R1182" si="268">I1119/N1119</f>
        <v>#N/A</v>
      </c>
      <c r="S1119" s="52" t="e">
        <f t="shared" ref="S1119:S1182" si="269">J1119/N1119</f>
        <v>#DIV/0!</v>
      </c>
    </row>
    <row r="1120" spans="1:19" x14ac:dyDescent="0.2">
      <c r="A1120" s="157">
        <v>45385</v>
      </c>
      <c r="B1120" s="229"/>
      <c r="F1120" s="179">
        <f t="shared" si="262"/>
        <v>0</v>
      </c>
      <c r="G1120" s="214" t="e">
        <f t="shared" si="263"/>
        <v>#DIV/0!</v>
      </c>
      <c r="H1120" s="179">
        <f t="shared" si="264"/>
        <v>0</v>
      </c>
      <c r="I1120" s="356" t="e">
        <v>#N/A</v>
      </c>
      <c r="J1120" s="52"/>
      <c r="K1120" s="647" t="e">
        <f t="shared" si="265"/>
        <v>#N/A</v>
      </c>
      <c r="L1120" s="389"/>
      <c r="M1120" s="52"/>
      <c r="N1120">
        <v>0</v>
      </c>
      <c r="O1120" s="273" t="e">
        <f t="shared" si="266"/>
        <v>#DIV/0!</v>
      </c>
      <c r="P1120" s="273" t="e">
        <f t="shared" si="267"/>
        <v>#DIV/0!</v>
      </c>
      <c r="R1120" s="52" t="e">
        <f t="shared" si="268"/>
        <v>#N/A</v>
      </c>
      <c r="S1120" s="52" t="e">
        <f t="shared" si="269"/>
        <v>#DIV/0!</v>
      </c>
    </row>
    <row r="1121" spans="1:19" x14ac:dyDescent="0.2">
      <c r="A1121" s="157">
        <v>45386</v>
      </c>
      <c r="B1121" s="229"/>
      <c r="F1121" s="179">
        <f t="shared" si="262"/>
        <v>0</v>
      </c>
      <c r="G1121" s="214" t="e">
        <f t="shared" si="263"/>
        <v>#DIV/0!</v>
      </c>
      <c r="H1121" s="179">
        <f t="shared" si="264"/>
        <v>0</v>
      </c>
      <c r="I1121" s="356" t="e">
        <v>#N/A</v>
      </c>
      <c r="J1121" s="52"/>
      <c r="K1121" s="647" t="e">
        <f t="shared" si="265"/>
        <v>#N/A</v>
      </c>
      <c r="L1121" s="389"/>
      <c r="M1121" s="52"/>
      <c r="N1121">
        <v>0</v>
      </c>
      <c r="O1121" s="273" t="e">
        <f t="shared" si="266"/>
        <v>#DIV/0!</v>
      </c>
      <c r="P1121" s="273" t="e">
        <f t="shared" si="267"/>
        <v>#DIV/0!</v>
      </c>
      <c r="R1121" s="52" t="e">
        <f t="shared" si="268"/>
        <v>#N/A</v>
      </c>
      <c r="S1121" s="52" t="e">
        <f t="shared" si="269"/>
        <v>#DIV/0!</v>
      </c>
    </row>
    <row r="1122" spans="1:19" x14ac:dyDescent="0.2">
      <c r="A1122" s="157">
        <v>45387</v>
      </c>
      <c r="B1122" s="229"/>
      <c r="F1122" s="179">
        <f t="shared" si="262"/>
        <v>0</v>
      </c>
      <c r="G1122" s="214" t="e">
        <f t="shared" si="263"/>
        <v>#DIV/0!</v>
      </c>
      <c r="H1122" s="179">
        <f t="shared" si="264"/>
        <v>0</v>
      </c>
      <c r="I1122" s="356" t="e">
        <v>#N/A</v>
      </c>
      <c r="J1122" s="52"/>
      <c r="K1122" s="647" t="e">
        <f t="shared" si="265"/>
        <v>#N/A</v>
      </c>
      <c r="L1122" s="389"/>
      <c r="M1122" s="52"/>
      <c r="N1122">
        <v>0</v>
      </c>
      <c r="O1122" s="273" t="e">
        <f t="shared" si="266"/>
        <v>#DIV/0!</v>
      </c>
      <c r="P1122" s="273" t="e">
        <f t="shared" si="267"/>
        <v>#DIV/0!</v>
      </c>
      <c r="R1122" s="52" t="e">
        <f t="shared" si="268"/>
        <v>#N/A</v>
      </c>
      <c r="S1122" s="52" t="e">
        <f t="shared" si="269"/>
        <v>#DIV/0!</v>
      </c>
    </row>
    <row r="1123" spans="1:19" x14ac:dyDescent="0.2">
      <c r="A1123" s="157">
        <v>45390</v>
      </c>
      <c r="B1123" s="229"/>
      <c r="F1123" s="179">
        <f t="shared" si="262"/>
        <v>0</v>
      </c>
      <c r="G1123" s="214" t="e">
        <f t="shared" si="263"/>
        <v>#DIV/0!</v>
      </c>
      <c r="H1123" s="179">
        <f t="shared" si="264"/>
        <v>0</v>
      </c>
      <c r="I1123" s="356" t="e">
        <v>#N/A</v>
      </c>
      <c r="J1123" s="52"/>
      <c r="K1123" s="647" t="e">
        <f t="shared" si="265"/>
        <v>#N/A</v>
      </c>
      <c r="L1123" s="389"/>
      <c r="M1123" s="52"/>
      <c r="N1123">
        <v>0</v>
      </c>
      <c r="O1123" s="273" t="e">
        <f t="shared" si="266"/>
        <v>#DIV/0!</v>
      </c>
      <c r="P1123" s="273" t="e">
        <f t="shared" si="267"/>
        <v>#DIV/0!</v>
      </c>
      <c r="R1123" s="52" t="e">
        <f t="shared" si="268"/>
        <v>#N/A</v>
      </c>
      <c r="S1123" s="52" t="e">
        <f t="shared" si="269"/>
        <v>#DIV/0!</v>
      </c>
    </row>
    <row r="1124" spans="1:19" x14ac:dyDescent="0.2">
      <c r="A1124" s="157">
        <v>45391</v>
      </c>
      <c r="B1124" s="229"/>
      <c r="F1124" s="179">
        <f t="shared" si="262"/>
        <v>0</v>
      </c>
      <c r="G1124" s="214" t="e">
        <f t="shared" si="263"/>
        <v>#DIV/0!</v>
      </c>
      <c r="H1124" s="179">
        <f t="shared" si="264"/>
        <v>0</v>
      </c>
      <c r="I1124" s="356" t="e">
        <v>#N/A</v>
      </c>
      <c r="J1124" s="52"/>
      <c r="K1124" s="647" t="e">
        <f t="shared" si="265"/>
        <v>#N/A</v>
      </c>
      <c r="L1124" s="389"/>
      <c r="M1124" s="52"/>
      <c r="N1124">
        <v>0</v>
      </c>
      <c r="O1124" s="273" t="e">
        <f t="shared" si="266"/>
        <v>#DIV/0!</v>
      </c>
      <c r="P1124" s="273" t="e">
        <f t="shared" si="267"/>
        <v>#DIV/0!</v>
      </c>
      <c r="R1124" s="52" t="e">
        <f t="shared" si="268"/>
        <v>#N/A</v>
      </c>
      <c r="S1124" s="52" t="e">
        <f t="shared" si="269"/>
        <v>#DIV/0!</v>
      </c>
    </row>
    <row r="1125" spans="1:19" x14ac:dyDescent="0.2">
      <c r="A1125" s="157">
        <v>45392</v>
      </c>
      <c r="B1125" s="229"/>
      <c r="F1125" s="179">
        <f t="shared" si="262"/>
        <v>0</v>
      </c>
      <c r="G1125" s="214" t="e">
        <f t="shared" si="263"/>
        <v>#DIV/0!</v>
      </c>
      <c r="H1125" s="179">
        <f t="shared" si="264"/>
        <v>0</v>
      </c>
      <c r="I1125" s="356" t="e">
        <v>#N/A</v>
      </c>
      <c r="J1125" s="52"/>
      <c r="K1125" s="647" t="e">
        <f t="shared" si="265"/>
        <v>#N/A</v>
      </c>
      <c r="L1125" s="389"/>
      <c r="M1125" s="52"/>
      <c r="N1125">
        <v>0</v>
      </c>
      <c r="O1125" s="273" t="e">
        <f t="shared" si="266"/>
        <v>#DIV/0!</v>
      </c>
      <c r="P1125" s="273" t="e">
        <f t="shared" si="267"/>
        <v>#DIV/0!</v>
      </c>
      <c r="R1125" s="52" t="e">
        <f t="shared" si="268"/>
        <v>#N/A</v>
      </c>
      <c r="S1125" s="52" t="e">
        <f t="shared" si="269"/>
        <v>#DIV/0!</v>
      </c>
    </row>
    <row r="1126" spans="1:19" x14ac:dyDescent="0.2">
      <c r="A1126" s="157">
        <v>45393</v>
      </c>
      <c r="B1126" s="229"/>
      <c r="F1126" s="179">
        <f t="shared" si="262"/>
        <v>0</v>
      </c>
      <c r="G1126" s="214" t="e">
        <f t="shared" si="263"/>
        <v>#DIV/0!</v>
      </c>
      <c r="H1126" s="179">
        <f t="shared" si="264"/>
        <v>0</v>
      </c>
      <c r="I1126" s="356" t="e">
        <v>#N/A</v>
      </c>
      <c r="J1126" s="52"/>
      <c r="K1126" s="647" t="e">
        <f t="shared" si="265"/>
        <v>#N/A</v>
      </c>
      <c r="L1126" s="389"/>
      <c r="M1126" s="52"/>
      <c r="N1126">
        <v>0</v>
      </c>
      <c r="O1126" s="273" t="e">
        <f t="shared" si="266"/>
        <v>#DIV/0!</v>
      </c>
      <c r="P1126" s="273" t="e">
        <f t="shared" si="267"/>
        <v>#DIV/0!</v>
      </c>
      <c r="R1126" s="52" t="e">
        <f t="shared" si="268"/>
        <v>#N/A</v>
      </c>
      <c r="S1126" s="52" t="e">
        <f t="shared" si="269"/>
        <v>#DIV/0!</v>
      </c>
    </row>
    <row r="1127" spans="1:19" x14ac:dyDescent="0.2">
      <c r="A1127" s="157">
        <v>45394</v>
      </c>
      <c r="B1127" s="229"/>
      <c r="F1127" s="179">
        <f t="shared" si="262"/>
        <v>0</v>
      </c>
      <c r="G1127" s="214" t="e">
        <f t="shared" si="263"/>
        <v>#DIV/0!</v>
      </c>
      <c r="H1127" s="179">
        <f t="shared" si="264"/>
        <v>0</v>
      </c>
      <c r="I1127" s="356" t="e">
        <v>#N/A</v>
      </c>
      <c r="J1127" s="52"/>
      <c r="K1127" s="647" t="e">
        <f t="shared" si="265"/>
        <v>#N/A</v>
      </c>
      <c r="L1127" s="389"/>
      <c r="M1127" s="52"/>
      <c r="N1127">
        <v>0</v>
      </c>
      <c r="O1127" s="273" t="e">
        <f t="shared" si="266"/>
        <v>#DIV/0!</v>
      </c>
      <c r="P1127" s="273" t="e">
        <f t="shared" si="267"/>
        <v>#DIV/0!</v>
      </c>
      <c r="R1127" s="52" t="e">
        <f t="shared" si="268"/>
        <v>#N/A</v>
      </c>
      <c r="S1127" s="52" t="e">
        <f t="shared" si="269"/>
        <v>#DIV/0!</v>
      </c>
    </row>
    <row r="1128" spans="1:19" x14ac:dyDescent="0.2">
      <c r="A1128" s="157">
        <v>45397</v>
      </c>
      <c r="B1128" s="229"/>
      <c r="F1128" s="179">
        <f t="shared" si="262"/>
        <v>0</v>
      </c>
      <c r="G1128" s="214" t="e">
        <f t="shared" si="263"/>
        <v>#DIV/0!</v>
      </c>
      <c r="H1128" s="179">
        <f t="shared" si="264"/>
        <v>0</v>
      </c>
      <c r="I1128" s="356" t="e">
        <v>#N/A</v>
      </c>
      <c r="J1128" s="52"/>
      <c r="K1128" s="647" t="e">
        <f t="shared" si="265"/>
        <v>#N/A</v>
      </c>
      <c r="L1128" s="389"/>
      <c r="M1128" s="52"/>
      <c r="N1128">
        <v>0</v>
      </c>
      <c r="O1128" s="273" t="e">
        <f t="shared" si="266"/>
        <v>#DIV/0!</v>
      </c>
      <c r="P1128" s="273" t="e">
        <f t="shared" si="267"/>
        <v>#DIV/0!</v>
      </c>
      <c r="R1128" s="52" t="e">
        <f t="shared" si="268"/>
        <v>#N/A</v>
      </c>
      <c r="S1128" s="52" t="e">
        <f t="shared" si="269"/>
        <v>#DIV/0!</v>
      </c>
    </row>
    <row r="1129" spans="1:19" x14ac:dyDescent="0.2">
      <c r="A1129" s="157">
        <v>45398</v>
      </c>
      <c r="B1129" s="229"/>
      <c r="F1129" s="179">
        <f t="shared" si="262"/>
        <v>0</v>
      </c>
      <c r="G1129" s="214" t="e">
        <f t="shared" si="263"/>
        <v>#DIV/0!</v>
      </c>
      <c r="H1129" s="179">
        <f t="shared" si="264"/>
        <v>0</v>
      </c>
      <c r="I1129" s="356" t="e">
        <v>#N/A</v>
      </c>
      <c r="J1129" s="52"/>
      <c r="K1129" s="647" t="e">
        <f t="shared" si="265"/>
        <v>#N/A</v>
      </c>
      <c r="L1129" s="389"/>
      <c r="M1129" s="52"/>
      <c r="N1129">
        <v>0</v>
      </c>
      <c r="O1129" s="273" t="e">
        <f t="shared" si="266"/>
        <v>#DIV/0!</v>
      </c>
      <c r="P1129" s="273" t="e">
        <f t="shared" si="267"/>
        <v>#DIV/0!</v>
      </c>
      <c r="R1129" s="52" t="e">
        <f t="shared" si="268"/>
        <v>#N/A</v>
      </c>
      <c r="S1129" s="52" t="e">
        <f t="shared" si="269"/>
        <v>#DIV/0!</v>
      </c>
    </row>
    <row r="1130" spans="1:19" x14ac:dyDescent="0.2">
      <c r="A1130" s="157">
        <v>45399</v>
      </c>
      <c r="B1130" s="229"/>
      <c r="F1130" s="179">
        <f t="shared" si="262"/>
        <v>0</v>
      </c>
      <c r="G1130" s="214" t="e">
        <f t="shared" si="263"/>
        <v>#DIV/0!</v>
      </c>
      <c r="H1130" s="179">
        <f t="shared" si="264"/>
        <v>0</v>
      </c>
      <c r="I1130" s="356" t="e">
        <v>#N/A</v>
      </c>
      <c r="J1130" s="52"/>
      <c r="K1130" s="647" t="e">
        <f t="shared" si="265"/>
        <v>#N/A</v>
      </c>
      <c r="L1130" s="389"/>
      <c r="M1130" s="52"/>
      <c r="N1130">
        <v>0</v>
      </c>
      <c r="O1130" s="273" t="e">
        <f t="shared" si="266"/>
        <v>#DIV/0!</v>
      </c>
      <c r="P1130" s="273" t="e">
        <f t="shared" si="267"/>
        <v>#DIV/0!</v>
      </c>
      <c r="R1130" s="52" t="e">
        <f t="shared" si="268"/>
        <v>#N/A</v>
      </c>
      <c r="S1130" s="52" t="e">
        <f t="shared" si="269"/>
        <v>#DIV/0!</v>
      </c>
    </row>
    <row r="1131" spans="1:19" x14ac:dyDescent="0.2">
      <c r="A1131" s="157">
        <v>45400</v>
      </c>
      <c r="B1131" s="229"/>
      <c r="F1131" s="179">
        <f t="shared" si="262"/>
        <v>0</v>
      </c>
      <c r="G1131" s="214" t="e">
        <f t="shared" si="263"/>
        <v>#DIV/0!</v>
      </c>
      <c r="H1131" s="179">
        <f t="shared" si="264"/>
        <v>0</v>
      </c>
      <c r="I1131" s="356" t="e">
        <v>#N/A</v>
      </c>
      <c r="J1131" s="52"/>
      <c r="K1131" s="647" t="e">
        <f t="shared" si="265"/>
        <v>#N/A</v>
      </c>
      <c r="L1131" s="389"/>
      <c r="M1131" s="52"/>
      <c r="N1131">
        <v>0</v>
      </c>
      <c r="O1131" s="273" t="e">
        <f t="shared" si="266"/>
        <v>#DIV/0!</v>
      </c>
      <c r="P1131" s="273" t="e">
        <f t="shared" si="267"/>
        <v>#DIV/0!</v>
      </c>
      <c r="R1131" s="52" t="e">
        <f t="shared" si="268"/>
        <v>#N/A</v>
      </c>
      <c r="S1131" s="52" t="e">
        <f t="shared" si="269"/>
        <v>#DIV/0!</v>
      </c>
    </row>
    <row r="1132" spans="1:19" x14ac:dyDescent="0.2">
      <c r="A1132" s="157">
        <v>45401</v>
      </c>
      <c r="B1132" s="229"/>
      <c r="F1132" s="179">
        <f t="shared" si="262"/>
        <v>0</v>
      </c>
      <c r="G1132" s="214" t="e">
        <f t="shared" si="263"/>
        <v>#DIV/0!</v>
      </c>
      <c r="H1132" s="179">
        <f t="shared" si="264"/>
        <v>0</v>
      </c>
      <c r="I1132" s="356" t="e">
        <v>#N/A</v>
      </c>
      <c r="J1132" s="52"/>
      <c r="K1132" s="647" t="e">
        <f t="shared" si="265"/>
        <v>#N/A</v>
      </c>
      <c r="L1132" s="389"/>
      <c r="M1132" s="52"/>
      <c r="N1132">
        <v>0</v>
      </c>
      <c r="O1132" s="273" t="e">
        <f t="shared" si="266"/>
        <v>#DIV/0!</v>
      </c>
      <c r="P1132" s="273" t="e">
        <f t="shared" si="267"/>
        <v>#DIV/0!</v>
      </c>
      <c r="R1132" s="52" t="e">
        <f t="shared" si="268"/>
        <v>#N/A</v>
      </c>
      <c r="S1132" s="52" t="e">
        <f t="shared" si="269"/>
        <v>#DIV/0!</v>
      </c>
    </row>
    <row r="1133" spans="1:19" x14ac:dyDescent="0.2">
      <c r="A1133" s="157">
        <v>45404</v>
      </c>
      <c r="B1133" s="229"/>
      <c r="F1133" s="179">
        <f t="shared" si="262"/>
        <v>0</v>
      </c>
      <c r="G1133" s="214" t="e">
        <f t="shared" si="263"/>
        <v>#DIV/0!</v>
      </c>
      <c r="H1133" s="179">
        <f t="shared" si="264"/>
        <v>0</v>
      </c>
      <c r="I1133" s="356" t="e">
        <v>#N/A</v>
      </c>
      <c r="J1133" s="52"/>
      <c r="K1133" s="647" t="e">
        <f t="shared" si="265"/>
        <v>#N/A</v>
      </c>
      <c r="L1133" s="389"/>
      <c r="M1133" s="52"/>
      <c r="N1133">
        <v>0</v>
      </c>
      <c r="O1133" s="273" t="e">
        <f t="shared" si="266"/>
        <v>#DIV/0!</v>
      </c>
      <c r="P1133" s="273" t="e">
        <f t="shared" si="267"/>
        <v>#DIV/0!</v>
      </c>
      <c r="R1133" s="52" t="e">
        <f t="shared" si="268"/>
        <v>#N/A</v>
      </c>
      <c r="S1133" s="52" t="e">
        <f t="shared" si="269"/>
        <v>#DIV/0!</v>
      </c>
    </row>
    <row r="1134" spans="1:19" x14ac:dyDescent="0.2">
      <c r="A1134" s="157">
        <v>45405</v>
      </c>
      <c r="B1134" s="229"/>
      <c r="F1134" s="179">
        <f t="shared" si="262"/>
        <v>0</v>
      </c>
      <c r="G1134" s="214" t="e">
        <f t="shared" si="263"/>
        <v>#DIV/0!</v>
      </c>
      <c r="H1134" s="179">
        <f t="shared" si="264"/>
        <v>0</v>
      </c>
      <c r="I1134" s="356" t="e">
        <v>#N/A</v>
      </c>
      <c r="J1134" s="52"/>
      <c r="K1134" s="647" t="e">
        <f t="shared" si="265"/>
        <v>#N/A</v>
      </c>
      <c r="L1134" s="389"/>
      <c r="M1134" s="52"/>
      <c r="N1134">
        <v>0</v>
      </c>
      <c r="O1134" s="273" t="e">
        <f t="shared" si="266"/>
        <v>#DIV/0!</v>
      </c>
      <c r="P1134" s="273" t="e">
        <f t="shared" si="267"/>
        <v>#DIV/0!</v>
      </c>
      <c r="R1134" s="52" t="e">
        <f t="shared" si="268"/>
        <v>#N/A</v>
      </c>
      <c r="S1134" s="52" t="e">
        <f t="shared" si="269"/>
        <v>#DIV/0!</v>
      </c>
    </row>
    <row r="1135" spans="1:19" x14ac:dyDescent="0.2">
      <c r="A1135" s="157">
        <v>45406</v>
      </c>
      <c r="B1135" s="229"/>
      <c r="F1135" s="179">
        <f t="shared" si="262"/>
        <v>0</v>
      </c>
      <c r="G1135" s="214" t="e">
        <f t="shared" si="263"/>
        <v>#DIV/0!</v>
      </c>
      <c r="H1135" s="179">
        <f t="shared" si="264"/>
        <v>0</v>
      </c>
      <c r="I1135" s="356" t="e">
        <v>#N/A</v>
      </c>
      <c r="J1135" s="52"/>
      <c r="K1135" s="647" t="e">
        <f t="shared" si="265"/>
        <v>#N/A</v>
      </c>
      <c r="L1135" s="389"/>
      <c r="M1135" s="52"/>
      <c r="N1135">
        <v>0</v>
      </c>
      <c r="O1135" s="273" t="e">
        <f t="shared" si="266"/>
        <v>#DIV/0!</v>
      </c>
      <c r="P1135" s="273" t="e">
        <f t="shared" si="267"/>
        <v>#DIV/0!</v>
      </c>
      <c r="R1135" s="52" t="e">
        <f t="shared" si="268"/>
        <v>#N/A</v>
      </c>
      <c r="S1135" s="52" t="e">
        <f t="shared" si="269"/>
        <v>#DIV/0!</v>
      </c>
    </row>
    <row r="1136" spans="1:19" x14ac:dyDescent="0.2">
      <c r="A1136" s="157">
        <v>45407</v>
      </c>
      <c r="B1136" s="229"/>
      <c r="F1136" s="179">
        <f t="shared" si="262"/>
        <v>0</v>
      </c>
      <c r="G1136" s="214" t="e">
        <f t="shared" si="263"/>
        <v>#DIV/0!</v>
      </c>
      <c r="H1136" s="179">
        <f t="shared" si="264"/>
        <v>0</v>
      </c>
      <c r="I1136" s="356" t="e">
        <v>#N/A</v>
      </c>
      <c r="J1136" s="52"/>
      <c r="K1136" s="647" t="e">
        <f t="shared" si="265"/>
        <v>#N/A</v>
      </c>
      <c r="L1136" s="389"/>
      <c r="M1136" s="52"/>
      <c r="N1136">
        <v>0</v>
      </c>
      <c r="O1136" s="273" t="e">
        <f t="shared" si="266"/>
        <v>#DIV/0!</v>
      </c>
      <c r="P1136" s="273" t="e">
        <f t="shared" si="267"/>
        <v>#DIV/0!</v>
      </c>
      <c r="R1136" s="52" t="e">
        <f t="shared" si="268"/>
        <v>#N/A</v>
      </c>
      <c r="S1136" s="52" t="e">
        <f t="shared" si="269"/>
        <v>#DIV/0!</v>
      </c>
    </row>
    <row r="1137" spans="1:19" x14ac:dyDescent="0.2">
      <c r="A1137" s="157">
        <v>45408</v>
      </c>
      <c r="B1137" s="229"/>
      <c r="F1137" s="179">
        <f t="shared" si="262"/>
        <v>0</v>
      </c>
      <c r="G1137" s="214" t="e">
        <f t="shared" si="263"/>
        <v>#DIV/0!</v>
      </c>
      <c r="H1137" s="179">
        <f t="shared" si="264"/>
        <v>0</v>
      </c>
      <c r="I1137" s="356" t="e">
        <v>#N/A</v>
      </c>
      <c r="J1137" s="52"/>
      <c r="K1137" s="647" t="e">
        <f t="shared" si="265"/>
        <v>#N/A</v>
      </c>
      <c r="L1137" s="389"/>
      <c r="M1137" s="52"/>
      <c r="N1137">
        <v>0</v>
      </c>
      <c r="O1137" s="273" t="e">
        <f t="shared" si="266"/>
        <v>#DIV/0!</v>
      </c>
      <c r="P1137" s="273" t="e">
        <f t="shared" si="267"/>
        <v>#DIV/0!</v>
      </c>
      <c r="R1137" s="52" t="e">
        <f t="shared" si="268"/>
        <v>#N/A</v>
      </c>
      <c r="S1137" s="52" t="e">
        <f t="shared" si="269"/>
        <v>#DIV/0!</v>
      </c>
    </row>
    <row r="1138" spans="1:19" x14ac:dyDescent="0.2">
      <c r="A1138" s="157">
        <v>45411</v>
      </c>
      <c r="B1138" s="229"/>
      <c r="F1138" s="179">
        <f t="shared" si="262"/>
        <v>0</v>
      </c>
      <c r="G1138" s="214" t="e">
        <f t="shared" si="263"/>
        <v>#DIV/0!</v>
      </c>
      <c r="H1138" s="179">
        <f t="shared" si="264"/>
        <v>0</v>
      </c>
      <c r="I1138" s="356" t="e">
        <v>#N/A</v>
      </c>
      <c r="J1138" s="52"/>
      <c r="K1138" s="647" t="e">
        <f t="shared" si="265"/>
        <v>#N/A</v>
      </c>
      <c r="L1138" s="389"/>
      <c r="M1138" s="52"/>
      <c r="N1138">
        <v>0</v>
      </c>
      <c r="O1138" s="273" t="e">
        <f t="shared" si="266"/>
        <v>#DIV/0!</v>
      </c>
      <c r="P1138" s="273" t="e">
        <f t="shared" si="267"/>
        <v>#DIV/0!</v>
      </c>
      <c r="R1138" s="52" t="e">
        <f t="shared" si="268"/>
        <v>#N/A</v>
      </c>
      <c r="S1138" s="52" t="e">
        <f t="shared" si="269"/>
        <v>#DIV/0!</v>
      </c>
    </row>
    <row r="1139" spans="1:19" x14ac:dyDescent="0.2">
      <c r="A1139" s="157">
        <v>45412</v>
      </c>
      <c r="B1139" s="229"/>
      <c r="F1139" s="179">
        <f t="shared" si="262"/>
        <v>0</v>
      </c>
      <c r="G1139" s="214" t="e">
        <f t="shared" si="263"/>
        <v>#DIV/0!</v>
      </c>
      <c r="H1139" s="179">
        <f t="shared" si="264"/>
        <v>0</v>
      </c>
      <c r="I1139" s="356" t="e">
        <v>#N/A</v>
      </c>
      <c r="J1139" s="52"/>
      <c r="K1139" s="647" t="e">
        <f t="shared" si="265"/>
        <v>#N/A</v>
      </c>
      <c r="L1139" s="389"/>
      <c r="M1139" s="52"/>
      <c r="N1139">
        <v>0</v>
      </c>
      <c r="O1139" s="273" t="e">
        <f t="shared" si="266"/>
        <v>#DIV/0!</v>
      </c>
      <c r="P1139" s="273" t="e">
        <f t="shared" si="267"/>
        <v>#DIV/0!</v>
      </c>
      <c r="R1139" s="52" t="e">
        <f t="shared" si="268"/>
        <v>#N/A</v>
      </c>
      <c r="S1139" s="52" t="e">
        <f t="shared" si="269"/>
        <v>#DIV/0!</v>
      </c>
    </row>
    <row r="1140" spans="1:19" x14ac:dyDescent="0.2">
      <c r="A1140" s="711">
        <v>45413</v>
      </c>
      <c r="B1140" s="229"/>
      <c r="F1140" s="179">
        <f t="shared" si="262"/>
        <v>0</v>
      </c>
      <c r="G1140" s="214" t="e">
        <f t="shared" si="263"/>
        <v>#DIV/0!</v>
      </c>
      <c r="H1140" s="179">
        <f t="shared" si="264"/>
        <v>0</v>
      </c>
      <c r="I1140" s="356" t="e">
        <v>#N/A</v>
      </c>
      <c r="J1140" s="52"/>
      <c r="K1140" s="647" t="e">
        <f t="shared" si="265"/>
        <v>#N/A</v>
      </c>
      <c r="L1140" s="389"/>
      <c r="M1140" s="52"/>
      <c r="N1140">
        <v>0</v>
      </c>
      <c r="O1140" s="273" t="e">
        <f t="shared" si="266"/>
        <v>#DIV/0!</v>
      </c>
      <c r="P1140" s="273" t="e">
        <f t="shared" si="267"/>
        <v>#DIV/0!</v>
      </c>
      <c r="R1140" s="52" t="e">
        <f t="shared" si="268"/>
        <v>#N/A</v>
      </c>
      <c r="S1140" s="52" t="e">
        <f t="shared" si="269"/>
        <v>#DIV/0!</v>
      </c>
    </row>
    <row r="1141" spans="1:19" x14ac:dyDescent="0.2">
      <c r="A1141" s="157">
        <v>45414</v>
      </c>
      <c r="B1141" s="229"/>
      <c r="F1141" s="179">
        <f t="shared" si="262"/>
        <v>0</v>
      </c>
      <c r="G1141" s="214" t="e">
        <f t="shared" si="263"/>
        <v>#DIV/0!</v>
      </c>
      <c r="H1141" s="179">
        <f t="shared" si="264"/>
        <v>0</v>
      </c>
      <c r="I1141" s="356" t="e">
        <v>#N/A</v>
      </c>
      <c r="J1141" s="52"/>
      <c r="K1141" s="647" t="e">
        <f t="shared" si="265"/>
        <v>#N/A</v>
      </c>
      <c r="L1141" s="389"/>
      <c r="M1141" s="52"/>
      <c r="N1141">
        <v>0</v>
      </c>
      <c r="O1141" s="273" t="e">
        <f t="shared" si="266"/>
        <v>#DIV/0!</v>
      </c>
      <c r="P1141" s="273" t="e">
        <f t="shared" si="267"/>
        <v>#DIV/0!</v>
      </c>
      <c r="R1141" s="52" t="e">
        <f t="shared" si="268"/>
        <v>#N/A</v>
      </c>
      <c r="S1141" s="52" t="e">
        <f t="shared" si="269"/>
        <v>#DIV/0!</v>
      </c>
    </row>
    <row r="1142" spans="1:19" x14ac:dyDescent="0.2">
      <c r="A1142" s="157">
        <v>45415</v>
      </c>
      <c r="B1142" s="229"/>
      <c r="F1142" s="179">
        <f t="shared" si="262"/>
        <v>0</v>
      </c>
      <c r="G1142" s="214" t="e">
        <f t="shared" si="263"/>
        <v>#DIV/0!</v>
      </c>
      <c r="H1142" s="179">
        <f t="shared" si="264"/>
        <v>0</v>
      </c>
      <c r="I1142" s="356" t="e">
        <v>#N/A</v>
      </c>
      <c r="J1142" s="52"/>
      <c r="K1142" s="647" t="e">
        <f t="shared" si="265"/>
        <v>#N/A</v>
      </c>
      <c r="L1142" s="389"/>
      <c r="M1142" s="52"/>
      <c r="N1142">
        <v>0</v>
      </c>
      <c r="O1142" s="273" t="e">
        <f t="shared" si="266"/>
        <v>#DIV/0!</v>
      </c>
      <c r="P1142" s="273" t="e">
        <f t="shared" si="267"/>
        <v>#DIV/0!</v>
      </c>
      <c r="R1142" s="52" t="e">
        <f t="shared" si="268"/>
        <v>#N/A</v>
      </c>
      <c r="S1142" s="52" t="e">
        <f t="shared" si="269"/>
        <v>#DIV/0!</v>
      </c>
    </row>
    <row r="1143" spans="1:19" x14ac:dyDescent="0.2">
      <c r="A1143" s="157">
        <v>45418</v>
      </c>
      <c r="B1143" s="229"/>
      <c r="F1143" s="179">
        <f t="shared" si="262"/>
        <v>0</v>
      </c>
      <c r="G1143" s="214" t="e">
        <f t="shared" si="263"/>
        <v>#DIV/0!</v>
      </c>
      <c r="H1143" s="179">
        <f t="shared" si="264"/>
        <v>0</v>
      </c>
      <c r="I1143" s="356" t="e">
        <v>#N/A</v>
      </c>
      <c r="J1143" s="52"/>
      <c r="K1143" s="647" t="e">
        <f t="shared" si="265"/>
        <v>#N/A</v>
      </c>
      <c r="L1143" s="389"/>
      <c r="M1143" s="52"/>
      <c r="N1143">
        <v>0</v>
      </c>
      <c r="O1143" s="273" t="e">
        <f t="shared" si="266"/>
        <v>#DIV/0!</v>
      </c>
      <c r="P1143" s="273" t="e">
        <f t="shared" si="267"/>
        <v>#DIV/0!</v>
      </c>
      <c r="R1143" s="52" t="e">
        <f t="shared" si="268"/>
        <v>#N/A</v>
      </c>
      <c r="S1143" s="52" t="e">
        <f t="shared" si="269"/>
        <v>#DIV/0!</v>
      </c>
    </row>
    <row r="1144" spans="1:19" x14ac:dyDescent="0.2">
      <c r="A1144" s="157">
        <v>45419</v>
      </c>
      <c r="B1144" s="229"/>
      <c r="F1144" s="179">
        <f t="shared" si="262"/>
        <v>0</v>
      </c>
      <c r="G1144" s="214" t="e">
        <f t="shared" si="263"/>
        <v>#DIV/0!</v>
      </c>
      <c r="H1144" s="179">
        <f t="shared" si="264"/>
        <v>0</v>
      </c>
      <c r="I1144" s="356" t="e">
        <v>#N/A</v>
      </c>
      <c r="J1144" s="52"/>
      <c r="K1144" s="647" t="e">
        <f t="shared" si="265"/>
        <v>#N/A</v>
      </c>
      <c r="L1144" s="389"/>
      <c r="M1144" s="52"/>
      <c r="N1144">
        <v>0</v>
      </c>
      <c r="O1144" s="273" t="e">
        <f t="shared" si="266"/>
        <v>#DIV/0!</v>
      </c>
      <c r="P1144" s="273" t="e">
        <f t="shared" si="267"/>
        <v>#DIV/0!</v>
      </c>
      <c r="R1144" s="52" t="e">
        <f t="shared" si="268"/>
        <v>#N/A</v>
      </c>
      <c r="S1144" s="52" t="e">
        <f t="shared" si="269"/>
        <v>#DIV/0!</v>
      </c>
    </row>
    <row r="1145" spans="1:19" x14ac:dyDescent="0.2">
      <c r="A1145" s="157">
        <v>45420</v>
      </c>
      <c r="B1145" s="229"/>
      <c r="F1145" s="179">
        <f t="shared" si="262"/>
        <v>0</v>
      </c>
      <c r="G1145" s="214" t="e">
        <f t="shared" si="263"/>
        <v>#DIV/0!</v>
      </c>
      <c r="H1145" s="179">
        <f t="shared" si="264"/>
        <v>0</v>
      </c>
      <c r="I1145" s="356" t="e">
        <v>#N/A</v>
      </c>
      <c r="J1145" s="52"/>
      <c r="K1145" s="647" t="e">
        <f t="shared" si="265"/>
        <v>#N/A</v>
      </c>
      <c r="L1145" s="389"/>
      <c r="M1145" s="52"/>
      <c r="N1145">
        <v>0</v>
      </c>
      <c r="O1145" s="273" t="e">
        <f t="shared" si="266"/>
        <v>#DIV/0!</v>
      </c>
      <c r="P1145" s="273" t="e">
        <f t="shared" si="267"/>
        <v>#DIV/0!</v>
      </c>
      <c r="R1145" s="52" t="e">
        <f t="shared" si="268"/>
        <v>#N/A</v>
      </c>
      <c r="S1145" s="52" t="e">
        <f t="shared" si="269"/>
        <v>#DIV/0!</v>
      </c>
    </row>
    <row r="1146" spans="1:19" x14ac:dyDescent="0.2">
      <c r="A1146" s="157">
        <v>45421</v>
      </c>
      <c r="B1146" s="229"/>
      <c r="F1146" s="179">
        <f t="shared" si="262"/>
        <v>0</v>
      </c>
      <c r="G1146" s="214" t="e">
        <f t="shared" si="263"/>
        <v>#DIV/0!</v>
      </c>
      <c r="H1146" s="179">
        <f t="shared" si="264"/>
        <v>0</v>
      </c>
      <c r="I1146" s="356" t="e">
        <v>#N/A</v>
      </c>
      <c r="J1146" s="52"/>
      <c r="K1146" s="647" t="e">
        <f t="shared" si="265"/>
        <v>#N/A</v>
      </c>
      <c r="L1146" s="389"/>
      <c r="M1146" s="52"/>
      <c r="N1146">
        <v>0</v>
      </c>
      <c r="O1146" s="273" t="e">
        <f t="shared" si="266"/>
        <v>#DIV/0!</v>
      </c>
      <c r="P1146" s="273" t="e">
        <f t="shared" si="267"/>
        <v>#DIV/0!</v>
      </c>
      <c r="R1146" s="52" t="e">
        <f t="shared" si="268"/>
        <v>#N/A</v>
      </c>
      <c r="S1146" s="52" t="e">
        <f t="shared" si="269"/>
        <v>#DIV/0!</v>
      </c>
    </row>
    <row r="1147" spans="1:19" x14ac:dyDescent="0.2">
      <c r="A1147" s="157">
        <v>45422</v>
      </c>
      <c r="B1147" s="229"/>
      <c r="F1147" s="179">
        <f t="shared" si="262"/>
        <v>0</v>
      </c>
      <c r="G1147" s="214" t="e">
        <f t="shared" si="263"/>
        <v>#DIV/0!</v>
      </c>
      <c r="H1147" s="179">
        <f t="shared" si="264"/>
        <v>0</v>
      </c>
      <c r="I1147" s="356" t="e">
        <v>#N/A</v>
      </c>
      <c r="J1147" s="52"/>
      <c r="K1147" s="647" t="e">
        <f t="shared" si="265"/>
        <v>#N/A</v>
      </c>
      <c r="L1147" s="389"/>
      <c r="M1147" s="52"/>
      <c r="N1147">
        <v>0</v>
      </c>
      <c r="O1147" s="273" t="e">
        <f t="shared" si="266"/>
        <v>#DIV/0!</v>
      </c>
      <c r="P1147" s="273" t="e">
        <f t="shared" si="267"/>
        <v>#DIV/0!</v>
      </c>
      <c r="R1147" s="52" t="e">
        <f t="shared" si="268"/>
        <v>#N/A</v>
      </c>
      <c r="S1147" s="52" t="e">
        <f t="shared" si="269"/>
        <v>#DIV/0!</v>
      </c>
    </row>
    <row r="1148" spans="1:19" x14ac:dyDescent="0.2">
      <c r="A1148" s="157">
        <v>45425</v>
      </c>
      <c r="B1148" s="229"/>
      <c r="F1148" s="179">
        <f t="shared" si="262"/>
        <v>0</v>
      </c>
      <c r="G1148" s="214" t="e">
        <f t="shared" si="263"/>
        <v>#DIV/0!</v>
      </c>
      <c r="H1148" s="179">
        <f t="shared" si="264"/>
        <v>0</v>
      </c>
      <c r="I1148" s="356" t="e">
        <v>#N/A</v>
      </c>
      <c r="J1148" s="52"/>
      <c r="K1148" s="647" t="e">
        <f t="shared" si="265"/>
        <v>#N/A</v>
      </c>
      <c r="L1148" s="389"/>
      <c r="M1148" s="52"/>
      <c r="N1148">
        <v>0</v>
      </c>
      <c r="O1148" s="273" t="e">
        <f t="shared" si="266"/>
        <v>#DIV/0!</v>
      </c>
      <c r="P1148" s="273" t="e">
        <f t="shared" si="267"/>
        <v>#DIV/0!</v>
      </c>
      <c r="R1148" s="52" t="e">
        <f t="shared" si="268"/>
        <v>#N/A</v>
      </c>
      <c r="S1148" s="52" t="e">
        <f t="shared" si="269"/>
        <v>#DIV/0!</v>
      </c>
    </row>
    <row r="1149" spans="1:19" x14ac:dyDescent="0.2">
      <c r="A1149" s="157">
        <v>45426</v>
      </c>
      <c r="B1149" s="229"/>
      <c r="F1149" s="179">
        <f t="shared" si="262"/>
        <v>0</v>
      </c>
      <c r="G1149" s="214" t="e">
        <f t="shared" si="263"/>
        <v>#DIV/0!</v>
      </c>
      <c r="H1149" s="179">
        <f t="shared" si="264"/>
        <v>0</v>
      </c>
      <c r="I1149" s="356" t="e">
        <v>#N/A</v>
      </c>
      <c r="J1149" s="52"/>
      <c r="K1149" s="647" t="e">
        <f t="shared" si="265"/>
        <v>#N/A</v>
      </c>
      <c r="L1149" s="389"/>
      <c r="M1149" s="52"/>
      <c r="N1149">
        <v>0</v>
      </c>
      <c r="O1149" s="273" t="e">
        <f t="shared" si="266"/>
        <v>#DIV/0!</v>
      </c>
      <c r="P1149" s="273" t="e">
        <f t="shared" si="267"/>
        <v>#DIV/0!</v>
      </c>
      <c r="R1149" s="52" t="e">
        <f t="shared" si="268"/>
        <v>#N/A</v>
      </c>
      <c r="S1149" s="52" t="e">
        <f t="shared" si="269"/>
        <v>#DIV/0!</v>
      </c>
    </row>
    <row r="1150" spans="1:19" x14ac:dyDescent="0.2">
      <c r="A1150" s="157">
        <v>45427</v>
      </c>
      <c r="B1150" s="229"/>
      <c r="F1150" s="179">
        <f t="shared" si="262"/>
        <v>0</v>
      </c>
      <c r="G1150" s="214" t="e">
        <f t="shared" si="263"/>
        <v>#DIV/0!</v>
      </c>
      <c r="H1150" s="179">
        <f t="shared" si="264"/>
        <v>0</v>
      </c>
      <c r="I1150" s="356" t="e">
        <v>#N/A</v>
      </c>
      <c r="J1150" s="52"/>
      <c r="K1150" s="647" t="e">
        <f t="shared" si="265"/>
        <v>#N/A</v>
      </c>
      <c r="L1150" s="389"/>
      <c r="M1150" s="52"/>
      <c r="N1150">
        <v>0</v>
      </c>
      <c r="O1150" s="273" t="e">
        <f t="shared" si="266"/>
        <v>#DIV/0!</v>
      </c>
      <c r="P1150" s="273" t="e">
        <f t="shared" si="267"/>
        <v>#DIV/0!</v>
      </c>
      <c r="R1150" s="52" t="e">
        <f t="shared" si="268"/>
        <v>#N/A</v>
      </c>
      <c r="S1150" s="52" t="e">
        <f t="shared" si="269"/>
        <v>#DIV/0!</v>
      </c>
    </row>
    <row r="1151" spans="1:19" x14ac:dyDescent="0.2">
      <c r="A1151" s="157">
        <v>45428</v>
      </c>
      <c r="B1151" s="229"/>
      <c r="F1151" s="179">
        <f t="shared" si="262"/>
        <v>0</v>
      </c>
      <c r="G1151" s="214" t="e">
        <f t="shared" si="263"/>
        <v>#DIV/0!</v>
      </c>
      <c r="H1151" s="179">
        <f t="shared" si="264"/>
        <v>0</v>
      </c>
      <c r="I1151" s="356" t="e">
        <v>#N/A</v>
      </c>
      <c r="J1151" s="52"/>
      <c r="K1151" s="647" t="e">
        <f t="shared" si="265"/>
        <v>#N/A</v>
      </c>
      <c r="L1151" s="389"/>
      <c r="M1151" s="52"/>
      <c r="N1151">
        <v>0</v>
      </c>
      <c r="O1151" s="273" t="e">
        <f t="shared" si="266"/>
        <v>#DIV/0!</v>
      </c>
      <c r="P1151" s="273" t="e">
        <f t="shared" si="267"/>
        <v>#DIV/0!</v>
      </c>
      <c r="R1151" s="52" t="e">
        <f t="shared" si="268"/>
        <v>#N/A</v>
      </c>
      <c r="S1151" s="52" t="e">
        <f t="shared" si="269"/>
        <v>#DIV/0!</v>
      </c>
    </row>
    <row r="1152" spans="1:19" x14ac:dyDescent="0.2">
      <c r="A1152" s="157">
        <v>45429</v>
      </c>
      <c r="B1152" s="229"/>
      <c r="F1152" s="179">
        <f t="shared" si="262"/>
        <v>0</v>
      </c>
      <c r="G1152" s="214" t="e">
        <f t="shared" si="263"/>
        <v>#DIV/0!</v>
      </c>
      <c r="H1152" s="179">
        <f t="shared" si="264"/>
        <v>0</v>
      </c>
      <c r="I1152" s="356" t="e">
        <v>#N/A</v>
      </c>
      <c r="J1152" s="52"/>
      <c r="K1152" s="647" t="e">
        <f t="shared" si="265"/>
        <v>#N/A</v>
      </c>
      <c r="L1152" s="389"/>
      <c r="M1152" s="52"/>
      <c r="N1152">
        <v>0</v>
      </c>
      <c r="O1152" s="273" t="e">
        <f t="shared" si="266"/>
        <v>#DIV/0!</v>
      </c>
      <c r="P1152" s="273" t="e">
        <f t="shared" si="267"/>
        <v>#DIV/0!</v>
      </c>
      <c r="R1152" s="52" t="e">
        <f t="shared" si="268"/>
        <v>#N/A</v>
      </c>
      <c r="S1152" s="52" t="e">
        <f t="shared" si="269"/>
        <v>#DIV/0!</v>
      </c>
    </row>
    <row r="1153" spans="1:19" x14ac:dyDescent="0.2">
      <c r="A1153" s="157">
        <v>45432</v>
      </c>
      <c r="B1153" s="229"/>
      <c r="F1153" s="179">
        <f t="shared" si="262"/>
        <v>0</v>
      </c>
      <c r="G1153" s="214" t="e">
        <f t="shared" si="263"/>
        <v>#DIV/0!</v>
      </c>
      <c r="H1153" s="179">
        <f t="shared" si="264"/>
        <v>0</v>
      </c>
      <c r="I1153" s="356" t="e">
        <v>#N/A</v>
      </c>
      <c r="J1153" s="52"/>
      <c r="K1153" s="647" t="e">
        <f t="shared" si="265"/>
        <v>#N/A</v>
      </c>
      <c r="L1153" s="389"/>
      <c r="M1153" s="52"/>
      <c r="N1153">
        <v>0</v>
      </c>
      <c r="O1153" s="273" t="e">
        <f t="shared" si="266"/>
        <v>#DIV/0!</v>
      </c>
      <c r="P1153" s="273" t="e">
        <f t="shared" si="267"/>
        <v>#DIV/0!</v>
      </c>
      <c r="R1153" s="52" t="e">
        <f t="shared" si="268"/>
        <v>#N/A</v>
      </c>
      <c r="S1153" s="52" t="e">
        <f t="shared" si="269"/>
        <v>#DIV/0!</v>
      </c>
    </row>
    <row r="1154" spans="1:19" x14ac:dyDescent="0.2">
      <c r="A1154" s="157">
        <v>45433</v>
      </c>
      <c r="B1154" s="229"/>
      <c r="F1154" s="179">
        <f t="shared" si="262"/>
        <v>0</v>
      </c>
      <c r="G1154" s="214" t="e">
        <f t="shared" si="263"/>
        <v>#DIV/0!</v>
      </c>
      <c r="H1154" s="179">
        <f t="shared" si="264"/>
        <v>0</v>
      </c>
      <c r="I1154" s="356" t="e">
        <v>#N/A</v>
      </c>
      <c r="J1154" s="52"/>
      <c r="K1154" s="647" t="e">
        <f t="shared" si="265"/>
        <v>#N/A</v>
      </c>
      <c r="L1154" s="389"/>
      <c r="M1154" s="52"/>
      <c r="N1154">
        <v>0</v>
      </c>
      <c r="O1154" s="273" t="e">
        <f t="shared" si="266"/>
        <v>#DIV/0!</v>
      </c>
      <c r="P1154" s="273" t="e">
        <f t="shared" si="267"/>
        <v>#DIV/0!</v>
      </c>
      <c r="R1154" s="52" t="e">
        <f t="shared" si="268"/>
        <v>#N/A</v>
      </c>
      <c r="S1154" s="52" t="e">
        <f t="shared" si="269"/>
        <v>#DIV/0!</v>
      </c>
    </row>
    <row r="1155" spans="1:19" x14ac:dyDescent="0.2">
      <c r="A1155" s="157">
        <v>45434</v>
      </c>
      <c r="B1155" s="229"/>
      <c r="F1155" s="179">
        <f t="shared" si="262"/>
        <v>0</v>
      </c>
      <c r="G1155" s="214" t="e">
        <f t="shared" si="263"/>
        <v>#DIV/0!</v>
      </c>
      <c r="H1155" s="179">
        <f t="shared" si="264"/>
        <v>0</v>
      </c>
      <c r="I1155" s="356" t="e">
        <v>#N/A</v>
      </c>
      <c r="J1155" s="52"/>
      <c r="K1155" s="647" t="e">
        <f t="shared" si="265"/>
        <v>#N/A</v>
      </c>
      <c r="L1155" s="389"/>
      <c r="M1155" s="52"/>
      <c r="N1155">
        <v>0</v>
      </c>
      <c r="O1155" s="273" t="e">
        <f t="shared" si="266"/>
        <v>#DIV/0!</v>
      </c>
      <c r="P1155" s="273" t="e">
        <f t="shared" si="267"/>
        <v>#DIV/0!</v>
      </c>
      <c r="R1155" s="52" t="e">
        <f t="shared" si="268"/>
        <v>#N/A</v>
      </c>
      <c r="S1155" s="52" t="e">
        <f t="shared" si="269"/>
        <v>#DIV/0!</v>
      </c>
    </row>
    <row r="1156" spans="1:19" x14ac:dyDescent="0.2">
      <c r="A1156" s="157">
        <v>45435</v>
      </c>
      <c r="B1156" s="229"/>
      <c r="F1156" s="179">
        <f t="shared" si="262"/>
        <v>0</v>
      </c>
      <c r="G1156" s="214" t="e">
        <f t="shared" si="263"/>
        <v>#DIV/0!</v>
      </c>
      <c r="H1156" s="179">
        <f t="shared" si="264"/>
        <v>0</v>
      </c>
      <c r="I1156" s="356" t="e">
        <v>#N/A</v>
      </c>
      <c r="J1156" s="52"/>
      <c r="K1156" s="647" t="e">
        <f t="shared" si="265"/>
        <v>#N/A</v>
      </c>
      <c r="L1156" s="389"/>
      <c r="M1156" s="52"/>
      <c r="N1156">
        <v>0</v>
      </c>
      <c r="O1156" s="273" t="e">
        <f t="shared" si="266"/>
        <v>#DIV/0!</v>
      </c>
      <c r="P1156" s="273" t="e">
        <f t="shared" si="267"/>
        <v>#DIV/0!</v>
      </c>
      <c r="R1156" s="52" t="e">
        <f t="shared" si="268"/>
        <v>#N/A</v>
      </c>
      <c r="S1156" s="52" t="e">
        <f t="shared" si="269"/>
        <v>#DIV/0!</v>
      </c>
    </row>
    <row r="1157" spans="1:19" x14ac:dyDescent="0.2">
      <c r="A1157" s="157">
        <v>45436</v>
      </c>
      <c r="B1157" s="229"/>
      <c r="F1157" s="179">
        <f t="shared" si="262"/>
        <v>0</v>
      </c>
      <c r="G1157" s="214" t="e">
        <f t="shared" si="263"/>
        <v>#DIV/0!</v>
      </c>
      <c r="H1157" s="179">
        <f t="shared" si="264"/>
        <v>0</v>
      </c>
      <c r="I1157" s="356" t="e">
        <v>#N/A</v>
      </c>
      <c r="J1157" s="52"/>
      <c r="K1157" s="647" t="e">
        <f t="shared" si="265"/>
        <v>#N/A</v>
      </c>
      <c r="L1157" s="389"/>
      <c r="M1157" s="52"/>
      <c r="N1157">
        <v>0</v>
      </c>
      <c r="O1157" s="273" t="e">
        <f t="shared" si="266"/>
        <v>#DIV/0!</v>
      </c>
      <c r="P1157" s="273" t="e">
        <f t="shared" si="267"/>
        <v>#DIV/0!</v>
      </c>
      <c r="R1157" s="52" t="e">
        <f t="shared" si="268"/>
        <v>#N/A</v>
      </c>
      <c r="S1157" s="52" t="e">
        <f t="shared" si="269"/>
        <v>#DIV/0!</v>
      </c>
    </row>
    <row r="1158" spans="1:19" x14ac:dyDescent="0.2">
      <c r="A1158" s="157">
        <v>45439</v>
      </c>
      <c r="B1158" s="229"/>
      <c r="F1158" s="179">
        <f t="shared" si="262"/>
        <v>0</v>
      </c>
      <c r="G1158" s="214" t="e">
        <f t="shared" si="263"/>
        <v>#DIV/0!</v>
      </c>
      <c r="H1158" s="179">
        <f t="shared" si="264"/>
        <v>0</v>
      </c>
      <c r="I1158" s="356" t="e">
        <v>#N/A</v>
      </c>
      <c r="J1158" s="52"/>
      <c r="K1158" s="647" t="e">
        <f t="shared" si="265"/>
        <v>#N/A</v>
      </c>
      <c r="L1158" s="389"/>
      <c r="M1158" s="52"/>
      <c r="N1158">
        <v>0</v>
      </c>
      <c r="O1158" s="273" t="e">
        <f t="shared" si="266"/>
        <v>#DIV/0!</v>
      </c>
      <c r="P1158" s="273" t="e">
        <f t="shared" si="267"/>
        <v>#DIV/0!</v>
      </c>
      <c r="R1158" s="52" t="e">
        <f t="shared" si="268"/>
        <v>#N/A</v>
      </c>
      <c r="S1158" s="52" t="e">
        <f t="shared" si="269"/>
        <v>#DIV/0!</v>
      </c>
    </row>
    <row r="1159" spans="1:19" x14ac:dyDescent="0.2">
      <c r="A1159" s="157">
        <v>45440</v>
      </c>
      <c r="B1159" s="229"/>
      <c r="F1159" s="179">
        <f t="shared" si="262"/>
        <v>0</v>
      </c>
      <c r="G1159" s="214" t="e">
        <f t="shared" si="263"/>
        <v>#DIV/0!</v>
      </c>
      <c r="H1159" s="179">
        <f t="shared" si="264"/>
        <v>0</v>
      </c>
      <c r="I1159" s="356" t="e">
        <v>#N/A</v>
      </c>
      <c r="J1159" s="52"/>
      <c r="K1159" s="647" t="e">
        <f t="shared" si="265"/>
        <v>#N/A</v>
      </c>
      <c r="L1159" s="389"/>
      <c r="M1159" s="52"/>
      <c r="N1159">
        <v>0</v>
      </c>
      <c r="O1159" s="273" t="e">
        <f t="shared" si="266"/>
        <v>#DIV/0!</v>
      </c>
      <c r="P1159" s="273" t="e">
        <f t="shared" si="267"/>
        <v>#DIV/0!</v>
      </c>
      <c r="R1159" s="52" t="e">
        <f t="shared" si="268"/>
        <v>#N/A</v>
      </c>
      <c r="S1159" s="52" t="e">
        <f t="shared" si="269"/>
        <v>#DIV/0!</v>
      </c>
    </row>
    <row r="1160" spans="1:19" x14ac:dyDescent="0.2">
      <c r="A1160" s="157">
        <v>45441</v>
      </c>
      <c r="B1160" s="229"/>
      <c r="F1160" s="179">
        <f t="shared" si="262"/>
        <v>0</v>
      </c>
      <c r="G1160" s="214" t="e">
        <f t="shared" si="263"/>
        <v>#DIV/0!</v>
      </c>
      <c r="H1160" s="179">
        <f t="shared" si="264"/>
        <v>0</v>
      </c>
      <c r="I1160" s="356" t="e">
        <v>#N/A</v>
      </c>
      <c r="J1160" s="52"/>
      <c r="K1160" s="647" t="e">
        <f t="shared" si="265"/>
        <v>#N/A</v>
      </c>
      <c r="L1160" s="389"/>
      <c r="M1160" s="52"/>
      <c r="N1160">
        <v>0</v>
      </c>
      <c r="O1160" s="273" t="e">
        <f t="shared" si="266"/>
        <v>#DIV/0!</v>
      </c>
      <c r="P1160" s="273" t="e">
        <f t="shared" si="267"/>
        <v>#DIV/0!</v>
      </c>
      <c r="R1160" s="52" t="e">
        <f t="shared" si="268"/>
        <v>#N/A</v>
      </c>
      <c r="S1160" s="52" t="e">
        <f t="shared" si="269"/>
        <v>#DIV/0!</v>
      </c>
    </row>
    <row r="1161" spans="1:19" x14ac:dyDescent="0.2">
      <c r="A1161" s="157">
        <v>45442</v>
      </c>
      <c r="B1161" s="229"/>
      <c r="F1161" s="179">
        <f t="shared" si="262"/>
        <v>0</v>
      </c>
      <c r="G1161" s="214" t="e">
        <f t="shared" si="263"/>
        <v>#DIV/0!</v>
      </c>
      <c r="H1161" s="179">
        <f t="shared" si="264"/>
        <v>0</v>
      </c>
      <c r="I1161" s="356" t="e">
        <v>#N/A</v>
      </c>
      <c r="J1161" s="52"/>
      <c r="K1161" s="647" t="e">
        <f t="shared" si="265"/>
        <v>#N/A</v>
      </c>
      <c r="L1161" s="389"/>
      <c r="M1161" s="52"/>
      <c r="N1161">
        <v>0</v>
      </c>
      <c r="O1161" s="273" t="e">
        <f t="shared" si="266"/>
        <v>#DIV/0!</v>
      </c>
      <c r="P1161" s="273" t="e">
        <f t="shared" si="267"/>
        <v>#DIV/0!</v>
      </c>
      <c r="R1161" s="52" t="e">
        <f t="shared" si="268"/>
        <v>#N/A</v>
      </c>
      <c r="S1161" s="52" t="e">
        <f t="shared" si="269"/>
        <v>#DIV/0!</v>
      </c>
    </row>
    <row r="1162" spans="1:19" x14ac:dyDescent="0.2">
      <c r="A1162" s="157">
        <v>45443</v>
      </c>
      <c r="B1162" s="229"/>
      <c r="F1162" s="179">
        <f t="shared" si="262"/>
        <v>0</v>
      </c>
      <c r="G1162" s="214" t="e">
        <f t="shared" si="263"/>
        <v>#DIV/0!</v>
      </c>
      <c r="H1162" s="179">
        <f t="shared" si="264"/>
        <v>0</v>
      </c>
      <c r="I1162" s="356" t="e">
        <v>#N/A</v>
      </c>
      <c r="J1162" s="52"/>
      <c r="K1162" s="647" t="e">
        <f t="shared" si="265"/>
        <v>#N/A</v>
      </c>
      <c r="L1162" s="389"/>
      <c r="M1162" s="52"/>
      <c r="N1162">
        <v>0</v>
      </c>
      <c r="O1162" s="273" t="e">
        <f t="shared" si="266"/>
        <v>#DIV/0!</v>
      </c>
      <c r="P1162" s="273" t="e">
        <f t="shared" si="267"/>
        <v>#DIV/0!</v>
      </c>
      <c r="R1162" s="52" t="e">
        <f t="shared" si="268"/>
        <v>#N/A</v>
      </c>
      <c r="S1162" s="52" t="e">
        <f t="shared" si="269"/>
        <v>#DIV/0!</v>
      </c>
    </row>
    <row r="1163" spans="1:19" x14ac:dyDescent="0.2">
      <c r="A1163" s="711">
        <v>45446</v>
      </c>
      <c r="B1163" s="229"/>
      <c r="F1163" s="179">
        <f t="shared" si="262"/>
        <v>0</v>
      </c>
      <c r="G1163" s="214" t="e">
        <f t="shared" si="263"/>
        <v>#DIV/0!</v>
      </c>
      <c r="H1163" s="179">
        <f t="shared" si="264"/>
        <v>0</v>
      </c>
      <c r="I1163" s="356" t="e">
        <v>#N/A</v>
      </c>
      <c r="J1163" s="52"/>
      <c r="K1163" s="647" t="e">
        <f t="shared" si="265"/>
        <v>#N/A</v>
      </c>
      <c r="L1163" s="389"/>
      <c r="M1163" s="52"/>
      <c r="N1163">
        <v>0</v>
      </c>
      <c r="O1163" s="273" t="e">
        <f t="shared" si="266"/>
        <v>#DIV/0!</v>
      </c>
      <c r="P1163" s="273" t="e">
        <f t="shared" si="267"/>
        <v>#DIV/0!</v>
      </c>
      <c r="R1163" s="52" t="e">
        <f t="shared" si="268"/>
        <v>#N/A</v>
      </c>
      <c r="S1163" s="52" t="e">
        <f t="shared" si="269"/>
        <v>#DIV/0!</v>
      </c>
    </row>
    <row r="1164" spans="1:19" x14ac:dyDescent="0.2">
      <c r="A1164" s="157">
        <v>45447</v>
      </c>
      <c r="B1164" s="229"/>
      <c r="F1164" s="179">
        <f t="shared" si="262"/>
        <v>0</v>
      </c>
      <c r="G1164" s="214" t="e">
        <f t="shared" si="263"/>
        <v>#DIV/0!</v>
      </c>
      <c r="H1164" s="179">
        <f t="shared" si="264"/>
        <v>0</v>
      </c>
      <c r="I1164" s="356" t="e">
        <v>#N/A</v>
      </c>
      <c r="J1164" s="52"/>
      <c r="K1164" s="647" t="e">
        <f t="shared" si="265"/>
        <v>#N/A</v>
      </c>
      <c r="L1164" s="389"/>
      <c r="M1164" s="52"/>
      <c r="N1164">
        <v>0</v>
      </c>
      <c r="O1164" s="273" t="e">
        <f t="shared" si="266"/>
        <v>#DIV/0!</v>
      </c>
      <c r="P1164" s="273" t="e">
        <f t="shared" si="267"/>
        <v>#DIV/0!</v>
      </c>
      <c r="R1164" s="52" t="e">
        <f t="shared" si="268"/>
        <v>#N/A</v>
      </c>
      <c r="S1164" s="52" t="e">
        <f t="shared" si="269"/>
        <v>#DIV/0!</v>
      </c>
    </row>
    <row r="1165" spans="1:19" x14ac:dyDescent="0.2">
      <c r="A1165" s="157">
        <v>45448</v>
      </c>
      <c r="B1165" s="229"/>
      <c r="F1165" s="179">
        <f t="shared" si="262"/>
        <v>0</v>
      </c>
      <c r="G1165" s="214" t="e">
        <f t="shared" si="263"/>
        <v>#DIV/0!</v>
      </c>
      <c r="H1165" s="179">
        <f t="shared" si="264"/>
        <v>0</v>
      </c>
      <c r="I1165" s="356" t="e">
        <v>#N/A</v>
      </c>
      <c r="J1165" s="52"/>
      <c r="K1165" s="647" t="e">
        <f t="shared" si="265"/>
        <v>#N/A</v>
      </c>
      <c r="L1165" s="389"/>
      <c r="M1165" s="52"/>
      <c r="N1165">
        <v>0</v>
      </c>
      <c r="O1165" s="273" t="e">
        <f t="shared" si="266"/>
        <v>#DIV/0!</v>
      </c>
      <c r="P1165" s="273" t="e">
        <f t="shared" si="267"/>
        <v>#DIV/0!</v>
      </c>
      <c r="R1165" s="52" t="e">
        <f t="shared" si="268"/>
        <v>#N/A</v>
      </c>
      <c r="S1165" s="52" t="e">
        <f t="shared" si="269"/>
        <v>#DIV/0!</v>
      </c>
    </row>
    <row r="1166" spans="1:19" x14ac:dyDescent="0.2">
      <c r="A1166" s="157">
        <v>45449</v>
      </c>
      <c r="B1166" s="229"/>
      <c r="F1166" s="179">
        <f t="shared" si="262"/>
        <v>0</v>
      </c>
      <c r="G1166" s="214" t="e">
        <f t="shared" si="263"/>
        <v>#DIV/0!</v>
      </c>
      <c r="H1166" s="179">
        <f t="shared" si="264"/>
        <v>0</v>
      </c>
      <c r="I1166" s="356" t="e">
        <v>#N/A</v>
      </c>
      <c r="J1166" s="52"/>
      <c r="K1166" s="647" t="e">
        <f t="shared" si="265"/>
        <v>#N/A</v>
      </c>
      <c r="L1166" s="389"/>
      <c r="M1166" s="52"/>
      <c r="N1166">
        <v>0</v>
      </c>
      <c r="O1166" s="273" t="e">
        <f t="shared" si="266"/>
        <v>#DIV/0!</v>
      </c>
      <c r="P1166" s="273" t="e">
        <f t="shared" si="267"/>
        <v>#DIV/0!</v>
      </c>
      <c r="R1166" s="52" t="e">
        <f t="shared" si="268"/>
        <v>#N/A</v>
      </c>
      <c r="S1166" s="52" t="e">
        <f t="shared" si="269"/>
        <v>#DIV/0!</v>
      </c>
    </row>
    <row r="1167" spans="1:19" x14ac:dyDescent="0.2">
      <c r="A1167" s="157">
        <v>45450</v>
      </c>
      <c r="B1167" s="229"/>
      <c r="F1167" s="179">
        <f t="shared" si="262"/>
        <v>0</v>
      </c>
      <c r="G1167" s="214" t="e">
        <f t="shared" si="263"/>
        <v>#DIV/0!</v>
      </c>
      <c r="H1167" s="179">
        <f t="shared" si="264"/>
        <v>0</v>
      </c>
      <c r="I1167" s="356" t="e">
        <v>#N/A</v>
      </c>
      <c r="J1167" s="52"/>
      <c r="K1167" s="647" t="e">
        <f t="shared" si="265"/>
        <v>#N/A</v>
      </c>
      <c r="L1167" s="389"/>
      <c r="M1167" s="52"/>
      <c r="N1167">
        <v>0</v>
      </c>
      <c r="O1167" s="273" t="e">
        <f t="shared" si="266"/>
        <v>#DIV/0!</v>
      </c>
      <c r="P1167" s="273" t="e">
        <f t="shared" si="267"/>
        <v>#DIV/0!</v>
      </c>
      <c r="R1167" s="52" t="e">
        <f t="shared" si="268"/>
        <v>#N/A</v>
      </c>
      <c r="S1167" s="52" t="e">
        <f t="shared" si="269"/>
        <v>#DIV/0!</v>
      </c>
    </row>
    <row r="1168" spans="1:19" x14ac:dyDescent="0.2">
      <c r="A1168" s="157">
        <v>45453</v>
      </c>
      <c r="B1168" s="229"/>
      <c r="F1168" s="179">
        <f t="shared" si="262"/>
        <v>0</v>
      </c>
      <c r="G1168" s="214" t="e">
        <f t="shared" si="263"/>
        <v>#DIV/0!</v>
      </c>
      <c r="H1168" s="179">
        <f t="shared" si="264"/>
        <v>0</v>
      </c>
      <c r="I1168" s="356" t="e">
        <v>#N/A</v>
      </c>
      <c r="J1168" s="52"/>
      <c r="K1168" s="647" t="e">
        <f t="shared" si="265"/>
        <v>#N/A</v>
      </c>
      <c r="L1168" s="389"/>
      <c r="M1168" s="52"/>
      <c r="N1168">
        <v>0</v>
      </c>
      <c r="O1168" s="273" t="e">
        <f t="shared" si="266"/>
        <v>#DIV/0!</v>
      </c>
      <c r="P1168" s="273" t="e">
        <f t="shared" si="267"/>
        <v>#DIV/0!</v>
      </c>
      <c r="R1168" s="52" t="e">
        <f t="shared" si="268"/>
        <v>#N/A</v>
      </c>
      <c r="S1168" s="52" t="e">
        <f t="shared" si="269"/>
        <v>#DIV/0!</v>
      </c>
    </row>
    <row r="1169" spans="1:19" x14ac:dyDescent="0.2">
      <c r="A1169" s="157">
        <v>45454</v>
      </c>
      <c r="B1169" s="229"/>
      <c r="F1169" s="179">
        <f t="shared" si="262"/>
        <v>0</v>
      </c>
      <c r="G1169" s="214" t="e">
        <f t="shared" si="263"/>
        <v>#DIV/0!</v>
      </c>
      <c r="H1169" s="179">
        <f t="shared" si="264"/>
        <v>0</v>
      </c>
      <c r="I1169" s="356" t="e">
        <v>#N/A</v>
      </c>
      <c r="J1169" s="52"/>
      <c r="K1169" s="647" t="e">
        <f t="shared" si="265"/>
        <v>#N/A</v>
      </c>
      <c r="L1169" s="389"/>
      <c r="M1169" s="52"/>
      <c r="N1169">
        <v>0</v>
      </c>
      <c r="O1169" s="273" t="e">
        <f t="shared" si="266"/>
        <v>#DIV/0!</v>
      </c>
      <c r="P1169" s="273" t="e">
        <f t="shared" si="267"/>
        <v>#DIV/0!</v>
      </c>
      <c r="R1169" s="52" t="e">
        <f t="shared" si="268"/>
        <v>#N/A</v>
      </c>
      <c r="S1169" s="52" t="e">
        <f t="shared" si="269"/>
        <v>#DIV/0!</v>
      </c>
    </row>
    <row r="1170" spans="1:19" x14ac:dyDescent="0.2">
      <c r="A1170" s="157">
        <v>45455</v>
      </c>
      <c r="B1170" s="229"/>
      <c r="F1170" s="179">
        <f t="shared" si="262"/>
        <v>0</v>
      </c>
      <c r="G1170" s="214" t="e">
        <f t="shared" si="263"/>
        <v>#DIV/0!</v>
      </c>
      <c r="H1170" s="179">
        <f t="shared" si="264"/>
        <v>0</v>
      </c>
      <c r="I1170" s="356" t="e">
        <v>#N/A</v>
      </c>
      <c r="J1170" s="52"/>
      <c r="K1170" s="647" t="e">
        <f t="shared" si="265"/>
        <v>#N/A</v>
      </c>
      <c r="L1170" s="389"/>
      <c r="M1170" s="52"/>
      <c r="N1170">
        <v>0</v>
      </c>
      <c r="O1170" s="273" t="e">
        <f t="shared" si="266"/>
        <v>#DIV/0!</v>
      </c>
      <c r="P1170" s="273" t="e">
        <f t="shared" si="267"/>
        <v>#DIV/0!</v>
      </c>
      <c r="R1170" s="52" t="e">
        <f t="shared" si="268"/>
        <v>#N/A</v>
      </c>
      <c r="S1170" s="52" t="e">
        <f t="shared" si="269"/>
        <v>#DIV/0!</v>
      </c>
    </row>
    <row r="1171" spans="1:19" x14ac:dyDescent="0.2">
      <c r="A1171" s="157">
        <v>45456</v>
      </c>
      <c r="B1171" s="229"/>
      <c r="F1171" s="179">
        <f t="shared" si="262"/>
        <v>0</v>
      </c>
      <c r="G1171" s="214" t="e">
        <f t="shared" si="263"/>
        <v>#DIV/0!</v>
      </c>
      <c r="H1171" s="179">
        <f t="shared" si="264"/>
        <v>0</v>
      </c>
      <c r="I1171" s="356" t="e">
        <v>#N/A</v>
      </c>
      <c r="J1171" s="52"/>
      <c r="K1171" s="647" t="e">
        <f t="shared" si="265"/>
        <v>#N/A</v>
      </c>
      <c r="L1171" s="389"/>
      <c r="M1171" s="52"/>
      <c r="N1171">
        <v>0</v>
      </c>
      <c r="O1171" s="273" t="e">
        <f t="shared" si="266"/>
        <v>#DIV/0!</v>
      </c>
      <c r="P1171" s="273" t="e">
        <f t="shared" si="267"/>
        <v>#DIV/0!</v>
      </c>
      <c r="R1171" s="52" t="e">
        <f t="shared" si="268"/>
        <v>#N/A</v>
      </c>
      <c r="S1171" s="52" t="e">
        <f t="shared" si="269"/>
        <v>#DIV/0!</v>
      </c>
    </row>
    <row r="1172" spans="1:19" x14ac:dyDescent="0.2">
      <c r="A1172" s="157">
        <v>45457</v>
      </c>
      <c r="B1172" s="229"/>
      <c r="F1172" s="179">
        <f t="shared" si="262"/>
        <v>0</v>
      </c>
      <c r="G1172" s="214" t="e">
        <f t="shared" si="263"/>
        <v>#DIV/0!</v>
      </c>
      <c r="H1172" s="179">
        <f t="shared" si="264"/>
        <v>0</v>
      </c>
      <c r="I1172" s="356" t="e">
        <v>#N/A</v>
      </c>
      <c r="J1172" s="52"/>
      <c r="K1172" s="647" t="e">
        <f t="shared" si="265"/>
        <v>#N/A</v>
      </c>
      <c r="L1172" s="389"/>
      <c r="M1172" s="52"/>
      <c r="N1172">
        <v>0</v>
      </c>
      <c r="O1172" s="273" t="e">
        <f t="shared" si="266"/>
        <v>#DIV/0!</v>
      </c>
      <c r="P1172" s="273" t="e">
        <f t="shared" si="267"/>
        <v>#DIV/0!</v>
      </c>
      <c r="R1172" s="52" t="e">
        <f t="shared" si="268"/>
        <v>#N/A</v>
      </c>
      <c r="S1172" s="52" t="e">
        <f t="shared" si="269"/>
        <v>#DIV/0!</v>
      </c>
    </row>
    <row r="1173" spans="1:19" x14ac:dyDescent="0.2">
      <c r="A1173" s="157">
        <v>45460</v>
      </c>
      <c r="B1173" s="229"/>
      <c r="F1173" s="179">
        <f t="shared" si="262"/>
        <v>0</v>
      </c>
      <c r="G1173" s="214" t="e">
        <f t="shared" si="263"/>
        <v>#DIV/0!</v>
      </c>
      <c r="H1173" s="179">
        <f t="shared" si="264"/>
        <v>0</v>
      </c>
      <c r="I1173" s="356" t="e">
        <v>#N/A</v>
      </c>
      <c r="J1173" s="52"/>
      <c r="K1173" s="647" t="e">
        <f t="shared" si="265"/>
        <v>#N/A</v>
      </c>
      <c r="L1173" s="389"/>
      <c r="M1173" s="52"/>
      <c r="N1173">
        <v>0</v>
      </c>
      <c r="O1173" s="273" t="e">
        <f t="shared" si="266"/>
        <v>#DIV/0!</v>
      </c>
      <c r="P1173" s="273" t="e">
        <f t="shared" si="267"/>
        <v>#DIV/0!</v>
      </c>
      <c r="R1173" s="52" t="e">
        <f t="shared" si="268"/>
        <v>#N/A</v>
      </c>
      <c r="S1173" s="52" t="e">
        <f t="shared" si="269"/>
        <v>#DIV/0!</v>
      </c>
    </row>
    <row r="1174" spans="1:19" x14ac:dyDescent="0.2">
      <c r="A1174" s="157">
        <v>45461</v>
      </c>
      <c r="B1174" s="229"/>
      <c r="F1174" s="179">
        <f t="shared" si="262"/>
        <v>0</v>
      </c>
      <c r="G1174" s="214" t="e">
        <f t="shared" si="263"/>
        <v>#DIV/0!</v>
      </c>
      <c r="H1174" s="179">
        <f t="shared" si="264"/>
        <v>0</v>
      </c>
      <c r="I1174" s="356" t="e">
        <v>#N/A</v>
      </c>
      <c r="J1174" s="52"/>
      <c r="K1174" s="647" t="e">
        <f t="shared" si="265"/>
        <v>#N/A</v>
      </c>
      <c r="L1174" s="389"/>
      <c r="M1174" s="52"/>
      <c r="N1174">
        <v>0</v>
      </c>
      <c r="O1174" s="273" t="e">
        <f t="shared" si="266"/>
        <v>#DIV/0!</v>
      </c>
      <c r="P1174" s="273" t="e">
        <f t="shared" si="267"/>
        <v>#DIV/0!</v>
      </c>
      <c r="R1174" s="52" t="e">
        <f t="shared" si="268"/>
        <v>#N/A</v>
      </c>
      <c r="S1174" s="52" t="e">
        <f t="shared" si="269"/>
        <v>#DIV/0!</v>
      </c>
    </row>
    <row r="1175" spans="1:19" x14ac:dyDescent="0.2">
      <c r="A1175" s="157">
        <v>45462</v>
      </c>
      <c r="B1175" s="229"/>
      <c r="F1175" s="179">
        <f t="shared" si="262"/>
        <v>0</v>
      </c>
      <c r="G1175" s="214" t="e">
        <f t="shared" si="263"/>
        <v>#DIV/0!</v>
      </c>
      <c r="H1175" s="179">
        <f t="shared" si="264"/>
        <v>0</v>
      </c>
      <c r="I1175" s="356" t="e">
        <v>#N/A</v>
      </c>
      <c r="J1175" s="52"/>
      <c r="K1175" s="647" t="e">
        <f t="shared" si="265"/>
        <v>#N/A</v>
      </c>
      <c r="L1175" s="389"/>
      <c r="M1175" s="52"/>
      <c r="N1175">
        <v>0</v>
      </c>
      <c r="O1175" s="273" t="e">
        <f t="shared" si="266"/>
        <v>#DIV/0!</v>
      </c>
      <c r="P1175" s="273" t="e">
        <f t="shared" si="267"/>
        <v>#DIV/0!</v>
      </c>
      <c r="R1175" s="52" t="e">
        <f t="shared" si="268"/>
        <v>#N/A</v>
      </c>
      <c r="S1175" s="52" t="e">
        <f t="shared" si="269"/>
        <v>#DIV/0!</v>
      </c>
    </row>
    <row r="1176" spans="1:19" x14ac:dyDescent="0.2">
      <c r="A1176" s="157">
        <v>45463</v>
      </c>
      <c r="B1176" s="229"/>
      <c r="F1176" s="179">
        <f t="shared" si="262"/>
        <v>0</v>
      </c>
      <c r="G1176" s="214" t="e">
        <f t="shared" si="263"/>
        <v>#DIV/0!</v>
      </c>
      <c r="H1176" s="179">
        <f t="shared" si="264"/>
        <v>0</v>
      </c>
      <c r="I1176" s="356" t="e">
        <v>#N/A</v>
      </c>
      <c r="J1176" s="52"/>
      <c r="K1176" s="647" t="e">
        <f t="shared" si="265"/>
        <v>#N/A</v>
      </c>
      <c r="L1176" s="389"/>
      <c r="M1176" s="52"/>
      <c r="N1176">
        <v>0</v>
      </c>
      <c r="O1176" s="273" t="e">
        <f t="shared" si="266"/>
        <v>#DIV/0!</v>
      </c>
      <c r="P1176" s="273" t="e">
        <f t="shared" si="267"/>
        <v>#DIV/0!</v>
      </c>
      <c r="R1176" s="52" t="e">
        <f t="shared" si="268"/>
        <v>#N/A</v>
      </c>
      <c r="S1176" s="52" t="e">
        <f t="shared" si="269"/>
        <v>#DIV/0!</v>
      </c>
    </row>
    <row r="1177" spans="1:19" x14ac:dyDescent="0.2">
      <c r="A1177" s="157">
        <v>45464</v>
      </c>
      <c r="B1177" s="229"/>
      <c r="F1177" s="179">
        <f t="shared" si="262"/>
        <v>0</v>
      </c>
      <c r="G1177" s="214" t="e">
        <f t="shared" si="263"/>
        <v>#DIV/0!</v>
      </c>
      <c r="H1177" s="179">
        <f t="shared" si="264"/>
        <v>0</v>
      </c>
      <c r="I1177" s="356" t="e">
        <v>#N/A</v>
      </c>
      <c r="J1177" s="52"/>
      <c r="K1177" s="647" t="e">
        <f t="shared" si="265"/>
        <v>#N/A</v>
      </c>
      <c r="L1177" s="389"/>
      <c r="M1177" s="52"/>
      <c r="N1177">
        <v>0</v>
      </c>
      <c r="O1177" s="273" t="e">
        <f t="shared" si="266"/>
        <v>#DIV/0!</v>
      </c>
      <c r="P1177" s="273" t="e">
        <f t="shared" si="267"/>
        <v>#DIV/0!</v>
      </c>
      <c r="R1177" s="52" t="e">
        <f t="shared" si="268"/>
        <v>#N/A</v>
      </c>
      <c r="S1177" s="52" t="e">
        <f t="shared" si="269"/>
        <v>#DIV/0!</v>
      </c>
    </row>
    <row r="1178" spans="1:19" x14ac:dyDescent="0.2">
      <c r="A1178" s="157">
        <v>45467</v>
      </c>
      <c r="B1178" s="229"/>
      <c r="F1178" s="179">
        <f t="shared" si="262"/>
        <v>0</v>
      </c>
      <c r="G1178" s="214" t="e">
        <f t="shared" si="263"/>
        <v>#DIV/0!</v>
      </c>
      <c r="H1178" s="179">
        <f t="shared" si="264"/>
        <v>0</v>
      </c>
      <c r="I1178" s="356" t="e">
        <v>#N/A</v>
      </c>
      <c r="J1178" s="52"/>
      <c r="K1178" s="647" t="e">
        <f t="shared" si="265"/>
        <v>#N/A</v>
      </c>
      <c r="L1178" s="389"/>
      <c r="M1178" s="52"/>
      <c r="N1178">
        <v>0</v>
      </c>
      <c r="O1178" s="273" t="e">
        <f t="shared" si="266"/>
        <v>#DIV/0!</v>
      </c>
      <c r="P1178" s="273" t="e">
        <f t="shared" si="267"/>
        <v>#DIV/0!</v>
      </c>
      <c r="R1178" s="52" t="e">
        <f t="shared" si="268"/>
        <v>#N/A</v>
      </c>
      <c r="S1178" s="52" t="e">
        <f t="shared" si="269"/>
        <v>#DIV/0!</v>
      </c>
    </row>
    <row r="1179" spans="1:19" x14ac:dyDescent="0.2">
      <c r="A1179" s="157">
        <v>45468</v>
      </c>
      <c r="B1179" s="229"/>
      <c r="F1179" s="179">
        <f t="shared" si="262"/>
        <v>0</v>
      </c>
      <c r="G1179" s="214" t="e">
        <f t="shared" si="263"/>
        <v>#DIV/0!</v>
      </c>
      <c r="H1179" s="179">
        <f t="shared" si="264"/>
        <v>0</v>
      </c>
      <c r="I1179" s="356" t="e">
        <v>#N/A</v>
      </c>
      <c r="J1179" s="52"/>
      <c r="K1179" s="647" t="e">
        <f t="shared" si="265"/>
        <v>#N/A</v>
      </c>
      <c r="L1179" s="389"/>
      <c r="M1179" s="52"/>
      <c r="N1179">
        <v>0</v>
      </c>
      <c r="O1179" s="273" t="e">
        <f t="shared" si="266"/>
        <v>#DIV/0!</v>
      </c>
      <c r="P1179" s="273" t="e">
        <f t="shared" si="267"/>
        <v>#DIV/0!</v>
      </c>
      <c r="R1179" s="52" t="e">
        <f t="shared" si="268"/>
        <v>#N/A</v>
      </c>
      <c r="S1179" s="52" t="e">
        <f t="shared" si="269"/>
        <v>#DIV/0!</v>
      </c>
    </row>
    <row r="1180" spans="1:19" x14ac:dyDescent="0.2">
      <c r="A1180" s="157">
        <v>45469</v>
      </c>
      <c r="B1180" s="229"/>
      <c r="F1180" s="179">
        <f t="shared" si="262"/>
        <v>0</v>
      </c>
      <c r="G1180" s="214" t="e">
        <f t="shared" si="263"/>
        <v>#DIV/0!</v>
      </c>
      <c r="H1180" s="179">
        <f t="shared" si="264"/>
        <v>0</v>
      </c>
      <c r="I1180" s="356" t="e">
        <v>#N/A</v>
      </c>
      <c r="J1180" s="52"/>
      <c r="K1180" s="647" t="e">
        <f t="shared" si="265"/>
        <v>#N/A</v>
      </c>
      <c r="L1180" s="389"/>
      <c r="M1180" s="52"/>
      <c r="N1180">
        <v>0</v>
      </c>
      <c r="O1180" s="273" t="e">
        <f t="shared" si="266"/>
        <v>#DIV/0!</v>
      </c>
      <c r="P1180" s="273" t="e">
        <f t="shared" si="267"/>
        <v>#DIV/0!</v>
      </c>
      <c r="R1180" s="52" t="e">
        <f t="shared" si="268"/>
        <v>#N/A</v>
      </c>
      <c r="S1180" s="52" t="e">
        <f t="shared" si="269"/>
        <v>#DIV/0!</v>
      </c>
    </row>
    <row r="1181" spans="1:19" x14ac:dyDescent="0.2">
      <c r="A1181" s="157">
        <v>45470</v>
      </c>
      <c r="B1181" s="229"/>
      <c r="F1181" s="179">
        <f t="shared" si="262"/>
        <v>0</v>
      </c>
      <c r="G1181" s="214" t="e">
        <f t="shared" si="263"/>
        <v>#DIV/0!</v>
      </c>
      <c r="H1181" s="179">
        <f t="shared" si="264"/>
        <v>0</v>
      </c>
      <c r="I1181" s="356" t="e">
        <v>#N/A</v>
      </c>
      <c r="J1181" s="52"/>
      <c r="K1181" s="647" t="e">
        <f t="shared" si="265"/>
        <v>#N/A</v>
      </c>
      <c r="L1181" s="389"/>
      <c r="M1181" s="52"/>
      <c r="N1181">
        <v>0</v>
      </c>
      <c r="O1181" s="273" t="e">
        <f t="shared" si="266"/>
        <v>#DIV/0!</v>
      </c>
      <c r="P1181" s="273" t="e">
        <f t="shared" si="267"/>
        <v>#DIV/0!</v>
      </c>
      <c r="R1181" s="52" t="e">
        <f t="shared" si="268"/>
        <v>#N/A</v>
      </c>
      <c r="S1181" s="52" t="e">
        <f t="shared" si="269"/>
        <v>#DIV/0!</v>
      </c>
    </row>
    <row r="1182" spans="1:19" x14ac:dyDescent="0.2">
      <c r="A1182" s="157">
        <v>45471</v>
      </c>
      <c r="B1182" s="229"/>
      <c r="F1182" s="179">
        <f t="shared" si="262"/>
        <v>0</v>
      </c>
      <c r="G1182" s="214" t="e">
        <f t="shared" si="263"/>
        <v>#DIV/0!</v>
      </c>
      <c r="H1182" s="179">
        <f t="shared" si="264"/>
        <v>0</v>
      </c>
      <c r="I1182" s="356" t="e">
        <v>#N/A</v>
      </c>
      <c r="J1182" s="52"/>
      <c r="K1182" s="647" t="e">
        <f t="shared" si="265"/>
        <v>#N/A</v>
      </c>
      <c r="L1182" s="389"/>
      <c r="M1182" s="52"/>
      <c r="N1182">
        <v>0</v>
      </c>
      <c r="O1182" s="273" t="e">
        <f t="shared" si="266"/>
        <v>#DIV/0!</v>
      </c>
      <c r="P1182" s="273" t="e">
        <f t="shared" si="267"/>
        <v>#DIV/0!</v>
      </c>
      <c r="R1182" s="52" t="e">
        <f t="shared" si="268"/>
        <v>#N/A</v>
      </c>
      <c r="S1182" s="52" t="e">
        <f t="shared" si="269"/>
        <v>#DIV/0!</v>
      </c>
    </row>
    <row r="1183" spans="1:19" x14ac:dyDescent="0.2">
      <c r="A1183" s="711">
        <v>45474</v>
      </c>
      <c r="B1183" s="229"/>
      <c r="F1183" s="179">
        <f t="shared" ref="F1183:F1208" si="270">C1183-D1183</f>
        <v>0</v>
      </c>
      <c r="G1183" s="214" t="e">
        <f t="shared" ref="G1183:G1208" si="271">E1183/(D1183+E1183)</f>
        <v>#DIV/0!</v>
      </c>
      <c r="H1183" s="179">
        <f t="shared" ref="H1183:H1208" si="272">SUM(D1183:E1183)</f>
        <v>0</v>
      </c>
      <c r="I1183" s="356" t="e">
        <v>#N/A</v>
      </c>
      <c r="J1183" s="52"/>
      <c r="K1183" s="647" t="e">
        <f t="shared" ref="K1183:K1208" si="273">J1183-I1183</f>
        <v>#N/A</v>
      </c>
      <c r="L1183" s="389"/>
      <c r="M1183" s="52"/>
      <c r="N1183">
        <v>0</v>
      </c>
      <c r="O1183" s="273" t="e">
        <f t="shared" ref="O1183:O1208" si="274">L1183/N1183</f>
        <v>#DIV/0!</v>
      </c>
      <c r="P1183" s="273" t="e">
        <f t="shared" ref="P1183:P1208" si="275">M1183/N1183</f>
        <v>#DIV/0!</v>
      </c>
      <c r="R1183" s="52" t="e">
        <f t="shared" ref="R1183:R1208" si="276">I1183/N1183</f>
        <v>#N/A</v>
      </c>
      <c r="S1183" s="52" t="e">
        <f t="shared" ref="S1183:S1208" si="277">J1183/N1183</f>
        <v>#DIV/0!</v>
      </c>
    </row>
    <row r="1184" spans="1:19" x14ac:dyDescent="0.2">
      <c r="A1184" s="157">
        <v>45475</v>
      </c>
      <c r="B1184" s="229"/>
      <c r="F1184" s="179">
        <f t="shared" si="270"/>
        <v>0</v>
      </c>
      <c r="G1184" s="214" t="e">
        <f t="shared" si="271"/>
        <v>#DIV/0!</v>
      </c>
      <c r="H1184" s="179">
        <f t="shared" si="272"/>
        <v>0</v>
      </c>
      <c r="I1184" s="356" t="e">
        <v>#N/A</v>
      </c>
      <c r="J1184" s="52"/>
      <c r="K1184" s="647" t="e">
        <f t="shared" si="273"/>
        <v>#N/A</v>
      </c>
      <c r="L1184" s="389"/>
      <c r="M1184" s="52"/>
      <c r="N1184">
        <v>0</v>
      </c>
      <c r="O1184" s="273" t="e">
        <f t="shared" si="274"/>
        <v>#DIV/0!</v>
      </c>
      <c r="P1184" s="273" t="e">
        <f t="shared" si="275"/>
        <v>#DIV/0!</v>
      </c>
      <c r="R1184" s="52" t="e">
        <f t="shared" si="276"/>
        <v>#N/A</v>
      </c>
      <c r="S1184" s="52" t="e">
        <f t="shared" si="277"/>
        <v>#DIV/0!</v>
      </c>
    </row>
    <row r="1185" spans="1:19" x14ac:dyDescent="0.2">
      <c r="A1185" s="157">
        <v>45476</v>
      </c>
      <c r="B1185" s="229"/>
      <c r="F1185" s="179">
        <f t="shared" si="270"/>
        <v>0</v>
      </c>
      <c r="G1185" s="214" t="e">
        <f t="shared" si="271"/>
        <v>#DIV/0!</v>
      </c>
      <c r="H1185" s="179">
        <f t="shared" si="272"/>
        <v>0</v>
      </c>
      <c r="I1185" s="356" t="e">
        <v>#N/A</v>
      </c>
      <c r="J1185" s="52"/>
      <c r="K1185" s="647" t="e">
        <f t="shared" si="273"/>
        <v>#N/A</v>
      </c>
      <c r="L1185" s="389"/>
      <c r="M1185" s="52"/>
      <c r="N1185">
        <v>0</v>
      </c>
      <c r="O1185" s="273" t="e">
        <f t="shared" si="274"/>
        <v>#DIV/0!</v>
      </c>
      <c r="P1185" s="273" t="e">
        <f t="shared" si="275"/>
        <v>#DIV/0!</v>
      </c>
      <c r="R1185" s="52" t="e">
        <f t="shared" si="276"/>
        <v>#N/A</v>
      </c>
      <c r="S1185" s="52" t="e">
        <f t="shared" si="277"/>
        <v>#DIV/0!</v>
      </c>
    </row>
    <row r="1186" spans="1:19" x14ac:dyDescent="0.2">
      <c r="A1186" s="157">
        <v>45477</v>
      </c>
      <c r="B1186" s="229"/>
      <c r="F1186" s="179">
        <f t="shared" si="270"/>
        <v>0</v>
      </c>
      <c r="G1186" s="214" t="e">
        <f t="shared" si="271"/>
        <v>#DIV/0!</v>
      </c>
      <c r="H1186" s="179">
        <f t="shared" si="272"/>
        <v>0</v>
      </c>
      <c r="I1186" s="356" t="e">
        <v>#N/A</v>
      </c>
      <c r="J1186" s="52"/>
      <c r="K1186" s="647" t="e">
        <f t="shared" si="273"/>
        <v>#N/A</v>
      </c>
      <c r="L1186" s="389"/>
      <c r="M1186" s="52"/>
      <c r="N1186">
        <v>0</v>
      </c>
      <c r="O1186" s="273" t="e">
        <f t="shared" si="274"/>
        <v>#DIV/0!</v>
      </c>
      <c r="P1186" s="273" t="e">
        <f t="shared" si="275"/>
        <v>#DIV/0!</v>
      </c>
      <c r="R1186" s="52" t="e">
        <f t="shared" si="276"/>
        <v>#N/A</v>
      </c>
      <c r="S1186" s="52" t="e">
        <f t="shared" si="277"/>
        <v>#DIV/0!</v>
      </c>
    </row>
    <row r="1187" spans="1:19" x14ac:dyDescent="0.2">
      <c r="A1187" s="157">
        <v>45478</v>
      </c>
      <c r="B1187" s="229"/>
      <c r="F1187" s="179">
        <f t="shared" si="270"/>
        <v>0</v>
      </c>
      <c r="G1187" s="214" t="e">
        <f t="shared" si="271"/>
        <v>#DIV/0!</v>
      </c>
      <c r="H1187" s="179">
        <f t="shared" si="272"/>
        <v>0</v>
      </c>
      <c r="I1187" s="356" t="e">
        <v>#N/A</v>
      </c>
      <c r="J1187" s="52"/>
      <c r="K1187" s="647" t="e">
        <f t="shared" si="273"/>
        <v>#N/A</v>
      </c>
      <c r="L1187" s="389"/>
      <c r="M1187" s="52"/>
      <c r="N1187">
        <v>0</v>
      </c>
      <c r="O1187" s="273" t="e">
        <f t="shared" si="274"/>
        <v>#DIV/0!</v>
      </c>
      <c r="P1187" s="273" t="e">
        <f t="shared" si="275"/>
        <v>#DIV/0!</v>
      </c>
      <c r="R1187" s="52" t="e">
        <f t="shared" si="276"/>
        <v>#N/A</v>
      </c>
      <c r="S1187" s="52" t="e">
        <f t="shared" si="277"/>
        <v>#DIV/0!</v>
      </c>
    </row>
    <row r="1188" spans="1:19" x14ac:dyDescent="0.2">
      <c r="A1188" s="157">
        <v>45481</v>
      </c>
      <c r="B1188" s="229"/>
      <c r="F1188" s="179">
        <f t="shared" si="270"/>
        <v>0</v>
      </c>
      <c r="G1188" s="214" t="e">
        <f t="shared" si="271"/>
        <v>#DIV/0!</v>
      </c>
      <c r="H1188" s="179">
        <f t="shared" si="272"/>
        <v>0</v>
      </c>
      <c r="I1188" s="356" t="e">
        <v>#N/A</v>
      </c>
      <c r="J1188" s="52"/>
      <c r="K1188" s="647" t="e">
        <f t="shared" si="273"/>
        <v>#N/A</v>
      </c>
      <c r="L1188" s="389"/>
      <c r="M1188" s="52"/>
      <c r="N1188">
        <v>0</v>
      </c>
      <c r="O1188" s="273" t="e">
        <f t="shared" si="274"/>
        <v>#DIV/0!</v>
      </c>
      <c r="P1188" s="273" t="e">
        <f t="shared" si="275"/>
        <v>#DIV/0!</v>
      </c>
      <c r="R1188" s="52" t="e">
        <f t="shared" si="276"/>
        <v>#N/A</v>
      </c>
      <c r="S1188" s="52" t="e">
        <f t="shared" si="277"/>
        <v>#DIV/0!</v>
      </c>
    </row>
    <row r="1189" spans="1:19" x14ac:dyDescent="0.2">
      <c r="A1189" s="157">
        <v>45482</v>
      </c>
      <c r="B1189" s="229"/>
      <c r="F1189" s="179">
        <f t="shared" si="270"/>
        <v>0</v>
      </c>
      <c r="G1189" s="214" t="e">
        <f t="shared" si="271"/>
        <v>#DIV/0!</v>
      </c>
      <c r="H1189" s="179">
        <f t="shared" si="272"/>
        <v>0</v>
      </c>
      <c r="I1189" s="356" t="e">
        <v>#N/A</v>
      </c>
      <c r="J1189" s="52"/>
      <c r="K1189" s="647" t="e">
        <f t="shared" si="273"/>
        <v>#N/A</v>
      </c>
      <c r="L1189" s="389"/>
      <c r="M1189" s="52"/>
      <c r="N1189">
        <v>0</v>
      </c>
      <c r="O1189" s="273" t="e">
        <f t="shared" si="274"/>
        <v>#DIV/0!</v>
      </c>
      <c r="P1189" s="273" t="e">
        <f t="shared" si="275"/>
        <v>#DIV/0!</v>
      </c>
      <c r="R1189" s="52" t="e">
        <f t="shared" si="276"/>
        <v>#N/A</v>
      </c>
      <c r="S1189" s="52" t="e">
        <f t="shared" si="277"/>
        <v>#DIV/0!</v>
      </c>
    </row>
    <row r="1190" spans="1:19" x14ac:dyDescent="0.2">
      <c r="A1190" s="157">
        <v>45483</v>
      </c>
      <c r="B1190" s="229"/>
      <c r="F1190" s="179">
        <f t="shared" si="270"/>
        <v>0</v>
      </c>
      <c r="G1190" s="214" t="e">
        <f t="shared" si="271"/>
        <v>#DIV/0!</v>
      </c>
      <c r="H1190" s="179">
        <f t="shared" si="272"/>
        <v>0</v>
      </c>
      <c r="I1190" s="356" t="e">
        <v>#N/A</v>
      </c>
      <c r="J1190" s="52"/>
      <c r="K1190" s="647" t="e">
        <f t="shared" si="273"/>
        <v>#N/A</v>
      </c>
      <c r="L1190" s="389"/>
      <c r="M1190" s="52"/>
      <c r="N1190">
        <v>0</v>
      </c>
      <c r="O1190" s="273" t="e">
        <f t="shared" si="274"/>
        <v>#DIV/0!</v>
      </c>
      <c r="P1190" s="273" t="e">
        <f t="shared" si="275"/>
        <v>#DIV/0!</v>
      </c>
      <c r="R1190" s="52" t="e">
        <f t="shared" si="276"/>
        <v>#N/A</v>
      </c>
      <c r="S1190" s="52" t="e">
        <f t="shared" si="277"/>
        <v>#DIV/0!</v>
      </c>
    </row>
    <row r="1191" spans="1:19" x14ac:dyDescent="0.2">
      <c r="A1191" s="157">
        <v>45484</v>
      </c>
      <c r="B1191" s="229"/>
      <c r="F1191" s="179">
        <f t="shared" si="270"/>
        <v>0</v>
      </c>
      <c r="G1191" s="214" t="e">
        <f t="shared" si="271"/>
        <v>#DIV/0!</v>
      </c>
      <c r="H1191" s="179">
        <f t="shared" si="272"/>
        <v>0</v>
      </c>
      <c r="I1191" s="356" t="e">
        <v>#N/A</v>
      </c>
      <c r="J1191" s="52"/>
      <c r="K1191" s="647" t="e">
        <f t="shared" si="273"/>
        <v>#N/A</v>
      </c>
      <c r="L1191" s="389"/>
      <c r="M1191" s="52"/>
      <c r="N1191">
        <v>0</v>
      </c>
      <c r="O1191" s="273" t="e">
        <f t="shared" si="274"/>
        <v>#DIV/0!</v>
      </c>
      <c r="P1191" s="273" t="e">
        <f t="shared" si="275"/>
        <v>#DIV/0!</v>
      </c>
      <c r="R1191" s="52" t="e">
        <f t="shared" si="276"/>
        <v>#N/A</v>
      </c>
      <c r="S1191" s="52" t="e">
        <f t="shared" si="277"/>
        <v>#DIV/0!</v>
      </c>
    </row>
    <row r="1192" spans="1:19" x14ac:dyDescent="0.2">
      <c r="A1192" s="157">
        <v>45485</v>
      </c>
      <c r="B1192" s="229"/>
      <c r="F1192" s="179">
        <f t="shared" si="270"/>
        <v>0</v>
      </c>
      <c r="G1192" s="214" t="e">
        <f t="shared" si="271"/>
        <v>#DIV/0!</v>
      </c>
      <c r="H1192" s="179">
        <f t="shared" si="272"/>
        <v>0</v>
      </c>
      <c r="I1192" s="356" t="e">
        <v>#N/A</v>
      </c>
      <c r="J1192" s="52"/>
      <c r="K1192" s="647" t="e">
        <f t="shared" si="273"/>
        <v>#N/A</v>
      </c>
      <c r="L1192" s="389"/>
      <c r="M1192" s="52"/>
      <c r="N1192">
        <v>0</v>
      </c>
      <c r="O1192" s="273" t="e">
        <f t="shared" si="274"/>
        <v>#DIV/0!</v>
      </c>
      <c r="P1192" s="273" t="e">
        <f t="shared" si="275"/>
        <v>#DIV/0!</v>
      </c>
      <c r="R1192" s="52" t="e">
        <f t="shared" si="276"/>
        <v>#N/A</v>
      </c>
      <c r="S1192" s="52" t="e">
        <f t="shared" si="277"/>
        <v>#DIV/0!</v>
      </c>
    </row>
    <row r="1193" spans="1:19" x14ac:dyDescent="0.2">
      <c r="A1193" s="157">
        <v>45488</v>
      </c>
      <c r="B1193" s="229"/>
      <c r="F1193" s="179">
        <f t="shared" si="270"/>
        <v>0</v>
      </c>
      <c r="G1193" s="214" t="e">
        <f t="shared" si="271"/>
        <v>#DIV/0!</v>
      </c>
      <c r="H1193" s="179">
        <f t="shared" si="272"/>
        <v>0</v>
      </c>
      <c r="I1193" s="356" t="e">
        <v>#N/A</v>
      </c>
      <c r="J1193" s="52"/>
      <c r="K1193" s="647" t="e">
        <f t="shared" si="273"/>
        <v>#N/A</v>
      </c>
      <c r="L1193" s="389"/>
      <c r="M1193" s="52"/>
      <c r="N1193">
        <v>0</v>
      </c>
      <c r="O1193" s="273" t="e">
        <f t="shared" si="274"/>
        <v>#DIV/0!</v>
      </c>
      <c r="P1193" s="273" t="e">
        <f t="shared" si="275"/>
        <v>#DIV/0!</v>
      </c>
      <c r="R1193" s="52" t="e">
        <f t="shared" si="276"/>
        <v>#N/A</v>
      </c>
      <c r="S1193" s="52" t="e">
        <f t="shared" si="277"/>
        <v>#DIV/0!</v>
      </c>
    </row>
    <row r="1194" spans="1:19" x14ac:dyDescent="0.2">
      <c r="A1194" s="157">
        <v>45489</v>
      </c>
      <c r="B1194" s="229"/>
      <c r="F1194" s="179">
        <f t="shared" si="270"/>
        <v>0</v>
      </c>
      <c r="G1194" s="214" t="e">
        <f t="shared" si="271"/>
        <v>#DIV/0!</v>
      </c>
      <c r="H1194" s="179">
        <f t="shared" si="272"/>
        <v>0</v>
      </c>
      <c r="I1194" s="356" t="e">
        <v>#N/A</v>
      </c>
      <c r="J1194" s="52"/>
      <c r="K1194" s="647" t="e">
        <f t="shared" si="273"/>
        <v>#N/A</v>
      </c>
      <c r="L1194" s="389"/>
      <c r="M1194" s="52"/>
      <c r="N1194">
        <v>0</v>
      </c>
      <c r="O1194" s="273" t="e">
        <f t="shared" si="274"/>
        <v>#DIV/0!</v>
      </c>
      <c r="P1194" s="273" t="e">
        <f t="shared" si="275"/>
        <v>#DIV/0!</v>
      </c>
      <c r="R1194" s="52" t="e">
        <f t="shared" si="276"/>
        <v>#N/A</v>
      </c>
      <c r="S1194" s="52" t="e">
        <f t="shared" si="277"/>
        <v>#DIV/0!</v>
      </c>
    </row>
    <row r="1195" spans="1:19" x14ac:dyDescent="0.2">
      <c r="A1195" s="157">
        <v>45490</v>
      </c>
      <c r="B1195" s="229"/>
      <c r="F1195" s="179">
        <f t="shared" si="270"/>
        <v>0</v>
      </c>
      <c r="G1195" s="214" t="e">
        <f t="shared" si="271"/>
        <v>#DIV/0!</v>
      </c>
      <c r="H1195" s="179">
        <f t="shared" si="272"/>
        <v>0</v>
      </c>
      <c r="I1195" s="356" t="e">
        <v>#N/A</v>
      </c>
      <c r="J1195" s="52"/>
      <c r="K1195" s="647" t="e">
        <f t="shared" si="273"/>
        <v>#N/A</v>
      </c>
      <c r="L1195" s="389"/>
      <c r="M1195" s="52"/>
      <c r="N1195">
        <v>0</v>
      </c>
      <c r="O1195" s="273" t="e">
        <f t="shared" si="274"/>
        <v>#DIV/0!</v>
      </c>
      <c r="P1195" s="273" t="e">
        <f t="shared" si="275"/>
        <v>#DIV/0!</v>
      </c>
      <c r="R1195" s="52" t="e">
        <f t="shared" si="276"/>
        <v>#N/A</v>
      </c>
      <c r="S1195" s="52" t="e">
        <f t="shared" si="277"/>
        <v>#DIV/0!</v>
      </c>
    </row>
    <row r="1196" spans="1:19" x14ac:dyDescent="0.2">
      <c r="A1196" s="157">
        <v>45491</v>
      </c>
      <c r="B1196" s="229"/>
      <c r="F1196" s="179">
        <f t="shared" si="270"/>
        <v>0</v>
      </c>
      <c r="G1196" s="214" t="e">
        <f t="shared" si="271"/>
        <v>#DIV/0!</v>
      </c>
      <c r="H1196" s="179">
        <f t="shared" si="272"/>
        <v>0</v>
      </c>
      <c r="I1196" s="356" t="e">
        <v>#N/A</v>
      </c>
      <c r="J1196" s="52"/>
      <c r="K1196" s="647" t="e">
        <f t="shared" si="273"/>
        <v>#N/A</v>
      </c>
      <c r="L1196" s="389"/>
      <c r="M1196" s="52"/>
      <c r="N1196">
        <v>0</v>
      </c>
      <c r="O1196" s="273" t="e">
        <f t="shared" si="274"/>
        <v>#DIV/0!</v>
      </c>
      <c r="P1196" s="273" t="e">
        <f t="shared" si="275"/>
        <v>#DIV/0!</v>
      </c>
      <c r="R1196" s="52" t="e">
        <f t="shared" si="276"/>
        <v>#N/A</v>
      </c>
      <c r="S1196" s="52" t="e">
        <f t="shared" si="277"/>
        <v>#DIV/0!</v>
      </c>
    </row>
    <row r="1197" spans="1:19" x14ac:dyDescent="0.2">
      <c r="A1197" s="157">
        <v>45492</v>
      </c>
      <c r="B1197" s="229"/>
      <c r="F1197" s="179">
        <f t="shared" si="270"/>
        <v>0</v>
      </c>
      <c r="G1197" s="214" t="e">
        <f t="shared" si="271"/>
        <v>#DIV/0!</v>
      </c>
      <c r="H1197" s="179">
        <f t="shared" si="272"/>
        <v>0</v>
      </c>
      <c r="I1197" s="356" t="e">
        <v>#N/A</v>
      </c>
      <c r="J1197" s="52"/>
      <c r="K1197" s="647" t="e">
        <f t="shared" si="273"/>
        <v>#N/A</v>
      </c>
      <c r="L1197" s="389"/>
      <c r="M1197" s="52"/>
      <c r="N1197">
        <v>0</v>
      </c>
      <c r="O1197" s="273" t="e">
        <f t="shared" si="274"/>
        <v>#DIV/0!</v>
      </c>
      <c r="P1197" s="273" t="e">
        <f t="shared" si="275"/>
        <v>#DIV/0!</v>
      </c>
      <c r="R1197" s="52" t="e">
        <f t="shared" si="276"/>
        <v>#N/A</v>
      </c>
      <c r="S1197" s="52" t="e">
        <f t="shared" si="277"/>
        <v>#DIV/0!</v>
      </c>
    </row>
    <row r="1198" spans="1:19" x14ac:dyDescent="0.2">
      <c r="A1198" s="157">
        <v>45495</v>
      </c>
      <c r="B1198" s="229"/>
      <c r="F1198" s="179">
        <f t="shared" si="270"/>
        <v>0</v>
      </c>
      <c r="G1198" s="214" t="e">
        <f t="shared" si="271"/>
        <v>#DIV/0!</v>
      </c>
      <c r="H1198" s="179">
        <f t="shared" si="272"/>
        <v>0</v>
      </c>
      <c r="I1198" s="356" t="e">
        <v>#N/A</v>
      </c>
      <c r="J1198" s="52"/>
      <c r="K1198" s="647" t="e">
        <f t="shared" si="273"/>
        <v>#N/A</v>
      </c>
      <c r="L1198" s="389"/>
      <c r="M1198" s="52"/>
      <c r="N1198">
        <v>0</v>
      </c>
      <c r="O1198" s="273" t="e">
        <f t="shared" si="274"/>
        <v>#DIV/0!</v>
      </c>
      <c r="P1198" s="273" t="e">
        <f t="shared" si="275"/>
        <v>#DIV/0!</v>
      </c>
      <c r="R1198" s="52" t="e">
        <f t="shared" si="276"/>
        <v>#N/A</v>
      </c>
      <c r="S1198" s="52" t="e">
        <f t="shared" si="277"/>
        <v>#DIV/0!</v>
      </c>
    </row>
    <row r="1199" spans="1:19" x14ac:dyDescent="0.2">
      <c r="A1199" s="157">
        <v>45496</v>
      </c>
      <c r="B1199" s="229"/>
      <c r="F1199" s="179">
        <f t="shared" si="270"/>
        <v>0</v>
      </c>
      <c r="G1199" s="214" t="e">
        <f t="shared" si="271"/>
        <v>#DIV/0!</v>
      </c>
      <c r="H1199" s="179">
        <f t="shared" si="272"/>
        <v>0</v>
      </c>
      <c r="I1199" s="356" t="e">
        <v>#N/A</v>
      </c>
      <c r="J1199" s="52"/>
      <c r="K1199" s="647" t="e">
        <f t="shared" si="273"/>
        <v>#N/A</v>
      </c>
      <c r="L1199" s="389"/>
      <c r="M1199" s="52"/>
      <c r="N1199">
        <v>0</v>
      </c>
      <c r="O1199" s="273" t="e">
        <f t="shared" si="274"/>
        <v>#DIV/0!</v>
      </c>
      <c r="P1199" s="273" t="e">
        <f t="shared" si="275"/>
        <v>#DIV/0!</v>
      </c>
      <c r="R1199" s="52" t="e">
        <f t="shared" si="276"/>
        <v>#N/A</v>
      </c>
      <c r="S1199" s="52" t="e">
        <f t="shared" si="277"/>
        <v>#DIV/0!</v>
      </c>
    </row>
    <row r="1200" spans="1:19" x14ac:dyDescent="0.2">
      <c r="A1200" s="157">
        <v>45497</v>
      </c>
      <c r="B1200" s="229"/>
      <c r="F1200" s="179">
        <f t="shared" si="270"/>
        <v>0</v>
      </c>
      <c r="G1200" s="214" t="e">
        <f t="shared" si="271"/>
        <v>#DIV/0!</v>
      </c>
      <c r="H1200" s="179">
        <f t="shared" si="272"/>
        <v>0</v>
      </c>
      <c r="I1200" s="356" t="e">
        <v>#N/A</v>
      </c>
      <c r="J1200" s="52"/>
      <c r="K1200" s="647" t="e">
        <f t="shared" si="273"/>
        <v>#N/A</v>
      </c>
      <c r="L1200" s="389"/>
      <c r="M1200" s="52"/>
      <c r="N1200">
        <v>0</v>
      </c>
      <c r="O1200" s="273" t="e">
        <f t="shared" si="274"/>
        <v>#DIV/0!</v>
      </c>
      <c r="P1200" s="273" t="e">
        <f t="shared" si="275"/>
        <v>#DIV/0!</v>
      </c>
      <c r="R1200" s="52" t="e">
        <f t="shared" si="276"/>
        <v>#N/A</v>
      </c>
      <c r="S1200" s="52" t="e">
        <f t="shared" si="277"/>
        <v>#DIV/0!</v>
      </c>
    </row>
    <row r="1201" spans="1:19" x14ac:dyDescent="0.2">
      <c r="A1201" s="157">
        <v>45498</v>
      </c>
      <c r="B1201" s="229"/>
      <c r="F1201" s="179">
        <f t="shared" si="270"/>
        <v>0</v>
      </c>
      <c r="G1201" s="214" t="e">
        <f t="shared" si="271"/>
        <v>#DIV/0!</v>
      </c>
      <c r="H1201" s="179">
        <f t="shared" si="272"/>
        <v>0</v>
      </c>
      <c r="I1201" s="356" t="e">
        <v>#N/A</v>
      </c>
      <c r="J1201" s="52"/>
      <c r="K1201" s="647" t="e">
        <f t="shared" si="273"/>
        <v>#N/A</v>
      </c>
      <c r="L1201" s="389"/>
      <c r="M1201" s="52"/>
      <c r="N1201">
        <v>0</v>
      </c>
      <c r="O1201" s="273" t="e">
        <f t="shared" si="274"/>
        <v>#DIV/0!</v>
      </c>
      <c r="P1201" s="273" t="e">
        <f t="shared" si="275"/>
        <v>#DIV/0!</v>
      </c>
      <c r="R1201" s="52" t="e">
        <f t="shared" si="276"/>
        <v>#N/A</v>
      </c>
      <c r="S1201" s="52" t="e">
        <f t="shared" si="277"/>
        <v>#DIV/0!</v>
      </c>
    </row>
    <row r="1202" spans="1:19" x14ac:dyDescent="0.2">
      <c r="A1202" s="157">
        <v>45499</v>
      </c>
      <c r="B1202" s="229"/>
      <c r="F1202" s="179">
        <f t="shared" si="270"/>
        <v>0</v>
      </c>
      <c r="G1202" s="214" t="e">
        <f t="shared" si="271"/>
        <v>#DIV/0!</v>
      </c>
      <c r="H1202" s="179">
        <f t="shared" si="272"/>
        <v>0</v>
      </c>
      <c r="I1202" s="356" t="e">
        <v>#N/A</v>
      </c>
      <c r="J1202" s="52"/>
      <c r="K1202" s="647" t="e">
        <f t="shared" si="273"/>
        <v>#N/A</v>
      </c>
      <c r="L1202" s="389"/>
      <c r="M1202" s="52"/>
      <c r="N1202">
        <v>0</v>
      </c>
      <c r="O1202" s="273" t="e">
        <f t="shared" si="274"/>
        <v>#DIV/0!</v>
      </c>
      <c r="P1202" s="273" t="e">
        <f t="shared" si="275"/>
        <v>#DIV/0!</v>
      </c>
      <c r="R1202" s="52" t="e">
        <f t="shared" si="276"/>
        <v>#N/A</v>
      </c>
      <c r="S1202" s="52" t="e">
        <f t="shared" si="277"/>
        <v>#DIV/0!</v>
      </c>
    </row>
    <row r="1203" spans="1:19" x14ac:dyDescent="0.2">
      <c r="A1203" s="157">
        <v>45502</v>
      </c>
      <c r="B1203" s="229"/>
      <c r="F1203" s="179">
        <f t="shared" si="270"/>
        <v>0</v>
      </c>
      <c r="G1203" s="214" t="e">
        <f t="shared" si="271"/>
        <v>#DIV/0!</v>
      </c>
      <c r="H1203" s="179">
        <f t="shared" si="272"/>
        <v>0</v>
      </c>
      <c r="I1203" s="356" t="e">
        <v>#N/A</v>
      </c>
      <c r="J1203" s="52"/>
      <c r="K1203" s="647" t="e">
        <f t="shared" si="273"/>
        <v>#N/A</v>
      </c>
      <c r="L1203" s="389"/>
      <c r="M1203" s="52"/>
      <c r="N1203">
        <v>0</v>
      </c>
      <c r="O1203" s="273" t="e">
        <f t="shared" si="274"/>
        <v>#DIV/0!</v>
      </c>
      <c r="P1203" s="273" t="e">
        <f t="shared" si="275"/>
        <v>#DIV/0!</v>
      </c>
      <c r="R1203" s="52" t="e">
        <f t="shared" si="276"/>
        <v>#N/A</v>
      </c>
      <c r="S1203" s="52" t="e">
        <f t="shared" si="277"/>
        <v>#DIV/0!</v>
      </c>
    </row>
    <row r="1204" spans="1:19" x14ac:dyDescent="0.2">
      <c r="A1204" s="157">
        <v>45503</v>
      </c>
      <c r="B1204" s="229"/>
      <c r="F1204" s="179">
        <f t="shared" si="270"/>
        <v>0</v>
      </c>
      <c r="G1204" s="214" t="e">
        <f t="shared" si="271"/>
        <v>#DIV/0!</v>
      </c>
      <c r="H1204" s="179">
        <f t="shared" si="272"/>
        <v>0</v>
      </c>
      <c r="I1204" s="356" t="e">
        <v>#N/A</v>
      </c>
      <c r="J1204" s="52"/>
      <c r="K1204" s="647" t="e">
        <f t="shared" si="273"/>
        <v>#N/A</v>
      </c>
      <c r="L1204" s="389"/>
      <c r="M1204" s="52"/>
      <c r="N1204">
        <v>0</v>
      </c>
      <c r="O1204" s="273" t="e">
        <f t="shared" si="274"/>
        <v>#DIV/0!</v>
      </c>
      <c r="P1204" s="273" t="e">
        <f t="shared" si="275"/>
        <v>#DIV/0!</v>
      </c>
      <c r="R1204" s="52" t="e">
        <f t="shared" si="276"/>
        <v>#N/A</v>
      </c>
      <c r="S1204" s="52" t="e">
        <f t="shared" si="277"/>
        <v>#DIV/0!</v>
      </c>
    </row>
    <row r="1205" spans="1:19" x14ac:dyDescent="0.2">
      <c r="A1205" s="157">
        <v>45504</v>
      </c>
      <c r="B1205" s="229"/>
      <c r="F1205" s="179">
        <f t="shared" si="270"/>
        <v>0</v>
      </c>
      <c r="G1205" s="214" t="e">
        <f t="shared" si="271"/>
        <v>#DIV/0!</v>
      </c>
      <c r="H1205" s="179">
        <f t="shared" si="272"/>
        <v>0</v>
      </c>
      <c r="I1205" s="356" t="e">
        <v>#N/A</v>
      </c>
      <c r="J1205" s="52"/>
      <c r="K1205" s="647" t="e">
        <f t="shared" si="273"/>
        <v>#N/A</v>
      </c>
      <c r="L1205" s="389"/>
      <c r="M1205" s="52"/>
      <c r="N1205">
        <v>0</v>
      </c>
      <c r="O1205" s="273" t="e">
        <f t="shared" si="274"/>
        <v>#DIV/0!</v>
      </c>
      <c r="P1205" s="273" t="e">
        <f t="shared" si="275"/>
        <v>#DIV/0!</v>
      </c>
      <c r="R1205" s="52" t="e">
        <f t="shared" si="276"/>
        <v>#N/A</v>
      </c>
      <c r="S1205" s="52" t="e">
        <f t="shared" si="277"/>
        <v>#DIV/0!</v>
      </c>
    </row>
    <row r="1206" spans="1:19" x14ac:dyDescent="0.2">
      <c r="A1206" s="711">
        <v>45505</v>
      </c>
      <c r="B1206" s="229"/>
      <c r="F1206" s="179">
        <f t="shared" si="270"/>
        <v>0</v>
      </c>
      <c r="G1206" s="214" t="e">
        <f t="shared" si="271"/>
        <v>#DIV/0!</v>
      </c>
      <c r="H1206" s="179">
        <f t="shared" si="272"/>
        <v>0</v>
      </c>
      <c r="I1206" s="356" t="e">
        <v>#N/A</v>
      </c>
      <c r="J1206" s="52"/>
      <c r="K1206" s="647" t="e">
        <f t="shared" si="273"/>
        <v>#N/A</v>
      </c>
      <c r="L1206" s="389"/>
      <c r="M1206" s="52"/>
      <c r="N1206">
        <v>0</v>
      </c>
      <c r="O1206" s="273" t="e">
        <f t="shared" si="274"/>
        <v>#DIV/0!</v>
      </c>
      <c r="P1206" s="273" t="e">
        <f t="shared" si="275"/>
        <v>#DIV/0!</v>
      </c>
      <c r="R1206" s="52" t="e">
        <f t="shared" si="276"/>
        <v>#N/A</v>
      </c>
      <c r="S1206" s="52" t="e">
        <f t="shared" si="277"/>
        <v>#DIV/0!</v>
      </c>
    </row>
    <row r="1207" spans="1:19" x14ac:dyDescent="0.2">
      <c r="F1207" s="179">
        <f t="shared" si="270"/>
        <v>0</v>
      </c>
      <c r="G1207" s="214" t="e">
        <f t="shared" si="271"/>
        <v>#DIV/0!</v>
      </c>
      <c r="H1207" s="179">
        <f t="shared" si="272"/>
        <v>0</v>
      </c>
      <c r="I1207" s="356" t="e">
        <v>#N/A</v>
      </c>
      <c r="J1207" s="52"/>
      <c r="K1207" s="647" t="e">
        <f t="shared" si="273"/>
        <v>#N/A</v>
      </c>
      <c r="L1207" s="389"/>
      <c r="M1207" s="52"/>
      <c r="O1207" s="273" t="e">
        <f t="shared" si="274"/>
        <v>#DIV/0!</v>
      </c>
      <c r="P1207" s="273" t="e">
        <f t="shared" si="275"/>
        <v>#DIV/0!</v>
      </c>
      <c r="R1207" s="52" t="e">
        <f t="shared" si="276"/>
        <v>#N/A</v>
      </c>
      <c r="S1207" s="52" t="e">
        <f t="shared" si="277"/>
        <v>#DIV/0!</v>
      </c>
    </row>
    <row r="1208" spans="1:19" x14ac:dyDescent="0.2">
      <c r="F1208" s="179">
        <f t="shared" si="270"/>
        <v>0</v>
      </c>
      <c r="G1208" s="214" t="e">
        <f t="shared" si="271"/>
        <v>#DIV/0!</v>
      </c>
      <c r="H1208" s="179">
        <f t="shared" si="272"/>
        <v>0</v>
      </c>
      <c r="J1208" s="52"/>
      <c r="K1208" s="647">
        <f t="shared" si="273"/>
        <v>0</v>
      </c>
      <c r="L1208" s="389"/>
      <c r="M1208" s="52"/>
      <c r="O1208" s="273" t="e">
        <f t="shared" si="274"/>
        <v>#DIV/0!</v>
      </c>
      <c r="P1208" s="273" t="e">
        <f t="shared" si="275"/>
        <v>#DIV/0!</v>
      </c>
      <c r="R1208" s="52" t="e">
        <f t="shared" si="276"/>
        <v>#DIV/0!</v>
      </c>
      <c r="S1208" s="52" t="e">
        <f t="shared" si="277"/>
        <v>#DIV/0!</v>
      </c>
    </row>
  </sheetData>
  <mergeCells count="3">
    <mergeCell ref="B1:H1"/>
    <mergeCell ref="I1:J1"/>
    <mergeCell ref="L1:S1"/>
  </mergeCells>
  <pageMargins left="0.7" right="0.7" top="0.75" bottom="0.75" header="0.3" footer="0.3"/>
  <pageSetup paperSize="9" scale="95"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4">
    <tabColor rgb="FF92D050"/>
  </sheetPr>
  <dimension ref="A2:I1662"/>
  <sheetViews>
    <sheetView zoomScale="80" zoomScaleNormal="80" workbookViewId="0">
      <pane xSplit="1" ySplit="2" topLeftCell="B1543" activePane="bottomRight" state="frozen"/>
      <selection pane="topRight" activeCell="B1" sqref="B1"/>
      <selection pane="bottomLeft" activeCell="A3" sqref="A3"/>
      <selection pane="bottomRight" activeCell="B1530" sqref="B1530:B1587"/>
    </sheetView>
  </sheetViews>
  <sheetFormatPr baseColWidth="10" defaultColWidth="11.42578125" defaultRowHeight="12.75" x14ac:dyDescent="0.2"/>
  <cols>
    <col min="1" max="1" width="13" customWidth="1"/>
    <col min="2" max="2" width="8.140625" bestFit="1" customWidth="1"/>
    <col min="3" max="3" width="8.28515625" bestFit="1" customWidth="1"/>
    <col min="4" max="4" width="8.7109375" bestFit="1" customWidth="1"/>
    <col min="5" max="5" width="8.28515625" bestFit="1" customWidth="1"/>
    <col min="6" max="6" width="34.85546875" customWidth="1"/>
    <col min="9" max="9" width="10.7109375" customWidth="1"/>
  </cols>
  <sheetData>
    <row r="2" spans="1:9" ht="38.25" x14ac:dyDescent="0.2">
      <c r="A2" t="s">
        <v>95</v>
      </c>
      <c r="B2" t="s">
        <v>93</v>
      </c>
      <c r="C2" t="s">
        <v>94</v>
      </c>
      <c r="D2" t="s">
        <v>96</v>
      </c>
      <c r="E2" t="s">
        <v>97</v>
      </c>
      <c r="G2" s="337" t="s">
        <v>320</v>
      </c>
      <c r="H2" s="337" t="s">
        <v>322</v>
      </c>
      <c r="I2" s="354" t="s">
        <v>404</v>
      </c>
    </row>
    <row r="3" spans="1:9" x14ac:dyDescent="0.2">
      <c r="A3" s="157">
        <v>42739</v>
      </c>
      <c r="B3">
        <v>20</v>
      </c>
      <c r="D3">
        <v>38</v>
      </c>
      <c r="E3">
        <v>42.7</v>
      </c>
      <c r="G3">
        <f t="shared" ref="G3:G66" si="0">E3-D3</f>
        <v>4.7000000000000028</v>
      </c>
      <c r="H3">
        <v>6</v>
      </c>
      <c r="I3" s="307">
        <f>AVERAGE(G3:G18)</f>
        <v>-3.78125</v>
      </c>
    </row>
    <row r="4" spans="1:9" x14ac:dyDescent="0.2">
      <c r="A4" s="157">
        <v>42740</v>
      </c>
      <c r="B4">
        <v>20.2</v>
      </c>
      <c r="D4">
        <v>35</v>
      </c>
      <c r="E4">
        <v>40</v>
      </c>
      <c r="G4">
        <f t="shared" si="0"/>
        <v>5</v>
      </c>
      <c r="H4">
        <v>6</v>
      </c>
      <c r="I4" s="428">
        <f>$I$3</f>
        <v>-3.78125</v>
      </c>
    </row>
    <row r="5" spans="1:9" x14ac:dyDescent="0.2">
      <c r="A5" s="157">
        <v>42744</v>
      </c>
      <c r="B5">
        <v>20.3</v>
      </c>
      <c r="C5">
        <v>19.899999999999999</v>
      </c>
      <c r="D5">
        <v>37</v>
      </c>
      <c r="E5">
        <v>40.299999999999997</v>
      </c>
      <c r="G5">
        <f t="shared" si="0"/>
        <v>3.2999999999999972</v>
      </c>
      <c r="H5">
        <v>6</v>
      </c>
      <c r="I5" s="428">
        <f t="shared" ref="I5:I18" si="1">$I$3</f>
        <v>-3.78125</v>
      </c>
    </row>
    <row r="6" spans="1:9" x14ac:dyDescent="0.2">
      <c r="A6" s="157">
        <v>42745</v>
      </c>
      <c r="B6">
        <v>17.7</v>
      </c>
      <c r="D6">
        <v>39</v>
      </c>
      <c r="G6">
        <f t="shared" si="0"/>
        <v>-39</v>
      </c>
      <c r="H6">
        <v>6</v>
      </c>
      <c r="I6" s="428">
        <f t="shared" si="1"/>
        <v>-3.78125</v>
      </c>
    </row>
    <row r="7" spans="1:9" x14ac:dyDescent="0.2">
      <c r="A7" s="157">
        <v>42747</v>
      </c>
      <c r="B7">
        <v>20.8</v>
      </c>
      <c r="C7">
        <v>22.7</v>
      </c>
      <c r="D7">
        <v>40</v>
      </c>
      <c r="E7">
        <v>43.4</v>
      </c>
      <c r="G7">
        <f t="shared" si="0"/>
        <v>3.3999999999999986</v>
      </c>
      <c r="H7">
        <v>6</v>
      </c>
      <c r="I7" s="428">
        <f t="shared" si="1"/>
        <v>-3.78125</v>
      </c>
    </row>
    <row r="8" spans="1:9" x14ac:dyDescent="0.2">
      <c r="A8" s="157">
        <v>42748</v>
      </c>
      <c r="B8">
        <v>21.2</v>
      </c>
      <c r="C8">
        <v>20.399999999999999</v>
      </c>
      <c r="D8">
        <v>40</v>
      </c>
      <c r="E8">
        <v>41</v>
      </c>
      <c r="G8">
        <f t="shared" si="0"/>
        <v>1</v>
      </c>
      <c r="H8">
        <v>6</v>
      </c>
      <c r="I8" s="428">
        <f t="shared" si="1"/>
        <v>-3.78125</v>
      </c>
    </row>
    <row r="9" spans="1:9" x14ac:dyDescent="0.2">
      <c r="A9" s="157">
        <v>42753</v>
      </c>
      <c r="B9">
        <v>20.5</v>
      </c>
      <c r="C9">
        <v>18.8</v>
      </c>
      <c r="D9">
        <v>33</v>
      </c>
      <c r="E9">
        <v>38.299999999999997</v>
      </c>
      <c r="G9">
        <f t="shared" si="0"/>
        <v>5.2999999999999972</v>
      </c>
      <c r="H9">
        <v>6</v>
      </c>
      <c r="I9" s="428">
        <f t="shared" si="1"/>
        <v>-3.78125</v>
      </c>
    </row>
    <row r="10" spans="1:9" x14ac:dyDescent="0.2">
      <c r="A10" s="157">
        <v>42754</v>
      </c>
      <c r="B10">
        <v>19.399999999999999</v>
      </c>
      <c r="D10">
        <v>39</v>
      </c>
      <c r="G10">
        <f t="shared" si="0"/>
        <v>-39</v>
      </c>
      <c r="H10">
        <v>6</v>
      </c>
      <c r="I10" s="428">
        <f t="shared" si="1"/>
        <v>-3.78125</v>
      </c>
    </row>
    <row r="11" spans="1:9" x14ac:dyDescent="0.2">
      <c r="A11" s="157">
        <v>42755</v>
      </c>
      <c r="B11">
        <v>20.5</v>
      </c>
      <c r="C11">
        <v>21.3</v>
      </c>
      <c r="D11">
        <v>38</v>
      </c>
      <c r="E11">
        <v>37</v>
      </c>
      <c r="G11">
        <f t="shared" si="0"/>
        <v>-1</v>
      </c>
      <c r="H11">
        <v>6</v>
      </c>
      <c r="I11" s="428">
        <f t="shared" si="1"/>
        <v>-3.78125</v>
      </c>
    </row>
    <row r="12" spans="1:9" x14ac:dyDescent="0.2">
      <c r="A12" s="157">
        <v>42758</v>
      </c>
      <c r="B12">
        <v>20.6</v>
      </c>
      <c r="C12">
        <v>20.100000000000001</v>
      </c>
      <c r="D12">
        <v>42</v>
      </c>
      <c r="E12">
        <v>39.799999999999997</v>
      </c>
      <c r="G12">
        <f t="shared" si="0"/>
        <v>-2.2000000000000028</v>
      </c>
      <c r="H12">
        <v>6</v>
      </c>
      <c r="I12" s="428">
        <f t="shared" si="1"/>
        <v>-3.78125</v>
      </c>
    </row>
    <row r="13" spans="1:9" x14ac:dyDescent="0.2">
      <c r="A13" s="157">
        <v>42759</v>
      </c>
      <c r="B13">
        <v>20.8</v>
      </c>
      <c r="C13">
        <v>21.8</v>
      </c>
      <c r="D13">
        <v>39</v>
      </c>
      <c r="E13">
        <v>36.799999999999997</v>
      </c>
      <c r="G13">
        <f t="shared" si="0"/>
        <v>-2.2000000000000028</v>
      </c>
      <c r="H13">
        <v>6</v>
      </c>
      <c r="I13" s="428">
        <f t="shared" si="1"/>
        <v>-3.78125</v>
      </c>
    </row>
    <row r="14" spans="1:9" x14ac:dyDescent="0.2">
      <c r="A14" s="157">
        <v>42760</v>
      </c>
      <c r="B14">
        <v>21.4</v>
      </c>
      <c r="C14">
        <v>22.4</v>
      </c>
      <c r="D14">
        <v>37</v>
      </c>
      <c r="E14">
        <v>32.799999999999997</v>
      </c>
      <c r="G14">
        <f t="shared" si="0"/>
        <v>-4.2000000000000028</v>
      </c>
      <c r="H14">
        <v>6</v>
      </c>
      <c r="I14" s="428">
        <f t="shared" si="1"/>
        <v>-3.78125</v>
      </c>
    </row>
    <row r="15" spans="1:9" x14ac:dyDescent="0.2">
      <c r="A15" s="157">
        <v>42761</v>
      </c>
      <c r="B15">
        <v>19.5</v>
      </c>
      <c r="C15">
        <v>19.899999999999999</v>
      </c>
      <c r="D15">
        <v>36</v>
      </c>
      <c r="E15">
        <v>34.4</v>
      </c>
      <c r="G15">
        <f t="shared" si="0"/>
        <v>-1.6000000000000014</v>
      </c>
      <c r="H15">
        <v>6</v>
      </c>
      <c r="I15" s="428">
        <f t="shared" si="1"/>
        <v>-3.78125</v>
      </c>
    </row>
    <row r="16" spans="1:9" x14ac:dyDescent="0.2">
      <c r="A16" s="157">
        <v>42762</v>
      </c>
      <c r="B16">
        <v>20.6</v>
      </c>
      <c r="C16">
        <v>22.2</v>
      </c>
      <c r="D16">
        <v>33</v>
      </c>
      <c r="E16">
        <v>36.6</v>
      </c>
      <c r="G16">
        <f t="shared" si="0"/>
        <v>3.6000000000000014</v>
      </c>
      <c r="H16">
        <v>6</v>
      </c>
      <c r="I16" s="428">
        <f t="shared" si="1"/>
        <v>-3.78125</v>
      </c>
    </row>
    <row r="17" spans="1:9" x14ac:dyDescent="0.2">
      <c r="A17" s="157">
        <v>42765</v>
      </c>
      <c r="B17">
        <v>20.2</v>
      </c>
      <c r="C17">
        <v>21.7</v>
      </c>
      <c r="D17">
        <v>40</v>
      </c>
      <c r="E17">
        <v>39.299999999999997</v>
      </c>
      <c r="G17">
        <f t="shared" si="0"/>
        <v>-0.70000000000000284</v>
      </c>
      <c r="H17">
        <v>6</v>
      </c>
      <c r="I17" s="428">
        <f t="shared" si="1"/>
        <v>-3.78125</v>
      </c>
    </row>
    <row r="18" spans="1:9" x14ac:dyDescent="0.2">
      <c r="A18" s="157">
        <v>42766</v>
      </c>
      <c r="B18">
        <v>23.1</v>
      </c>
      <c r="C18">
        <v>21.9</v>
      </c>
      <c r="D18">
        <v>34</v>
      </c>
      <c r="E18">
        <v>37.1</v>
      </c>
      <c r="G18">
        <f t="shared" si="0"/>
        <v>3.1000000000000014</v>
      </c>
      <c r="H18">
        <v>6</v>
      </c>
      <c r="I18" s="428">
        <f t="shared" si="1"/>
        <v>-3.78125</v>
      </c>
    </row>
    <row r="19" spans="1:9" x14ac:dyDescent="0.2">
      <c r="A19" s="711">
        <v>42767</v>
      </c>
      <c r="B19" s="109">
        <v>21.5</v>
      </c>
      <c r="C19" s="109">
        <v>20.8</v>
      </c>
      <c r="D19" s="109">
        <v>30</v>
      </c>
      <c r="E19" s="109">
        <v>36.799999999999997</v>
      </c>
      <c r="F19" s="109"/>
      <c r="G19" s="109">
        <f t="shared" si="0"/>
        <v>6.7999999999999972</v>
      </c>
      <c r="H19" s="109">
        <v>6</v>
      </c>
      <c r="I19" s="712">
        <f>AVERAGE(G19:G37)</f>
        <v>4.2631578947368407</v>
      </c>
    </row>
    <row r="20" spans="1:9" x14ac:dyDescent="0.2">
      <c r="A20" s="157">
        <v>42768</v>
      </c>
      <c r="B20">
        <v>23.4</v>
      </c>
      <c r="C20">
        <v>21.9</v>
      </c>
      <c r="D20">
        <v>35</v>
      </c>
      <c r="E20">
        <v>39</v>
      </c>
      <c r="G20">
        <f t="shared" si="0"/>
        <v>4</v>
      </c>
      <c r="H20">
        <v>6</v>
      </c>
      <c r="I20" s="428">
        <f>$I$19</f>
        <v>4.2631578947368407</v>
      </c>
    </row>
    <row r="21" spans="1:9" x14ac:dyDescent="0.2">
      <c r="A21" s="157">
        <v>42769</v>
      </c>
      <c r="B21">
        <v>22.6</v>
      </c>
      <c r="C21">
        <v>21.9</v>
      </c>
      <c r="D21">
        <v>36</v>
      </c>
      <c r="E21">
        <v>35.1</v>
      </c>
      <c r="G21">
        <f t="shared" si="0"/>
        <v>-0.89999999999999858</v>
      </c>
      <c r="H21">
        <v>6</v>
      </c>
      <c r="I21" s="428">
        <f t="shared" ref="I21:I37" si="2">$I$19</f>
        <v>4.2631578947368407</v>
      </c>
    </row>
    <row r="22" spans="1:9" x14ac:dyDescent="0.2">
      <c r="A22" s="157">
        <v>42772</v>
      </c>
      <c r="B22">
        <v>23.4</v>
      </c>
      <c r="C22">
        <v>22.1</v>
      </c>
      <c r="D22">
        <v>34</v>
      </c>
      <c r="E22">
        <v>40.6</v>
      </c>
      <c r="G22">
        <f t="shared" si="0"/>
        <v>6.6000000000000014</v>
      </c>
      <c r="H22">
        <v>6</v>
      </c>
      <c r="I22" s="428">
        <f t="shared" si="2"/>
        <v>4.2631578947368407</v>
      </c>
    </row>
    <row r="23" spans="1:9" x14ac:dyDescent="0.2">
      <c r="A23" s="157">
        <v>42773</v>
      </c>
      <c r="B23">
        <v>23.4</v>
      </c>
      <c r="C23">
        <v>20.8</v>
      </c>
      <c r="D23">
        <v>34</v>
      </c>
      <c r="E23">
        <v>36.799999999999997</v>
      </c>
      <c r="G23">
        <f t="shared" si="0"/>
        <v>2.7999999999999972</v>
      </c>
      <c r="H23">
        <v>6</v>
      </c>
      <c r="I23" s="428">
        <f t="shared" si="2"/>
        <v>4.2631578947368407</v>
      </c>
    </row>
    <row r="24" spans="1:9" x14ac:dyDescent="0.2">
      <c r="A24" s="157">
        <v>42774</v>
      </c>
      <c r="B24">
        <v>21.5</v>
      </c>
      <c r="C24">
        <v>21.1</v>
      </c>
      <c r="D24">
        <v>33</v>
      </c>
      <c r="E24">
        <v>39.4</v>
      </c>
      <c r="G24">
        <f t="shared" si="0"/>
        <v>6.3999999999999986</v>
      </c>
      <c r="H24">
        <v>6</v>
      </c>
      <c r="I24" s="428">
        <f t="shared" si="2"/>
        <v>4.2631578947368407</v>
      </c>
    </row>
    <row r="25" spans="1:9" x14ac:dyDescent="0.2">
      <c r="A25" s="157">
        <v>42776</v>
      </c>
      <c r="B25">
        <v>21.1</v>
      </c>
      <c r="C25">
        <v>20.3</v>
      </c>
      <c r="D25">
        <v>31</v>
      </c>
      <c r="E25">
        <v>35.4</v>
      </c>
      <c r="G25">
        <f t="shared" si="0"/>
        <v>4.3999999999999986</v>
      </c>
      <c r="H25">
        <v>6</v>
      </c>
      <c r="I25" s="428">
        <f t="shared" si="2"/>
        <v>4.2631578947368407</v>
      </c>
    </row>
    <row r="26" spans="1:9" x14ac:dyDescent="0.2">
      <c r="A26" s="157">
        <v>42779</v>
      </c>
      <c r="B26">
        <v>22.3</v>
      </c>
      <c r="C26">
        <v>21.5</v>
      </c>
      <c r="D26">
        <v>32</v>
      </c>
      <c r="E26">
        <v>40.700000000000003</v>
      </c>
      <c r="G26">
        <f t="shared" si="0"/>
        <v>8.7000000000000028</v>
      </c>
      <c r="H26">
        <v>6</v>
      </c>
      <c r="I26" s="428">
        <f t="shared" si="2"/>
        <v>4.2631578947368407</v>
      </c>
    </row>
    <row r="27" spans="1:9" x14ac:dyDescent="0.2">
      <c r="A27" s="157">
        <v>42780</v>
      </c>
      <c r="B27">
        <v>21.7</v>
      </c>
      <c r="C27">
        <v>19</v>
      </c>
      <c r="D27">
        <v>35</v>
      </c>
      <c r="E27">
        <v>36.9</v>
      </c>
      <c r="G27">
        <f t="shared" si="0"/>
        <v>1.8999999999999986</v>
      </c>
      <c r="H27">
        <v>6</v>
      </c>
      <c r="I27" s="428">
        <f t="shared" si="2"/>
        <v>4.2631578947368407</v>
      </c>
    </row>
    <row r="28" spans="1:9" x14ac:dyDescent="0.2">
      <c r="A28" s="157">
        <v>42781</v>
      </c>
      <c r="B28">
        <v>21.4</v>
      </c>
      <c r="C28">
        <v>20.8</v>
      </c>
      <c r="D28">
        <v>32</v>
      </c>
      <c r="E28">
        <v>35.5</v>
      </c>
      <c r="G28">
        <f t="shared" si="0"/>
        <v>3.5</v>
      </c>
      <c r="H28">
        <v>6</v>
      </c>
      <c r="I28" s="428">
        <f t="shared" si="2"/>
        <v>4.2631578947368407</v>
      </c>
    </row>
    <row r="29" spans="1:9" x14ac:dyDescent="0.2">
      <c r="A29" s="157">
        <v>42782</v>
      </c>
      <c r="B29">
        <v>23.6</v>
      </c>
      <c r="C29">
        <v>21.2</v>
      </c>
      <c r="D29">
        <v>33</v>
      </c>
      <c r="E29">
        <v>36.299999999999997</v>
      </c>
      <c r="G29">
        <f t="shared" si="0"/>
        <v>3.2999999999999972</v>
      </c>
      <c r="H29">
        <v>6</v>
      </c>
      <c r="I29" s="428">
        <f t="shared" si="2"/>
        <v>4.2631578947368407</v>
      </c>
    </row>
    <row r="30" spans="1:9" x14ac:dyDescent="0.2">
      <c r="A30" s="157">
        <v>42783</v>
      </c>
      <c r="B30">
        <v>22.4</v>
      </c>
      <c r="C30">
        <v>22.2</v>
      </c>
      <c r="D30">
        <v>38</v>
      </c>
      <c r="E30">
        <v>39.5</v>
      </c>
      <c r="G30">
        <f t="shared" si="0"/>
        <v>1.5</v>
      </c>
      <c r="H30">
        <v>6</v>
      </c>
      <c r="I30" s="428">
        <f t="shared" si="2"/>
        <v>4.2631578947368407</v>
      </c>
    </row>
    <row r="31" spans="1:9" x14ac:dyDescent="0.2">
      <c r="A31" s="157">
        <v>42786</v>
      </c>
      <c r="B31">
        <v>22.5</v>
      </c>
      <c r="C31">
        <v>21</v>
      </c>
      <c r="D31">
        <v>36</v>
      </c>
      <c r="E31">
        <v>36.799999999999997</v>
      </c>
      <c r="G31">
        <f t="shared" si="0"/>
        <v>0.79999999999999716</v>
      </c>
      <c r="H31">
        <v>6</v>
      </c>
      <c r="I31" s="428">
        <f t="shared" si="2"/>
        <v>4.2631578947368407</v>
      </c>
    </row>
    <row r="32" spans="1:9" x14ac:dyDescent="0.2">
      <c r="A32" s="157">
        <v>42787</v>
      </c>
      <c r="B32">
        <v>23.2</v>
      </c>
      <c r="C32">
        <v>19.899999999999999</v>
      </c>
      <c r="D32">
        <v>28</v>
      </c>
      <c r="E32">
        <v>38.799999999999997</v>
      </c>
      <c r="G32">
        <f t="shared" si="0"/>
        <v>10.799999999999997</v>
      </c>
      <c r="H32">
        <v>6</v>
      </c>
      <c r="I32" s="428">
        <f t="shared" si="2"/>
        <v>4.2631578947368407</v>
      </c>
    </row>
    <row r="33" spans="1:9" x14ac:dyDescent="0.2">
      <c r="A33" s="157">
        <v>42788</v>
      </c>
      <c r="B33">
        <v>21.5</v>
      </c>
      <c r="C33">
        <v>21</v>
      </c>
      <c r="D33">
        <v>32</v>
      </c>
      <c r="E33">
        <v>39.700000000000003</v>
      </c>
      <c r="G33">
        <f t="shared" si="0"/>
        <v>7.7000000000000028</v>
      </c>
      <c r="H33">
        <v>6</v>
      </c>
      <c r="I33" s="428">
        <f t="shared" si="2"/>
        <v>4.2631578947368407</v>
      </c>
    </row>
    <row r="34" spans="1:9" x14ac:dyDescent="0.2">
      <c r="A34" s="157">
        <v>42789</v>
      </c>
      <c r="B34">
        <v>21.3</v>
      </c>
      <c r="C34">
        <v>21</v>
      </c>
      <c r="D34">
        <v>38</v>
      </c>
      <c r="E34">
        <v>37.1</v>
      </c>
      <c r="G34">
        <f t="shared" si="0"/>
        <v>-0.89999999999999858</v>
      </c>
      <c r="H34">
        <v>6</v>
      </c>
      <c r="I34" s="428">
        <f t="shared" si="2"/>
        <v>4.2631578947368407</v>
      </c>
    </row>
    <row r="35" spans="1:9" x14ac:dyDescent="0.2">
      <c r="A35" s="157">
        <v>42790</v>
      </c>
      <c r="B35">
        <v>22.2</v>
      </c>
      <c r="C35">
        <v>20.7</v>
      </c>
      <c r="D35">
        <v>32</v>
      </c>
      <c r="E35">
        <v>36.5</v>
      </c>
      <c r="G35">
        <f t="shared" si="0"/>
        <v>4.5</v>
      </c>
      <c r="H35">
        <v>6</v>
      </c>
      <c r="I35" s="428">
        <f t="shared" si="2"/>
        <v>4.2631578947368407</v>
      </c>
    </row>
    <row r="36" spans="1:9" x14ac:dyDescent="0.2">
      <c r="A36" s="157">
        <v>42793</v>
      </c>
      <c r="B36">
        <v>21.7</v>
      </c>
      <c r="C36">
        <v>20.9</v>
      </c>
      <c r="D36">
        <v>30</v>
      </c>
      <c r="E36">
        <v>36.700000000000003</v>
      </c>
      <c r="G36">
        <f t="shared" si="0"/>
        <v>6.7000000000000028</v>
      </c>
      <c r="H36">
        <v>6</v>
      </c>
      <c r="I36" s="428">
        <f t="shared" si="2"/>
        <v>4.2631578947368407</v>
      </c>
    </row>
    <row r="37" spans="1:9" x14ac:dyDescent="0.2">
      <c r="A37" s="157">
        <v>42794</v>
      </c>
      <c r="B37">
        <v>23</v>
      </c>
      <c r="C37">
        <v>21</v>
      </c>
      <c r="D37">
        <v>37</v>
      </c>
      <c r="E37">
        <v>39.4</v>
      </c>
      <c r="G37">
        <f t="shared" si="0"/>
        <v>2.3999999999999986</v>
      </c>
      <c r="H37">
        <v>6</v>
      </c>
      <c r="I37" s="428">
        <f t="shared" si="2"/>
        <v>4.2631578947368407</v>
      </c>
    </row>
    <row r="38" spans="1:9" x14ac:dyDescent="0.2">
      <c r="A38" s="711">
        <v>42795</v>
      </c>
      <c r="B38" s="109">
        <v>22.6</v>
      </c>
      <c r="C38" s="109">
        <v>21.3</v>
      </c>
      <c r="D38" s="109">
        <v>40</v>
      </c>
      <c r="E38" s="109">
        <v>38.799999999999997</v>
      </c>
      <c r="F38" s="109"/>
      <c r="G38" s="109">
        <f t="shared" si="0"/>
        <v>-1.2000000000000028</v>
      </c>
      <c r="H38" s="109">
        <v>6</v>
      </c>
      <c r="I38" s="712">
        <f>AVERAGE(G38:G60)</f>
        <v>1.4565217391304348</v>
      </c>
    </row>
    <row r="39" spans="1:9" x14ac:dyDescent="0.2">
      <c r="A39" s="157">
        <v>42796</v>
      </c>
      <c r="B39">
        <v>21.7</v>
      </c>
      <c r="C39">
        <v>22.9</v>
      </c>
      <c r="D39">
        <v>38</v>
      </c>
      <c r="E39">
        <v>42.3</v>
      </c>
      <c r="G39">
        <f t="shared" si="0"/>
        <v>4.2999999999999972</v>
      </c>
      <c r="H39">
        <v>6</v>
      </c>
      <c r="I39" s="428">
        <f>$I$38</f>
        <v>1.4565217391304348</v>
      </c>
    </row>
    <row r="40" spans="1:9" x14ac:dyDescent="0.2">
      <c r="A40" s="157">
        <v>42797</v>
      </c>
      <c r="B40">
        <v>23.6</v>
      </c>
      <c r="C40">
        <v>21.2</v>
      </c>
      <c r="D40">
        <v>38</v>
      </c>
      <c r="E40">
        <v>42.3</v>
      </c>
      <c r="G40">
        <f t="shared" si="0"/>
        <v>4.2999999999999972</v>
      </c>
      <c r="H40">
        <v>6</v>
      </c>
      <c r="I40" s="428">
        <f t="shared" ref="I40:I60" si="3">$I$38</f>
        <v>1.4565217391304348</v>
      </c>
    </row>
    <row r="41" spans="1:9" x14ac:dyDescent="0.2">
      <c r="A41" s="157">
        <v>42800</v>
      </c>
      <c r="B41">
        <v>23.5</v>
      </c>
      <c r="C41">
        <v>21</v>
      </c>
      <c r="D41">
        <v>37</v>
      </c>
      <c r="E41">
        <v>39</v>
      </c>
      <c r="G41">
        <f t="shared" si="0"/>
        <v>2</v>
      </c>
      <c r="H41">
        <v>6</v>
      </c>
      <c r="I41" s="428">
        <f t="shared" si="3"/>
        <v>1.4565217391304348</v>
      </c>
    </row>
    <row r="42" spans="1:9" x14ac:dyDescent="0.2">
      <c r="A42" s="157">
        <v>42801</v>
      </c>
      <c r="B42">
        <v>22.2</v>
      </c>
      <c r="C42">
        <v>21.4</v>
      </c>
      <c r="D42">
        <v>33</v>
      </c>
      <c r="E42">
        <v>40.700000000000003</v>
      </c>
      <c r="G42">
        <f t="shared" si="0"/>
        <v>7.7000000000000028</v>
      </c>
      <c r="H42">
        <v>6</v>
      </c>
      <c r="I42" s="428">
        <f t="shared" si="3"/>
        <v>1.4565217391304348</v>
      </c>
    </row>
    <row r="43" spans="1:9" x14ac:dyDescent="0.2">
      <c r="A43" s="157">
        <v>42802</v>
      </c>
      <c r="B43">
        <v>22.6</v>
      </c>
      <c r="C43">
        <v>20.399999999999999</v>
      </c>
      <c r="D43">
        <v>33</v>
      </c>
      <c r="E43">
        <v>36.9</v>
      </c>
      <c r="G43">
        <f t="shared" si="0"/>
        <v>3.8999999999999986</v>
      </c>
      <c r="H43">
        <v>6</v>
      </c>
      <c r="I43" s="428">
        <f t="shared" si="3"/>
        <v>1.4565217391304348</v>
      </c>
    </row>
    <row r="44" spans="1:9" x14ac:dyDescent="0.2">
      <c r="A44" s="157">
        <v>42803</v>
      </c>
      <c r="B44">
        <v>22.2</v>
      </c>
      <c r="C44">
        <v>20.8</v>
      </c>
      <c r="D44">
        <v>37</v>
      </c>
      <c r="E44">
        <v>35.5</v>
      </c>
      <c r="G44">
        <f t="shared" si="0"/>
        <v>-1.5</v>
      </c>
      <c r="H44">
        <v>6</v>
      </c>
      <c r="I44" s="428">
        <f t="shared" si="3"/>
        <v>1.4565217391304348</v>
      </c>
    </row>
    <row r="45" spans="1:9" x14ac:dyDescent="0.2">
      <c r="A45" s="157">
        <v>42804</v>
      </c>
      <c r="B45">
        <v>21.8</v>
      </c>
      <c r="C45">
        <v>20.8</v>
      </c>
      <c r="D45">
        <v>34</v>
      </c>
      <c r="E45">
        <v>37.5</v>
      </c>
      <c r="G45">
        <f t="shared" si="0"/>
        <v>3.5</v>
      </c>
      <c r="H45">
        <v>6</v>
      </c>
      <c r="I45" s="428">
        <f t="shared" si="3"/>
        <v>1.4565217391304348</v>
      </c>
    </row>
    <row r="46" spans="1:9" x14ac:dyDescent="0.2">
      <c r="A46" s="157">
        <v>42807</v>
      </c>
      <c r="B46">
        <v>19.5</v>
      </c>
      <c r="C46">
        <v>20.100000000000001</v>
      </c>
      <c r="D46">
        <v>45</v>
      </c>
      <c r="E46">
        <v>41</v>
      </c>
      <c r="G46">
        <f t="shared" si="0"/>
        <v>-4</v>
      </c>
      <c r="H46">
        <v>6</v>
      </c>
      <c r="I46" s="428">
        <f t="shared" si="3"/>
        <v>1.4565217391304348</v>
      </c>
    </row>
    <row r="47" spans="1:9" x14ac:dyDescent="0.2">
      <c r="A47" s="157">
        <v>42808</v>
      </c>
      <c r="B47">
        <v>19.899999999999999</v>
      </c>
      <c r="C47">
        <v>20.7</v>
      </c>
      <c r="D47">
        <v>37</v>
      </c>
      <c r="E47">
        <v>38</v>
      </c>
      <c r="G47">
        <f t="shared" si="0"/>
        <v>1</v>
      </c>
      <c r="H47">
        <v>6</v>
      </c>
      <c r="I47" s="428">
        <f t="shared" si="3"/>
        <v>1.4565217391304348</v>
      </c>
    </row>
    <row r="48" spans="1:9" x14ac:dyDescent="0.2">
      <c r="A48" s="157">
        <v>42809</v>
      </c>
      <c r="B48">
        <v>20.8</v>
      </c>
      <c r="C48">
        <v>20.100000000000001</v>
      </c>
      <c r="D48">
        <v>36</v>
      </c>
      <c r="E48">
        <v>35.9</v>
      </c>
      <c r="G48">
        <f t="shared" si="0"/>
        <v>-0.10000000000000142</v>
      </c>
      <c r="H48">
        <v>6</v>
      </c>
      <c r="I48" s="428">
        <f t="shared" si="3"/>
        <v>1.4565217391304348</v>
      </c>
    </row>
    <row r="49" spans="1:9" x14ac:dyDescent="0.2">
      <c r="A49" s="157">
        <v>42810</v>
      </c>
      <c r="B49">
        <v>21.2</v>
      </c>
      <c r="C49">
        <v>20.2</v>
      </c>
      <c r="D49">
        <v>35</v>
      </c>
      <c r="E49">
        <v>35.799999999999997</v>
      </c>
      <c r="G49">
        <f t="shared" si="0"/>
        <v>0.79999999999999716</v>
      </c>
      <c r="H49">
        <v>6</v>
      </c>
      <c r="I49" s="428">
        <f t="shared" si="3"/>
        <v>1.4565217391304348</v>
      </c>
    </row>
    <row r="50" spans="1:9" x14ac:dyDescent="0.2">
      <c r="A50" s="157">
        <v>42811</v>
      </c>
      <c r="B50">
        <v>21.8</v>
      </c>
      <c r="C50">
        <v>20.7</v>
      </c>
      <c r="D50">
        <v>37</v>
      </c>
      <c r="E50">
        <v>39.9</v>
      </c>
      <c r="G50">
        <f t="shared" si="0"/>
        <v>2.8999999999999986</v>
      </c>
      <c r="H50">
        <v>6</v>
      </c>
      <c r="I50" s="428">
        <f t="shared" si="3"/>
        <v>1.4565217391304348</v>
      </c>
    </row>
    <row r="51" spans="1:9" x14ac:dyDescent="0.2">
      <c r="A51" s="157">
        <v>42814</v>
      </c>
      <c r="B51">
        <v>19.5</v>
      </c>
      <c r="C51">
        <v>20.3</v>
      </c>
      <c r="D51">
        <v>40</v>
      </c>
      <c r="E51">
        <v>39.799999999999997</v>
      </c>
      <c r="G51">
        <f t="shared" si="0"/>
        <v>-0.20000000000000284</v>
      </c>
      <c r="H51">
        <v>6</v>
      </c>
      <c r="I51" s="428">
        <f t="shared" si="3"/>
        <v>1.4565217391304348</v>
      </c>
    </row>
    <row r="52" spans="1:9" x14ac:dyDescent="0.2">
      <c r="A52" s="157">
        <v>42815</v>
      </c>
      <c r="B52">
        <v>20.3</v>
      </c>
      <c r="C52">
        <v>20.5</v>
      </c>
      <c r="D52">
        <v>39</v>
      </c>
      <c r="E52">
        <v>36.200000000000003</v>
      </c>
      <c r="G52">
        <f t="shared" si="0"/>
        <v>-2.7999999999999972</v>
      </c>
      <c r="H52">
        <v>6</v>
      </c>
      <c r="I52" s="428">
        <f t="shared" si="3"/>
        <v>1.4565217391304348</v>
      </c>
    </row>
    <row r="53" spans="1:9" x14ac:dyDescent="0.2">
      <c r="A53" s="157">
        <v>42816</v>
      </c>
      <c r="B53">
        <v>21.9</v>
      </c>
      <c r="C53">
        <v>20.100000000000001</v>
      </c>
      <c r="D53">
        <v>36</v>
      </c>
      <c r="E53">
        <v>36.1</v>
      </c>
      <c r="G53">
        <f t="shared" si="0"/>
        <v>0.10000000000000142</v>
      </c>
      <c r="H53">
        <v>6</v>
      </c>
      <c r="I53" s="428">
        <f t="shared" si="3"/>
        <v>1.4565217391304348</v>
      </c>
    </row>
    <row r="54" spans="1:9" x14ac:dyDescent="0.2">
      <c r="A54" s="157">
        <v>42817</v>
      </c>
      <c r="B54">
        <v>19.100000000000001</v>
      </c>
      <c r="C54">
        <v>20.5</v>
      </c>
      <c r="D54">
        <v>37</v>
      </c>
      <c r="E54">
        <v>35.200000000000003</v>
      </c>
      <c r="G54">
        <f t="shared" si="0"/>
        <v>-1.7999999999999972</v>
      </c>
      <c r="H54">
        <v>6</v>
      </c>
      <c r="I54" s="428">
        <f t="shared" si="3"/>
        <v>1.4565217391304348</v>
      </c>
    </row>
    <row r="55" spans="1:9" x14ac:dyDescent="0.2">
      <c r="A55" s="157">
        <v>42818</v>
      </c>
      <c r="B55">
        <v>20.8</v>
      </c>
      <c r="C55">
        <v>20.8</v>
      </c>
      <c r="D55">
        <v>35</v>
      </c>
      <c r="E55">
        <v>37.799999999999997</v>
      </c>
      <c r="G55">
        <f t="shared" si="0"/>
        <v>2.7999999999999972</v>
      </c>
      <c r="H55">
        <v>6</v>
      </c>
      <c r="I55" s="428">
        <f t="shared" si="3"/>
        <v>1.4565217391304348</v>
      </c>
    </row>
    <row r="56" spans="1:9" x14ac:dyDescent="0.2">
      <c r="A56" s="157">
        <v>42821</v>
      </c>
      <c r="B56">
        <v>21.9</v>
      </c>
      <c r="C56">
        <v>19.899999999999999</v>
      </c>
      <c r="D56">
        <v>39</v>
      </c>
      <c r="E56">
        <v>37.700000000000003</v>
      </c>
      <c r="G56">
        <f t="shared" si="0"/>
        <v>-1.2999999999999972</v>
      </c>
      <c r="H56">
        <v>6</v>
      </c>
      <c r="I56" s="428">
        <f t="shared" si="3"/>
        <v>1.4565217391304348</v>
      </c>
    </row>
    <row r="57" spans="1:9" x14ac:dyDescent="0.2">
      <c r="A57" s="157">
        <v>42822</v>
      </c>
      <c r="B57">
        <v>21.3</v>
      </c>
      <c r="C57">
        <v>20.5</v>
      </c>
      <c r="D57">
        <v>40</v>
      </c>
      <c r="E57">
        <v>43.1</v>
      </c>
      <c r="G57">
        <f t="shared" si="0"/>
        <v>3.1000000000000014</v>
      </c>
      <c r="H57">
        <v>6</v>
      </c>
      <c r="I57" s="428">
        <f t="shared" si="3"/>
        <v>1.4565217391304348</v>
      </c>
    </row>
    <row r="58" spans="1:9" x14ac:dyDescent="0.2">
      <c r="A58" s="157">
        <v>42823</v>
      </c>
      <c r="B58">
        <v>20.3</v>
      </c>
      <c r="C58">
        <v>20.8</v>
      </c>
      <c r="D58">
        <v>34</v>
      </c>
      <c r="E58">
        <v>38.200000000000003</v>
      </c>
      <c r="G58">
        <f t="shared" si="0"/>
        <v>4.2000000000000028</v>
      </c>
      <c r="H58">
        <v>6</v>
      </c>
      <c r="I58" s="428">
        <f t="shared" si="3"/>
        <v>1.4565217391304348</v>
      </c>
    </row>
    <row r="59" spans="1:9" x14ac:dyDescent="0.2">
      <c r="A59" s="157">
        <v>42824</v>
      </c>
      <c r="B59">
        <v>22.3</v>
      </c>
      <c r="C59">
        <v>21.7</v>
      </c>
      <c r="D59">
        <v>35</v>
      </c>
      <c r="E59">
        <v>36.1</v>
      </c>
      <c r="G59">
        <f t="shared" si="0"/>
        <v>1.1000000000000014</v>
      </c>
      <c r="H59">
        <v>6</v>
      </c>
      <c r="I59" s="428">
        <f t="shared" si="3"/>
        <v>1.4565217391304348</v>
      </c>
    </row>
    <row r="60" spans="1:9" x14ac:dyDescent="0.2">
      <c r="A60" s="157">
        <v>42825</v>
      </c>
      <c r="B60">
        <v>20.2</v>
      </c>
      <c r="C60">
        <v>21.4</v>
      </c>
      <c r="D60">
        <v>35</v>
      </c>
      <c r="E60">
        <v>39.700000000000003</v>
      </c>
      <c r="G60">
        <f t="shared" si="0"/>
        <v>4.7000000000000028</v>
      </c>
      <c r="H60">
        <v>6</v>
      </c>
      <c r="I60" s="428">
        <f t="shared" si="3"/>
        <v>1.4565217391304348</v>
      </c>
    </row>
    <row r="61" spans="1:9" x14ac:dyDescent="0.2">
      <c r="A61" s="711">
        <v>42828</v>
      </c>
      <c r="B61" s="109">
        <v>20.5</v>
      </c>
      <c r="C61" s="109">
        <v>19.7</v>
      </c>
      <c r="D61" s="109">
        <v>35</v>
      </c>
      <c r="E61" s="109">
        <v>37.5</v>
      </c>
      <c r="F61" s="109"/>
      <c r="G61" s="109">
        <f t="shared" si="0"/>
        <v>2.5</v>
      </c>
      <c r="H61" s="109">
        <v>6</v>
      </c>
      <c r="I61" s="712">
        <f>AVERAGE(G61:G77)</f>
        <v>2.7176470588235291</v>
      </c>
    </row>
    <row r="62" spans="1:9" x14ac:dyDescent="0.2">
      <c r="A62" s="157">
        <v>42829</v>
      </c>
      <c r="B62">
        <v>19.8</v>
      </c>
      <c r="C62">
        <v>20.8</v>
      </c>
      <c r="D62">
        <v>34</v>
      </c>
      <c r="E62">
        <v>38.200000000000003</v>
      </c>
      <c r="G62">
        <f t="shared" si="0"/>
        <v>4.2000000000000028</v>
      </c>
      <c r="H62">
        <v>6</v>
      </c>
      <c r="I62" s="428">
        <f>$I$61</f>
        <v>2.7176470588235291</v>
      </c>
    </row>
    <row r="63" spans="1:9" x14ac:dyDescent="0.2">
      <c r="A63" s="157">
        <v>42830</v>
      </c>
      <c r="B63">
        <v>19.600000000000001</v>
      </c>
      <c r="C63">
        <v>20.5</v>
      </c>
      <c r="D63">
        <v>33</v>
      </c>
      <c r="E63">
        <v>35.9</v>
      </c>
      <c r="G63">
        <f t="shared" si="0"/>
        <v>2.8999999999999986</v>
      </c>
      <c r="H63">
        <v>6</v>
      </c>
      <c r="I63" s="428">
        <f t="shared" ref="I63:I77" si="4">$I$61</f>
        <v>2.7176470588235291</v>
      </c>
    </row>
    <row r="64" spans="1:9" x14ac:dyDescent="0.2">
      <c r="A64" s="157">
        <v>42831</v>
      </c>
      <c r="B64">
        <v>20.7</v>
      </c>
      <c r="C64">
        <v>21.8</v>
      </c>
      <c r="D64">
        <v>38</v>
      </c>
      <c r="E64">
        <v>40.6</v>
      </c>
      <c r="G64">
        <f t="shared" si="0"/>
        <v>2.6000000000000014</v>
      </c>
      <c r="H64">
        <v>6</v>
      </c>
      <c r="I64" s="428">
        <f t="shared" si="4"/>
        <v>2.7176470588235291</v>
      </c>
    </row>
    <row r="65" spans="1:9" x14ac:dyDescent="0.2">
      <c r="A65" s="157">
        <v>42832</v>
      </c>
      <c r="B65">
        <v>19.3</v>
      </c>
      <c r="C65">
        <v>21.1</v>
      </c>
      <c r="D65">
        <v>38</v>
      </c>
      <c r="E65">
        <v>40.4</v>
      </c>
      <c r="G65">
        <f t="shared" si="0"/>
        <v>2.3999999999999986</v>
      </c>
      <c r="H65">
        <v>6</v>
      </c>
      <c r="I65" s="428">
        <f t="shared" si="4"/>
        <v>2.7176470588235291</v>
      </c>
    </row>
    <row r="66" spans="1:9" x14ac:dyDescent="0.2">
      <c r="A66" s="157">
        <v>42835</v>
      </c>
      <c r="B66">
        <v>20.3</v>
      </c>
      <c r="C66">
        <v>21.4</v>
      </c>
      <c r="D66">
        <v>40</v>
      </c>
      <c r="E66">
        <v>39.200000000000003</v>
      </c>
      <c r="G66">
        <f t="shared" si="0"/>
        <v>-0.79999999999999716</v>
      </c>
      <c r="H66">
        <v>6</v>
      </c>
      <c r="I66" s="428">
        <f t="shared" si="4"/>
        <v>2.7176470588235291</v>
      </c>
    </row>
    <row r="67" spans="1:9" x14ac:dyDescent="0.2">
      <c r="A67" s="157">
        <v>42836</v>
      </c>
      <c r="B67">
        <v>21.3</v>
      </c>
      <c r="C67">
        <v>21.2</v>
      </c>
      <c r="D67">
        <v>35</v>
      </c>
      <c r="E67">
        <v>36.6</v>
      </c>
      <c r="G67">
        <f t="shared" ref="G67:G130" si="5">E67-D67</f>
        <v>1.6000000000000014</v>
      </c>
      <c r="H67">
        <v>6</v>
      </c>
      <c r="I67" s="428">
        <f t="shared" si="4"/>
        <v>2.7176470588235291</v>
      </c>
    </row>
    <row r="68" spans="1:9" x14ac:dyDescent="0.2">
      <c r="A68" s="157">
        <v>42837</v>
      </c>
      <c r="B68">
        <v>20.8</v>
      </c>
      <c r="C68">
        <v>21.7</v>
      </c>
      <c r="D68">
        <v>40</v>
      </c>
      <c r="E68">
        <v>42.6</v>
      </c>
      <c r="G68">
        <f t="shared" si="5"/>
        <v>2.6000000000000014</v>
      </c>
      <c r="H68">
        <v>6</v>
      </c>
      <c r="I68" s="428">
        <f t="shared" si="4"/>
        <v>2.7176470588235291</v>
      </c>
    </row>
    <row r="69" spans="1:9" x14ac:dyDescent="0.2">
      <c r="A69" s="157">
        <v>42838</v>
      </c>
      <c r="B69">
        <v>21.2</v>
      </c>
      <c r="C69">
        <v>22.7</v>
      </c>
      <c r="D69">
        <v>37</v>
      </c>
      <c r="E69">
        <v>40.799999999999997</v>
      </c>
      <c r="G69">
        <f t="shared" si="5"/>
        <v>3.7999999999999972</v>
      </c>
      <c r="H69">
        <v>6</v>
      </c>
      <c r="I69" s="428">
        <f t="shared" si="4"/>
        <v>2.7176470588235291</v>
      </c>
    </row>
    <row r="70" spans="1:9" x14ac:dyDescent="0.2">
      <c r="A70" s="157">
        <v>42839</v>
      </c>
      <c r="B70">
        <v>20.100000000000001</v>
      </c>
      <c r="C70">
        <v>21.7</v>
      </c>
      <c r="D70">
        <v>37</v>
      </c>
      <c r="E70">
        <v>43.8</v>
      </c>
      <c r="G70">
        <f t="shared" si="5"/>
        <v>6.7999999999999972</v>
      </c>
      <c r="H70">
        <v>6</v>
      </c>
      <c r="I70" s="428">
        <f t="shared" si="4"/>
        <v>2.7176470588235291</v>
      </c>
    </row>
    <row r="71" spans="1:9" x14ac:dyDescent="0.2">
      <c r="A71" s="157">
        <v>42844</v>
      </c>
      <c r="B71">
        <v>21.3</v>
      </c>
      <c r="C71">
        <v>20.100000000000001</v>
      </c>
      <c r="D71">
        <v>34</v>
      </c>
      <c r="E71">
        <v>37.1</v>
      </c>
      <c r="G71">
        <f t="shared" si="5"/>
        <v>3.1000000000000014</v>
      </c>
      <c r="H71">
        <v>6</v>
      </c>
      <c r="I71" s="428">
        <f t="shared" si="4"/>
        <v>2.7176470588235291</v>
      </c>
    </row>
    <row r="72" spans="1:9" x14ac:dyDescent="0.2">
      <c r="A72" s="157">
        <v>42845</v>
      </c>
      <c r="B72">
        <v>20.2</v>
      </c>
      <c r="C72">
        <v>21.6</v>
      </c>
      <c r="D72">
        <v>39</v>
      </c>
      <c r="E72">
        <v>42.9</v>
      </c>
      <c r="G72">
        <f t="shared" si="5"/>
        <v>3.8999999999999986</v>
      </c>
      <c r="H72">
        <v>6</v>
      </c>
      <c r="I72" s="428">
        <f t="shared" si="4"/>
        <v>2.7176470588235291</v>
      </c>
    </row>
    <row r="73" spans="1:9" x14ac:dyDescent="0.2">
      <c r="A73" s="157">
        <v>42846</v>
      </c>
      <c r="B73">
        <v>21.8</v>
      </c>
      <c r="C73">
        <v>20.9</v>
      </c>
      <c r="D73">
        <v>36</v>
      </c>
      <c r="E73">
        <v>35.299999999999997</v>
      </c>
      <c r="G73">
        <f t="shared" si="5"/>
        <v>-0.70000000000000284</v>
      </c>
      <c r="H73">
        <v>6</v>
      </c>
      <c r="I73" s="428">
        <f t="shared" si="4"/>
        <v>2.7176470588235291</v>
      </c>
    </row>
    <row r="74" spans="1:9" x14ac:dyDescent="0.2">
      <c r="A74" s="157">
        <v>42850</v>
      </c>
      <c r="B74">
        <v>22</v>
      </c>
      <c r="C74">
        <v>23.1</v>
      </c>
      <c r="D74">
        <v>39</v>
      </c>
      <c r="E74">
        <v>41</v>
      </c>
      <c r="G74">
        <f t="shared" si="5"/>
        <v>2</v>
      </c>
      <c r="H74">
        <v>6</v>
      </c>
      <c r="I74" s="428">
        <f t="shared" si="4"/>
        <v>2.7176470588235291</v>
      </c>
    </row>
    <row r="75" spans="1:9" x14ac:dyDescent="0.2">
      <c r="A75" s="157">
        <v>42851</v>
      </c>
      <c r="B75">
        <v>21.7</v>
      </c>
      <c r="C75">
        <v>21.2</v>
      </c>
      <c r="D75">
        <v>36</v>
      </c>
      <c r="E75">
        <v>36.9</v>
      </c>
      <c r="G75">
        <f t="shared" si="5"/>
        <v>0.89999999999999858</v>
      </c>
      <c r="H75">
        <v>6</v>
      </c>
      <c r="I75" s="428">
        <f t="shared" si="4"/>
        <v>2.7176470588235291</v>
      </c>
    </row>
    <row r="76" spans="1:9" x14ac:dyDescent="0.2">
      <c r="A76" s="157">
        <v>42852</v>
      </c>
      <c r="B76">
        <v>22.1</v>
      </c>
      <c r="C76">
        <v>21</v>
      </c>
      <c r="D76">
        <v>35</v>
      </c>
      <c r="E76">
        <v>39.1</v>
      </c>
      <c r="G76">
        <f t="shared" si="5"/>
        <v>4.1000000000000014</v>
      </c>
      <c r="H76">
        <v>6</v>
      </c>
      <c r="I76" s="428">
        <f t="shared" si="4"/>
        <v>2.7176470588235291</v>
      </c>
    </row>
    <row r="77" spans="1:9" x14ac:dyDescent="0.2">
      <c r="A77" s="157">
        <v>42853</v>
      </c>
      <c r="B77">
        <v>21.3</v>
      </c>
      <c r="C77">
        <v>21.9</v>
      </c>
      <c r="D77">
        <v>39</v>
      </c>
      <c r="E77">
        <v>43.3</v>
      </c>
      <c r="G77">
        <f t="shared" si="5"/>
        <v>4.2999999999999972</v>
      </c>
      <c r="H77">
        <v>6</v>
      </c>
      <c r="I77" s="428">
        <f t="shared" si="4"/>
        <v>2.7176470588235291</v>
      </c>
    </row>
    <row r="78" spans="1:9" x14ac:dyDescent="0.2">
      <c r="A78" s="711">
        <v>42857</v>
      </c>
      <c r="B78" s="109">
        <v>20.2</v>
      </c>
      <c r="C78" s="109">
        <v>21.4</v>
      </c>
      <c r="D78" s="109">
        <v>42</v>
      </c>
      <c r="E78" s="109">
        <v>43.2</v>
      </c>
      <c r="F78" s="109"/>
      <c r="G78" s="109">
        <f t="shared" si="5"/>
        <v>1.2000000000000028</v>
      </c>
      <c r="H78" s="109">
        <v>6</v>
      </c>
      <c r="I78" s="712">
        <f>AVERAGE(G78:G94)</f>
        <v>4.4058823529411768</v>
      </c>
    </row>
    <row r="79" spans="1:9" x14ac:dyDescent="0.2">
      <c r="A79" s="157">
        <v>42859</v>
      </c>
      <c r="B79">
        <v>21.5</v>
      </c>
      <c r="C79">
        <v>21.6</v>
      </c>
      <c r="D79">
        <v>42</v>
      </c>
      <c r="E79">
        <v>44.4</v>
      </c>
      <c r="G79">
        <f t="shared" si="5"/>
        <v>2.3999999999999986</v>
      </c>
      <c r="H79">
        <v>6</v>
      </c>
      <c r="I79" s="428">
        <f>$I$78</f>
        <v>4.4058823529411768</v>
      </c>
    </row>
    <row r="80" spans="1:9" x14ac:dyDescent="0.2">
      <c r="A80" s="157">
        <v>42860</v>
      </c>
      <c r="B80">
        <v>21.4</v>
      </c>
      <c r="C80">
        <v>21.1</v>
      </c>
      <c r="D80">
        <v>35</v>
      </c>
      <c r="E80">
        <v>39.700000000000003</v>
      </c>
      <c r="G80">
        <f t="shared" si="5"/>
        <v>4.7000000000000028</v>
      </c>
      <c r="H80">
        <v>6</v>
      </c>
      <c r="I80" s="428">
        <f t="shared" ref="I80:I94" si="6">$I$78</f>
        <v>4.4058823529411768</v>
      </c>
    </row>
    <row r="81" spans="1:9" x14ac:dyDescent="0.2">
      <c r="A81" s="157">
        <v>42864</v>
      </c>
      <c r="B81">
        <v>23.2</v>
      </c>
      <c r="C81">
        <v>21</v>
      </c>
      <c r="D81">
        <v>36</v>
      </c>
      <c r="E81">
        <v>38.299999999999997</v>
      </c>
      <c r="G81">
        <f t="shared" si="5"/>
        <v>2.2999999999999972</v>
      </c>
      <c r="H81">
        <v>6</v>
      </c>
      <c r="I81" s="428">
        <f t="shared" si="6"/>
        <v>4.4058823529411768</v>
      </c>
    </row>
    <row r="82" spans="1:9" x14ac:dyDescent="0.2">
      <c r="A82" s="157">
        <v>42865</v>
      </c>
      <c r="B82">
        <v>21.8</v>
      </c>
      <c r="C82">
        <v>21</v>
      </c>
      <c r="D82">
        <v>38</v>
      </c>
      <c r="E82">
        <v>39.6</v>
      </c>
      <c r="G82">
        <f t="shared" si="5"/>
        <v>1.6000000000000014</v>
      </c>
      <c r="H82">
        <v>6</v>
      </c>
      <c r="I82" s="428">
        <f t="shared" si="6"/>
        <v>4.4058823529411768</v>
      </c>
    </row>
    <row r="83" spans="1:9" x14ac:dyDescent="0.2">
      <c r="A83" s="157">
        <v>42866</v>
      </c>
      <c r="B83">
        <v>19.100000000000001</v>
      </c>
      <c r="C83">
        <v>21.2</v>
      </c>
      <c r="D83">
        <v>30</v>
      </c>
      <c r="E83">
        <v>37.200000000000003</v>
      </c>
      <c r="G83">
        <f t="shared" si="5"/>
        <v>7.2000000000000028</v>
      </c>
      <c r="H83">
        <v>6</v>
      </c>
      <c r="I83" s="428">
        <f t="shared" si="6"/>
        <v>4.4058823529411768</v>
      </c>
    </row>
    <row r="84" spans="1:9" x14ac:dyDescent="0.2">
      <c r="A84" s="157">
        <v>42867</v>
      </c>
      <c r="B84">
        <v>21.9</v>
      </c>
      <c r="C84">
        <v>20.5</v>
      </c>
      <c r="D84">
        <v>31</v>
      </c>
      <c r="E84">
        <v>36.4</v>
      </c>
      <c r="G84">
        <f t="shared" si="5"/>
        <v>5.3999999999999986</v>
      </c>
      <c r="H84">
        <v>6</v>
      </c>
      <c r="I84" s="428">
        <f t="shared" si="6"/>
        <v>4.4058823529411768</v>
      </c>
    </row>
    <row r="85" spans="1:9" x14ac:dyDescent="0.2">
      <c r="A85" s="157">
        <v>42870</v>
      </c>
      <c r="B85">
        <v>21.2</v>
      </c>
      <c r="C85">
        <v>20.8</v>
      </c>
      <c r="D85">
        <v>35</v>
      </c>
      <c r="E85">
        <v>40.5</v>
      </c>
      <c r="G85">
        <f t="shared" si="5"/>
        <v>5.5</v>
      </c>
      <c r="H85">
        <v>6</v>
      </c>
      <c r="I85" s="428">
        <f t="shared" si="6"/>
        <v>4.4058823529411768</v>
      </c>
    </row>
    <row r="86" spans="1:9" x14ac:dyDescent="0.2">
      <c r="A86" s="157">
        <v>42871</v>
      </c>
      <c r="B86">
        <v>20.9</v>
      </c>
      <c r="C86">
        <v>20.3</v>
      </c>
      <c r="D86">
        <v>31</v>
      </c>
      <c r="E86">
        <v>38.799999999999997</v>
      </c>
      <c r="G86">
        <f t="shared" si="5"/>
        <v>7.7999999999999972</v>
      </c>
      <c r="H86">
        <v>6</v>
      </c>
      <c r="I86" s="428">
        <f t="shared" si="6"/>
        <v>4.4058823529411768</v>
      </c>
    </row>
    <row r="87" spans="1:9" x14ac:dyDescent="0.2">
      <c r="A87" s="157">
        <v>42872</v>
      </c>
      <c r="B87">
        <v>20</v>
      </c>
      <c r="C87">
        <v>21</v>
      </c>
      <c r="D87">
        <v>30</v>
      </c>
      <c r="E87">
        <v>37.6</v>
      </c>
      <c r="G87">
        <f t="shared" si="5"/>
        <v>7.6000000000000014</v>
      </c>
      <c r="H87">
        <v>6</v>
      </c>
      <c r="I87" s="428">
        <f t="shared" si="6"/>
        <v>4.4058823529411768</v>
      </c>
    </row>
    <row r="88" spans="1:9" x14ac:dyDescent="0.2">
      <c r="A88" s="157">
        <v>42873</v>
      </c>
      <c r="B88">
        <v>20.9</v>
      </c>
      <c r="C88">
        <v>21.4</v>
      </c>
      <c r="D88">
        <v>34</v>
      </c>
      <c r="E88">
        <v>40.1</v>
      </c>
      <c r="G88">
        <f t="shared" si="5"/>
        <v>6.1000000000000014</v>
      </c>
      <c r="H88">
        <v>6</v>
      </c>
      <c r="I88" s="428">
        <f t="shared" si="6"/>
        <v>4.4058823529411768</v>
      </c>
    </row>
    <row r="89" spans="1:9" x14ac:dyDescent="0.2">
      <c r="A89" s="157">
        <v>42874</v>
      </c>
      <c r="B89">
        <v>21.2</v>
      </c>
      <c r="C89">
        <v>20.7</v>
      </c>
      <c r="D89">
        <v>32</v>
      </c>
      <c r="E89">
        <v>37.6</v>
      </c>
      <c r="G89">
        <f t="shared" si="5"/>
        <v>5.6000000000000014</v>
      </c>
      <c r="H89">
        <v>6</v>
      </c>
      <c r="I89" s="428">
        <f t="shared" si="6"/>
        <v>4.4058823529411768</v>
      </c>
    </row>
    <row r="90" spans="1:9" x14ac:dyDescent="0.2">
      <c r="A90" s="157">
        <v>42877</v>
      </c>
      <c r="B90">
        <v>22.8</v>
      </c>
      <c r="C90">
        <v>20.5</v>
      </c>
      <c r="D90">
        <v>34</v>
      </c>
      <c r="E90">
        <v>36.6</v>
      </c>
      <c r="G90">
        <f t="shared" si="5"/>
        <v>2.6000000000000014</v>
      </c>
      <c r="H90">
        <v>6</v>
      </c>
      <c r="I90" s="428">
        <f t="shared" si="6"/>
        <v>4.4058823529411768</v>
      </c>
    </row>
    <row r="91" spans="1:9" x14ac:dyDescent="0.2">
      <c r="A91" s="157">
        <v>42878</v>
      </c>
      <c r="B91">
        <v>21.2</v>
      </c>
      <c r="C91">
        <v>20.100000000000001</v>
      </c>
      <c r="D91">
        <v>35</v>
      </c>
      <c r="E91">
        <v>38.4</v>
      </c>
      <c r="G91">
        <f t="shared" si="5"/>
        <v>3.3999999999999986</v>
      </c>
      <c r="H91">
        <v>6</v>
      </c>
      <c r="I91" s="428">
        <f t="shared" si="6"/>
        <v>4.4058823529411768</v>
      </c>
    </row>
    <row r="92" spans="1:9" x14ac:dyDescent="0.2">
      <c r="A92" s="157">
        <v>42879</v>
      </c>
      <c r="B92">
        <v>18.899999999999999</v>
      </c>
      <c r="C92">
        <v>20.8</v>
      </c>
      <c r="D92">
        <v>35</v>
      </c>
      <c r="E92">
        <v>38.9</v>
      </c>
      <c r="G92">
        <f t="shared" si="5"/>
        <v>3.8999999999999986</v>
      </c>
      <c r="H92">
        <v>6</v>
      </c>
      <c r="I92" s="428">
        <f t="shared" si="6"/>
        <v>4.4058823529411768</v>
      </c>
    </row>
    <row r="93" spans="1:9" x14ac:dyDescent="0.2">
      <c r="A93" s="157">
        <v>42885</v>
      </c>
      <c r="B93">
        <v>20.9</v>
      </c>
      <c r="C93">
        <v>19.399999999999999</v>
      </c>
      <c r="D93">
        <v>30</v>
      </c>
      <c r="E93">
        <v>35.799999999999997</v>
      </c>
      <c r="G93">
        <f t="shared" si="5"/>
        <v>5.7999999999999972</v>
      </c>
      <c r="H93">
        <v>6</v>
      </c>
      <c r="I93" s="428">
        <f t="shared" si="6"/>
        <v>4.4058823529411768</v>
      </c>
    </row>
    <row r="94" spans="1:9" x14ac:dyDescent="0.2">
      <c r="A94" s="157">
        <v>42886</v>
      </c>
      <c r="B94">
        <v>19.100000000000001</v>
      </c>
      <c r="C94">
        <v>20.7</v>
      </c>
      <c r="D94">
        <v>39</v>
      </c>
      <c r="E94">
        <v>40.799999999999997</v>
      </c>
      <c r="G94">
        <f t="shared" si="5"/>
        <v>1.7999999999999972</v>
      </c>
      <c r="H94">
        <v>6</v>
      </c>
      <c r="I94" s="428">
        <f t="shared" si="6"/>
        <v>4.4058823529411768</v>
      </c>
    </row>
    <row r="95" spans="1:9" x14ac:dyDescent="0.2">
      <c r="A95" s="711">
        <v>42887</v>
      </c>
      <c r="B95" s="109">
        <v>19.899999999999999</v>
      </c>
      <c r="C95" s="109">
        <v>19.899999999999999</v>
      </c>
      <c r="D95" s="109">
        <v>32</v>
      </c>
      <c r="E95" s="109">
        <v>35.799999999999997</v>
      </c>
      <c r="F95" s="109"/>
      <c r="G95" s="109">
        <f t="shared" si="5"/>
        <v>3.7999999999999972</v>
      </c>
      <c r="H95" s="109">
        <v>6</v>
      </c>
      <c r="I95" s="712">
        <f>AVERAGE(G95:G113)</f>
        <v>5.9578947368421042</v>
      </c>
    </row>
    <row r="96" spans="1:9" x14ac:dyDescent="0.2">
      <c r="A96" s="157">
        <v>42888</v>
      </c>
      <c r="B96">
        <v>21.2</v>
      </c>
      <c r="C96">
        <v>21.4</v>
      </c>
      <c r="D96">
        <v>34</v>
      </c>
      <c r="E96">
        <v>42.7</v>
      </c>
      <c r="G96">
        <f t="shared" si="5"/>
        <v>8.7000000000000028</v>
      </c>
      <c r="H96">
        <v>6</v>
      </c>
      <c r="I96" s="428">
        <f>$I$95</f>
        <v>5.9578947368421042</v>
      </c>
    </row>
    <row r="97" spans="1:9" x14ac:dyDescent="0.2">
      <c r="A97" s="157">
        <v>42892</v>
      </c>
      <c r="B97">
        <v>21.7</v>
      </c>
      <c r="C97">
        <v>21</v>
      </c>
      <c r="D97">
        <v>41</v>
      </c>
      <c r="E97">
        <v>43</v>
      </c>
      <c r="G97">
        <f t="shared" si="5"/>
        <v>2</v>
      </c>
      <c r="H97">
        <v>6</v>
      </c>
      <c r="I97" s="428">
        <f t="shared" ref="I97:I113" si="7">$I$95</f>
        <v>5.9578947368421042</v>
      </c>
    </row>
    <row r="98" spans="1:9" x14ac:dyDescent="0.2">
      <c r="A98" s="157">
        <v>42893</v>
      </c>
      <c r="B98">
        <v>22.2</v>
      </c>
      <c r="C98">
        <v>21.4</v>
      </c>
      <c r="D98">
        <v>40</v>
      </c>
      <c r="E98">
        <v>41.9</v>
      </c>
      <c r="G98">
        <f t="shared" si="5"/>
        <v>1.8999999999999986</v>
      </c>
      <c r="H98">
        <v>6</v>
      </c>
      <c r="I98" s="428">
        <f t="shared" si="7"/>
        <v>5.9578947368421042</v>
      </c>
    </row>
    <row r="99" spans="1:9" x14ac:dyDescent="0.2">
      <c r="A99" s="157">
        <v>42894</v>
      </c>
      <c r="B99">
        <v>19.100000000000001</v>
      </c>
      <c r="C99">
        <v>21.1</v>
      </c>
      <c r="D99">
        <v>39</v>
      </c>
      <c r="E99">
        <v>40.1</v>
      </c>
      <c r="G99">
        <f t="shared" si="5"/>
        <v>1.1000000000000014</v>
      </c>
      <c r="H99">
        <v>6</v>
      </c>
      <c r="I99" s="428">
        <f t="shared" si="7"/>
        <v>5.9578947368421042</v>
      </c>
    </row>
    <row r="100" spans="1:9" x14ac:dyDescent="0.2">
      <c r="A100" s="157">
        <v>42895</v>
      </c>
      <c r="B100">
        <v>19.8</v>
      </c>
      <c r="C100">
        <v>20.8</v>
      </c>
      <c r="D100">
        <v>32</v>
      </c>
      <c r="E100">
        <v>36.700000000000003</v>
      </c>
      <c r="G100">
        <f t="shared" si="5"/>
        <v>4.7000000000000028</v>
      </c>
      <c r="H100">
        <v>6</v>
      </c>
      <c r="I100" s="428">
        <f t="shared" si="7"/>
        <v>5.9578947368421042</v>
      </c>
    </row>
    <row r="101" spans="1:9" x14ac:dyDescent="0.2">
      <c r="A101" s="157">
        <v>42899</v>
      </c>
      <c r="B101">
        <v>20.6</v>
      </c>
      <c r="C101">
        <v>20</v>
      </c>
      <c r="D101">
        <v>35</v>
      </c>
      <c r="E101">
        <v>38.4</v>
      </c>
      <c r="G101">
        <f t="shared" si="5"/>
        <v>3.3999999999999986</v>
      </c>
      <c r="H101">
        <v>6</v>
      </c>
      <c r="I101" s="428">
        <f t="shared" si="7"/>
        <v>5.9578947368421042</v>
      </c>
    </row>
    <row r="102" spans="1:9" x14ac:dyDescent="0.2">
      <c r="A102" s="157">
        <v>42900</v>
      </c>
      <c r="B102">
        <v>21</v>
      </c>
      <c r="C102">
        <v>20.6</v>
      </c>
      <c r="D102">
        <v>37</v>
      </c>
      <c r="E102">
        <v>40.6</v>
      </c>
      <c r="G102">
        <f t="shared" si="5"/>
        <v>3.6000000000000014</v>
      </c>
      <c r="H102">
        <v>6</v>
      </c>
      <c r="I102" s="428">
        <f t="shared" si="7"/>
        <v>5.9578947368421042</v>
      </c>
    </row>
    <row r="103" spans="1:9" x14ac:dyDescent="0.2">
      <c r="A103" s="157">
        <v>42901</v>
      </c>
      <c r="B103">
        <v>21.2</v>
      </c>
      <c r="C103">
        <v>20.3</v>
      </c>
      <c r="D103">
        <v>41</v>
      </c>
      <c r="E103">
        <v>43.3</v>
      </c>
      <c r="G103">
        <f t="shared" si="5"/>
        <v>2.2999999999999972</v>
      </c>
      <c r="H103">
        <v>6</v>
      </c>
      <c r="I103" s="428">
        <f t="shared" si="7"/>
        <v>5.9578947368421042</v>
      </c>
    </row>
    <row r="104" spans="1:9" x14ac:dyDescent="0.2">
      <c r="A104" s="157">
        <v>42902</v>
      </c>
      <c r="B104">
        <v>20.6</v>
      </c>
      <c r="C104">
        <v>19.8</v>
      </c>
      <c r="D104">
        <v>35</v>
      </c>
      <c r="E104">
        <v>36</v>
      </c>
      <c r="G104">
        <f t="shared" si="5"/>
        <v>1</v>
      </c>
      <c r="H104">
        <v>6</v>
      </c>
      <c r="I104" s="428">
        <f t="shared" si="7"/>
        <v>5.9578947368421042</v>
      </c>
    </row>
    <row r="105" spans="1:9" x14ac:dyDescent="0.2">
      <c r="A105" s="157">
        <v>42905</v>
      </c>
      <c r="B105">
        <v>21.9</v>
      </c>
      <c r="C105">
        <v>20.9</v>
      </c>
      <c r="D105">
        <v>32</v>
      </c>
      <c r="E105">
        <v>36.799999999999997</v>
      </c>
      <c r="G105">
        <f t="shared" si="5"/>
        <v>4.7999999999999972</v>
      </c>
      <c r="H105">
        <v>6</v>
      </c>
      <c r="I105" s="428">
        <f t="shared" si="7"/>
        <v>5.9578947368421042</v>
      </c>
    </row>
    <row r="106" spans="1:9" x14ac:dyDescent="0.2">
      <c r="A106" s="157">
        <v>42906</v>
      </c>
      <c r="B106">
        <v>20.399999999999999</v>
      </c>
      <c r="C106">
        <v>20</v>
      </c>
      <c r="D106">
        <v>25</v>
      </c>
      <c r="E106">
        <v>39.6</v>
      </c>
      <c r="G106">
        <f t="shared" si="5"/>
        <v>14.600000000000001</v>
      </c>
      <c r="H106">
        <v>6</v>
      </c>
      <c r="I106" s="428">
        <f t="shared" si="7"/>
        <v>5.9578947368421042</v>
      </c>
    </row>
    <row r="107" spans="1:9" x14ac:dyDescent="0.2">
      <c r="A107" s="157">
        <v>42907</v>
      </c>
      <c r="B107">
        <v>21.6</v>
      </c>
      <c r="C107">
        <v>20.399999999999999</v>
      </c>
      <c r="D107">
        <v>32</v>
      </c>
      <c r="E107">
        <v>44.4</v>
      </c>
      <c r="G107">
        <f t="shared" si="5"/>
        <v>12.399999999999999</v>
      </c>
      <c r="H107">
        <v>6</v>
      </c>
      <c r="I107" s="428">
        <f t="shared" si="7"/>
        <v>5.9578947368421042</v>
      </c>
    </row>
    <row r="108" spans="1:9" x14ac:dyDescent="0.2">
      <c r="A108" s="157">
        <v>42908</v>
      </c>
      <c r="B108">
        <v>22.3</v>
      </c>
      <c r="C108">
        <v>21.1</v>
      </c>
      <c r="D108">
        <v>36</v>
      </c>
      <c r="E108">
        <v>41.9</v>
      </c>
      <c r="G108">
        <f t="shared" si="5"/>
        <v>5.8999999999999986</v>
      </c>
      <c r="H108">
        <v>6</v>
      </c>
      <c r="I108" s="428">
        <f t="shared" si="7"/>
        <v>5.9578947368421042</v>
      </c>
    </row>
    <row r="109" spans="1:9" x14ac:dyDescent="0.2">
      <c r="A109" s="157">
        <v>42909</v>
      </c>
      <c r="B109">
        <v>19.899999999999999</v>
      </c>
      <c r="C109">
        <v>20.2</v>
      </c>
      <c r="D109">
        <v>30</v>
      </c>
      <c r="E109">
        <v>45.6</v>
      </c>
      <c r="G109">
        <f t="shared" si="5"/>
        <v>15.600000000000001</v>
      </c>
      <c r="H109">
        <v>6</v>
      </c>
      <c r="I109" s="428">
        <f t="shared" si="7"/>
        <v>5.9578947368421042</v>
      </c>
    </row>
    <row r="110" spans="1:9" x14ac:dyDescent="0.2">
      <c r="A110" s="157">
        <v>42912</v>
      </c>
      <c r="B110">
        <v>21.9</v>
      </c>
      <c r="C110">
        <v>19.2</v>
      </c>
      <c r="D110">
        <v>35</v>
      </c>
      <c r="E110">
        <v>41</v>
      </c>
      <c r="G110">
        <f t="shared" si="5"/>
        <v>6</v>
      </c>
      <c r="H110">
        <v>6</v>
      </c>
      <c r="I110" s="428">
        <f t="shared" si="7"/>
        <v>5.9578947368421042</v>
      </c>
    </row>
    <row r="111" spans="1:9" x14ac:dyDescent="0.2">
      <c r="A111" s="157">
        <v>42914</v>
      </c>
      <c r="B111">
        <v>20.3</v>
      </c>
      <c r="C111">
        <v>20.3</v>
      </c>
      <c r="D111">
        <v>34</v>
      </c>
      <c r="E111">
        <v>41</v>
      </c>
      <c r="G111">
        <f t="shared" si="5"/>
        <v>7</v>
      </c>
      <c r="H111">
        <v>6</v>
      </c>
      <c r="I111" s="428">
        <f t="shared" si="7"/>
        <v>5.9578947368421042</v>
      </c>
    </row>
    <row r="112" spans="1:9" x14ac:dyDescent="0.2">
      <c r="A112" s="157">
        <v>42915</v>
      </c>
      <c r="B112">
        <v>21</v>
      </c>
      <c r="C112">
        <v>20.5</v>
      </c>
      <c r="D112">
        <v>37</v>
      </c>
      <c r="E112">
        <v>43.5</v>
      </c>
      <c r="G112">
        <f t="shared" si="5"/>
        <v>6.5</v>
      </c>
      <c r="H112">
        <v>6</v>
      </c>
      <c r="I112" s="428">
        <f t="shared" si="7"/>
        <v>5.9578947368421042</v>
      </c>
    </row>
    <row r="113" spans="1:9" x14ac:dyDescent="0.2">
      <c r="A113" s="157">
        <v>42916</v>
      </c>
      <c r="B113">
        <v>20.3</v>
      </c>
      <c r="C113">
        <v>20</v>
      </c>
      <c r="D113">
        <v>32</v>
      </c>
      <c r="E113">
        <v>39.9</v>
      </c>
      <c r="G113">
        <f t="shared" si="5"/>
        <v>7.8999999999999986</v>
      </c>
      <c r="H113">
        <v>6</v>
      </c>
      <c r="I113" s="428">
        <f t="shared" si="7"/>
        <v>5.9578947368421042</v>
      </c>
    </row>
    <row r="114" spans="1:9" x14ac:dyDescent="0.2">
      <c r="A114" s="711">
        <v>42919</v>
      </c>
      <c r="B114" s="109">
        <v>20.9</v>
      </c>
      <c r="C114" s="109">
        <v>19.600000000000001</v>
      </c>
      <c r="D114" s="109">
        <v>37</v>
      </c>
      <c r="E114" s="109">
        <v>40.200000000000003</v>
      </c>
      <c r="F114" s="109"/>
      <c r="G114" s="109">
        <f t="shared" si="5"/>
        <v>3.2000000000000028</v>
      </c>
      <c r="H114" s="109">
        <v>6</v>
      </c>
      <c r="I114" s="712">
        <f>AVERAGE(G114:G133)</f>
        <v>6.1349999999999998</v>
      </c>
    </row>
    <row r="115" spans="1:9" x14ac:dyDescent="0.2">
      <c r="A115" s="157">
        <v>42920</v>
      </c>
      <c r="B115">
        <v>21.8</v>
      </c>
      <c r="C115">
        <v>21.6</v>
      </c>
      <c r="D115">
        <v>37</v>
      </c>
      <c r="E115">
        <v>42</v>
      </c>
      <c r="G115">
        <f t="shared" si="5"/>
        <v>5</v>
      </c>
      <c r="H115">
        <v>6</v>
      </c>
      <c r="I115" s="428">
        <f>$I$114</f>
        <v>6.1349999999999998</v>
      </c>
    </row>
    <row r="116" spans="1:9" x14ac:dyDescent="0.2">
      <c r="A116" s="157">
        <v>42921</v>
      </c>
      <c r="B116">
        <v>21.5</v>
      </c>
      <c r="C116">
        <v>20.399999999999999</v>
      </c>
      <c r="D116">
        <v>34</v>
      </c>
      <c r="E116">
        <v>40.5</v>
      </c>
      <c r="G116">
        <f t="shared" si="5"/>
        <v>6.5</v>
      </c>
      <c r="H116">
        <v>6</v>
      </c>
      <c r="I116" s="428">
        <f t="shared" ref="I116:I133" si="8">$I$114</f>
        <v>6.1349999999999998</v>
      </c>
    </row>
    <row r="117" spans="1:9" x14ac:dyDescent="0.2">
      <c r="A117" s="157">
        <v>42922</v>
      </c>
      <c r="B117">
        <v>22.5</v>
      </c>
      <c r="C117">
        <v>20.8</v>
      </c>
      <c r="D117">
        <v>31</v>
      </c>
      <c r="E117">
        <v>45.4</v>
      </c>
      <c r="G117">
        <f t="shared" si="5"/>
        <v>14.399999999999999</v>
      </c>
      <c r="H117">
        <v>6</v>
      </c>
      <c r="I117" s="428">
        <f t="shared" si="8"/>
        <v>6.1349999999999998</v>
      </c>
    </row>
    <row r="118" spans="1:9" x14ac:dyDescent="0.2">
      <c r="A118" s="157">
        <v>42923</v>
      </c>
      <c r="B118">
        <v>21.6</v>
      </c>
      <c r="C118">
        <v>21.9</v>
      </c>
      <c r="D118">
        <v>37</v>
      </c>
      <c r="E118">
        <v>44.3</v>
      </c>
      <c r="G118">
        <f t="shared" si="5"/>
        <v>7.2999999999999972</v>
      </c>
      <c r="H118">
        <v>6</v>
      </c>
      <c r="I118" s="428">
        <f t="shared" si="8"/>
        <v>6.1349999999999998</v>
      </c>
    </row>
    <row r="119" spans="1:9" x14ac:dyDescent="0.2">
      <c r="A119" s="157">
        <v>42926</v>
      </c>
      <c r="B119">
        <v>21.5</v>
      </c>
      <c r="C119">
        <v>20.9</v>
      </c>
      <c r="D119">
        <v>36</v>
      </c>
      <c r="E119">
        <v>44.4</v>
      </c>
      <c r="G119">
        <f t="shared" si="5"/>
        <v>8.3999999999999986</v>
      </c>
      <c r="H119">
        <v>6</v>
      </c>
      <c r="I119" s="428">
        <f t="shared" si="8"/>
        <v>6.1349999999999998</v>
      </c>
    </row>
    <row r="120" spans="1:9" x14ac:dyDescent="0.2">
      <c r="A120" s="157">
        <v>42927</v>
      </c>
      <c r="B120">
        <v>20.7</v>
      </c>
      <c r="C120">
        <v>21.2</v>
      </c>
      <c r="D120">
        <v>31</v>
      </c>
      <c r="E120">
        <v>42.9</v>
      </c>
      <c r="G120">
        <f t="shared" si="5"/>
        <v>11.899999999999999</v>
      </c>
      <c r="H120">
        <v>6</v>
      </c>
      <c r="I120" s="428">
        <f t="shared" si="8"/>
        <v>6.1349999999999998</v>
      </c>
    </row>
    <row r="121" spans="1:9" x14ac:dyDescent="0.2">
      <c r="A121" s="157">
        <v>42928</v>
      </c>
      <c r="B121">
        <v>21.8</v>
      </c>
      <c r="C121">
        <v>20.100000000000001</v>
      </c>
      <c r="D121">
        <v>37</v>
      </c>
      <c r="E121">
        <v>38.4</v>
      </c>
      <c r="G121">
        <f t="shared" si="5"/>
        <v>1.3999999999999986</v>
      </c>
      <c r="H121">
        <v>6</v>
      </c>
      <c r="I121" s="428">
        <f t="shared" si="8"/>
        <v>6.1349999999999998</v>
      </c>
    </row>
    <row r="122" spans="1:9" x14ac:dyDescent="0.2">
      <c r="A122" s="157">
        <v>42929</v>
      </c>
      <c r="B122">
        <v>21.5</v>
      </c>
      <c r="C122">
        <v>20</v>
      </c>
      <c r="D122">
        <v>38</v>
      </c>
      <c r="E122">
        <v>39.4</v>
      </c>
      <c r="G122">
        <f t="shared" si="5"/>
        <v>1.3999999999999986</v>
      </c>
      <c r="H122">
        <v>6</v>
      </c>
      <c r="I122" s="428">
        <f t="shared" si="8"/>
        <v>6.1349999999999998</v>
      </c>
    </row>
    <row r="123" spans="1:9" x14ac:dyDescent="0.2">
      <c r="A123" s="157">
        <v>42933</v>
      </c>
      <c r="B123">
        <v>19.5</v>
      </c>
      <c r="C123">
        <v>20</v>
      </c>
      <c r="D123">
        <v>35</v>
      </c>
      <c r="E123">
        <v>41.4</v>
      </c>
      <c r="G123">
        <f t="shared" si="5"/>
        <v>6.3999999999999986</v>
      </c>
      <c r="H123">
        <v>6</v>
      </c>
      <c r="I123" s="428">
        <f t="shared" si="8"/>
        <v>6.1349999999999998</v>
      </c>
    </row>
    <row r="124" spans="1:9" x14ac:dyDescent="0.2">
      <c r="A124" s="157">
        <v>42934</v>
      </c>
      <c r="B124">
        <v>20.7</v>
      </c>
      <c r="C124">
        <v>20.3</v>
      </c>
      <c r="D124">
        <v>40</v>
      </c>
      <c r="E124">
        <v>42.7</v>
      </c>
      <c r="G124">
        <f t="shared" si="5"/>
        <v>2.7000000000000028</v>
      </c>
      <c r="H124">
        <v>6</v>
      </c>
      <c r="I124" s="428">
        <f t="shared" si="8"/>
        <v>6.1349999999999998</v>
      </c>
    </row>
    <row r="125" spans="1:9" x14ac:dyDescent="0.2">
      <c r="A125" s="157">
        <v>42935</v>
      </c>
      <c r="B125">
        <v>20.100000000000001</v>
      </c>
      <c r="C125">
        <v>20.399999999999999</v>
      </c>
      <c r="D125">
        <v>40</v>
      </c>
      <c r="E125">
        <v>44</v>
      </c>
      <c r="G125">
        <f t="shared" si="5"/>
        <v>4</v>
      </c>
      <c r="H125">
        <v>6</v>
      </c>
      <c r="I125" s="428">
        <f t="shared" si="8"/>
        <v>6.1349999999999998</v>
      </c>
    </row>
    <row r="126" spans="1:9" x14ac:dyDescent="0.2">
      <c r="A126" s="157">
        <v>42936</v>
      </c>
      <c r="B126">
        <v>21.1</v>
      </c>
      <c r="C126">
        <v>19.3</v>
      </c>
      <c r="D126">
        <v>35</v>
      </c>
      <c r="E126">
        <v>37</v>
      </c>
      <c r="G126">
        <f t="shared" si="5"/>
        <v>2</v>
      </c>
      <c r="H126">
        <v>6</v>
      </c>
      <c r="I126" s="428">
        <f t="shared" si="8"/>
        <v>6.1349999999999998</v>
      </c>
    </row>
    <row r="127" spans="1:9" x14ac:dyDescent="0.2">
      <c r="A127" s="157">
        <v>42937</v>
      </c>
      <c r="B127">
        <v>20.2</v>
      </c>
      <c r="C127">
        <v>19.399999999999999</v>
      </c>
      <c r="D127">
        <v>39</v>
      </c>
      <c r="E127">
        <v>40.200000000000003</v>
      </c>
      <c r="G127">
        <f t="shared" si="5"/>
        <v>1.2000000000000028</v>
      </c>
      <c r="H127">
        <v>6</v>
      </c>
      <c r="I127" s="428">
        <f t="shared" si="8"/>
        <v>6.1349999999999998</v>
      </c>
    </row>
    <row r="128" spans="1:9" x14ac:dyDescent="0.2">
      <c r="A128" s="157">
        <v>42940</v>
      </c>
      <c r="B128">
        <v>20.7</v>
      </c>
      <c r="C128">
        <v>20.6</v>
      </c>
      <c r="D128">
        <v>36</v>
      </c>
      <c r="E128">
        <v>40.5</v>
      </c>
      <c r="G128">
        <f t="shared" si="5"/>
        <v>4.5</v>
      </c>
      <c r="H128">
        <v>6</v>
      </c>
      <c r="I128" s="428">
        <f t="shared" si="8"/>
        <v>6.1349999999999998</v>
      </c>
    </row>
    <row r="129" spans="1:9" x14ac:dyDescent="0.2">
      <c r="A129" s="157">
        <v>42941</v>
      </c>
      <c r="B129">
        <v>20.8</v>
      </c>
      <c r="C129">
        <v>21</v>
      </c>
      <c r="D129">
        <v>34</v>
      </c>
      <c r="E129">
        <v>41.9</v>
      </c>
      <c r="G129">
        <f t="shared" si="5"/>
        <v>7.8999999999999986</v>
      </c>
      <c r="H129">
        <v>6</v>
      </c>
      <c r="I129" s="428">
        <f t="shared" si="8"/>
        <v>6.1349999999999998</v>
      </c>
    </row>
    <row r="130" spans="1:9" x14ac:dyDescent="0.2">
      <c r="A130" s="157">
        <v>42942</v>
      </c>
      <c r="B130">
        <v>22</v>
      </c>
      <c r="C130">
        <v>20.3</v>
      </c>
      <c r="D130">
        <v>33</v>
      </c>
      <c r="E130">
        <v>43.2</v>
      </c>
      <c r="G130">
        <f t="shared" si="5"/>
        <v>10.200000000000003</v>
      </c>
      <c r="H130">
        <v>6</v>
      </c>
      <c r="I130" s="428">
        <f t="shared" si="8"/>
        <v>6.1349999999999998</v>
      </c>
    </row>
    <row r="131" spans="1:9" x14ac:dyDescent="0.2">
      <c r="A131" s="157">
        <v>42943</v>
      </c>
      <c r="B131">
        <v>21.6</v>
      </c>
      <c r="C131">
        <v>19.7</v>
      </c>
      <c r="D131">
        <v>33</v>
      </c>
      <c r="E131">
        <v>38.299999999999997</v>
      </c>
      <c r="G131">
        <f t="shared" ref="G131:G194" si="9">E131-D131</f>
        <v>5.2999999999999972</v>
      </c>
      <c r="H131">
        <v>6</v>
      </c>
      <c r="I131" s="428">
        <f t="shared" si="8"/>
        <v>6.1349999999999998</v>
      </c>
    </row>
    <row r="132" spans="1:9" x14ac:dyDescent="0.2">
      <c r="A132" s="157">
        <v>42944</v>
      </c>
      <c r="B132">
        <v>20.3</v>
      </c>
      <c r="C132">
        <v>20.399999999999999</v>
      </c>
      <c r="D132">
        <v>31</v>
      </c>
      <c r="E132">
        <v>39.6</v>
      </c>
      <c r="G132">
        <f t="shared" si="9"/>
        <v>8.6000000000000014</v>
      </c>
      <c r="H132">
        <v>6</v>
      </c>
      <c r="I132" s="428">
        <f t="shared" si="8"/>
        <v>6.1349999999999998</v>
      </c>
    </row>
    <row r="133" spans="1:9" x14ac:dyDescent="0.2">
      <c r="A133" s="157">
        <v>42947</v>
      </c>
      <c r="B133">
        <v>19.8</v>
      </c>
      <c r="C133">
        <v>21.6</v>
      </c>
      <c r="D133">
        <v>34</v>
      </c>
      <c r="E133">
        <v>44.4</v>
      </c>
      <c r="G133">
        <f t="shared" si="9"/>
        <v>10.399999999999999</v>
      </c>
      <c r="H133">
        <v>6</v>
      </c>
      <c r="I133" s="428">
        <f t="shared" si="8"/>
        <v>6.1349999999999998</v>
      </c>
    </row>
    <row r="134" spans="1:9" x14ac:dyDescent="0.2">
      <c r="A134" s="711">
        <v>42948</v>
      </c>
      <c r="B134" s="109">
        <v>21.9</v>
      </c>
      <c r="C134" s="109">
        <v>19.8</v>
      </c>
      <c r="D134" s="109">
        <v>33</v>
      </c>
      <c r="E134" s="109">
        <v>38.700000000000003</v>
      </c>
      <c r="F134" s="109"/>
      <c r="G134" s="109">
        <f t="shared" si="9"/>
        <v>5.7000000000000028</v>
      </c>
      <c r="H134" s="109">
        <v>6</v>
      </c>
      <c r="I134" s="712">
        <f>AVERAGE(G134:G139)</f>
        <v>7.8166666666666664</v>
      </c>
    </row>
    <row r="135" spans="1:9" x14ac:dyDescent="0.2">
      <c r="A135" s="157">
        <v>42949</v>
      </c>
      <c r="B135">
        <v>21.8</v>
      </c>
      <c r="C135">
        <v>20.9</v>
      </c>
      <c r="D135">
        <v>36</v>
      </c>
      <c r="E135">
        <v>45.4</v>
      </c>
      <c r="G135">
        <f t="shared" si="9"/>
        <v>9.3999999999999986</v>
      </c>
      <c r="H135">
        <v>6</v>
      </c>
      <c r="I135" s="428">
        <f>$I$134</f>
        <v>7.8166666666666664</v>
      </c>
    </row>
    <row r="136" spans="1:9" x14ac:dyDescent="0.2">
      <c r="A136" s="157">
        <v>42975</v>
      </c>
      <c r="B136">
        <v>21.2</v>
      </c>
      <c r="C136">
        <v>19.2</v>
      </c>
      <c r="D136">
        <v>31</v>
      </c>
      <c r="E136">
        <v>35.4</v>
      </c>
      <c r="G136">
        <f t="shared" si="9"/>
        <v>4.3999999999999986</v>
      </c>
      <c r="H136">
        <v>6</v>
      </c>
      <c r="I136" s="428">
        <f t="shared" ref="I136:I139" si="10">$I$134</f>
        <v>7.8166666666666664</v>
      </c>
    </row>
    <row r="137" spans="1:9" x14ac:dyDescent="0.2">
      <c r="A137" s="157">
        <v>42976</v>
      </c>
      <c r="B137">
        <v>21.4</v>
      </c>
      <c r="C137">
        <v>20</v>
      </c>
      <c r="D137">
        <v>28</v>
      </c>
      <c r="E137">
        <v>37.4</v>
      </c>
      <c r="G137">
        <f t="shared" si="9"/>
        <v>9.3999999999999986</v>
      </c>
      <c r="H137">
        <v>6</v>
      </c>
      <c r="I137" s="428">
        <f t="shared" si="10"/>
        <v>7.8166666666666664</v>
      </c>
    </row>
    <row r="138" spans="1:9" x14ac:dyDescent="0.2">
      <c r="A138" s="157">
        <v>42977</v>
      </c>
      <c r="B138">
        <v>24.1</v>
      </c>
      <c r="C138">
        <v>19.600000000000001</v>
      </c>
      <c r="D138">
        <v>31</v>
      </c>
      <c r="E138">
        <v>38.200000000000003</v>
      </c>
      <c r="G138">
        <f t="shared" si="9"/>
        <v>7.2000000000000028</v>
      </c>
      <c r="H138">
        <v>6</v>
      </c>
      <c r="I138" s="428">
        <f t="shared" si="10"/>
        <v>7.8166666666666664</v>
      </c>
    </row>
    <row r="139" spans="1:9" x14ac:dyDescent="0.2">
      <c r="A139" s="157">
        <v>42978</v>
      </c>
      <c r="B139">
        <v>22</v>
      </c>
      <c r="C139">
        <v>20.8</v>
      </c>
      <c r="D139">
        <v>30</v>
      </c>
      <c r="E139">
        <v>40.799999999999997</v>
      </c>
      <c r="G139">
        <f t="shared" si="9"/>
        <v>10.799999999999997</v>
      </c>
      <c r="H139">
        <v>6</v>
      </c>
      <c r="I139" s="428">
        <f t="shared" si="10"/>
        <v>7.8166666666666664</v>
      </c>
    </row>
    <row r="140" spans="1:9" x14ac:dyDescent="0.2">
      <c r="A140" s="711">
        <v>42979</v>
      </c>
      <c r="B140" s="109">
        <v>21</v>
      </c>
      <c r="C140" s="109">
        <v>19.7</v>
      </c>
      <c r="D140" s="109">
        <v>30</v>
      </c>
      <c r="E140" s="109">
        <v>39.4</v>
      </c>
      <c r="F140" s="109"/>
      <c r="G140" s="109">
        <f t="shared" si="9"/>
        <v>9.3999999999999986</v>
      </c>
      <c r="H140" s="109">
        <v>6</v>
      </c>
      <c r="I140" s="712">
        <f>AVERAGE(G140:G160)</f>
        <v>5.3411764705882341</v>
      </c>
    </row>
    <row r="141" spans="1:9" x14ac:dyDescent="0.2">
      <c r="A141" s="157">
        <v>42982</v>
      </c>
      <c r="B141">
        <v>22.7</v>
      </c>
      <c r="C141">
        <v>20.6</v>
      </c>
      <c r="D141">
        <v>33</v>
      </c>
      <c r="E141">
        <v>40</v>
      </c>
      <c r="G141">
        <f t="shared" si="9"/>
        <v>7</v>
      </c>
      <c r="H141">
        <v>6</v>
      </c>
      <c r="I141" s="428">
        <f>$I$140</f>
        <v>5.3411764705882341</v>
      </c>
    </row>
    <row r="142" spans="1:9" x14ac:dyDescent="0.2">
      <c r="A142" s="157">
        <v>42983</v>
      </c>
      <c r="B142">
        <v>21.6</v>
      </c>
      <c r="C142">
        <v>20.9</v>
      </c>
      <c r="D142">
        <v>36</v>
      </c>
      <c r="E142">
        <v>40.5</v>
      </c>
      <c r="G142">
        <f t="shared" si="9"/>
        <v>4.5</v>
      </c>
      <c r="H142">
        <v>6</v>
      </c>
      <c r="I142" s="428">
        <f t="shared" ref="I142:I160" si="11">$I$140</f>
        <v>5.3411764705882341</v>
      </c>
    </row>
    <row r="143" spans="1:9" x14ac:dyDescent="0.2">
      <c r="A143" s="157">
        <v>42984</v>
      </c>
      <c r="B143">
        <v>23.3</v>
      </c>
      <c r="C143">
        <v>20</v>
      </c>
      <c r="D143">
        <v>35</v>
      </c>
      <c r="E143">
        <v>37.1</v>
      </c>
      <c r="G143">
        <f t="shared" si="9"/>
        <v>2.1000000000000014</v>
      </c>
      <c r="H143">
        <v>6</v>
      </c>
      <c r="I143" s="428">
        <f t="shared" si="11"/>
        <v>5.3411764705882341</v>
      </c>
    </row>
    <row r="144" spans="1:9" x14ac:dyDescent="0.2">
      <c r="A144" s="157">
        <v>42985</v>
      </c>
      <c r="B144">
        <v>23.1</v>
      </c>
      <c r="C144">
        <v>20.2</v>
      </c>
      <c r="D144">
        <v>36</v>
      </c>
      <c r="E144">
        <v>39.299999999999997</v>
      </c>
      <c r="G144">
        <f t="shared" si="9"/>
        <v>3.2999999999999972</v>
      </c>
      <c r="H144">
        <v>6</v>
      </c>
      <c r="I144" s="428">
        <f t="shared" si="11"/>
        <v>5.3411764705882341</v>
      </c>
    </row>
    <row r="145" spans="1:9" x14ac:dyDescent="0.2">
      <c r="A145" s="157">
        <v>42986</v>
      </c>
      <c r="B145">
        <v>23</v>
      </c>
      <c r="C145">
        <v>21.4</v>
      </c>
      <c r="D145">
        <v>34</v>
      </c>
      <c r="E145">
        <v>38.5</v>
      </c>
      <c r="G145">
        <f t="shared" si="9"/>
        <v>4.5</v>
      </c>
      <c r="H145">
        <v>6</v>
      </c>
      <c r="I145" s="428">
        <f t="shared" si="11"/>
        <v>5.3411764705882341</v>
      </c>
    </row>
    <row r="146" spans="1:9" x14ac:dyDescent="0.2">
      <c r="A146" s="157">
        <v>42989</v>
      </c>
      <c r="B146">
        <v>20.5</v>
      </c>
      <c r="C146">
        <v>19.7</v>
      </c>
      <c r="D146">
        <v>31</v>
      </c>
      <c r="E146">
        <v>35.200000000000003</v>
      </c>
      <c r="G146">
        <f t="shared" si="9"/>
        <v>4.2000000000000028</v>
      </c>
      <c r="H146">
        <v>6</v>
      </c>
      <c r="I146" s="428">
        <f t="shared" si="11"/>
        <v>5.3411764705882341</v>
      </c>
    </row>
    <row r="147" spans="1:9" x14ac:dyDescent="0.2">
      <c r="A147" s="157">
        <v>42991</v>
      </c>
      <c r="B147">
        <v>21.2</v>
      </c>
      <c r="C147">
        <v>20.2</v>
      </c>
      <c r="D147">
        <v>31</v>
      </c>
      <c r="E147">
        <v>35.299999999999997</v>
      </c>
      <c r="G147">
        <f t="shared" si="9"/>
        <v>4.2999999999999972</v>
      </c>
      <c r="H147">
        <v>6</v>
      </c>
      <c r="I147" s="428">
        <f t="shared" si="11"/>
        <v>5.3411764705882341</v>
      </c>
    </row>
    <row r="148" spans="1:9" x14ac:dyDescent="0.2">
      <c r="A148" s="157">
        <v>42992</v>
      </c>
      <c r="B148">
        <v>18.2</v>
      </c>
      <c r="C148">
        <v>20.3</v>
      </c>
      <c r="D148">
        <v>32</v>
      </c>
      <c r="E148">
        <v>36.700000000000003</v>
      </c>
      <c r="G148">
        <f t="shared" si="9"/>
        <v>4.7000000000000028</v>
      </c>
      <c r="H148">
        <v>6</v>
      </c>
      <c r="I148" s="428">
        <f t="shared" si="11"/>
        <v>5.3411764705882341</v>
      </c>
    </row>
    <row r="149" spans="1:9" x14ac:dyDescent="0.2">
      <c r="A149" s="157">
        <v>42993</v>
      </c>
      <c r="B149">
        <v>21.4</v>
      </c>
      <c r="C149">
        <v>20.399999999999999</v>
      </c>
      <c r="D149">
        <v>30</v>
      </c>
      <c r="E149">
        <v>42.9</v>
      </c>
      <c r="G149">
        <f t="shared" si="9"/>
        <v>12.899999999999999</v>
      </c>
      <c r="H149">
        <v>6</v>
      </c>
      <c r="I149" s="428">
        <f t="shared" si="11"/>
        <v>5.3411764705882341</v>
      </c>
    </row>
    <row r="150" spans="1:9" x14ac:dyDescent="0.2">
      <c r="A150" s="157">
        <v>42994</v>
      </c>
      <c r="B150">
        <v>18.8</v>
      </c>
      <c r="C150">
        <v>20.6</v>
      </c>
      <c r="D150">
        <v>37</v>
      </c>
      <c r="E150">
        <v>42.3</v>
      </c>
      <c r="G150">
        <f t="shared" si="9"/>
        <v>5.2999999999999972</v>
      </c>
      <c r="H150">
        <v>6</v>
      </c>
      <c r="I150" s="428">
        <f t="shared" si="11"/>
        <v>5.3411764705882341</v>
      </c>
    </row>
    <row r="151" spans="1:9" x14ac:dyDescent="0.2">
      <c r="A151" s="157">
        <v>42996</v>
      </c>
      <c r="B151">
        <v>21.4</v>
      </c>
      <c r="C151">
        <v>20.8</v>
      </c>
      <c r="D151">
        <v>34</v>
      </c>
      <c r="E151">
        <v>37.799999999999997</v>
      </c>
      <c r="G151">
        <f t="shared" si="9"/>
        <v>3.7999999999999972</v>
      </c>
      <c r="H151">
        <v>6</v>
      </c>
      <c r="I151" s="428">
        <f t="shared" si="11"/>
        <v>5.3411764705882341</v>
      </c>
    </row>
    <row r="152" spans="1:9" x14ac:dyDescent="0.2">
      <c r="A152" s="157">
        <v>42997</v>
      </c>
      <c r="C152">
        <v>20.399999999999999</v>
      </c>
      <c r="E152">
        <v>38.5</v>
      </c>
      <c r="H152">
        <v>6</v>
      </c>
      <c r="I152" s="428">
        <f t="shared" si="11"/>
        <v>5.3411764705882341</v>
      </c>
    </row>
    <row r="153" spans="1:9" x14ac:dyDescent="0.2">
      <c r="A153" s="157">
        <v>42998</v>
      </c>
      <c r="C153">
        <v>20.399999999999999</v>
      </c>
      <c r="E153">
        <v>38.200000000000003</v>
      </c>
      <c r="H153">
        <v>6</v>
      </c>
      <c r="I153" s="428">
        <f t="shared" si="11"/>
        <v>5.3411764705882341</v>
      </c>
    </row>
    <row r="154" spans="1:9" x14ac:dyDescent="0.2">
      <c r="A154" s="157">
        <v>42999</v>
      </c>
      <c r="C154">
        <v>20</v>
      </c>
      <c r="E154">
        <v>39.799999999999997</v>
      </c>
      <c r="H154">
        <v>6</v>
      </c>
      <c r="I154" s="428">
        <f t="shared" si="11"/>
        <v>5.3411764705882341</v>
      </c>
    </row>
    <row r="155" spans="1:9" x14ac:dyDescent="0.2">
      <c r="A155" s="157">
        <v>43000</v>
      </c>
      <c r="C155">
        <v>20.5</v>
      </c>
      <c r="E155">
        <v>41.4</v>
      </c>
      <c r="H155">
        <v>6</v>
      </c>
      <c r="I155" s="428">
        <f t="shared" si="11"/>
        <v>5.3411764705882341</v>
      </c>
    </row>
    <row r="156" spans="1:9" x14ac:dyDescent="0.2">
      <c r="A156" s="157">
        <v>43003</v>
      </c>
      <c r="B156">
        <v>19.2</v>
      </c>
      <c r="C156">
        <v>20.8</v>
      </c>
      <c r="D156">
        <v>35</v>
      </c>
      <c r="E156">
        <v>39.799999999999997</v>
      </c>
      <c r="G156">
        <f t="shared" si="9"/>
        <v>4.7999999999999972</v>
      </c>
      <c r="H156">
        <v>6</v>
      </c>
      <c r="I156" s="428">
        <f t="shared" si="11"/>
        <v>5.3411764705882341</v>
      </c>
    </row>
    <row r="157" spans="1:9" x14ac:dyDescent="0.2">
      <c r="A157" s="157">
        <v>43004</v>
      </c>
      <c r="B157">
        <v>20.7</v>
      </c>
      <c r="C157">
        <v>19.3</v>
      </c>
      <c r="D157">
        <v>32</v>
      </c>
      <c r="E157">
        <v>38.4</v>
      </c>
      <c r="G157">
        <f t="shared" si="9"/>
        <v>6.3999999999999986</v>
      </c>
      <c r="H157">
        <v>6</v>
      </c>
      <c r="I157" s="428">
        <f t="shared" si="11"/>
        <v>5.3411764705882341</v>
      </c>
    </row>
    <row r="158" spans="1:9" x14ac:dyDescent="0.2">
      <c r="A158" s="157">
        <v>43005</v>
      </c>
      <c r="B158">
        <v>21.8</v>
      </c>
      <c r="C158">
        <v>20.7</v>
      </c>
      <c r="D158">
        <v>35</v>
      </c>
      <c r="E158">
        <v>38.700000000000003</v>
      </c>
      <c r="G158">
        <f t="shared" si="9"/>
        <v>3.7000000000000028</v>
      </c>
      <c r="H158">
        <v>6</v>
      </c>
      <c r="I158" s="428">
        <f t="shared" si="11"/>
        <v>5.3411764705882341</v>
      </c>
    </row>
    <row r="159" spans="1:9" x14ac:dyDescent="0.2">
      <c r="A159" s="157">
        <v>43006</v>
      </c>
      <c r="B159">
        <v>20.9</v>
      </c>
      <c r="C159">
        <v>20.9</v>
      </c>
      <c r="D159">
        <v>33</v>
      </c>
      <c r="E159">
        <v>38.4</v>
      </c>
      <c r="G159">
        <f t="shared" si="9"/>
        <v>5.3999999999999986</v>
      </c>
      <c r="H159">
        <v>6</v>
      </c>
      <c r="I159" s="428">
        <f t="shared" si="11"/>
        <v>5.3411764705882341</v>
      </c>
    </row>
    <row r="160" spans="1:9" x14ac:dyDescent="0.2">
      <c r="A160" s="157">
        <v>43007</v>
      </c>
      <c r="B160">
        <v>21.7</v>
      </c>
      <c r="C160">
        <v>20.2</v>
      </c>
      <c r="D160">
        <v>35</v>
      </c>
      <c r="E160">
        <v>39.5</v>
      </c>
      <c r="G160">
        <f t="shared" si="9"/>
        <v>4.5</v>
      </c>
      <c r="H160">
        <v>6</v>
      </c>
      <c r="I160" s="428">
        <f t="shared" si="11"/>
        <v>5.3411764705882341</v>
      </c>
    </row>
    <row r="161" spans="1:9" x14ac:dyDescent="0.2">
      <c r="A161" s="711">
        <v>43010</v>
      </c>
      <c r="B161" s="109">
        <v>21.3</v>
      </c>
      <c r="C161" s="109">
        <v>20.7</v>
      </c>
      <c r="D161" s="109">
        <v>36</v>
      </c>
      <c r="E161" s="109">
        <v>40.200000000000003</v>
      </c>
      <c r="F161" s="109"/>
      <c r="G161" s="109">
        <f t="shared" si="9"/>
        <v>4.2000000000000028</v>
      </c>
      <c r="H161" s="109">
        <v>6</v>
      </c>
      <c r="I161" s="712">
        <f>AVERAGE(G161:G183)</f>
        <v>6.1695652173913036</v>
      </c>
    </row>
    <row r="162" spans="1:9" x14ac:dyDescent="0.2">
      <c r="A162" s="157">
        <v>43011</v>
      </c>
      <c r="B162">
        <v>21.5</v>
      </c>
      <c r="C162">
        <v>21.1</v>
      </c>
      <c r="D162">
        <v>34</v>
      </c>
      <c r="E162">
        <v>39.700000000000003</v>
      </c>
      <c r="G162">
        <f t="shared" si="9"/>
        <v>5.7000000000000028</v>
      </c>
      <c r="H162">
        <v>6</v>
      </c>
      <c r="I162" s="428">
        <f>$I$161</f>
        <v>6.1695652173913036</v>
      </c>
    </row>
    <row r="163" spans="1:9" x14ac:dyDescent="0.2">
      <c r="A163" s="157">
        <v>43012</v>
      </c>
      <c r="B163">
        <v>22</v>
      </c>
      <c r="C163">
        <v>20.6</v>
      </c>
      <c r="D163">
        <v>33</v>
      </c>
      <c r="E163">
        <v>38.299999999999997</v>
      </c>
      <c r="G163">
        <f t="shared" si="9"/>
        <v>5.2999999999999972</v>
      </c>
      <c r="H163">
        <v>6</v>
      </c>
      <c r="I163" s="428">
        <f t="shared" ref="I163:I183" si="12">$I$161</f>
        <v>6.1695652173913036</v>
      </c>
    </row>
    <row r="164" spans="1:9" x14ac:dyDescent="0.2">
      <c r="A164" s="157">
        <v>43013</v>
      </c>
      <c r="B164">
        <v>21.9</v>
      </c>
      <c r="C164">
        <v>21.1</v>
      </c>
      <c r="D164">
        <v>35</v>
      </c>
      <c r="E164">
        <v>40</v>
      </c>
      <c r="G164">
        <f t="shared" si="9"/>
        <v>5</v>
      </c>
      <c r="H164">
        <v>6</v>
      </c>
      <c r="I164" s="428">
        <f t="shared" si="12"/>
        <v>6.1695652173913036</v>
      </c>
    </row>
    <row r="165" spans="1:9" x14ac:dyDescent="0.2">
      <c r="A165" s="157">
        <v>43014</v>
      </c>
      <c r="B165">
        <v>21.4</v>
      </c>
      <c r="C165">
        <v>20.5</v>
      </c>
      <c r="D165">
        <v>34</v>
      </c>
      <c r="E165">
        <v>40.299999999999997</v>
      </c>
      <c r="G165">
        <f t="shared" si="9"/>
        <v>6.2999999999999972</v>
      </c>
      <c r="H165">
        <v>6</v>
      </c>
      <c r="I165" s="428">
        <f t="shared" si="12"/>
        <v>6.1695652173913036</v>
      </c>
    </row>
    <row r="166" spans="1:9" x14ac:dyDescent="0.2">
      <c r="A166" s="157">
        <v>43017</v>
      </c>
      <c r="B166">
        <v>21.5</v>
      </c>
      <c r="C166">
        <v>21.2</v>
      </c>
      <c r="D166">
        <v>33</v>
      </c>
      <c r="E166">
        <v>39</v>
      </c>
      <c r="G166">
        <f t="shared" si="9"/>
        <v>6</v>
      </c>
      <c r="H166">
        <v>6</v>
      </c>
      <c r="I166" s="428">
        <f t="shared" si="12"/>
        <v>6.1695652173913036</v>
      </c>
    </row>
    <row r="167" spans="1:9" x14ac:dyDescent="0.2">
      <c r="A167" s="157">
        <v>43018</v>
      </c>
      <c r="B167">
        <v>20.5</v>
      </c>
      <c r="C167">
        <v>19.899999999999999</v>
      </c>
      <c r="D167">
        <v>31</v>
      </c>
      <c r="E167">
        <v>35.6</v>
      </c>
      <c r="G167">
        <f t="shared" si="9"/>
        <v>4.6000000000000014</v>
      </c>
      <c r="H167">
        <v>6</v>
      </c>
      <c r="I167" s="428">
        <f t="shared" si="12"/>
        <v>6.1695652173913036</v>
      </c>
    </row>
    <row r="168" spans="1:9" x14ac:dyDescent="0.2">
      <c r="A168" s="157">
        <v>43019</v>
      </c>
      <c r="B168">
        <v>21.8</v>
      </c>
      <c r="C168">
        <v>19.899999999999999</v>
      </c>
      <c r="D168">
        <v>33</v>
      </c>
      <c r="E168">
        <v>40.5</v>
      </c>
      <c r="G168">
        <f t="shared" si="9"/>
        <v>7.5</v>
      </c>
      <c r="H168">
        <v>6</v>
      </c>
      <c r="I168" s="428">
        <f t="shared" si="12"/>
        <v>6.1695652173913036</v>
      </c>
    </row>
    <row r="169" spans="1:9" x14ac:dyDescent="0.2">
      <c r="A169" s="157">
        <v>43020</v>
      </c>
      <c r="B169">
        <v>22.5</v>
      </c>
      <c r="C169">
        <v>20.2</v>
      </c>
      <c r="D169">
        <v>32</v>
      </c>
      <c r="E169">
        <v>37.700000000000003</v>
      </c>
      <c r="G169">
        <f t="shared" si="9"/>
        <v>5.7000000000000028</v>
      </c>
      <c r="H169">
        <v>6</v>
      </c>
      <c r="I169" s="428">
        <f t="shared" si="12"/>
        <v>6.1695652173913036</v>
      </c>
    </row>
    <row r="170" spans="1:9" x14ac:dyDescent="0.2">
      <c r="A170" s="157">
        <v>43021</v>
      </c>
      <c r="B170">
        <v>21.5</v>
      </c>
      <c r="C170">
        <v>19.100000000000001</v>
      </c>
      <c r="D170">
        <v>31</v>
      </c>
      <c r="E170">
        <v>39.799999999999997</v>
      </c>
      <c r="G170">
        <f t="shared" si="9"/>
        <v>8.7999999999999972</v>
      </c>
      <c r="H170">
        <v>6</v>
      </c>
      <c r="I170" s="428">
        <f t="shared" si="12"/>
        <v>6.1695652173913036</v>
      </c>
    </row>
    <row r="171" spans="1:9" x14ac:dyDescent="0.2">
      <c r="A171" s="157">
        <v>43024</v>
      </c>
      <c r="B171">
        <v>23.5</v>
      </c>
      <c r="C171">
        <v>21</v>
      </c>
      <c r="D171">
        <v>35</v>
      </c>
      <c r="E171">
        <v>41.3</v>
      </c>
      <c r="G171">
        <f t="shared" si="9"/>
        <v>6.2999999999999972</v>
      </c>
      <c r="H171">
        <v>6</v>
      </c>
      <c r="I171" s="428">
        <f t="shared" si="12"/>
        <v>6.1695652173913036</v>
      </c>
    </row>
    <row r="172" spans="1:9" x14ac:dyDescent="0.2">
      <c r="A172" s="157">
        <v>43025</v>
      </c>
      <c r="B172">
        <v>22.6</v>
      </c>
      <c r="C172">
        <v>20.5</v>
      </c>
      <c r="D172">
        <v>34</v>
      </c>
      <c r="E172">
        <v>39.1</v>
      </c>
      <c r="G172">
        <f t="shared" si="9"/>
        <v>5.1000000000000014</v>
      </c>
      <c r="H172">
        <v>6</v>
      </c>
      <c r="I172" s="428">
        <f t="shared" si="12"/>
        <v>6.1695652173913036</v>
      </c>
    </row>
    <row r="173" spans="1:9" x14ac:dyDescent="0.2">
      <c r="A173" s="157">
        <v>43026</v>
      </c>
      <c r="B173">
        <v>24.5</v>
      </c>
      <c r="C173">
        <v>20.100000000000001</v>
      </c>
      <c r="D173">
        <v>34</v>
      </c>
      <c r="E173">
        <v>38.200000000000003</v>
      </c>
      <c r="G173">
        <f t="shared" si="9"/>
        <v>4.2000000000000028</v>
      </c>
      <c r="H173">
        <v>6</v>
      </c>
      <c r="I173" s="428">
        <f t="shared" si="12"/>
        <v>6.1695652173913036</v>
      </c>
    </row>
    <row r="174" spans="1:9" x14ac:dyDescent="0.2">
      <c r="A174" s="157">
        <v>43027</v>
      </c>
      <c r="B174">
        <v>23.4</v>
      </c>
      <c r="C174">
        <v>20.100000000000001</v>
      </c>
      <c r="D174">
        <v>32</v>
      </c>
      <c r="E174">
        <v>39.6</v>
      </c>
      <c r="G174">
        <f t="shared" si="9"/>
        <v>7.6000000000000014</v>
      </c>
      <c r="H174">
        <v>6</v>
      </c>
      <c r="I174" s="428">
        <f t="shared" si="12"/>
        <v>6.1695652173913036</v>
      </c>
    </row>
    <row r="175" spans="1:9" x14ac:dyDescent="0.2">
      <c r="A175" s="157">
        <v>43028</v>
      </c>
      <c r="B175">
        <v>23.5</v>
      </c>
      <c r="C175">
        <v>20.7</v>
      </c>
      <c r="D175">
        <v>33</v>
      </c>
      <c r="E175">
        <v>38</v>
      </c>
      <c r="G175">
        <f t="shared" si="9"/>
        <v>5</v>
      </c>
      <c r="H175">
        <v>6</v>
      </c>
      <c r="I175" s="428">
        <f t="shared" si="12"/>
        <v>6.1695652173913036</v>
      </c>
    </row>
    <row r="176" spans="1:9" x14ac:dyDescent="0.2">
      <c r="A176" s="157">
        <v>43031</v>
      </c>
      <c r="B176">
        <v>22.2</v>
      </c>
      <c r="C176">
        <v>20.7</v>
      </c>
      <c r="D176">
        <v>35</v>
      </c>
      <c r="E176">
        <v>39.799999999999997</v>
      </c>
      <c r="G176">
        <f t="shared" si="9"/>
        <v>4.7999999999999972</v>
      </c>
      <c r="H176">
        <v>6</v>
      </c>
      <c r="I176" s="428">
        <f t="shared" si="12"/>
        <v>6.1695652173913036</v>
      </c>
    </row>
    <row r="177" spans="1:9" x14ac:dyDescent="0.2">
      <c r="A177" s="157">
        <v>43032</v>
      </c>
      <c r="B177">
        <v>23.4</v>
      </c>
      <c r="C177">
        <v>20.9</v>
      </c>
      <c r="D177">
        <v>35</v>
      </c>
      <c r="E177">
        <v>40.9</v>
      </c>
      <c r="G177">
        <f t="shared" si="9"/>
        <v>5.8999999999999986</v>
      </c>
      <c r="H177">
        <v>6</v>
      </c>
      <c r="I177" s="428">
        <f t="shared" si="12"/>
        <v>6.1695652173913036</v>
      </c>
    </row>
    <row r="178" spans="1:9" x14ac:dyDescent="0.2">
      <c r="A178" s="157">
        <v>43033</v>
      </c>
      <c r="B178">
        <v>23.5</v>
      </c>
      <c r="C178">
        <v>20.3</v>
      </c>
      <c r="D178">
        <v>33</v>
      </c>
      <c r="E178">
        <v>37.299999999999997</v>
      </c>
      <c r="G178">
        <f t="shared" si="9"/>
        <v>4.2999999999999972</v>
      </c>
      <c r="H178">
        <v>6</v>
      </c>
      <c r="I178" s="428">
        <f t="shared" si="12"/>
        <v>6.1695652173913036</v>
      </c>
    </row>
    <row r="179" spans="1:9" x14ac:dyDescent="0.2">
      <c r="A179" s="157">
        <v>43034</v>
      </c>
      <c r="B179">
        <v>23.8</v>
      </c>
      <c r="C179">
        <v>20.3</v>
      </c>
      <c r="D179">
        <v>32</v>
      </c>
      <c r="E179">
        <v>40</v>
      </c>
      <c r="G179">
        <f t="shared" si="9"/>
        <v>8</v>
      </c>
      <c r="H179">
        <v>6</v>
      </c>
      <c r="I179" s="428">
        <f t="shared" si="12"/>
        <v>6.1695652173913036</v>
      </c>
    </row>
    <row r="180" spans="1:9" x14ac:dyDescent="0.2">
      <c r="A180" s="157">
        <v>43035</v>
      </c>
      <c r="B180">
        <v>22.7</v>
      </c>
      <c r="C180">
        <v>19.399999999999999</v>
      </c>
      <c r="D180">
        <v>30</v>
      </c>
      <c r="E180">
        <v>40</v>
      </c>
      <c r="G180">
        <f t="shared" si="9"/>
        <v>10</v>
      </c>
      <c r="H180">
        <v>6</v>
      </c>
      <c r="I180" s="428">
        <f t="shared" si="12"/>
        <v>6.1695652173913036</v>
      </c>
    </row>
    <row r="181" spans="1:9" x14ac:dyDescent="0.2">
      <c r="A181" s="157">
        <v>43036</v>
      </c>
      <c r="B181">
        <v>23.1</v>
      </c>
      <c r="C181">
        <v>21.4</v>
      </c>
      <c r="D181">
        <v>33</v>
      </c>
      <c r="E181">
        <v>39.700000000000003</v>
      </c>
      <c r="G181">
        <f t="shared" si="9"/>
        <v>6.7000000000000028</v>
      </c>
      <c r="H181">
        <v>6</v>
      </c>
      <c r="I181" s="428">
        <f t="shared" si="12"/>
        <v>6.1695652173913036</v>
      </c>
    </row>
    <row r="182" spans="1:9" x14ac:dyDescent="0.2">
      <c r="A182" s="157">
        <v>43038</v>
      </c>
      <c r="B182">
        <v>19.899999999999999</v>
      </c>
      <c r="C182">
        <v>20.8</v>
      </c>
      <c r="D182">
        <v>31</v>
      </c>
      <c r="E182">
        <v>38.1</v>
      </c>
      <c r="G182">
        <f t="shared" si="9"/>
        <v>7.1000000000000014</v>
      </c>
      <c r="H182">
        <v>6</v>
      </c>
      <c r="I182" s="428">
        <f t="shared" si="12"/>
        <v>6.1695652173913036</v>
      </c>
    </row>
    <row r="183" spans="1:9" x14ac:dyDescent="0.2">
      <c r="A183" s="157">
        <v>43039</v>
      </c>
      <c r="B183">
        <v>18.8</v>
      </c>
      <c r="C183">
        <v>20.5</v>
      </c>
      <c r="D183">
        <v>33.5</v>
      </c>
      <c r="E183">
        <v>41.3</v>
      </c>
      <c r="G183">
        <f t="shared" si="9"/>
        <v>7.7999999999999972</v>
      </c>
      <c r="H183">
        <v>6</v>
      </c>
      <c r="I183" s="428">
        <f t="shared" si="12"/>
        <v>6.1695652173913036</v>
      </c>
    </row>
    <row r="184" spans="1:9" x14ac:dyDescent="0.2">
      <c r="A184" s="711">
        <v>43041</v>
      </c>
      <c r="B184" s="109">
        <v>19.600000000000001</v>
      </c>
      <c r="C184" s="109">
        <v>21</v>
      </c>
      <c r="D184" s="109">
        <v>33</v>
      </c>
      <c r="E184" s="109">
        <v>40.4</v>
      </c>
      <c r="F184" s="109"/>
      <c r="G184" s="109">
        <f t="shared" si="9"/>
        <v>7.3999999999999986</v>
      </c>
      <c r="H184" s="109">
        <v>6</v>
      </c>
      <c r="I184" s="712">
        <f>AVERAGE(G184:G204)</f>
        <v>6.0047619047619047</v>
      </c>
    </row>
    <row r="185" spans="1:9" x14ac:dyDescent="0.2">
      <c r="A185" s="157">
        <v>43042</v>
      </c>
      <c r="B185">
        <v>22.2</v>
      </c>
      <c r="C185">
        <v>21</v>
      </c>
      <c r="D185">
        <v>33</v>
      </c>
      <c r="E185">
        <v>38.5</v>
      </c>
      <c r="G185">
        <f t="shared" si="9"/>
        <v>5.5</v>
      </c>
      <c r="H185">
        <v>6</v>
      </c>
      <c r="I185" s="428">
        <f>$I$184</f>
        <v>6.0047619047619047</v>
      </c>
    </row>
    <row r="186" spans="1:9" x14ac:dyDescent="0.2">
      <c r="A186" s="157">
        <v>43045</v>
      </c>
      <c r="B186">
        <v>18</v>
      </c>
      <c r="C186">
        <v>21</v>
      </c>
      <c r="D186">
        <v>33</v>
      </c>
      <c r="E186">
        <v>40.5</v>
      </c>
      <c r="G186">
        <f t="shared" si="9"/>
        <v>7.5</v>
      </c>
      <c r="H186">
        <v>6</v>
      </c>
      <c r="I186" s="428">
        <f t="shared" ref="I186:I204" si="13">$I$184</f>
        <v>6.0047619047619047</v>
      </c>
    </row>
    <row r="187" spans="1:9" x14ac:dyDescent="0.2">
      <c r="A187" s="157">
        <v>43046</v>
      </c>
      <c r="B187">
        <v>18.7</v>
      </c>
      <c r="C187">
        <v>20.399999999999999</v>
      </c>
      <c r="D187">
        <v>37</v>
      </c>
      <c r="E187">
        <v>42.5</v>
      </c>
      <c r="G187">
        <f t="shared" si="9"/>
        <v>5.5</v>
      </c>
      <c r="H187">
        <v>6</v>
      </c>
      <c r="I187" s="428">
        <f t="shared" si="13"/>
        <v>6.0047619047619047</v>
      </c>
    </row>
    <row r="188" spans="1:9" x14ac:dyDescent="0.2">
      <c r="A188" s="157">
        <v>43047</v>
      </c>
      <c r="B188">
        <v>21.1</v>
      </c>
      <c r="C188">
        <v>20.5</v>
      </c>
      <c r="D188">
        <v>35</v>
      </c>
      <c r="E188">
        <v>39.6</v>
      </c>
      <c r="G188">
        <f t="shared" si="9"/>
        <v>4.6000000000000014</v>
      </c>
      <c r="H188">
        <v>6</v>
      </c>
      <c r="I188" s="428">
        <f t="shared" si="13"/>
        <v>6.0047619047619047</v>
      </c>
    </row>
    <row r="189" spans="1:9" x14ac:dyDescent="0.2">
      <c r="A189" s="157">
        <v>43048</v>
      </c>
      <c r="B189">
        <v>19.5</v>
      </c>
      <c r="C189">
        <v>20.3</v>
      </c>
      <c r="D189">
        <v>33</v>
      </c>
      <c r="E189">
        <v>38.9</v>
      </c>
      <c r="G189">
        <f t="shared" si="9"/>
        <v>5.8999999999999986</v>
      </c>
      <c r="H189">
        <v>6</v>
      </c>
      <c r="I189" s="428">
        <f t="shared" si="13"/>
        <v>6.0047619047619047</v>
      </c>
    </row>
    <row r="190" spans="1:9" x14ac:dyDescent="0.2">
      <c r="A190" s="157">
        <v>43049</v>
      </c>
      <c r="B190">
        <v>19.3</v>
      </c>
      <c r="C190">
        <v>20.7</v>
      </c>
      <c r="D190">
        <v>34</v>
      </c>
      <c r="E190">
        <v>39.799999999999997</v>
      </c>
      <c r="G190">
        <f t="shared" si="9"/>
        <v>5.7999999999999972</v>
      </c>
      <c r="H190">
        <v>6</v>
      </c>
      <c r="I190" s="428">
        <f t="shared" si="13"/>
        <v>6.0047619047619047</v>
      </c>
    </row>
    <row r="191" spans="1:9" x14ac:dyDescent="0.2">
      <c r="A191" s="157">
        <v>43052</v>
      </c>
      <c r="B191">
        <v>19.8</v>
      </c>
      <c r="C191">
        <v>20.3</v>
      </c>
      <c r="D191">
        <v>34</v>
      </c>
      <c r="E191">
        <v>38.200000000000003</v>
      </c>
      <c r="G191">
        <f t="shared" si="9"/>
        <v>4.2000000000000028</v>
      </c>
      <c r="H191">
        <v>6</v>
      </c>
      <c r="I191" s="428">
        <f t="shared" si="13"/>
        <v>6.0047619047619047</v>
      </c>
    </row>
    <row r="192" spans="1:9" x14ac:dyDescent="0.2">
      <c r="A192" s="157">
        <v>43053</v>
      </c>
      <c r="B192">
        <v>18.600000000000001</v>
      </c>
      <c r="C192">
        <v>21.1</v>
      </c>
      <c r="D192">
        <v>39</v>
      </c>
      <c r="E192">
        <v>39.9</v>
      </c>
      <c r="G192">
        <f t="shared" si="9"/>
        <v>0.89999999999999858</v>
      </c>
      <c r="H192">
        <v>6</v>
      </c>
      <c r="I192" s="428">
        <f t="shared" si="13"/>
        <v>6.0047619047619047</v>
      </c>
    </row>
    <row r="193" spans="1:9" x14ac:dyDescent="0.2">
      <c r="A193" s="157">
        <v>43054</v>
      </c>
      <c r="B193">
        <v>16.399999999999999</v>
      </c>
      <c r="C193">
        <v>20.8</v>
      </c>
      <c r="D193">
        <v>30</v>
      </c>
      <c r="E193">
        <v>42.2</v>
      </c>
      <c r="G193">
        <f t="shared" si="9"/>
        <v>12.200000000000003</v>
      </c>
      <c r="H193">
        <v>6</v>
      </c>
      <c r="I193" s="428">
        <f t="shared" si="13"/>
        <v>6.0047619047619047</v>
      </c>
    </row>
    <row r="194" spans="1:9" x14ac:dyDescent="0.2">
      <c r="A194" s="157">
        <v>43055</v>
      </c>
      <c r="B194">
        <v>18.2</v>
      </c>
      <c r="C194">
        <v>19.5</v>
      </c>
      <c r="D194">
        <v>25</v>
      </c>
      <c r="E194">
        <v>40.5</v>
      </c>
      <c r="G194">
        <f t="shared" si="9"/>
        <v>15.5</v>
      </c>
      <c r="H194">
        <v>6</v>
      </c>
      <c r="I194" s="428">
        <f t="shared" si="13"/>
        <v>6.0047619047619047</v>
      </c>
    </row>
    <row r="195" spans="1:9" x14ac:dyDescent="0.2">
      <c r="A195" s="157">
        <v>43056</v>
      </c>
      <c r="B195">
        <v>20.8</v>
      </c>
      <c r="C195">
        <v>20.6</v>
      </c>
      <c r="D195">
        <v>33</v>
      </c>
      <c r="E195">
        <v>39</v>
      </c>
      <c r="G195">
        <f t="shared" ref="G195:G258" si="14">E195-D195</f>
        <v>6</v>
      </c>
      <c r="H195">
        <v>6</v>
      </c>
      <c r="I195" s="428">
        <f t="shared" si="13"/>
        <v>6.0047619047619047</v>
      </c>
    </row>
    <row r="196" spans="1:9" x14ac:dyDescent="0.2">
      <c r="A196" s="157">
        <v>43059</v>
      </c>
      <c r="B196">
        <v>20.2</v>
      </c>
      <c r="C196">
        <v>21.2</v>
      </c>
      <c r="D196">
        <v>34</v>
      </c>
      <c r="E196">
        <v>38.700000000000003</v>
      </c>
      <c r="G196">
        <f t="shared" si="14"/>
        <v>4.7000000000000028</v>
      </c>
      <c r="H196">
        <v>6</v>
      </c>
      <c r="I196" s="428">
        <f t="shared" si="13"/>
        <v>6.0047619047619047</v>
      </c>
    </row>
    <row r="197" spans="1:9" x14ac:dyDescent="0.2">
      <c r="A197" s="157">
        <v>43060</v>
      </c>
      <c r="B197">
        <v>19.600000000000001</v>
      </c>
      <c r="C197">
        <v>19.899999999999999</v>
      </c>
      <c r="D197">
        <v>30</v>
      </c>
      <c r="E197">
        <v>38.1</v>
      </c>
      <c r="G197">
        <f t="shared" si="14"/>
        <v>8.1000000000000014</v>
      </c>
      <c r="H197">
        <v>6</v>
      </c>
      <c r="I197" s="428">
        <f t="shared" si="13"/>
        <v>6.0047619047619047</v>
      </c>
    </row>
    <row r="198" spans="1:9" x14ac:dyDescent="0.2">
      <c r="A198" s="157">
        <v>43061</v>
      </c>
      <c r="B198">
        <v>19</v>
      </c>
      <c r="C198">
        <v>20.6</v>
      </c>
      <c r="D198">
        <v>34</v>
      </c>
      <c r="E198">
        <v>37.200000000000003</v>
      </c>
      <c r="G198">
        <f t="shared" si="14"/>
        <v>3.2000000000000028</v>
      </c>
      <c r="H198">
        <v>6</v>
      </c>
      <c r="I198" s="428">
        <f t="shared" si="13"/>
        <v>6.0047619047619047</v>
      </c>
    </row>
    <row r="199" spans="1:9" x14ac:dyDescent="0.2">
      <c r="A199" s="157">
        <v>43062</v>
      </c>
      <c r="B199">
        <v>18.7</v>
      </c>
      <c r="C199">
        <v>20.7</v>
      </c>
      <c r="D199">
        <v>35</v>
      </c>
      <c r="E199">
        <v>41.8</v>
      </c>
      <c r="G199">
        <f t="shared" si="14"/>
        <v>6.7999999999999972</v>
      </c>
      <c r="H199">
        <v>6</v>
      </c>
      <c r="I199" s="428">
        <f t="shared" si="13"/>
        <v>6.0047619047619047</v>
      </c>
    </row>
    <row r="200" spans="1:9" x14ac:dyDescent="0.2">
      <c r="A200" s="157">
        <v>43063</v>
      </c>
      <c r="B200">
        <v>19.899999999999999</v>
      </c>
      <c r="C200">
        <v>20.7</v>
      </c>
      <c r="D200">
        <v>34</v>
      </c>
      <c r="E200">
        <v>40.1</v>
      </c>
      <c r="G200">
        <f t="shared" si="14"/>
        <v>6.1000000000000014</v>
      </c>
      <c r="H200">
        <v>6</v>
      </c>
      <c r="I200" s="428">
        <f t="shared" si="13"/>
        <v>6.0047619047619047</v>
      </c>
    </row>
    <row r="201" spans="1:9" x14ac:dyDescent="0.2">
      <c r="A201" s="157">
        <v>43066</v>
      </c>
      <c r="B201">
        <v>18.899999999999999</v>
      </c>
      <c r="C201">
        <v>19.7</v>
      </c>
      <c r="D201">
        <v>34</v>
      </c>
      <c r="E201">
        <v>38.6</v>
      </c>
      <c r="G201">
        <f t="shared" si="14"/>
        <v>4.6000000000000014</v>
      </c>
      <c r="H201">
        <v>6</v>
      </c>
      <c r="I201" s="428">
        <f t="shared" si="13"/>
        <v>6.0047619047619047</v>
      </c>
    </row>
    <row r="202" spans="1:9" x14ac:dyDescent="0.2">
      <c r="A202" s="157">
        <v>43067</v>
      </c>
      <c r="B202">
        <v>19.600000000000001</v>
      </c>
      <c r="C202">
        <v>19.899999999999999</v>
      </c>
      <c r="D202">
        <v>35</v>
      </c>
      <c r="E202">
        <v>40</v>
      </c>
      <c r="G202">
        <f t="shared" si="14"/>
        <v>5</v>
      </c>
      <c r="H202">
        <v>6</v>
      </c>
      <c r="I202" s="428">
        <f t="shared" si="13"/>
        <v>6.0047619047619047</v>
      </c>
    </row>
    <row r="203" spans="1:9" x14ac:dyDescent="0.2">
      <c r="A203" s="157">
        <v>43068</v>
      </c>
      <c r="B203">
        <v>17.8</v>
      </c>
      <c r="C203">
        <v>19.8</v>
      </c>
      <c r="D203">
        <v>33</v>
      </c>
      <c r="E203">
        <v>37.4</v>
      </c>
      <c r="G203">
        <f t="shared" si="14"/>
        <v>4.3999999999999986</v>
      </c>
      <c r="H203">
        <v>6</v>
      </c>
      <c r="I203" s="428">
        <f t="shared" si="13"/>
        <v>6.0047619047619047</v>
      </c>
    </row>
    <row r="204" spans="1:9" x14ac:dyDescent="0.2">
      <c r="A204" s="157">
        <v>43069</v>
      </c>
      <c r="B204">
        <v>17.5</v>
      </c>
      <c r="C204">
        <v>20.2</v>
      </c>
      <c r="D204">
        <v>36</v>
      </c>
      <c r="E204">
        <v>38.200000000000003</v>
      </c>
      <c r="G204">
        <f t="shared" si="14"/>
        <v>2.2000000000000028</v>
      </c>
      <c r="H204">
        <v>6</v>
      </c>
      <c r="I204" s="428">
        <f t="shared" si="13"/>
        <v>6.0047619047619047</v>
      </c>
    </row>
    <row r="205" spans="1:9" x14ac:dyDescent="0.2">
      <c r="A205" s="711">
        <v>43070</v>
      </c>
      <c r="B205" s="109">
        <v>18.5</v>
      </c>
      <c r="C205" s="109">
        <v>20.2</v>
      </c>
      <c r="D205" s="109">
        <v>36</v>
      </c>
      <c r="E205" s="109">
        <v>42.6</v>
      </c>
      <c r="F205" s="109"/>
      <c r="G205" s="109">
        <f t="shared" si="14"/>
        <v>6.6000000000000014</v>
      </c>
      <c r="H205" s="109">
        <v>6</v>
      </c>
      <c r="I205" s="712">
        <f>AVERAGE(G205:G218)</f>
        <v>3.600000000000001</v>
      </c>
    </row>
    <row r="206" spans="1:9" x14ac:dyDescent="0.2">
      <c r="A206" s="157">
        <v>43073</v>
      </c>
      <c r="B206">
        <v>17.600000000000001</v>
      </c>
      <c r="C206">
        <v>20.100000000000001</v>
      </c>
      <c r="D206">
        <v>35</v>
      </c>
      <c r="E206">
        <v>35.6</v>
      </c>
      <c r="G206">
        <f t="shared" si="14"/>
        <v>0.60000000000000142</v>
      </c>
      <c r="H206">
        <v>6</v>
      </c>
      <c r="I206" s="428">
        <f>$I$205</f>
        <v>3.600000000000001</v>
      </c>
    </row>
    <row r="207" spans="1:9" x14ac:dyDescent="0.2">
      <c r="A207" s="157">
        <v>43074</v>
      </c>
      <c r="B207">
        <v>19.100000000000001</v>
      </c>
      <c r="C207">
        <v>19.8</v>
      </c>
      <c r="D207">
        <v>38</v>
      </c>
      <c r="E207">
        <v>43.1</v>
      </c>
      <c r="G207">
        <f t="shared" si="14"/>
        <v>5.1000000000000014</v>
      </c>
      <c r="H207">
        <v>6</v>
      </c>
      <c r="I207" s="428">
        <f t="shared" ref="I207:I218" si="15">$I$205</f>
        <v>3.600000000000001</v>
      </c>
    </row>
    <row r="208" spans="1:9" x14ac:dyDescent="0.2">
      <c r="A208" s="157">
        <v>43075</v>
      </c>
      <c r="B208">
        <v>17.8</v>
      </c>
      <c r="C208">
        <v>19.600000000000001</v>
      </c>
      <c r="D208">
        <v>37</v>
      </c>
      <c r="E208">
        <v>39.1</v>
      </c>
      <c r="G208">
        <f t="shared" si="14"/>
        <v>2.1000000000000014</v>
      </c>
      <c r="H208">
        <v>6</v>
      </c>
      <c r="I208" s="428">
        <f t="shared" si="15"/>
        <v>3.600000000000001</v>
      </c>
    </row>
    <row r="209" spans="1:9" x14ac:dyDescent="0.2">
      <c r="A209" s="157">
        <v>43076</v>
      </c>
      <c r="B209">
        <v>19.100000000000001</v>
      </c>
      <c r="C209">
        <v>20.5</v>
      </c>
      <c r="D209">
        <v>35</v>
      </c>
      <c r="E209">
        <v>39.700000000000003</v>
      </c>
      <c r="G209">
        <f t="shared" si="14"/>
        <v>4.7000000000000028</v>
      </c>
      <c r="H209">
        <v>6</v>
      </c>
      <c r="I209" s="428">
        <f t="shared" si="15"/>
        <v>3.600000000000001</v>
      </c>
    </row>
    <row r="210" spans="1:9" x14ac:dyDescent="0.2">
      <c r="A210" s="157">
        <v>43077</v>
      </c>
      <c r="B210">
        <v>18.3</v>
      </c>
      <c r="C210">
        <v>20</v>
      </c>
      <c r="D210">
        <v>37</v>
      </c>
      <c r="E210">
        <v>36.700000000000003</v>
      </c>
      <c r="G210">
        <f t="shared" si="14"/>
        <v>-0.29999999999999716</v>
      </c>
      <c r="H210">
        <v>6</v>
      </c>
      <c r="I210" s="428">
        <f t="shared" si="15"/>
        <v>3.600000000000001</v>
      </c>
    </row>
    <row r="211" spans="1:9" x14ac:dyDescent="0.2">
      <c r="A211" s="157">
        <v>43080</v>
      </c>
      <c r="B211">
        <v>17.5</v>
      </c>
      <c r="C211">
        <v>20.7</v>
      </c>
      <c r="D211">
        <v>36</v>
      </c>
      <c r="E211">
        <v>38.5</v>
      </c>
      <c r="G211">
        <f t="shared" si="14"/>
        <v>2.5</v>
      </c>
      <c r="H211">
        <v>6</v>
      </c>
      <c r="I211" s="428">
        <f t="shared" si="15"/>
        <v>3.600000000000001</v>
      </c>
    </row>
    <row r="212" spans="1:9" x14ac:dyDescent="0.2">
      <c r="A212" s="157">
        <v>43081</v>
      </c>
      <c r="B212">
        <v>20.7</v>
      </c>
      <c r="C212">
        <v>20.6</v>
      </c>
      <c r="D212">
        <v>37</v>
      </c>
      <c r="E212">
        <v>37.4</v>
      </c>
      <c r="G212">
        <f t="shared" si="14"/>
        <v>0.39999999999999858</v>
      </c>
      <c r="H212">
        <v>6</v>
      </c>
      <c r="I212" s="428">
        <f t="shared" si="15"/>
        <v>3.600000000000001</v>
      </c>
    </row>
    <row r="213" spans="1:9" x14ac:dyDescent="0.2">
      <c r="A213" s="157">
        <v>43082</v>
      </c>
      <c r="B213">
        <v>18.5</v>
      </c>
      <c r="C213">
        <v>20.7</v>
      </c>
      <c r="D213">
        <v>37</v>
      </c>
      <c r="E213">
        <v>38.6</v>
      </c>
      <c r="G213">
        <f t="shared" si="14"/>
        <v>1.6000000000000014</v>
      </c>
      <c r="H213">
        <v>6</v>
      </c>
      <c r="I213" s="428">
        <f t="shared" si="15"/>
        <v>3.600000000000001</v>
      </c>
    </row>
    <row r="214" spans="1:9" x14ac:dyDescent="0.2">
      <c r="A214" s="157">
        <v>43083</v>
      </c>
      <c r="B214">
        <v>20.9</v>
      </c>
      <c r="C214">
        <v>20.5</v>
      </c>
      <c r="D214">
        <v>36</v>
      </c>
      <c r="E214">
        <v>38.1</v>
      </c>
      <c r="G214">
        <f t="shared" si="14"/>
        <v>2.1000000000000014</v>
      </c>
      <c r="H214">
        <v>6</v>
      </c>
      <c r="I214" s="428">
        <f t="shared" si="15"/>
        <v>3.600000000000001</v>
      </c>
    </row>
    <row r="215" spans="1:9" x14ac:dyDescent="0.2">
      <c r="A215" s="157">
        <v>43084</v>
      </c>
      <c r="B215">
        <v>19.5</v>
      </c>
      <c r="C215">
        <v>20.7</v>
      </c>
      <c r="D215">
        <v>35</v>
      </c>
      <c r="E215">
        <v>38.4</v>
      </c>
      <c r="G215">
        <f t="shared" si="14"/>
        <v>3.3999999999999986</v>
      </c>
      <c r="H215">
        <v>6</v>
      </c>
      <c r="I215" s="428">
        <f t="shared" si="15"/>
        <v>3.600000000000001</v>
      </c>
    </row>
    <row r="216" spans="1:9" x14ac:dyDescent="0.2">
      <c r="A216" s="157">
        <v>43087</v>
      </c>
      <c r="B216">
        <v>21.2</v>
      </c>
      <c r="C216">
        <v>20.8</v>
      </c>
      <c r="D216">
        <v>33</v>
      </c>
      <c r="E216">
        <v>44.6</v>
      </c>
      <c r="G216">
        <f t="shared" si="14"/>
        <v>11.600000000000001</v>
      </c>
      <c r="H216">
        <v>6</v>
      </c>
      <c r="I216" s="428">
        <f t="shared" si="15"/>
        <v>3.600000000000001</v>
      </c>
    </row>
    <row r="217" spans="1:9" x14ac:dyDescent="0.2">
      <c r="A217" s="157">
        <v>43088</v>
      </c>
      <c r="B217">
        <v>20.100000000000001</v>
      </c>
      <c r="C217">
        <v>20</v>
      </c>
      <c r="D217">
        <v>34</v>
      </c>
      <c r="E217">
        <v>39.6</v>
      </c>
      <c r="G217">
        <f t="shared" si="14"/>
        <v>5.6000000000000014</v>
      </c>
      <c r="H217">
        <v>6</v>
      </c>
      <c r="I217" s="428">
        <f t="shared" si="15"/>
        <v>3.600000000000001</v>
      </c>
    </row>
    <row r="218" spans="1:9" ht="13.5" thickBot="1" x14ac:dyDescent="0.25">
      <c r="A218" s="157">
        <v>43089</v>
      </c>
      <c r="B218">
        <v>18.600000000000001</v>
      </c>
      <c r="C218">
        <v>19.600000000000001</v>
      </c>
      <c r="D218">
        <v>35</v>
      </c>
      <c r="E218">
        <v>39.4</v>
      </c>
      <c r="G218">
        <f t="shared" si="14"/>
        <v>4.3999999999999986</v>
      </c>
      <c r="H218">
        <v>6</v>
      </c>
      <c r="I218" s="428">
        <f t="shared" si="15"/>
        <v>3.600000000000001</v>
      </c>
    </row>
    <row r="219" spans="1:9" ht="13.5" thickTop="1" x14ac:dyDescent="0.2">
      <c r="A219" s="593">
        <v>43103</v>
      </c>
      <c r="B219" s="594">
        <v>20.399999999999999</v>
      </c>
      <c r="C219" s="594">
        <v>20.399999999999999</v>
      </c>
      <c r="D219" s="594">
        <v>36</v>
      </c>
      <c r="E219" s="594">
        <v>43</v>
      </c>
      <c r="F219" s="594"/>
      <c r="G219" s="594">
        <f t="shared" si="14"/>
        <v>7</v>
      </c>
      <c r="H219" s="594">
        <v>6</v>
      </c>
      <c r="I219" s="648">
        <f>AVERAGE(G219:G236)</f>
        <v>6.8722222222222218</v>
      </c>
    </row>
    <row r="220" spans="1:9" x14ac:dyDescent="0.2">
      <c r="A220" s="157">
        <v>43104</v>
      </c>
      <c r="B220">
        <v>18.7</v>
      </c>
      <c r="C220">
        <v>19.8</v>
      </c>
      <c r="D220">
        <v>33</v>
      </c>
      <c r="E220">
        <v>39.799999999999997</v>
      </c>
      <c r="G220">
        <f t="shared" si="14"/>
        <v>6.7999999999999972</v>
      </c>
      <c r="H220">
        <v>6</v>
      </c>
      <c r="I220" s="428">
        <f>$I$219</f>
        <v>6.8722222222222218</v>
      </c>
    </row>
    <row r="221" spans="1:9" x14ac:dyDescent="0.2">
      <c r="A221" s="157">
        <v>43108</v>
      </c>
      <c r="B221">
        <v>18</v>
      </c>
      <c r="C221">
        <v>19.7</v>
      </c>
      <c r="D221">
        <v>35</v>
      </c>
      <c r="E221">
        <v>41.4</v>
      </c>
      <c r="G221">
        <f t="shared" si="14"/>
        <v>6.3999999999999986</v>
      </c>
      <c r="H221">
        <v>6</v>
      </c>
      <c r="I221" s="428">
        <f t="shared" ref="I221:I236" si="16">$I$219</f>
        <v>6.8722222222222218</v>
      </c>
    </row>
    <row r="222" spans="1:9" x14ac:dyDescent="0.2">
      <c r="A222" s="157">
        <v>43109</v>
      </c>
      <c r="B222">
        <v>18.7</v>
      </c>
      <c r="C222">
        <v>18.7</v>
      </c>
      <c r="D222">
        <v>28</v>
      </c>
      <c r="E222">
        <v>35.799999999999997</v>
      </c>
      <c r="G222">
        <f t="shared" si="14"/>
        <v>7.7999999999999972</v>
      </c>
      <c r="H222">
        <v>6</v>
      </c>
      <c r="I222" s="428">
        <f t="shared" si="16"/>
        <v>6.8722222222222218</v>
      </c>
    </row>
    <row r="223" spans="1:9" x14ac:dyDescent="0.2">
      <c r="A223" s="157">
        <v>43110</v>
      </c>
      <c r="B223">
        <v>19.3</v>
      </c>
      <c r="C223">
        <v>19.3</v>
      </c>
      <c r="D223">
        <v>31</v>
      </c>
      <c r="E223">
        <v>37.1</v>
      </c>
      <c r="G223">
        <f t="shared" si="14"/>
        <v>6.1000000000000014</v>
      </c>
      <c r="H223">
        <v>6</v>
      </c>
      <c r="I223" s="428">
        <f t="shared" si="16"/>
        <v>6.8722222222222218</v>
      </c>
    </row>
    <row r="224" spans="1:9" x14ac:dyDescent="0.2">
      <c r="A224" s="157">
        <v>43111</v>
      </c>
      <c r="B224">
        <v>19</v>
      </c>
      <c r="C224">
        <v>19.7</v>
      </c>
      <c r="D224">
        <v>34</v>
      </c>
      <c r="E224">
        <v>40.700000000000003</v>
      </c>
      <c r="G224">
        <f t="shared" si="14"/>
        <v>6.7000000000000028</v>
      </c>
      <c r="H224">
        <v>6</v>
      </c>
      <c r="I224" s="428">
        <f t="shared" si="16"/>
        <v>6.8722222222222218</v>
      </c>
    </row>
    <row r="225" spans="1:9" x14ac:dyDescent="0.2">
      <c r="A225" s="157">
        <v>43112</v>
      </c>
      <c r="B225">
        <v>22.1</v>
      </c>
      <c r="C225">
        <v>19.7</v>
      </c>
      <c r="D225">
        <v>35</v>
      </c>
      <c r="E225">
        <v>44.1</v>
      </c>
      <c r="G225">
        <f t="shared" si="14"/>
        <v>9.1000000000000014</v>
      </c>
      <c r="H225">
        <v>6</v>
      </c>
      <c r="I225" s="428">
        <f t="shared" si="16"/>
        <v>6.8722222222222218</v>
      </c>
    </row>
    <row r="226" spans="1:9" x14ac:dyDescent="0.2">
      <c r="A226" s="157">
        <v>43115</v>
      </c>
      <c r="B226">
        <v>21</v>
      </c>
      <c r="C226">
        <v>19.899999999999999</v>
      </c>
      <c r="D226">
        <v>33</v>
      </c>
      <c r="E226">
        <v>39</v>
      </c>
      <c r="G226">
        <f t="shared" si="14"/>
        <v>6</v>
      </c>
      <c r="H226">
        <v>6</v>
      </c>
      <c r="I226" s="428">
        <f t="shared" si="16"/>
        <v>6.8722222222222218</v>
      </c>
    </row>
    <row r="227" spans="1:9" x14ac:dyDescent="0.2">
      <c r="A227" s="157">
        <v>43116</v>
      </c>
      <c r="B227">
        <v>20.2</v>
      </c>
      <c r="C227">
        <v>19</v>
      </c>
      <c r="D227">
        <v>31</v>
      </c>
      <c r="E227">
        <v>35.799999999999997</v>
      </c>
      <c r="G227">
        <f t="shared" si="14"/>
        <v>4.7999999999999972</v>
      </c>
      <c r="H227">
        <v>6</v>
      </c>
      <c r="I227" s="428">
        <f t="shared" si="16"/>
        <v>6.8722222222222218</v>
      </c>
    </row>
    <row r="228" spans="1:9" x14ac:dyDescent="0.2">
      <c r="A228" s="157">
        <v>43117</v>
      </c>
      <c r="B228">
        <v>20.399999999999999</v>
      </c>
      <c r="C228">
        <v>19.600000000000001</v>
      </c>
      <c r="D228">
        <v>33</v>
      </c>
      <c r="E228">
        <v>39.799999999999997</v>
      </c>
      <c r="G228">
        <f t="shared" si="14"/>
        <v>6.7999999999999972</v>
      </c>
      <c r="H228">
        <v>6</v>
      </c>
      <c r="I228" s="428">
        <f t="shared" si="16"/>
        <v>6.8722222222222218</v>
      </c>
    </row>
    <row r="229" spans="1:9" x14ac:dyDescent="0.2">
      <c r="A229" s="157">
        <v>43118</v>
      </c>
      <c r="B229">
        <v>21.6</v>
      </c>
      <c r="C229">
        <v>19.2</v>
      </c>
      <c r="D229">
        <v>31</v>
      </c>
      <c r="E229">
        <v>38.299999999999997</v>
      </c>
      <c r="G229">
        <f t="shared" si="14"/>
        <v>7.2999999999999972</v>
      </c>
      <c r="H229">
        <v>6</v>
      </c>
      <c r="I229" s="428">
        <f t="shared" si="16"/>
        <v>6.8722222222222218</v>
      </c>
    </row>
    <row r="230" spans="1:9" x14ac:dyDescent="0.2">
      <c r="A230" s="157">
        <v>43119</v>
      </c>
      <c r="B230">
        <v>20.3</v>
      </c>
      <c r="C230">
        <v>19.7</v>
      </c>
      <c r="D230">
        <v>33</v>
      </c>
      <c r="E230">
        <v>42.3</v>
      </c>
      <c r="G230">
        <f t="shared" si="14"/>
        <v>9.2999999999999972</v>
      </c>
      <c r="H230">
        <v>6</v>
      </c>
      <c r="I230" s="428">
        <f t="shared" si="16"/>
        <v>6.8722222222222218</v>
      </c>
    </row>
    <row r="231" spans="1:9" x14ac:dyDescent="0.2">
      <c r="A231" s="157">
        <v>43122</v>
      </c>
      <c r="B231">
        <v>20.100000000000001</v>
      </c>
      <c r="C231">
        <v>20.100000000000001</v>
      </c>
      <c r="D231">
        <v>36</v>
      </c>
      <c r="E231">
        <v>38.299999999999997</v>
      </c>
      <c r="G231">
        <f t="shared" si="14"/>
        <v>2.2999999999999972</v>
      </c>
      <c r="H231">
        <v>6</v>
      </c>
      <c r="I231" s="428">
        <f t="shared" si="16"/>
        <v>6.8722222222222218</v>
      </c>
    </row>
    <row r="232" spans="1:9" x14ac:dyDescent="0.2">
      <c r="A232" s="157">
        <v>43123</v>
      </c>
      <c r="B232">
        <v>19.399999999999999</v>
      </c>
      <c r="C232">
        <v>19.2</v>
      </c>
      <c r="D232">
        <v>30</v>
      </c>
      <c r="E232">
        <v>35.6</v>
      </c>
      <c r="G232">
        <f t="shared" si="14"/>
        <v>5.6000000000000014</v>
      </c>
      <c r="H232">
        <v>6</v>
      </c>
      <c r="I232" s="428">
        <f t="shared" si="16"/>
        <v>6.8722222222222218</v>
      </c>
    </row>
    <row r="233" spans="1:9" x14ac:dyDescent="0.2">
      <c r="A233" s="157">
        <v>43124</v>
      </c>
      <c r="B233">
        <v>20</v>
      </c>
      <c r="C233">
        <v>19.7</v>
      </c>
      <c r="D233">
        <v>33</v>
      </c>
      <c r="E233">
        <v>41.6</v>
      </c>
      <c r="G233">
        <f t="shared" si="14"/>
        <v>8.6000000000000014</v>
      </c>
      <c r="H233">
        <v>6</v>
      </c>
      <c r="I233" s="428">
        <f t="shared" si="16"/>
        <v>6.8722222222222218</v>
      </c>
    </row>
    <row r="234" spans="1:9" x14ac:dyDescent="0.2">
      <c r="A234" s="157">
        <v>43129</v>
      </c>
      <c r="B234">
        <v>21</v>
      </c>
      <c r="C234">
        <v>19.899999999999999</v>
      </c>
      <c r="D234">
        <v>34</v>
      </c>
      <c r="E234">
        <v>38.299999999999997</v>
      </c>
      <c r="G234">
        <f t="shared" si="14"/>
        <v>4.2999999999999972</v>
      </c>
      <c r="H234">
        <v>6</v>
      </c>
      <c r="I234" s="428">
        <f t="shared" si="16"/>
        <v>6.8722222222222218</v>
      </c>
    </row>
    <row r="235" spans="1:9" x14ac:dyDescent="0.2">
      <c r="A235" s="157">
        <v>43130</v>
      </c>
      <c r="B235">
        <v>19.8</v>
      </c>
      <c r="C235">
        <v>20.3</v>
      </c>
      <c r="D235">
        <v>35</v>
      </c>
      <c r="E235">
        <v>42.3</v>
      </c>
      <c r="G235">
        <f t="shared" si="14"/>
        <v>7.2999999999999972</v>
      </c>
      <c r="H235">
        <v>6</v>
      </c>
      <c r="I235" s="428">
        <f t="shared" si="16"/>
        <v>6.8722222222222218</v>
      </c>
    </row>
    <row r="236" spans="1:9" ht="12.6" customHeight="1" x14ac:dyDescent="0.2">
      <c r="A236" s="157">
        <v>43131</v>
      </c>
      <c r="C236">
        <v>20.3</v>
      </c>
      <c r="D236">
        <v>31</v>
      </c>
      <c r="E236">
        <v>42.5</v>
      </c>
      <c r="G236">
        <f t="shared" si="14"/>
        <v>11.5</v>
      </c>
      <c r="H236">
        <v>6</v>
      </c>
      <c r="I236" s="428">
        <f t="shared" si="16"/>
        <v>6.8722222222222218</v>
      </c>
    </row>
    <row r="237" spans="1:9" x14ac:dyDescent="0.2">
      <c r="A237" s="711">
        <v>43132</v>
      </c>
      <c r="B237" s="109"/>
      <c r="C237" s="109">
        <v>19.600000000000001</v>
      </c>
      <c r="D237" s="109">
        <v>30</v>
      </c>
      <c r="E237" s="109">
        <v>39.299999999999997</v>
      </c>
      <c r="F237" s="109"/>
      <c r="G237" s="109">
        <f t="shared" si="14"/>
        <v>9.2999999999999972</v>
      </c>
      <c r="H237" s="109">
        <v>6</v>
      </c>
      <c r="I237" s="712">
        <f>AVERAGE(G237:G256)</f>
        <v>6.5600000000000005</v>
      </c>
    </row>
    <row r="238" spans="1:9" x14ac:dyDescent="0.2">
      <c r="A238" s="157">
        <v>43133</v>
      </c>
      <c r="B238">
        <v>20.7</v>
      </c>
      <c r="C238">
        <v>19.600000000000001</v>
      </c>
      <c r="D238">
        <v>33</v>
      </c>
      <c r="E238">
        <v>38.700000000000003</v>
      </c>
      <c r="G238">
        <f t="shared" si="14"/>
        <v>5.7000000000000028</v>
      </c>
      <c r="H238">
        <v>6</v>
      </c>
      <c r="I238" s="428">
        <f>$I$237</f>
        <v>6.5600000000000005</v>
      </c>
    </row>
    <row r="239" spans="1:9" x14ac:dyDescent="0.2">
      <c r="A239" s="157">
        <v>43136</v>
      </c>
      <c r="B239">
        <v>18.5</v>
      </c>
      <c r="C239">
        <v>19</v>
      </c>
      <c r="D239">
        <v>36</v>
      </c>
      <c r="E239">
        <v>35.200000000000003</v>
      </c>
      <c r="G239">
        <f t="shared" si="14"/>
        <v>-0.79999999999999716</v>
      </c>
      <c r="H239">
        <v>6</v>
      </c>
      <c r="I239" s="428">
        <f t="shared" ref="I239:I256" si="17">$I$237</f>
        <v>6.5600000000000005</v>
      </c>
    </row>
    <row r="240" spans="1:9" x14ac:dyDescent="0.2">
      <c r="A240" s="157">
        <v>43137</v>
      </c>
      <c r="B240">
        <v>18.3</v>
      </c>
      <c r="C240">
        <v>19.3</v>
      </c>
      <c r="D240">
        <v>32</v>
      </c>
      <c r="E240">
        <v>36.6</v>
      </c>
      <c r="G240">
        <f t="shared" si="14"/>
        <v>4.6000000000000014</v>
      </c>
      <c r="H240">
        <v>6</v>
      </c>
      <c r="I240" s="428">
        <f t="shared" si="17"/>
        <v>6.5600000000000005</v>
      </c>
    </row>
    <row r="241" spans="1:9" x14ac:dyDescent="0.2">
      <c r="A241" s="157">
        <v>43138</v>
      </c>
      <c r="B241">
        <v>19.5</v>
      </c>
      <c r="C241">
        <v>19.8</v>
      </c>
      <c r="D241">
        <v>34</v>
      </c>
      <c r="E241">
        <v>40.700000000000003</v>
      </c>
      <c r="G241">
        <f t="shared" si="14"/>
        <v>6.7000000000000028</v>
      </c>
      <c r="H241">
        <v>6</v>
      </c>
      <c r="I241" s="428">
        <f t="shared" si="17"/>
        <v>6.5600000000000005</v>
      </c>
    </row>
    <row r="242" spans="1:9" x14ac:dyDescent="0.2">
      <c r="A242" s="157">
        <v>43139</v>
      </c>
      <c r="B242">
        <v>19.600000000000001</v>
      </c>
      <c r="C242">
        <v>19.600000000000001</v>
      </c>
      <c r="D242">
        <v>34</v>
      </c>
      <c r="E242">
        <v>38.299999999999997</v>
      </c>
      <c r="G242">
        <f t="shared" si="14"/>
        <v>4.2999999999999972</v>
      </c>
      <c r="H242">
        <v>6</v>
      </c>
      <c r="I242" s="428">
        <f t="shared" si="17"/>
        <v>6.5600000000000005</v>
      </c>
    </row>
    <row r="243" spans="1:9" x14ac:dyDescent="0.2">
      <c r="A243" s="157">
        <v>43140</v>
      </c>
      <c r="B243">
        <v>19.7</v>
      </c>
      <c r="C243">
        <v>20.3</v>
      </c>
      <c r="D243">
        <v>32</v>
      </c>
      <c r="E243">
        <v>43</v>
      </c>
      <c r="G243">
        <f t="shared" si="14"/>
        <v>11</v>
      </c>
      <c r="H243">
        <v>6</v>
      </c>
      <c r="I243" s="428">
        <f t="shared" si="17"/>
        <v>6.5600000000000005</v>
      </c>
    </row>
    <row r="244" spans="1:9" x14ac:dyDescent="0.2">
      <c r="A244" s="157">
        <v>43143</v>
      </c>
      <c r="B244">
        <v>18.7</v>
      </c>
      <c r="C244">
        <v>19.600000000000001</v>
      </c>
      <c r="D244">
        <v>31</v>
      </c>
      <c r="E244">
        <v>36</v>
      </c>
      <c r="G244">
        <f t="shared" si="14"/>
        <v>5</v>
      </c>
      <c r="H244">
        <v>6</v>
      </c>
      <c r="I244" s="428">
        <f t="shared" si="17"/>
        <v>6.5600000000000005</v>
      </c>
    </row>
    <row r="245" spans="1:9" x14ac:dyDescent="0.2">
      <c r="A245" s="157">
        <v>43144</v>
      </c>
      <c r="B245">
        <v>18.5</v>
      </c>
      <c r="C245">
        <v>19.7</v>
      </c>
      <c r="D245">
        <v>32</v>
      </c>
      <c r="E245">
        <v>40.1</v>
      </c>
      <c r="G245">
        <f t="shared" si="14"/>
        <v>8.1000000000000014</v>
      </c>
      <c r="H245">
        <v>6</v>
      </c>
      <c r="I245" s="428">
        <f t="shared" si="17"/>
        <v>6.5600000000000005</v>
      </c>
    </row>
    <row r="246" spans="1:9" x14ac:dyDescent="0.2">
      <c r="A246" s="157">
        <v>43145</v>
      </c>
      <c r="B246">
        <v>19.5</v>
      </c>
      <c r="C246">
        <v>20.2</v>
      </c>
      <c r="D246">
        <v>34</v>
      </c>
      <c r="E246">
        <v>39.700000000000003</v>
      </c>
      <c r="G246">
        <f t="shared" si="14"/>
        <v>5.7000000000000028</v>
      </c>
      <c r="H246">
        <v>6</v>
      </c>
      <c r="I246" s="428">
        <f t="shared" si="17"/>
        <v>6.5600000000000005</v>
      </c>
    </row>
    <row r="247" spans="1:9" x14ac:dyDescent="0.2">
      <c r="A247" s="157">
        <v>43146</v>
      </c>
      <c r="B247">
        <v>19</v>
      </c>
      <c r="C247">
        <v>19.600000000000001</v>
      </c>
      <c r="D247">
        <v>36</v>
      </c>
      <c r="E247">
        <v>45.7</v>
      </c>
      <c r="G247">
        <f t="shared" si="14"/>
        <v>9.7000000000000028</v>
      </c>
      <c r="H247">
        <v>6</v>
      </c>
      <c r="I247" s="428">
        <f t="shared" si="17"/>
        <v>6.5600000000000005</v>
      </c>
    </row>
    <row r="248" spans="1:9" x14ac:dyDescent="0.2">
      <c r="A248" s="157">
        <v>43147</v>
      </c>
      <c r="B248">
        <v>18.899999999999999</v>
      </c>
      <c r="C248">
        <v>19.100000000000001</v>
      </c>
      <c r="D248">
        <v>30</v>
      </c>
      <c r="E248">
        <v>37.200000000000003</v>
      </c>
      <c r="G248">
        <f t="shared" si="14"/>
        <v>7.2000000000000028</v>
      </c>
      <c r="H248">
        <v>6</v>
      </c>
      <c r="I248" s="428">
        <f t="shared" si="17"/>
        <v>6.5600000000000005</v>
      </c>
    </row>
    <row r="249" spans="1:9" x14ac:dyDescent="0.2">
      <c r="A249" s="157">
        <v>43150</v>
      </c>
      <c r="B249">
        <v>16.8</v>
      </c>
      <c r="C249">
        <v>18.899999999999999</v>
      </c>
      <c r="D249">
        <v>32</v>
      </c>
      <c r="E249">
        <v>37.299999999999997</v>
      </c>
      <c r="G249">
        <f t="shared" si="14"/>
        <v>5.2999999999999972</v>
      </c>
      <c r="H249">
        <v>6</v>
      </c>
      <c r="I249" s="428">
        <f t="shared" si="17"/>
        <v>6.5600000000000005</v>
      </c>
    </row>
    <row r="250" spans="1:9" x14ac:dyDescent="0.2">
      <c r="A250" s="157">
        <v>43151</v>
      </c>
      <c r="B250">
        <v>19.8</v>
      </c>
      <c r="C250">
        <v>20.100000000000001</v>
      </c>
      <c r="D250">
        <v>35</v>
      </c>
      <c r="E250">
        <v>40.9</v>
      </c>
      <c r="G250">
        <f t="shared" si="14"/>
        <v>5.8999999999999986</v>
      </c>
      <c r="H250">
        <v>6</v>
      </c>
      <c r="I250" s="428">
        <f t="shared" si="17"/>
        <v>6.5600000000000005</v>
      </c>
    </row>
    <row r="251" spans="1:9" x14ac:dyDescent="0.2">
      <c r="A251" s="157">
        <v>43152</v>
      </c>
      <c r="B251">
        <v>20.5</v>
      </c>
      <c r="C251">
        <v>19.5</v>
      </c>
      <c r="D251">
        <v>30</v>
      </c>
      <c r="E251">
        <v>38.299999999999997</v>
      </c>
      <c r="G251">
        <f t="shared" si="14"/>
        <v>8.2999999999999972</v>
      </c>
      <c r="H251">
        <v>6</v>
      </c>
      <c r="I251" s="428">
        <f t="shared" si="17"/>
        <v>6.5600000000000005</v>
      </c>
    </row>
    <row r="252" spans="1:9" x14ac:dyDescent="0.2">
      <c r="A252" s="157">
        <v>43153</v>
      </c>
      <c r="B252">
        <v>19.2</v>
      </c>
      <c r="C252">
        <v>20.399999999999999</v>
      </c>
      <c r="D252">
        <v>33</v>
      </c>
      <c r="E252">
        <v>38.200000000000003</v>
      </c>
      <c r="G252">
        <f t="shared" si="14"/>
        <v>5.2000000000000028</v>
      </c>
      <c r="H252">
        <v>6</v>
      </c>
      <c r="I252" s="428">
        <f t="shared" si="17"/>
        <v>6.5600000000000005</v>
      </c>
    </row>
    <row r="253" spans="1:9" x14ac:dyDescent="0.2">
      <c r="A253" s="157">
        <v>43154</v>
      </c>
      <c r="B253">
        <v>20.6</v>
      </c>
      <c r="C253">
        <v>20</v>
      </c>
      <c r="D253">
        <v>31</v>
      </c>
      <c r="E253">
        <v>39.299999999999997</v>
      </c>
      <c r="G253">
        <f t="shared" si="14"/>
        <v>8.2999999999999972</v>
      </c>
      <c r="H253">
        <v>6</v>
      </c>
      <c r="I253" s="428">
        <f t="shared" si="17"/>
        <v>6.5600000000000005</v>
      </c>
    </row>
    <row r="254" spans="1:9" x14ac:dyDescent="0.2">
      <c r="A254" s="157">
        <v>43157</v>
      </c>
      <c r="B254">
        <v>18.3</v>
      </c>
      <c r="C254">
        <v>19.899999999999999</v>
      </c>
      <c r="D254">
        <v>32</v>
      </c>
      <c r="E254">
        <v>37.1</v>
      </c>
      <c r="G254">
        <f t="shared" si="14"/>
        <v>5.1000000000000014</v>
      </c>
      <c r="H254">
        <v>6</v>
      </c>
      <c r="I254" s="428">
        <f t="shared" si="17"/>
        <v>6.5600000000000005</v>
      </c>
    </row>
    <row r="255" spans="1:9" x14ac:dyDescent="0.2">
      <c r="A255" s="157">
        <v>43158</v>
      </c>
      <c r="B255">
        <v>18.899999999999999</v>
      </c>
      <c r="C255">
        <v>19.8</v>
      </c>
      <c r="D255">
        <v>37</v>
      </c>
      <c r="E255">
        <v>43.3</v>
      </c>
      <c r="G255">
        <f t="shared" si="14"/>
        <v>6.2999999999999972</v>
      </c>
      <c r="H255">
        <v>6</v>
      </c>
      <c r="I255" s="428">
        <f t="shared" si="17"/>
        <v>6.5600000000000005</v>
      </c>
    </row>
    <row r="256" spans="1:9" x14ac:dyDescent="0.2">
      <c r="A256" s="157">
        <v>43159</v>
      </c>
      <c r="B256">
        <v>20</v>
      </c>
      <c r="C256">
        <v>20.3</v>
      </c>
      <c r="D256">
        <v>32</v>
      </c>
      <c r="E256">
        <v>42.3</v>
      </c>
      <c r="G256">
        <f t="shared" si="14"/>
        <v>10.299999999999997</v>
      </c>
      <c r="H256">
        <v>6</v>
      </c>
      <c r="I256" s="428">
        <f t="shared" si="17"/>
        <v>6.5600000000000005</v>
      </c>
    </row>
    <row r="257" spans="1:9" x14ac:dyDescent="0.2">
      <c r="A257" s="711">
        <v>43160</v>
      </c>
      <c r="B257" s="109">
        <v>19.7</v>
      </c>
      <c r="C257" s="109">
        <v>19.899999999999999</v>
      </c>
      <c r="D257" s="109">
        <v>34</v>
      </c>
      <c r="E257" s="109">
        <v>39.700000000000003</v>
      </c>
      <c r="F257" s="109"/>
      <c r="G257" s="109">
        <f t="shared" si="14"/>
        <v>5.7000000000000028</v>
      </c>
      <c r="H257" s="109">
        <v>6</v>
      </c>
      <c r="I257" s="712">
        <f>AVERAGE(G257:G278)</f>
        <v>7.2727272727272698</v>
      </c>
    </row>
    <row r="258" spans="1:9" x14ac:dyDescent="0.2">
      <c r="A258" s="157">
        <v>43161</v>
      </c>
      <c r="B258">
        <v>18.5</v>
      </c>
      <c r="C258">
        <v>19.8</v>
      </c>
      <c r="D258">
        <v>33</v>
      </c>
      <c r="E258">
        <v>41.4</v>
      </c>
      <c r="G258">
        <f t="shared" si="14"/>
        <v>8.3999999999999986</v>
      </c>
      <c r="H258">
        <v>6</v>
      </c>
      <c r="I258" s="428">
        <f>$I$257</f>
        <v>7.2727272727272698</v>
      </c>
    </row>
    <row r="259" spans="1:9" x14ac:dyDescent="0.2">
      <c r="A259" s="157">
        <v>43164</v>
      </c>
      <c r="B259">
        <v>19.8</v>
      </c>
      <c r="C259">
        <v>19.8</v>
      </c>
      <c r="D259">
        <v>34</v>
      </c>
      <c r="E259">
        <v>43.6</v>
      </c>
      <c r="G259">
        <f t="shared" ref="G259:G322" si="18">E259-D259</f>
        <v>9.6000000000000014</v>
      </c>
      <c r="H259">
        <v>6</v>
      </c>
      <c r="I259" s="428">
        <f t="shared" ref="I259:I278" si="19">$I$257</f>
        <v>7.2727272727272698</v>
      </c>
    </row>
    <row r="260" spans="1:9" x14ac:dyDescent="0.2">
      <c r="A260" s="157">
        <v>43165</v>
      </c>
      <c r="B260">
        <v>18.5</v>
      </c>
      <c r="C260">
        <v>19.8</v>
      </c>
      <c r="D260">
        <v>31</v>
      </c>
      <c r="E260">
        <v>39.799999999999997</v>
      </c>
      <c r="G260">
        <f t="shared" si="18"/>
        <v>8.7999999999999972</v>
      </c>
      <c r="H260">
        <v>6</v>
      </c>
      <c r="I260" s="428">
        <f t="shared" si="19"/>
        <v>7.2727272727272698</v>
      </c>
    </row>
    <row r="261" spans="1:9" x14ac:dyDescent="0.2">
      <c r="A261" s="157">
        <v>43166</v>
      </c>
      <c r="B261">
        <v>19.7</v>
      </c>
      <c r="C261">
        <v>19.7</v>
      </c>
      <c r="D261">
        <v>32</v>
      </c>
      <c r="E261">
        <v>42</v>
      </c>
      <c r="G261">
        <f t="shared" si="18"/>
        <v>10</v>
      </c>
      <c r="H261">
        <v>6</v>
      </c>
      <c r="I261" s="428">
        <f t="shared" si="19"/>
        <v>7.2727272727272698</v>
      </c>
    </row>
    <row r="262" spans="1:9" x14ac:dyDescent="0.2">
      <c r="A262" s="157">
        <v>43167</v>
      </c>
      <c r="B262">
        <v>18.399999999999999</v>
      </c>
      <c r="C262">
        <v>20.3</v>
      </c>
      <c r="D262">
        <v>35</v>
      </c>
      <c r="E262">
        <v>41.1</v>
      </c>
      <c r="G262">
        <f t="shared" si="18"/>
        <v>6.1000000000000014</v>
      </c>
      <c r="H262">
        <v>6</v>
      </c>
      <c r="I262" s="428">
        <f t="shared" si="19"/>
        <v>7.2727272727272698</v>
      </c>
    </row>
    <row r="263" spans="1:9" x14ac:dyDescent="0.2">
      <c r="A263" s="157">
        <v>43168</v>
      </c>
      <c r="B263">
        <v>18.2</v>
      </c>
      <c r="C263">
        <v>19.399999999999999</v>
      </c>
      <c r="D263">
        <v>32</v>
      </c>
      <c r="E263">
        <v>38.4</v>
      </c>
      <c r="G263">
        <f t="shared" si="18"/>
        <v>6.3999999999999986</v>
      </c>
      <c r="H263">
        <v>6</v>
      </c>
      <c r="I263" s="428">
        <f t="shared" si="19"/>
        <v>7.2727272727272698</v>
      </c>
    </row>
    <row r="264" spans="1:9" x14ac:dyDescent="0.2">
      <c r="A264" s="157">
        <v>43171</v>
      </c>
      <c r="B264">
        <v>18.7</v>
      </c>
      <c r="C264">
        <v>19.899999999999999</v>
      </c>
      <c r="D264">
        <v>30</v>
      </c>
      <c r="E264">
        <v>41.6</v>
      </c>
      <c r="G264">
        <f t="shared" si="18"/>
        <v>11.600000000000001</v>
      </c>
      <c r="H264">
        <v>6</v>
      </c>
      <c r="I264" s="428">
        <f t="shared" si="19"/>
        <v>7.2727272727272698</v>
      </c>
    </row>
    <row r="265" spans="1:9" x14ac:dyDescent="0.2">
      <c r="A265" s="157">
        <v>43172</v>
      </c>
      <c r="B265">
        <v>18</v>
      </c>
      <c r="C265">
        <v>19.399999999999999</v>
      </c>
      <c r="D265">
        <v>32</v>
      </c>
      <c r="E265">
        <v>40.6</v>
      </c>
      <c r="G265">
        <f t="shared" si="18"/>
        <v>8.6000000000000014</v>
      </c>
      <c r="H265">
        <v>6</v>
      </c>
      <c r="I265" s="428">
        <f t="shared" si="19"/>
        <v>7.2727272727272698</v>
      </c>
    </row>
    <row r="266" spans="1:9" x14ac:dyDescent="0.2">
      <c r="A266" s="157">
        <v>43173</v>
      </c>
      <c r="B266">
        <v>18.100000000000001</v>
      </c>
      <c r="C266">
        <v>20.399999999999999</v>
      </c>
      <c r="D266">
        <v>34</v>
      </c>
      <c r="E266">
        <v>39.700000000000003</v>
      </c>
      <c r="G266">
        <f t="shared" si="18"/>
        <v>5.7000000000000028</v>
      </c>
      <c r="H266">
        <v>6</v>
      </c>
      <c r="I266" s="428">
        <f t="shared" si="19"/>
        <v>7.2727272727272698</v>
      </c>
    </row>
    <row r="267" spans="1:9" x14ac:dyDescent="0.2">
      <c r="A267" s="157">
        <v>43174</v>
      </c>
      <c r="B267">
        <v>17.5</v>
      </c>
      <c r="C267">
        <v>19.5</v>
      </c>
      <c r="D267">
        <v>32</v>
      </c>
      <c r="E267">
        <v>37.5</v>
      </c>
      <c r="G267">
        <f t="shared" si="18"/>
        <v>5.5</v>
      </c>
      <c r="H267">
        <v>6</v>
      </c>
      <c r="I267" s="428">
        <f t="shared" si="19"/>
        <v>7.2727272727272698</v>
      </c>
    </row>
    <row r="268" spans="1:9" x14ac:dyDescent="0.2">
      <c r="A268" s="157">
        <v>43175</v>
      </c>
      <c r="C268">
        <v>19.3</v>
      </c>
      <c r="D268">
        <v>33</v>
      </c>
      <c r="E268">
        <v>37.700000000000003</v>
      </c>
      <c r="G268">
        <f t="shared" si="18"/>
        <v>4.7000000000000028</v>
      </c>
      <c r="H268">
        <v>6</v>
      </c>
      <c r="I268" s="428">
        <f t="shared" si="19"/>
        <v>7.2727272727272698</v>
      </c>
    </row>
    <row r="269" spans="1:9" x14ac:dyDescent="0.2">
      <c r="A269" s="157">
        <v>43178</v>
      </c>
      <c r="B269">
        <v>17.2</v>
      </c>
      <c r="C269">
        <v>20</v>
      </c>
      <c r="D269">
        <v>38</v>
      </c>
      <c r="E269">
        <v>40.200000000000003</v>
      </c>
      <c r="G269">
        <f t="shared" si="18"/>
        <v>2.2000000000000028</v>
      </c>
      <c r="H269">
        <v>6</v>
      </c>
      <c r="I269" s="428">
        <f t="shared" si="19"/>
        <v>7.2727272727272698</v>
      </c>
    </row>
    <row r="270" spans="1:9" x14ac:dyDescent="0.2">
      <c r="A270" s="157">
        <v>43179</v>
      </c>
      <c r="B270">
        <v>18.2</v>
      </c>
      <c r="C270">
        <v>20</v>
      </c>
      <c r="D270">
        <v>35</v>
      </c>
      <c r="E270">
        <v>39.299999999999997</v>
      </c>
      <c r="G270">
        <f t="shared" si="18"/>
        <v>4.2999999999999972</v>
      </c>
      <c r="H270">
        <v>6</v>
      </c>
      <c r="I270" s="428">
        <f t="shared" si="19"/>
        <v>7.2727272727272698</v>
      </c>
    </row>
    <row r="271" spans="1:9" x14ac:dyDescent="0.2">
      <c r="A271" s="157">
        <v>43180</v>
      </c>
      <c r="B271">
        <v>18.600000000000001</v>
      </c>
      <c r="C271">
        <v>20.100000000000001</v>
      </c>
      <c r="D271">
        <v>37</v>
      </c>
      <c r="E271">
        <v>41.8</v>
      </c>
      <c r="G271">
        <f t="shared" si="18"/>
        <v>4.7999999999999972</v>
      </c>
      <c r="H271">
        <v>6</v>
      </c>
      <c r="I271" s="428">
        <f t="shared" si="19"/>
        <v>7.2727272727272698</v>
      </c>
    </row>
    <row r="272" spans="1:9" x14ac:dyDescent="0.2">
      <c r="A272" s="157">
        <v>43181</v>
      </c>
      <c r="B272">
        <v>16.850000000000001</v>
      </c>
      <c r="C272">
        <v>19.8</v>
      </c>
      <c r="D272">
        <v>35</v>
      </c>
      <c r="E272">
        <v>43.3</v>
      </c>
      <c r="G272">
        <f t="shared" si="18"/>
        <v>8.2999999999999972</v>
      </c>
      <c r="H272">
        <v>6</v>
      </c>
      <c r="I272" s="428">
        <f t="shared" si="19"/>
        <v>7.2727272727272698</v>
      </c>
    </row>
    <row r="273" spans="1:9" x14ac:dyDescent="0.2">
      <c r="A273" s="157">
        <v>43182</v>
      </c>
      <c r="B273">
        <v>16.8</v>
      </c>
      <c r="C273">
        <v>18.100000000000001</v>
      </c>
      <c r="D273">
        <v>36</v>
      </c>
      <c r="E273">
        <v>43.7</v>
      </c>
      <c r="G273">
        <f t="shared" si="18"/>
        <v>7.7000000000000028</v>
      </c>
      <c r="H273">
        <v>6</v>
      </c>
      <c r="I273" s="428">
        <f t="shared" si="19"/>
        <v>7.2727272727272698</v>
      </c>
    </row>
    <row r="274" spans="1:9" x14ac:dyDescent="0.2">
      <c r="A274" s="157">
        <v>43185</v>
      </c>
      <c r="B274">
        <v>17.3</v>
      </c>
      <c r="C274">
        <v>18.399999999999999</v>
      </c>
      <c r="D274">
        <v>34.5</v>
      </c>
      <c r="E274">
        <v>42.8</v>
      </c>
      <c r="G274">
        <f t="shared" si="18"/>
        <v>8.2999999999999972</v>
      </c>
      <c r="H274">
        <v>6</v>
      </c>
      <c r="I274" s="428">
        <f t="shared" si="19"/>
        <v>7.2727272727272698</v>
      </c>
    </row>
    <row r="275" spans="1:9" x14ac:dyDescent="0.2">
      <c r="A275" s="157">
        <v>43186</v>
      </c>
      <c r="B275">
        <v>17.399999999999999</v>
      </c>
      <c r="C275">
        <v>18.5</v>
      </c>
      <c r="D275">
        <v>35</v>
      </c>
      <c r="E275">
        <v>44.2</v>
      </c>
      <c r="G275">
        <f t="shared" si="18"/>
        <v>9.2000000000000028</v>
      </c>
      <c r="H275">
        <v>6</v>
      </c>
      <c r="I275" s="428">
        <f t="shared" si="19"/>
        <v>7.2727272727272698</v>
      </c>
    </row>
    <row r="276" spans="1:9" x14ac:dyDescent="0.2">
      <c r="A276" s="157">
        <v>43187</v>
      </c>
      <c r="B276">
        <v>17.649999999999999</v>
      </c>
      <c r="C276">
        <v>17</v>
      </c>
      <c r="D276">
        <v>33</v>
      </c>
      <c r="E276">
        <v>42.2</v>
      </c>
      <c r="G276">
        <f t="shared" si="18"/>
        <v>9.2000000000000028</v>
      </c>
      <c r="H276">
        <v>6</v>
      </c>
      <c r="I276" s="428">
        <f t="shared" si="19"/>
        <v>7.2727272727272698</v>
      </c>
    </row>
    <row r="277" spans="1:9" x14ac:dyDescent="0.2">
      <c r="A277" s="157">
        <v>43188</v>
      </c>
      <c r="B277">
        <v>16.8</v>
      </c>
      <c r="C277">
        <v>17.399999999999999</v>
      </c>
      <c r="D277">
        <v>37</v>
      </c>
      <c r="E277">
        <v>44.7</v>
      </c>
      <c r="G277">
        <f t="shared" si="18"/>
        <v>7.7000000000000028</v>
      </c>
      <c r="H277">
        <v>6</v>
      </c>
      <c r="I277" s="428">
        <f t="shared" si="19"/>
        <v>7.2727272727272698</v>
      </c>
    </row>
    <row r="278" spans="1:9" x14ac:dyDescent="0.2">
      <c r="A278" s="157">
        <v>43189</v>
      </c>
      <c r="B278">
        <v>16.8</v>
      </c>
      <c r="C278">
        <v>18.5</v>
      </c>
      <c r="D278">
        <v>35</v>
      </c>
      <c r="E278">
        <v>42.2</v>
      </c>
      <c r="G278">
        <f t="shared" si="18"/>
        <v>7.2000000000000028</v>
      </c>
      <c r="H278">
        <v>6</v>
      </c>
      <c r="I278" s="428">
        <f t="shared" si="19"/>
        <v>7.2727272727272698</v>
      </c>
    </row>
    <row r="279" spans="1:9" x14ac:dyDescent="0.2">
      <c r="A279" s="711">
        <v>43193</v>
      </c>
      <c r="B279" s="109">
        <v>17.399999999999999</v>
      </c>
      <c r="C279" s="109">
        <v>19</v>
      </c>
      <c r="D279" s="109">
        <v>43</v>
      </c>
      <c r="E279" s="109">
        <v>44.8</v>
      </c>
      <c r="F279" s="109"/>
      <c r="G279" s="109">
        <f t="shared" si="18"/>
        <v>1.7999999999999972</v>
      </c>
      <c r="H279" s="109">
        <v>6</v>
      </c>
      <c r="I279" s="712">
        <f>AVERAGE(G279:G297)</f>
        <v>6.6526315789473669</v>
      </c>
    </row>
    <row r="280" spans="1:9" x14ac:dyDescent="0.2">
      <c r="A280" s="157">
        <v>43194</v>
      </c>
      <c r="B280">
        <v>18.3</v>
      </c>
      <c r="C280">
        <v>14.8</v>
      </c>
      <c r="D280">
        <v>39</v>
      </c>
      <c r="E280">
        <v>44.7</v>
      </c>
      <c r="G280">
        <f t="shared" si="18"/>
        <v>5.7000000000000028</v>
      </c>
      <c r="H280">
        <v>6</v>
      </c>
      <c r="I280" s="428">
        <f>$I$279</f>
        <v>6.6526315789473669</v>
      </c>
    </row>
    <row r="281" spans="1:9" x14ac:dyDescent="0.2">
      <c r="A281" s="157">
        <v>43195</v>
      </c>
      <c r="B281">
        <v>18.100000000000001</v>
      </c>
      <c r="C281">
        <v>19.399999999999999</v>
      </c>
      <c r="D281">
        <v>37</v>
      </c>
      <c r="E281">
        <v>44.8</v>
      </c>
      <c r="G281">
        <f t="shared" si="18"/>
        <v>7.7999999999999972</v>
      </c>
      <c r="H281">
        <v>6</v>
      </c>
      <c r="I281" s="428">
        <f t="shared" ref="I281:I297" si="20">$I$279</f>
        <v>6.6526315789473669</v>
      </c>
    </row>
    <row r="282" spans="1:9" x14ac:dyDescent="0.2">
      <c r="A282" s="157">
        <v>43196</v>
      </c>
      <c r="B282">
        <v>18.55</v>
      </c>
      <c r="C282">
        <v>19</v>
      </c>
      <c r="D282">
        <v>33</v>
      </c>
      <c r="E282">
        <v>40.6</v>
      </c>
      <c r="G282">
        <f t="shared" si="18"/>
        <v>7.6000000000000014</v>
      </c>
      <c r="H282">
        <v>6</v>
      </c>
      <c r="I282" s="428">
        <f t="shared" si="20"/>
        <v>6.6526315789473669</v>
      </c>
    </row>
    <row r="283" spans="1:9" x14ac:dyDescent="0.2">
      <c r="A283" s="157">
        <v>43199</v>
      </c>
      <c r="B283">
        <v>17.55</v>
      </c>
      <c r="C283">
        <v>19.2</v>
      </c>
      <c r="D283">
        <v>30</v>
      </c>
      <c r="E283">
        <v>46.9</v>
      </c>
      <c r="G283">
        <f t="shared" si="18"/>
        <v>16.899999999999999</v>
      </c>
      <c r="H283">
        <v>6</v>
      </c>
      <c r="I283" s="428">
        <f t="shared" si="20"/>
        <v>6.6526315789473669</v>
      </c>
    </row>
    <row r="284" spans="1:9" x14ac:dyDescent="0.2">
      <c r="A284" s="157">
        <v>43200</v>
      </c>
      <c r="B284">
        <v>18.649999999999999</v>
      </c>
      <c r="C284">
        <v>20</v>
      </c>
      <c r="D284">
        <v>35</v>
      </c>
      <c r="E284">
        <v>43.3</v>
      </c>
      <c r="G284">
        <f t="shared" si="18"/>
        <v>8.2999999999999972</v>
      </c>
      <c r="H284">
        <v>6</v>
      </c>
      <c r="I284" s="428">
        <f t="shared" si="20"/>
        <v>6.6526315789473669</v>
      </c>
    </row>
    <row r="285" spans="1:9" x14ac:dyDescent="0.2">
      <c r="A285" s="157">
        <v>43201</v>
      </c>
      <c r="B285">
        <v>19.2</v>
      </c>
      <c r="C285">
        <v>18.399999999999999</v>
      </c>
      <c r="D285">
        <v>32</v>
      </c>
      <c r="E285">
        <v>39.6</v>
      </c>
      <c r="G285">
        <f t="shared" si="18"/>
        <v>7.6000000000000014</v>
      </c>
      <c r="H285">
        <v>6</v>
      </c>
      <c r="I285" s="428">
        <f t="shared" si="20"/>
        <v>6.6526315789473669</v>
      </c>
    </row>
    <row r="286" spans="1:9" x14ac:dyDescent="0.2">
      <c r="A286" s="157">
        <v>43202</v>
      </c>
      <c r="B286">
        <v>19.2</v>
      </c>
      <c r="C286">
        <v>18.399999999999999</v>
      </c>
      <c r="D286">
        <v>32</v>
      </c>
      <c r="E286">
        <v>39.6</v>
      </c>
      <c r="G286">
        <f t="shared" si="18"/>
        <v>7.6000000000000014</v>
      </c>
      <c r="H286">
        <v>6</v>
      </c>
      <c r="I286" s="428">
        <f t="shared" si="20"/>
        <v>6.6526315789473669</v>
      </c>
    </row>
    <row r="287" spans="1:9" x14ac:dyDescent="0.2">
      <c r="A287" s="157">
        <v>43203</v>
      </c>
      <c r="B287">
        <v>18.7</v>
      </c>
      <c r="C287">
        <v>18.5</v>
      </c>
      <c r="D287">
        <v>36</v>
      </c>
      <c r="E287">
        <v>42.8</v>
      </c>
      <c r="G287">
        <f t="shared" si="18"/>
        <v>6.7999999999999972</v>
      </c>
      <c r="H287">
        <v>6</v>
      </c>
      <c r="I287" s="428">
        <f t="shared" si="20"/>
        <v>6.6526315789473669</v>
      </c>
    </row>
    <row r="288" spans="1:9" x14ac:dyDescent="0.2">
      <c r="A288" s="157">
        <v>43206</v>
      </c>
      <c r="B288">
        <v>17.25</v>
      </c>
      <c r="C288">
        <v>17.3</v>
      </c>
      <c r="D288">
        <v>34</v>
      </c>
      <c r="E288">
        <v>36.700000000000003</v>
      </c>
      <c r="G288">
        <f t="shared" si="18"/>
        <v>2.7000000000000028</v>
      </c>
      <c r="H288">
        <v>6</v>
      </c>
      <c r="I288" s="428">
        <f t="shared" si="20"/>
        <v>6.6526315789473669</v>
      </c>
    </row>
    <row r="289" spans="1:9" x14ac:dyDescent="0.2">
      <c r="A289" s="157">
        <v>43207</v>
      </c>
      <c r="B289">
        <v>17.95</v>
      </c>
      <c r="C289">
        <v>18.399999999999999</v>
      </c>
      <c r="D289">
        <v>38</v>
      </c>
      <c r="E289">
        <v>42.9</v>
      </c>
      <c r="G289">
        <f t="shared" si="18"/>
        <v>4.8999999999999986</v>
      </c>
      <c r="H289">
        <v>6</v>
      </c>
      <c r="I289" s="428">
        <f t="shared" si="20"/>
        <v>6.6526315789473669</v>
      </c>
    </row>
    <row r="290" spans="1:9" x14ac:dyDescent="0.2">
      <c r="A290" s="157">
        <v>43208</v>
      </c>
      <c r="B290">
        <v>17.45</v>
      </c>
      <c r="C290">
        <v>18.8</v>
      </c>
      <c r="D290">
        <v>38</v>
      </c>
      <c r="E290">
        <v>45.1</v>
      </c>
      <c r="G290">
        <f t="shared" si="18"/>
        <v>7.1000000000000014</v>
      </c>
      <c r="H290">
        <v>6</v>
      </c>
      <c r="I290" s="428">
        <f t="shared" si="20"/>
        <v>6.6526315789473669</v>
      </c>
    </row>
    <row r="291" spans="1:9" x14ac:dyDescent="0.2">
      <c r="A291" s="157">
        <v>43209</v>
      </c>
      <c r="B291">
        <v>17.649999999999999</v>
      </c>
      <c r="C291">
        <v>19</v>
      </c>
      <c r="D291">
        <v>36</v>
      </c>
      <c r="E291">
        <v>42.2</v>
      </c>
      <c r="G291">
        <f t="shared" si="18"/>
        <v>6.2000000000000028</v>
      </c>
      <c r="H291">
        <v>6</v>
      </c>
      <c r="I291" s="428">
        <f t="shared" si="20"/>
        <v>6.6526315789473669</v>
      </c>
    </row>
    <row r="292" spans="1:9" x14ac:dyDescent="0.2">
      <c r="A292" s="157">
        <v>43210</v>
      </c>
      <c r="B292">
        <v>18.5</v>
      </c>
      <c r="C292">
        <v>19.399999999999999</v>
      </c>
      <c r="D292">
        <v>39</v>
      </c>
      <c r="E292">
        <v>42.7</v>
      </c>
      <c r="G292">
        <f t="shared" si="18"/>
        <v>3.7000000000000028</v>
      </c>
      <c r="H292">
        <v>6</v>
      </c>
      <c r="I292" s="428">
        <f t="shared" si="20"/>
        <v>6.6526315789473669</v>
      </c>
    </row>
    <row r="293" spans="1:9" x14ac:dyDescent="0.2">
      <c r="A293" s="157">
        <v>43213</v>
      </c>
      <c r="B293">
        <v>19.3</v>
      </c>
      <c r="C293">
        <v>19</v>
      </c>
      <c r="D293">
        <v>35</v>
      </c>
      <c r="E293">
        <v>39.6</v>
      </c>
      <c r="G293">
        <f t="shared" si="18"/>
        <v>4.6000000000000014</v>
      </c>
      <c r="H293">
        <v>6</v>
      </c>
      <c r="I293" s="428">
        <f t="shared" si="20"/>
        <v>6.6526315789473669</v>
      </c>
    </row>
    <row r="294" spans="1:9" x14ac:dyDescent="0.2">
      <c r="A294" s="157">
        <v>43214</v>
      </c>
      <c r="B294">
        <v>18.45</v>
      </c>
      <c r="C294">
        <v>19.399999999999999</v>
      </c>
      <c r="D294">
        <v>36</v>
      </c>
      <c r="E294">
        <v>43</v>
      </c>
      <c r="G294">
        <f t="shared" si="18"/>
        <v>7</v>
      </c>
      <c r="H294">
        <v>6</v>
      </c>
      <c r="I294" s="428">
        <f t="shared" si="20"/>
        <v>6.6526315789473669</v>
      </c>
    </row>
    <row r="295" spans="1:9" x14ac:dyDescent="0.2">
      <c r="A295" s="157">
        <v>43215</v>
      </c>
      <c r="B295">
        <v>17.899999999999999</v>
      </c>
      <c r="C295">
        <v>19.3</v>
      </c>
      <c r="D295">
        <v>35</v>
      </c>
      <c r="E295">
        <v>40.6</v>
      </c>
      <c r="G295">
        <f t="shared" si="18"/>
        <v>5.6000000000000014</v>
      </c>
      <c r="H295">
        <v>6</v>
      </c>
      <c r="I295" s="428">
        <f t="shared" si="20"/>
        <v>6.6526315789473669</v>
      </c>
    </row>
    <row r="296" spans="1:9" x14ac:dyDescent="0.2">
      <c r="A296" s="157">
        <v>43216</v>
      </c>
      <c r="B296">
        <v>17.8</v>
      </c>
      <c r="C296">
        <v>19.600000000000001</v>
      </c>
      <c r="D296">
        <v>37</v>
      </c>
      <c r="E296">
        <v>45.1</v>
      </c>
      <c r="G296">
        <f t="shared" si="18"/>
        <v>8.1000000000000014</v>
      </c>
      <c r="H296">
        <v>6</v>
      </c>
      <c r="I296" s="428">
        <f t="shared" si="20"/>
        <v>6.6526315789473669</v>
      </c>
    </row>
    <row r="297" spans="1:9" x14ac:dyDescent="0.2">
      <c r="A297" s="157">
        <v>43217</v>
      </c>
      <c r="B297">
        <v>18.2</v>
      </c>
      <c r="C297">
        <v>20</v>
      </c>
      <c r="D297">
        <v>37</v>
      </c>
      <c r="E297">
        <v>43.4</v>
      </c>
      <c r="G297">
        <f t="shared" si="18"/>
        <v>6.3999999999999986</v>
      </c>
      <c r="H297">
        <v>6</v>
      </c>
      <c r="I297" s="428">
        <f t="shared" si="20"/>
        <v>6.6526315789473669</v>
      </c>
    </row>
    <row r="298" spans="1:9" x14ac:dyDescent="0.2">
      <c r="A298" s="711">
        <v>43222</v>
      </c>
      <c r="B298" s="109">
        <v>16.7</v>
      </c>
      <c r="C298" s="109">
        <v>19.2</v>
      </c>
      <c r="D298" s="109">
        <v>35</v>
      </c>
      <c r="E298" s="109">
        <v>41.2</v>
      </c>
      <c r="F298" s="109"/>
      <c r="G298" s="109">
        <f t="shared" si="18"/>
        <v>6.2000000000000028</v>
      </c>
      <c r="H298" s="109">
        <v>6</v>
      </c>
      <c r="I298" s="712">
        <f>AVERAGE(G298:G312)</f>
        <v>6.7</v>
      </c>
    </row>
    <row r="299" spans="1:9" x14ac:dyDescent="0.2">
      <c r="A299" s="157">
        <v>43223</v>
      </c>
      <c r="B299">
        <v>18.25</v>
      </c>
      <c r="C299">
        <v>19.600000000000001</v>
      </c>
      <c r="D299">
        <v>35</v>
      </c>
      <c r="E299">
        <v>44.1</v>
      </c>
      <c r="G299">
        <f t="shared" si="18"/>
        <v>9.1000000000000014</v>
      </c>
      <c r="H299">
        <v>6</v>
      </c>
      <c r="I299" s="428">
        <f>$I$298</f>
        <v>6.7</v>
      </c>
    </row>
    <row r="300" spans="1:9" x14ac:dyDescent="0.2">
      <c r="A300" s="157">
        <v>43224</v>
      </c>
      <c r="B300">
        <v>17</v>
      </c>
      <c r="C300">
        <v>19.2</v>
      </c>
      <c r="D300">
        <v>35</v>
      </c>
      <c r="E300">
        <v>41.3</v>
      </c>
      <c r="G300">
        <f t="shared" si="18"/>
        <v>6.2999999999999972</v>
      </c>
      <c r="H300">
        <v>6</v>
      </c>
      <c r="I300" s="428">
        <f t="shared" ref="I300:I312" si="21">$I$298</f>
        <v>6.7</v>
      </c>
    </row>
    <row r="301" spans="1:9" x14ac:dyDescent="0.2">
      <c r="A301" s="157">
        <v>43234</v>
      </c>
      <c r="B301">
        <v>18</v>
      </c>
      <c r="C301">
        <v>19.7</v>
      </c>
      <c r="D301">
        <v>33</v>
      </c>
      <c r="E301">
        <v>38.1</v>
      </c>
      <c r="G301">
        <f t="shared" si="18"/>
        <v>5.1000000000000014</v>
      </c>
      <c r="H301">
        <v>6</v>
      </c>
      <c r="I301" s="428">
        <f t="shared" si="21"/>
        <v>6.7</v>
      </c>
    </row>
    <row r="302" spans="1:9" x14ac:dyDescent="0.2">
      <c r="A302" s="157">
        <v>43235</v>
      </c>
      <c r="B302">
        <v>18.850000000000001</v>
      </c>
      <c r="C302">
        <v>19.8</v>
      </c>
      <c r="D302">
        <v>38</v>
      </c>
      <c r="E302">
        <v>43.5</v>
      </c>
      <c r="G302">
        <f t="shared" si="18"/>
        <v>5.5</v>
      </c>
      <c r="H302">
        <v>6</v>
      </c>
      <c r="I302" s="428">
        <f t="shared" si="21"/>
        <v>6.7</v>
      </c>
    </row>
    <row r="303" spans="1:9" x14ac:dyDescent="0.2">
      <c r="A303" s="157">
        <v>43236</v>
      </c>
      <c r="B303">
        <v>19.899999999999999</v>
      </c>
      <c r="C303">
        <v>19.899999999999999</v>
      </c>
      <c r="D303">
        <v>40</v>
      </c>
      <c r="E303">
        <v>42.9</v>
      </c>
      <c r="G303">
        <f t="shared" si="18"/>
        <v>2.8999999999999986</v>
      </c>
      <c r="H303">
        <v>6</v>
      </c>
      <c r="I303" s="428">
        <f t="shared" si="21"/>
        <v>6.7</v>
      </c>
    </row>
    <row r="304" spans="1:9" x14ac:dyDescent="0.2">
      <c r="A304" s="157">
        <v>43237</v>
      </c>
      <c r="B304">
        <v>18.3</v>
      </c>
      <c r="C304">
        <v>19.7</v>
      </c>
      <c r="D304">
        <v>36</v>
      </c>
      <c r="E304">
        <v>42.8</v>
      </c>
      <c r="G304">
        <f t="shared" si="18"/>
        <v>6.7999999999999972</v>
      </c>
      <c r="H304">
        <v>6</v>
      </c>
      <c r="I304" s="428">
        <f t="shared" si="21"/>
        <v>6.7</v>
      </c>
    </row>
    <row r="305" spans="1:9" x14ac:dyDescent="0.2">
      <c r="A305" s="157">
        <v>43238</v>
      </c>
      <c r="B305">
        <v>19.2</v>
      </c>
      <c r="C305">
        <v>16.149999999999999</v>
      </c>
      <c r="D305">
        <v>40</v>
      </c>
      <c r="E305">
        <v>47.5</v>
      </c>
      <c r="G305">
        <f t="shared" si="18"/>
        <v>7.5</v>
      </c>
      <c r="H305">
        <v>6</v>
      </c>
      <c r="I305" s="428">
        <f t="shared" si="21"/>
        <v>6.7</v>
      </c>
    </row>
    <row r="306" spans="1:9" x14ac:dyDescent="0.2">
      <c r="A306" s="157">
        <v>43242</v>
      </c>
      <c r="B306">
        <v>17.649999999999999</v>
      </c>
      <c r="C306">
        <v>19.3</v>
      </c>
      <c r="D306">
        <v>34</v>
      </c>
      <c r="E306">
        <v>41.8</v>
      </c>
      <c r="G306">
        <f t="shared" si="18"/>
        <v>7.7999999999999972</v>
      </c>
      <c r="H306">
        <v>6</v>
      </c>
      <c r="I306" s="428">
        <f t="shared" si="21"/>
        <v>6.7</v>
      </c>
    </row>
    <row r="307" spans="1:9" x14ac:dyDescent="0.2">
      <c r="A307" s="157">
        <v>43243</v>
      </c>
      <c r="B307">
        <v>17.8</v>
      </c>
      <c r="C307">
        <v>18.8</v>
      </c>
      <c r="D307">
        <v>40</v>
      </c>
      <c r="E307">
        <v>46.6</v>
      </c>
      <c r="G307">
        <f t="shared" si="18"/>
        <v>6.6000000000000014</v>
      </c>
      <c r="H307">
        <v>6</v>
      </c>
      <c r="I307" s="428">
        <f t="shared" si="21"/>
        <v>6.7</v>
      </c>
    </row>
    <row r="308" spans="1:9" x14ac:dyDescent="0.2">
      <c r="A308" s="157">
        <v>43244</v>
      </c>
      <c r="B308">
        <v>17.850000000000001</v>
      </c>
      <c r="C308">
        <v>19</v>
      </c>
      <c r="D308">
        <v>36</v>
      </c>
      <c r="E308">
        <v>42.2</v>
      </c>
      <c r="G308">
        <f t="shared" si="18"/>
        <v>6.2000000000000028</v>
      </c>
      <c r="H308">
        <v>6</v>
      </c>
      <c r="I308" s="428">
        <f t="shared" si="21"/>
        <v>6.7</v>
      </c>
    </row>
    <row r="309" spans="1:9" x14ac:dyDescent="0.2">
      <c r="A309" s="157">
        <v>43245</v>
      </c>
      <c r="B309">
        <v>18.39</v>
      </c>
      <c r="C309">
        <v>19.3</v>
      </c>
      <c r="D309">
        <v>36</v>
      </c>
      <c r="E309">
        <v>41.7</v>
      </c>
      <c r="G309">
        <f t="shared" si="18"/>
        <v>5.7000000000000028</v>
      </c>
      <c r="H309">
        <v>6</v>
      </c>
      <c r="I309" s="428">
        <f t="shared" si="21"/>
        <v>6.7</v>
      </c>
    </row>
    <row r="310" spans="1:9" x14ac:dyDescent="0.2">
      <c r="A310" s="157">
        <v>43249</v>
      </c>
      <c r="B310">
        <v>17.399999999999999</v>
      </c>
      <c r="C310">
        <v>20.6</v>
      </c>
      <c r="D310">
        <v>39</v>
      </c>
      <c r="E310">
        <v>45.1</v>
      </c>
      <c r="G310">
        <f t="shared" si="18"/>
        <v>6.1000000000000014</v>
      </c>
      <c r="H310">
        <v>6</v>
      </c>
      <c r="I310" s="428">
        <f t="shared" si="21"/>
        <v>6.7</v>
      </c>
    </row>
    <row r="311" spans="1:9" x14ac:dyDescent="0.2">
      <c r="A311" s="157">
        <v>43250</v>
      </c>
      <c r="B311">
        <v>17.3</v>
      </c>
      <c r="C311">
        <v>19.2</v>
      </c>
      <c r="D311">
        <v>32</v>
      </c>
      <c r="E311">
        <v>44.1</v>
      </c>
      <c r="G311">
        <f t="shared" si="18"/>
        <v>12.100000000000001</v>
      </c>
      <c r="H311">
        <v>6</v>
      </c>
      <c r="I311" s="428">
        <f t="shared" si="21"/>
        <v>6.7</v>
      </c>
    </row>
    <row r="312" spans="1:9" x14ac:dyDescent="0.2">
      <c r="A312" s="157">
        <v>43251</v>
      </c>
      <c r="B312">
        <v>19.7</v>
      </c>
      <c r="C312">
        <v>19.5</v>
      </c>
      <c r="D312">
        <v>38</v>
      </c>
      <c r="E312">
        <v>44.6</v>
      </c>
      <c r="G312">
        <f t="shared" si="18"/>
        <v>6.6000000000000014</v>
      </c>
      <c r="H312">
        <v>6</v>
      </c>
      <c r="I312" s="428">
        <f t="shared" si="21"/>
        <v>6.7</v>
      </c>
    </row>
    <row r="313" spans="1:9" x14ac:dyDescent="0.2">
      <c r="A313" s="711">
        <v>43252</v>
      </c>
      <c r="B313" s="109">
        <v>22.3</v>
      </c>
      <c r="C313" s="109">
        <v>19.399999999999999</v>
      </c>
      <c r="D313" s="109">
        <v>40</v>
      </c>
      <c r="E313" s="109">
        <v>46.6</v>
      </c>
      <c r="F313" s="109"/>
      <c r="G313" s="109">
        <f t="shared" si="18"/>
        <v>6.6000000000000014</v>
      </c>
      <c r="H313" s="109">
        <v>6</v>
      </c>
      <c r="I313" s="712">
        <f>AVERAGE(G313:G333)</f>
        <v>5.0952380952380958</v>
      </c>
    </row>
    <row r="314" spans="1:9" x14ac:dyDescent="0.2">
      <c r="A314" s="157">
        <v>43255</v>
      </c>
      <c r="B314">
        <v>20.2</v>
      </c>
      <c r="C314">
        <v>19.899999999999999</v>
      </c>
      <c r="D314">
        <v>43</v>
      </c>
      <c r="E314">
        <v>47.8</v>
      </c>
      <c r="G314">
        <f t="shared" si="18"/>
        <v>4.7999999999999972</v>
      </c>
      <c r="H314">
        <v>6</v>
      </c>
      <c r="I314" s="428">
        <f>$I$313</f>
        <v>5.0952380952380958</v>
      </c>
    </row>
    <row r="315" spans="1:9" x14ac:dyDescent="0.2">
      <c r="A315" s="157">
        <v>43256</v>
      </c>
      <c r="B315">
        <v>21.8</v>
      </c>
      <c r="C315">
        <v>20.9</v>
      </c>
      <c r="D315">
        <v>39</v>
      </c>
      <c r="E315">
        <v>43.5</v>
      </c>
      <c r="G315">
        <f t="shared" si="18"/>
        <v>4.5</v>
      </c>
      <c r="H315">
        <v>6</v>
      </c>
      <c r="I315" s="428">
        <f t="shared" ref="I315:I333" si="22">$I$313</f>
        <v>5.0952380952380958</v>
      </c>
    </row>
    <row r="316" spans="1:9" x14ac:dyDescent="0.2">
      <c r="A316" s="157">
        <v>43257</v>
      </c>
      <c r="B316">
        <v>21.3</v>
      </c>
      <c r="C316">
        <v>19.7</v>
      </c>
      <c r="D316">
        <v>35</v>
      </c>
      <c r="E316">
        <v>40.6</v>
      </c>
      <c r="G316">
        <f t="shared" si="18"/>
        <v>5.6000000000000014</v>
      </c>
      <c r="H316">
        <v>6</v>
      </c>
      <c r="I316" s="428">
        <f t="shared" si="22"/>
        <v>5.0952380952380958</v>
      </c>
    </row>
    <row r="317" spans="1:9" x14ac:dyDescent="0.2">
      <c r="A317" s="157">
        <v>43258</v>
      </c>
      <c r="B317">
        <v>22.6</v>
      </c>
      <c r="C317">
        <v>20.100000000000001</v>
      </c>
      <c r="D317">
        <v>38</v>
      </c>
      <c r="E317">
        <v>42.6</v>
      </c>
      <c r="G317">
        <f t="shared" si="18"/>
        <v>4.6000000000000014</v>
      </c>
      <c r="H317">
        <v>6</v>
      </c>
      <c r="I317" s="428">
        <f t="shared" si="22"/>
        <v>5.0952380952380958</v>
      </c>
    </row>
    <row r="318" spans="1:9" x14ac:dyDescent="0.2">
      <c r="A318" s="157">
        <v>43259</v>
      </c>
      <c r="B318">
        <v>21.4</v>
      </c>
      <c r="C318">
        <v>20</v>
      </c>
      <c r="D318">
        <v>37</v>
      </c>
      <c r="E318">
        <v>42.6</v>
      </c>
      <c r="G318">
        <f t="shared" si="18"/>
        <v>5.6000000000000014</v>
      </c>
      <c r="H318">
        <v>6</v>
      </c>
      <c r="I318" s="428">
        <f t="shared" si="22"/>
        <v>5.0952380952380958</v>
      </c>
    </row>
    <row r="319" spans="1:9" x14ac:dyDescent="0.2">
      <c r="A319" s="157">
        <v>43262</v>
      </c>
      <c r="B319">
        <v>21.65</v>
      </c>
      <c r="C319">
        <v>20.100000000000001</v>
      </c>
      <c r="D319">
        <v>39</v>
      </c>
      <c r="E319">
        <v>44.2</v>
      </c>
      <c r="G319">
        <f t="shared" si="18"/>
        <v>5.2000000000000028</v>
      </c>
      <c r="H319">
        <v>6</v>
      </c>
      <c r="I319" s="428">
        <f t="shared" si="22"/>
        <v>5.0952380952380958</v>
      </c>
    </row>
    <row r="320" spans="1:9" x14ac:dyDescent="0.2">
      <c r="A320" s="157">
        <v>43263</v>
      </c>
      <c r="B320">
        <v>21.95</v>
      </c>
      <c r="C320">
        <v>19.899999999999999</v>
      </c>
      <c r="D320">
        <v>37</v>
      </c>
      <c r="E320">
        <v>42.3</v>
      </c>
      <c r="G320">
        <f t="shared" si="18"/>
        <v>5.2999999999999972</v>
      </c>
      <c r="H320">
        <v>6</v>
      </c>
      <c r="I320" s="428">
        <f t="shared" si="22"/>
        <v>5.0952380952380958</v>
      </c>
    </row>
    <row r="321" spans="1:9" x14ac:dyDescent="0.2">
      <c r="A321" s="157">
        <v>43264</v>
      </c>
      <c r="B321">
        <v>21.4</v>
      </c>
      <c r="C321">
        <v>21.3</v>
      </c>
      <c r="D321">
        <v>42</v>
      </c>
      <c r="E321">
        <v>46.7</v>
      </c>
      <c r="G321">
        <f t="shared" si="18"/>
        <v>4.7000000000000028</v>
      </c>
      <c r="H321">
        <v>6</v>
      </c>
      <c r="I321" s="428">
        <f t="shared" si="22"/>
        <v>5.0952380952380958</v>
      </c>
    </row>
    <row r="322" spans="1:9" x14ac:dyDescent="0.2">
      <c r="A322" s="157">
        <v>43265</v>
      </c>
      <c r="B322">
        <v>21.7</v>
      </c>
      <c r="C322">
        <v>20.7</v>
      </c>
      <c r="D322">
        <v>39</v>
      </c>
      <c r="E322">
        <v>44.3</v>
      </c>
      <c r="G322">
        <f t="shared" si="18"/>
        <v>5.2999999999999972</v>
      </c>
      <c r="H322">
        <v>6</v>
      </c>
      <c r="I322" s="428">
        <f t="shared" si="22"/>
        <v>5.0952380952380958</v>
      </c>
    </row>
    <row r="323" spans="1:9" x14ac:dyDescent="0.2">
      <c r="A323" s="157">
        <v>43266</v>
      </c>
      <c r="B323">
        <v>21.05</v>
      </c>
      <c r="C323">
        <v>19</v>
      </c>
      <c r="D323">
        <v>34</v>
      </c>
      <c r="E323">
        <v>40</v>
      </c>
      <c r="G323">
        <f t="shared" ref="G323:G386" si="23">E323-D323</f>
        <v>6</v>
      </c>
      <c r="H323">
        <v>6</v>
      </c>
      <c r="I323" s="428">
        <f t="shared" si="22"/>
        <v>5.0952380952380958</v>
      </c>
    </row>
    <row r="324" spans="1:9" x14ac:dyDescent="0.2">
      <c r="A324" s="157">
        <v>43269</v>
      </c>
      <c r="B324">
        <v>20.65</v>
      </c>
      <c r="C324">
        <v>19.8</v>
      </c>
      <c r="D324">
        <v>39</v>
      </c>
      <c r="E324">
        <v>42.3</v>
      </c>
      <c r="G324">
        <f t="shared" si="23"/>
        <v>3.2999999999999972</v>
      </c>
      <c r="H324">
        <v>6</v>
      </c>
      <c r="I324" s="428">
        <f t="shared" si="22"/>
        <v>5.0952380952380958</v>
      </c>
    </row>
    <row r="325" spans="1:9" x14ac:dyDescent="0.2">
      <c r="A325" s="157">
        <v>43270</v>
      </c>
      <c r="B325">
        <v>21.45</v>
      </c>
      <c r="C325">
        <v>20.7</v>
      </c>
      <c r="D325">
        <v>36</v>
      </c>
      <c r="E325">
        <v>44.4</v>
      </c>
      <c r="G325">
        <f t="shared" si="23"/>
        <v>8.3999999999999986</v>
      </c>
      <c r="H325">
        <v>6</v>
      </c>
      <c r="I325" s="428">
        <f t="shared" si="22"/>
        <v>5.0952380952380958</v>
      </c>
    </row>
    <row r="326" spans="1:9" x14ac:dyDescent="0.2">
      <c r="A326" s="157">
        <v>43271</v>
      </c>
      <c r="B326">
        <v>20.25</v>
      </c>
      <c r="C326">
        <v>19.7</v>
      </c>
      <c r="D326">
        <v>36</v>
      </c>
      <c r="E326">
        <v>42.7</v>
      </c>
      <c r="G326">
        <f t="shared" si="23"/>
        <v>6.7000000000000028</v>
      </c>
      <c r="H326">
        <v>6</v>
      </c>
      <c r="I326" s="428">
        <f t="shared" si="22"/>
        <v>5.0952380952380958</v>
      </c>
    </row>
    <row r="327" spans="1:9" x14ac:dyDescent="0.2">
      <c r="A327" s="157">
        <v>43272</v>
      </c>
      <c r="B327">
        <v>21.8</v>
      </c>
      <c r="C327">
        <v>20.100000000000001</v>
      </c>
      <c r="D327">
        <v>41</v>
      </c>
      <c r="E327">
        <v>44.3</v>
      </c>
      <c r="G327">
        <f t="shared" si="23"/>
        <v>3.2999999999999972</v>
      </c>
      <c r="H327">
        <v>6</v>
      </c>
      <c r="I327" s="428">
        <f t="shared" si="22"/>
        <v>5.0952380952380958</v>
      </c>
    </row>
    <row r="328" spans="1:9" x14ac:dyDescent="0.2">
      <c r="A328" s="157">
        <v>43273</v>
      </c>
      <c r="B328">
        <v>21.45</v>
      </c>
      <c r="C328">
        <v>20.399999999999999</v>
      </c>
      <c r="D328">
        <v>35</v>
      </c>
      <c r="E328">
        <v>40.799999999999997</v>
      </c>
      <c r="G328">
        <f t="shared" si="23"/>
        <v>5.7999999999999972</v>
      </c>
      <c r="H328">
        <v>6</v>
      </c>
      <c r="I328" s="428">
        <f t="shared" si="22"/>
        <v>5.0952380952380958</v>
      </c>
    </row>
    <row r="329" spans="1:9" x14ac:dyDescent="0.2">
      <c r="A329" s="157">
        <v>43276</v>
      </c>
      <c r="B329">
        <v>20.45</v>
      </c>
      <c r="C329">
        <v>19.2</v>
      </c>
      <c r="D329">
        <v>41</v>
      </c>
      <c r="E329">
        <v>45.7</v>
      </c>
      <c r="G329">
        <f t="shared" si="23"/>
        <v>4.7000000000000028</v>
      </c>
      <c r="H329">
        <v>6</v>
      </c>
      <c r="I329" s="428">
        <f t="shared" si="22"/>
        <v>5.0952380952380958</v>
      </c>
    </row>
    <row r="330" spans="1:9" x14ac:dyDescent="0.2">
      <c r="A330" s="157">
        <v>43277</v>
      </c>
      <c r="B330">
        <v>21.55</v>
      </c>
      <c r="C330">
        <v>19.399999999999999</v>
      </c>
      <c r="D330">
        <v>42</v>
      </c>
      <c r="E330">
        <v>47.2</v>
      </c>
      <c r="G330">
        <f t="shared" si="23"/>
        <v>5.2000000000000028</v>
      </c>
      <c r="H330">
        <v>6</v>
      </c>
      <c r="I330" s="428">
        <f t="shared" si="22"/>
        <v>5.0952380952380958</v>
      </c>
    </row>
    <row r="331" spans="1:9" x14ac:dyDescent="0.2">
      <c r="A331" s="157">
        <v>43278</v>
      </c>
      <c r="B331">
        <v>20.5</v>
      </c>
      <c r="C331">
        <v>19.399999999999999</v>
      </c>
      <c r="D331">
        <v>42</v>
      </c>
      <c r="E331">
        <v>42.1</v>
      </c>
      <c r="G331">
        <f t="shared" si="23"/>
        <v>0.10000000000000142</v>
      </c>
      <c r="H331">
        <v>6</v>
      </c>
      <c r="I331" s="428">
        <f t="shared" si="22"/>
        <v>5.0952380952380958</v>
      </c>
    </row>
    <row r="332" spans="1:9" x14ac:dyDescent="0.2">
      <c r="A332" s="157">
        <v>43279</v>
      </c>
      <c r="B332">
        <v>20.7</v>
      </c>
      <c r="C332">
        <v>19.899999999999999</v>
      </c>
      <c r="D332">
        <v>38</v>
      </c>
      <c r="E332">
        <v>42.6</v>
      </c>
      <c r="G332">
        <f t="shared" si="23"/>
        <v>4.6000000000000014</v>
      </c>
      <c r="H332">
        <v>6</v>
      </c>
      <c r="I332" s="428">
        <f t="shared" si="22"/>
        <v>5.0952380952380958</v>
      </c>
    </row>
    <row r="333" spans="1:9" x14ac:dyDescent="0.2">
      <c r="A333" s="157">
        <v>43280</v>
      </c>
      <c r="B333">
        <v>20</v>
      </c>
      <c r="C333">
        <v>18.899999999999999</v>
      </c>
      <c r="D333">
        <v>37</v>
      </c>
      <c r="E333">
        <v>43.7</v>
      </c>
      <c r="G333">
        <f t="shared" si="23"/>
        <v>6.7000000000000028</v>
      </c>
      <c r="H333">
        <v>6</v>
      </c>
      <c r="I333" s="428">
        <f t="shared" si="22"/>
        <v>5.0952380952380958</v>
      </c>
    </row>
    <row r="334" spans="1:9" x14ac:dyDescent="0.2">
      <c r="A334" s="711">
        <v>43283</v>
      </c>
      <c r="B334" s="109">
        <v>21.15</v>
      </c>
      <c r="C334" s="109">
        <v>20.2</v>
      </c>
      <c r="D334" s="109">
        <v>40</v>
      </c>
      <c r="E334" s="109">
        <v>46.6</v>
      </c>
      <c r="F334" s="109"/>
      <c r="G334" s="109">
        <f t="shared" si="23"/>
        <v>6.6000000000000014</v>
      </c>
      <c r="H334" s="109">
        <v>6</v>
      </c>
      <c r="I334" s="712">
        <f>AVERAGE(G334:G355)</f>
        <v>6.4363636363636374</v>
      </c>
    </row>
    <row r="335" spans="1:9" x14ac:dyDescent="0.2">
      <c r="A335" s="157">
        <v>43284</v>
      </c>
      <c r="B335">
        <v>22.1</v>
      </c>
      <c r="C335">
        <v>20.399999999999999</v>
      </c>
      <c r="D335">
        <v>38</v>
      </c>
      <c r="E335">
        <v>42.3</v>
      </c>
      <c r="G335">
        <f t="shared" si="23"/>
        <v>4.2999999999999972</v>
      </c>
      <c r="H335">
        <v>6</v>
      </c>
      <c r="I335" s="428">
        <f>$I$334</f>
        <v>6.4363636363636374</v>
      </c>
    </row>
    <row r="336" spans="1:9" x14ac:dyDescent="0.2">
      <c r="A336" s="157">
        <v>43285</v>
      </c>
      <c r="B336">
        <v>20.149999999999999</v>
      </c>
      <c r="C336">
        <v>19.5</v>
      </c>
      <c r="D336">
        <v>36</v>
      </c>
      <c r="E336">
        <v>42.3</v>
      </c>
      <c r="G336">
        <f t="shared" si="23"/>
        <v>6.2999999999999972</v>
      </c>
      <c r="H336">
        <v>6</v>
      </c>
      <c r="I336" s="428">
        <f t="shared" ref="I336:I355" si="24">$I$334</f>
        <v>6.4363636363636374</v>
      </c>
    </row>
    <row r="337" spans="1:9" x14ac:dyDescent="0.2">
      <c r="A337" s="157">
        <v>43286</v>
      </c>
      <c r="B337">
        <v>21.1</v>
      </c>
      <c r="C337">
        <v>19.8</v>
      </c>
      <c r="D337">
        <v>38</v>
      </c>
      <c r="E337">
        <v>46.4</v>
      </c>
      <c r="G337">
        <f t="shared" si="23"/>
        <v>8.3999999999999986</v>
      </c>
      <c r="H337">
        <v>6</v>
      </c>
      <c r="I337" s="428">
        <f t="shared" si="24"/>
        <v>6.4363636363636374</v>
      </c>
    </row>
    <row r="338" spans="1:9" x14ac:dyDescent="0.2">
      <c r="A338" s="157">
        <v>43287</v>
      </c>
      <c r="B338">
        <v>20.399999999999999</v>
      </c>
      <c r="C338">
        <v>19.5</v>
      </c>
      <c r="D338">
        <v>36</v>
      </c>
      <c r="E338">
        <v>39.6</v>
      </c>
      <c r="G338">
        <f t="shared" si="23"/>
        <v>3.6000000000000014</v>
      </c>
      <c r="H338">
        <v>6</v>
      </c>
      <c r="I338" s="428">
        <f t="shared" si="24"/>
        <v>6.4363636363636374</v>
      </c>
    </row>
    <row r="339" spans="1:9" x14ac:dyDescent="0.2">
      <c r="A339" s="157">
        <v>43290</v>
      </c>
      <c r="B339">
        <v>20.25</v>
      </c>
      <c r="C339">
        <v>20</v>
      </c>
      <c r="D339">
        <v>39</v>
      </c>
      <c r="E339">
        <v>43.2</v>
      </c>
      <c r="G339">
        <f t="shared" si="23"/>
        <v>4.2000000000000028</v>
      </c>
      <c r="H339">
        <v>6</v>
      </c>
      <c r="I339" s="428">
        <f t="shared" si="24"/>
        <v>6.4363636363636374</v>
      </c>
    </row>
    <row r="340" spans="1:9" x14ac:dyDescent="0.2">
      <c r="A340" s="157">
        <v>43291</v>
      </c>
      <c r="B340">
        <v>22.25</v>
      </c>
      <c r="C340">
        <v>19.5</v>
      </c>
      <c r="D340">
        <v>36</v>
      </c>
      <c r="E340">
        <v>43.5</v>
      </c>
      <c r="G340">
        <f t="shared" si="23"/>
        <v>7.5</v>
      </c>
      <c r="H340">
        <v>6</v>
      </c>
      <c r="I340" s="428">
        <f t="shared" si="24"/>
        <v>6.4363636363636374</v>
      </c>
    </row>
    <row r="341" spans="1:9" x14ac:dyDescent="0.2">
      <c r="A341" s="157">
        <v>43292</v>
      </c>
      <c r="B341">
        <v>21</v>
      </c>
      <c r="C341">
        <v>18.5</v>
      </c>
      <c r="D341">
        <v>44</v>
      </c>
      <c r="E341">
        <v>47</v>
      </c>
      <c r="G341">
        <f t="shared" si="23"/>
        <v>3</v>
      </c>
      <c r="H341">
        <v>6</v>
      </c>
      <c r="I341" s="428">
        <f t="shared" si="24"/>
        <v>6.4363636363636374</v>
      </c>
    </row>
    <row r="342" spans="1:9" x14ac:dyDescent="0.2">
      <c r="A342" s="157">
        <v>43293</v>
      </c>
      <c r="B342">
        <v>21.8</v>
      </c>
      <c r="C342">
        <v>19.2</v>
      </c>
      <c r="D342">
        <v>38</v>
      </c>
      <c r="E342">
        <v>41.7</v>
      </c>
      <c r="G342">
        <f t="shared" si="23"/>
        <v>3.7000000000000028</v>
      </c>
      <c r="H342">
        <v>6</v>
      </c>
      <c r="I342" s="428">
        <f t="shared" si="24"/>
        <v>6.4363636363636374</v>
      </c>
    </row>
    <row r="343" spans="1:9" x14ac:dyDescent="0.2">
      <c r="A343" s="157">
        <v>43294</v>
      </c>
      <c r="B343">
        <v>22.9</v>
      </c>
      <c r="C343">
        <v>18.600000000000001</v>
      </c>
      <c r="D343">
        <v>38</v>
      </c>
      <c r="E343">
        <v>44.5</v>
      </c>
      <c r="G343">
        <f t="shared" si="23"/>
        <v>6.5</v>
      </c>
      <c r="H343">
        <v>6</v>
      </c>
      <c r="I343" s="428">
        <f t="shared" si="24"/>
        <v>6.4363636363636374</v>
      </c>
    </row>
    <row r="344" spans="1:9" x14ac:dyDescent="0.2">
      <c r="A344" s="157">
        <v>43297</v>
      </c>
      <c r="B344">
        <v>19.7</v>
      </c>
      <c r="C344">
        <v>19.600000000000001</v>
      </c>
      <c r="D344">
        <v>36</v>
      </c>
      <c r="E344">
        <v>43.7</v>
      </c>
      <c r="G344">
        <f t="shared" si="23"/>
        <v>7.7000000000000028</v>
      </c>
      <c r="H344">
        <v>6</v>
      </c>
      <c r="I344" s="428">
        <f t="shared" si="24"/>
        <v>6.4363636363636374</v>
      </c>
    </row>
    <row r="345" spans="1:9" x14ac:dyDescent="0.2">
      <c r="A345" s="157">
        <v>43298</v>
      </c>
      <c r="B345">
        <v>21.1</v>
      </c>
      <c r="C345">
        <v>19.399999999999999</v>
      </c>
      <c r="D345">
        <v>37</v>
      </c>
      <c r="E345">
        <v>43.7</v>
      </c>
      <c r="G345">
        <f t="shared" si="23"/>
        <v>6.7000000000000028</v>
      </c>
      <c r="H345">
        <v>6</v>
      </c>
      <c r="I345" s="428">
        <f t="shared" si="24"/>
        <v>6.4363636363636374</v>
      </c>
    </row>
    <row r="346" spans="1:9" x14ac:dyDescent="0.2">
      <c r="A346" s="157">
        <v>43299</v>
      </c>
      <c r="B346">
        <v>20.55</v>
      </c>
      <c r="C346">
        <v>18</v>
      </c>
      <c r="D346">
        <v>35</v>
      </c>
      <c r="E346">
        <v>43</v>
      </c>
      <c r="G346">
        <f t="shared" si="23"/>
        <v>8</v>
      </c>
      <c r="H346">
        <v>6</v>
      </c>
      <c r="I346" s="428">
        <f t="shared" si="24"/>
        <v>6.4363636363636374</v>
      </c>
    </row>
    <row r="347" spans="1:9" x14ac:dyDescent="0.2">
      <c r="A347" s="157">
        <v>43300</v>
      </c>
      <c r="B347">
        <v>20.75</v>
      </c>
      <c r="C347">
        <v>20.100000000000001</v>
      </c>
      <c r="D347">
        <v>39</v>
      </c>
      <c r="E347">
        <v>42</v>
      </c>
      <c r="G347">
        <f t="shared" si="23"/>
        <v>3</v>
      </c>
      <c r="H347">
        <v>6</v>
      </c>
      <c r="I347" s="428">
        <f t="shared" si="24"/>
        <v>6.4363636363636374</v>
      </c>
    </row>
    <row r="348" spans="1:9" x14ac:dyDescent="0.2">
      <c r="A348" s="157">
        <v>43301</v>
      </c>
      <c r="B348">
        <v>21.8</v>
      </c>
      <c r="C348">
        <v>20.399999999999999</v>
      </c>
      <c r="D348">
        <v>39</v>
      </c>
      <c r="E348">
        <v>42.9</v>
      </c>
      <c r="G348">
        <f t="shared" si="23"/>
        <v>3.8999999999999986</v>
      </c>
      <c r="H348">
        <v>6</v>
      </c>
      <c r="I348" s="428">
        <f t="shared" si="24"/>
        <v>6.4363636363636374</v>
      </c>
    </row>
    <row r="349" spans="1:9" x14ac:dyDescent="0.2">
      <c r="A349" s="157">
        <v>43304</v>
      </c>
      <c r="B349">
        <v>21.25</v>
      </c>
      <c r="C349">
        <v>19.3</v>
      </c>
      <c r="D349">
        <v>38</v>
      </c>
      <c r="E349">
        <v>43</v>
      </c>
      <c r="G349">
        <f t="shared" si="23"/>
        <v>5</v>
      </c>
      <c r="H349">
        <v>6</v>
      </c>
      <c r="I349" s="428">
        <f t="shared" si="24"/>
        <v>6.4363636363636374</v>
      </c>
    </row>
    <row r="350" spans="1:9" x14ac:dyDescent="0.2">
      <c r="A350" s="157">
        <v>43305</v>
      </c>
      <c r="B350">
        <v>21.25</v>
      </c>
      <c r="C350">
        <v>18.7</v>
      </c>
      <c r="D350">
        <v>39</v>
      </c>
      <c r="E350">
        <v>45.6</v>
      </c>
      <c r="G350">
        <f t="shared" si="23"/>
        <v>6.6000000000000014</v>
      </c>
      <c r="H350">
        <v>6</v>
      </c>
      <c r="I350" s="428">
        <f t="shared" si="24"/>
        <v>6.4363636363636374</v>
      </c>
    </row>
    <row r="351" spans="1:9" x14ac:dyDescent="0.2">
      <c r="A351" s="157">
        <v>43306</v>
      </c>
      <c r="B351">
        <v>21.5</v>
      </c>
      <c r="C351">
        <v>19</v>
      </c>
      <c r="D351">
        <v>36</v>
      </c>
      <c r="E351">
        <v>43.2</v>
      </c>
      <c r="G351">
        <f t="shared" si="23"/>
        <v>7.2000000000000028</v>
      </c>
      <c r="H351">
        <v>6</v>
      </c>
      <c r="I351" s="428">
        <f t="shared" si="24"/>
        <v>6.4363636363636374</v>
      </c>
    </row>
    <row r="352" spans="1:9" x14ac:dyDescent="0.2">
      <c r="A352" s="157">
        <v>43307</v>
      </c>
      <c r="B352">
        <v>21.45</v>
      </c>
      <c r="C352">
        <v>19.899999999999999</v>
      </c>
      <c r="D352">
        <v>36</v>
      </c>
      <c r="E352">
        <v>43.6</v>
      </c>
      <c r="G352">
        <f t="shared" si="23"/>
        <v>7.6000000000000014</v>
      </c>
      <c r="H352">
        <v>6</v>
      </c>
      <c r="I352" s="428">
        <f t="shared" si="24"/>
        <v>6.4363636363636374</v>
      </c>
    </row>
    <row r="353" spans="1:9" x14ac:dyDescent="0.2">
      <c r="A353" s="157">
        <v>43308</v>
      </c>
      <c r="B353">
        <v>23.45</v>
      </c>
      <c r="C353">
        <v>18.899999999999999</v>
      </c>
      <c r="D353">
        <v>36</v>
      </c>
      <c r="E353">
        <v>48</v>
      </c>
      <c r="G353">
        <f t="shared" si="23"/>
        <v>12</v>
      </c>
      <c r="H353">
        <v>6</v>
      </c>
      <c r="I353" s="428">
        <f t="shared" si="24"/>
        <v>6.4363636363636374</v>
      </c>
    </row>
    <row r="354" spans="1:9" x14ac:dyDescent="0.2">
      <c r="A354" s="157">
        <v>43311</v>
      </c>
      <c r="B354">
        <v>20.350000000000001</v>
      </c>
      <c r="C354">
        <v>19.100000000000001</v>
      </c>
      <c r="D354">
        <v>32</v>
      </c>
      <c r="E354">
        <v>45.9</v>
      </c>
      <c r="G354">
        <f t="shared" si="23"/>
        <v>13.899999999999999</v>
      </c>
      <c r="H354">
        <v>6</v>
      </c>
      <c r="I354" s="428">
        <f t="shared" si="24"/>
        <v>6.4363636363636374</v>
      </c>
    </row>
    <row r="355" spans="1:9" x14ac:dyDescent="0.2">
      <c r="A355" s="157">
        <v>43312</v>
      </c>
      <c r="B355">
        <v>21.2</v>
      </c>
      <c r="C355">
        <v>19</v>
      </c>
      <c r="D355">
        <v>36</v>
      </c>
      <c r="E355">
        <v>41.9</v>
      </c>
      <c r="G355">
        <f t="shared" si="23"/>
        <v>5.8999999999999986</v>
      </c>
      <c r="H355">
        <v>6</v>
      </c>
      <c r="I355" s="428">
        <f t="shared" si="24"/>
        <v>6.4363636363636374</v>
      </c>
    </row>
    <row r="356" spans="1:9" x14ac:dyDescent="0.2">
      <c r="A356" s="711">
        <v>43313</v>
      </c>
      <c r="B356" s="109">
        <v>21.3</v>
      </c>
      <c r="C356" s="109">
        <v>19.399999999999999</v>
      </c>
      <c r="D356" s="109">
        <v>36</v>
      </c>
      <c r="E356" s="109">
        <v>42.6</v>
      </c>
      <c r="F356" s="109"/>
      <c r="G356" s="109">
        <f t="shared" si="23"/>
        <v>6.6000000000000014</v>
      </c>
      <c r="H356" s="109">
        <v>6</v>
      </c>
      <c r="I356" s="712">
        <f>AVERAGE(G356:G361)</f>
        <v>6.333333333333333</v>
      </c>
    </row>
    <row r="357" spans="1:9" x14ac:dyDescent="0.2">
      <c r="A357" s="157">
        <v>43314</v>
      </c>
      <c r="B357">
        <v>22.6</v>
      </c>
      <c r="C357">
        <v>18.399999999999999</v>
      </c>
      <c r="D357">
        <v>40</v>
      </c>
      <c r="E357">
        <v>47.9</v>
      </c>
      <c r="G357">
        <f t="shared" si="23"/>
        <v>7.8999999999999986</v>
      </c>
      <c r="H357">
        <v>6</v>
      </c>
      <c r="I357" s="428">
        <f>$I$356</f>
        <v>6.333333333333333</v>
      </c>
    </row>
    <row r="358" spans="1:9" x14ac:dyDescent="0.2">
      <c r="A358" s="157">
        <v>43315</v>
      </c>
      <c r="B358">
        <v>21.1</v>
      </c>
      <c r="C358">
        <v>18.7</v>
      </c>
      <c r="D358">
        <v>39</v>
      </c>
      <c r="E358">
        <v>42.4</v>
      </c>
      <c r="G358">
        <f t="shared" si="23"/>
        <v>3.3999999999999986</v>
      </c>
      <c r="H358">
        <v>6</v>
      </c>
      <c r="I358" s="428">
        <f t="shared" ref="I358:I361" si="25">$I$356</f>
        <v>6.333333333333333</v>
      </c>
    </row>
    <row r="359" spans="1:9" x14ac:dyDescent="0.2">
      <c r="A359" s="157">
        <v>43339</v>
      </c>
      <c r="B359">
        <v>23.4</v>
      </c>
      <c r="C359">
        <v>19.600000000000001</v>
      </c>
      <c r="D359">
        <v>33</v>
      </c>
      <c r="E359">
        <v>39.5</v>
      </c>
      <c r="G359">
        <f t="shared" si="23"/>
        <v>6.5</v>
      </c>
      <c r="H359">
        <v>6</v>
      </c>
      <c r="I359" s="428">
        <f t="shared" si="25"/>
        <v>6.333333333333333</v>
      </c>
    </row>
    <row r="360" spans="1:9" x14ac:dyDescent="0.2">
      <c r="A360" s="157">
        <v>43340</v>
      </c>
      <c r="B360">
        <v>21.75</v>
      </c>
      <c r="C360">
        <v>19.399999999999999</v>
      </c>
      <c r="D360">
        <v>36</v>
      </c>
      <c r="E360">
        <v>43</v>
      </c>
      <c r="G360">
        <f t="shared" si="23"/>
        <v>7</v>
      </c>
      <c r="H360">
        <v>6</v>
      </c>
      <c r="I360" s="428">
        <f t="shared" si="25"/>
        <v>6.333333333333333</v>
      </c>
    </row>
    <row r="361" spans="1:9" x14ac:dyDescent="0.2">
      <c r="A361" s="157">
        <v>43341</v>
      </c>
      <c r="B361">
        <v>23.85</v>
      </c>
      <c r="C361">
        <v>18.2</v>
      </c>
      <c r="D361">
        <v>37</v>
      </c>
      <c r="E361">
        <v>43.6</v>
      </c>
      <c r="G361">
        <f t="shared" si="23"/>
        <v>6.6000000000000014</v>
      </c>
      <c r="H361">
        <v>6</v>
      </c>
      <c r="I361" s="428">
        <f t="shared" si="25"/>
        <v>6.333333333333333</v>
      </c>
    </row>
    <row r="362" spans="1:9" x14ac:dyDescent="0.2">
      <c r="A362" s="711">
        <v>43346</v>
      </c>
      <c r="B362" s="109">
        <v>21.65</v>
      </c>
      <c r="C362" s="109">
        <v>19.899999999999999</v>
      </c>
      <c r="D362" s="109">
        <v>36</v>
      </c>
      <c r="E362" s="109">
        <v>42.4</v>
      </c>
      <c r="F362" s="109"/>
      <c r="G362" s="109">
        <f t="shared" si="23"/>
        <v>6.3999999999999986</v>
      </c>
      <c r="H362" s="109">
        <v>6</v>
      </c>
      <c r="I362" s="712">
        <f>AVERAGE(G362:G381)</f>
        <v>6.8350000000000009</v>
      </c>
    </row>
    <row r="363" spans="1:9" x14ac:dyDescent="0.2">
      <c r="A363" s="157">
        <v>43347</v>
      </c>
      <c r="B363">
        <v>21.65</v>
      </c>
      <c r="C363">
        <v>20.3</v>
      </c>
      <c r="D363">
        <v>40</v>
      </c>
      <c r="E363">
        <v>44.9</v>
      </c>
      <c r="G363">
        <f t="shared" si="23"/>
        <v>4.8999999999999986</v>
      </c>
      <c r="H363">
        <v>6</v>
      </c>
      <c r="I363" s="428">
        <f>$I$362</f>
        <v>6.8350000000000009</v>
      </c>
    </row>
    <row r="364" spans="1:9" x14ac:dyDescent="0.2">
      <c r="A364" s="157">
        <v>43348</v>
      </c>
      <c r="B364">
        <v>21.45</v>
      </c>
      <c r="C364">
        <v>19.600000000000001</v>
      </c>
      <c r="D364">
        <v>38</v>
      </c>
      <c r="E364">
        <v>43.8</v>
      </c>
      <c r="G364">
        <f t="shared" si="23"/>
        <v>5.7999999999999972</v>
      </c>
      <c r="H364">
        <v>6</v>
      </c>
      <c r="I364" s="428">
        <f t="shared" ref="I364:I381" si="26">$I$362</f>
        <v>6.8350000000000009</v>
      </c>
    </row>
    <row r="365" spans="1:9" x14ac:dyDescent="0.2">
      <c r="A365" s="157">
        <v>43349</v>
      </c>
      <c r="B365">
        <v>24.9</v>
      </c>
      <c r="C365">
        <v>20.2</v>
      </c>
      <c r="D365">
        <v>43</v>
      </c>
      <c r="E365">
        <v>45.8</v>
      </c>
      <c r="G365">
        <f t="shared" si="23"/>
        <v>2.7999999999999972</v>
      </c>
      <c r="H365">
        <v>6</v>
      </c>
      <c r="I365" s="428">
        <f t="shared" si="26"/>
        <v>6.8350000000000009</v>
      </c>
    </row>
    <row r="366" spans="1:9" x14ac:dyDescent="0.2">
      <c r="A366" s="157">
        <v>43350</v>
      </c>
      <c r="B366">
        <v>21.55</v>
      </c>
      <c r="C366">
        <v>20.3</v>
      </c>
      <c r="D366">
        <v>38</v>
      </c>
      <c r="E366">
        <v>45.4</v>
      </c>
      <c r="G366">
        <f t="shared" si="23"/>
        <v>7.3999999999999986</v>
      </c>
      <c r="H366">
        <v>6</v>
      </c>
      <c r="I366" s="428">
        <f t="shared" si="26"/>
        <v>6.8350000000000009</v>
      </c>
    </row>
    <row r="367" spans="1:9" x14ac:dyDescent="0.2">
      <c r="A367" s="157">
        <v>43353</v>
      </c>
      <c r="B367">
        <v>22.7</v>
      </c>
      <c r="C367">
        <v>18.899999999999999</v>
      </c>
      <c r="D367">
        <v>37</v>
      </c>
      <c r="E367">
        <v>39</v>
      </c>
      <c r="G367">
        <f t="shared" si="23"/>
        <v>2</v>
      </c>
      <c r="H367">
        <v>6</v>
      </c>
      <c r="I367" s="428">
        <f t="shared" si="26"/>
        <v>6.8350000000000009</v>
      </c>
    </row>
    <row r="368" spans="1:9" x14ac:dyDescent="0.2">
      <c r="A368" s="157">
        <v>43354</v>
      </c>
      <c r="B368">
        <v>22.85</v>
      </c>
      <c r="C368">
        <v>19.600000000000001</v>
      </c>
      <c r="D368">
        <v>36</v>
      </c>
      <c r="E368">
        <v>42</v>
      </c>
      <c r="G368">
        <f t="shared" si="23"/>
        <v>6</v>
      </c>
      <c r="H368">
        <v>6</v>
      </c>
      <c r="I368" s="428">
        <f t="shared" si="26"/>
        <v>6.8350000000000009</v>
      </c>
    </row>
    <row r="369" spans="1:9" x14ac:dyDescent="0.2">
      <c r="A369" s="157">
        <v>43355</v>
      </c>
      <c r="B369">
        <v>22.85</v>
      </c>
      <c r="C369">
        <v>20.7</v>
      </c>
      <c r="D369">
        <v>39</v>
      </c>
      <c r="E369">
        <v>45.6</v>
      </c>
      <c r="G369">
        <f t="shared" si="23"/>
        <v>6.6000000000000014</v>
      </c>
      <c r="H369">
        <v>6</v>
      </c>
      <c r="I369" s="428">
        <f t="shared" si="26"/>
        <v>6.8350000000000009</v>
      </c>
    </row>
    <row r="370" spans="1:9" x14ac:dyDescent="0.2">
      <c r="A370" s="157">
        <v>43356</v>
      </c>
      <c r="B370">
        <v>22.35</v>
      </c>
      <c r="C370">
        <v>20.2</v>
      </c>
      <c r="D370">
        <v>38</v>
      </c>
      <c r="E370">
        <v>45.5</v>
      </c>
      <c r="G370">
        <f t="shared" si="23"/>
        <v>7.5</v>
      </c>
      <c r="H370">
        <v>6</v>
      </c>
      <c r="I370" s="428">
        <f t="shared" si="26"/>
        <v>6.8350000000000009</v>
      </c>
    </row>
    <row r="371" spans="1:9" x14ac:dyDescent="0.2">
      <c r="A371" s="157">
        <v>43357</v>
      </c>
      <c r="B371">
        <v>22.65</v>
      </c>
      <c r="C371">
        <v>19.3</v>
      </c>
      <c r="D371">
        <v>33</v>
      </c>
      <c r="E371">
        <v>45.5</v>
      </c>
      <c r="G371">
        <f t="shared" si="23"/>
        <v>12.5</v>
      </c>
      <c r="H371">
        <v>6</v>
      </c>
      <c r="I371" s="428">
        <f t="shared" si="26"/>
        <v>6.8350000000000009</v>
      </c>
    </row>
    <row r="372" spans="1:9" x14ac:dyDescent="0.2">
      <c r="A372" s="157">
        <v>43360</v>
      </c>
      <c r="B372">
        <v>22.5</v>
      </c>
      <c r="C372">
        <v>20.399999999999999</v>
      </c>
      <c r="D372">
        <v>37</v>
      </c>
      <c r="E372">
        <v>44.1</v>
      </c>
      <c r="G372">
        <f t="shared" si="23"/>
        <v>7.1000000000000014</v>
      </c>
      <c r="H372">
        <v>6</v>
      </c>
      <c r="I372" s="428">
        <f t="shared" si="26"/>
        <v>6.8350000000000009</v>
      </c>
    </row>
    <row r="373" spans="1:9" x14ac:dyDescent="0.2">
      <c r="A373" s="157">
        <v>43361</v>
      </c>
      <c r="B373">
        <v>24.75</v>
      </c>
      <c r="C373">
        <v>19</v>
      </c>
      <c r="D373">
        <v>32</v>
      </c>
      <c r="E373">
        <v>44.8</v>
      </c>
      <c r="G373">
        <f t="shared" si="23"/>
        <v>12.799999999999997</v>
      </c>
      <c r="H373">
        <v>6</v>
      </c>
      <c r="I373" s="428">
        <f t="shared" si="26"/>
        <v>6.8350000000000009</v>
      </c>
    </row>
    <row r="374" spans="1:9" x14ac:dyDescent="0.2">
      <c r="A374" s="157">
        <v>43362</v>
      </c>
      <c r="B374">
        <v>24.75</v>
      </c>
      <c r="C374">
        <v>20.6</v>
      </c>
      <c r="D374">
        <v>38</v>
      </c>
      <c r="E374">
        <v>41.6</v>
      </c>
      <c r="G374">
        <f t="shared" si="23"/>
        <v>3.6000000000000014</v>
      </c>
      <c r="H374">
        <v>6</v>
      </c>
      <c r="I374" s="428">
        <f t="shared" si="26"/>
        <v>6.8350000000000009</v>
      </c>
    </row>
    <row r="375" spans="1:9" x14ac:dyDescent="0.2">
      <c r="A375" s="157">
        <v>43363</v>
      </c>
      <c r="B375">
        <v>24.3</v>
      </c>
      <c r="C375">
        <v>19.2</v>
      </c>
      <c r="D375">
        <v>34</v>
      </c>
      <c r="E375">
        <v>44.8</v>
      </c>
      <c r="G375">
        <f t="shared" si="23"/>
        <v>10.799999999999997</v>
      </c>
      <c r="H375">
        <v>6</v>
      </c>
      <c r="I375" s="428">
        <f t="shared" si="26"/>
        <v>6.8350000000000009</v>
      </c>
    </row>
    <row r="376" spans="1:9" x14ac:dyDescent="0.2">
      <c r="A376" s="157">
        <v>43364</v>
      </c>
      <c r="B376">
        <v>24.1</v>
      </c>
      <c r="C376">
        <v>21.3</v>
      </c>
      <c r="D376">
        <v>42</v>
      </c>
      <c r="E376">
        <v>47.1</v>
      </c>
      <c r="G376">
        <f t="shared" si="23"/>
        <v>5.1000000000000014</v>
      </c>
      <c r="H376">
        <v>6</v>
      </c>
      <c r="I376" s="428">
        <f t="shared" si="26"/>
        <v>6.8350000000000009</v>
      </c>
    </row>
    <row r="377" spans="1:9" x14ac:dyDescent="0.2">
      <c r="A377" s="157">
        <v>43367</v>
      </c>
      <c r="B377">
        <v>22.25</v>
      </c>
      <c r="C377">
        <v>20.399999999999999</v>
      </c>
      <c r="D377">
        <v>39</v>
      </c>
      <c r="E377">
        <v>43.3</v>
      </c>
      <c r="G377">
        <f t="shared" si="23"/>
        <v>4.2999999999999972</v>
      </c>
      <c r="H377">
        <v>6</v>
      </c>
      <c r="I377" s="428">
        <f t="shared" si="26"/>
        <v>6.8350000000000009</v>
      </c>
    </row>
    <row r="378" spans="1:9" x14ac:dyDescent="0.2">
      <c r="A378" s="157">
        <v>43368</v>
      </c>
      <c r="B378">
        <v>22.45</v>
      </c>
      <c r="C378">
        <v>20</v>
      </c>
      <c r="D378">
        <v>36</v>
      </c>
      <c r="E378">
        <v>42.2</v>
      </c>
      <c r="G378">
        <f t="shared" si="23"/>
        <v>6.2000000000000028</v>
      </c>
      <c r="H378">
        <v>6</v>
      </c>
      <c r="I378" s="428">
        <f t="shared" si="26"/>
        <v>6.8350000000000009</v>
      </c>
    </row>
    <row r="379" spans="1:9" x14ac:dyDescent="0.2">
      <c r="A379" s="157">
        <v>43369</v>
      </c>
      <c r="B379">
        <v>23.7</v>
      </c>
      <c r="C379">
        <v>19.399999999999999</v>
      </c>
      <c r="D379">
        <v>31</v>
      </c>
      <c r="E379">
        <v>45.4</v>
      </c>
      <c r="G379">
        <f t="shared" si="23"/>
        <v>14.399999999999999</v>
      </c>
      <c r="H379">
        <v>6</v>
      </c>
      <c r="I379" s="428">
        <f t="shared" si="26"/>
        <v>6.8350000000000009</v>
      </c>
    </row>
    <row r="380" spans="1:9" x14ac:dyDescent="0.2">
      <c r="A380" s="157">
        <v>43370</v>
      </c>
      <c r="B380">
        <v>22.65</v>
      </c>
      <c r="C380">
        <v>20.8</v>
      </c>
      <c r="D380">
        <v>38</v>
      </c>
      <c r="E380">
        <v>42.5</v>
      </c>
      <c r="G380">
        <f t="shared" si="23"/>
        <v>4.5</v>
      </c>
      <c r="H380">
        <v>6</v>
      </c>
      <c r="I380" s="428">
        <f t="shared" si="26"/>
        <v>6.8350000000000009</v>
      </c>
    </row>
    <row r="381" spans="1:9" x14ac:dyDescent="0.2">
      <c r="A381" s="157">
        <v>43371</v>
      </c>
      <c r="B381">
        <v>24.95</v>
      </c>
      <c r="C381">
        <v>20.399999999999999</v>
      </c>
      <c r="D381">
        <v>41</v>
      </c>
      <c r="E381">
        <v>47</v>
      </c>
      <c r="G381">
        <f t="shared" si="23"/>
        <v>6</v>
      </c>
      <c r="H381">
        <v>6</v>
      </c>
      <c r="I381" s="428">
        <f t="shared" si="26"/>
        <v>6.8350000000000009</v>
      </c>
    </row>
    <row r="382" spans="1:9" x14ac:dyDescent="0.2">
      <c r="A382" s="711">
        <v>43374</v>
      </c>
      <c r="B382" s="109">
        <v>21.8</v>
      </c>
      <c r="C382" s="109">
        <v>20.3</v>
      </c>
      <c r="D382" s="109">
        <v>40</v>
      </c>
      <c r="E382" s="109">
        <v>46.6</v>
      </c>
      <c r="F382" s="109"/>
      <c r="G382" s="109">
        <f t="shared" si="23"/>
        <v>6.6000000000000014</v>
      </c>
      <c r="H382" s="109">
        <v>6</v>
      </c>
      <c r="I382" s="712">
        <f>AVERAGE(G382:G402)</f>
        <v>6.3285714285714274</v>
      </c>
    </row>
    <row r="383" spans="1:9" x14ac:dyDescent="0.2">
      <c r="A383" s="157">
        <v>43375</v>
      </c>
      <c r="B383">
        <v>24.25</v>
      </c>
      <c r="C383">
        <v>20.2</v>
      </c>
      <c r="D383">
        <v>37</v>
      </c>
      <c r="E383">
        <v>43.1</v>
      </c>
      <c r="G383">
        <f t="shared" si="23"/>
        <v>6.1000000000000014</v>
      </c>
      <c r="H383">
        <v>6</v>
      </c>
      <c r="I383" s="428">
        <f>$I$382</f>
        <v>6.3285714285714274</v>
      </c>
    </row>
    <row r="384" spans="1:9" x14ac:dyDescent="0.2">
      <c r="A384" s="157">
        <v>43376</v>
      </c>
      <c r="B384">
        <v>22.25</v>
      </c>
      <c r="C384">
        <v>20.3</v>
      </c>
      <c r="D384">
        <v>37</v>
      </c>
      <c r="E384">
        <v>45.8</v>
      </c>
      <c r="G384">
        <f t="shared" si="23"/>
        <v>8.7999999999999972</v>
      </c>
      <c r="H384">
        <v>6</v>
      </c>
      <c r="I384" s="428">
        <f t="shared" ref="I384:I402" si="27">$I$382</f>
        <v>6.3285714285714274</v>
      </c>
    </row>
    <row r="385" spans="1:9" x14ac:dyDescent="0.2">
      <c r="A385" s="157">
        <v>43377</v>
      </c>
      <c r="B385">
        <v>21.7</v>
      </c>
      <c r="C385">
        <v>19.600000000000001</v>
      </c>
      <c r="D385">
        <v>38</v>
      </c>
      <c r="E385">
        <v>42.6</v>
      </c>
      <c r="G385">
        <f t="shared" si="23"/>
        <v>4.6000000000000014</v>
      </c>
      <c r="H385">
        <v>6</v>
      </c>
      <c r="I385" s="428">
        <f t="shared" si="27"/>
        <v>6.3285714285714274</v>
      </c>
    </row>
    <row r="386" spans="1:9" x14ac:dyDescent="0.2">
      <c r="A386" s="157">
        <v>43378</v>
      </c>
      <c r="B386">
        <v>21.85</v>
      </c>
      <c r="C386">
        <v>19.600000000000001</v>
      </c>
      <c r="D386">
        <v>39</v>
      </c>
      <c r="E386">
        <v>46.6</v>
      </c>
      <c r="G386">
        <f t="shared" si="23"/>
        <v>7.6000000000000014</v>
      </c>
      <c r="H386">
        <v>6</v>
      </c>
      <c r="I386" s="428">
        <f t="shared" si="27"/>
        <v>6.3285714285714274</v>
      </c>
    </row>
    <row r="387" spans="1:9" x14ac:dyDescent="0.2">
      <c r="A387" s="157">
        <v>43381</v>
      </c>
      <c r="B387">
        <v>21.7</v>
      </c>
      <c r="C387">
        <v>20</v>
      </c>
      <c r="D387">
        <v>37</v>
      </c>
      <c r="E387">
        <v>43.9</v>
      </c>
      <c r="G387">
        <f t="shared" ref="G387:G450" si="28">E387-D387</f>
        <v>6.8999999999999986</v>
      </c>
      <c r="H387">
        <v>6</v>
      </c>
      <c r="I387" s="428">
        <f t="shared" si="27"/>
        <v>6.3285714285714274</v>
      </c>
    </row>
    <row r="388" spans="1:9" x14ac:dyDescent="0.2">
      <c r="A388" s="157">
        <v>43382</v>
      </c>
      <c r="B388">
        <v>20.63</v>
      </c>
      <c r="C388">
        <v>20.2</v>
      </c>
      <c r="D388">
        <v>41</v>
      </c>
      <c r="E388">
        <v>43.3</v>
      </c>
      <c r="G388">
        <f t="shared" si="28"/>
        <v>2.2999999999999972</v>
      </c>
      <c r="H388">
        <v>6</v>
      </c>
      <c r="I388" s="428">
        <f t="shared" si="27"/>
        <v>6.3285714285714274</v>
      </c>
    </row>
    <row r="389" spans="1:9" x14ac:dyDescent="0.2">
      <c r="A389" s="157">
        <v>43384</v>
      </c>
      <c r="B389">
        <v>21.6</v>
      </c>
      <c r="C389">
        <v>20.3</v>
      </c>
      <c r="D389">
        <v>33</v>
      </c>
      <c r="E389">
        <v>41.7</v>
      </c>
      <c r="G389">
        <f t="shared" si="28"/>
        <v>8.7000000000000028</v>
      </c>
      <c r="H389">
        <v>6</v>
      </c>
      <c r="I389" s="428">
        <f t="shared" si="27"/>
        <v>6.3285714285714274</v>
      </c>
    </row>
    <row r="390" spans="1:9" x14ac:dyDescent="0.2">
      <c r="A390" s="157">
        <v>43385</v>
      </c>
      <c r="B390">
        <v>20</v>
      </c>
      <c r="C390">
        <v>19.399999999999999</v>
      </c>
      <c r="D390">
        <v>36</v>
      </c>
      <c r="E390">
        <v>40.799999999999997</v>
      </c>
      <c r="G390">
        <f t="shared" si="28"/>
        <v>4.7999999999999972</v>
      </c>
      <c r="H390">
        <v>6</v>
      </c>
      <c r="I390" s="428">
        <f t="shared" si="27"/>
        <v>6.3285714285714274</v>
      </c>
    </row>
    <row r="391" spans="1:9" x14ac:dyDescent="0.2">
      <c r="A391" s="157">
        <v>43388</v>
      </c>
      <c r="B391">
        <v>19.7</v>
      </c>
      <c r="C391">
        <v>20.2</v>
      </c>
      <c r="D391">
        <v>37</v>
      </c>
      <c r="E391">
        <v>41.3</v>
      </c>
      <c r="G391">
        <f t="shared" si="28"/>
        <v>4.2999999999999972</v>
      </c>
      <c r="H391">
        <v>6</v>
      </c>
      <c r="I391" s="428">
        <f t="shared" si="27"/>
        <v>6.3285714285714274</v>
      </c>
    </row>
    <row r="392" spans="1:9" x14ac:dyDescent="0.2">
      <c r="A392" s="157">
        <v>43389</v>
      </c>
      <c r="B392">
        <v>19.850000000000001</v>
      </c>
      <c r="C392">
        <v>20.6</v>
      </c>
      <c r="D392">
        <v>33</v>
      </c>
      <c r="E392">
        <v>42.3</v>
      </c>
      <c r="G392">
        <f t="shared" si="28"/>
        <v>9.2999999999999972</v>
      </c>
      <c r="H392">
        <v>6</v>
      </c>
      <c r="I392" s="428">
        <f t="shared" si="27"/>
        <v>6.3285714285714274</v>
      </c>
    </row>
    <row r="393" spans="1:9" x14ac:dyDescent="0.2">
      <c r="A393" s="157">
        <v>43390</v>
      </c>
      <c r="B393">
        <v>19.600000000000001</v>
      </c>
      <c r="C393">
        <v>20.9</v>
      </c>
      <c r="D393">
        <v>39</v>
      </c>
      <c r="E393">
        <v>47.1</v>
      </c>
      <c r="G393">
        <f t="shared" si="28"/>
        <v>8.1000000000000014</v>
      </c>
      <c r="H393">
        <v>6</v>
      </c>
      <c r="I393" s="428">
        <f t="shared" si="27"/>
        <v>6.3285714285714274</v>
      </c>
    </row>
    <row r="394" spans="1:9" x14ac:dyDescent="0.2">
      <c r="A394" s="157">
        <v>43391</v>
      </c>
      <c r="B394">
        <v>19.95</v>
      </c>
      <c r="C394">
        <v>21</v>
      </c>
      <c r="D394">
        <v>41</v>
      </c>
      <c r="E394">
        <v>46.2</v>
      </c>
      <c r="G394">
        <f t="shared" si="28"/>
        <v>5.2000000000000028</v>
      </c>
      <c r="H394">
        <v>6</v>
      </c>
      <c r="I394" s="428">
        <f t="shared" si="27"/>
        <v>6.3285714285714274</v>
      </c>
    </row>
    <row r="395" spans="1:9" x14ac:dyDescent="0.2">
      <c r="A395" s="157">
        <v>43392</v>
      </c>
      <c r="B395">
        <v>20.5</v>
      </c>
      <c r="C395">
        <v>21.2</v>
      </c>
      <c r="D395">
        <v>41</v>
      </c>
      <c r="E395">
        <v>46.1</v>
      </c>
      <c r="G395">
        <f t="shared" si="28"/>
        <v>5.1000000000000014</v>
      </c>
      <c r="H395">
        <v>6</v>
      </c>
      <c r="I395" s="428">
        <f t="shared" si="27"/>
        <v>6.3285714285714274</v>
      </c>
    </row>
    <row r="396" spans="1:9" x14ac:dyDescent="0.2">
      <c r="A396" s="157">
        <v>43395</v>
      </c>
      <c r="B396">
        <v>19.149999999999999</v>
      </c>
      <c r="C396">
        <v>21.1</v>
      </c>
      <c r="D396">
        <v>41</v>
      </c>
      <c r="E396">
        <v>46.3</v>
      </c>
      <c r="G396">
        <f t="shared" si="28"/>
        <v>5.2999999999999972</v>
      </c>
      <c r="H396">
        <v>6</v>
      </c>
      <c r="I396" s="428">
        <f t="shared" si="27"/>
        <v>6.3285714285714274</v>
      </c>
    </row>
    <row r="397" spans="1:9" x14ac:dyDescent="0.2">
      <c r="A397" s="157">
        <v>43396</v>
      </c>
      <c r="B397">
        <v>19.7</v>
      </c>
      <c r="C397">
        <v>20.7</v>
      </c>
      <c r="D397">
        <v>39</v>
      </c>
      <c r="E397">
        <v>46.2</v>
      </c>
      <c r="G397">
        <f t="shared" si="28"/>
        <v>7.2000000000000028</v>
      </c>
      <c r="H397">
        <v>6</v>
      </c>
      <c r="I397" s="428">
        <f t="shared" si="27"/>
        <v>6.3285714285714274</v>
      </c>
    </row>
    <row r="398" spans="1:9" x14ac:dyDescent="0.2">
      <c r="A398" s="157">
        <v>43398</v>
      </c>
      <c r="B398">
        <v>21</v>
      </c>
      <c r="C398">
        <v>20.6</v>
      </c>
      <c r="D398">
        <v>38</v>
      </c>
      <c r="E398">
        <v>47.1</v>
      </c>
      <c r="G398">
        <f t="shared" si="28"/>
        <v>9.1000000000000014</v>
      </c>
      <c r="H398">
        <v>6</v>
      </c>
      <c r="I398" s="428">
        <f t="shared" si="27"/>
        <v>6.3285714285714274</v>
      </c>
    </row>
    <row r="399" spans="1:9" x14ac:dyDescent="0.2">
      <c r="A399" s="157">
        <v>43399</v>
      </c>
      <c r="B399">
        <v>21</v>
      </c>
      <c r="C399">
        <v>20.6</v>
      </c>
      <c r="D399">
        <v>34</v>
      </c>
      <c r="E399">
        <v>42.6</v>
      </c>
      <c r="G399">
        <f t="shared" si="28"/>
        <v>8.6000000000000014</v>
      </c>
      <c r="H399">
        <v>6</v>
      </c>
      <c r="I399" s="428">
        <f t="shared" si="27"/>
        <v>6.3285714285714274</v>
      </c>
    </row>
    <row r="400" spans="1:9" x14ac:dyDescent="0.2">
      <c r="A400" s="157">
        <v>43402</v>
      </c>
      <c r="B400">
        <v>22.65</v>
      </c>
      <c r="C400">
        <v>20.5</v>
      </c>
      <c r="D400">
        <v>37</v>
      </c>
      <c r="E400">
        <v>39.6</v>
      </c>
      <c r="G400">
        <f t="shared" si="28"/>
        <v>2.6000000000000014</v>
      </c>
      <c r="H400">
        <v>6</v>
      </c>
      <c r="I400" s="428">
        <f t="shared" si="27"/>
        <v>6.3285714285714274</v>
      </c>
    </row>
    <row r="401" spans="1:9" x14ac:dyDescent="0.2">
      <c r="A401" s="157">
        <v>43403</v>
      </c>
      <c r="B401">
        <v>22.15</v>
      </c>
      <c r="C401">
        <v>20.8</v>
      </c>
      <c r="D401">
        <v>40</v>
      </c>
      <c r="E401">
        <v>45.9</v>
      </c>
      <c r="G401">
        <f t="shared" si="28"/>
        <v>5.8999999999999986</v>
      </c>
      <c r="H401">
        <v>6</v>
      </c>
      <c r="I401" s="428">
        <f t="shared" si="27"/>
        <v>6.3285714285714274</v>
      </c>
    </row>
    <row r="402" spans="1:9" x14ac:dyDescent="0.2">
      <c r="A402" s="157">
        <v>43404</v>
      </c>
      <c r="B402">
        <v>20.8</v>
      </c>
      <c r="C402">
        <v>19.7</v>
      </c>
      <c r="D402">
        <v>36</v>
      </c>
      <c r="E402">
        <v>41.8</v>
      </c>
      <c r="G402">
        <f t="shared" si="28"/>
        <v>5.7999999999999972</v>
      </c>
      <c r="H402">
        <v>6</v>
      </c>
      <c r="I402" s="428">
        <f t="shared" si="27"/>
        <v>6.3285714285714274</v>
      </c>
    </row>
    <row r="403" spans="1:9" x14ac:dyDescent="0.2">
      <c r="A403" s="711">
        <v>43409</v>
      </c>
      <c r="B403" s="109">
        <v>20.55</v>
      </c>
      <c r="C403" s="109">
        <v>20.7</v>
      </c>
      <c r="D403" s="109">
        <v>39</v>
      </c>
      <c r="E403" s="109">
        <v>44.3</v>
      </c>
      <c r="F403" s="109"/>
      <c r="G403" s="109">
        <f t="shared" si="28"/>
        <v>5.2999999999999972</v>
      </c>
      <c r="H403" s="109">
        <v>6</v>
      </c>
      <c r="I403" s="712">
        <f>AVERAGE(G403:G422)</f>
        <v>6.9700000000000006</v>
      </c>
    </row>
    <row r="404" spans="1:9" x14ac:dyDescent="0.2">
      <c r="A404" s="157">
        <v>43410</v>
      </c>
      <c r="B404">
        <v>21.75</v>
      </c>
      <c r="C404">
        <v>21.1</v>
      </c>
      <c r="D404">
        <v>37</v>
      </c>
      <c r="E404">
        <v>45.6</v>
      </c>
      <c r="G404">
        <f t="shared" si="28"/>
        <v>8.6000000000000014</v>
      </c>
      <c r="H404">
        <v>6</v>
      </c>
      <c r="I404" s="428">
        <f>$I$403</f>
        <v>6.9700000000000006</v>
      </c>
    </row>
    <row r="405" spans="1:9" x14ac:dyDescent="0.2">
      <c r="A405" s="157">
        <v>43411</v>
      </c>
      <c r="B405">
        <v>20.149999999999999</v>
      </c>
      <c r="C405">
        <v>20.6</v>
      </c>
      <c r="D405">
        <v>40</v>
      </c>
      <c r="E405">
        <v>44.7</v>
      </c>
      <c r="G405">
        <f t="shared" si="28"/>
        <v>4.7000000000000028</v>
      </c>
      <c r="H405">
        <v>6</v>
      </c>
      <c r="I405" s="428">
        <f t="shared" ref="I405:I422" si="29">$I$403</f>
        <v>6.9700000000000006</v>
      </c>
    </row>
    <row r="406" spans="1:9" x14ac:dyDescent="0.2">
      <c r="A406" s="157">
        <v>43412</v>
      </c>
      <c r="B406">
        <v>19.2</v>
      </c>
      <c r="C406">
        <v>20.9</v>
      </c>
      <c r="D406">
        <v>41</v>
      </c>
      <c r="E406">
        <v>46.3</v>
      </c>
      <c r="G406">
        <f t="shared" si="28"/>
        <v>5.2999999999999972</v>
      </c>
      <c r="H406">
        <v>6</v>
      </c>
      <c r="I406" s="428">
        <f t="shared" si="29"/>
        <v>6.9700000000000006</v>
      </c>
    </row>
    <row r="407" spans="1:9" x14ac:dyDescent="0.2">
      <c r="A407" s="157">
        <v>43413</v>
      </c>
      <c r="B407">
        <v>21.35</v>
      </c>
      <c r="C407">
        <v>19.7</v>
      </c>
      <c r="D407">
        <v>29</v>
      </c>
      <c r="E407">
        <v>37.9</v>
      </c>
      <c r="G407">
        <f t="shared" si="28"/>
        <v>8.8999999999999986</v>
      </c>
      <c r="H407">
        <v>6</v>
      </c>
      <c r="I407" s="428">
        <f t="shared" si="29"/>
        <v>6.9700000000000006</v>
      </c>
    </row>
    <row r="408" spans="1:9" x14ac:dyDescent="0.2">
      <c r="A408" s="157">
        <v>43416</v>
      </c>
      <c r="B408">
        <v>22.5</v>
      </c>
      <c r="C408">
        <v>20</v>
      </c>
      <c r="D408">
        <v>33</v>
      </c>
      <c r="E408">
        <v>39.6</v>
      </c>
      <c r="G408">
        <f t="shared" si="28"/>
        <v>6.6000000000000014</v>
      </c>
      <c r="H408">
        <v>6</v>
      </c>
      <c r="I408" s="428">
        <f t="shared" si="29"/>
        <v>6.9700000000000006</v>
      </c>
    </row>
    <row r="409" spans="1:9" x14ac:dyDescent="0.2">
      <c r="A409" s="157">
        <v>43417</v>
      </c>
      <c r="B409">
        <v>21.45</v>
      </c>
      <c r="C409">
        <v>19.7</v>
      </c>
      <c r="D409">
        <v>32</v>
      </c>
      <c r="E409">
        <v>38.9</v>
      </c>
      <c r="G409">
        <f t="shared" si="28"/>
        <v>6.8999999999999986</v>
      </c>
      <c r="H409">
        <v>6</v>
      </c>
      <c r="I409" s="428">
        <f t="shared" si="29"/>
        <v>6.9700000000000006</v>
      </c>
    </row>
    <row r="410" spans="1:9" x14ac:dyDescent="0.2">
      <c r="A410" s="157">
        <v>43418</v>
      </c>
      <c r="B410">
        <v>21.75</v>
      </c>
      <c r="C410">
        <v>20.6</v>
      </c>
      <c r="D410">
        <v>37</v>
      </c>
      <c r="E410">
        <v>42.8</v>
      </c>
      <c r="G410">
        <f t="shared" si="28"/>
        <v>5.7999999999999972</v>
      </c>
      <c r="H410">
        <v>6</v>
      </c>
      <c r="I410" s="428">
        <f t="shared" si="29"/>
        <v>6.9700000000000006</v>
      </c>
    </row>
    <row r="411" spans="1:9" x14ac:dyDescent="0.2">
      <c r="A411" s="157">
        <v>43419</v>
      </c>
      <c r="B411">
        <v>20.8</v>
      </c>
      <c r="C411">
        <v>21.3</v>
      </c>
      <c r="D411">
        <v>39</v>
      </c>
      <c r="E411">
        <v>46.3</v>
      </c>
      <c r="G411">
        <f t="shared" si="28"/>
        <v>7.2999999999999972</v>
      </c>
      <c r="H411">
        <v>6</v>
      </c>
      <c r="I411" s="428">
        <f t="shared" si="29"/>
        <v>6.9700000000000006</v>
      </c>
    </row>
    <row r="412" spans="1:9" x14ac:dyDescent="0.2">
      <c r="A412" s="157">
        <v>43420</v>
      </c>
      <c r="B412">
        <v>20.55</v>
      </c>
      <c r="C412">
        <v>19.600000000000001</v>
      </c>
      <c r="D412">
        <v>33</v>
      </c>
      <c r="E412">
        <v>39</v>
      </c>
      <c r="G412">
        <f t="shared" si="28"/>
        <v>6</v>
      </c>
      <c r="H412">
        <v>6</v>
      </c>
      <c r="I412" s="428">
        <f t="shared" si="29"/>
        <v>6.9700000000000006</v>
      </c>
    </row>
    <row r="413" spans="1:9" x14ac:dyDescent="0.2">
      <c r="A413" s="157">
        <v>43423</v>
      </c>
      <c r="B413">
        <v>21.35</v>
      </c>
      <c r="C413">
        <v>20.3</v>
      </c>
      <c r="D413">
        <v>35</v>
      </c>
      <c r="E413">
        <v>40.6</v>
      </c>
      <c r="G413">
        <f t="shared" si="28"/>
        <v>5.6000000000000014</v>
      </c>
      <c r="H413">
        <v>6</v>
      </c>
      <c r="I413" s="428">
        <f t="shared" si="29"/>
        <v>6.9700000000000006</v>
      </c>
    </row>
    <row r="414" spans="1:9" x14ac:dyDescent="0.2">
      <c r="A414" s="157">
        <v>43424</v>
      </c>
      <c r="B414">
        <v>20.2</v>
      </c>
      <c r="C414">
        <v>20.399999999999999</v>
      </c>
      <c r="D414">
        <v>40</v>
      </c>
      <c r="E414">
        <v>47.2</v>
      </c>
      <c r="G414">
        <f t="shared" si="28"/>
        <v>7.2000000000000028</v>
      </c>
      <c r="H414">
        <v>6</v>
      </c>
      <c r="I414" s="428">
        <f t="shared" si="29"/>
        <v>6.9700000000000006</v>
      </c>
    </row>
    <row r="415" spans="1:9" x14ac:dyDescent="0.2">
      <c r="A415" s="157">
        <v>43425</v>
      </c>
      <c r="B415">
        <v>20.65</v>
      </c>
      <c r="C415">
        <v>20.7</v>
      </c>
      <c r="D415">
        <v>35</v>
      </c>
      <c r="E415">
        <v>42.5</v>
      </c>
      <c r="G415">
        <f t="shared" si="28"/>
        <v>7.5</v>
      </c>
      <c r="H415">
        <v>6</v>
      </c>
      <c r="I415" s="428">
        <f t="shared" si="29"/>
        <v>6.9700000000000006</v>
      </c>
    </row>
    <row r="416" spans="1:9" x14ac:dyDescent="0.2">
      <c r="A416" s="157">
        <v>43426</v>
      </c>
      <c r="B416">
        <v>19.7</v>
      </c>
      <c r="C416">
        <v>20</v>
      </c>
      <c r="D416">
        <v>39</v>
      </c>
      <c r="E416">
        <v>43.8</v>
      </c>
      <c r="G416">
        <f t="shared" si="28"/>
        <v>4.7999999999999972</v>
      </c>
      <c r="H416">
        <v>6</v>
      </c>
      <c r="I416" s="428">
        <f t="shared" si="29"/>
        <v>6.9700000000000006</v>
      </c>
    </row>
    <row r="417" spans="1:9" x14ac:dyDescent="0.2">
      <c r="A417" s="157">
        <v>43427</v>
      </c>
      <c r="B417">
        <v>20</v>
      </c>
      <c r="C417">
        <v>19.100000000000001</v>
      </c>
      <c r="D417">
        <v>31</v>
      </c>
      <c r="E417">
        <v>36.9</v>
      </c>
      <c r="G417">
        <f t="shared" si="28"/>
        <v>5.8999999999999986</v>
      </c>
      <c r="H417">
        <v>6</v>
      </c>
      <c r="I417" s="428">
        <f t="shared" si="29"/>
        <v>6.9700000000000006</v>
      </c>
    </row>
    <row r="418" spans="1:9" x14ac:dyDescent="0.2">
      <c r="A418" s="157">
        <v>43430</v>
      </c>
      <c r="B418">
        <v>20.2</v>
      </c>
      <c r="C418">
        <v>20.8</v>
      </c>
      <c r="D418">
        <v>38</v>
      </c>
      <c r="E418">
        <v>43.9</v>
      </c>
      <c r="G418">
        <f t="shared" si="28"/>
        <v>5.8999999999999986</v>
      </c>
      <c r="H418">
        <v>6</v>
      </c>
      <c r="I418" s="428">
        <f t="shared" si="29"/>
        <v>6.9700000000000006</v>
      </c>
    </row>
    <row r="419" spans="1:9" x14ac:dyDescent="0.2">
      <c r="A419" s="157">
        <v>43431</v>
      </c>
      <c r="B419">
        <v>20.05</v>
      </c>
      <c r="C419">
        <v>19.7</v>
      </c>
      <c r="D419">
        <v>35</v>
      </c>
      <c r="E419">
        <v>44.6</v>
      </c>
      <c r="G419">
        <f t="shared" si="28"/>
        <v>9.6000000000000014</v>
      </c>
      <c r="H419">
        <v>6</v>
      </c>
      <c r="I419" s="428">
        <f t="shared" si="29"/>
        <v>6.9700000000000006</v>
      </c>
    </row>
    <row r="420" spans="1:9" x14ac:dyDescent="0.2">
      <c r="A420" s="157">
        <v>43432</v>
      </c>
      <c r="B420">
        <v>20.85</v>
      </c>
      <c r="C420">
        <v>20.2</v>
      </c>
      <c r="D420">
        <v>32</v>
      </c>
      <c r="E420">
        <v>46.9</v>
      </c>
      <c r="G420">
        <f t="shared" si="28"/>
        <v>14.899999999999999</v>
      </c>
      <c r="H420">
        <v>6</v>
      </c>
      <c r="I420" s="428">
        <f t="shared" si="29"/>
        <v>6.9700000000000006</v>
      </c>
    </row>
    <row r="421" spans="1:9" x14ac:dyDescent="0.2">
      <c r="A421" s="157">
        <v>43433</v>
      </c>
      <c r="B421">
        <v>21.7</v>
      </c>
      <c r="C421">
        <v>19.8</v>
      </c>
      <c r="D421">
        <v>37</v>
      </c>
      <c r="E421">
        <v>43.2</v>
      </c>
      <c r="G421">
        <f t="shared" si="28"/>
        <v>6.2000000000000028</v>
      </c>
      <c r="H421">
        <v>6</v>
      </c>
      <c r="I421" s="428">
        <f t="shared" si="29"/>
        <v>6.9700000000000006</v>
      </c>
    </row>
    <row r="422" spans="1:9" x14ac:dyDescent="0.2">
      <c r="A422" s="157">
        <v>43434</v>
      </c>
      <c r="B422">
        <v>19.7</v>
      </c>
      <c r="C422">
        <v>19.899999999999999</v>
      </c>
      <c r="D422">
        <v>35</v>
      </c>
      <c r="E422">
        <v>41.4</v>
      </c>
      <c r="G422">
        <f t="shared" si="28"/>
        <v>6.3999999999999986</v>
      </c>
      <c r="H422">
        <v>6</v>
      </c>
      <c r="I422" s="428">
        <f t="shared" si="29"/>
        <v>6.9700000000000006</v>
      </c>
    </row>
    <row r="423" spans="1:9" x14ac:dyDescent="0.2">
      <c r="A423" s="711">
        <v>43437</v>
      </c>
      <c r="B423" s="109">
        <v>20.9</v>
      </c>
      <c r="C423" s="109">
        <v>19.5</v>
      </c>
      <c r="D423" s="109">
        <v>33</v>
      </c>
      <c r="E423" s="109">
        <v>37.4</v>
      </c>
      <c r="F423" s="109"/>
      <c r="G423" s="109">
        <f t="shared" si="28"/>
        <v>4.3999999999999986</v>
      </c>
      <c r="H423" s="109">
        <v>6</v>
      </c>
      <c r="I423" s="712">
        <f>AVERAGE(G423:G434)</f>
        <v>7.1833333333333327</v>
      </c>
    </row>
    <row r="424" spans="1:9" x14ac:dyDescent="0.2">
      <c r="A424" s="157">
        <v>43439</v>
      </c>
      <c r="B424">
        <v>20.75</v>
      </c>
      <c r="C424">
        <v>20.6</v>
      </c>
      <c r="D424">
        <v>35</v>
      </c>
      <c r="E424">
        <v>44.9</v>
      </c>
      <c r="G424">
        <f t="shared" si="28"/>
        <v>9.8999999999999986</v>
      </c>
      <c r="H424">
        <v>6</v>
      </c>
      <c r="I424" s="428">
        <f>$I$423</f>
        <v>7.1833333333333327</v>
      </c>
    </row>
    <row r="425" spans="1:9" x14ac:dyDescent="0.2">
      <c r="A425" s="157">
        <v>43440</v>
      </c>
      <c r="B425">
        <v>20.149999999999999</v>
      </c>
      <c r="C425">
        <v>20.3</v>
      </c>
      <c r="D425">
        <v>35</v>
      </c>
      <c r="E425">
        <v>42.3</v>
      </c>
      <c r="G425">
        <f t="shared" si="28"/>
        <v>7.2999999999999972</v>
      </c>
      <c r="H425">
        <v>6</v>
      </c>
      <c r="I425" s="428">
        <f t="shared" ref="I425:I434" si="30">$I$423</f>
        <v>7.1833333333333327</v>
      </c>
    </row>
    <row r="426" spans="1:9" x14ac:dyDescent="0.2">
      <c r="A426" s="157">
        <v>43441</v>
      </c>
      <c r="B426">
        <v>19.899999999999999</v>
      </c>
      <c r="C426">
        <v>20.399999999999999</v>
      </c>
      <c r="D426">
        <v>36</v>
      </c>
      <c r="E426">
        <v>43.3</v>
      </c>
      <c r="G426">
        <f t="shared" si="28"/>
        <v>7.2999999999999972</v>
      </c>
      <c r="H426">
        <v>6</v>
      </c>
      <c r="I426" s="428">
        <f t="shared" si="30"/>
        <v>7.1833333333333327</v>
      </c>
    </row>
    <row r="427" spans="1:9" x14ac:dyDescent="0.2">
      <c r="A427" s="157">
        <v>43444</v>
      </c>
      <c r="B427">
        <v>20.399999999999999</v>
      </c>
      <c r="C427">
        <v>21.1</v>
      </c>
      <c r="D427">
        <v>41</v>
      </c>
      <c r="E427">
        <v>46.2</v>
      </c>
      <c r="G427">
        <f t="shared" si="28"/>
        <v>5.2000000000000028</v>
      </c>
      <c r="H427">
        <v>6</v>
      </c>
      <c r="I427" s="428">
        <f t="shared" si="30"/>
        <v>7.1833333333333327</v>
      </c>
    </row>
    <row r="428" spans="1:9" x14ac:dyDescent="0.2">
      <c r="A428" s="157">
        <v>43446</v>
      </c>
      <c r="B428">
        <v>19.7</v>
      </c>
      <c r="C428">
        <v>20.399999999999999</v>
      </c>
      <c r="D428">
        <v>35</v>
      </c>
      <c r="E428">
        <v>42.4</v>
      </c>
      <c r="G428">
        <f t="shared" si="28"/>
        <v>7.3999999999999986</v>
      </c>
      <c r="H428">
        <v>6</v>
      </c>
      <c r="I428" s="428">
        <f t="shared" si="30"/>
        <v>7.1833333333333327</v>
      </c>
    </row>
    <row r="429" spans="1:9" x14ac:dyDescent="0.2">
      <c r="A429" s="157">
        <v>43447</v>
      </c>
      <c r="B429">
        <v>20.45</v>
      </c>
      <c r="C429">
        <v>20.5</v>
      </c>
      <c r="D429">
        <v>36</v>
      </c>
      <c r="E429">
        <v>42.6</v>
      </c>
      <c r="G429">
        <f t="shared" si="28"/>
        <v>6.6000000000000014</v>
      </c>
      <c r="H429">
        <v>6</v>
      </c>
      <c r="I429" s="428">
        <f t="shared" si="30"/>
        <v>7.1833333333333327</v>
      </c>
    </row>
    <row r="430" spans="1:9" x14ac:dyDescent="0.2">
      <c r="A430" s="157">
        <v>43448</v>
      </c>
      <c r="B430">
        <v>20.3</v>
      </c>
      <c r="C430">
        <v>20.6</v>
      </c>
      <c r="D430">
        <v>39</v>
      </c>
      <c r="E430">
        <v>42.9</v>
      </c>
      <c r="G430">
        <f t="shared" si="28"/>
        <v>3.8999999999999986</v>
      </c>
      <c r="H430">
        <v>6</v>
      </c>
      <c r="I430" s="428">
        <f t="shared" si="30"/>
        <v>7.1833333333333327</v>
      </c>
    </row>
    <row r="431" spans="1:9" x14ac:dyDescent="0.2">
      <c r="A431" s="157">
        <v>43451</v>
      </c>
      <c r="B431">
        <v>20.3</v>
      </c>
      <c r="C431">
        <v>19.899999999999999</v>
      </c>
      <c r="D431">
        <v>36</v>
      </c>
      <c r="E431">
        <v>43.7</v>
      </c>
      <c r="G431">
        <f t="shared" si="28"/>
        <v>7.7000000000000028</v>
      </c>
      <c r="H431">
        <v>6</v>
      </c>
      <c r="I431" s="428">
        <f t="shared" si="30"/>
        <v>7.1833333333333327</v>
      </c>
    </row>
    <row r="432" spans="1:9" x14ac:dyDescent="0.2">
      <c r="A432" s="157">
        <v>43452</v>
      </c>
      <c r="B432">
        <v>18.55</v>
      </c>
      <c r="C432">
        <v>20.5</v>
      </c>
      <c r="D432">
        <v>37</v>
      </c>
      <c r="E432">
        <v>44.5</v>
      </c>
      <c r="G432">
        <f t="shared" si="28"/>
        <v>7.5</v>
      </c>
      <c r="H432">
        <v>6</v>
      </c>
      <c r="I432" s="428">
        <f t="shared" si="30"/>
        <v>7.1833333333333327</v>
      </c>
    </row>
    <row r="433" spans="1:9" x14ac:dyDescent="0.2">
      <c r="A433" s="157">
        <v>43453</v>
      </c>
      <c r="B433">
        <v>20.05</v>
      </c>
      <c r="C433">
        <v>20.6</v>
      </c>
      <c r="D433">
        <v>36</v>
      </c>
      <c r="E433">
        <v>43.9</v>
      </c>
      <c r="G433">
        <f t="shared" si="28"/>
        <v>7.8999999999999986</v>
      </c>
      <c r="H433">
        <v>6</v>
      </c>
      <c r="I433" s="428">
        <f t="shared" si="30"/>
        <v>7.1833333333333327</v>
      </c>
    </row>
    <row r="434" spans="1:9" ht="13.5" thickBot="1" x14ac:dyDescent="0.25">
      <c r="A434" s="157">
        <v>43454</v>
      </c>
      <c r="B434">
        <v>19.3</v>
      </c>
      <c r="C434">
        <v>20.9</v>
      </c>
      <c r="D434">
        <v>36</v>
      </c>
      <c r="E434">
        <v>47.1</v>
      </c>
      <c r="G434">
        <f t="shared" si="28"/>
        <v>11.100000000000001</v>
      </c>
      <c r="H434">
        <v>6</v>
      </c>
      <c r="I434" s="428">
        <f t="shared" si="30"/>
        <v>7.1833333333333327</v>
      </c>
    </row>
    <row r="435" spans="1:9" ht="13.5" thickTop="1" x14ac:dyDescent="0.2">
      <c r="A435" s="593">
        <v>43468</v>
      </c>
      <c r="B435" s="594">
        <v>21.25</v>
      </c>
      <c r="C435" s="594">
        <v>20.9</v>
      </c>
      <c r="D435" s="594">
        <v>32</v>
      </c>
      <c r="E435" s="594">
        <v>36.6</v>
      </c>
      <c r="F435" s="594"/>
      <c r="G435" s="594">
        <f t="shared" si="28"/>
        <v>4.6000000000000014</v>
      </c>
      <c r="H435" s="594">
        <v>6</v>
      </c>
      <c r="I435" s="648">
        <f>AVERAGE(G435:G455)</f>
        <v>7.3761904761904766</v>
      </c>
    </row>
    <row r="436" spans="1:9" x14ac:dyDescent="0.2">
      <c r="A436" s="157">
        <v>43469</v>
      </c>
      <c r="B436">
        <v>19.7</v>
      </c>
      <c r="C436">
        <v>21.6</v>
      </c>
      <c r="D436">
        <v>31</v>
      </c>
      <c r="E436">
        <v>43.1</v>
      </c>
      <c r="G436">
        <f t="shared" si="28"/>
        <v>12.100000000000001</v>
      </c>
      <c r="H436">
        <v>6</v>
      </c>
      <c r="I436" s="428">
        <f>$I$435</f>
        <v>7.3761904761904766</v>
      </c>
    </row>
    <row r="437" spans="1:9" x14ac:dyDescent="0.2">
      <c r="A437" s="157">
        <v>43472</v>
      </c>
      <c r="B437">
        <v>20.6</v>
      </c>
      <c r="C437">
        <v>20.2</v>
      </c>
      <c r="D437">
        <v>33</v>
      </c>
      <c r="E437">
        <v>42.7</v>
      </c>
      <c r="G437">
        <f t="shared" si="28"/>
        <v>9.7000000000000028</v>
      </c>
      <c r="H437">
        <v>6</v>
      </c>
      <c r="I437" s="428">
        <f t="shared" ref="I437:I455" si="31">$I$435</f>
        <v>7.3761904761904766</v>
      </c>
    </row>
    <row r="438" spans="1:9" x14ac:dyDescent="0.2">
      <c r="A438" s="157">
        <v>43473</v>
      </c>
      <c r="B438">
        <v>20.3</v>
      </c>
      <c r="C438">
        <v>21.1</v>
      </c>
      <c r="D438">
        <v>37</v>
      </c>
      <c r="E438">
        <v>43.7</v>
      </c>
      <c r="G438">
        <f t="shared" si="28"/>
        <v>6.7000000000000028</v>
      </c>
      <c r="H438">
        <v>6</v>
      </c>
      <c r="I438" s="428">
        <f t="shared" si="31"/>
        <v>7.3761904761904766</v>
      </c>
    </row>
    <row r="439" spans="1:9" x14ac:dyDescent="0.2">
      <c r="A439" s="157">
        <v>43474</v>
      </c>
      <c r="B439">
        <v>19.55</v>
      </c>
      <c r="C439">
        <v>20.7</v>
      </c>
      <c r="D439">
        <v>35</v>
      </c>
      <c r="E439">
        <v>44</v>
      </c>
      <c r="G439">
        <f t="shared" si="28"/>
        <v>9</v>
      </c>
      <c r="H439">
        <v>6</v>
      </c>
      <c r="I439" s="428">
        <f t="shared" si="31"/>
        <v>7.3761904761904766</v>
      </c>
    </row>
    <row r="440" spans="1:9" x14ac:dyDescent="0.2">
      <c r="A440" s="157">
        <v>43475</v>
      </c>
      <c r="B440">
        <v>18.5</v>
      </c>
      <c r="C440">
        <v>21.9</v>
      </c>
      <c r="D440">
        <v>38</v>
      </c>
      <c r="E440">
        <v>44.9</v>
      </c>
      <c r="G440">
        <f t="shared" si="28"/>
        <v>6.8999999999999986</v>
      </c>
      <c r="H440">
        <v>6</v>
      </c>
      <c r="I440" s="428">
        <f t="shared" si="31"/>
        <v>7.3761904761904766</v>
      </c>
    </row>
    <row r="441" spans="1:9" x14ac:dyDescent="0.2">
      <c r="A441" s="157">
        <v>43476</v>
      </c>
      <c r="B441">
        <v>19.2</v>
      </c>
      <c r="C441">
        <v>21.3</v>
      </c>
      <c r="D441">
        <v>38</v>
      </c>
      <c r="E441">
        <v>45.4</v>
      </c>
      <c r="G441">
        <f t="shared" si="28"/>
        <v>7.3999999999999986</v>
      </c>
      <c r="H441">
        <v>6</v>
      </c>
      <c r="I441" s="428">
        <f t="shared" si="31"/>
        <v>7.3761904761904766</v>
      </c>
    </row>
    <row r="442" spans="1:9" x14ac:dyDescent="0.2">
      <c r="A442" s="157">
        <v>43479</v>
      </c>
      <c r="B442">
        <v>19.7</v>
      </c>
      <c r="C442">
        <v>20.399999999999999</v>
      </c>
      <c r="D442">
        <v>30</v>
      </c>
      <c r="E442">
        <v>38.299999999999997</v>
      </c>
      <c r="G442">
        <f t="shared" si="28"/>
        <v>8.2999999999999972</v>
      </c>
      <c r="H442">
        <v>6</v>
      </c>
      <c r="I442" s="428">
        <f t="shared" si="31"/>
        <v>7.3761904761904766</v>
      </c>
    </row>
    <row r="443" spans="1:9" x14ac:dyDescent="0.2">
      <c r="A443" s="157">
        <v>43480</v>
      </c>
      <c r="B443">
        <v>19.7</v>
      </c>
      <c r="C443">
        <v>20.399999999999999</v>
      </c>
      <c r="D443">
        <v>30</v>
      </c>
      <c r="E443">
        <v>38.299999999999997</v>
      </c>
      <c r="G443">
        <f t="shared" si="28"/>
        <v>8.2999999999999972</v>
      </c>
      <c r="H443">
        <v>6</v>
      </c>
      <c r="I443" s="428">
        <f t="shared" si="31"/>
        <v>7.3761904761904766</v>
      </c>
    </row>
    <row r="444" spans="1:9" x14ac:dyDescent="0.2">
      <c r="A444" s="157">
        <v>43481</v>
      </c>
      <c r="B444">
        <v>20.6</v>
      </c>
      <c r="C444">
        <v>21</v>
      </c>
      <c r="D444">
        <v>32</v>
      </c>
      <c r="E444">
        <v>41.8</v>
      </c>
      <c r="G444">
        <f t="shared" si="28"/>
        <v>9.7999999999999972</v>
      </c>
      <c r="H444">
        <v>6</v>
      </c>
      <c r="I444" s="428">
        <f t="shared" si="31"/>
        <v>7.3761904761904766</v>
      </c>
    </row>
    <row r="445" spans="1:9" x14ac:dyDescent="0.2">
      <c r="A445" s="157">
        <v>43482</v>
      </c>
      <c r="B445">
        <v>20.350000000000001</v>
      </c>
      <c r="C445">
        <v>21.2</v>
      </c>
      <c r="D445">
        <v>35</v>
      </c>
      <c r="E445">
        <v>40.1</v>
      </c>
      <c r="G445">
        <f t="shared" si="28"/>
        <v>5.1000000000000014</v>
      </c>
      <c r="H445">
        <v>6</v>
      </c>
      <c r="I445" s="428">
        <f t="shared" si="31"/>
        <v>7.3761904761904766</v>
      </c>
    </row>
    <row r="446" spans="1:9" x14ac:dyDescent="0.2">
      <c r="A446" s="157">
        <v>43483</v>
      </c>
      <c r="B446">
        <v>20.55</v>
      </c>
      <c r="C446">
        <v>21.2</v>
      </c>
      <c r="D446">
        <v>34</v>
      </c>
      <c r="E446">
        <v>42.1</v>
      </c>
      <c r="G446">
        <f t="shared" si="28"/>
        <v>8.1000000000000014</v>
      </c>
      <c r="H446">
        <v>6</v>
      </c>
      <c r="I446" s="428">
        <f t="shared" si="31"/>
        <v>7.3761904761904766</v>
      </c>
    </row>
    <row r="447" spans="1:9" x14ac:dyDescent="0.2">
      <c r="A447" s="157">
        <v>43486</v>
      </c>
      <c r="B447">
        <v>21.35</v>
      </c>
      <c r="C447">
        <v>21.5</v>
      </c>
      <c r="D447">
        <v>40</v>
      </c>
      <c r="E447">
        <v>45.2</v>
      </c>
      <c r="G447">
        <f t="shared" si="28"/>
        <v>5.2000000000000028</v>
      </c>
      <c r="H447">
        <v>6</v>
      </c>
      <c r="I447" s="428">
        <f t="shared" si="31"/>
        <v>7.3761904761904766</v>
      </c>
    </row>
    <row r="448" spans="1:9" x14ac:dyDescent="0.2">
      <c r="A448" s="157">
        <v>43487</v>
      </c>
      <c r="B448">
        <v>21.3</v>
      </c>
      <c r="C448">
        <v>21.4</v>
      </c>
      <c r="D448">
        <v>40</v>
      </c>
      <c r="E448">
        <v>44.7</v>
      </c>
      <c r="G448">
        <f t="shared" si="28"/>
        <v>4.7000000000000028</v>
      </c>
      <c r="H448">
        <v>6</v>
      </c>
      <c r="I448" s="428">
        <f t="shared" si="31"/>
        <v>7.3761904761904766</v>
      </c>
    </row>
    <row r="449" spans="1:9" x14ac:dyDescent="0.2">
      <c r="A449" s="157">
        <v>43488</v>
      </c>
      <c r="B449">
        <v>19.45</v>
      </c>
      <c r="C449">
        <v>21.2</v>
      </c>
      <c r="D449">
        <v>38</v>
      </c>
      <c r="E449">
        <v>46.2</v>
      </c>
      <c r="G449">
        <f t="shared" si="28"/>
        <v>8.2000000000000028</v>
      </c>
      <c r="H449">
        <v>6</v>
      </c>
      <c r="I449" s="428">
        <f t="shared" si="31"/>
        <v>7.3761904761904766</v>
      </c>
    </row>
    <row r="450" spans="1:9" x14ac:dyDescent="0.2">
      <c r="A450" s="157">
        <v>43489</v>
      </c>
      <c r="B450">
        <v>19.45</v>
      </c>
      <c r="C450">
        <v>20</v>
      </c>
      <c r="D450">
        <v>33</v>
      </c>
      <c r="E450">
        <v>39.200000000000003</v>
      </c>
      <c r="G450">
        <f t="shared" si="28"/>
        <v>6.2000000000000028</v>
      </c>
      <c r="H450">
        <v>6</v>
      </c>
      <c r="I450" s="428">
        <f t="shared" si="31"/>
        <v>7.3761904761904766</v>
      </c>
    </row>
    <row r="451" spans="1:9" x14ac:dyDescent="0.2">
      <c r="A451" s="157">
        <v>43490</v>
      </c>
      <c r="B451">
        <v>20.75</v>
      </c>
      <c r="C451">
        <v>20.6</v>
      </c>
      <c r="D451">
        <v>33</v>
      </c>
      <c r="E451">
        <v>42.2</v>
      </c>
      <c r="G451">
        <f t="shared" ref="G451:G514" si="32">E451-D451</f>
        <v>9.2000000000000028</v>
      </c>
      <c r="H451">
        <v>6</v>
      </c>
      <c r="I451" s="428">
        <f t="shared" si="31"/>
        <v>7.3761904761904766</v>
      </c>
    </row>
    <row r="452" spans="1:9" x14ac:dyDescent="0.2">
      <c r="A452" s="157">
        <v>43493</v>
      </c>
      <c r="B452">
        <v>21.2</v>
      </c>
      <c r="C452">
        <v>20.7</v>
      </c>
      <c r="D452">
        <v>34</v>
      </c>
      <c r="E452">
        <v>42.6</v>
      </c>
      <c r="G452">
        <f t="shared" si="32"/>
        <v>8.6000000000000014</v>
      </c>
      <c r="H452">
        <v>6</v>
      </c>
      <c r="I452" s="428">
        <f t="shared" si="31"/>
        <v>7.3761904761904766</v>
      </c>
    </row>
    <row r="453" spans="1:9" x14ac:dyDescent="0.2">
      <c r="A453" s="157">
        <v>43494</v>
      </c>
      <c r="B453">
        <v>20.5</v>
      </c>
      <c r="C453">
        <v>20.3</v>
      </c>
      <c r="D453">
        <v>39</v>
      </c>
      <c r="E453">
        <v>43.2</v>
      </c>
      <c r="G453">
        <f t="shared" si="32"/>
        <v>4.2000000000000028</v>
      </c>
      <c r="H453">
        <v>6</v>
      </c>
      <c r="I453" s="428">
        <f t="shared" si="31"/>
        <v>7.3761904761904766</v>
      </c>
    </row>
    <row r="454" spans="1:9" x14ac:dyDescent="0.2">
      <c r="A454" s="157">
        <v>43495</v>
      </c>
      <c r="B454">
        <v>19.850000000000001</v>
      </c>
      <c r="C454">
        <v>20.399999999999999</v>
      </c>
      <c r="D454">
        <v>34</v>
      </c>
      <c r="E454">
        <v>40.700000000000003</v>
      </c>
      <c r="G454">
        <f t="shared" si="32"/>
        <v>6.7000000000000028</v>
      </c>
      <c r="H454">
        <v>6</v>
      </c>
      <c r="I454" s="428">
        <f t="shared" si="31"/>
        <v>7.3761904761904766</v>
      </c>
    </row>
    <row r="455" spans="1:9" x14ac:dyDescent="0.2">
      <c r="A455" s="157">
        <v>43496</v>
      </c>
      <c r="B455">
        <v>18.95</v>
      </c>
      <c r="C455">
        <v>21.2</v>
      </c>
      <c r="D455">
        <v>37</v>
      </c>
      <c r="E455">
        <v>42.9</v>
      </c>
      <c r="G455">
        <f t="shared" si="32"/>
        <v>5.8999999999999986</v>
      </c>
      <c r="H455">
        <v>6</v>
      </c>
      <c r="I455" s="428">
        <f t="shared" si="31"/>
        <v>7.3761904761904766</v>
      </c>
    </row>
    <row r="456" spans="1:9" x14ac:dyDescent="0.2">
      <c r="A456" s="711">
        <v>43497</v>
      </c>
      <c r="B456" s="109">
        <v>19.649999999999999</v>
      </c>
      <c r="C456" s="109">
        <v>21</v>
      </c>
      <c r="D456" s="109">
        <v>39</v>
      </c>
      <c r="E456" s="109">
        <v>43</v>
      </c>
      <c r="F456" s="109"/>
      <c r="G456" s="109">
        <f t="shared" si="32"/>
        <v>4</v>
      </c>
      <c r="H456" s="109">
        <v>6</v>
      </c>
      <c r="I456" s="712">
        <f>AVERAGE(G456:G475)</f>
        <v>4.6500000000000004</v>
      </c>
    </row>
    <row r="457" spans="1:9" x14ac:dyDescent="0.2">
      <c r="A457" s="157">
        <v>43500</v>
      </c>
      <c r="B457">
        <v>18.899999999999999</v>
      </c>
      <c r="C457">
        <v>20.9</v>
      </c>
      <c r="D457">
        <v>39</v>
      </c>
      <c r="E457">
        <v>43.6</v>
      </c>
      <c r="G457">
        <f t="shared" si="32"/>
        <v>4.6000000000000014</v>
      </c>
      <c r="H457">
        <v>6</v>
      </c>
      <c r="I457" s="428">
        <f>$I$456</f>
        <v>4.6500000000000004</v>
      </c>
    </row>
    <row r="458" spans="1:9" x14ac:dyDescent="0.2">
      <c r="A458" s="157">
        <v>43501</v>
      </c>
      <c r="B458">
        <v>19</v>
      </c>
      <c r="C458">
        <v>21.3</v>
      </c>
      <c r="D458">
        <v>40</v>
      </c>
      <c r="E458">
        <v>42.6</v>
      </c>
      <c r="G458">
        <f t="shared" si="32"/>
        <v>2.6000000000000014</v>
      </c>
      <c r="H458">
        <v>6</v>
      </c>
      <c r="I458" s="428">
        <f t="shared" ref="I458:I475" si="33">$I$456</f>
        <v>4.6500000000000004</v>
      </c>
    </row>
    <row r="459" spans="1:9" x14ac:dyDescent="0.2">
      <c r="A459" s="157">
        <v>43502</v>
      </c>
      <c r="B459">
        <v>20.399999999999999</v>
      </c>
      <c r="C459">
        <v>21</v>
      </c>
      <c r="D459">
        <v>41</v>
      </c>
      <c r="E459">
        <v>44.5</v>
      </c>
      <c r="G459">
        <f t="shared" si="32"/>
        <v>3.5</v>
      </c>
      <c r="H459">
        <v>6</v>
      </c>
      <c r="I459" s="428">
        <f t="shared" si="33"/>
        <v>4.6500000000000004</v>
      </c>
    </row>
    <row r="460" spans="1:9" x14ac:dyDescent="0.2">
      <c r="A460" s="157">
        <v>43503</v>
      </c>
      <c r="B460">
        <v>21.45</v>
      </c>
      <c r="C460">
        <v>21.5</v>
      </c>
      <c r="D460">
        <v>40</v>
      </c>
      <c r="E460">
        <v>42.3</v>
      </c>
      <c r="G460">
        <f t="shared" si="32"/>
        <v>2.2999999999999972</v>
      </c>
      <c r="H460">
        <v>6</v>
      </c>
      <c r="I460" s="428">
        <f t="shared" si="33"/>
        <v>4.6500000000000004</v>
      </c>
    </row>
    <row r="461" spans="1:9" x14ac:dyDescent="0.2">
      <c r="A461" s="157">
        <v>43504</v>
      </c>
      <c r="B461">
        <v>18.600000000000001</v>
      </c>
      <c r="C461">
        <v>21.1</v>
      </c>
      <c r="D461">
        <v>39</v>
      </c>
      <c r="E461">
        <v>44.2</v>
      </c>
      <c r="G461">
        <f t="shared" si="32"/>
        <v>5.2000000000000028</v>
      </c>
      <c r="H461">
        <v>6</v>
      </c>
      <c r="I461" s="428">
        <f t="shared" si="33"/>
        <v>4.6500000000000004</v>
      </c>
    </row>
    <row r="462" spans="1:9" x14ac:dyDescent="0.2">
      <c r="A462" s="157">
        <v>43507</v>
      </c>
      <c r="B462">
        <v>20.350000000000001</v>
      </c>
      <c r="C462">
        <v>21.3</v>
      </c>
      <c r="D462">
        <v>38</v>
      </c>
      <c r="E462">
        <v>42.1</v>
      </c>
      <c r="G462">
        <f t="shared" si="32"/>
        <v>4.1000000000000014</v>
      </c>
      <c r="H462">
        <v>6</v>
      </c>
      <c r="I462" s="428">
        <f t="shared" si="33"/>
        <v>4.6500000000000004</v>
      </c>
    </row>
    <row r="463" spans="1:9" x14ac:dyDescent="0.2">
      <c r="A463" s="157">
        <v>43508</v>
      </c>
      <c r="B463">
        <v>19.2</v>
      </c>
      <c r="C463">
        <v>20.7</v>
      </c>
      <c r="D463">
        <v>39</v>
      </c>
      <c r="E463">
        <v>42.6</v>
      </c>
      <c r="G463">
        <f t="shared" si="32"/>
        <v>3.6000000000000014</v>
      </c>
      <c r="H463">
        <v>6</v>
      </c>
      <c r="I463" s="428">
        <f t="shared" si="33"/>
        <v>4.6500000000000004</v>
      </c>
    </row>
    <row r="464" spans="1:9" x14ac:dyDescent="0.2">
      <c r="A464" s="157">
        <v>43509</v>
      </c>
      <c r="B464">
        <v>19.05</v>
      </c>
      <c r="C464">
        <v>20.7</v>
      </c>
      <c r="D464">
        <v>39</v>
      </c>
      <c r="E464">
        <v>45</v>
      </c>
      <c r="G464">
        <f t="shared" si="32"/>
        <v>6</v>
      </c>
      <c r="H464">
        <v>6</v>
      </c>
      <c r="I464" s="428">
        <f t="shared" si="33"/>
        <v>4.6500000000000004</v>
      </c>
    </row>
    <row r="465" spans="1:9" x14ac:dyDescent="0.2">
      <c r="A465" s="157">
        <v>43510</v>
      </c>
      <c r="B465">
        <v>18.600000000000001</v>
      </c>
      <c r="C465">
        <v>21.4</v>
      </c>
      <c r="D465">
        <v>36</v>
      </c>
      <c r="E465">
        <v>43.2</v>
      </c>
      <c r="G465">
        <f t="shared" si="32"/>
        <v>7.2000000000000028</v>
      </c>
      <c r="H465">
        <v>6</v>
      </c>
      <c r="I465" s="428">
        <f t="shared" si="33"/>
        <v>4.6500000000000004</v>
      </c>
    </row>
    <row r="466" spans="1:9" x14ac:dyDescent="0.2">
      <c r="A466" s="157">
        <v>43511</v>
      </c>
      <c r="B466">
        <v>18.899999999999999</v>
      </c>
      <c r="C466">
        <v>19.8</v>
      </c>
      <c r="D466">
        <v>32</v>
      </c>
      <c r="E466">
        <v>38</v>
      </c>
      <c r="G466">
        <f t="shared" si="32"/>
        <v>6</v>
      </c>
      <c r="H466">
        <v>6</v>
      </c>
      <c r="I466" s="428">
        <f t="shared" si="33"/>
        <v>4.6500000000000004</v>
      </c>
    </row>
    <row r="467" spans="1:9" x14ac:dyDescent="0.2">
      <c r="A467" s="157">
        <v>43514</v>
      </c>
      <c r="B467">
        <v>19.5</v>
      </c>
      <c r="C467">
        <v>21.5</v>
      </c>
      <c r="D467">
        <v>39</v>
      </c>
      <c r="E467">
        <v>44.6</v>
      </c>
      <c r="G467">
        <f t="shared" si="32"/>
        <v>5.6000000000000014</v>
      </c>
      <c r="H467">
        <v>6</v>
      </c>
      <c r="I467" s="428">
        <f t="shared" si="33"/>
        <v>4.6500000000000004</v>
      </c>
    </row>
    <row r="468" spans="1:9" x14ac:dyDescent="0.2">
      <c r="A468" s="157">
        <v>43515</v>
      </c>
      <c r="B468">
        <v>19.600000000000001</v>
      </c>
      <c r="C468">
        <v>21.9</v>
      </c>
      <c r="D468">
        <v>40</v>
      </c>
      <c r="E468">
        <v>43.9</v>
      </c>
      <c r="G468">
        <f t="shared" si="32"/>
        <v>3.8999999999999986</v>
      </c>
      <c r="H468">
        <v>6</v>
      </c>
      <c r="I468" s="428">
        <f t="shared" si="33"/>
        <v>4.6500000000000004</v>
      </c>
    </row>
    <row r="469" spans="1:9" x14ac:dyDescent="0.2">
      <c r="A469" s="157">
        <v>43516</v>
      </c>
      <c r="B469">
        <v>20.100000000000001</v>
      </c>
      <c r="C469">
        <v>20.9</v>
      </c>
      <c r="D469">
        <v>39</v>
      </c>
      <c r="E469">
        <v>43.2</v>
      </c>
      <c r="G469">
        <f t="shared" si="32"/>
        <v>4.2000000000000028</v>
      </c>
      <c r="H469">
        <v>6</v>
      </c>
      <c r="I469" s="428">
        <f t="shared" si="33"/>
        <v>4.6500000000000004</v>
      </c>
    </row>
    <row r="470" spans="1:9" x14ac:dyDescent="0.2">
      <c r="A470" s="157">
        <v>43517</v>
      </c>
      <c r="B470">
        <v>21.45</v>
      </c>
      <c r="C470">
        <v>21.5</v>
      </c>
      <c r="D470">
        <v>37</v>
      </c>
      <c r="E470">
        <v>41.3</v>
      </c>
      <c r="G470">
        <f t="shared" si="32"/>
        <v>4.2999999999999972</v>
      </c>
      <c r="H470">
        <v>6</v>
      </c>
      <c r="I470" s="428">
        <f t="shared" si="33"/>
        <v>4.6500000000000004</v>
      </c>
    </row>
    <row r="471" spans="1:9" x14ac:dyDescent="0.2">
      <c r="A471" s="157">
        <v>43518</v>
      </c>
      <c r="B471">
        <v>20.9</v>
      </c>
      <c r="C471">
        <v>21.4</v>
      </c>
      <c r="D471">
        <v>40</v>
      </c>
      <c r="E471">
        <v>46.3</v>
      </c>
      <c r="G471">
        <f t="shared" si="32"/>
        <v>6.2999999999999972</v>
      </c>
      <c r="H471">
        <v>6</v>
      </c>
      <c r="I471" s="428">
        <f t="shared" si="33"/>
        <v>4.6500000000000004</v>
      </c>
    </row>
    <row r="472" spans="1:9" x14ac:dyDescent="0.2">
      <c r="A472" s="157">
        <v>43521</v>
      </c>
      <c r="B472">
        <v>20.100000000000001</v>
      </c>
      <c r="C472">
        <v>21.5</v>
      </c>
      <c r="D472">
        <v>40</v>
      </c>
      <c r="E472">
        <v>44.7</v>
      </c>
      <c r="G472">
        <f t="shared" si="32"/>
        <v>4.7000000000000028</v>
      </c>
      <c r="H472">
        <v>6</v>
      </c>
      <c r="I472" s="428">
        <f t="shared" si="33"/>
        <v>4.6500000000000004</v>
      </c>
    </row>
    <row r="473" spans="1:9" x14ac:dyDescent="0.2">
      <c r="A473" s="157">
        <v>43522</v>
      </c>
      <c r="B473">
        <v>21.65</v>
      </c>
      <c r="C473">
        <v>21.6</v>
      </c>
      <c r="D473">
        <v>43</v>
      </c>
      <c r="E473">
        <v>46.6</v>
      </c>
      <c r="G473">
        <f t="shared" si="32"/>
        <v>3.6000000000000014</v>
      </c>
      <c r="H473">
        <v>6</v>
      </c>
      <c r="I473" s="428">
        <f t="shared" si="33"/>
        <v>4.6500000000000004</v>
      </c>
    </row>
    <row r="474" spans="1:9" x14ac:dyDescent="0.2">
      <c r="A474" s="157">
        <v>43523</v>
      </c>
      <c r="B474">
        <v>21.7</v>
      </c>
      <c r="C474">
        <v>20.9</v>
      </c>
      <c r="D474">
        <v>33</v>
      </c>
      <c r="E474">
        <v>38.1</v>
      </c>
      <c r="G474">
        <f t="shared" si="32"/>
        <v>5.1000000000000014</v>
      </c>
      <c r="H474">
        <v>6</v>
      </c>
      <c r="I474" s="428">
        <f t="shared" si="33"/>
        <v>4.6500000000000004</v>
      </c>
    </row>
    <row r="475" spans="1:9" x14ac:dyDescent="0.2">
      <c r="A475" s="157">
        <v>43524</v>
      </c>
      <c r="B475">
        <v>20.3</v>
      </c>
      <c r="C475">
        <v>20</v>
      </c>
      <c r="D475">
        <v>33</v>
      </c>
      <c r="E475">
        <v>39.200000000000003</v>
      </c>
      <c r="G475">
        <f t="shared" si="32"/>
        <v>6.2000000000000028</v>
      </c>
      <c r="H475">
        <v>6</v>
      </c>
      <c r="I475" s="428">
        <f t="shared" si="33"/>
        <v>4.6500000000000004</v>
      </c>
    </row>
    <row r="476" spans="1:9" x14ac:dyDescent="0.2">
      <c r="A476" s="711">
        <v>43525</v>
      </c>
      <c r="B476" s="109">
        <v>21.45</v>
      </c>
      <c r="C476" s="109">
        <v>22.5</v>
      </c>
      <c r="D476" s="109">
        <v>40</v>
      </c>
      <c r="E476" s="109">
        <v>46.5</v>
      </c>
      <c r="F476" s="109"/>
      <c r="G476" s="109">
        <f t="shared" si="32"/>
        <v>6.5</v>
      </c>
      <c r="H476" s="109">
        <v>6</v>
      </c>
      <c r="I476" s="712">
        <f>AVERAGE(G476:G495)</f>
        <v>4.5299999999999994</v>
      </c>
    </row>
    <row r="477" spans="1:9" x14ac:dyDescent="0.2">
      <c r="A477" s="157">
        <v>43528</v>
      </c>
      <c r="B477">
        <v>19.7</v>
      </c>
      <c r="C477">
        <v>22.1</v>
      </c>
      <c r="D477">
        <v>39</v>
      </c>
      <c r="E477">
        <v>42.6</v>
      </c>
      <c r="G477">
        <f t="shared" si="32"/>
        <v>3.6000000000000014</v>
      </c>
      <c r="H477">
        <v>6</v>
      </c>
      <c r="I477" s="428">
        <f>$I$476</f>
        <v>4.5299999999999994</v>
      </c>
    </row>
    <row r="478" spans="1:9" x14ac:dyDescent="0.2">
      <c r="A478" s="157">
        <v>43529</v>
      </c>
      <c r="B478">
        <v>20.5</v>
      </c>
      <c r="C478">
        <v>21.1</v>
      </c>
      <c r="D478">
        <v>36</v>
      </c>
      <c r="E478">
        <v>42.5</v>
      </c>
      <c r="G478">
        <f t="shared" si="32"/>
        <v>6.5</v>
      </c>
      <c r="H478">
        <v>6</v>
      </c>
      <c r="I478" s="428">
        <f t="shared" ref="I478:I495" si="34">$I$476</f>
        <v>4.5299999999999994</v>
      </c>
    </row>
    <row r="479" spans="1:9" x14ac:dyDescent="0.2">
      <c r="A479" s="157">
        <v>43530</v>
      </c>
      <c r="B479">
        <v>19.3</v>
      </c>
      <c r="C479">
        <v>22</v>
      </c>
      <c r="D479">
        <v>40</v>
      </c>
      <c r="E479">
        <v>43.8</v>
      </c>
      <c r="G479">
        <f t="shared" si="32"/>
        <v>3.7999999999999972</v>
      </c>
      <c r="H479">
        <v>6</v>
      </c>
      <c r="I479" s="428">
        <f t="shared" si="34"/>
        <v>4.5299999999999994</v>
      </c>
    </row>
    <row r="480" spans="1:9" x14ac:dyDescent="0.2">
      <c r="A480" s="157">
        <v>43531</v>
      </c>
      <c r="B480">
        <v>19.75</v>
      </c>
      <c r="C480">
        <v>21.4</v>
      </c>
      <c r="D480">
        <v>42</v>
      </c>
      <c r="E480">
        <v>45.7</v>
      </c>
      <c r="G480">
        <f t="shared" si="32"/>
        <v>3.7000000000000028</v>
      </c>
      <c r="H480">
        <v>6</v>
      </c>
      <c r="I480" s="428">
        <f t="shared" si="34"/>
        <v>4.5299999999999994</v>
      </c>
    </row>
    <row r="481" spans="1:9" x14ac:dyDescent="0.2">
      <c r="A481" s="157">
        <v>43532</v>
      </c>
      <c r="B481">
        <v>19.7</v>
      </c>
      <c r="C481">
        <v>21.8</v>
      </c>
      <c r="D481">
        <v>43</v>
      </c>
      <c r="E481">
        <v>47</v>
      </c>
      <c r="G481">
        <f t="shared" si="32"/>
        <v>4</v>
      </c>
      <c r="H481">
        <v>6</v>
      </c>
      <c r="I481" s="428">
        <f t="shared" si="34"/>
        <v>4.5299999999999994</v>
      </c>
    </row>
    <row r="482" spans="1:9" x14ac:dyDescent="0.2">
      <c r="A482" s="157">
        <v>43536</v>
      </c>
      <c r="B482">
        <v>20.9</v>
      </c>
      <c r="C482">
        <v>22.3</v>
      </c>
      <c r="D482">
        <v>41</v>
      </c>
      <c r="E482">
        <v>43</v>
      </c>
      <c r="G482">
        <f t="shared" si="32"/>
        <v>2</v>
      </c>
      <c r="H482">
        <v>6</v>
      </c>
      <c r="I482" s="428">
        <f t="shared" si="34"/>
        <v>4.5299999999999994</v>
      </c>
    </row>
    <row r="483" spans="1:9" x14ac:dyDescent="0.2">
      <c r="A483" s="157">
        <v>43537</v>
      </c>
      <c r="B483">
        <v>21.25</v>
      </c>
      <c r="C483">
        <v>21.5</v>
      </c>
      <c r="D483">
        <v>43</v>
      </c>
      <c r="E483">
        <v>43.8</v>
      </c>
      <c r="G483">
        <f t="shared" si="32"/>
        <v>0.79999999999999716</v>
      </c>
      <c r="H483">
        <v>6</v>
      </c>
      <c r="I483" s="428">
        <f t="shared" si="34"/>
        <v>4.5299999999999994</v>
      </c>
    </row>
    <row r="484" spans="1:9" x14ac:dyDescent="0.2">
      <c r="A484" s="157">
        <v>43538</v>
      </c>
      <c r="B484">
        <v>19.8</v>
      </c>
      <c r="C484">
        <v>21.5</v>
      </c>
      <c r="D484">
        <v>42</v>
      </c>
      <c r="E484">
        <v>46.8</v>
      </c>
      <c r="G484">
        <f t="shared" si="32"/>
        <v>4.7999999999999972</v>
      </c>
      <c r="H484">
        <v>6</v>
      </c>
      <c r="I484" s="428">
        <f t="shared" si="34"/>
        <v>4.5299999999999994</v>
      </c>
    </row>
    <row r="485" spans="1:9" x14ac:dyDescent="0.2">
      <c r="A485" s="157">
        <v>43539</v>
      </c>
      <c r="B485">
        <v>21.85</v>
      </c>
      <c r="C485">
        <v>21.3</v>
      </c>
      <c r="D485">
        <v>40</v>
      </c>
      <c r="E485">
        <v>45.1</v>
      </c>
      <c r="G485">
        <f t="shared" si="32"/>
        <v>5.1000000000000014</v>
      </c>
      <c r="H485">
        <v>6</v>
      </c>
      <c r="I485" s="428">
        <f t="shared" si="34"/>
        <v>4.5299999999999994</v>
      </c>
    </row>
    <row r="486" spans="1:9" x14ac:dyDescent="0.2">
      <c r="A486" s="157">
        <v>43542</v>
      </c>
      <c r="B486">
        <v>19.25</v>
      </c>
      <c r="C486">
        <v>21.7</v>
      </c>
      <c r="D486">
        <v>46</v>
      </c>
      <c r="E486">
        <v>50.2</v>
      </c>
      <c r="G486">
        <f t="shared" si="32"/>
        <v>4.2000000000000028</v>
      </c>
      <c r="H486">
        <v>6</v>
      </c>
      <c r="I486" s="428">
        <f t="shared" si="34"/>
        <v>4.5299999999999994</v>
      </c>
    </row>
    <row r="487" spans="1:9" x14ac:dyDescent="0.2">
      <c r="A487" s="157">
        <v>43543</v>
      </c>
      <c r="B487">
        <v>20.05</v>
      </c>
      <c r="C487">
        <v>21.2</v>
      </c>
      <c r="D487">
        <v>42</v>
      </c>
      <c r="E487">
        <v>44.1</v>
      </c>
      <c r="G487">
        <f t="shared" si="32"/>
        <v>2.1000000000000014</v>
      </c>
      <c r="H487">
        <v>6</v>
      </c>
      <c r="I487" s="428">
        <f t="shared" si="34"/>
        <v>4.5299999999999994</v>
      </c>
    </row>
    <row r="488" spans="1:9" x14ac:dyDescent="0.2">
      <c r="A488" s="157">
        <v>43544</v>
      </c>
      <c r="B488">
        <v>21.95</v>
      </c>
      <c r="C488">
        <v>21.8</v>
      </c>
      <c r="D488">
        <v>38</v>
      </c>
      <c r="E488">
        <v>44.2</v>
      </c>
      <c r="G488">
        <f t="shared" si="32"/>
        <v>6.2000000000000028</v>
      </c>
      <c r="H488">
        <v>6</v>
      </c>
      <c r="I488" s="428">
        <f t="shared" si="34"/>
        <v>4.5299999999999994</v>
      </c>
    </row>
    <row r="489" spans="1:9" x14ac:dyDescent="0.2">
      <c r="A489" s="157">
        <v>43545</v>
      </c>
      <c r="B489">
        <v>19.45</v>
      </c>
      <c r="C489">
        <v>21.4</v>
      </c>
      <c r="D489">
        <v>40</v>
      </c>
      <c r="E489">
        <v>45.6</v>
      </c>
      <c r="G489">
        <f t="shared" si="32"/>
        <v>5.6000000000000014</v>
      </c>
      <c r="H489">
        <v>6</v>
      </c>
      <c r="I489" s="428">
        <f t="shared" si="34"/>
        <v>4.5299999999999994</v>
      </c>
    </row>
    <row r="490" spans="1:9" x14ac:dyDescent="0.2">
      <c r="A490" s="157">
        <v>43546</v>
      </c>
      <c r="B490">
        <v>21.4</v>
      </c>
      <c r="C490">
        <v>21.6</v>
      </c>
      <c r="D490">
        <v>40</v>
      </c>
      <c r="E490">
        <v>43.6</v>
      </c>
      <c r="G490">
        <f t="shared" si="32"/>
        <v>3.6000000000000014</v>
      </c>
      <c r="H490">
        <v>6</v>
      </c>
      <c r="I490" s="428">
        <f t="shared" si="34"/>
        <v>4.5299999999999994</v>
      </c>
    </row>
    <row r="491" spans="1:9" x14ac:dyDescent="0.2">
      <c r="A491" s="157">
        <v>43549</v>
      </c>
      <c r="B491">
        <v>21.4</v>
      </c>
      <c r="C491">
        <v>20.3</v>
      </c>
      <c r="D491">
        <v>30</v>
      </c>
      <c r="E491">
        <v>39.4</v>
      </c>
      <c r="G491">
        <f t="shared" si="32"/>
        <v>9.3999999999999986</v>
      </c>
      <c r="H491">
        <v>6</v>
      </c>
      <c r="I491" s="428">
        <f t="shared" si="34"/>
        <v>4.5299999999999994</v>
      </c>
    </row>
    <row r="492" spans="1:9" x14ac:dyDescent="0.2">
      <c r="A492" s="157">
        <v>43550</v>
      </c>
      <c r="B492">
        <v>21.3</v>
      </c>
      <c r="C492">
        <v>21.7</v>
      </c>
      <c r="D492">
        <v>40</v>
      </c>
      <c r="E492">
        <v>44.6</v>
      </c>
      <c r="G492">
        <f t="shared" si="32"/>
        <v>4.6000000000000014</v>
      </c>
      <c r="H492">
        <v>6</v>
      </c>
      <c r="I492" s="428">
        <f t="shared" si="34"/>
        <v>4.5299999999999994</v>
      </c>
    </row>
    <row r="493" spans="1:9" x14ac:dyDescent="0.2">
      <c r="A493" s="157">
        <v>43551</v>
      </c>
      <c r="B493">
        <v>20.5</v>
      </c>
      <c r="C493">
        <v>20.8</v>
      </c>
      <c r="D493">
        <v>41</v>
      </c>
      <c r="E493">
        <v>43.4</v>
      </c>
      <c r="G493">
        <f t="shared" si="32"/>
        <v>2.3999999999999986</v>
      </c>
      <c r="H493">
        <v>6</v>
      </c>
      <c r="I493" s="428">
        <f t="shared" si="34"/>
        <v>4.5299999999999994</v>
      </c>
    </row>
    <row r="494" spans="1:9" x14ac:dyDescent="0.2">
      <c r="A494" s="157">
        <v>43552</v>
      </c>
      <c r="B494">
        <v>21.3</v>
      </c>
      <c r="C494">
        <v>22</v>
      </c>
      <c r="D494">
        <v>39</v>
      </c>
      <c r="E494">
        <v>45.3</v>
      </c>
      <c r="G494">
        <f t="shared" si="32"/>
        <v>6.2999999999999972</v>
      </c>
      <c r="H494">
        <v>6</v>
      </c>
      <c r="I494" s="428">
        <f t="shared" si="34"/>
        <v>4.5299999999999994</v>
      </c>
    </row>
    <row r="495" spans="1:9" x14ac:dyDescent="0.2">
      <c r="A495" s="157">
        <v>43553</v>
      </c>
      <c r="B495">
        <v>22.6</v>
      </c>
      <c r="C495">
        <v>20.7</v>
      </c>
      <c r="D495">
        <v>40</v>
      </c>
      <c r="E495">
        <v>45.4</v>
      </c>
      <c r="G495">
        <f t="shared" si="32"/>
        <v>5.3999999999999986</v>
      </c>
      <c r="H495">
        <v>6</v>
      </c>
      <c r="I495" s="428">
        <f t="shared" si="34"/>
        <v>4.5299999999999994</v>
      </c>
    </row>
    <row r="496" spans="1:9" x14ac:dyDescent="0.2">
      <c r="A496" s="711">
        <v>43556</v>
      </c>
      <c r="B496" s="109">
        <v>19.850000000000001</v>
      </c>
      <c r="C496" s="109">
        <v>22.1</v>
      </c>
      <c r="D496" s="109">
        <v>37</v>
      </c>
      <c r="E496" s="109">
        <v>43.4</v>
      </c>
      <c r="F496" s="109"/>
      <c r="G496" s="109">
        <f t="shared" si="32"/>
        <v>6.3999999999999986</v>
      </c>
      <c r="H496" s="109">
        <v>6</v>
      </c>
      <c r="I496" s="712">
        <f>AVERAGE(G496:G515)</f>
        <v>5.69</v>
      </c>
    </row>
    <row r="497" spans="1:9" x14ac:dyDescent="0.2">
      <c r="A497" s="157">
        <v>43557</v>
      </c>
      <c r="B497">
        <v>23.45</v>
      </c>
      <c r="C497">
        <v>20.6</v>
      </c>
      <c r="D497">
        <v>32</v>
      </c>
      <c r="E497">
        <v>40.6</v>
      </c>
      <c r="G497">
        <f t="shared" si="32"/>
        <v>8.6000000000000014</v>
      </c>
      <c r="H497">
        <v>6</v>
      </c>
      <c r="I497" s="428">
        <f>$I$496</f>
        <v>5.69</v>
      </c>
    </row>
    <row r="498" spans="1:9" x14ac:dyDescent="0.2">
      <c r="A498" s="157">
        <v>43558</v>
      </c>
      <c r="B498">
        <v>21.95</v>
      </c>
      <c r="C498">
        <v>21.3</v>
      </c>
      <c r="D498">
        <v>37</v>
      </c>
      <c r="E498">
        <v>42.6</v>
      </c>
      <c r="G498">
        <f t="shared" si="32"/>
        <v>5.6000000000000014</v>
      </c>
      <c r="H498">
        <v>6</v>
      </c>
      <c r="I498" s="428">
        <f t="shared" ref="I498:I515" si="35">$I$496</f>
        <v>5.69</v>
      </c>
    </row>
    <row r="499" spans="1:9" x14ac:dyDescent="0.2">
      <c r="A499" s="157">
        <v>43559</v>
      </c>
      <c r="B499">
        <v>21.15</v>
      </c>
      <c r="C499">
        <v>21.8</v>
      </c>
      <c r="D499">
        <v>41</v>
      </c>
      <c r="E499">
        <v>45</v>
      </c>
      <c r="G499">
        <f t="shared" si="32"/>
        <v>4</v>
      </c>
      <c r="H499">
        <v>6</v>
      </c>
      <c r="I499" s="428">
        <f t="shared" si="35"/>
        <v>5.69</v>
      </c>
    </row>
    <row r="500" spans="1:9" x14ac:dyDescent="0.2">
      <c r="A500" s="157">
        <v>43560</v>
      </c>
      <c r="B500">
        <v>21.25</v>
      </c>
      <c r="C500">
        <v>22.2</v>
      </c>
      <c r="D500">
        <v>42</v>
      </c>
      <c r="E500">
        <v>44.8</v>
      </c>
      <c r="G500">
        <f t="shared" si="32"/>
        <v>2.7999999999999972</v>
      </c>
      <c r="H500">
        <v>6</v>
      </c>
      <c r="I500" s="428">
        <f t="shared" si="35"/>
        <v>5.69</v>
      </c>
    </row>
    <row r="501" spans="1:9" x14ac:dyDescent="0.2">
      <c r="A501" s="157">
        <v>43563</v>
      </c>
      <c r="B501">
        <v>20.3</v>
      </c>
      <c r="C501">
        <v>20.8</v>
      </c>
      <c r="D501">
        <v>33</v>
      </c>
      <c r="E501">
        <v>39.5</v>
      </c>
      <c r="G501">
        <f t="shared" si="32"/>
        <v>6.5</v>
      </c>
      <c r="H501">
        <v>6</v>
      </c>
      <c r="I501" s="428">
        <f t="shared" si="35"/>
        <v>5.69</v>
      </c>
    </row>
    <row r="502" spans="1:9" x14ac:dyDescent="0.2">
      <c r="A502" s="157">
        <v>43564</v>
      </c>
      <c r="B502">
        <v>21.8</v>
      </c>
      <c r="C502">
        <v>21.5</v>
      </c>
      <c r="D502">
        <v>35</v>
      </c>
      <c r="E502">
        <v>40.700000000000003</v>
      </c>
      <c r="G502">
        <f t="shared" si="32"/>
        <v>5.7000000000000028</v>
      </c>
      <c r="H502">
        <v>6</v>
      </c>
      <c r="I502" s="428">
        <f t="shared" si="35"/>
        <v>5.69</v>
      </c>
    </row>
    <row r="503" spans="1:9" x14ac:dyDescent="0.2">
      <c r="A503" s="157">
        <v>43565</v>
      </c>
      <c r="B503">
        <v>22.2</v>
      </c>
      <c r="C503">
        <v>21.3</v>
      </c>
      <c r="D503">
        <v>35</v>
      </c>
      <c r="E503">
        <v>40.4</v>
      </c>
      <c r="G503">
        <f t="shared" si="32"/>
        <v>5.3999999999999986</v>
      </c>
      <c r="H503">
        <v>6</v>
      </c>
      <c r="I503" s="428">
        <f t="shared" si="35"/>
        <v>5.69</v>
      </c>
    </row>
    <row r="504" spans="1:9" x14ac:dyDescent="0.2">
      <c r="A504" s="157">
        <v>43566</v>
      </c>
      <c r="B504">
        <v>21.6</v>
      </c>
      <c r="C504">
        <v>22</v>
      </c>
      <c r="D504">
        <v>33</v>
      </c>
      <c r="E504">
        <v>41.5</v>
      </c>
      <c r="G504">
        <f t="shared" si="32"/>
        <v>8.5</v>
      </c>
      <c r="H504">
        <v>6</v>
      </c>
      <c r="I504" s="428">
        <f t="shared" si="35"/>
        <v>5.69</v>
      </c>
    </row>
    <row r="505" spans="1:9" x14ac:dyDescent="0.2">
      <c r="A505" s="157">
        <v>43567</v>
      </c>
      <c r="B505">
        <v>18.8</v>
      </c>
      <c r="C505">
        <v>21</v>
      </c>
      <c r="D505">
        <v>30</v>
      </c>
      <c r="E505">
        <v>41.9</v>
      </c>
      <c r="G505">
        <f t="shared" si="32"/>
        <v>11.899999999999999</v>
      </c>
      <c r="H505">
        <v>6</v>
      </c>
      <c r="I505" s="428">
        <f t="shared" si="35"/>
        <v>5.69</v>
      </c>
    </row>
    <row r="506" spans="1:9" x14ac:dyDescent="0.2">
      <c r="A506" s="157">
        <v>43570</v>
      </c>
      <c r="B506">
        <v>21.45</v>
      </c>
      <c r="C506">
        <v>22.1</v>
      </c>
      <c r="D506">
        <v>42</v>
      </c>
      <c r="E506">
        <v>42.9</v>
      </c>
      <c r="G506">
        <f t="shared" si="32"/>
        <v>0.89999999999999858</v>
      </c>
      <c r="H506">
        <v>6</v>
      </c>
      <c r="I506" s="428">
        <f t="shared" si="35"/>
        <v>5.69</v>
      </c>
    </row>
    <row r="507" spans="1:9" x14ac:dyDescent="0.2">
      <c r="A507" s="157">
        <v>43571</v>
      </c>
      <c r="B507">
        <v>21.15</v>
      </c>
      <c r="C507">
        <v>22.7</v>
      </c>
      <c r="D507">
        <v>37</v>
      </c>
      <c r="E507">
        <v>44</v>
      </c>
      <c r="G507">
        <f t="shared" si="32"/>
        <v>7</v>
      </c>
      <c r="H507">
        <v>6</v>
      </c>
      <c r="I507" s="428">
        <f t="shared" si="35"/>
        <v>5.69</v>
      </c>
    </row>
    <row r="508" spans="1:9" x14ac:dyDescent="0.2">
      <c r="A508" s="157">
        <v>43572</v>
      </c>
      <c r="B508">
        <v>21.1</v>
      </c>
      <c r="C508">
        <v>22.2</v>
      </c>
      <c r="D508">
        <v>36</v>
      </c>
      <c r="E508">
        <v>45</v>
      </c>
      <c r="G508">
        <f t="shared" si="32"/>
        <v>9</v>
      </c>
      <c r="H508">
        <v>6</v>
      </c>
      <c r="I508" s="428">
        <f t="shared" si="35"/>
        <v>5.69</v>
      </c>
    </row>
    <row r="509" spans="1:9" x14ac:dyDescent="0.2">
      <c r="A509" s="157">
        <v>43573</v>
      </c>
      <c r="B509">
        <v>21.25</v>
      </c>
      <c r="C509">
        <v>21.5</v>
      </c>
      <c r="D509">
        <v>41</v>
      </c>
      <c r="E509">
        <v>45.3</v>
      </c>
      <c r="G509">
        <f t="shared" si="32"/>
        <v>4.2999999999999972</v>
      </c>
      <c r="H509">
        <v>6</v>
      </c>
      <c r="I509" s="428">
        <f t="shared" si="35"/>
        <v>5.69</v>
      </c>
    </row>
    <row r="510" spans="1:9" x14ac:dyDescent="0.2">
      <c r="A510" s="157">
        <v>43574</v>
      </c>
      <c r="B510">
        <v>21.65</v>
      </c>
      <c r="C510">
        <v>22.1</v>
      </c>
      <c r="D510">
        <v>40</v>
      </c>
      <c r="E510">
        <v>43.7</v>
      </c>
      <c r="G510">
        <f t="shared" si="32"/>
        <v>3.7000000000000028</v>
      </c>
      <c r="H510">
        <v>6</v>
      </c>
      <c r="I510" s="428">
        <f t="shared" si="35"/>
        <v>5.69</v>
      </c>
    </row>
    <row r="511" spans="1:9" x14ac:dyDescent="0.2">
      <c r="A511" s="157">
        <v>43578</v>
      </c>
      <c r="B511">
        <v>22.1</v>
      </c>
      <c r="C511">
        <v>21</v>
      </c>
      <c r="D511">
        <v>35</v>
      </c>
      <c r="E511">
        <v>41.4</v>
      </c>
      <c r="G511">
        <f t="shared" si="32"/>
        <v>6.3999999999999986</v>
      </c>
      <c r="H511">
        <v>6</v>
      </c>
      <c r="I511" s="428">
        <f t="shared" si="35"/>
        <v>5.69</v>
      </c>
    </row>
    <row r="512" spans="1:9" x14ac:dyDescent="0.2">
      <c r="A512" s="157">
        <v>43579</v>
      </c>
      <c r="B512">
        <v>20.65</v>
      </c>
      <c r="C512">
        <v>22.2</v>
      </c>
      <c r="D512">
        <v>41</v>
      </c>
      <c r="E512">
        <v>45.2</v>
      </c>
      <c r="G512">
        <f t="shared" si="32"/>
        <v>4.2000000000000028</v>
      </c>
      <c r="H512">
        <v>6</v>
      </c>
      <c r="I512" s="428">
        <f t="shared" si="35"/>
        <v>5.69</v>
      </c>
    </row>
    <row r="513" spans="1:9" x14ac:dyDescent="0.2">
      <c r="A513" s="157">
        <v>43580</v>
      </c>
      <c r="B513">
        <v>22.05</v>
      </c>
      <c r="C513">
        <v>21.1</v>
      </c>
      <c r="D513">
        <v>37</v>
      </c>
      <c r="E513">
        <v>43.2</v>
      </c>
      <c r="G513">
        <f t="shared" si="32"/>
        <v>6.2000000000000028</v>
      </c>
      <c r="H513">
        <v>6</v>
      </c>
      <c r="I513" s="428">
        <f t="shared" si="35"/>
        <v>5.69</v>
      </c>
    </row>
    <row r="514" spans="1:9" x14ac:dyDescent="0.2">
      <c r="A514" s="157">
        <v>43584</v>
      </c>
      <c r="B514">
        <v>21.9</v>
      </c>
      <c r="C514">
        <v>22.4</v>
      </c>
      <c r="D514">
        <v>40</v>
      </c>
      <c r="E514">
        <v>43.6</v>
      </c>
      <c r="G514">
        <f t="shared" si="32"/>
        <v>3.6000000000000014</v>
      </c>
      <c r="H514">
        <v>6</v>
      </c>
      <c r="I514" s="428">
        <f t="shared" si="35"/>
        <v>5.69</v>
      </c>
    </row>
    <row r="515" spans="1:9" x14ac:dyDescent="0.2">
      <c r="A515" s="157">
        <v>43585</v>
      </c>
      <c r="B515">
        <v>22.35</v>
      </c>
      <c r="C515">
        <v>23</v>
      </c>
      <c r="D515">
        <v>43</v>
      </c>
      <c r="E515">
        <v>46.1</v>
      </c>
      <c r="G515">
        <f t="shared" ref="G515:G578" si="36">E515-D515</f>
        <v>3.1000000000000014</v>
      </c>
      <c r="H515">
        <v>6</v>
      </c>
      <c r="I515" s="428">
        <f t="shared" si="35"/>
        <v>5.69</v>
      </c>
    </row>
    <row r="516" spans="1:9" x14ac:dyDescent="0.2">
      <c r="A516" s="711">
        <v>43587</v>
      </c>
      <c r="B516" s="109">
        <v>23.1</v>
      </c>
      <c r="C516" s="109">
        <v>21.6</v>
      </c>
      <c r="D516" s="109">
        <v>36</v>
      </c>
      <c r="E516" s="109">
        <v>41.6</v>
      </c>
      <c r="F516" s="109"/>
      <c r="G516" s="109">
        <f t="shared" si="36"/>
        <v>5.6000000000000014</v>
      </c>
      <c r="H516" s="109">
        <v>6</v>
      </c>
      <c r="I516" s="712">
        <f>AVERAGE(G516:G530)</f>
        <v>5.9999999999999991</v>
      </c>
    </row>
    <row r="517" spans="1:9" x14ac:dyDescent="0.2">
      <c r="A517" s="157">
        <v>43588</v>
      </c>
      <c r="B517">
        <v>21.65</v>
      </c>
      <c r="C517">
        <v>21.1</v>
      </c>
      <c r="D517">
        <v>36</v>
      </c>
      <c r="E517">
        <v>42.4</v>
      </c>
      <c r="G517">
        <f t="shared" si="36"/>
        <v>6.3999999999999986</v>
      </c>
      <c r="H517">
        <v>6</v>
      </c>
      <c r="I517" s="428">
        <f>$I$516</f>
        <v>5.9999999999999991</v>
      </c>
    </row>
    <row r="518" spans="1:9" x14ac:dyDescent="0.2">
      <c r="A518" s="157">
        <v>43594</v>
      </c>
      <c r="B518">
        <v>21.5</v>
      </c>
      <c r="C518">
        <v>20.6</v>
      </c>
      <c r="D518">
        <v>36</v>
      </c>
      <c r="E518">
        <v>37.799999999999997</v>
      </c>
      <c r="G518">
        <f t="shared" si="36"/>
        <v>1.7999999999999972</v>
      </c>
      <c r="H518">
        <v>6</v>
      </c>
      <c r="I518" s="428">
        <f t="shared" ref="I518:I530" si="37">$I$516</f>
        <v>5.9999999999999991</v>
      </c>
    </row>
    <row r="519" spans="1:9" x14ac:dyDescent="0.2">
      <c r="A519" s="157">
        <v>43595</v>
      </c>
      <c r="B519">
        <v>20.5</v>
      </c>
      <c r="C519">
        <v>22.1</v>
      </c>
      <c r="D519">
        <v>36</v>
      </c>
      <c r="E519">
        <v>43.7</v>
      </c>
      <c r="G519">
        <f t="shared" si="36"/>
        <v>7.7000000000000028</v>
      </c>
      <c r="H519">
        <v>6</v>
      </c>
      <c r="I519" s="428">
        <f t="shared" si="37"/>
        <v>5.9999999999999991</v>
      </c>
    </row>
    <row r="520" spans="1:9" x14ac:dyDescent="0.2">
      <c r="A520" s="157">
        <v>43598</v>
      </c>
      <c r="B520">
        <v>22</v>
      </c>
      <c r="C520">
        <v>21</v>
      </c>
      <c r="D520">
        <v>41</v>
      </c>
      <c r="E520">
        <v>48.4</v>
      </c>
      <c r="G520">
        <f t="shared" si="36"/>
        <v>7.3999999999999986</v>
      </c>
      <c r="H520">
        <v>6</v>
      </c>
      <c r="I520" s="428">
        <f t="shared" si="37"/>
        <v>5.9999999999999991</v>
      </c>
    </row>
    <row r="521" spans="1:9" x14ac:dyDescent="0.2">
      <c r="A521" s="157">
        <v>43599</v>
      </c>
      <c r="B521">
        <v>20.5</v>
      </c>
      <c r="C521">
        <v>21.7</v>
      </c>
      <c r="D521">
        <v>35</v>
      </c>
      <c r="E521">
        <v>46.1</v>
      </c>
      <c r="G521">
        <f t="shared" si="36"/>
        <v>11.100000000000001</v>
      </c>
      <c r="H521">
        <v>6</v>
      </c>
      <c r="I521" s="428">
        <f t="shared" si="37"/>
        <v>5.9999999999999991</v>
      </c>
    </row>
    <row r="522" spans="1:9" x14ac:dyDescent="0.2">
      <c r="A522" s="157">
        <v>43600</v>
      </c>
      <c r="B522">
        <v>19.7</v>
      </c>
      <c r="C522">
        <v>21.6</v>
      </c>
      <c r="D522">
        <v>38</v>
      </c>
      <c r="E522">
        <v>44.5</v>
      </c>
      <c r="G522">
        <f t="shared" si="36"/>
        <v>6.5</v>
      </c>
      <c r="H522">
        <v>6</v>
      </c>
      <c r="I522" s="428">
        <f t="shared" si="37"/>
        <v>5.9999999999999991</v>
      </c>
    </row>
    <row r="523" spans="1:9" x14ac:dyDescent="0.2">
      <c r="A523" s="157">
        <v>43605</v>
      </c>
      <c r="B523">
        <v>20</v>
      </c>
      <c r="C523">
        <v>22.2</v>
      </c>
      <c r="D523">
        <v>41</v>
      </c>
      <c r="E523">
        <v>46.8</v>
      </c>
      <c r="G523">
        <f t="shared" si="36"/>
        <v>5.7999999999999972</v>
      </c>
      <c r="H523">
        <v>6</v>
      </c>
      <c r="I523" s="428">
        <f t="shared" si="37"/>
        <v>5.9999999999999991</v>
      </c>
    </row>
    <row r="524" spans="1:9" x14ac:dyDescent="0.2">
      <c r="A524" s="157">
        <v>43606</v>
      </c>
      <c r="B524">
        <v>21.05</v>
      </c>
      <c r="C524">
        <v>21.5</v>
      </c>
      <c r="D524">
        <v>39</v>
      </c>
      <c r="E524">
        <v>43.9</v>
      </c>
      <c r="G524">
        <f t="shared" si="36"/>
        <v>4.8999999999999986</v>
      </c>
      <c r="H524">
        <v>6</v>
      </c>
      <c r="I524" s="428">
        <f t="shared" si="37"/>
        <v>5.9999999999999991</v>
      </c>
    </row>
    <row r="525" spans="1:9" x14ac:dyDescent="0.2">
      <c r="A525" s="157">
        <v>43607</v>
      </c>
      <c r="B525">
        <v>20.100000000000001</v>
      </c>
      <c r="C525">
        <v>22</v>
      </c>
      <c r="D525">
        <v>40</v>
      </c>
      <c r="E525">
        <v>44.4</v>
      </c>
      <c r="G525">
        <f t="shared" si="36"/>
        <v>4.3999999999999986</v>
      </c>
      <c r="H525">
        <v>6</v>
      </c>
      <c r="I525" s="428">
        <f t="shared" si="37"/>
        <v>5.9999999999999991</v>
      </c>
    </row>
    <row r="526" spans="1:9" x14ac:dyDescent="0.2">
      <c r="A526" s="157">
        <v>43608</v>
      </c>
      <c r="B526">
        <v>21.7</v>
      </c>
      <c r="C526">
        <v>22.2</v>
      </c>
      <c r="D526">
        <v>33</v>
      </c>
      <c r="E526">
        <v>40.6</v>
      </c>
      <c r="G526">
        <f t="shared" si="36"/>
        <v>7.6000000000000014</v>
      </c>
      <c r="H526">
        <v>6</v>
      </c>
      <c r="I526" s="428">
        <f t="shared" si="37"/>
        <v>5.9999999999999991</v>
      </c>
    </row>
    <row r="527" spans="1:9" x14ac:dyDescent="0.2">
      <c r="A527" s="157">
        <v>43609</v>
      </c>
      <c r="B527">
        <v>21.9</v>
      </c>
      <c r="C527">
        <v>21.5</v>
      </c>
      <c r="D527">
        <v>35</v>
      </c>
      <c r="E527">
        <v>39.6</v>
      </c>
      <c r="G527">
        <f t="shared" si="36"/>
        <v>4.6000000000000014</v>
      </c>
      <c r="H527">
        <v>6</v>
      </c>
      <c r="I527" s="428">
        <f t="shared" si="37"/>
        <v>5.9999999999999991</v>
      </c>
    </row>
    <row r="528" spans="1:9" x14ac:dyDescent="0.2">
      <c r="A528" s="157">
        <v>43612</v>
      </c>
      <c r="B528">
        <v>21</v>
      </c>
      <c r="C528">
        <v>21.8</v>
      </c>
      <c r="D528">
        <v>40</v>
      </c>
      <c r="E528">
        <v>46.3</v>
      </c>
      <c r="G528">
        <f t="shared" si="36"/>
        <v>6.2999999999999972</v>
      </c>
      <c r="H528">
        <v>6</v>
      </c>
      <c r="I528" s="428">
        <f t="shared" si="37"/>
        <v>5.9999999999999991</v>
      </c>
    </row>
    <row r="529" spans="1:9" x14ac:dyDescent="0.2">
      <c r="A529" s="157">
        <v>43613</v>
      </c>
      <c r="B529">
        <v>22</v>
      </c>
      <c r="C529">
        <v>21.6</v>
      </c>
      <c r="D529">
        <v>41</v>
      </c>
      <c r="E529">
        <v>43.2</v>
      </c>
      <c r="G529">
        <f t="shared" si="36"/>
        <v>2.2000000000000028</v>
      </c>
      <c r="H529">
        <v>6</v>
      </c>
      <c r="I529" s="428">
        <f t="shared" si="37"/>
        <v>5.9999999999999991</v>
      </c>
    </row>
    <row r="530" spans="1:9" x14ac:dyDescent="0.2">
      <c r="A530" s="157">
        <v>43614</v>
      </c>
      <c r="B530">
        <v>22.15</v>
      </c>
      <c r="C530">
        <v>22.3</v>
      </c>
      <c r="D530">
        <v>39</v>
      </c>
      <c r="E530">
        <v>46.7</v>
      </c>
      <c r="G530">
        <f t="shared" si="36"/>
        <v>7.7000000000000028</v>
      </c>
      <c r="H530">
        <v>6</v>
      </c>
      <c r="I530" s="428">
        <f t="shared" si="37"/>
        <v>5.9999999999999991</v>
      </c>
    </row>
    <row r="531" spans="1:9" x14ac:dyDescent="0.2">
      <c r="A531" s="711">
        <v>43619</v>
      </c>
      <c r="B531" s="109">
        <v>20.100000000000001</v>
      </c>
      <c r="C531" s="109">
        <v>21</v>
      </c>
      <c r="D531" s="109">
        <v>34</v>
      </c>
      <c r="E531" s="109">
        <v>40.799999999999997</v>
      </c>
      <c r="F531" s="109"/>
      <c r="G531" s="109">
        <f t="shared" si="36"/>
        <v>6.7999999999999972</v>
      </c>
      <c r="H531" s="109">
        <v>6</v>
      </c>
      <c r="I531" s="712">
        <f>AVERAGE(G531:G549)</f>
        <v>7.2526315789473692</v>
      </c>
    </row>
    <row r="532" spans="1:9" x14ac:dyDescent="0.2">
      <c r="A532" s="157">
        <v>43620</v>
      </c>
      <c r="B532">
        <v>20.55</v>
      </c>
      <c r="C532">
        <v>21.4</v>
      </c>
      <c r="D532">
        <v>35</v>
      </c>
      <c r="E532">
        <v>45</v>
      </c>
      <c r="G532">
        <f t="shared" si="36"/>
        <v>10</v>
      </c>
      <c r="H532">
        <v>6</v>
      </c>
      <c r="I532" s="428">
        <f>$I$531</f>
        <v>7.2526315789473692</v>
      </c>
    </row>
    <row r="533" spans="1:9" x14ac:dyDescent="0.2">
      <c r="A533" s="157">
        <v>43621</v>
      </c>
      <c r="B533">
        <v>20.95</v>
      </c>
      <c r="C533">
        <v>21.2</v>
      </c>
      <c r="D533">
        <v>40</v>
      </c>
      <c r="E533">
        <v>48.3</v>
      </c>
      <c r="G533">
        <f t="shared" si="36"/>
        <v>8.2999999999999972</v>
      </c>
      <c r="H533">
        <v>6</v>
      </c>
      <c r="I533" s="428">
        <f t="shared" ref="I533:I549" si="38">$I$531</f>
        <v>7.2526315789473692</v>
      </c>
    </row>
    <row r="534" spans="1:9" x14ac:dyDescent="0.2">
      <c r="A534" s="157">
        <v>43622</v>
      </c>
      <c r="B534">
        <v>19.5</v>
      </c>
      <c r="C534">
        <v>21.7</v>
      </c>
      <c r="D534">
        <v>40</v>
      </c>
      <c r="E534">
        <v>46.6</v>
      </c>
      <c r="G534">
        <f t="shared" si="36"/>
        <v>6.6000000000000014</v>
      </c>
      <c r="H534">
        <v>6</v>
      </c>
      <c r="I534" s="428">
        <f t="shared" si="38"/>
        <v>7.2526315789473692</v>
      </c>
    </row>
    <row r="535" spans="1:9" x14ac:dyDescent="0.2">
      <c r="A535" s="157">
        <v>43623</v>
      </c>
      <c r="B535">
        <v>21.4</v>
      </c>
      <c r="C535">
        <v>21.2</v>
      </c>
      <c r="D535">
        <v>39</v>
      </c>
      <c r="E535">
        <v>44.2</v>
      </c>
      <c r="G535">
        <f t="shared" si="36"/>
        <v>5.2000000000000028</v>
      </c>
      <c r="H535">
        <v>6</v>
      </c>
      <c r="I535" s="428">
        <f t="shared" si="38"/>
        <v>7.2526315789473692</v>
      </c>
    </row>
    <row r="536" spans="1:9" x14ac:dyDescent="0.2">
      <c r="A536" s="157">
        <v>43627</v>
      </c>
      <c r="B536">
        <v>21.85</v>
      </c>
      <c r="C536">
        <v>21.5</v>
      </c>
      <c r="D536">
        <v>32</v>
      </c>
      <c r="E536">
        <v>44.1</v>
      </c>
      <c r="G536">
        <f t="shared" si="36"/>
        <v>12.100000000000001</v>
      </c>
      <c r="H536">
        <v>6</v>
      </c>
      <c r="I536" s="428">
        <f t="shared" si="38"/>
        <v>7.2526315789473692</v>
      </c>
    </row>
    <row r="537" spans="1:9" x14ac:dyDescent="0.2">
      <c r="A537" s="157">
        <v>43628</v>
      </c>
      <c r="B537">
        <v>19.649999999999999</v>
      </c>
      <c r="C537">
        <v>21.4</v>
      </c>
      <c r="D537">
        <v>40</v>
      </c>
      <c r="E537">
        <v>45</v>
      </c>
      <c r="G537">
        <f t="shared" si="36"/>
        <v>5</v>
      </c>
      <c r="H537">
        <v>6</v>
      </c>
      <c r="I537" s="428">
        <f t="shared" si="38"/>
        <v>7.2526315789473692</v>
      </c>
    </row>
    <row r="538" spans="1:9" x14ac:dyDescent="0.2">
      <c r="A538" s="157">
        <v>43629</v>
      </c>
      <c r="B538">
        <v>20.2</v>
      </c>
      <c r="C538">
        <v>20.100000000000001</v>
      </c>
      <c r="D538">
        <v>35</v>
      </c>
      <c r="E538">
        <v>43.3</v>
      </c>
      <c r="G538">
        <f t="shared" si="36"/>
        <v>8.2999999999999972</v>
      </c>
      <c r="H538">
        <v>6</v>
      </c>
      <c r="I538" s="428">
        <f t="shared" si="38"/>
        <v>7.2526315789473692</v>
      </c>
    </row>
    <row r="539" spans="1:9" x14ac:dyDescent="0.2">
      <c r="A539" s="157">
        <v>43630</v>
      </c>
      <c r="B539">
        <v>21.15</v>
      </c>
      <c r="C539">
        <v>22.2</v>
      </c>
      <c r="D539">
        <v>39</v>
      </c>
      <c r="E539">
        <v>46.2</v>
      </c>
      <c r="G539">
        <f t="shared" si="36"/>
        <v>7.2000000000000028</v>
      </c>
      <c r="H539">
        <v>6</v>
      </c>
      <c r="I539" s="428">
        <f t="shared" si="38"/>
        <v>7.2526315789473692</v>
      </c>
    </row>
    <row r="540" spans="1:9" x14ac:dyDescent="0.2">
      <c r="A540" s="157">
        <v>43633</v>
      </c>
      <c r="B540">
        <v>22.05</v>
      </c>
      <c r="C540">
        <v>22.6</v>
      </c>
      <c r="D540">
        <v>36</v>
      </c>
      <c r="E540">
        <v>41.6</v>
      </c>
      <c r="G540">
        <f t="shared" si="36"/>
        <v>5.6000000000000014</v>
      </c>
      <c r="H540">
        <v>6</v>
      </c>
      <c r="I540" s="428">
        <f t="shared" si="38"/>
        <v>7.2526315789473692</v>
      </c>
    </row>
    <row r="541" spans="1:9" x14ac:dyDescent="0.2">
      <c r="A541" s="157">
        <v>43634</v>
      </c>
      <c r="B541">
        <v>23.1</v>
      </c>
      <c r="C541">
        <v>21.8</v>
      </c>
      <c r="D541">
        <v>36</v>
      </c>
      <c r="E541">
        <v>40.9</v>
      </c>
      <c r="G541">
        <f t="shared" si="36"/>
        <v>4.8999999999999986</v>
      </c>
      <c r="H541">
        <v>6</v>
      </c>
      <c r="I541" s="428">
        <f t="shared" si="38"/>
        <v>7.2526315789473692</v>
      </c>
    </row>
    <row r="542" spans="1:9" x14ac:dyDescent="0.2">
      <c r="A542" s="157">
        <v>43635</v>
      </c>
      <c r="B542">
        <v>23.1</v>
      </c>
      <c r="C542">
        <v>21.3</v>
      </c>
      <c r="D542">
        <v>35</v>
      </c>
      <c r="E542">
        <v>43.4</v>
      </c>
      <c r="G542">
        <f t="shared" si="36"/>
        <v>8.3999999999999986</v>
      </c>
      <c r="H542">
        <v>6</v>
      </c>
      <c r="I542" s="428">
        <f t="shared" si="38"/>
        <v>7.2526315789473692</v>
      </c>
    </row>
    <row r="543" spans="1:9" x14ac:dyDescent="0.2">
      <c r="A543" s="157">
        <v>43636</v>
      </c>
      <c r="B543">
        <v>21.45</v>
      </c>
      <c r="C543">
        <v>21.9</v>
      </c>
      <c r="D543">
        <v>39</v>
      </c>
      <c r="E543">
        <v>43.2</v>
      </c>
      <c r="G543">
        <f t="shared" si="36"/>
        <v>4.2000000000000028</v>
      </c>
      <c r="H543">
        <v>6</v>
      </c>
      <c r="I543" s="428">
        <f t="shared" si="38"/>
        <v>7.2526315789473692</v>
      </c>
    </row>
    <row r="544" spans="1:9" x14ac:dyDescent="0.2">
      <c r="A544" s="157">
        <v>43637</v>
      </c>
      <c r="B544">
        <v>22</v>
      </c>
      <c r="C544">
        <v>24.1</v>
      </c>
      <c r="D544">
        <v>34</v>
      </c>
      <c r="E544">
        <v>41.2</v>
      </c>
      <c r="G544">
        <f t="shared" si="36"/>
        <v>7.2000000000000028</v>
      </c>
      <c r="H544">
        <v>6</v>
      </c>
      <c r="I544" s="428">
        <f t="shared" si="38"/>
        <v>7.2526315789473692</v>
      </c>
    </row>
    <row r="545" spans="1:9" x14ac:dyDescent="0.2">
      <c r="A545" s="157">
        <v>43640</v>
      </c>
      <c r="B545">
        <v>22.35</v>
      </c>
      <c r="C545">
        <v>22.1</v>
      </c>
      <c r="D545">
        <v>38</v>
      </c>
      <c r="E545">
        <v>43.9</v>
      </c>
      <c r="G545">
        <f t="shared" si="36"/>
        <v>5.8999999999999986</v>
      </c>
      <c r="H545">
        <v>6</v>
      </c>
      <c r="I545" s="428">
        <f t="shared" si="38"/>
        <v>7.2526315789473692</v>
      </c>
    </row>
    <row r="546" spans="1:9" x14ac:dyDescent="0.2">
      <c r="A546" s="157">
        <v>43641</v>
      </c>
      <c r="B546">
        <v>22.35</v>
      </c>
      <c r="C546">
        <v>22.2</v>
      </c>
      <c r="D546">
        <v>37</v>
      </c>
      <c r="E546">
        <v>42.3</v>
      </c>
      <c r="G546">
        <f t="shared" si="36"/>
        <v>5.2999999999999972</v>
      </c>
      <c r="H546">
        <v>6</v>
      </c>
      <c r="I546" s="428">
        <f t="shared" si="38"/>
        <v>7.2526315789473692</v>
      </c>
    </row>
    <row r="547" spans="1:9" x14ac:dyDescent="0.2">
      <c r="A547" s="157">
        <v>43642</v>
      </c>
      <c r="B547">
        <v>22.4</v>
      </c>
      <c r="C547">
        <v>21.8</v>
      </c>
      <c r="D547">
        <v>35</v>
      </c>
      <c r="E547">
        <v>41.7</v>
      </c>
      <c r="G547">
        <f t="shared" si="36"/>
        <v>6.7000000000000028</v>
      </c>
      <c r="H547">
        <v>6</v>
      </c>
      <c r="I547" s="428">
        <f t="shared" si="38"/>
        <v>7.2526315789473692</v>
      </c>
    </row>
    <row r="548" spans="1:9" x14ac:dyDescent="0.2">
      <c r="A548" s="157">
        <v>43643</v>
      </c>
      <c r="B548">
        <v>22.7</v>
      </c>
      <c r="C548">
        <v>20.7</v>
      </c>
      <c r="D548">
        <v>33</v>
      </c>
      <c r="E548">
        <v>41.1</v>
      </c>
      <c r="G548">
        <f t="shared" si="36"/>
        <v>8.1000000000000014</v>
      </c>
      <c r="H548">
        <v>6</v>
      </c>
      <c r="I548" s="428">
        <f t="shared" si="38"/>
        <v>7.2526315789473692</v>
      </c>
    </row>
    <row r="549" spans="1:9" x14ac:dyDescent="0.2">
      <c r="A549" s="157">
        <v>43644</v>
      </c>
      <c r="B549">
        <v>22.2</v>
      </c>
      <c r="C549">
        <v>21.6</v>
      </c>
      <c r="D549">
        <v>34</v>
      </c>
      <c r="E549">
        <v>46</v>
      </c>
      <c r="G549">
        <f t="shared" si="36"/>
        <v>12</v>
      </c>
      <c r="H549">
        <v>6</v>
      </c>
      <c r="I549" s="428">
        <f t="shared" si="38"/>
        <v>7.2526315789473692</v>
      </c>
    </row>
    <row r="550" spans="1:9" x14ac:dyDescent="0.2">
      <c r="A550" s="711">
        <v>43647</v>
      </c>
      <c r="B550" s="109"/>
      <c r="C550" s="109">
        <v>22</v>
      </c>
      <c r="D550" s="109">
        <v>48</v>
      </c>
      <c r="E550" s="109">
        <v>47.6</v>
      </c>
      <c r="F550" s="109"/>
      <c r="G550" s="109">
        <f t="shared" si="36"/>
        <v>-0.39999999999999858</v>
      </c>
      <c r="H550" s="109">
        <v>6</v>
      </c>
      <c r="I550" s="712">
        <f>AVERAGE(G550:G572)</f>
        <v>7.8826086956521744</v>
      </c>
    </row>
    <row r="551" spans="1:9" x14ac:dyDescent="0.2">
      <c r="A551" s="157">
        <v>43648</v>
      </c>
      <c r="B551">
        <v>21</v>
      </c>
      <c r="C551">
        <v>21</v>
      </c>
      <c r="D551">
        <v>39</v>
      </c>
      <c r="E551">
        <v>40</v>
      </c>
      <c r="G551">
        <f t="shared" si="36"/>
        <v>1</v>
      </c>
      <c r="H551">
        <v>6</v>
      </c>
      <c r="I551" s="428">
        <f>$I$550</f>
        <v>7.8826086956521744</v>
      </c>
    </row>
    <row r="552" spans="1:9" x14ac:dyDescent="0.2">
      <c r="A552" s="157">
        <v>43649</v>
      </c>
      <c r="B552">
        <v>22.6</v>
      </c>
      <c r="C552">
        <v>21.6</v>
      </c>
      <c r="D552">
        <v>33</v>
      </c>
      <c r="E552">
        <v>42.6</v>
      </c>
      <c r="G552">
        <f t="shared" si="36"/>
        <v>9.6000000000000014</v>
      </c>
      <c r="H552">
        <v>6</v>
      </c>
      <c r="I552" s="428">
        <f t="shared" ref="I552:I572" si="39">$I$550</f>
        <v>7.8826086956521744</v>
      </c>
    </row>
    <row r="553" spans="1:9" x14ac:dyDescent="0.2">
      <c r="A553" s="157">
        <v>43650</v>
      </c>
      <c r="B553">
        <v>20.350000000000001</v>
      </c>
      <c r="C553">
        <v>21.2</v>
      </c>
      <c r="D553">
        <v>33</v>
      </c>
      <c r="E553">
        <v>41.5</v>
      </c>
      <c r="G553">
        <f t="shared" si="36"/>
        <v>8.5</v>
      </c>
      <c r="H553">
        <v>6</v>
      </c>
      <c r="I553" s="428">
        <f t="shared" si="39"/>
        <v>7.8826086956521744</v>
      </c>
    </row>
    <row r="554" spans="1:9" x14ac:dyDescent="0.2">
      <c r="A554" s="157">
        <v>43651</v>
      </c>
      <c r="B554">
        <v>22</v>
      </c>
      <c r="C554">
        <v>22.6</v>
      </c>
      <c r="D554">
        <v>38</v>
      </c>
      <c r="E554">
        <v>46.8</v>
      </c>
      <c r="G554">
        <f t="shared" si="36"/>
        <v>8.7999999999999972</v>
      </c>
      <c r="H554">
        <v>6</v>
      </c>
      <c r="I554" s="428">
        <f t="shared" si="39"/>
        <v>7.8826086956521744</v>
      </c>
    </row>
    <row r="555" spans="1:9" x14ac:dyDescent="0.2">
      <c r="A555" s="157">
        <v>43654</v>
      </c>
      <c r="B555">
        <v>21.75</v>
      </c>
      <c r="C555">
        <v>21.2</v>
      </c>
      <c r="D555">
        <v>36</v>
      </c>
      <c r="E555">
        <v>43.4</v>
      </c>
      <c r="G555">
        <f t="shared" si="36"/>
        <v>7.3999999999999986</v>
      </c>
      <c r="H555">
        <v>6</v>
      </c>
      <c r="I555" s="428">
        <f t="shared" si="39"/>
        <v>7.8826086956521744</v>
      </c>
    </row>
    <row r="556" spans="1:9" x14ac:dyDescent="0.2">
      <c r="A556" s="157">
        <v>43655</v>
      </c>
      <c r="B556">
        <v>21.6</v>
      </c>
      <c r="C556">
        <v>20.5</v>
      </c>
      <c r="D556">
        <v>32</v>
      </c>
      <c r="E556">
        <v>38.6</v>
      </c>
      <c r="G556">
        <f t="shared" si="36"/>
        <v>6.6000000000000014</v>
      </c>
      <c r="H556">
        <v>6</v>
      </c>
      <c r="I556" s="428">
        <f t="shared" si="39"/>
        <v>7.8826086956521744</v>
      </c>
    </row>
    <row r="557" spans="1:9" x14ac:dyDescent="0.2">
      <c r="A557" s="157">
        <v>43656</v>
      </c>
      <c r="B557">
        <v>22</v>
      </c>
      <c r="C557">
        <v>20.6</v>
      </c>
      <c r="D557">
        <v>32</v>
      </c>
      <c r="E557">
        <v>41.2</v>
      </c>
      <c r="G557">
        <f t="shared" si="36"/>
        <v>9.2000000000000028</v>
      </c>
      <c r="H557">
        <v>6</v>
      </c>
      <c r="I557" s="428">
        <f t="shared" si="39"/>
        <v>7.8826086956521744</v>
      </c>
    </row>
    <row r="558" spans="1:9" x14ac:dyDescent="0.2">
      <c r="A558" s="157">
        <v>43657</v>
      </c>
      <c r="B558">
        <v>21.85</v>
      </c>
      <c r="C558">
        <v>21.6</v>
      </c>
      <c r="D558">
        <v>35</v>
      </c>
      <c r="E558">
        <v>42.6</v>
      </c>
      <c r="G558">
        <f t="shared" si="36"/>
        <v>7.6000000000000014</v>
      </c>
      <c r="H558">
        <v>6</v>
      </c>
      <c r="I558" s="428">
        <f t="shared" si="39"/>
        <v>7.8826086956521744</v>
      </c>
    </row>
    <row r="559" spans="1:9" x14ac:dyDescent="0.2">
      <c r="A559" s="157">
        <v>43658</v>
      </c>
      <c r="B559">
        <v>21.5</v>
      </c>
      <c r="C559">
        <v>21.7</v>
      </c>
      <c r="D559">
        <v>33</v>
      </c>
      <c r="E559">
        <v>40.799999999999997</v>
      </c>
      <c r="G559">
        <f t="shared" si="36"/>
        <v>7.7999999999999972</v>
      </c>
      <c r="H559">
        <v>6</v>
      </c>
      <c r="I559" s="428">
        <f t="shared" si="39"/>
        <v>7.8826086956521744</v>
      </c>
    </row>
    <row r="560" spans="1:9" x14ac:dyDescent="0.2">
      <c r="A560" s="157">
        <v>43661</v>
      </c>
      <c r="B560">
        <v>21.35</v>
      </c>
      <c r="C560">
        <v>21.2</v>
      </c>
      <c r="D560">
        <v>38</v>
      </c>
      <c r="E560">
        <v>45</v>
      </c>
      <c r="G560">
        <f t="shared" si="36"/>
        <v>7</v>
      </c>
      <c r="H560">
        <v>6</v>
      </c>
      <c r="I560" s="428">
        <f t="shared" si="39"/>
        <v>7.8826086956521744</v>
      </c>
    </row>
    <row r="561" spans="1:9" x14ac:dyDescent="0.2">
      <c r="A561" s="157">
        <v>43662</v>
      </c>
      <c r="B561">
        <v>25</v>
      </c>
      <c r="C561">
        <v>20.9</v>
      </c>
      <c r="D561">
        <v>31</v>
      </c>
      <c r="E561">
        <v>38.6</v>
      </c>
      <c r="G561">
        <f t="shared" si="36"/>
        <v>7.6000000000000014</v>
      </c>
      <c r="H561">
        <v>6</v>
      </c>
      <c r="I561" s="428">
        <f t="shared" si="39"/>
        <v>7.8826086956521744</v>
      </c>
    </row>
    <row r="562" spans="1:9" x14ac:dyDescent="0.2">
      <c r="A562" s="157">
        <v>43663</v>
      </c>
      <c r="B562">
        <v>23.5</v>
      </c>
      <c r="C562">
        <v>21.2</v>
      </c>
      <c r="D562">
        <v>31</v>
      </c>
      <c r="E562">
        <v>40.1</v>
      </c>
      <c r="G562">
        <f t="shared" si="36"/>
        <v>9.1000000000000014</v>
      </c>
      <c r="H562">
        <v>6</v>
      </c>
      <c r="I562" s="428">
        <f t="shared" si="39"/>
        <v>7.8826086956521744</v>
      </c>
    </row>
    <row r="563" spans="1:9" x14ac:dyDescent="0.2">
      <c r="A563" s="157">
        <v>43664</v>
      </c>
      <c r="B563">
        <v>21.85</v>
      </c>
      <c r="C563">
        <v>21.2</v>
      </c>
      <c r="D563">
        <v>34</v>
      </c>
      <c r="E563">
        <v>42.4</v>
      </c>
      <c r="G563">
        <f t="shared" si="36"/>
        <v>8.3999999999999986</v>
      </c>
      <c r="H563">
        <v>6</v>
      </c>
      <c r="I563" s="428">
        <f t="shared" si="39"/>
        <v>7.8826086956521744</v>
      </c>
    </row>
    <row r="564" spans="1:9" x14ac:dyDescent="0.2">
      <c r="A564" s="157">
        <v>43665</v>
      </c>
      <c r="B564">
        <v>23.3</v>
      </c>
      <c r="C564">
        <v>22.3</v>
      </c>
      <c r="D564">
        <v>34</v>
      </c>
      <c r="E564">
        <v>43.1</v>
      </c>
      <c r="G564">
        <f t="shared" si="36"/>
        <v>9.1000000000000014</v>
      </c>
      <c r="H564">
        <v>6</v>
      </c>
      <c r="I564" s="428">
        <f t="shared" si="39"/>
        <v>7.8826086956521744</v>
      </c>
    </row>
    <row r="565" spans="1:9" x14ac:dyDescent="0.2">
      <c r="A565" s="157">
        <v>43668</v>
      </c>
      <c r="B565">
        <v>22.05</v>
      </c>
      <c r="C565">
        <v>21.6</v>
      </c>
      <c r="D565">
        <v>36</v>
      </c>
      <c r="E565">
        <v>42.6</v>
      </c>
      <c r="G565">
        <f t="shared" si="36"/>
        <v>6.6000000000000014</v>
      </c>
      <c r="H565">
        <v>6</v>
      </c>
      <c r="I565" s="428">
        <f t="shared" si="39"/>
        <v>7.8826086956521744</v>
      </c>
    </row>
    <row r="566" spans="1:9" x14ac:dyDescent="0.2">
      <c r="A566" s="157">
        <v>43669</v>
      </c>
      <c r="B566">
        <v>26.5</v>
      </c>
      <c r="C566">
        <v>20.7</v>
      </c>
      <c r="D566">
        <v>32</v>
      </c>
      <c r="E566">
        <v>42.5</v>
      </c>
      <c r="G566">
        <f t="shared" si="36"/>
        <v>10.5</v>
      </c>
      <c r="H566">
        <v>6</v>
      </c>
      <c r="I566" s="428">
        <f t="shared" si="39"/>
        <v>7.8826086956521744</v>
      </c>
    </row>
    <row r="567" spans="1:9" x14ac:dyDescent="0.2">
      <c r="A567" s="157">
        <v>43670</v>
      </c>
      <c r="B567">
        <v>23.2</v>
      </c>
      <c r="C567">
        <v>21.2</v>
      </c>
      <c r="D567">
        <v>38</v>
      </c>
      <c r="E567">
        <v>45.3</v>
      </c>
      <c r="G567">
        <f t="shared" si="36"/>
        <v>7.2999999999999972</v>
      </c>
      <c r="H567">
        <v>6</v>
      </c>
      <c r="I567" s="428">
        <f t="shared" si="39"/>
        <v>7.8826086956521744</v>
      </c>
    </row>
    <row r="568" spans="1:9" x14ac:dyDescent="0.2">
      <c r="A568" s="157">
        <v>43671</v>
      </c>
      <c r="B568">
        <v>24</v>
      </c>
      <c r="C568">
        <v>23</v>
      </c>
      <c r="D568">
        <v>34</v>
      </c>
      <c r="E568">
        <v>46.6</v>
      </c>
      <c r="G568">
        <f t="shared" si="36"/>
        <v>12.600000000000001</v>
      </c>
      <c r="H568">
        <v>6</v>
      </c>
      <c r="I568" s="428">
        <f t="shared" si="39"/>
        <v>7.8826086956521744</v>
      </c>
    </row>
    <row r="569" spans="1:9" x14ac:dyDescent="0.2">
      <c r="A569" s="157">
        <v>43672</v>
      </c>
      <c r="B569">
        <v>21.85</v>
      </c>
      <c r="C569">
        <v>21.9</v>
      </c>
      <c r="D569">
        <v>39</v>
      </c>
      <c r="E569">
        <v>46.5</v>
      </c>
      <c r="G569">
        <f t="shared" si="36"/>
        <v>7.5</v>
      </c>
      <c r="H569">
        <v>6</v>
      </c>
      <c r="I569" s="428">
        <f t="shared" si="39"/>
        <v>7.8826086956521744</v>
      </c>
    </row>
    <row r="570" spans="1:9" x14ac:dyDescent="0.2">
      <c r="A570" s="157">
        <v>43675</v>
      </c>
      <c r="B570">
        <v>21.45</v>
      </c>
      <c r="C570">
        <v>22.1</v>
      </c>
      <c r="D570">
        <v>37</v>
      </c>
      <c r="E570">
        <v>43.4</v>
      </c>
      <c r="G570">
        <f t="shared" si="36"/>
        <v>6.3999999999999986</v>
      </c>
      <c r="H570">
        <v>6</v>
      </c>
      <c r="I570" s="428">
        <f t="shared" si="39"/>
        <v>7.8826086956521744</v>
      </c>
    </row>
    <row r="571" spans="1:9" x14ac:dyDescent="0.2">
      <c r="A571" s="157">
        <v>43676</v>
      </c>
      <c r="B571">
        <v>22.2</v>
      </c>
      <c r="C571">
        <v>21.5</v>
      </c>
      <c r="D571">
        <v>34</v>
      </c>
      <c r="E571">
        <v>43.3</v>
      </c>
      <c r="G571">
        <f t="shared" si="36"/>
        <v>9.2999999999999972</v>
      </c>
      <c r="H571">
        <v>6</v>
      </c>
      <c r="I571" s="428">
        <f t="shared" si="39"/>
        <v>7.8826086956521744</v>
      </c>
    </row>
    <row r="572" spans="1:9" x14ac:dyDescent="0.2">
      <c r="A572" s="157">
        <v>43677</v>
      </c>
      <c r="B572">
        <v>20.350000000000001</v>
      </c>
      <c r="C572">
        <v>21.9</v>
      </c>
      <c r="D572">
        <v>32</v>
      </c>
      <c r="E572">
        <v>45.8</v>
      </c>
      <c r="G572">
        <f t="shared" si="36"/>
        <v>13.799999999999997</v>
      </c>
      <c r="H572">
        <v>6</v>
      </c>
      <c r="I572" s="428">
        <f t="shared" si="39"/>
        <v>7.8826086956521744</v>
      </c>
    </row>
    <row r="573" spans="1:9" x14ac:dyDescent="0.2">
      <c r="A573" s="711">
        <v>43678</v>
      </c>
      <c r="B573" s="109">
        <v>20.25</v>
      </c>
      <c r="C573" s="109">
        <v>20.9</v>
      </c>
      <c r="D573" s="109">
        <v>34</v>
      </c>
      <c r="E573" s="109">
        <v>43.4</v>
      </c>
      <c r="F573" s="109"/>
      <c r="G573" s="109">
        <f t="shared" si="36"/>
        <v>9.3999999999999986</v>
      </c>
      <c r="H573" s="109">
        <v>6</v>
      </c>
      <c r="I573" s="712">
        <f>AVERAGE(G573:G579)</f>
        <v>11.285714285714286</v>
      </c>
    </row>
    <row r="574" spans="1:9" x14ac:dyDescent="0.2">
      <c r="A574" s="157">
        <v>43679</v>
      </c>
      <c r="B574">
        <v>20.2</v>
      </c>
      <c r="C574">
        <v>21.4</v>
      </c>
      <c r="D574">
        <v>33</v>
      </c>
      <c r="E574">
        <v>45.4</v>
      </c>
      <c r="G574">
        <f t="shared" si="36"/>
        <v>12.399999999999999</v>
      </c>
      <c r="H574">
        <v>6</v>
      </c>
      <c r="I574" s="428">
        <f>$I$573</f>
        <v>11.285714285714286</v>
      </c>
    </row>
    <row r="575" spans="1:9" x14ac:dyDescent="0.2">
      <c r="A575" s="157">
        <v>43703</v>
      </c>
      <c r="B575">
        <v>21.95</v>
      </c>
      <c r="C575">
        <v>23.8</v>
      </c>
      <c r="D575">
        <v>31</v>
      </c>
      <c r="E575">
        <v>43.1</v>
      </c>
      <c r="G575">
        <f t="shared" si="36"/>
        <v>12.100000000000001</v>
      </c>
      <c r="H575">
        <v>6</v>
      </c>
      <c r="I575" s="428">
        <f t="shared" ref="I575:I579" si="40">$I$573</f>
        <v>11.285714285714286</v>
      </c>
    </row>
    <row r="576" spans="1:9" x14ac:dyDescent="0.2">
      <c r="A576" s="157">
        <v>43704</v>
      </c>
      <c r="B576">
        <v>21.65</v>
      </c>
      <c r="C576">
        <v>23.6</v>
      </c>
      <c r="D576">
        <v>36</v>
      </c>
      <c r="E576">
        <v>47</v>
      </c>
      <c r="G576">
        <f t="shared" si="36"/>
        <v>11</v>
      </c>
      <c r="H576">
        <v>6</v>
      </c>
      <c r="I576" s="428">
        <f t="shared" si="40"/>
        <v>11.285714285714286</v>
      </c>
    </row>
    <row r="577" spans="1:9" x14ac:dyDescent="0.2">
      <c r="A577" s="157">
        <v>43705</v>
      </c>
      <c r="B577">
        <v>20.8</v>
      </c>
      <c r="C577">
        <v>23.1</v>
      </c>
      <c r="D577">
        <v>34</v>
      </c>
      <c r="E577">
        <v>48.8</v>
      </c>
      <c r="G577">
        <f t="shared" si="36"/>
        <v>14.799999999999997</v>
      </c>
      <c r="H577">
        <v>6</v>
      </c>
      <c r="I577" s="428">
        <f t="shared" si="40"/>
        <v>11.285714285714286</v>
      </c>
    </row>
    <row r="578" spans="1:9" x14ac:dyDescent="0.2">
      <c r="A578" s="157">
        <v>43706</v>
      </c>
      <c r="B578">
        <v>19.399999999999999</v>
      </c>
      <c r="C578">
        <v>22.9</v>
      </c>
      <c r="D578">
        <v>37</v>
      </c>
      <c r="E578">
        <v>44.4</v>
      </c>
      <c r="G578">
        <f t="shared" si="36"/>
        <v>7.3999999999999986</v>
      </c>
      <c r="H578">
        <v>6</v>
      </c>
      <c r="I578" s="428">
        <f t="shared" si="40"/>
        <v>11.285714285714286</v>
      </c>
    </row>
    <row r="579" spans="1:9" x14ac:dyDescent="0.2">
      <c r="A579" s="157">
        <v>43707</v>
      </c>
      <c r="B579">
        <v>20.9</v>
      </c>
      <c r="C579">
        <v>24.1</v>
      </c>
      <c r="D579">
        <v>37</v>
      </c>
      <c r="E579">
        <v>48.9</v>
      </c>
      <c r="G579">
        <f t="shared" ref="G579:G642" si="41">E579-D579</f>
        <v>11.899999999999999</v>
      </c>
      <c r="H579">
        <v>6</v>
      </c>
      <c r="I579" s="428">
        <f t="shared" si="40"/>
        <v>11.285714285714286</v>
      </c>
    </row>
    <row r="580" spans="1:9" x14ac:dyDescent="0.2">
      <c r="A580" s="711">
        <v>43711</v>
      </c>
      <c r="B580" s="109">
        <v>22.6</v>
      </c>
      <c r="C580" s="109">
        <v>23.2</v>
      </c>
      <c r="D580" s="109">
        <v>34</v>
      </c>
      <c r="E580" s="109">
        <v>44.1</v>
      </c>
      <c r="F580" s="109"/>
      <c r="G580" s="109">
        <f t="shared" si="41"/>
        <v>10.100000000000001</v>
      </c>
      <c r="H580" s="109">
        <v>6</v>
      </c>
      <c r="I580" s="712">
        <f>AVERAGE(G580:G599)</f>
        <v>8.4050000000000011</v>
      </c>
    </row>
    <row r="581" spans="1:9" x14ac:dyDescent="0.2">
      <c r="A581" s="157">
        <v>43712</v>
      </c>
      <c r="B581">
        <v>21.85</v>
      </c>
      <c r="C581">
        <v>22</v>
      </c>
      <c r="D581">
        <v>38</v>
      </c>
      <c r="E581">
        <v>46.2</v>
      </c>
      <c r="G581">
        <f t="shared" si="41"/>
        <v>8.2000000000000028</v>
      </c>
      <c r="H581">
        <v>6</v>
      </c>
      <c r="I581" s="428">
        <f>$I$580</f>
        <v>8.4050000000000011</v>
      </c>
    </row>
    <row r="582" spans="1:9" x14ac:dyDescent="0.2">
      <c r="A582" s="157">
        <v>43713</v>
      </c>
      <c r="B582">
        <v>20</v>
      </c>
      <c r="C582">
        <v>20.3</v>
      </c>
      <c r="D582">
        <v>38</v>
      </c>
      <c r="E582">
        <v>47.8</v>
      </c>
      <c r="G582">
        <f t="shared" si="41"/>
        <v>9.7999999999999972</v>
      </c>
      <c r="H582">
        <v>6</v>
      </c>
      <c r="I582" s="428">
        <f t="shared" ref="I582:I599" si="42">$I$580</f>
        <v>8.4050000000000011</v>
      </c>
    </row>
    <row r="583" spans="1:9" x14ac:dyDescent="0.2">
      <c r="A583" s="157">
        <v>43714</v>
      </c>
      <c r="B583">
        <v>21.85</v>
      </c>
      <c r="C583">
        <v>22.2</v>
      </c>
      <c r="D583">
        <v>36</v>
      </c>
      <c r="E583">
        <v>46.3</v>
      </c>
      <c r="G583">
        <f t="shared" si="41"/>
        <v>10.299999999999997</v>
      </c>
      <c r="H583">
        <v>6</v>
      </c>
      <c r="I583" s="428">
        <f t="shared" si="42"/>
        <v>8.4050000000000011</v>
      </c>
    </row>
    <row r="584" spans="1:9" x14ac:dyDescent="0.2">
      <c r="A584" s="157">
        <v>43717</v>
      </c>
      <c r="B584">
        <v>21.8</v>
      </c>
      <c r="C584">
        <v>21.7</v>
      </c>
      <c r="D584">
        <v>36</v>
      </c>
      <c r="E584">
        <v>46.3</v>
      </c>
      <c r="G584">
        <f t="shared" si="41"/>
        <v>10.299999999999997</v>
      </c>
      <c r="H584">
        <v>6</v>
      </c>
      <c r="I584" s="428">
        <f t="shared" si="42"/>
        <v>8.4050000000000011</v>
      </c>
    </row>
    <row r="585" spans="1:9" x14ac:dyDescent="0.2">
      <c r="A585" s="157">
        <v>43718</v>
      </c>
      <c r="B585">
        <v>24.5</v>
      </c>
      <c r="C585">
        <v>23.8</v>
      </c>
      <c r="D585">
        <v>38</v>
      </c>
      <c r="E585">
        <v>47.4</v>
      </c>
      <c r="G585">
        <f t="shared" si="41"/>
        <v>9.3999999999999986</v>
      </c>
      <c r="H585">
        <v>6</v>
      </c>
      <c r="I585" s="428">
        <f t="shared" si="42"/>
        <v>8.4050000000000011</v>
      </c>
    </row>
    <row r="586" spans="1:9" x14ac:dyDescent="0.2">
      <c r="A586" s="157">
        <v>43719</v>
      </c>
      <c r="B586">
        <v>20.5</v>
      </c>
      <c r="C586">
        <v>21.5</v>
      </c>
      <c r="D586">
        <v>32</v>
      </c>
      <c r="E586">
        <v>43.2</v>
      </c>
      <c r="G586">
        <f t="shared" si="41"/>
        <v>11.200000000000003</v>
      </c>
      <c r="H586">
        <v>6</v>
      </c>
      <c r="I586" s="428">
        <f t="shared" si="42"/>
        <v>8.4050000000000011</v>
      </c>
    </row>
    <row r="587" spans="1:9" x14ac:dyDescent="0.2">
      <c r="A587" s="157">
        <v>43720</v>
      </c>
      <c r="C587">
        <v>22.5</v>
      </c>
      <c r="D587">
        <v>36</v>
      </c>
      <c r="E587">
        <v>44.9</v>
      </c>
      <c r="G587">
        <f t="shared" si="41"/>
        <v>8.8999999999999986</v>
      </c>
      <c r="H587">
        <v>6</v>
      </c>
      <c r="I587" s="428">
        <f t="shared" si="42"/>
        <v>8.4050000000000011</v>
      </c>
    </row>
    <row r="588" spans="1:9" x14ac:dyDescent="0.2">
      <c r="A588" s="157">
        <v>43721</v>
      </c>
      <c r="B588">
        <v>21.95</v>
      </c>
      <c r="C588">
        <v>22.2</v>
      </c>
      <c r="D588">
        <v>30</v>
      </c>
      <c r="E588">
        <v>38.4</v>
      </c>
      <c r="G588">
        <f t="shared" si="41"/>
        <v>8.3999999999999986</v>
      </c>
      <c r="H588">
        <v>6</v>
      </c>
      <c r="I588" s="428">
        <f t="shared" si="42"/>
        <v>8.4050000000000011</v>
      </c>
    </row>
    <row r="589" spans="1:9" x14ac:dyDescent="0.2">
      <c r="A589" s="157">
        <v>43724</v>
      </c>
      <c r="B589">
        <v>22.45</v>
      </c>
      <c r="C589">
        <v>24</v>
      </c>
      <c r="D589">
        <v>41</v>
      </c>
      <c r="E589">
        <v>47.4</v>
      </c>
      <c r="G589">
        <f t="shared" si="41"/>
        <v>6.3999999999999986</v>
      </c>
      <c r="H589">
        <v>6</v>
      </c>
      <c r="I589" s="428">
        <f t="shared" si="42"/>
        <v>8.4050000000000011</v>
      </c>
    </row>
    <row r="590" spans="1:9" x14ac:dyDescent="0.2">
      <c r="A590" s="157">
        <v>43725</v>
      </c>
      <c r="B590">
        <v>23.6</v>
      </c>
      <c r="C590">
        <v>22.6</v>
      </c>
      <c r="D590">
        <v>36</v>
      </c>
      <c r="E590">
        <v>46.2</v>
      </c>
      <c r="G590">
        <f t="shared" si="41"/>
        <v>10.200000000000003</v>
      </c>
      <c r="H590">
        <v>6</v>
      </c>
      <c r="I590" s="428">
        <f t="shared" si="42"/>
        <v>8.4050000000000011</v>
      </c>
    </row>
    <row r="591" spans="1:9" x14ac:dyDescent="0.2">
      <c r="A591" s="157">
        <v>43726</v>
      </c>
      <c r="B591">
        <v>22.75</v>
      </c>
      <c r="C591">
        <v>23</v>
      </c>
      <c r="D591">
        <v>37</v>
      </c>
      <c r="E591">
        <v>42.6</v>
      </c>
      <c r="G591">
        <f t="shared" si="41"/>
        <v>5.6000000000000014</v>
      </c>
      <c r="H591">
        <v>6</v>
      </c>
      <c r="I591" s="428">
        <f t="shared" si="42"/>
        <v>8.4050000000000011</v>
      </c>
    </row>
    <row r="592" spans="1:9" x14ac:dyDescent="0.2">
      <c r="A592" s="157">
        <v>43727</v>
      </c>
      <c r="B592">
        <v>22.4</v>
      </c>
      <c r="C592">
        <v>21.9</v>
      </c>
      <c r="D592">
        <v>36</v>
      </c>
      <c r="E592">
        <v>42.2</v>
      </c>
      <c r="G592">
        <f t="shared" si="41"/>
        <v>6.2000000000000028</v>
      </c>
      <c r="H592">
        <v>6</v>
      </c>
      <c r="I592" s="428">
        <f t="shared" si="42"/>
        <v>8.4050000000000011</v>
      </c>
    </row>
    <row r="593" spans="1:9" x14ac:dyDescent="0.2">
      <c r="A593" s="157">
        <v>43728</v>
      </c>
      <c r="B593">
        <v>24.5</v>
      </c>
      <c r="C593">
        <v>22.5</v>
      </c>
      <c r="D593">
        <v>32</v>
      </c>
      <c r="E593">
        <v>42.5</v>
      </c>
      <c r="G593">
        <f t="shared" si="41"/>
        <v>10.5</v>
      </c>
      <c r="H593">
        <v>6</v>
      </c>
      <c r="I593" s="428">
        <f t="shared" si="42"/>
        <v>8.4050000000000011</v>
      </c>
    </row>
    <row r="594" spans="1:9" x14ac:dyDescent="0.2">
      <c r="A594" s="157">
        <v>43731</v>
      </c>
      <c r="B594">
        <v>24.8</v>
      </c>
      <c r="C594">
        <v>23</v>
      </c>
      <c r="D594">
        <v>36</v>
      </c>
      <c r="E594">
        <v>42.3</v>
      </c>
      <c r="G594">
        <f t="shared" si="41"/>
        <v>6.2999999999999972</v>
      </c>
      <c r="H594">
        <v>6</v>
      </c>
      <c r="I594" s="428">
        <f t="shared" si="42"/>
        <v>8.4050000000000011</v>
      </c>
    </row>
    <row r="595" spans="1:9" x14ac:dyDescent="0.2">
      <c r="A595" s="157">
        <v>43732</v>
      </c>
      <c r="B595">
        <v>21.25</v>
      </c>
      <c r="C595">
        <v>22.3</v>
      </c>
      <c r="D595">
        <v>35</v>
      </c>
      <c r="E595">
        <v>42</v>
      </c>
      <c r="G595">
        <f t="shared" si="41"/>
        <v>7</v>
      </c>
      <c r="H595">
        <v>6</v>
      </c>
      <c r="I595" s="428">
        <f t="shared" si="42"/>
        <v>8.4050000000000011</v>
      </c>
    </row>
    <row r="596" spans="1:9" x14ac:dyDescent="0.2">
      <c r="A596" s="157">
        <v>43733</v>
      </c>
      <c r="B596">
        <v>22.65</v>
      </c>
      <c r="C596">
        <v>22.4</v>
      </c>
      <c r="D596">
        <v>32</v>
      </c>
      <c r="E596">
        <v>39.9</v>
      </c>
      <c r="G596">
        <f t="shared" si="41"/>
        <v>7.8999999999999986</v>
      </c>
      <c r="H596">
        <v>6</v>
      </c>
      <c r="I596" s="428">
        <f t="shared" si="42"/>
        <v>8.4050000000000011</v>
      </c>
    </row>
    <row r="597" spans="1:9" x14ac:dyDescent="0.2">
      <c r="A597" s="157">
        <v>43734</v>
      </c>
      <c r="B597">
        <v>22.1</v>
      </c>
      <c r="C597">
        <v>23</v>
      </c>
      <c r="D597">
        <v>33</v>
      </c>
      <c r="E597">
        <v>41.4</v>
      </c>
      <c r="G597">
        <f t="shared" si="41"/>
        <v>8.3999999999999986</v>
      </c>
      <c r="H597">
        <v>6</v>
      </c>
      <c r="I597" s="428">
        <f t="shared" si="42"/>
        <v>8.4050000000000011</v>
      </c>
    </row>
    <row r="598" spans="1:9" x14ac:dyDescent="0.2">
      <c r="A598" s="157">
        <v>43735</v>
      </c>
      <c r="B598">
        <v>21.6</v>
      </c>
      <c r="C598">
        <v>21.9</v>
      </c>
      <c r="D598">
        <v>31</v>
      </c>
      <c r="E598">
        <v>38.1</v>
      </c>
      <c r="G598">
        <f t="shared" si="41"/>
        <v>7.1000000000000014</v>
      </c>
      <c r="H598">
        <v>6</v>
      </c>
      <c r="I598" s="428">
        <f t="shared" si="42"/>
        <v>8.4050000000000011</v>
      </c>
    </row>
    <row r="599" spans="1:9" x14ac:dyDescent="0.2">
      <c r="A599" s="157">
        <v>43738</v>
      </c>
      <c r="B599">
        <v>21.15</v>
      </c>
      <c r="C599">
        <v>22</v>
      </c>
      <c r="D599">
        <v>38</v>
      </c>
      <c r="E599">
        <v>43.9</v>
      </c>
      <c r="G599">
        <f t="shared" si="41"/>
        <v>5.8999999999999986</v>
      </c>
      <c r="H599">
        <v>6</v>
      </c>
      <c r="I599" s="428">
        <f t="shared" si="42"/>
        <v>8.4050000000000011</v>
      </c>
    </row>
    <row r="600" spans="1:9" x14ac:dyDescent="0.2">
      <c r="A600" s="711">
        <v>43739</v>
      </c>
      <c r="B600" s="109">
        <v>21.95</v>
      </c>
      <c r="C600" s="109">
        <v>22.5</v>
      </c>
      <c r="D600" s="109">
        <v>40</v>
      </c>
      <c r="E600" s="109">
        <v>47</v>
      </c>
      <c r="F600" s="109"/>
      <c r="G600" s="109">
        <f t="shared" si="41"/>
        <v>7</v>
      </c>
      <c r="H600" s="109">
        <v>6</v>
      </c>
      <c r="I600" s="712">
        <f>AVERAGE(G600:G622)</f>
        <v>7.0086956521739125</v>
      </c>
    </row>
    <row r="601" spans="1:9" x14ac:dyDescent="0.2">
      <c r="A601" s="157">
        <v>43740</v>
      </c>
      <c r="B601">
        <v>22.65</v>
      </c>
      <c r="C601">
        <v>19.5</v>
      </c>
      <c r="D601">
        <v>30</v>
      </c>
      <c r="E601">
        <v>38.9</v>
      </c>
      <c r="G601">
        <f t="shared" si="41"/>
        <v>8.8999999999999986</v>
      </c>
      <c r="H601">
        <v>6</v>
      </c>
      <c r="I601" s="428">
        <f>$I$600</f>
        <v>7.0086956521739125</v>
      </c>
    </row>
    <row r="602" spans="1:9" x14ac:dyDescent="0.2">
      <c r="A602" s="157">
        <v>43741</v>
      </c>
      <c r="B602">
        <v>24.6</v>
      </c>
      <c r="C602">
        <v>22.5</v>
      </c>
      <c r="D602">
        <v>34</v>
      </c>
      <c r="E602">
        <v>39.299999999999997</v>
      </c>
      <c r="G602">
        <f t="shared" si="41"/>
        <v>5.2999999999999972</v>
      </c>
      <c r="H602">
        <v>6</v>
      </c>
      <c r="I602" s="428">
        <f t="shared" ref="I602:I622" si="43">$I$600</f>
        <v>7.0086956521739125</v>
      </c>
    </row>
    <row r="603" spans="1:9" x14ac:dyDescent="0.2">
      <c r="A603" s="157">
        <v>43742</v>
      </c>
      <c r="B603">
        <v>23.65</v>
      </c>
      <c r="C603">
        <v>21.4</v>
      </c>
      <c r="D603">
        <v>33</v>
      </c>
      <c r="E603">
        <v>38</v>
      </c>
      <c r="G603">
        <f t="shared" si="41"/>
        <v>5</v>
      </c>
      <c r="H603">
        <v>6</v>
      </c>
      <c r="I603" s="428">
        <f t="shared" si="43"/>
        <v>7.0086956521739125</v>
      </c>
    </row>
    <row r="604" spans="1:9" x14ac:dyDescent="0.2">
      <c r="A604" s="157">
        <v>43745</v>
      </c>
      <c r="B604">
        <v>22.45</v>
      </c>
      <c r="C604">
        <v>20.9</v>
      </c>
      <c r="D604">
        <v>32</v>
      </c>
      <c r="E604">
        <v>36.200000000000003</v>
      </c>
      <c r="G604">
        <f t="shared" si="41"/>
        <v>4.2000000000000028</v>
      </c>
      <c r="H604">
        <v>6</v>
      </c>
      <c r="I604" s="428">
        <f t="shared" si="43"/>
        <v>7.0086956521739125</v>
      </c>
    </row>
    <row r="605" spans="1:9" x14ac:dyDescent="0.2">
      <c r="A605" s="157">
        <v>43746</v>
      </c>
      <c r="B605">
        <v>22.95</v>
      </c>
      <c r="C605">
        <v>21.4</v>
      </c>
      <c r="D605">
        <v>33</v>
      </c>
      <c r="E605">
        <v>40</v>
      </c>
      <c r="G605">
        <f t="shared" si="41"/>
        <v>7</v>
      </c>
      <c r="H605">
        <v>6</v>
      </c>
      <c r="I605" s="428">
        <f t="shared" si="43"/>
        <v>7.0086956521739125</v>
      </c>
    </row>
    <row r="606" spans="1:9" x14ac:dyDescent="0.2">
      <c r="A606" s="157">
        <v>43747</v>
      </c>
      <c r="B606">
        <v>20.65</v>
      </c>
      <c r="C606">
        <v>21.9</v>
      </c>
      <c r="D606">
        <v>31</v>
      </c>
      <c r="E606">
        <v>38.799999999999997</v>
      </c>
      <c r="G606">
        <f t="shared" si="41"/>
        <v>7.7999999999999972</v>
      </c>
      <c r="H606">
        <v>6</v>
      </c>
      <c r="I606" s="428">
        <f t="shared" si="43"/>
        <v>7.0086956521739125</v>
      </c>
    </row>
    <row r="607" spans="1:9" x14ac:dyDescent="0.2">
      <c r="A607" s="157">
        <v>43748</v>
      </c>
      <c r="B607">
        <v>21.6</v>
      </c>
      <c r="C607">
        <v>21.3</v>
      </c>
      <c r="D607">
        <v>32</v>
      </c>
      <c r="E607">
        <v>38.299999999999997</v>
      </c>
      <c r="G607">
        <f t="shared" si="41"/>
        <v>6.2999999999999972</v>
      </c>
      <c r="H607">
        <v>6</v>
      </c>
      <c r="I607" s="428">
        <f t="shared" si="43"/>
        <v>7.0086956521739125</v>
      </c>
    </row>
    <row r="608" spans="1:9" x14ac:dyDescent="0.2">
      <c r="A608" s="157">
        <v>43749</v>
      </c>
      <c r="B608">
        <v>19.55</v>
      </c>
      <c r="C608">
        <v>21.8</v>
      </c>
      <c r="D608">
        <v>29</v>
      </c>
      <c r="E608">
        <v>40.1</v>
      </c>
      <c r="G608">
        <f t="shared" si="41"/>
        <v>11.100000000000001</v>
      </c>
      <c r="H608">
        <v>6</v>
      </c>
      <c r="I608" s="428">
        <f t="shared" si="43"/>
        <v>7.0086956521739125</v>
      </c>
    </row>
    <row r="609" spans="1:9" x14ac:dyDescent="0.2">
      <c r="A609" s="157">
        <v>43752</v>
      </c>
      <c r="B609">
        <v>19.399999999999999</v>
      </c>
      <c r="C609">
        <v>20.9</v>
      </c>
      <c r="D609">
        <v>31</v>
      </c>
      <c r="E609">
        <v>37.700000000000003</v>
      </c>
      <c r="G609">
        <f t="shared" si="41"/>
        <v>6.7000000000000028</v>
      </c>
      <c r="H609">
        <v>6</v>
      </c>
      <c r="I609" s="428">
        <f t="shared" si="43"/>
        <v>7.0086956521739125</v>
      </c>
    </row>
    <row r="610" spans="1:9" x14ac:dyDescent="0.2">
      <c r="A610" s="157">
        <v>43753</v>
      </c>
      <c r="B610">
        <v>20.8</v>
      </c>
      <c r="C610">
        <v>21.6</v>
      </c>
      <c r="D610">
        <v>31</v>
      </c>
      <c r="E610">
        <v>39</v>
      </c>
      <c r="G610">
        <f t="shared" si="41"/>
        <v>8</v>
      </c>
      <c r="H610">
        <v>6</v>
      </c>
      <c r="I610" s="428">
        <f t="shared" si="43"/>
        <v>7.0086956521739125</v>
      </c>
    </row>
    <row r="611" spans="1:9" x14ac:dyDescent="0.2">
      <c r="A611" s="157">
        <v>43754</v>
      </c>
      <c r="B611">
        <v>18.8</v>
      </c>
      <c r="C611">
        <v>21.8</v>
      </c>
      <c r="D611">
        <v>35</v>
      </c>
      <c r="E611">
        <v>42</v>
      </c>
      <c r="G611">
        <f t="shared" si="41"/>
        <v>7</v>
      </c>
      <c r="H611">
        <v>6</v>
      </c>
      <c r="I611" s="428">
        <f t="shared" si="43"/>
        <v>7.0086956521739125</v>
      </c>
    </row>
    <row r="612" spans="1:9" x14ac:dyDescent="0.2">
      <c r="A612" s="157">
        <v>43755</v>
      </c>
      <c r="B612">
        <v>18.75</v>
      </c>
      <c r="C612">
        <v>22.1</v>
      </c>
      <c r="D612">
        <v>32</v>
      </c>
      <c r="E612">
        <v>41.7</v>
      </c>
      <c r="G612">
        <f t="shared" si="41"/>
        <v>9.7000000000000028</v>
      </c>
      <c r="H612">
        <v>6</v>
      </c>
      <c r="I612" s="428">
        <f t="shared" si="43"/>
        <v>7.0086956521739125</v>
      </c>
    </row>
    <row r="613" spans="1:9" x14ac:dyDescent="0.2">
      <c r="A613" s="157">
        <v>43756</v>
      </c>
      <c r="B613">
        <v>20.95</v>
      </c>
      <c r="C613">
        <v>23</v>
      </c>
      <c r="D613">
        <v>37</v>
      </c>
      <c r="E613">
        <v>43.9</v>
      </c>
      <c r="G613">
        <f t="shared" si="41"/>
        <v>6.8999999999999986</v>
      </c>
      <c r="H613">
        <v>6</v>
      </c>
      <c r="I613" s="428">
        <f t="shared" si="43"/>
        <v>7.0086956521739125</v>
      </c>
    </row>
    <row r="614" spans="1:9" x14ac:dyDescent="0.2">
      <c r="A614" s="157">
        <v>43759</v>
      </c>
      <c r="B614">
        <v>21.15</v>
      </c>
      <c r="C614">
        <v>23</v>
      </c>
      <c r="D614">
        <v>41</v>
      </c>
      <c r="E614">
        <v>44.6</v>
      </c>
      <c r="G614">
        <f t="shared" si="41"/>
        <v>3.6000000000000014</v>
      </c>
      <c r="H614">
        <v>6</v>
      </c>
      <c r="I614" s="428">
        <f t="shared" si="43"/>
        <v>7.0086956521739125</v>
      </c>
    </row>
    <row r="615" spans="1:9" x14ac:dyDescent="0.2">
      <c r="A615" s="157">
        <v>43760</v>
      </c>
      <c r="B615">
        <v>20.3</v>
      </c>
      <c r="C615">
        <v>22</v>
      </c>
      <c r="D615">
        <v>32</v>
      </c>
      <c r="E615">
        <v>41.7</v>
      </c>
      <c r="G615">
        <f t="shared" si="41"/>
        <v>9.7000000000000028</v>
      </c>
      <c r="H615">
        <v>6</v>
      </c>
      <c r="I615" s="428">
        <f t="shared" si="43"/>
        <v>7.0086956521739125</v>
      </c>
    </row>
    <row r="616" spans="1:9" x14ac:dyDescent="0.2">
      <c r="A616" s="157">
        <v>43761</v>
      </c>
      <c r="B616">
        <v>19.75</v>
      </c>
      <c r="C616">
        <v>23</v>
      </c>
      <c r="D616">
        <v>40</v>
      </c>
      <c r="E616">
        <v>44.4</v>
      </c>
      <c r="G616">
        <f t="shared" si="41"/>
        <v>4.3999999999999986</v>
      </c>
      <c r="H616">
        <v>6</v>
      </c>
      <c r="I616" s="428">
        <f t="shared" si="43"/>
        <v>7.0086956521739125</v>
      </c>
    </row>
    <row r="617" spans="1:9" x14ac:dyDescent="0.2">
      <c r="A617" s="157">
        <v>43762</v>
      </c>
      <c r="B617">
        <v>20.75</v>
      </c>
      <c r="C617">
        <v>21.2</v>
      </c>
      <c r="D617">
        <v>35</v>
      </c>
      <c r="E617">
        <v>43.2</v>
      </c>
      <c r="G617">
        <f t="shared" si="41"/>
        <v>8.2000000000000028</v>
      </c>
      <c r="H617">
        <v>6</v>
      </c>
      <c r="I617" s="428">
        <f t="shared" si="43"/>
        <v>7.0086956521739125</v>
      </c>
    </row>
    <row r="618" spans="1:9" x14ac:dyDescent="0.2">
      <c r="A618" s="157">
        <v>43763</v>
      </c>
      <c r="B618">
        <v>20.95</v>
      </c>
      <c r="C618">
        <v>20.9</v>
      </c>
      <c r="D618">
        <v>33</v>
      </c>
      <c r="E618">
        <v>41.4</v>
      </c>
      <c r="G618">
        <f t="shared" si="41"/>
        <v>8.3999999999999986</v>
      </c>
      <c r="H618">
        <v>6</v>
      </c>
      <c r="I618" s="428">
        <f t="shared" si="43"/>
        <v>7.0086956521739125</v>
      </c>
    </row>
    <row r="619" spans="1:9" x14ac:dyDescent="0.2">
      <c r="A619" s="157">
        <v>43766</v>
      </c>
      <c r="B619">
        <v>18.5</v>
      </c>
      <c r="C619">
        <v>22.2</v>
      </c>
      <c r="D619">
        <v>33</v>
      </c>
      <c r="E619">
        <v>41.5</v>
      </c>
      <c r="G619">
        <f t="shared" si="41"/>
        <v>8.5</v>
      </c>
      <c r="H619">
        <v>6</v>
      </c>
      <c r="I619" s="428">
        <f t="shared" si="43"/>
        <v>7.0086956521739125</v>
      </c>
    </row>
    <row r="620" spans="1:9" x14ac:dyDescent="0.2">
      <c r="A620" s="157">
        <v>43767</v>
      </c>
      <c r="B620">
        <v>19.5</v>
      </c>
      <c r="C620">
        <v>21.5</v>
      </c>
      <c r="D620">
        <v>39</v>
      </c>
      <c r="E620">
        <v>44.4</v>
      </c>
      <c r="G620">
        <f t="shared" si="41"/>
        <v>5.3999999999999986</v>
      </c>
      <c r="H620">
        <v>6</v>
      </c>
      <c r="I620" s="428">
        <f t="shared" si="43"/>
        <v>7.0086956521739125</v>
      </c>
    </row>
    <row r="621" spans="1:9" x14ac:dyDescent="0.2">
      <c r="A621" s="157">
        <v>43768</v>
      </c>
      <c r="B621">
        <v>19.649999999999999</v>
      </c>
      <c r="C621">
        <v>22.1</v>
      </c>
      <c r="D621">
        <v>40</v>
      </c>
      <c r="E621">
        <v>46.4</v>
      </c>
      <c r="G621">
        <f t="shared" si="41"/>
        <v>6.3999999999999986</v>
      </c>
      <c r="H621">
        <v>6</v>
      </c>
      <c r="I621" s="428">
        <f t="shared" si="43"/>
        <v>7.0086956521739125</v>
      </c>
    </row>
    <row r="622" spans="1:9" x14ac:dyDescent="0.2">
      <c r="A622" s="157">
        <v>43769</v>
      </c>
      <c r="B622">
        <v>19.25</v>
      </c>
      <c r="C622">
        <v>22</v>
      </c>
      <c r="D622">
        <v>38</v>
      </c>
      <c r="E622">
        <v>43.7</v>
      </c>
      <c r="G622">
        <f t="shared" si="41"/>
        <v>5.7000000000000028</v>
      </c>
      <c r="H622">
        <v>6</v>
      </c>
      <c r="I622" s="428">
        <f t="shared" si="43"/>
        <v>7.0086956521739125</v>
      </c>
    </row>
    <row r="623" spans="1:9" x14ac:dyDescent="0.2">
      <c r="A623" s="711">
        <v>43773</v>
      </c>
      <c r="B623" s="109">
        <v>20.399999999999999</v>
      </c>
      <c r="C623" s="109">
        <v>21.1</v>
      </c>
      <c r="D623" s="109">
        <v>36</v>
      </c>
      <c r="E623" s="109">
        <v>41.1</v>
      </c>
      <c r="F623" s="109"/>
      <c r="G623" s="109">
        <f t="shared" si="41"/>
        <v>5.1000000000000014</v>
      </c>
      <c r="H623" s="109">
        <v>6</v>
      </c>
      <c r="I623" s="712">
        <f>AVERAGE(G623:G641)</f>
        <v>6.7578947368421041</v>
      </c>
    </row>
    <row r="624" spans="1:9" x14ac:dyDescent="0.2">
      <c r="A624" s="157">
        <v>43774</v>
      </c>
      <c r="B624">
        <v>19.3</v>
      </c>
      <c r="C624">
        <v>22.8</v>
      </c>
      <c r="D624">
        <v>40</v>
      </c>
      <c r="E624">
        <v>46.3</v>
      </c>
      <c r="G624">
        <f t="shared" si="41"/>
        <v>6.2999999999999972</v>
      </c>
      <c r="H624">
        <v>6</v>
      </c>
      <c r="I624" s="428">
        <f>$I$623</f>
        <v>6.7578947368421041</v>
      </c>
    </row>
    <row r="625" spans="1:9" x14ac:dyDescent="0.2">
      <c r="A625" s="157">
        <v>43775</v>
      </c>
      <c r="B625">
        <v>18.899999999999999</v>
      </c>
      <c r="C625">
        <v>22.1</v>
      </c>
      <c r="D625">
        <v>39</v>
      </c>
      <c r="E625">
        <v>46.1</v>
      </c>
      <c r="G625">
        <f t="shared" si="41"/>
        <v>7.1000000000000014</v>
      </c>
      <c r="H625">
        <v>6</v>
      </c>
      <c r="I625" s="428">
        <f t="shared" ref="I625:I641" si="44">$I$623</f>
        <v>6.7578947368421041</v>
      </c>
    </row>
    <row r="626" spans="1:9" x14ac:dyDescent="0.2">
      <c r="A626" s="157">
        <v>43776</v>
      </c>
      <c r="B626">
        <v>19.7</v>
      </c>
      <c r="C626">
        <v>22.5</v>
      </c>
      <c r="D626">
        <v>37</v>
      </c>
      <c r="E626">
        <v>44.6</v>
      </c>
      <c r="G626">
        <f t="shared" si="41"/>
        <v>7.6000000000000014</v>
      </c>
      <c r="H626">
        <v>6</v>
      </c>
      <c r="I626" s="428">
        <f t="shared" si="44"/>
        <v>6.7578947368421041</v>
      </c>
    </row>
    <row r="627" spans="1:9" x14ac:dyDescent="0.2">
      <c r="A627" s="157">
        <v>43777</v>
      </c>
      <c r="B627">
        <v>21.4</v>
      </c>
      <c r="C627">
        <v>23.1</v>
      </c>
      <c r="D627">
        <v>36</v>
      </c>
      <c r="E627">
        <v>43.3</v>
      </c>
      <c r="G627">
        <f t="shared" si="41"/>
        <v>7.2999999999999972</v>
      </c>
      <c r="H627">
        <v>6</v>
      </c>
      <c r="I627" s="428">
        <f t="shared" si="44"/>
        <v>6.7578947368421041</v>
      </c>
    </row>
    <row r="628" spans="1:9" x14ac:dyDescent="0.2">
      <c r="A628" s="157">
        <v>43781</v>
      </c>
      <c r="B628">
        <v>20.45</v>
      </c>
      <c r="C628">
        <v>21.7</v>
      </c>
      <c r="D628">
        <v>36</v>
      </c>
      <c r="E628">
        <v>40.299999999999997</v>
      </c>
      <c r="G628">
        <f t="shared" si="41"/>
        <v>4.2999999999999972</v>
      </c>
      <c r="H628">
        <v>6</v>
      </c>
      <c r="I628" s="428">
        <f t="shared" si="44"/>
        <v>6.7578947368421041</v>
      </c>
    </row>
    <row r="629" spans="1:9" x14ac:dyDescent="0.2">
      <c r="A629" s="157">
        <v>43782</v>
      </c>
      <c r="B629">
        <v>20.6</v>
      </c>
      <c r="C629">
        <v>21.8</v>
      </c>
      <c r="D629">
        <v>35</v>
      </c>
      <c r="E629">
        <v>41.5</v>
      </c>
      <c r="G629">
        <f t="shared" si="41"/>
        <v>6.5</v>
      </c>
      <c r="H629">
        <v>6</v>
      </c>
      <c r="I629" s="428">
        <f t="shared" si="44"/>
        <v>6.7578947368421041</v>
      </c>
    </row>
    <row r="630" spans="1:9" x14ac:dyDescent="0.2">
      <c r="A630" s="157">
        <v>43783</v>
      </c>
      <c r="B630">
        <v>20</v>
      </c>
      <c r="C630">
        <v>23.3</v>
      </c>
      <c r="D630">
        <v>36</v>
      </c>
      <c r="E630">
        <v>44.4</v>
      </c>
      <c r="G630">
        <f t="shared" si="41"/>
        <v>8.3999999999999986</v>
      </c>
      <c r="H630">
        <v>6</v>
      </c>
      <c r="I630" s="428">
        <f t="shared" si="44"/>
        <v>6.7578947368421041</v>
      </c>
    </row>
    <row r="631" spans="1:9" x14ac:dyDescent="0.2">
      <c r="A631" s="157">
        <v>43784</v>
      </c>
      <c r="B631">
        <v>20.75</v>
      </c>
      <c r="C631">
        <v>22.4</v>
      </c>
      <c r="D631">
        <v>38</v>
      </c>
      <c r="E631">
        <v>44.1</v>
      </c>
      <c r="G631">
        <f t="shared" si="41"/>
        <v>6.1000000000000014</v>
      </c>
      <c r="H631">
        <v>6</v>
      </c>
      <c r="I631" s="428">
        <f t="shared" si="44"/>
        <v>6.7578947368421041</v>
      </c>
    </row>
    <row r="632" spans="1:9" x14ac:dyDescent="0.2">
      <c r="A632" s="157">
        <v>43787</v>
      </c>
      <c r="B632">
        <v>21.15</v>
      </c>
      <c r="C632">
        <v>21</v>
      </c>
      <c r="D632">
        <v>35</v>
      </c>
      <c r="E632">
        <v>41.4</v>
      </c>
      <c r="G632">
        <f t="shared" si="41"/>
        <v>6.3999999999999986</v>
      </c>
      <c r="H632">
        <v>6</v>
      </c>
      <c r="I632" s="428">
        <f t="shared" si="44"/>
        <v>6.7578947368421041</v>
      </c>
    </row>
    <row r="633" spans="1:9" x14ac:dyDescent="0.2">
      <c r="A633" s="157">
        <v>43788</v>
      </c>
      <c r="B633">
        <v>21.4</v>
      </c>
      <c r="C633">
        <v>22.4</v>
      </c>
      <c r="D633">
        <v>40</v>
      </c>
      <c r="E633">
        <v>47.8</v>
      </c>
      <c r="G633">
        <f t="shared" si="41"/>
        <v>7.7999999999999972</v>
      </c>
      <c r="H633">
        <v>6</v>
      </c>
      <c r="I633" s="428">
        <f t="shared" si="44"/>
        <v>6.7578947368421041</v>
      </c>
    </row>
    <row r="634" spans="1:9" x14ac:dyDescent="0.2">
      <c r="A634" s="157">
        <v>43789</v>
      </c>
      <c r="B634">
        <v>19.850000000000001</v>
      </c>
      <c r="C634">
        <v>22.4</v>
      </c>
      <c r="D634">
        <v>40</v>
      </c>
      <c r="E634">
        <v>46.6</v>
      </c>
      <c r="G634">
        <f t="shared" si="41"/>
        <v>6.6000000000000014</v>
      </c>
      <c r="H634">
        <v>6</v>
      </c>
      <c r="I634" s="428">
        <f t="shared" si="44"/>
        <v>6.7578947368421041</v>
      </c>
    </row>
    <row r="635" spans="1:9" x14ac:dyDescent="0.2">
      <c r="A635" s="157">
        <v>43790</v>
      </c>
      <c r="B635">
        <v>21.05</v>
      </c>
      <c r="C635">
        <v>22.6</v>
      </c>
      <c r="D635">
        <v>41</v>
      </c>
      <c r="E635">
        <v>48.6</v>
      </c>
      <c r="G635">
        <f t="shared" si="41"/>
        <v>7.6000000000000014</v>
      </c>
      <c r="H635">
        <v>6</v>
      </c>
      <c r="I635" s="428">
        <f t="shared" si="44"/>
        <v>6.7578947368421041</v>
      </c>
    </row>
    <row r="636" spans="1:9" x14ac:dyDescent="0.2">
      <c r="A636" s="157">
        <v>43791</v>
      </c>
      <c r="B636">
        <v>19.5</v>
      </c>
      <c r="C636">
        <v>22.3</v>
      </c>
      <c r="D636">
        <v>40</v>
      </c>
      <c r="E636">
        <v>46.6</v>
      </c>
      <c r="G636">
        <f t="shared" si="41"/>
        <v>6.6000000000000014</v>
      </c>
      <c r="H636">
        <v>6</v>
      </c>
      <c r="I636" s="428">
        <f t="shared" si="44"/>
        <v>6.7578947368421041</v>
      </c>
    </row>
    <row r="637" spans="1:9" x14ac:dyDescent="0.2">
      <c r="A637" s="157">
        <v>43794</v>
      </c>
      <c r="B637">
        <v>20.7</v>
      </c>
      <c r="C637">
        <v>19.8</v>
      </c>
      <c r="D637">
        <v>30</v>
      </c>
      <c r="E637">
        <v>37.799999999999997</v>
      </c>
      <c r="G637">
        <f t="shared" si="41"/>
        <v>7.7999999999999972</v>
      </c>
      <c r="H637">
        <v>6</v>
      </c>
      <c r="I637" s="428">
        <f t="shared" si="44"/>
        <v>6.7578947368421041</v>
      </c>
    </row>
    <row r="638" spans="1:9" x14ac:dyDescent="0.2">
      <c r="A638" s="157">
        <v>43795</v>
      </c>
      <c r="B638">
        <v>19.7</v>
      </c>
      <c r="C638">
        <v>22.1</v>
      </c>
      <c r="D638">
        <v>36</v>
      </c>
      <c r="E638">
        <v>43.6</v>
      </c>
      <c r="G638">
        <f t="shared" si="41"/>
        <v>7.6000000000000014</v>
      </c>
      <c r="H638">
        <v>6</v>
      </c>
      <c r="I638" s="428">
        <f t="shared" si="44"/>
        <v>6.7578947368421041</v>
      </c>
    </row>
    <row r="639" spans="1:9" x14ac:dyDescent="0.2">
      <c r="A639" s="157">
        <v>43796</v>
      </c>
      <c r="B639">
        <v>19.2</v>
      </c>
      <c r="C639">
        <v>22.3</v>
      </c>
      <c r="D639">
        <v>38</v>
      </c>
      <c r="E639">
        <v>44.6</v>
      </c>
      <c r="G639">
        <f t="shared" si="41"/>
        <v>6.6000000000000014</v>
      </c>
      <c r="H639">
        <v>6</v>
      </c>
      <c r="I639" s="428">
        <f t="shared" si="44"/>
        <v>6.7578947368421041</v>
      </c>
    </row>
    <row r="640" spans="1:9" x14ac:dyDescent="0.2">
      <c r="A640" s="157">
        <v>43797</v>
      </c>
      <c r="B640">
        <v>19.45</v>
      </c>
      <c r="C640">
        <v>20.8</v>
      </c>
      <c r="D640">
        <v>38</v>
      </c>
      <c r="E640">
        <v>45.6</v>
      </c>
      <c r="G640">
        <f t="shared" si="41"/>
        <v>7.6000000000000014</v>
      </c>
      <c r="H640">
        <v>6</v>
      </c>
      <c r="I640" s="428">
        <f t="shared" si="44"/>
        <v>6.7578947368421041</v>
      </c>
    </row>
    <row r="641" spans="1:9" x14ac:dyDescent="0.2">
      <c r="A641" s="157">
        <v>43798</v>
      </c>
      <c r="B641">
        <v>18.850000000000001</v>
      </c>
      <c r="C641">
        <v>21.5</v>
      </c>
      <c r="D641">
        <v>41</v>
      </c>
      <c r="E641">
        <v>46.1</v>
      </c>
      <c r="G641">
        <f t="shared" si="41"/>
        <v>5.1000000000000014</v>
      </c>
      <c r="H641">
        <v>6</v>
      </c>
      <c r="I641" s="428">
        <f t="shared" si="44"/>
        <v>6.7578947368421041</v>
      </c>
    </row>
    <row r="642" spans="1:9" x14ac:dyDescent="0.2">
      <c r="A642" s="711">
        <v>43801</v>
      </c>
      <c r="B642" s="109">
        <v>19.600000000000001</v>
      </c>
      <c r="C642" s="109">
        <v>21</v>
      </c>
      <c r="D642" s="109">
        <v>40</v>
      </c>
      <c r="E642" s="109">
        <v>44.7</v>
      </c>
      <c r="F642" s="109"/>
      <c r="G642" s="109">
        <f t="shared" si="41"/>
        <v>4.7000000000000028</v>
      </c>
      <c r="H642" s="109">
        <v>6</v>
      </c>
      <c r="I642" s="712">
        <f>AVERAGE(G642:G655)</f>
        <v>4.9642857142857153</v>
      </c>
    </row>
    <row r="643" spans="1:9" x14ac:dyDescent="0.2">
      <c r="A643" s="157">
        <v>43802</v>
      </c>
      <c r="B643">
        <v>18.75</v>
      </c>
      <c r="C643">
        <v>21.7</v>
      </c>
      <c r="D643">
        <v>43</v>
      </c>
      <c r="E643">
        <v>48.1</v>
      </c>
      <c r="G643">
        <f t="shared" ref="G643:G706" si="45">E643-D643</f>
        <v>5.1000000000000014</v>
      </c>
      <c r="H643">
        <v>6</v>
      </c>
      <c r="I643" s="428">
        <f>$I$642</f>
        <v>4.9642857142857153</v>
      </c>
    </row>
    <row r="644" spans="1:9" x14ac:dyDescent="0.2">
      <c r="A644" s="157">
        <v>43803</v>
      </c>
      <c r="B644">
        <v>19.649999999999999</v>
      </c>
      <c r="C644">
        <v>21.3</v>
      </c>
      <c r="D644">
        <v>38</v>
      </c>
      <c r="E644">
        <v>43.9</v>
      </c>
      <c r="G644">
        <f t="shared" si="45"/>
        <v>5.8999999999999986</v>
      </c>
      <c r="H644">
        <v>6</v>
      </c>
      <c r="I644" s="428">
        <f t="shared" ref="I644:I655" si="46">$I$642</f>
        <v>4.9642857142857153</v>
      </c>
    </row>
    <row r="645" spans="1:9" x14ac:dyDescent="0.2">
      <c r="A645" s="157">
        <v>43804</v>
      </c>
      <c r="B645">
        <v>20.45</v>
      </c>
      <c r="C645">
        <v>21.8</v>
      </c>
      <c r="D645">
        <v>38</v>
      </c>
      <c r="E645">
        <v>43.9</v>
      </c>
      <c r="G645">
        <f t="shared" si="45"/>
        <v>5.8999999999999986</v>
      </c>
      <c r="H645">
        <v>6</v>
      </c>
      <c r="I645" s="428">
        <f t="shared" si="46"/>
        <v>4.9642857142857153</v>
      </c>
    </row>
    <row r="646" spans="1:9" x14ac:dyDescent="0.2">
      <c r="A646" s="157">
        <v>43805</v>
      </c>
      <c r="B646">
        <v>20.65</v>
      </c>
      <c r="C646">
        <v>21.8</v>
      </c>
      <c r="D646">
        <v>40</v>
      </c>
      <c r="E646">
        <v>44.9</v>
      </c>
      <c r="G646">
        <f t="shared" si="45"/>
        <v>4.8999999999999986</v>
      </c>
      <c r="H646">
        <v>6</v>
      </c>
      <c r="I646" s="428">
        <f t="shared" si="46"/>
        <v>4.9642857142857153</v>
      </c>
    </row>
    <row r="647" spans="1:9" x14ac:dyDescent="0.2">
      <c r="A647" s="157">
        <v>43808</v>
      </c>
      <c r="B647">
        <v>21.95</v>
      </c>
      <c r="C647">
        <v>21.2</v>
      </c>
      <c r="D647">
        <v>35</v>
      </c>
      <c r="E647">
        <v>43.6</v>
      </c>
      <c r="G647">
        <f t="shared" si="45"/>
        <v>8.6000000000000014</v>
      </c>
      <c r="H647">
        <v>6</v>
      </c>
      <c r="I647" s="428">
        <f t="shared" si="46"/>
        <v>4.9642857142857153</v>
      </c>
    </row>
    <row r="648" spans="1:9" x14ac:dyDescent="0.2">
      <c r="A648" s="157">
        <v>43809</v>
      </c>
      <c r="B648">
        <v>19.600000000000001</v>
      </c>
      <c r="C648">
        <v>23.3</v>
      </c>
      <c r="D648">
        <v>38</v>
      </c>
      <c r="E648">
        <v>42.8</v>
      </c>
      <c r="G648">
        <f t="shared" si="45"/>
        <v>4.7999999999999972</v>
      </c>
      <c r="H648">
        <v>6</v>
      </c>
      <c r="I648" s="428">
        <f t="shared" si="46"/>
        <v>4.9642857142857153</v>
      </c>
    </row>
    <row r="649" spans="1:9" x14ac:dyDescent="0.2">
      <c r="A649" s="157">
        <v>43810</v>
      </c>
      <c r="B649">
        <v>20</v>
      </c>
      <c r="C649">
        <v>22.9</v>
      </c>
      <c r="D649">
        <v>41</v>
      </c>
      <c r="E649">
        <v>43.7</v>
      </c>
      <c r="G649">
        <f t="shared" si="45"/>
        <v>2.7000000000000028</v>
      </c>
      <c r="H649">
        <v>6</v>
      </c>
      <c r="I649" s="428">
        <f t="shared" si="46"/>
        <v>4.9642857142857153</v>
      </c>
    </row>
    <row r="650" spans="1:9" x14ac:dyDescent="0.2">
      <c r="A650" s="157">
        <v>43811</v>
      </c>
      <c r="B650">
        <v>20.399999999999999</v>
      </c>
      <c r="C650">
        <v>22.8</v>
      </c>
      <c r="D650">
        <v>41</v>
      </c>
      <c r="E650">
        <v>44.9</v>
      </c>
      <c r="G650">
        <f t="shared" si="45"/>
        <v>3.8999999999999986</v>
      </c>
      <c r="H650">
        <v>6</v>
      </c>
      <c r="I650" s="428">
        <f t="shared" si="46"/>
        <v>4.9642857142857153</v>
      </c>
    </row>
    <row r="651" spans="1:9" x14ac:dyDescent="0.2">
      <c r="A651" s="157">
        <v>43812</v>
      </c>
      <c r="B651">
        <v>21.2</v>
      </c>
      <c r="C651">
        <v>23.1</v>
      </c>
      <c r="D651">
        <v>40</v>
      </c>
      <c r="E651">
        <v>44.2</v>
      </c>
      <c r="G651">
        <f t="shared" si="45"/>
        <v>4.2000000000000028</v>
      </c>
      <c r="H651">
        <v>6</v>
      </c>
      <c r="I651" s="428">
        <f t="shared" si="46"/>
        <v>4.9642857142857153</v>
      </c>
    </row>
    <row r="652" spans="1:9" x14ac:dyDescent="0.2">
      <c r="A652" s="157">
        <v>43815</v>
      </c>
      <c r="B652">
        <v>21.4</v>
      </c>
      <c r="C652">
        <v>21.1</v>
      </c>
      <c r="D652">
        <v>39</v>
      </c>
      <c r="E652">
        <v>41.7</v>
      </c>
      <c r="G652">
        <f t="shared" si="45"/>
        <v>2.7000000000000028</v>
      </c>
      <c r="H652">
        <v>6</v>
      </c>
      <c r="I652" s="428">
        <f t="shared" si="46"/>
        <v>4.9642857142857153</v>
      </c>
    </row>
    <row r="653" spans="1:9" x14ac:dyDescent="0.2">
      <c r="A653" s="157">
        <v>43816</v>
      </c>
      <c r="B653">
        <v>20.9</v>
      </c>
      <c r="C653">
        <v>21.9</v>
      </c>
      <c r="D653">
        <v>36</v>
      </c>
      <c r="E653">
        <v>43.6</v>
      </c>
      <c r="G653">
        <f t="shared" si="45"/>
        <v>7.6000000000000014</v>
      </c>
      <c r="H653">
        <v>6</v>
      </c>
      <c r="I653" s="428">
        <f t="shared" si="46"/>
        <v>4.9642857142857153</v>
      </c>
    </row>
    <row r="654" spans="1:9" x14ac:dyDescent="0.2">
      <c r="A654" s="157">
        <v>43817</v>
      </c>
      <c r="B654">
        <v>20.399999999999999</v>
      </c>
      <c r="C654">
        <v>21.8</v>
      </c>
      <c r="D654">
        <v>41</v>
      </c>
      <c r="E654">
        <v>46.3</v>
      </c>
      <c r="G654">
        <f t="shared" si="45"/>
        <v>5.2999999999999972</v>
      </c>
      <c r="H654">
        <v>6</v>
      </c>
      <c r="I654" s="428">
        <f t="shared" si="46"/>
        <v>4.9642857142857153</v>
      </c>
    </row>
    <row r="655" spans="1:9" ht="13.5" thickBot="1" x14ac:dyDescent="0.25">
      <c r="A655" s="157">
        <v>43818</v>
      </c>
      <c r="B655">
        <v>20.100000000000001</v>
      </c>
      <c r="C655">
        <v>22.6</v>
      </c>
      <c r="D655">
        <v>42</v>
      </c>
      <c r="E655">
        <v>45.2</v>
      </c>
      <c r="G655">
        <f t="shared" si="45"/>
        <v>3.2000000000000028</v>
      </c>
      <c r="H655">
        <v>6</v>
      </c>
      <c r="I655" s="428">
        <f t="shared" si="46"/>
        <v>4.9642857142857153</v>
      </c>
    </row>
    <row r="656" spans="1:9" ht="13.5" thickTop="1" x14ac:dyDescent="0.2">
      <c r="A656" s="593">
        <v>43837</v>
      </c>
      <c r="B656" s="594">
        <v>21.55</v>
      </c>
      <c r="C656" s="594">
        <v>21.9</v>
      </c>
      <c r="D656" s="594">
        <v>33</v>
      </c>
      <c r="E656" s="594">
        <v>45.7</v>
      </c>
      <c r="F656" s="594"/>
      <c r="G656" s="594">
        <f t="shared" si="45"/>
        <v>12.700000000000003</v>
      </c>
      <c r="H656" s="594">
        <v>6</v>
      </c>
      <c r="I656" s="648">
        <f>AVERAGE(G656:G673)</f>
        <v>7.1888888888888891</v>
      </c>
    </row>
    <row r="657" spans="1:9" x14ac:dyDescent="0.2">
      <c r="A657" s="157">
        <v>43838</v>
      </c>
      <c r="B657">
        <v>21</v>
      </c>
      <c r="C657">
        <v>22.2</v>
      </c>
      <c r="D657">
        <v>38</v>
      </c>
      <c r="E657">
        <v>46.4</v>
      </c>
      <c r="G657">
        <f t="shared" si="45"/>
        <v>8.3999999999999986</v>
      </c>
      <c r="H657">
        <v>6</v>
      </c>
      <c r="I657" s="428">
        <f>$I$656</f>
        <v>7.1888888888888891</v>
      </c>
    </row>
    <row r="658" spans="1:9" x14ac:dyDescent="0.2">
      <c r="A658" s="157">
        <v>43839</v>
      </c>
      <c r="B658">
        <v>19.8</v>
      </c>
      <c r="C658">
        <v>21.8</v>
      </c>
      <c r="D658">
        <v>36</v>
      </c>
      <c r="E658">
        <v>43.1</v>
      </c>
      <c r="G658">
        <f t="shared" si="45"/>
        <v>7.1000000000000014</v>
      </c>
      <c r="H658">
        <v>6</v>
      </c>
      <c r="I658" s="428">
        <f t="shared" ref="I658:I692" si="47">$I$656</f>
        <v>7.1888888888888891</v>
      </c>
    </row>
    <row r="659" spans="1:9" x14ac:dyDescent="0.2">
      <c r="A659" s="157">
        <v>43840</v>
      </c>
      <c r="B659">
        <v>20.65</v>
      </c>
      <c r="C659">
        <v>21.4</v>
      </c>
      <c r="D659">
        <v>35</v>
      </c>
      <c r="E659">
        <v>45.2</v>
      </c>
      <c r="G659">
        <f t="shared" si="45"/>
        <v>10.200000000000003</v>
      </c>
      <c r="H659">
        <v>6</v>
      </c>
      <c r="I659" s="428">
        <f t="shared" si="47"/>
        <v>7.1888888888888891</v>
      </c>
    </row>
    <row r="660" spans="1:9" x14ac:dyDescent="0.2">
      <c r="A660" s="157">
        <v>43843</v>
      </c>
      <c r="B660">
        <v>18.899999999999999</v>
      </c>
      <c r="C660">
        <v>22.4</v>
      </c>
      <c r="D660">
        <v>37</v>
      </c>
      <c r="E660">
        <v>45</v>
      </c>
      <c r="G660">
        <f t="shared" si="45"/>
        <v>8</v>
      </c>
      <c r="H660">
        <v>6</v>
      </c>
      <c r="I660" s="428">
        <f t="shared" si="47"/>
        <v>7.1888888888888891</v>
      </c>
    </row>
    <row r="661" spans="1:9" x14ac:dyDescent="0.2">
      <c r="A661" s="157">
        <v>43844</v>
      </c>
      <c r="B661">
        <v>18.600000000000001</v>
      </c>
      <c r="C661">
        <v>22</v>
      </c>
      <c r="D661">
        <v>40</v>
      </c>
      <c r="E661">
        <v>46.1</v>
      </c>
      <c r="G661">
        <f t="shared" si="45"/>
        <v>6.1000000000000014</v>
      </c>
      <c r="H661">
        <v>6</v>
      </c>
      <c r="I661" s="428">
        <f t="shared" si="47"/>
        <v>7.1888888888888891</v>
      </c>
    </row>
    <row r="662" spans="1:9" x14ac:dyDescent="0.2">
      <c r="A662" s="157">
        <v>43845</v>
      </c>
      <c r="B662">
        <v>22.45</v>
      </c>
      <c r="C662">
        <v>22</v>
      </c>
      <c r="D662">
        <v>34</v>
      </c>
      <c r="E662">
        <v>43.3</v>
      </c>
      <c r="G662">
        <f t="shared" si="45"/>
        <v>9.2999999999999972</v>
      </c>
      <c r="H662">
        <v>6</v>
      </c>
      <c r="I662" s="428">
        <f t="shared" si="47"/>
        <v>7.1888888888888891</v>
      </c>
    </row>
    <row r="663" spans="1:9" x14ac:dyDescent="0.2">
      <c r="A663" s="157">
        <v>43846</v>
      </c>
      <c r="B663">
        <v>19.899999999999999</v>
      </c>
      <c r="C663">
        <v>22</v>
      </c>
      <c r="D663">
        <v>40</v>
      </c>
      <c r="E663">
        <v>45.4</v>
      </c>
      <c r="G663">
        <f t="shared" si="45"/>
        <v>5.3999999999999986</v>
      </c>
      <c r="H663">
        <v>6</v>
      </c>
      <c r="I663" s="428">
        <f t="shared" si="47"/>
        <v>7.1888888888888891</v>
      </c>
    </row>
    <row r="664" spans="1:9" x14ac:dyDescent="0.2">
      <c r="A664" s="157">
        <v>43847</v>
      </c>
      <c r="B664">
        <v>19.3</v>
      </c>
      <c r="C664">
        <v>21.8</v>
      </c>
      <c r="D664">
        <v>39</v>
      </c>
      <c r="E664">
        <v>47.3</v>
      </c>
      <c r="G664">
        <f t="shared" si="45"/>
        <v>8.2999999999999972</v>
      </c>
      <c r="H664">
        <v>6</v>
      </c>
      <c r="I664" s="428">
        <f t="shared" si="47"/>
        <v>7.1888888888888891</v>
      </c>
    </row>
    <row r="665" spans="1:9" x14ac:dyDescent="0.2">
      <c r="A665" s="157">
        <v>43850</v>
      </c>
      <c r="B665">
        <v>20.85</v>
      </c>
      <c r="C665">
        <v>21.9</v>
      </c>
      <c r="D665">
        <v>35</v>
      </c>
      <c r="E665">
        <v>42.6</v>
      </c>
      <c r="G665">
        <f t="shared" si="45"/>
        <v>7.6000000000000014</v>
      </c>
      <c r="H665">
        <v>6</v>
      </c>
      <c r="I665" s="428">
        <f t="shared" si="47"/>
        <v>7.1888888888888891</v>
      </c>
    </row>
    <row r="666" spans="1:9" x14ac:dyDescent="0.2">
      <c r="A666" s="157">
        <v>43851</v>
      </c>
      <c r="B666">
        <v>21.75</v>
      </c>
      <c r="C666">
        <v>22.4</v>
      </c>
      <c r="D666">
        <v>40</v>
      </c>
      <c r="E666">
        <v>47.2</v>
      </c>
      <c r="G666">
        <f t="shared" si="45"/>
        <v>7.2000000000000028</v>
      </c>
      <c r="H666">
        <v>6</v>
      </c>
      <c r="I666" s="428">
        <f t="shared" si="47"/>
        <v>7.1888888888888891</v>
      </c>
    </row>
    <row r="667" spans="1:9" x14ac:dyDescent="0.2">
      <c r="A667" s="157">
        <v>43852</v>
      </c>
      <c r="B667">
        <v>21.65</v>
      </c>
      <c r="C667">
        <v>21.8</v>
      </c>
      <c r="D667">
        <v>36</v>
      </c>
      <c r="E667">
        <v>44.2</v>
      </c>
      <c r="G667">
        <f t="shared" si="45"/>
        <v>8.2000000000000028</v>
      </c>
      <c r="H667">
        <v>6</v>
      </c>
      <c r="I667" s="428">
        <f t="shared" si="47"/>
        <v>7.1888888888888891</v>
      </c>
    </row>
    <row r="668" spans="1:9" x14ac:dyDescent="0.2">
      <c r="A668" s="157">
        <v>43853</v>
      </c>
      <c r="B668">
        <v>19</v>
      </c>
      <c r="C668">
        <v>22.5</v>
      </c>
      <c r="D668">
        <v>37</v>
      </c>
      <c r="E668">
        <v>44.1</v>
      </c>
      <c r="G668">
        <f t="shared" si="45"/>
        <v>7.1000000000000014</v>
      </c>
      <c r="H668">
        <v>6</v>
      </c>
      <c r="I668" s="428">
        <f t="shared" si="47"/>
        <v>7.1888888888888891</v>
      </c>
    </row>
    <row r="669" spans="1:9" x14ac:dyDescent="0.2">
      <c r="A669" s="157">
        <v>43854</v>
      </c>
      <c r="B669">
        <v>22.15</v>
      </c>
      <c r="C669">
        <v>22.8</v>
      </c>
      <c r="D669">
        <v>43</v>
      </c>
      <c r="E669">
        <v>46.7</v>
      </c>
      <c r="G669">
        <f t="shared" si="45"/>
        <v>3.7000000000000028</v>
      </c>
      <c r="H669">
        <v>6</v>
      </c>
      <c r="I669" s="428">
        <f t="shared" si="47"/>
        <v>7.1888888888888891</v>
      </c>
    </row>
    <row r="670" spans="1:9" x14ac:dyDescent="0.2">
      <c r="A670" s="157">
        <v>43857</v>
      </c>
      <c r="B670">
        <v>21.5</v>
      </c>
      <c r="C670">
        <v>23.1</v>
      </c>
      <c r="D670">
        <v>38</v>
      </c>
      <c r="E670">
        <v>44.2</v>
      </c>
      <c r="G670">
        <f t="shared" si="45"/>
        <v>6.2000000000000028</v>
      </c>
      <c r="H670">
        <v>6</v>
      </c>
      <c r="I670" s="428">
        <f t="shared" si="47"/>
        <v>7.1888888888888891</v>
      </c>
    </row>
    <row r="671" spans="1:9" x14ac:dyDescent="0.2">
      <c r="A671" s="157">
        <v>43858</v>
      </c>
      <c r="B671">
        <v>21.35</v>
      </c>
      <c r="C671">
        <v>23.7</v>
      </c>
      <c r="D671">
        <v>40</v>
      </c>
      <c r="E671">
        <v>43.8</v>
      </c>
      <c r="G671">
        <f t="shared" si="45"/>
        <v>3.7999999999999972</v>
      </c>
      <c r="H671">
        <v>6</v>
      </c>
      <c r="I671" s="428">
        <f t="shared" si="47"/>
        <v>7.1888888888888891</v>
      </c>
    </row>
    <row r="672" spans="1:9" x14ac:dyDescent="0.2">
      <c r="A672" s="157">
        <v>43859</v>
      </c>
      <c r="B672">
        <v>20.9</v>
      </c>
      <c r="C672">
        <v>23.3</v>
      </c>
      <c r="D672">
        <v>40</v>
      </c>
      <c r="E672">
        <v>45.7</v>
      </c>
      <c r="G672">
        <f t="shared" si="45"/>
        <v>5.7000000000000028</v>
      </c>
      <c r="H672">
        <v>6</v>
      </c>
      <c r="I672" s="428">
        <f t="shared" si="47"/>
        <v>7.1888888888888891</v>
      </c>
    </row>
    <row r="673" spans="1:9" x14ac:dyDescent="0.2">
      <c r="A673" s="157">
        <v>43860</v>
      </c>
      <c r="B673">
        <v>24.7</v>
      </c>
      <c r="C673">
        <v>22.9</v>
      </c>
      <c r="D673">
        <v>41</v>
      </c>
      <c r="E673">
        <v>45.4</v>
      </c>
      <c r="G673">
        <f t="shared" si="45"/>
        <v>4.3999999999999986</v>
      </c>
      <c r="H673">
        <v>6</v>
      </c>
      <c r="I673" s="428">
        <f t="shared" si="47"/>
        <v>7.1888888888888891</v>
      </c>
    </row>
    <row r="674" spans="1:9" x14ac:dyDescent="0.2">
      <c r="A674" s="711">
        <v>43864</v>
      </c>
      <c r="B674" s="109">
        <v>22.9</v>
      </c>
      <c r="C674" s="109">
        <v>23.9</v>
      </c>
      <c r="D674" s="109">
        <v>38</v>
      </c>
      <c r="E674" s="109">
        <v>43.8</v>
      </c>
      <c r="F674" s="109"/>
      <c r="G674" s="109">
        <f t="shared" si="45"/>
        <v>5.7999999999999972</v>
      </c>
      <c r="H674" s="109">
        <v>6</v>
      </c>
      <c r="I674" s="712">
        <f>AVERAGE(G674:G692)</f>
        <v>6.3473684210526313</v>
      </c>
    </row>
    <row r="675" spans="1:9" x14ac:dyDescent="0.2">
      <c r="A675" s="157">
        <v>43865</v>
      </c>
      <c r="B675">
        <v>22.7</v>
      </c>
      <c r="C675">
        <v>23.1</v>
      </c>
      <c r="D675">
        <v>39</v>
      </c>
      <c r="E675">
        <v>45.5</v>
      </c>
      <c r="G675">
        <f t="shared" si="45"/>
        <v>6.5</v>
      </c>
      <c r="H675">
        <v>6</v>
      </c>
      <c r="I675" s="428">
        <f t="shared" si="47"/>
        <v>7.1888888888888891</v>
      </c>
    </row>
    <row r="676" spans="1:9" x14ac:dyDescent="0.2">
      <c r="A676" s="157">
        <v>43866</v>
      </c>
      <c r="B676">
        <v>22.55</v>
      </c>
      <c r="C676">
        <v>23.6</v>
      </c>
      <c r="D676">
        <v>39</v>
      </c>
      <c r="E676">
        <v>43.9</v>
      </c>
      <c r="G676">
        <f t="shared" si="45"/>
        <v>4.8999999999999986</v>
      </c>
      <c r="H676">
        <v>6</v>
      </c>
      <c r="I676" s="428">
        <f t="shared" si="47"/>
        <v>7.1888888888888891</v>
      </c>
    </row>
    <row r="677" spans="1:9" x14ac:dyDescent="0.2">
      <c r="A677" s="157">
        <v>43868</v>
      </c>
      <c r="B677">
        <v>21.9</v>
      </c>
      <c r="C677">
        <v>23.3</v>
      </c>
      <c r="D677">
        <v>40</v>
      </c>
      <c r="E677">
        <v>42.1</v>
      </c>
      <c r="G677">
        <f t="shared" si="45"/>
        <v>2.1000000000000014</v>
      </c>
      <c r="H677">
        <v>6</v>
      </c>
      <c r="I677" s="428">
        <f t="shared" si="47"/>
        <v>7.1888888888888891</v>
      </c>
    </row>
    <row r="678" spans="1:9" x14ac:dyDescent="0.2">
      <c r="A678" s="157">
        <v>43871</v>
      </c>
      <c r="B678">
        <v>20.9</v>
      </c>
      <c r="C678">
        <v>23.8</v>
      </c>
      <c r="D678">
        <v>36</v>
      </c>
      <c r="E678">
        <v>42.3</v>
      </c>
      <c r="G678">
        <f t="shared" si="45"/>
        <v>6.2999999999999972</v>
      </c>
      <c r="H678">
        <v>6</v>
      </c>
      <c r="I678" s="428">
        <f t="shared" si="47"/>
        <v>7.1888888888888891</v>
      </c>
    </row>
    <row r="679" spans="1:9" x14ac:dyDescent="0.2">
      <c r="A679" s="157">
        <v>43872</v>
      </c>
      <c r="B679">
        <v>21.5</v>
      </c>
      <c r="C679">
        <v>23.5</v>
      </c>
      <c r="D679">
        <v>37</v>
      </c>
      <c r="E679">
        <v>44.1</v>
      </c>
      <c r="G679">
        <f t="shared" si="45"/>
        <v>7.1000000000000014</v>
      </c>
      <c r="H679">
        <v>6</v>
      </c>
      <c r="I679" s="428">
        <f t="shared" si="47"/>
        <v>7.1888888888888891</v>
      </c>
    </row>
    <row r="680" spans="1:9" x14ac:dyDescent="0.2">
      <c r="A680" s="157">
        <v>43873</v>
      </c>
      <c r="B680">
        <v>21.45</v>
      </c>
      <c r="C680">
        <v>22.2</v>
      </c>
      <c r="D680">
        <v>36</v>
      </c>
      <c r="E680">
        <v>44</v>
      </c>
      <c r="G680">
        <f t="shared" si="45"/>
        <v>8</v>
      </c>
      <c r="H680">
        <v>6</v>
      </c>
      <c r="I680" s="428">
        <f t="shared" si="47"/>
        <v>7.1888888888888891</v>
      </c>
    </row>
    <row r="681" spans="1:9" x14ac:dyDescent="0.2">
      <c r="A681" s="157">
        <v>43874</v>
      </c>
      <c r="B681">
        <v>22.3</v>
      </c>
      <c r="C681">
        <v>22.1</v>
      </c>
      <c r="D681">
        <v>37</v>
      </c>
      <c r="E681">
        <v>43.9</v>
      </c>
      <c r="G681">
        <f t="shared" si="45"/>
        <v>6.8999999999999986</v>
      </c>
      <c r="H681">
        <v>6</v>
      </c>
      <c r="I681" s="428">
        <f t="shared" si="47"/>
        <v>7.1888888888888891</v>
      </c>
    </row>
    <row r="682" spans="1:9" x14ac:dyDescent="0.2">
      <c r="A682" s="157">
        <v>43875</v>
      </c>
      <c r="B682">
        <v>22.1</v>
      </c>
      <c r="C682">
        <v>22.8</v>
      </c>
      <c r="D682">
        <v>37</v>
      </c>
      <c r="E682">
        <v>43.9</v>
      </c>
      <c r="G682">
        <f t="shared" si="45"/>
        <v>6.8999999999999986</v>
      </c>
      <c r="H682">
        <v>6</v>
      </c>
      <c r="I682" s="428">
        <f t="shared" si="47"/>
        <v>7.1888888888888891</v>
      </c>
    </row>
    <row r="683" spans="1:9" x14ac:dyDescent="0.2">
      <c r="A683" s="157">
        <v>43878</v>
      </c>
      <c r="B683">
        <v>21.3</v>
      </c>
      <c r="C683">
        <v>23.9</v>
      </c>
      <c r="D683">
        <v>36</v>
      </c>
      <c r="E683">
        <v>44.1</v>
      </c>
      <c r="G683">
        <f t="shared" si="45"/>
        <v>8.1000000000000014</v>
      </c>
      <c r="H683">
        <v>6</v>
      </c>
      <c r="I683" s="428">
        <f t="shared" si="47"/>
        <v>7.1888888888888891</v>
      </c>
    </row>
    <row r="684" spans="1:9" x14ac:dyDescent="0.2">
      <c r="A684" s="157">
        <v>43879</v>
      </c>
      <c r="B684">
        <v>22.35</v>
      </c>
      <c r="C684">
        <v>22.9</v>
      </c>
      <c r="D684">
        <v>35</v>
      </c>
      <c r="E684">
        <v>41.9</v>
      </c>
      <c r="G684">
        <f t="shared" si="45"/>
        <v>6.8999999999999986</v>
      </c>
      <c r="H684">
        <v>6</v>
      </c>
      <c r="I684" s="428">
        <f t="shared" si="47"/>
        <v>7.1888888888888891</v>
      </c>
    </row>
    <row r="685" spans="1:9" x14ac:dyDescent="0.2">
      <c r="A685" s="157">
        <v>43880</v>
      </c>
      <c r="B685">
        <v>21.35</v>
      </c>
      <c r="C685">
        <v>22.4</v>
      </c>
      <c r="D685">
        <v>33</v>
      </c>
      <c r="E685">
        <v>41.3</v>
      </c>
      <c r="G685">
        <f t="shared" si="45"/>
        <v>8.2999999999999972</v>
      </c>
      <c r="H685">
        <v>6</v>
      </c>
      <c r="I685" s="428">
        <f t="shared" si="47"/>
        <v>7.1888888888888891</v>
      </c>
    </row>
    <row r="686" spans="1:9" x14ac:dyDescent="0.2">
      <c r="A686" s="157">
        <v>43881</v>
      </c>
      <c r="B686">
        <v>20.2</v>
      </c>
      <c r="C686">
        <v>22.6</v>
      </c>
      <c r="D686">
        <v>39</v>
      </c>
      <c r="E686">
        <v>43</v>
      </c>
      <c r="G686">
        <f t="shared" si="45"/>
        <v>4</v>
      </c>
      <c r="H686">
        <v>6</v>
      </c>
      <c r="I686" s="428">
        <f t="shared" si="47"/>
        <v>7.1888888888888891</v>
      </c>
    </row>
    <row r="687" spans="1:9" x14ac:dyDescent="0.2">
      <c r="A687" s="157">
        <v>43882</v>
      </c>
      <c r="B687">
        <v>21</v>
      </c>
      <c r="C687">
        <v>23.4</v>
      </c>
      <c r="D687">
        <v>36</v>
      </c>
      <c r="E687">
        <v>41.3</v>
      </c>
      <c r="G687">
        <f t="shared" si="45"/>
        <v>5.2999999999999972</v>
      </c>
      <c r="H687">
        <v>6</v>
      </c>
      <c r="I687" s="428">
        <f t="shared" si="47"/>
        <v>7.1888888888888891</v>
      </c>
    </row>
    <row r="688" spans="1:9" x14ac:dyDescent="0.2">
      <c r="A688" s="157">
        <v>43885</v>
      </c>
      <c r="B688">
        <v>21.6</v>
      </c>
      <c r="C688">
        <v>22.9</v>
      </c>
      <c r="D688">
        <v>36</v>
      </c>
      <c r="E688">
        <v>43.7</v>
      </c>
      <c r="G688">
        <f t="shared" si="45"/>
        <v>7.7000000000000028</v>
      </c>
      <c r="H688">
        <v>6</v>
      </c>
      <c r="I688" s="428">
        <f t="shared" si="47"/>
        <v>7.1888888888888891</v>
      </c>
    </row>
    <row r="689" spans="1:9" x14ac:dyDescent="0.2">
      <c r="A689" s="157">
        <v>43886</v>
      </c>
      <c r="B689">
        <v>22.45</v>
      </c>
      <c r="C689">
        <v>24</v>
      </c>
      <c r="D689">
        <v>37</v>
      </c>
      <c r="E689">
        <v>43</v>
      </c>
      <c r="G689">
        <f t="shared" si="45"/>
        <v>6</v>
      </c>
      <c r="H689">
        <v>6</v>
      </c>
      <c r="I689" s="428">
        <f t="shared" si="47"/>
        <v>7.1888888888888891</v>
      </c>
    </row>
    <row r="690" spans="1:9" x14ac:dyDescent="0.2">
      <c r="A690" s="157">
        <v>43887</v>
      </c>
      <c r="B690">
        <v>22.95</v>
      </c>
      <c r="C690">
        <v>22.4</v>
      </c>
      <c r="D690">
        <v>35</v>
      </c>
      <c r="E690">
        <v>42.7</v>
      </c>
      <c r="G690">
        <f t="shared" si="45"/>
        <v>7.7000000000000028</v>
      </c>
      <c r="H690">
        <v>6</v>
      </c>
      <c r="I690" s="428">
        <f t="shared" si="47"/>
        <v>7.1888888888888891</v>
      </c>
    </row>
    <row r="691" spans="1:9" x14ac:dyDescent="0.2">
      <c r="A691" s="157">
        <v>43888</v>
      </c>
      <c r="B691">
        <v>22.5</v>
      </c>
      <c r="C691">
        <v>23.6</v>
      </c>
      <c r="D691">
        <v>37</v>
      </c>
      <c r="E691">
        <v>40.5</v>
      </c>
      <c r="G691">
        <f t="shared" si="45"/>
        <v>3.5</v>
      </c>
      <c r="H691">
        <v>6</v>
      </c>
      <c r="I691" s="428">
        <f t="shared" si="47"/>
        <v>7.1888888888888891</v>
      </c>
    </row>
    <row r="692" spans="1:9" x14ac:dyDescent="0.2">
      <c r="A692" s="157">
        <v>43889</v>
      </c>
      <c r="B692">
        <v>23.05</v>
      </c>
      <c r="C692">
        <v>22.9</v>
      </c>
      <c r="D692">
        <v>33</v>
      </c>
      <c r="E692">
        <v>41.6</v>
      </c>
      <c r="G692">
        <f t="shared" si="45"/>
        <v>8.6000000000000014</v>
      </c>
      <c r="H692">
        <v>6</v>
      </c>
      <c r="I692" s="428">
        <f t="shared" si="47"/>
        <v>7.1888888888888891</v>
      </c>
    </row>
    <row r="693" spans="1:9" x14ac:dyDescent="0.2">
      <c r="A693" s="711">
        <v>43892</v>
      </c>
      <c r="B693" s="109">
        <v>22.2</v>
      </c>
      <c r="C693" s="109">
        <v>23.2</v>
      </c>
      <c r="D693" s="109">
        <v>41</v>
      </c>
      <c r="E693" s="109">
        <v>47.3</v>
      </c>
      <c r="F693" s="109"/>
      <c r="G693" s="109">
        <f t="shared" si="45"/>
        <v>6.2999999999999972</v>
      </c>
      <c r="H693" s="109">
        <v>6</v>
      </c>
      <c r="I693" s="712">
        <f>AVERAGE(G693:G714)</f>
        <v>6.4454545454545462</v>
      </c>
    </row>
    <row r="694" spans="1:9" x14ac:dyDescent="0.2">
      <c r="A694" s="157">
        <v>43893</v>
      </c>
      <c r="B694">
        <v>21.75</v>
      </c>
      <c r="C694">
        <v>24</v>
      </c>
      <c r="D694">
        <v>39</v>
      </c>
      <c r="E694">
        <v>45.6</v>
      </c>
      <c r="G694">
        <f t="shared" si="45"/>
        <v>6.6000000000000014</v>
      </c>
      <c r="H694">
        <v>6</v>
      </c>
      <c r="I694" s="428">
        <f>$I$693</f>
        <v>6.4454545454545462</v>
      </c>
    </row>
    <row r="695" spans="1:9" x14ac:dyDescent="0.2">
      <c r="A695" s="157">
        <v>43894</v>
      </c>
      <c r="B695">
        <v>22.75</v>
      </c>
      <c r="C695">
        <v>23.7</v>
      </c>
      <c r="D695">
        <v>38</v>
      </c>
      <c r="E695">
        <v>42.3</v>
      </c>
      <c r="G695">
        <f t="shared" si="45"/>
        <v>4.2999999999999972</v>
      </c>
      <c r="H695">
        <v>6</v>
      </c>
      <c r="I695" s="428">
        <f t="shared" ref="I695:I714" si="48">$I$693</f>
        <v>6.4454545454545462</v>
      </c>
    </row>
    <row r="696" spans="1:9" x14ac:dyDescent="0.2">
      <c r="A696" s="157">
        <v>43895</v>
      </c>
      <c r="B696">
        <v>22.95</v>
      </c>
      <c r="C696">
        <v>23.1</v>
      </c>
      <c r="D696">
        <v>37</v>
      </c>
      <c r="E696">
        <v>41.7</v>
      </c>
      <c r="G696">
        <f t="shared" si="45"/>
        <v>4.7000000000000028</v>
      </c>
      <c r="H696">
        <v>6</v>
      </c>
      <c r="I696" s="428">
        <f t="shared" si="48"/>
        <v>6.4454545454545462</v>
      </c>
    </row>
    <row r="697" spans="1:9" x14ac:dyDescent="0.2">
      <c r="A697" s="157">
        <v>43896</v>
      </c>
      <c r="B697">
        <v>20.9</v>
      </c>
      <c r="C697">
        <v>24.6</v>
      </c>
      <c r="D697">
        <v>39</v>
      </c>
      <c r="E697">
        <v>43.5</v>
      </c>
      <c r="G697">
        <f t="shared" si="45"/>
        <v>4.5</v>
      </c>
      <c r="H697">
        <v>6</v>
      </c>
      <c r="I697" s="428">
        <f t="shared" si="48"/>
        <v>6.4454545454545462</v>
      </c>
    </row>
    <row r="698" spans="1:9" x14ac:dyDescent="0.2">
      <c r="A698" s="157">
        <v>43899</v>
      </c>
      <c r="B698">
        <v>21.8</v>
      </c>
      <c r="C698">
        <v>22.4</v>
      </c>
      <c r="D698">
        <v>30</v>
      </c>
      <c r="E698">
        <v>39.4</v>
      </c>
      <c r="G698">
        <f t="shared" si="45"/>
        <v>9.3999999999999986</v>
      </c>
      <c r="H698">
        <v>6</v>
      </c>
      <c r="I698" s="428">
        <f t="shared" si="48"/>
        <v>6.4454545454545462</v>
      </c>
    </row>
    <row r="699" spans="1:9" x14ac:dyDescent="0.2">
      <c r="A699" s="157">
        <v>43900</v>
      </c>
      <c r="B699">
        <v>23.6</v>
      </c>
      <c r="C699">
        <v>23.1</v>
      </c>
      <c r="D699">
        <v>38</v>
      </c>
      <c r="E699">
        <v>46.9</v>
      </c>
      <c r="G699">
        <f t="shared" si="45"/>
        <v>8.8999999999999986</v>
      </c>
      <c r="H699">
        <v>6</v>
      </c>
      <c r="I699" s="428">
        <f t="shared" si="48"/>
        <v>6.4454545454545462</v>
      </c>
    </row>
    <row r="700" spans="1:9" x14ac:dyDescent="0.2">
      <c r="A700" s="157">
        <v>43901</v>
      </c>
      <c r="B700">
        <v>23.35</v>
      </c>
      <c r="C700">
        <v>22.7</v>
      </c>
      <c r="D700">
        <v>34</v>
      </c>
      <c r="E700">
        <v>43.1</v>
      </c>
      <c r="G700">
        <f t="shared" si="45"/>
        <v>9.1000000000000014</v>
      </c>
      <c r="H700">
        <v>6</v>
      </c>
      <c r="I700" s="428">
        <f t="shared" si="48"/>
        <v>6.4454545454545462</v>
      </c>
    </row>
    <row r="701" spans="1:9" x14ac:dyDescent="0.2">
      <c r="A701" s="157">
        <v>43902</v>
      </c>
      <c r="B701">
        <v>23.85</v>
      </c>
      <c r="C701">
        <v>23.4</v>
      </c>
      <c r="D701">
        <v>38</v>
      </c>
      <c r="E701">
        <v>42.1</v>
      </c>
      <c r="G701">
        <f t="shared" si="45"/>
        <v>4.1000000000000014</v>
      </c>
      <c r="H701">
        <v>6</v>
      </c>
      <c r="I701" s="428">
        <f t="shared" si="48"/>
        <v>6.4454545454545462</v>
      </c>
    </row>
    <row r="702" spans="1:9" x14ac:dyDescent="0.2">
      <c r="A702" s="157">
        <v>43903</v>
      </c>
      <c r="B702">
        <v>23.7</v>
      </c>
      <c r="C702">
        <v>23.7</v>
      </c>
      <c r="D702">
        <v>40</v>
      </c>
      <c r="E702">
        <v>44.3</v>
      </c>
      <c r="G702">
        <f t="shared" si="45"/>
        <v>4.2999999999999972</v>
      </c>
      <c r="H702">
        <v>6</v>
      </c>
      <c r="I702" s="428">
        <f t="shared" si="48"/>
        <v>6.4454545454545462</v>
      </c>
    </row>
    <row r="703" spans="1:9" x14ac:dyDescent="0.2">
      <c r="A703" s="157">
        <v>43906</v>
      </c>
      <c r="B703">
        <v>22.8</v>
      </c>
      <c r="C703">
        <v>24.3</v>
      </c>
      <c r="D703">
        <v>34</v>
      </c>
      <c r="E703">
        <v>40.5</v>
      </c>
      <c r="G703">
        <f t="shared" si="45"/>
        <v>6.5</v>
      </c>
      <c r="H703">
        <v>6</v>
      </c>
      <c r="I703" s="428">
        <f t="shared" si="48"/>
        <v>6.4454545454545462</v>
      </c>
    </row>
    <row r="704" spans="1:9" x14ac:dyDescent="0.2">
      <c r="A704" s="157">
        <v>43907</v>
      </c>
      <c r="B704">
        <v>23.95</v>
      </c>
      <c r="C704">
        <v>23.2</v>
      </c>
      <c r="D704">
        <v>35</v>
      </c>
      <c r="E704">
        <v>44</v>
      </c>
      <c r="G704">
        <f t="shared" si="45"/>
        <v>9</v>
      </c>
      <c r="H704">
        <v>6</v>
      </c>
      <c r="I704" s="428">
        <f t="shared" si="48"/>
        <v>6.4454545454545462</v>
      </c>
    </row>
    <row r="705" spans="1:9" x14ac:dyDescent="0.2">
      <c r="A705" s="157">
        <v>43908</v>
      </c>
      <c r="B705">
        <v>21.6</v>
      </c>
      <c r="C705">
        <v>23.7</v>
      </c>
      <c r="D705">
        <v>40</v>
      </c>
      <c r="E705">
        <v>45.9</v>
      </c>
      <c r="G705">
        <f t="shared" si="45"/>
        <v>5.8999999999999986</v>
      </c>
      <c r="H705">
        <v>6</v>
      </c>
      <c r="I705" s="428">
        <f t="shared" si="48"/>
        <v>6.4454545454545462</v>
      </c>
    </row>
    <row r="706" spans="1:9" x14ac:dyDescent="0.2">
      <c r="A706" s="157">
        <v>43909</v>
      </c>
      <c r="B706">
        <v>23.55</v>
      </c>
      <c r="C706">
        <v>23.4</v>
      </c>
      <c r="D706">
        <v>34</v>
      </c>
      <c r="E706">
        <v>37.700000000000003</v>
      </c>
      <c r="G706">
        <f t="shared" si="45"/>
        <v>3.7000000000000028</v>
      </c>
      <c r="H706">
        <v>6</v>
      </c>
      <c r="I706" s="428">
        <f t="shared" si="48"/>
        <v>6.4454545454545462</v>
      </c>
    </row>
    <row r="707" spans="1:9" x14ac:dyDescent="0.2">
      <c r="A707" s="157">
        <v>43910</v>
      </c>
      <c r="B707">
        <v>23.65</v>
      </c>
      <c r="C707">
        <v>24.4</v>
      </c>
      <c r="D707">
        <v>36</v>
      </c>
      <c r="E707">
        <v>42.3</v>
      </c>
      <c r="G707">
        <f t="shared" ref="G707:G770" si="49">E707-D707</f>
        <v>6.2999999999999972</v>
      </c>
      <c r="H707">
        <v>6</v>
      </c>
      <c r="I707" s="428">
        <f t="shared" si="48"/>
        <v>6.4454545454545462</v>
      </c>
    </row>
    <row r="708" spans="1:9" x14ac:dyDescent="0.2">
      <c r="A708" s="157">
        <v>43913</v>
      </c>
      <c r="B708">
        <v>24.55</v>
      </c>
      <c r="C708">
        <v>22</v>
      </c>
      <c r="D708">
        <v>31</v>
      </c>
      <c r="E708">
        <v>39.4</v>
      </c>
      <c r="G708">
        <f t="shared" si="49"/>
        <v>8.3999999999999986</v>
      </c>
      <c r="H708">
        <v>6</v>
      </c>
      <c r="I708" s="428">
        <f t="shared" si="48"/>
        <v>6.4454545454545462</v>
      </c>
    </row>
    <row r="709" spans="1:9" x14ac:dyDescent="0.2">
      <c r="A709" s="157">
        <v>43914</v>
      </c>
      <c r="B709">
        <v>22.25</v>
      </c>
      <c r="C709">
        <v>22.5</v>
      </c>
      <c r="D709">
        <v>33</v>
      </c>
      <c r="E709">
        <v>42</v>
      </c>
      <c r="G709">
        <f t="shared" si="49"/>
        <v>9</v>
      </c>
      <c r="H709">
        <v>6</v>
      </c>
      <c r="I709" s="428">
        <f t="shared" si="48"/>
        <v>6.4454545454545462</v>
      </c>
    </row>
    <row r="710" spans="1:9" x14ac:dyDescent="0.2">
      <c r="A710" s="157">
        <v>43915</v>
      </c>
      <c r="B710">
        <v>22.9</v>
      </c>
      <c r="C710">
        <v>22</v>
      </c>
      <c r="D710">
        <v>33</v>
      </c>
      <c r="E710">
        <v>41.6</v>
      </c>
      <c r="G710">
        <f t="shared" si="49"/>
        <v>8.6000000000000014</v>
      </c>
      <c r="H710">
        <v>6</v>
      </c>
      <c r="I710" s="428">
        <f t="shared" si="48"/>
        <v>6.4454545454545462</v>
      </c>
    </row>
    <row r="711" spans="1:9" x14ac:dyDescent="0.2">
      <c r="A711" s="157">
        <v>43916</v>
      </c>
      <c r="B711">
        <v>23.5</v>
      </c>
      <c r="C711">
        <v>23</v>
      </c>
      <c r="D711">
        <v>34</v>
      </c>
      <c r="E711">
        <v>40.1</v>
      </c>
      <c r="G711">
        <f t="shared" si="49"/>
        <v>6.1000000000000014</v>
      </c>
      <c r="H711">
        <v>6</v>
      </c>
      <c r="I711" s="428">
        <f t="shared" si="48"/>
        <v>6.4454545454545462</v>
      </c>
    </row>
    <row r="712" spans="1:9" x14ac:dyDescent="0.2">
      <c r="A712" s="157">
        <v>43917</v>
      </c>
      <c r="B712">
        <v>23.05</v>
      </c>
      <c r="C712">
        <v>21.3</v>
      </c>
      <c r="D712">
        <v>33</v>
      </c>
      <c r="E712">
        <v>39.5</v>
      </c>
      <c r="G712">
        <f t="shared" si="49"/>
        <v>6.5</v>
      </c>
      <c r="H712">
        <v>6</v>
      </c>
      <c r="I712" s="428">
        <f t="shared" si="48"/>
        <v>6.4454545454545462</v>
      </c>
    </row>
    <row r="713" spans="1:9" x14ac:dyDescent="0.2">
      <c r="A713" s="157">
        <v>43920</v>
      </c>
      <c r="B713">
        <v>23.2</v>
      </c>
      <c r="C713">
        <v>24.5</v>
      </c>
      <c r="D713">
        <v>34</v>
      </c>
      <c r="E713">
        <v>38.799999999999997</v>
      </c>
      <c r="G713">
        <f t="shared" si="49"/>
        <v>4.7999999999999972</v>
      </c>
      <c r="H713">
        <v>6</v>
      </c>
      <c r="I713" s="428">
        <f t="shared" si="48"/>
        <v>6.4454545454545462</v>
      </c>
    </row>
    <row r="714" spans="1:9" x14ac:dyDescent="0.2">
      <c r="A714" s="157">
        <v>43921</v>
      </c>
      <c r="B714">
        <v>22.85</v>
      </c>
      <c r="C714">
        <v>22.6</v>
      </c>
      <c r="D714">
        <v>35</v>
      </c>
      <c r="E714">
        <v>39.799999999999997</v>
      </c>
      <c r="G714">
        <f t="shared" si="49"/>
        <v>4.7999999999999972</v>
      </c>
      <c r="H714">
        <v>6</v>
      </c>
      <c r="I714" s="428">
        <f t="shared" si="48"/>
        <v>6.4454545454545462</v>
      </c>
    </row>
    <row r="715" spans="1:9" x14ac:dyDescent="0.2">
      <c r="A715" s="711">
        <v>43922</v>
      </c>
      <c r="B715" s="109">
        <v>23.5</v>
      </c>
      <c r="C715" s="109">
        <v>21.7</v>
      </c>
      <c r="D715" s="109">
        <v>30</v>
      </c>
      <c r="E715" s="109">
        <v>38.700000000000003</v>
      </c>
      <c r="F715" s="109"/>
      <c r="G715" s="109">
        <f t="shared" si="49"/>
        <v>8.7000000000000028</v>
      </c>
      <c r="H715" s="109">
        <v>6</v>
      </c>
      <c r="I715" s="712">
        <f>AVERAGE(G715:G725)</f>
        <v>6.7909090909090928</v>
      </c>
    </row>
    <row r="716" spans="1:9" x14ac:dyDescent="0.2">
      <c r="A716" s="157">
        <v>43923</v>
      </c>
      <c r="B716">
        <v>22.95</v>
      </c>
      <c r="C716">
        <v>23.5</v>
      </c>
      <c r="D716">
        <v>32</v>
      </c>
      <c r="E716">
        <v>38.700000000000003</v>
      </c>
      <c r="G716">
        <f t="shared" si="49"/>
        <v>6.7000000000000028</v>
      </c>
      <c r="H716">
        <v>6</v>
      </c>
      <c r="I716" s="428">
        <f>$I$715</f>
        <v>6.7909090909090928</v>
      </c>
    </row>
    <row r="717" spans="1:9" x14ac:dyDescent="0.2">
      <c r="A717" s="157">
        <v>43924</v>
      </c>
      <c r="B717">
        <v>22.2</v>
      </c>
      <c r="C717">
        <v>23.4</v>
      </c>
      <c r="D717">
        <v>34</v>
      </c>
      <c r="E717">
        <v>38.200000000000003</v>
      </c>
      <c r="G717">
        <f t="shared" si="49"/>
        <v>4.2000000000000028</v>
      </c>
      <c r="H717">
        <v>6</v>
      </c>
      <c r="I717" s="428">
        <f t="shared" ref="I717:I725" si="50">$I$715</f>
        <v>6.7909090909090928</v>
      </c>
    </row>
    <row r="718" spans="1:9" x14ac:dyDescent="0.2">
      <c r="A718" s="157">
        <v>43942</v>
      </c>
      <c r="B718">
        <v>25.35</v>
      </c>
      <c r="C718">
        <v>21.2</v>
      </c>
      <c r="D718">
        <v>35</v>
      </c>
      <c r="E718">
        <v>38.5</v>
      </c>
      <c r="G718">
        <f t="shared" si="49"/>
        <v>3.5</v>
      </c>
      <c r="H718">
        <v>6</v>
      </c>
      <c r="I718" s="428">
        <f t="shared" si="50"/>
        <v>6.7909090909090928</v>
      </c>
    </row>
    <row r="719" spans="1:9" x14ac:dyDescent="0.2">
      <c r="A719" s="157">
        <v>43943</v>
      </c>
      <c r="B719">
        <v>24.1</v>
      </c>
      <c r="C719">
        <v>24.1</v>
      </c>
      <c r="D719">
        <v>38</v>
      </c>
      <c r="E719">
        <v>43.8</v>
      </c>
      <c r="G719">
        <f t="shared" si="49"/>
        <v>5.7999999999999972</v>
      </c>
      <c r="H719">
        <v>6</v>
      </c>
      <c r="I719" s="428">
        <f t="shared" si="50"/>
        <v>6.7909090909090928</v>
      </c>
    </row>
    <row r="720" spans="1:9" x14ac:dyDescent="0.2">
      <c r="A720" s="157">
        <v>43944</v>
      </c>
      <c r="B720">
        <v>25.15</v>
      </c>
      <c r="C720">
        <v>24.4</v>
      </c>
      <c r="D720">
        <v>35</v>
      </c>
      <c r="E720">
        <v>45.4</v>
      </c>
      <c r="G720">
        <f t="shared" si="49"/>
        <v>10.399999999999999</v>
      </c>
      <c r="H720">
        <v>6</v>
      </c>
      <c r="I720" s="428">
        <f t="shared" si="50"/>
        <v>6.7909090909090928</v>
      </c>
    </row>
    <row r="721" spans="1:9" x14ac:dyDescent="0.2">
      <c r="A721" s="157">
        <v>43945</v>
      </c>
      <c r="B721">
        <v>25.3</v>
      </c>
      <c r="C721">
        <v>24.1</v>
      </c>
      <c r="D721">
        <v>36</v>
      </c>
      <c r="E721">
        <v>41.9</v>
      </c>
      <c r="G721">
        <f t="shared" si="49"/>
        <v>5.8999999999999986</v>
      </c>
      <c r="H721">
        <v>6</v>
      </c>
      <c r="I721" s="428">
        <f t="shared" si="50"/>
        <v>6.7909090909090928</v>
      </c>
    </row>
    <row r="722" spans="1:9" x14ac:dyDescent="0.2">
      <c r="A722" s="157">
        <v>43948</v>
      </c>
      <c r="B722">
        <v>25.35</v>
      </c>
      <c r="C722">
        <v>22.8</v>
      </c>
      <c r="D722">
        <v>31</v>
      </c>
      <c r="E722">
        <v>37.1</v>
      </c>
      <c r="G722">
        <f t="shared" si="49"/>
        <v>6.1000000000000014</v>
      </c>
      <c r="H722">
        <v>6</v>
      </c>
      <c r="I722" s="428">
        <f t="shared" si="50"/>
        <v>6.7909090909090928</v>
      </c>
    </row>
    <row r="723" spans="1:9" x14ac:dyDescent="0.2">
      <c r="A723" s="157">
        <v>43949</v>
      </c>
      <c r="B723">
        <v>23.95</v>
      </c>
      <c r="C723">
        <v>22.4</v>
      </c>
      <c r="D723">
        <v>36</v>
      </c>
      <c r="E723">
        <v>41.2</v>
      </c>
      <c r="G723">
        <f t="shared" si="49"/>
        <v>5.2000000000000028</v>
      </c>
      <c r="H723">
        <v>6</v>
      </c>
      <c r="I723" s="428">
        <f t="shared" si="50"/>
        <v>6.7909090909090928</v>
      </c>
    </row>
    <row r="724" spans="1:9" x14ac:dyDescent="0.2">
      <c r="A724" s="157">
        <v>43950</v>
      </c>
      <c r="B724">
        <v>24</v>
      </c>
      <c r="C724">
        <v>23.4</v>
      </c>
      <c r="D724">
        <v>33</v>
      </c>
      <c r="E724">
        <v>42.2</v>
      </c>
      <c r="G724">
        <f t="shared" si="49"/>
        <v>9.2000000000000028</v>
      </c>
      <c r="H724">
        <v>6</v>
      </c>
      <c r="I724" s="428">
        <f t="shared" si="50"/>
        <v>6.7909090909090928</v>
      </c>
    </row>
    <row r="725" spans="1:9" x14ac:dyDescent="0.2">
      <c r="A725" s="157">
        <v>43951</v>
      </c>
      <c r="B725">
        <v>24.35</v>
      </c>
      <c r="C725">
        <v>23</v>
      </c>
      <c r="D725">
        <v>34</v>
      </c>
      <c r="E725">
        <v>43</v>
      </c>
      <c r="G725">
        <f t="shared" si="49"/>
        <v>9</v>
      </c>
      <c r="H725">
        <v>6</v>
      </c>
      <c r="I725" s="428">
        <f t="shared" si="50"/>
        <v>6.7909090909090928</v>
      </c>
    </row>
    <row r="726" spans="1:9" x14ac:dyDescent="0.2">
      <c r="A726" s="711">
        <v>43955</v>
      </c>
      <c r="B726" s="109">
        <v>23.85</v>
      </c>
      <c r="C726" s="109">
        <v>22.3</v>
      </c>
      <c r="D726" s="109">
        <v>32</v>
      </c>
      <c r="E726" s="109">
        <v>38.4</v>
      </c>
      <c r="F726" s="109"/>
      <c r="G726" s="109">
        <f t="shared" si="49"/>
        <v>6.3999999999999986</v>
      </c>
      <c r="H726" s="109">
        <v>6</v>
      </c>
      <c r="I726" s="712">
        <f>AVERAGE(G726:G742)</f>
        <v>6.7647058823529411</v>
      </c>
    </row>
    <row r="727" spans="1:9" x14ac:dyDescent="0.2">
      <c r="A727" s="157">
        <v>43956</v>
      </c>
      <c r="B727">
        <v>24</v>
      </c>
      <c r="C727">
        <v>22.7</v>
      </c>
      <c r="D727">
        <v>36</v>
      </c>
      <c r="E727">
        <v>42.1</v>
      </c>
      <c r="G727">
        <f t="shared" si="49"/>
        <v>6.1000000000000014</v>
      </c>
      <c r="H727">
        <v>6</v>
      </c>
      <c r="I727" s="428">
        <f>$I$726</f>
        <v>6.7647058823529411</v>
      </c>
    </row>
    <row r="728" spans="1:9" x14ac:dyDescent="0.2">
      <c r="A728" s="157">
        <v>43957</v>
      </c>
      <c r="B728">
        <v>21.9</v>
      </c>
      <c r="C728">
        <v>22.9</v>
      </c>
      <c r="D728">
        <v>36</v>
      </c>
      <c r="E728">
        <v>42.4</v>
      </c>
      <c r="G728">
        <f t="shared" si="49"/>
        <v>6.3999999999999986</v>
      </c>
      <c r="H728">
        <v>6</v>
      </c>
      <c r="I728" s="428">
        <f t="shared" ref="I728:I742" si="51">$I$726</f>
        <v>6.7647058823529411</v>
      </c>
    </row>
    <row r="729" spans="1:9" x14ac:dyDescent="0.2">
      <c r="A729" s="157">
        <v>43958</v>
      </c>
      <c r="B729">
        <v>21.2</v>
      </c>
      <c r="C729">
        <v>23.2</v>
      </c>
      <c r="D729">
        <v>32</v>
      </c>
      <c r="E729">
        <v>41.5</v>
      </c>
      <c r="G729">
        <f t="shared" si="49"/>
        <v>9.5</v>
      </c>
      <c r="H729">
        <v>6</v>
      </c>
      <c r="I729" s="428">
        <f t="shared" si="51"/>
        <v>6.7647058823529411</v>
      </c>
    </row>
    <row r="730" spans="1:9" x14ac:dyDescent="0.2">
      <c r="A730" s="157">
        <v>43962</v>
      </c>
      <c r="B730">
        <v>21.3</v>
      </c>
      <c r="C730">
        <v>23.6</v>
      </c>
      <c r="D730">
        <v>39</v>
      </c>
      <c r="E730">
        <v>42.6</v>
      </c>
      <c r="G730">
        <f t="shared" si="49"/>
        <v>3.6000000000000014</v>
      </c>
      <c r="H730">
        <v>6</v>
      </c>
      <c r="I730" s="428">
        <f t="shared" si="51"/>
        <v>6.7647058823529411</v>
      </c>
    </row>
    <row r="731" spans="1:9" x14ac:dyDescent="0.2">
      <c r="A731" s="157">
        <v>43963</v>
      </c>
      <c r="B731">
        <v>21.1</v>
      </c>
      <c r="C731">
        <v>23.1</v>
      </c>
      <c r="D731">
        <v>36</v>
      </c>
      <c r="E731">
        <v>42.6</v>
      </c>
      <c r="G731">
        <f t="shared" si="49"/>
        <v>6.6000000000000014</v>
      </c>
      <c r="H731">
        <v>6</v>
      </c>
      <c r="I731" s="428">
        <f t="shared" si="51"/>
        <v>6.7647058823529411</v>
      </c>
    </row>
    <row r="732" spans="1:9" x14ac:dyDescent="0.2">
      <c r="A732" s="157">
        <v>43964</v>
      </c>
      <c r="B732">
        <v>21.1</v>
      </c>
      <c r="C732">
        <v>23.1</v>
      </c>
      <c r="D732">
        <v>36</v>
      </c>
      <c r="E732">
        <v>42.6</v>
      </c>
      <c r="G732">
        <f t="shared" si="49"/>
        <v>6.6000000000000014</v>
      </c>
      <c r="H732">
        <v>6</v>
      </c>
      <c r="I732" s="428">
        <f t="shared" si="51"/>
        <v>6.7647058823529411</v>
      </c>
    </row>
    <row r="733" spans="1:9" x14ac:dyDescent="0.2">
      <c r="A733" s="157">
        <v>43965</v>
      </c>
      <c r="B733">
        <v>22.6</v>
      </c>
      <c r="C733">
        <v>22.7</v>
      </c>
      <c r="D733">
        <v>34</v>
      </c>
      <c r="E733">
        <v>42.2</v>
      </c>
      <c r="G733">
        <f t="shared" si="49"/>
        <v>8.2000000000000028</v>
      </c>
      <c r="H733">
        <v>6</v>
      </c>
      <c r="I733" s="428">
        <f t="shared" si="51"/>
        <v>6.7647058823529411</v>
      </c>
    </row>
    <row r="734" spans="1:9" x14ac:dyDescent="0.2">
      <c r="A734" s="157">
        <v>43966</v>
      </c>
      <c r="B734">
        <v>21.65</v>
      </c>
      <c r="C734">
        <v>21.9</v>
      </c>
      <c r="D734">
        <v>38</v>
      </c>
      <c r="E734">
        <v>41.6</v>
      </c>
      <c r="G734">
        <f t="shared" si="49"/>
        <v>3.6000000000000014</v>
      </c>
      <c r="H734">
        <v>6</v>
      </c>
      <c r="I734" s="428">
        <f t="shared" si="51"/>
        <v>6.7647058823529411</v>
      </c>
    </row>
    <row r="735" spans="1:9" x14ac:dyDescent="0.2">
      <c r="A735" s="157">
        <v>43969</v>
      </c>
      <c r="B735">
        <v>22.6</v>
      </c>
      <c r="C735">
        <v>23.5</v>
      </c>
      <c r="D735">
        <v>33</v>
      </c>
      <c r="E735">
        <v>40.5</v>
      </c>
      <c r="G735">
        <f t="shared" si="49"/>
        <v>7.5</v>
      </c>
      <c r="H735">
        <v>6</v>
      </c>
      <c r="I735" s="428">
        <f t="shared" si="51"/>
        <v>6.7647058823529411</v>
      </c>
    </row>
    <row r="736" spans="1:9" x14ac:dyDescent="0.2">
      <c r="A736" s="157">
        <v>43970</v>
      </c>
      <c r="B736">
        <v>22.65</v>
      </c>
      <c r="C736">
        <v>22.8</v>
      </c>
      <c r="D736">
        <v>35</v>
      </c>
      <c r="E736">
        <v>45.5</v>
      </c>
      <c r="G736">
        <f t="shared" si="49"/>
        <v>10.5</v>
      </c>
      <c r="H736">
        <v>6</v>
      </c>
      <c r="I736" s="428">
        <f t="shared" si="51"/>
        <v>6.7647058823529411</v>
      </c>
    </row>
    <row r="737" spans="1:9" x14ac:dyDescent="0.2">
      <c r="A737" s="157">
        <v>43971</v>
      </c>
      <c r="B737">
        <v>23.45</v>
      </c>
      <c r="C737">
        <v>21.9</v>
      </c>
      <c r="D737">
        <v>34</v>
      </c>
      <c r="E737">
        <v>41</v>
      </c>
      <c r="G737">
        <f t="shared" si="49"/>
        <v>7</v>
      </c>
      <c r="H737">
        <v>6</v>
      </c>
      <c r="I737" s="428">
        <f t="shared" si="51"/>
        <v>6.7647058823529411</v>
      </c>
    </row>
    <row r="738" spans="1:9" x14ac:dyDescent="0.2">
      <c r="A738" s="157">
        <v>43976</v>
      </c>
      <c r="B738">
        <v>24.1</v>
      </c>
      <c r="C738">
        <v>22.6</v>
      </c>
      <c r="D738">
        <v>35</v>
      </c>
      <c r="E738">
        <v>42.1</v>
      </c>
      <c r="G738">
        <f t="shared" si="49"/>
        <v>7.1000000000000014</v>
      </c>
      <c r="H738">
        <v>6</v>
      </c>
      <c r="I738" s="428">
        <f t="shared" si="51"/>
        <v>6.7647058823529411</v>
      </c>
    </row>
    <row r="739" spans="1:9" x14ac:dyDescent="0.2">
      <c r="A739" s="157">
        <v>43977</v>
      </c>
      <c r="B739">
        <v>23.5</v>
      </c>
      <c r="C739">
        <v>22.5</v>
      </c>
      <c r="D739">
        <v>36</v>
      </c>
      <c r="E739">
        <v>43</v>
      </c>
      <c r="G739">
        <f t="shared" si="49"/>
        <v>7</v>
      </c>
      <c r="H739">
        <v>6</v>
      </c>
      <c r="I739" s="428">
        <f t="shared" si="51"/>
        <v>6.7647058823529411</v>
      </c>
    </row>
    <row r="740" spans="1:9" x14ac:dyDescent="0.2">
      <c r="A740" s="157">
        <v>43978</v>
      </c>
      <c r="B740">
        <v>25.75</v>
      </c>
      <c r="C740">
        <v>23.9</v>
      </c>
      <c r="D740">
        <v>35</v>
      </c>
      <c r="E740">
        <v>42.4</v>
      </c>
      <c r="G740">
        <f t="shared" si="49"/>
        <v>7.3999999999999986</v>
      </c>
      <c r="H740">
        <v>6</v>
      </c>
      <c r="I740" s="428">
        <f t="shared" si="51"/>
        <v>6.7647058823529411</v>
      </c>
    </row>
    <row r="741" spans="1:9" x14ac:dyDescent="0.2">
      <c r="A741" s="157">
        <v>43979</v>
      </c>
      <c r="B741">
        <v>25.3</v>
      </c>
      <c r="C741">
        <v>23.8</v>
      </c>
      <c r="D741">
        <v>37</v>
      </c>
      <c r="E741">
        <v>44</v>
      </c>
      <c r="G741">
        <f t="shared" si="49"/>
        <v>7</v>
      </c>
      <c r="H741">
        <v>6</v>
      </c>
      <c r="I741" s="428">
        <f t="shared" si="51"/>
        <v>6.7647058823529411</v>
      </c>
    </row>
    <row r="742" spans="1:9" x14ac:dyDescent="0.2">
      <c r="A742" s="157">
        <v>43980</v>
      </c>
      <c r="B742">
        <v>24</v>
      </c>
      <c r="C742">
        <v>23.3</v>
      </c>
      <c r="D742">
        <v>38</v>
      </c>
      <c r="E742">
        <v>42.5</v>
      </c>
      <c r="G742">
        <f t="shared" si="49"/>
        <v>4.5</v>
      </c>
      <c r="H742">
        <v>6</v>
      </c>
      <c r="I742" s="428">
        <f t="shared" si="51"/>
        <v>6.7647058823529411</v>
      </c>
    </row>
    <row r="743" spans="1:9" x14ac:dyDescent="0.2">
      <c r="A743" s="711">
        <v>43985</v>
      </c>
      <c r="B743" s="109">
        <v>24.55</v>
      </c>
      <c r="C743" s="109">
        <v>23</v>
      </c>
      <c r="D743" s="109">
        <v>36</v>
      </c>
      <c r="E743" s="109">
        <v>42</v>
      </c>
      <c r="F743" s="109"/>
      <c r="G743" s="109">
        <f t="shared" si="49"/>
        <v>6</v>
      </c>
      <c r="H743" s="109">
        <v>6</v>
      </c>
      <c r="I743" s="712">
        <f>AVERAGE(G743:G758)</f>
        <v>7.7812499999999991</v>
      </c>
    </row>
    <row r="744" spans="1:9" x14ac:dyDescent="0.2">
      <c r="A744" s="157">
        <v>43986</v>
      </c>
      <c r="B744">
        <v>23.95</v>
      </c>
      <c r="C744">
        <v>22</v>
      </c>
      <c r="D744">
        <v>34</v>
      </c>
      <c r="E744">
        <v>42.4</v>
      </c>
      <c r="G744">
        <f t="shared" si="49"/>
        <v>8.3999999999999986</v>
      </c>
      <c r="H744">
        <v>6</v>
      </c>
      <c r="I744" s="428">
        <f>$I$743</f>
        <v>7.7812499999999991</v>
      </c>
    </row>
    <row r="745" spans="1:9" x14ac:dyDescent="0.2">
      <c r="A745" s="157">
        <v>43987</v>
      </c>
      <c r="B745">
        <v>23.55</v>
      </c>
      <c r="C745">
        <v>23.2</v>
      </c>
      <c r="D745">
        <v>31</v>
      </c>
      <c r="E745">
        <v>39.5</v>
      </c>
      <c r="G745">
        <f t="shared" si="49"/>
        <v>8.5</v>
      </c>
      <c r="H745">
        <v>6</v>
      </c>
      <c r="I745" s="428">
        <f t="shared" ref="I745:I758" si="52">$I$743</f>
        <v>7.7812499999999991</v>
      </c>
    </row>
    <row r="746" spans="1:9" x14ac:dyDescent="0.2">
      <c r="A746" s="157">
        <v>43991</v>
      </c>
      <c r="B746">
        <v>21.45</v>
      </c>
      <c r="C746">
        <v>22.9</v>
      </c>
      <c r="D746">
        <v>37</v>
      </c>
      <c r="E746">
        <v>43.1</v>
      </c>
      <c r="G746">
        <f t="shared" si="49"/>
        <v>6.1000000000000014</v>
      </c>
      <c r="H746">
        <v>6</v>
      </c>
      <c r="I746" s="428">
        <f t="shared" si="52"/>
        <v>7.7812499999999991</v>
      </c>
    </row>
    <row r="747" spans="1:9" x14ac:dyDescent="0.2">
      <c r="A747" s="157">
        <v>43992</v>
      </c>
      <c r="B747">
        <v>23.95</v>
      </c>
      <c r="C747">
        <v>22.6</v>
      </c>
      <c r="D747">
        <v>32</v>
      </c>
      <c r="E747">
        <v>44.8</v>
      </c>
      <c r="G747">
        <f t="shared" si="49"/>
        <v>12.799999999999997</v>
      </c>
      <c r="H747">
        <v>6</v>
      </c>
      <c r="I747" s="428">
        <f t="shared" si="52"/>
        <v>7.7812499999999991</v>
      </c>
    </row>
    <row r="748" spans="1:9" x14ac:dyDescent="0.2">
      <c r="A748" s="157">
        <v>43993</v>
      </c>
      <c r="B748">
        <v>22.5</v>
      </c>
      <c r="C748">
        <v>22</v>
      </c>
      <c r="D748">
        <v>35</v>
      </c>
      <c r="E748">
        <v>44.7</v>
      </c>
      <c r="G748">
        <f t="shared" si="49"/>
        <v>9.7000000000000028</v>
      </c>
      <c r="H748">
        <v>6</v>
      </c>
      <c r="I748" s="428">
        <f t="shared" si="52"/>
        <v>7.7812499999999991</v>
      </c>
    </row>
    <row r="749" spans="1:9" x14ac:dyDescent="0.2">
      <c r="A749" s="157">
        <v>43994</v>
      </c>
      <c r="B749">
        <v>21.9</v>
      </c>
      <c r="C749">
        <v>21.2</v>
      </c>
      <c r="D749">
        <v>36</v>
      </c>
      <c r="E749">
        <v>42.3</v>
      </c>
      <c r="G749">
        <f t="shared" si="49"/>
        <v>6.2999999999999972</v>
      </c>
      <c r="H749">
        <v>6</v>
      </c>
      <c r="I749" s="428">
        <f t="shared" si="52"/>
        <v>7.7812499999999991</v>
      </c>
    </row>
    <row r="750" spans="1:9" x14ac:dyDescent="0.2">
      <c r="A750" s="157">
        <v>43998</v>
      </c>
      <c r="B750">
        <v>22.25</v>
      </c>
      <c r="C750">
        <v>22.7</v>
      </c>
      <c r="D750">
        <v>39</v>
      </c>
      <c r="E750">
        <v>44.6</v>
      </c>
      <c r="G750">
        <f t="shared" si="49"/>
        <v>5.6000000000000014</v>
      </c>
      <c r="H750">
        <v>6</v>
      </c>
      <c r="I750" s="428">
        <f t="shared" si="52"/>
        <v>7.7812499999999991</v>
      </c>
    </row>
    <row r="751" spans="1:9" x14ac:dyDescent="0.2">
      <c r="A751" s="157">
        <v>43999</v>
      </c>
      <c r="B751">
        <v>24.7</v>
      </c>
      <c r="C751">
        <v>22.4</v>
      </c>
      <c r="D751">
        <v>34</v>
      </c>
      <c r="E751">
        <v>43.8</v>
      </c>
      <c r="G751">
        <f t="shared" si="49"/>
        <v>9.7999999999999972</v>
      </c>
      <c r="H751">
        <v>6</v>
      </c>
      <c r="I751" s="428">
        <f t="shared" si="52"/>
        <v>7.7812499999999991</v>
      </c>
    </row>
    <row r="752" spans="1:9" x14ac:dyDescent="0.2">
      <c r="A752" s="157">
        <v>44000</v>
      </c>
      <c r="B752">
        <v>22.2</v>
      </c>
      <c r="C752">
        <v>22.3</v>
      </c>
      <c r="D752">
        <v>37</v>
      </c>
      <c r="E752">
        <v>44.8</v>
      </c>
      <c r="G752">
        <f t="shared" si="49"/>
        <v>7.7999999999999972</v>
      </c>
      <c r="H752">
        <v>6</v>
      </c>
      <c r="I752" s="428">
        <f t="shared" si="52"/>
        <v>7.7812499999999991</v>
      </c>
    </row>
    <row r="753" spans="1:9" x14ac:dyDescent="0.2">
      <c r="A753" s="157">
        <v>44001</v>
      </c>
      <c r="B753">
        <v>24.25</v>
      </c>
      <c r="C753">
        <v>22.4</v>
      </c>
      <c r="D753">
        <v>38</v>
      </c>
      <c r="E753">
        <v>42.9</v>
      </c>
      <c r="G753">
        <f t="shared" si="49"/>
        <v>4.8999999999999986</v>
      </c>
      <c r="H753">
        <v>6</v>
      </c>
      <c r="I753" s="428">
        <f t="shared" si="52"/>
        <v>7.7812499999999991</v>
      </c>
    </row>
    <row r="754" spans="1:9" x14ac:dyDescent="0.2">
      <c r="A754" s="157">
        <v>44005</v>
      </c>
      <c r="B754">
        <v>23.4</v>
      </c>
      <c r="C754">
        <v>22.2</v>
      </c>
      <c r="D754">
        <v>35</v>
      </c>
      <c r="E754">
        <v>44.9</v>
      </c>
      <c r="G754">
        <f t="shared" si="49"/>
        <v>9.8999999999999986</v>
      </c>
      <c r="H754">
        <v>6</v>
      </c>
      <c r="I754" s="428">
        <f t="shared" si="52"/>
        <v>7.7812499999999991</v>
      </c>
    </row>
    <row r="755" spans="1:9" x14ac:dyDescent="0.2">
      <c r="A755" s="157">
        <v>44006</v>
      </c>
      <c r="B755">
        <v>25.35</v>
      </c>
      <c r="C755">
        <v>22.1</v>
      </c>
      <c r="D755">
        <v>33</v>
      </c>
      <c r="E755">
        <v>41.3</v>
      </c>
      <c r="G755">
        <f t="shared" si="49"/>
        <v>8.2999999999999972</v>
      </c>
      <c r="H755">
        <v>6</v>
      </c>
      <c r="I755" s="428">
        <f t="shared" si="52"/>
        <v>7.7812499999999991</v>
      </c>
    </row>
    <row r="756" spans="1:9" x14ac:dyDescent="0.2">
      <c r="A756" s="157">
        <v>44007</v>
      </c>
      <c r="B756">
        <v>24.85</v>
      </c>
      <c r="C756">
        <v>23.4</v>
      </c>
      <c r="D756">
        <v>41</v>
      </c>
      <c r="E756">
        <v>45.6</v>
      </c>
      <c r="G756">
        <f t="shared" si="49"/>
        <v>4.6000000000000014</v>
      </c>
      <c r="H756">
        <v>6</v>
      </c>
      <c r="I756" s="428">
        <f t="shared" si="52"/>
        <v>7.7812499999999991</v>
      </c>
    </row>
    <row r="757" spans="1:9" x14ac:dyDescent="0.2">
      <c r="A757" s="157">
        <v>44008</v>
      </c>
      <c r="B757">
        <v>23.7</v>
      </c>
      <c r="C757">
        <v>23</v>
      </c>
      <c r="D757">
        <v>37</v>
      </c>
      <c r="E757">
        <v>43</v>
      </c>
      <c r="G757">
        <f t="shared" si="49"/>
        <v>6</v>
      </c>
      <c r="H757">
        <v>6</v>
      </c>
      <c r="I757" s="428">
        <f t="shared" si="52"/>
        <v>7.7812499999999991</v>
      </c>
    </row>
    <row r="758" spans="1:9" x14ac:dyDescent="0.2">
      <c r="A758" s="157">
        <v>44012</v>
      </c>
      <c r="B758">
        <v>22.8</v>
      </c>
      <c r="C758">
        <v>21.9</v>
      </c>
      <c r="D758">
        <v>34</v>
      </c>
      <c r="E758">
        <v>43.8</v>
      </c>
      <c r="G758">
        <f t="shared" si="49"/>
        <v>9.7999999999999972</v>
      </c>
      <c r="H758">
        <v>6</v>
      </c>
      <c r="I758" s="428">
        <f t="shared" si="52"/>
        <v>7.7812499999999991</v>
      </c>
    </row>
    <row r="759" spans="1:9" x14ac:dyDescent="0.2">
      <c r="A759" s="711">
        <v>44013</v>
      </c>
      <c r="B759" s="109">
        <v>24.7</v>
      </c>
      <c r="C759" s="109">
        <v>22.7</v>
      </c>
      <c r="D759" s="109">
        <v>33</v>
      </c>
      <c r="E759" s="109">
        <v>44.2</v>
      </c>
      <c r="F759" s="109"/>
      <c r="G759" s="109">
        <f t="shared" si="49"/>
        <v>11.200000000000003</v>
      </c>
      <c r="H759" s="109">
        <v>6</v>
      </c>
      <c r="I759" s="712">
        <f>AVERAGE(G759:G778)</f>
        <v>6.4249999999999998</v>
      </c>
    </row>
    <row r="760" spans="1:9" x14ac:dyDescent="0.2">
      <c r="A760" s="157">
        <v>44014</v>
      </c>
      <c r="B760">
        <v>23.4</v>
      </c>
      <c r="C760">
        <v>22.3</v>
      </c>
      <c r="D760">
        <v>36</v>
      </c>
      <c r="E760">
        <v>42.4</v>
      </c>
      <c r="G760">
        <f t="shared" si="49"/>
        <v>6.3999999999999986</v>
      </c>
      <c r="H760">
        <v>6</v>
      </c>
      <c r="I760" s="428">
        <f>$I$759</f>
        <v>6.4249999999999998</v>
      </c>
    </row>
    <row r="761" spans="1:9" x14ac:dyDescent="0.2">
      <c r="A761" s="157">
        <v>44015</v>
      </c>
      <c r="B761">
        <v>24.2</v>
      </c>
      <c r="C761">
        <v>23.3</v>
      </c>
      <c r="D761">
        <v>37</v>
      </c>
      <c r="E761">
        <v>42.7</v>
      </c>
      <c r="G761">
        <f t="shared" si="49"/>
        <v>5.7000000000000028</v>
      </c>
      <c r="H761">
        <v>6</v>
      </c>
      <c r="I761" s="428">
        <f t="shared" ref="I761:I778" si="53">$I$759</f>
        <v>6.4249999999999998</v>
      </c>
    </row>
    <row r="762" spans="1:9" x14ac:dyDescent="0.2">
      <c r="A762" s="157">
        <v>44019</v>
      </c>
      <c r="B762">
        <v>24</v>
      </c>
      <c r="C762">
        <v>23.4</v>
      </c>
      <c r="D762">
        <v>33</v>
      </c>
      <c r="E762">
        <v>40</v>
      </c>
      <c r="G762">
        <f t="shared" si="49"/>
        <v>7</v>
      </c>
      <c r="H762">
        <v>6</v>
      </c>
      <c r="I762" s="428">
        <f t="shared" si="53"/>
        <v>6.4249999999999998</v>
      </c>
    </row>
    <row r="763" spans="1:9" x14ac:dyDescent="0.2">
      <c r="A763" s="157">
        <v>44020</v>
      </c>
      <c r="B763">
        <v>22.7</v>
      </c>
      <c r="C763">
        <v>23.1</v>
      </c>
      <c r="D763">
        <v>41</v>
      </c>
      <c r="E763">
        <v>43</v>
      </c>
      <c r="G763">
        <f t="shared" si="49"/>
        <v>2</v>
      </c>
      <c r="H763">
        <v>6</v>
      </c>
      <c r="I763" s="428">
        <f t="shared" si="53"/>
        <v>6.4249999999999998</v>
      </c>
    </row>
    <row r="764" spans="1:9" x14ac:dyDescent="0.2">
      <c r="A764" s="157">
        <v>44021</v>
      </c>
      <c r="B764">
        <v>17.600000000000001</v>
      </c>
      <c r="C764">
        <v>23.9</v>
      </c>
      <c r="D764">
        <v>42</v>
      </c>
      <c r="E764">
        <v>43.5</v>
      </c>
      <c r="G764">
        <f t="shared" si="49"/>
        <v>1.5</v>
      </c>
      <c r="H764">
        <v>6</v>
      </c>
      <c r="I764" s="428">
        <f t="shared" si="53"/>
        <v>6.4249999999999998</v>
      </c>
    </row>
    <row r="765" spans="1:9" x14ac:dyDescent="0.2">
      <c r="A765" s="157">
        <v>44022</v>
      </c>
      <c r="B765">
        <v>23.05</v>
      </c>
      <c r="C765">
        <v>23.8</v>
      </c>
      <c r="D765">
        <v>38</v>
      </c>
      <c r="E765">
        <v>45.2</v>
      </c>
      <c r="G765">
        <f t="shared" si="49"/>
        <v>7.2000000000000028</v>
      </c>
      <c r="H765">
        <v>6</v>
      </c>
      <c r="I765" s="428">
        <f t="shared" si="53"/>
        <v>6.4249999999999998</v>
      </c>
    </row>
    <row r="766" spans="1:9" x14ac:dyDescent="0.2">
      <c r="A766" s="157">
        <v>44027</v>
      </c>
      <c r="B766">
        <v>27.45</v>
      </c>
      <c r="C766">
        <v>22.5</v>
      </c>
      <c r="D766">
        <v>33</v>
      </c>
      <c r="E766">
        <v>39.5</v>
      </c>
      <c r="G766">
        <f t="shared" si="49"/>
        <v>6.5</v>
      </c>
      <c r="H766">
        <v>6</v>
      </c>
      <c r="I766" s="428">
        <f t="shared" si="53"/>
        <v>6.4249999999999998</v>
      </c>
    </row>
    <row r="767" spans="1:9" x14ac:dyDescent="0.2">
      <c r="A767" s="157">
        <v>44028</v>
      </c>
      <c r="B767">
        <v>23.65</v>
      </c>
      <c r="C767">
        <v>23.7</v>
      </c>
      <c r="D767">
        <v>41</v>
      </c>
      <c r="E767">
        <v>46.3</v>
      </c>
      <c r="G767">
        <f t="shared" si="49"/>
        <v>5.2999999999999972</v>
      </c>
      <c r="H767">
        <v>6</v>
      </c>
      <c r="I767" s="428">
        <f t="shared" si="53"/>
        <v>6.4249999999999998</v>
      </c>
    </row>
    <row r="768" spans="1:9" x14ac:dyDescent="0.2">
      <c r="A768" s="157">
        <v>44029</v>
      </c>
      <c r="B768">
        <v>24.05</v>
      </c>
      <c r="C768">
        <v>23.2</v>
      </c>
      <c r="D768">
        <v>34</v>
      </c>
      <c r="E768">
        <v>43.6</v>
      </c>
      <c r="G768">
        <f t="shared" si="49"/>
        <v>9.6000000000000014</v>
      </c>
      <c r="H768">
        <v>6</v>
      </c>
      <c r="I768" s="428">
        <f t="shared" si="53"/>
        <v>6.4249999999999998</v>
      </c>
    </row>
    <row r="769" spans="1:9" x14ac:dyDescent="0.2">
      <c r="A769" s="157">
        <v>44032</v>
      </c>
      <c r="B769">
        <v>23.8</v>
      </c>
      <c r="C769">
        <v>22.9</v>
      </c>
      <c r="D769">
        <v>35</v>
      </c>
      <c r="E769">
        <v>42.5</v>
      </c>
      <c r="G769">
        <f t="shared" si="49"/>
        <v>7.5</v>
      </c>
      <c r="H769">
        <v>6</v>
      </c>
      <c r="I769" s="428">
        <f t="shared" si="53"/>
        <v>6.4249999999999998</v>
      </c>
    </row>
    <row r="770" spans="1:9" x14ac:dyDescent="0.2">
      <c r="A770" s="157">
        <v>44033</v>
      </c>
      <c r="B770">
        <v>23.4</v>
      </c>
      <c r="C770">
        <v>22.6</v>
      </c>
      <c r="D770">
        <v>33</v>
      </c>
      <c r="E770">
        <v>40.6</v>
      </c>
      <c r="G770">
        <f t="shared" si="49"/>
        <v>7.6000000000000014</v>
      </c>
      <c r="H770">
        <v>6</v>
      </c>
      <c r="I770" s="428">
        <f t="shared" si="53"/>
        <v>6.4249999999999998</v>
      </c>
    </row>
    <row r="771" spans="1:9" x14ac:dyDescent="0.2">
      <c r="A771" s="157">
        <v>44034</v>
      </c>
      <c r="B771">
        <v>24.2</v>
      </c>
      <c r="C771">
        <v>24.2</v>
      </c>
      <c r="D771">
        <v>35</v>
      </c>
      <c r="E771">
        <v>42.8</v>
      </c>
      <c r="G771">
        <f t="shared" ref="G771:G834" si="54">E771-D771</f>
        <v>7.7999999999999972</v>
      </c>
      <c r="H771">
        <v>6</v>
      </c>
      <c r="I771" s="428">
        <f t="shared" si="53"/>
        <v>6.4249999999999998</v>
      </c>
    </row>
    <row r="772" spans="1:9" x14ac:dyDescent="0.2">
      <c r="A772" s="157">
        <v>44035</v>
      </c>
      <c r="B772">
        <v>23.2</v>
      </c>
      <c r="C772">
        <v>23.4</v>
      </c>
      <c r="D772">
        <v>38</v>
      </c>
      <c r="E772">
        <v>44.6</v>
      </c>
      <c r="G772">
        <f t="shared" si="54"/>
        <v>6.6000000000000014</v>
      </c>
      <c r="H772">
        <v>6</v>
      </c>
      <c r="I772" s="428">
        <f t="shared" si="53"/>
        <v>6.4249999999999998</v>
      </c>
    </row>
    <row r="773" spans="1:9" x14ac:dyDescent="0.2">
      <c r="A773" s="157">
        <v>44036</v>
      </c>
      <c r="B773">
        <v>23.95</v>
      </c>
      <c r="C773">
        <v>23.4</v>
      </c>
      <c r="D773">
        <v>36</v>
      </c>
      <c r="E773">
        <v>41.6</v>
      </c>
      <c r="G773">
        <f t="shared" si="54"/>
        <v>5.6000000000000014</v>
      </c>
      <c r="H773">
        <v>6</v>
      </c>
      <c r="I773" s="428">
        <f t="shared" si="53"/>
        <v>6.4249999999999998</v>
      </c>
    </row>
    <row r="774" spans="1:9" x14ac:dyDescent="0.2">
      <c r="A774" s="157">
        <v>44039</v>
      </c>
      <c r="B774">
        <v>23.85</v>
      </c>
      <c r="C774">
        <v>22</v>
      </c>
      <c r="D774">
        <v>35</v>
      </c>
      <c r="E774">
        <v>40.5</v>
      </c>
      <c r="G774">
        <f t="shared" si="54"/>
        <v>5.5</v>
      </c>
      <c r="H774">
        <v>6</v>
      </c>
      <c r="I774" s="428">
        <f t="shared" si="53"/>
        <v>6.4249999999999998</v>
      </c>
    </row>
    <row r="775" spans="1:9" x14ac:dyDescent="0.2">
      <c r="A775" s="157">
        <v>44040</v>
      </c>
      <c r="B775">
        <v>23.55</v>
      </c>
      <c r="C775">
        <v>22.3</v>
      </c>
      <c r="D775">
        <v>34</v>
      </c>
      <c r="E775">
        <v>42.7</v>
      </c>
      <c r="G775">
        <f t="shared" si="54"/>
        <v>8.7000000000000028</v>
      </c>
      <c r="H775">
        <v>6</v>
      </c>
      <c r="I775" s="428">
        <f t="shared" si="53"/>
        <v>6.4249999999999998</v>
      </c>
    </row>
    <row r="776" spans="1:9" x14ac:dyDescent="0.2">
      <c r="A776" s="157">
        <v>44041</v>
      </c>
      <c r="B776">
        <v>22.5</v>
      </c>
      <c r="C776">
        <v>23.2</v>
      </c>
      <c r="D776">
        <v>36</v>
      </c>
      <c r="E776">
        <v>40.9</v>
      </c>
      <c r="G776">
        <f t="shared" si="54"/>
        <v>4.8999999999999986</v>
      </c>
      <c r="H776">
        <v>6</v>
      </c>
      <c r="I776" s="428">
        <f t="shared" si="53"/>
        <v>6.4249999999999998</v>
      </c>
    </row>
    <row r="777" spans="1:9" x14ac:dyDescent="0.2">
      <c r="A777" s="157">
        <v>44042</v>
      </c>
      <c r="B777">
        <v>23.05</v>
      </c>
      <c r="C777">
        <v>23.5</v>
      </c>
      <c r="D777">
        <v>34</v>
      </c>
      <c r="E777">
        <v>41.8</v>
      </c>
      <c r="G777">
        <f t="shared" si="54"/>
        <v>7.7999999999999972</v>
      </c>
      <c r="H777">
        <v>6</v>
      </c>
      <c r="I777" s="428">
        <f t="shared" si="53"/>
        <v>6.4249999999999998</v>
      </c>
    </row>
    <row r="778" spans="1:9" x14ac:dyDescent="0.2">
      <c r="A778" s="157">
        <v>44043</v>
      </c>
      <c r="B778">
        <v>24.1</v>
      </c>
      <c r="C778">
        <v>23.2</v>
      </c>
      <c r="D778">
        <v>39</v>
      </c>
      <c r="E778">
        <v>43.1</v>
      </c>
      <c r="G778">
        <f t="shared" si="54"/>
        <v>4.1000000000000014</v>
      </c>
      <c r="H778">
        <v>6</v>
      </c>
      <c r="I778" s="428">
        <f t="shared" si="53"/>
        <v>6.4249999999999998</v>
      </c>
    </row>
    <row r="779" spans="1:9" x14ac:dyDescent="0.2">
      <c r="A779" s="711">
        <v>44069</v>
      </c>
      <c r="B779" s="109">
        <v>23.7</v>
      </c>
      <c r="C779" s="109">
        <v>22.6</v>
      </c>
      <c r="D779" s="109">
        <v>30</v>
      </c>
      <c r="E779" s="109">
        <v>38.200000000000003</v>
      </c>
      <c r="F779" s="109"/>
      <c r="G779" s="109">
        <f t="shared" si="54"/>
        <v>8.2000000000000028</v>
      </c>
      <c r="H779" s="109">
        <v>6</v>
      </c>
      <c r="I779" s="712">
        <f>AVERAGE(G779:G781)</f>
        <v>7.4666666666666686</v>
      </c>
    </row>
    <row r="780" spans="1:9" x14ac:dyDescent="0.2">
      <c r="A780" s="157">
        <v>44070</v>
      </c>
      <c r="B780">
        <v>23.55</v>
      </c>
      <c r="C780">
        <v>22</v>
      </c>
      <c r="D780">
        <v>33</v>
      </c>
      <c r="E780">
        <v>40.200000000000003</v>
      </c>
      <c r="G780">
        <f t="shared" si="54"/>
        <v>7.2000000000000028</v>
      </c>
      <c r="H780">
        <v>6</v>
      </c>
      <c r="I780" s="428">
        <f>$I$779</f>
        <v>7.4666666666666686</v>
      </c>
    </row>
    <row r="781" spans="1:9" x14ac:dyDescent="0.2">
      <c r="A781" s="157">
        <v>44074</v>
      </c>
      <c r="B781">
        <v>23.3</v>
      </c>
      <c r="C781">
        <v>23.7</v>
      </c>
      <c r="D781">
        <v>33</v>
      </c>
      <c r="E781">
        <v>40</v>
      </c>
      <c r="G781">
        <f t="shared" si="54"/>
        <v>7</v>
      </c>
      <c r="H781">
        <v>6</v>
      </c>
      <c r="I781" s="428">
        <f>$I$779</f>
        <v>7.4666666666666686</v>
      </c>
    </row>
    <row r="782" spans="1:9" x14ac:dyDescent="0.2">
      <c r="A782" s="711">
        <v>44075</v>
      </c>
      <c r="B782" s="109">
        <v>23.3</v>
      </c>
      <c r="C782" s="109">
        <v>23.7</v>
      </c>
      <c r="D782" s="109">
        <v>33</v>
      </c>
      <c r="E782" s="109">
        <v>40</v>
      </c>
      <c r="F782" s="109"/>
      <c r="G782" s="109">
        <f t="shared" si="54"/>
        <v>7</v>
      </c>
      <c r="H782" s="109">
        <v>6</v>
      </c>
      <c r="I782" s="712">
        <f>AVERAGE(G782:G800)</f>
        <v>7.0368421052631573</v>
      </c>
    </row>
    <row r="783" spans="1:9" x14ac:dyDescent="0.2">
      <c r="A783" s="157">
        <v>44076</v>
      </c>
      <c r="B783">
        <v>22.05</v>
      </c>
      <c r="C783">
        <v>23.3</v>
      </c>
      <c r="D783">
        <v>40</v>
      </c>
      <c r="E783">
        <v>43.9</v>
      </c>
      <c r="G783">
        <f t="shared" si="54"/>
        <v>3.8999999999999986</v>
      </c>
      <c r="H783">
        <v>6</v>
      </c>
      <c r="I783" s="428">
        <f>$I$782</f>
        <v>7.0368421052631573</v>
      </c>
    </row>
    <row r="784" spans="1:9" x14ac:dyDescent="0.2">
      <c r="A784" s="157">
        <v>44077</v>
      </c>
      <c r="B784">
        <v>23.25</v>
      </c>
      <c r="C784">
        <v>23.3</v>
      </c>
      <c r="D784">
        <v>36</v>
      </c>
      <c r="E784">
        <v>42.9</v>
      </c>
      <c r="G784">
        <f t="shared" si="54"/>
        <v>6.8999999999999986</v>
      </c>
      <c r="H784">
        <v>6</v>
      </c>
      <c r="I784" s="428">
        <f t="shared" ref="I784:I800" si="55">$I$782</f>
        <v>7.0368421052631573</v>
      </c>
    </row>
    <row r="785" spans="1:9" x14ac:dyDescent="0.2">
      <c r="A785" s="157">
        <v>44078</v>
      </c>
      <c r="B785">
        <v>23.95</v>
      </c>
      <c r="C785">
        <v>23.4</v>
      </c>
      <c r="D785">
        <v>39</v>
      </c>
      <c r="E785">
        <v>45.1</v>
      </c>
      <c r="G785">
        <f t="shared" si="54"/>
        <v>6.1000000000000014</v>
      </c>
      <c r="H785">
        <v>6</v>
      </c>
      <c r="I785" s="428">
        <f t="shared" si="55"/>
        <v>7.0368421052631573</v>
      </c>
    </row>
    <row r="786" spans="1:9" x14ac:dyDescent="0.2">
      <c r="A786" s="157">
        <v>44081</v>
      </c>
      <c r="B786">
        <v>23</v>
      </c>
      <c r="C786">
        <v>23</v>
      </c>
      <c r="D786">
        <v>31</v>
      </c>
      <c r="E786">
        <v>38.299999999999997</v>
      </c>
      <c r="G786">
        <f t="shared" si="54"/>
        <v>7.2999999999999972</v>
      </c>
      <c r="H786">
        <v>6</v>
      </c>
      <c r="I786" s="428">
        <f t="shared" si="55"/>
        <v>7.0368421052631573</v>
      </c>
    </row>
    <row r="787" spans="1:9" x14ac:dyDescent="0.2">
      <c r="A787" s="157">
        <v>44082</v>
      </c>
      <c r="B787">
        <v>23.4</v>
      </c>
      <c r="C787">
        <v>22.6</v>
      </c>
      <c r="D787">
        <v>36</v>
      </c>
      <c r="E787">
        <v>42</v>
      </c>
      <c r="G787">
        <f t="shared" si="54"/>
        <v>6</v>
      </c>
      <c r="H787">
        <v>6</v>
      </c>
      <c r="I787" s="428">
        <f t="shared" si="55"/>
        <v>7.0368421052631573</v>
      </c>
    </row>
    <row r="788" spans="1:9" x14ac:dyDescent="0.2">
      <c r="A788" s="157">
        <v>44083</v>
      </c>
      <c r="B788">
        <v>23.75</v>
      </c>
      <c r="C788">
        <v>23.7</v>
      </c>
      <c r="D788">
        <v>37</v>
      </c>
      <c r="E788">
        <v>42.2</v>
      </c>
      <c r="G788">
        <f t="shared" si="54"/>
        <v>5.2000000000000028</v>
      </c>
      <c r="H788">
        <v>6</v>
      </c>
      <c r="I788" s="428">
        <f t="shared" si="55"/>
        <v>7.0368421052631573</v>
      </c>
    </row>
    <row r="789" spans="1:9" x14ac:dyDescent="0.2">
      <c r="A789" s="157">
        <v>44084</v>
      </c>
      <c r="B789">
        <v>25</v>
      </c>
      <c r="C789">
        <v>22.7</v>
      </c>
      <c r="D789">
        <v>36</v>
      </c>
      <c r="E789">
        <v>43.7</v>
      </c>
      <c r="G789">
        <f t="shared" si="54"/>
        <v>7.7000000000000028</v>
      </c>
      <c r="H789">
        <v>6</v>
      </c>
      <c r="I789" s="428">
        <f t="shared" si="55"/>
        <v>7.0368421052631573</v>
      </c>
    </row>
    <row r="790" spans="1:9" x14ac:dyDescent="0.2">
      <c r="A790" s="157">
        <v>44085</v>
      </c>
      <c r="B790">
        <v>23.25</v>
      </c>
      <c r="C790">
        <v>23</v>
      </c>
      <c r="D790">
        <v>39</v>
      </c>
      <c r="E790">
        <v>46.8</v>
      </c>
      <c r="G790">
        <f t="shared" si="54"/>
        <v>7.7999999999999972</v>
      </c>
      <c r="H790">
        <v>6</v>
      </c>
      <c r="I790" s="428">
        <f t="shared" si="55"/>
        <v>7.0368421052631573</v>
      </c>
    </row>
    <row r="791" spans="1:9" x14ac:dyDescent="0.2">
      <c r="A791" s="157">
        <v>44088</v>
      </c>
      <c r="B791">
        <v>25</v>
      </c>
      <c r="C791">
        <v>23.6</v>
      </c>
      <c r="D791">
        <v>31</v>
      </c>
      <c r="E791">
        <v>38.4</v>
      </c>
      <c r="G791">
        <f t="shared" si="54"/>
        <v>7.3999999999999986</v>
      </c>
      <c r="H791">
        <v>6</v>
      </c>
      <c r="I791" s="428">
        <f t="shared" si="55"/>
        <v>7.0368421052631573</v>
      </c>
    </row>
    <row r="792" spans="1:9" x14ac:dyDescent="0.2">
      <c r="A792" s="157">
        <v>44090</v>
      </c>
      <c r="B792">
        <v>25</v>
      </c>
      <c r="C792">
        <v>23.1</v>
      </c>
      <c r="D792">
        <v>34</v>
      </c>
      <c r="E792">
        <v>42.2</v>
      </c>
      <c r="G792">
        <f t="shared" si="54"/>
        <v>8.2000000000000028</v>
      </c>
      <c r="H792">
        <v>6</v>
      </c>
      <c r="I792" s="428">
        <f t="shared" si="55"/>
        <v>7.0368421052631573</v>
      </c>
    </row>
    <row r="793" spans="1:9" x14ac:dyDescent="0.2">
      <c r="A793" s="157">
        <v>44091</v>
      </c>
      <c r="B793">
        <v>23.45</v>
      </c>
      <c r="C793">
        <v>23</v>
      </c>
      <c r="D793">
        <v>34</v>
      </c>
      <c r="E793">
        <v>40.6</v>
      </c>
      <c r="G793">
        <f t="shared" si="54"/>
        <v>6.6000000000000014</v>
      </c>
      <c r="H793">
        <v>6</v>
      </c>
      <c r="I793" s="428">
        <f t="shared" si="55"/>
        <v>7.0368421052631573</v>
      </c>
    </row>
    <row r="794" spans="1:9" x14ac:dyDescent="0.2">
      <c r="A794" s="157">
        <v>44092</v>
      </c>
      <c r="B794">
        <v>24.35</v>
      </c>
      <c r="C794">
        <v>23.6</v>
      </c>
      <c r="D794">
        <v>39</v>
      </c>
      <c r="E794">
        <v>45.6</v>
      </c>
      <c r="G794">
        <f t="shared" si="54"/>
        <v>6.6000000000000014</v>
      </c>
      <c r="H794">
        <v>6</v>
      </c>
      <c r="I794" s="428">
        <f t="shared" si="55"/>
        <v>7.0368421052631573</v>
      </c>
    </row>
    <row r="795" spans="1:9" x14ac:dyDescent="0.2">
      <c r="A795" s="157">
        <v>44096</v>
      </c>
      <c r="B795">
        <v>23.05</v>
      </c>
      <c r="C795">
        <v>23.9</v>
      </c>
      <c r="D795">
        <v>36</v>
      </c>
      <c r="E795">
        <v>41.4</v>
      </c>
      <c r="G795">
        <f t="shared" si="54"/>
        <v>5.3999999999999986</v>
      </c>
      <c r="H795">
        <v>6</v>
      </c>
      <c r="I795" s="428">
        <f t="shared" si="55"/>
        <v>7.0368421052631573</v>
      </c>
    </row>
    <row r="796" spans="1:9" x14ac:dyDescent="0.2">
      <c r="A796" s="157">
        <v>44097</v>
      </c>
      <c r="B796">
        <v>24.1</v>
      </c>
      <c r="C796">
        <v>24.4</v>
      </c>
      <c r="D796">
        <v>30</v>
      </c>
      <c r="E796">
        <v>42.9</v>
      </c>
      <c r="G796">
        <f t="shared" si="54"/>
        <v>12.899999999999999</v>
      </c>
      <c r="H796">
        <v>6</v>
      </c>
      <c r="I796" s="428">
        <f t="shared" si="55"/>
        <v>7.0368421052631573</v>
      </c>
    </row>
    <row r="797" spans="1:9" x14ac:dyDescent="0.2">
      <c r="A797" s="157">
        <v>44098</v>
      </c>
      <c r="B797">
        <v>24.3</v>
      </c>
      <c r="C797">
        <v>23</v>
      </c>
      <c r="D797">
        <v>34</v>
      </c>
      <c r="E797">
        <v>40.5</v>
      </c>
      <c r="G797">
        <f t="shared" si="54"/>
        <v>6.5</v>
      </c>
      <c r="H797">
        <v>6</v>
      </c>
      <c r="I797" s="428">
        <f t="shared" si="55"/>
        <v>7.0368421052631573</v>
      </c>
    </row>
    <row r="798" spans="1:9" x14ac:dyDescent="0.2">
      <c r="A798" s="157">
        <v>44099</v>
      </c>
      <c r="B798">
        <v>24.6</v>
      </c>
      <c r="C798">
        <v>23.9</v>
      </c>
      <c r="D798">
        <v>42</v>
      </c>
      <c r="E798">
        <v>45.6</v>
      </c>
      <c r="G798">
        <f t="shared" si="54"/>
        <v>3.6000000000000014</v>
      </c>
      <c r="H798">
        <v>6</v>
      </c>
      <c r="I798" s="428">
        <f t="shared" si="55"/>
        <v>7.0368421052631573</v>
      </c>
    </row>
    <row r="799" spans="1:9" x14ac:dyDescent="0.2">
      <c r="A799" s="157">
        <v>44103</v>
      </c>
      <c r="B799">
        <v>23.2</v>
      </c>
      <c r="C799">
        <v>22.9</v>
      </c>
      <c r="D799">
        <v>34</v>
      </c>
      <c r="E799">
        <v>41.7</v>
      </c>
      <c r="G799">
        <f t="shared" si="54"/>
        <v>7.7000000000000028</v>
      </c>
      <c r="H799">
        <v>6</v>
      </c>
      <c r="I799" s="428">
        <f t="shared" si="55"/>
        <v>7.0368421052631573</v>
      </c>
    </row>
    <row r="800" spans="1:9" x14ac:dyDescent="0.2">
      <c r="A800" s="157">
        <v>44104</v>
      </c>
      <c r="B800">
        <v>26.2</v>
      </c>
      <c r="C800">
        <v>23.4</v>
      </c>
      <c r="D800">
        <v>34</v>
      </c>
      <c r="E800">
        <v>44.9</v>
      </c>
      <c r="G800">
        <f t="shared" si="54"/>
        <v>10.899999999999999</v>
      </c>
      <c r="H800">
        <v>6</v>
      </c>
      <c r="I800" s="428">
        <f t="shared" si="55"/>
        <v>7.0368421052631573</v>
      </c>
    </row>
    <row r="801" spans="1:9" x14ac:dyDescent="0.2">
      <c r="A801" s="711">
        <v>44105</v>
      </c>
      <c r="B801" s="109">
        <v>24.55</v>
      </c>
      <c r="C801" s="109">
        <v>23.7</v>
      </c>
      <c r="D801" s="109">
        <v>34</v>
      </c>
      <c r="E801" s="109">
        <v>40.9</v>
      </c>
      <c r="F801" s="109"/>
      <c r="G801" s="109">
        <f t="shared" si="54"/>
        <v>6.8999999999999986</v>
      </c>
      <c r="H801" s="109">
        <v>6</v>
      </c>
      <c r="I801" s="712">
        <f>AVERAGE(G801:G822)</f>
        <v>5.6045454545454545</v>
      </c>
    </row>
    <row r="802" spans="1:9" x14ac:dyDescent="0.2">
      <c r="A802" s="157">
        <v>44106</v>
      </c>
      <c r="B802">
        <v>25</v>
      </c>
      <c r="C802">
        <v>23</v>
      </c>
      <c r="D802">
        <v>36</v>
      </c>
      <c r="E802">
        <v>39.200000000000003</v>
      </c>
      <c r="G802">
        <f t="shared" si="54"/>
        <v>3.2000000000000028</v>
      </c>
      <c r="H802">
        <v>6</v>
      </c>
      <c r="I802" s="428">
        <f>$I$801</f>
        <v>5.6045454545454545</v>
      </c>
    </row>
    <row r="803" spans="1:9" x14ac:dyDescent="0.2">
      <c r="A803" s="157">
        <v>44109</v>
      </c>
      <c r="B803">
        <v>23.75</v>
      </c>
      <c r="C803">
        <v>23.5</v>
      </c>
      <c r="D803">
        <v>35</v>
      </c>
      <c r="E803">
        <v>38.799999999999997</v>
      </c>
      <c r="G803">
        <f t="shared" si="54"/>
        <v>3.7999999999999972</v>
      </c>
      <c r="H803">
        <v>6</v>
      </c>
      <c r="I803" s="428">
        <f t="shared" ref="I803:I822" si="56">$I$801</f>
        <v>5.6045454545454545</v>
      </c>
    </row>
    <row r="804" spans="1:9" x14ac:dyDescent="0.2">
      <c r="A804" s="157">
        <v>44110</v>
      </c>
      <c r="B804">
        <v>22.9</v>
      </c>
      <c r="C804">
        <v>23.5</v>
      </c>
      <c r="D804">
        <v>40</v>
      </c>
      <c r="E804">
        <v>42.7</v>
      </c>
      <c r="G804">
        <f t="shared" si="54"/>
        <v>2.7000000000000028</v>
      </c>
      <c r="H804">
        <v>6</v>
      </c>
      <c r="I804" s="428">
        <f t="shared" si="56"/>
        <v>5.6045454545454545</v>
      </c>
    </row>
    <row r="805" spans="1:9" x14ac:dyDescent="0.2">
      <c r="A805" s="157">
        <v>44111</v>
      </c>
      <c r="B805">
        <v>24.2</v>
      </c>
      <c r="C805">
        <v>23.5</v>
      </c>
      <c r="D805">
        <v>37</v>
      </c>
      <c r="E805">
        <v>40.4</v>
      </c>
      <c r="G805">
        <f t="shared" si="54"/>
        <v>3.3999999999999986</v>
      </c>
      <c r="H805">
        <v>6</v>
      </c>
      <c r="I805" s="428">
        <f t="shared" si="56"/>
        <v>5.6045454545454545</v>
      </c>
    </row>
    <row r="806" spans="1:9" x14ac:dyDescent="0.2">
      <c r="A806" s="157">
        <v>44112</v>
      </c>
      <c r="B806">
        <v>23.25</v>
      </c>
      <c r="C806">
        <v>23.7</v>
      </c>
      <c r="D806">
        <v>36</v>
      </c>
      <c r="E806">
        <v>43.7</v>
      </c>
      <c r="G806">
        <f t="shared" si="54"/>
        <v>7.7000000000000028</v>
      </c>
      <c r="H806">
        <v>6</v>
      </c>
      <c r="I806" s="428">
        <f t="shared" si="56"/>
        <v>5.6045454545454545</v>
      </c>
    </row>
    <row r="807" spans="1:9" x14ac:dyDescent="0.2">
      <c r="A807" s="157">
        <v>44113</v>
      </c>
      <c r="B807">
        <v>23.65</v>
      </c>
      <c r="C807">
        <v>23.7</v>
      </c>
      <c r="D807">
        <v>36</v>
      </c>
      <c r="E807">
        <v>42.8</v>
      </c>
      <c r="G807">
        <f t="shared" si="54"/>
        <v>6.7999999999999972</v>
      </c>
      <c r="H807">
        <v>6</v>
      </c>
      <c r="I807" s="428">
        <f t="shared" si="56"/>
        <v>5.6045454545454545</v>
      </c>
    </row>
    <row r="808" spans="1:9" x14ac:dyDescent="0.2">
      <c r="A808" s="157">
        <v>44116</v>
      </c>
      <c r="B808">
        <v>23.6</v>
      </c>
      <c r="C808">
        <v>24.2</v>
      </c>
      <c r="D808">
        <v>33</v>
      </c>
      <c r="E808">
        <v>36.700000000000003</v>
      </c>
      <c r="G808">
        <f t="shared" si="54"/>
        <v>3.7000000000000028</v>
      </c>
      <c r="H808">
        <v>6</v>
      </c>
      <c r="I808" s="428">
        <f t="shared" si="56"/>
        <v>5.6045454545454545</v>
      </c>
    </row>
    <row r="809" spans="1:9" x14ac:dyDescent="0.2">
      <c r="A809" s="157">
        <v>44117</v>
      </c>
      <c r="B809">
        <v>22.25</v>
      </c>
      <c r="C809">
        <v>23.8</v>
      </c>
      <c r="D809">
        <v>39</v>
      </c>
      <c r="E809">
        <v>45.4</v>
      </c>
      <c r="G809">
        <f t="shared" si="54"/>
        <v>6.3999999999999986</v>
      </c>
      <c r="H809">
        <v>6</v>
      </c>
      <c r="I809" s="428">
        <f t="shared" si="56"/>
        <v>5.6045454545454545</v>
      </c>
    </row>
    <row r="810" spans="1:9" x14ac:dyDescent="0.2">
      <c r="A810" s="157">
        <v>44118</v>
      </c>
      <c r="B810">
        <v>24.5</v>
      </c>
      <c r="C810">
        <v>23.3</v>
      </c>
      <c r="D810">
        <v>35</v>
      </c>
      <c r="E810">
        <v>40.9</v>
      </c>
      <c r="G810">
        <f t="shared" si="54"/>
        <v>5.8999999999999986</v>
      </c>
      <c r="H810">
        <v>6</v>
      </c>
      <c r="I810" s="428">
        <f t="shared" si="56"/>
        <v>5.6045454545454545</v>
      </c>
    </row>
    <row r="811" spans="1:9" x14ac:dyDescent="0.2">
      <c r="A811" s="157">
        <v>44119</v>
      </c>
      <c r="B811">
        <v>24.15</v>
      </c>
      <c r="C811">
        <v>23</v>
      </c>
      <c r="D811">
        <v>37</v>
      </c>
      <c r="E811">
        <v>41.3</v>
      </c>
      <c r="G811">
        <f t="shared" si="54"/>
        <v>4.2999999999999972</v>
      </c>
      <c r="H811">
        <v>6</v>
      </c>
      <c r="I811" s="428">
        <f t="shared" si="56"/>
        <v>5.6045454545454545</v>
      </c>
    </row>
    <row r="812" spans="1:9" x14ac:dyDescent="0.2">
      <c r="A812" s="157">
        <v>44120</v>
      </c>
      <c r="B812">
        <v>24.15</v>
      </c>
      <c r="C812">
        <v>23.5</v>
      </c>
      <c r="D812">
        <v>35</v>
      </c>
      <c r="E812">
        <v>40</v>
      </c>
      <c r="G812">
        <f t="shared" si="54"/>
        <v>5</v>
      </c>
      <c r="H812">
        <v>6</v>
      </c>
      <c r="I812" s="428">
        <f t="shared" si="56"/>
        <v>5.6045454545454545</v>
      </c>
    </row>
    <row r="813" spans="1:9" x14ac:dyDescent="0.2">
      <c r="A813" s="157">
        <v>44123</v>
      </c>
      <c r="B813">
        <v>22.45</v>
      </c>
      <c r="C813">
        <v>24.1</v>
      </c>
      <c r="D813">
        <v>34</v>
      </c>
      <c r="E813">
        <v>40.1</v>
      </c>
      <c r="G813">
        <f t="shared" si="54"/>
        <v>6.1000000000000014</v>
      </c>
      <c r="H813">
        <v>6</v>
      </c>
      <c r="I813" s="428">
        <f t="shared" si="56"/>
        <v>5.6045454545454545</v>
      </c>
    </row>
    <row r="814" spans="1:9" x14ac:dyDescent="0.2">
      <c r="A814" s="157">
        <v>44124</v>
      </c>
      <c r="B814">
        <v>22.95</v>
      </c>
      <c r="C814">
        <v>25</v>
      </c>
      <c r="D814">
        <v>41</v>
      </c>
      <c r="E814">
        <v>46.1</v>
      </c>
      <c r="G814">
        <f t="shared" si="54"/>
        <v>5.1000000000000014</v>
      </c>
      <c r="H814">
        <v>6</v>
      </c>
      <c r="I814" s="428">
        <f t="shared" si="56"/>
        <v>5.6045454545454545</v>
      </c>
    </row>
    <row r="815" spans="1:9" x14ac:dyDescent="0.2">
      <c r="A815" s="157">
        <v>44125</v>
      </c>
      <c r="B815">
        <v>24.15</v>
      </c>
      <c r="C815">
        <v>22.9</v>
      </c>
      <c r="D815">
        <v>36</v>
      </c>
      <c r="E815">
        <v>41.1</v>
      </c>
      <c r="G815">
        <f t="shared" si="54"/>
        <v>5.1000000000000014</v>
      </c>
      <c r="H815">
        <v>6</v>
      </c>
      <c r="I815" s="428">
        <f t="shared" si="56"/>
        <v>5.6045454545454545</v>
      </c>
    </row>
    <row r="816" spans="1:9" x14ac:dyDescent="0.2">
      <c r="A816" s="157">
        <v>44126</v>
      </c>
      <c r="B816">
        <v>24.65</v>
      </c>
      <c r="C816">
        <v>23.7</v>
      </c>
      <c r="D816">
        <v>32</v>
      </c>
      <c r="E816">
        <v>40.299999999999997</v>
      </c>
      <c r="G816">
        <f t="shared" si="54"/>
        <v>8.2999999999999972</v>
      </c>
      <c r="H816">
        <v>6</v>
      </c>
      <c r="I816" s="428">
        <f t="shared" si="56"/>
        <v>5.6045454545454545</v>
      </c>
    </row>
    <row r="817" spans="1:9" x14ac:dyDescent="0.2">
      <c r="A817" s="157">
        <v>44127</v>
      </c>
      <c r="B817">
        <v>24.15</v>
      </c>
      <c r="C817">
        <v>24.1</v>
      </c>
      <c r="D817">
        <v>38</v>
      </c>
      <c r="E817">
        <v>46.4</v>
      </c>
      <c r="G817">
        <f t="shared" si="54"/>
        <v>8.3999999999999986</v>
      </c>
      <c r="H817">
        <v>6</v>
      </c>
      <c r="I817" s="428">
        <f t="shared" si="56"/>
        <v>5.6045454545454545</v>
      </c>
    </row>
    <row r="818" spans="1:9" x14ac:dyDescent="0.2">
      <c r="A818" s="157">
        <v>44130</v>
      </c>
      <c r="B818">
        <v>23.75</v>
      </c>
      <c r="C818">
        <v>23.2</v>
      </c>
      <c r="D818">
        <v>34</v>
      </c>
      <c r="E818">
        <v>40.200000000000003</v>
      </c>
      <c r="G818">
        <f t="shared" si="54"/>
        <v>6.2000000000000028</v>
      </c>
      <c r="H818">
        <v>6</v>
      </c>
      <c r="I818" s="428">
        <f t="shared" si="56"/>
        <v>5.6045454545454545</v>
      </c>
    </row>
    <row r="819" spans="1:9" x14ac:dyDescent="0.2">
      <c r="A819" s="157">
        <v>44131</v>
      </c>
      <c r="B819">
        <v>24.15</v>
      </c>
      <c r="C819">
        <v>25.2</v>
      </c>
      <c r="D819">
        <v>40</v>
      </c>
      <c r="E819">
        <v>45.1</v>
      </c>
      <c r="G819">
        <f t="shared" si="54"/>
        <v>5.1000000000000014</v>
      </c>
      <c r="H819">
        <v>6</v>
      </c>
      <c r="I819" s="428">
        <f t="shared" si="56"/>
        <v>5.6045454545454545</v>
      </c>
    </row>
    <row r="820" spans="1:9" x14ac:dyDescent="0.2">
      <c r="A820" s="157">
        <v>44132</v>
      </c>
      <c r="B820">
        <v>24.55</v>
      </c>
      <c r="C820">
        <v>24</v>
      </c>
      <c r="D820">
        <v>36</v>
      </c>
      <c r="E820">
        <v>42.4</v>
      </c>
      <c r="G820">
        <f t="shared" si="54"/>
        <v>6.3999999999999986</v>
      </c>
      <c r="H820">
        <v>6</v>
      </c>
      <c r="I820" s="428">
        <f t="shared" si="56"/>
        <v>5.6045454545454545</v>
      </c>
    </row>
    <row r="821" spans="1:9" x14ac:dyDescent="0.2">
      <c r="A821" s="157">
        <v>44133</v>
      </c>
      <c r="B821">
        <v>24.35</v>
      </c>
      <c r="C821">
        <v>23.9</v>
      </c>
      <c r="D821">
        <v>39</v>
      </c>
      <c r="E821">
        <v>44.8</v>
      </c>
      <c r="G821">
        <f t="shared" si="54"/>
        <v>5.7999999999999972</v>
      </c>
      <c r="H821">
        <v>6</v>
      </c>
      <c r="I821" s="428">
        <f t="shared" si="56"/>
        <v>5.6045454545454545</v>
      </c>
    </row>
    <row r="822" spans="1:9" x14ac:dyDescent="0.2">
      <c r="A822" s="157">
        <v>44134</v>
      </c>
      <c r="B822">
        <v>24.05</v>
      </c>
      <c r="C822">
        <v>24.2</v>
      </c>
      <c r="D822">
        <v>39</v>
      </c>
      <c r="E822">
        <v>46</v>
      </c>
      <c r="G822">
        <f t="shared" si="54"/>
        <v>7</v>
      </c>
      <c r="H822">
        <v>6</v>
      </c>
      <c r="I822" s="428">
        <f t="shared" si="56"/>
        <v>5.6045454545454545</v>
      </c>
    </row>
    <row r="823" spans="1:9" x14ac:dyDescent="0.2">
      <c r="A823" s="711">
        <v>44137</v>
      </c>
      <c r="B823" s="109">
        <v>23.7</v>
      </c>
      <c r="C823" s="109">
        <v>24.3</v>
      </c>
      <c r="D823" s="109">
        <v>32</v>
      </c>
      <c r="E823" s="109">
        <v>39.9</v>
      </c>
      <c r="F823" s="109"/>
      <c r="G823" s="109">
        <f t="shared" si="54"/>
        <v>7.8999999999999986</v>
      </c>
      <c r="H823" s="109">
        <v>6</v>
      </c>
      <c r="I823" s="712">
        <f>AVERAGE(G823:G842)</f>
        <v>5.6049999999999995</v>
      </c>
    </row>
    <row r="824" spans="1:9" x14ac:dyDescent="0.2">
      <c r="A824" s="157">
        <v>44138</v>
      </c>
      <c r="B824">
        <v>23.75</v>
      </c>
      <c r="C824">
        <v>24.4</v>
      </c>
      <c r="D824">
        <v>43</v>
      </c>
      <c r="E824">
        <v>46.4</v>
      </c>
      <c r="G824">
        <f t="shared" si="54"/>
        <v>3.3999999999999986</v>
      </c>
      <c r="H824">
        <v>6</v>
      </c>
      <c r="I824" s="428">
        <f>$I$823</f>
        <v>5.6049999999999995</v>
      </c>
    </row>
    <row r="825" spans="1:9" x14ac:dyDescent="0.2">
      <c r="A825" s="157">
        <v>44139</v>
      </c>
      <c r="B825">
        <v>24.3</v>
      </c>
      <c r="C825">
        <v>24.2</v>
      </c>
      <c r="D825">
        <v>37</v>
      </c>
      <c r="E825">
        <v>42.4</v>
      </c>
      <c r="G825">
        <f t="shared" si="54"/>
        <v>5.3999999999999986</v>
      </c>
      <c r="H825">
        <v>6</v>
      </c>
      <c r="I825" s="428">
        <f t="shared" ref="I825:I842" si="57">$I$823</f>
        <v>5.6049999999999995</v>
      </c>
    </row>
    <row r="826" spans="1:9" x14ac:dyDescent="0.2">
      <c r="A826" s="157">
        <v>44140</v>
      </c>
      <c r="B826">
        <v>25</v>
      </c>
      <c r="C826">
        <v>23.5</v>
      </c>
      <c r="D826">
        <v>36</v>
      </c>
      <c r="E826">
        <v>41.9</v>
      </c>
      <c r="G826">
        <f t="shared" si="54"/>
        <v>5.8999999999999986</v>
      </c>
      <c r="H826">
        <v>6</v>
      </c>
      <c r="I826" s="428">
        <f t="shared" si="57"/>
        <v>5.6049999999999995</v>
      </c>
    </row>
    <row r="827" spans="1:9" x14ac:dyDescent="0.2">
      <c r="A827" s="157">
        <v>44141</v>
      </c>
      <c r="B827">
        <v>25.7</v>
      </c>
      <c r="C827">
        <v>24.7</v>
      </c>
      <c r="D827">
        <v>39</v>
      </c>
      <c r="E827">
        <v>44.1</v>
      </c>
      <c r="G827">
        <f t="shared" si="54"/>
        <v>5.1000000000000014</v>
      </c>
      <c r="H827">
        <v>6</v>
      </c>
      <c r="I827" s="428">
        <f t="shared" si="57"/>
        <v>5.6049999999999995</v>
      </c>
    </row>
    <row r="828" spans="1:9" x14ac:dyDescent="0.2">
      <c r="A828" s="157">
        <v>44144</v>
      </c>
      <c r="B828">
        <v>24.1</v>
      </c>
      <c r="C828">
        <v>24.4</v>
      </c>
      <c r="D828">
        <v>34</v>
      </c>
      <c r="E828">
        <v>37.6</v>
      </c>
      <c r="G828">
        <f t="shared" si="54"/>
        <v>3.6000000000000014</v>
      </c>
      <c r="H828">
        <v>6</v>
      </c>
      <c r="I828" s="428">
        <f t="shared" si="57"/>
        <v>5.6049999999999995</v>
      </c>
    </row>
    <row r="829" spans="1:9" x14ac:dyDescent="0.2">
      <c r="A829" s="157">
        <v>44145</v>
      </c>
      <c r="B829">
        <v>24.6</v>
      </c>
      <c r="C829">
        <v>24.4</v>
      </c>
      <c r="D829">
        <v>40</v>
      </c>
      <c r="E829">
        <v>45.7</v>
      </c>
      <c r="G829">
        <f t="shared" si="54"/>
        <v>5.7000000000000028</v>
      </c>
      <c r="H829">
        <v>6</v>
      </c>
      <c r="I829" s="428">
        <f t="shared" si="57"/>
        <v>5.6049999999999995</v>
      </c>
    </row>
    <row r="830" spans="1:9" x14ac:dyDescent="0.2">
      <c r="A830" s="157">
        <v>44147</v>
      </c>
      <c r="B830">
        <v>24.3</v>
      </c>
      <c r="C830">
        <v>25</v>
      </c>
      <c r="D830">
        <v>34</v>
      </c>
      <c r="E830">
        <v>40.4</v>
      </c>
      <c r="G830">
        <f t="shared" si="54"/>
        <v>6.3999999999999986</v>
      </c>
      <c r="H830">
        <v>6</v>
      </c>
      <c r="I830" s="428">
        <f t="shared" si="57"/>
        <v>5.6049999999999995</v>
      </c>
    </row>
    <row r="831" spans="1:9" x14ac:dyDescent="0.2">
      <c r="A831" s="157">
        <v>44148</v>
      </c>
      <c r="B831">
        <v>24.65</v>
      </c>
      <c r="C831">
        <v>25.2</v>
      </c>
      <c r="D831">
        <v>37</v>
      </c>
      <c r="E831">
        <v>43.7</v>
      </c>
      <c r="G831">
        <f t="shared" si="54"/>
        <v>6.7000000000000028</v>
      </c>
      <c r="H831">
        <v>6</v>
      </c>
      <c r="I831" s="428">
        <f t="shared" si="57"/>
        <v>5.6049999999999995</v>
      </c>
    </row>
    <row r="832" spans="1:9" x14ac:dyDescent="0.2">
      <c r="A832" s="157">
        <v>44151</v>
      </c>
      <c r="B832">
        <v>25.4</v>
      </c>
      <c r="C832">
        <v>24.5</v>
      </c>
      <c r="D832">
        <v>32</v>
      </c>
      <c r="E832">
        <v>39.6</v>
      </c>
      <c r="G832">
        <f t="shared" si="54"/>
        <v>7.6000000000000014</v>
      </c>
      <c r="H832">
        <v>6</v>
      </c>
      <c r="I832" s="428">
        <f t="shared" si="57"/>
        <v>5.6049999999999995</v>
      </c>
    </row>
    <row r="833" spans="1:9" x14ac:dyDescent="0.2">
      <c r="A833" s="157">
        <v>44152</v>
      </c>
      <c r="B833">
        <v>25.4</v>
      </c>
      <c r="C833">
        <v>23.9</v>
      </c>
      <c r="D833">
        <v>34</v>
      </c>
      <c r="E833">
        <v>43.1</v>
      </c>
      <c r="G833">
        <f t="shared" si="54"/>
        <v>9.1000000000000014</v>
      </c>
      <c r="H833">
        <v>6</v>
      </c>
      <c r="I833" s="428">
        <f t="shared" si="57"/>
        <v>5.6049999999999995</v>
      </c>
    </row>
    <row r="834" spans="1:9" x14ac:dyDescent="0.2">
      <c r="A834" s="157">
        <v>44153</v>
      </c>
      <c r="B834">
        <v>24.4</v>
      </c>
      <c r="C834">
        <v>26.1</v>
      </c>
      <c r="D834">
        <v>38</v>
      </c>
      <c r="E834">
        <v>41.9</v>
      </c>
      <c r="G834">
        <f t="shared" si="54"/>
        <v>3.8999999999999986</v>
      </c>
      <c r="H834">
        <v>6</v>
      </c>
      <c r="I834" s="428">
        <f t="shared" si="57"/>
        <v>5.6049999999999995</v>
      </c>
    </row>
    <row r="835" spans="1:9" x14ac:dyDescent="0.2">
      <c r="A835" s="157">
        <v>44154</v>
      </c>
      <c r="B835">
        <v>24.5</v>
      </c>
      <c r="C835">
        <v>25.3</v>
      </c>
      <c r="D835">
        <v>36</v>
      </c>
      <c r="E835">
        <v>41.3</v>
      </c>
      <c r="G835">
        <f t="shared" ref="G835:G898" si="58">E835-D835</f>
        <v>5.2999999999999972</v>
      </c>
      <c r="H835">
        <v>6</v>
      </c>
      <c r="I835" s="428">
        <f t="shared" si="57"/>
        <v>5.6049999999999995</v>
      </c>
    </row>
    <row r="836" spans="1:9" x14ac:dyDescent="0.2">
      <c r="A836" s="157">
        <v>44155</v>
      </c>
      <c r="B836">
        <v>23.85</v>
      </c>
      <c r="C836">
        <v>24</v>
      </c>
      <c r="D836">
        <v>38</v>
      </c>
      <c r="E836">
        <v>41.7</v>
      </c>
      <c r="G836">
        <f t="shared" si="58"/>
        <v>3.7000000000000028</v>
      </c>
      <c r="H836">
        <v>6</v>
      </c>
      <c r="I836" s="428">
        <f t="shared" si="57"/>
        <v>5.6049999999999995</v>
      </c>
    </row>
    <row r="837" spans="1:9" x14ac:dyDescent="0.2">
      <c r="A837" s="157">
        <v>44158</v>
      </c>
      <c r="B837">
        <v>23.2</v>
      </c>
      <c r="C837">
        <v>24.4</v>
      </c>
      <c r="D837">
        <v>35</v>
      </c>
      <c r="E837">
        <v>42.5</v>
      </c>
      <c r="G837">
        <f t="shared" si="58"/>
        <v>7.5</v>
      </c>
      <c r="H837">
        <v>6</v>
      </c>
      <c r="I837" s="428">
        <f t="shared" si="57"/>
        <v>5.6049999999999995</v>
      </c>
    </row>
    <row r="838" spans="1:9" x14ac:dyDescent="0.2">
      <c r="A838" s="157">
        <v>44159</v>
      </c>
      <c r="B838">
        <v>22.7</v>
      </c>
      <c r="C838">
        <v>24.3</v>
      </c>
      <c r="D838">
        <v>36</v>
      </c>
      <c r="E838">
        <v>41.3</v>
      </c>
      <c r="G838">
        <f t="shared" si="58"/>
        <v>5.2999999999999972</v>
      </c>
      <c r="H838">
        <v>6</v>
      </c>
      <c r="I838" s="428">
        <f t="shared" si="57"/>
        <v>5.6049999999999995</v>
      </c>
    </row>
    <row r="839" spans="1:9" x14ac:dyDescent="0.2">
      <c r="A839" s="157">
        <v>44160</v>
      </c>
      <c r="B839">
        <v>23.45</v>
      </c>
      <c r="C839">
        <v>24.2</v>
      </c>
      <c r="D839">
        <v>38</v>
      </c>
      <c r="E839">
        <v>44.4</v>
      </c>
      <c r="G839">
        <f t="shared" si="58"/>
        <v>6.3999999999999986</v>
      </c>
      <c r="H839">
        <v>6</v>
      </c>
      <c r="I839" s="428">
        <f t="shared" si="57"/>
        <v>5.6049999999999995</v>
      </c>
    </row>
    <row r="840" spans="1:9" x14ac:dyDescent="0.2">
      <c r="A840" s="157">
        <v>44161</v>
      </c>
      <c r="B840">
        <v>23.95</v>
      </c>
      <c r="C840">
        <v>25</v>
      </c>
      <c r="D840">
        <v>38</v>
      </c>
      <c r="E840">
        <v>41.3</v>
      </c>
      <c r="G840">
        <f t="shared" si="58"/>
        <v>3.2999999999999972</v>
      </c>
      <c r="H840">
        <v>6</v>
      </c>
      <c r="I840" s="428">
        <f t="shared" si="57"/>
        <v>5.6049999999999995</v>
      </c>
    </row>
    <row r="841" spans="1:9" x14ac:dyDescent="0.2">
      <c r="A841" s="157">
        <v>44162</v>
      </c>
      <c r="B841">
        <v>23</v>
      </c>
      <c r="C841">
        <v>23.6</v>
      </c>
      <c r="D841">
        <v>38</v>
      </c>
      <c r="E841">
        <v>44</v>
      </c>
      <c r="G841">
        <f t="shared" si="58"/>
        <v>6</v>
      </c>
      <c r="H841">
        <v>6</v>
      </c>
      <c r="I841" s="428">
        <f t="shared" si="57"/>
        <v>5.6049999999999995</v>
      </c>
    </row>
    <row r="842" spans="1:9" x14ac:dyDescent="0.2">
      <c r="A842" s="157">
        <v>44165</v>
      </c>
      <c r="B842">
        <v>23.1</v>
      </c>
      <c r="C842">
        <v>24.1</v>
      </c>
      <c r="D842">
        <v>37</v>
      </c>
      <c r="E842">
        <v>40.9</v>
      </c>
      <c r="G842">
        <f t="shared" si="58"/>
        <v>3.8999999999999986</v>
      </c>
      <c r="H842">
        <v>6</v>
      </c>
      <c r="I842" s="428">
        <f t="shared" si="57"/>
        <v>5.6049999999999995</v>
      </c>
    </row>
    <row r="843" spans="1:9" x14ac:dyDescent="0.2">
      <c r="A843" s="711">
        <v>44166</v>
      </c>
      <c r="B843" s="109">
        <v>23.45</v>
      </c>
      <c r="C843" s="109">
        <v>24.7</v>
      </c>
      <c r="D843" s="109">
        <v>38</v>
      </c>
      <c r="E843" s="109">
        <v>42.5</v>
      </c>
      <c r="F843" s="109"/>
      <c r="G843" s="109">
        <f t="shared" si="58"/>
        <v>4.5</v>
      </c>
      <c r="H843" s="109">
        <v>6</v>
      </c>
      <c r="I843" s="712">
        <f>AVERAGE(G843:G857)</f>
        <v>6.419999999999999</v>
      </c>
    </row>
    <row r="844" spans="1:9" x14ac:dyDescent="0.2">
      <c r="A844" s="157">
        <v>44167</v>
      </c>
      <c r="B844">
        <v>24.75</v>
      </c>
      <c r="C844">
        <v>23.5</v>
      </c>
      <c r="D844">
        <v>37</v>
      </c>
      <c r="E844">
        <v>44</v>
      </c>
      <c r="G844">
        <f t="shared" si="58"/>
        <v>7</v>
      </c>
      <c r="H844">
        <v>6</v>
      </c>
      <c r="I844" s="428">
        <f>$I$843</f>
        <v>6.419999999999999</v>
      </c>
    </row>
    <row r="845" spans="1:9" x14ac:dyDescent="0.2">
      <c r="A845" s="157">
        <v>44168</v>
      </c>
      <c r="B845">
        <v>22.7</v>
      </c>
      <c r="C845">
        <v>24.2</v>
      </c>
      <c r="D845">
        <v>37</v>
      </c>
      <c r="E845">
        <v>42.4</v>
      </c>
      <c r="G845">
        <f t="shared" si="58"/>
        <v>5.3999999999999986</v>
      </c>
      <c r="H845">
        <v>6</v>
      </c>
      <c r="I845" s="428">
        <f t="shared" ref="I845:I857" si="59">$I$843</f>
        <v>6.419999999999999</v>
      </c>
    </row>
    <row r="846" spans="1:9" x14ac:dyDescent="0.2">
      <c r="A846" s="157">
        <v>44169</v>
      </c>
      <c r="B846">
        <v>23.7</v>
      </c>
      <c r="C846">
        <v>24.6</v>
      </c>
      <c r="D846">
        <v>40</v>
      </c>
      <c r="E846">
        <v>46.1</v>
      </c>
      <c r="G846">
        <f t="shared" si="58"/>
        <v>6.1000000000000014</v>
      </c>
      <c r="H846">
        <v>6</v>
      </c>
      <c r="I846" s="428">
        <f t="shared" si="59"/>
        <v>6.419999999999999</v>
      </c>
    </row>
    <row r="847" spans="1:9" x14ac:dyDescent="0.2">
      <c r="A847" s="157">
        <v>44172</v>
      </c>
      <c r="B847">
        <v>23.2</v>
      </c>
      <c r="C847">
        <v>24.1</v>
      </c>
      <c r="D847">
        <v>36</v>
      </c>
      <c r="E847">
        <v>43</v>
      </c>
      <c r="G847">
        <f t="shared" si="58"/>
        <v>7</v>
      </c>
      <c r="H847">
        <v>6</v>
      </c>
      <c r="I847" s="428">
        <f t="shared" si="59"/>
        <v>6.419999999999999</v>
      </c>
    </row>
    <row r="848" spans="1:9" x14ac:dyDescent="0.2">
      <c r="A848" s="157">
        <v>44174</v>
      </c>
      <c r="B848">
        <v>24</v>
      </c>
      <c r="C848">
        <v>25.4</v>
      </c>
      <c r="D848">
        <v>39</v>
      </c>
      <c r="E848">
        <v>44.2</v>
      </c>
      <c r="G848">
        <f t="shared" si="58"/>
        <v>5.2000000000000028</v>
      </c>
      <c r="H848">
        <v>6</v>
      </c>
      <c r="I848" s="428">
        <f t="shared" si="59"/>
        <v>6.419999999999999</v>
      </c>
    </row>
    <row r="849" spans="1:9" x14ac:dyDescent="0.2">
      <c r="A849" s="157">
        <v>44175</v>
      </c>
      <c r="B849">
        <v>25.55</v>
      </c>
      <c r="C849">
        <v>23.4</v>
      </c>
      <c r="D849">
        <v>38</v>
      </c>
      <c r="E849">
        <v>43</v>
      </c>
      <c r="G849">
        <f t="shared" si="58"/>
        <v>5</v>
      </c>
      <c r="H849">
        <v>6</v>
      </c>
      <c r="I849" s="428">
        <f t="shared" si="59"/>
        <v>6.419999999999999</v>
      </c>
    </row>
    <row r="850" spans="1:9" x14ac:dyDescent="0.2">
      <c r="A850" s="157">
        <v>44176</v>
      </c>
      <c r="B850">
        <v>22.55</v>
      </c>
      <c r="C850">
        <v>24.4</v>
      </c>
      <c r="D850">
        <v>40</v>
      </c>
      <c r="E850">
        <v>46</v>
      </c>
      <c r="G850">
        <f t="shared" si="58"/>
        <v>6</v>
      </c>
      <c r="H850">
        <v>6</v>
      </c>
      <c r="I850" s="428">
        <f t="shared" si="59"/>
        <v>6.419999999999999</v>
      </c>
    </row>
    <row r="851" spans="1:9" x14ac:dyDescent="0.2">
      <c r="A851" s="157">
        <v>44179</v>
      </c>
      <c r="B851">
        <v>22.65</v>
      </c>
      <c r="C851">
        <v>23.4</v>
      </c>
      <c r="D851">
        <v>39</v>
      </c>
      <c r="E851">
        <v>43.5</v>
      </c>
      <c r="G851">
        <f t="shared" si="58"/>
        <v>4.5</v>
      </c>
      <c r="H851">
        <v>6</v>
      </c>
      <c r="I851" s="428">
        <f t="shared" si="59"/>
        <v>6.419999999999999</v>
      </c>
    </row>
    <row r="852" spans="1:9" x14ac:dyDescent="0.2">
      <c r="A852" s="157">
        <v>44180</v>
      </c>
      <c r="B852">
        <v>24.2</v>
      </c>
      <c r="C852">
        <v>24</v>
      </c>
      <c r="D852">
        <v>38</v>
      </c>
      <c r="E852">
        <v>44</v>
      </c>
      <c r="G852">
        <f t="shared" si="58"/>
        <v>6</v>
      </c>
      <c r="H852">
        <v>6</v>
      </c>
      <c r="I852" s="428">
        <f t="shared" si="59"/>
        <v>6.419999999999999</v>
      </c>
    </row>
    <row r="853" spans="1:9" x14ac:dyDescent="0.2">
      <c r="A853" s="157">
        <v>44181</v>
      </c>
      <c r="B853">
        <v>24</v>
      </c>
      <c r="C853">
        <v>24.7</v>
      </c>
      <c r="D853">
        <v>40</v>
      </c>
      <c r="E853">
        <v>44.8</v>
      </c>
      <c r="G853">
        <f t="shared" si="58"/>
        <v>4.7999999999999972</v>
      </c>
      <c r="H853">
        <v>6</v>
      </c>
      <c r="I853" s="428">
        <f t="shared" si="59"/>
        <v>6.419999999999999</v>
      </c>
    </row>
    <row r="854" spans="1:9" x14ac:dyDescent="0.2">
      <c r="A854" s="157">
        <v>44182</v>
      </c>
      <c r="B854">
        <v>23.95</v>
      </c>
      <c r="C854">
        <v>24.5</v>
      </c>
      <c r="D854">
        <v>36</v>
      </c>
      <c r="E854">
        <v>44.1</v>
      </c>
      <c r="G854">
        <f t="shared" si="58"/>
        <v>8.1000000000000014</v>
      </c>
      <c r="H854">
        <v>6</v>
      </c>
      <c r="I854" s="428">
        <f t="shared" si="59"/>
        <v>6.419999999999999</v>
      </c>
    </row>
    <row r="855" spans="1:9" x14ac:dyDescent="0.2">
      <c r="A855" s="157">
        <v>44183</v>
      </c>
      <c r="B855">
        <v>22.95</v>
      </c>
      <c r="C855">
        <v>23.5</v>
      </c>
      <c r="D855">
        <v>35</v>
      </c>
      <c r="E855">
        <v>45</v>
      </c>
      <c r="G855">
        <f t="shared" si="58"/>
        <v>10</v>
      </c>
      <c r="H855">
        <v>6</v>
      </c>
      <c r="I855" s="428">
        <f t="shared" si="59"/>
        <v>6.419999999999999</v>
      </c>
    </row>
    <row r="856" spans="1:9" x14ac:dyDescent="0.2">
      <c r="A856" s="157">
        <v>44186</v>
      </c>
      <c r="B856">
        <v>24.9</v>
      </c>
      <c r="C856">
        <v>24.4</v>
      </c>
      <c r="D856">
        <v>34</v>
      </c>
      <c r="E856">
        <v>41.1</v>
      </c>
      <c r="G856">
        <f t="shared" si="58"/>
        <v>7.1000000000000014</v>
      </c>
      <c r="H856">
        <v>6</v>
      </c>
      <c r="I856" s="428">
        <f t="shared" si="59"/>
        <v>6.419999999999999</v>
      </c>
    </row>
    <row r="857" spans="1:9" ht="13.5" thickBot="1" x14ac:dyDescent="0.25">
      <c r="A857" s="157">
        <v>44187</v>
      </c>
      <c r="B857">
        <v>23.3</v>
      </c>
      <c r="C857">
        <v>22.9</v>
      </c>
      <c r="D857">
        <v>31</v>
      </c>
      <c r="E857">
        <v>40.6</v>
      </c>
      <c r="G857">
        <f t="shared" si="58"/>
        <v>9.6000000000000014</v>
      </c>
      <c r="H857">
        <v>6</v>
      </c>
      <c r="I857" s="428">
        <f t="shared" si="59"/>
        <v>6.419999999999999</v>
      </c>
    </row>
    <row r="858" spans="1:9" ht="13.5" thickTop="1" x14ac:dyDescent="0.2">
      <c r="A858" s="593">
        <v>44200</v>
      </c>
      <c r="B858" s="594">
        <v>23.2</v>
      </c>
      <c r="C858" s="594">
        <v>24</v>
      </c>
      <c r="D858" s="594">
        <v>35</v>
      </c>
      <c r="E858" s="594">
        <v>39.5</v>
      </c>
      <c r="F858" s="594"/>
      <c r="G858" s="594">
        <f t="shared" si="58"/>
        <v>4.5</v>
      </c>
      <c r="H858" s="594">
        <v>6</v>
      </c>
      <c r="I858" s="648">
        <f>AVERAGE(G858:G877)</f>
        <v>5.33</v>
      </c>
    </row>
    <row r="859" spans="1:9" x14ac:dyDescent="0.2">
      <c r="A859" s="157">
        <v>44201</v>
      </c>
      <c r="B859">
        <v>24.35</v>
      </c>
      <c r="C859">
        <v>24.2</v>
      </c>
      <c r="D859">
        <v>37</v>
      </c>
      <c r="E859">
        <v>41.2</v>
      </c>
      <c r="G859">
        <f t="shared" si="58"/>
        <v>4.2000000000000028</v>
      </c>
      <c r="H859">
        <v>6</v>
      </c>
      <c r="I859" s="428">
        <f>$I$858</f>
        <v>5.33</v>
      </c>
    </row>
    <row r="860" spans="1:9" x14ac:dyDescent="0.2">
      <c r="A860" s="157">
        <v>44202</v>
      </c>
      <c r="B860">
        <v>22.7</v>
      </c>
      <c r="C860">
        <v>22.8</v>
      </c>
      <c r="D860">
        <v>36</v>
      </c>
      <c r="E860">
        <v>41.6</v>
      </c>
      <c r="G860">
        <f t="shared" si="58"/>
        <v>5.6000000000000014</v>
      </c>
      <c r="H860">
        <v>6</v>
      </c>
      <c r="I860" s="428">
        <f t="shared" ref="I860:I877" si="60">$I$858</f>
        <v>5.33</v>
      </c>
    </row>
    <row r="861" spans="1:9" x14ac:dyDescent="0.2">
      <c r="A861" s="157">
        <v>44203</v>
      </c>
      <c r="B861">
        <v>23</v>
      </c>
      <c r="C861">
        <v>24.1</v>
      </c>
      <c r="D861">
        <v>37</v>
      </c>
      <c r="E861">
        <v>43.3</v>
      </c>
      <c r="G861">
        <f t="shared" si="58"/>
        <v>6.2999999999999972</v>
      </c>
      <c r="H861">
        <v>6</v>
      </c>
      <c r="I861" s="428">
        <f t="shared" si="60"/>
        <v>5.33</v>
      </c>
    </row>
    <row r="862" spans="1:9" x14ac:dyDescent="0.2">
      <c r="A862" s="157">
        <v>44204</v>
      </c>
      <c r="B862">
        <v>22.2</v>
      </c>
      <c r="C862">
        <v>23.1</v>
      </c>
      <c r="D862">
        <v>38</v>
      </c>
      <c r="E862">
        <v>44.1</v>
      </c>
      <c r="G862">
        <f t="shared" si="58"/>
        <v>6.1000000000000014</v>
      </c>
      <c r="H862">
        <v>6</v>
      </c>
      <c r="I862" s="428">
        <f t="shared" si="60"/>
        <v>5.33</v>
      </c>
    </row>
    <row r="863" spans="1:9" x14ac:dyDescent="0.2">
      <c r="A863" s="157">
        <v>44207</v>
      </c>
      <c r="B863">
        <v>22.35</v>
      </c>
      <c r="C863">
        <v>22.7</v>
      </c>
      <c r="D863">
        <v>35</v>
      </c>
      <c r="E863">
        <v>40</v>
      </c>
      <c r="G863">
        <f t="shared" si="58"/>
        <v>5</v>
      </c>
      <c r="H863">
        <v>6</v>
      </c>
      <c r="I863" s="428">
        <f t="shared" si="60"/>
        <v>5.33</v>
      </c>
    </row>
    <row r="864" spans="1:9" x14ac:dyDescent="0.2">
      <c r="A864" s="268">
        <v>44208</v>
      </c>
      <c r="B864" s="71">
        <v>23.6</v>
      </c>
      <c r="C864" s="71">
        <v>23.8</v>
      </c>
      <c r="D864">
        <v>37</v>
      </c>
      <c r="E864">
        <v>42.9</v>
      </c>
      <c r="G864">
        <f t="shared" si="58"/>
        <v>5.8999999999999986</v>
      </c>
      <c r="H864">
        <v>6</v>
      </c>
      <c r="I864" s="428">
        <f t="shared" si="60"/>
        <v>5.33</v>
      </c>
    </row>
    <row r="865" spans="1:9" x14ac:dyDescent="0.2">
      <c r="A865" s="157">
        <v>44209</v>
      </c>
      <c r="B865">
        <v>24.4</v>
      </c>
      <c r="C865">
        <v>23.33</v>
      </c>
      <c r="D865">
        <v>40</v>
      </c>
      <c r="E865">
        <v>44.5</v>
      </c>
      <c r="G865">
        <f t="shared" si="58"/>
        <v>4.5</v>
      </c>
      <c r="H865">
        <v>6</v>
      </c>
      <c r="I865" s="428">
        <f t="shared" si="60"/>
        <v>5.33</v>
      </c>
    </row>
    <row r="866" spans="1:9" x14ac:dyDescent="0.2">
      <c r="A866" s="157">
        <v>44210</v>
      </c>
      <c r="B866">
        <v>23.95</v>
      </c>
      <c r="C866">
        <v>24.6</v>
      </c>
      <c r="D866">
        <v>39</v>
      </c>
      <c r="E866">
        <v>44.3</v>
      </c>
      <c r="G866">
        <f t="shared" si="58"/>
        <v>5.2999999999999972</v>
      </c>
      <c r="H866">
        <v>6</v>
      </c>
      <c r="I866" s="428">
        <f t="shared" si="60"/>
        <v>5.33</v>
      </c>
    </row>
    <row r="867" spans="1:9" x14ac:dyDescent="0.2">
      <c r="A867" s="157">
        <v>44211</v>
      </c>
      <c r="B867">
        <v>23.6</v>
      </c>
      <c r="C867">
        <v>24.5</v>
      </c>
      <c r="D867">
        <v>40</v>
      </c>
      <c r="E867">
        <v>45.6</v>
      </c>
      <c r="G867">
        <f t="shared" si="58"/>
        <v>5.6000000000000014</v>
      </c>
      <c r="H867">
        <v>6</v>
      </c>
      <c r="I867" s="428">
        <f t="shared" si="60"/>
        <v>5.33</v>
      </c>
    </row>
    <row r="868" spans="1:9" x14ac:dyDescent="0.2">
      <c r="A868" s="157">
        <v>44214</v>
      </c>
      <c r="B868">
        <v>24.7</v>
      </c>
      <c r="C868">
        <v>23.3</v>
      </c>
      <c r="D868">
        <v>38</v>
      </c>
      <c r="E868">
        <v>42.2</v>
      </c>
      <c r="G868">
        <f t="shared" si="58"/>
        <v>4.2000000000000028</v>
      </c>
      <c r="H868">
        <v>6</v>
      </c>
      <c r="I868" s="428">
        <f t="shared" si="60"/>
        <v>5.33</v>
      </c>
    </row>
    <row r="869" spans="1:9" x14ac:dyDescent="0.2">
      <c r="A869" s="157">
        <v>44215</v>
      </c>
      <c r="B869">
        <v>25.65</v>
      </c>
      <c r="C869">
        <v>23.1</v>
      </c>
      <c r="D869">
        <v>38</v>
      </c>
      <c r="E869">
        <v>42.5</v>
      </c>
      <c r="G869">
        <f t="shared" si="58"/>
        <v>4.5</v>
      </c>
      <c r="H869">
        <v>6</v>
      </c>
      <c r="I869" s="428">
        <f t="shared" si="60"/>
        <v>5.33</v>
      </c>
    </row>
    <row r="870" spans="1:9" x14ac:dyDescent="0.2">
      <c r="A870" s="157">
        <v>44216</v>
      </c>
      <c r="B870">
        <v>23.2</v>
      </c>
      <c r="C870">
        <v>23.5</v>
      </c>
      <c r="D870">
        <v>39</v>
      </c>
      <c r="E870">
        <v>42.8</v>
      </c>
      <c r="G870">
        <f t="shared" si="58"/>
        <v>3.7999999999999972</v>
      </c>
      <c r="H870">
        <v>6</v>
      </c>
      <c r="I870" s="428">
        <f t="shared" si="60"/>
        <v>5.33</v>
      </c>
    </row>
    <row r="871" spans="1:9" x14ac:dyDescent="0.2">
      <c r="A871" s="157">
        <v>44217</v>
      </c>
      <c r="B871">
        <v>22.3</v>
      </c>
      <c r="C871">
        <v>22.7</v>
      </c>
      <c r="D871">
        <v>35</v>
      </c>
      <c r="E871">
        <v>42.8</v>
      </c>
      <c r="G871">
        <f t="shared" si="58"/>
        <v>7.7999999999999972</v>
      </c>
      <c r="H871">
        <v>6</v>
      </c>
      <c r="I871" s="428">
        <f t="shared" si="60"/>
        <v>5.33</v>
      </c>
    </row>
    <row r="872" spans="1:9" x14ac:dyDescent="0.2">
      <c r="A872" s="157">
        <v>44218</v>
      </c>
      <c r="B872">
        <v>23.7</v>
      </c>
      <c r="C872">
        <v>22.9</v>
      </c>
      <c r="D872">
        <v>36</v>
      </c>
      <c r="E872">
        <v>41.6</v>
      </c>
      <c r="G872">
        <f t="shared" si="58"/>
        <v>5.6000000000000014</v>
      </c>
      <c r="H872">
        <v>6</v>
      </c>
      <c r="I872" s="428">
        <f t="shared" si="60"/>
        <v>5.33</v>
      </c>
    </row>
    <row r="873" spans="1:9" x14ac:dyDescent="0.2">
      <c r="A873" s="157">
        <v>44221</v>
      </c>
      <c r="B873">
        <v>22.45</v>
      </c>
      <c r="C873">
        <v>23.3</v>
      </c>
      <c r="D873">
        <v>38</v>
      </c>
      <c r="E873">
        <v>41.1</v>
      </c>
      <c r="G873">
        <f t="shared" si="58"/>
        <v>3.1000000000000014</v>
      </c>
      <c r="H873">
        <v>6</v>
      </c>
      <c r="I873" s="428">
        <f t="shared" si="60"/>
        <v>5.33</v>
      </c>
    </row>
    <row r="874" spans="1:9" x14ac:dyDescent="0.2">
      <c r="A874" s="157">
        <v>44222</v>
      </c>
      <c r="B874">
        <v>23.25</v>
      </c>
      <c r="C874">
        <v>23.8</v>
      </c>
      <c r="D874">
        <v>35</v>
      </c>
      <c r="E874">
        <v>40</v>
      </c>
      <c r="G874">
        <f t="shared" si="58"/>
        <v>5</v>
      </c>
      <c r="H874">
        <v>6</v>
      </c>
      <c r="I874" s="428">
        <f t="shared" si="60"/>
        <v>5.33</v>
      </c>
    </row>
    <row r="875" spans="1:9" x14ac:dyDescent="0.2">
      <c r="A875" s="157">
        <v>44223</v>
      </c>
      <c r="B875">
        <v>24.15</v>
      </c>
      <c r="C875">
        <v>22.1</v>
      </c>
      <c r="D875">
        <v>35</v>
      </c>
      <c r="E875">
        <v>42.4</v>
      </c>
      <c r="G875">
        <f t="shared" si="58"/>
        <v>7.3999999999999986</v>
      </c>
      <c r="H875">
        <v>6</v>
      </c>
      <c r="I875" s="428">
        <f t="shared" si="60"/>
        <v>5.33</v>
      </c>
    </row>
    <row r="876" spans="1:9" x14ac:dyDescent="0.2">
      <c r="A876" s="157">
        <v>44224</v>
      </c>
      <c r="B876">
        <v>22.85</v>
      </c>
      <c r="C876">
        <v>22.6</v>
      </c>
      <c r="D876">
        <v>39</v>
      </c>
      <c r="E876">
        <v>44.4</v>
      </c>
      <c r="G876">
        <f t="shared" si="58"/>
        <v>5.3999999999999986</v>
      </c>
      <c r="H876">
        <v>6</v>
      </c>
      <c r="I876" s="428">
        <f t="shared" si="60"/>
        <v>5.33</v>
      </c>
    </row>
    <row r="877" spans="1:9" x14ac:dyDescent="0.2">
      <c r="A877" s="157">
        <v>44225</v>
      </c>
      <c r="B877">
        <v>22.8</v>
      </c>
      <c r="C877">
        <v>22.3</v>
      </c>
      <c r="D877">
        <v>37</v>
      </c>
      <c r="E877">
        <v>43.8</v>
      </c>
      <c r="G877">
        <f t="shared" si="58"/>
        <v>6.7999999999999972</v>
      </c>
      <c r="H877">
        <v>6</v>
      </c>
      <c r="I877" s="428">
        <f t="shared" si="60"/>
        <v>5.33</v>
      </c>
    </row>
    <row r="878" spans="1:9" x14ac:dyDescent="0.2">
      <c r="A878" s="711">
        <v>44228</v>
      </c>
      <c r="B878" s="109">
        <v>24.5</v>
      </c>
      <c r="C878" s="109">
        <v>22.5</v>
      </c>
      <c r="D878" s="109">
        <v>37</v>
      </c>
      <c r="E878" s="109">
        <v>40</v>
      </c>
      <c r="F878" s="109"/>
      <c r="G878" s="109">
        <f t="shared" si="58"/>
        <v>3</v>
      </c>
      <c r="H878" s="109">
        <v>6</v>
      </c>
      <c r="I878" s="712">
        <f>AVERAGE(G878:G897)</f>
        <v>5.3149999999999995</v>
      </c>
    </row>
    <row r="879" spans="1:9" x14ac:dyDescent="0.2">
      <c r="A879" s="157">
        <v>44229</v>
      </c>
      <c r="B879">
        <v>24.35</v>
      </c>
      <c r="C879">
        <v>23.3</v>
      </c>
      <c r="D879">
        <v>36</v>
      </c>
      <c r="E879">
        <v>42.3</v>
      </c>
      <c r="G879">
        <f t="shared" si="58"/>
        <v>6.2999999999999972</v>
      </c>
      <c r="H879">
        <v>6</v>
      </c>
      <c r="I879" s="428">
        <f>$I$878</f>
        <v>5.3149999999999995</v>
      </c>
    </row>
    <row r="880" spans="1:9" x14ac:dyDescent="0.2">
      <c r="A880" s="157">
        <v>44230</v>
      </c>
      <c r="B880">
        <v>23.7</v>
      </c>
      <c r="C880">
        <v>23.4</v>
      </c>
      <c r="D880">
        <v>38</v>
      </c>
      <c r="E880">
        <v>43.4</v>
      </c>
      <c r="G880">
        <f t="shared" si="58"/>
        <v>5.3999999999999986</v>
      </c>
      <c r="H880">
        <v>6</v>
      </c>
      <c r="I880" s="428">
        <f t="shared" ref="I880:I897" si="61">$I$878</f>
        <v>5.3149999999999995</v>
      </c>
    </row>
    <row r="881" spans="1:9" x14ac:dyDescent="0.2">
      <c r="A881" s="157">
        <v>44231</v>
      </c>
      <c r="B881">
        <v>22.55</v>
      </c>
      <c r="C881">
        <v>22</v>
      </c>
      <c r="D881">
        <v>37</v>
      </c>
      <c r="E881">
        <v>43.3</v>
      </c>
      <c r="G881">
        <f t="shared" si="58"/>
        <v>6.2999999999999972</v>
      </c>
      <c r="H881">
        <v>6</v>
      </c>
      <c r="I881" s="428">
        <f t="shared" si="61"/>
        <v>5.3149999999999995</v>
      </c>
    </row>
    <row r="882" spans="1:9" x14ac:dyDescent="0.2">
      <c r="A882" s="157">
        <v>44232</v>
      </c>
      <c r="B882">
        <v>22.7</v>
      </c>
      <c r="C882">
        <v>22.6</v>
      </c>
      <c r="D882">
        <v>35</v>
      </c>
      <c r="E882">
        <v>42.4</v>
      </c>
      <c r="G882">
        <f t="shared" si="58"/>
        <v>7.3999999999999986</v>
      </c>
      <c r="H882">
        <v>6</v>
      </c>
      <c r="I882" s="428">
        <f t="shared" si="61"/>
        <v>5.3149999999999995</v>
      </c>
    </row>
    <row r="883" spans="1:9" x14ac:dyDescent="0.2">
      <c r="A883" s="157">
        <v>44235</v>
      </c>
      <c r="B883">
        <v>20.45</v>
      </c>
      <c r="C883">
        <v>23.2</v>
      </c>
      <c r="D883">
        <v>41</v>
      </c>
      <c r="E883">
        <v>45.9</v>
      </c>
      <c r="G883">
        <f t="shared" si="58"/>
        <v>4.8999999999999986</v>
      </c>
      <c r="H883">
        <v>6</v>
      </c>
      <c r="I883" s="428">
        <f t="shared" si="61"/>
        <v>5.3149999999999995</v>
      </c>
    </row>
    <row r="884" spans="1:9" x14ac:dyDescent="0.2">
      <c r="A884" s="157">
        <v>44236</v>
      </c>
      <c r="B884">
        <v>22.3</v>
      </c>
      <c r="C884">
        <v>23.1</v>
      </c>
      <c r="D884">
        <v>39</v>
      </c>
      <c r="E884">
        <v>43.1</v>
      </c>
      <c r="G884">
        <f t="shared" si="58"/>
        <v>4.1000000000000014</v>
      </c>
      <c r="H884">
        <v>6</v>
      </c>
      <c r="I884" s="428">
        <f t="shared" si="61"/>
        <v>5.3149999999999995</v>
      </c>
    </row>
    <row r="885" spans="1:9" x14ac:dyDescent="0.2">
      <c r="A885" s="157">
        <v>44237</v>
      </c>
      <c r="B885">
        <v>23.95</v>
      </c>
      <c r="C885">
        <v>22.9</v>
      </c>
      <c r="D885">
        <v>37</v>
      </c>
      <c r="E885">
        <v>43.2</v>
      </c>
      <c r="G885">
        <f t="shared" si="58"/>
        <v>6.2000000000000028</v>
      </c>
      <c r="H885">
        <v>6</v>
      </c>
      <c r="I885" s="428">
        <f t="shared" si="61"/>
        <v>5.3149999999999995</v>
      </c>
    </row>
    <row r="886" spans="1:9" x14ac:dyDescent="0.2">
      <c r="A886" s="157">
        <v>44238</v>
      </c>
      <c r="B886">
        <v>23.6</v>
      </c>
      <c r="C886">
        <v>22.7</v>
      </c>
      <c r="D886">
        <v>37</v>
      </c>
      <c r="E886">
        <v>42.9</v>
      </c>
      <c r="G886">
        <f t="shared" si="58"/>
        <v>5.8999999999999986</v>
      </c>
      <c r="H886">
        <v>6</v>
      </c>
      <c r="I886" s="428">
        <f t="shared" si="61"/>
        <v>5.3149999999999995</v>
      </c>
    </row>
    <row r="887" spans="1:9" x14ac:dyDescent="0.2">
      <c r="A887" s="157">
        <v>44239</v>
      </c>
      <c r="B887">
        <v>23.5</v>
      </c>
      <c r="C887">
        <v>23.5</v>
      </c>
      <c r="D887">
        <v>38</v>
      </c>
      <c r="E887">
        <v>41.7</v>
      </c>
      <c r="G887">
        <f t="shared" si="58"/>
        <v>3.7000000000000028</v>
      </c>
      <c r="H887">
        <v>6</v>
      </c>
      <c r="I887" s="428">
        <f t="shared" si="61"/>
        <v>5.3149999999999995</v>
      </c>
    </row>
    <row r="888" spans="1:9" x14ac:dyDescent="0.2">
      <c r="A888" s="157">
        <v>44242</v>
      </c>
      <c r="B888">
        <v>22.85</v>
      </c>
      <c r="C888">
        <v>22.9</v>
      </c>
      <c r="D888">
        <v>38</v>
      </c>
      <c r="E888">
        <v>41.5</v>
      </c>
      <c r="G888">
        <f t="shared" si="58"/>
        <v>3.5</v>
      </c>
      <c r="H888">
        <v>6</v>
      </c>
      <c r="I888" s="428">
        <f t="shared" si="61"/>
        <v>5.3149999999999995</v>
      </c>
    </row>
    <row r="889" spans="1:9" x14ac:dyDescent="0.2">
      <c r="A889" s="157">
        <v>44243</v>
      </c>
      <c r="B889">
        <v>24.2</v>
      </c>
      <c r="C889">
        <v>22.1</v>
      </c>
      <c r="D889">
        <v>37</v>
      </c>
      <c r="E889">
        <v>42.7</v>
      </c>
      <c r="G889">
        <f t="shared" si="58"/>
        <v>5.7000000000000028</v>
      </c>
      <c r="H889">
        <v>6</v>
      </c>
      <c r="I889" s="428">
        <f t="shared" si="61"/>
        <v>5.3149999999999995</v>
      </c>
    </row>
    <row r="890" spans="1:9" x14ac:dyDescent="0.2">
      <c r="A890" s="157">
        <v>44244</v>
      </c>
      <c r="B890">
        <v>25</v>
      </c>
      <c r="C890">
        <v>22.8</v>
      </c>
      <c r="D890">
        <v>35</v>
      </c>
      <c r="E890">
        <v>43.3</v>
      </c>
      <c r="G890">
        <f t="shared" si="58"/>
        <v>8.2999999999999972</v>
      </c>
      <c r="H890">
        <v>6</v>
      </c>
      <c r="I890" s="428">
        <f t="shared" si="61"/>
        <v>5.3149999999999995</v>
      </c>
    </row>
    <row r="891" spans="1:9" x14ac:dyDescent="0.2">
      <c r="A891" s="157">
        <v>44245</v>
      </c>
      <c r="B891">
        <v>25.7</v>
      </c>
      <c r="C891">
        <v>23.9</v>
      </c>
      <c r="D891">
        <v>39</v>
      </c>
      <c r="E891">
        <v>44.9</v>
      </c>
      <c r="G891">
        <f t="shared" si="58"/>
        <v>5.8999999999999986</v>
      </c>
      <c r="H891">
        <v>6</v>
      </c>
      <c r="I891" s="428">
        <f t="shared" si="61"/>
        <v>5.3149999999999995</v>
      </c>
    </row>
    <row r="892" spans="1:9" x14ac:dyDescent="0.2">
      <c r="A892" s="157">
        <v>44246</v>
      </c>
      <c r="B892">
        <v>23.4</v>
      </c>
      <c r="C892">
        <v>22.9</v>
      </c>
      <c r="D892">
        <v>41</v>
      </c>
      <c r="E892">
        <v>43.7</v>
      </c>
      <c r="G892">
        <f t="shared" si="58"/>
        <v>2.7000000000000028</v>
      </c>
      <c r="H892">
        <v>6</v>
      </c>
      <c r="I892" s="428">
        <f t="shared" si="61"/>
        <v>5.3149999999999995</v>
      </c>
    </row>
    <row r="893" spans="1:9" x14ac:dyDescent="0.2">
      <c r="A893" s="157">
        <v>44249</v>
      </c>
      <c r="B893">
        <v>24.1</v>
      </c>
      <c r="C893">
        <v>22.4</v>
      </c>
      <c r="D893">
        <v>36</v>
      </c>
      <c r="E893">
        <v>40.799999999999997</v>
      </c>
      <c r="G893">
        <f t="shared" si="58"/>
        <v>4.7999999999999972</v>
      </c>
      <c r="H893">
        <v>6</v>
      </c>
      <c r="I893" s="428">
        <f t="shared" si="61"/>
        <v>5.3149999999999995</v>
      </c>
    </row>
    <row r="894" spans="1:9" x14ac:dyDescent="0.2">
      <c r="A894" s="157">
        <v>44250</v>
      </c>
      <c r="B894">
        <v>25.85</v>
      </c>
      <c r="C894">
        <v>23</v>
      </c>
      <c r="D894">
        <v>34</v>
      </c>
      <c r="E894">
        <v>41.4</v>
      </c>
      <c r="G894">
        <f t="shared" si="58"/>
        <v>7.3999999999999986</v>
      </c>
      <c r="H894">
        <v>6</v>
      </c>
      <c r="I894" s="428">
        <f t="shared" si="61"/>
        <v>5.3149999999999995</v>
      </c>
    </row>
    <row r="895" spans="1:9" x14ac:dyDescent="0.2">
      <c r="A895" s="157">
        <v>44251</v>
      </c>
      <c r="B895">
        <v>23.35</v>
      </c>
      <c r="C895">
        <v>23.6</v>
      </c>
      <c r="D895">
        <v>39</v>
      </c>
      <c r="E895">
        <v>44</v>
      </c>
      <c r="G895">
        <f t="shared" si="58"/>
        <v>5</v>
      </c>
      <c r="H895">
        <v>6</v>
      </c>
      <c r="I895" s="428">
        <f t="shared" si="61"/>
        <v>5.3149999999999995</v>
      </c>
    </row>
    <row r="896" spans="1:9" x14ac:dyDescent="0.2">
      <c r="A896" s="157">
        <v>44252</v>
      </c>
      <c r="B896">
        <v>22.85</v>
      </c>
      <c r="C896">
        <v>23.6</v>
      </c>
      <c r="D896">
        <v>41</v>
      </c>
      <c r="E896">
        <v>46.1</v>
      </c>
      <c r="G896">
        <f t="shared" si="58"/>
        <v>5.1000000000000014</v>
      </c>
      <c r="H896">
        <v>6</v>
      </c>
      <c r="I896" s="428">
        <f t="shared" si="61"/>
        <v>5.3149999999999995</v>
      </c>
    </row>
    <row r="897" spans="1:9" x14ac:dyDescent="0.2">
      <c r="A897" s="157">
        <v>44253</v>
      </c>
      <c r="B897">
        <v>24.05</v>
      </c>
      <c r="C897">
        <v>23.6</v>
      </c>
      <c r="D897">
        <v>37</v>
      </c>
      <c r="E897">
        <v>41.7</v>
      </c>
      <c r="G897">
        <f t="shared" si="58"/>
        <v>4.7000000000000028</v>
      </c>
      <c r="H897">
        <v>6</v>
      </c>
      <c r="I897" s="428">
        <f t="shared" si="61"/>
        <v>5.3149999999999995</v>
      </c>
    </row>
    <row r="898" spans="1:9" x14ac:dyDescent="0.2">
      <c r="A898" s="711">
        <v>44256</v>
      </c>
      <c r="B898" s="109">
        <v>25</v>
      </c>
      <c r="C898" s="109">
        <v>23.4</v>
      </c>
      <c r="D898" s="109">
        <v>36</v>
      </c>
      <c r="E898" s="109">
        <v>39.9</v>
      </c>
      <c r="F898" s="109"/>
      <c r="G898" s="109">
        <f t="shared" si="58"/>
        <v>3.8999999999999986</v>
      </c>
      <c r="H898" s="109">
        <v>6</v>
      </c>
      <c r="I898" s="712">
        <f>AVERAGE(G898:G920)</f>
        <v>6.1695652173913063</v>
      </c>
    </row>
    <row r="899" spans="1:9" x14ac:dyDescent="0.2">
      <c r="A899" s="268">
        <v>44257</v>
      </c>
      <c r="B899" s="71">
        <v>27.5</v>
      </c>
      <c r="C899" s="71">
        <v>20.9</v>
      </c>
      <c r="D899" s="71">
        <v>36</v>
      </c>
      <c r="E899" s="71">
        <v>42</v>
      </c>
      <c r="F899" s="71" t="s">
        <v>318</v>
      </c>
      <c r="G899">
        <f t="shared" ref="G899" si="62">E899-D899</f>
        <v>6</v>
      </c>
      <c r="H899">
        <v>6</v>
      </c>
      <c r="I899" s="428">
        <f>$I$898</f>
        <v>6.1695652173913063</v>
      </c>
    </row>
    <row r="900" spans="1:9" x14ac:dyDescent="0.2">
      <c r="A900" s="157">
        <v>44258</v>
      </c>
      <c r="B900">
        <v>23.2</v>
      </c>
      <c r="C900">
        <v>22</v>
      </c>
      <c r="D900">
        <v>42</v>
      </c>
      <c r="E900">
        <v>47.2</v>
      </c>
      <c r="G900">
        <f t="shared" ref="G900:G904" si="63">E900-D900</f>
        <v>5.2000000000000028</v>
      </c>
      <c r="H900">
        <v>6</v>
      </c>
      <c r="I900" s="428">
        <f t="shared" ref="I900:I920" si="64">$I$898</f>
        <v>6.1695652173913063</v>
      </c>
    </row>
    <row r="901" spans="1:9" x14ac:dyDescent="0.2">
      <c r="A901" s="157">
        <v>44259</v>
      </c>
      <c r="B901">
        <v>25.8</v>
      </c>
      <c r="C901">
        <v>21.1</v>
      </c>
      <c r="D901">
        <v>34</v>
      </c>
      <c r="E901">
        <v>41.6</v>
      </c>
      <c r="G901">
        <f t="shared" si="63"/>
        <v>7.6000000000000014</v>
      </c>
      <c r="H901">
        <v>6</v>
      </c>
      <c r="I901" s="428">
        <f t="shared" si="64"/>
        <v>6.1695652173913063</v>
      </c>
    </row>
    <row r="902" spans="1:9" x14ac:dyDescent="0.2">
      <c r="A902" s="157">
        <v>44260</v>
      </c>
      <c r="B902">
        <v>24.45</v>
      </c>
      <c r="C902">
        <v>21.9</v>
      </c>
      <c r="D902">
        <v>36</v>
      </c>
      <c r="E902">
        <v>41.9</v>
      </c>
      <c r="G902">
        <f t="shared" si="63"/>
        <v>5.8999999999999986</v>
      </c>
      <c r="H902">
        <v>6</v>
      </c>
      <c r="I902" s="428">
        <f t="shared" si="64"/>
        <v>6.1695652173913063</v>
      </c>
    </row>
    <row r="903" spans="1:9" x14ac:dyDescent="0.2">
      <c r="A903" s="157">
        <v>44263</v>
      </c>
      <c r="B903">
        <v>23.3</v>
      </c>
      <c r="C903">
        <v>21.7</v>
      </c>
      <c r="D903">
        <v>35</v>
      </c>
      <c r="E903">
        <v>41.6</v>
      </c>
      <c r="G903">
        <f t="shared" si="63"/>
        <v>6.6000000000000014</v>
      </c>
      <c r="H903">
        <v>6</v>
      </c>
      <c r="I903" s="428">
        <f t="shared" si="64"/>
        <v>6.1695652173913063</v>
      </c>
    </row>
    <row r="904" spans="1:9" x14ac:dyDescent="0.2">
      <c r="A904" s="157">
        <v>44264</v>
      </c>
      <c r="B904">
        <v>23.4</v>
      </c>
      <c r="C904">
        <v>20.399999999999999</v>
      </c>
      <c r="D904">
        <v>39</v>
      </c>
      <c r="E904">
        <v>42.5</v>
      </c>
      <c r="G904">
        <f t="shared" si="63"/>
        <v>3.5</v>
      </c>
      <c r="H904">
        <v>6</v>
      </c>
      <c r="I904" s="428">
        <f t="shared" si="64"/>
        <v>6.1695652173913063</v>
      </c>
    </row>
    <row r="905" spans="1:9" x14ac:dyDescent="0.2">
      <c r="A905" s="157">
        <v>44265</v>
      </c>
      <c r="B905">
        <v>23.25</v>
      </c>
      <c r="C905">
        <v>21.2</v>
      </c>
      <c r="D905">
        <v>38</v>
      </c>
      <c r="E905">
        <v>44.4</v>
      </c>
      <c r="G905">
        <f t="shared" ref="G905:G932" si="65">E905-D905</f>
        <v>6.3999999999999986</v>
      </c>
      <c r="H905">
        <v>6</v>
      </c>
      <c r="I905" s="428">
        <f t="shared" si="64"/>
        <v>6.1695652173913063</v>
      </c>
    </row>
    <row r="906" spans="1:9" x14ac:dyDescent="0.2">
      <c r="A906" s="157">
        <v>44266</v>
      </c>
      <c r="B906">
        <v>23.95</v>
      </c>
      <c r="C906">
        <v>21.4</v>
      </c>
      <c r="D906">
        <v>42</v>
      </c>
      <c r="E906">
        <v>47.7</v>
      </c>
      <c r="G906">
        <f t="shared" si="65"/>
        <v>5.7000000000000028</v>
      </c>
      <c r="H906">
        <v>6</v>
      </c>
      <c r="I906" s="428">
        <f t="shared" si="64"/>
        <v>6.1695652173913063</v>
      </c>
    </row>
    <row r="907" spans="1:9" x14ac:dyDescent="0.2">
      <c r="A907" s="157">
        <v>44267</v>
      </c>
      <c r="B907">
        <v>25.15</v>
      </c>
      <c r="C907">
        <v>19.899999999999999</v>
      </c>
      <c r="D907">
        <v>33</v>
      </c>
      <c r="E907">
        <v>42.4</v>
      </c>
      <c r="G907">
        <f t="shared" si="65"/>
        <v>9.3999999999999986</v>
      </c>
      <c r="H907">
        <v>6</v>
      </c>
      <c r="I907" s="428">
        <f t="shared" si="64"/>
        <v>6.1695652173913063</v>
      </c>
    </row>
    <row r="908" spans="1:9" x14ac:dyDescent="0.2">
      <c r="A908" s="157">
        <v>44270</v>
      </c>
      <c r="B908">
        <v>23.4</v>
      </c>
      <c r="C908">
        <v>20.9</v>
      </c>
      <c r="D908">
        <v>34</v>
      </c>
      <c r="E908">
        <v>40.4</v>
      </c>
      <c r="G908">
        <f t="shared" si="65"/>
        <v>6.3999999999999986</v>
      </c>
      <c r="H908">
        <v>6</v>
      </c>
      <c r="I908" s="428">
        <f t="shared" si="64"/>
        <v>6.1695652173913063</v>
      </c>
    </row>
    <row r="909" spans="1:9" x14ac:dyDescent="0.2">
      <c r="A909" s="157">
        <v>44271</v>
      </c>
      <c r="B909">
        <v>23.25</v>
      </c>
      <c r="C909">
        <v>21</v>
      </c>
      <c r="D909">
        <v>39</v>
      </c>
      <c r="E909">
        <v>41.7</v>
      </c>
      <c r="G909">
        <f t="shared" si="65"/>
        <v>2.7000000000000028</v>
      </c>
      <c r="H909">
        <v>6</v>
      </c>
      <c r="I909" s="428">
        <f t="shared" si="64"/>
        <v>6.1695652173913063</v>
      </c>
    </row>
    <row r="910" spans="1:9" x14ac:dyDescent="0.2">
      <c r="A910" s="157">
        <v>44272</v>
      </c>
      <c r="B910">
        <v>22.5</v>
      </c>
      <c r="C910">
        <v>21.3</v>
      </c>
      <c r="D910">
        <v>33</v>
      </c>
      <c r="E910">
        <v>43.6</v>
      </c>
      <c r="G910">
        <f t="shared" si="65"/>
        <v>10.600000000000001</v>
      </c>
      <c r="H910">
        <v>6</v>
      </c>
      <c r="I910" s="428">
        <f t="shared" si="64"/>
        <v>6.1695652173913063</v>
      </c>
    </row>
    <row r="911" spans="1:9" x14ac:dyDescent="0.2">
      <c r="A911" s="157">
        <v>44273</v>
      </c>
      <c r="B911">
        <v>22.7</v>
      </c>
      <c r="C911">
        <v>21.1</v>
      </c>
      <c r="D911">
        <v>38</v>
      </c>
      <c r="E911">
        <v>45.9</v>
      </c>
      <c r="G911">
        <f t="shared" si="65"/>
        <v>7.8999999999999986</v>
      </c>
      <c r="H911">
        <v>6</v>
      </c>
      <c r="I911" s="428">
        <f t="shared" si="64"/>
        <v>6.1695652173913063</v>
      </c>
    </row>
    <row r="912" spans="1:9" x14ac:dyDescent="0.2">
      <c r="A912" s="157">
        <v>44274</v>
      </c>
      <c r="B912">
        <v>22.75</v>
      </c>
      <c r="C912">
        <v>20.8</v>
      </c>
      <c r="D912">
        <v>37</v>
      </c>
      <c r="E912">
        <v>41.4</v>
      </c>
      <c r="G912">
        <f t="shared" si="65"/>
        <v>4.3999999999999986</v>
      </c>
      <c r="H912">
        <v>6</v>
      </c>
      <c r="I912" s="428">
        <f t="shared" si="64"/>
        <v>6.1695652173913063</v>
      </c>
    </row>
    <row r="913" spans="1:9" x14ac:dyDescent="0.2">
      <c r="A913" s="157">
        <v>44277</v>
      </c>
      <c r="B913">
        <v>23.55</v>
      </c>
      <c r="C913">
        <v>21.2</v>
      </c>
      <c r="D913">
        <v>35</v>
      </c>
      <c r="E913">
        <v>40.299999999999997</v>
      </c>
      <c r="G913">
        <f t="shared" si="65"/>
        <v>5.2999999999999972</v>
      </c>
      <c r="H913">
        <v>6</v>
      </c>
      <c r="I913" s="428">
        <f t="shared" si="64"/>
        <v>6.1695652173913063</v>
      </c>
    </row>
    <row r="914" spans="1:9" x14ac:dyDescent="0.2">
      <c r="A914" s="157">
        <v>44278</v>
      </c>
      <c r="B914">
        <v>21.95</v>
      </c>
      <c r="C914">
        <v>22.3</v>
      </c>
      <c r="D914">
        <v>35</v>
      </c>
      <c r="E914">
        <v>42.4</v>
      </c>
      <c r="G914">
        <f t="shared" si="65"/>
        <v>7.3999999999999986</v>
      </c>
      <c r="H914">
        <v>6</v>
      </c>
      <c r="I914" s="428">
        <f t="shared" si="64"/>
        <v>6.1695652173913063</v>
      </c>
    </row>
    <row r="915" spans="1:9" x14ac:dyDescent="0.2">
      <c r="A915" s="157">
        <v>44279</v>
      </c>
      <c r="B915">
        <v>22.9</v>
      </c>
      <c r="C915">
        <v>22.9</v>
      </c>
      <c r="D915">
        <v>40</v>
      </c>
      <c r="E915">
        <v>45.7</v>
      </c>
      <c r="G915">
        <f t="shared" si="65"/>
        <v>5.7000000000000028</v>
      </c>
      <c r="H915">
        <v>6</v>
      </c>
      <c r="I915" s="428">
        <f t="shared" si="64"/>
        <v>6.1695652173913063</v>
      </c>
    </row>
    <row r="916" spans="1:9" x14ac:dyDescent="0.2">
      <c r="A916" s="157">
        <v>44280</v>
      </c>
      <c r="B916">
        <v>23.3</v>
      </c>
      <c r="C916">
        <v>21.8</v>
      </c>
      <c r="D916">
        <v>37</v>
      </c>
      <c r="E916">
        <v>41.7</v>
      </c>
      <c r="G916">
        <f t="shared" si="65"/>
        <v>4.7000000000000028</v>
      </c>
      <c r="H916">
        <v>6</v>
      </c>
      <c r="I916" s="428">
        <f t="shared" si="64"/>
        <v>6.1695652173913063</v>
      </c>
    </row>
    <row r="917" spans="1:9" x14ac:dyDescent="0.2">
      <c r="A917" s="157">
        <v>44281</v>
      </c>
      <c r="B917">
        <v>23.15</v>
      </c>
      <c r="C917">
        <v>21.6</v>
      </c>
      <c r="D917">
        <v>34</v>
      </c>
      <c r="E917">
        <v>44.9</v>
      </c>
      <c r="G917">
        <f t="shared" si="65"/>
        <v>10.899999999999999</v>
      </c>
      <c r="H917">
        <v>6</v>
      </c>
      <c r="I917" s="428">
        <f t="shared" si="64"/>
        <v>6.1695652173913063</v>
      </c>
    </row>
    <row r="918" spans="1:9" x14ac:dyDescent="0.2">
      <c r="A918" s="157">
        <v>44284</v>
      </c>
      <c r="B918">
        <v>20.95</v>
      </c>
      <c r="C918">
        <v>20.5</v>
      </c>
      <c r="D918">
        <v>38</v>
      </c>
      <c r="E918">
        <v>42</v>
      </c>
      <c r="G918">
        <f t="shared" si="65"/>
        <v>4</v>
      </c>
      <c r="H918">
        <v>6</v>
      </c>
      <c r="I918" s="428">
        <f t="shared" si="64"/>
        <v>6.1695652173913063</v>
      </c>
    </row>
    <row r="919" spans="1:9" x14ac:dyDescent="0.2">
      <c r="A919" s="157">
        <v>44285</v>
      </c>
      <c r="B919">
        <v>22.1</v>
      </c>
      <c r="C919">
        <v>20.7</v>
      </c>
      <c r="D919">
        <v>37</v>
      </c>
      <c r="E919">
        <v>42.2</v>
      </c>
      <c r="G919">
        <f t="shared" si="65"/>
        <v>5.2000000000000028</v>
      </c>
      <c r="H919">
        <v>6</v>
      </c>
      <c r="I919" s="428">
        <f t="shared" si="64"/>
        <v>6.1695652173913063</v>
      </c>
    </row>
    <row r="920" spans="1:9" x14ac:dyDescent="0.2">
      <c r="A920" s="157">
        <v>44286</v>
      </c>
      <c r="B920">
        <v>21.35</v>
      </c>
      <c r="C920">
        <v>20.9</v>
      </c>
      <c r="D920">
        <v>34</v>
      </c>
      <c r="E920">
        <v>40.5</v>
      </c>
      <c r="G920">
        <f t="shared" si="65"/>
        <v>6.5</v>
      </c>
      <c r="H920">
        <v>6</v>
      </c>
      <c r="I920" s="428">
        <f t="shared" si="64"/>
        <v>6.1695652173913063</v>
      </c>
    </row>
    <row r="921" spans="1:9" x14ac:dyDescent="0.2">
      <c r="A921" s="711">
        <v>44287</v>
      </c>
      <c r="B921" s="109">
        <v>23.9</v>
      </c>
      <c r="C921" s="109">
        <v>21.8</v>
      </c>
      <c r="D921" s="109">
        <v>32</v>
      </c>
      <c r="E921" s="109">
        <v>41.8</v>
      </c>
      <c r="F921" s="109"/>
      <c r="G921" s="109">
        <f t="shared" si="65"/>
        <v>9.7999999999999972</v>
      </c>
      <c r="H921" s="109">
        <v>6</v>
      </c>
      <c r="I921" s="712">
        <f>AVERAGE(G921:G940)</f>
        <v>6.5849999999999991</v>
      </c>
    </row>
    <row r="922" spans="1:9" x14ac:dyDescent="0.2">
      <c r="A922" s="157">
        <v>44292</v>
      </c>
      <c r="B922">
        <v>20.350000000000001</v>
      </c>
      <c r="C922">
        <v>20.6</v>
      </c>
      <c r="D922">
        <v>35</v>
      </c>
      <c r="E922">
        <v>41.3</v>
      </c>
      <c r="G922">
        <f t="shared" si="65"/>
        <v>6.2999999999999972</v>
      </c>
      <c r="H922">
        <v>6</v>
      </c>
      <c r="I922" s="428">
        <f>$I$921</f>
        <v>6.5849999999999991</v>
      </c>
    </row>
    <row r="923" spans="1:9" x14ac:dyDescent="0.2">
      <c r="A923" s="157">
        <v>44293</v>
      </c>
      <c r="B923">
        <v>21.7</v>
      </c>
      <c r="C923">
        <v>20.5</v>
      </c>
      <c r="D923">
        <v>38</v>
      </c>
      <c r="E923">
        <v>41.3</v>
      </c>
      <c r="G923">
        <f t="shared" si="65"/>
        <v>3.2999999999999972</v>
      </c>
      <c r="H923">
        <v>6</v>
      </c>
      <c r="I923" s="428">
        <f t="shared" ref="I923:I940" si="66">$I$921</f>
        <v>6.5849999999999991</v>
      </c>
    </row>
    <row r="924" spans="1:9" x14ac:dyDescent="0.2">
      <c r="A924" s="157">
        <v>44294</v>
      </c>
      <c r="B924">
        <v>22</v>
      </c>
      <c r="C924">
        <v>21.2</v>
      </c>
      <c r="D924">
        <v>37</v>
      </c>
      <c r="E924">
        <v>43.5</v>
      </c>
      <c r="G924">
        <f t="shared" si="65"/>
        <v>6.5</v>
      </c>
      <c r="H924">
        <v>6</v>
      </c>
      <c r="I924" s="428">
        <f t="shared" si="66"/>
        <v>6.5849999999999991</v>
      </c>
    </row>
    <row r="925" spans="1:9" x14ac:dyDescent="0.2">
      <c r="A925" s="157">
        <v>44295</v>
      </c>
      <c r="B925">
        <v>22.7</v>
      </c>
      <c r="C925">
        <v>21.6</v>
      </c>
      <c r="D925">
        <v>35</v>
      </c>
      <c r="E925">
        <v>43</v>
      </c>
      <c r="G925">
        <f t="shared" si="65"/>
        <v>8</v>
      </c>
      <c r="H925">
        <v>6</v>
      </c>
      <c r="I925" s="428">
        <f t="shared" si="66"/>
        <v>6.5849999999999991</v>
      </c>
    </row>
    <row r="926" spans="1:9" x14ac:dyDescent="0.2">
      <c r="A926" s="157">
        <v>44298</v>
      </c>
      <c r="B926">
        <v>20.350000000000001</v>
      </c>
      <c r="C926">
        <v>22.2</v>
      </c>
      <c r="D926">
        <v>38</v>
      </c>
      <c r="E926">
        <v>45.1</v>
      </c>
      <c r="G926">
        <f t="shared" si="65"/>
        <v>7.1000000000000014</v>
      </c>
      <c r="H926">
        <v>6</v>
      </c>
      <c r="I926" s="428">
        <f t="shared" si="66"/>
        <v>6.5849999999999991</v>
      </c>
    </row>
    <row r="927" spans="1:9" x14ac:dyDescent="0.2">
      <c r="A927" s="157">
        <v>44299</v>
      </c>
      <c r="B927">
        <v>20.5</v>
      </c>
      <c r="C927">
        <v>21.4</v>
      </c>
      <c r="D927">
        <v>38</v>
      </c>
      <c r="E927">
        <v>46.4</v>
      </c>
      <c r="G927">
        <f t="shared" si="65"/>
        <v>8.3999999999999986</v>
      </c>
      <c r="H927">
        <v>6</v>
      </c>
      <c r="I927" s="428">
        <f t="shared" si="66"/>
        <v>6.5849999999999991</v>
      </c>
    </row>
    <row r="928" spans="1:9" x14ac:dyDescent="0.2">
      <c r="A928" s="157">
        <v>44300</v>
      </c>
      <c r="B928">
        <v>19.600000000000001</v>
      </c>
      <c r="C928">
        <v>20.2</v>
      </c>
      <c r="D928">
        <v>34</v>
      </c>
      <c r="E928">
        <v>38.299999999999997</v>
      </c>
      <c r="G928">
        <f t="shared" si="65"/>
        <v>4.2999999999999972</v>
      </c>
      <c r="H928">
        <v>6</v>
      </c>
      <c r="I928" s="428">
        <f t="shared" si="66"/>
        <v>6.5849999999999991</v>
      </c>
    </row>
    <row r="929" spans="1:9" x14ac:dyDescent="0.2">
      <c r="A929" s="157">
        <v>44301</v>
      </c>
      <c r="B929">
        <v>19.25</v>
      </c>
      <c r="C929">
        <v>21.3</v>
      </c>
      <c r="D929">
        <v>37</v>
      </c>
      <c r="E929">
        <v>43.7</v>
      </c>
      <c r="G929">
        <f t="shared" si="65"/>
        <v>6.7000000000000028</v>
      </c>
      <c r="H929">
        <v>6</v>
      </c>
      <c r="I929" s="428">
        <f t="shared" si="66"/>
        <v>6.5849999999999991</v>
      </c>
    </row>
    <row r="930" spans="1:9" x14ac:dyDescent="0.2">
      <c r="A930" s="157">
        <v>44302</v>
      </c>
      <c r="B930">
        <v>19.95</v>
      </c>
      <c r="C930">
        <v>20.8</v>
      </c>
      <c r="D930">
        <v>40</v>
      </c>
      <c r="E930">
        <v>42.9</v>
      </c>
      <c r="G930">
        <f t="shared" si="65"/>
        <v>2.8999999999999986</v>
      </c>
      <c r="H930">
        <v>6</v>
      </c>
      <c r="I930" s="428">
        <f t="shared" si="66"/>
        <v>6.5849999999999991</v>
      </c>
    </row>
    <row r="931" spans="1:9" x14ac:dyDescent="0.2">
      <c r="A931" s="157">
        <v>44305</v>
      </c>
      <c r="B931">
        <v>19.8</v>
      </c>
      <c r="C931">
        <v>21.5</v>
      </c>
      <c r="D931">
        <v>38</v>
      </c>
      <c r="E931">
        <v>41.6</v>
      </c>
      <c r="G931">
        <f t="shared" si="65"/>
        <v>3.6000000000000014</v>
      </c>
      <c r="H931">
        <v>6</v>
      </c>
      <c r="I931" s="428">
        <f t="shared" si="66"/>
        <v>6.5849999999999991</v>
      </c>
    </row>
    <row r="932" spans="1:9" x14ac:dyDescent="0.2">
      <c r="A932" s="157">
        <v>44306</v>
      </c>
      <c r="B932">
        <v>19.45</v>
      </c>
      <c r="C932">
        <v>21</v>
      </c>
      <c r="D932">
        <v>34</v>
      </c>
      <c r="E932">
        <v>43</v>
      </c>
      <c r="G932">
        <f t="shared" si="65"/>
        <v>9</v>
      </c>
      <c r="H932">
        <v>6</v>
      </c>
      <c r="I932" s="428">
        <f t="shared" si="66"/>
        <v>6.5849999999999991</v>
      </c>
    </row>
    <row r="933" spans="1:9" x14ac:dyDescent="0.2">
      <c r="A933" s="157">
        <v>44307</v>
      </c>
      <c r="B933">
        <v>20.5</v>
      </c>
      <c r="C933">
        <v>21.1</v>
      </c>
      <c r="D933">
        <v>37</v>
      </c>
      <c r="E933">
        <v>45.4</v>
      </c>
      <c r="G933">
        <f t="shared" ref="G933:G960" si="67">E933-D933</f>
        <v>8.3999999999999986</v>
      </c>
      <c r="H933">
        <v>6</v>
      </c>
      <c r="I933" s="428">
        <f t="shared" si="66"/>
        <v>6.5849999999999991</v>
      </c>
    </row>
    <row r="934" spans="1:9" x14ac:dyDescent="0.2">
      <c r="A934" s="157">
        <v>44308</v>
      </c>
      <c r="B934">
        <v>19.05</v>
      </c>
      <c r="C934">
        <v>21</v>
      </c>
      <c r="D934">
        <v>33</v>
      </c>
      <c r="E934">
        <v>43.2</v>
      </c>
      <c r="G934">
        <f t="shared" si="67"/>
        <v>10.200000000000003</v>
      </c>
      <c r="H934">
        <v>6</v>
      </c>
      <c r="I934" s="428">
        <f t="shared" si="66"/>
        <v>6.5849999999999991</v>
      </c>
    </row>
    <row r="935" spans="1:9" x14ac:dyDescent="0.2">
      <c r="A935" s="157">
        <v>44309</v>
      </c>
      <c r="B935">
        <v>19.059999999999999</v>
      </c>
      <c r="C935">
        <v>20.5</v>
      </c>
      <c r="D935">
        <v>36</v>
      </c>
      <c r="E935">
        <v>44</v>
      </c>
      <c r="G935">
        <f t="shared" si="67"/>
        <v>8</v>
      </c>
      <c r="H935">
        <v>6</v>
      </c>
      <c r="I935" s="428">
        <f t="shared" si="66"/>
        <v>6.5849999999999991</v>
      </c>
    </row>
    <row r="936" spans="1:9" x14ac:dyDescent="0.2">
      <c r="A936" s="157">
        <v>44312</v>
      </c>
      <c r="B936">
        <v>20</v>
      </c>
      <c r="C936">
        <v>21.2</v>
      </c>
      <c r="D936">
        <v>37</v>
      </c>
      <c r="E936">
        <v>42.7</v>
      </c>
      <c r="G936">
        <f t="shared" si="67"/>
        <v>5.7000000000000028</v>
      </c>
      <c r="H936">
        <v>6</v>
      </c>
      <c r="I936" s="428">
        <f t="shared" si="66"/>
        <v>6.5849999999999991</v>
      </c>
    </row>
    <row r="937" spans="1:9" x14ac:dyDescent="0.2">
      <c r="A937" s="157">
        <v>44313</v>
      </c>
      <c r="B937">
        <v>19.05</v>
      </c>
      <c r="C937">
        <v>20.5</v>
      </c>
      <c r="D937">
        <v>34</v>
      </c>
      <c r="E937">
        <v>38.299999999999997</v>
      </c>
      <c r="G937">
        <f t="shared" si="67"/>
        <v>4.2999999999999972</v>
      </c>
      <c r="H937">
        <v>6</v>
      </c>
      <c r="I937" s="428">
        <f t="shared" si="66"/>
        <v>6.5849999999999991</v>
      </c>
    </row>
    <row r="938" spans="1:9" x14ac:dyDescent="0.2">
      <c r="A938" s="157">
        <v>44314</v>
      </c>
      <c r="B938">
        <v>19.5</v>
      </c>
      <c r="C938">
        <v>21.8</v>
      </c>
      <c r="D938">
        <v>36</v>
      </c>
      <c r="E938">
        <v>43.4</v>
      </c>
      <c r="G938">
        <f t="shared" si="67"/>
        <v>7.3999999999999986</v>
      </c>
      <c r="H938">
        <v>6</v>
      </c>
      <c r="I938" s="428">
        <f t="shared" si="66"/>
        <v>6.5849999999999991</v>
      </c>
    </row>
    <row r="939" spans="1:9" x14ac:dyDescent="0.2">
      <c r="A939" s="157">
        <v>44315</v>
      </c>
      <c r="B939">
        <v>18.649999999999999</v>
      </c>
      <c r="C939">
        <v>22.5</v>
      </c>
      <c r="D939">
        <v>36</v>
      </c>
      <c r="E939">
        <v>41.9</v>
      </c>
      <c r="G939">
        <f t="shared" si="67"/>
        <v>5.8999999999999986</v>
      </c>
      <c r="H939">
        <v>6</v>
      </c>
      <c r="I939" s="428">
        <f t="shared" si="66"/>
        <v>6.5849999999999991</v>
      </c>
    </row>
    <row r="940" spans="1:9" x14ac:dyDescent="0.2">
      <c r="A940" s="157">
        <v>44316</v>
      </c>
      <c r="B940">
        <v>20.9</v>
      </c>
      <c r="C940">
        <v>19.8</v>
      </c>
      <c r="D940">
        <v>34</v>
      </c>
      <c r="E940">
        <v>39.9</v>
      </c>
      <c r="G940">
        <f t="shared" si="67"/>
        <v>5.8999999999999986</v>
      </c>
      <c r="H940">
        <v>6</v>
      </c>
      <c r="I940" s="428">
        <f t="shared" si="66"/>
        <v>6.5849999999999991</v>
      </c>
    </row>
    <row r="941" spans="1:9" x14ac:dyDescent="0.2">
      <c r="A941" s="711">
        <v>44319</v>
      </c>
      <c r="B941" s="109">
        <v>20.100000000000001</v>
      </c>
      <c r="C941" s="109">
        <v>21</v>
      </c>
      <c r="D941" s="109">
        <v>36</v>
      </c>
      <c r="E941" s="109">
        <v>43.7</v>
      </c>
      <c r="F941" s="109"/>
      <c r="G941" s="109">
        <f t="shared" si="67"/>
        <v>7.7000000000000028</v>
      </c>
      <c r="H941" s="109">
        <v>6</v>
      </c>
      <c r="I941" s="712">
        <f>AVERAGE(G941:G959)</f>
        <v>7.3157894736842124</v>
      </c>
    </row>
    <row r="942" spans="1:9" x14ac:dyDescent="0.2">
      <c r="A942" s="157">
        <v>44320</v>
      </c>
      <c r="B942">
        <v>19.7</v>
      </c>
      <c r="C942">
        <v>21.9</v>
      </c>
      <c r="D942">
        <v>36</v>
      </c>
      <c r="E942">
        <v>41.9</v>
      </c>
      <c r="G942">
        <f t="shared" si="67"/>
        <v>5.8999999999999986</v>
      </c>
      <c r="H942">
        <v>6</v>
      </c>
      <c r="I942" s="428">
        <f>$I$941</f>
        <v>7.3157894736842124</v>
      </c>
    </row>
    <row r="943" spans="1:9" x14ac:dyDescent="0.2">
      <c r="A943" s="157">
        <v>44321</v>
      </c>
      <c r="B943">
        <v>18.7</v>
      </c>
      <c r="C943">
        <v>22.1</v>
      </c>
      <c r="D943">
        <v>38</v>
      </c>
      <c r="E943">
        <v>41.3</v>
      </c>
      <c r="G943">
        <f t="shared" si="67"/>
        <v>3.2999999999999972</v>
      </c>
      <c r="H943">
        <v>6</v>
      </c>
      <c r="I943" s="428">
        <f t="shared" ref="I943:I959" si="68">$I$941</f>
        <v>7.3157894736842124</v>
      </c>
    </row>
    <row r="944" spans="1:9" x14ac:dyDescent="0.2">
      <c r="A944" s="157">
        <v>44322</v>
      </c>
      <c r="B944">
        <v>19.55</v>
      </c>
      <c r="C944">
        <v>21.7</v>
      </c>
      <c r="D944">
        <v>37</v>
      </c>
      <c r="E944">
        <v>42.6</v>
      </c>
      <c r="G944">
        <f t="shared" si="67"/>
        <v>5.6000000000000014</v>
      </c>
      <c r="H944">
        <v>6</v>
      </c>
      <c r="I944" s="428">
        <f t="shared" si="68"/>
        <v>7.3157894736842124</v>
      </c>
    </row>
    <row r="945" spans="1:9" x14ac:dyDescent="0.2">
      <c r="A945" s="157">
        <v>44323</v>
      </c>
      <c r="B945">
        <v>21.05</v>
      </c>
      <c r="C945">
        <v>21.4</v>
      </c>
      <c r="D945">
        <v>35</v>
      </c>
      <c r="E945">
        <v>41.7</v>
      </c>
      <c r="G945">
        <f t="shared" si="67"/>
        <v>6.7000000000000028</v>
      </c>
      <c r="H945">
        <v>6</v>
      </c>
      <c r="I945" s="428">
        <f t="shared" si="68"/>
        <v>7.3157894736842124</v>
      </c>
    </row>
    <row r="946" spans="1:9" x14ac:dyDescent="0.2">
      <c r="A946" s="157">
        <v>44326</v>
      </c>
      <c r="B946">
        <v>18.850000000000001</v>
      </c>
      <c r="C946">
        <v>20.3</v>
      </c>
      <c r="D946">
        <v>38</v>
      </c>
      <c r="E946">
        <v>41.5</v>
      </c>
      <c r="G946">
        <f t="shared" si="67"/>
        <v>3.5</v>
      </c>
      <c r="H946">
        <v>6</v>
      </c>
      <c r="I946" s="428">
        <f t="shared" si="68"/>
        <v>7.3157894736842124</v>
      </c>
    </row>
    <row r="947" spans="1:9" x14ac:dyDescent="0.2">
      <c r="A947" s="157">
        <v>44327</v>
      </c>
      <c r="B947">
        <v>19.8</v>
      </c>
      <c r="C947">
        <v>22.5</v>
      </c>
      <c r="D947">
        <v>37</v>
      </c>
      <c r="E947">
        <v>41</v>
      </c>
      <c r="G947">
        <f t="shared" si="67"/>
        <v>4</v>
      </c>
      <c r="H947">
        <v>6</v>
      </c>
      <c r="I947" s="428">
        <f t="shared" si="68"/>
        <v>7.3157894736842124</v>
      </c>
    </row>
    <row r="948" spans="1:9" x14ac:dyDescent="0.2">
      <c r="A948" s="157">
        <v>44328</v>
      </c>
      <c r="B948">
        <v>18.7</v>
      </c>
      <c r="C948">
        <v>20.6</v>
      </c>
      <c r="D948">
        <v>35</v>
      </c>
      <c r="E948">
        <v>43.4</v>
      </c>
      <c r="G948">
        <f t="shared" si="67"/>
        <v>8.3999999999999986</v>
      </c>
      <c r="H948">
        <v>6</v>
      </c>
      <c r="I948" s="428">
        <f t="shared" si="68"/>
        <v>7.3157894736842124</v>
      </c>
    </row>
    <row r="949" spans="1:9" x14ac:dyDescent="0.2">
      <c r="A949" s="157">
        <v>44333</v>
      </c>
      <c r="B949">
        <v>18.3</v>
      </c>
      <c r="C949">
        <v>19.7</v>
      </c>
      <c r="D949">
        <v>32</v>
      </c>
      <c r="E949">
        <v>42.4</v>
      </c>
      <c r="G949">
        <f t="shared" si="67"/>
        <v>10.399999999999999</v>
      </c>
      <c r="H949">
        <v>6</v>
      </c>
      <c r="I949" s="428">
        <f t="shared" si="68"/>
        <v>7.3157894736842124</v>
      </c>
    </row>
    <row r="950" spans="1:9" x14ac:dyDescent="0.2">
      <c r="A950" s="157">
        <v>44334</v>
      </c>
      <c r="B950">
        <v>18.899999999999999</v>
      </c>
      <c r="C950">
        <v>21.3</v>
      </c>
      <c r="D950">
        <v>34</v>
      </c>
      <c r="E950">
        <v>42.7</v>
      </c>
      <c r="G950">
        <f t="shared" si="67"/>
        <v>8.7000000000000028</v>
      </c>
      <c r="H950">
        <v>6</v>
      </c>
      <c r="I950" s="428">
        <f t="shared" si="68"/>
        <v>7.3157894736842124</v>
      </c>
    </row>
    <row r="951" spans="1:9" x14ac:dyDescent="0.2">
      <c r="A951" s="157">
        <v>44335</v>
      </c>
      <c r="B951">
        <v>19.850000000000001</v>
      </c>
      <c r="C951">
        <v>20.7</v>
      </c>
      <c r="D951">
        <v>34</v>
      </c>
      <c r="E951">
        <v>44.6</v>
      </c>
      <c r="G951">
        <f t="shared" si="67"/>
        <v>10.600000000000001</v>
      </c>
      <c r="H951">
        <v>6</v>
      </c>
      <c r="I951" s="428">
        <f t="shared" si="68"/>
        <v>7.3157894736842124</v>
      </c>
    </row>
    <row r="952" spans="1:9" x14ac:dyDescent="0.2">
      <c r="A952" s="157">
        <v>44336</v>
      </c>
      <c r="B952">
        <v>19.05</v>
      </c>
      <c r="C952">
        <v>21.3</v>
      </c>
      <c r="D952">
        <v>35</v>
      </c>
      <c r="E952">
        <v>42.9</v>
      </c>
      <c r="G952">
        <f t="shared" si="67"/>
        <v>7.8999999999999986</v>
      </c>
      <c r="H952">
        <v>6</v>
      </c>
      <c r="I952" s="428">
        <f t="shared" si="68"/>
        <v>7.3157894736842124</v>
      </c>
    </row>
    <row r="953" spans="1:9" x14ac:dyDescent="0.2">
      <c r="A953" s="157">
        <v>44337</v>
      </c>
      <c r="B953">
        <v>19.899999999999999</v>
      </c>
      <c r="C953">
        <v>21.9</v>
      </c>
      <c r="D953">
        <v>35</v>
      </c>
      <c r="E953">
        <v>41.4</v>
      </c>
      <c r="G953">
        <f t="shared" si="67"/>
        <v>6.3999999999999986</v>
      </c>
      <c r="H953">
        <v>6</v>
      </c>
      <c r="I953" s="428">
        <f t="shared" si="68"/>
        <v>7.3157894736842124</v>
      </c>
    </row>
    <row r="954" spans="1:9" x14ac:dyDescent="0.2">
      <c r="A954" s="157">
        <v>44340</v>
      </c>
      <c r="B954">
        <v>22.55</v>
      </c>
      <c r="C954">
        <v>21.6</v>
      </c>
      <c r="D954">
        <v>36</v>
      </c>
      <c r="E954">
        <v>42.5</v>
      </c>
      <c r="G954">
        <f t="shared" si="67"/>
        <v>6.5</v>
      </c>
      <c r="H954">
        <v>6</v>
      </c>
      <c r="I954" s="428">
        <f t="shared" si="68"/>
        <v>7.3157894736842124</v>
      </c>
    </row>
    <row r="955" spans="1:9" x14ac:dyDescent="0.2">
      <c r="A955" s="157">
        <v>44341</v>
      </c>
      <c r="B955">
        <v>19.350000000000001</v>
      </c>
      <c r="C955">
        <v>21.8</v>
      </c>
      <c r="D955">
        <v>35</v>
      </c>
      <c r="E955">
        <v>43.2</v>
      </c>
      <c r="G955">
        <f t="shared" si="67"/>
        <v>8.2000000000000028</v>
      </c>
      <c r="H955">
        <v>6</v>
      </c>
      <c r="I955" s="428">
        <f t="shared" si="68"/>
        <v>7.3157894736842124</v>
      </c>
    </row>
    <row r="956" spans="1:9" x14ac:dyDescent="0.2">
      <c r="A956" s="157">
        <v>44342</v>
      </c>
      <c r="B956">
        <v>18.95</v>
      </c>
      <c r="C956">
        <v>21.5</v>
      </c>
      <c r="D956">
        <v>34</v>
      </c>
      <c r="E956">
        <v>44.2</v>
      </c>
      <c r="G956">
        <f t="shared" si="67"/>
        <v>10.200000000000003</v>
      </c>
      <c r="H956">
        <v>6</v>
      </c>
      <c r="I956" s="428">
        <f t="shared" si="68"/>
        <v>7.3157894736842124</v>
      </c>
    </row>
    <row r="957" spans="1:9" x14ac:dyDescent="0.2">
      <c r="A957" s="157">
        <v>44343</v>
      </c>
      <c r="B957">
        <v>18.899999999999999</v>
      </c>
      <c r="C957">
        <v>20.6</v>
      </c>
      <c r="D957">
        <v>35</v>
      </c>
      <c r="E957">
        <v>42.3</v>
      </c>
      <c r="G957">
        <f t="shared" si="67"/>
        <v>7.2999999999999972</v>
      </c>
      <c r="H957">
        <v>6</v>
      </c>
      <c r="I957" s="428">
        <f t="shared" si="68"/>
        <v>7.3157894736842124</v>
      </c>
    </row>
    <row r="958" spans="1:9" x14ac:dyDescent="0.2">
      <c r="A958" s="157">
        <v>44344</v>
      </c>
      <c r="B958">
        <v>20.149999999999999</v>
      </c>
      <c r="C958">
        <v>20.9</v>
      </c>
      <c r="D958">
        <v>37</v>
      </c>
      <c r="E958">
        <v>44.6</v>
      </c>
      <c r="G958">
        <f t="shared" si="67"/>
        <v>7.6000000000000014</v>
      </c>
      <c r="H958">
        <v>6</v>
      </c>
      <c r="I958" s="428">
        <f t="shared" si="68"/>
        <v>7.3157894736842124</v>
      </c>
    </row>
    <row r="959" spans="1:9" x14ac:dyDescent="0.2">
      <c r="A959" s="157">
        <v>44347</v>
      </c>
      <c r="B959">
        <v>19.7</v>
      </c>
      <c r="C959">
        <v>21.3</v>
      </c>
      <c r="D959">
        <v>32</v>
      </c>
      <c r="E959">
        <v>42.1</v>
      </c>
      <c r="G959">
        <f t="shared" si="67"/>
        <v>10.100000000000001</v>
      </c>
      <c r="H959">
        <v>6</v>
      </c>
      <c r="I959" s="428">
        <f t="shared" si="68"/>
        <v>7.3157894736842124</v>
      </c>
    </row>
    <row r="960" spans="1:9" x14ac:dyDescent="0.2">
      <c r="A960" s="711">
        <v>44348</v>
      </c>
      <c r="B960" s="109">
        <v>19.100000000000001</v>
      </c>
      <c r="C960" s="109">
        <v>21.1</v>
      </c>
      <c r="D960" s="109">
        <v>35</v>
      </c>
      <c r="E960" s="109">
        <v>45.3</v>
      </c>
      <c r="F960" s="109"/>
      <c r="G960" s="109">
        <f t="shared" si="67"/>
        <v>10.299999999999997</v>
      </c>
      <c r="H960" s="109">
        <v>6</v>
      </c>
      <c r="I960" s="712">
        <f>AVERAGE(G960:G980)</f>
        <v>8.8190476190476179</v>
      </c>
    </row>
    <row r="961" spans="1:9" x14ac:dyDescent="0.2">
      <c r="A961" s="157">
        <v>44349</v>
      </c>
      <c r="B961">
        <v>21.05</v>
      </c>
      <c r="C961">
        <v>20.5</v>
      </c>
      <c r="D961">
        <v>34</v>
      </c>
      <c r="E961">
        <v>42.2</v>
      </c>
      <c r="G961">
        <f t="shared" ref="G961:G989" si="69">E961-D961</f>
        <v>8.2000000000000028</v>
      </c>
      <c r="H961">
        <v>6</v>
      </c>
      <c r="I961" s="428">
        <f>$I$960</f>
        <v>8.8190476190476179</v>
      </c>
    </row>
    <row r="962" spans="1:9" x14ac:dyDescent="0.2">
      <c r="A962" s="157">
        <v>44350</v>
      </c>
      <c r="B962">
        <v>18.75</v>
      </c>
      <c r="C962">
        <v>21.6</v>
      </c>
      <c r="D962">
        <v>35</v>
      </c>
      <c r="E962">
        <v>42.5</v>
      </c>
      <c r="G962">
        <f t="shared" si="69"/>
        <v>7.5</v>
      </c>
      <c r="H962">
        <v>6</v>
      </c>
      <c r="I962" s="428">
        <f t="shared" ref="I962:I980" si="70">$I$960</f>
        <v>8.8190476190476179</v>
      </c>
    </row>
    <row r="963" spans="1:9" x14ac:dyDescent="0.2">
      <c r="A963" s="157">
        <v>44351</v>
      </c>
      <c r="B963">
        <v>19.399999999999999</v>
      </c>
      <c r="C963">
        <v>20.8</v>
      </c>
      <c r="D963">
        <v>34</v>
      </c>
      <c r="E963">
        <v>40.700000000000003</v>
      </c>
      <c r="G963">
        <f t="shared" si="69"/>
        <v>6.7000000000000028</v>
      </c>
      <c r="H963">
        <v>6</v>
      </c>
      <c r="I963" s="428">
        <f t="shared" si="70"/>
        <v>8.8190476190476179</v>
      </c>
    </row>
    <row r="964" spans="1:9" x14ac:dyDescent="0.2">
      <c r="A964" s="157">
        <v>44354</v>
      </c>
      <c r="B964">
        <v>19.7</v>
      </c>
      <c r="C964">
        <v>21.3</v>
      </c>
      <c r="D964">
        <v>33</v>
      </c>
      <c r="E964">
        <v>41.5</v>
      </c>
      <c r="G964">
        <f t="shared" si="69"/>
        <v>8.5</v>
      </c>
      <c r="H964">
        <v>6</v>
      </c>
      <c r="I964" s="428">
        <f t="shared" si="70"/>
        <v>8.8190476190476179</v>
      </c>
    </row>
    <row r="965" spans="1:9" x14ac:dyDescent="0.2">
      <c r="A965" s="157">
        <v>44355</v>
      </c>
      <c r="B965">
        <v>19.45</v>
      </c>
      <c r="C965">
        <v>21.9</v>
      </c>
      <c r="D965">
        <v>34</v>
      </c>
      <c r="E965">
        <v>41.4</v>
      </c>
      <c r="G965">
        <f t="shared" si="69"/>
        <v>7.3999999999999986</v>
      </c>
      <c r="H965">
        <v>6</v>
      </c>
      <c r="I965" s="428">
        <f t="shared" si="70"/>
        <v>8.8190476190476179</v>
      </c>
    </row>
    <row r="966" spans="1:9" x14ac:dyDescent="0.2">
      <c r="A966" s="157">
        <v>44356</v>
      </c>
      <c r="B966">
        <v>19.399999999999999</v>
      </c>
      <c r="C966">
        <v>21.2</v>
      </c>
      <c r="D966">
        <v>32</v>
      </c>
      <c r="E966">
        <v>41</v>
      </c>
      <c r="G966">
        <f t="shared" si="69"/>
        <v>9</v>
      </c>
      <c r="H966">
        <v>6</v>
      </c>
      <c r="I966" s="428">
        <f t="shared" si="70"/>
        <v>8.8190476190476179</v>
      </c>
    </row>
    <row r="967" spans="1:9" x14ac:dyDescent="0.2">
      <c r="A967" s="157">
        <v>44357</v>
      </c>
      <c r="B967">
        <v>20.2</v>
      </c>
      <c r="C967">
        <v>21.4</v>
      </c>
      <c r="D967">
        <v>37</v>
      </c>
      <c r="E967">
        <v>45</v>
      </c>
      <c r="G967">
        <f t="shared" si="69"/>
        <v>8</v>
      </c>
      <c r="H967">
        <v>6</v>
      </c>
      <c r="I967" s="428">
        <f t="shared" si="70"/>
        <v>8.8190476190476179</v>
      </c>
    </row>
    <row r="968" spans="1:9" x14ac:dyDescent="0.2">
      <c r="A968" s="157">
        <v>44361</v>
      </c>
      <c r="B968">
        <v>21.75</v>
      </c>
      <c r="C968">
        <v>21.1</v>
      </c>
      <c r="D968">
        <v>33</v>
      </c>
      <c r="E968">
        <v>44.3</v>
      </c>
      <c r="G968">
        <f t="shared" si="69"/>
        <v>11.299999999999997</v>
      </c>
      <c r="H968">
        <v>6</v>
      </c>
      <c r="I968" s="428">
        <f t="shared" si="70"/>
        <v>8.8190476190476179</v>
      </c>
    </row>
    <row r="969" spans="1:9" x14ac:dyDescent="0.2">
      <c r="A969" s="157">
        <v>44362</v>
      </c>
      <c r="B969">
        <v>20.25</v>
      </c>
      <c r="C969">
        <v>21.6</v>
      </c>
      <c r="D969">
        <v>35</v>
      </c>
      <c r="E969">
        <v>43.5</v>
      </c>
      <c r="G969">
        <f t="shared" si="69"/>
        <v>8.5</v>
      </c>
      <c r="H969">
        <v>6</v>
      </c>
      <c r="I969" s="428">
        <f t="shared" si="70"/>
        <v>8.8190476190476179</v>
      </c>
    </row>
    <row r="970" spans="1:9" x14ac:dyDescent="0.2">
      <c r="A970" s="157">
        <v>44363</v>
      </c>
      <c r="B970">
        <v>20.45</v>
      </c>
      <c r="C970">
        <v>22</v>
      </c>
      <c r="D970">
        <v>35</v>
      </c>
      <c r="E970">
        <v>42.1</v>
      </c>
      <c r="G970">
        <f t="shared" si="69"/>
        <v>7.1000000000000014</v>
      </c>
      <c r="H970">
        <v>6</v>
      </c>
      <c r="I970" s="428">
        <f t="shared" si="70"/>
        <v>8.8190476190476179</v>
      </c>
    </row>
    <row r="971" spans="1:9" x14ac:dyDescent="0.2">
      <c r="A971" s="157">
        <v>44364</v>
      </c>
      <c r="B971">
        <v>21.25</v>
      </c>
      <c r="C971">
        <v>21.1</v>
      </c>
      <c r="D971">
        <v>32</v>
      </c>
      <c r="E971">
        <v>41.6</v>
      </c>
      <c r="G971">
        <f t="shared" si="69"/>
        <v>9.6000000000000014</v>
      </c>
      <c r="H971">
        <v>6</v>
      </c>
      <c r="I971" s="428">
        <f t="shared" si="70"/>
        <v>8.8190476190476179</v>
      </c>
    </row>
    <row r="972" spans="1:9" x14ac:dyDescent="0.2">
      <c r="A972" s="157">
        <v>44365</v>
      </c>
      <c r="B972">
        <v>23.7</v>
      </c>
      <c r="C972">
        <v>21.6</v>
      </c>
      <c r="D972">
        <v>30</v>
      </c>
      <c r="E972">
        <v>40.9</v>
      </c>
      <c r="G972">
        <f t="shared" si="69"/>
        <v>10.899999999999999</v>
      </c>
      <c r="H972">
        <v>6</v>
      </c>
      <c r="I972" s="428">
        <f t="shared" si="70"/>
        <v>8.8190476190476179</v>
      </c>
    </row>
    <row r="973" spans="1:9" x14ac:dyDescent="0.2">
      <c r="A973" s="157">
        <v>44368</v>
      </c>
      <c r="B973">
        <v>20.95</v>
      </c>
      <c r="C973">
        <v>21.5</v>
      </c>
      <c r="D973">
        <v>33</v>
      </c>
      <c r="E973">
        <v>42.6</v>
      </c>
      <c r="G973">
        <f t="shared" si="69"/>
        <v>9.6000000000000014</v>
      </c>
      <c r="H973">
        <v>6</v>
      </c>
      <c r="I973" s="428">
        <f t="shared" si="70"/>
        <v>8.8190476190476179</v>
      </c>
    </row>
    <row r="974" spans="1:9" x14ac:dyDescent="0.2">
      <c r="A974" s="157">
        <v>44369</v>
      </c>
      <c r="B974">
        <v>19.600000000000001</v>
      </c>
      <c r="C974">
        <v>21.9</v>
      </c>
      <c r="D974">
        <v>35</v>
      </c>
      <c r="E974">
        <v>42.6</v>
      </c>
      <c r="G974">
        <f t="shared" si="69"/>
        <v>7.6000000000000014</v>
      </c>
      <c r="H974">
        <v>6</v>
      </c>
      <c r="I974" s="428">
        <f t="shared" si="70"/>
        <v>8.8190476190476179</v>
      </c>
    </row>
    <row r="975" spans="1:9" x14ac:dyDescent="0.2">
      <c r="A975" s="157">
        <v>44370</v>
      </c>
      <c r="B975">
        <v>20.55</v>
      </c>
      <c r="C975">
        <v>19.899999999999999</v>
      </c>
      <c r="D975">
        <v>30</v>
      </c>
      <c r="E975">
        <v>38.799999999999997</v>
      </c>
      <c r="G975">
        <f t="shared" si="69"/>
        <v>8.7999999999999972</v>
      </c>
      <c r="H975">
        <v>6</v>
      </c>
      <c r="I975" s="428">
        <f t="shared" si="70"/>
        <v>8.8190476190476179</v>
      </c>
    </row>
    <row r="976" spans="1:9" x14ac:dyDescent="0.2">
      <c r="A976" s="157">
        <v>44371</v>
      </c>
      <c r="B976">
        <v>20.149999999999999</v>
      </c>
      <c r="C976">
        <v>21</v>
      </c>
      <c r="D976">
        <v>29</v>
      </c>
      <c r="E976">
        <v>39.4</v>
      </c>
      <c r="G976">
        <f t="shared" si="69"/>
        <v>10.399999999999999</v>
      </c>
      <c r="H976">
        <v>6</v>
      </c>
      <c r="I976" s="428">
        <f t="shared" si="70"/>
        <v>8.8190476190476179</v>
      </c>
    </row>
    <row r="977" spans="1:9" x14ac:dyDescent="0.2">
      <c r="A977" s="157">
        <v>44372</v>
      </c>
      <c r="B977">
        <v>19.649999999999999</v>
      </c>
      <c r="C977">
        <v>20.6</v>
      </c>
      <c r="D977">
        <v>34</v>
      </c>
      <c r="E977">
        <v>44.9</v>
      </c>
      <c r="G977">
        <f t="shared" si="69"/>
        <v>10.899999999999999</v>
      </c>
      <c r="H977">
        <v>6</v>
      </c>
      <c r="I977" s="428">
        <f t="shared" si="70"/>
        <v>8.8190476190476179</v>
      </c>
    </row>
    <row r="978" spans="1:9" x14ac:dyDescent="0.2">
      <c r="A978" s="157">
        <v>44375</v>
      </c>
      <c r="B978">
        <v>19</v>
      </c>
      <c r="C978">
        <v>22.2</v>
      </c>
      <c r="D978">
        <v>40</v>
      </c>
      <c r="E978">
        <v>45.5</v>
      </c>
      <c r="G978">
        <f t="shared" si="69"/>
        <v>5.5</v>
      </c>
      <c r="H978">
        <v>6</v>
      </c>
      <c r="I978" s="428">
        <f t="shared" si="70"/>
        <v>8.8190476190476179</v>
      </c>
    </row>
    <row r="979" spans="1:9" x14ac:dyDescent="0.2">
      <c r="A979" s="157">
        <v>44376</v>
      </c>
      <c r="B979">
        <v>18.149999999999999</v>
      </c>
      <c r="C979">
        <v>21.7</v>
      </c>
      <c r="D979">
        <v>32</v>
      </c>
      <c r="E979">
        <v>42.6</v>
      </c>
      <c r="G979">
        <f t="shared" si="69"/>
        <v>10.600000000000001</v>
      </c>
      <c r="H979">
        <v>6</v>
      </c>
      <c r="I979" s="428">
        <f t="shared" si="70"/>
        <v>8.8190476190476179</v>
      </c>
    </row>
    <row r="980" spans="1:9" x14ac:dyDescent="0.2">
      <c r="A980" s="157">
        <v>44377</v>
      </c>
      <c r="B980">
        <v>19.55</v>
      </c>
      <c r="C980">
        <v>21.7</v>
      </c>
      <c r="D980">
        <v>35</v>
      </c>
      <c r="E980">
        <v>43.8</v>
      </c>
      <c r="G980">
        <f t="shared" si="69"/>
        <v>8.7999999999999972</v>
      </c>
      <c r="H980">
        <v>6</v>
      </c>
      <c r="I980" s="428">
        <f t="shared" si="70"/>
        <v>8.8190476190476179</v>
      </c>
    </row>
    <row r="981" spans="1:9" x14ac:dyDescent="0.2">
      <c r="A981" s="711">
        <v>44378</v>
      </c>
      <c r="B981" s="109">
        <v>20</v>
      </c>
      <c r="C981" s="109">
        <v>21.8</v>
      </c>
      <c r="D981" s="109">
        <v>34</v>
      </c>
      <c r="E981" s="109">
        <v>41.4</v>
      </c>
      <c r="F981" s="109"/>
      <c r="G981" s="109">
        <f t="shared" si="69"/>
        <v>7.3999999999999986</v>
      </c>
      <c r="H981" s="109">
        <v>6</v>
      </c>
      <c r="I981" s="712">
        <f>AVERAGE(G981:G1000)</f>
        <v>9.1799999999999979</v>
      </c>
    </row>
    <row r="982" spans="1:9" x14ac:dyDescent="0.2">
      <c r="A982" s="157">
        <v>44379</v>
      </c>
      <c r="B982">
        <v>20.45</v>
      </c>
      <c r="C982">
        <v>21.4</v>
      </c>
      <c r="D982">
        <v>34</v>
      </c>
      <c r="E982">
        <v>42.3</v>
      </c>
      <c r="G982">
        <f t="shared" si="69"/>
        <v>8.2999999999999972</v>
      </c>
      <c r="H982">
        <v>6</v>
      </c>
      <c r="I982" s="428">
        <f>$I$981</f>
        <v>9.1799999999999979</v>
      </c>
    </row>
    <row r="983" spans="1:9" x14ac:dyDescent="0.2">
      <c r="A983" s="157">
        <v>44382</v>
      </c>
      <c r="B983">
        <v>20.75</v>
      </c>
      <c r="C983">
        <v>21.1</v>
      </c>
      <c r="D983">
        <v>30</v>
      </c>
      <c r="E983">
        <v>38.700000000000003</v>
      </c>
      <c r="G983">
        <f t="shared" si="69"/>
        <v>8.7000000000000028</v>
      </c>
      <c r="H983">
        <v>6</v>
      </c>
      <c r="I983" s="428">
        <f t="shared" ref="I983:I999" si="71">$I$981</f>
        <v>9.1799999999999979</v>
      </c>
    </row>
    <row r="984" spans="1:9" x14ac:dyDescent="0.2">
      <c r="A984" s="157">
        <v>44383</v>
      </c>
      <c r="B984">
        <v>19.399999999999999</v>
      </c>
      <c r="C984">
        <v>20.399999999999999</v>
      </c>
      <c r="D984">
        <v>35</v>
      </c>
      <c r="E984">
        <v>40.799999999999997</v>
      </c>
      <c r="G984">
        <f t="shared" si="69"/>
        <v>5.7999999999999972</v>
      </c>
      <c r="H984">
        <v>6</v>
      </c>
      <c r="I984" s="428">
        <f t="shared" si="71"/>
        <v>9.1799999999999979</v>
      </c>
    </row>
    <row r="985" spans="1:9" x14ac:dyDescent="0.2">
      <c r="A985" s="157">
        <v>44384</v>
      </c>
      <c r="B985">
        <v>19.55</v>
      </c>
      <c r="C985">
        <v>21.9</v>
      </c>
      <c r="D985">
        <v>35</v>
      </c>
      <c r="E985">
        <v>40.9</v>
      </c>
      <c r="G985">
        <f t="shared" si="69"/>
        <v>5.8999999999999986</v>
      </c>
      <c r="H985">
        <v>6</v>
      </c>
      <c r="I985" s="428">
        <f t="shared" si="71"/>
        <v>9.1799999999999979</v>
      </c>
    </row>
    <row r="986" spans="1:9" x14ac:dyDescent="0.2">
      <c r="A986" s="157">
        <v>44385</v>
      </c>
      <c r="B986">
        <v>23.3</v>
      </c>
      <c r="C986">
        <v>20.5</v>
      </c>
      <c r="D986">
        <v>28</v>
      </c>
      <c r="E986">
        <v>41.6</v>
      </c>
      <c r="G986">
        <f t="shared" si="69"/>
        <v>13.600000000000001</v>
      </c>
      <c r="H986">
        <v>6</v>
      </c>
      <c r="I986" s="428">
        <f t="shared" si="71"/>
        <v>9.1799999999999979</v>
      </c>
    </row>
    <row r="987" spans="1:9" x14ac:dyDescent="0.2">
      <c r="A987" s="268">
        <v>44386</v>
      </c>
      <c r="B987" s="71">
        <v>20.25</v>
      </c>
      <c r="C987" s="71">
        <v>21.4</v>
      </c>
      <c r="D987" s="71">
        <v>32</v>
      </c>
      <c r="E987" s="71">
        <v>42.2</v>
      </c>
      <c r="F987" s="71" t="s">
        <v>321</v>
      </c>
      <c r="G987" s="71">
        <f t="shared" si="69"/>
        <v>10.200000000000003</v>
      </c>
      <c r="H987">
        <v>6</v>
      </c>
      <c r="I987" s="428">
        <f t="shared" si="71"/>
        <v>9.1799999999999979</v>
      </c>
    </row>
    <row r="988" spans="1:9" x14ac:dyDescent="0.2">
      <c r="A988" s="157">
        <v>44389</v>
      </c>
      <c r="B988">
        <v>20.75</v>
      </c>
      <c r="C988">
        <v>19.600000000000001</v>
      </c>
      <c r="D988">
        <v>31</v>
      </c>
      <c r="E988">
        <v>41.6</v>
      </c>
      <c r="G988">
        <f t="shared" si="69"/>
        <v>10.600000000000001</v>
      </c>
      <c r="H988">
        <v>6</v>
      </c>
      <c r="I988" s="428">
        <f t="shared" si="71"/>
        <v>9.1799999999999979</v>
      </c>
    </row>
    <row r="989" spans="1:9" x14ac:dyDescent="0.2">
      <c r="A989" s="157">
        <v>44390</v>
      </c>
      <c r="B989">
        <v>20.350000000000001</v>
      </c>
      <c r="C989">
        <v>21.1</v>
      </c>
      <c r="D989">
        <v>36</v>
      </c>
      <c r="E989">
        <v>45</v>
      </c>
      <c r="G989">
        <f t="shared" si="69"/>
        <v>9</v>
      </c>
      <c r="H989">
        <v>6</v>
      </c>
      <c r="I989" s="428">
        <f t="shared" si="71"/>
        <v>9.1799999999999979</v>
      </c>
    </row>
    <row r="990" spans="1:9" x14ac:dyDescent="0.2">
      <c r="A990" s="157">
        <v>44392</v>
      </c>
      <c r="B990">
        <v>20.100000000000001</v>
      </c>
      <c r="C990">
        <v>20.5</v>
      </c>
      <c r="D990">
        <v>34</v>
      </c>
      <c r="E990">
        <v>43.6</v>
      </c>
      <c r="G990">
        <f t="shared" ref="G990:G1075" si="72">E990-D990</f>
        <v>9.6000000000000014</v>
      </c>
      <c r="H990">
        <v>6</v>
      </c>
      <c r="I990" s="428">
        <f t="shared" si="71"/>
        <v>9.1799999999999979</v>
      </c>
    </row>
    <row r="991" spans="1:9" x14ac:dyDescent="0.2">
      <c r="A991" s="157">
        <v>44393</v>
      </c>
      <c r="B991">
        <v>19.3</v>
      </c>
      <c r="C991">
        <v>20.5</v>
      </c>
      <c r="D991">
        <v>34</v>
      </c>
      <c r="E991">
        <v>42.1</v>
      </c>
      <c r="G991">
        <f t="shared" si="72"/>
        <v>8.1000000000000014</v>
      </c>
      <c r="H991">
        <v>6</v>
      </c>
      <c r="I991" s="428">
        <f t="shared" si="71"/>
        <v>9.1799999999999979</v>
      </c>
    </row>
    <row r="992" spans="1:9" x14ac:dyDescent="0.2">
      <c r="A992" s="157">
        <v>44397</v>
      </c>
      <c r="B992">
        <v>21.15</v>
      </c>
      <c r="C992">
        <v>20.3</v>
      </c>
      <c r="D992">
        <v>34</v>
      </c>
      <c r="E992">
        <v>42</v>
      </c>
      <c r="G992">
        <f t="shared" si="72"/>
        <v>8</v>
      </c>
      <c r="H992">
        <v>6</v>
      </c>
      <c r="I992" s="428">
        <f t="shared" si="71"/>
        <v>9.1799999999999979</v>
      </c>
    </row>
    <row r="993" spans="1:9" x14ac:dyDescent="0.2">
      <c r="A993" s="157">
        <v>44398</v>
      </c>
      <c r="B993">
        <v>20.95</v>
      </c>
      <c r="C993">
        <v>20.8</v>
      </c>
      <c r="D993">
        <v>32</v>
      </c>
      <c r="E993">
        <v>41.1</v>
      </c>
      <c r="G993">
        <f t="shared" si="72"/>
        <v>9.1000000000000014</v>
      </c>
      <c r="H993">
        <v>6</v>
      </c>
      <c r="I993" s="428">
        <f t="shared" si="71"/>
        <v>9.1799999999999979</v>
      </c>
    </row>
    <row r="994" spans="1:9" x14ac:dyDescent="0.2">
      <c r="A994" s="157">
        <v>44399</v>
      </c>
      <c r="B994">
        <v>22.1</v>
      </c>
      <c r="C994">
        <v>19.600000000000001</v>
      </c>
      <c r="D994">
        <v>27</v>
      </c>
      <c r="E994">
        <v>38.6</v>
      </c>
      <c r="G994">
        <f t="shared" si="72"/>
        <v>11.600000000000001</v>
      </c>
      <c r="H994">
        <v>6</v>
      </c>
      <c r="I994" s="428">
        <f t="shared" si="71"/>
        <v>9.1799999999999979</v>
      </c>
    </row>
    <row r="995" spans="1:9" x14ac:dyDescent="0.2">
      <c r="A995" s="157">
        <v>44400</v>
      </c>
      <c r="B995">
        <v>22.1</v>
      </c>
      <c r="C995">
        <v>21.8</v>
      </c>
      <c r="D995">
        <v>35</v>
      </c>
      <c r="E995">
        <v>44.1</v>
      </c>
      <c r="G995">
        <f t="shared" si="72"/>
        <v>9.1000000000000014</v>
      </c>
      <c r="H995">
        <v>6</v>
      </c>
      <c r="I995" s="428">
        <f t="shared" si="71"/>
        <v>9.1799999999999979</v>
      </c>
    </row>
    <row r="996" spans="1:9" x14ac:dyDescent="0.2">
      <c r="A996" s="157">
        <v>44403</v>
      </c>
      <c r="B996">
        <v>20.25</v>
      </c>
      <c r="C996">
        <v>20.100000000000001</v>
      </c>
      <c r="D996">
        <v>31</v>
      </c>
      <c r="E996">
        <v>42.3</v>
      </c>
      <c r="G996">
        <f t="shared" si="72"/>
        <v>11.299999999999997</v>
      </c>
      <c r="H996">
        <v>6</v>
      </c>
      <c r="I996" s="428">
        <f t="shared" si="71"/>
        <v>9.1799999999999979</v>
      </c>
    </row>
    <row r="997" spans="1:9" x14ac:dyDescent="0.2">
      <c r="A997" s="157">
        <v>44404</v>
      </c>
      <c r="B997">
        <v>20.55</v>
      </c>
      <c r="C997">
        <v>21.4</v>
      </c>
      <c r="D997">
        <v>33</v>
      </c>
      <c r="E997">
        <v>43.8</v>
      </c>
      <c r="G997">
        <f t="shared" si="72"/>
        <v>10.799999999999997</v>
      </c>
      <c r="H997">
        <v>6</v>
      </c>
      <c r="I997" s="428">
        <f t="shared" si="71"/>
        <v>9.1799999999999979</v>
      </c>
    </row>
    <row r="998" spans="1:9" x14ac:dyDescent="0.2">
      <c r="A998" s="157">
        <v>44405</v>
      </c>
      <c r="B998">
        <v>21.3</v>
      </c>
      <c r="C998">
        <v>20.2</v>
      </c>
      <c r="D998">
        <v>36</v>
      </c>
      <c r="E998">
        <v>43.4</v>
      </c>
      <c r="G998">
        <f t="shared" si="72"/>
        <v>7.3999999999999986</v>
      </c>
      <c r="H998">
        <v>6</v>
      </c>
      <c r="I998" s="428">
        <f t="shared" si="71"/>
        <v>9.1799999999999979</v>
      </c>
    </row>
    <row r="999" spans="1:9" x14ac:dyDescent="0.2">
      <c r="A999" s="157">
        <v>44406</v>
      </c>
      <c r="B999">
        <v>21.2</v>
      </c>
      <c r="C999">
        <v>20.8</v>
      </c>
      <c r="D999">
        <v>35</v>
      </c>
      <c r="E999">
        <v>43.4</v>
      </c>
      <c r="G999">
        <f t="shared" si="72"/>
        <v>8.3999999999999986</v>
      </c>
      <c r="H999">
        <v>6</v>
      </c>
      <c r="I999" s="428">
        <f t="shared" si="71"/>
        <v>9.1799999999999979</v>
      </c>
    </row>
    <row r="1000" spans="1:9" x14ac:dyDescent="0.2">
      <c r="A1000" s="157">
        <v>44407</v>
      </c>
      <c r="B1000">
        <v>20.85</v>
      </c>
      <c r="C1000">
        <v>21.3</v>
      </c>
      <c r="D1000">
        <v>30</v>
      </c>
      <c r="E1000">
        <v>40.700000000000003</v>
      </c>
      <c r="G1000">
        <f t="shared" si="72"/>
        <v>10.700000000000003</v>
      </c>
      <c r="H1000">
        <v>6</v>
      </c>
      <c r="I1000" s="428">
        <f>$I$981</f>
        <v>9.1799999999999979</v>
      </c>
    </row>
    <row r="1001" spans="1:9" x14ac:dyDescent="0.2">
      <c r="A1001" s="711">
        <v>44410</v>
      </c>
      <c r="B1001" s="109">
        <v>20.2</v>
      </c>
      <c r="C1001" s="109">
        <v>20.6</v>
      </c>
      <c r="D1001" s="109">
        <v>34</v>
      </c>
      <c r="E1001" s="109">
        <v>40</v>
      </c>
      <c r="F1001" s="109"/>
      <c r="G1001" s="109">
        <f t="shared" si="72"/>
        <v>6</v>
      </c>
      <c r="H1001" s="109">
        <v>6</v>
      </c>
      <c r="I1001" s="712">
        <f>AVERAGE(G1001:G1004)</f>
        <v>7.9250000000000007</v>
      </c>
    </row>
    <row r="1002" spans="1:9" x14ac:dyDescent="0.2">
      <c r="A1002" s="157">
        <v>44411</v>
      </c>
      <c r="B1002">
        <v>20.5</v>
      </c>
      <c r="C1002">
        <v>20.5</v>
      </c>
      <c r="D1002">
        <v>32</v>
      </c>
      <c r="E1002">
        <v>40.9</v>
      </c>
      <c r="G1002">
        <f t="shared" si="72"/>
        <v>8.8999999999999986</v>
      </c>
      <c r="H1002">
        <v>6</v>
      </c>
      <c r="I1002" s="428">
        <f>$I$1001</f>
        <v>7.9250000000000007</v>
      </c>
    </row>
    <row r="1003" spans="1:9" x14ac:dyDescent="0.2">
      <c r="A1003" s="157">
        <v>44438</v>
      </c>
      <c r="B1003">
        <v>20.100000000000001</v>
      </c>
      <c r="C1003">
        <v>20.100000000000001</v>
      </c>
      <c r="D1003">
        <v>30</v>
      </c>
      <c r="E1003">
        <v>37.6</v>
      </c>
      <c r="G1003">
        <f t="shared" si="72"/>
        <v>7.6000000000000014</v>
      </c>
      <c r="H1003">
        <v>6</v>
      </c>
      <c r="I1003" s="428">
        <f t="shared" ref="I1003:I1004" si="73">$I$1001</f>
        <v>7.9250000000000007</v>
      </c>
    </row>
    <row r="1004" spans="1:9" x14ac:dyDescent="0.2">
      <c r="A1004" s="157">
        <v>44439</v>
      </c>
      <c r="B1004">
        <v>23.15</v>
      </c>
      <c r="C1004">
        <v>23.1</v>
      </c>
      <c r="D1004">
        <v>34</v>
      </c>
      <c r="E1004">
        <v>43.2</v>
      </c>
      <c r="G1004">
        <f t="shared" si="72"/>
        <v>9.2000000000000028</v>
      </c>
      <c r="H1004">
        <v>6</v>
      </c>
      <c r="I1004" s="428">
        <f t="shared" si="73"/>
        <v>7.9250000000000007</v>
      </c>
    </row>
    <row r="1005" spans="1:9" x14ac:dyDescent="0.2">
      <c r="A1005" s="711">
        <v>44440</v>
      </c>
      <c r="B1005" s="109">
        <v>21.45</v>
      </c>
      <c r="C1005" s="109">
        <v>21.8</v>
      </c>
      <c r="D1005" s="109">
        <v>32</v>
      </c>
      <c r="E1005" s="109">
        <v>40.299999999999997</v>
      </c>
      <c r="F1005" s="109"/>
      <c r="G1005" s="109">
        <f t="shared" si="72"/>
        <v>8.2999999999999972</v>
      </c>
      <c r="H1005" s="109">
        <v>6</v>
      </c>
      <c r="I1005" s="712">
        <f>AVERAGE(G1005:G1026)</f>
        <v>8.545454545454545</v>
      </c>
    </row>
    <row r="1006" spans="1:9" x14ac:dyDescent="0.2">
      <c r="A1006" s="157">
        <v>44441</v>
      </c>
      <c r="B1006">
        <v>21.6</v>
      </c>
      <c r="C1006">
        <v>20.9</v>
      </c>
      <c r="D1006">
        <v>28</v>
      </c>
      <c r="E1006">
        <v>38.200000000000003</v>
      </c>
      <c r="G1006">
        <f t="shared" si="72"/>
        <v>10.200000000000003</v>
      </c>
      <c r="H1006">
        <v>6</v>
      </c>
      <c r="I1006" s="428">
        <f>$I$1005</f>
        <v>8.545454545454545</v>
      </c>
    </row>
    <row r="1007" spans="1:9" x14ac:dyDescent="0.2">
      <c r="A1007" s="157">
        <v>44442</v>
      </c>
      <c r="B1007">
        <v>21.15</v>
      </c>
      <c r="C1007">
        <v>20.2</v>
      </c>
      <c r="D1007">
        <v>30</v>
      </c>
      <c r="E1007">
        <v>38.5</v>
      </c>
      <c r="G1007">
        <f t="shared" si="72"/>
        <v>8.5</v>
      </c>
      <c r="H1007">
        <v>6</v>
      </c>
      <c r="I1007" s="428">
        <f t="shared" ref="I1007:I1026" si="74">$I$1005</f>
        <v>8.545454545454545</v>
      </c>
    </row>
    <row r="1008" spans="1:9" x14ac:dyDescent="0.2">
      <c r="A1008" s="157">
        <v>44445</v>
      </c>
      <c r="B1008">
        <v>19.7</v>
      </c>
      <c r="C1008">
        <v>21.3</v>
      </c>
      <c r="D1008">
        <v>34</v>
      </c>
      <c r="E1008">
        <v>43.6</v>
      </c>
      <c r="G1008">
        <f t="shared" si="72"/>
        <v>9.6000000000000014</v>
      </c>
      <c r="H1008">
        <v>6</v>
      </c>
      <c r="I1008" s="428">
        <f t="shared" si="74"/>
        <v>8.545454545454545</v>
      </c>
    </row>
    <row r="1009" spans="1:9" x14ac:dyDescent="0.2">
      <c r="A1009" s="157">
        <v>44446</v>
      </c>
      <c r="B1009">
        <v>22.6</v>
      </c>
      <c r="C1009">
        <v>20.9</v>
      </c>
      <c r="D1009">
        <v>30</v>
      </c>
      <c r="E1009">
        <v>41.1</v>
      </c>
      <c r="G1009">
        <f t="shared" si="72"/>
        <v>11.100000000000001</v>
      </c>
      <c r="H1009">
        <v>6</v>
      </c>
      <c r="I1009" s="428">
        <f t="shared" si="74"/>
        <v>8.545454545454545</v>
      </c>
    </row>
    <row r="1010" spans="1:9" x14ac:dyDescent="0.2">
      <c r="A1010" s="157">
        <v>44447</v>
      </c>
      <c r="B1010">
        <v>21.9</v>
      </c>
      <c r="C1010">
        <v>21</v>
      </c>
      <c r="D1010">
        <v>32</v>
      </c>
      <c r="E1010">
        <v>40.700000000000003</v>
      </c>
      <c r="G1010">
        <f t="shared" si="72"/>
        <v>8.7000000000000028</v>
      </c>
      <c r="H1010">
        <v>6</v>
      </c>
      <c r="I1010" s="428">
        <f t="shared" si="74"/>
        <v>8.545454545454545</v>
      </c>
    </row>
    <row r="1011" spans="1:9" x14ac:dyDescent="0.2">
      <c r="A1011" s="157">
        <v>44448</v>
      </c>
      <c r="B1011">
        <v>21.95</v>
      </c>
      <c r="C1011">
        <v>21.3</v>
      </c>
      <c r="D1011">
        <v>31</v>
      </c>
      <c r="E1011">
        <v>41.1</v>
      </c>
      <c r="G1011">
        <f t="shared" si="72"/>
        <v>10.100000000000001</v>
      </c>
      <c r="H1011">
        <v>6</v>
      </c>
      <c r="I1011" s="428">
        <f t="shared" si="74"/>
        <v>8.545454545454545</v>
      </c>
    </row>
    <row r="1012" spans="1:9" x14ac:dyDescent="0.2">
      <c r="A1012" s="268">
        <v>44449</v>
      </c>
      <c r="B1012" s="71">
        <v>20.7</v>
      </c>
      <c r="C1012" s="71">
        <v>21.4</v>
      </c>
      <c r="D1012" s="71">
        <v>31</v>
      </c>
      <c r="E1012" s="71">
        <v>41.9</v>
      </c>
      <c r="F1012" s="71" t="s">
        <v>321</v>
      </c>
      <c r="G1012" s="71">
        <f t="shared" si="72"/>
        <v>10.899999999999999</v>
      </c>
      <c r="H1012">
        <v>6</v>
      </c>
      <c r="I1012" s="428">
        <f t="shared" si="74"/>
        <v>8.545454545454545</v>
      </c>
    </row>
    <row r="1013" spans="1:9" x14ac:dyDescent="0.2">
      <c r="A1013" s="157">
        <v>44452</v>
      </c>
      <c r="B1013">
        <v>20.95</v>
      </c>
      <c r="C1013">
        <v>23.3</v>
      </c>
      <c r="D1013">
        <v>29</v>
      </c>
      <c r="E1013">
        <v>40.9</v>
      </c>
      <c r="G1013">
        <f t="shared" si="72"/>
        <v>11.899999999999999</v>
      </c>
      <c r="H1013">
        <v>6</v>
      </c>
      <c r="I1013" s="428">
        <f t="shared" si="74"/>
        <v>8.545454545454545</v>
      </c>
    </row>
    <row r="1014" spans="1:9" x14ac:dyDescent="0.2">
      <c r="A1014" s="157">
        <v>44453</v>
      </c>
      <c r="B1014">
        <v>20.55</v>
      </c>
      <c r="C1014">
        <v>21.9</v>
      </c>
      <c r="D1014">
        <v>33</v>
      </c>
      <c r="E1014">
        <v>43.3</v>
      </c>
      <c r="G1014">
        <f t="shared" si="72"/>
        <v>10.299999999999997</v>
      </c>
      <c r="H1014">
        <v>6</v>
      </c>
      <c r="I1014" s="428">
        <f t="shared" si="74"/>
        <v>8.545454545454545</v>
      </c>
    </row>
    <row r="1015" spans="1:9" x14ac:dyDescent="0.2">
      <c r="A1015" s="157">
        <v>44454</v>
      </c>
      <c r="B1015">
        <v>20.9</v>
      </c>
      <c r="C1015">
        <v>22.2</v>
      </c>
      <c r="D1015">
        <v>34</v>
      </c>
      <c r="E1015">
        <v>42</v>
      </c>
      <c r="G1015">
        <f t="shared" si="72"/>
        <v>8</v>
      </c>
      <c r="H1015">
        <v>6</v>
      </c>
      <c r="I1015" s="428">
        <f t="shared" si="74"/>
        <v>8.545454545454545</v>
      </c>
    </row>
    <row r="1016" spans="1:9" x14ac:dyDescent="0.2">
      <c r="A1016" s="157">
        <v>44455</v>
      </c>
      <c r="B1016">
        <v>20.85</v>
      </c>
      <c r="C1016">
        <v>21.5</v>
      </c>
      <c r="D1016">
        <v>34</v>
      </c>
      <c r="E1016">
        <v>38.4</v>
      </c>
      <c r="G1016">
        <f t="shared" si="72"/>
        <v>4.3999999999999986</v>
      </c>
      <c r="H1016">
        <v>6</v>
      </c>
      <c r="I1016" s="428">
        <f t="shared" si="74"/>
        <v>8.545454545454545</v>
      </c>
    </row>
    <row r="1017" spans="1:9" x14ac:dyDescent="0.2">
      <c r="A1017" s="157">
        <v>44456</v>
      </c>
      <c r="B1017">
        <v>19.5</v>
      </c>
      <c r="C1017">
        <v>22.1</v>
      </c>
      <c r="D1017">
        <v>31</v>
      </c>
      <c r="E1017">
        <v>38.4</v>
      </c>
      <c r="G1017">
        <f t="shared" si="72"/>
        <v>7.3999999999999986</v>
      </c>
      <c r="H1017">
        <v>6</v>
      </c>
      <c r="I1017" s="428">
        <f t="shared" si="74"/>
        <v>8.545454545454545</v>
      </c>
    </row>
    <row r="1018" spans="1:9" x14ac:dyDescent="0.2">
      <c r="A1018" s="157">
        <v>44459</v>
      </c>
      <c r="B1018">
        <v>20</v>
      </c>
      <c r="C1018">
        <v>22.2</v>
      </c>
      <c r="D1018">
        <v>35</v>
      </c>
      <c r="E1018">
        <v>42.1</v>
      </c>
      <c r="G1018">
        <f t="shared" si="72"/>
        <v>7.1000000000000014</v>
      </c>
      <c r="H1018">
        <v>6</v>
      </c>
      <c r="I1018" s="428">
        <f t="shared" si="74"/>
        <v>8.545454545454545</v>
      </c>
    </row>
    <row r="1019" spans="1:9" x14ac:dyDescent="0.2">
      <c r="A1019" s="157">
        <v>44460</v>
      </c>
      <c r="B1019">
        <v>19.55</v>
      </c>
      <c r="C1019">
        <v>22.1</v>
      </c>
      <c r="D1019">
        <v>31</v>
      </c>
      <c r="E1019">
        <v>38.700000000000003</v>
      </c>
      <c r="G1019">
        <f t="shared" si="72"/>
        <v>7.7000000000000028</v>
      </c>
      <c r="H1019">
        <v>6</v>
      </c>
      <c r="I1019" s="428">
        <f t="shared" si="74"/>
        <v>8.545454545454545</v>
      </c>
    </row>
    <row r="1020" spans="1:9" x14ac:dyDescent="0.2">
      <c r="A1020" s="157">
        <v>44461</v>
      </c>
      <c r="B1020">
        <v>20.2</v>
      </c>
      <c r="C1020">
        <v>22.3</v>
      </c>
      <c r="D1020">
        <v>33</v>
      </c>
      <c r="E1020">
        <v>42.2</v>
      </c>
      <c r="G1020">
        <f t="shared" si="72"/>
        <v>9.2000000000000028</v>
      </c>
      <c r="H1020">
        <v>6</v>
      </c>
      <c r="I1020" s="428">
        <f t="shared" si="74"/>
        <v>8.545454545454545</v>
      </c>
    </row>
    <row r="1021" spans="1:9" x14ac:dyDescent="0.2">
      <c r="A1021" s="157">
        <v>44462</v>
      </c>
      <c r="B1021">
        <v>20.45</v>
      </c>
      <c r="C1021">
        <v>23</v>
      </c>
      <c r="D1021">
        <v>35</v>
      </c>
      <c r="E1021">
        <v>38.1</v>
      </c>
      <c r="G1021">
        <f t="shared" si="72"/>
        <v>3.1000000000000014</v>
      </c>
      <c r="H1021">
        <v>6</v>
      </c>
      <c r="I1021" s="428">
        <f t="shared" si="74"/>
        <v>8.545454545454545</v>
      </c>
    </row>
    <row r="1022" spans="1:9" x14ac:dyDescent="0.2">
      <c r="A1022" s="157">
        <v>44463</v>
      </c>
      <c r="B1022">
        <v>20.75</v>
      </c>
      <c r="C1022">
        <v>21.3</v>
      </c>
      <c r="D1022">
        <v>32</v>
      </c>
      <c r="E1022">
        <v>40.5</v>
      </c>
      <c r="G1022">
        <f t="shared" si="72"/>
        <v>8.5</v>
      </c>
      <c r="H1022">
        <v>6</v>
      </c>
      <c r="I1022" s="428">
        <f t="shared" si="74"/>
        <v>8.545454545454545</v>
      </c>
    </row>
    <row r="1023" spans="1:9" x14ac:dyDescent="0.2">
      <c r="A1023" s="157">
        <v>44466</v>
      </c>
      <c r="B1023">
        <v>20.9</v>
      </c>
      <c r="C1023">
        <v>22</v>
      </c>
      <c r="D1023">
        <v>33</v>
      </c>
      <c r="E1023">
        <v>38.799999999999997</v>
      </c>
      <c r="G1023">
        <f t="shared" si="72"/>
        <v>5.7999999999999972</v>
      </c>
      <c r="H1023">
        <v>6</v>
      </c>
      <c r="I1023" s="428">
        <f t="shared" si="74"/>
        <v>8.545454545454545</v>
      </c>
    </row>
    <row r="1024" spans="1:9" x14ac:dyDescent="0.2">
      <c r="A1024" s="157">
        <v>44467</v>
      </c>
      <c r="B1024">
        <v>20.8</v>
      </c>
      <c r="C1024">
        <v>20.6</v>
      </c>
      <c r="D1024">
        <v>33</v>
      </c>
      <c r="E1024">
        <v>40.299999999999997</v>
      </c>
      <c r="G1024">
        <f t="shared" si="72"/>
        <v>7.2999999999999972</v>
      </c>
      <c r="H1024">
        <v>6</v>
      </c>
      <c r="I1024" s="428">
        <f t="shared" si="74"/>
        <v>8.545454545454545</v>
      </c>
    </row>
    <row r="1025" spans="1:9" x14ac:dyDescent="0.2">
      <c r="A1025" s="157">
        <v>44468</v>
      </c>
      <c r="B1025">
        <v>20.399999999999999</v>
      </c>
      <c r="C1025">
        <v>22.3</v>
      </c>
      <c r="D1025">
        <v>31</v>
      </c>
      <c r="E1025">
        <v>39</v>
      </c>
      <c r="G1025">
        <f t="shared" si="72"/>
        <v>8</v>
      </c>
      <c r="H1025">
        <v>6</v>
      </c>
      <c r="I1025" s="428">
        <f t="shared" si="74"/>
        <v>8.545454545454545</v>
      </c>
    </row>
    <row r="1026" spans="1:9" x14ac:dyDescent="0.2">
      <c r="A1026" s="157">
        <v>44469</v>
      </c>
      <c r="B1026">
        <v>19</v>
      </c>
      <c r="C1026">
        <v>22.1</v>
      </c>
      <c r="D1026">
        <v>30</v>
      </c>
      <c r="E1026">
        <v>41.9</v>
      </c>
      <c r="G1026">
        <f t="shared" si="72"/>
        <v>11.899999999999999</v>
      </c>
      <c r="H1026">
        <v>6</v>
      </c>
      <c r="I1026" s="428">
        <f t="shared" si="74"/>
        <v>8.545454545454545</v>
      </c>
    </row>
    <row r="1027" spans="1:9" x14ac:dyDescent="0.2">
      <c r="A1027" s="711">
        <v>44470</v>
      </c>
      <c r="B1027" s="109">
        <v>20.350000000000001</v>
      </c>
      <c r="C1027" s="109">
        <v>21.6</v>
      </c>
      <c r="D1027" s="109">
        <v>30</v>
      </c>
      <c r="E1027" s="109">
        <v>39.6</v>
      </c>
      <c r="F1027" s="109"/>
      <c r="G1027" s="109">
        <f t="shared" si="72"/>
        <v>9.6000000000000014</v>
      </c>
      <c r="H1027" s="109">
        <v>6</v>
      </c>
      <c r="I1027" s="712">
        <f>AVERAGE(G1027:G1047)</f>
        <v>9.5952380952380931</v>
      </c>
    </row>
    <row r="1028" spans="1:9" x14ac:dyDescent="0.2">
      <c r="A1028" s="157">
        <v>44473</v>
      </c>
      <c r="B1028">
        <v>19.7</v>
      </c>
      <c r="C1028">
        <v>22.4</v>
      </c>
      <c r="D1028">
        <v>32</v>
      </c>
      <c r="E1028">
        <v>40.299999999999997</v>
      </c>
      <c r="G1028">
        <f t="shared" si="72"/>
        <v>8.2999999999999972</v>
      </c>
      <c r="H1028">
        <v>6</v>
      </c>
      <c r="I1028" s="428">
        <f>$I$1027</f>
        <v>9.5952380952380931</v>
      </c>
    </row>
    <row r="1029" spans="1:9" x14ac:dyDescent="0.2">
      <c r="A1029" s="157">
        <v>44474</v>
      </c>
      <c r="B1029">
        <v>20.6</v>
      </c>
      <c r="C1029">
        <v>21.2</v>
      </c>
      <c r="D1029">
        <v>33</v>
      </c>
      <c r="E1029">
        <v>39.299999999999997</v>
      </c>
      <c r="G1029">
        <f t="shared" si="72"/>
        <v>6.2999999999999972</v>
      </c>
      <c r="H1029">
        <v>6</v>
      </c>
      <c r="I1029" s="428">
        <f t="shared" ref="I1029:I1047" si="75">$I$1027</f>
        <v>9.5952380952380931</v>
      </c>
    </row>
    <row r="1030" spans="1:9" x14ac:dyDescent="0.2">
      <c r="A1030" s="157">
        <v>44475</v>
      </c>
      <c r="B1030">
        <v>21.1</v>
      </c>
      <c r="C1030">
        <v>21.1</v>
      </c>
      <c r="D1030">
        <v>31</v>
      </c>
      <c r="E1030">
        <v>40.799999999999997</v>
      </c>
      <c r="G1030">
        <f t="shared" si="72"/>
        <v>9.7999999999999972</v>
      </c>
      <c r="H1030">
        <v>6</v>
      </c>
      <c r="I1030" s="428">
        <f t="shared" si="75"/>
        <v>9.5952380952380931</v>
      </c>
    </row>
    <row r="1031" spans="1:9" x14ac:dyDescent="0.2">
      <c r="A1031" s="157">
        <v>44476</v>
      </c>
      <c r="B1031">
        <v>21.65</v>
      </c>
      <c r="C1031">
        <v>20.3</v>
      </c>
      <c r="D1031">
        <v>32</v>
      </c>
      <c r="E1031">
        <v>37.200000000000003</v>
      </c>
      <c r="G1031">
        <f t="shared" si="72"/>
        <v>5.2000000000000028</v>
      </c>
      <c r="H1031">
        <v>6</v>
      </c>
      <c r="I1031" s="428">
        <f t="shared" si="75"/>
        <v>9.5952380952380931</v>
      </c>
    </row>
    <row r="1032" spans="1:9" x14ac:dyDescent="0.2">
      <c r="A1032" s="157">
        <v>44477</v>
      </c>
      <c r="B1032">
        <v>20.25</v>
      </c>
      <c r="C1032">
        <v>20.9</v>
      </c>
      <c r="D1032">
        <v>29</v>
      </c>
      <c r="E1032">
        <v>38.700000000000003</v>
      </c>
      <c r="G1032">
        <f t="shared" si="72"/>
        <v>9.7000000000000028</v>
      </c>
      <c r="H1032">
        <v>6</v>
      </c>
      <c r="I1032" s="428">
        <f t="shared" si="75"/>
        <v>9.5952380952380931</v>
      </c>
    </row>
    <row r="1033" spans="1:9" x14ac:dyDescent="0.2">
      <c r="A1033" s="157">
        <v>44480</v>
      </c>
      <c r="B1033">
        <v>20.100000000000001</v>
      </c>
      <c r="C1033">
        <v>20.9</v>
      </c>
      <c r="D1033">
        <v>32</v>
      </c>
      <c r="E1033">
        <v>37.299999999999997</v>
      </c>
      <c r="G1033">
        <f t="shared" si="72"/>
        <v>5.2999999999999972</v>
      </c>
      <c r="H1033">
        <v>6</v>
      </c>
      <c r="I1033" s="428">
        <f t="shared" si="75"/>
        <v>9.5952380952380931</v>
      </c>
    </row>
    <row r="1034" spans="1:9" x14ac:dyDescent="0.2">
      <c r="A1034" s="157">
        <v>44481</v>
      </c>
      <c r="B1034">
        <v>18.95</v>
      </c>
      <c r="C1034">
        <v>21.9</v>
      </c>
      <c r="D1034">
        <v>33</v>
      </c>
      <c r="E1034">
        <v>40.299999999999997</v>
      </c>
      <c r="G1034">
        <f t="shared" si="72"/>
        <v>7.2999999999999972</v>
      </c>
      <c r="H1034">
        <v>6</v>
      </c>
      <c r="I1034" s="428">
        <f t="shared" si="75"/>
        <v>9.5952380952380931</v>
      </c>
    </row>
    <row r="1035" spans="1:9" x14ac:dyDescent="0.2">
      <c r="A1035" s="157">
        <v>44482</v>
      </c>
      <c r="B1035">
        <v>20.5</v>
      </c>
      <c r="C1035">
        <v>21.7</v>
      </c>
      <c r="D1035">
        <v>33</v>
      </c>
      <c r="E1035">
        <v>40</v>
      </c>
      <c r="G1035">
        <f t="shared" si="72"/>
        <v>7</v>
      </c>
      <c r="H1035">
        <v>6</v>
      </c>
      <c r="I1035" s="428">
        <f t="shared" si="75"/>
        <v>9.5952380952380931</v>
      </c>
    </row>
    <row r="1036" spans="1:9" x14ac:dyDescent="0.2">
      <c r="A1036" s="157">
        <v>44483</v>
      </c>
      <c r="B1036">
        <v>18.350000000000001</v>
      </c>
      <c r="C1036">
        <v>20.8</v>
      </c>
      <c r="D1036">
        <v>31</v>
      </c>
      <c r="E1036">
        <v>43.6</v>
      </c>
      <c r="G1036">
        <f t="shared" si="72"/>
        <v>12.600000000000001</v>
      </c>
      <c r="H1036">
        <v>6</v>
      </c>
      <c r="I1036" s="428">
        <f t="shared" si="75"/>
        <v>9.5952380952380931</v>
      </c>
    </row>
    <row r="1037" spans="1:9" x14ac:dyDescent="0.2">
      <c r="A1037" s="157">
        <v>44484</v>
      </c>
      <c r="B1037">
        <v>21.25</v>
      </c>
      <c r="C1037">
        <v>22.1</v>
      </c>
      <c r="D1037">
        <v>27</v>
      </c>
      <c r="E1037">
        <v>38.5</v>
      </c>
      <c r="G1037">
        <f t="shared" si="72"/>
        <v>11.5</v>
      </c>
      <c r="H1037">
        <v>6</v>
      </c>
      <c r="I1037" s="428">
        <f t="shared" si="75"/>
        <v>9.5952380952380931</v>
      </c>
    </row>
    <row r="1038" spans="1:9" x14ac:dyDescent="0.2">
      <c r="A1038" s="157">
        <v>44487</v>
      </c>
      <c r="B1038">
        <v>20.350000000000001</v>
      </c>
      <c r="C1038">
        <v>21.1</v>
      </c>
      <c r="D1038">
        <v>33</v>
      </c>
      <c r="E1038">
        <v>40.799999999999997</v>
      </c>
      <c r="G1038">
        <f t="shared" si="72"/>
        <v>7.7999999999999972</v>
      </c>
      <c r="H1038">
        <v>6</v>
      </c>
      <c r="I1038" s="428">
        <f t="shared" si="75"/>
        <v>9.5952380952380931</v>
      </c>
    </row>
    <row r="1039" spans="1:9" x14ac:dyDescent="0.2">
      <c r="A1039" s="157">
        <v>44488</v>
      </c>
      <c r="B1039">
        <v>20.100000000000001</v>
      </c>
      <c r="C1039">
        <v>20.8</v>
      </c>
      <c r="D1039">
        <v>31</v>
      </c>
      <c r="E1039">
        <v>41.8</v>
      </c>
      <c r="G1039">
        <f t="shared" si="72"/>
        <v>10.799999999999997</v>
      </c>
      <c r="H1039">
        <v>6</v>
      </c>
      <c r="I1039" s="428">
        <f t="shared" si="75"/>
        <v>9.5952380952380931</v>
      </c>
    </row>
    <row r="1040" spans="1:9" x14ac:dyDescent="0.2">
      <c r="A1040" s="157">
        <v>44489</v>
      </c>
      <c r="B1040">
        <v>21.2</v>
      </c>
      <c r="C1040">
        <v>22.7</v>
      </c>
      <c r="D1040">
        <v>29</v>
      </c>
      <c r="E1040">
        <v>42.1</v>
      </c>
      <c r="G1040">
        <f t="shared" si="72"/>
        <v>13.100000000000001</v>
      </c>
      <c r="H1040">
        <v>6</v>
      </c>
      <c r="I1040" s="428">
        <f t="shared" si="75"/>
        <v>9.5952380952380931</v>
      </c>
    </row>
    <row r="1041" spans="1:9" x14ac:dyDescent="0.2">
      <c r="A1041" s="268">
        <v>44490</v>
      </c>
      <c r="B1041" s="71">
        <v>19.7</v>
      </c>
      <c r="C1041" s="71">
        <v>21</v>
      </c>
      <c r="D1041" s="71">
        <v>30</v>
      </c>
      <c r="E1041" s="71">
        <v>39.5</v>
      </c>
      <c r="F1041" s="402" t="s">
        <v>365</v>
      </c>
      <c r="G1041" s="71">
        <f t="shared" si="72"/>
        <v>9.5</v>
      </c>
      <c r="H1041" s="71">
        <v>6</v>
      </c>
      <c r="I1041" s="428">
        <f t="shared" si="75"/>
        <v>9.5952380952380931</v>
      </c>
    </row>
    <row r="1042" spans="1:9" x14ac:dyDescent="0.2">
      <c r="A1042" s="157">
        <v>44491</v>
      </c>
      <c r="B1042">
        <v>19.45</v>
      </c>
      <c r="C1042">
        <v>20.9</v>
      </c>
      <c r="D1042">
        <v>31</v>
      </c>
      <c r="E1042">
        <v>39.6</v>
      </c>
      <c r="G1042">
        <f t="shared" si="72"/>
        <v>8.6000000000000014</v>
      </c>
      <c r="H1042">
        <v>6</v>
      </c>
      <c r="I1042" s="428">
        <f t="shared" si="75"/>
        <v>9.5952380952380931</v>
      </c>
    </row>
    <row r="1043" spans="1:9" x14ac:dyDescent="0.2">
      <c r="A1043" s="157">
        <v>44494</v>
      </c>
      <c r="B1043">
        <v>22.9</v>
      </c>
      <c r="C1043">
        <v>22.5</v>
      </c>
      <c r="D1043" s="178">
        <v>28</v>
      </c>
      <c r="E1043" s="178">
        <v>37.5</v>
      </c>
      <c r="G1043">
        <f t="shared" si="72"/>
        <v>9.5</v>
      </c>
      <c r="H1043">
        <v>6</v>
      </c>
      <c r="I1043" s="428">
        <f t="shared" si="75"/>
        <v>9.5952380952380931</v>
      </c>
    </row>
    <row r="1044" spans="1:9" x14ac:dyDescent="0.2">
      <c r="A1044" s="157">
        <v>44495</v>
      </c>
      <c r="B1044">
        <v>19.55</v>
      </c>
      <c r="C1044">
        <v>20.8</v>
      </c>
      <c r="D1044" s="178">
        <v>25</v>
      </c>
      <c r="E1044" s="178">
        <v>38.200000000000003</v>
      </c>
      <c r="G1044">
        <f t="shared" si="72"/>
        <v>13.200000000000003</v>
      </c>
      <c r="H1044">
        <v>6</v>
      </c>
      <c r="I1044" s="428">
        <f t="shared" si="75"/>
        <v>9.5952380952380931</v>
      </c>
    </row>
    <row r="1045" spans="1:9" x14ac:dyDescent="0.2">
      <c r="A1045" s="157">
        <v>44496</v>
      </c>
      <c r="B1045">
        <v>21.25</v>
      </c>
      <c r="C1045">
        <v>22.2</v>
      </c>
      <c r="D1045" s="178">
        <v>30</v>
      </c>
      <c r="E1045" s="178">
        <v>40</v>
      </c>
      <c r="G1045">
        <f t="shared" si="72"/>
        <v>10</v>
      </c>
      <c r="H1045">
        <v>6</v>
      </c>
      <c r="I1045" s="428">
        <f t="shared" si="75"/>
        <v>9.5952380952380931</v>
      </c>
    </row>
    <row r="1046" spans="1:9" x14ac:dyDescent="0.2">
      <c r="A1046" s="157">
        <v>44497</v>
      </c>
      <c r="B1046">
        <v>20.7</v>
      </c>
      <c r="C1046">
        <v>21.5</v>
      </c>
      <c r="D1046" s="178">
        <v>29</v>
      </c>
      <c r="E1046" s="178">
        <v>43.3</v>
      </c>
      <c r="G1046">
        <f t="shared" si="72"/>
        <v>14.299999999999997</v>
      </c>
      <c r="H1046">
        <v>6</v>
      </c>
      <c r="I1046" s="428">
        <f t="shared" si="75"/>
        <v>9.5952380952380931</v>
      </c>
    </row>
    <row r="1047" spans="1:9" x14ac:dyDescent="0.2">
      <c r="A1047" s="157">
        <v>44498</v>
      </c>
      <c r="B1047">
        <v>21.45</v>
      </c>
      <c r="C1047">
        <v>21.8</v>
      </c>
      <c r="D1047" s="178">
        <v>30</v>
      </c>
      <c r="E1047" s="178">
        <v>42.1</v>
      </c>
      <c r="G1047">
        <f t="shared" si="72"/>
        <v>12.100000000000001</v>
      </c>
      <c r="H1047">
        <v>6</v>
      </c>
      <c r="I1047" s="428">
        <f t="shared" si="75"/>
        <v>9.5952380952380931</v>
      </c>
    </row>
    <row r="1048" spans="1:9" x14ac:dyDescent="0.2">
      <c r="A1048" s="711">
        <v>44502</v>
      </c>
      <c r="B1048" s="109">
        <v>22.8</v>
      </c>
      <c r="C1048" s="109">
        <v>22.6</v>
      </c>
      <c r="D1048" s="713">
        <v>32</v>
      </c>
      <c r="E1048" s="713">
        <v>38.1</v>
      </c>
      <c r="F1048" s="109"/>
      <c r="G1048" s="109">
        <f t="shared" si="72"/>
        <v>6.1000000000000014</v>
      </c>
      <c r="H1048" s="109">
        <v>6</v>
      </c>
      <c r="I1048" s="712">
        <f>AVERAGE(G1048:G1065)</f>
        <v>7.6833333333333309</v>
      </c>
    </row>
    <row r="1049" spans="1:9" x14ac:dyDescent="0.2">
      <c r="A1049" s="157">
        <v>44503</v>
      </c>
      <c r="B1049">
        <v>21.4</v>
      </c>
      <c r="C1049">
        <v>20.5</v>
      </c>
      <c r="D1049" s="178">
        <v>30</v>
      </c>
      <c r="E1049" s="178">
        <v>38.1</v>
      </c>
      <c r="G1049">
        <f t="shared" si="72"/>
        <v>8.1000000000000014</v>
      </c>
      <c r="H1049">
        <v>6</v>
      </c>
      <c r="I1049" s="428">
        <f>$I$1048</f>
        <v>7.6833333333333309</v>
      </c>
    </row>
    <row r="1050" spans="1:9" x14ac:dyDescent="0.2">
      <c r="A1050" s="157">
        <v>44504</v>
      </c>
      <c r="B1050">
        <v>21.1</v>
      </c>
      <c r="C1050">
        <v>21.2</v>
      </c>
      <c r="D1050" s="178">
        <v>35</v>
      </c>
      <c r="E1050" s="178">
        <v>41.3</v>
      </c>
      <c r="G1050">
        <f t="shared" si="72"/>
        <v>6.2999999999999972</v>
      </c>
      <c r="H1050">
        <v>6</v>
      </c>
      <c r="I1050" s="428">
        <f t="shared" ref="I1050:I1065" si="76">$I$1048</f>
        <v>7.6833333333333309</v>
      </c>
    </row>
    <row r="1051" spans="1:9" x14ac:dyDescent="0.2">
      <c r="A1051" s="157">
        <v>44505</v>
      </c>
      <c r="B1051">
        <v>22.4</v>
      </c>
      <c r="C1051">
        <v>21.9</v>
      </c>
      <c r="D1051" s="178">
        <v>34</v>
      </c>
      <c r="E1051" s="178">
        <v>40.299999999999997</v>
      </c>
      <c r="G1051">
        <f t="shared" si="72"/>
        <v>6.2999999999999972</v>
      </c>
      <c r="H1051">
        <v>6</v>
      </c>
      <c r="I1051" s="428">
        <f t="shared" si="76"/>
        <v>7.6833333333333309</v>
      </c>
    </row>
    <row r="1052" spans="1:9" x14ac:dyDescent="0.2">
      <c r="A1052" s="157">
        <v>44508</v>
      </c>
      <c r="B1052">
        <v>20.25</v>
      </c>
      <c r="C1052">
        <v>22.9</v>
      </c>
      <c r="D1052" s="178">
        <v>31</v>
      </c>
      <c r="E1052" s="178">
        <v>39.4</v>
      </c>
      <c r="G1052">
        <f t="shared" si="72"/>
        <v>8.3999999999999986</v>
      </c>
      <c r="H1052">
        <v>6</v>
      </c>
      <c r="I1052" s="428">
        <f t="shared" si="76"/>
        <v>7.6833333333333309</v>
      </c>
    </row>
    <row r="1053" spans="1:9" x14ac:dyDescent="0.2">
      <c r="A1053" s="157">
        <v>44509</v>
      </c>
      <c r="B1053">
        <v>20.9</v>
      </c>
      <c r="C1053">
        <v>23</v>
      </c>
      <c r="D1053" s="178">
        <v>33</v>
      </c>
      <c r="E1053" s="178">
        <v>42.4</v>
      </c>
      <c r="G1053">
        <f t="shared" si="72"/>
        <v>9.3999999999999986</v>
      </c>
      <c r="H1053">
        <v>6</v>
      </c>
      <c r="I1053" s="428">
        <f t="shared" si="76"/>
        <v>7.6833333333333309</v>
      </c>
    </row>
    <row r="1054" spans="1:9" x14ac:dyDescent="0.2">
      <c r="A1054" s="157">
        <v>44510</v>
      </c>
      <c r="B1054">
        <v>19.8</v>
      </c>
      <c r="C1054">
        <v>23.6</v>
      </c>
      <c r="D1054" s="178">
        <v>35</v>
      </c>
      <c r="E1054" s="178">
        <v>42.9</v>
      </c>
      <c r="G1054">
        <f t="shared" si="72"/>
        <v>7.8999999999999986</v>
      </c>
      <c r="H1054">
        <v>6</v>
      </c>
      <c r="I1054" s="428">
        <f t="shared" si="76"/>
        <v>7.6833333333333309</v>
      </c>
    </row>
    <row r="1055" spans="1:9" x14ac:dyDescent="0.2">
      <c r="A1055" s="157">
        <v>44515</v>
      </c>
      <c r="B1055">
        <v>19.649999999999999</v>
      </c>
      <c r="C1055">
        <v>23.3</v>
      </c>
      <c r="D1055" s="178">
        <v>33</v>
      </c>
      <c r="E1055" s="178">
        <v>40.200000000000003</v>
      </c>
      <c r="G1055">
        <f t="shared" si="72"/>
        <v>7.2000000000000028</v>
      </c>
      <c r="H1055">
        <v>6</v>
      </c>
      <c r="I1055" s="428">
        <f t="shared" si="76"/>
        <v>7.6833333333333309</v>
      </c>
    </row>
    <row r="1056" spans="1:9" x14ac:dyDescent="0.2">
      <c r="A1056" s="157">
        <v>44516</v>
      </c>
      <c r="B1056">
        <v>20.350000000000001</v>
      </c>
      <c r="C1056">
        <v>22.8</v>
      </c>
      <c r="D1056" s="178">
        <v>41</v>
      </c>
      <c r="E1056" s="178">
        <v>43.6</v>
      </c>
      <c r="G1056">
        <f t="shared" si="72"/>
        <v>2.6000000000000014</v>
      </c>
      <c r="H1056">
        <v>6</v>
      </c>
      <c r="I1056" s="428">
        <f t="shared" si="76"/>
        <v>7.6833333333333309</v>
      </c>
    </row>
    <row r="1057" spans="1:9" x14ac:dyDescent="0.2">
      <c r="A1057" s="157">
        <v>44517</v>
      </c>
      <c r="B1057">
        <v>20.3</v>
      </c>
      <c r="C1057">
        <v>22.6</v>
      </c>
      <c r="D1057" s="178">
        <v>28</v>
      </c>
      <c r="E1057" s="178">
        <v>37.9</v>
      </c>
      <c r="G1057">
        <f t="shared" si="72"/>
        <v>9.8999999999999986</v>
      </c>
      <c r="H1057">
        <v>6</v>
      </c>
      <c r="I1057" s="428">
        <f t="shared" si="76"/>
        <v>7.6833333333333309</v>
      </c>
    </row>
    <row r="1058" spans="1:9" x14ac:dyDescent="0.2">
      <c r="A1058" s="157">
        <v>44518</v>
      </c>
      <c r="B1058">
        <v>18.899999999999999</v>
      </c>
      <c r="C1058">
        <v>24.2</v>
      </c>
      <c r="D1058" s="178">
        <v>37</v>
      </c>
      <c r="E1058" s="178">
        <v>44.3</v>
      </c>
      <c r="G1058">
        <f t="shared" si="72"/>
        <v>7.2999999999999972</v>
      </c>
      <c r="H1058">
        <v>6</v>
      </c>
      <c r="I1058" s="428">
        <f t="shared" si="76"/>
        <v>7.6833333333333309</v>
      </c>
    </row>
    <row r="1059" spans="1:9" x14ac:dyDescent="0.2">
      <c r="A1059" s="157">
        <v>44519</v>
      </c>
      <c r="B1059">
        <v>20.350000000000001</v>
      </c>
      <c r="C1059">
        <v>23.4</v>
      </c>
      <c r="D1059" s="178">
        <v>36</v>
      </c>
      <c r="E1059" s="178">
        <v>44.5</v>
      </c>
      <c r="G1059">
        <f t="shared" si="72"/>
        <v>8.5</v>
      </c>
      <c r="H1059">
        <v>6</v>
      </c>
      <c r="I1059" s="428">
        <f t="shared" si="76"/>
        <v>7.6833333333333309</v>
      </c>
    </row>
    <row r="1060" spans="1:9" x14ac:dyDescent="0.2">
      <c r="A1060" s="157">
        <v>44522</v>
      </c>
      <c r="B1060">
        <v>19.25</v>
      </c>
      <c r="C1060">
        <v>23.5</v>
      </c>
      <c r="D1060" s="178">
        <v>35</v>
      </c>
      <c r="E1060" s="178">
        <v>42.8</v>
      </c>
      <c r="G1060">
        <f t="shared" si="72"/>
        <v>7.7999999999999972</v>
      </c>
      <c r="H1060">
        <v>6</v>
      </c>
      <c r="I1060" s="428">
        <f t="shared" si="76"/>
        <v>7.6833333333333309</v>
      </c>
    </row>
    <row r="1061" spans="1:9" x14ac:dyDescent="0.2">
      <c r="A1061" s="157">
        <v>44523</v>
      </c>
      <c r="B1061">
        <v>20.45</v>
      </c>
      <c r="C1061">
        <v>23.6</v>
      </c>
      <c r="D1061" s="178">
        <v>31</v>
      </c>
      <c r="E1061" s="178">
        <v>40.1</v>
      </c>
      <c r="G1061">
        <f t="shared" si="72"/>
        <v>9.1000000000000014</v>
      </c>
      <c r="H1061">
        <v>6</v>
      </c>
      <c r="I1061" s="428">
        <f t="shared" si="76"/>
        <v>7.6833333333333309</v>
      </c>
    </row>
    <row r="1062" spans="1:9" x14ac:dyDescent="0.2">
      <c r="A1062" s="157">
        <v>44525</v>
      </c>
      <c r="B1062">
        <v>20.100000000000001</v>
      </c>
      <c r="C1062">
        <v>22.9</v>
      </c>
      <c r="D1062" s="178">
        <v>35</v>
      </c>
      <c r="E1062" s="178">
        <v>42.7</v>
      </c>
      <c r="G1062">
        <f t="shared" si="72"/>
        <v>7.7000000000000028</v>
      </c>
      <c r="H1062">
        <v>6</v>
      </c>
      <c r="I1062" s="428">
        <f t="shared" si="76"/>
        <v>7.6833333333333309</v>
      </c>
    </row>
    <row r="1063" spans="1:9" x14ac:dyDescent="0.2">
      <c r="A1063" s="157">
        <v>44526</v>
      </c>
      <c r="B1063">
        <v>20.7</v>
      </c>
      <c r="C1063">
        <v>23.1</v>
      </c>
      <c r="D1063" s="178">
        <v>36</v>
      </c>
      <c r="E1063" s="178">
        <v>42.7</v>
      </c>
      <c r="G1063">
        <f t="shared" si="72"/>
        <v>6.7000000000000028</v>
      </c>
      <c r="H1063">
        <v>6</v>
      </c>
      <c r="I1063" s="428">
        <f t="shared" si="76"/>
        <v>7.6833333333333309</v>
      </c>
    </row>
    <row r="1064" spans="1:9" x14ac:dyDescent="0.2">
      <c r="A1064" s="157">
        <v>44529</v>
      </c>
      <c r="B1064">
        <v>19.75</v>
      </c>
      <c r="C1064">
        <v>22.6</v>
      </c>
      <c r="D1064" s="178">
        <v>33</v>
      </c>
      <c r="E1064" s="178">
        <v>41.8</v>
      </c>
      <c r="G1064">
        <f t="shared" si="72"/>
        <v>8.7999999999999972</v>
      </c>
      <c r="H1064">
        <v>6</v>
      </c>
      <c r="I1064" s="428">
        <f t="shared" si="76"/>
        <v>7.6833333333333309</v>
      </c>
    </row>
    <row r="1065" spans="1:9" x14ac:dyDescent="0.2">
      <c r="A1065" s="157">
        <v>44530</v>
      </c>
      <c r="B1065">
        <v>19.7</v>
      </c>
      <c r="C1065">
        <v>20.5</v>
      </c>
      <c r="D1065" s="178">
        <v>33</v>
      </c>
      <c r="E1065" s="178">
        <v>43.2</v>
      </c>
      <c r="G1065">
        <f t="shared" si="72"/>
        <v>10.200000000000003</v>
      </c>
      <c r="H1065">
        <v>6</v>
      </c>
      <c r="I1065" s="428">
        <f t="shared" si="76"/>
        <v>7.6833333333333309</v>
      </c>
    </row>
    <row r="1066" spans="1:9" x14ac:dyDescent="0.2">
      <c r="A1066" s="711">
        <v>44531</v>
      </c>
      <c r="B1066" s="109">
        <v>18.95</v>
      </c>
      <c r="C1066" s="109">
        <v>22.9</v>
      </c>
      <c r="D1066" s="713">
        <v>35</v>
      </c>
      <c r="E1066" s="713">
        <v>41.7</v>
      </c>
      <c r="F1066" s="109"/>
      <c r="G1066" s="109">
        <f t="shared" si="72"/>
        <v>6.7000000000000028</v>
      </c>
      <c r="H1066" s="109">
        <v>6</v>
      </c>
      <c r="I1066" s="712">
        <f>AVERAGE(G1066:G1081)</f>
        <v>7.1312499999999996</v>
      </c>
    </row>
    <row r="1067" spans="1:9" x14ac:dyDescent="0.2">
      <c r="A1067" s="157">
        <v>44532</v>
      </c>
      <c r="B1067">
        <v>19</v>
      </c>
      <c r="C1067">
        <v>22.6</v>
      </c>
      <c r="D1067" s="178">
        <v>39</v>
      </c>
      <c r="E1067" s="178">
        <v>42.3</v>
      </c>
      <c r="G1067">
        <f t="shared" si="72"/>
        <v>3.2999999999999972</v>
      </c>
      <c r="H1067">
        <v>6</v>
      </c>
      <c r="I1067" s="428">
        <f>$I$1066</f>
        <v>7.1312499999999996</v>
      </c>
    </row>
    <row r="1068" spans="1:9" x14ac:dyDescent="0.2">
      <c r="A1068" s="157">
        <v>44533</v>
      </c>
      <c r="B1068">
        <v>19.05</v>
      </c>
      <c r="C1068">
        <v>23.5</v>
      </c>
      <c r="D1068" s="178">
        <v>41</v>
      </c>
      <c r="E1068" s="178">
        <v>46</v>
      </c>
      <c r="G1068">
        <f t="shared" si="72"/>
        <v>5</v>
      </c>
      <c r="H1068">
        <v>6</v>
      </c>
      <c r="I1068" s="428">
        <f t="shared" ref="I1068:I1081" si="77">$I$1066</f>
        <v>7.1312499999999996</v>
      </c>
    </row>
    <row r="1069" spans="1:9" x14ac:dyDescent="0.2">
      <c r="A1069" s="157">
        <v>44536</v>
      </c>
      <c r="B1069">
        <v>20.5</v>
      </c>
      <c r="C1069">
        <v>22.7</v>
      </c>
      <c r="D1069" s="178">
        <v>35</v>
      </c>
      <c r="E1069" s="178">
        <v>40</v>
      </c>
      <c r="G1069">
        <f t="shared" si="72"/>
        <v>5</v>
      </c>
      <c r="H1069">
        <v>6</v>
      </c>
      <c r="I1069" s="428">
        <f t="shared" si="77"/>
        <v>7.1312499999999996</v>
      </c>
    </row>
    <row r="1070" spans="1:9" x14ac:dyDescent="0.2">
      <c r="A1070" s="157">
        <v>44537</v>
      </c>
      <c r="B1070">
        <v>19.3</v>
      </c>
      <c r="C1070">
        <v>22.6</v>
      </c>
      <c r="D1070" s="178">
        <v>35</v>
      </c>
      <c r="E1070" s="178">
        <v>44.1</v>
      </c>
      <c r="G1070">
        <f t="shared" si="72"/>
        <v>9.1000000000000014</v>
      </c>
      <c r="H1070">
        <v>6</v>
      </c>
      <c r="I1070" s="428">
        <f t="shared" si="77"/>
        <v>7.1312499999999996</v>
      </c>
    </row>
    <row r="1071" spans="1:9" x14ac:dyDescent="0.2">
      <c r="A1071" s="157">
        <v>44538</v>
      </c>
      <c r="B1071">
        <v>19.8</v>
      </c>
      <c r="C1071">
        <v>22.1</v>
      </c>
      <c r="D1071" s="178">
        <v>32</v>
      </c>
      <c r="E1071" s="178">
        <v>42.2</v>
      </c>
      <c r="G1071">
        <f t="shared" si="72"/>
        <v>10.200000000000003</v>
      </c>
      <c r="H1071">
        <v>6</v>
      </c>
      <c r="I1071" s="428">
        <f t="shared" si="77"/>
        <v>7.1312499999999996</v>
      </c>
    </row>
    <row r="1072" spans="1:9" x14ac:dyDescent="0.2">
      <c r="A1072" s="157">
        <v>44539</v>
      </c>
      <c r="B1072">
        <v>19.05</v>
      </c>
      <c r="C1072">
        <v>22.6</v>
      </c>
      <c r="D1072" s="178">
        <v>33</v>
      </c>
      <c r="E1072" s="178">
        <v>42.9</v>
      </c>
      <c r="G1072">
        <f t="shared" si="72"/>
        <v>9.8999999999999986</v>
      </c>
      <c r="H1072">
        <v>6</v>
      </c>
      <c r="I1072" s="428">
        <f t="shared" si="77"/>
        <v>7.1312499999999996</v>
      </c>
    </row>
    <row r="1073" spans="1:9" x14ac:dyDescent="0.2">
      <c r="A1073" s="157">
        <v>44540</v>
      </c>
      <c r="B1073">
        <v>18.95</v>
      </c>
      <c r="C1073">
        <v>22.1</v>
      </c>
      <c r="D1073" s="178">
        <v>35</v>
      </c>
      <c r="E1073" s="178">
        <v>41.2</v>
      </c>
      <c r="G1073">
        <f t="shared" si="72"/>
        <v>6.2000000000000028</v>
      </c>
      <c r="H1073">
        <v>6</v>
      </c>
      <c r="I1073" s="428">
        <f t="shared" si="77"/>
        <v>7.1312499999999996</v>
      </c>
    </row>
    <row r="1074" spans="1:9" x14ac:dyDescent="0.2">
      <c r="A1074" s="157">
        <v>44543</v>
      </c>
      <c r="B1074">
        <v>19.25</v>
      </c>
      <c r="C1074">
        <v>22.1</v>
      </c>
      <c r="D1074" s="178">
        <v>33</v>
      </c>
      <c r="E1074" s="178">
        <v>44.3</v>
      </c>
      <c r="G1074">
        <f t="shared" si="72"/>
        <v>11.299999999999997</v>
      </c>
      <c r="H1074">
        <v>6</v>
      </c>
      <c r="I1074" s="428">
        <f t="shared" si="77"/>
        <v>7.1312499999999996</v>
      </c>
    </row>
    <row r="1075" spans="1:9" x14ac:dyDescent="0.2">
      <c r="A1075" s="157">
        <v>44544</v>
      </c>
      <c r="B1075">
        <v>19.5</v>
      </c>
      <c r="C1075">
        <v>21.5</v>
      </c>
      <c r="D1075" s="178">
        <v>33</v>
      </c>
      <c r="E1075" s="178">
        <v>40.5</v>
      </c>
      <c r="G1075">
        <f t="shared" si="72"/>
        <v>7.5</v>
      </c>
      <c r="H1075">
        <v>6</v>
      </c>
      <c r="I1075" s="428">
        <f t="shared" si="77"/>
        <v>7.1312499999999996</v>
      </c>
    </row>
    <row r="1076" spans="1:9" x14ac:dyDescent="0.2">
      <c r="A1076" s="157">
        <v>44545</v>
      </c>
      <c r="B1076">
        <v>19.45</v>
      </c>
      <c r="C1076">
        <v>22.5</v>
      </c>
      <c r="D1076" s="178">
        <v>37</v>
      </c>
      <c r="E1076" s="178">
        <v>42.8</v>
      </c>
      <c r="G1076">
        <f t="shared" ref="G1076:G1080" si="78">E1076-D1076</f>
        <v>5.7999999999999972</v>
      </c>
      <c r="H1076">
        <v>6</v>
      </c>
      <c r="I1076" s="428">
        <f t="shared" si="77"/>
        <v>7.1312499999999996</v>
      </c>
    </row>
    <row r="1077" spans="1:9" x14ac:dyDescent="0.2">
      <c r="A1077" s="157">
        <v>44546</v>
      </c>
      <c r="B1077">
        <v>20.5</v>
      </c>
      <c r="C1077">
        <v>22.4</v>
      </c>
      <c r="D1077" s="178">
        <v>35</v>
      </c>
      <c r="E1077" s="178">
        <v>44.5</v>
      </c>
      <c r="G1077">
        <f t="shared" si="78"/>
        <v>9.5</v>
      </c>
      <c r="H1077">
        <v>6</v>
      </c>
      <c r="I1077" s="428">
        <f t="shared" si="77"/>
        <v>7.1312499999999996</v>
      </c>
    </row>
    <row r="1078" spans="1:9" x14ac:dyDescent="0.2">
      <c r="A1078" s="157">
        <v>44547</v>
      </c>
      <c r="B1078">
        <v>19.399999999999999</v>
      </c>
      <c r="C1078">
        <v>22.6</v>
      </c>
      <c r="D1078" s="178">
        <v>38</v>
      </c>
      <c r="E1078" s="178">
        <v>45.2</v>
      </c>
      <c r="G1078">
        <f t="shared" si="78"/>
        <v>7.2000000000000028</v>
      </c>
      <c r="H1078">
        <v>6</v>
      </c>
      <c r="I1078" s="428">
        <f t="shared" si="77"/>
        <v>7.1312499999999996</v>
      </c>
    </row>
    <row r="1079" spans="1:9" x14ac:dyDescent="0.2">
      <c r="A1079" s="157">
        <v>44550</v>
      </c>
      <c r="B1079">
        <v>19.399999999999999</v>
      </c>
      <c r="C1079">
        <v>22.1</v>
      </c>
      <c r="D1079" s="178">
        <v>37</v>
      </c>
      <c r="E1079" s="178">
        <v>42.9</v>
      </c>
      <c r="G1079">
        <f t="shared" si="78"/>
        <v>5.8999999999999986</v>
      </c>
      <c r="H1079">
        <v>6</v>
      </c>
      <c r="I1079" s="428">
        <f t="shared" si="77"/>
        <v>7.1312499999999996</v>
      </c>
    </row>
    <row r="1080" spans="1:9" x14ac:dyDescent="0.2">
      <c r="A1080" s="157">
        <v>44551</v>
      </c>
      <c r="B1080">
        <v>20.100000000000001</v>
      </c>
      <c r="C1080">
        <v>22.9</v>
      </c>
      <c r="D1080" s="178">
        <v>35</v>
      </c>
      <c r="E1080" s="178">
        <v>41.8</v>
      </c>
      <c r="G1080">
        <f t="shared" si="78"/>
        <v>6.7999999999999972</v>
      </c>
      <c r="H1080">
        <v>6</v>
      </c>
      <c r="I1080" s="428">
        <f t="shared" si="77"/>
        <v>7.1312499999999996</v>
      </c>
    </row>
    <row r="1081" spans="1:9" ht="13.5" thickBot="1" x14ac:dyDescent="0.25">
      <c r="A1081" s="157">
        <v>44552</v>
      </c>
      <c r="B1081">
        <v>19.8</v>
      </c>
      <c r="C1081">
        <v>23</v>
      </c>
      <c r="D1081">
        <v>40</v>
      </c>
      <c r="E1081">
        <v>44.7</v>
      </c>
      <c r="G1081">
        <f t="shared" ref="G1081:G1153" si="79">E1081-D1081</f>
        <v>4.7000000000000028</v>
      </c>
      <c r="H1081">
        <v>6</v>
      </c>
      <c r="I1081" s="428">
        <f t="shared" si="77"/>
        <v>7.1312499999999996</v>
      </c>
    </row>
    <row r="1082" spans="1:9" ht="13.5" thickTop="1" x14ac:dyDescent="0.2">
      <c r="A1082" s="593">
        <v>44564</v>
      </c>
      <c r="B1082" s="594">
        <v>18.7</v>
      </c>
      <c r="C1082" s="594">
        <v>22.5</v>
      </c>
      <c r="D1082" s="594">
        <v>40</v>
      </c>
      <c r="E1082" s="594">
        <v>43.3</v>
      </c>
      <c r="F1082" s="594"/>
      <c r="G1082" s="594">
        <f t="shared" si="79"/>
        <v>3.2999999999999972</v>
      </c>
      <c r="H1082" s="594">
        <v>6</v>
      </c>
      <c r="I1082" s="648">
        <f>AVERAGE(G1082:G1102)</f>
        <v>5.9238095238095241</v>
      </c>
    </row>
    <row r="1083" spans="1:9" x14ac:dyDescent="0.2">
      <c r="A1083" s="157">
        <v>44565</v>
      </c>
      <c r="B1083">
        <v>19.7</v>
      </c>
      <c r="C1083">
        <v>22.5</v>
      </c>
      <c r="D1083">
        <v>37</v>
      </c>
      <c r="E1083">
        <v>42.4</v>
      </c>
      <c r="G1083">
        <f t="shared" si="79"/>
        <v>5.3999999999999986</v>
      </c>
      <c r="H1083">
        <v>6</v>
      </c>
      <c r="I1083" s="428">
        <f>$I$1082</f>
        <v>5.9238095238095241</v>
      </c>
    </row>
    <row r="1084" spans="1:9" x14ac:dyDescent="0.2">
      <c r="A1084" s="157">
        <v>44566</v>
      </c>
      <c r="B1084">
        <v>21</v>
      </c>
      <c r="C1084">
        <v>22.5</v>
      </c>
      <c r="D1084">
        <v>38</v>
      </c>
      <c r="E1084">
        <v>40.299999999999997</v>
      </c>
      <c r="G1084">
        <f t="shared" si="79"/>
        <v>2.2999999999999972</v>
      </c>
      <c r="H1084">
        <v>6</v>
      </c>
      <c r="I1084" s="428">
        <f t="shared" ref="I1084:I1102" si="80">$I$1082</f>
        <v>5.9238095238095241</v>
      </c>
    </row>
    <row r="1085" spans="1:9" x14ac:dyDescent="0.2">
      <c r="A1085" s="157">
        <v>44567</v>
      </c>
      <c r="B1085">
        <v>20.55</v>
      </c>
      <c r="C1085">
        <v>22.4</v>
      </c>
      <c r="D1085">
        <v>34</v>
      </c>
      <c r="E1085">
        <v>42.3</v>
      </c>
      <c r="G1085">
        <f t="shared" si="79"/>
        <v>8.2999999999999972</v>
      </c>
      <c r="H1085">
        <v>6</v>
      </c>
      <c r="I1085" s="428">
        <f t="shared" si="80"/>
        <v>5.9238095238095241</v>
      </c>
    </row>
    <row r="1086" spans="1:9" x14ac:dyDescent="0.2">
      <c r="A1086" s="157">
        <v>44568</v>
      </c>
      <c r="B1086">
        <v>19.8</v>
      </c>
      <c r="C1086">
        <v>21.8</v>
      </c>
      <c r="D1086">
        <v>35</v>
      </c>
      <c r="E1086">
        <v>41.6</v>
      </c>
      <c r="G1086">
        <f t="shared" si="79"/>
        <v>6.6000000000000014</v>
      </c>
      <c r="H1086">
        <v>6</v>
      </c>
      <c r="I1086" s="428">
        <f t="shared" si="80"/>
        <v>5.9238095238095241</v>
      </c>
    </row>
    <row r="1087" spans="1:9" x14ac:dyDescent="0.2">
      <c r="A1087" s="157">
        <v>44571</v>
      </c>
      <c r="B1087">
        <v>19.600000000000001</v>
      </c>
      <c r="C1087">
        <v>22.3</v>
      </c>
      <c r="D1087">
        <v>35</v>
      </c>
      <c r="E1087">
        <v>41.4</v>
      </c>
      <c r="G1087">
        <f t="shared" si="79"/>
        <v>6.3999999999999986</v>
      </c>
      <c r="H1087">
        <v>6</v>
      </c>
      <c r="I1087" s="428">
        <f t="shared" si="80"/>
        <v>5.9238095238095241</v>
      </c>
    </row>
    <row r="1088" spans="1:9" x14ac:dyDescent="0.2">
      <c r="A1088" s="157">
        <v>44572</v>
      </c>
      <c r="B1088">
        <v>19.600000000000001</v>
      </c>
      <c r="C1088">
        <v>22</v>
      </c>
      <c r="D1088">
        <v>35</v>
      </c>
      <c r="E1088">
        <v>45</v>
      </c>
      <c r="G1088">
        <f t="shared" si="79"/>
        <v>10</v>
      </c>
      <c r="H1088">
        <v>6</v>
      </c>
      <c r="I1088" s="428">
        <f t="shared" si="80"/>
        <v>5.9238095238095241</v>
      </c>
    </row>
    <row r="1089" spans="1:9" x14ac:dyDescent="0.2">
      <c r="A1089" s="157">
        <v>44573</v>
      </c>
      <c r="B1089">
        <v>19.25</v>
      </c>
      <c r="C1089">
        <v>21.7</v>
      </c>
      <c r="D1089">
        <v>35</v>
      </c>
      <c r="E1089">
        <v>42.2</v>
      </c>
      <c r="G1089">
        <f t="shared" si="79"/>
        <v>7.2000000000000028</v>
      </c>
      <c r="H1089">
        <v>6</v>
      </c>
      <c r="I1089" s="428">
        <f t="shared" si="80"/>
        <v>5.9238095238095241</v>
      </c>
    </row>
    <row r="1090" spans="1:9" x14ac:dyDescent="0.2">
      <c r="A1090" s="157">
        <v>44574</v>
      </c>
      <c r="B1090">
        <v>19.5</v>
      </c>
      <c r="C1090">
        <v>22.6</v>
      </c>
      <c r="D1090">
        <v>36</v>
      </c>
      <c r="E1090">
        <v>43.2</v>
      </c>
      <c r="G1090">
        <f t="shared" si="79"/>
        <v>7.2000000000000028</v>
      </c>
      <c r="H1090">
        <v>6</v>
      </c>
      <c r="I1090" s="428">
        <f t="shared" si="80"/>
        <v>5.9238095238095241</v>
      </c>
    </row>
    <row r="1091" spans="1:9" x14ac:dyDescent="0.2">
      <c r="A1091" s="157">
        <v>44575</v>
      </c>
      <c r="B1091">
        <v>19.850000000000001</v>
      </c>
      <c r="C1091">
        <v>22.5</v>
      </c>
      <c r="D1091">
        <v>40</v>
      </c>
      <c r="E1091">
        <v>42.9</v>
      </c>
      <c r="G1091">
        <f t="shared" si="79"/>
        <v>2.8999999999999986</v>
      </c>
      <c r="H1091">
        <v>6</v>
      </c>
      <c r="I1091" s="428">
        <f t="shared" si="80"/>
        <v>5.9238095238095241</v>
      </c>
    </row>
    <row r="1092" spans="1:9" x14ac:dyDescent="0.2">
      <c r="A1092" s="157">
        <v>44578</v>
      </c>
      <c r="B1092">
        <v>20.350000000000001</v>
      </c>
      <c r="C1092">
        <v>22.7</v>
      </c>
      <c r="D1092">
        <v>37</v>
      </c>
      <c r="E1092">
        <v>40.6</v>
      </c>
      <c r="G1092">
        <f t="shared" si="79"/>
        <v>3.6000000000000014</v>
      </c>
      <c r="H1092">
        <v>6</v>
      </c>
      <c r="I1092" s="428">
        <f t="shared" si="80"/>
        <v>5.9238095238095241</v>
      </c>
    </row>
    <row r="1093" spans="1:9" x14ac:dyDescent="0.2">
      <c r="A1093" s="157">
        <v>44579</v>
      </c>
      <c r="B1093">
        <v>20.25</v>
      </c>
      <c r="C1093">
        <v>22.5</v>
      </c>
      <c r="D1093">
        <v>37</v>
      </c>
      <c r="E1093">
        <v>42.7</v>
      </c>
      <c r="G1093">
        <f t="shared" si="79"/>
        <v>5.7000000000000028</v>
      </c>
      <c r="H1093">
        <v>6</v>
      </c>
      <c r="I1093" s="428">
        <f t="shared" si="80"/>
        <v>5.9238095238095241</v>
      </c>
    </row>
    <row r="1094" spans="1:9" x14ac:dyDescent="0.2">
      <c r="A1094" s="157">
        <v>44580</v>
      </c>
      <c r="B1094">
        <v>19.8</v>
      </c>
      <c r="C1094">
        <v>23.1</v>
      </c>
      <c r="D1094">
        <v>36</v>
      </c>
      <c r="E1094">
        <v>43.4</v>
      </c>
      <c r="G1094">
        <f t="shared" si="79"/>
        <v>7.3999999999999986</v>
      </c>
      <c r="H1094">
        <v>6</v>
      </c>
      <c r="I1094" s="428">
        <f t="shared" si="80"/>
        <v>5.9238095238095241</v>
      </c>
    </row>
    <row r="1095" spans="1:9" x14ac:dyDescent="0.2">
      <c r="A1095" s="157">
        <v>44581</v>
      </c>
      <c r="B1095">
        <v>18.7</v>
      </c>
      <c r="C1095">
        <v>21.3</v>
      </c>
      <c r="D1095">
        <v>40</v>
      </c>
      <c r="E1095">
        <v>43.5</v>
      </c>
      <c r="G1095">
        <f t="shared" si="79"/>
        <v>3.5</v>
      </c>
      <c r="H1095">
        <v>6</v>
      </c>
      <c r="I1095" s="428">
        <f t="shared" si="80"/>
        <v>5.9238095238095241</v>
      </c>
    </row>
    <row r="1096" spans="1:9" x14ac:dyDescent="0.2">
      <c r="A1096" s="157">
        <v>44582</v>
      </c>
      <c r="B1096">
        <v>19.75</v>
      </c>
      <c r="C1096">
        <v>22.5</v>
      </c>
      <c r="D1096">
        <v>36</v>
      </c>
      <c r="E1096">
        <v>42</v>
      </c>
      <c r="G1096">
        <f t="shared" si="79"/>
        <v>6</v>
      </c>
      <c r="H1096">
        <v>6</v>
      </c>
      <c r="I1096" s="428">
        <f t="shared" si="80"/>
        <v>5.9238095238095241</v>
      </c>
    </row>
    <row r="1097" spans="1:9" x14ac:dyDescent="0.2">
      <c r="A1097" s="157">
        <v>44585</v>
      </c>
      <c r="B1097">
        <v>19.899999999999999</v>
      </c>
      <c r="C1097">
        <v>22.3</v>
      </c>
      <c r="D1097">
        <v>39</v>
      </c>
      <c r="E1097">
        <v>39.9</v>
      </c>
      <c r="G1097">
        <f t="shared" si="79"/>
        <v>0.89999999999999858</v>
      </c>
      <c r="H1097">
        <v>6</v>
      </c>
      <c r="I1097" s="428">
        <f t="shared" si="80"/>
        <v>5.9238095238095241</v>
      </c>
    </row>
    <row r="1098" spans="1:9" x14ac:dyDescent="0.2">
      <c r="A1098" s="157">
        <v>44586</v>
      </c>
      <c r="B1098">
        <v>20.149999999999999</v>
      </c>
      <c r="C1098">
        <v>22.1</v>
      </c>
      <c r="D1098">
        <v>34</v>
      </c>
      <c r="E1098">
        <v>42.5</v>
      </c>
      <c r="G1098">
        <f t="shared" si="79"/>
        <v>8.5</v>
      </c>
      <c r="H1098">
        <v>6</v>
      </c>
      <c r="I1098" s="428">
        <f t="shared" si="80"/>
        <v>5.9238095238095241</v>
      </c>
    </row>
    <row r="1099" spans="1:9" x14ac:dyDescent="0.2">
      <c r="A1099" s="157">
        <v>44587</v>
      </c>
      <c r="B1099">
        <v>21.15</v>
      </c>
      <c r="C1099">
        <v>22.5</v>
      </c>
      <c r="D1099">
        <v>39</v>
      </c>
      <c r="E1099">
        <v>42</v>
      </c>
      <c r="G1099">
        <f t="shared" si="79"/>
        <v>3</v>
      </c>
      <c r="H1099">
        <v>6</v>
      </c>
      <c r="I1099" s="428">
        <f t="shared" si="80"/>
        <v>5.9238095238095241</v>
      </c>
    </row>
    <row r="1100" spans="1:9" x14ac:dyDescent="0.2">
      <c r="A1100" s="157">
        <v>44588</v>
      </c>
      <c r="B1100">
        <v>19.2</v>
      </c>
      <c r="C1100">
        <v>23.1</v>
      </c>
      <c r="D1100">
        <v>35</v>
      </c>
      <c r="E1100">
        <v>42</v>
      </c>
      <c r="G1100">
        <f t="shared" si="79"/>
        <v>7</v>
      </c>
      <c r="H1100">
        <v>6</v>
      </c>
      <c r="I1100" s="428">
        <f t="shared" si="80"/>
        <v>5.9238095238095241</v>
      </c>
    </row>
    <row r="1101" spans="1:9" x14ac:dyDescent="0.2">
      <c r="A1101" s="157">
        <v>44589</v>
      </c>
      <c r="B1101">
        <v>19.8</v>
      </c>
      <c r="C1101">
        <v>22.6</v>
      </c>
      <c r="D1101">
        <v>33</v>
      </c>
      <c r="E1101">
        <v>40.6</v>
      </c>
      <c r="G1101">
        <f t="shared" si="79"/>
        <v>7.6000000000000014</v>
      </c>
      <c r="H1101">
        <v>6</v>
      </c>
      <c r="I1101" s="428">
        <f t="shared" si="80"/>
        <v>5.9238095238095241</v>
      </c>
    </row>
    <row r="1102" spans="1:9" x14ac:dyDescent="0.2">
      <c r="A1102" s="157">
        <v>44592</v>
      </c>
      <c r="B1102">
        <v>19.149999999999999</v>
      </c>
      <c r="C1102">
        <v>21.6</v>
      </c>
      <c r="D1102">
        <v>32</v>
      </c>
      <c r="E1102">
        <v>43.6</v>
      </c>
      <c r="G1102">
        <f t="shared" si="79"/>
        <v>11.600000000000001</v>
      </c>
      <c r="H1102">
        <v>6</v>
      </c>
      <c r="I1102" s="428">
        <f t="shared" si="80"/>
        <v>5.9238095238095241</v>
      </c>
    </row>
    <row r="1103" spans="1:9" x14ac:dyDescent="0.2">
      <c r="A1103" s="711">
        <v>44593</v>
      </c>
      <c r="B1103" s="109">
        <v>20.2</v>
      </c>
      <c r="C1103" s="109">
        <v>22.3</v>
      </c>
      <c r="D1103" s="109">
        <v>35</v>
      </c>
      <c r="E1103" s="109">
        <v>41.1</v>
      </c>
      <c r="F1103" s="109"/>
      <c r="G1103" s="109">
        <f t="shared" si="79"/>
        <v>6.1000000000000014</v>
      </c>
      <c r="H1103" s="109">
        <v>6</v>
      </c>
      <c r="I1103" s="712">
        <f>AVERAGE(G1103:G1122)</f>
        <v>7.1349999999999998</v>
      </c>
    </row>
    <row r="1104" spans="1:9" x14ac:dyDescent="0.2">
      <c r="A1104" s="157">
        <v>44594</v>
      </c>
      <c r="B1104">
        <v>19.3</v>
      </c>
      <c r="C1104">
        <v>22.2</v>
      </c>
      <c r="D1104">
        <v>40</v>
      </c>
      <c r="E1104">
        <v>43.1</v>
      </c>
      <c r="G1104">
        <f t="shared" si="79"/>
        <v>3.1000000000000014</v>
      </c>
      <c r="H1104">
        <v>6</v>
      </c>
      <c r="I1104" s="428">
        <f>$I$1103</f>
        <v>7.1349999999999998</v>
      </c>
    </row>
    <row r="1105" spans="1:9" x14ac:dyDescent="0.2">
      <c r="A1105" s="157">
        <v>44595</v>
      </c>
      <c r="B1105">
        <v>20.3</v>
      </c>
      <c r="C1105">
        <v>23</v>
      </c>
      <c r="D1105">
        <v>34</v>
      </c>
      <c r="E1105">
        <v>44.6</v>
      </c>
      <c r="G1105">
        <f t="shared" si="79"/>
        <v>10.600000000000001</v>
      </c>
      <c r="H1105">
        <v>6</v>
      </c>
      <c r="I1105" s="428">
        <f t="shared" ref="I1105:I1122" si="81">$I$1103</f>
        <v>7.1349999999999998</v>
      </c>
    </row>
    <row r="1106" spans="1:9" x14ac:dyDescent="0.2">
      <c r="A1106" s="157">
        <v>44596</v>
      </c>
      <c r="B1106">
        <v>20.65</v>
      </c>
      <c r="C1106">
        <v>21.9</v>
      </c>
      <c r="D1106">
        <v>32</v>
      </c>
      <c r="E1106">
        <v>42.2</v>
      </c>
      <c r="G1106">
        <f t="shared" si="79"/>
        <v>10.200000000000003</v>
      </c>
      <c r="H1106">
        <v>6</v>
      </c>
      <c r="I1106" s="428">
        <f t="shared" si="81"/>
        <v>7.1349999999999998</v>
      </c>
    </row>
    <row r="1107" spans="1:9" x14ac:dyDescent="0.2">
      <c r="A1107" s="157">
        <v>44599</v>
      </c>
      <c r="B1107">
        <v>19.899999999999999</v>
      </c>
      <c r="C1107">
        <v>22.3</v>
      </c>
      <c r="D1107">
        <v>34</v>
      </c>
      <c r="E1107">
        <v>41.1</v>
      </c>
      <c r="G1107">
        <f t="shared" si="79"/>
        <v>7.1000000000000014</v>
      </c>
      <c r="H1107">
        <v>6</v>
      </c>
      <c r="I1107" s="428">
        <f t="shared" si="81"/>
        <v>7.1349999999999998</v>
      </c>
    </row>
    <row r="1108" spans="1:9" x14ac:dyDescent="0.2">
      <c r="A1108" s="157">
        <v>44600</v>
      </c>
      <c r="B1108">
        <v>19.899999999999999</v>
      </c>
      <c r="C1108">
        <v>23.1</v>
      </c>
      <c r="D1108">
        <v>34</v>
      </c>
      <c r="E1108">
        <v>43.9</v>
      </c>
      <c r="G1108">
        <f t="shared" si="79"/>
        <v>9.8999999999999986</v>
      </c>
      <c r="H1108">
        <v>6</v>
      </c>
      <c r="I1108" s="428">
        <f t="shared" si="81"/>
        <v>7.1349999999999998</v>
      </c>
    </row>
    <row r="1109" spans="1:9" x14ac:dyDescent="0.2">
      <c r="A1109" s="157">
        <v>44601</v>
      </c>
      <c r="B1109">
        <v>20</v>
      </c>
      <c r="C1109">
        <v>22.9</v>
      </c>
      <c r="D1109">
        <v>37</v>
      </c>
      <c r="E1109">
        <v>43.1</v>
      </c>
      <c r="G1109">
        <f t="shared" si="79"/>
        <v>6.1000000000000014</v>
      </c>
      <c r="H1109">
        <v>6</v>
      </c>
      <c r="I1109" s="428">
        <f t="shared" si="81"/>
        <v>7.1349999999999998</v>
      </c>
    </row>
    <row r="1110" spans="1:9" x14ac:dyDescent="0.2">
      <c r="A1110" s="157">
        <v>44602</v>
      </c>
      <c r="B1110">
        <v>21.2</v>
      </c>
      <c r="C1110">
        <v>23</v>
      </c>
      <c r="D1110">
        <v>34</v>
      </c>
      <c r="E1110">
        <v>41.5</v>
      </c>
      <c r="G1110">
        <f t="shared" si="79"/>
        <v>7.5</v>
      </c>
      <c r="H1110">
        <v>6</v>
      </c>
      <c r="I1110" s="428">
        <f t="shared" si="81"/>
        <v>7.1349999999999998</v>
      </c>
    </row>
    <row r="1111" spans="1:9" x14ac:dyDescent="0.2">
      <c r="A1111" s="157">
        <v>44603</v>
      </c>
      <c r="B1111">
        <v>19.75</v>
      </c>
      <c r="C1111">
        <v>23.2</v>
      </c>
      <c r="D1111">
        <v>38</v>
      </c>
      <c r="E1111">
        <v>41.5</v>
      </c>
      <c r="G1111">
        <f t="shared" si="79"/>
        <v>3.5</v>
      </c>
      <c r="H1111">
        <v>6</v>
      </c>
      <c r="I1111" s="428">
        <f t="shared" si="81"/>
        <v>7.1349999999999998</v>
      </c>
    </row>
    <row r="1112" spans="1:9" x14ac:dyDescent="0.2">
      <c r="A1112" s="157">
        <v>44606</v>
      </c>
      <c r="B1112">
        <v>20.55</v>
      </c>
      <c r="C1112">
        <v>23.1</v>
      </c>
      <c r="D1112">
        <v>37</v>
      </c>
      <c r="E1112">
        <v>44</v>
      </c>
      <c r="G1112">
        <f t="shared" si="79"/>
        <v>7</v>
      </c>
      <c r="H1112">
        <v>6</v>
      </c>
      <c r="I1112" s="428">
        <f t="shared" si="81"/>
        <v>7.1349999999999998</v>
      </c>
    </row>
    <row r="1113" spans="1:9" x14ac:dyDescent="0.2">
      <c r="A1113" s="157">
        <v>44607</v>
      </c>
      <c r="B1113">
        <v>19.149999999999999</v>
      </c>
      <c r="C1113">
        <v>23.2</v>
      </c>
      <c r="D1113">
        <v>40</v>
      </c>
      <c r="E1113">
        <v>45.2</v>
      </c>
      <c r="G1113">
        <f t="shared" si="79"/>
        <v>5.2000000000000028</v>
      </c>
      <c r="H1113">
        <v>6</v>
      </c>
      <c r="I1113" s="428">
        <f t="shared" si="81"/>
        <v>7.1349999999999998</v>
      </c>
    </row>
    <row r="1114" spans="1:9" x14ac:dyDescent="0.2">
      <c r="A1114" s="157">
        <v>44608</v>
      </c>
      <c r="B1114">
        <v>19.25</v>
      </c>
      <c r="C1114">
        <v>21.9</v>
      </c>
      <c r="D1114">
        <v>39</v>
      </c>
      <c r="E1114">
        <v>44.1</v>
      </c>
      <c r="G1114">
        <f t="shared" si="79"/>
        <v>5.1000000000000014</v>
      </c>
      <c r="H1114">
        <v>6</v>
      </c>
      <c r="I1114" s="428">
        <f t="shared" si="81"/>
        <v>7.1349999999999998</v>
      </c>
    </row>
    <row r="1115" spans="1:9" x14ac:dyDescent="0.2">
      <c r="A1115" s="157">
        <v>44609</v>
      </c>
      <c r="B1115">
        <v>18.649999999999999</v>
      </c>
      <c r="C1115">
        <v>22.9</v>
      </c>
      <c r="D1115">
        <v>36</v>
      </c>
      <c r="E1115">
        <v>45.5</v>
      </c>
      <c r="G1115">
        <f t="shared" si="79"/>
        <v>9.5</v>
      </c>
      <c r="H1115">
        <v>6</v>
      </c>
      <c r="I1115" s="428">
        <f t="shared" si="81"/>
        <v>7.1349999999999998</v>
      </c>
    </row>
    <row r="1116" spans="1:9" x14ac:dyDescent="0.2">
      <c r="A1116" s="157">
        <v>44610</v>
      </c>
      <c r="B1116">
        <v>20.149999999999999</v>
      </c>
      <c r="C1116">
        <v>22.5</v>
      </c>
      <c r="D1116">
        <v>34</v>
      </c>
      <c r="E1116">
        <v>41.8</v>
      </c>
      <c r="G1116">
        <f t="shared" si="79"/>
        <v>7.7999999999999972</v>
      </c>
      <c r="H1116">
        <v>6</v>
      </c>
      <c r="I1116" s="428">
        <f t="shared" si="81"/>
        <v>7.1349999999999998</v>
      </c>
    </row>
    <row r="1117" spans="1:9" x14ac:dyDescent="0.2">
      <c r="A1117" s="157">
        <v>44613</v>
      </c>
      <c r="B1117">
        <v>19.8</v>
      </c>
      <c r="C1117">
        <v>23</v>
      </c>
      <c r="D1117">
        <v>37</v>
      </c>
      <c r="E1117">
        <v>44.3</v>
      </c>
      <c r="G1117">
        <f t="shared" si="79"/>
        <v>7.2999999999999972</v>
      </c>
      <c r="H1117">
        <v>6</v>
      </c>
      <c r="I1117" s="428">
        <f t="shared" si="81"/>
        <v>7.1349999999999998</v>
      </c>
    </row>
    <row r="1118" spans="1:9" x14ac:dyDescent="0.2">
      <c r="A1118" s="157">
        <v>44614</v>
      </c>
      <c r="B1118">
        <v>19.95</v>
      </c>
      <c r="C1118">
        <v>22.3</v>
      </c>
      <c r="D1118">
        <v>37</v>
      </c>
      <c r="E1118">
        <v>42.7</v>
      </c>
      <c r="G1118">
        <f t="shared" si="79"/>
        <v>5.7000000000000028</v>
      </c>
      <c r="H1118">
        <v>6</v>
      </c>
      <c r="I1118" s="428">
        <f t="shared" si="81"/>
        <v>7.1349999999999998</v>
      </c>
    </row>
    <row r="1119" spans="1:9" x14ac:dyDescent="0.2">
      <c r="A1119" s="157">
        <v>44615</v>
      </c>
      <c r="B1119">
        <v>19.149999999999999</v>
      </c>
      <c r="C1119">
        <v>22.9</v>
      </c>
      <c r="D1119">
        <v>37</v>
      </c>
      <c r="E1119">
        <v>43</v>
      </c>
      <c r="G1119">
        <f t="shared" si="79"/>
        <v>6</v>
      </c>
      <c r="H1119">
        <v>6</v>
      </c>
      <c r="I1119" s="428">
        <f t="shared" si="81"/>
        <v>7.1349999999999998</v>
      </c>
    </row>
    <row r="1120" spans="1:9" x14ac:dyDescent="0.2">
      <c r="A1120" s="157">
        <v>44616</v>
      </c>
      <c r="B1120">
        <v>19.8</v>
      </c>
      <c r="C1120">
        <v>22.1</v>
      </c>
      <c r="D1120">
        <v>35</v>
      </c>
      <c r="E1120">
        <v>43.2</v>
      </c>
      <c r="G1120">
        <f t="shared" si="79"/>
        <v>8.2000000000000028</v>
      </c>
      <c r="H1120">
        <v>6</v>
      </c>
      <c r="I1120" s="428">
        <f t="shared" si="81"/>
        <v>7.1349999999999998</v>
      </c>
    </row>
    <row r="1121" spans="1:9" x14ac:dyDescent="0.2">
      <c r="A1121" s="157">
        <v>44617</v>
      </c>
      <c r="B1121">
        <v>19.45</v>
      </c>
      <c r="C1121">
        <v>22.8</v>
      </c>
      <c r="D1121">
        <v>33</v>
      </c>
      <c r="E1121">
        <v>42.1</v>
      </c>
      <c r="G1121">
        <f t="shared" si="79"/>
        <v>9.1000000000000014</v>
      </c>
      <c r="H1121">
        <v>6</v>
      </c>
      <c r="I1121" s="428">
        <f t="shared" si="81"/>
        <v>7.1349999999999998</v>
      </c>
    </row>
    <row r="1122" spans="1:9" x14ac:dyDescent="0.2">
      <c r="A1122" s="157">
        <v>44620</v>
      </c>
      <c r="B1122">
        <v>20.149999999999999</v>
      </c>
      <c r="C1122">
        <v>22.8</v>
      </c>
      <c r="D1122">
        <v>34</v>
      </c>
      <c r="E1122">
        <v>41.7</v>
      </c>
      <c r="G1122">
        <f t="shared" si="79"/>
        <v>7.7000000000000028</v>
      </c>
      <c r="H1122">
        <v>6</v>
      </c>
      <c r="I1122" s="428">
        <f t="shared" si="81"/>
        <v>7.1349999999999998</v>
      </c>
    </row>
    <row r="1123" spans="1:9" x14ac:dyDescent="0.2">
      <c r="A1123" s="711">
        <v>44621</v>
      </c>
      <c r="B1123" s="109">
        <v>20.350000000000001</v>
      </c>
      <c r="C1123" s="109">
        <v>22.1</v>
      </c>
      <c r="D1123" s="109">
        <v>36</v>
      </c>
      <c r="E1123" s="109">
        <v>40.4</v>
      </c>
      <c r="F1123" s="109"/>
      <c r="G1123" s="109">
        <f t="shared" si="79"/>
        <v>4.3999999999999986</v>
      </c>
      <c r="H1123" s="109">
        <v>6</v>
      </c>
      <c r="I1123" s="712">
        <f>AVERAGE(G1123:G1145)</f>
        <v>7.1869565217391296</v>
      </c>
    </row>
    <row r="1124" spans="1:9" x14ac:dyDescent="0.2">
      <c r="A1124" s="157">
        <v>44622</v>
      </c>
      <c r="B1124">
        <v>20.65</v>
      </c>
      <c r="C1124">
        <v>22.8</v>
      </c>
      <c r="D1124">
        <v>38</v>
      </c>
      <c r="E1124">
        <v>45.1</v>
      </c>
      <c r="G1124">
        <f t="shared" si="79"/>
        <v>7.1000000000000014</v>
      </c>
      <c r="H1124">
        <v>6</v>
      </c>
      <c r="I1124" s="428">
        <f>$I$1123</f>
        <v>7.1869565217391296</v>
      </c>
    </row>
    <row r="1125" spans="1:9" x14ac:dyDescent="0.2">
      <c r="A1125" s="157">
        <v>44623</v>
      </c>
      <c r="B1125">
        <v>21.3</v>
      </c>
      <c r="C1125">
        <v>21.9</v>
      </c>
      <c r="D1125">
        <v>36</v>
      </c>
      <c r="E1125">
        <v>45.3</v>
      </c>
      <c r="G1125">
        <f t="shared" si="79"/>
        <v>9.2999999999999972</v>
      </c>
      <c r="H1125">
        <v>6</v>
      </c>
      <c r="I1125" s="428">
        <f t="shared" ref="I1125:I1145" si="82">$I$1123</f>
        <v>7.1869565217391296</v>
      </c>
    </row>
    <row r="1126" spans="1:9" x14ac:dyDescent="0.2">
      <c r="A1126" s="157">
        <v>44624</v>
      </c>
      <c r="B1126">
        <v>21.15</v>
      </c>
      <c r="C1126">
        <v>22.5</v>
      </c>
      <c r="D1126">
        <v>40</v>
      </c>
      <c r="E1126">
        <v>42.6</v>
      </c>
      <c r="G1126">
        <f t="shared" si="79"/>
        <v>2.6000000000000014</v>
      </c>
      <c r="H1126">
        <v>6</v>
      </c>
      <c r="I1126" s="428">
        <f t="shared" si="82"/>
        <v>7.1869565217391296</v>
      </c>
    </row>
    <row r="1127" spans="1:9" x14ac:dyDescent="0.2">
      <c r="A1127" s="157">
        <v>44627</v>
      </c>
      <c r="B1127">
        <v>20.100000000000001</v>
      </c>
      <c r="C1127">
        <v>22.4</v>
      </c>
      <c r="D1127">
        <v>34</v>
      </c>
      <c r="E1127">
        <v>42.1</v>
      </c>
      <c r="G1127">
        <f t="shared" si="79"/>
        <v>8.1000000000000014</v>
      </c>
      <c r="H1127">
        <v>6</v>
      </c>
      <c r="I1127" s="428">
        <f t="shared" si="82"/>
        <v>7.1869565217391296</v>
      </c>
    </row>
    <row r="1128" spans="1:9" x14ac:dyDescent="0.2">
      <c r="A1128" s="157">
        <v>44628</v>
      </c>
      <c r="B1128">
        <v>19.25</v>
      </c>
      <c r="C1128">
        <v>22.5</v>
      </c>
      <c r="D1128">
        <v>36</v>
      </c>
      <c r="E1128">
        <v>42.3</v>
      </c>
      <c r="G1128">
        <f t="shared" si="79"/>
        <v>6.2999999999999972</v>
      </c>
      <c r="H1128">
        <v>6</v>
      </c>
      <c r="I1128" s="428">
        <f t="shared" si="82"/>
        <v>7.1869565217391296</v>
      </c>
    </row>
    <row r="1129" spans="1:9" x14ac:dyDescent="0.2">
      <c r="A1129" s="157">
        <v>44629</v>
      </c>
      <c r="B1129">
        <v>20.07</v>
      </c>
      <c r="C1129">
        <v>21.5</v>
      </c>
      <c r="D1129">
        <v>35</v>
      </c>
      <c r="E1129">
        <v>42</v>
      </c>
      <c r="G1129">
        <f t="shared" si="79"/>
        <v>7</v>
      </c>
      <c r="H1129">
        <v>6</v>
      </c>
      <c r="I1129" s="428">
        <f t="shared" si="82"/>
        <v>7.1869565217391296</v>
      </c>
    </row>
    <row r="1130" spans="1:9" x14ac:dyDescent="0.2">
      <c r="A1130" s="157">
        <v>44630</v>
      </c>
      <c r="B1130">
        <v>20.05</v>
      </c>
      <c r="C1130">
        <v>22.7</v>
      </c>
      <c r="D1130">
        <v>37</v>
      </c>
      <c r="E1130">
        <v>42.9</v>
      </c>
      <c r="G1130">
        <f t="shared" si="79"/>
        <v>5.8999999999999986</v>
      </c>
      <c r="H1130">
        <v>6</v>
      </c>
      <c r="I1130" s="428">
        <f t="shared" si="82"/>
        <v>7.1869565217391296</v>
      </c>
    </row>
    <row r="1131" spans="1:9" x14ac:dyDescent="0.2">
      <c r="A1131" s="157">
        <v>44631</v>
      </c>
      <c r="B1131">
        <v>19.850000000000001</v>
      </c>
      <c r="C1131">
        <v>22.6</v>
      </c>
      <c r="D1131">
        <v>36</v>
      </c>
      <c r="E1131">
        <v>40.5</v>
      </c>
      <c r="G1131">
        <f t="shared" si="79"/>
        <v>4.5</v>
      </c>
      <c r="H1131">
        <v>6</v>
      </c>
      <c r="I1131" s="428">
        <f t="shared" si="82"/>
        <v>7.1869565217391296</v>
      </c>
    </row>
    <row r="1132" spans="1:9" x14ac:dyDescent="0.2">
      <c r="A1132" s="157">
        <v>44634</v>
      </c>
      <c r="B1132">
        <v>20.05</v>
      </c>
      <c r="C1132">
        <v>22.4</v>
      </c>
      <c r="D1132">
        <v>33</v>
      </c>
      <c r="E1132">
        <v>41.6</v>
      </c>
      <c r="G1132">
        <f t="shared" si="79"/>
        <v>8.6000000000000014</v>
      </c>
      <c r="H1132">
        <v>6</v>
      </c>
      <c r="I1132" s="428">
        <f t="shared" si="82"/>
        <v>7.1869565217391296</v>
      </c>
    </row>
    <row r="1133" spans="1:9" x14ac:dyDescent="0.2">
      <c r="A1133" s="157">
        <v>44635</v>
      </c>
      <c r="B1133">
        <v>20.25</v>
      </c>
      <c r="C1133">
        <v>22</v>
      </c>
      <c r="D1133">
        <v>31</v>
      </c>
      <c r="E1133">
        <v>41.3</v>
      </c>
      <c r="G1133">
        <f t="shared" si="79"/>
        <v>10.299999999999997</v>
      </c>
      <c r="H1133">
        <v>6</v>
      </c>
      <c r="I1133" s="428">
        <f t="shared" si="82"/>
        <v>7.1869565217391296</v>
      </c>
    </row>
    <row r="1134" spans="1:9" x14ac:dyDescent="0.2">
      <c r="A1134" s="157">
        <v>44636</v>
      </c>
      <c r="B1134">
        <v>20.100000000000001</v>
      </c>
      <c r="C1134">
        <v>22.8</v>
      </c>
      <c r="D1134">
        <v>35</v>
      </c>
      <c r="E1134">
        <v>41.7</v>
      </c>
      <c r="G1134">
        <f t="shared" si="79"/>
        <v>6.7000000000000028</v>
      </c>
      <c r="H1134">
        <v>6</v>
      </c>
      <c r="I1134" s="428">
        <f t="shared" si="82"/>
        <v>7.1869565217391296</v>
      </c>
    </row>
    <row r="1135" spans="1:9" x14ac:dyDescent="0.2">
      <c r="A1135" s="157">
        <v>44637</v>
      </c>
      <c r="B1135">
        <v>20.3</v>
      </c>
      <c r="C1135">
        <v>22.3</v>
      </c>
      <c r="D1135">
        <v>36</v>
      </c>
      <c r="E1135">
        <v>43</v>
      </c>
      <c r="G1135">
        <f t="shared" si="79"/>
        <v>7</v>
      </c>
      <c r="H1135">
        <v>6</v>
      </c>
      <c r="I1135" s="428">
        <f t="shared" si="82"/>
        <v>7.1869565217391296</v>
      </c>
    </row>
    <row r="1136" spans="1:9" x14ac:dyDescent="0.2">
      <c r="A1136" s="157">
        <v>44638</v>
      </c>
      <c r="B1136">
        <v>20.45</v>
      </c>
      <c r="C1136">
        <v>23.5</v>
      </c>
      <c r="D1136">
        <v>37</v>
      </c>
      <c r="E1136">
        <v>44.8</v>
      </c>
      <c r="G1136">
        <f t="shared" si="79"/>
        <v>7.7999999999999972</v>
      </c>
      <c r="H1136">
        <v>6</v>
      </c>
      <c r="I1136" s="428">
        <f t="shared" si="82"/>
        <v>7.1869565217391296</v>
      </c>
    </row>
    <row r="1137" spans="1:9" x14ac:dyDescent="0.2">
      <c r="A1137" s="157">
        <v>44641</v>
      </c>
      <c r="B1137">
        <v>22.2</v>
      </c>
      <c r="C1137">
        <v>22</v>
      </c>
      <c r="D1137">
        <v>32</v>
      </c>
      <c r="E1137">
        <v>41</v>
      </c>
      <c r="G1137">
        <f t="shared" si="79"/>
        <v>9</v>
      </c>
      <c r="H1137">
        <v>6</v>
      </c>
      <c r="I1137" s="428">
        <f t="shared" si="82"/>
        <v>7.1869565217391296</v>
      </c>
    </row>
    <row r="1138" spans="1:9" x14ac:dyDescent="0.2">
      <c r="A1138" s="157">
        <v>44642</v>
      </c>
      <c r="B1138">
        <v>20.100000000000001</v>
      </c>
      <c r="C1138">
        <v>24.5</v>
      </c>
      <c r="D1138">
        <v>35</v>
      </c>
      <c r="E1138">
        <v>40.5</v>
      </c>
      <c r="G1138">
        <f t="shared" si="79"/>
        <v>5.5</v>
      </c>
      <c r="H1138">
        <v>6</v>
      </c>
      <c r="I1138" s="428">
        <f t="shared" si="82"/>
        <v>7.1869565217391296</v>
      </c>
    </row>
    <row r="1139" spans="1:9" x14ac:dyDescent="0.2">
      <c r="A1139" s="157">
        <v>44643</v>
      </c>
      <c r="B1139">
        <v>19.75</v>
      </c>
      <c r="C1139">
        <v>23.2</v>
      </c>
      <c r="D1139">
        <v>36</v>
      </c>
      <c r="E1139">
        <v>43.5</v>
      </c>
      <c r="G1139">
        <f t="shared" si="79"/>
        <v>7.5</v>
      </c>
      <c r="H1139">
        <v>6</v>
      </c>
      <c r="I1139" s="428">
        <f t="shared" si="82"/>
        <v>7.1869565217391296</v>
      </c>
    </row>
    <row r="1140" spans="1:9" x14ac:dyDescent="0.2">
      <c r="A1140" s="157">
        <v>44644</v>
      </c>
      <c r="B1140">
        <v>19.95</v>
      </c>
      <c r="C1140">
        <v>22.7</v>
      </c>
      <c r="D1140">
        <v>37</v>
      </c>
      <c r="E1140">
        <v>40.5</v>
      </c>
      <c r="G1140">
        <f t="shared" si="79"/>
        <v>3.5</v>
      </c>
      <c r="H1140">
        <v>6</v>
      </c>
      <c r="I1140" s="428">
        <f t="shared" si="82"/>
        <v>7.1869565217391296</v>
      </c>
    </row>
    <row r="1141" spans="1:9" x14ac:dyDescent="0.2">
      <c r="A1141" s="157">
        <v>44645</v>
      </c>
      <c r="B1141">
        <v>19.7</v>
      </c>
      <c r="C1141">
        <v>23.2</v>
      </c>
      <c r="D1141">
        <v>33</v>
      </c>
      <c r="E1141">
        <v>43.8</v>
      </c>
      <c r="G1141">
        <f t="shared" si="79"/>
        <v>10.799999999999997</v>
      </c>
      <c r="H1141">
        <v>6</v>
      </c>
      <c r="I1141" s="428">
        <f t="shared" si="82"/>
        <v>7.1869565217391296</v>
      </c>
    </row>
    <row r="1142" spans="1:9" x14ac:dyDescent="0.2">
      <c r="A1142" s="157">
        <v>44648</v>
      </c>
      <c r="B1142">
        <v>20.149999999999999</v>
      </c>
      <c r="C1142">
        <v>23.7</v>
      </c>
      <c r="D1142">
        <v>35</v>
      </c>
      <c r="E1142">
        <v>42.7</v>
      </c>
      <c r="G1142">
        <f t="shared" si="79"/>
        <v>7.7000000000000028</v>
      </c>
      <c r="H1142">
        <v>6</v>
      </c>
      <c r="I1142" s="428">
        <f t="shared" si="82"/>
        <v>7.1869565217391296</v>
      </c>
    </row>
    <row r="1143" spans="1:9" x14ac:dyDescent="0.2">
      <c r="A1143" s="157">
        <v>44649</v>
      </c>
      <c r="B1143">
        <v>20.25</v>
      </c>
      <c r="C1143">
        <v>23.7</v>
      </c>
      <c r="D1143">
        <v>37</v>
      </c>
      <c r="E1143">
        <v>44.9</v>
      </c>
      <c r="G1143">
        <f t="shared" si="79"/>
        <v>7.8999999999999986</v>
      </c>
      <c r="H1143">
        <v>6</v>
      </c>
      <c r="I1143" s="428">
        <f t="shared" si="82"/>
        <v>7.1869565217391296</v>
      </c>
    </row>
    <row r="1144" spans="1:9" x14ac:dyDescent="0.2">
      <c r="A1144" s="157">
        <v>44650</v>
      </c>
      <c r="B1144">
        <v>21.05</v>
      </c>
      <c r="C1144">
        <v>22.9</v>
      </c>
      <c r="D1144">
        <v>34</v>
      </c>
      <c r="E1144">
        <v>41.4</v>
      </c>
      <c r="G1144">
        <f t="shared" si="79"/>
        <v>7.3999999999999986</v>
      </c>
      <c r="H1144">
        <v>6</v>
      </c>
      <c r="I1144" s="428">
        <f t="shared" si="82"/>
        <v>7.1869565217391296</v>
      </c>
    </row>
    <row r="1145" spans="1:9" x14ac:dyDescent="0.2">
      <c r="A1145" s="157">
        <v>44651</v>
      </c>
      <c r="B1145">
        <v>20.149999999999999</v>
      </c>
      <c r="C1145">
        <v>22.5</v>
      </c>
      <c r="D1145">
        <v>33</v>
      </c>
      <c r="E1145">
        <v>43.4</v>
      </c>
      <c r="G1145">
        <f t="shared" si="79"/>
        <v>10.399999999999999</v>
      </c>
      <c r="H1145">
        <v>6</v>
      </c>
      <c r="I1145" s="428">
        <f t="shared" si="82"/>
        <v>7.1869565217391296</v>
      </c>
    </row>
    <row r="1146" spans="1:9" x14ac:dyDescent="0.2">
      <c r="A1146" s="711">
        <v>44652</v>
      </c>
      <c r="B1146" s="109">
        <v>19.8</v>
      </c>
      <c r="C1146" s="109">
        <v>23.8</v>
      </c>
      <c r="D1146" s="109">
        <v>36</v>
      </c>
      <c r="E1146" s="109">
        <v>42.7</v>
      </c>
      <c r="F1146" s="109"/>
      <c r="G1146" s="109">
        <f t="shared" si="79"/>
        <v>6.7000000000000028</v>
      </c>
      <c r="H1146" s="109">
        <v>6</v>
      </c>
      <c r="I1146" s="712">
        <f>AVERAGE(G1146:G1161)</f>
        <v>8.8187500000000014</v>
      </c>
    </row>
    <row r="1147" spans="1:9" x14ac:dyDescent="0.2">
      <c r="A1147" s="157">
        <v>44655</v>
      </c>
      <c r="B1147">
        <v>20.3</v>
      </c>
      <c r="C1147">
        <v>24.1</v>
      </c>
      <c r="D1147">
        <v>36</v>
      </c>
      <c r="E1147">
        <v>43.1</v>
      </c>
      <c r="G1147">
        <f t="shared" si="79"/>
        <v>7.1000000000000014</v>
      </c>
      <c r="H1147">
        <v>6</v>
      </c>
      <c r="I1147" s="428">
        <f>$I$1146</f>
        <v>8.8187500000000014</v>
      </c>
    </row>
    <row r="1148" spans="1:9" x14ac:dyDescent="0.2">
      <c r="A1148" s="157">
        <v>44656</v>
      </c>
      <c r="B1148">
        <v>20.2</v>
      </c>
      <c r="C1148">
        <v>23.5</v>
      </c>
      <c r="D1148">
        <v>38</v>
      </c>
      <c r="E1148">
        <v>44.1</v>
      </c>
      <c r="G1148">
        <f t="shared" si="79"/>
        <v>6.1000000000000014</v>
      </c>
      <c r="H1148">
        <v>6</v>
      </c>
      <c r="I1148" s="428">
        <f t="shared" ref="I1148:I1161" si="83">$I$1146</f>
        <v>8.8187500000000014</v>
      </c>
    </row>
    <row r="1149" spans="1:9" x14ac:dyDescent="0.2">
      <c r="A1149" s="157">
        <v>44657</v>
      </c>
      <c r="B1149">
        <v>21.45</v>
      </c>
      <c r="C1149">
        <v>23.2</v>
      </c>
      <c r="D1149">
        <v>31</v>
      </c>
      <c r="E1149">
        <v>42.6</v>
      </c>
      <c r="G1149">
        <f t="shared" si="79"/>
        <v>11.600000000000001</v>
      </c>
      <c r="H1149">
        <v>6</v>
      </c>
      <c r="I1149" s="428">
        <f t="shared" si="83"/>
        <v>8.8187500000000014</v>
      </c>
    </row>
    <row r="1150" spans="1:9" x14ac:dyDescent="0.2">
      <c r="A1150" s="157">
        <v>44658</v>
      </c>
      <c r="B1150">
        <v>20.399999999999999</v>
      </c>
      <c r="C1150">
        <v>23.3</v>
      </c>
      <c r="D1150">
        <v>33</v>
      </c>
      <c r="E1150">
        <v>42.6</v>
      </c>
      <c r="G1150">
        <f t="shared" si="79"/>
        <v>9.6000000000000014</v>
      </c>
      <c r="H1150">
        <v>6</v>
      </c>
      <c r="I1150" s="428">
        <f t="shared" si="83"/>
        <v>8.8187500000000014</v>
      </c>
    </row>
    <row r="1151" spans="1:9" x14ac:dyDescent="0.2">
      <c r="A1151" s="157">
        <v>44659</v>
      </c>
      <c r="B1151">
        <v>20.75</v>
      </c>
      <c r="C1151">
        <v>23.8</v>
      </c>
      <c r="D1151">
        <v>37</v>
      </c>
      <c r="E1151">
        <v>45.1</v>
      </c>
      <c r="G1151">
        <f t="shared" si="79"/>
        <v>8.1000000000000014</v>
      </c>
      <c r="H1151">
        <v>6</v>
      </c>
      <c r="I1151" s="428">
        <f t="shared" si="83"/>
        <v>8.8187500000000014</v>
      </c>
    </row>
    <row r="1152" spans="1:9" x14ac:dyDescent="0.2">
      <c r="A1152" s="157">
        <v>44662</v>
      </c>
      <c r="B1152">
        <v>20.75</v>
      </c>
      <c r="C1152">
        <v>23.3</v>
      </c>
      <c r="D1152">
        <v>35</v>
      </c>
      <c r="E1152">
        <v>43.6</v>
      </c>
      <c r="G1152">
        <f t="shared" si="79"/>
        <v>8.6000000000000014</v>
      </c>
      <c r="H1152">
        <v>6</v>
      </c>
      <c r="I1152" s="428">
        <f t="shared" si="83"/>
        <v>8.8187500000000014</v>
      </c>
    </row>
    <row r="1153" spans="1:9" x14ac:dyDescent="0.2">
      <c r="A1153" s="157">
        <v>44670</v>
      </c>
      <c r="B1153">
        <v>20.65</v>
      </c>
      <c r="C1153">
        <v>23.4</v>
      </c>
      <c r="D1153">
        <v>35</v>
      </c>
      <c r="E1153">
        <v>43</v>
      </c>
      <c r="G1153">
        <f t="shared" si="79"/>
        <v>8</v>
      </c>
      <c r="H1153">
        <v>6</v>
      </c>
      <c r="I1153" s="428">
        <f t="shared" si="83"/>
        <v>8.8187500000000014</v>
      </c>
    </row>
    <row r="1154" spans="1:9" x14ac:dyDescent="0.2">
      <c r="A1154" s="157">
        <v>44671</v>
      </c>
      <c r="B1154">
        <v>20.9</v>
      </c>
      <c r="C1154">
        <v>22.3</v>
      </c>
      <c r="D1154">
        <v>27</v>
      </c>
      <c r="E1154">
        <v>41.3</v>
      </c>
      <c r="G1154">
        <f t="shared" ref="G1154:G1237" si="84">E1154-D1154</f>
        <v>14.299999999999997</v>
      </c>
      <c r="H1154">
        <v>6</v>
      </c>
      <c r="I1154" s="428">
        <f t="shared" si="83"/>
        <v>8.8187500000000014</v>
      </c>
    </row>
    <row r="1155" spans="1:9" x14ac:dyDescent="0.2">
      <c r="A1155" s="157">
        <v>44672</v>
      </c>
      <c r="B1155">
        <v>20.5</v>
      </c>
      <c r="C1155">
        <v>22.7</v>
      </c>
      <c r="D1155">
        <v>32</v>
      </c>
      <c r="E1155">
        <v>41.5</v>
      </c>
      <c r="G1155">
        <f t="shared" si="84"/>
        <v>9.5</v>
      </c>
      <c r="H1155">
        <v>6</v>
      </c>
      <c r="I1155" s="428">
        <f t="shared" si="83"/>
        <v>8.8187500000000014</v>
      </c>
    </row>
    <row r="1156" spans="1:9" x14ac:dyDescent="0.2">
      <c r="A1156" s="157">
        <v>44673</v>
      </c>
      <c r="B1156">
        <v>21.1</v>
      </c>
      <c r="C1156">
        <v>23.8</v>
      </c>
      <c r="D1156">
        <v>34</v>
      </c>
      <c r="E1156">
        <v>43.1</v>
      </c>
      <c r="G1156">
        <f t="shared" si="84"/>
        <v>9.1000000000000014</v>
      </c>
      <c r="H1156">
        <v>6</v>
      </c>
      <c r="I1156" s="428">
        <f t="shared" si="83"/>
        <v>8.8187500000000014</v>
      </c>
    </row>
    <row r="1157" spans="1:9" x14ac:dyDescent="0.2">
      <c r="A1157" s="157">
        <v>44676</v>
      </c>
      <c r="B1157">
        <v>21.25</v>
      </c>
      <c r="C1157">
        <v>23</v>
      </c>
      <c r="D1157">
        <v>32</v>
      </c>
      <c r="E1157">
        <v>40.299999999999997</v>
      </c>
      <c r="G1157">
        <f t="shared" si="84"/>
        <v>8.2999999999999972</v>
      </c>
      <c r="H1157">
        <v>6</v>
      </c>
      <c r="I1157" s="428">
        <f t="shared" si="83"/>
        <v>8.8187500000000014</v>
      </c>
    </row>
    <row r="1158" spans="1:9" x14ac:dyDescent="0.2">
      <c r="A1158" s="157">
        <v>44677</v>
      </c>
      <c r="B1158">
        <v>21.45</v>
      </c>
      <c r="C1158">
        <v>22.1</v>
      </c>
      <c r="D1158">
        <v>35</v>
      </c>
      <c r="E1158">
        <v>41.4</v>
      </c>
      <c r="G1158">
        <f t="shared" si="84"/>
        <v>6.3999999999999986</v>
      </c>
      <c r="H1158">
        <v>6</v>
      </c>
      <c r="I1158" s="428">
        <f t="shared" si="83"/>
        <v>8.8187500000000014</v>
      </c>
    </row>
    <row r="1159" spans="1:9" x14ac:dyDescent="0.2">
      <c r="A1159" s="157">
        <v>44678</v>
      </c>
      <c r="B1159">
        <v>20.7</v>
      </c>
      <c r="C1159">
        <v>23.3</v>
      </c>
      <c r="D1159">
        <v>37</v>
      </c>
      <c r="E1159">
        <v>44.5</v>
      </c>
      <c r="G1159">
        <f t="shared" si="84"/>
        <v>7.5</v>
      </c>
      <c r="H1159">
        <v>6</v>
      </c>
      <c r="I1159" s="428">
        <f t="shared" si="83"/>
        <v>8.8187500000000014</v>
      </c>
    </row>
    <row r="1160" spans="1:9" x14ac:dyDescent="0.2">
      <c r="A1160" s="157">
        <v>44679</v>
      </c>
      <c r="B1160">
        <v>20.65</v>
      </c>
      <c r="C1160">
        <v>22.8</v>
      </c>
      <c r="D1160">
        <v>35</v>
      </c>
      <c r="E1160">
        <v>43.9</v>
      </c>
      <c r="G1160">
        <f t="shared" si="84"/>
        <v>8.8999999999999986</v>
      </c>
      <c r="H1160">
        <v>6</v>
      </c>
      <c r="I1160" s="428">
        <f t="shared" si="83"/>
        <v>8.8187500000000014</v>
      </c>
    </row>
    <row r="1161" spans="1:9" x14ac:dyDescent="0.2">
      <c r="A1161" s="157">
        <v>44680</v>
      </c>
      <c r="B1161">
        <v>20.95</v>
      </c>
      <c r="C1161">
        <v>22</v>
      </c>
      <c r="D1161">
        <v>34</v>
      </c>
      <c r="E1161">
        <v>45.3</v>
      </c>
      <c r="G1161">
        <f t="shared" si="84"/>
        <v>11.299999999999997</v>
      </c>
      <c r="H1161">
        <v>6</v>
      </c>
      <c r="I1161" s="428">
        <f t="shared" si="83"/>
        <v>8.8187500000000014</v>
      </c>
    </row>
    <row r="1162" spans="1:9" x14ac:dyDescent="0.2">
      <c r="A1162" s="711">
        <v>44683</v>
      </c>
      <c r="B1162" s="109">
        <v>20.55</v>
      </c>
      <c r="C1162" s="109">
        <v>24.3</v>
      </c>
      <c r="D1162" s="109">
        <v>34</v>
      </c>
      <c r="E1162" s="109">
        <v>43.5</v>
      </c>
      <c r="F1162" s="109"/>
      <c r="G1162" s="109">
        <f t="shared" si="84"/>
        <v>9.5</v>
      </c>
      <c r="H1162" s="109">
        <v>6</v>
      </c>
      <c r="I1162" s="712">
        <f>AVERAGE(G1162:G1181)</f>
        <v>10.334999999999999</v>
      </c>
    </row>
    <row r="1163" spans="1:9" x14ac:dyDescent="0.2">
      <c r="A1163" s="157">
        <v>44684</v>
      </c>
      <c r="B1163">
        <v>20.55</v>
      </c>
      <c r="C1163">
        <v>22.6</v>
      </c>
      <c r="D1163">
        <v>32</v>
      </c>
      <c r="E1163">
        <v>40.4</v>
      </c>
      <c r="G1163">
        <f t="shared" si="84"/>
        <v>8.3999999999999986</v>
      </c>
      <c r="H1163">
        <v>6</v>
      </c>
      <c r="I1163" s="428">
        <f>$I$1162</f>
        <v>10.334999999999999</v>
      </c>
    </row>
    <row r="1164" spans="1:9" x14ac:dyDescent="0.2">
      <c r="A1164" s="157">
        <v>44685</v>
      </c>
      <c r="B1164">
        <v>19.600000000000001</v>
      </c>
      <c r="C1164">
        <v>23.4</v>
      </c>
      <c r="D1164">
        <v>33</v>
      </c>
      <c r="E1164">
        <v>43.2</v>
      </c>
      <c r="G1164">
        <f t="shared" si="84"/>
        <v>10.200000000000003</v>
      </c>
      <c r="H1164">
        <v>6</v>
      </c>
      <c r="I1164" s="428">
        <f t="shared" ref="I1164:I1181" si="85">$I$1162</f>
        <v>10.334999999999999</v>
      </c>
    </row>
    <row r="1165" spans="1:9" x14ac:dyDescent="0.2">
      <c r="A1165" s="157">
        <v>44686</v>
      </c>
      <c r="B1165">
        <v>20.55</v>
      </c>
      <c r="C1165">
        <v>22.9</v>
      </c>
      <c r="D1165">
        <v>35</v>
      </c>
      <c r="E1165">
        <v>43</v>
      </c>
      <c r="G1165">
        <f t="shared" si="84"/>
        <v>8</v>
      </c>
      <c r="H1165">
        <v>6</v>
      </c>
      <c r="I1165" s="428">
        <f t="shared" si="85"/>
        <v>10.334999999999999</v>
      </c>
    </row>
    <row r="1166" spans="1:9" x14ac:dyDescent="0.2">
      <c r="A1166" s="157">
        <v>44687</v>
      </c>
      <c r="B1166">
        <v>20.399999999999999</v>
      </c>
      <c r="C1166">
        <v>22.3</v>
      </c>
      <c r="D1166">
        <v>29</v>
      </c>
      <c r="E1166">
        <v>40.9</v>
      </c>
      <c r="G1166">
        <f t="shared" si="84"/>
        <v>11.899999999999999</v>
      </c>
      <c r="H1166">
        <v>6</v>
      </c>
      <c r="I1166" s="428">
        <f t="shared" si="85"/>
        <v>10.334999999999999</v>
      </c>
    </row>
    <row r="1167" spans="1:9" x14ac:dyDescent="0.2">
      <c r="A1167" s="157">
        <v>44690</v>
      </c>
      <c r="B1167">
        <v>19.75</v>
      </c>
      <c r="C1167">
        <v>22.8</v>
      </c>
      <c r="D1167">
        <v>29</v>
      </c>
      <c r="E1167">
        <v>43.6</v>
      </c>
      <c r="G1167">
        <f t="shared" si="84"/>
        <v>14.600000000000001</v>
      </c>
      <c r="H1167">
        <v>6</v>
      </c>
      <c r="I1167" s="428">
        <f t="shared" si="85"/>
        <v>10.334999999999999</v>
      </c>
    </row>
    <row r="1168" spans="1:9" x14ac:dyDescent="0.2">
      <c r="A1168" s="157">
        <v>44691</v>
      </c>
      <c r="B1168">
        <v>19.850000000000001</v>
      </c>
      <c r="C1168">
        <v>23.5</v>
      </c>
      <c r="D1168">
        <v>33</v>
      </c>
      <c r="E1168">
        <v>42.4</v>
      </c>
      <c r="G1168">
        <f t="shared" si="84"/>
        <v>9.3999999999999986</v>
      </c>
      <c r="H1168">
        <v>6</v>
      </c>
      <c r="I1168" s="428">
        <f t="shared" si="85"/>
        <v>10.334999999999999</v>
      </c>
    </row>
    <row r="1169" spans="1:9" x14ac:dyDescent="0.2">
      <c r="A1169" s="157">
        <v>44692</v>
      </c>
      <c r="B1169">
        <v>19.75</v>
      </c>
      <c r="C1169">
        <v>22.2</v>
      </c>
      <c r="D1169">
        <v>35</v>
      </c>
      <c r="E1169">
        <v>45.4</v>
      </c>
      <c r="G1169">
        <f t="shared" si="84"/>
        <v>10.399999999999999</v>
      </c>
      <c r="H1169">
        <v>6</v>
      </c>
      <c r="I1169" s="428">
        <f t="shared" si="85"/>
        <v>10.334999999999999</v>
      </c>
    </row>
    <row r="1170" spans="1:9" x14ac:dyDescent="0.2">
      <c r="A1170" s="157">
        <v>44693</v>
      </c>
      <c r="B1170">
        <v>19.3</v>
      </c>
      <c r="C1170">
        <v>22.7</v>
      </c>
      <c r="D1170">
        <v>29</v>
      </c>
      <c r="E1170">
        <v>43.4</v>
      </c>
      <c r="G1170">
        <f t="shared" si="84"/>
        <v>14.399999999999999</v>
      </c>
      <c r="H1170">
        <v>6</v>
      </c>
      <c r="I1170" s="428">
        <f t="shared" si="85"/>
        <v>10.334999999999999</v>
      </c>
    </row>
    <row r="1171" spans="1:9" x14ac:dyDescent="0.2">
      <c r="A1171" s="157">
        <v>44694</v>
      </c>
      <c r="B1171">
        <v>21</v>
      </c>
      <c r="C1171">
        <v>22.3</v>
      </c>
      <c r="D1171">
        <v>34</v>
      </c>
      <c r="E1171">
        <v>39.4</v>
      </c>
      <c r="G1171">
        <f t="shared" si="84"/>
        <v>5.3999999999999986</v>
      </c>
      <c r="H1171">
        <v>6</v>
      </c>
      <c r="I1171" s="428">
        <f t="shared" si="85"/>
        <v>10.334999999999999</v>
      </c>
    </row>
    <row r="1172" spans="1:9" x14ac:dyDescent="0.2">
      <c r="A1172" s="157">
        <v>44697</v>
      </c>
      <c r="B1172">
        <v>21.05</v>
      </c>
      <c r="C1172">
        <v>22.3</v>
      </c>
      <c r="D1172">
        <v>32</v>
      </c>
      <c r="E1172">
        <v>43.6</v>
      </c>
      <c r="G1172">
        <f t="shared" si="84"/>
        <v>11.600000000000001</v>
      </c>
      <c r="H1172">
        <v>6</v>
      </c>
      <c r="I1172" s="428">
        <f t="shared" si="85"/>
        <v>10.334999999999999</v>
      </c>
    </row>
    <row r="1173" spans="1:9" x14ac:dyDescent="0.2">
      <c r="A1173" s="157">
        <v>44698</v>
      </c>
      <c r="B1173">
        <v>20.149999999999999</v>
      </c>
      <c r="C1173">
        <v>21.8</v>
      </c>
      <c r="D1173">
        <v>32</v>
      </c>
      <c r="E1173">
        <v>43.2</v>
      </c>
      <c r="G1173">
        <f t="shared" si="84"/>
        <v>11.200000000000003</v>
      </c>
      <c r="H1173">
        <v>6</v>
      </c>
      <c r="I1173" s="428">
        <f t="shared" si="85"/>
        <v>10.334999999999999</v>
      </c>
    </row>
    <row r="1174" spans="1:9" x14ac:dyDescent="0.2">
      <c r="A1174" s="157">
        <v>44699</v>
      </c>
      <c r="B1174">
        <v>20.149999999999999</v>
      </c>
      <c r="C1174">
        <v>22.5</v>
      </c>
      <c r="D1174">
        <v>35</v>
      </c>
      <c r="E1174">
        <v>43.8</v>
      </c>
      <c r="G1174">
        <f t="shared" si="84"/>
        <v>8.7999999999999972</v>
      </c>
      <c r="H1174">
        <v>6</v>
      </c>
      <c r="I1174" s="428">
        <f t="shared" si="85"/>
        <v>10.334999999999999</v>
      </c>
    </row>
    <row r="1175" spans="1:9" x14ac:dyDescent="0.2">
      <c r="A1175" s="157">
        <v>44700</v>
      </c>
      <c r="B1175">
        <v>20.6</v>
      </c>
      <c r="C1175">
        <v>22.6</v>
      </c>
      <c r="D1175">
        <v>30</v>
      </c>
      <c r="E1175">
        <v>41.1</v>
      </c>
      <c r="G1175">
        <f t="shared" si="84"/>
        <v>11.100000000000001</v>
      </c>
      <c r="H1175">
        <v>6</v>
      </c>
      <c r="I1175" s="428">
        <f t="shared" si="85"/>
        <v>10.334999999999999</v>
      </c>
    </row>
    <row r="1176" spans="1:9" x14ac:dyDescent="0.2">
      <c r="A1176" s="157">
        <v>44701</v>
      </c>
      <c r="B1176">
        <v>19.5</v>
      </c>
      <c r="C1176">
        <v>23</v>
      </c>
      <c r="D1176">
        <v>34</v>
      </c>
      <c r="E1176">
        <v>44.1</v>
      </c>
      <c r="G1176">
        <f t="shared" si="84"/>
        <v>10.100000000000001</v>
      </c>
      <c r="H1176">
        <v>6</v>
      </c>
      <c r="I1176" s="428">
        <f t="shared" si="85"/>
        <v>10.334999999999999</v>
      </c>
    </row>
    <row r="1177" spans="1:9" x14ac:dyDescent="0.2">
      <c r="A1177" s="157">
        <v>44704</v>
      </c>
      <c r="B1177">
        <v>20.6</v>
      </c>
      <c r="C1177">
        <v>22.8</v>
      </c>
      <c r="D1177">
        <v>31</v>
      </c>
      <c r="E1177">
        <v>42.7</v>
      </c>
      <c r="G1177">
        <f t="shared" si="84"/>
        <v>11.700000000000003</v>
      </c>
      <c r="H1177">
        <v>6</v>
      </c>
      <c r="I1177" s="428">
        <f t="shared" si="85"/>
        <v>10.334999999999999</v>
      </c>
    </row>
    <row r="1178" spans="1:9" x14ac:dyDescent="0.2">
      <c r="A1178" s="157">
        <v>44705</v>
      </c>
      <c r="B1178">
        <v>19.600000000000001</v>
      </c>
      <c r="C1178">
        <v>23.4</v>
      </c>
      <c r="D1178">
        <v>35</v>
      </c>
      <c r="E1178">
        <v>44.3</v>
      </c>
      <c r="G1178">
        <f t="shared" si="84"/>
        <v>9.2999999999999972</v>
      </c>
      <c r="H1178">
        <v>6</v>
      </c>
      <c r="I1178" s="428">
        <f t="shared" si="85"/>
        <v>10.334999999999999</v>
      </c>
    </row>
    <row r="1179" spans="1:9" x14ac:dyDescent="0.2">
      <c r="A1179" s="157">
        <v>44706</v>
      </c>
      <c r="B1179">
        <v>20.6</v>
      </c>
      <c r="C1179">
        <v>22.9</v>
      </c>
      <c r="D1179">
        <v>32</v>
      </c>
      <c r="E1179">
        <v>43.2</v>
      </c>
      <c r="G1179">
        <f t="shared" si="84"/>
        <v>11.200000000000003</v>
      </c>
      <c r="H1179">
        <v>6</v>
      </c>
      <c r="I1179" s="428">
        <f t="shared" si="85"/>
        <v>10.334999999999999</v>
      </c>
    </row>
    <row r="1180" spans="1:9" x14ac:dyDescent="0.2">
      <c r="A1180" s="157">
        <v>44711</v>
      </c>
      <c r="B1180">
        <v>19.899999999999999</v>
      </c>
      <c r="C1180">
        <v>22.2</v>
      </c>
      <c r="D1180">
        <v>34</v>
      </c>
      <c r="E1180">
        <v>43.5</v>
      </c>
      <c r="G1180">
        <f t="shared" si="84"/>
        <v>9.5</v>
      </c>
      <c r="H1180">
        <v>6</v>
      </c>
      <c r="I1180" s="428">
        <f t="shared" si="85"/>
        <v>10.334999999999999</v>
      </c>
    </row>
    <row r="1181" spans="1:9" x14ac:dyDescent="0.2">
      <c r="A1181" s="157">
        <v>44712</v>
      </c>
      <c r="B1181">
        <v>20.399999999999999</v>
      </c>
      <c r="C1181">
        <v>22.7</v>
      </c>
      <c r="D1181">
        <v>32</v>
      </c>
      <c r="E1181">
        <v>42</v>
      </c>
      <c r="G1181">
        <f t="shared" si="84"/>
        <v>10</v>
      </c>
      <c r="H1181">
        <v>6</v>
      </c>
      <c r="I1181" s="428">
        <f t="shared" si="85"/>
        <v>10.334999999999999</v>
      </c>
    </row>
    <row r="1182" spans="1:9" x14ac:dyDescent="0.2">
      <c r="A1182" s="711">
        <v>44713</v>
      </c>
      <c r="B1182" s="109">
        <v>20.2</v>
      </c>
      <c r="C1182" s="109">
        <v>22.8</v>
      </c>
      <c r="D1182" s="109">
        <v>31</v>
      </c>
      <c r="E1182" s="109">
        <v>42.8</v>
      </c>
      <c r="F1182" s="109"/>
      <c r="G1182" s="109">
        <f t="shared" si="84"/>
        <v>11.799999999999997</v>
      </c>
      <c r="H1182" s="109">
        <v>6</v>
      </c>
      <c r="I1182" s="712">
        <f>AVERAGE(G1182:G1202)</f>
        <v>9.7523809523809515</v>
      </c>
    </row>
    <row r="1183" spans="1:9" x14ac:dyDescent="0.2">
      <c r="A1183" s="157">
        <v>44714</v>
      </c>
      <c r="B1183">
        <v>20.2</v>
      </c>
      <c r="C1183">
        <v>22.3</v>
      </c>
      <c r="D1183">
        <v>31</v>
      </c>
      <c r="E1183">
        <v>40.9</v>
      </c>
      <c r="G1183">
        <f t="shared" si="84"/>
        <v>9.8999999999999986</v>
      </c>
      <c r="H1183">
        <v>6</v>
      </c>
      <c r="I1183" s="428">
        <f>$I$1182</f>
        <v>9.7523809523809515</v>
      </c>
    </row>
    <row r="1184" spans="1:9" x14ac:dyDescent="0.2">
      <c r="A1184" s="157">
        <v>44715</v>
      </c>
      <c r="B1184">
        <v>21.8</v>
      </c>
      <c r="C1184">
        <v>22.4</v>
      </c>
      <c r="D1184">
        <v>30</v>
      </c>
      <c r="E1184">
        <v>41.2</v>
      </c>
      <c r="G1184">
        <f t="shared" si="84"/>
        <v>11.200000000000003</v>
      </c>
      <c r="H1184">
        <v>6</v>
      </c>
      <c r="I1184" s="428">
        <f t="shared" ref="I1184:I1201" si="86">$I$1182</f>
        <v>9.7523809523809515</v>
      </c>
    </row>
    <row r="1185" spans="1:9" x14ac:dyDescent="0.2">
      <c r="A1185" s="157">
        <v>44719</v>
      </c>
      <c r="B1185">
        <v>22.55</v>
      </c>
      <c r="C1185">
        <v>2.1800000000000002</v>
      </c>
      <c r="D1185">
        <v>30</v>
      </c>
      <c r="E1185">
        <v>41.9</v>
      </c>
      <c r="G1185">
        <f t="shared" si="84"/>
        <v>11.899999999999999</v>
      </c>
      <c r="H1185">
        <v>6</v>
      </c>
      <c r="I1185" s="428">
        <f t="shared" si="86"/>
        <v>9.7523809523809515</v>
      </c>
    </row>
    <row r="1186" spans="1:9" x14ac:dyDescent="0.2">
      <c r="A1186" s="157">
        <v>44720</v>
      </c>
      <c r="B1186">
        <v>21.85</v>
      </c>
      <c r="C1186">
        <v>22</v>
      </c>
      <c r="D1186">
        <v>36</v>
      </c>
      <c r="E1186">
        <v>42</v>
      </c>
      <c r="G1186">
        <f t="shared" si="84"/>
        <v>6</v>
      </c>
      <c r="H1186">
        <v>6</v>
      </c>
      <c r="I1186" s="428">
        <f t="shared" si="86"/>
        <v>9.7523809523809515</v>
      </c>
    </row>
    <row r="1187" spans="1:9" x14ac:dyDescent="0.2">
      <c r="A1187" s="157">
        <v>44721</v>
      </c>
      <c r="B1187">
        <v>20.75</v>
      </c>
      <c r="C1187">
        <v>23</v>
      </c>
      <c r="D1187">
        <v>31</v>
      </c>
      <c r="E1187">
        <v>41.3</v>
      </c>
      <c r="G1187">
        <f t="shared" si="84"/>
        <v>10.299999999999997</v>
      </c>
      <c r="H1187">
        <v>6</v>
      </c>
      <c r="I1187" s="428">
        <f t="shared" si="86"/>
        <v>9.7523809523809515</v>
      </c>
    </row>
    <row r="1188" spans="1:9" x14ac:dyDescent="0.2">
      <c r="A1188" s="157">
        <v>44722</v>
      </c>
      <c r="B1188">
        <v>20.100000000000001</v>
      </c>
      <c r="C1188">
        <v>22.8</v>
      </c>
      <c r="D1188">
        <v>33</v>
      </c>
      <c r="E1188">
        <v>41.8</v>
      </c>
      <c r="G1188">
        <f t="shared" si="84"/>
        <v>8.7999999999999972</v>
      </c>
      <c r="H1188">
        <v>6</v>
      </c>
      <c r="I1188" s="428">
        <f t="shared" si="86"/>
        <v>9.7523809523809515</v>
      </c>
    </row>
    <row r="1189" spans="1:9" x14ac:dyDescent="0.2">
      <c r="A1189" s="157">
        <v>44725</v>
      </c>
      <c r="B1189">
        <v>20.5</v>
      </c>
      <c r="C1189">
        <v>22.2</v>
      </c>
      <c r="D1189">
        <v>33</v>
      </c>
      <c r="E1189">
        <v>40.4</v>
      </c>
      <c r="G1189">
        <f t="shared" si="84"/>
        <v>7.3999999999999986</v>
      </c>
      <c r="H1189">
        <v>6</v>
      </c>
      <c r="I1189" s="428">
        <f t="shared" si="86"/>
        <v>9.7523809523809515</v>
      </c>
    </row>
    <row r="1190" spans="1:9" x14ac:dyDescent="0.2">
      <c r="A1190" s="157">
        <v>44726</v>
      </c>
      <c r="B1190">
        <v>20.85</v>
      </c>
      <c r="C1190">
        <v>22.5</v>
      </c>
      <c r="D1190">
        <v>32</v>
      </c>
      <c r="E1190">
        <v>41</v>
      </c>
      <c r="G1190">
        <f t="shared" si="84"/>
        <v>9</v>
      </c>
      <c r="H1190">
        <v>6</v>
      </c>
      <c r="I1190" s="428">
        <f t="shared" si="86"/>
        <v>9.7523809523809515</v>
      </c>
    </row>
    <row r="1191" spans="1:9" x14ac:dyDescent="0.2">
      <c r="A1191" s="157">
        <v>44727</v>
      </c>
      <c r="B1191">
        <v>21.45</v>
      </c>
      <c r="C1191">
        <v>21.4</v>
      </c>
      <c r="D1191">
        <v>32</v>
      </c>
      <c r="E1191">
        <v>42.8</v>
      </c>
      <c r="G1191">
        <f t="shared" si="84"/>
        <v>10.799999999999997</v>
      </c>
      <c r="H1191">
        <v>6</v>
      </c>
      <c r="I1191" s="428">
        <f t="shared" si="86"/>
        <v>9.7523809523809515</v>
      </c>
    </row>
    <row r="1192" spans="1:9" x14ac:dyDescent="0.2">
      <c r="A1192" s="157">
        <v>44728</v>
      </c>
      <c r="B1192">
        <v>20.2</v>
      </c>
      <c r="C1192">
        <v>22.5</v>
      </c>
      <c r="D1192">
        <v>30</v>
      </c>
      <c r="E1192">
        <v>40.700000000000003</v>
      </c>
      <c r="G1192">
        <f t="shared" si="84"/>
        <v>10.700000000000003</v>
      </c>
      <c r="H1192">
        <v>6</v>
      </c>
      <c r="I1192" s="428">
        <f t="shared" si="86"/>
        <v>9.7523809523809515</v>
      </c>
    </row>
    <row r="1193" spans="1:9" x14ac:dyDescent="0.2">
      <c r="A1193" s="157">
        <v>44729</v>
      </c>
      <c r="B1193">
        <v>22.65</v>
      </c>
      <c r="C1193">
        <v>20.8</v>
      </c>
      <c r="D1193">
        <v>30</v>
      </c>
      <c r="E1193">
        <v>41.3</v>
      </c>
      <c r="G1193">
        <f t="shared" si="84"/>
        <v>11.299999999999997</v>
      </c>
      <c r="H1193">
        <v>6</v>
      </c>
      <c r="I1193" s="428">
        <f t="shared" si="86"/>
        <v>9.7523809523809515</v>
      </c>
    </row>
    <row r="1194" spans="1:9" x14ac:dyDescent="0.2">
      <c r="A1194" s="157">
        <v>44732</v>
      </c>
      <c r="B1194">
        <v>21.2</v>
      </c>
      <c r="C1194">
        <v>22.1</v>
      </c>
      <c r="D1194">
        <v>30</v>
      </c>
      <c r="E1194">
        <v>40.6</v>
      </c>
      <c r="G1194">
        <f t="shared" si="84"/>
        <v>10.600000000000001</v>
      </c>
      <c r="H1194">
        <v>6</v>
      </c>
      <c r="I1194" s="428">
        <f t="shared" si="86"/>
        <v>9.7523809523809515</v>
      </c>
    </row>
    <row r="1195" spans="1:9" x14ac:dyDescent="0.2">
      <c r="A1195" s="157">
        <v>44733</v>
      </c>
      <c r="B1195">
        <v>21.1</v>
      </c>
      <c r="C1195">
        <v>22.7</v>
      </c>
      <c r="D1195">
        <v>31</v>
      </c>
      <c r="E1195">
        <v>41</v>
      </c>
      <c r="G1195">
        <f t="shared" si="84"/>
        <v>10</v>
      </c>
      <c r="H1195">
        <v>6</v>
      </c>
      <c r="I1195" s="428">
        <f t="shared" si="86"/>
        <v>9.7523809523809515</v>
      </c>
    </row>
    <row r="1196" spans="1:9" x14ac:dyDescent="0.2">
      <c r="A1196" s="157">
        <v>44734</v>
      </c>
      <c r="B1196">
        <v>19.7</v>
      </c>
      <c r="C1196">
        <v>22.8</v>
      </c>
      <c r="D1196">
        <v>35</v>
      </c>
      <c r="E1196">
        <v>43.9</v>
      </c>
      <c r="G1196">
        <f t="shared" si="84"/>
        <v>8.8999999999999986</v>
      </c>
      <c r="H1196">
        <v>6</v>
      </c>
      <c r="I1196" s="428">
        <f t="shared" si="86"/>
        <v>9.7523809523809515</v>
      </c>
    </row>
    <row r="1197" spans="1:9" x14ac:dyDescent="0.2">
      <c r="A1197" s="157">
        <v>44735</v>
      </c>
      <c r="B1197">
        <v>21.35</v>
      </c>
      <c r="C1197">
        <v>22.2</v>
      </c>
      <c r="D1197">
        <v>33</v>
      </c>
      <c r="E1197">
        <v>41</v>
      </c>
      <c r="G1197">
        <f t="shared" si="84"/>
        <v>8</v>
      </c>
      <c r="H1197">
        <v>6</v>
      </c>
      <c r="I1197" s="428">
        <f t="shared" si="86"/>
        <v>9.7523809523809515</v>
      </c>
    </row>
    <row r="1198" spans="1:9" x14ac:dyDescent="0.2">
      <c r="A1198" s="157">
        <v>44736</v>
      </c>
      <c r="B1198">
        <v>20.25</v>
      </c>
      <c r="C1198">
        <v>22.4</v>
      </c>
      <c r="D1198">
        <v>35</v>
      </c>
      <c r="E1198">
        <v>44.8</v>
      </c>
      <c r="G1198">
        <f t="shared" si="84"/>
        <v>9.7999999999999972</v>
      </c>
      <c r="H1198">
        <v>6</v>
      </c>
      <c r="I1198" s="428">
        <f t="shared" si="86"/>
        <v>9.7523809523809515</v>
      </c>
    </row>
    <row r="1199" spans="1:9" x14ac:dyDescent="0.2">
      <c r="A1199" s="157">
        <v>44739</v>
      </c>
      <c r="B1199">
        <v>20.6</v>
      </c>
      <c r="C1199">
        <v>21.5</v>
      </c>
      <c r="D1199">
        <v>34</v>
      </c>
      <c r="E1199">
        <v>43.3</v>
      </c>
      <c r="G1199">
        <f t="shared" si="84"/>
        <v>9.2999999999999972</v>
      </c>
      <c r="H1199">
        <v>6</v>
      </c>
      <c r="I1199" s="428">
        <f t="shared" si="86"/>
        <v>9.7523809523809515</v>
      </c>
    </row>
    <row r="1200" spans="1:9" x14ac:dyDescent="0.2">
      <c r="A1200" s="157">
        <v>44740</v>
      </c>
      <c r="B1200">
        <v>22.6</v>
      </c>
      <c r="C1200">
        <v>22.7</v>
      </c>
      <c r="D1200">
        <v>30</v>
      </c>
      <c r="E1200">
        <v>42.1</v>
      </c>
      <c r="G1200">
        <f t="shared" si="84"/>
        <v>12.100000000000001</v>
      </c>
      <c r="H1200">
        <v>6</v>
      </c>
      <c r="I1200" s="428">
        <f t="shared" si="86"/>
        <v>9.7523809523809515</v>
      </c>
    </row>
    <row r="1201" spans="1:9" x14ac:dyDescent="0.2">
      <c r="A1201" s="157">
        <v>44741</v>
      </c>
      <c r="B1201">
        <v>21.65</v>
      </c>
      <c r="C1201">
        <v>21.06</v>
      </c>
      <c r="D1201">
        <v>35</v>
      </c>
      <c r="E1201">
        <v>41.4</v>
      </c>
      <c r="G1201">
        <f t="shared" si="84"/>
        <v>6.3999999999999986</v>
      </c>
      <c r="H1201">
        <v>6</v>
      </c>
      <c r="I1201" s="428">
        <f t="shared" si="86"/>
        <v>9.7523809523809515</v>
      </c>
    </row>
    <row r="1202" spans="1:9" x14ac:dyDescent="0.2">
      <c r="A1202" s="157">
        <v>44742</v>
      </c>
      <c r="B1202">
        <v>22.55</v>
      </c>
      <c r="C1202">
        <v>22.5</v>
      </c>
      <c r="D1202">
        <v>31</v>
      </c>
      <c r="E1202">
        <v>41.6</v>
      </c>
      <c r="G1202">
        <f t="shared" si="84"/>
        <v>10.600000000000001</v>
      </c>
      <c r="H1202">
        <v>6</v>
      </c>
      <c r="I1202" s="428">
        <f>$I$1182</f>
        <v>9.7523809523809515</v>
      </c>
    </row>
    <row r="1203" spans="1:9" x14ac:dyDescent="0.2">
      <c r="A1203" s="711">
        <v>44743</v>
      </c>
      <c r="B1203" s="109">
        <v>19.899999999999999</v>
      </c>
      <c r="C1203" s="109">
        <v>22.1</v>
      </c>
      <c r="D1203" s="109">
        <v>29</v>
      </c>
      <c r="E1203" s="109">
        <v>40.4</v>
      </c>
      <c r="F1203" s="109"/>
      <c r="G1203" s="109">
        <f t="shared" si="84"/>
        <v>11.399999999999999</v>
      </c>
      <c r="H1203" s="109">
        <v>6</v>
      </c>
      <c r="I1203" s="712">
        <f>AVERAGE(G1203:G1221)</f>
        <v>11.484210526315788</v>
      </c>
    </row>
    <row r="1204" spans="1:9" x14ac:dyDescent="0.2">
      <c r="A1204" s="157">
        <v>44746</v>
      </c>
      <c r="B1204">
        <v>19.649999999999999</v>
      </c>
      <c r="C1204">
        <v>21.8</v>
      </c>
      <c r="D1204">
        <v>31</v>
      </c>
      <c r="E1204">
        <v>42.6</v>
      </c>
      <c r="G1204">
        <f t="shared" si="84"/>
        <v>11.600000000000001</v>
      </c>
      <c r="H1204">
        <v>6</v>
      </c>
      <c r="I1204" s="428">
        <f>$I$1203</f>
        <v>11.484210526315788</v>
      </c>
    </row>
    <row r="1205" spans="1:9" x14ac:dyDescent="0.2">
      <c r="A1205" s="157">
        <v>44747</v>
      </c>
      <c r="B1205">
        <v>19.850000000000001</v>
      </c>
      <c r="C1205">
        <v>24</v>
      </c>
      <c r="D1205">
        <v>29</v>
      </c>
      <c r="E1205">
        <v>41.3</v>
      </c>
      <c r="G1205">
        <f t="shared" si="84"/>
        <v>12.299999999999997</v>
      </c>
      <c r="H1205">
        <v>6</v>
      </c>
      <c r="I1205" s="428">
        <f t="shared" ref="I1205:I1221" si="87">$I$1203</f>
        <v>11.484210526315788</v>
      </c>
    </row>
    <row r="1206" spans="1:9" x14ac:dyDescent="0.2">
      <c r="A1206" s="157">
        <v>44748</v>
      </c>
      <c r="B1206">
        <v>20.45</v>
      </c>
      <c r="C1206">
        <v>22.5</v>
      </c>
      <c r="D1206">
        <v>33</v>
      </c>
      <c r="E1206">
        <v>43.2</v>
      </c>
      <c r="G1206">
        <f t="shared" si="84"/>
        <v>10.200000000000003</v>
      </c>
      <c r="H1206">
        <v>6</v>
      </c>
      <c r="I1206" s="428">
        <f t="shared" si="87"/>
        <v>11.484210526315788</v>
      </c>
    </row>
    <row r="1207" spans="1:9" x14ac:dyDescent="0.2">
      <c r="A1207" s="157">
        <v>44749</v>
      </c>
      <c r="B1207">
        <v>20.6</v>
      </c>
      <c r="C1207">
        <v>21.8</v>
      </c>
      <c r="D1207">
        <v>30</v>
      </c>
      <c r="E1207">
        <v>41.8</v>
      </c>
      <c r="G1207">
        <f t="shared" si="84"/>
        <v>11.799999999999997</v>
      </c>
      <c r="H1207">
        <v>6</v>
      </c>
      <c r="I1207" s="428">
        <f t="shared" si="87"/>
        <v>11.484210526315788</v>
      </c>
    </row>
    <row r="1208" spans="1:9" x14ac:dyDescent="0.2">
      <c r="A1208" s="157">
        <v>44750</v>
      </c>
      <c r="B1208">
        <v>22.1</v>
      </c>
      <c r="C1208">
        <v>21.5</v>
      </c>
      <c r="D1208">
        <v>35</v>
      </c>
      <c r="E1208">
        <v>41.6</v>
      </c>
      <c r="G1208">
        <f t="shared" si="84"/>
        <v>6.6000000000000014</v>
      </c>
      <c r="H1208">
        <v>6</v>
      </c>
      <c r="I1208" s="428">
        <f t="shared" si="87"/>
        <v>11.484210526315788</v>
      </c>
    </row>
    <row r="1209" spans="1:9" x14ac:dyDescent="0.2">
      <c r="A1209" s="157">
        <v>44753</v>
      </c>
      <c r="B1209">
        <v>18.399999999999999</v>
      </c>
      <c r="C1209">
        <v>21.9</v>
      </c>
      <c r="D1209">
        <v>28</v>
      </c>
      <c r="E1209">
        <v>40.6</v>
      </c>
      <c r="G1209">
        <f t="shared" si="84"/>
        <v>12.600000000000001</v>
      </c>
      <c r="H1209">
        <v>6</v>
      </c>
      <c r="I1209" s="428">
        <f t="shared" si="87"/>
        <v>11.484210526315788</v>
      </c>
    </row>
    <row r="1210" spans="1:9" x14ac:dyDescent="0.2">
      <c r="A1210" s="157">
        <v>44754</v>
      </c>
      <c r="B1210">
        <v>21.8</v>
      </c>
      <c r="C1210">
        <v>23.1</v>
      </c>
      <c r="D1210">
        <v>33</v>
      </c>
      <c r="E1210">
        <v>43.4</v>
      </c>
      <c r="G1210">
        <f t="shared" si="84"/>
        <v>10.399999999999999</v>
      </c>
      <c r="H1210">
        <v>6</v>
      </c>
      <c r="I1210" s="428">
        <f t="shared" si="87"/>
        <v>11.484210526315788</v>
      </c>
    </row>
    <row r="1211" spans="1:9" x14ac:dyDescent="0.2">
      <c r="A1211" s="157">
        <v>44755</v>
      </c>
      <c r="B1211">
        <v>21.9</v>
      </c>
      <c r="C1211">
        <v>21.2</v>
      </c>
      <c r="D1211">
        <v>32</v>
      </c>
      <c r="E1211">
        <v>42</v>
      </c>
      <c r="G1211">
        <f t="shared" si="84"/>
        <v>10</v>
      </c>
      <c r="H1211">
        <v>6</v>
      </c>
      <c r="I1211" s="428">
        <f t="shared" si="87"/>
        <v>11.484210526315788</v>
      </c>
    </row>
    <row r="1212" spans="1:9" x14ac:dyDescent="0.2">
      <c r="A1212" s="157">
        <v>44760</v>
      </c>
      <c r="B1212">
        <v>18.95</v>
      </c>
      <c r="C1212">
        <v>21.8</v>
      </c>
      <c r="D1212">
        <v>32</v>
      </c>
      <c r="E1212">
        <v>43.4</v>
      </c>
      <c r="G1212">
        <f t="shared" si="84"/>
        <v>11.399999999999999</v>
      </c>
      <c r="H1212">
        <v>6</v>
      </c>
      <c r="I1212" s="428">
        <f t="shared" si="87"/>
        <v>11.484210526315788</v>
      </c>
    </row>
    <row r="1213" spans="1:9" x14ac:dyDescent="0.2">
      <c r="A1213" s="157">
        <v>44761</v>
      </c>
      <c r="B1213">
        <v>21.75</v>
      </c>
      <c r="C1213">
        <v>22.1</v>
      </c>
      <c r="D1213">
        <v>30</v>
      </c>
      <c r="E1213">
        <v>41.5</v>
      </c>
      <c r="G1213">
        <f t="shared" si="84"/>
        <v>11.5</v>
      </c>
      <c r="H1213">
        <v>6</v>
      </c>
      <c r="I1213" s="428">
        <f t="shared" si="87"/>
        <v>11.484210526315788</v>
      </c>
    </row>
    <row r="1214" spans="1:9" x14ac:dyDescent="0.2">
      <c r="A1214" s="157">
        <v>44762</v>
      </c>
      <c r="B1214">
        <v>21.05</v>
      </c>
      <c r="C1214">
        <v>21.9</v>
      </c>
      <c r="D1214">
        <v>32</v>
      </c>
      <c r="E1214">
        <v>41.4</v>
      </c>
      <c r="G1214">
        <f t="shared" si="84"/>
        <v>9.3999999999999986</v>
      </c>
      <c r="H1214">
        <v>6</v>
      </c>
      <c r="I1214" s="428">
        <f t="shared" si="87"/>
        <v>11.484210526315788</v>
      </c>
    </row>
    <row r="1215" spans="1:9" x14ac:dyDescent="0.2">
      <c r="A1215" s="157">
        <v>44763</v>
      </c>
      <c r="B1215">
        <v>21.15</v>
      </c>
      <c r="C1215">
        <v>22.6</v>
      </c>
      <c r="D1215">
        <v>30</v>
      </c>
      <c r="E1215">
        <v>40.799999999999997</v>
      </c>
      <c r="G1215">
        <f t="shared" si="84"/>
        <v>10.799999999999997</v>
      </c>
      <c r="H1215">
        <v>6</v>
      </c>
      <c r="I1215" s="428">
        <f t="shared" si="87"/>
        <v>11.484210526315788</v>
      </c>
    </row>
    <row r="1216" spans="1:9" x14ac:dyDescent="0.2">
      <c r="A1216" s="157">
        <v>44764</v>
      </c>
      <c r="B1216">
        <v>20.65</v>
      </c>
      <c r="C1216">
        <v>21.5</v>
      </c>
      <c r="D1216">
        <v>29</v>
      </c>
      <c r="E1216">
        <v>42</v>
      </c>
      <c r="G1216">
        <f t="shared" si="84"/>
        <v>13</v>
      </c>
      <c r="H1216">
        <v>6</v>
      </c>
      <c r="I1216" s="428">
        <f t="shared" si="87"/>
        <v>11.484210526315788</v>
      </c>
    </row>
    <row r="1217" spans="1:9" x14ac:dyDescent="0.2">
      <c r="A1217" s="157">
        <v>44767</v>
      </c>
      <c r="B1217">
        <v>20</v>
      </c>
      <c r="C1217">
        <v>22.2</v>
      </c>
      <c r="D1217">
        <v>29</v>
      </c>
      <c r="E1217">
        <v>42.2</v>
      </c>
      <c r="G1217">
        <f t="shared" si="84"/>
        <v>13.200000000000003</v>
      </c>
      <c r="H1217">
        <v>6</v>
      </c>
      <c r="I1217" s="428">
        <f t="shared" si="87"/>
        <v>11.484210526315788</v>
      </c>
    </row>
    <row r="1218" spans="1:9" x14ac:dyDescent="0.2">
      <c r="A1218" s="157">
        <v>44768</v>
      </c>
      <c r="B1218">
        <v>20.7</v>
      </c>
      <c r="C1218">
        <v>21</v>
      </c>
      <c r="D1218">
        <v>27</v>
      </c>
      <c r="E1218">
        <v>41</v>
      </c>
      <c r="G1218">
        <f t="shared" si="84"/>
        <v>14</v>
      </c>
      <c r="H1218">
        <v>6</v>
      </c>
      <c r="I1218" s="428">
        <f t="shared" si="87"/>
        <v>11.484210526315788</v>
      </c>
    </row>
    <row r="1219" spans="1:9" x14ac:dyDescent="0.2">
      <c r="A1219" s="157">
        <v>44769</v>
      </c>
      <c r="B1219">
        <v>20.2</v>
      </c>
      <c r="C1219">
        <v>21.4</v>
      </c>
      <c r="D1219">
        <v>28</v>
      </c>
      <c r="E1219">
        <v>41.3</v>
      </c>
      <c r="G1219">
        <f t="shared" si="84"/>
        <v>13.299999999999997</v>
      </c>
      <c r="H1219">
        <v>6</v>
      </c>
      <c r="I1219" s="428">
        <f t="shared" si="87"/>
        <v>11.484210526315788</v>
      </c>
    </row>
    <row r="1220" spans="1:9" x14ac:dyDescent="0.2">
      <c r="A1220" s="157">
        <v>44770</v>
      </c>
      <c r="B1220">
        <v>20.05</v>
      </c>
      <c r="C1220">
        <v>21.5</v>
      </c>
      <c r="D1220">
        <v>28</v>
      </c>
      <c r="E1220">
        <v>42.7</v>
      </c>
      <c r="G1220">
        <f t="shared" si="84"/>
        <v>14.700000000000003</v>
      </c>
      <c r="H1220">
        <v>6</v>
      </c>
      <c r="I1220" s="428">
        <f t="shared" si="87"/>
        <v>11.484210526315788</v>
      </c>
    </row>
    <row r="1221" spans="1:9" x14ac:dyDescent="0.2">
      <c r="A1221" s="157">
        <v>44771</v>
      </c>
      <c r="B1221">
        <v>20.25</v>
      </c>
      <c r="C1221">
        <v>22.8</v>
      </c>
      <c r="D1221">
        <v>31</v>
      </c>
      <c r="E1221">
        <v>41</v>
      </c>
      <c r="G1221">
        <f t="shared" si="84"/>
        <v>10</v>
      </c>
      <c r="H1221">
        <v>6</v>
      </c>
      <c r="I1221" s="428">
        <f t="shared" si="87"/>
        <v>11.484210526315788</v>
      </c>
    </row>
    <row r="1222" spans="1:9" x14ac:dyDescent="0.2">
      <c r="A1222" s="714">
        <v>44802</v>
      </c>
      <c r="B1222" s="592">
        <v>20.3</v>
      </c>
      <c r="C1222" s="592">
        <v>21.8</v>
      </c>
      <c r="D1222" s="592">
        <v>30</v>
      </c>
      <c r="E1222" s="592">
        <v>41.8</v>
      </c>
      <c r="F1222" s="592" t="s">
        <v>384</v>
      </c>
      <c r="G1222" s="592">
        <f t="shared" si="84"/>
        <v>11.799999999999997</v>
      </c>
      <c r="H1222" s="592">
        <v>6</v>
      </c>
      <c r="I1222" s="712">
        <f>AVERAGE(G1222:G1224)</f>
        <v>9.9333333333333318</v>
      </c>
    </row>
    <row r="1223" spans="1:9" x14ac:dyDescent="0.2">
      <c r="A1223" s="157">
        <v>44803</v>
      </c>
      <c r="B1223">
        <v>21.6</v>
      </c>
      <c r="C1223">
        <v>20.7</v>
      </c>
      <c r="D1223">
        <v>32</v>
      </c>
      <c r="E1223">
        <v>39</v>
      </c>
      <c r="G1223">
        <f t="shared" si="84"/>
        <v>7</v>
      </c>
      <c r="H1223">
        <v>6</v>
      </c>
      <c r="I1223" s="428">
        <f>$I$1222</f>
        <v>9.9333333333333318</v>
      </c>
    </row>
    <row r="1224" spans="1:9" x14ac:dyDescent="0.2">
      <c r="A1224" s="157">
        <v>44804</v>
      </c>
      <c r="B1224">
        <v>20.85</v>
      </c>
      <c r="C1224">
        <v>21.6</v>
      </c>
      <c r="D1224">
        <v>31</v>
      </c>
      <c r="E1224">
        <v>42</v>
      </c>
      <c r="G1224">
        <f t="shared" si="84"/>
        <v>11</v>
      </c>
      <c r="H1224">
        <v>6</v>
      </c>
      <c r="I1224" s="428">
        <f>$I$1222</f>
        <v>9.9333333333333318</v>
      </c>
    </row>
    <row r="1225" spans="1:9" x14ac:dyDescent="0.2">
      <c r="A1225" s="711">
        <v>44805</v>
      </c>
      <c r="B1225" s="109">
        <v>19.8</v>
      </c>
      <c r="C1225" s="109">
        <v>20.9</v>
      </c>
      <c r="D1225" s="109">
        <v>28</v>
      </c>
      <c r="E1225" s="109">
        <v>39.4</v>
      </c>
      <c r="F1225" s="109"/>
      <c r="G1225" s="109">
        <f t="shared" si="84"/>
        <v>11.399999999999999</v>
      </c>
      <c r="H1225" s="109">
        <v>6</v>
      </c>
      <c r="I1225" s="712">
        <f>AVERAGE(G1225:G1245)</f>
        <v>9.452380952380949</v>
      </c>
    </row>
    <row r="1226" spans="1:9" x14ac:dyDescent="0.2">
      <c r="A1226" s="157">
        <v>44806</v>
      </c>
      <c r="B1226">
        <v>22.9</v>
      </c>
      <c r="C1226">
        <v>21.1</v>
      </c>
      <c r="D1226">
        <v>31</v>
      </c>
      <c r="E1226">
        <v>41.6</v>
      </c>
      <c r="G1226">
        <f t="shared" si="84"/>
        <v>10.600000000000001</v>
      </c>
      <c r="H1226">
        <v>6</v>
      </c>
      <c r="I1226" s="428">
        <f>$I$1225</f>
        <v>9.452380952380949</v>
      </c>
    </row>
    <row r="1227" spans="1:9" x14ac:dyDescent="0.2">
      <c r="A1227" s="157">
        <v>44809</v>
      </c>
      <c r="B1227">
        <v>20.399999999999999</v>
      </c>
      <c r="C1227">
        <v>21.1</v>
      </c>
      <c r="D1227">
        <v>31</v>
      </c>
      <c r="E1227">
        <v>41.1</v>
      </c>
      <c r="G1227">
        <f t="shared" si="84"/>
        <v>10.100000000000001</v>
      </c>
      <c r="H1227">
        <v>6</v>
      </c>
      <c r="I1227" s="428">
        <f t="shared" ref="I1227:I1245" si="88">$I$1225</f>
        <v>9.452380952380949</v>
      </c>
    </row>
    <row r="1228" spans="1:9" x14ac:dyDescent="0.2">
      <c r="A1228" s="157">
        <v>44810</v>
      </c>
      <c r="B1228">
        <v>22.05</v>
      </c>
      <c r="C1228">
        <v>21.6</v>
      </c>
      <c r="D1228">
        <v>31</v>
      </c>
      <c r="E1228">
        <v>42.5</v>
      </c>
      <c r="G1228">
        <f t="shared" si="84"/>
        <v>11.5</v>
      </c>
      <c r="H1228">
        <v>6</v>
      </c>
      <c r="I1228" s="428">
        <f t="shared" si="88"/>
        <v>9.452380952380949</v>
      </c>
    </row>
    <row r="1229" spans="1:9" x14ac:dyDescent="0.2">
      <c r="A1229" s="157">
        <v>44811</v>
      </c>
      <c r="B1229">
        <v>20.8</v>
      </c>
      <c r="C1229">
        <v>20.8</v>
      </c>
      <c r="D1229">
        <v>31</v>
      </c>
      <c r="E1229">
        <v>40.200000000000003</v>
      </c>
      <c r="G1229">
        <f t="shared" si="84"/>
        <v>9.2000000000000028</v>
      </c>
      <c r="H1229">
        <v>6</v>
      </c>
      <c r="I1229" s="428">
        <f t="shared" si="88"/>
        <v>9.452380952380949</v>
      </c>
    </row>
    <row r="1230" spans="1:9" x14ac:dyDescent="0.2">
      <c r="A1230" s="157">
        <v>44812</v>
      </c>
      <c r="B1230">
        <v>20.95</v>
      </c>
      <c r="C1230">
        <v>20.9</v>
      </c>
      <c r="D1230">
        <v>33</v>
      </c>
      <c r="E1230">
        <v>41.9</v>
      </c>
      <c r="G1230">
        <f t="shared" si="84"/>
        <v>8.8999999999999986</v>
      </c>
      <c r="H1230">
        <v>6</v>
      </c>
      <c r="I1230" s="428">
        <f t="shared" si="88"/>
        <v>9.452380952380949</v>
      </c>
    </row>
    <row r="1231" spans="1:9" x14ac:dyDescent="0.2">
      <c r="A1231" s="157">
        <v>44813</v>
      </c>
      <c r="B1231">
        <v>19.95</v>
      </c>
      <c r="C1231">
        <v>22.4</v>
      </c>
      <c r="D1231">
        <v>33</v>
      </c>
      <c r="E1231">
        <v>41</v>
      </c>
      <c r="G1231">
        <f t="shared" si="84"/>
        <v>8</v>
      </c>
      <c r="H1231">
        <v>6</v>
      </c>
      <c r="I1231" s="428">
        <f t="shared" si="88"/>
        <v>9.452380952380949</v>
      </c>
    </row>
    <row r="1232" spans="1:9" x14ac:dyDescent="0.2">
      <c r="A1232" s="157">
        <v>44816</v>
      </c>
      <c r="B1232">
        <v>21.55</v>
      </c>
      <c r="C1232">
        <v>21.3</v>
      </c>
      <c r="D1232">
        <v>29</v>
      </c>
      <c r="E1232">
        <v>39.299999999999997</v>
      </c>
      <c r="G1232">
        <f t="shared" si="84"/>
        <v>10.299999999999997</v>
      </c>
      <c r="H1232">
        <v>6</v>
      </c>
      <c r="I1232" s="428">
        <f t="shared" si="88"/>
        <v>9.452380952380949</v>
      </c>
    </row>
    <row r="1233" spans="1:9" x14ac:dyDescent="0.2">
      <c r="A1233" s="157">
        <v>44817</v>
      </c>
      <c r="B1233">
        <v>20.7</v>
      </c>
      <c r="C1233">
        <v>21.6</v>
      </c>
      <c r="D1233">
        <v>32</v>
      </c>
      <c r="E1233">
        <v>41.8</v>
      </c>
      <c r="G1233">
        <f t="shared" si="84"/>
        <v>9.7999999999999972</v>
      </c>
      <c r="H1233">
        <v>6</v>
      </c>
      <c r="I1233" s="428">
        <f t="shared" si="88"/>
        <v>9.452380952380949</v>
      </c>
    </row>
    <row r="1234" spans="1:9" x14ac:dyDescent="0.2">
      <c r="A1234" s="157">
        <v>44818</v>
      </c>
      <c r="B1234">
        <v>21.65</v>
      </c>
      <c r="C1234">
        <v>21.1</v>
      </c>
      <c r="D1234">
        <v>27</v>
      </c>
      <c r="E1234">
        <v>40.700000000000003</v>
      </c>
      <c r="G1234">
        <f t="shared" si="84"/>
        <v>13.700000000000003</v>
      </c>
      <c r="H1234">
        <v>6</v>
      </c>
      <c r="I1234" s="428">
        <f t="shared" si="88"/>
        <v>9.452380952380949</v>
      </c>
    </row>
    <row r="1235" spans="1:9" x14ac:dyDescent="0.2">
      <c r="A1235" s="157">
        <v>44819</v>
      </c>
      <c r="B1235">
        <v>20.05</v>
      </c>
      <c r="C1235">
        <v>20.9</v>
      </c>
      <c r="D1235">
        <v>28</v>
      </c>
      <c r="E1235">
        <v>40.1</v>
      </c>
      <c r="G1235">
        <f t="shared" si="84"/>
        <v>12.100000000000001</v>
      </c>
      <c r="H1235">
        <v>6</v>
      </c>
      <c r="I1235" s="428">
        <f t="shared" si="88"/>
        <v>9.452380952380949</v>
      </c>
    </row>
    <row r="1236" spans="1:9" x14ac:dyDescent="0.2">
      <c r="A1236" s="157">
        <v>44820</v>
      </c>
      <c r="B1236">
        <v>20.55</v>
      </c>
      <c r="C1236">
        <v>21.7</v>
      </c>
      <c r="D1236">
        <v>32</v>
      </c>
      <c r="E1236">
        <v>41.1</v>
      </c>
      <c r="G1236">
        <f t="shared" si="84"/>
        <v>9.1000000000000014</v>
      </c>
      <c r="H1236">
        <v>6</v>
      </c>
      <c r="I1236" s="428">
        <f t="shared" si="88"/>
        <v>9.452380952380949</v>
      </c>
    </row>
    <row r="1237" spans="1:9" x14ac:dyDescent="0.2">
      <c r="A1237" s="157">
        <v>44823</v>
      </c>
      <c r="B1237">
        <v>20</v>
      </c>
      <c r="C1237">
        <v>20.5</v>
      </c>
      <c r="D1237">
        <v>37</v>
      </c>
      <c r="E1237">
        <v>37.6</v>
      </c>
      <c r="G1237">
        <f t="shared" si="84"/>
        <v>0.60000000000000142</v>
      </c>
      <c r="H1237">
        <v>6</v>
      </c>
      <c r="I1237" s="428">
        <f t="shared" si="88"/>
        <v>9.452380952380949</v>
      </c>
    </row>
    <row r="1238" spans="1:9" x14ac:dyDescent="0.2">
      <c r="A1238" s="157">
        <v>44824</v>
      </c>
      <c r="B1238">
        <v>20.95</v>
      </c>
      <c r="C1238">
        <v>20.100000000000001</v>
      </c>
      <c r="D1238">
        <v>34</v>
      </c>
      <c r="E1238">
        <v>39.799999999999997</v>
      </c>
      <c r="G1238">
        <f t="shared" ref="G1238:G1346" si="89">E1238-D1238</f>
        <v>5.7999999999999972</v>
      </c>
      <c r="H1238">
        <v>6</v>
      </c>
      <c r="I1238" s="428">
        <f t="shared" si="88"/>
        <v>9.452380952380949</v>
      </c>
    </row>
    <row r="1239" spans="1:9" x14ac:dyDescent="0.2">
      <c r="A1239" s="157">
        <v>44825</v>
      </c>
      <c r="B1239">
        <v>19.55</v>
      </c>
      <c r="C1239">
        <v>20.7</v>
      </c>
      <c r="D1239">
        <v>32</v>
      </c>
      <c r="E1239">
        <v>37.799999999999997</v>
      </c>
      <c r="G1239">
        <f t="shared" si="89"/>
        <v>5.7999999999999972</v>
      </c>
      <c r="H1239">
        <v>6</v>
      </c>
      <c r="I1239" s="428">
        <f t="shared" si="88"/>
        <v>9.452380952380949</v>
      </c>
    </row>
    <row r="1240" spans="1:9" x14ac:dyDescent="0.2">
      <c r="A1240" s="157">
        <v>44826</v>
      </c>
      <c r="B1240">
        <v>20.75</v>
      </c>
      <c r="C1240">
        <v>22.3</v>
      </c>
      <c r="D1240">
        <v>31</v>
      </c>
      <c r="E1240">
        <v>41.6</v>
      </c>
      <c r="G1240">
        <f t="shared" si="89"/>
        <v>10.600000000000001</v>
      </c>
      <c r="H1240">
        <v>6</v>
      </c>
      <c r="I1240" s="428">
        <f t="shared" si="88"/>
        <v>9.452380952380949</v>
      </c>
    </row>
    <row r="1241" spans="1:9" x14ac:dyDescent="0.2">
      <c r="A1241" s="157">
        <v>44830</v>
      </c>
      <c r="B1241">
        <v>20.5</v>
      </c>
      <c r="C1241">
        <v>20.6</v>
      </c>
      <c r="D1241">
        <v>31</v>
      </c>
      <c r="E1241">
        <v>40.6</v>
      </c>
      <c r="G1241">
        <f t="shared" si="89"/>
        <v>9.6000000000000014</v>
      </c>
      <c r="H1241">
        <v>6</v>
      </c>
      <c r="I1241" s="428">
        <f t="shared" si="88"/>
        <v>9.452380952380949</v>
      </c>
    </row>
    <row r="1242" spans="1:9" x14ac:dyDescent="0.2">
      <c r="A1242" s="157">
        <v>44831</v>
      </c>
      <c r="B1242">
        <v>19.5</v>
      </c>
      <c r="C1242">
        <v>20.9</v>
      </c>
      <c r="D1242">
        <v>29</v>
      </c>
      <c r="E1242">
        <v>38.700000000000003</v>
      </c>
      <c r="G1242">
        <f t="shared" si="89"/>
        <v>9.7000000000000028</v>
      </c>
      <c r="H1242">
        <v>6</v>
      </c>
      <c r="I1242" s="428">
        <f t="shared" si="88"/>
        <v>9.452380952380949</v>
      </c>
    </row>
    <row r="1243" spans="1:9" x14ac:dyDescent="0.2">
      <c r="A1243" s="157">
        <v>44832</v>
      </c>
      <c r="B1243">
        <v>21.35</v>
      </c>
      <c r="C1243">
        <v>20</v>
      </c>
      <c r="D1243">
        <v>29</v>
      </c>
      <c r="E1243">
        <v>40.4</v>
      </c>
      <c r="G1243">
        <f t="shared" si="89"/>
        <v>11.399999999999999</v>
      </c>
      <c r="H1243">
        <v>6</v>
      </c>
      <c r="I1243" s="428">
        <f t="shared" si="88"/>
        <v>9.452380952380949</v>
      </c>
    </row>
    <row r="1244" spans="1:9" x14ac:dyDescent="0.2">
      <c r="A1244" s="157">
        <v>44833</v>
      </c>
      <c r="B1244">
        <v>20.399999999999999</v>
      </c>
      <c r="C1244">
        <v>20.8</v>
      </c>
      <c r="D1244">
        <v>31</v>
      </c>
      <c r="E1244">
        <v>39.6</v>
      </c>
      <c r="G1244">
        <f t="shared" si="89"/>
        <v>8.6000000000000014</v>
      </c>
      <c r="H1244">
        <v>6</v>
      </c>
      <c r="I1244" s="428">
        <f t="shared" si="88"/>
        <v>9.452380952380949</v>
      </c>
    </row>
    <row r="1245" spans="1:9" x14ac:dyDescent="0.2">
      <c r="A1245" s="157">
        <v>44834</v>
      </c>
      <c r="B1245">
        <v>22.2</v>
      </c>
      <c r="C1245">
        <v>21.9</v>
      </c>
      <c r="D1245">
        <v>27</v>
      </c>
      <c r="E1245">
        <v>38.700000000000003</v>
      </c>
      <c r="G1245">
        <f t="shared" si="89"/>
        <v>11.700000000000003</v>
      </c>
      <c r="H1245">
        <v>6</v>
      </c>
      <c r="I1245" s="428">
        <f t="shared" si="88"/>
        <v>9.452380952380949</v>
      </c>
    </row>
    <row r="1246" spans="1:9" x14ac:dyDescent="0.2">
      <c r="A1246" s="711">
        <v>44837</v>
      </c>
      <c r="B1246" s="109">
        <v>22.4</v>
      </c>
      <c r="C1246" s="109">
        <v>21.6</v>
      </c>
      <c r="D1246" s="109">
        <v>35</v>
      </c>
      <c r="E1246" s="109">
        <v>42.3</v>
      </c>
      <c r="F1246" s="109"/>
      <c r="G1246" s="109">
        <f t="shared" si="89"/>
        <v>7.2999999999999972</v>
      </c>
      <c r="H1246" s="109">
        <v>6</v>
      </c>
      <c r="I1246" s="712">
        <f>AVERAGE(G1246:G1265)</f>
        <v>9.5699999999999985</v>
      </c>
    </row>
    <row r="1247" spans="1:9" x14ac:dyDescent="0.2">
      <c r="A1247" s="157">
        <v>44838</v>
      </c>
      <c r="B1247">
        <v>21.55</v>
      </c>
      <c r="C1247">
        <v>22.2</v>
      </c>
      <c r="D1247">
        <v>31</v>
      </c>
      <c r="E1247">
        <v>41.6</v>
      </c>
      <c r="G1247">
        <f t="shared" si="89"/>
        <v>10.600000000000001</v>
      </c>
      <c r="H1247">
        <v>6</v>
      </c>
      <c r="I1247" s="428">
        <f>$I$1246</f>
        <v>9.5699999999999985</v>
      </c>
    </row>
    <row r="1248" spans="1:9" x14ac:dyDescent="0.2">
      <c r="A1248" s="157">
        <v>44839</v>
      </c>
      <c r="B1248">
        <v>22.25</v>
      </c>
      <c r="C1248">
        <v>21.8</v>
      </c>
      <c r="D1248">
        <v>29</v>
      </c>
      <c r="E1248">
        <v>41.9</v>
      </c>
      <c r="G1248">
        <f t="shared" si="89"/>
        <v>12.899999999999999</v>
      </c>
      <c r="H1248">
        <v>6</v>
      </c>
      <c r="I1248" s="428">
        <f t="shared" ref="I1248:I1265" si="90">$I$1246</f>
        <v>9.5699999999999985</v>
      </c>
    </row>
    <row r="1249" spans="1:9" x14ac:dyDescent="0.2">
      <c r="A1249" s="157">
        <v>44840</v>
      </c>
      <c r="B1249">
        <v>22.15</v>
      </c>
      <c r="C1249">
        <v>22.2</v>
      </c>
      <c r="D1249">
        <v>33</v>
      </c>
      <c r="E1249">
        <v>39.9</v>
      </c>
      <c r="G1249">
        <f t="shared" si="89"/>
        <v>6.8999999999999986</v>
      </c>
      <c r="H1249">
        <v>6</v>
      </c>
      <c r="I1249" s="428">
        <f t="shared" si="90"/>
        <v>9.5699999999999985</v>
      </c>
    </row>
    <row r="1250" spans="1:9" x14ac:dyDescent="0.2">
      <c r="A1250" s="157">
        <v>44841</v>
      </c>
      <c r="B1250">
        <v>20.9</v>
      </c>
      <c r="C1250">
        <v>21.8</v>
      </c>
      <c r="D1250">
        <v>33</v>
      </c>
      <c r="E1250">
        <v>42.6</v>
      </c>
      <c r="G1250">
        <f t="shared" si="89"/>
        <v>9.6000000000000014</v>
      </c>
      <c r="H1250">
        <v>6</v>
      </c>
      <c r="I1250" s="428">
        <f t="shared" si="90"/>
        <v>9.5699999999999985</v>
      </c>
    </row>
    <row r="1251" spans="1:9" x14ac:dyDescent="0.2">
      <c r="A1251" s="157">
        <v>44844</v>
      </c>
      <c r="B1251">
        <v>20.9</v>
      </c>
      <c r="C1251">
        <v>22.4</v>
      </c>
      <c r="D1251">
        <v>33</v>
      </c>
      <c r="E1251">
        <v>40.1</v>
      </c>
      <c r="G1251">
        <f t="shared" si="89"/>
        <v>7.1000000000000014</v>
      </c>
      <c r="H1251">
        <v>6</v>
      </c>
      <c r="I1251" s="428">
        <f t="shared" si="90"/>
        <v>9.5699999999999985</v>
      </c>
    </row>
    <row r="1252" spans="1:9" x14ac:dyDescent="0.2">
      <c r="A1252" s="157">
        <v>44845</v>
      </c>
      <c r="B1252">
        <v>21.9</v>
      </c>
      <c r="C1252">
        <v>21.3</v>
      </c>
      <c r="D1252">
        <v>35</v>
      </c>
      <c r="E1252">
        <v>41.1</v>
      </c>
      <c r="G1252">
        <f t="shared" si="89"/>
        <v>6.1000000000000014</v>
      </c>
      <c r="H1252">
        <v>6</v>
      </c>
      <c r="I1252" s="428">
        <f t="shared" si="90"/>
        <v>9.5699999999999985</v>
      </c>
    </row>
    <row r="1253" spans="1:9" x14ac:dyDescent="0.2">
      <c r="A1253" s="157">
        <v>44846</v>
      </c>
      <c r="B1253">
        <v>20.100000000000001</v>
      </c>
      <c r="C1253">
        <v>21</v>
      </c>
      <c r="D1253">
        <v>28</v>
      </c>
      <c r="E1253">
        <v>40.1</v>
      </c>
      <c r="G1253">
        <f t="shared" si="89"/>
        <v>12.100000000000001</v>
      </c>
      <c r="H1253">
        <v>6</v>
      </c>
      <c r="I1253" s="428">
        <f t="shared" si="90"/>
        <v>9.5699999999999985</v>
      </c>
    </row>
    <row r="1254" spans="1:9" x14ac:dyDescent="0.2">
      <c r="A1254" s="157">
        <v>44847</v>
      </c>
      <c r="B1254">
        <v>22</v>
      </c>
      <c r="C1254">
        <v>22.3</v>
      </c>
      <c r="D1254">
        <v>32</v>
      </c>
      <c r="E1254">
        <v>41.4</v>
      </c>
      <c r="G1254">
        <f t="shared" si="89"/>
        <v>9.3999999999999986</v>
      </c>
      <c r="H1254">
        <v>6</v>
      </c>
      <c r="I1254" s="428">
        <f t="shared" si="90"/>
        <v>9.5699999999999985</v>
      </c>
    </row>
    <row r="1255" spans="1:9" x14ac:dyDescent="0.2">
      <c r="A1255" s="157">
        <v>44848</v>
      </c>
      <c r="B1255">
        <v>21.2</v>
      </c>
      <c r="C1255">
        <v>19.2</v>
      </c>
      <c r="D1255">
        <v>30</v>
      </c>
      <c r="E1255">
        <v>40.200000000000003</v>
      </c>
      <c r="G1255">
        <f t="shared" si="89"/>
        <v>10.200000000000003</v>
      </c>
      <c r="H1255">
        <v>6</v>
      </c>
      <c r="I1255" s="428">
        <f t="shared" si="90"/>
        <v>9.5699999999999985</v>
      </c>
    </row>
    <row r="1256" spans="1:9" x14ac:dyDescent="0.2">
      <c r="A1256" s="157">
        <v>44851</v>
      </c>
      <c r="B1256">
        <v>20.65</v>
      </c>
      <c r="C1256">
        <v>21.2</v>
      </c>
      <c r="D1256">
        <v>30</v>
      </c>
      <c r="E1256">
        <v>39.5</v>
      </c>
      <c r="G1256">
        <f t="shared" si="89"/>
        <v>9.5</v>
      </c>
      <c r="H1256">
        <v>6</v>
      </c>
      <c r="I1256" s="428">
        <f t="shared" si="90"/>
        <v>9.5699999999999985</v>
      </c>
    </row>
    <row r="1257" spans="1:9" x14ac:dyDescent="0.2">
      <c r="A1257" s="157">
        <v>44852</v>
      </c>
      <c r="B1257">
        <v>22.65</v>
      </c>
      <c r="C1257">
        <v>21.5</v>
      </c>
      <c r="D1257">
        <v>30</v>
      </c>
      <c r="E1257">
        <v>38.799999999999997</v>
      </c>
      <c r="G1257">
        <f t="shared" si="89"/>
        <v>8.7999999999999972</v>
      </c>
      <c r="H1257">
        <v>6</v>
      </c>
      <c r="I1257" s="428">
        <f t="shared" si="90"/>
        <v>9.5699999999999985</v>
      </c>
    </row>
    <row r="1258" spans="1:9" x14ac:dyDescent="0.2">
      <c r="A1258" s="157">
        <v>44853</v>
      </c>
      <c r="B1258">
        <v>20.95</v>
      </c>
      <c r="C1258">
        <v>21.5</v>
      </c>
      <c r="D1258">
        <v>33</v>
      </c>
      <c r="E1258">
        <v>41.1</v>
      </c>
      <c r="G1258">
        <f t="shared" si="89"/>
        <v>8.1000000000000014</v>
      </c>
      <c r="H1258">
        <v>6</v>
      </c>
      <c r="I1258" s="428">
        <f t="shared" si="90"/>
        <v>9.5699999999999985</v>
      </c>
    </row>
    <row r="1259" spans="1:9" x14ac:dyDescent="0.2">
      <c r="A1259" s="157">
        <v>44854</v>
      </c>
      <c r="B1259">
        <v>23.25</v>
      </c>
      <c r="C1259">
        <v>21.8</v>
      </c>
      <c r="D1259">
        <v>29</v>
      </c>
      <c r="E1259">
        <v>42.8</v>
      </c>
      <c r="G1259">
        <f t="shared" si="89"/>
        <v>13.799999999999997</v>
      </c>
      <c r="H1259">
        <v>6</v>
      </c>
      <c r="I1259" s="428">
        <f t="shared" si="90"/>
        <v>9.5699999999999985</v>
      </c>
    </row>
    <row r="1260" spans="1:9" x14ac:dyDescent="0.2">
      <c r="A1260" s="157">
        <v>44855</v>
      </c>
      <c r="B1260">
        <v>21.4</v>
      </c>
      <c r="C1260">
        <v>22</v>
      </c>
      <c r="D1260">
        <v>31</v>
      </c>
      <c r="E1260">
        <v>39.200000000000003</v>
      </c>
      <c r="G1260">
        <f t="shared" si="89"/>
        <v>8.2000000000000028</v>
      </c>
      <c r="H1260">
        <v>6</v>
      </c>
      <c r="I1260" s="428">
        <f t="shared" si="90"/>
        <v>9.5699999999999985</v>
      </c>
    </row>
    <row r="1261" spans="1:9" x14ac:dyDescent="0.2">
      <c r="A1261" s="157">
        <v>44858</v>
      </c>
      <c r="B1261">
        <v>21.35</v>
      </c>
      <c r="C1261">
        <v>21.7</v>
      </c>
      <c r="D1261">
        <v>31</v>
      </c>
      <c r="E1261">
        <v>43.4</v>
      </c>
      <c r="G1261">
        <f t="shared" si="89"/>
        <v>12.399999999999999</v>
      </c>
      <c r="H1261">
        <v>6</v>
      </c>
      <c r="I1261" s="428">
        <f t="shared" si="90"/>
        <v>9.5699999999999985</v>
      </c>
    </row>
    <row r="1262" spans="1:9" x14ac:dyDescent="0.2">
      <c r="A1262" s="157">
        <v>44859</v>
      </c>
      <c r="B1262">
        <v>21.3</v>
      </c>
      <c r="C1262">
        <v>20.8</v>
      </c>
      <c r="D1262">
        <v>30</v>
      </c>
      <c r="E1262">
        <v>38</v>
      </c>
      <c r="G1262">
        <f t="shared" si="89"/>
        <v>8</v>
      </c>
      <c r="H1262">
        <v>6</v>
      </c>
      <c r="I1262" s="428">
        <f t="shared" si="90"/>
        <v>9.5699999999999985</v>
      </c>
    </row>
    <row r="1263" spans="1:9" x14ac:dyDescent="0.2">
      <c r="A1263" s="157">
        <v>44860</v>
      </c>
      <c r="B1263">
        <v>21.4</v>
      </c>
      <c r="C1263">
        <v>21.8</v>
      </c>
      <c r="D1263">
        <v>30</v>
      </c>
      <c r="E1263">
        <v>42</v>
      </c>
      <c r="G1263">
        <f t="shared" si="89"/>
        <v>12</v>
      </c>
      <c r="H1263">
        <v>6</v>
      </c>
      <c r="I1263" s="428">
        <f t="shared" si="90"/>
        <v>9.5699999999999985</v>
      </c>
    </row>
    <row r="1264" spans="1:9" x14ac:dyDescent="0.2">
      <c r="A1264" s="157">
        <v>44861</v>
      </c>
      <c r="B1264">
        <v>21.9</v>
      </c>
      <c r="C1264">
        <v>20.399999999999999</v>
      </c>
      <c r="D1264">
        <v>31</v>
      </c>
      <c r="E1264">
        <v>38.5</v>
      </c>
      <c r="G1264">
        <f t="shared" si="89"/>
        <v>7.5</v>
      </c>
      <c r="H1264">
        <v>6</v>
      </c>
      <c r="I1264" s="428">
        <f t="shared" si="90"/>
        <v>9.5699999999999985</v>
      </c>
    </row>
    <row r="1265" spans="1:9" x14ac:dyDescent="0.2">
      <c r="A1265" s="157">
        <v>44862</v>
      </c>
      <c r="B1265">
        <v>22.4</v>
      </c>
      <c r="C1265">
        <v>21.3</v>
      </c>
      <c r="D1265">
        <v>30</v>
      </c>
      <c r="E1265">
        <v>40.9</v>
      </c>
      <c r="G1265">
        <f t="shared" si="89"/>
        <v>10.899999999999999</v>
      </c>
      <c r="H1265">
        <v>6</v>
      </c>
      <c r="I1265" s="428">
        <f t="shared" si="90"/>
        <v>9.5699999999999985</v>
      </c>
    </row>
    <row r="1266" spans="1:9" x14ac:dyDescent="0.2">
      <c r="A1266" s="711">
        <v>44867</v>
      </c>
      <c r="B1266" s="109">
        <v>20.2</v>
      </c>
      <c r="C1266" s="109">
        <v>23.3</v>
      </c>
      <c r="D1266" s="109">
        <v>33</v>
      </c>
      <c r="E1266" s="109">
        <v>38.9</v>
      </c>
      <c r="F1266" s="109"/>
      <c r="G1266" s="109">
        <f t="shared" si="89"/>
        <v>5.8999999999999986</v>
      </c>
      <c r="H1266" s="109">
        <v>6</v>
      </c>
      <c r="I1266" s="712">
        <f>AVERAGE(G1266:G1285)</f>
        <v>9.51</v>
      </c>
    </row>
    <row r="1267" spans="1:9" x14ac:dyDescent="0.2">
      <c r="A1267" s="157">
        <v>44868</v>
      </c>
      <c r="B1267">
        <v>19.899999999999999</v>
      </c>
      <c r="C1267">
        <v>22.3</v>
      </c>
      <c r="D1267">
        <v>31</v>
      </c>
      <c r="E1267">
        <v>39.6</v>
      </c>
      <c r="G1267">
        <f t="shared" si="89"/>
        <v>8.6000000000000014</v>
      </c>
      <c r="H1267">
        <v>6</v>
      </c>
      <c r="I1267" s="428">
        <f>$I$1266</f>
        <v>9.51</v>
      </c>
    </row>
    <row r="1268" spans="1:9" x14ac:dyDescent="0.2">
      <c r="A1268" s="157">
        <v>44869</v>
      </c>
      <c r="B1268">
        <v>20.5</v>
      </c>
      <c r="C1268">
        <v>23</v>
      </c>
      <c r="D1268">
        <v>28</v>
      </c>
      <c r="E1268">
        <v>41</v>
      </c>
      <c r="G1268">
        <f t="shared" si="89"/>
        <v>13</v>
      </c>
      <c r="H1268">
        <v>6</v>
      </c>
      <c r="I1268" s="428">
        <f t="shared" ref="I1268:I1285" si="91">$I$1266</f>
        <v>9.51</v>
      </c>
    </row>
    <row r="1269" spans="1:9" x14ac:dyDescent="0.2">
      <c r="A1269" s="157">
        <v>44872</v>
      </c>
      <c r="B1269">
        <v>19.850000000000001</v>
      </c>
      <c r="C1269">
        <v>23</v>
      </c>
      <c r="D1269">
        <v>32</v>
      </c>
      <c r="E1269">
        <v>41</v>
      </c>
      <c r="G1269">
        <f t="shared" si="89"/>
        <v>9</v>
      </c>
      <c r="H1269">
        <v>6</v>
      </c>
      <c r="I1269" s="428">
        <f t="shared" si="91"/>
        <v>9.51</v>
      </c>
    </row>
    <row r="1270" spans="1:9" x14ac:dyDescent="0.2">
      <c r="A1270" s="157">
        <v>44873</v>
      </c>
      <c r="B1270">
        <v>20.6</v>
      </c>
      <c r="C1270">
        <v>22.5</v>
      </c>
      <c r="D1270">
        <v>30</v>
      </c>
      <c r="E1270">
        <v>41.4</v>
      </c>
      <c r="G1270">
        <f t="shared" si="89"/>
        <v>11.399999999999999</v>
      </c>
      <c r="H1270">
        <v>6</v>
      </c>
      <c r="I1270" s="428">
        <f t="shared" si="91"/>
        <v>9.51</v>
      </c>
    </row>
    <row r="1271" spans="1:9" x14ac:dyDescent="0.2">
      <c r="A1271" s="157">
        <v>44874</v>
      </c>
      <c r="B1271">
        <v>20.399999999999999</v>
      </c>
      <c r="C1271">
        <v>24.1</v>
      </c>
      <c r="D1271">
        <v>32</v>
      </c>
      <c r="E1271">
        <v>39.5</v>
      </c>
      <c r="G1271">
        <f t="shared" si="89"/>
        <v>7.5</v>
      </c>
      <c r="H1271">
        <v>6</v>
      </c>
      <c r="I1271" s="428">
        <f t="shared" si="91"/>
        <v>9.51</v>
      </c>
    </row>
    <row r="1272" spans="1:9" x14ac:dyDescent="0.2">
      <c r="A1272" s="157">
        <v>44875</v>
      </c>
      <c r="B1272">
        <v>20.05</v>
      </c>
      <c r="C1272">
        <v>21.8</v>
      </c>
      <c r="D1272">
        <v>31</v>
      </c>
      <c r="E1272">
        <v>41.6</v>
      </c>
      <c r="G1272">
        <f t="shared" si="89"/>
        <v>10.600000000000001</v>
      </c>
      <c r="H1272">
        <v>6</v>
      </c>
      <c r="I1272" s="428">
        <f t="shared" si="91"/>
        <v>9.51</v>
      </c>
    </row>
    <row r="1273" spans="1:9" x14ac:dyDescent="0.2">
      <c r="A1273" s="157">
        <v>44879</v>
      </c>
      <c r="B1273">
        <v>21.75</v>
      </c>
      <c r="C1273">
        <v>22.8</v>
      </c>
      <c r="D1273">
        <v>31</v>
      </c>
      <c r="E1273">
        <v>39.700000000000003</v>
      </c>
      <c r="G1273">
        <f t="shared" si="89"/>
        <v>8.7000000000000028</v>
      </c>
      <c r="H1273">
        <v>6</v>
      </c>
      <c r="I1273" s="428">
        <f t="shared" si="91"/>
        <v>9.51</v>
      </c>
    </row>
    <row r="1274" spans="1:9" x14ac:dyDescent="0.2">
      <c r="A1274" s="157">
        <v>44880</v>
      </c>
      <c r="B1274">
        <v>19.5</v>
      </c>
      <c r="C1274">
        <v>22.8</v>
      </c>
      <c r="D1274">
        <v>31</v>
      </c>
      <c r="E1274">
        <v>43.5</v>
      </c>
      <c r="G1274">
        <f t="shared" si="89"/>
        <v>12.5</v>
      </c>
      <c r="H1274">
        <v>6</v>
      </c>
      <c r="I1274" s="428">
        <f t="shared" si="91"/>
        <v>9.51</v>
      </c>
    </row>
    <row r="1275" spans="1:9" x14ac:dyDescent="0.2">
      <c r="A1275" s="157">
        <v>44881</v>
      </c>
      <c r="B1275">
        <v>21.1</v>
      </c>
      <c r="C1275">
        <v>22.5</v>
      </c>
      <c r="D1275">
        <v>30</v>
      </c>
      <c r="E1275">
        <v>38.5</v>
      </c>
      <c r="G1275">
        <f t="shared" si="89"/>
        <v>8.5</v>
      </c>
      <c r="H1275">
        <v>6</v>
      </c>
      <c r="I1275" s="428">
        <f t="shared" si="91"/>
        <v>9.51</v>
      </c>
    </row>
    <row r="1276" spans="1:9" x14ac:dyDescent="0.2">
      <c r="A1276" s="157">
        <v>44882</v>
      </c>
      <c r="B1276">
        <v>21.4</v>
      </c>
      <c r="C1276">
        <v>23.7</v>
      </c>
      <c r="D1276">
        <v>32</v>
      </c>
      <c r="E1276">
        <v>41</v>
      </c>
      <c r="G1276">
        <f t="shared" si="89"/>
        <v>9</v>
      </c>
      <c r="H1276">
        <v>6</v>
      </c>
      <c r="I1276" s="428">
        <f t="shared" si="91"/>
        <v>9.51</v>
      </c>
    </row>
    <row r="1277" spans="1:9" x14ac:dyDescent="0.2">
      <c r="A1277" s="157">
        <v>44883</v>
      </c>
      <c r="B1277">
        <v>21.6</v>
      </c>
      <c r="C1277">
        <v>23.7</v>
      </c>
      <c r="D1277">
        <v>31</v>
      </c>
      <c r="E1277">
        <v>40.9</v>
      </c>
      <c r="G1277">
        <f t="shared" si="89"/>
        <v>9.8999999999999986</v>
      </c>
      <c r="H1277">
        <v>6</v>
      </c>
      <c r="I1277" s="428">
        <f t="shared" si="91"/>
        <v>9.51</v>
      </c>
    </row>
    <row r="1278" spans="1:9" x14ac:dyDescent="0.2">
      <c r="A1278" s="157">
        <v>44886</v>
      </c>
      <c r="B1278">
        <v>21</v>
      </c>
      <c r="C1278">
        <v>23.5</v>
      </c>
      <c r="D1278">
        <v>34</v>
      </c>
      <c r="E1278">
        <v>42.4</v>
      </c>
      <c r="G1278">
        <f t="shared" si="89"/>
        <v>8.3999999999999986</v>
      </c>
      <c r="H1278">
        <v>6</v>
      </c>
      <c r="I1278" s="428">
        <f t="shared" si="91"/>
        <v>9.51</v>
      </c>
    </row>
    <row r="1279" spans="1:9" x14ac:dyDescent="0.2">
      <c r="A1279" s="157">
        <v>44887</v>
      </c>
      <c r="B1279">
        <v>20.7</v>
      </c>
      <c r="C1279">
        <v>22.6</v>
      </c>
      <c r="D1279">
        <v>30</v>
      </c>
      <c r="E1279">
        <v>39.5</v>
      </c>
      <c r="G1279">
        <f t="shared" si="89"/>
        <v>9.5</v>
      </c>
      <c r="H1279">
        <v>6</v>
      </c>
      <c r="I1279" s="428">
        <f t="shared" si="91"/>
        <v>9.51</v>
      </c>
    </row>
    <row r="1280" spans="1:9" x14ac:dyDescent="0.2">
      <c r="A1280" s="157">
        <v>44888</v>
      </c>
      <c r="B1280">
        <v>19.600000000000001</v>
      </c>
      <c r="C1280">
        <v>21</v>
      </c>
      <c r="D1280">
        <v>30</v>
      </c>
      <c r="E1280">
        <v>39.6</v>
      </c>
      <c r="G1280">
        <f t="shared" si="89"/>
        <v>9.6000000000000014</v>
      </c>
      <c r="H1280">
        <v>6</v>
      </c>
      <c r="I1280" s="428">
        <f t="shared" si="91"/>
        <v>9.51</v>
      </c>
    </row>
    <row r="1281" spans="1:9" x14ac:dyDescent="0.2">
      <c r="A1281" s="157">
        <v>44889</v>
      </c>
      <c r="B1281">
        <v>22.95</v>
      </c>
      <c r="C1281">
        <v>21.5</v>
      </c>
      <c r="D1281">
        <v>31</v>
      </c>
      <c r="E1281">
        <v>41.3</v>
      </c>
      <c r="G1281">
        <f t="shared" si="89"/>
        <v>10.299999999999997</v>
      </c>
      <c r="H1281">
        <v>6</v>
      </c>
      <c r="I1281" s="428">
        <f t="shared" si="91"/>
        <v>9.51</v>
      </c>
    </row>
    <row r="1282" spans="1:9" x14ac:dyDescent="0.2">
      <c r="A1282" s="157">
        <v>44890</v>
      </c>
      <c r="B1282">
        <v>22.05</v>
      </c>
      <c r="C1282">
        <v>21</v>
      </c>
      <c r="D1282">
        <v>31</v>
      </c>
      <c r="E1282">
        <v>41.1</v>
      </c>
      <c r="G1282">
        <f t="shared" si="89"/>
        <v>10.100000000000001</v>
      </c>
      <c r="H1282">
        <v>6</v>
      </c>
      <c r="I1282" s="428">
        <f t="shared" si="91"/>
        <v>9.51</v>
      </c>
    </row>
    <row r="1283" spans="1:9" x14ac:dyDescent="0.2">
      <c r="A1283" s="157">
        <v>44893</v>
      </c>
      <c r="B1283">
        <v>20.6</v>
      </c>
      <c r="C1283">
        <v>22.4</v>
      </c>
      <c r="D1283">
        <v>34</v>
      </c>
      <c r="E1283">
        <v>42.1</v>
      </c>
      <c r="G1283">
        <f t="shared" si="89"/>
        <v>8.1000000000000014</v>
      </c>
      <c r="H1283">
        <v>6</v>
      </c>
      <c r="I1283" s="428">
        <f t="shared" si="91"/>
        <v>9.51</v>
      </c>
    </row>
    <row r="1284" spans="1:9" x14ac:dyDescent="0.2">
      <c r="A1284" s="157">
        <v>44894</v>
      </c>
      <c r="B1284">
        <v>21</v>
      </c>
      <c r="C1284">
        <v>22</v>
      </c>
      <c r="D1284">
        <v>34</v>
      </c>
      <c r="E1284">
        <v>41.3</v>
      </c>
      <c r="G1284">
        <f t="shared" si="89"/>
        <v>7.2999999999999972</v>
      </c>
      <c r="H1284">
        <v>6</v>
      </c>
      <c r="I1284" s="428">
        <f t="shared" si="91"/>
        <v>9.51</v>
      </c>
    </row>
    <row r="1285" spans="1:9" x14ac:dyDescent="0.2">
      <c r="A1285" s="157">
        <v>44895</v>
      </c>
      <c r="B1285">
        <v>21.7</v>
      </c>
      <c r="C1285">
        <v>21.4</v>
      </c>
      <c r="D1285">
        <v>29</v>
      </c>
      <c r="E1285">
        <v>41.3</v>
      </c>
      <c r="G1285">
        <f t="shared" si="89"/>
        <v>12.299999999999997</v>
      </c>
      <c r="H1285">
        <v>6</v>
      </c>
      <c r="I1285" s="428">
        <f t="shared" si="91"/>
        <v>9.51</v>
      </c>
    </row>
    <row r="1286" spans="1:9" x14ac:dyDescent="0.2">
      <c r="A1286" s="711">
        <v>44896</v>
      </c>
      <c r="B1286" s="109">
        <v>20.05</v>
      </c>
      <c r="C1286" s="109">
        <v>20.3</v>
      </c>
      <c r="D1286" s="109">
        <v>30</v>
      </c>
      <c r="E1286" s="109">
        <v>40.5</v>
      </c>
      <c r="F1286" s="109"/>
      <c r="G1286" s="109">
        <f t="shared" si="89"/>
        <v>10.5</v>
      </c>
      <c r="H1286" s="109">
        <v>6</v>
      </c>
      <c r="I1286" s="712">
        <f>AVERAGE(G1286:G1300)</f>
        <v>9.2200000000000006</v>
      </c>
    </row>
    <row r="1287" spans="1:9" x14ac:dyDescent="0.2">
      <c r="A1287" s="157">
        <v>44897</v>
      </c>
      <c r="B1287">
        <v>20.9</v>
      </c>
      <c r="C1287">
        <v>21.7</v>
      </c>
      <c r="D1287">
        <v>29</v>
      </c>
      <c r="E1287">
        <v>40.5</v>
      </c>
      <c r="G1287">
        <f t="shared" si="89"/>
        <v>11.5</v>
      </c>
      <c r="H1287">
        <v>6</v>
      </c>
      <c r="I1287" s="428">
        <f>$I$1286</f>
        <v>9.2200000000000006</v>
      </c>
    </row>
    <row r="1288" spans="1:9" x14ac:dyDescent="0.2">
      <c r="A1288" s="157">
        <v>44900</v>
      </c>
      <c r="B1288">
        <v>21.35</v>
      </c>
      <c r="C1288">
        <v>21.5</v>
      </c>
      <c r="D1288">
        <v>31</v>
      </c>
      <c r="E1288">
        <v>38.299999999999997</v>
      </c>
      <c r="G1288">
        <f t="shared" si="89"/>
        <v>7.2999999999999972</v>
      </c>
      <c r="H1288">
        <v>6</v>
      </c>
      <c r="I1288" s="428">
        <f t="shared" ref="I1288:I1300" si="92">$I$1286</f>
        <v>9.2200000000000006</v>
      </c>
    </row>
    <row r="1289" spans="1:9" x14ac:dyDescent="0.2">
      <c r="A1289" s="157">
        <v>44901</v>
      </c>
      <c r="B1289">
        <v>20.100000000000001</v>
      </c>
      <c r="C1289">
        <v>20.9</v>
      </c>
      <c r="D1289">
        <v>33</v>
      </c>
      <c r="E1289">
        <v>40.4</v>
      </c>
      <c r="G1289">
        <f t="shared" si="89"/>
        <v>7.3999999999999986</v>
      </c>
      <c r="H1289">
        <v>6</v>
      </c>
      <c r="I1289" s="428">
        <f t="shared" si="92"/>
        <v>9.2200000000000006</v>
      </c>
    </row>
    <row r="1290" spans="1:9" x14ac:dyDescent="0.2">
      <c r="A1290" s="157">
        <v>44902</v>
      </c>
      <c r="B1290">
        <v>21.15</v>
      </c>
      <c r="C1290">
        <v>21</v>
      </c>
      <c r="D1290">
        <v>29</v>
      </c>
      <c r="E1290">
        <v>40.1</v>
      </c>
      <c r="G1290">
        <f t="shared" si="89"/>
        <v>11.100000000000001</v>
      </c>
      <c r="H1290">
        <v>6</v>
      </c>
      <c r="I1290" s="428">
        <f t="shared" si="92"/>
        <v>9.2200000000000006</v>
      </c>
    </row>
    <row r="1291" spans="1:9" x14ac:dyDescent="0.2">
      <c r="A1291" s="157">
        <v>44903</v>
      </c>
      <c r="B1291">
        <v>22.25</v>
      </c>
      <c r="C1291">
        <v>21.2</v>
      </c>
      <c r="D1291">
        <v>30</v>
      </c>
      <c r="E1291">
        <v>39.700000000000003</v>
      </c>
      <c r="G1291">
        <f t="shared" si="89"/>
        <v>9.7000000000000028</v>
      </c>
      <c r="H1291">
        <v>6</v>
      </c>
      <c r="I1291" s="428">
        <f t="shared" si="92"/>
        <v>9.2200000000000006</v>
      </c>
    </row>
    <row r="1292" spans="1:9" x14ac:dyDescent="0.2">
      <c r="A1292" s="157">
        <v>44904</v>
      </c>
      <c r="B1292">
        <v>20.85</v>
      </c>
      <c r="C1292">
        <v>20.6</v>
      </c>
      <c r="D1292">
        <v>33</v>
      </c>
      <c r="E1292">
        <v>42.7</v>
      </c>
      <c r="G1292">
        <f t="shared" si="89"/>
        <v>9.7000000000000028</v>
      </c>
      <c r="H1292">
        <v>6</v>
      </c>
      <c r="I1292" s="428">
        <f t="shared" si="92"/>
        <v>9.2200000000000006</v>
      </c>
    </row>
    <row r="1293" spans="1:9" x14ac:dyDescent="0.2">
      <c r="A1293" s="157">
        <v>44907</v>
      </c>
      <c r="B1293">
        <v>20.5</v>
      </c>
      <c r="C1293">
        <v>21.9</v>
      </c>
      <c r="D1293">
        <v>33</v>
      </c>
      <c r="E1293">
        <v>43.7</v>
      </c>
      <c r="G1293">
        <f t="shared" si="89"/>
        <v>10.700000000000003</v>
      </c>
      <c r="H1293">
        <v>6</v>
      </c>
      <c r="I1293" s="428">
        <f t="shared" si="92"/>
        <v>9.2200000000000006</v>
      </c>
    </row>
    <row r="1294" spans="1:9" x14ac:dyDescent="0.2">
      <c r="A1294" s="157">
        <v>44908</v>
      </c>
      <c r="B1294">
        <v>19.3</v>
      </c>
      <c r="C1294">
        <v>22</v>
      </c>
      <c r="D1294">
        <v>37</v>
      </c>
      <c r="E1294">
        <v>43.2</v>
      </c>
      <c r="G1294">
        <f t="shared" si="89"/>
        <v>6.2000000000000028</v>
      </c>
      <c r="H1294">
        <v>6</v>
      </c>
      <c r="I1294" s="428">
        <f t="shared" si="92"/>
        <v>9.2200000000000006</v>
      </c>
    </row>
    <row r="1295" spans="1:9" x14ac:dyDescent="0.2">
      <c r="A1295" s="157">
        <v>44909</v>
      </c>
      <c r="B1295">
        <v>19.95</v>
      </c>
      <c r="C1295">
        <v>20.9</v>
      </c>
      <c r="D1295">
        <v>35</v>
      </c>
      <c r="E1295">
        <v>41.2</v>
      </c>
      <c r="G1295">
        <f t="shared" si="89"/>
        <v>6.2000000000000028</v>
      </c>
      <c r="H1295">
        <v>6</v>
      </c>
      <c r="I1295" s="428">
        <f t="shared" si="92"/>
        <v>9.2200000000000006</v>
      </c>
    </row>
    <row r="1296" spans="1:9" x14ac:dyDescent="0.2">
      <c r="A1296" s="157">
        <v>44910</v>
      </c>
      <c r="B1296">
        <v>22.3</v>
      </c>
      <c r="C1296">
        <v>21.6</v>
      </c>
      <c r="D1296">
        <v>31</v>
      </c>
      <c r="E1296">
        <v>41.8</v>
      </c>
      <c r="G1296">
        <f t="shared" si="89"/>
        <v>10.799999999999997</v>
      </c>
      <c r="H1296">
        <v>6</v>
      </c>
      <c r="I1296" s="428">
        <f t="shared" si="92"/>
        <v>9.2200000000000006</v>
      </c>
    </row>
    <row r="1297" spans="1:9" x14ac:dyDescent="0.2">
      <c r="A1297" s="157">
        <v>44914</v>
      </c>
      <c r="B1297">
        <v>21.15</v>
      </c>
      <c r="C1297">
        <v>21.1</v>
      </c>
      <c r="D1297">
        <v>30</v>
      </c>
      <c r="E1297">
        <v>39.6</v>
      </c>
      <c r="G1297">
        <f t="shared" si="89"/>
        <v>9.6000000000000014</v>
      </c>
      <c r="H1297">
        <v>6</v>
      </c>
      <c r="I1297" s="428">
        <f t="shared" si="92"/>
        <v>9.2200000000000006</v>
      </c>
    </row>
    <row r="1298" spans="1:9" x14ac:dyDescent="0.2">
      <c r="A1298" s="157">
        <v>44915</v>
      </c>
      <c r="B1298">
        <v>22.15</v>
      </c>
      <c r="C1298">
        <v>20.8</v>
      </c>
      <c r="D1298">
        <v>30</v>
      </c>
      <c r="E1298">
        <v>40.700000000000003</v>
      </c>
      <c r="G1298">
        <f t="shared" si="89"/>
        <v>10.700000000000003</v>
      </c>
      <c r="H1298">
        <v>6</v>
      </c>
      <c r="I1298" s="428">
        <f t="shared" si="92"/>
        <v>9.2200000000000006</v>
      </c>
    </row>
    <row r="1299" spans="1:9" x14ac:dyDescent="0.2">
      <c r="A1299" s="157">
        <v>44916</v>
      </c>
      <c r="B1299">
        <v>20.2</v>
      </c>
      <c r="C1299">
        <v>21</v>
      </c>
      <c r="D1299">
        <v>30</v>
      </c>
      <c r="E1299">
        <v>37.9</v>
      </c>
      <c r="G1299">
        <f t="shared" si="89"/>
        <v>7.8999999999999986</v>
      </c>
      <c r="H1299">
        <v>6</v>
      </c>
      <c r="I1299" s="428">
        <f t="shared" si="92"/>
        <v>9.2200000000000006</v>
      </c>
    </row>
    <row r="1300" spans="1:9" ht="13.5" thickBot="1" x14ac:dyDescent="0.25">
      <c r="A1300" s="157">
        <v>44917</v>
      </c>
      <c r="B1300">
        <v>20.100000000000001</v>
      </c>
      <c r="C1300">
        <v>20.8</v>
      </c>
      <c r="D1300">
        <v>33</v>
      </c>
      <c r="E1300">
        <v>42</v>
      </c>
      <c r="G1300">
        <f t="shared" si="89"/>
        <v>9</v>
      </c>
      <c r="H1300">
        <v>6</v>
      </c>
      <c r="I1300" s="428">
        <f t="shared" si="92"/>
        <v>9.2200000000000006</v>
      </c>
    </row>
    <row r="1301" spans="1:9" ht="13.5" thickTop="1" x14ac:dyDescent="0.2">
      <c r="A1301" s="593">
        <v>44929</v>
      </c>
      <c r="B1301" s="594">
        <v>20.85</v>
      </c>
      <c r="C1301" s="594">
        <v>21.8</v>
      </c>
      <c r="D1301" s="594">
        <v>35</v>
      </c>
      <c r="E1301" s="594">
        <v>40.6</v>
      </c>
      <c r="F1301" s="594"/>
      <c r="G1301" s="594">
        <f t="shared" si="89"/>
        <v>5.6000000000000014</v>
      </c>
      <c r="H1301" s="594">
        <v>6</v>
      </c>
      <c r="I1301" s="648">
        <f>AVERAGE(G1301:G1321)</f>
        <v>9.3238095238095244</v>
      </c>
    </row>
    <row r="1302" spans="1:9" x14ac:dyDescent="0.2">
      <c r="A1302" s="157">
        <v>44930</v>
      </c>
      <c r="B1302">
        <v>21.25</v>
      </c>
      <c r="C1302">
        <v>21.4</v>
      </c>
      <c r="D1302">
        <v>30</v>
      </c>
      <c r="E1302">
        <v>41</v>
      </c>
      <c r="G1302">
        <f t="shared" si="89"/>
        <v>11</v>
      </c>
      <c r="H1302">
        <v>6</v>
      </c>
      <c r="I1302" s="428">
        <f>$I$1301</f>
        <v>9.3238095238095244</v>
      </c>
    </row>
    <row r="1303" spans="1:9" x14ac:dyDescent="0.2">
      <c r="A1303" s="157">
        <v>44931</v>
      </c>
      <c r="B1303">
        <v>19.899999999999999</v>
      </c>
      <c r="C1303">
        <v>20.6</v>
      </c>
      <c r="D1303">
        <v>32</v>
      </c>
      <c r="E1303">
        <v>43.1</v>
      </c>
      <c r="G1303">
        <f t="shared" si="89"/>
        <v>11.100000000000001</v>
      </c>
      <c r="H1303">
        <v>6</v>
      </c>
      <c r="I1303" s="428">
        <f t="shared" ref="I1303:I1321" si="93">$I$1301</f>
        <v>9.3238095238095244</v>
      </c>
    </row>
    <row r="1304" spans="1:9" x14ac:dyDescent="0.2">
      <c r="A1304" s="157">
        <v>44932</v>
      </c>
      <c r="B1304">
        <v>21.1</v>
      </c>
      <c r="C1304">
        <v>20.6</v>
      </c>
      <c r="D1304">
        <v>28</v>
      </c>
      <c r="E1304">
        <v>39.4</v>
      </c>
      <c r="G1304">
        <f t="shared" si="89"/>
        <v>11.399999999999999</v>
      </c>
      <c r="H1304">
        <v>6</v>
      </c>
      <c r="I1304" s="428">
        <f t="shared" si="93"/>
        <v>9.3238095238095244</v>
      </c>
    </row>
    <row r="1305" spans="1:9" x14ac:dyDescent="0.2">
      <c r="A1305" s="157">
        <v>44935</v>
      </c>
      <c r="B1305">
        <v>20.05</v>
      </c>
      <c r="C1305">
        <v>21.9</v>
      </c>
      <c r="D1305">
        <v>35</v>
      </c>
      <c r="E1305">
        <v>40.1</v>
      </c>
      <c r="G1305">
        <f t="shared" si="89"/>
        <v>5.1000000000000014</v>
      </c>
      <c r="H1305">
        <v>6</v>
      </c>
      <c r="I1305" s="428">
        <f t="shared" si="93"/>
        <v>9.3238095238095244</v>
      </c>
    </row>
    <row r="1306" spans="1:9" x14ac:dyDescent="0.2">
      <c r="A1306" s="157">
        <v>44936</v>
      </c>
      <c r="B1306">
        <v>20.65</v>
      </c>
      <c r="C1306">
        <v>21.7</v>
      </c>
      <c r="D1306">
        <v>32</v>
      </c>
      <c r="E1306">
        <v>41.2</v>
      </c>
      <c r="G1306">
        <f t="shared" si="89"/>
        <v>9.2000000000000028</v>
      </c>
      <c r="H1306">
        <v>6</v>
      </c>
      <c r="I1306" s="428">
        <f t="shared" si="93"/>
        <v>9.3238095238095244</v>
      </c>
    </row>
    <row r="1307" spans="1:9" x14ac:dyDescent="0.2">
      <c r="A1307" s="157">
        <v>44937</v>
      </c>
      <c r="B1307">
        <v>19.899999999999999</v>
      </c>
      <c r="C1307">
        <v>21.6</v>
      </c>
      <c r="D1307">
        <v>33</v>
      </c>
      <c r="E1307">
        <v>42.2</v>
      </c>
      <c r="G1307">
        <f t="shared" si="89"/>
        <v>9.2000000000000028</v>
      </c>
      <c r="H1307">
        <v>6</v>
      </c>
      <c r="I1307" s="428">
        <f t="shared" si="93"/>
        <v>9.3238095238095244</v>
      </c>
    </row>
    <row r="1308" spans="1:9" x14ac:dyDescent="0.2">
      <c r="A1308" s="157">
        <v>44938</v>
      </c>
      <c r="B1308">
        <v>21.1</v>
      </c>
      <c r="C1308">
        <v>21</v>
      </c>
      <c r="D1308">
        <v>29</v>
      </c>
      <c r="E1308">
        <v>42</v>
      </c>
      <c r="G1308">
        <f t="shared" si="89"/>
        <v>13</v>
      </c>
      <c r="H1308">
        <v>6</v>
      </c>
      <c r="I1308" s="428">
        <f t="shared" si="93"/>
        <v>9.3238095238095244</v>
      </c>
    </row>
    <row r="1309" spans="1:9" x14ac:dyDescent="0.2">
      <c r="A1309" s="157">
        <v>44939</v>
      </c>
      <c r="B1309">
        <v>21.6</v>
      </c>
      <c r="C1309">
        <v>20.6</v>
      </c>
      <c r="D1309">
        <v>32</v>
      </c>
      <c r="E1309">
        <v>41.9</v>
      </c>
      <c r="G1309">
        <f t="shared" si="89"/>
        <v>9.8999999999999986</v>
      </c>
      <c r="H1309">
        <v>6</v>
      </c>
      <c r="I1309" s="428">
        <f t="shared" si="93"/>
        <v>9.3238095238095244</v>
      </c>
    </row>
    <row r="1310" spans="1:9" x14ac:dyDescent="0.2">
      <c r="A1310" s="157">
        <v>44942</v>
      </c>
      <c r="B1310">
        <v>21.55</v>
      </c>
      <c r="C1310">
        <v>21.8</v>
      </c>
      <c r="D1310">
        <v>34</v>
      </c>
      <c r="E1310">
        <v>42.5</v>
      </c>
      <c r="G1310">
        <f t="shared" si="89"/>
        <v>8.5</v>
      </c>
      <c r="H1310">
        <v>6</v>
      </c>
      <c r="I1310" s="428">
        <f t="shared" si="93"/>
        <v>9.3238095238095244</v>
      </c>
    </row>
    <row r="1311" spans="1:9" x14ac:dyDescent="0.2">
      <c r="A1311" s="157">
        <v>44943</v>
      </c>
      <c r="B1311">
        <v>19.850000000000001</v>
      </c>
      <c r="C1311">
        <v>22.5</v>
      </c>
      <c r="D1311">
        <v>30</v>
      </c>
      <c r="E1311">
        <v>41.8</v>
      </c>
      <c r="G1311">
        <f t="shared" si="89"/>
        <v>11.799999999999997</v>
      </c>
      <c r="H1311">
        <v>6</v>
      </c>
      <c r="I1311" s="428">
        <f t="shared" si="93"/>
        <v>9.3238095238095244</v>
      </c>
    </row>
    <row r="1312" spans="1:9" x14ac:dyDescent="0.2">
      <c r="A1312" s="157">
        <v>44944</v>
      </c>
      <c r="B1312">
        <v>20.3</v>
      </c>
      <c r="C1312">
        <v>21.5</v>
      </c>
      <c r="D1312">
        <v>34</v>
      </c>
      <c r="E1312">
        <v>41.9</v>
      </c>
      <c r="G1312">
        <f t="shared" si="89"/>
        <v>7.8999999999999986</v>
      </c>
      <c r="H1312">
        <v>6</v>
      </c>
      <c r="I1312" s="428">
        <f t="shared" si="93"/>
        <v>9.3238095238095244</v>
      </c>
    </row>
    <row r="1313" spans="1:9" x14ac:dyDescent="0.2">
      <c r="A1313" s="157">
        <v>44945</v>
      </c>
      <c r="B1313">
        <v>21</v>
      </c>
      <c r="C1313">
        <v>22.2</v>
      </c>
      <c r="D1313">
        <v>28</v>
      </c>
      <c r="E1313">
        <v>38.4</v>
      </c>
      <c r="G1313">
        <f t="shared" si="89"/>
        <v>10.399999999999999</v>
      </c>
      <c r="H1313">
        <v>6</v>
      </c>
      <c r="I1313" s="428">
        <f t="shared" si="93"/>
        <v>9.3238095238095244</v>
      </c>
    </row>
    <row r="1314" spans="1:9" x14ac:dyDescent="0.2">
      <c r="A1314" s="157">
        <v>44946</v>
      </c>
      <c r="B1314">
        <v>19.899999999999999</v>
      </c>
      <c r="C1314">
        <v>21.2</v>
      </c>
      <c r="D1314">
        <v>35</v>
      </c>
      <c r="E1314">
        <v>39.6</v>
      </c>
      <c r="G1314">
        <f t="shared" si="89"/>
        <v>4.6000000000000014</v>
      </c>
      <c r="H1314">
        <v>6</v>
      </c>
      <c r="I1314" s="428">
        <f t="shared" si="93"/>
        <v>9.3238095238095244</v>
      </c>
    </row>
    <row r="1315" spans="1:9" x14ac:dyDescent="0.2">
      <c r="A1315" s="157">
        <v>44949</v>
      </c>
      <c r="B1315">
        <v>21.65</v>
      </c>
      <c r="C1315">
        <v>20.2</v>
      </c>
      <c r="D1315">
        <v>31</v>
      </c>
      <c r="E1315">
        <v>39.4</v>
      </c>
      <c r="G1315">
        <f t="shared" si="89"/>
        <v>8.3999999999999986</v>
      </c>
      <c r="H1315">
        <v>6</v>
      </c>
      <c r="I1315" s="428">
        <f t="shared" si="93"/>
        <v>9.3238095238095244</v>
      </c>
    </row>
    <row r="1316" spans="1:9" x14ac:dyDescent="0.2">
      <c r="A1316" s="157">
        <v>44950</v>
      </c>
      <c r="B1316">
        <v>22.05</v>
      </c>
      <c r="C1316">
        <v>22.5</v>
      </c>
      <c r="D1316">
        <v>35</v>
      </c>
      <c r="E1316">
        <v>42.2</v>
      </c>
      <c r="G1316">
        <f t="shared" si="89"/>
        <v>7.2000000000000028</v>
      </c>
      <c r="H1316">
        <v>6</v>
      </c>
      <c r="I1316" s="428">
        <f t="shared" si="93"/>
        <v>9.3238095238095244</v>
      </c>
    </row>
    <row r="1317" spans="1:9" x14ac:dyDescent="0.2">
      <c r="A1317" s="157">
        <v>44951</v>
      </c>
      <c r="B1317">
        <v>22</v>
      </c>
      <c r="C1317">
        <v>21.5</v>
      </c>
      <c r="D1317">
        <v>32</v>
      </c>
      <c r="E1317">
        <v>41.4</v>
      </c>
      <c r="G1317">
        <f t="shared" si="89"/>
        <v>9.3999999999999986</v>
      </c>
      <c r="H1317">
        <v>6</v>
      </c>
      <c r="I1317" s="428">
        <f t="shared" si="93"/>
        <v>9.3238095238095244</v>
      </c>
    </row>
    <row r="1318" spans="1:9" x14ac:dyDescent="0.2">
      <c r="A1318" s="157">
        <v>44952</v>
      </c>
      <c r="B1318">
        <v>21.45</v>
      </c>
      <c r="C1318">
        <v>21.5</v>
      </c>
      <c r="D1318">
        <v>30</v>
      </c>
      <c r="E1318">
        <v>41.6</v>
      </c>
      <c r="G1318">
        <f t="shared" si="89"/>
        <v>11.600000000000001</v>
      </c>
      <c r="H1318">
        <v>6</v>
      </c>
      <c r="I1318" s="428">
        <f t="shared" si="93"/>
        <v>9.3238095238095244</v>
      </c>
    </row>
    <row r="1319" spans="1:9" x14ac:dyDescent="0.2">
      <c r="A1319" s="157">
        <v>44953</v>
      </c>
      <c r="B1319">
        <v>21.5</v>
      </c>
      <c r="C1319">
        <v>20.2</v>
      </c>
      <c r="D1319">
        <v>29</v>
      </c>
      <c r="E1319">
        <v>41.8</v>
      </c>
      <c r="G1319">
        <f t="shared" si="89"/>
        <v>12.799999999999997</v>
      </c>
      <c r="H1319">
        <v>6</v>
      </c>
      <c r="I1319" s="428">
        <f t="shared" si="93"/>
        <v>9.3238095238095244</v>
      </c>
    </row>
    <row r="1320" spans="1:9" x14ac:dyDescent="0.2">
      <c r="A1320" s="157">
        <v>44956</v>
      </c>
      <c r="B1320">
        <v>20.7</v>
      </c>
      <c r="C1320">
        <v>20.8</v>
      </c>
      <c r="D1320">
        <v>33</v>
      </c>
      <c r="E1320">
        <v>40.4</v>
      </c>
      <c r="G1320">
        <f t="shared" si="89"/>
        <v>7.3999999999999986</v>
      </c>
      <c r="H1320">
        <v>6</v>
      </c>
      <c r="I1320" s="428">
        <f t="shared" si="93"/>
        <v>9.3238095238095244</v>
      </c>
    </row>
    <row r="1321" spans="1:9" x14ac:dyDescent="0.2">
      <c r="A1321" s="157">
        <v>44957</v>
      </c>
      <c r="B1321">
        <v>21</v>
      </c>
      <c r="C1321">
        <v>21.8</v>
      </c>
      <c r="D1321">
        <v>32</v>
      </c>
      <c r="E1321">
        <v>42.3</v>
      </c>
      <c r="G1321">
        <f t="shared" si="89"/>
        <v>10.299999999999997</v>
      </c>
      <c r="H1321">
        <v>6</v>
      </c>
      <c r="I1321" s="428">
        <f t="shared" si="93"/>
        <v>9.3238095238095244</v>
      </c>
    </row>
    <row r="1322" spans="1:9" x14ac:dyDescent="0.2">
      <c r="A1322" s="711">
        <v>44958</v>
      </c>
      <c r="B1322" s="109">
        <v>20.75</v>
      </c>
      <c r="C1322" s="109">
        <v>21.7</v>
      </c>
      <c r="D1322" s="109">
        <v>30</v>
      </c>
      <c r="E1322" s="109">
        <v>39.799999999999997</v>
      </c>
      <c r="F1322" s="109"/>
      <c r="G1322" s="109">
        <f t="shared" si="89"/>
        <v>9.7999999999999972</v>
      </c>
      <c r="H1322" s="109">
        <v>6</v>
      </c>
      <c r="I1322" s="712">
        <f>AVERAGE(G1322:G1341)</f>
        <v>9.2700000000000014</v>
      </c>
    </row>
    <row r="1323" spans="1:9" x14ac:dyDescent="0.2">
      <c r="A1323" s="157">
        <v>44959</v>
      </c>
      <c r="B1323" s="178">
        <v>20.100000000000001</v>
      </c>
      <c r="C1323">
        <v>19.899999999999999</v>
      </c>
      <c r="D1323">
        <v>32</v>
      </c>
      <c r="E1323">
        <v>38.700000000000003</v>
      </c>
      <c r="G1323">
        <f t="shared" si="89"/>
        <v>6.7000000000000028</v>
      </c>
      <c r="H1323">
        <v>6</v>
      </c>
      <c r="I1323" s="428">
        <f>$I$1322</f>
        <v>9.2700000000000014</v>
      </c>
    </row>
    <row r="1324" spans="1:9" x14ac:dyDescent="0.2">
      <c r="A1324" s="157">
        <v>44960</v>
      </c>
      <c r="B1324" s="178">
        <v>19.649999999999999</v>
      </c>
      <c r="C1324">
        <v>20.6</v>
      </c>
      <c r="D1324">
        <v>28</v>
      </c>
      <c r="E1324">
        <v>39.700000000000003</v>
      </c>
      <c r="G1324">
        <f t="shared" si="89"/>
        <v>11.700000000000003</v>
      </c>
      <c r="H1324">
        <v>6</v>
      </c>
      <c r="I1324" s="428">
        <f t="shared" ref="I1324:I1341" si="94">$I$1322</f>
        <v>9.2700000000000014</v>
      </c>
    </row>
    <row r="1325" spans="1:9" x14ac:dyDescent="0.2">
      <c r="A1325" s="157">
        <v>44963</v>
      </c>
      <c r="B1325" s="178">
        <v>20.65</v>
      </c>
      <c r="C1325">
        <v>21.3</v>
      </c>
      <c r="D1325">
        <v>33</v>
      </c>
      <c r="E1325">
        <v>41.2</v>
      </c>
      <c r="G1325">
        <f t="shared" si="89"/>
        <v>8.2000000000000028</v>
      </c>
      <c r="H1325">
        <v>6</v>
      </c>
      <c r="I1325" s="428">
        <f t="shared" si="94"/>
        <v>9.2700000000000014</v>
      </c>
    </row>
    <row r="1326" spans="1:9" x14ac:dyDescent="0.2">
      <c r="A1326" s="157">
        <v>44964</v>
      </c>
      <c r="B1326" s="178">
        <v>19.850000000000001</v>
      </c>
      <c r="C1326">
        <v>20.8</v>
      </c>
      <c r="D1326">
        <v>32</v>
      </c>
      <c r="E1326">
        <v>41.2</v>
      </c>
      <c r="G1326">
        <f t="shared" si="89"/>
        <v>9.2000000000000028</v>
      </c>
      <c r="H1326">
        <v>6</v>
      </c>
      <c r="I1326" s="428">
        <f t="shared" si="94"/>
        <v>9.2700000000000014</v>
      </c>
    </row>
    <row r="1327" spans="1:9" x14ac:dyDescent="0.2">
      <c r="A1327" s="157">
        <v>44965</v>
      </c>
      <c r="B1327" s="178">
        <v>21.3</v>
      </c>
      <c r="C1327">
        <v>20.5</v>
      </c>
      <c r="D1327">
        <v>33</v>
      </c>
      <c r="E1327">
        <v>40.1</v>
      </c>
      <c r="G1327">
        <f t="shared" si="89"/>
        <v>7.1000000000000014</v>
      </c>
      <c r="H1327">
        <v>6</v>
      </c>
      <c r="I1327" s="428">
        <f t="shared" si="94"/>
        <v>9.2700000000000014</v>
      </c>
    </row>
    <row r="1328" spans="1:9" x14ac:dyDescent="0.2">
      <c r="A1328" s="157">
        <v>44966</v>
      </c>
      <c r="B1328" s="178">
        <v>19.850000000000001</v>
      </c>
      <c r="C1328">
        <v>20.8</v>
      </c>
      <c r="D1328">
        <v>31</v>
      </c>
      <c r="E1328">
        <v>40.1</v>
      </c>
      <c r="G1328">
        <f t="shared" si="89"/>
        <v>9.1000000000000014</v>
      </c>
      <c r="H1328">
        <v>6</v>
      </c>
      <c r="I1328" s="428">
        <f t="shared" si="94"/>
        <v>9.2700000000000014</v>
      </c>
    </row>
    <row r="1329" spans="1:9" x14ac:dyDescent="0.2">
      <c r="A1329" s="157">
        <v>44967</v>
      </c>
      <c r="B1329" s="178">
        <v>19.95</v>
      </c>
      <c r="C1329">
        <v>19.899999999999999</v>
      </c>
      <c r="D1329">
        <v>31</v>
      </c>
      <c r="E1329">
        <v>38.700000000000003</v>
      </c>
      <c r="G1329">
        <f t="shared" si="89"/>
        <v>7.7000000000000028</v>
      </c>
      <c r="H1329">
        <v>6</v>
      </c>
      <c r="I1329" s="428">
        <f t="shared" si="94"/>
        <v>9.2700000000000014</v>
      </c>
    </row>
    <row r="1330" spans="1:9" x14ac:dyDescent="0.2">
      <c r="A1330" s="157">
        <v>44970</v>
      </c>
      <c r="B1330" s="178">
        <v>20.3</v>
      </c>
      <c r="C1330">
        <v>20.8</v>
      </c>
      <c r="D1330">
        <v>34</v>
      </c>
      <c r="E1330">
        <v>41.4</v>
      </c>
      <c r="G1330">
        <f t="shared" si="89"/>
        <v>7.3999999999999986</v>
      </c>
      <c r="H1330">
        <v>6</v>
      </c>
      <c r="I1330" s="428">
        <f t="shared" si="94"/>
        <v>9.2700000000000014</v>
      </c>
    </row>
    <row r="1331" spans="1:9" x14ac:dyDescent="0.2">
      <c r="A1331" s="157">
        <v>44971</v>
      </c>
      <c r="B1331" s="178">
        <v>20.5</v>
      </c>
      <c r="C1331">
        <v>20.399999999999999</v>
      </c>
      <c r="D1331">
        <v>31</v>
      </c>
      <c r="E1331">
        <v>41</v>
      </c>
      <c r="G1331">
        <f t="shared" si="89"/>
        <v>10</v>
      </c>
      <c r="H1331">
        <v>6</v>
      </c>
      <c r="I1331" s="428">
        <f t="shared" si="94"/>
        <v>9.2700000000000014</v>
      </c>
    </row>
    <row r="1332" spans="1:9" x14ac:dyDescent="0.2">
      <c r="A1332" s="157">
        <v>44972</v>
      </c>
      <c r="B1332" s="178">
        <v>21.1</v>
      </c>
      <c r="C1332">
        <v>21.3</v>
      </c>
      <c r="D1332">
        <v>32</v>
      </c>
      <c r="E1332">
        <v>44</v>
      </c>
      <c r="G1332">
        <f t="shared" si="89"/>
        <v>12</v>
      </c>
      <c r="H1332">
        <v>6</v>
      </c>
      <c r="I1332" s="428">
        <f t="shared" si="94"/>
        <v>9.2700000000000014</v>
      </c>
    </row>
    <row r="1333" spans="1:9" x14ac:dyDescent="0.2">
      <c r="A1333" s="157">
        <v>44973</v>
      </c>
      <c r="B1333" s="178">
        <v>19.850000000000001</v>
      </c>
      <c r="C1333">
        <v>20.8</v>
      </c>
      <c r="D1333">
        <v>34</v>
      </c>
      <c r="E1333">
        <v>42.4</v>
      </c>
      <c r="G1333">
        <f t="shared" si="89"/>
        <v>8.3999999999999986</v>
      </c>
      <c r="H1333">
        <v>6</v>
      </c>
      <c r="I1333" s="428">
        <f t="shared" si="94"/>
        <v>9.2700000000000014</v>
      </c>
    </row>
    <row r="1334" spans="1:9" x14ac:dyDescent="0.2">
      <c r="A1334" s="157">
        <v>44974</v>
      </c>
      <c r="B1334" s="178">
        <v>20.399999999999999</v>
      </c>
      <c r="C1334">
        <v>20.2</v>
      </c>
      <c r="D1334">
        <v>30</v>
      </c>
      <c r="E1334">
        <v>39.799999999999997</v>
      </c>
      <c r="G1334">
        <f t="shared" si="89"/>
        <v>9.7999999999999972</v>
      </c>
      <c r="H1334">
        <v>6</v>
      </c>
      <c r="I1334" s="428">
        <f t="shared" si="94"/>
        <v>9.2700000000000014</v>
      </c>
    </row>
    <row r="1335" spans="1:9" x14ac:dyDescent="0.2">
      <c r="A1335" s="157">
        <v>44977</v>
      </c>
      <c r="B1335" s="178">
        <v>19.7</v>
      </c>
      <c r="C1335">
        <v>20.9</v>
      </c>
      <c r="D1335">
        <v>29</v>
      </c>
      <c r="E1335">
        <v>38.1</v>
      </c>
      <c r="G1335">
        <f t="shared" si="89"/>
        <v>9.1000000000000014</v>
      </c>
      <c r="H1335">
        <v>6</v>
      </c>
      <c r="I1335" s="428">
        <f t="shared" si="94"/>
        <v>9.2700000000000014</v>
      </c>
    </row>
    <row r="1336" spans="1:9" x14ac:dyDescent="0.2">
      <c r="A1336" s="157">
        <v>44978</v>
      </c>
      <c r="B1336" s="178">
        <v>20.399999999999999</v>
      </c>
      <c r="C1336">
        <v>19.3</v>
      </c>
      <c r="D1336">
        <v>30</v>
      </c>
      <c r="E1336">
        <v>41.1</v>
      </c>
      <c r="G1336">
        <f t="shared" si="89"/>
        <v>11.100000000000001</v>
      </c>
      <c r="H1336">
        <v>6</v>
      </c>
      <c r="I1336" s="428">
        <f t="shared" si="94"/>
        <v>9.2700000000000014</v>
      </c>
    </row>
    <row r="1337" spans="1:9" x14ac:dyDescent="0.2">
      <c r="A1337" s="157">
        <v>44979</v>
      </c>
      <c r="B1337" s="178">
        <v>20</v>
      </c>
      <c r="C1337">
        <v>21.2</v>
      </c>
      <c r="D1337">
        <v>32</v>
      </c>
      <c r="E1337">
        <v>43.6</v>
      </c>
      <c r="G1337">
        <f t="shared" si="89"/>
        <v>11.600000000000001</v>
      </c>
      <c r="H1337">
        <v>6</v>
      </c>
      <c r="I1337" s="428">
        <f t="shared" si="94"/>
        <v>9.2700000000000014</v>
      </c>
    </row>
    <row r="1338" spans="1:9" x14ac:dyDescent="0.2">
      <c r="A1338" s="157">
        <v>44980</v>
      </c>
      <c r="B1338" s="178">
        <v>20.25</v>
      </c>
      <c r="C1338">
        <v>20.2</v>
      </c>
      <c r="D1338">
        <v>33</v>
      </c>
      <c r="E1338">
        <v>42.6</v>
      </c>
      <c r="G1338">
        <f t="shared" si="89"/>
        <v>9.6000000000000014</v>
      </c>
      <c r="H1338">
        <v>6</v>
      </c>
      <c r="I1338" s="428">
        <f t="shared" si="94"/>
        <v>9.2700000000000014</v>
      </c>
    </row>
    <row r="1339" spans="1:9" x14ac:dyDescent="0.2">
      <c r="A1339" s="157">
        <v>44981</v>
      </c>
      <c r="B1339" s="178">
        <v>21.35</v>
      </c>
      <c r="C1339">
        <v>19.2</v>
      </c>
      <c r="D1339">
        <v>35</v>
      </c>
      <c r="E1339">
        <v>40.9</v>
      </c>
      <c r="G1339">
        <f t="shared" si="89"/>
        <v>5.8999999999999986</v>
      </c>
      <c r="H1339">
        <v>6</v>
      </c>
      <c r="I1339" s="428">
        <f t="shared" si="94"/>
        <v>9.2700000000000014</v>
      </c>
    </row>
    <row r="1340" spans="1:9" x14ac:dyDescent="0.2">
      <c r="A1340" s="157">
        <v>44984</v>
      </c>
      <c r="B1340" s="178">
        <v>19</v>
      </c>
      <c r="C1340">
        <v>21</v>
      </c>
      <c r="D1340">
        <v>34</v>
      </c>
      <c r="E1340">
        <v>43.2</v>
      </c>
      <c r="G1340">
        <f t="shared" si="89"/>
        <v>9.2000000000000028</v>
      </c>
      <c r="H1340">
        <v>6</v>
      </c>
      <c r="I1340" s="428">
        <f t="shared" si="94"/>
        <v>9.2700000000000014</v>
      </c>
    </row>
    <row r="1341" spans="1:9" x14ac:dyDescent="0.2">
      <c r="A1341" s="157">
        <v>44985</v>
      </c>
      <c r="B1341" s="178">
        <v>18.899999999999999</v>
      </c>
      <c r="C1341">
        <v>20.6</v>
      </c>
      <c r="D1341">
        <v>32</v>
      </c>
      <c r="E1341">
        <v>43.8</v>
      </c>
      <c r="G1341">
        <f t="shared" si="89"/>
        <v>11.799999999999997</v>
      </c>
      <c r="H1341">
        <v>6</v>
      </c>
      <c r="I1341" s="428">
        <f t="shared" si="94"/>
        <v>9.2700000000000014</v>
      </c>
    </row>
    <row r="1342" spans="1:9" x14ac:dyDescent="0.2">
      <c r="A1342" s="711">
        <v>44986</v>
      </c>
      <c r="B1342" s="713">
        <v>20.9</v>
      </c>
      <c r="C1342" s="109">
        <v>20.5</v>
      </c>
      <c r="D1342" s="109">
        <v>31</v>
      </c>
      <c r="E1342" s="109">
        <v>43.6</v>
      </c>
      <c r="F1342" s="109"/>
      <c r="G1342" s="109">
        <f t="shared" si="89"/>
        <v>12.600000000000001</v>
      </c>
      <c r="H1342" s="109">
        <v>6</v>
      </c>
      <c r="I1342" s="712">
        <f>AVERAGE(G1342:G1364)</f>
        <v>8.8000000000000007</v>
      </c>
    </row>
    <row r="1343" spans="1:9" x14ac:dyDescent="0.2">
      <c r="A1343" s="157">
        <v>44987</v>
      </c>
      <c r="B1343" s="178">
        <v>18.7</v>
      </c>
      <c r="C1343">
        <v>21</v>
      </c>
      <c r="D1343">
        <v>34</v>
      </c>
      <c r="E1343">
        <v>42.9</v>
      </c>
      <c r="G1343">
        <f t="shared" si="89"/>
        <v>8.8999999999999986</v>
      </c>
      <c r="H1343">
        <v>6</v>
      </c>
      <c r="I1343" s="428">
        <f>$I$1342</f>
        <v>8.8000000000000007</v>
      </c>
    </row>
    <row r="1344" spans="1:9" x14ac:dyDescent="0.2">
      <c r="A1344" s="157">
        <v>44988</v>
      </c>
      <c r="B1344" s="178">
        <v>19.850000000000001</v>
      </c>
      <c r="C1344">
        <v>19.399999999999999</v>
      </c>
      <c r="D1344">
        <v>30</v>
      </c>
      <c r="E1344">
        <v>39.9</v>
      </c>
      <c r="G1344">
        <f t="shared" si="89"/>
        <v>9.8999999999999986</v>
      </c>
      <c r="H1344">
        <v>6</v>
      </c>
      <c r="I1344" s="428">
        <f t="shared" ref="I1344:I1364" si="95">$I$1342</f>
        <v>8.8000000000000007</v>
      </c>
    </row>
    <row r="1345" spans="1:9" x14ac:dyDescent="0.2">
      <c r="A1345" s="157">
        <v>44991</v>
      </c>
      <c r="B1345" s="178">
        <v>19.7</v>
      </c>
      <c r="C1345">
        <v>19.399999999999999</v>
      </c>
      <c r="D1345">
        <v>30</v>
      </c>
      <c r="E1345">
        <v>39</v>
      </c>
      <c r="G1345">
        <f t="shared" si="89"/>
        <v>9</v>
      </c>
      <c r="H1345">
        <v>6</v>
      </c>
      <c r="I1345" s="428">
        <f t="shared" si="95"/>
        <v>8.8000000000000007</v>
      </c>
    </row>
    <row r="1346" spans="1:9" x14ac:dyDescent="0.2">
      <c r="A1346" s="157">
        <v>44992</v>
      </c>
      <c r="B1346" s="178">
        <v>20.399999999999999</v>
      </c>
      <c r="C1346">
        <v>19.8</v>
      </c>
      <c r="D1346">
        <v>32</v>
      </c>
      <c r="E1346">
        <v>39.4</v>
      </c>
      <c r="G1346">
        <f t="shared" si="89"/>
        <v>7.3999999999999986</v>
      </c>
      <c r="H1346">
        <v>6</v>
      </c>
      <c r="I1346" s="428">
        <f t="shared" si="95"/>
        <v>8.8000000000000007</v>
      </c>
    </row>
    <row r="1347" spans="1:9" x14ac:dyDescent="0.2">
      <c r="A1347" s="157">
        <v>44993</v>
      </c>
      <c r="B1347" s="178">
        <v>19.55</v>
      </c>
      <c r="C1347">
        <v>19.899999999999999</v>
      </c>
      <c r="D1347">
        <v>33</v>
      </c>
      <c r="E1347">
        <v>40.1</v>
      </c>
      <c r="G1347">
        <f t="shared" ref="G1347:G1402" si="96">E1347-D1347</f>
        <v>7.1000000000000014</v>
      </c>
      <c r="H1347">
        <v>6</v>
      </c>
      <c r="I1347" s="428">
        <f t="shared" si="95"/>
        <v>8.8000000000000007</v>
      </c>
    </row>
    <row r="1348" spans="1:9" x14ac:dyDescent="0.2">
      <c r="A1348" s="157">
        <v>44994</v>
      </c>
      <c r="B1348" s="178">
        <v>21.1</v>
      </c>
      <c r="C1348">
        <v>20.6</v>
      </c>
      <c r="D1348">
        <v>31</v>
      </c>
      <c r="E1348">
        <v>41</v>
      </c>
      <c r="G1348">
        <f t="shared" si="96"/>
        <v>10</v>
      </c>
      <c r="H1348">
        <v>6</v>
      </c>
      <c r="I1348" s="428">
        <f t="shared" si="95"/>
        <v>8.8000000000000007</v>
      </c>
    </row>
    <row r="1349" spans="1:9" x14ac:dyDescent="0.2">
      <c r="A1349" s="157">
        <v>44995</v>
      </c>
      <c r="B1349" s="178">
        <v>20.75</v>
      </c>
      <c r="C1349">
        <v>20.3</v>
      </c>
      <c r="D1349">
        <v>30</v>
      </c>
      <c r="E1349">
        <v>41.3</v>
      </c>
      <c r="G1349">
        <f t="shared" si="96"/>
        <v>11.299999999999997</v>
      </c>
      <c r="H1349">
        <v>6</v>
      </c>
      <c r="I1349" s="428">
        <f t="shared" si="95"/>
        <v>8.8000000000000007</v>
      </c>
    </row>
    <row r="1350" spans="1:9" x14ac:dyDescent="0.2">
      <c r="A1350" s="157">
        <v>44998</v>
      </c>
      <c r="B1350" s="178">
        <v>19.850000000000001</v>
      </c>
      <c r="C1350">
        <v>19.3</v>
      </c>
      <c r="D1350">
        <v>32</v>
      </c>
      <c r="E1350">
        <v>38.200000000000003</v>
      </c>
      <c r="G1350">
        <f t="shared" si="96"/>
        <v>6.2000000000000028</v>
      </c>
      <c r="H1350">
        <v>6</v>
      </c>
      <c r="I1350" s="428">
        <f t="shared" si="95"/>
        <v>8.8000000000000007</v>
      </c>
    </row>
    <row r="1351" spans="1:9" x14ac:dyDescent="0.2">
      <c r="A1351" s="157">
        <v>44999</v>
      </c>
      <c r="B1351" s="178">
        <v>19.25</v>
      </c>
      <c r="C1351">
        <v>20.399999999999999</v>
      </c>
      <c r="D1351">
        <v>31</v>
      </c>
      <c r="E1351">
        <v>40.1</v>
      </c>
      <c r="G1351">
        <f t="shared" si="96"/>
        <v>9.1000000000000014</v>
      </c>
      <c r="H1351">
        <v>6</v>
      </c>
      <c r="I1351" s="428">
        <f t="shared" si="95"/>
        <v>8.8000000000000007</v>
      </c>
    </row>
    <row r="1352" spans="1:9" x14ac:dyDescent="0.2">
      <c r="A1352" s="157">
        <v>45000</v>
      </c>
      <c r="B1352" s="178">
        <v>19.600000000000001</v>
      </c>
      <c r="C1352">
        <v>20.100000000000001</v>
      </c>
      <c r="D1352">
        <v>33</v>
      </c>
      <c r="E1352">
        <v>39.6</v>
      </c>
      <c r="G1352">
        <f t="shared" si="96"/>
        <v>6.6000000000000014</v>
      </c>
      <c r="H1352">
        <v>6</v>
      </c>
      <c r="I1352" s="428">
        <f t="shared" si="95"/>
        <v>8.8000000000000007</v>
      </c>
    </row>
    <row r="1353" spans="1:9" x14ac:dyDescent="0.2">
      <c r="A1353" s="157">
        <v>45001</v>
      </c>
      <c r="B1353" s="178">
        <v>18.850000000000001</v>
      </c>
      <c r="C1353">
        <v>20.3</v>
      </c>
      <c r="D1353">
        <v>28</v>
      </c>
      <c r="E1353">
        <v>39.6</v>
      </c>
      <c r="G1353">
        <f t="shared" si="96"/>
        <v>11.600000000000001</v>
      </c>
      <c r="H1353">
        <v>6</v>
      </c>
      <c r="I1353" s="428">
        <f t="shared" si="95"/>
        <v>8.8000000000000007</v>
      </c>
    </row>
    <row r="1354" spans="1:9" x14ac:dyDescent="0.2">
      <c r="A1354" s="157">
        <v>45002</v>
      </c>
      <c r="B1354" s="178">
        <v>19.45</v>
      </c>
      <c r="C1354">
        <v>19.899999999999999</v>
      </c>
      <c r="D1354">
        <v>32</v>
      </c>
      <c r="E1354">
        <v>40.299999999999997</v>
      </c>
      <c r="G1354">
        <f t="shared" si="96"/>
        <v>8.2999999999999972</v>
      </c>
      <c r="H1354">
        <v>6</v>
      </c>
      <c r="I1354" s="428">
        <f t="shared" si="95"/>
        <v>8.8000000000000007</v>
      </c>
    </row>
    <row r="1355" spans="1:9" x14ac:dyDescent="0.2">
      <c r="A1355" s="157">
        <v>45005</v>
      </c>
      <c r="B1355" s="178">
        <v>19.5</v>
      </c>
      <c r="C1355">
        <v>21.1</v>
      </c>
      <c r="D1355">
        <v>36</v>
      </c>
      <c r="E1355">
        <v>43</v>
      </c>
      <c r="G1355">
        <f t="shared" si="96"/>
        <v>7</v>
      </c>
      <c r="H1355">
        <v>6</v>
      </c>
      <c r="I1355" s="428">
        <f t="shared" si="95"/>
        <v>8.8000000000000007</v>
      </c>
    </row>
    <row r="1356" spans="1:9" x14ac:dyDescent="0.2">
      <c r="A1356" s="157">
        <v>45006</v>
      </c>
      <c r="B1356" s="178">
        <v>20</v>
      </c>
      <c r="C1356">
        <v>20</v>
      </c>
      <c r="D1356">
        <v>35</v>
      </c>
      <c r="E1356">
        <v>41</v>
      </c>
      <c r="G1356">
        <f t="shared" si="96"/>
        <v>6</v>
      </c>
      <c r="H1356">
        <v>6</v>
      </c>
      <c r="I1356" s="428">
        <f t="shared" si="95"/>
        <v>8.8000000000000007</v>
      </c>
    </row>
    <row r="1357" spans="1:9" x14ac:dyDescent="0.2">
      <c r="A1357" s="157">
        <v>45007</v>
      </c>
      <c r="B1357" s="178">
        <v>20.34</v>
      </c>
      <c r="C1357">
        <v>20.399999999999999</v>
      </c>
      <c r="D1357">
        <v>32</v>
      </c>
      <c r="E1357">
        <v>40.299999999999997</v>
      </c>
      <c r="G1357">
        <f t="shared" si="96"/>
        <v>8.2999999999999972</v>
      </c>
      <c r="H1357">
        <v>6</v>
      </c>
      <c r="I1357" s="428">
        <f t="shared" si="95"/>
        <v>8.8000000000000007</v>
      </c>
    </row>
    <row r="1358" spans="1:9" x14ac:dyDescent="0.2">
      <c r="A1358" s="157">
        <v>45008</v>
      </c>
      <c r="B1358" s="178">
        <v>19.8</v>
      </c>
      <c r="C1358">
        <v>19.899999999999999</v>
      </c>
      <c r="D1358">
        <v>34</v>
      </c>
      <c r="E1358">
        <v>42.6</v>
      </c>
      <c r="G1358">
        <f t="shared" si="96"/>
        <v>8.6000000000000014</v>
      </c>
      <c r="H1358">
        <v>6</v>
      </c>
      <c r="I1358" s="428">
        <f t="shared" si="95"/>
        <v>8.8000000000000007</v>
      </c>
    </row>
    <row r="1359" spans="1:9" x14ac:dyDescent="0.2">
      <c r="A1359" s="157">
        <v>45009</v>
      </c>
      <c r="B1359" s="178">
        <v>19.95</v>
      </c>
      <c r="C1359">
        <v>20.399999999999999</v>
      </c>
      <c r="D1359">
        <v>31</v>
      </c>
      <c r="E1359">
        <v>41.9</v>
      </c>
      <c r="G1359">
        <f t="shared" si="96"/>
        <v>10.899999999999999</v>
      </c>
      <c r="H1359">
        <v>6</v>
      </c>
      <c r="I1359" s="428">
        <f t="shared" si="95"/>
        <v>8.8000000000000007</v>
      </c>
    </row>
    <row r="1360" spans="1:9" x14ac:dyDescent="0.2">
      <c r="A1360" s="157">
        <v>45012</v>
      </c>
      <c r="B1360" s="178">
        <v>18.75</v>
      </c>
      <c r="C1360">
        <v>20</v>
      </c>
      <c r="D1360">
        <v>33</v>
      </c>
      <c r="E1360">
        <v>40.4</v>
      </c>
      <c r="G1360">
        <f t="shared" si="96"/>
        <v>7.3999999999999986</v>
      </c>
      <c r="H1360">
        <v>6</v>
      </c>
      <c r="I1360" s="428">
        <f t="shared" si="95"/>
        <v>8.8000000000000007</v>
      </c>
    </row>
    <row r="1361" spans="1:9" x14ac:dyDescent="0.2">
      <c r="A1361" s="157">
        <v>45013</v>
      </c>
      <c r="B1361" s="178">
        <v>19</v>
      </c>
      <c r="C1361">
        <v>19.600000000000001</v>
      </c>
      <c r="D1361">
        <v>31</v>
      </c>
      <c r="E1361">
        <v>42.7</v>
      </c>
      <c r="G1361">
        <f t="shared" si="96"/>
        <v>11.700000000000003</v>
      </c>
      <c r="H1361">
        <v>6</v>
      </c>
      <c r="I1361" s="428">
        <f t="shared" si="95"/>
        <v>8.8000000000000007</v>
      </c>
    </row>
    <row r="1362" spans="1:9" x14ac:dyDescent="0.2">
      <c r="A1362" s="157">
        <v>45014</v>
      </c>
      <c r="B1362" s="178">
        <v>20</v>
      </c>
      <c r="C1362">
        <v>20.100000000000001</v>
      </c>
      <c r="D1362">
        <v>33</v>
      </c>
      <c r="E1362">
        <v>41.7</v>
      </c>
      <c r="G1362">
        <f t="shared" si="96"/>
        <v>8.7000000000000028</v>
      </c>
      <c r="H1362">
        <v>6</v>
      </c>
      <c r="I1362" s="428">
        <f t="shared" si="95"/>
        <v>8.8000000000000007</v>
      </c>
    </row>
    <row r="1363" spans="1:9" x14ac:dyDescent="0.2">
      <c r="A1363" s="157">
        <v>45015</v>
      </c>
      <c r="B1363" s="178">
        <v>20.9</v>
      </c>
      <c r="C1363">
        <v>20.2</v>
      </c>
      <c r="D1363">
        <v>34</v>
      </c>
      <c r="E1363">
        <v>41.3</v>
      </c>
      <c r="G1363">
        <f t="shared" si="96"/>
        <v>7.2999999999999972</v>
      </c>
      <c r="H1363">
        <v>6</v>
      </c>
      <c r="I1363" s="428">
        <f t="shared" si="95"/>
        <v>8.8000000000000007</v>
      </c>
    </row>
    <row r="1364" spans="1:9" x14ac:dyDescent="0.2">
      <c r="A1364" s="157">
        <v>45016</v>
      </c>
      <c r="B1364" s="178">
        <v>20.75</v>
      </c>
      <c r="C1364">
        <v>20.3</v>
      </c>
      <c r="D1364">
        <v>32</v>
      </c>
      <c r="E1364">
        <v>40.5</v>
      </c>
      <c r="G1364">
        <f t="shared" si="96"/>
        <v>8.5</v>
      </c>
      <c r="H1364">
        <v>6</v>
      </c>
      <c r="I1364" s="428">
        <f t="shared" si="95"/>
        <v>8.8000000000000007</v>
      </c>
    </row>
    <row r="1365" spans="1:9" x14ac:dyDescent="0.2">
      <c r="A1365" s="711">
        <v>45019</v>
      </c>
      <c r="B1365" s="713">
        <v>19.399999999999999</v>
      </c>
      <c r="C1365" s="109">
        <v>20.6</v>
      </c>
      <c r="D1365" s="109">
        <v>32</v>
      </c>
      <c r="E1365" s="109">
        <v>43.5</v>
      </c>
      <c r="F1365" s="109"/>
      <c r="G1365" s="109">
        <f t="shared" si="96"/>
        <v>11.5</v>
      </c>
      <c r="H1365" s="109">
        <v>6</v>
      </c>
      <c r="I1365" s="712">
        <f>AVERAGE(G1365:G1382)</f>
        <v>10.055555555555555</v>
      </c>
    </row>
    <row r="1366" spans="1:9" x14ac:dyDescent="0.2">
      <c r="A1366" s="157">
        <v>45020</v>
      </c>
      <c r="B1366" s="178">
        <v>19.2</v>
      </c>
      <c r="C1366">
        <v>20.9</v>
      </c>
      <c r="D1366">
        <v>32</v>
      </c>
      <c r="E1366">
        <v>42.5</v>
      </c>
      <c r="G1366">
        <f t="shared" si="96"/>
        <v>10.5</v>
      </c>
      <c r="H1366">
        <v>6</v>
      </c>
      <c r="I1366" s="428">
        <f>$I$1365</f>
        <v>10.055555555555555</v>
      </c>
    </row>
    <row r="1367" spans="1:9" x14ac:dyDescent="0.2">
      <c r="A1367" s="157">
        <v>45021</v>
      </c>
      <c r="B1367" s="178">
        <v>19.399999999999999</v>
      </c>
      <c r="C1367">
        <v>21.2</v>
      </c>
      <c r="D1367">
        <v>35</v>
      </c>
      <c r="E1367">
        <v>42.9</v>
      </c>
      <c r="G1367">
        <f t="shared" si="96"/>
        <v>7.8999999999999986</v>
      </c>
      <c r="H1367">
        <v>6</v>
      </c>
      <c r="I1367" s="428">
        <f t="shared" ref="I1367:I1382" si="97">$I$1365</f>
        <v>10.055555555555555</v>
      </c>
    </row>
    <row r="1368" spans="1:9" x14ac:dyDescent="0.2">
      <c r="A1368" s="157">
        <v>45022</v>
      </c>
      <c r="B1368" s="178">
        <v>20</v>
      </c>
      <c r="C1368">
        <v>21</v>
      </c>
      <c r="D1368">
        <v>33</v>
      </c>
      <c r="E1368">
        <v>45.4</v>
      </c>
      <c r="G1368">
        <f t="shared" si="96"/>
        <v>12.399999999999999</v>
      </c>
      <c r="H1368">
        <v>6</v>
      </c>
      <c r="I1368" s="428">
        <f t="shared" si="97"/>
        <v>10.055555555555555</v>
      </c>
    </row>
    <row r="1369" spans="1:9" x14ac:dyDescent="0.2">
      <c r="A1369" s="157">
        <v>45023</v>
      </c>
      <c r="B1369" s="178">
        <v>19.149999999999999</v>
      </c>
      <c r="C1369">
        <v>21.3</v>
      </c>
      <c r="D1369">
        <v>36</v>
      </c>
      <c r="E1369">
        <v>44.2</v>
      </c>
      <c r="G1369">
        <f t="shared" si="96"/>
        <v>8.2000000000000028</v>
      </c>
      <c r="H1369">
        <v>6</v>
      </c>
      <c r="I1369" s="428">
        <f t="shared" si="97"/>
        <v>10.055555555555555</v>
      </c>
    </row>
    <row r="1370" spans="1:9" x14ac:dyDescent="0.2">
      <c r="A1370" s="157">
        <v>45027</v>
      </c>
      <c r="B1370" s="178">
        <v>19.149999999999999</v>
      </c>
      <c r="C1370">
        <v>19.899999999999999</v>
      </c>
      <c r="D1370">
        <v>32</v>
      </c>
      <c r="E1370">
        <v>41.3</v>
      </c>
      <c r="G1370">
        <f t="shared" si="96"/>
        <v>9.2999999999999972</v>
      </c>
      <c r="H1370">
        <v>6</v>
      </c>
      <c r="I1370" s="428">
        <f t="shared" si="97"/>
        <v>10.055555555555555</v>
      </c>
    </row>
    <row r="1371" spans="1:9" x14ac:dyDescent="0.2">
      <c r="A1371" s="157">
        <v>45028</v>
      </c>
      <c r="B1371" s="178">
        <v>19.399999999999999</v>
      </c>
      <c r="C1371">
        <v>20.9</v>
      </c>
      <c r="D1371">
        <v>33</v>
      </c>
      <c r="E1371">
        <v>43.5</v>
      </c>
      <c r="G1371">
        <f t="shared" si="96"/>
        <v>10.5</v>
      </c>
      <c r="H1371">
        <v>6</v>
      </c>
      <c r="I1371" s="428">
        <f t="shared" si="97"/>
        <v>10.055555555555555</v>
      </c>
    </row>
    <row r="1372" spans="1:9" x14ac:dyDescent="0.2">
      <c r="A1372" s="157">
        <v>45029</v>
      </c>
      <c r="B1372" s="178">
        <v>20.149999999999999</v>
      </c>
      <c r="C1372">
        <v>20.399999999999999</v>
      </c>
      <c r="D1372">
        <v>31</v>
      </c>
      <c r="E1372">
        <v>40.1</v>
      </c>
      <c r="G1372">
        <f t="shared" si="96"/>
        <v>9.1000000000000014</v>
      </c>
      <c r="H1372">
        <v>6</v>
      </c>
      <c r="I1372" s="428">
        <f t="shared" si="97"/>
        <v>10.055555555555555</v>
      </c>
    </row>
    <row r="1373" spans="1:9" x14ac:dyDescent="0.2">
      <c r="A1373" s="157">
        <v>45030</v>
      </c>
      <c r="B1373" s="178">
        <v>21.5</v>
      </c>
      <c r="C1373">
        <v>20.9</v>
      </c>
      <c r="D1373">
        <v>32</v>
      </c>
      <c r="E1373">
        <v>41.7</v>
      </c>
      <c r="G1373">
        <f t="shared" si="96"/>
        <v>9.7000000000000028</v>
      </c>
      <c r="H1373">
        <v>6</v>
      </c>
      <c r="I1373" s="428">
        <f t="shared" si="97"/>
        <v>10.055555555555555</v>
      </c>
    </row>
    <row r="1374" spans="1:9" x14ac:dyDescent="0.2">
      <c r="A1374" s="157">
        <v>45033</v>
      </c>
      <c r="B1374" s="178">
        <v>19.5</v>
      </c>
      <c r="C1374">
        <v>19.7</v>
      </c>
      <c r="D1374">
        <v>33</v>
      </c>
      <c r="E1374">
        <v>40.700000000000003</v>
      </c>
      <c r="G1374">
        <f t="shared" si="96"/>
        <v>7.7000000000000028</v>
      </c>
      <c r="H1374">
        <v>6</v>
      </c>
      <c r="I1374" s="428">
        <f t="shared" si="97"/>
        <v>10.055555555555555</v>
      </c>
    </row>
    <row r="1375" spans="1:9" x14ac:dyDescent="0.2">
      <c r="A1375" s="157">
        <v>45034</v>
      </c>
      <c r="B1375" s="178">
        <v>19.55</v>
      </c>
      <c r="C1375">
        <v>20.399999999999999</v>
      </c>
      <c r="D1375">
        <v>27</v>
      </c>
      <c r="E1375">
        <v>44.6</v>
      </c>
      <c r="G1375">
        <f t="shared" si="96"/>
        <v>17.600000000000001</v>
      </c>
      <c r="H1375">
        <v>6</v>
      </c>
      <c r="I1375" s="428">
        <f t="shared" si="97"/>
        <v>10.055555555555555</v>
      </c>
    </row>
    <row r="1376" spans="1:9" x14ac:dyDescent="0.2">
      <c r="A1376" s="157">
        <v>45035</v>
      </c>
      <c r="B1376" s="178">
        <v>20.3</v>
      </c>
      <c r="C1376">
        <v>21.2</v>
      </c>
      <c r="D1376">
        <v>33</v>
      </c>
      <c r="E1376">
        <v>44.9</v>
      </c>
      <c r="G1376">
        <f t="shared" si="96"/>
        <v>11.899999999999999</v>
      </c>
      <c r="H1376">
        <v>6</v>
      </c>
      <c r="I1376" s="428">
        <f t="shared" si="97"/>
        <v>10.055555555555555</v>
      </c>
    </row>
    <row r="1377" spans="1:9" x14ac:dyDescent="0.2">
      <c r="A1377" s="157">
        <v>45036</v>
      </c>
      <c r="B1377" s="178">
        <v>19.850000000000001</v>
      </c>
      <c r="C1377">
        <v>19.899999999999999</v>
      </c>
      <c r="D1377">
        <v>30</v>
      </c>
      <c r="E1377">
        <v>41.1</v>
      </c>
      <c r="G1377">
        <f t="shared" si="96"/>
        <v>11.100000000000001</v>
      </c>
      <c r="H1377">
        <v>6</v>
      </c>
      <c r="I1377" s="428">
        <f t="shared" si="97"/>
        <v>10.055555555555555</v>
      </c>
    </row>
    <row r="1378" spans="1:9" x14ac:dyDescent="0.2">
      <c r="A1378" s="157">
        <v>45037</v>
      </c>
      <c r="B1378" s="178">
        <v>19</v>
      </c>
      <c r="C1378">
        <v>20.100000000000001</v>
      </c>
      <c r="D1378">
        <v>29</v>
      </c>
      <c r="E1378">
        <v>42.7</v>
      </c>
      <c r="G1378">
        <f t="shared" si="96"/>
        <v>13.700000000000003</v>
      </c>
      <c r="H1378">
        <v>6</v>
      </c>
      <c r="I1378" s="428">
        <f t="shared" si="97"/>
        <v>10.055555555555555</v>
      </c>
    </row>
    <row r="1379" spans="1:9" x14ac:dyDescent="0.2">
      <c r="A1379" s="157">
        <v>45040</v>
      </c>
      <c r="B1379" s="178">
        <v>19.7</v>
      </c>
      <c r="C1379">
        <v>20.3</v>
      </c>
      <c r="D1379">
        <v>31</v>
      </c>
      <c r="E1379">
        <v>40.700000000000003</v>
      </c>
      <c r="G1379">
        <f t="shared" si="96"/>
        <v>9.7000000000000028</v>
      </c>
      <c r="H1379">
        <v>6</v>
      </c>
      <c r="I1379" s="428">
        <f t="shared" si="97"/>
        <v>10.055555555555555</v>
      </c>
    </row>
    <row r="1380" spans="1:9" x14ac:dyDescent="0.2">
      <c r="A1380" s="157">
        <v>45041</v>
      </c>
      <c r="B1380" s="178">
        <v>20.55</v>
      </c>
      <c r="C1380">
        <v>22.1</v>
      </c>
      <c r="D1380">
        <v>33</v>
      </c>
      <c r="E1380">
        <v>40</v>
      </c>
      <c r="G1380">
        <f t="shared" si="96"/>
        <v>7</v>
      </c>
      <c r="H1380">
        <v>6</v>
      </c>
      <c r="I1380" s="428">
        <f t="shared" si="97"/>
        <v>10.055555555555555</v>
      </c>
    </row>
    <row r="1381" spans="1:9" x14ac:dyDescent="0.2">
      <c r="A1381" s="157">
        <v>45042</v>
      </c>
      <c r="B1381" s="178">
        <v>21.05</v>
      </c>
      <c r="C1381">
        <v>20.3</v>
      </c>
      <c r="D1381">
        <v>35</v>
      </c>
      <c r="E1381">
        <v>41</v>
      </c>
      <c r="G1381">
        <f t="shared" si="96"/>
        <v>6</v>
      </c>
      <c r="H1381">
        <v>6</v>
      </c>
      <c r="I1381" s="428">
        <f t="shared" si="97"/>
        <v>10.055555555555555</v>
      </c>
    </row>
    <row r="1382" spans="1:9" x14ac:dyDescent="0.2">
      <c r="A1382" s="157">
        <v>45043</v>
      </c>
      <c r="B1382" s="178">
        <v>20</v>
      </c>
      <c r="C1382">
        <v>20.8</v>
      </c>
      <c r="D1382">
        <v>33</v>
      </c>
      <c r="E1382">
        <v>40.200000000000003</v>
      </c>
      <c r="G1382">
        <f t="shared" si="96"/>
        <v>7.2000000000000028</v>
      </c>
      <c r="H1382">
        <v>6</v>
      </c>
      <c r="I1382" s="428">
        <f t="shared" si="97"/>
        <v>10.055555555555555</v>
      </c>
    </row>
    <row r="1383" spans="1:9" x14ac:dyDescent="0.2">
      <c r="A1383" s="711">
        <v>45048</v>
      </c>
      <c r="B1383" s="713">
        <v>19.649999999999999</v>
      </c>
      <c r="C1383" s="109">
        <v>20.6</v>
      </c>
      <c r="D1383" s="109">
        <v>31</v>
      </c>
      <c r="E1383" s="109">
        <v>41.7</v>
      </c>
      <c r="F1383" s="109"/>
      <c r="G1383" s="109">
        <f t="shared" si="96"/>
        <v>10.700000000000003</v>
      </c>
      <c r="H1383" s="109">
        <v>6</v>
      </c>
      <c r="I1383" s="712">
        <f>AVERAGE(G1383:G1397)</f>
        <v>10.293333333333333</v>
      </c>
    </row>
    <row r="1384" spans="1:9" x14ac:dyDescent="0.2">
      <c r="A1384" s="157">
        <v>45049</v>
      </c>
      <c r="B1384" s="178">
        <v>20.05</v>
      </c>
      <c r="C1384">
        <v>20.6</v>
      </c>
      <c r="D1384">
        <v>30</v>
      </c>
      <c r="E1384">
        <v>43.6</v>
      </c>
      <c r="G1384">
        <f t="shared" si="96"/>
        <v>13.600000000000001</v>
      </c>
      <c r="H1384">
        <v>6</v>
      </c>
      <c r="I1384" s="428">
        <f>$I$1383</f>
        <v>10.293333333333333</v>
      </c>
    </row>
    <row r="1385" spans="1:9" x14ac:dyDescent="0.2">
      <c r="A1385" s="157">
        <v>45050</v>
      </c>
      <c r="B1385" s="178">
        <v>20.5</v>
      </c>
      <c r="C1385">
        <v>20.5</v>
      </c>
      <c r="D1385">
        <v>31</v>
      </c>
      <c r="E1385">
        <v>44.9</v>
      </c>
      <c r="G1385">
        <f t="shared" si="96"/>
        <v>13.899999999999999</v>
      </c>
      <c r="H1385">
        <v>6</v>
      </c>
      <c r="I1385" s="428">
        <f t="shared" ref="I1385:I1397" si="98">$I$1383</f>
        <v>10.293333333333333</v>
      </c>
    </row>
    <row r="1386" spans="1:9" x14ac:dyDescent="0.2">
      <c r="A1386" s="157">
        <v>45051</v>
      </c>
      <c r="B1386" s="178">
        <v>20.85</v>
      </c>
      <c r="C1386">
        <v>21.5</v>
      </c>
      <c r="D1386">
        <v>31</v>
      </c>
      <c r="E1386">
        <v>43.7</v>
      </c>
      <c r="G1386">
        <f t="shared" si="96"/>
        <v>12.700000000000003</v>
      </c>
      <c r="H1386">
        <v>6</v>
      </c>
      <c r="I1386" s="428">
        <f t="shared" si="98"/>
        <v>10.293333333333333</v>
      </c>
    </row>
    <row r="1387" spans="1:9" x14ac:dyDescent="0.2">
      <c r="A1387" s="157">
        <v>45055</v>
      </c>
      <c r="B1387">
        <v>19.7</v>
      </c>
      <c r="C1387">
        <v>20.9</v>
      </c>
      <c r="D1387">
        <v>33</v>
      </c>
      <c r="E1387">
        <v>42.5</v>
      </c>
      <c r="G1387">
        <f t="shared" si="96"/>
        <v>9.5</v>
      </c>
      <c r="H1387">
        <v>6</v>
      </c>
      <c r="I1387" s="428">
        <f t="shared" si="98"/>
        <v>10.293333333333333</v>
      </c>
    </row>
    <row r="1388" spans="1:9" x14ac:dyDescent="0.2">
      <c r="A1388" s="157">
        <v>45056</v>
      </c>
      <c r="B1388">
        <v>20</v>
      </c>
      <c r="C1388">
        <v>21.2</v>
      </c>
      <c r="D1388">
        <v>34</v>
      </c>
      <c r="E1388">
        <v>43</v>
      </c>
      <c r="G1388">
        <f t="shared" si="96"/>
        <v>9</v>
      </c>
      <c r="H1388">
        <v>6</v>
      </c>
      <c r="I1388" s="428">
        <f t="shared" si="98"/>
        <v>10.293333333333333</v>
      </c>
    </row>
    <row r="1389" spans="1:9" x14ac:dyDescent="0.2">
      <c r="A1389" s="157">
        <v>45057</v>
      </c>
      <c r="B1389">
        <v>20.05</v>
      </c>
      <c r="C1389">
        <v>19.5</v>
      </c>
      <c r="D1389">
        <v>30</v>
      </c>
      <c r="E1389">
        <v>40.5</v>
      </c>
      <c r="G1389">
        <f t="shared" si="96"/>
        <v>10.5</v>
      </c>
      <c r="H1389">
        <v>6</v>
      </c>
      <c r="I1389" s="428">
        <f t="shared" si="98"/>
        <v>10.293333333333333</v>
      </c>
    </row>
    <row r="1390" spans="1:9" x14ac:dyDescent="0.2">
      <c r="A1390" s="157">
        <v>45058</v>
      </c>
      <c r="B1390">
        <v>20.100000000000001</v>
      </c>
      <c r="C1390">
        <v>20.7</v>
      </c>
      <c r="D1390">
        <v>30</v>
      </c>
      <c r="E1390">
        <v>43.2</v>
      </c>
      <c r="G1390">
        <f t="shared" si="96"/>
        <v>13.200000000000003</v>
      </c>
      <c r="H1390">
        <v>6</v>
      </c>
      <c r="I1390" s="428">
        <f t="shared" si="98"/>
        <v>10.293333333333333</v>
      </c>
    </row>
    <row r="1391" spans="1:9" x14ac:dyDescent="0.2">
      <c r="A1391" s="157">
        <v>45068</v>
      </c>
      <c r="B1391">
        <v>20</v>
      </c>
      <c r="C1391">
        <v>20</v>
      </c>
      <c r="D1391">
        <v>30</v>
      </c>
      <c r="E1391">
        <v>39.4</v>
      </c>
      <c r="G1391">
        <f t="shared" si="96"/>
        <v>9.3999999999999986</v>
      </c>
      <c r="H1391">
        <v>6</v>
      </c>
      <c r="I1391" s="428">
        <f t="shared" si="98"/>
        <v>10.293333333333333</v>
      </c>
    </row>
    <row r="1392" spans="1:9" x14ac:dyDescent="0.2">
      <c r="A1392" s="157">
        <v>45069</v>
      </c>
      <c r="B1392">
        <v>21.3</v>
      </c>
      <c r="C1392">
        <v>21.3</v>
      </c>
      <c r="D1392">
        <v>31</v>
      </c>
      <c r="E1392">
        <v>43.5</v>
      </c>
      <c r="G1392">
        <f t="shared" si="96"/>
        <v>12.5</v>
      </c>
      <c r="H1392">
        <v>6</v>
      </c>
      <c r="I1392" s="428">
        <f t="shared" si="98"/>
        <v>10.293333333333333</v>
      </c>
    </row>
    <row r="1393" spans="1:9" x14ac:dyDescent="0.2">
      <c r="A1393" s="157">
        <v>45070</v>
      </c>
      <c r="B1393">
        <v>19.600000000000001</v>
      </c>
      <c r="C1393">
        <v>20.399999999999999</v>
      </c>
      <c r="D1393">
        <v>32</v>
      </c>
      <c r="E1393">
        <v>41.2</v>
      </c>
      <c r="G1393">
        <f t="shared" si="96"/>
        <v>9.2000000000000028</v>
      </c>
      <c r="H1393">
        <v>6</v>
      </c>
      <c r="I1393" s="428">
        <f t="shared" si="98"/>
        <v>10.293333333333333</v>
      </c>
    </row>
    <row r="1394" spans="1:9" x14ac:dyDescent="0.2">
      <c r="A1394" s="157">
        <v>45071</v>
      </c>
      <c r="B1394">
        <v>19.850000000000001</v>
      </c>
      <c r="C1394">
        <v>20.6</v>
      </c>
      <c r="D1394">
        <v>32</v>
      </c>
      <c r="E1394">
        <v>43</v>
      </c>
      <c r="G1394">
        <f t="shared" si="96"/>
        <v>11</v>
      </c>
      <c r="H1394">
        <v>6</v>
      </c>
      <c r="I1394" s="428">
        <f t="shared" si="98"/>
        <v>10.293333333333333</v>
      </c>
    </row>
    <row r="1395" spans="1:9" x14ac:dyDescent="0.2">
      <c r="A1395" s="157">
        <v>45072</v>
      </c>
      <c r="B1395">
        <v>20.3</v>
      </c>
      <c r="C1395">
        <v>20.8</v>
      </c>
      <c r="D1395">
        <v>34</v>
      </c>
      <c r="E1395">
        <v>42.4</v>
      </c>
      <c r="G1395">
        <f t="shared" si="96"/>
        <v>8.3999999999999986</v>
      </c>
      <c r="H1395">
        <v>6</v>
      </c>
      <c r="I1395" s="428">
        <f t="shared" si="98"/>
        <v>10.293333333333333</v>
      </c>
    </row>
    <row r="1396" spans="1:9" x14ac:dyDescent="0.2">
      <c r="A1396" s="157">
        <v>45076</v>
      </c>
      <c r="B1396">
        <v>19.649999999999999</v>
      </c>
      <c r="C1396">
        <v>20.2</v>
      </c>
      <c r="D1396">
        <v>35</v>
      </c>
      <c r="E1396">
        <v>40.700000000000003</v>
      </c>
      <c r="G1396">
        <f t="shared" si="96"/>
        <v>5.7000000000000028</v>
      </c>
      <c r="H1396">
        <v>6</v>
      </c>
      <c r="I1396" s="428">
        <f t="shared" si="98"/>
        <v>10.293333333333333</v>
      </c>
    </row>
    <row r="1397" spans="1:9" x14ac:dyDescent="0.2">
      <c r="A1397" s="157">
        <v>45077</v>
      </c>
      <c r="B1397">
        <v>19.8</v>
      </c>
      <c r="C1397">
        <v>20.2</v>
      </c>
      <c r="D1397">
        <v>35</v>
      </c>
      <c r="E1397">
        <v>40.1</v>
      </c>
      <c r="G1397">
        <f t="shared" si="96"/>
        <v>5.1000000000000014</v>
      </c>
      <c r="H1397">
        <v>6</v>
      </c>
      <c r="I1397" s="428">
        <f t="shared" si="98"/>
        <v>10.293333333333333</v>
      </c>
    </row>
    <row r="1398" spans="1:9" x14ac:dyDescent="0.2">
      <c r="A1398" s="711">
        <v>45078</v>
      </c>
      <c r="B1398" s="109">
        <v>20.25</v>
      </c>
      <c r="C1398" s="109">
        <v>20.8</v>
      </c>
      <c r="D1398" s="109">
        <v>32</v>
      </c>
      <c r="E1398" s="109">
        <v>42.8</v>
      </c>
      <c r="F1398" s="109"/>
      <c r="G1398" s="109">
        <f t="shared" si="96"/>
        <v>10.799999999999997</v>
      </c>
      <c r="H1398" s="109">
        <v>6</v>
      </c>
      <c r="I1398" s="712">
        <f>AVERAGE(G1398:G1415)</f>
        <v>10.916666666666668</v>
      </c>
    </row>
    <row r="1399" spans="1:9" x14ac:dyDescent="0.2">
      <c r="A1399" s="157">
        <v>45082</v>
      </c>
      <c r="B1399">
        <v>19.95</v>
      </c>
      <c r="C1399">
        <v>19.5</v>
      </c>
      <c r="D1399">
        <v>28</v>
      </c>
      <c r="E1399">
        <v>41.1</v>
      </c>
      <c r="G1399">
        <f t="shared" si="96"/>
        <v>13.100000000000001</v>
      </c>
      <c r="H1399">
        <v>6</v>
      </c>
      <c r="I1399" s="428">
        <f t="shared" ref="I1399:I1415" si="99">$I$1398</f>
        <v>10.916666666666668</v>
      </c>
    </row>
    <row r="1400" spans="1:9" x14ac:dyDescent="0.2">
      <c r="A1400" s="157">
        <v>45083</v>
      </c>
      <c r="B1400">
        <v>19.350000000000001</v>
      </c>
      <c r="C1400">
        <v>19.8</v>
      </c>
      <c r="D1400">
        <v>29</v>
      </c>
      <c r="E1400">
        <v>41.4</v>
      </c>
      <c r="G1400">
        <f t="shared" si="96"/>
        <v>12.399999999999999</v>
      </c>
      <c r="H1400">
        <v>6</v>
      </c>
      <c r="I1400" s="428">
        <f t="shared" si="99"/>
        <v>10.916666666666668</v>
      </c>
    </row>
    <row r="1401" spans="1:9" x14ac:dyDescent="0.2">
      <c r="A1401" s="157">
        <v>45084</v>
      </c>
      <c r="B1401">
        <v>19.8</v>
      </c>
      <c r="C1401">
        <v>20.100000000000001</v>
      </c>
      <c r="D1401">
        <v>30</v>
      </c>
      <c r="E1401">
        <v>41.1</v>
      </c>
      <c r="G1401">
        <f t="shared" si="96"/>
        <v>11.100000000000001</v>
      </c>
      <c r="H1401">
        <v>6</v>
      </c>
      <c r="I1401" s="428">
        <f t="shared" si="99"/>
        <v>10.916666666666668</v>
      </c>
    </row>
    <row r="1402" spans="1:9" ht="12.6" customHeight="1" x14ac:dyDescent="0.2">
      <c r="A1402" s="157">
        <v>45085</v>
      </c>
      <c r="B1402">
        <v>20.3</v>
      </c>
      <c r="C1402">
        <v>20.399999999999999</v>
      </c>
      <c r="D1402">
        <v>29</v>
      </c>
      <c r="E1402">
        <v>40.799999999999997</v>
      </c>
      <c r="G1402">
        <f t="shared" si="96"/>
        <v>11.799999999999997</v>
      </c>
      <c r="H1402">
        <v>6</v>
      </c>
      <c r="I1402" s="428">
        <f t="shared" si="99"/>
        <v>10.916666666666668</v>
      </c>
    </row>
    <row r="1403" spans="1:9" x14ac:dyDescent="0.2">
      <c r="A1403" s="157">
        <v>45091</v>
      </c>
      <c r="B1403">
        <v>21.4</v>
      </c>
      <c r="C1403">
        <v>20.399999999999999</v>
      </c>
      <c r="D1403">
        <v>31</v>
      </c>
      <c r="E1403">
        <v>40.700000000000003</v>
      </c>
      <c r="G1403">
        <f t="shared" ref="G1403:G1463" si="100">E1403-D1403</f>
        <v>9.7000000000000028</v>
      </c>
      <c r="H1403">
        <v>6</v>
      </c>
      <c r="I1403" s="428">
        <f t="shared" si="99"/>
        <v>10.916666666666668</v>
      </c>
    </row>
    <row r="1404" spans="1:9" x14ac:dyDescent="0.2">
      <c r="A1404" s="157">
        <v>45092</v>
      </c>
      <c r="B1404">
        <v>21.65</v>
      </c>
      <c r="C1404">
        <v>21.4</v>
      </c>
      <c r="D1404">
        <v>31</v>
      </c>
      <c r="E1404">
        <v>42.5</v>
      </c>
      <c r="G1404">
        <f t="shared" si="100"/>
        <v>11.5</v>
      </c>
      <c r="H1404">
        <v>6</v>
      </c>
      <c r="I1404" s="428">
        <f t="shared" si="99"/>
        <v>10.916666666666668</v>
      </c>
    </row>
    <row r="1405" spans="1:9" x14ac:dyDescent="0.2">
      <c r="A1405" s="157">
        <v>45093</v>
      </c>
      <c r="B1405">
        <v>21</v>
      </c>
      <c r="C1405">
        <v>20.7</v>
      </c>
      <c r="D1405">
        <v>31</v>
      </c>
      <c r="E1405">
        <v>41.8</v>
      </c>
      <c r="G1405">
        <f t="shared" si="100"/>
        <v>10.799999999999997</v>
      </c>
      <c r="H1405">
        <v>6</v>
      </c>
      <c r="I1405" s="428">
        <f t="shared" si="99"/>
        <v>10.916666666666668</v>
      </c>
    </row>
    <row r="1406" spans="1:9" x14ac:dyDescent="0.2">
      <c r="A1406" s="157">
        <v>45096</v>
      </c>
      <c r="B1406">
        <v>20.6</v>
      </c>
      <c r="C1406">
        <v>20.399999999999999</v>
      </c>
      <c r="D1406">
        <v>31</v>
      </c>
      <c r="E1406">
        <v>41.7</v>
      </c>
      <c r="G1406">
        <f t="shared" si="100"/>
        <v>10.700000000000003</v>
      </c>
      <c r="H1406">
        <v>6</v>
      </c>
      <c r="I1406" s="428">
        <f t="shared" si="99"/>
        <v>10.916666666666668</v>
      </c>
    </row>
    <row r="1407" spans="1:9" x14ac:dyDescent="0.2">
      <c r="A1407" s="157">
        <v>45097</v>
      </c>
      <c r="B1407">
        <v>20.45</v>
      </c>
      <c r="C1407">
        <v>21</v>
      </c>
      <c r="D1407">
        <v>31</v>
      </c>
      <c r="E1407">
        <v>42.5</v>
      </c>
      <c r="G1407">
        <f t="shared" si="100"/>
        <v>11.5</v>
      </c>
      <c r="H1407">
        <v>6</v>
      </c>
      <c r="I1407" s="428">
        <f t="shared" si="99"/>
        <v>10.916666666666668</v>
      </c>
    </row>
    <row r="1408" spans="1:9" x14ac:dyDescent="0.2">
      <c r="A1408" s="157">
        <v>45098</v>
      </c>
      <c r="B1408">
        <v>20.8</v>
      </c>
      <c r="C1408">
        <v>20.6</v>
      </c>
      <c r="D1408">
        <v>31</v>
      </c>
      <c r="E1408">
        <v>41.4</v>
      </c>
      <c r="G1408">
        <f t="shared" si="100"/>
        <v>10.399999999999999</v>
      </c>
      <c r="H1408">
        <v>6</v>
      </c>
      <c r="I1408" s="428">
        <f t="shared" si="99"/>
        <v>10.916666666666668</v>
      </c>
    </row>
    <row r="1409" spans="1:9" x14ac:dyDescent="0.2">
      <c r="A1409" s="157">
        <v>45099</v>
      </c>
      <c r="B1409">
        <v>21.9</v>
      </c>
      <c r="C1409">
        <v>19.899999999999999</v>
      </c>
      <c r="D1409">
        <v>28</v>
      </c>
      <c r="E1409">
        <v>40.6</v>
      </c>
      <c r="G1409">
        <f t="shared" si="100"/>
        <v>12.600000000000001</v>
      </c>
      <c r="H1409">
        <v>6</v>
      </c>
      <c r="I1409" s="428">
        <f t="shared" si="99"/>
        <v>10.916666666666668</v>
      </c>
    </row>
    <row r="1410" spans="1:9" x14ac:dyDescent="0.2">
      <c r="A1410" s="157">
        <v>45100</v>
      </c>
      <c r="B1410">
        <v>20.9</v>
      </c>
      <c r="C1410">
        <v>20.5</v>
      </c>
      <c r="D1410">
        <v>31</v>
      </c>
      <c r="E1410">
        <v>42.4</v>
      </c>
      <c r="G1410">
        <f t="shared" si="100"/>
        <v>11.399999999999999</v>
      </c>
      <c r="H1410">
        <v>6</v>
      </c>
      <c r="I1410" s="428">
        <f t="shared" si="99"/>
        <v>10.916666666666668</v>
      </c>
    </row>
    <row r="1411" spans="1:9" x14ac:dyDescent="0.2">
      <c r="A1411" s="157">
        <v>45103</v>
      </c>
      <c r="B1411">
        <v>19.8</v>
      </c>
      <c r="C1411">
        <v>20.399999999999999</v>
      </c>
      <c r="D1411">
        <v>30</v>
      </c>
      <c r="E1411">
        <v>40.799999999999997</v>
      </c>
      <c r="G1411">
        <f t="shared" si="100"/>
        <v>10.799999999999997</v>
      </c>
      <c r="H1411">
        <v>6</v>
      </c>
      <c r="I1411" s="428">
        <f t="shared" si="99"/>
        <v>10.916666666666668</v>
      </c>
    </row>
    <row r="1412" spans="1:9" x14ac:dyDescent="0.2">
      <c r="A1412" s="157">
        <v>45104</v>
      </c>
      <c r="B1412">
        <v>19.8</v>
      </c>
      <c r="C1412">
        <v>20.3</v>
      </c>
      <c r="D1412">
        <v>32</v>
      </c>
      <c r="E1412">
        <v>41.4</v>
      </c>
      <c r="G1412">
        <f t="shared" si="100"/>
        <v>9.3999999999999986</v>
      </c>
      <c r="H1412">
        <v>6</v>
      </c>
      <c r="I1412" s="428">
        <f t="shared" si="99"/>
        <v>10.916666666666668</v>
      </c>
    </row>
    <row r="1413" spans="1:9" x14ac:dyDescent="0.2">
      <c r="A1413" s="157">
        <v>45105</v>
      </c>
      <c r="B1413">
        <v>21.35</v>
      </c>
      <c r="C1413">
        <v>20.3</v>
      </c>
      <c r="D1413">
        <v>30</v>
      </c>
      <c r="E1413">
        <v>40</v>
      </c>
      <c r="G1413">
        <f t="shared" si="100"/>
        <v>10</v>
      </c>
      <c r="H1413">
        <v>6</v>
      </c>
      <c r="I1413" s="428">
        <f t="shared" si="99"/>
        <v>10.916666666666668</v>
      </c>
    </row>
    <row r="1414" spans="1:9" x14ac:dyDescent="0.2">
      <c r="A1414" s="157">
        <v>45106</v>
      </c>
      <c r="B1414">
        <v>20.9</v>
      </c>
      <c r="C1414">
        <v>21</v>
      </c>
      <c r="D1414">
        <v>33</v>
      </c>
      <c r="E1414">
        <v>42.6</v>
      </c>
      <c r="G1414">
        <f t="shared" si="100"/>
        <v>9.6000000000000014</v>
      </c>
      <c r="H1414">
        <v>6</v>
      </c>
      <c r="I1414" s="428">
        <f t="shared" si="99"/>
        <v>10.916666666666668</v>
      </c>
    </row>
    <row r="1415" spans="1:9" x14ac:dyDescent="0.2">
      <c r="A1415" s="157">
        <v>45107</v>
      </c>
      <c r="B1415">
        <v>21.25</v>
      </c>
      <c r="C1415">
        <v>20.5</v>
      </c>
      <c r="D1415">
        <v>33</v>
      </c>
      <c r="E1415">
        <v>41.9</v>
      </c>
      <c r="G1415">
        <f t="shared" si="100"/>
        <v>8.8999999999999986</v>
      </c>
      <c r="H1415">
        <v>6</v>
      </c>
      <c r="I1415" s="428">
        <f t="shared" si="99"/>
        <v>10.916666666666668</v>
      </c>
    </row>
    <row r="1416" spans="1:9" x14ac:dyDescent="0.2">
      <c r="A1416" s="711">
        <v>45110</v>
      </c>
      <c r="B1416" s="109">
        <v>20.65</v>
      </c>
      <c r="C1416" s="109">
        <v>18.7</v>
      </c>
      <c r="D1416" s="109">
        <v>29</v>
      </c>
      <c r="E1416" s="109">
        <v>39.700000000000003</v>
      </c>
      <c r="F1416" s="109"/>
      <c r="G1416" s="109">
        <f t="shared" si="100"/>
        <v>10.700000000000003</v>
      </c>
      <c r="H1416" s="109">
        <v>6</v>
      </c>
      <c r="I1416" s="712">
        <f>AVERAGE(G1416:G1434)</f>
        <v>9.7473684210526308</v>
      </c>
    </row>
    <row r="1417" spans="1:9" x14ac:dyDescent="0.2">
      <c r="A1417" s="157">
        <v>45111</v>
      </c>
      <c r="B1417">
        <v>22.05</v>
      </c>
      <c r="C1417">
        <v>20</v>
      </c>
      <c r="D1417">
        <v>31</v>
      </c>
      <c r="E1417">
        <v>41.8</v>
      </c>
      <c r="G1417">
        <f t="shared" si="100"/>
        <v>10.799999999999997</v>
      </c>
      <c r="H1417">
        <v>6</v>
      </c>
      <c r="I1417" s="428">
        <f t="shared" ref="I1417:I1434" si="101">$I$1416</f>
        <v>9.7473684210526308</v>
      </c>
    </row>
    <row r="1418" spans="1:9" x14ac:dyDescent="0.2">
      <c r="A1418" s="157">
        <v>45112</v>
      </c>
      <c r="B1418">
        <v>21.95</v>
      </c>
      <c r="C1418">
        <v>19.600000000000001</v>
      </c>
      <c r="D1418">
        <v>30</v>
      </c>
      <c r="E1418">
        <v>40.799999999999997</v>
      </c>
      <c r="G1418">
        <f t="shared" si="100"/>
        <v>10.799999999999997</v>
      </c>
      <c r="H1418">
        <v>6</v>
      </c>
      <c r="I1418" s="428">
        <f t="shared" si="101"/>
        <v>9.7473684210526308</v>
      </c>
    </row>
    <row r="1419" spans="1:9" x14ac:dyDescent="0.2">
      <c r="A1419" s="157">
        <v>45113</v>
      </c>
      <c r="B1419">
        <v>21.35</v>
      </c>
      <c r="C1419">
        <v>20.7</v>
      </c>
      <c r="D1419">
        <v>34</v>
      </c>
      <c r="E1419">
        <v>40.700000000000003</v>
      </c>
      <c r="G1419">
        <f t="shared" si="100"/>
        <v>6.7000000000000028</v>
      </c>
      <c r="H1419">
        <v>6</v>
      </c>
      <c r="I1419" s="428">
        <f t="shared" si="101"/>
        <v>9.7473684210526308</v>
      </c>
    </row>
    <row r="1420" spans="1:9" x14ac:dyDescent="0.2">
      <c r="A1420" s="157">
        <v>45114</v>
      </c>
      <c r="B1420">
        <v>21.75</v>
      </c>
      <c r="C1420">
        <v>20.9</v>
      </c>
      <c r="D1420">
        <v>32</v>
      </c>
      <c r="E1420">
        <v>41.8</v>
      </c>
      <c r="G1420">
        <f t="shared" si="100"/>
        <v>9.7999999999999972</v>
      </c>
      <c r="H1420">
        <v>6</v>
      </c>
      <c r="I1420" s="428">
        <f t="shared" si="101"/>
        <v>9.7473684210526308</v>
      </c>
    </row>
    <row r="1421" spans="1:9" x14ac:dyDescent="0.2">
      <c r="A1421" s="157">
        <v>45117</v>
      </c>
      <c r="B1421">
        <v>19.649999999999999</v>
      </c>
      <c r="C1421">
        <v>20.6</v>
      </c>
      <c r="D1421">
        <v>33</v>
      </c>
      <c r="E1421">
        <v>43.6</v>
      </c>
      <c r="G1421">
        <f t="shared" si="100"/>
        <v>10.600000000000001</v>
      </c>
      <c r="H1421">
        <v>6</v>
      </c>
      <c r="I1421" s="428">
        <f t="shared" si="101"/>
        <v>9.7473684210526308</v>
      </c>
    </row>
    <row r="1422" spans="1:9" x14ac:dyDescent="0.2">
      <c r="A1422" s="157">
        <v>45118</v>
      </c>
      <c r="B1422">
        <v>20</v>
      </c>
      <c r="C1422">
        <v>20.9</v>
      </c>
      <c r="D1422">
        <v>31</v>
      </c>
      <c r="E1422">
        <v>42.8</v>
      </c>
      <c r="G1422">
        <f t="shared" si="100"/>
        <v>11.799999999999997</v>
      </c>
      <c r="H1422">
        <v>6</v>
      </c>
      <c r="I1422" s="428">
        <f t="shared" si="101"/>
        <v>9.7473684210526308</v>
      </c>
    </row>
    <row r="1423" spans="1:9" x14ac:dyDescent="0.2">
      <c r="A1423" s="157">
        <v>45119</v>
      </c>
      <c r="B1423">
        <v>21.9</v>
      </c>
      <c r="C1423">
        <v>19.5</v>
      </c>
      <c r="D1423">
        <v>32</v>
      </c>
      <c r="E1423">
        <v>39.6</v>
      </c>
      <c r="G1423">
        <f t="shared" si="100"/>
        <v>7.6000000000000014</v>
      </c>
      <c r="H1423">
        <v>6</v>
      </c>
      <c r="I1423" s="428">
        <f t="shared" si="101"/>
        <v>9.7473684210526308</v>
      </c>
    </row>
    <row r="1424" spans="1:9" x14ac:dyDescent="0.2">
      <c r="A1424" s="157">
        <v>45120</v>
      </c>
      <c r="B1424">
        <v>19.75</v>
      </c>
      <c r="C1424">
        <v>20.2</v>
      </c>
      <c r="D1424">
        <v>34</v>
      </c>
      <c r="E1424">
        <v>41.7</v>
      </c>
      <c r="G1424">
        <f t="shared" si="100"/>
        <v>7.7000000000000028</v>
      </c>
      <c r="H1424">
        <v>6</v>
      </c>
      <c r="I1424" s="428">
        <f t="shared" si="101"/>
        <v>9.7473684210526308</v>
      </c>
    </row>
    <row r="1425" spans="1:9" x14ac:dyDescent="0.2">
      <c r="A1425" s="157">
        <v>45124</v>
      </c>
      <c r="B1425">
        <v>20.7</v>
      </c>
      <c r="C1425">
        <v>19.899999999999999</v>
      </c>
      <c r="D1425">
        <v>30</v>
      </c>
      <c r="E1425">
        <v>42.6</v>
      </c>
      <c r="G1425">
        <f t="shared" si="100"/>
        <v>12.600000000000001</v>
      </c>
      <c r="H1425">
        <v>6</v>
      </c>
      <c r="I1425" s="428">
        <f t="shared" si="101"/>
        <v>9.7473684210526308</v>
      </c>
    </row>
    <row r="1426" spans="1:9" x14ac:dyDescent="0.2">
      <c r="A1426" s="157">
        <v>45125</v>
      </c>
      <c r="B1426">
        <v>20.100000000000001</v>
      </c>
      <c r="C1426">
        <v>20.3</v>
      </c>
      <c r="D1426">
        <v>32</v>
      </c>
      <c r="E1426">
        <v>41.1</v>
      </c>
      <c r="G1426">
        <f t="shared" si="100"/>
        <v>9.1000000000000014</v>
      </c>
      <c r="H1426">
        <v>6</v>
      </c>
      <c r="I1426" s="428">
        <f t="shared" si="101"/>
        <v>9.7473684210526308</v>
      </c>
    </row>
    <row r="1427" spans="1:9" x14ac:dyDescent="0.2">
      <c r="A1427" s="157">
        <v>45126</v>
      </c>
      <c r="B1427">
        <v>20.2</v>
      </c>
      <c r="C1427">
        <v>20.7</v>
      </c>
      <c r="D1427">
        <v>34</v>
      </c>
      <c r="E1427">
        <v>44.6</v>
      </c>
      <c r="G1427">
        <f t="shared" si="100"/>
        <v>10.600000000000001</v>
      </c>
      <c r="H1427">
        <v>6</v>
      </c>
      <c r="I1427" s="428">
        <f t="shared" si="101"/>
        <v>9.7473684210526308</v>
      </c>
    </row>
    <row r="1428" spans="1:9" x14ac:dyDescent="0.2">
      <c r="A1428" s="157">
        <v>45127</v>
      </c>
      <c r="B1428">
        <v>20.7</v>
      </c>
      <c r="C1428">
        <v>20.8</v>
      </c>
      <c r="D1428">
        <v>31</v>
      </c>
      <c r="E1428">
        <v>42.7</v>
      </c>
      <c r="G1428">
        <f t="shared" si="100"/>
        <v>11.700000000000003</v>
      </c>
      <c r="H1428">
        <v>6</v>
      </c>
      <c r="I1428" s="428">
        <f t="shared" si="101"/>
        <v>9.7473684210526308</v>
      </c>
    </row>
    <row r="1429" spans="1:9" x14ac:dyDescent="0.2">
      <c r="A1429" s="157">
        <v>45128</v>
      </c>
      <c r="B1429">
        <v>19.55</v>
      </c>
      <c r="C1429">
        <v>20.399999999999999</v>
      </c>
      <c r="D1429">
        <v>30</v>
      </c>
      <c r="E1429">
        <v>41.9</v>
      </c>
      <c r="G1429">
        <f t="shared" si="100"/>
        <v>11.899999999999999</v>
      </c>
      <c r="H1429">
        <v>6</v>
      </c>
      <c r="I1429" s="428">
        <f t="shared" si="101"/>
        <v>9.7473684210526308</v>
      </c>
    </row>
    <row r="1430" spans="1:9" x14ac:dyDescent="0.2">
      <c r="A1430" s="157">
        <v>45131</v>
      </c>
      <c r="B1430">
        <v>19.600000000000001</v>
      </c>
      <c r="C1430">
        <v>19.399999999999999</v>
      </c>
      <c r="D1430">
        <v>32</v>
      </c>
      <c r="E1430">
        <v>38.700000000000003</v>
      </c>
      <c r="G1430">
        <f t="shared" si="100"/>
        <v>6.7000000000000028</v>
      </c>
      <c r="H1430">
        <v>6</v>
      </c>
      <c r="I1430" s="428">
        <f t="shared" si="101"/>
        <v>9.7473684210526308</v>
      </c>
    </row>
    <row r="1431" spans="1:9" x14ac:dyDescent="0.2">
      <c r="A1431" s="157">
        <v>45132</v>
      </c>
      <c r="B1431">
        <v>21.9</v>
      </c>
      <c r="C1431">
        <v>21</v>
      </c>
      <c r="D1431">
        <v>32</v>
      </c>
      <c r="E1431">
        <v>43.6</v>
      </c>
      <c r="G1431">
        <f t="shared" si="100"/>
        <v>11.600000000000001</v>
      </c>
      <c r="H1431">
        <v>6</v>
      </c>
      <c r="I1431" s="428">
        <f t="shared" si="101"/>
        <v>9.7473684210526308</v>
      </c>
    </row>
    <row r="1432" spans="1:9" x14ac:dyDescent="0.2">
      <c r="A1432" s="157">
        <v>45133</v>
      </c>
      <c r="B1432">
        <v>20.75</v>
      </c>
      <c r="C1432">
        <v>19.899999999999999</v>
      </c>
      <c r="D1432">
        <v>33</v>
      </c>
      <c r="E1432">
        <v>39.299999999999997</v>
      </c>
      <c r="G1432">
        <f t="shared" si="100"/>
        <v>6.2999999999999972</v>
      </c>
      <c r="H1432">
        <v>6</v>
      </c>
      <c r="I1432" s="428">
        <f t="shared" si="101"/>
        <v>9.7473684210526308</v>
      </c>
    </row>
    <row r="1433" spans="1:9" x14ac:dyDescent="0.2">
      <c r="A1433" s="157">
        <v>45134</v>
      </c>
      <c r="B1433">
        <v>20</v>
      </c>
      <c r="C1433">
        <v>19.8</v>
      </c>
      <c r="D1433">
        <v>31</v>
      </c>
      <c r="E1433">
        <v>40.5</v>
      </c>
      <c r="G1433">
        <f t="shared" si="100"/>
        <v>9.5</v>
      </c>
      <c r="H1433">
        <v>6</v>
      </c>
      <c r="I1433" s="428">
        <f t="shared" si="101"/>
        <v>9.7473684210526308</v>
      </c>
    </row>
    <row r="1434" spans="1:9" x14ac:dyDescent="0.2">
      <c r="A1434" s="157">
        <v>45135</v>
      </c>
      <c r="B1434">
        <v>20.3</v>
      </c>
      <c r="C1434">
        <v>19.899999999999999</v>
      </c>
      <c r="D1434">
        <v>32</v>
      </c>
      <c r="E1434">
        <v>40.700000000000003</v>
      </c>
      <c r="G1434">
        <f t="shared" si="100"/>
        <v>8.7000000000000028</v>
      </c>
      <c r="H1434">
        <v>6</v>
      </c>
      <c r="I1434" s="428">
        <f t="shared" si="101"/>
        <v>9.7473684210526308</v>
      </c>
    </row>
    <row r="1435" spans="1:9" x14ac:dyDescent="0.2">
      <c r="A1435" s="711">
        <v>45159</v>
      </c>
      <c r="B1435" s="109">
        <v>22.5</v>
      </c>
      <c r="C1435" s="109">
        <v>20.3</v>
      </c>
      <c r="D1435" s="109">
        <v>29</v>
      </c>
      <c r="E1435" s="109">
        <v>36.200000000000003</v>
      </c>
      <c r="F1435" s="109"/>
      <c r="G1435" s="109">
        <f t="shared" si="100"/>
        <v>7.2000000000000028</v>
      </c>
      <c r="H1435" s="109">
        <v>6</v>
      </c>
      <c r="I1435" s="712">
        <f>AVERAGE(G1435:G1443)</f>
        <v>8.8999999999999986</v>
      </c>
    </row>
    <row r="1436" spans="1:9" x14ac:dyDescent="0.2">
      <c r="A1436" s="157">
        <v>45160</v>
      </c>
      <c r="B1436">
        <v>21</v>
      </c>
      <c r="C1436">
        <v>19.7</v>
      </c>
      <c r="D1436">
        <v>31</v>
      </c>
      <c r="E1436">
        <v>39.6</v>
      </c>
      <c r="G1436">
        <f t="shared" si="100"/>
        <v>8.6000000000000014</v>
      </c>
      <c r="H1436">
        <v>6</v>
      </c>
      <c r="I1436" s="428">
        <f>$I$1435</f>
        <v>8.8999999999999986</v>
      </c>
    </row>
    <row r="1437" spans="1:9" x14ac:dyDescent="0.2">
      <c r="A1437" s="157">
        <v>45161</v>
      </c>
      <c r="B1437">
        <v>21.45</v>
      </c>
      <c r="C1437">
        <v>19.5</v>
      </c>
      <c r="D1437">
        <v>30</v>
      </c>
      <c r="E1437">
        <v>38.9</v>
      </c>
      <c r="G1437">
        <f t="shared" si="100"/>
        <v>8.8999999999999986</v>
      </c>
      <c r="H1437">
        <v>6</v>
      </c>
      <c r="I1437" s="428">
        <f t="shared" ref="I1437:I1443" si="102">$I$1435</f>
        <v>8.8999999999999986</v>
      </c>
    </row>
    <row r="1438" spans="1:9" x14ac:dyDescent="0.2">
      <c r="A1438" s="157">
        <v>45162</v>
      </c>
      <c r="B1438">
        <v>21.95</v>
      </c>
      <c r="C1438">
        <v>20.6</v>
      </c>
      <c r="D1438">
        <v>33</v>
      </c>
      <c r="E1438">
        <v>39.9</v>
      </c>
      <c r="G1438">
        <f t="shared" si="100"/>
        <v>6.8999999999999986</v>
      </c>
      <c r="H1438">
        <v>6</v>
      </c>
      <c r="I1438" s="428">
        <f t="shared" si="102"/>
        <v>8.8999999999999986</v>
      </c>
    </row>
    <row r="1439" spans="1:9" x14ac:dyDescent="0.2">
      <c r="A1439" s="157">
        <v>45163</v>
      </c>
      <c r="B1439">
        <v>20.8</v>
      </c>
      <c r="C1439">
        <v>20.9</v>
      </c>
      <c r="D1439">
        <v>30</v>
      </c>
      <c r="E1439">
        <v>41.3</v>
      </c>
      <c r="G1439">
        <f t="shared" si="100"/>
        <v>11.299999999999997</v>
      </c>
      <c r="H1439">
        <v>6</v>
      </c>
      <c r="I1439" s="428">
        <f t="shared" si="102"/>
        <v>8.8999999999999986</v>
      </c>
    </row>
    <row r="1440" spans="1:9" x14ac:dyDescent="0.2">
      <c r="A1440" s="157">
        <v>45166</v>
      </c>
      <c r="B1440">
        <v>21</v>
      </c>
      <c r="C1440">
        <v>20.6</v>
      </c>
      <c r="D1440">
        <v>33</v>
      </c>
      <c r="E1440">
        <v>40.799999999999997</v>
      </c>
      <c r="G1440">
        <f t="shared" si="100"/>
        <v>7.7999999999999972</v>
      </c>
      <c r="H1440">
        <v>6</v>
      </c>
      <c r="I1440" s="428">
        <f t="shared" si="102"/>
        <v>8.8999999999999986</v>
      </c>
    </row>
    <row r="1441" spans="1:9" x14ac:dyDescent="0.2">
      <c r="A1441" s="157">
        <v>45167</v>
      </c>
      <c r="B1441">
        <v>19.7</v>
      </c>
      <c r="C1441">
        <v>21</v>
      </c>
      <c r="D1441">
        <v>33</v>
      </c>
      <c r="E1441" s="178">
        <v>44.8</v>
      </c>
      <c r="G1441">
        <f t="shared" si="100"/>
        <v>11.799999999999997</v>
      </c>
      <c r="H1441">
        <v>6</v>
      </c>
      <c r="I1441" s="428">
        <f t="shared" si="102"/>
        <v>8.8999999999999986</v>
      </c>
    </row>
    <row r="1442" spans="1:9" x14ac:dyDescent="0.2">
      <c r="A1442" s="157">
        <v>45168</v>
      </c>
      <c r="B1442">
        <v>20.5</v>
      </c>
      <c r="C1442">
        <v>20.9</v>
      </c>
      <c r="D1442">
        <v>33</v>
      </c>
      <c r="E1442" s="178">
        <v>41.6</v>
      </c>
      <c r="G1442">
        <f t="shared" si="100"/>
        <v>8.6000000000000014</v>
      </c>
      <c r="H1442">
        <v>6</v>
      </c>
      <c r="I1442" s="428">
        <f t="shared" si="102"/>
        <v>8.8999999999999986</v>
      </c>
    </row>
    <row r="1443" spans="1:9" x14ac:dyDescent="0.2">
      <c r="A1443" s="157">
        <v>45169</v>
      </c>
      <c r="B1443">
        <v>19.3</v>
      </c>
      <c r="C1443">
        <v>20.8</v>
      </c>
      <c r="D1443">
        <v>35</v>
      </c>
      <c r="E1443" s="178">
        <v>44</v>
      </c>
      <c r="G1443">
        <f t="shared" si="100"/>
        <v>9</v>
      </c>
      <c r="H1443">
        <v>6</v>
      </c>
      <c r="I1443" s="428">
        <f t="shared" si="102"/>
        <v>8.8999999999999986</v>
      </c>
    </row>
    <row r="1444" spans="1:9" ht="12.6" customHeight="1" x14ac:dyDescent="0.2">
      <c r="A1444" s="711">
        <v>45170</v>
      </c>
      <c r="B1444" s="109">
        <v>20.5</v>
      </c>
      <c r="C1444" s="109">
        <v>21.6</v>
      </c>
      <c r="D1444" s="109">
        <v>31</v>
      </c>
      <c r="E1444" s="109">
        <v>40.799999999999997</v>
      </c>
      <c r="F1444" s="109"/>
      <c r="G1444" s="109">
        <f t="shared" si="100"/>
        <v>9.7999999999999972</v>
      </c>
      <c r="H1444" s="109">
        <v>6</v>
      </c>
      <c r="I1444" s="712">
        <f>AVERAGE(G1444:G1461)</f>
        <v>8.5277777777777786</v>
      </c>
    </row>
    <row r="1445" spans="1:9" x14ac:dyDescent="0.2">
      <c r="A1445" s="157">
        <v>45173</v>
      </c>
      <c r="B1445">
        <v>20.55</v>
      </c>
      <c r="C1445">
        <v>21.3</v>
      </c>
      <c r="D1445">
        <v>32</v>
      </c>
      <c r="E1445">
        <v>42.5</v>
      </c>
      <c r="G1445">
        <f t="shared" si="100"/>
        <v>10.5</v>
      </c>
      <c r="H1445">
        <v>6</v>
      </c>
      <c r="I1445" s="428">
        <f t="shared" ref="I1445:I1461" si="103">$I$1444</f>
        <v>8.5277777777777786</v>
      </c>
    </row>
    <row r="1446" spans="1:9" x14ac:dyDescent="0.2">
      <c r="A1446" s="157">
        <v>45174</v>
      </c>
      <c r="B1446">
        <v>20.75</v>
      </c>
      <c r="C1446">
        <v>21.9</v>
      </c>
      <c r="D1446">
        <v>32</v>
      </c>
      <c r="E1446">
        <v>43.2</v>
      </c>
      <c r="G1446">
        <f t="shared" si="100"/>
        <v>11.200000000000003</v>
      </c>
      <c r="H1446">
        <v>6</v>
      </c>
      <c r="I1446" s="428">
        <f t="shared" si="103"/>
        <v>8.5277777777777786</v>
      </c>
    </row>
    <row r="1447" spans="1:9" x14ac:dyDescent="0.2">
      <c r="A1447" s="157">
        <v>45175</v>
      </c>
      <c r="B1447">
        <v>20.2</v>
      </c>
      <c r="C1447">
        <v>20.7</v>
      </c>
      <c r="D1447">
        <v>35</v>
      </c>
      <c r="E1447">
        <v>44.2</v>
      </c>
      <c r="G1447">
        <f t="shared" si="100"/>
        <v>9.2000000000000028</v>
      </c>
      <c r="H1447">
        <v>6</v>
      </c>
      <c r="I1447" s="428">
        <f t="shared" si="103"/>
        <v>8.5277777777777786</v>
      </c>
    </row>
    <row r="1448" spans="1:9" x14ac:dyDescent="0.2">
      <c r="A1448" s="157">
        <v>45176</v>
      </c>
      <c r="B1448">
        <v>21.25</v>
      </c>
      <c r="C1448">
        <v>21.5</v>
      </c>
      <c r="D1448">
        <v>30</v>
      </c>
      <c r="E1448">
        <v>41.9</v>
      </c>
      <c r="G1448">
        <f t="shared" si="100"/>
        <v>11.899999999999999</v>
      </c>
      <c r="H1448">
        <v>6</v>
      </c>
      <c r="I1448" s="428">
        <f t="shared" si="103"/>
        <v>8.5277777777777786</v>
      </c>
    </row>
    <row r="1449" spans="1:9" x14ac:dyDescent="0.2">
      <c r="A1449" s="157">
        <v>45177</v>
      </c>
      <c r="B1449">
        <v>20.3</v>
      </c>
      <c r="C1449">
        <v>21.7</v>
      </c>
      <c r="D1449">
        <v>36</v>
      </c>
      <c r="E1449">
        <v>42.2</v>
      </c>
      <c r="G1449">
        <f t="shared" si="100"/>
        <v>6.2000000000000028</v>
      </c>
      <c r="H1449">
        <v>6</v>
      </c>
      <c r="I1449" s="428">
        <f t="shared" si="103"/>
        <v>8.5277777777777786</v>
      </c>
    </row>
    <row r="1450" spans="1:9" x14ac:dyDescent="0.2">
      <c r="A1450" s="157">
        <v>45180</v>
      </c>
      <c r="B1450">
        <v>18.95</v>
      </c>
      <c r="C1450">
        <v>22.2</v>
      </c>
      <c r="D1450">
        <v>35</v>
      </c>
      <c r="E1450">
        <v>42.1</v>
      </c>
      <c r="G1450">
        <f t="shared" si="100"/>
        <v>7.1000000000000014</v>
      </c>
      <c r="H1450">
        <v>6</v>
      </c>
      <c r="I1450" s="428">
        <f t="shared" si="103"/>
        <v>8.5277777777777786</v>
      </c>
    </row>
    <row r="1451" spans="1:9" x14ac:dyDescent="0.2">
      <c r="A1451" s="157">
        <v>45181</v>
      </c>
      <c r="B1451">
        <v>18.5</v>
      </c>
      <c r="C1451">
        <v>21.6</v>
      </c>
      <c r="D1451">
        <v>33</v>
      </c>
      <c r="E1451">
        <v>40.700000000000003</v>
      </c>
      <c r="G1451">
        <f t="shared" si="100"/>
        <v>7.7000000000000028</v>
      </c>
      <c r="H1451">
        <v>6</v>
      </c>
      <c r="I1451" s="428">
        <f t="shared" si="103"/>
        <v>8.5277777777777786</v>
      </c>
    </row>
    <row r="1452" spans="1:9" x14ac:dyDescent="0.2">
      <c r="A1452" s="157">
        <v>45182</v>
      </c>
      <c r="B1452">
        <v>20.55</v>
      </c>
      <c r="C1452">
        <v>21.2</v>
      </c>
      <c r="D1452">
        <v>32</v>
      </c>
      <c r="E1452">
        <v>40.6</v>
      </c>
      <c r="G1452">
        <f t="shared" si="100"/>
        <v>8.6000000000000014</v>
      </c>
      <c r="H1452">
        <v>6</v>
      </c>
      <c r="I1452" s="428">
        <f t="shared" si="103"/>
        <v>8.5277777777777786</v>
      </c>
    </row>
    <row r="1453" spans="1:9" x14ac:dyDescent="0.2">
      <c r="A1453" s="157">
        <v>45183</v>
      </c>
      <c r="B1453">
        <v>18.600000000000001</v>
      </c>
      <c r="C1453">
        <v>21.9</v>
      </c>
      <c r="D1453">
        <v>33</v>
      </c>
      <c r="E1453">
        <v>43.8</v>
      </c>
      <c r="G1453">
        <f t="shared" si="100"/>
        <v>10.799999999999997</v>
      </c>
      <c r="H1453">
        <v>6</v>
      </c>
      <c r="I1453" s="428">
        <f t="shared" si="103"/>
        <v>8.5277777777777786</v>
      </c>
    </row>
    <row r="1454" spans="1:9" x14ac:dyDescent="0.2">
      <c r="A1454" s="157">
        <v>45187</v>
      </c>
      <c r="B1454">
        <v>20.05</v>
      </c>
      <c r="C1454">
        <v>21</v>
      </c>
      <c r="D1454">
        <v>30</v>
      </c>
      <c r="E1454">
        <v>40.299999999999997</v>
      </c>
      <c r="G1454">
        <f t="shared" si="100"/>
        <v>10.299999999999997</v>
      </c>
      <c r="H1454">
        <v>6</v>
      </c>
      <c r="I1454" s="428">
        <f t="shared" si="103"/>
        <v>8.5277777777777786</v>
      </c>
    </row>
    <row r="1455" spans="1:9" x14ac:dyDescent="0.2">
      <c r="A1455" s="157">
        <v>45188</v>
      </c>
      <c r="B1455">
        <v>19.05</v>
      </c>
      <c r="C1455">
        <v>21.3</v>
      </c>
      <c r="D1455">
        <v>34</v>
      </c>
      <c r="E1455">
        <v>41.3</v>
      </c>
      <c r="G1455">
        <f t="shared" si="100"/>
        <v>7.2999999999999972</v>
      </c>
      <c r="H1455">
        <v>6</v>
      </c>
      <c r="I1455" s="428">
        <f t="shared" si="103"/>
        <v>8.5277777777777786</v>
      </c>
    </row>
    <row r="1456" spans="1:9" x14ac:dyDescent="0.2">
      <c r="A1456" s="157">
        <v>45189</v>
      </c>
      <c r="B1456">
        <v>20.5</v>
      </c>
      <c r="C1456">
        <v>22.2</v>
      </c>
      <c r="D1456">
        <v>31</v>
      </c>
      <c r="E1456">
        <v>39.200000000000003</v>
      </c>
      <c r="G1456">
        <f t="shared" si="100"/>
        <v>8.2000000000000028</v>
      </c>
      <c r="H1456">
        <v>6</v>
      </c>
      <c r="I1456" s="428">
        <f t="shared" si="103"/>
        <v>8.5277777777777786</v>
      </c>
    </row>
    <row r="1457" spans="1:9" x14ac:dyDescent="0.2">
      <c r="A1457" s="157">
        <v>45190</v>
      </c>
      <c r="B1457">
        <v>19.95</v>
      </c>
      <c r="C1457">
        <v>23</v>
      </c>
      <c r="D1457">
        <v>34</v>
      </c>
      <c r="E1457">
        <v>44.7</v>
      </c>
      <c r="G1457">
        <f t="shared" si="100"/>
        <v>10.700000000000003</v>
      </c>
      <c r="H1457">
        <v>6</v>
      </c>
      <c r="I1457" s="428">
        <f t="shared" si="103"/>
        <v>8.5277777777777786</v>
      </c>
    </row>
    <row r="1458" spans="1:9" x14ac:dyDescent="0.2">
      <c r="A1458" s="157">
        <v>45194</v>
      </c>
      <c r="B1458">
        <v>19.3</v>
      </c>
      <c r="C1458">
        <v>20.8</v>
      </c>
      <c r="D1458">
        <v>32</v>
      </c>
      <c r="E1458">
        <v>38.200000000000003</v>
      </c>
      <c r="G1458">
        <f t="shared" si="100"/>
        <v>6.2000000000000028</v>
      </c>
      <c r="H1458">
        <v>6</v>
      </c>
      <c r="I1458" s="428">
        <f t="shared" si="103"/>
        <v>8.5277777777777786</v>
      </c>
    </row>
    <row r="1459" spans="1:9" x14ac:dyDescent="0.2">
      <c r="A1459" s="157">
        <v>45195</v>
      </c>
      <c r="B1459">
        <v>20.7</v>
      </c>
      <c r="C1459">
        <v>20.9</v>
      </c>
      <c r="D1459">
        <v>33</v>
      </c>
      <c r="E1459">
        <v>39.9</v>
      </c>
      <c r="G1459">
        <f t="shared" si="100"/>
        <v>6.8999999999999986</v>
      </c>
      <c r="H1459">
        <v>6</v>
      </c>
      <c r="I1459" s="428">
        <f t="shared" si="103"/>
        <v>8.5277777777777786</v>
      </c>
    </row>
    <row r="1460" spans="1:9" x14ac:dyDescent="0.2">
      <c r="A1460" s="157">
        <v>45196</v>
      </c>
      <c r="B1460">
        <v>19.2</v>
      </c>
      <c r="C1460">
        <v>22.1</v>
      </c>
      <c r="D1460">
        <v>40</v>
      </c>
      <c r="E1460">
        <v>43.2</v>
      </c>
      <c r="G1460">
        <f t="shared" si="100"/>
        <v>3.2000000000000028</v>
      </c>
      <c r="H1460">
        <v>6</v>
      </c>
      <c r="I1460" s="428">
        <f t="shared" si="103"/>
        <v>8.5277777777777786</v>
      </c>
    </row>
    <row r="1461" spans="1:9" x14ac:dyDescent="0.2">
      <c r="A1461" s="157">
        <v>45197</v>
      </c>
      <c r="B1461">
        <v>22.1</v>
      </c>
      <c r="C1461">
        <v>21.6</v>
      </c>
      <c r="D1461">
        <v>32</v>
      </c>
      <c r="E1461">
        <v>39.700000000000003</v>
      </c>
      <c r="G1461">
        <f t="shared" si="100"/>
        <v>7.7000000000000028</v>
      </c>
      <c r="H1461">
        <v>6</v>
      </c>
      <c r="I1461" s="428">
        <f t="shared" si="103"/>
        <v>8.5277777777777786</v>
      </c>
    </row>
    <row r="1462" spans="1:9" x14ac:dyDescent="0.2">
      <c r="A1462" s="157">
        <v>45201</v>
      </c>
      <c r="B1462" s="109">
        <v>21.25</v>
      </c>
      <c r="C1462" s="109">
        <v>21.2</v>
      </c>
      <c r="D1462" s="109">
        <v>31</v>
      </c>
      <c r="E1462" s="109">
        <v>40.6</v>
      </c>
      <c r="F1462" s="109"/>
      <c r="G1462" s="109">
        <f t="shared" si="100"/>
        <v>9.6000000000000014</v>
      </c>
      <c r="H1462" s="109">
        <v>6</v>
      </c>
      <c r="I1462" s="712">
        <f>AVERAGE(G1462:G1479)</f>
        <v>9.4555555555555557</v>
      </c>
    </row>
    <row r="1463" spans="1:9" x14ac:dyDescent="0.2">
      <c r="A1463" s="157">
        <v>45202</v>
      </c>
      <c r="B1463">
        <v>23</v>
      </c>
      <c r="C1463">
        <v>22</v>
      </c>
      <c r="D1463">
        <v>31</v>
      </c>
      <c r="E1463">
        <v>41.5</v>
      </c>
      <c r="G1463">
        <f t="shared" si="100"/>
        <v>10.5</v>
      </c>
      <c r="H1463">
        <v>6</v>
      </c>
      <c r="I1463" s="428">
        <f t="shared" ref="I1463:I1479" si="104">$I$1462</f>
        <v>9.4555555555555557</v>
      </c>
    </row>
    <row r="1464" spans="1:9" x14ac:dyDescent="0.2">
      <c r="A1464" s="157">
        <v>45203</v>
      </c>
      <c r="B1464">
        <v>20.65</v>
      </c>
      <c r="C1464">
        <v>21.4</v>
      </c>
      <c r="D1464">
        <v>32</v>
      </c>
      <c r="E1464">
        <v>41.9</v>
      </c>
      <c r="G1464">
        <f t="shared" ref="G1464:G1508" si="105">E1464-D1464</f>
        <v>9.8999999999999986</v>
      </c>
      <c r="H1464">
        <v>6</v>
      </c>
      <c r="I1464" s="428">
        <f t="shared" si="104"/>
        <v>9.4555555555555557</v>
      </c>
    </row>
    <row r="1465" spans="1:9" x14ac:dyDescent="0.2">
      <c r="A1465" s="157">
        <v>45204</v>
      </c>
      <c r="B1465">
        <v>20.5</v>
      </c>
      <c r="C1465">
        <v>20.7</v>
      </c>
      <c r="D1465">
        <v>35</v>
      </c>
      <c r="E1465">
        <v>42.6</v>
      </c>
      <c r="G1465">
        <f t="shared" si="105"/>
        <v>7.6000000000000014</v>
      </c>
      <c r="H1465">
        <v>6</v>
      </c>
      <c r="I1465" s="428">
        <f t="shared" si="104"/>
        <v>9.4555555555555557</v>
      </c>
    </row>
    <row r="1466" spans="1:9" x14ac:dyDescent="0.2">
      <c r="A1466" s="157">
        <v>45205</v>
      </c>
      <c r="B1466">
        <v>19.75</v>
      </c>
      <c r="C1466">
        <v>21.5</v>
      </c>
      <c r="D1466">
        <v>34</v>
      </c>
      <c r="E1466">
        <v>41.7</v>
      </c>
      <c r="G1466">
        <f t="shared" si="105"/>
        <v>7.7000000000000028</v>
      </c>
      <c r="H1466">
        <v>6</v>
      </c>
      <c r="I1466" s="428">
        <f t="shared" si="104"/>
        <v>9.4555555555555557</v>
      </c>
    </row>
    <row r="1467" spans="1:9" x14ac:dyDescent="0.2">
      <c r="A1467" s="157">
        <v>45208</v>
      </c>
      <c r="B1467">
        <v>19.7</v>
      </c>
      <c r="C1467">
        <v>21.8</v>
      </c>
      <c r="D1467">
        <v>34</v>
      </c>
      <c r="E1467">
        <v>42.2</v>
      </c>
      <c r="G1467">
        <f t="shared" si="105"/>
        <v>8.2000000000000028</v>
      </c>
      <c r="H1467">
        <v>6</v>
      </c>
      <c r="I1467" s="428">
        <f t="shared" si="104"/>
        <v>9.4555555555555557</v>
      </c>
    </row>
    <row r="1468" spans="1:9" x14ac:dyDescent="0.2">
      <c r="A1468" s="157">
        <v>45209</v>
      </c>
      <c r="B1468">
        <v>21.6</v>
      </c>
      <c r="C1468">
        <v>21.3</v>
      </c>
      <c r="D1468">
        <v>33</v>
      </c>
      <c r="E1468">
        <v>38.200000000000003</v>
      </c>
      <c r="G1468">
        <f t="shared" si="105"/>
        <v>5.2000000000000028</v>
      </c>
      <c r="H1468">
        <v>6</v>
      </c>
      <c r="I1468" s="428">
        <f t="shared" si="104"/>
        <v>9.4555555555555557</v>
      </c>
    </row>
    <row r="1469" spans="1:9" x14ac:dyDescent="0.2">
      <c r="A1469" s="157">
        <v>45210</v>
      </c>
      <c r="B1469">
        <v>20.8</v>
      </c>
      <c r="C1469">
        <v>21.1</v>
      </c>
      <c r="D1469">
        <v>34</v>
      </c>
      <c r="E1469">
        <v>39</v>
      </c>
      <c r="G1469">
        <f t="shared" si="105"/>
        <v>5</v>
      </c>
      <c r="H1469">
        <v>6</v>
      </c>
      <c r="I1469" s="428">
        <f t="shared" si="104"/>
        <v>9.4555555555555557</v>
      </c>
    </row>
    <row r="1470" spans="1:9" x14ac:dyDescent="0.2">
      <c r="A1470" s="157">
        <v>45211</v>
      </c>
      <c r="B1470">
        <v>19.95</v>
      </c>
      <c r="C1470">
        <v>21.6</v>
      </c>
      <c r="D1470">
        <v>31</v>
      </c>
      <c r="E1470">
        <v>43.5</v>
      </c>
      <c r="G1470">
        <f t="shared" si="105"/>
        <v>12.5</v>
      </c>
      <c r="H1470">
        <v>6</v>
      </c>
      <c r="I1470" s="428">
        <f t="shared" si="104"/>
        <v>9.4555555555555557</v>
      </c>
    </row>
    <row r="1471" spans="1:9" x14ac:dyDescent="0.2">
      <c r="A1471" s="157">
        <v>45212</v>
      </c>
      <c r="B1471">
        <v>20.100000000000001</v>
      </c>
      <c r="C1471">
        <v>21.4</v>
      </c>
      <c r="D1471">
        <v>36</v>
      </c>
      <c r="E1471">
        <v>45.7</v>
      </c>
      <c r="G1471">
        <f t="shared" si="105"/>
        <v>9.7000000000000028</v>
      </c>
      <c r="H1471">
        <v>6</v>
      </c>
      <c r="I1471" s="428">
        <f t="shared" si="104"/>
        <v>9.4555555555555557</v>
      </c>
    </row>
    <row r="1472" spans="1:9" x14ac:dyDescent="0.2">
      <c r="A1472" s="157">
        <v>45215</v>
      </c>
      <c r="B1472">
        <v>19.600000000000001</v>
      </c>
      <c r="C1472">
        <v>20.78</v>
      </c>
      <c r="D1472">
        <v>29</v>
      </c>
      <c r="E1472">
        <v>40.799999999999997</v>
      </c>
      <c r="G1472">
        <f t="shared" si="105"/>
        <v>11.799999999999997</v>
      </c>
      <c r="H1472">
        <v>6</v>
      </c>
      <c r="I1472" s="428">
        <f t="shared" si="104"/>
        <v>9.4555555555555557</v>
      </c>
    </row>
    <row r="1473" spans="1:9" x14ac:dyDescent="0.2">
      <c r="A1473" s="157">
        <v>45216</v>
      </c>
      <c r="B1473">
        <v>19.75</v>
      </c>
      <c r="C1473">
        <v>19.8</v>
      </c>
      <c r="D1473">
        <v>29</v>
      </c>
      <c r="E1473">
        <v>39.799999999999997</v>
      </c>
      <c r="G1473">
        <f t="shared" si="105"/>
        <v>10.799999999999997</v>
      </c>
      <c r="H1473">
        <v>6</v>
      </c>
      <c r="I1473" s="428">
        <f t="shared" si="104"/>
        <v>9.4555555555555557</v>
      </c>
    </row>
    <row r="1474" spans="1:9" x14ac:dyDescent="0.2">
      <c r="A1474" s="157">
        <v>45217</v>
      </c>
      <c r="B1474">
        <v>20.2</v>
      </c>
      <c r="C1474">
        <v>21.3</v>
      </c>
      <c r="D1474">
        <v>32</v>
      </c>
      <c r="E1474">
        <v>40.1</v>
      </c>
      <c r="G1474">
        <f t="shared" si="105"/>
        <v>8.1000000000000014</v>
      </c>
      <c r="H1474">
        <v>6</v>
      </c>
      <c r="I1474" s="428">
        <f t="shared" si="104"/>
        <v>9.4555555555555557</v>
      </c>
    </row>
    <row r="1475" spans="1:9" x14ac:dyDescent="0.2">
      <c r="A1475" s="157">
        <v>45218</v>
      </c>
      <c r="B1475">
        <v>20.2</v>
      </c>
      <c r="C1475">
        <v>21.3</v>
      </c>
      <c r="D1475">
        <v>32</v>
      </c>
      <c r="E1475">
        <v>44.7</v>
      </c>
      <c r="G1475">
        <f t="shared" si="105"/>
        <v>12.700000000000003</v>
      </c>
      <c r="H1475">
        <v>6</v>
      </c>
      <c r="I1475" s="428">
        <f t="shared" si="104"/>
        <v>9.4555555555555557</v>
      </c>
    </row>
    <row r="1476" spans="1:9" x14ac:dyDescent="0.2">
      <c r="A1476" s="157">
        <v>45222</v>
      </c>
      <c r="B1476">
        <v>20.85</v>
      </c>
      <c r="C1476">
        <v>21.6</v>
      </c>
      <c r="D1476">
        <v>33</v>
      </c>
      <c r="E1476">
        <v>41</v>
      </c>
      <c r="G1476">
        <f t="shared" si="105"/>
        <v>8</v>
      </c>
      <c r="H1476">
        <v>6</v>
      </c>
      <c r="I1476" s="428">
        <f t="shared" si="104"/>
        <v>9.4555555555555557</v>
      </c>
    </row>
    <row r="1477" spans="1:9" x14ac:dyDescent="0.2">
      <c r="A1477" s="157">
        <v>45223</v>
      </c>
      <c r="B1477">
        <v>19.7</v>
      </c>
      <c r="C1477">
        <v>21.5</v>
      </c>
      <c r="D1477">
        <v>30</v>
      </c>
      <c r="E1477">
        <v>44.1</v>
      </c>
      <c r="G1477">
        <f t="shared" si="105"/>
        <v>14.100000000000001</v>
      </c>
      <c r="H1477">
        <v>6</v>
      </c>
      <c r="I1477" s="428">
        <f t="shared" si="104"/>
        <v>9.4555555555555557</v>
      </c>
    </row>
    <row r="1478" spans="1:9" x14ac:dyDescent="0.2">
      <c r="A1478" s="157">
        <v>45224</v>
      </c>
      <c r="B1478">
        <v>19.8</v>
      </c>
      <c r="C1478">
        <v>21.2</v>
      </c>
      <c r="D1478">
        <v>33</v>
      </c>
      <c r="E1478">
        <v>40.299999999999997</v>
      </c>
      <c r="G1478">
        <f t="shared" si="105"/>
        <v>7.2999999999999972</v>
      </c>
      <c r="H1478">
        <v>6</v>
      </c>
      <c r="I1478" s="428">
        <f t="shared" si="104"/>
        <v>9.4555555555555557</v>
      </c>
    </row>
    <row r="1479" spans="1:9" x14ac:dyDescent="0.2">
      <c r="A1479" s="157">
        <v>45225</v>
      </c>
      <c r="B1479">
        <v>18.899999999999999</v>
      </c>
      <c r="C1479">
        <v>19.7</v>
      </c>
      <c r="D1479">
        <v>33</v>
      </c>
      <c r="E1479">
        <v>44.5</v>
      </c>
      <c r="G1479">
        <f t="shared" si="105"/>
        <v>11.5</v>
      </c>
      <c r="H1479">
        <v>6</v>
      </c>
      <c r="I1479" s="428">
        <f t="shared" si="104"/>
        <v>9.4555555555555557</v>
      </c>
    </row>
    <row r="1480" spans="1:9" x14ac:dyDescent="0.2">
      <c r="A1480" s="711">
        <v>45236</v>
      </c>
      <c r="B1480" s="109">
        <v>19.25</v>
      </c>
      <c r="C1480" s="109">
        <v>20.399999999999999</v>
      </c>
      <c r="D1480" s="109">
        <v>35</v>
      </c>
      <c r="E1480" s="109">
        <v>38.1</v>
      </c>
      <c r="F1480" s="109"/>
      <c r="G1480" s="109">
        <f t="shared" si="105"/>
        <v>3.1000000000000014</v>
      </c>
      <c r="H1480" s="109">
        <v>6</v>
      </c>
      <c r="I1480" s="712">
        <f>AVERAGE(G1480:G1496)</f>
        <v>7.1882352941176482</v>
      </c>
    </row>
    <row r="1481" spans="1:9" x14ac:dyDescent="0.2">
      <c r="A1481" s="157">
        <v>45237</v>
      </c>
      <c r="B1481">
        <v>20.7</v>
      </c>
      <c r="C1481">
        <v>21.2</v>
      </c>
      <c r="D1481">
        <v>31</v>
      </c>
      <c r="E1481">
        <v>40.4</v>
      </c>
      <c r="G1481">
        <f t="shared" si="105"/>
        <v>9.3999999999999986</v>
      </c>
      <c r="H1481">
        <v>6</v>
      </c>
      <c r="I1481" s="428">
        <f>$I$1480</f>
        <v>7.1882352941176482</v>
      </c>
    </row>
    <row r="1482" spans="1:9" x14ac:dyDescent="0.2">
      <c r="A1482" s="157">
        <v>45238</v>
      </c>
      <c r="B1482">
        <v>20.25</v>
      </c>
      <c r="C1482">
        <v>21.4</v>
      </c>
      <c r="D1482">
        <v>35</v>
      </c>
      <c r="E1482">
        <v>42.1</v>
      </c>
      <c r="G1482">
        <f t="shared" si="105"/>
        <v>7.1000000000000014</v>
      </c>
      <c r="H1482">
        <v>6</v>
      </c>
      <c r="I1482" s="428">
        <f t="shared" ref="I1482:I1496" si="106">$I$1480</f>
        <v>7.1882352941176482</v>
      </c>
    </row>
    <row r="1483" spans="1:9" x14ac:dyDescent="0.2">
      <c r="A1483" s="157">
        <v>45239</v>
      </c>
      <c r="B1483">
        <v>20.399999999999999</v>
      </c>
      <c r="C1483">
        <v>20.5</v>
      </c>
      <c r="D1483">
        <v>31</v>
      </c>
      <c r="E1483">
        <v>40.1</v>
      </c>
      <c r="G1483">
        <f t="shared" si="105"/>
        <v>9.1000000000000014</v>
      </c>
      <c r="H1483">
        <v>6</v>
      </c>
      <c r="I1483" s="428">
        <f t="shared" si="106"/>
        <v>7.1882352941176482</v>
      </c>
    </row>
    <row r="1484" spans="1:9" x14ac:dyDescent="0.2">
      <c r="A1484" s="157">
        <v>45240</v>
      </c>
      <c r="B1484">
        <v>19.75</v>
      </c>
      <c r="C1484">
        <v>21.3</v>
      </c>
      <c r="D1484">
        <v>34</v>
      </c>
      <c r="E1484">
        <v>39.799999999999997</v>
      </c>
      <c r="G1484">
        <f t="shared" si="105"/>
        <v>5.7999999999999972</v>
      </c>
      <c r="H1484">
        <v>6</v>
      </c>
      <c r="I1484" s="428">
        <f t="shared" si="106"/>
        <v>7.1882352941176482</v>
      </c>
    </row>
    <row r="1485" spans="1:9" x14ac:dyDescent="0.2">
      <c r="A1485" s="157">
        <v>45243</v>
      </c>
      <c r="B1485">
        <v>21.9</v>
      </c>
      <c r="C1485">
        <v>21.1</v>
      </c>
      <c r="D1485">
        <v>29</v>
      </c>
      <c r="E1485">
        <v>39</v>
      </c>
      <c r="G1485">
        <f t="shared" si="105"/>
        <v>10</v>
      </c>
      <c r="H1485">
        <v>6</v>
      </c>
      <c r="I1485" s="428">
        <f t="shared" si="106"/>
        <v>7.1882352941176482</v>
      </c>
    </row>
    <row r="1486" spans="1:9" x14ac:dyDescent="0.2">
      <c r="A1486" s="157">
        <v>45244</v>
      </c>
      <c r="B1486">
        <v>20.350000000000001</v>
      </c>
      <c r="C1486">
        <v>21.7</v>
      </c>
      <c r="D1486">
        <v>35</v>
      </c>
      <c r="E1486">
        <v>41.5</v>
      </c>
      <c r="G1486">
        <f t="shared" si="105"/>
        <v>6.5</v>
      </c>
      <c r="H1486">
        <v>6</v>
      </c>
      <c r="I1486" s="428">
        <f t="shared" si="106"/>
        <v>7.1882352941176482</v>
      </c>
    </row>
    <row r="1487" spans="1:9" x14ac:dyDescent="0.2">
      <c r="A1487" s="157">
        <v>45245</v>
      </c>
      <c r="B1487">
        <v>19.649999999999999</v>
      </c>
      <c r="C1487">
        <v>21.7</v>
      </c>
      <c r="D1487">
        <v>31</v>
      </c>
      <c r="E1487">
        <v>41.7</v>
      </c>
      <c r="G1487">
        <f t="shared" si="105"/>
        <v>10.700000000000003</v>
      </c>
      <c r="H1487">
        <v>6</v>
      </c>
      <c r="I1487" s="428">
        <f t="shared" si="106"/>
        <v>7.1882352941176482</v>
      </c>
    </row>
    <row r="1488" spans="1:9" x14ac:dyDescent="0.2">
      <c r="A1488" s="157">
        <v>45246</v>
      </c>
      <c r="B1488">
        <v>20</v>
      </c>
      <c r="C1488">
        <v>21.3</v>
      </c>
      <c r="D1488">
        <v>30</v>
      </c>
      <c r="E1488">
        <v>37</v>
      </c>
      <c r="G1488">
        <f t="shared" si="105"/>
        <v>7</v>
      </c>
      <c r="H1488">
        <v>6</v>
      </c>
      <c r="I1488" s="428">
        <f t="shared" si="106"/>
        <v>7.1882352941176482</v>
      </c>
    </row>
    <row r="1489" spans="1:9" x14ac:dyDescent="0.2">
      <c r="A1489" s="157">
        <v>45250</v>
      </c>
      <c r="B1489">
        <v>21.2</v>
      </c>
      <c r="C1489">
        <v>21.4</v>
      </c>
      <c r="D1489">
        <v>36</v>
      </c>
      <c r="E1489">
        <v>38.5</v>
      </c>
      <c r="G1489">
        <f t="shared" si="105"/>
        <v>2.5</v>
      </c>
      <c r="H1489">
        <v>6</v>
      </c>
      <c r="I1489" s="428">
        <f t="shared" si="106"/>
        <v>7.1882352941176482</v>
      </c>
    </row>
    <row r="1490" spans="1:9" x14ac:dyDescent="0.2">
      <c r="A1490" s="157">
        <v>45251</v>
      </c>
      <c r="B1490">
        <v>19.850000000000001</v>
      </c>
      <c r="C1490">
        <v>20.6</v>
      </c>
      <c r="D1490">
        <v>32</v>
      </c>
      <c r="E1490">
        <v>42.6</v>
      </c>
      <c r="G1490">
        <f t="shared" si="105"/>
        <v>10.600000000000001</v>
      </c>
      <c r="H1490">
        <v>6</v>
      </c>
      <c r="I1490" s="428">
        <f t="shared" si="106"/>
        <v>7.1882352941176482</v>
      </c>
    </row>
    <row r="1491" spans="1:9" x14ac:dyDescent="0.2">
      <c r="A1491" s="157">
        <v>45252</v>
      </c>
      <c r="B1491">
        <v>20.05</v>
      </c>
      <c r="C1491">
        <v>20.6</v>
      </c>
      <c r="D1491">
        <v>33</v>
      </c>
      <c r="E1491">
        <v>39.299999999999997</v>
      </c>
      <c r="G1491">
        <f t="shared" si="105"/>
        <v>6.2999999999999972</v>
      </c>
      <c r="H1491">
        <v>6</v>
      </c>
      <c r="I1491" s="428">
        <f t="shared" si="106"/>
        <v>7.1882352941176482</v>
      </c>
    </row>
    <row r="1492" spans="1:9" x14ac:dyDescent="0.2">
      <c r="A1492" s="157">
        <v>45253</v>
      </c>
      <c r="B1492">
        <v>20.2</v>
      </c>
      <c r="C1492">
        <v>20.3</v>
      </c>
      <c r="D1492">
        <v>30</v>
      </c>
      <c r="E1492">
        <v>41</v>
      </c>
      <c r="G1492">
        <f t="shared" si="105"/>
        <v>11</v>
      </c>
      <c r="H1492">
        <v>6</v>
      </c>
      <c r="I1492" s="428">
        <f t="shared" si="106"/>
        <v>7.1882352941176482</v>
      </c>
    </row>
    <row r="1493" spans="1:9" x14ac:dyDescent="0.2">
      <c r="A1493" s="157">
        <v>45257</v>
      </c>
      <c r="B1493">
        <v>19.100000000000001</v>
      </c>
      <c r="C1493">
        <v>20.8</v>
      </c>
      <c r="D1493">
        <v>35</v>
      </c>
      <c r="E1493">
        <v>40.200000000000003</v>
      </c>
      <c r="G1493">
        <f t="shared" si="105"/>
        <v>5.2000000000000028</v>
      </c>
      <c r="H1493">
        <v>6</v>
      </c>
      <c r="I1493" s="428">
        <f t="shared" si="106"/>
        <v>7.1882352941176482</v>
      </c>
    </row>
    <row r="1494" spans="1:9" x14ac:dyDescent="0.2">
      <c r="A1494" s="157">
        <v>45258</v>
      </c>
      <c r="B1494">
        <v>20.149999999999999</v>
      </c>
      <c r="C1494">
        <v>20.8</v>
      </c>
      <c r="D1494">
        <v>32</v>
      </c>
      <c r="E1494">
        <v>37.4</v>
      </c>
      <c r="G1494">
        <f t="shared" si="105"/>
        <v>5.3999999999999986</v>
      </c>
      <c r="H1494">
        <v>6</v>
      </c>
      <c r="I1494" s="428">
        <f t="shared" si="106"/>
        <v>7.1882352941176482</v>
      </c>
    </row>
    <row r="1495" spans="1:9" x14ac:dyDescent="0.2">
      <c r="A1495" s="157">
        <v>45259</v>
      </c>
      <c r="B1495">
        <v>20.55</v>
      </c>
      <c r="C1495">
        <v>20.3</v>
      </c>
      <c r="D1495">
        <v>34</v>
      </c>
      <c r="E1495">
        <v>39.4</v>
      </c>
      <c r="G1495">
        <f t="shared" si="105"/>
        <v>5.3999999999999986</v>
      </c>
      <c r="H1495">
        <v>6</v>
      </c>
      <c r="I1495" s="428">
        <f t="shared" si="106"/>
        <v>7.1882352941176482</v>
      </c>
    </row>
    <row r="1496" spans="1:9" x14ac:dyDescent="0.2">
      <c r="A1496" s="157">
        <v>45260</v>
      </c>
      <c r="B1496">
        <v>21.6</v>
      </c>
      <c r="C1496">
        <v>20.7</v>
      </c>
      <c r="D1496">
        <v>32</v>
      </c>
      <c r="E1496">
        <v>39.1</v>
      </c>
      <c r="G1496">
        <f t="shared" si="105"/>
        <v>7.1000000000000014</v>
      </c>
      <c r="H1496">
        <v>6</v>
      </c>
      <c r="I1496" s="428">
        <f t="shared" si="106"/>
        <v>7.1882352941176482</v>
      </c>
    </row>
    <row r="1497" spans="1:9" x14ac:dyDescent="0.2">
      <c r="A1497" s="711">
        <v>45264</v>
      </c>
      <c r="B1497" s="109">
        <v>19.55</v>
      </c>
      <c r="C1497" s="109">
        <v>21</v>
      </c>
      <c r="D1497" s="109">
        <v>35</v>
      </c>
      <c r="E1497" s="109">
        <v>41.1</v>
      </c>
      <c r="F1497" s="109"/>
      <c r="G1497" s="109">
        <f t="shared" si="105"/>
        <v>6.1000000000000014</v>
      </c>
      <c r="H1497" s="109">
        <v>6</v>
      </c>
      <c r="I1497" s="799">
        <f>AVERAGE(G1497:G1508)</f>
        <v>8.6833333333333318</v>
      </c>
    </row>
    <row r="1498" spans="1:9" x14ac:dyDescent="0.2">
      <c r="A1498" s="157">
        <v>45265</v>
      </c>
      <c r="B1498">
        <v>20</v>
      </c>
      <c r="C1498">
        <v>20.8</v>
      </c>
      <c r="D1498">
        <v>34</v>
      </c>
      <c r="E1498">
        <v>41.3</v>
      </c>
      <c r="G1498">
        <f t="shared" si="105"/>
        <v>7.2999999999999972</v>
      </c>
      <c r="H1498">
        <v>6</v>
      </c>
      <c r="I1498" s="428">
        <f>$I$1497</f>
        <v>8.6833333333333318</v>
      </c>
    </row>
    <row r="1499" spans="1:9" x14ac:dyDescent="0.2">
      <c r="A1499" s="157">
        <v>45266</v>
      </c>
      <c r="B1499">
        <v>20.55</v>
      </c>
      <c r="C1499">
        <v>21</v>
      </c>
      <c r="D1499">
        <v>31</v>
      </c>
      <c r="E1499">
        <v>38.700000000000003</v>
      </c>
      <c r="G1499">
        <f t="shared" si="105"/>
        <v>7.7000000000000028</v>
      </c>
      <c r="H1499">
        <v>6</v>
      </c>
      <c r="I1499" s="428">
        <f t="shared" ref="I1499:I1508" si="107">$I$1497</f>
        <v>8.6833333333333318</v>
      </c>
    </row>
    <row r="1500" spans="1:9" x14ac:dyDescent="0.2">
      <c r="A1500" s="157">
        <v>45267</v>
      </c>
      <c r="B1500">
        <v>20.5</v>
      </c>
      <c r="C1500">
        <v>21.5</v>
      </c>
      <c r="D1500">
        <v>33</v>
      </c>
      <c r="E1500">
        <v>43</v>
      </c>
      <c r="G1500">
        <f t="shared" si="105"/>
        <v>10</v>
      </c>
      <c r="H1500">
        <v>6</v>
      </c>
      <c r="I1500" s="428">
        <f t="shared" si="107"/>
        <v>8.6833333333333318</v>
      </c>
    </row>
    <row r="1501" spans="1:9" x14ac:dyDescent="0.2">
      <c r="A1501" s="157">
        <v>45268</v>
      </c>
      <c r="B1501">
        <v>20.399999999999999</v>
      </c>
      <c r="C1501">
        <v>20.8</v>
      </c>
      <c r="D1501">
        <v>31</v>
      </c>
      <c r="E1501">
        <v>39.799999999999997</v>
      </c>
      <c r="G1501">
        <f t="shared" si="105"/>
        <v>8.7999999999999972</v>
      </c>
      <c r="H1501">
        <v>6</v>
      </c>
      <c r="I1501" s="428">
        <f t="shared" si="107"/>
        <v>8.6833333333333318</v>
      </c>
    </row>
    <row r="1502" spans="1:9" x14ac:dyDescent="0.2">
      <c r="A1502" s="157">
        <v>45271</v>
      </c>
      <c r="B1502">
        <v>20.399999999999999</v>
      </c>
      <c r="C1502">
        <v>20.100000000000001</v>
      </c>
      <c r="D1502">
        <v>32</v>
      </c>
      <c r="E1502">
        <v>39.799999999999997</v>
      </c>
      <c r="G1502">
        <f t="shared" si="105"/>
        <v>7.7999999999999972</v>
      </c>
      <c r="H1502">
        <v>6</v>
      </c>
      <c r="I1502" s="428">
        <f t="shared" si="107"/>
        <v>8.6833333333333318</v>
      </c>
    </row>
    <row r="1503" spans="1:9" x14ac:dyDescent="0.2">
      <c r="A1503" s="157">
        <v>45272</v>
      </c>
      <c r="B1503">
        <v>20.45</v>
      </c>
      <c r="C1503">
        <v>20.7</v>
      </c>
      <c r="D1503">
        <v>30</v>
      </c>
      <c r="E1503">
        <v>39.700000000000003</v>
      </c>
      <c r="G1503">
        <f t="shared" si="105"/>
        <v>9.7000000000000028</v>
      </c>
      <c r="H1503">
        <v>6</v>
      </c>
      <c r="I1503" s="428">
        <f t="shared" si="107"/>
        <v>8.6833333333333318</v>
      </c>
    </row>
    <row r="1504" spans="1:9" x14ac:dyDescent="0.2">
      <c r="A1504" s="157">
        <v>45273</v>
      </c>
      <c r="B1504">
        <v>19.5</v>
      </c>
      <c r="C1504">
        <v>21.3</v>
      </c>
      <c r="D1504">
        <v>31</v>
      </c>
      <c r="E1504">
        <v>43.3</v>
      </c>
      <c r="G1504">
        <f t="shared" si="105"/>
        <v>12.299999999999997</v>
      </c>
      <c r="H1504">
        <v>6</v>
      </c>
      <c r="I1504" s="428">
        <f t="shared" si="107"/>
        <v>8.6833333333333318</v>
      </c>
    </row>
    <row r="1505" spans="1:9" x14ac:dyDescent="0.2">
      <c r="A1505" s="157">
        <v>45274</v>
      </c>
      <c r="B1505">
        <v>21.2</v>
      </c>
      <c r="C1505">
        <v>21.3</v>
      </c>
      <c r="D1505">
        <v>32</v>
      </c>
      <c r="E1505">
        <v>40.4</v>
      </c>
      <c r="G1505">
        <f t="shared" si="105"/>
        <v>8.3999999999999986</v>
      </c>
      <c r="H1505">
        <v>6</v>
      </c>
      <c r="I1505" s="428">
        <f t="shared" si="107"/>
        <v>8.6833333333333318</v>
      </c>
    </row>
    <row r="1506" spans="1:9" x14ac:dyDescent="0.2">
      <c r="A1506" s="157">
        <v>45278</v>
      </c>
      <c r="B1506">
        <v>20</v>
      </c>
      <c r="C1506">
        <v>20.5</v>
      </c>
      <c r="D1506">
        <v>31</v>
      </c>
      <c r="E1506">
        <v>39.5</v>
      </c>
      <c r="G1506">
        <f t="shared" si="105"/>
        <v>8.5</v>
      </c>
      <c r="H1506">
        <v>6</v>
      </c>
      <c r="I1506" s="428">
        <f t="shared" si="107"/>
        <v>8.6833333333333318</v>
      </c>
    </row>
    <row r="1507" spans="1:9" x14ac:dyDescent="0.2">
      <c r="A1507" s="157">
        <v>45279</v>
      </c>
      <c r="B1507">
        <v>20.100000000000001</v>
      </c>
      <c r="C1507">
        <v>20.399999999999999</v>
      </c>
      <c r="D1507">
        <v>33</v>
      </c>
      <c r="E1507">
        <v>40.5</v>
      </c>
      <c r="G1507">
        <f t="shared" si="105"/>
        <v>7.5</v>
      </c>
      <c r="H1507">
        <v>6</v>
      </c>
      <c r="I1507" s="428">
        <f t="shared" si="107"/>
        <v>8.6833333333333318</v>
      </c>
    </row>
    <row r="1508" spans="1:9" ht="12.6" customHeight="1" thickBot="1" x14ac:dyDescent="0.25">
      <c r="A1508" s="157">
        <v>45280</v>
      </c>
      <c r="B1508">
        <v>19.7</v>
      </c>
      <c r="C1508">
        <v>21.8</v>
      </c>
      <c r="D1508">
        <v>33</v>
      </c>
      <c r="E1508">
        <v>43.1</v>
      </c>
      <c r="G1508">
        <f t="shared" si="105"/>
        <v>10.100000000000001</v>
      </c>
      <c r="H1508">
        <v>6</v>
      </c>
      <c r="I1508" s="428">
        <f t="shared" si="107"/>
        <v>8.6833333333333318</v>
      </c>
    </row>
    <row r="1509" spans="1:9" ht="13.5" thickTop="1" x14ac:dyDescent="0.2">
      <c r="A1509" s="593">
        <v>45294</v>
      </c>
      <c r="B1509" s="594">
        <v>20.45</v>
      </c>
      <c r="C1509" s="594">
        <v>20.6</v>
      </c>
      <c r="D1509" s="594">
        <v>34</v>
      </c>
      <c r="E1509" s="594">
        <v>40.5</v>
      </c>
      <c r="F1509" s="594"/>
      <c r="G1509" s="594">
        <f t="shared" ref="G1509" si="108">E1509-D1509</f>
        <v>6.5</v>
      </c>
      <c r="H1509" s="594">
        <v>6</v>
      </c>
      <c r="I1509" s="648">
        <f>AVERAGE(G1509:G1529)</f>
        <v>8.3142857142857132</v>
      </c>
    </row>
    <row r="1510" spans="1:9" x14ac:dyDescent="0.2">
      <c r="A1510" s="157">
        <v>45295</v>
      </c>
      <c r="B1510">
        <v>20.100000000000001</v>
      </c>
      <c r="C1510">
        <v>20.8</v>
      </c>
      <c r="D1510">
        <v>31</v>
      </c>
      <c r="E1510">
        <v>41.1</v>
      </c>
      <c r="G1510">
        <f t="shared" ref="G1510" si="109">E1510-D1510</f>
        <v>10.100000000000001</v>
      </c>
      <c r="H1510">
        <v>6</v>
      </c>
      <c r="I1510" s="428">
        <f>$I$1509</f>
        <v>8.3142857142857132</v>
      </c>
    </row>
    <row r="1511" spans="1:9" x14ac:dyDescent="0.2">
      <c r="A1511" s="157">
        <v>45296</v>
      </c>
      <c r="B1511">
        <v>19.95</v>
      </c>
      <c r="C1511">
        <v>21.5</v>
      </c>
      <c r="D1511">
        <v>34</v>
      </c>
      <c r="E1511">
        <v>43</v>
      </c>
      <c r="G1511">
        <f t="shared" ref="G1511:G1529" si="110">E1511-D1511</f>
        <v>9</v>
      </c>
      <c r="H1511">
        <v>6</v>
      </c>
      <c r="I1511" s="428">
        <f t="shared" ref="I1511:I1529" si="111">$I$1509</f>
        <v>8.3142857142857132</v>
      </c>
    </row>
    <row r="1512" spans="1:9" x14ac:dyDescent="0.2">
      <c r="A1512" s="157">
        <v>45299</v>
      </c>
      <c r="B1512">
        <v>19.8</v>
      </c>
      <c r="C1512">
        <v>20.8</v>
      </c>
      <c r="D1512">
        <v>30</v>
      </c>
      <c r="E1512">
        <v>41.6</v>
      </c>
      <c r="G1512">
        <f t="shared" si="110"/>
        <v>11.600000000000001</v>
      </c>
      <c r="H1512">
        <v>6</v>
      </c>
      <c r="I1512" s="428">
        <f t="shared" si="111"/>
        <v>8.3142857142857132</v>
      </c>
    </row>
    <row r="1513" spans="1:9" x14ac:dyDescent="0.2">
      <c r="A1513" s="157">
        <v>45300</v>
      </c>
      <c r="B1513">
        <v>19.45</v>
      </c>
      <c r="C1513">
        <v>21.8</v>
      </c>
      <c r="D1513">
        <v>33</v>
      </c>
      <c r="E1513">
        <v>40.1</v>
      </c>
      <c r="G1513">
        <f t="shared" si="110"/>
        <v>7.1000000000000014</v>
      </c>
      <c r="H1513">
        <v>6</v>
      </c>
      <c r="I1513" s="428">
        <f t="shared" si="111"/>
        <v>8.3142857142857132</v>
      </c>
    </row>
    <row r="1514" spans="1:9" x14ac:dyDescent="0.2">
      <c r="A1514" s="157">
        <v>45301</v>
      </c>
      <c r="B1514">
        <v>20.9</v>
      </c>
      <c r="C1514">
        <v>21.5</v>
      </c>
      <c r="D1514">
        <v>32</v>
      </c>
      <c r="E1514">
        <v>42.9</v>
      </c>
      <c r="G1514">
        <f t="shared" si="110"/>
        <v>10.899999999999999</v>
      </c>
      <c r="H1514">
        <v>6</v>
      </c>
      <c r="I1514" s="428">
        <f t="shared" si="111"/>
        <v>8.3142857142857132</v>
      </c>
    </row>
    <row r="1515" spans="1:9" x14ac:dyDescent="0.2">
      <c r="A1515" s="157">
        <v>45302</v>
      </c>
      <c r="B1515">
        <v>20.5</v>
      </c>
      <c r="C1515">
        <v>22.2</v>
      </c>
      <c r="D1515">
        <v>34</v>
      </c>
      <c r="E1515">
        <v>40.700000000000003</v>
      </c>
      <c r="G1515">
        <f t="shared" si="110"/>
        <v>6.7000000000000028</v>
      </c>
      <c r="H1515">
        <v>6</v>
      </c>
      <c r="I1515" s="428">
        <f t="shared" si="111"/>
        <v>8.3142857142857132</v>
      </c>
    </row>
    <row r="1516" spans="1:9" x14ac:dyDescent="0.2">
      <c r="A1516" s="157">
        <v>45303</v>
      </c>
      <c r="B1516">
        <v>19.75</v>
      </c>
      <c r="C1516">
        <v>21.1</v>
      </c>
      <c r="D1516">
        <v>35</v>
      </c>
      <c r="E1516">
        <v>37.700000000000003</v>
      </c>
      <c r="G1516">
        <f t="shared" si="110"/>
        <v>2.7000000000000028</v>
      </c>
      <c r="H1516">
        <v>6</v>
      </c>
      <c r="I1516" s="428">
        <f t="shared" si="111"/>
        <v>8.3142857142857132</v>
      </c>
    </row>
    <row r="1517" spans="1:9" x14ac:dyDescent="0.2">
      <c r="A1517" s="157">
        <v>45306</v>
      </c>
      <c r="B1517">
        <v>21</v>
      </c>
      <c r="C1517">
        <v>21.9</v>
      </c>
      <c r="D1517">
        <v>33</v>
      </c>
      <c r="E1517">
        <v>37.4</v>
      </c>
      <c r="G1517">
        <f t="shared" si="110"/>
        <v>4.3999999999999986</v>
      </c>
      <c r="H1517">
        <v>6</v>
      </c>
      <c r="I1517" s="428">
        <f t="shared" si="111"/>
        <v>8.3142857142857132</v>
      </c>
    </row>
    <row r="1518" spans="1:9" x14ac:dyDescent="0.2">
      <c r="A1518" s="157">
        <v>45307</v>
      </c>
      <c r="B1518">
        <v>20.7</v>
      </c>
      <c r="C1518">
        <v>21</v>
      </c>
      <c r="D1518">
        <v>33</v>
      </c>
      <c r="E1518">
        <v>42.3</v>
      </c>
      <c r="G1518">
        <f t="shared" si="110"/>
        <v>9.2999999999999972</v>
      </c>
      <c r="H1518">
        <v>6</v>
      </c>
      <c r="I1518" s="428">
        <f t="shared" si="111"/>
        <v>8.3142857142857132</v>
      </c>
    </row>
    <row r="1519" spans="1:9" x14ac:dyDescent="0.2">
      <c r="A1519" s="157">
        <v>45308</v>
      </c>
      <c r="B1519">
        <v>20.9</v>
      </c>
      <c r="C1519">
        <v>21.8</v>
      </c>
      <c r="D1519">
        <v>36</v>
      </c>
      <c r="E1519">
        <v>41.9</v>
      </c>
      <c r="G1519">
        <f t="shared" si="110"/>
        <v>5.8999999999999986</v>
      </c>
      <c r="H1519">
        <v>6</v>
      </c>
      <c r="I1519" s="428">
        <f t="shared" si="111"/>
        <v>8.3142857142857132</v>
      </c>
    </row>
    <row r="1520" spans="1:9" x14ac:dyDescent="0.2">
      <c r="A1520" s="157">
        <v>45309</v>
      </c>
      <c r="B1520">
        <v>19.75</v>
      </c>
      <c r="C1520">
        <v>21.4</v>
      </c>
      <c r="D1520">
        <v>34</v>
      </c>
      <c r="E1520">
        <v>44.4</v>
      </c>
      <c r="G1520">
        <f t="shared" si="110"/>
        <v>10.399999999999999</v>
      </c>
      <c r="H1520">
        <v>6</v>
      </c>
      <c r="I1520" s="428">
        <f t="shared" si="111"/>
        <v>8.3142857142857132</v>
      </c>
    </row>
    <row r="1521" spans="1:9" x14ac:dyDescent="0.2">
      <c r="A1521" s="157">
        <v>45310</v>
      </c>
      <c r="B1521">
        <v>20</v>
      </c>
      <c r="C1521">
        <v>22</v>
      </c>
      <c r="D1521">
        <v>33</v>
      </c>
      <c r="E1521">
        <v>42</v>
      </c>
      <c r="G1521">
        <f t="shared" si="110"/>
        <v>9</v>
      </c>
      <c r="H1521">
        <v>6</v>
      </c>
      <c r="I1521" s="428">
        <f t="shared" si="111"/>
        <v>8.3142857142857132</v>
      </c>
    </row>
    <row r="1522" spans="1:9" x14ac:dyDescent="0.2">
      <c r="A1522" s="157">
        <v>45313</v>
      </c>
      <c r="B1522">
        <v>21.35</v>
      </c>
      <c r="C1522">
        <v>20.9</v>
      </c>
      <c r="D1522">
        <v>33</v>
      </c>
      <c r="E1522">
        <v>38</v>
      </c>
      <c r="G1522">
        <f t="shared" si="110"/>
        <v>5</v>
      </c>
      <c r="H1522">
        <v>6</v>
      </c>
      <c r="I1522" s="428">
        <f t="shared" si="111"/>
        <v>8.3142857142857132</v>
      </c>
    </row>
    <row r="1523" spans="1:9" x14ac:dyDescent="0.2">
      <c r="A1523" s="157">
        <v>45314</v>
      </c>
      <c r="B1523">
        <v>19.95</v>
      </c>
      <c r="C1523">
        <v>22</v>
      </c>
      <c r="D1523">
        <v>32</v>
      </c>
      <c r="E1523">
        <v>42</v>
      </c>
      <c r="G1523">
        <f t="shared" si="110"/>
        <v>10</v>
      </c>
      <c r="H1523">
        <v>6</v>
      </c>
      <c r="I1523" s="428">
        <f t="shared" si="111"/>
        <v>8.3142857142857132</v>
      </c>
    </row>
    <row r="1524" spans="1:9" x14ac:dyDescent="0.2">
      <c r="A1524" s="157">
        <v>45315</v>
      </c>
      <c r="B1524">
        <v>19.8</v>
      </c>
      <c r="C1524">
        <v>21</v>
      </c>
      <c r="D1524">
        <v>33</v>
      </c>
      <c r="E1524">
        <v>42.4</v>
      </c>
      <c r="G1524">
        <f t="shared" si="110"/>
        <v>9.3999999999999986</v>
      </c>
      <c r="H1524">
        <v>6</v>
      </c>
      <c r="I1524" s="428">
        <f t="shared" si="111"/>
        <v>8.3142857142857132</v>
      </c>
    </row>
    <row r="1525" spans="1:9" x14ac:dyDescent="0.2">
      <c r="A1525" s="157">
        <v>45316</v>
      </c>
      <c r="B1525">
        <v>20.350000000000001</v>
      </c>
      <c r="C1525">
        <v>22.3</v>
      </c>
      <c r="D1525">
        <v>31</v>
      </c>
      <c r="E1525">
        <v>40.5</v>
      </c>
      <c r="G1525">
        <f t="shared" si="110"/>
        <v>9.5</v>
      </c>
      <c r="H1525">
        <v>6</v>
      </c>
      <c r="I1525" s="428">
        <f t="shared" si="111"/>
        <v>8.3142857142857132</v>
      </c>
    </row>
    <row r="1526" spans="1:9" x14ac:dyDescent="0.2">
      <c r="A1526" s="157">
        <v>45317</v>
      </c>
      <c r="B1526">
        <v>19.899999999999999</v>
      </c>
      <c r="C1526">
        <v>20.8</v>
      </c>
      <c r="D1526">
        <v>32</v>
      </c>
      <c r="E1526">
        <v>41.9</v>
      </c>
      <c r="G1526">
        <f t="shared" si="110"/>
        <v>9.8999999999999986</v>
      </c>
      <c r="H1526">
        <v>6</v>
      </c>
      <c r="I1526" s="428">
        <f t="shared" si="111"/>
        <v>8.3142857142857132</v>
      </c>
    </row>
    <row r="1527" spans="1:9" x14ac:dyDescent="0.2">
      <c r="A1527" s="157">
        <v>45320</v>
      </c>
      <c r="B1527">
        <v>20.05</v>
      </c>
      <c r="C1527">
        <v>21.4</v>
      </c>
      <c r="D1527">
        <v>31</v>
      </c>
      <c r="E1527">
        <v>36.9</v>
      </c>
      <c r="G1527">
        <f t="shared" si="110"/>
        <v>5.8999999999999986</v>
      </c>
      <c r="H1527">
        <v>6</v>
      </c>
      <c r="I1527" s="428">
        <f t="shared" si="111"/>
        <v>8.3142857142857132</v>
      </c>
    </row>
    <row r="1528" spans="1:9" x14ac:dyDescent="0.2">
      <c r="A1528" s="157">
        <v>45321</v>
      </c>
      <c r="B1528">
        <v>20.75</v>
      </c>
      <c r="C1528">
        <v>21.5</v>
      </c>
      <c r="D1528">
        <v>32</v>
      </c>
      <c r="E1528">
        <v>42.2</v>
      </c>
      <c r="G1528">
        <f t="shared" si="110"/>
        <v>10.200000000000003</v>
      </c>
      <c r="H1528">
        <v>6</v>
      </c>
      <c r="I1528" s="428">
        <f t="shared" si="111"/>
        <v>8.3142857142857132</v>
      </c>
    </row>
    <row r="1529" spans="1:9" x14ac:dyDescent="0.2">
      <c r="A1529" s="157">
        <v>45322</v>
      </c>
      <c r="B1529">
        <v>20.5</v>
      </c>
      <c r="C1529">
        <v>21.2</v>
      </c>
      <c r="D1529">
        <v>32</v>
      </c>
      <c r="E1529">
        <v>43.1</v>
      </c>
      <c r="G1529">
        <f t="shared" si="110"/>
        <v>11.100000000000001</v>
      </c>
      <c r="H1529">
        <v>6</v>
      </c>
      <c r="I1529" s="428">
        <f t="shared" si="111"/>
        <v>8.3142857142857132</v>
      </c>
    </row>
    <row r="1530" spans="1:9" x14ac:dyDescent="0.2">
      <c r="A1530" s="711">
        <v>45323</v>
      </c>
      <c r="B1530" s="109">
        <f t="array" ref="B1530:B1587">TRANSPOSE('SUIVI JOUR '!Y51:BH51)</f>
        <v>20.5</v>
      </c>
      <c r="C1530" s="109"/>
      <c r="D1530" s="109"/>
      <c r="E1530" s="109"/>
      <c r="F1530" s="109"/>
      <c r="G1530" s="109">
        <f t="shared" ref="G1530" si="112">E1530-D1530</f>
        <v>0</v>
      </c>
      <c r="H1530" s="109">
        <v>6</v>
      </c>
      <c r="I1530" s="712">
        <f>AVERAGE(G1530:G1550)</f>
        <v>0</v>
      </c>
    </row>
    <row r="1531" spans="1:9" x14ac:dyDescent="0.2">
      <c r="A1531" s="157">
        <v>45324</v>
      </c>
      <c r="B1531">
        <v>20.5</v>
      </c>
      <c r="G1531">
        <f t="shared" ref="G1531:G1594" si="113">E1531-D1531</f>
        <v>0</v>
      </c>
      <c r="H1531">
        <v>6</v>
      </c>
      <c r="I1531" s="428">
        <f>$I$1530</f>
        <v>0</v>
      </c>
    </row>
    <row r="1532" spans="1:9" x14ac:dyDescent="0.2">
      <c r="A1532" s="157">
        <v>45327</v>
      </c>
      <c r="B1532">
        <v>20.5</v>
      </c>
      <c r="G1532">
        <f t="shared" si="113"/>
        <v>0</v>
      </c>
      <c r="H1532">
        <v>6</v>
      </c>
      <c r="I1532" s="428">
        <f t="shared" ref="I1532:I1550" si="114">$I$1530</f>
        <v>0</v>
      </c>
    </row>
    <row r="1533" spans="1:9" x14ac:dyDescent="0.2">
      <c r="A1533" s="157">
        <v>45328</v>
      </c>
      <c r="B1533">
        <v>20.5</v>
      </c>
      <c r="G1533">
        <f t="shared" si="113"/>
        <v>0</v>
      </c>
      <c r="H1533">
        <v>6</v>
      </c>
      <c r="I1533" s="428">
        <f t="shared" si="114"/>
        <v>0</v>
      </c>
    </row>
    <row r="1534" spans="1:9" x14ac:dyDescent="0.2">
      <c r="A1534" s="157">
        <v>45329</v>
      </c>
      <c r="B1534">
        <v>20.5</v>
      </c>
      <c r="G1534">
        <f t="shared" si="113"/>
        <v>0</v>
      </c>
      <c r="H1534">
        <v>6</v>
      </c>
      <c r="I1534" s="428">
        <f t="shared" si="114"/>
        <v>0</v>
      </c>
    </row>
    <row r="1535" spans="1:9" x14ac:dyDescent="0.2">
      <c r="A1535" s="157">
        <v>45330</v>
      </c>
      <c r="B1535">
        <v>20.5</v>
      </c>
      <c r="G1535">
        <f t="shared" si="113"/>
        <v>0</v>
      </c>
      <c r="H1535">
        <v>6</v>
      </c>
      <c r="I1535" s="428">
        <f t="shared" si="114"/>
        <v>0</v>
      </c>
    </row>
    <row r="1536" spans="1:9" x14ac:dyDescent="0.2">
      <c r="A1536" s="157">
        <v>45331</v>
      </c>
      <c r="B1536">
        <v>20.5</v>
      </c>
      <c r="G1536">
        <f t="shared" si="113"/>
        <v>0</v>
      </c>
      <c r="H1536">
        <v>6</v>
      </c>
      <c r="I1536" s="428">
        <f t="shared" si="114"/>
        <v>0</v>
      </c>
    </row>
    <row r="1537" spans="1:9" x14ac:dyDescent="0.2">
      <c r="A1537" s="157">
        <v>45334</v>
      </c>
      <c r="B1537">
        <v>20.5</v>
      </c>
      <c r="G1537">
        <f t="shared" si="113"/>
        <v>0</v>
      </c>
      <c r="H1537">
        <v>6</v>
      </c>
      <c r="I1537" s="428">
        <f t="shared" si="114"/>
        <v>0</v>
      </c>
    </row>
    <row r="1538" spans="1:9" x14ac:dyDescent="0.2">
      <c r="A1538" s="157">
        <v>45335</v>
      </c>
      <c r="B1538">
        <v>20.5</v>
      </c>
      <c r="G1538">
        <f t="shared" si="113"/>
        <v>0</v>
      </c>
      <c r="H1538">
        <v>6</v>
      </c>
      <c r="I1538" s="428">
        <f t="shared" si="114"/>
        <v>0</v>
      </c>
    </row>
    <row r="1539" spans="1:9" x14ac:dyDescent="0.2">
      <c r="A1539" s="157">
        <v>45336</v>
      </c>
      <c r="B1539">
        <v>20.5</v>
      </c>
      <c r="G1539">
        <f t="shared" si="113"/>
        <v>0</v>
      </c>
      <c r="H1539">
        <v>6</v>
      </c>
      <c r="I1539" s="428">
        <f t="shared" si="114"/>
        <v>0</v>
      </c>
    </row>
    <row r="1540" spans="1:9" x14ac:dyDescent="0.2">
      <c r="A1540" s="157">
        <v>45337</v>
      </c>
      <c r="B1540">
        <v>20.5</v>
      </c>
      <c r="G1540">
        <f t="shared" si="113"/>
        <v>0</v>
      </c>
      <c r="H1540">
        <v>6</v>
      </c>
      <c r="I1540" s="428">
        <f t="shared" si="114"/>
        <v>0</v>
      </c>
    </row>
    <row r="1541" spans="1:9" x14ac:dyDescent="0.2">
      <c r="A1541" s="157">
        <v>45338</v>
      </c>
      <c r="B1541">
        <v>20.5</v>
      </c>
      <c r="G1541">
        <f t="shared" si="113"/>
        <v>0</v>
      </c>
      <c r="H1541">
        <v>6</v>
      </c>
      <c r="I1541" s="428">
        <f t="shared" si="114"/>
        <v>0</v>
      </c>
    </row>
    <row r="1542" spans="1:9" x14ac:dyDescent="0.2">
      <c r="A1542" s="157">
        <v>45341</v>
      </c>
      <c r="B1542">
        <v>20.5</v>
      </c>
      <c r="G1542">
        <f t="shared" si="113"/>
        <v>0</v>
      </c>
      <c r="H1542">
        <v>6</v>
      </c>
      <c r="I1542" s="428">
        <f t="shared" si="114"/>
        <v>0</v>
      </c>
    </row>
    <row r="1543" spans="1:9" x14ac:dyDescent="0.2">
      <c r="A1543" s="157">
        <v>45342</v>
      </c>
      <c r="B1543">
        <v>20.5</v>
      </c>
      <c r="G1543">
        <f t="shared" si="113"/>
        <v>0</v>
      </c>
      <c r="H1543">
        <v>6</v>
      </c>
      <c r="I1543" s="428">
        <f t="shared" si="114"/>
        <v>0</v>
      </c>
    </row>
    <row r="1544" spans="1:9" x14ac:dyDescent="0.2">
      <c r="A1544" s="157">
        <v>45343</v>
      </c>
      <c r="B1544">
        <v>20.5</v>
      </c>
      <c r="G1544">
        <f t="shared" si="113"/>
        <v>0</v>
      </c>
      <c r="H1544">
        <v>6</v>
      </c>
      <c r="I1544" s="428">
        <f t="shared" si="114"/>
        <v>0</v>
      </c>
    </row>
    <row r="1545" spans="1:9" x14ac:dyDescent="0.2">
      <c r="A1545" s="157">
        <v>45344</v>
      </c>
      <c r="B1545">
        <v>20.5</v>
      </c>
      <c r="G1545">
        <f t="shared" si="113"/>
        <v>0</v>
      </c>
      <c r="H1545">
        <v>6</v>
      </c>
      <c r="I1545" s="428">
        <f t="shared" si="114"/>
        <v>0</v>
      </c>
    </row>
    <row r="1546" spans="1:9" x14ac:dyDescent="0.2">
      <c r="A1546" s="157">
        <v>45345</v>
      </c>
      <c r="B1546">
        <v>20.5</v>
      </c>
      <c r="G1546">
        <f t="shared" si="113"/>
        <v>0</v>
      </c>
      <c r="H1546">
        <v>6</v>
      </c>
      <c r="I1546" s="428">
        <f t="shared" si="114"/>
        <v>0</v>
      </c>
    </row>
    <row r="1547" spans="1:9" x14ac:dyDescent="0.2">
      <c r="A1547" s="157">
        <v>45348</v>
      </c>
      <c r="B1547">
        <v>20.5</v>
      </c>
      <c r="G1547">
        <f t="shared" si="113"/>
        <v>0</v>
      </c>
      <c r="H1547">
        <v>6</v>
      </c>
      <c r="I1547" s="428">
        <f t="shared" si="114"/>
        <v>0</v>
      </c>
    </row>
    <row r="1548" spans="1:9" x14ac:dyDescent="0.2">
      <c r="A1548" s="157">
        <v>45349</v>
      </c>
      <c r="B1548">
        <v>20.5</v>
      </c>
      <c r="G1548">
        <f t="shared" si="113"/>
        <v>0</v>
      </c>
      <c r="H1548">
        <v>6</v>
      </c>
      <c r="I1548" s="428">
        <f t="shared" si="114"/>
        <v>0</v>
      </c>
    </row>
    <row r="1549" spans="1:9" x14ac:dyDescent="0.2">
      <c r="A1549" s="157">
        <v>45350</v>
      </c>
      <c r="B1549">
        <v>20.5</v>
      </c>
      <c r="G1549">
        <f t="shared" si="113"/>
        <v>0</v>
      </c>
      <c r="H1549">
        <v>6</v>
      </c>
      <c r="I1549" s="428">
        <f t="shared" si="114"/>
        <v>0</v>
      </c>
    </row>
    <row r="1550" spans="1:9" x14ac:dyDescent="0.2">
      <c r="A1550" s="157">
        <v>45351</v>
      </c>
      <c r="B1550">
        <v>20.5</v>
      </c>
      <c r="G1550">
        <f t="shared" si="113"/>
        <v>0</v>
      </c>
      <c r="H1550">
        <v>6</v>
      </c>
      <c r="I1550" s="428">
        <f t="shared" si="114"/>
        <v>0</v>
      </c>
    </row>
    <row r="1551" spans="1:9" ht="12.6" customHeight="1" x14ac:dyDescent="0.2">
      <c r="A1551" s="711">
        <v>45352</v>
      </c>
      <c r="B1551" s="109">
        <v>20.5</v>
      </c>
      <c r="C1551" s="109"/>
      <c r="D1551" s="109"/>
      <c r="E1551" s="109"/>
      <c r="F1551" s="109"/>
      <c r="G1551" s="109">
        <f t="shared" si="113"/>
        <v>0</v>
      </c>
      <c r="H1551" s="109">
        <v>6</v>
      </c>
      <c r="I1551" s="712">
        <f>AVERAGE(G1551:G1571)</f>
        <v>0</v>
      </c>
    </row>
    <row r="1552" spans="1:9" x14ac:dyDescent="0.2">
      <c r="A1552" s="157">
        <v>45355</v>
      </c>
      <c r="B1552">
        <v>20.5</v>
      </c>
      <c r="G1552">
        <f t="shared" si="113"/>
        <v>0</v>
      </c>
      <c r="H1552">
        <v>6</v>
      </c>
      <c r="I1552" s="428">
        <f>$I$1551</f>
        <v>0</v>
      </c>
    </row>
    <row r="1553" spans="1:9" x14ac:dyDescent="0.2">
      <c r="A1553" s="157">
        <v>45356</v>
      </c>
      <c r="B1553">
        <v>20.5</v>
      </c>
      <c r="G1553">
        <f t="shared" si="113"/>
        <v>0</v>
      </c>
      <c r="H1553">
        <v>6</v>
      </c>
      <c r="I1553" s="428">
        <f t="shared" ref="I1553:I1571" si="115">$I$1551</f>
        <v>0</v>
      </c>
    </row>
    <row r="1554" spans="1:9" x14ac:dyDescent="0.2">
      <c r="A1554" s="157">
        <v>45357</v>
      </c>
      <c r="B1554">
        <v>20.5</v>
      </c>
      <c r="G1554">
        <f t="shared" si="113"/>
        <v>0</v>
      </c>
      <c r="H1554">
        <v>6</v>
      </c>
      <c r="I1554" s="428">
        <f t="shared" si="115"/>
        <v>0</v>
      </c>
    </row>
    <row r="1555" spans="1:9" x14ac:dyDescent="0.2">
      <c r="A1555" s="157">
        <v>45358</v>
      </c>
      <c r="B1555">
        <v>0</v>
      </c>
      <c r="G1555">
        <f t="shared" si="113"/>
        <v>0</v>
      </c>
      <c r="H1555">
        <v>6</v>
      </c>
      <c r="I1555" s="428">
        <f t="shared" si="115"/>
        <v>0</v>
      </c>
    </row>
    <row r="1556" spans="1:9" x14ac:dyDescent="0.2">
      <c r="A1556" s="157">
        <v>45359</v>
      </c>
      <c r="B1556">
        <v>0</v>
      </c>
      <c r="G1556">
        <f t="shared" si="113"/>
        <v>0</v>
      </c>
      <c r="H1556">
        <v>6</v>
      </c>
      <c r="I1556" s="428">
        <f t="shared" si="115"/>
        <v>0</v>
      </c>
    </row>
    <row r="1557" spans="1:9" x14ac:dyDescent="0.2">
      <c r="A1557" s="157">
        <v>45362</v>
      </c>
      <c r="B1557">
        <v>0</v>
      </c>
      <c r="G1557">
        <f t="shared" si="113"/>
        <v>0</v>
      </c>
      <c r="H1557">
        <v>6</v>
      </c>
      <c r="I1557" s="428">
        <f t="shared" si="115"/>
        <v>0</v>
      </c>
    </row>
    <row r="1558" spans="1:9" x14ac:dyDescent="0.2">
      <c r="A1558" s="157">
        <v>45363</v>
      </c>
      <c r="B1558">
        <v>0</v>
      </c>
      <c r="G1558">
        <f t="shared" si="113"/>
        <v>0</v>
      </c>
      <c r="H1558">
        <v>6</v>
      </c>
      <c r="I1558" s="428">
        <f t="shared" si="115"/>
        <v>0</v>
      </c>
    </row>
    <row r="1559" spans="1:9" x14ac:dyDescent="0.2">
      <c r="A1559" s="157">
        <v>45364</v>
      </c>
      <c r="B1559">
        <v>0</v>
      </c>
      <c r="G1559">
        <f t="shared" si="113"/>
        <v>0</v>
      </c>
      <c r="H1559">
        <v>6</v>
      </c>
      <c r="I1559" s="428">
        <f t="shared" si="115"/>
        <v>0</v>
      </c>
    </row>
    <row r="1560" spans="1:9" x14ac:dyDescent="0.2">
      <c r="A1560" s="157">
        <v>45365</v>
      </c>
      <c r="B1560">
        <v>0</v>
      </c>
      <c r="G1560">
        <f t="shared" si="113"/>
        <v>0</v>
      </c>
      <c r="H1560">
        <v>6</v>
      </c>
      <c r="I1560" s="428">
        <f t="shared" si="115"/>
        <v>0</v>
      </c>
    </row>
    <row r="1561" spans="1:9" x14ac:dyDescent="0.2">
      <c r="A1561" s="157">
        <v>45366</v>
      </c>
      <c r="B1561">
        <v>0</v>
      </c>
      <c r="G1561">
        <f t="shared" si="113"/>
        <v>0</v>
      </c>
      <c r="H1561">
        <v>6</v>
      </c>
      <c r="I1561" s="428">
        <f t="shared" si="115"/>
        <v>0</v>
      </c>
    </row>
    <row r="1562" spans="1:9" x14ac:dyDescent="0.2">
      <c r="A1562" s="157">
        <v>45369</v>
      </c>
      <c r="B1562">
        <v>0</v>
      </c>
      <c r="G1562">
        <f t="shared" si="113"/>
        <v>0</v>
      </c>
      <c r="H1562">
        <v>6</v>
      </c>
      <c r="I1562" s="428">
        <f t="shared" si="115"/>
        <v>0</v>
      </c>
    </row>
    <row r="1563" spans="1:9" x14ac:dyDescent="0.2">
      <c r="A1563" s="157">
        <v>45370</v>
      </c>
      <c r="B1563">
        <v>0</v>
      </c>
      <c r="G1563">
        <f t="shared" si="113"/>
        <v>0</v>
      </c>
      <c r="H1563">
        <v>6</v>
      </c>
      <c r="I1563" s="428">
        <f t="shared" si="115"/>
        <v>0</v>
      </c>
    </row>
    <row r="1564" spans="1:9" x14ac:dyDescent="0.2">
      <c r="A1564" s="157">
        <v>45371</v>
      </c>
      <c r="B1564">
        <v>0</v>
      </c>
      <c r="G1564">
        <f t="shared" si="113"/>
        <v>0</v>
      </c>
      <c r="H1564">
        <v>6</v>
      </c>
      <c r="I1564" s="428">
        <f t="shared" si="115"/>
        <v>0</v>
      </c>
    </row>
    <row r="1565" spans="1:9" x14ac:dyDescent="0.2">
      <c r="A1565" s="157">
        <v>45372</v>
      </c>
      <c r="B1565">
        <v>0</v>
      </c>
      <c r="G1565">
        <f t="shared" si="113"/>
        <v>0</v>
      </c>
      <c r="H1565">
        <v>6</v>
      </c>
      <c r="I1565" s="428">
        <f t="shared" si="115"/>
        <v>0</v>
      </c>
    </row>
    <row r="1566" spans="1:9" x14ac:dyDescent="0.2">
      <c r="A1566" s="157">
        <v>45373</v>
      </c>
      <c r="B1566" t="e">
        <v>#N/A</v>
      </c>
      <c r="G1566">
        <f t="shared" si="113"/>
        <v>0</v>
      </c>
      <c r="H1566">
        <v>6</v>
      </c>
      <c r="I1566" s="428">
        <f t="shared" si="115"/>
        <v>0</v>
      </c>
    </row>
    <row r="1567" spans="1:9" x14ac:dyDescent="0.2">
      <c r="A1567" s="157">
        <v>45376</v>
      </c>
      <c r="B1567" t="e">
        <v>#N/A</v>
      </c>
      <c r="G1567">
        <f t="shared" si="113"/>
        <v>0</v>
      </c>
      <c r="H1567">
        <v>6</v>
      </c>
      <c r="I1567" s="428">
        <f t="shared" si="115"/>
        <v>0</v>
      </c>
    </row>
    <row r="1568" spans="1:9" x14ac:dyDescent="0.2">
      <c r="A1568" s="157">
        <v>45377</v>
      </c>
      <c r="B1568" t="e">
        <v>#N/A</v>
      </c>
      <c r="G1568">
        <f t="shared" si="113"/>
        <v>0</v>
      </c>
      <c r="H1568">
        <v>6</v>
      </c>
      <c r="I1568" s="428">
        <f t="shared" si="115"/>
        <v>0</v>
      </c>
    </row>
    <row r="1569" spans="1:9" x14ac:dyDescent="0.2">
      <c r="A1569" s="157">
        <v>45378</v>
      </c>
      <c r="B1569" t="e">
        <v>#N/A</v>
      </c>
      <c r="G1569">
        <f t="shared" si="113"/>
        <v>0</v>
      </c>
      <c r="H1569">
        <v>6</v>
      </c>
      <c r="I1569" s="428">
        <f t="shared" si="115"/>
        <v>0</v>
      </c>
    </row>
    <row r="1570" spans="1:9" x14ac:dyDescent="0.2">
      <c r="A1570" s="157">
        <v>45379</v>
      </c>
      <c r="B1570" t="e">
        <v>#N/A</v>
      </c>
      <c r="G1570">
        <f t="shared" si="113"/>
        <v>0</v>
      </c>
      <c r="H1570">
        <v>6</v>
      </c>
      <c r="I1570" s="428">
        <f t="shared" si="115"/>
        <v>0</v>
      </c>
    </row>
    <row r="1571" spans="1:9" x14ac:dyDescent="0.2">
      <c r="A1571" s="157">
        <v>45380</v>
      </c>
      <c r="B1571" t="e">
        <v>#N/A</v>
      </c>
      <c r="G1571">
        <f t="shared" si="113"/>
        <v>0</v>
      </c>
      <c r="H1571">
        <v>6</v>
      </c>
      <c r="I1571" s="428">
        <f t="shared" si="115"/>
        <v>0</v>
      </c>
    </row>
    <row r="1572" spans="1:9" x14ac:dyDescent="0.2">
      <c r="A1572" s="711">
        <v>45383</v>
      </c>
      <c r="B1572" s="109" t="e">
        <v>#N/A</v>
      </c>
      <c r="C1572" s="109"/>
      <c r="D1572" s="109"/>
      <c r="E1572" s="109"/>
      <c r="F1572" s="109"/>
      <c r="G1572" s="109">
        <f t="shared" si="113"/>
        <v>0</v>
      </c>
      <c r="H1572" s="109">
        <v>6</v>
      </c>
      <c r="I1572" s="712">
        <f>AVERAGE(G1572:G1593)</f>
        <v>0</v>
      </c>
    </row>
    <row r="1573" spans="1:9" x14ac:dyDescent="0.2">
      <c r="A1573" s="157">
        <v>45384</v>
      </c>
      <c r="B1573" t="e">
        <v>#N/A</v>
      </c>
      <c r="G1573">
        <f t="shared" si="113"/>
        <v>0</v>
      </c>
      <c r="H1573">
        <v>6</v>
      </c>
      <c r="I1573" s="428">
        <f>$I$1572</f>
        <v>0</v>
      </c>
    </row>
    <row r="1574" spans="1:9" x14ac:dyDescent="0.2">
      <c r="A1574" s="157">
        <v>45385</v>
      </c>
      <c r="B1574" t="e">
        <v>#N/A</v>
      </c>
      <c r="G1574">
        <f t="shared" si="113"/>
        <v>0</v>
      </c>
      <c r="H1574">
        <v>6</v>
      </c>
      <c r="I1574" s="428">
        <f t="shared" ref="I1574:I1593" si="116">$I$1572</f>
        <v>0</v>
      </c>
    </row>
    <row r="1575" spans="1:9" x14ac:dyDescent="0.2">
      <c r="A1575" s="157">
        <v>45386</v>
      </c>
      <c r="B1575" t="e">
        <v>#N/A</v>
      </c>
      <c r="G1575">
        <f t="shared" si="113"/>
        <v>0</v>
      </c>
      <c r="H1575">
        <v>6</v>
      </c>
      <c r="I1575" s="428">
        <f t="shared" si="116"/>
        <v>0</v>
      </c>
    </row>
    <row r="1576" spans="1:9" x14ac:dyDescent="0.2">
      <c r="A1576" s="157">
        <v>45387</v>
      </c>
      <c r="B1576" t="e">
        <v>#N/A</v>
      </c>
      <c r="G1576">
        <f t="shared" si="113"/>
        <v>0</v>
      </c>
      <c r="H1576">
        <v>6</v>
      </c>
      <c r="I1576" s="428">
        <f t="shared" si="116"/>
        <v>0</v>
      </c>
    </row>
    <row r="1577" spans="1:9" x14ac:dyDescent="0.2">
      <c r="A1577" s="157">
        <v>45390</v>
      </c>
      <c r="B1577" t="e">
        <v>#N/A</v>
      </c>
      <c r="G1577">
        <f t="shared" si="113"/>
        <v>0</v>
      </c>
      <c r="H1577">
        <v>6</v>
      </c>
      <c r="I1577" s="428">
        <f t="shared" si="116"/>
        <v>0</v>
      </c>
    </row>
    <row r="1578" spans="1:9" x14ac:dyDescent="0.2">
      <c r="A1578" s="157">
        <v>45391</v>
      </c>
      <c r="B1578" t="e">
        <v>#N/A</v>
      </c>
      <c r="G1578">
        <f t="shared" si="113"/>
        <v>0</v>
      </c>
      <c r="H1578">
        <v>6</v>
      </c>
      <c r="I1578" s="428">
        <f t="shared" si="116"/>
        <v>0</v>
      </c>
    </row>
    <row r="1579" spans="1:9" x14ac:dyDescent="0.2">
      <c r="A1579" s="157">
        <v>45392</v>
      </c>
      <c r="B1579" t="e">
        <v>#N/A</v>
      </c>
      <c r="G1579">
        <f t="shared" si="113"/>
        <v>0</v>
      </c>
      <c r="H1579">
        <v>6</v>
      </c>
      <c r="I1579" s="428">
        <f t="shared" si="116"/>
        <v>0</v>
      </c>
    </row>
    <row r="1580" spans="1:9" x14ac:dyDescent="0.2">
      <c r="A1580" s="157">
        <v>45393</v>
      </c>
      <c r="B1580" t="e">
        <v>#N/A</v>
      </c>
      <c r="G1580">
        <f t="shared" si="113"/>
        <v>0</v>
      </c>
      <c r="H1580">
        <v>6</v>
      </c>
      <c r="I1580" s="428">
        <f t="shared" si="116"/>
        <v>0</v>
      </c>
    </row>
    <row r="1581" spans="1:9" x14ac:dyDescent="0.2">
      <c r="A1581" s="157">
        <v>45394</v>
      </c>
      <c r="B1581" t="e">
        <v>#N/A</v>
      </c>
      <c r="G1581">
        <f t="shared" si="113"/>
        <v>0</v>
      </c>
      <c r="H1581">
        <v>6</v>
      </c>
      <c r="I1581" s="428">
        <f t="shared" si="116"/>
        <v>0</v>
      </c>
    </row>
    <row r="1582" spans="1:9" x14ac:dyDescent="0.2">
      <c r="A1582" s="157">
        <v>45397</v>
      </c>
      <c r="B1582" t="e">
        <v>#N/A</v>
      </c>
      <c r="G1582">
        <f t="shared" si="113"/>
        <v>0</v>
      </c>
      <c r="H1582">
        <v>6</v>
      </c>
      <c r="I1582" s="428">
        <f t="shared" si="116"/>
        <v>0</v>
      </c>
    </row>
    <row r="1583" spans="1:9" x14ac:dyDescent="0.2">
      <c r="A1583" s="157">
        <v>45398</v>
      </c>
      <c r="B1583" t="e">
        <v>#N/A</v>
      </c>
      <c r="G1583">
        <f t="shared" si="113"/>
        <v>0</v>
      </c>
      <c r="H1583">
        <v>6</v>
      </c>
      <c r="I1583" s="428">
        <f t="shared" si="116"/>
        <v>0</v>
      </c>
    </row>
    <row r="1584" spans="1:9" x14ac:dyDescent="0.2">
      <c r="A1584" s="157">
        <v>45399</v>
      </c>
      <c r="B1584" t="e">
        <v>#N/A</v>
      </c>
      <c r="G1584">
        <f t="shared" si="113"/>
        <v>0</v>
      </c>
      <c r="H1584">
        <v>6</v>
      </c>
      <c r="I1584" s="428">
        <f t="shared" si="116"/>
        <v>0</v>
      </c>
    </row>
    <row r="1585" spans="1:9" x14ac:dyDescent="0.2">
      <c r="A1585" s="157">
        <v>45400</v>
      </c>
      <c r="B1585" t="e">
        <v>#N/A</v>
      </c>
      <c r="G1585">
        <f t="shared" si="113"/>
        <v>0</v>
      </c>
      <c r="H1585">
        <v>6</v>
      </c>
      <c r="I1585" s="428">
        <f t="shared" si="116"/>
        <v>0</v>
      </c>
    </row>
    <row r="1586" spans="1:9" x14ac:dyDescent="0.2">
      <c r="A1586" s="157">
        <v>45401</v>
      </c>
      <c r="B1586" t="e">
        <v>#N/A</v>
      </c>
      <c r="G1586">
        <f t="shared" si="113"/>
        <v>0</v>
      </c>
      <c r="H1586">
        <v>6</v>
      </c>
      <c r="I1586" s="428">
        <f t="shared" si="116"/>
        <v>0</v>
      </c>
    </row>
    <row r="1587" spans="1:9" x14ac:dyDescent="0.2">
      <c r="A1587" s="157">
        <v>45404</v>
      </c>
      <c r="B1587" t="e">
        <v>#N/A</v>
      </c>
      <c r="G1587">
        <f t="shared" si="113"/>
        <v>0</v>
      </c>
      <c r="H1587">
        <v>6</v>
      </c>
      <c r="I1587" s="428">
        <f t="shared" si="116"/>
        <v>0</v>
      </c>
    </row>
    <row r="1588" spans="1:9" x14ac:dyDescent="0.2">
      <c r="A1588" s="157">
        <v>45405</v>
      </c>
      <c r="G1588">
        <f t="shared" si="113"/>
        <v>0</v>
      </c>
      <c r="H1588">
        <v>6</v>
      </c>
      <c r="I1588" s="428">
        <f t="shared" si="116"/>
        <v>0</v>
      </c>
    </row>
    <row r="1589" spans="1:9" x14ac:dyDescent="0.2">
      <c r="A1589" s="157">
        <v>45406</v>
      </c>
      <c r="G1589">
        <f t="shared" si="113"/>
        <v>0</v>
      </c>
      <c r="H1589">
        <v>6</v>
      </c>
      <c r="I1589" s="428">
        <f t="shared" si="116"/>
        <v>0</v>
      </c>
    </row>
    <row r="1590" spans="1:9" x14ac:dyDescent="0.2">
      <c r="A1590" s="157">
        <v>45407</v>
      </c>
      <c r="G1590">
        <f t="shared" si="113"/>
        <v>0</v>
      </c>
      <c r="H1590">
        <v>6</v>
      </c>
      <c r="I1590" s="428">
        <f t="shared" si="116"/>
        <v>0</v>
      </c>
    </row>
    <row r="1591" spans="1:9" x14ac:dyDescent="0.2">
      <c r="A1591" s="157">
        <v>45408</v>
      </c>
      <c r="G1591">
        <f t="shared" si="113"/>
        <v>0</v>
      </c>
      <c r="H1591">
        <v>6</v>
      </c>
      <c r="I1591" s="428">
        <f t="shared" si="116"/>
        <v>0</v>
      </c>
    </row>
    <row r="1592" spans="1:9" x14ac:dyDescent="0.2">
      <c r="A1592" s="157">
        <v>45411</v>
      </c>
      <c r="G1592">
        <f t="shared" si="113"/>
        <v>0</v>
      </c>
      <c r="H1592">
        <v>6</v>
      </c>
      <c r="I1592" s="428">
        <f t="shared" si="116"/>
        <v>0</v>
      </c>
    </row>
    <row r="1593" spans="1:9" x14ac:dyDescent="0.2">
      <c r="A1593" s="157">
        <v>45412</v>
      </c>
      <c r="G1593">
        <f t="shared" si="113"/>
        <v>0</v>
      </c>
      <c r="H1593">
        <v>6</v>
      </c>
      <c r="I1593" s="428">
        <f t="shared" si="116"/>
        <v>0</v>
      </c>
    </row>
    <row r="1594" spans="1:9" x14ac:dyDescent="0.2">
      <c r="A1594" s="711">
        <v>45413</v>
      </c>
      <c r="B1594" s="109"/>
      <c r="C1594" s="109"/>
      <c r="D1594" s="109"/>
      <c r="E1594" s="109"/>
      <c r="F1594" s="109"/>
      <c r="G1594" s="109">
        <f t="shared" si="113"/>
        <v>0</v>
      </c>
      <c r="H1594" s="109">
        <v>6</v>
      </c>
      <c r="I1594" s="712">
        <f>AVERAGE(G1594:G1616)</f>
        <v>0</v>
      </c>
    </row>
    <row r="1595" spans="1:9" x14ac:dyDescent="0.2">
      <c r="A1595" s="157">
        <v>45414</v>
      </c>
      <c r="G1595">
        <f t="shared" ref="G1595:G1658" si="117">E1595-D1595</f>
        <v>0</v>
      </c>
      <c r="H1595">
        <v>6</v>
      </c>
      <c r="I1595" s="428">
        <f>$I$1594</f>
        <v>0</v>
      </c>
    </row>
    <row r="1596" spans="1:9" x14ac:dyDescent="0.2">
      <c r="A1596" s="157">
        <v>45415</v>
      </c>
      <c r="G1596">
        <f t="shared" si="117"/>
        <v>0</v>
      </c>
      <c r="H1596">
        <v>6</v>
      </c>
      <c r="I1596" s="428">
        <f t="shared" ref="I1596:I1616" si="118">$I$1594</f>
        <v>0</v>
      </c>
    </row>
    <row r="1597" spans="1:9" x14ac:dyDescent="0.2">
      <c r="A1597" s="157">
        <v>45418</v>
      </c>
      <c r="G1597">
        <f t="shared" si="117"/>
        <v>0</v>
      </c>
      <c r="H1597">
        <v>6</v>
      </c>
      <c r="I1597" s="428">
        <f t="shared" si="118"/>
        <v>0</v>
      </c>
    </row>
    <row r="1598" spans="1:9" x14ac:dyDescent="0.2">
      <c r="A1598" s="157">
        <v>45419</v>
      </c>
      <c r="G1598">
        <f t="shared" si="117"/>
        <v>0</v>
      </c>
      <c r="H1598">
        <v>6</v>
      </c>
      <c r="I1598" s="428">
        <f t="shared" si="118"/>
        <v>0</v>
      </c>
    </row>
    <row r="1599" spans="1:9" x14ac:dyDescent="0.2">
      <c r="A1599" s="157">
        <v>45420</v>
      </c>
      <c r="G1599">
        <f t="shared" si="117"/>
        <v>0</v>
      </c>
      <c r="H1599">
        <v>6</v>
      </c>
      <c r="I1599" s="428">
        <f t="shared" si="118"/>
        <v>0</v>
      </c>
    </row>
    <row r="1600" spans="1:9" x14ac:dyDescent="0.2">
      <c r="A1600" s="157">
        <v>45421</v>
      </c>
      <c r="G1600">
        <f t="shared" si="117"/>
        <v>0</v>
      </c>
      <c r="H1600">
        <v>6</v>
      </c>
      <c r="I1600" s="428">
        <f t="shared" si="118"/>
        <v>0</v>
      </c>
    </row>
    <row r="1601" spans="1:9" x14ac:dyDescent="0.2">
      <c r="A1601" s="157">
        <v>45422</v>
      </c>
      <c r="G1601">
        <f t="shared" si="117"/>
        <v>0</v>
      </c>
      <c r="H1601">
        <v>6</v>
      </c>
      <c r="I1601" s="428">
        <f t="shared" si="118"/>
        <v>0</v>
      </c>
    </row>
    <row r="1602" spans="1:9" x14ac:dyDescent="0.2">
      <c r="A1602" s="157">
        <v>45425</v>
      </c>
      <c r="G1602">
        <f t="shared" si="117"/>
        <v>0</v>
      </c>
      <c r="H1602">
        <v>6</v>
      </c>
      <c r="I1602" s="428">
        <f t="shared" si="118"/>
        <v>0</v>
      </c>
    </row>
    <row r="1603" spans="1:9" x14ac:dyDescent="0.2">
      <c r="A1603" s="157">
        <v>45426</v>
      </c>
      <c r="G1603">
        <f t="shared" si="117"/>
        <v>0</v>
      </c>
      <c r="H1603">
        <v>6</v>
      </c>
      <c r="I1603" s="428">
        <f t="shared" si="118"/>
        <v>0</v>
      </c>
    </row>
    <row r="1604" spans="1:9" x14ac:dyDescent="0.2">
      <c r="A1604" s="157">
        <v>45427</v>
      </c>
      <c r="G1604">
        <f t="shared" si="117"/>
        <v>0</v>
      </c>
      <c r="H1604">
        <v>6</v>
      </c>
      <c r="I1604" s="428">
        <f t="shared" si="118"/>
        <v>0</v>
      </c>
    </row>
    <row r="1605" spans="1:9" x14ac:dyDescent="0.2">
      <c r="A1605" s="157">
        <v>45428</v>
      </c>
      <c r="G1605">
        <f t="shared" si="117"/>
        <v>0</v>
      </c>
      <c r="H1605">
        <v>6</v>
      </c>
      <c r="I1605" s="428">
        <f t="shared" si="118"/>
        <v>0</v>
      </c>
    </row>
    <row r="1606" spans="1:9" x14ac:dyDescent="0.2">
      <c r="A1606" s="157">
        <v>45429</v>
      </c>
      <c r="G1606">
        <f t="shared" si="117"/>
        <v>0</v>
      </c>
      <c r="H1606">
        <v>6</v>
      </c>
      <c r="I1606" s="428">
        <f t="shared" si="118"/>
        <v>0</v>
      </c>
    </row>
    <row r="1607" spans="1:9" x14ac:dyDescent="0.2">
      <c r="A1607" s="157">
        <v>45432</v>
      </c>
      <c r="G1607">
        <f t="shared" si="117"/>
        <v>0</v>
      </c>
      <c r="H1607">
        <v>6</v>
      </c>
      <c r="I1607" s="428">
        <f t="shared" si="118"/>
        <v>0</v>
      </c>
    </row>
    <row r="1608" spans="1:9" x14ac:dyDescent="0.2">
      <c r="A1608" s="157">
        <v>45433</v>
      </c>
      <c r="G1608">
        <f t="shared" si="117"/>
        <v>0</v>
      </c>
      <c r="H1608">
        <v>6</v>
      </c>
      <c r="I1608" s="428">
        <f t="shared" si="118"/>
        <v>0</v>
      </c>
    </row>
    <row r="1609" spans="1:9" x14ac:dyDescent="0.2">
      <c r="A1609" s="157">
        <v>45434</v>
      </c>
      <c r="G1609">
        <f t="shared" si="117"/>
        <v>0</v>
      </c>
      <c r="H1609">
        <v>6</v>
      </c>
      <c r="I1609" s="428">
        <f t="shared" si="118"/>
        <v>0</v>
      </c>
    </row>
    <row r="1610" spans="1:9" x14ac:dyDescent="0.2">
      <c r="A1610" s="157">
        <v>45435</v>
      </c>
      <c r="G1610">
        <f t="shared" si="117"/>
        <v>0</v>
      </c>
      <c r="H1610">
        <v>6</v>
      </c>
      <c r="I1610" s="428">
        <f t="shared" si="118"/>
        <v>0</v>
      </c>
    </row>
    <row r="1611" spans="1:9" x14ac:dyDescent="0.2">
      <c r="A1611" s="157">
        <v>45436</v>
      </c>
      <c r="G1611">
        <f t="shared" si="117"/>
        <v>0</v>
      </c>
      <c r="H1611">
        <v>6</v>
      </c>
      <c r="I1611" s="428">
        <f t="shared" si="118"/>
        <v>0</v>
      </c>
    </row>
    <row r="1612" spans="1:9" x14ac:dyDescent="0.2">
      <c r="A1612" s="157">
        <v>45439</v>
      </c>
      <c r="G1612">
        <f t="shared" si="117"/>
        <v>0</v>
      </c>
      <c r="H1612">
        <v>6</v>
      </c>
      <c r="I1612" s="428">
        <f t="shared" si="118"/>
        <v>0</v>
      </c>
    </row>
    <row r="1613" spans="1:9" x14ac:dyDescent="0.2">
      <c r="A1613" s="157">
        <v>45440</v>
      </c>
      <c r="G1613">
        <f t="shared" si="117"/>
        <v>0</v>
      </c>
      <c r="H1613">
        <v>6</v>
      </c>
      <c r="I1613" s="428">
        <f t="shared" si="118"/>
        <v>0</v>
      </c>
    </row>
    <row r="1614" spans="1:9" x14ac:dyDescent="0.2">
      <c r="A1614" s="157">
        <v>45441</v>
      </c>
      <c r="G1614">
        <f t="shared" si="117"/>
        <v>0</v>
      </c>
      <c r="H1614">
        <v>6</v>
      </c>
      <c r="I1614" s="428">
        <f t="shared" si="118"/>
        <v>0</v>
      </c>
    </row>
    <row r="1615" spans="1:9" x14ac:dyDescent="0.2">
      <c r="A1615" s="157">
        <v>45442</v>
      </c>
      <c r="G1615">
        <f t="shared" si="117"/>
        <v>0</v>
      </c>
      <c r="H1615">
        <v>6</v>
      </c>
      <c r="I1615" s="428">
        <f t="shared" si="118"/>
        <v>0</v>
      </c>
    </row>
    <row r="1616" spans="1:9" x14ac:dyDescent="0.2">
      <c r="A1616" s="157">
        <v>45443</v>
      </c>
      <c r="G1616">
        <f t="shared" si="117"/>
        <v>0</v>
      </c>
      <c r="H1616">
        <v>6</v>
      </c>
      <c r="I1616" s="428">
        <f t="shared" si="118"/>
        <v>0</v>
      </c>
    </row>
    <row r="1617" spans="1:9" x14ac:dyDescent="0.2">
      <c r="A1617" s="711">
        <v>45446</v>
      </c>
      <c r="B1617" s="109"/>
      <c r="C1617" s="109"/>
      <c r="D1617" s="109"/>
      <c r="E1617" s="109"/>
      <c r="F1617" s="109"/>
      <c r="G1617" s="109">
        <f t="shared" si="117"/>
        <v>0</v>
      </c>
      <c r="H1617" s="109">
        <v>6</v>
      </c>
      <c r="I1617" s="712">
        <f>AVERAGE(G1617:G1636)</f>
        <v>0</v>
      </c>
    </row>
    <row r="1618" spans="1:9" x14ac:dyDescent="0.2">
      <c r="A1618" s="157">
        <v>45447</v>
      </c>
      <c r="G1618">
        <f t="shared" si="117"/>
        <v>0</v>
      </c>
      <c r="H1618">
        <v>6</v>
      </c>
      <c r="I1618" s="428">
        <f>$I$1617</f>
        <v>0</v>
      </c>
    </row>
    <row r="1619" spans="1:9" x14ac:dyDescent="0.2">
      <c r="A1619" s="157">
        <v>45448</v>
      </c>
      <c r="G1619">
        <f t="shared" si="117"/>
        <v>0</v>
      </c>
      <c r="H1619">
        <v>6</v>
      </c>
      <c r="I1619" s="428">
        <f t="shared" ref="I1619:I1636" si="119">$I$1617</f>
        <v>0</v>
      </c>
    </row>
    <row r="1620" spans="1:9" x14ac:dyDescent="0.2">
      <c r="A1620" s="157">
        <v>45449</v>
      </c>
      <c r="G1620">
        <f t="shared" si="117"/>
        <v>0</v>
      </c>
      <c r="H1620">
        <v>6</v>
      </c>
      <c r="I1620" s="428">
        <f t="shared" si="119"/>
        <v>0</v>
      </c>
    </row>
    <row r="1621" spans="1:9" x14ac:dyDescent="0.2">
      <c r="A1621" s="157">
        <v>45450</v>
      </c>
      <c r="G1621">
        <f t="shared" si="117"/>
        <v>0</v>
      </c>
      <c r="H1621">
        <v>6</v>
      </c>
      <c r="I1621" s="428">
        <f t="shared" si="119"/>
        <v>0</v>
      </c>
    </row>
    <row r="1622" spans="1:9" x14ac:dyDescent="0.2">
      <c r="A1622" s="157">
        <v>45453</v>
      </c>
      <c r="G1622">
        <f t="shared" si="117"/>
        <v>0</v>
      </c>
      <c r="H1622">
        <v>6</v>
      </c>
      <c r="I1622" s="428">
        <f t="shared" si="119"/>
        <v>0</v>
      </c>
    </row>
    <row r="1623" spans="1:9" x14ac:dyDescent="0.2">
      <c r="A1623" s="157">
        <v>45454</v>
      </c>
      <c r="G1623">
        <f t="shared" si="117"/>
        <v>0</v>
      </c>
      <c r="H1623">
        <v>6</v>
      </c>
      <c r="I1623" s="428">
        <f t="shared" si="119"/>
        <v>0</v>
      </c>
    </row>
    <row r="1624" spans="1:9" x14ac:dyDescent="0.2">
      <c r="A1624" s="157">
        <v>45455</v>
      </c>
      <c r="G1624">
        <f t="shared" si="117"/>
        <v>0</v>
      </c>
      <c r="H1624">
        <v>6</v>
      </c>
      <c r="I1624" s="428">
        <f t="shared" si="119"/>
        <v>0</v>
      </c>
    </row>
    <row r="1625" spans="1:9" x14ac:dyDescent="0.2">
      <c r="A1625" s="157">
        <v>45456</v>
      </c>
      <c r="G1625">
        <f t="shared" si="117"/>
        <v>0</v>
      </c>
      <c r="H1625">
        <v>6</v>
      </c>
      <c r="I1625" s="428">
        <f t="shared" si="119"/>
        <v>0</v>
      </c>
    </row>
    <row r="1626" spans="1:9" x14ac:dyDescent="0.2">
      <c r="A1626" s="157">
        <v>45457</v>
      </c>
      <c r="G1626">
        <f t="shared" si="117"/>
        <v>0</v>
      </c>
      <c r="H1626">
        <v>6</v>
      </c>
      <c r="I1626" s="428">
        <f t="shared" si="119"/>
        <v>0</v>
      </c>
    </row>
    <row r="1627" spans="1:9" x14ac:dyDescent="0.2">
      <c r="A1627" s="157">
        <v>45460</v>
      </c>
      <c r="G1627">
        <f t="shared" si="117"/>
        <v>0</v>
      </c>
      <c r="H1627">
        <v>6</v>
      </c>
      <c r="I1627" s="428">
        <f t="shared" si="119"/>
        <v>0</v>
      </c>
    </row>
    <row r="1628" spans="1:9" x14ac:dyDescent="0.2">
      <c r="A1628" s="157">
        <v>45461</v>
      </c>
      <c r="G1628">
        <f t="shared" si="117"/>
        <v>0</v>
      </c>
      <c r="H1628">
        <v>6</v>
      </c>
      <c r="I1628" s="428">
        <f t="shared" si="119"/>
        <v>0</v>
      </c>
    </row>
    <row r="1629" spans="1:9" x14ac:dyDescent="0.2">
      <c r="A1629" s="157">
        <v>45462</v>
      </c>
      <c r="G1629">
        <f t="shared" si="117"/>
        <v>0</v>
      </c>
      <c r="H1629">
        <v>6</v>
      </c>
      <c r="I1629" s="428">
        <f t="shared" si="119"/>
        <v>0</v>
      </c>
    </row>
    <row r="1630" spans="1:9" x14ac:dyDescent="0.2">
      <c r="A1630" s="157">
        <v>45463</v>
      </c>
      <c r="G1630">
        <f t="shared" si="117"/>
        <v>0</v>
      </c>
      <c r="H1630">
        <v>6</v>
      </c>
      <c r="I1630" s="428">
        <f t="shared" si="119"/>
        <v>0</v>
      </c>
    </row>
    <row r="1631" spans="1:9" x14ac:dyDescent="0.2">
      <c r="A1631" s="157">
        <v>45464</v>
      </c>
      <c r="G1631">
        <f t="shared" si="117"/>
        <v>0</v>
      </c>
      <c r="H1631">
        <v>6</v>
      </c>
      <c r="I1631" s="428">
        <f t="shared" si="119"/>
        <v>0</v>
      </c>
    </row>
    <row r="1632" spans="1:9" x14ac:dyDescent="0.2">
      <c r="A1632" s="157">
        <v>45467</v>
      </c>
      <c r="G1632">
        <f t="shared" si="117"/>
        <v>0</v>
      </c>
      <c r="H1632">
        <v>6</v>
      </c>
      <c r="I1632" s="428">
        <f t="shared" si="119"/>
        <v>0</v>
      </c>
    </row>
    <row r="1633" spans="1:9" x14ac:dyDescent="0.2">
      <c r="A1633" s="157">
        <v>45468</v>
      </c>
      <c r="G1633">
        <f t="shared" si="117"/>
        <v>0</v>
      </c>
      <c r="H1633">
        <v>6</v>
      </c>
      <c r="I1633" s="428">
        <f t="shared" si="119"/>
        <v>0</v>
      </c>
    </row>
    <row r="1634" spans="1:9" x14ac:dyDescent="0.2">
      <c r="A1634" s="157">
        <v>45469</v>
      </c>
      <c r="G1634">
        <f t="shared" si="117"/>
        <v>0</v>
      </c>
      <c r="H1634">
        <v>6</v>
      </c>
      <c r="I1634" s="428">
        <f t="shared" si="119"/>
        <v>0</v>
      </c>
    </row>
    <row r="1635" spans="1:9" x14ac:dyDescent="0.2">
      <c r="A1635" s="157">
        <v>45470</v>
      </c>
      <c r="G1635">
        <f t="shared" si="117"/>
        <v>0</v>
      </c>
      <c r="H1635">
        <v>6</v>
      </c>
      <c r="I1635" s="428">
        <f t="shared" si="119"/>
        <v>0</v>
      </c>
    </row>
    <row r="1636" spans="1:9" x14ac:dyDescent="0.2">
      <c r="A1636" s="157">
        <v>45471</v>
      </c>
      <c r="G1636">
        <f t="shared" si="117"/>
        <v>0</v>
      </c>
      <c r="H1636">
        <v>6</v>
      </c>
      <c r="I1636" s="428">
        <f t="shared" si="119"/>
        <v>0</v>
      </c>
    </row>
    <row r="1637" spans="1:9" x14ac:dyDescent="0.2">
      <c r="A1637" s="711">
        <v>45474</v>
      </c>
      <c r="B1637" s="109"/>
      <c r="C1637" s="109"/>
      <c r="D1637" s="109"/>
      <c r="E1637" s="109"/>
      <c r="F1637" s="109"/>
      <c r="G1637" s="109">
        <f t="shared" si="117"/>
        <v>0</v>
      </c>
      <c r="H1637" s="109">
        <v>6</v>
      </c>
      <c r="I1637" s="712">
        <f>AVERAGE(G1637:G1659)</f>
        <v>0</v>
      </c>
    </row>
    <row r="1638" spans="1:9" x14ac:dyDescent="0.2">
      <c r="A1638" s="157">
        <v>45475</v>
      </c>
      <c r="G1638">
        <f t="shared" si="117"/>
        <v>0</v>
      </c>
      <c r="H1638">
        <v>6</v>
      </c>
      <c r="I1638" s="428">
        <f>$I$1637</f>
        <v>0</v>
      </c>
    </row>
    <row r="1639" spans="1:9" x14ac:dyDescent="0.2">
      <c r="A1639" s="157">
        <v>45476</v>
      </c>
      <c r="G1639">
        <f t="shared" si="117"/>
        <v>0</v>
      </c>
      <c r="H1639">
        <v>6</v>
      </c>
      <c r="I1639" s="428">
        <f t="shared" ref="I1639:I1659" si="120">$I$1637</f>
        <v>0</v>
      </c>
    </row>
    <row r="1640" spans="1:9" x14ac:dyDescent="0.2">
      <c r="A1640" s="157">
        <v>45477</v>
      </c>
      <c r="G1640">
        <f t="shared" si="117"/>
        <v>0</v>
      </c>
      <c r="H1640">
        <v>6</v>
      </c>
      <c r="I1640" s="428">
        <f t="shared" si="120"/>
        <v>0</v>
      </c>
    </row>
    <row r="1641" spans="1:9" x14ac:dyDescent="0.2">
      <c r="A1641" s="157">
        <v>45478</v>
      </c>
      <c r="G1641">
        <f t="shared" si="117"/>
        <v>0</v>
      </c>
      <c r="H1641">
        <v>6</v>
      </c>
      <c r="I1641" s="428">
        <f t="shared" si="120"/>
        <v>0</v>
      </c>
    </row>
    <row r="1642" spans="1:9" x14ac:dyDescent="0.2">
      <c r="A1642" s="157">
        <v>45481</v>
      </c>
      <c r="G1642">
        <f t="shared" si="117"/>
        <v>0</v>
      </c>
      <c r="H1642">
        <v>6</v>
      </c>
      <c r="I1642" s="428">
        <f t="shared" si="120"/>
        <v>0</v>
      </c>
    </row>
    <row r="1643" spans="1:9" x14ac:dyDescent="0.2">
      <c r="A1643" s="157">
        <v>45482</v>
      </c>
      <c r="G1643">
        <f t="shared" si="117"/>
        <v>0</v>
      </c>
      <c r="H1643">
        <v>6</v>
      </c>
      <c r="I1643" s="428">
        <f t="shared" si="120"/>
        <v>0</v>
      </c>
    </row>
    <row r="1644" spans="1:9" x14ac:dyDescent="0.2">
      <c r="A1644" s="157">
        <v>45483</v>
      </c>
      <c r="G1644">
        <f t="shared" si="117"/>
        <v>0</v>
      </c>
      <c r="H1644">
        <v>6</v>
      </c>
      <c r="I1644" s="428">
        <f t="shared" si="120"/>
        <v>0</v>
      </c>
    </row>
    <row r="1645" spans="1:9" x14ac:dyDescent="0.2">
      <c r="A1645" s="157">
        <v>45484</v>
      </c>
      <c r="G1645">
        <f t="shared" si="117"/>
        <v>0</v>
      </c>
      <c r="H1645">
        <v>6</v>
      </c>
      <c r="I1645" s="428">
        <f t="shared" si="120"/>
        <v>0</v>
      </c>
    </row>
    <row r="1646" spans="1:9" x14ac:dyDescent="0.2">
      <c r="A1646" s="157">
        <v>45485</v>
      </c>
      <c r="G1646">
        <f t="shared" si="117"/>
        <v>0</v>
      </c>
      <c r="H1646">
        <v>6</v>
      </c>
      <c r="I1646" s="428">
        <f t="shared" si="120"/>
        <v>0</v>
      </c>
    </row>
    <row r="1647" spans="1:9" x14ac:dyDescent="0.2">
      <c r="A1647" s="157">
        <v>45488</v>
      </c>
      <c r="G1647">
        <f t="shared" si="117"/>
        <v>0</v>
      </c>
      <c r="H1647">
        <v>6</v>
      </c>
      <c r="I1647" s="428">
        <f t="shared" si="120"/>
        <v>0</v>
      </c>
    </row>
    <row r="1648" spans="1:9" x14ac:dyDescent="0.2">
      <c r="A1648" s="157">
        <v>45489</v>
      </c>
      <c r="G1648">
        <f t="shared" si="117"/>
        <v>0</v>
      </c>
      <c r="H1648">
        <v>6</v>
      </c>
      <c r="I1648" s="428">
        <f t="shared" si="120"/>
        <v>0</v>
      </c>
    </row>
    <row r="1649" spans="1:9" x14ac:dyDescent="0.2">
      <c r="A1649" s="157">
        <v>45490</v>
      </c>
      <c r="G1649">
        <f t="shared" si="117"/>
        <v>0</v>
      </c>
      <c r="H1649">
        <v>6</v>
      </c>
      <c r="I1649" s="428">
        <f t="shared" si="120"/>
        <v>0</v>
      </c>
    </row>
    <row r="1650" spans="1:9" x14ac:dyDescent="0.2">
      <c r="A1650" s="157">
        <v>45491</v>
      </c>
      <c r="G1650">
        <f t="shared" si="117"/>
        <v>0</v>
      </c>
      <c r="H1650">
        <v>6</v>
      </c>
      <c r="I1650" s="428">
        <f t="shared" si="120"/>
        <v>0</v>
      </c>
    </row>
    <row r="1651" spans="1:9" x14ac:dyDescent="0.2">
      <c r="A1651" s="157">
        <v>45492</v>
      </c>
      <c r="G1651">
        <f t="shared" si="117"/>
        <v>0</v>
      </c>
      <c r="H1651">
        <v>6</v>
      </c>
      <c r="I1651" s="428">
        <f t="shared" si="120"/>
        <v>0</v>
      </c>
    </row>
    <row r="1652" spans="1:9" x14ac:dyDescent="0.2">
      <c r="A1652" s="157">
        <v>45495</v>
      </c>
      <c r="G1652">
        <f t="shared" si="117"/>
        <v>0</v>
      </c>
      <c r="H1652">
        <v>6</v>
      </c>
      <c r="I1652" s="428">
        <f t="shared" si="120"/>
        <v>0</v>
      </c>
    </row>
    <row r="1653" spans="1:9" x14ac:dyDescent="0.2">
      <c r="A1653" s="157">
        <v>45496</v>
      </c>
      <c r="G1653">
        <f t="shared" si="117"/>
        <v>0</v>
      </c>
      <c r="H1653">
        <v>6</v>
      </c>
      <c r="I1653" s="428">
        <f t="shared" si="120"/>
        <v>0</v>
      </c>
    </row>
    <row r="1654" spans="1:9" x14ac:dyDescent="0.2">
      <c r="A1654" s="157">
        <v>45497</v>
      </c>
      <c r="G1654">
        <f t="shared" si="117"/>
        <v>0</v>
      </c>
      <c r="H1654">
        <v>6</v>
      </c>
      <c r="I1654" s="428">
        <f t="shared" si="120"/>
        <v>0</v>
      </c>
    </row>
    <row r="1655" spans="1:9" x14ac:dyDescent="0.2">
      <c r="A1655" s="157">
        <v>45498</v>
      </c>
      <c r="G1655">
        <f t="shared" si="117"/>
        <v>0</v>
      </c>
      <c r="H1655">
        <v>6</v>
      </c>
      <c r="I1655" s="428">
        <f t="shared" si="120"/>
        <v>0</v>
      </c>
    </row>
    <row r="1656" spans="1:9" x14ac:dyDescent="0.2">
      <c r="A1656" s="157">
        <v>45499</v>
      </c>
      <c r="G1656">
        <f t="shared" si="117"/>
        <v>0</v>
      </c>
      <c r="H1656">
        <v>6</v>
      </c>
      <c r="I1656" s="428">
        <f t="shared" si="120"/>
        <v>0</v>
      </c>
    </row>
    <row r="1657" spans="1:9" x14ac:dyDescent="0.2">
      <c r="A1657" s="157">
        <v>45502</v>
      </c>
      <c r="G1657">
        <f t="shared" si="117"/>
        <v>0</v>
      </c>
      <c r="H1657">
        <v>6</v>
      </c>
      <c r="I1657" s="428">
        <f t="shared" si="120"/>
        <v>0</v>
      </c>
    </row>
    <row r="1658" spans="1:9" x14ac:dyDescent="0.2">
      <c r="A1658" s="157">
        <v>45503</v>
      </c>
      <c r="G1658">
        <f t="shared" si="117"/>
        <v>0</v>
      </c>
      <c r="H1658">
        <v>6</v>
      </c>
      <c r="I1658" s="428">
        <f t="shared" si="120"/>
        <v>0</v>
      </c>
    </row>
    <row r="1659" spans="1:9" x14ac:dyDescent="0.2">
      <c r="A1659" s="157">
        <v>45504</v>
      </c>
      <c r="G1659">
        <f t="shared" ref="G1659:G1661" si="121">E1659-D1659</f>
        <v>0</v>
      </c>
      <c r="H1659">
        <v>6</v>
      </c>
      <c r="I1659" s="428">
        <f t="shared" si="120"/>
        <v>0</v>
      </c>
    </row>
    <row r="1660" spans="1:9" x14ac:dyDescent="0.2">
      <c r="A1660" s="711">
        <v>45505</v>
      </c>
      <c r="B1660" s="109"/>
      <c r="C1660" s="109"/>
      <c r="D1660" s="109"/>
      <c r="E1660" s="109"/>
      <c r="F1660" s="109"/>
      <c r="G1660" s="109">
        <f t="shared" si="121"/>
        <v>0</v>
      </c>
      <c r="H1660" s="109">
        <v>6</v>
      </c>
      <c r="I1660" s="109"/>
    </row>
    <row r="1661" spans="1:9" x14ac:dyDescent="0.2">
      <c r="A1661" s="157">
        <v>45506</v>
      </c>
      <c r="G1661">
        <f t="shared" si="121"/>
        <v>0</v>
      </c>
      <c r="H1661">
        <v>6</v>
      </c>
    </row>
    <row r="1662" spans="1:9" x14ac:dyDescent="0.2">
      <c r="A1662" s="157"/>
    </row>
  </sheetData>
  <pageMargins left="0.7" right="0.7" top="0.75" bottom="0.75" header="0.3" footer="0.3"/>
  <pageSetup paperSize="9" scale="95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5"/>
  <dimension ref="A1:AF2788"/>
  <sheetViews>
    <sheetView tabSelected="1" zoomScaleNormal="100" workbookViewId="0">
      <pane ySplit="3" topLeftCell="A1952" activePane="bottomLeft" state="frozen"/>
      <selection pane="bottomLeft" activeCell="B1957" sqref="B1957"/>
    </sheetView>
  </sheetViews>
  <sheetFormatPr baseColWidth="10" defaultColWidth="11.42578125" defaultRowHeight="12.75" x14ac:dyDescent="0.2"/>
  <cols>
    <col min="1" max="1" width="13" customWidth="1"/>
    <col min="5" max="5" width="11.5703125" style="423"/>
    <col min="6" max="6" width="11.140625" style="420" customWidth="1"/>
    <col min="7" max="7" width="1.7109375" style="722" customWidth="1"/>
    <col min="8" max="8" width="6.5703125" bestFit="1" customWidth="1"/>
    <col min="9" max="9" width="9" bestFit="1" customWidth="1"/>
    <col min="10" max="10" width="7.7109375" bestFit="1" customWidth="1"/>
    <col min="11" max="11" width="10" bestFit="1" customWidth="1"/>
    <col min="12" max="12" width="8" bestFit="1" customWidth="1"/>
    <col min="13" max="13" width="1.7109375" style="722" customWidth="1"/>
    <col min="14" max="14" width="8.42578125" style="731" customWidth="1"/>
    <col min="15" max="15" width="9.28515625" customWidth="1"/>
    <col min="16" max="16" width="12.5703125" customWidth="1"/>
    <col min="17" max="17" width="11.140625" customWidth="1"/>
    <col min="18" max="18" width="14.5703125" customWidth="1"/>
    <col min="19" max="19" width="11.5703125" customWidth="1"/>
    <col min="20" max="20" width="1.7109375" customWidth="1"/>
    <col min="26" max="26" width="13" bestFit="1" customWidth="1"/>
  </cols>
  <sheetData>
    <row r="1" spans="1:31" ht="23.25" x14ac:dyDescent="0.35">
      <c r="H1" s="1044" t="s">
        <v>428</v>
      </c>
      <c r="I1" s="1045"/>
      <c r="J1" s="1045"/>
      <c r="K1" s="1045"/>
      <c r="L1" s="1045"/>
      <c r="M1" s="1045"/>
      <c r="N1" s="1045"/>
      <c r="O1" s="734">
        <f>AVERAGE(O2270,O3225)</f>
        <v>0.62620010106114199</v>
      </c>
      <c r="P1" s="734">
        <f>AVERAGE(P2270,P3225)</f>
        <v>0.20325922182920667</v>
      </c>
      <c r="Q1" s="776">
        <f>AVERAGE(Q2270,Q3225)</f>
        <v>0.17054067710965135</v>
      </c>
      <c r="R1" s="776">
        <f>AVERAGE(R2270,R3225)</f>
        <v>0</v>
      </c>
      <c r="S1" s="776">
        <f>AVERAGE(S2270,S3225)</f>
        <v>0</v>
      </c>
      <c r="U1" s="742">
        <f>SUM(U2270:U3225)</f>
        <v>-1964.9079999999999</v>
      </c>
      <c r="V1" s="747"/>
    </row>
    <row r="2" spans="1:31" ht="13.5" thickBot="1" x14ac:dyDescent="0.25"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</row>
    <row r="3" spans="1:31" ht="51" x14ac:dyDescent="0.2">
      <c r="A3" s="191" t="s">
        <v>95</v>
      </c>
      <c r="B3" s="192" t="s">
        <v>421</v>
      </c>
      <c r="C3" s="192" t="s">
        <v>356</v>
      </c>
      <c r="D3" s="192" t="s">
        <v>114</v>
      </c>
      <c r="E3" s="421" t="s">
        <v>336</v>
      </c>
      <c r="F3" s="424" t="s">
        <v>337</v>
      </c>
      <c r="G3" s="716"/>
      <c r="H3" s="735" t="s">
        <v>405</v>
      </c>
      <c r="I3" s="735" t="s">
        <v>406</v>
      </c>
      <c r="J3" s="735" t="s">
        <v>407</v>
      </c>
      <c r="K3" s="735" t="s">
        <v>408</v>
      </c>
      <c r="L3" s="735" t="s">
        <v>409</v>
      </c>
      <c r="M3" s="716"/>
      <c r="N3" s="730" t="s">
        <v>410</v>
      </c>
      <c r="O3" s="774" t="s">
        <v>412</v>
      </c>
      <c r="P3" s="774" t="s">
        <v>411</v>
      </c>
      <c r="Q3" s="774" t="s">
        <v>413</v>
      </c>
      <c r="R3" s="774" t="s">
        <v>414</v>
      </c>
      <c r="S3" s="774" t="s">
        <v>415</v>
      </c>
      <c r="U3" s="739" t="s">
        <v>416</v>
      </c>
      <c r="V3" s="739" t="s">
        <v>419</v>
      </c>
      <c r="W3" s="746" t="s">
        <v>417</v>
      </c>
      <c r="X3" s="746" t="s">
        <v>418</v>
      </c>
      <c r="Z3" s="754" t="s">
        <v>420</v>
      </c>
      <c r="AA3" s="754" t="s">
        <v>412</v>
      </c>
      <c r="AB3" s="754" t="s">
        <v>411</v>
      </c>
      <c r="AC3" s="754" t="s">
        <v>413</v>
      </c>
      <c r="AD3" s="754" t="s">
        <v>414</v>
      </c>
      <c r="AE3" s="754" t="s">
        <v>415</v>
      </c>
    </row>
    <row r="4" spans="1:31" x14ac:dyDescent="0.2">
      <c r="A4" s="157">
        <v>41645</v>
      </c>
      <c r="B4" s="179">
        <v>10291</v>
      </c>
      <c r="C4">
        <f>H4*1000</f>
        <v>369600</v>
      </c>
      <c r="D4" s="193">
        <f t="shared" ref="D4" si="0">(B4/C4)*100</f>
        <v>2.7843614718614718</v>
      </c>
      <c r="E4" s="422">
        <f>AVERAGE(D4:D23)</f>
        <v>2.1541857163423499</v>
      </c>
      <c r="F4" s="425">
        <f>AVERAGE(D4:D224)</f>
        <v>2.4424598934194699</v>
      </c>
      <c r="G4" s="717"/>
      <c r="H4" s="178">
        <v>369.6</v>
      </c>
      <c r="J4" s="1043"/>
      <c r="K4" s="1043"/>
      <c r="M4" s="717"/>
    </row>
    <row r="5" spans="1:31" x14ac:dyDescent="0.2">
      <c r="A5" s="157">
        <v>41646</v>
      </c>
      <c r="B5" s="179">
        <v>5363</v>
      </c>
      <c r="C5">
        <f t="shared" ref="C5:C23" si="1">H5*1000</f>
        <v>282400.00000000006</v>
      </c>
      <c r="D5" s="193">
        <f t="shared" ref="D5:D23" si="2">(B5/C5)*100</f>
        <v>1.899079320113314</v>
      </c>
      <c r="E5" s="422">
        <f>$E$4</f>
        <v>2.1541857163423499</v>
      </c>
      <c r="F5" s="425">
        <f>$F$4</f>
        <v>2.4424598934194699</v>
      </c>
      <c r="G5" s="717"/>
      <c r="H5" s="178">
        <v>282.40000000000003</v>
      </c>
      <c r="J5" s="386"/>
      <c r="K5" s="386"/>
      <c r="M5" s="717"/>
    </row>
    <row r="6" spans="1:31" x14ac:dyDescent="0.2">
      <c r="A6" s="157">
        <v>41647</v>
      </c>
      <c r="B6" s="179">
        <v>10254</v>
      </c>
      <c r="C6">
        <f t="shared" si="1"/>
        <v>393600</v>
      </c>
      <c r="D6" s="193">
        <f t="shared" si="2"/>
        <v>2.6051829268292681</v>
      </c>
      <c r="E6" s="422">
        <f t="shared" ref="E6:E23" si="3">$E$4</f>
        <v>2.1541857163423499</v>
      </c>
      <c r="F6" s="425">
        <f t="shared" ref="F6:F69" si="4">$F$4</f>
        <v>2.4424598934194699</v>
      </c>
      <c r="G6" s="717"/>
      <c r="H6" s="178">
        <v>393.6</v>
      </c>
      <c r="J6" s="386"/>
      <c r="K6" s="386"/>
      <c r="M6" s="717"/>
    </row>
    <row r="7" spans="1:31" x14ac:dyDescent="0.2">
      <c r="A7" s="157">
        <v>41648</v>
      </c>
      <c r="B7" s="179">
        <v>6917</v>
      </c>
      <c r="C7">
        <f t="shared" si="1"/>
        <v>320000</v>
      </c>
      <c r="D7" s="193">
        <f t="shared" si="2"/>
        <v>2.1615625000000001</v>
      </c>
      <c r="E7" s="422">
        <f t="shared" si="3"/>
        <v>2.1541857163423499</v>
      </c>
      <c r="F7" s="425">
        <f t="shared" si="4"/>
        <v>2.4424598934194699</v>
      </c>
      <c r="G7" s="717"/>
      <c r="H7" s="178">
        <v>320</v>
      </c>
      <c r="J7" s="386"/>
      <c r="K7" s="386"/>
      <c r="M7" s="717"/>
    </row>
    <row r="8" spans="1:31" x14ac:dyDescent="0.2">
      <c r="A8" s="157">
        <v>41649</v>
      </c>
      <c r="B8" s="179">
        <v>5790</v>
      </c>
      <c r="C8">
        <f t="shared" si="1"/>
        <v>280800</v>
      </c>
      <c r="D8" s="193">
        <f t="shared" si="2"/>
        <v>2.0619658119658117</v>
      </c>
      <c r="E8" s="422">
        <f t="shared" si="3"/>
        <v>2.1541857163423499</v>
      </c>
      <c r="F8" s="425">
        <f t="shared" si="4"/>
        <v>2.4424598934194699</v>
      </c>
      <c r="G8" s="717"/>
      <c r="H8" s="178">
        <v>280.8</v>
      </c>
      <c r="J8" s="386"/>
      <c r="K8" s="386"/>
      <c r="M8" s="717"/>
    </row>
    <row r="9" spans="1:31" x14ac:dyDescent="0.2">
      <c r="A9" s="157">
        <v>41652</v>
      </c>
      <c r="B9" s="179">
        <v>10305</v>
      </c>
      <c r="C9">
        <f t="shared" si="1"/>
        <v>357600</v>
      </c>
      <c r="D9" s="193">
        <f t="shared" si="2"/>
        <v>2.8817114093959728</v>
      </c>
      <c r="E9" s="422">
        <f t="shared" si="3"/>
        <v>2.1541857163423499</v>
      </c>
      <c r="F9" s="425">
        <f t="shared" si="4"/>
        <v>2.4424598934194699</v>
      </c>
      <c r="G9" s="717"/>
      <c r="H9" s="178">
        <v>357.6</v>
      </c>
      <c r="J9" s="386"/>
      <c r="K9" s="386"/>
      <c r="M9" s="717"/>
    </row>
    <row r="10" spans="1:31" x14ac:dyDescent="0.2">
      <c r="A10" s="157">
        <v>41653</v>
      </c>
      <c r="B10" s="179">
        <v>8850</v>
      </c>
      <c r="C10">
        <f t="shared" si="1"/>
        <v>344800</v>
      </c>
      <c r="D10" s="193">
        <f t="shared" si="2"/>
        <v>2.5667053364269141</v>
      </c>
      <c r="E10" s="422">
        <f t="shared" si="3"/>
        <v>2.1541857163423499</v>
      </c>
      <c r="F10" s="425">
        <f t="shared" si="4"/>
        <v>2.4424598934194699</v>
      </c>
      <c r="G10" s="717"/>
      <c r="H10" s="178">
        <v>344.8</v>
      </c>
      <c r="J10" s="386"/>
      <c r="K10" s="386"/>
      <c r="M10" s="717"/>
    </row>
    <row r="11" spans="1:31" x14ac:dyDescent="0.2">
      <c r="A11" s="157">
        <v>41654</v>
      </c>
      <c r="B11" s="179">
        <v>6627</v>
      </c>
      <c r="C11">
        <f t="shared" si="1"/>
        <v>280800</v>
      </c>
      <c r="D11" s="193">
        <f t="shared" si="2"/>
        <v>2.3600427350427351</v>
      </c>
      <c r="E11" s="422">
        <f t="shared" si="3"/>
        <v>2.1541857163423499</v>
      </c>
      <c r="F11" s="425">
        <f t="shared" si="4"/>
        <v>2.4424598934194699</v>
      </c>
      <c r="G11" s="717"/>
      <c r="H11" s="178">
        <v>280.8</v>
      </c>
      <c r="J11" s="386"/>
      <c r="K11" s="386"/>
      <c r="M11" s="717"/>
    </row>
    <row r="12" spans="1:31" x14ac:dyDescent="0.2">
      <c r="A12" s="157">
        <v>41655</v>
      </c>
      <c r="B12" s="179">
        <v>7543</v>
      </c>
      <c r="C12">
        <f t="shared" si="1"/>
        <v>357600</v>
      </c>
      <c r="D12" s="193">
        <f t="shared" si="2"/>
        <v>2.1093400447427291</v>
      </c>
      <c r="E12" s="422">
        <f t="shared" si="3"/>
        <v>2.1541857163423499</v>
      </c>
      <c r="F12" s="425">
        <f t="shared" si="4"/>
        <v>2.4424598934194699</v>
      </c>
      <c r="G12" s="717"/>
      <c r="H12" s="178">
        <v>357.6</v>
      </c>
      <c r="J12" s="386"/>
      <c r="K12" s="386"/>
      <c r="M12" s="717"/>
    </row>
    <row r="13" spans="1:31" x14ac:dyDescent="0.2">
      <c r="A13" s="157">
        <v>41656</v>
      </c>
      <c r="B13" s="179">
        <v>3663</v>
      </c>
      <c r="C13">
        <f t="shared" si="1"/>
        <v>344800</v>
      </c>
      <c r="D13" s="193">
        <f t="shared" si="2"/>
        <v>1.0623549883990719</v>
      </c>
      <c r="E13" s="422">
        <f t="shared" si="3"/>
        <v>2.1541857163423499</v>
      </c>
      <c r="F13" s="425">
        <f t="shared" si="4"/>
        <v>2.4424598934194699</v>
      </c>
      <c r="G13" s="717"/>
      <c r="H13" s="178">
        <v>344.8</v>
      </c>
      <c r="J13" s="386"/>
      <c r="K13" s="386"/>
      <c r="M13" s="717"/>
    </row>
    <row r="14" spans="1:31" x14ac:dyDescent="0.2">
      <c r="A14" s="157">
        <v>41659</v>
      </c>
      <c r="B14" s="179">
        <v>4092</v>
      </c>
      <c r="C14">
        <f t="shared" si="1"/>
        <v>360800</v>
      </c>
      <c r="D14" s="193">
        <f t="shared" si="2"/>
        <v>1.1341463414634145</v>
      </c>
      <c r="E14" s="422">
        <f t="shared" si="3"/>
        <v>2.1541857163423499</v>
      </c>
      <c r="F14" s="425">
        <f t="shared" si="4"/>
        <v>2.4424598934194699</v>
      </c>
      <c r="G14" s="717"/>
      <c r="H14" s="178">
        <v>360.8</v>
      </c>
      <c r="J14" s="386"/>
      <c r="K14" s="386"/>
      <c r="M14" s="717"/>
    </row>
    <row r="15" spans="1:31" x14ac:dyDescent="0.2">
      <c r="A15" s="157">
        <v>41660</v>
      </c>
      <c r="B15" s="179">
        <v>12537</v>
      </c>
      <c r="C15">
        <f t="shared" si="1"/>
        <v>425600</v>
      </c>
      <c r="D15" s="193">
        <f t="shared" si="2"/>
        <v>2.9457236842105261</v>
      </c>
      <c r="E15" s="422">
        <f t="shared" si="3"/>
        <v>2.1541857163423499</v>
      </c>
      <c r="F15" s="425">
        <f t="shared" si="4"/>
        <v>2.4424598934194699</v>
      </c>
      <c r="G15" s="717"/>
      <c r="H15" s="178">
        <v>425.6</v>
      </c>
      <c r="J15" s="386"/>
      <c r="K15" s="386"/>
      <c r="M15" s="717"/>
    </row>
    <row r="16" spans="1:31" x14ac:dyDescent="0.2">
      <c r="A16" s="157">
        <v>41661</v>
      </c>
      <c r="B16" s="179">
        <v>6821</v>
      </c>
      <c r="C16">
        <f t="shared" si="1"/>
        <v>444000</v>
      </c>
      <c r="D16" s="193">
        <f t="shared" si="2"/>
        <v>1.5362612612612614</v>
      </c>
      <c r="E16" s="422">
        <f t="shared" si="3"/>
        <v>2.1541857163423499</v>
      </c>
      <c r="F16" s="425">
        <f t="shared" si="4"/>
        <v>2.4424598934194699</v>
      </c>
      <c r="G16" s="717"/>
      <c r="H16" s="178">
        <v>444</v>
      </c>
      <c r="J16" s="386"/>
      <c r="K16" s="386"/>
      <c r="M16" s="717"/>
    </row>
    <row r="17" spans="1:13" x14ac:dyDescent="0.2">
      <c r="A17" s="157">
        <v>41662</v>
      </c>
      <c r="B17" s="179">
        <v>11991</v>
      </c>
      <c r="C17">
        <f t="shared" si="1"/>
        <v>415200.00000000006</v>
      </c>
      <c r="D17" s="193">
        <f t="shared" si="2"/>
        <v>2.8880057803468202</v>
      </c>
      <c r="E17" s="422">
        <f t="shared" si="3"/>
        <v>2.1541857163423499</v>
      </c>
      <c r="F17" s="425">
        <f t="shared" si="4"/>
        <v>2.4424598934194699</v>
      </c>
      <c r="G17" s="717"/>
      <c r="H17" s="178">
        <v>415.20000000000005</v>
      </c>
      <c r="J17" s="386"/>
      <c r="K17" s="386"/>
      <c r="M17" s="717"/>
    </row>
    <row r="18" spans="1:13" x14ac:dyDescent="0.2">
      <c r="A18" s="157">
        <v>41663</v>
      </c>
      <c r="B18" s="179">
        <v>5446</v>
      </c>
      <c r="C18">
        <f t="shared" si="1"/>
        <v>293600</v>
      </c>
      <c r="D18" s="193">
        <f t="shared" si="2"/>
        <v>1.8549046321525886</v>
      </c>
      <c r="E18" s="422">
        <f t="shared" si="3"/>
        <v>2.1541857163423499</v>
      </c>
      <c r="F18" s="425">
        <f t="shared" si="4"/>
        <v>2.4424598934194699</v>
      </c>
      <c r="G18" s="717"/>
      <c r="H18" s="178">
        <v>293.60000000000002</v>
      </c>
      <c r="J18" s="386"/>
      <c r="K18" s="386"/>
      <c r="M18" s="717"/>
    </row>
    <row r="19" spans="1:13" x14ac:dyDescent="0.2">
      <c r="A19" s="157">
        <v>41666</v>
      </c>
      <c r="B19" s="179">
        <v>8110</v>
      </c>
      <c r="C19">
        <f t="shared" si="1"/>
        <v>382400.00000000006</v>
      </c>
      <c r="D19" s="193">
        <f t="shared" si="2"/>
        <v>2.1208158995815896</v>
      </c>
      <c r="E19" s="422">
        <f t="shared" si="3"/>
        <v>2.1541857163423499</v>
      </c>
      <c r="F19" s="425">
        <f t="shared" si="4"/>
        <v>2.4424598934194699</v>
      </c>
      <c r="G19" s="717"/>
      <c r="H19" s="178">
        <v>382.40000000000003</v>
      </c>
      <c r="J19" s="386"/>
      <c r="K19" s="386"/>
      <c r="M19" s="717"/>
    </row>
    <row r="20" spans="1:13" x14ac:dyDescent="0.2">
      <c r="A20" s="157">
        <v>41667</v>
      </c>
      <c r="B20" s="179">
        <v>6304</v>
      </c>
      <c r="C20">
        <f t="shared" si="1"/>
        <v>423200.00000000006</v>
      </c>
      <c r="D20" s="193">
        <f t="shared" si="2"/>
        <v>1.489603024574669</v>
      </c>
      <c r="E20" s="422">
        <f t="shared" si="3"/>
        <v>2.1541857163423499</v>
      </c>
      <c r="F20" s="425">
        <f t="shared" si="4"/>
        <v>2.4424598934194699</v>
      </c>
      <c r="G20" s="717"/>
      <c r="H20" s="178">
        <v>423.20000000000005</v>
      </c>
      <c r="J20" s="386"/>
      <c r="K20" s="386"/>
      <c r="M20" s="717"/>
    </row>
    <row r="21" spans="1:13" x14ac:dyDescent="0.2">
      <c r="A21" s="157">
        <v>41668</v>
      </c>
      <c r="B21" s="179">
        <v>7933</v>
      </c>
      <c r="C21">
        <f t="shared" si="1"/>
        <v>346400.00000000006</v>
      </c>
      <c r="D21" s="193">
        <f t="shared" si="2"/>
        <v>2.2901270207852193</v>
      </c>
      <c r="E21" s="422">
        <f t="shared" si="3"/>
        <v>2.1541857163423499</v>
      </c>
      <c r="F21" s="425">
        <f t="shared" si="4"/>
        <v>2.4424598934194699</v>
      </c>
      <c r="G21" s="717"/>
      <c r="H21" s="178">
        <v>346.40000000000003</v>
      </c>
      <c r="J21" s="386"/>
      <c r="K21" s="386"/>
      <c r="M21" s="717"/>
    </row>
    <row r="22" spans="1:13" x14ac:dyDescent="0.2">
      <c r="A22" s="157">
        <v>41669</v>
      </c>
      <c r="B22" s="179">
        <v>9746</v>
      </c>
      <c r="C22">
        <f t="shared" si="1"/>
        <v>336000</v>
      </c>
      <c r="D22" s="193">
        <f t="shared" si="2"/>
        <v>2.9005952380952382</v>
      </c>
      <c r="E22" s="422">
        <f t="shared" si="3"/>
        <v>2.1541857163423499</v>
      </c>
      <c r="F22" s="425">
        <f t="shared" si="4"/>
        <v>2.4424598934194699</v>
      </c>
      <c r="G22" s="717"/>
      <c r="H22" s="178">
        <v>336</v>
      </c>
      <c r="J22" s="386"/>
      <c r="K22" s="386"/>
      <c r="M22" s="717"/>
    </row>
    <row r="23" spans="1:13" x14ac:dyDescent="0.2">
      <c r="A23" s="157">
        <v>41670</v>
      </c>
      <c r="B23" s="179">
        <v>2851</v>
      </c>
      <c r="C23">
        <f t="shared" si="1"/>
        <v>199200.00000000003</v>
      </c>
      <c r="D23" s="193">
        <f t="shared" si="2"/>
        <v>1.4312248995983934</v>
      </c>
      <c r="E23" s="422">
        <f t="shared" si="3"/>
        <v>2.1541857163423499</v>
      </c>
      <c r="F23" s="425">
        <f t="shared" si="4"/>
        <v>2.4424598934194699</v>
      </c>
      <c r="G23" s="717"/>
      <c r="H23" s="178">
        <v>199.20000000000002</v>
      </c>
      <c r="J23" s="386"/>
      <c r="K23" s="386"/>
      <c r="M23" s="717"/>
    </row>
    <row r="24" spans="1:13" x14ac:dyDescent="0.2">
      <c r="A24" s="157">
        <v>41673</v>
      </c>
      <c r="B24" s="179">
        <v>13594.59</v>
      </c>
      <c r="C24">
        <f t="shared" ref="C24:C43" si="5">H24*1000</f>
        <v>400000</v>
      </c>
      <c r="D24" s="193">
        <f t="shared" ref="D24:D43" si="6">(B24/C24)*100</f>
        <v>3.3986475</v>
      </c>
      <c r="E24" s="422">
        <f>AVERAGE(D24:D43)</f>
        <v>2.4972767765716206</v>
      </c>
      <c r="F24" s="425">
        <f t="shared" si="4"/>
        <v>2.4424598934194699</v>
      </c>
      <c r="G24" s="717"/>
      <c r="H24" s="178">
        <v>400</v>
      </c>
      <c r="J24" s="386"/>
      <c r="K24" s="386"/>
      <c r="M24" s="717"/>
    </row>
    <row r="25" spans="1:13" x14ac:dyDescent="0.2">
      <c r="A25" s="157">
        <v>41674</v>
      </c>
      <c r="B25" s="179">
        <v>10041</v>
      </c>
      <c r="C25">
        <f t="shared" si="5"/>
        <v>391200.00000000006</v>
      </c>
      <c r="D25" s="193">
        <f t="shared" si="6"/>
        <v>2.5667177914110426</v>
      </c>
      <c r="E25" s="422">
        <f>$E$24</f>
        <v>2.4972767765716206</v>
      </c>
      <c r="F25" s="425">
        <f t="shared" si="4"/>
        <v>2.4424598934194699</v>
      </c>
      <c r="G25" s="717"/>
      <c r="H25" s="178">
        <v>391.20000000000005</v>
      </c>
      <c r="J25" s="386"/>
      <c r="K25" s="386"/>
      <c r="M25" s="717"/>
    </row>
    <row r="26" spans="1:13" x14ac:dyDescent="0.2">
      <c r="A26" s="157">
        <v>41675</v>
      </c>
      <c r="B26" s="179">
        <v>6749</v>
      </c>
      <c r="C26">
        <f t="shared" si="5"/>
        <v>363200.00000000006</v>
      </c>
      <c r="D26" s="193">
        <f t="shared" si="6"/>
        <v>1.8582048458149776</v>
      </c>
      <c r="E26" s="422">
        <f t="shared" ref="E26:E43" si="7">$E$24</f>
        <v>2.4972767765716206</v>
      </c>
      <c r="F26" s="425">
        <f t="shared" si="4"/>
        <v>2.4424598934194699</v>
      </c>
      <c r="G26" s="717"/>
      <c r="H26" s="178">
        <v>363.20000000000005</v>
      </c>
      <c r="J26" s="386"/>
      <c r="K26" s="386"/>
      <c r="M26" s="717"/>
    </row>
    <row r="27" spans="1:13" x14ac:dyDescent="0.2">
      <c r="A27" s="157">
        <v>41676</v>
      </c>
      <c r="B27" s="179">
        <v>9871</v>
      </c>
      <c r="C27">
        <f t="shared" si="5"/>
        <v>377600</v>
      </c>
      <c r="D27" s="193">
        <f t="shared" si="6"/>
        <v>2.6141419491525424</v>
      </c>
      <c r="E27" s="422">
        <f t="shared" si="7"/>
        <v>2.4972767765716206</v>
      </c>
      <c r="F27" s="425">
        <f t="shared" si="4"/>
        <v>2.4424598934194699</v>
      </c>
      <c r="G27" s="717"/>
      <c r="H27" s="178">
        <v>377.6</v>
      </c>
      <c r="J27" s="386"/>
      <c r="K27" s="386"/>
      <c r="M27" s="717"/>
    </row>
    <row r="28" spans="1:13" x14ac:dyDescent="0.2">
      <c r="A28" s="157">
        <v>41677</v>
      </c>
      <c r="B28" s="179">
        <v>10325</v>
      </c>
      <c r="C28">
        <f t="shared" si="5"/>
        <v>388000</v>
      </c>
      <c r="D28" s="193">
        <f t="shared" si="6"/>
        <v>2.661082474226804</v>
      </c>
      <c r="E28" s="422">
        <f t="shared" si="7"/>
        <v>2.4972767765716206</v>
      </c>
      <c r="F28" s="425">
        <f t="shared" si="4"/>
        <v>2.4424598934194699</v>
      </c>
      <c r="G28" s="717"/>
      <c r="H28" s="178">
        <v>388</v>
      </c>
      <c r="J28" s="386"/>
      <c r="K28" s="386"/>
      <c r="M28" s="717"/>
    </row>
    <row r="29" spans="1:13" x14ac:dyDescent="0.2">
      <c r="A29" s="157">
        <v>41680</v>
      </c>
      <c r="B29" s="179">
        <v>8297</v>
      </c>
      <c r="C29">
        <f t="shared" si="5"/>
        <v>361600</v>
      </c>
      <c r="D29" s="193">
        <f t="shared" si="6"/>
        <v>2.2945243362831858</v>
      </c>
      <c r="E29" s="422">
        <f t="shared" si="7"/>
        <v>2.4972767765716206</v>
      </c>
      <c r="F29" s="425">
        <f t="shared" si="4"/>
        <v>2.4424598934194699</v>
      </c>
      <c r="G29" s="717"/>
      <c r="H29" s="178">
        <v>361.6</v>
      </c>
      <c r="J29" s="386"/>
      <c r="K29" s="386"/>
      <c r="M29" s="717"/>
    </row>
    <row r="30" spans="1:13" x14ac:dyDescent="0.2">
      <c r="A30" s="157">
        <v>41681</v>
      </c>
      <c r="B30" s="179">
        <v>16360.88</v>
      </c>
      <c r="C30">
        <f t="shared" si="5"/>
        <v>406400.00000000006</v>
      </c>
      <c r="D30" s="193">
        <f t="shared" si="6"/>
        <v>4.0258070866141731</v>
      </c>
      <c r="E30" s="422">
        <f t="shared" si="7"/>
        <v>2.4972767765716206</v>
      </c>
      <c r="F30" s="425">
        <f t="shared" si="4"/>
        <v>2.4424598934194699</v>
      </c>
      <c r="G30" s="717"/>
      <c r="H30" s="178">
        <v>406.40000000000003</v>
      </c>
      <c r="J30" s="386"/>
      <c r="K30" s="386"/>
      <c r="M30" s="717"/>
    </row>
    <row r="31" spans="1:13" x14ac:dyDescent="0.2">
      <c r="A31" s="157">
        <v>41682</v>
      </c>
      <c r="B31" s="179">
        <v>6880</v>
      </c>
      <c r="C31">
        <f t="shared" si="5"/>
        <v>388000</v>
      </c>
      <c r="D31" s="193">
        <f t="shared" si="6"/>
        <v>1.7731958762886597</v>
      </c>
      <c r="E31" s="422">
        <f t="shared" si="7"/>
        <v>2.4972767765716206</v>
      </c>
      <c r="F31" s="425">
        <f t="shared" si="4"/>
        <v>2.4424598934194699</v>
      </c>
      <c r="G31" s="717"/>
      <c r="H31" s="178">
        <v>388</v>
      </c>
      <c r="J31" s="386"/>
      <c r="K31" s="386"/>
      <c r="M31" s="717"/>
    </row>
    <row r="32" spans="1:13" x14ac:dyDescent="0.2">
      <c r="A32" s="157">
        <v>41683</v>
      </c>
      <c r="B32" s="179">
        <v>6512</v>
      </c>
      <c r="C32">
        <f t="shared" si="5"/>
        <v>361600</v>
      </c>
      <c r="D32" s="193">
        <f t="shared" si="6"/>
        <v>1.8008849557522122</v>
      </c>
      <c r="E32" s="422">
        <f t="shared" si="7"/>
        <v>2.4972767765716206</v>
      </c>
      <c r="F32" s="425">
        <f t="shared" si="4"/>
        <v>2.4424598934194699</v>
      </c>
      <c r="G32" s="717"/>
      <c r="H32" s="178">
        <v>361.6</v>
      </c>
      <c r="J32" s="386"/>
      <c r="K32" s="386"/>
      <c r="M32" s="717"/>
    </row>
    <row r="33" spans="1:13" x14ac:dyDescent="0.2">
      <c r="A33" s="157">
        <v>41684</v>
      </c>
      <c r="B33" s="179">
        <v>4593</v>
      </c>
      <c r="C33">
        <f t="shared" si="5"/>
        <v>406400.00000000006</v>
      </c>
      <c r="D33" s="193">
        <f t="shared" si="6"/>
        <v>1.1301673228346454</v>
      </c>
      <c r="E33" s="422">
        <f t="shared" si="7"/>
        <v>2.4972767765716206</v>
      </c>
      <c r="F33" s="425">
        <f t="shared" si="4"/>
        <v>2.4424598934194699</v>
      </c>
      <c r="G33" s="717"/>
      <c r="H33" s="178">
        <v>406.40000000000003</v>
      </c>
      <c r="J33" s="386"/>
      <c r="K33" s="386"/>
      <c r="M33" s="717"/>
    </row>
    <row r="34" spans="1:13" x14ac:dyDescent="0.2">
      <c r="A34" s="157">
        <v>41687</v>
      </c>
      <c r="B34" s="179">
        <v>23258.33</v>
      </c>
      <c r="C34">
        <f t="shared" si="5"/>
        <v>432000</v>
      </c>
      <c r="D34" s="193">
        <f t="shared" si="6"/>
        <v>5.3838726851851852</v>
      </c>
      <c r="E34" s="422">
        <f t="shared" si="7"/>
        <v>2.4972767765716206</v>
      </c>
      <c r="F34" s="425">
        <f t="shared" si="4"/>
        <v>2.4424598934194699</v>
      </c>
      <c r="G34" s="717"/>
      <c r="H34" s="178">
        <v>432</v>
      </c>
      <c r="J34" s="386"/>
      <c r="K34" s="386"/>
      <c r="M34" s="717"/>
    </row>
    <row r="35" spans="1:13" x14ac:dyDescent="0.2">
      <c r="A35" s="157">
        <v>41688</v>
      </c>
      <c r="B35" s="179">
        <v>7924.5940000000001</v>
      </c>
      <c r="C35">
        <f t="shared" si="5"/>
        <v>404000</v>
      </c>
      <c r="D35" s="193">
        <f t="shared" si="6"/>
        <v>1.9615331683168318</v>
      </c>
      <c r="E35" s="422">
        <f t="shared" si="7"/>
        <v>2.4972767765716206</v>
      </c>
      <c r="F35" s="425">
        <f t="shared" si="4"/>
        <v>2.4424598934194699</v>
      </c>
      <c r="G35" s="717"/>
      <c r="H35" s="178">
        <v>404</v>
      </c>
      <c r="J35" s="386"/>
      <c r="K35" s="386"/>
      <c r="M35" s="717"/>
    </row>
    <row r="36" spans="1:13" x14ac:dyDescent="0.2">
      <c r="A36" s="157">
        <v>41689</v>
      </c>
      <c r="B36" s="179">
        <v>9128</v>
      </c>
      <c r="C36">
        <f t="shared" si="5"/>
        <v>379200.00000000006</v>
      </c>
      <c r="D36" s="193">
        <f t="shared" si="6"/>
        <v>2.4071729957805905</v>
      </c>
      <c r="E36" s="422">
        <f t="shared" si="7"/>
        <v>2.4972767765716206</v>
      </c>
      <c r="F36" s="425">
        <f t="shared" si="4"/>
        <v>2.4424598934194699</v>
      </c>
      <c r="G36" s="717"/>
      <c r="H36" s="178">
        <v>379.20000000000005</v>
      </c>
      <c r="J36" s="386"/>
      <c r="K36" s="386"/>
      <c r="M36" s="717"/>
    </row>
    <row r="37" spans="1:13" x14ac:dyDescent="0.2">
      <c r="A37" s="157">
        <v>41690</v>
      </c>
      <c r="B37" s="179">
        <v>7899</v>
      </c>
      <c r="C37">
        <f t="shared" si="5"/>
        <v>400800</v>
      </c>
      <c r="D37" s="193">
        <f t="shared" si="6"/>
        <v>1.970808383233533</v>
      </c>
      <c r="E37" s="422">
        <f t="shared" si="7"/>
        <v>2.4972767765716206</v>
      </c>
      <c r="F37" s="425">
        <f t="shared" si="4"/>
        <v>2.4424598934194699</v>
      </c>
      <c r="G37" s="717"/>
      <c r="H37" s="178">
        <v>400.8</v>
      </c>
      <c r="J37" s="386"/>
      <c r="K37" s="386"/>
      <c r="M37" s="717"/>
    </row>
    <row r="38" spans="1:13" x14ac:dyDescent="0.2">
      <c r="A38" s="157">
        <v>41691</v>
      </c>
      <c r="B38" s="179">
        <v>11068</v>
      </c>
      <c r="C38">
        <f t="shared" si="5"/>
        <v>393600</v>
      </c>
      <c r="D38" s="193">
        <f t="shared" si="6"/>
        <v>2.8119918699186992</v>
      </c>
      <c r="E38" s="422">
        <f t="shared" si="7"/>
        <v>2.4972767765716206</v>
      </c>
      <c r="F38" s="425">
        <f t="shared" si="4"/>
        <v>2.4424598934194699</v>
      </c>
      <c r="G38" s="717"/>
      <c r="H38" s="178">
        <v>393.6</v>
      </c>
      <c r="J38" s="386"/>
      <c r="K38" s="386"/>
      <c r="M38" s="717"/>
    </row>
    <row r="39" spans="1:13" x14ac:dyDescent="0.2">
      <c r="A39" s="157">
        <v>41694</v>
      </c>
      <c r="B39" s="179">
        <v>10196</v>
      </c>
      <c r="C39">
        <f t="shared" si="5"/>
        <v>396800</v>
      </c>
      <c r="D39" s="193">
        <f t="shared" si="6"/>
        <v>2.569556451612903</v>
      </c>
      <c r="E39" s="422">
        <f t="shared" si="7"/>
        <v>2.4972767765716206</v>
      </c>
      <c r="F39" s="425">
        <f t="shared" si="4"/>
        <v>2.4424598934194699</v>
      </c>
      <c r="G39" s="717"/>
      <c r="H39" s="178">
        <v>396.8</v>
      </c>
      <c r="J39" s="386"/>
      <c r="K39" s="386"/>
      <c r="M39" s="717"/>
    </row>
    <row r="40" spans="1:13" x14ac:dyDescent="0.2">
      <c r="A40" s="157">
        <v>41695</v>
      </c>
      <c r="B40" s="179">
        <v>7863</v>
      </c>
      <c r="C40">
        <f t="shared" si="5"/>
        <v>363200.00000000006</v>
      </c>
      <c r="D40" s="193">
        <f t="shared" si="6"/>
        <v>2.1649229074889864</v>
      </c>
      <c r="E40" s="422">
        <f t="shared" si="7"/>
        <v>2.4972767765716206</v>
      </c>
      <c r="F40" s="425">
        <f t="shared" si="4"/>
        <v>2.4424598934194699</v>
      </c>
      <c r="G40" s="717"/>
      <c r="H40" s="178">
        <v>363.20000000000005</v>
      </c>
      <c r="J40" s="386"/>
      <c r="K40" s="386"/>
      <c r="M40" s="717"/>
    </row>
    <row r="41" spans="1:13" x14ac:dyDescent="0.2">
      <c r="A41" s="157">
        <v>41696</v>
      </c>
      <c r="B41" s="179">
        <v>9961</v>
      </c>
      <c r="C41">
        <f t="shared" si="5"/>
        <v>408000</v>
      </c>
      <c r="D41" s="193">
        <f t="shared" si="6"/>
        <v>2.441421568627451</v>
      </c>
      <c r="E41" s="422">
        <f t="shared" si="7"/>
        <v>2.4972767765716206</v>
      </c>
      <c r="F41" s="425">
        <f t="shared" si="4"/>
        <v>2.4424598934194699</v>
      </c>
      <c r="G41" s="717"/>
      <c r="H41" s="178">
        <v>408</v>
      </c>
      <c r="J41" s="386"/>
      <c r="K41" s="386"/>
      <c r="M41" s="717"/>
    </row>
    <row r="42" spans="1:13" x14ac:dyDescent="0.2">
      <c r="A42" s="157">
        <v>41697</v>
      </c>
      <c r="B42" s="179">
        <v>6896</v>
      </c>
      <c r="C42">
        <f t="shared" si="5"/>
        <v>268800</v>
      </c>
      <c r="D42" s="193">
        <f t="shared" si="6"/>
        <v>2.5654761904761907</v>
      </c>
      <c r="E42" s="422">
        <f t="shared" si="7"/>
        <v>2.4972767765716206</v>
      </c>
      <c r="F42" s="425">
        <f t="shared" si="4"/>
        <v>2.4424598934194699</v>
      </c>
      <c r="G42" s="717"/>
      <c r="H42" s="178">
        <v>268.8</v>
      </c>
      <c r="J42" s="386"/>
      <c r="K42" s="386"/>
      <c r="M42" s="717"/>
    </row>
    <row r="43" spans="1:13" x14ac:dyDescent="0.2">
      <c r="A43" s="157">
        <v>41698</v>
      </c>
      <c r="B43" s="179">
        <v>6095.0780000000004</v>
      </c>
      <c r="C43">
        <f t="shared" si="5"/>
        <v>394400.00000000006</v>
      </c>
      <c r="D43" s="193">
        <f t="shared" si="6"/>
        <v>1.5454051724137929</v>
      </c>
      <c r="E43" s="422">
        <f t="shared" si="7"/>
        <v>2.4972767765716206</v>
      </c>
      <c r="F43" s="425">
        <f t="shared" si="4"/>
        <v>2.4424598934194699</v>
      </c>
      <c r="G43" s="717"/>
      <c r="H43" s="178">
        <v>394.40000000000003</v>
      </c>
      <c r="J43" s="386"/>
      <c r="K43" s="386"/>
      <c r="M43" s="717"/>
    </row>
    <row r="44" spans="1:13" x14ac:dyDescent="0.2">
      <c r="A44" s="157">
        <v>41701</v>
      </c>
      <c r="B44" s="179">
        <v>11360</v>
      </c>
      <c r="C44">
        <f t="shared" ref="C44:C64" si="8">H44*1000</f>
        <v>435200.00000000006</v>
      </c>
      <c r="D44" s="193">
        <f t="shared" ref="D44:D64" si="9">(B44/C44)*100</f>
        <v>2.6102941176470584</v>
      </c>
      <c r="E44" s="422">
        <f>AVERAGE(D44:D64)</f>
        <v>2.6959299118244329</v>
      </c>
      <c r="F44" s="425">
        <f t="shared" si="4"/>
        <v>2.4424598934194699</v>
      </c>
      <c r="G44" s="717"/>
      <c r="H44" s="178">
        <v>435.20000000000005</v>
      </c>
      <c r="J44" s="386"/>
      <c r="K44" s="386"/>
      <c r="M44" s="717"/>
    </row>
    <row r="45" spans="1:13" x14ac:dyDescent="0.2">
      <c r="A45" s="157">
        <v>41702</v>
      </c>
      <c r="B45" s="179">
        <v>5145</v>
      </c>
      <c r="C45">
        <f t="shared" si="8"/>
        <v>416800</v>
      </c>
      <c r="D45" s="193">
        <f t="shared" si="9"/>
        <v>1.2344049904030712</v>
      </c>
      <c r="E45" s="422">
        <f>$E$44</f>
        <v>2.6959299118244329</v>
      </c>
      <c r="F45" s="425">
        <f t="shared" si="4"/>
        <v>2.4424598934194699</v>
      </c>
      <c r="G45" s="717"/>
      <c r="H45" s="178">
        <v>416.8</v>
      </c>
      <c r="J45" s="386"/>
      <c r="K45" s="386"/>
      <c r="M45" s="717"/>
    </row>
    <row r="46" spans="1:13" x14ac:dyDescent="0.2">
      <c r="A46" s="157">
        <v>41703</v>
      </c>
      <c r="B46" s="179">
        <v>9503</v>
      </c>
      <c r="C46">
        <f t="shared" si="8"/>
        <v>410400.00000000006</v>
      </c>
      <c r="D46" s="193">
        <f t="shared" si="9"/>
        <v>2.3155458089668612</v>
      </c>
      <c r="E46" s="422">
        <f t="shared" ref="E46:E64" si="10">$E$44</f>
        <v>2.6959299118244329</v>
      </c>
      <c r="F46" s="425">
        <f t="shared" si="4"/>
        <v>2.4424598934194699</v>
      </c>
      <c r="G46" s="717"/>
      <c r="H46" s="178">
        <v>410.40000000000003</v>
      </c>
      <c r="J46" s="386"/>
      <c r="K46" s="386"/>
      <c r="M46" s="717"/>
    </row>
    <row r="47" spans="1:13" x14ac:dyDescent="0.2">
      <c r="A47" s="157">
        <v>41704</v>
      </c>
      <c r="B47" s="179">
        <v>13489.19</v>
      </c>
      <c r="C47">
        <f t="shared" si="8"/>
        <v>363200.00000000006</v>
      </c>
      <c r="D47" s="193">
        <f t="shared" si="9"/>
        <v>3.713984030837004</v>
      </c>
      <c r="E47" s="422">
        <f t="shared" si="10"/>
        <v>2.6959299118244329</v>
      </c>
      <c r="F47" s="425">
        <f t="shared" si="4"/>
        <v>2.4424598934194699</v>
      </c>
      <c r="G47" s="717"/>
      <c r="H47" s="178">
        <v>363.20000000000005</v>
      </c>
      <c r="J47" s="386"/>
      <c r="K47" s="386"/>
      <c r="M47" s="717"/>
    </row>
    <row r="48" spans="1:13" x14ac:dyDescent="0.2">
      <c r="A48" s="157">
        <v>41705</v>
      </c>
      <c r="B48" s="179">
        <v>9039</v>
      </c>
      <c r="C48">
        <f t="shared" si="8"/>
        <v>357600</v>
      </c>
      <c r="D48" s="193">
        <f t="shared" si="9"/>
        <v>2.5276845637583891</v>
      </c>
      <c r="E48" s="422">
        <f t="shared" si="10"/>
        <v>2.6959299118244329</v>
      </c>
      <c r="F48" s="425">
        <f t="shared" si="4"/>
        <v>2.4424598934194699</v>
      </c>
      <c r="G48" s="717"/>
      <c r="H48" s="178">
        <v>357.6</v>
      </c>
      <c r="J48" s="386"/>
      <c r="K48" s="386"/>
      <c r="M48" s="717"/>
    </row>
    <row r="49" spans="1:13" x14ac:dyDescent="0.2">
      <c r="A49" s="157">
        <v>41708</v>
      </c>
      <c r="B49" s="179">
        <v>7931</v>
      </c>
      <c r="C49">
        <f t="shared" si="8"/>
        <v>373600</v>
      </c>
      <c r="D49" s="193">
        <f t="shared" si="9"/>
        <v>2.1228586723768736</v>
      </c>
      <c r="E49" s="422">
        <f t="shared" si="10"/>
        <v>2.6959299118244329</v>
      </c>
      <c r="F49" s="425">
        <f t="shared" si="4"/>
        <v>2.4424598934194699</v>
      </c>
      <c r="G49" s="717"/>
      <c r="H49" s="178">
        <v>373.6</v>
      </c>
      <c r="J49" s="386"/>
      <c r="K49" s="386"/>
      <c r="M49" s="717"/>
    </row>
    <row r="50" spans="1:13" x14ac:dyDescent="0.2">
      <c r="A50" s="157">
        <v>41709</v>
      </c>
      <c r="B50" s="179">
        <v>12834</v>
      </c>
      <c r="C50">
        <f t="shared" si="8"/>
        <v>317600</v>
      </c>
      <c r="D50" s="193">
        <f t="shared" si="9"/>
        <v>4.0409319899244327</v>
      </c>
      <c r="E50" s="422">
        <f t="shared" si="10"/>
        <v>2.6959299118244329</v>
      </c>
      <c r="F50" s="425">
        <f t="shared" si="4"/>
        <v>2.4424598934194699</v>
      </c>
      <c r="G50" s="717"/>
      <c r="H50" s="178">
        <v>317.60000000000002</v>
      </c>
      <c r="J50" s="386"/>
      <c r="K50" s="386"/>
      <c r="M50" s="717"/>
    </row>
    <row r="51" spans="1:13" x14ac:dyDescent="0.2">
      <c r="A51" s="157">
        <v>41710</v>
      </c>
      <c r="B51" s="179">
        <v>7987</v>
      </c>
      <c r="C51">
        <f t="shared" si="8"/>
        <v>357600</v>
      </c>
      <c r="D51" s="193">
        <f t="shared" si="9"/>
        <v>2.2335011185682325</v>
      </c>
      <c r="E51" s="422">
        <f t="shared" si="10"/>
        <v>2.6959299118244329</v>
      </c>
      <c r="F51" s="425">
        <f t="shared" si="4"/>
        <v>2.4424598934194699</v>
      </c>
      <c r="G51" s="717"/>
      <c r="H51" s="178">
        <v>357.6</v>
      </c>
      <c r="J51" s="386"/>
      <c r="K51" s="386"/>
      <c r="M51" s="717"/>
    </row>
    <row r="52" spans="1:13" x14ac:dyDescent="0.2">
      <c r="A52" s="157">
        <v>41711</v>
      </c>
      <c r="B52" s="179">
        <v>8269</v>
      </c>
      <c r="C52">
        <f t="shared" si="8"/>
        <v>373600</v>
      </c>
      <c r="D52" s="193">
        <f t="shared" si="9"/>
        <v>2.2133297644539618</v>
      </c>
      <c r="E52" s="422">
        <f t="shared" si="10"/>
        <v>2.6959299118244329</v>
      </c>
      <c r="F52" s="425">
        <f t="shared" si="4"/>
        <v>2.4424598934194699</v>
      </c>
      <c r="G52" s="717"/>
      <c r="H52" s="178">
        <v>373.6</v>
      </c>
      <c r="J52" s="386"/>
      <c r="K52" s="386"/>
      <c r="M52" s="717"/>
    </row>
    <row r="53" spans="1:13" x14ac:dyDescent="0.2">
      <c r="A53" s="157">
        <v>41712</v>
      </c>
      <c r="B53" s="179">
        <v>6569</v>
      </c>
      <c r="C53">
        <f t="shared" si="8"/>
        <v>317600</v>
      </c>
      <c r="D53" s="193">
        <f t="shared" si="9"/>
        <v>2.0683249370277079</v>
      </c>
      <c r="E53" s="422">
        <f t="shared" si="10"/>
        <v>2.6959299118244329</v>
      </c>
      <c r="F53" s="425">
        <f t="shared" si="4"/>
        <v>2.4424598934194699</v>
      </c>
      <c r="G53" s="717"/>
      <c r="H53" s="178">
        <v>317.60000000000002</v>
      </c>
      <c r="J53" s="386"/>
      <c r="K53" s="386"/>
      <c r="M53" s="717"/>
    </row>
    <row r="54" spans="1:13" x14ac:dyDescent="0.2">
      <c r="A54" s="157">
        <v>41715</v>
      </c>
      <c r="B54" s="179">
        <v>11379</v>
      </c>
      <c r="C54">
        <f t="shared" si="8"/>
        <v>354400.00000000006</v>
      </c>
      <c r="D54" s="193">
        <f t="shared" si="9"/>
        <v>3.2107787810383743</v>
      </c>
      <c r="E54" s="422">
        <f t="shared" si="10"/>
        <v>2.6959299118244329</v>
      </c>
      <c r="F54" s="425">
        <f t="shared" si="4"/>
        <v>2.4424598934194699</v>
      </c>
      <c r="G54" s="717"/>
      <c r="H54" s="178">
        <v>354.40000000000003</v>
      </c>
      <c r="J54" s="386"/>
      <c r="K54" s="386"/>
      <c r="M54" s="717"/>
    </row>
    <row r="55" spans="1:13" x14ac:dyDescent="0.2">
      <c r="A55" s="157">
        <v>41716</v>
      </c>
      <c r="B55" s="179">
        <v>10681</v>
      </c>
      <c r="C55">
        <f t="shared" si="8"/>
        <v>257600.00000000003</v>
      </c>
      <c r="D55" s="193">
        <f t="shared" si="9"/>
        <v>4.1463509316770182</v>
      </c>
      <c r="E55" s="422">
        <f t="shared" si="10"/>
        <v>2.6959299118244329</v>
      </c>
      <c r="F55" s="425">
        <f t="shared" si="4"/>
        <v>2.4424598934194699</v>
      </c>
      <c r="G55" s="717"/>
      <c r="H55" s="178">
        <v>257.60000000000002</v>
      </c>
      <c r="J55" s="386"/>
      <c r="K55" s="386"/>
      <c r="M55" s="717"/>
    </row>
    <row r="56" spans="1:13" x14ac:dyDescent="0.2">
      <c r="A56" s="157">
        <v>41717</v>
      </c>
      <c r="B56" s="179">
        <v>14185</v>
      </c>
      <c r="C56">
        <f t="shared" si="8"/>
        <v>388000</v>
      </c>
      <c r="D56" s="193">
        <f t="shared" si="9"/>
        <v>3.6559278350515463</v>
      </c>
      <c r="E56" s="422">
        <f t="shared" si="10"/>
        <v>2.6959299118244329</v>
      </c>
      <c r="F56" s="425">
        <f t="shared" si="4"/>
        <v>2.4424598934194699</v>
      </c>
      <c r="G56" s="717"/>
      <c r="H56" s="178">
        <v>388</v>
      </c>
      <c r="J56" s="386"/>
      <c r="K56" s="386"/>
      <c r="M56" s="717"/>
    </row>
    <row r="57" spans="1:13" x14ac:dyDescent="0.2">
      <c r="A57" s="157">
        <v>41718</v>
      </c>
      <c r="B57" s="179">
        <v>6926</v>
      </c>
      <c r="C57">
        <f t="shared" si="8"/>
        <v>275200</v>
      </c>
      <c r="D57" s="193">
        <f t="shared" si="9"/>
        <v>2.5167151162790695</v>
      </c>
      <c r="E57" s="422">
        <f t="shared" si="10"/>
        <v>2.6959299118244329</v>
      </c>
      <c r="F57" s="425">
        <f t="shared" si="4"/>
        <v>2.4424598934194699</v>
      </c>
      <c r="G57" s="717"/>
      <c r="H57" s="178">
        <v>275.2</v>
      </c>
      <c r="J57" s="386"/>
      <c r="K57" s="386"/>
      <c r="M57" s="717"/>
    </row>
    <row r="58" spans="1:13" x14ac:dyDescent="0.2">
      <c r="A58" s="157">
        <v>41719</v>
      </c>
      <c r="B58" s="179">
        <v>10325</v>
      </c>
      <c r="C58">
        <f t="shared" si="8"/>
        <v>370400.00000000006</v>
      </c>
      <c r="D58" s="193">
        <f t="shared" si="9"/>
        <v>2.787526997840172</v>
      </c>
      <c r="E58" s="422">
        <f t="shared" si="10"/>
        <v>2.6959299118244329</v>
      </c>
      <c r="F58" s="425">
        <f t="shared" si="4"/>
        <v>2.4424598934194699</v>
      </c>
      <c r="G58" s="717"/>
      <c r="H58" s="178">
        <v>370.40000000000003</v>
      </c>
      <c r="J58" s="386"/>
      <c r="K58" s="386"/>
      <c r="M58" s="717"/>
    </row>
    <row r="59" spans="1:13" x14ac:dyDescent="0.2">
      <c r="A59" s="157">
        <v>41722</v>
      </c>
      <c r="B59" s="179">
        <v>8095.91</v>
      </c>
      <c r="C59">
        <f t="shared" si="8"/>
        <v>408000</v>
      </c>
      <c r="D59" s="193">
        <f t="shared" si="9"/>
        <v>1.9842916666666666</v>
      </c>
      <c r="E59" s="422">
        <f t="shared" si="10"/>
        <v>2.6959299118244329</v>
      </c>
      <c r="F59" s="425">
        <f t="shared" si="4"/>
        <v>2.4424598934194699</v>
      </c>
      <c r="G59" s="717"/>
      <c r="H59" s="178">
        <v>408</v>
      </c>
      <c r="J59" s="386"/>
      <c r="K59" s="386"/>
      <c r="M59" s="717"/>
    </row>
    <row r="60" spans="1:13" x14ac:dyDescent="0.2">
      <c r="A60" s="157">
        <v>41723</v>
      </c>
      <c r="B60" s="179">
        <v>10131</v>
      </c>
      <c r="C60">
        <f t="shared" si="8"/>
        <v>383200.00000000006</v>
      </c>
      <c r="D60" s="193">
        <f t="shared" si="9"/>
        <v>2.6437891440501038</v>
      </c>
      <c r="E60" s="422">
        <f t="shared" si="10"/>
        <v>2.6959299118244329</v>
      </c>
      <c r="F60" s="425">
        <f t="shared" si="4"/>
        <v>2.4424598934194699</v>
      </c>
      <c r="G60" s="717"/>
      <c r="H60" s="178">
        <v>383.20000000000005</v>
      </c>
      <c r="J60" s="386"/>
      <c r="K60" s="386"/>
      <c r="M60" s="717"/>
    </row>
    <row r="61" spans="1:13" x14ac:dyDescent="0.2">
      <c r="A61" s="157">
        <v>41724</v>
      </c>
      <c r="B61" s="179">
        <v>8083</v>
      </c>
      <c r="C61">
        <f t="shared" si="8"/>
        <v>368800</v>
      </c>
      <c r="D61" s="193">
        <f t="shared" si="9"/>
        <v>2.1917028199566162</v>
      </c>
      <c r="E61" s="422">
        <f t="shared" si="10"/>
        <v>2.6959299118244329</v>
      </c>
      <c r="F61" s="425">
        <f t="shared" si="4"/>
        <v>2.4424598934194699</v>
      </c>
      <c r="G61" s="717"/>
      <c r="H61" s="178">
        <v>368.8</v>
      </c>
      <c r="J61" s="386"/>
      <c r="K61" s="386"/>
      <c r="M61" s="717"/>
    </row>
    <row r="62" spans="1:13" x14ac:dyDescent="0.2">
      <c r="A62" s="157">
        <v>41725</v>
      </c>
      <c r="B62" s="179">
        <v>11164</v>
      </c>
      <c r="C62">
        <f t="shared" si="8"/>
        <v>384000</v>
      </c>
      <c r="D62" s="193">
        <f t="shared" si="9"/>
        <v>2.9072916666666666</v>
      </c>
      <c r="E62" s="422">
        <f t="shared" si="10"/>
        <v>2.6959299118244329</v>
      </c>
      <c r="F62" s="425">
        <f t="shared" si="4"/>
        <v>2.4424598934194699</v>
      </c>
      <c r="G62" s="717"/>
      <c r="H62" s="178">
        <v>384</v>
      </c>
      <c r="J62" s="386"/>
      <c r="K62" s="386"/>
      <c r="M62" s="717"/>
    </row>
    <row r="63" spans="1:13" x14ac:dyDescent="0.2">
      <c r="A63" s="157">
        <v>41726</v>
      </c>
      <c r="B63" s="179">
        <v>11378</v>
      </c>
      <c r="C63">
        <f t="shared" si="8"/>
        <v>346400.00000000006</v>
      </c>
      <c r="D63" s="193">
        <f t="shared" si="9"/>
        <v>3.2846420323325631</v>
      </c>
      <c r="E63" s="422">
        <f t="shared" si="10"/>
        <v>2.6959299118244329</v>
      </c>
      <c r="F63" s="425">
        <f t="shared" si="4"/>
        <v>2.4424598934194699</v>
      </c>
      <c r="G63" s="717"/>
      <c r="H63" s="178">
        <v>346.40000000000003</v>
      </c>
      <c r="J63" s="386"/>
      <c r="K63" s="386"/>
      <c r="M63" s="717"/>
    </row>
    <row r="64" spans="1:13" x14ac:dyDescent="0.2">
      <c r="A64" s="157">
        <v>41729</v>
      </c>
      <c r="B64" s="179">
        <v>7584</v>
      </c>
      <c r="C64">
        <f t="shared" si="8"/>
        <v>344000</v>
      </c>
      <c r="D64" s="193">
        <f t="shared" si="9"/>
        <v>2.2046511627906979</v>
      </c>
      <c r="E64" s="422">
        <f t="shared" si="10"/>
        <v>2.6959299118244329</v>
      </c>
      <c r="F64" s="425">
        <f t="shared" si="4"/>
        <v>2.4424598934194699</v>
      </c>
      <c r="G64" s="717"/>
      <c r="H64" s="178">
        <v>344</v>
      </c>
      <c r="J64" s="386"/>
      <c r="K64" s="386"/>
      <c r="M64" s="717"/>
    </row>
    <row r="65" spans="1:13" x14ac:dyDescent="0.2">
      <c r="A65" s="157">
        <v>41730</v>
      </c>
      <c r="B65" s="179">
        <v>8579</v>
      </c>
      <c r="C65">
        <f t="shared" ref="C65:C86" si="11">H65*1000</f>
        <v>452000</v>
      </c>
      <c r="D65" s="193">
        <f t="shared" ref="D65:D86" si="12">(B65/C65)*100</f>
        <v>1.8980088495575222</v>
      </c>
      <c r="E65" s="422">
        <f>AVERAGE(D65:D86)</f>
        <v>2.3227144443544256</v>
      </c>
      <c r="F65" s="425">
        <f t="shared" si="4"/>
        <v>2.4424598934194699</v>
      </c>
      <c r="G65" s="717"/>
      <c r="H65" s="178">
        <v>452</v>
      </c>
      <c r="J65" s="386"/>
      <c r="K65" s="386"/>
      <c r="M65" s="717"/>
    </row>
    <row r="66" spans="1:13" x14ac:dyDescent="0.2">
      <c r="A66" s="157">
        <v>41731</v>
      </c>
      <c r="B66" s="179">
        <v>7599</v>
      </c>
      <c r="C66">
        <f t="shared" si="11"/>
        <v>397600</v>
      </c>
      <c r="D66" s="193">
        <f t="shared" si="12"/>
        <v>1.9112173038229379</v>
      </c>
      <c r="E66" s="422">
        <f>$E$65</f>
        <v>2.3227144443544256</v>
      </c>
      <c r="F66" s="425">
        <f t="shared" si="4"/>
        <v>2.4424598934194699</v>
      </c>
      <c r="G66" s="717"/>
      <c r="H66" s="178">
        <v>397.6</v>
      </c>
      <c r="J66" s="386"/>
      <c r="K66" s="386"/>
      <c r="M66" s="717"/>
    </row>
    <row r="67" spans="1:13" x14ac:dyDescent="0.2">
      <c r="A67" s="157">
        <v>41732</v>
      </c>
      <c r="B67" s="179">
        <v>14059</v>
      </c>
      <c r="C67">
        <f t="shared" si="11"/>
        <v>299200</v>
      </c>
      <c r="D67" s="193">
        <f t="shared" si="12"/>
        <v>4.6988636363636367</v>
      </c>
      <c r="E67" s="422">
        <f t="shared" ref="E67:E86" si="13">$E$65</f>
        <v>2.3227144443544256</v>
      </c>
      <c r="F67" s="425">
        <f t="shared" si="4"/>
        <v>2.4424598934194699</v>
      </c>
      <c r="G67" s="717"/>
      <c r="H67" s="178">
        <v>299.2</v>
      </c>
      <c r="J67" s="386"/>
      <c r="K67" s="386"/>
      <c r="M67" s="717"/>
    </row>
    <row r="68" spans="1:13" x14ac:dyDescent="0.2">
      <c r="A68" s="157">
        <v>41733</v>
      </c>
      <c r="B68" s="179">
        <v>8193</v>
      </c>
      <c r="C68">
        <f t="shared" si="11"/>
        <v>342400.00000000006</v>
      </c>
      <c r="D68" s="193">
        <f t="shared" si="12"/>
        <v>2.3928154205607473</v>
      </c>
      <c r="E68" s="422">
        <f t="shared" si="13"/>
        <v>2.3227144443544256</v>
      </c>
      <c r="F68" s="425">
        <f t="shared" si="4"/>
        <v>2.4424598934194699</v>
      </c>
      <c r="G68" s="717"/>
      <c r="H68" s="178">
        <v>342.40000000000003</v>
      </c>
      <c r="J68" s="386"/>
      <c r="K68" s="386"/>
      <c r="M68" s="717"/>
    </row>
    <row r="69" spans="1:13" x14ac:dyDescent="0.2">
      <c r="A69" s="157">
        <v>41734</v>
      </c>
      <c r="B69" s="179">
        <v>4398</v>
      </c>
      <c r="C69">
        <f t="shared" si="11"/>
        <v>290400.00000000006</v>
      </c>
      <c r="D69" s="193">
        <f t="shared" si="12"/>
        <v>1.5144628099173549</v>
      </c>
      <c r="E69" s="422">
        <f t="shared" si="13"/>
        <v>2.3227144443544256</v>
      </c>
      <c r="F69" s="425">
        <f t="shared" si="4"/>
        <v>2.4424598934194699</v>
      </c>
      <c r="G69" s="717"/>
      <c r="H69" s="178">
        <v>290.40000000000003</v>
      </c>
      <c r="J69" s="386"/>
      <c r="K69" s="386"/>
      <c r="M69" s="717"/>
    </row>
    <row r="70" spans="1:13" x14ac:dyDescent="0.2">
      <c r="A70" s="157">
        <v>41736</v>
      </c>
      <c r="B70" s="179">
        <v>7996</v>
      </c>
      <c r="C70">
        <f t="shared" si="11"/>
        <v>371200.00000000006</v>
      </c>
      <c r="D70" s="193">
        <f t="shared" si="12"/>
        <v>2.1540948275862069</v>
      </c>
      <c r="E70" s="422">
        <f t="shared" si="13"/>
        <v>2.3227144443544256</v>
      </c>
      <c r="F70" s="425">
        <f t="shared" ref="F70:F133" si="14">$F$4</f>
        <v>2.4424598934194699</v>
      </c>
      <c r="G70" s="717"/>
      <c r="H70" s="178">
        <v>371.20000000000005</v>
      </c>
      <c r="J70" s="386"/>
      <c r="K70" s="386"/>
      <c r="M70" s="717"/>
    </row>
    <row r="71" spans="1:13" x14ac:dyDescent="0.2">
      <c r="A71" s="157">
        <v>41737</v>
      </c>
      <c r="B71" s="179">
        <v>9708</v>
      </c>
      <c r="C71">
        <f t="shared" si="11"/>
        <v>378400.00000000006</v>
      </c>
      <c r="D71" s="193">
        <f t="shared" si="12"/>
        <v>2.5655391120507396</v>
      </c>
      <c r="E71" s="422">
        <f t="shared" si="13"/>
        <v>2.3227144443544256</v>
      </c>
      <c r="F71" s="425">
        <f t="shared" si="14"/>
        <v>2.4424598934194699</v>
      </c>
      <c r="G71" s="717"/>
      <c r="H71" s="178">
        <v>378.40000000000003</v>
      </c>
      <c r="J71" s="386"/>
      <c r="K71" s="386"/>
      <c r="M71" s="717"/>
    </row>
    <row r="72" spans="1:13" x14ac:dyDescent="0.2">
      <c r="A72" s="157">
        <v>41738</v>
      </c>
      <c r="B72" s="179">
        <v>12031</v>
      </c>
      <c r="C72">
        <f t="shared" si="11"/>
        <v>290400.00000000006</v>
      </c>
      <c r="D72" s="193">
        <f t="shared" si="12"/>
        <v>4.1429063360881537</v>
      </c>
      <c r="E72" s="422">
        <f t="shared" si="13"/>
        <v>2.3227144443544256</v>
      </c>
      <c r="F72" s="425">
        <f t="shared" si="14"/>
        <v>2.4424598934194699</v>
      </c>
      <c r="G72" s="717"/>
      <c r="H72" s="178">
        <v>290.40000000000003</v>
      </c>
      <c r="J72" s="386"/>
      <c r="K72" s="386"/>
      <c r="M72" s="717"/>
    </row>
    <row r="73" spans="1:13" x14ac:dyDescent="0.2">
      <c r="A73" s="157">
        <v>41739</v>
      </c>
      <c r="B73" s="179">
        <v>12836</v>
      </c>
      <c r="C73">
        <f t="shared" si="11"/>
        <v>371200.00000000006</v>
      </c>
      <c r="D73" s="193">
        <f t="shared" si="12"/>
        <v>3.4579741379310338</v>
      </c>
      <c r="E73" s="422">
        <f t="shared" si="13"/>
        <v>2.3227144443544256</v>
      </c>
      <c r="F73" s="425">
        <f t="shared" si="14"/>
        <v>2.4424598934194699</v>
      </c>
      <c r="G73" s="717"/>
      <c r="H73" s="178">
        <v>371.20000000000005</v>
      </c>
      <c r="J73" s="386"/>
      <c r="K73" s="386"/>
      <c r="M73" s="717"/>
    </row>
    <row r="74" spans="1:13" x14ac:dyDescent="0.2">
      <c r="A74" s="157">
        <v>41740</v>
      </c>
      <c r="B74" s="179">
        <v>3739</v>
      </c>
      <c r="C74">
        <f t="shared" si="11"/>
        <v>378400.00000000006</v>
      </c>
      <c r="D74" s="193">
        <f t="shared" si="12"/>
        <v>0.98810782241014783</v>
      </c>
      <c r="E74" s="422">
        <f t="shared" si="13"/>
        <v>2.3227144443544256</v>
      </c>
      <c r="F74" s="425">
        <f t="shared" si="14"/>
        <v>2.4424598934194699</v>
      </c>
      <c r="G74" s="717"/>
      <c r="H74" s="178">
        <v>378.40000000000003</v>
      </c>
      <c r="J74" s="386"/>
      <c r="K74" s="386"/>
      <c r="M74" s="717"/>
    </row>
    <row r="75" spans="1:13" x14ac:dyDescent="0.2">
      <c r="A75" s="157">
        <v>41743</v>
      </c>
      <c r="B75" s="179">
        <v>10718</v>
      </c>
      <c r="C75">
        <f t="shared" si="11"/>
        <v>484000</v>
      </c>
      <c r="D75" s="193">
        <f t="shared" si="12"/>
        <v>2.2144628099173556</v>
      </c>
      <c r="E75" s="422">
        <f t="shared" si="13"/>
        <v>2.3227144443544256</v>
      </c>
      <c r="F75" s="425">
        <f t="shared" si="14"/>
        <v>2.4424598934194699</v>
      </c>
      <c r="G75" s="717"/>
      <c r="H75" s="178">
        <v>484</v>
      </c>
      <c r="J75" s="386"/>
      <c r="K75" s="386"/>
      <c r="M75" s="717"/>
    </row>
    <row r="76" spans="1:13" x14ac:dyDescent="0.2">
      <c r="A76" s="157">
        <v>41744</v>
      </c>
      <c r="B76" s="179">
        <v>12486</v>
      </c>
      <c r="C76">
        <f t="shared" si="11"/>
        <v>410400.00000000006</v>
      </c>
      <c r="D76" s="193">
        <f t="shared" si="12"/>
        <v>3.0423976608187129</v>
      </c>
      <c r="E76" s="422">
        <f t="shared" si="13"/>
        <v>2.3227144443544256</v>
      </c>
      <c r="F76" s="425">
        <f t="shared" si="14"/>
        <v>2.4424598934194699</v>
      </c>
      <c r="G76" s="717"/>
      <c r="H76" s="178">
        <v>410.40000000000003</v>
      </c>
      <c r="J76" s="386"/>
      <c r="K76" s="386"/>
      <c r="M76" s="717"/>
    </row>
    <row r="77" spans="1:13" x14ac:dyDescent="0.2">
      <c r="A77" s="157">
        <v>41745</v>
      </c>
      <c r="B77" s="179">
        <v>9433</v>
      </c>
      <c r="C77">
        <f t="shared" si="11"/>
        <v>352000</v>
      </c>
      <c r="D77" s="193">
        <f t="shared" si="12"/>
        <v>2.6798295454545453</v>
      </c>
      <c r="E77" s="422">
        <f t="shared" si="13"/>
        <v>2.3227144443544256</v>
      </c>
      <c r="F77" s="425">
        <f t="shared" si="14"/>
        <v>2.4424598934194699</v>
      </c>
      <c r="G77" s="717"/>
      <c r="H77" s="178">
        <v>352</v>
      </c>
      <c r="J77" s="386"/>
      <c r="K77" s="386"/>
      <c r="M77" s="717"/>
    </row>
    <row r="78" spans="1:13" x14ac:dyDescent="0.2">
      <c r="A78" s="157">
        <v>41746</v>
      </c>
      <c r="B78" s="179">
        <v>5479</v>
      </c>
      <c r="C78">
        <f t="shared" si="11"/>
        <v>433600</v>
      </c>
      <c r="D78" s="193">
        <f t="shared" si="12"/>
        <v>1.2636070110701108</v>
      </c>
      <c r="E78" s="422">
        <f t="shared" si="13"/>
        <v>2.3227144443544256</v>
      </c>
      <c r="F78" s="425">
        <f t="shared" si="14"/>
        <v>2.4424598934194699</v>
      </c>
      <c r="G78" s="717"/>
      <c r="H78" s="178">
        <v>433.6</v>
      </c>
      <c r="J78" s="386"/>
      <c r="K78" s="386"/>
      <c r="M78" s="717"/>
    </row>
    <row r="79" spans="1:13" x14ac:dyDescent="0.2">
      <c r="A79" s="157">
        <v>41747</v>
      </c>
      <c r="B79" s="179">
        <v>12502</v>
      </c>
      <c r="C79">
        <f t="shared" si="11"/>
        <v>372800</v>
      </c>
      <c r="D79" s="193">
        <f t="shared" si="12"/>
        <v>3.3535407725321891</v>
      </c>
      <c r="E79" s="422">
        <f t="shared" si="13"/>
        <v>2.3227144443544256</v>
      </c>
      <c r="F79" s="425">
        <f t="shared" si="14"/>
        <v>2.4424598934194699</v>
      </c>
      <c r="G79" s="717"/>
      <c r="H79" s="178">
        <v>372.8</v>
      </c>
      <c r="J79" s="386"/>
      <c r="K79" s="386"/>
      <c r="M79" s="717"/>
    </row>
    <row r="80" spans="1:13" x14ac:dyDescent="0.2">
      <c r="A80" s="157">
        <v>41751</v>
      </c>
      <c r="B80" s="179">
        <v>10126</v>
      </c>
      <c r="C80">
        <f t="shared" si="11"/>
        <v>444800</v>
      </c>
      <c r="D80" s="193">
        <f t="shared" si="12"/>
        <v>2.276528776978417</v>
      </c>
      <c r="E80" s="422">
        <f t="shared" si="13"/>
        <v>2.3227144443544256</v>
      </c>
      <c r="F80" s="425">
        <f t="shared" si="14"/>
        <v>2.4424598934194699</v>
      </c>
      <c r="G80" s="717"/>
      <c r="H80" s="178">
        <v>444.8</v>
      </c>
      <c r="J80" s="386"/>
      <c r="K80" s="386"/>
      <c r="M80" s="717"/>
    </row>
    <row r="81" spans="1:13" x14ac:dyDescent="0.2">
      <c r="A81" s="157">
        <v>41752</v>
      </c>
      <c r="B81" s="179">
        <v>11884</v>
      </c>
      <c r="C81">
        <f t="shared" si="11"/>
        <v>421600</v>
      </c>
      <c r="D81" s="193">
        <f t="shared" si="12"/>
        <v>2.8187855787476281</v>
      </c>
      <c r="E81" s="422">
        <f t="shared" si="13"/>
        <v>2.3227144443544256</v>
      </c>
      <c r="F81" s="425">
        <f t="shared" si="14"/>
        <v>2.4424598934194699</v>
      </c>
      <c r="G81" s="717"/>
      <c r="H81" s="178">
        <v>421.6</v>
      </c>
      <c r="J81" s="386"/>
      <c r="K81" s="386"/>
      <c r="M81" s="717"/>
    </row>
    <row r="82" spans="1:13" x14ac:dyDescent="0.2">
      <c r="A82" s="157">
        <v>41753</v>
      </c>
      <c r="B82" s="179">
        <v>6430</v>
      </c>
      <c r="C82">
        <f t="shared" si="11"/>
        <v>416000</v>
      </c>
      <c r="D82" s="193">
        <f t="shared" si="12"/>
        <v>1.5456730769230769</v>
      </c>
      <c r="E82" s="422">
        <f t="shared" si="13"/>
        <v>2.3227144443544256</v>
      </c>
      <c r="F82" s="425">
        <f t="shared" si="14"/>
        <v>2.4424598934194699</v>
      </c>
      <c r="G82" s="717"/>
      <c r="H82" s="178">
        <v>416</v>
      </c>
      <c r="J82" s="386"/>
      <c r="K82" s="386"/>
      <c r="M82" s="717"/>
    </row>
    <row r="83" spans="1:13" x14ac:dyDescent="0.2">
      <c r="A83" s="157">
        <v>41754</v>
      </c>
      <c r="B83" s="179">
        <v>9589</v>
      </c>
      <c r="C83">
        <f t="shared" si="11"/>
        <v>451200.00000000006</v>
      </c>
      <c r="D83" s="193">
        <f t="shared" si="12"/>
        <v>2.1252216312056738</v>
      </c>
      <c r="E83" s="422">
        <f t="shared" si="13"/>
        <v>2.3227144443544256</v>
      </c>
      <c r="F83" s="425">
        <f t="shared" si="14"/>
        <v>2.4424598934194699</v>
      </c>
      <c r="G83" s="717"/>
      <c r="H83" s="178">
        <v>451.20000000000005</v>
      </c>
      <c r="J83" s="386"/>
      <c r="K83" s="386"/>
      <c r="M83" s="717"/>
    </row>
    <row r="84" spans="1:13" x14ac:dyDescent="0.2">
      <c r="A84" s="157">
        <v>41757</v>
      </c>
      <c r="B84" s="179">
        <v>5273</v>
      </c>
      <c r="C84">
        <f t="shared" si="11"/>
        <v>466400.00000000006</v>
      </c>
      <c r="D84" s="193">
        <f t="shared" si="12"/>
        <v>1.13057461406518</v>
      </c>
      <c r="E84" s="422">
        <f t="shared" si="13"/>
        <v>2.3227144443544256</v>
      </c>
      <c r="F84" s="425">
        <f t="shared" si="14"/>
        <v>2.4424598934194699</v>
      </c>
      <c r="G84" s="717"/>
      <c r="H84" s="178">
        <v>466.40000000000003</v>
      </c>
      <c r="J84" s="386"/>
      <c r="K84" s="386"/>
      <c r="M84" s="717"/>
    </row>
    <row r="85" spans="1:13" x14ac:dyDescent="0.2">
      <c r="A85" s="157">
        <v>41758</v>
      </c>
      <c r="B85" s="179">
        <v>5849</v>
      </c>
      <c r="C85">
        <f t="shared" si="11"/>
        <v>432000</v>
      </c>
      <c r="D85" s="193">
        <f t="shared" si="12"/>
        <v>1.3539351851851851</v>
      </c>
      <c r="E85" s="422">
        <f t="shared" si="13"/>
        <v>2.3227144443544256</v>
      </c>
      <c r="F85" s="425">
        <f t="shared" si="14"/>
        <v>2.4424598934194699</v>
      </c>
      <c r="G85" s="717"/>
      <c r="H85" s="178">
        <v>432</v>
      </c>
      <c r="J85" s="386"/>
      <c r="K85" s="386"/>
      <c r="M85" s="717"/>
    </row>
    <row r="86" spans="1:13" x14ac:dyDescent="0.2">
      <c r="A86" s="157">
        <v>41759</v>
      </c>
      <c r="B86" s="179">
        <v>6749.75</v>
      </c>
      <c r="C86">
        <f t="shared" si="11"/>
        <v>429600</v>
      </c>
      <c r="D86" s="193">
        <f t="shared" si="12"/>
        <v>1.5711708566108009</v>
      </c>
      <c r="E86" s="422">
        <f t="shared" si="13"/>
        <v>2.3227144443544256</v>
      </c>
      <c r="F86" s="425">
        <f t="shared" si="14"/>
        <v>2.4424598934194699</v>
      </c>
      <c r="G86" s="717"/>
      <c r="H86" s="178">
        <v>429.6</v>
      </c>
      <c r="J86" s="386"/>
      <c r="K86" s="386"/>
      <c r="M86" s="717"/>
    </row>
    <row r="87" spans="1:13" x14ac:dyDescent="0.2">
      <c r="A87" s="157">
        <v>41764</v>
      </c>
      <c r="B87" s="179">
        <v>9857</v>
      </c>
      <c r="C87">
        <f t="shared" ref="C87:C102" si="15">H87*1000</f>
        <v>440000</v>
      </c>
      <c r="D87" s="193">
        <f t="shared" ref="D87:D102" si="16">(B87/C87)*100</f>
        <v>2.2402272727272727</v>
      </c>
      <c r="E87" s="422">
        <f>AVERAGE(D87:D102)</f>
        <v>2.6816077516931025</v>
      </c>
      <c r="F87" s="425">
        <f t="shared" si="14"/>
        <v>2.4424598934194699</v>
      </c>
      <c r="G87" s="717"/>
      <c r="H87" s="178">
        <v>440</v>
      </c>
      <c r="J87" s="386"/>
      <c r="K87" s="386"/>
      <c r="M87" s="717"/>
    </row>
    <row r="88" spans="1:13" x14ac:dyDescent="0.2">
      <c r="A88" s="157">
        <v>41765</v>
      </c>
      <c r="B88" s="179">
        <v>12880</v>
      </c>
      <c r="C88">
        <f t="shared" si="15"/>
        <v>444000</v>
      </c>
      <c r="D88" s="193">
        <f t="shared" si="16"/>
        <v>2.9009009009009006</v>
      </c>
      <c r="E88" s="422">
        <f>$E$87</f>
        <v>2.6816077516931025</v>
      </c>
      <c r="F88" s="425">
        <f t="shared" si="14"/>
        <v>2.4424598934194699</v>
      </c>
      <c r="G88" s="717"/>
      <c r="H88" s="178">
        <v>444</v>
      </c>
      <c r="J88" s="386"/>
      <c r="K88" s="386"/>
      <c r="M88" s="717"/>
    </row>
    <row r="89" spans="1:13" x14ac:dyDescent="0.2">
      <c r="A89" s="157">
        <v>41766</v>
      </c>
      <c r="B89" s="179">
        <v>13004.548000000001</v>
      </c>
      <c r="C89">
        <f t="shared" si="15"/>
        <v>341600</v>
      </c>
      <c r="D89" s="193">
        <f t="shared" si="16"/>
        <v>3.8069519906323186</v>
      </c>
      <c r="E89" s="422">
        <f t="shared" ref="E89:E102" si="17">$E$87</f>
        <v>2.6816077516931025</v>
      </c>
      <c r="F89" s="425">
        <f t="shared" si="14"/>
        <v>2.4424598934194699</v>
      </c>
      <c r="G89" s="717"/>
      <c r="H89" s="178">
        <v>341.6</v>
      </c>
      <c r="J89" s="386"/>
      <c r="K89" s="386"/>
      <c r="M89" s="717"/>
    </row>
    <row r="90" spans="1:13" x14ac:dyDescent="0.2">
      <c r="A90" s="157">
        <v>41771</v>
      </c>
      <c r="B90" s="179">
        <v>9321</v>
      </c>
      <c r="C90">
        <f t="shared" si="15"/>
        <v>385600</v>
      </c>
      <c r="D90" s="193">
        <f t="shared" si="16"/>
        <v>2.4172717842323652</v>
      </c>
      <c r="E90" s="422">
        <f t="shared" si="17"/>
        <v>2.6816077516931025</v>
      </c>
      <c r="F90" s="425">
        <f t="shared" si="14"/>
        <v>2.4424598934194699</v>
      </c>
      <c r="G90" s="717"/>
      <c r="H90" s="178">
        <v>385.6</v>
      </c>
      <c r="J90" s="386"/>
      <c r="K90" s="386"/>
      <c r="M90" s="717"/>
    </row>
    <row r="91" spans="1:13" x14ac:dyDescent="0.2">
      <c r="A91" s="157">
        <v>41772</v>
      </c>
      <c r="B91" s="179">
        <v>6899</v>
      </c>
      <c r="C91">
        <f t="shared" si="15"/>
        <v>388000</v>
      </c>
      <c r="D91" s="193">
        <f t="shared" si="16"/>
        <v>1.7780927835051548</v>
      </c>
      <c r="E91" s="422">
        <f t="shared" si="17"/>
        <v>2.6816077516931025</v>
      </c>
      <c r="F91" s="425">
        <f t="shared" si="14"/>
        <v>2.4424598934194699</v>
      </c>
      <c r="G91" s="717"/>
      <c r="H91" s="178">
        <v>388</v>
      </c>
      <c r="J91" s="386"/>
      <c r="K91" s="386"/>
      <c r="M91" s="717"/>
    </row>
    <row r="92" spans="1:13" x14ac:dyDescent="0.2">
      <c r="A92" s="157">
        <v>41773</v>
      </c>
      <c r="B92" s="179">
        <v>14464</v>
      </c>
      <c r="C92">
        <f t="shared" si="15"/>
        <v>388800</v>
      </c>
      <c r="D92" s="193">
        <f t="shared" si="16"/>
        <v>3.7201646090534979</v>
      </c>
      <c r="E92" s="422">
        <f t="shared" si="17"/>
        <v>2.6816077516931025</v>
      </c>
      <c r="F92" s="425">
        <f t="shared" si="14"/>
        <v>2.4424598934194699</v>
      </c>
      <c r="G92" s="717"/>
      <c r="H92" s="178">
        <v>388.8</v>
      </c>
      <c r="J92" s="386"/>
      <c r="K92" s="386"/>
      <c r="M92" s="717"/>
    </row>
    <row r="93" spans="1:13" x14ac:dyDescent="0.2">
      <c r="A93" s="157">
        <v>41774</v>
      </c>
      <c r="B93" s="179">
        <v>9513</v>
      </c>
      <c r="C93">
        <f t="shared" si="15"/>
        <v>380000</v>
      </c>
      <c r="D93" s="193">
        <f t="shared" si="16"/>
        <v>2.503421052631579</v>
      </c>
      <c r="E93" s="422">
        <f t="shared" si="17"/>
        <v>2.6816077516931025</v>
      </c>
      <c r="F93" s="425">
        <f t="shared" si="14"/>
        <v>2.4424598934194699</v>
      </c>
      <c r="G93" s="717"/>
      <c r="H93" s="178">
        <v>380</v>
      </c>
      <c r="J93" s="386"/>
      <c r="K93" s="386"/>
      <c r="M93" s="717"/>
    </row>
    <row r="94" spans="1:13" x14ac:dyDescent="0.2">
      <c r="A94" s="157">
        <v>41775</v>
      </c>
      <c r="B94" s="179">
        <v>10133</v>
      </c>
      <c r="C94">
        <f t="shared" si="15"/>
        <v>388000</v>
      </c>
      <c r="D94" s="193">
        <f t="shared" si="16"/>
        <v>2.6115979381443299</v>
      </c>
      <c r="E94" s="422">
        <f t="shared" si="17"/>
        <v>2.6816077516931025</v>
      </c>
      <c r="F94" s="425">
        <f t="shared" si="14"/>
        <v>2.4424598934194699</v>
      </c>
      <c r="G94" s="717"/>
      <c r="H94" s="178">
        <v>388</v>
      </c>
      <c r="J94" s="386"/>
      <c r="K94" s="386"/>
      <c r="M94" s="717"/>
    </row>
    <row r="95" spans="1:13" x14ac:dyDescent="0.2">
      <c r="A95" s="157">
        <v>41778</v>
      </c>
      <c r="B95" s="179">
        <v>17272</v>
      </c>
      <c r="C95">
        <f t="shared" si="15"/>
        <v>388800</v>
      </c>
      <c r="D95" s="193">
        <f t="shared" si="16"/>
        <v>4.4423868312757202</v>
      </c>
      <c r="E95" s="422">
        <f t="shared" si="17"/>
        <v>2.6816077516931025</v>
      </c>
      <c r="F95" s="425">
        <f t="shared" si="14"/>
        <v>2.4424598934194699</v>
      </c>
      <c r="G95" s="717"/>
      <c r="H95" s="178">
        <v>388.8</v>
      </c>
      <c r="J95" s="386"/>
      <c r="K95" s="386"/>
      <c r="M95" s="717"/>
    </row>
    <row r="96" spans="1:13" x14ac:dyDescent="0.2">
      <c r="A96" s="157">
        <v>41779</v>
      </c>
      <c r="B96" s="179">
        <v>4006</v>
      </c>
      <c r="C96">
        <f t="shared" si="15"/>
        <v>380000</v>
      </c>
      <c r="D96" s="193">
        <f t="shared" si="16"/>
        <v>1.0542105263157895</v>
      </c>
      <c r="E96" s="422">
        <f t="shared" si="17"/>
        <v>2.6816077516931025</v>
      </c>
      <c r="F96" s="425">
        <f t="shared" si="14"/>
        <v>2.4424598934194699</v>
      </c>
      <c r="G96" s="717"/>
      <c r="H96" s="178">
        <v>380</v>
      </c>
      <c r="J96" s="386"/>
      <c r="K96" s="386"/>
      <c r="M96" s="717"/>
    </row>
    <row r="97" spans="1:13" x14ac:dyDescent="0.2">
      <c r="A97" s="157">
        <v>41780</v>
      </c>
      <c r="B97" s="179">
        <v>12318</v>
      </c>
      <c r="C97">
        <f t="shared" si="15"/>
        <v>380800</v>
      </c>
      <c r="D97" s="193">
        <f t="shared" si="16"/>
        <v>3.234768907563025</v>
      </c>
      <c r="E97" s="422">
        <f t="shared" si="17"/>
        <v>2.6816077516931025</v>
      </c>
      <c r="F97" s="425">
        <f t="shared" si="14"/>
        <v>2.4424598934194699</v>
      </c>
      <c r="G97" s="717"/>
      <c r="H97" s="178">
        <v>380.8</v>
      </c>
      <c r="J97" s="386"/>
      <c r="K97" s="386"/>
      <c r="M97" s="717"/>
    </row>
    <row r="98" spans="1:13" x14ac:dyDescent="0.2">
      <c r="A98" s="157">
        <v>41781</v>
      </c>
      <c r="B98" s="179">
        <v>7123</v>
      </c>
      <c r="C98">
        <f t="shared" si="15"/>
        <v>432000</v>
      </c>
      <c r="D98" s="193">
        <f t="shared" si="16"/>
        <v>1.6488425925925927</v>
      </c>
      <c r="E98" s="422">
        <f t="shared" si="17"/>
        <v>2.6816077516931025</v>
      </c>
      <c r="F98" s="425">
        <f t="shared" si="14"/>
        <v>2.4424598934194699</v>
      </c>
      <c r="G98" s="717"/>
      <c r="H98" s="178">
        <v>432</v>
      </c>
      <c r="J98" s="386"/>
      <c r="K98" s="386"/>
      <c r="M98" s="717"/>
    </row>
    <row r="99" spans="1:13" x14ac:dyDescent="0.2">
      <c r="A99" s="157">
        <v>41782</v>
      </c>
      <c r="B99" s="179">
        <v>9670.1280000000006</v>
      </c>
      <c r="C99">
        <f t="shared" si="15"/>
        <v>404800</v>
      </c>
      <c r="D99" s="193">
        <f t="shared" si="16"/>
        <v>2.3888656126482215</v>
      </c>
      <c r="E99" s="422">
        <f t="shared" si="17"/>
        <v>2.6816077516931025</v>
      </c>
      <c r="F99" s="425">
        <f t="shared" si="14"/>
        <v>2.4424598934194699</v>
      </c>
      <c r="G99" s="717"/>
      <c r="H99" s="178">
        <v>404.8</v>
      </c>
      <c r="J99" s="386"/>
      <c r="K99" s="386"/>
      <c r="M99" s="717"/>
    </row>
    <row r="100" spans="1:13" x14ac:dyDescent="0.2">
      <c r="A100" s="157">
        <v>41785</v>
      </c>
      <c r="B100" s="179">
        <v>14094.618</v>
      </c>
      <c r="C100">
        <f t="shared" si="15"/>
        <v>443200.00000000006</v>
      </c>
      <c r="D100" s="193">
        <f t="shared" si="16"/>
        <v>3.1801935920577611</v>
      </c>
      <c r="E100" s="422">
        <f t="shared" si="17"/>
        <v>2.6816077516931025</v>
      </c>
      <c r="F100" s="425">
        <f t="shared" si="14"/>
        <v>2.4424598934194699</v>
      </c>
      <c r="G100" s="717"/>
      <c r="H100" s="178">
        <v>443.20000000000005</v>
      </c>
      <c r="J100" s="386"/>
      <c r="K100" s="386"/>
      <c r="M100" s="717"/>
    </row>
    <row r="101" spans="1:13" x14ac:dyDescent="0.2">
      <c r="A101" s="157">
        <v>41786</v>
      </c>
      <c r="B101" s="179">
        <v>10510.175999999999</v>
      </c>
      <c r="C101">
        <f t="shared" si="15"/>
        <v>404800</v>
      </c>
      <c r="D101" s="193">
        <f t="shared" si="16"/>
        <v>2.596387351778656</v>
      </c>
      <c r="E101" s="422">
        <f t="shared" si="17"/>
        <v>2.6816077516931025</v>
      </c>
      <c r="F101" s="425">
        <f t="shared" si="14"/>
        <v>2.4424598934194699</v>
      </c>
      <c r="G101" s="717"/>
      <c r="H101" s="178">
        <v>404.8</v>
      </c>
      <c r="J101" s="386"/>
      <c r="K101" s="386"/>
      <c r="M101" s="717"/>
    </row>
    <row r="102" spans="1:13" x14ac:dyDescent="0.2">
      <c r="A102" s="157">
        <v>41787</v>
      </c>
      <c r="B102" s="179">
        <v>8135</v>
      </c>
      <c r="C102">
        <f t="shared" si="15"/>
        <v>341600</v>
      </c>
      <c r="D102" s="193">
        <f t="shared" si="16"/>
        <v>2.3814402810304451</v>
      </c>
      <c r="E102" s="422">
        <f t="shared" si="17"/>
        <v>2.6816077516931025</v>
      </c>
      <c r="F102" s="425">
        <f t="shared" si="14"/>
        <v>2.4424598934194699</v>
      </c>
      <c r="G102" s="717"/>
      <c r="H102" s="178">
        <v>341.6</v>
      </c>
      <c r="J102" s="386"/>
      <c r="K102" s="386"/>
      <c r="M102" s="717"/>
    </row>
    <row r="103" spans="1:13" x14ac:dyDescent="0.2">
      <c r="A103" s="157">
        <v>41792</v>
      </c>
      <c r="B103" s="179">
        <v>11658.588</v>
      </c>
      <c r="C103">
        <f t="shared" ref="C103:C122" si="18">H103*1000</f>
        <v>406400.00000000006</v>
      </c>
      <c r="D103" s="193">
        <f t="shared" ref="D103:D122" si="19">(B103/C103)*100</f>
        <v>2.8687470472440939</v>
      </c>
      <c r="E103" s="422">
        <f>AVERAGE(D103:D122)</f>
        <v>2.5108121293616699</v>
      </c>
      <c r="F103" s="425">
        <f t="shared" si="14"/>
        <v>2.4424598934194699</v>
      </c>
      <c r="G103" s="717"/>
      <c r="H103" s="178">
        <v>406.40000000000003</v>
      </c>
      <c r="J103" s="386"/>
      <c r="K103" s="386"/>
      <c r="M103" s="717"/>
    </row>
    <row r="104" spans="1:13" x14ac:dyDescent="0.2">
      <c r="A104" s="157">
        <v>41793</v>
      </c>
      <c r="B104" s="179">
        <v>7577.9260000000004</v>
      </c>
      <c r="C104">
        <f t="shared" si="18"/>
        <v>364800</v>
      </c>
      <c r="D104" s="193">
        <f t="shared" si="19"/>
        <v>2.077282346491228</v>
      </c>
      <c r="E104" s="422">
        <f>$E$103</f>
        <v>2.5108121293616699</v>
      </c>
      <c r="F104" s="425">
        <f t="shared" si="14"/>
        <v>2.4424598934194699</v>
      </c>
      <c r="G104" s="717"/>
      <c r="H104" s="178">
        <v>364.8</v>
      </c>
      <c r="J104" s="386"/>
      <c r="K104" s="386"/>
      <c r="M104" s="717"/>
    </row>
    <row r="105" spans="1:13" x14ac:dyDescent="0.2">
      <c r="A105" s="157">
        <v>41794</v>
      </c>
      <c r="B105" s="179">
        <v>10610.263999999999</v>
      </c>
      <c r="C105">
        <f t="shared" si="18"/>
        <v>324000</v>
      </c>
      <c r="D105" s="193">
        <f t="shared" si="19"/>
        <v>3.2747728395061722</v>
      </c>
      <c r="E105" s="422">
        <f t="shared" ref="E105:E122" si="20">$E$103</f>
        <v>2.5108121293616699</v>
      </c>
      <c r="F105" s="425">
        <f t="shared" si="14"/>
        <v>2.4424598934194699</v>
      </c>
      <c r="G105" s="717"/>
      <c r="H105" s="178">
        <v>324</v>
      </c>
      <c r="J105" s="386"/>
      <c r="K105" s="386"/>
      <c r="M105" s="717"/>
    </row>
    <row r="106" spans="1:13" x14ac:dyDescent="0.2">
      <c r="A106" s="157">
        <v>41795</v>
      </c>
      <c r="B106" s="179">
        <v>6509.8580000000002</v>
      </c>
      <c r="C106">
        <f t="shared" si="18"/>
        <v>389600</v>
      </c>
      <c r="D106" s="193">
        <f t="shared" si="19"/>
        <v>1.6709081108829567</v>
      </c>
      <c r="E106" s="422">
        <f t="shared" si="20"/>
        <v>2.5108121293616699</v>
      </c>
      <c r="F106" s="425">
        <f t="shared" si="14"/>
        <v>2.4424598934194699</v>
      </c>
      <c r="G106" s="717"/>
      <c r="H106" s="178">
        <v>389.6</v>
      </c>
      <c r="J106" s="386"/>
      <c r="K106" s="386"/>
      <c r="M106" s="717"/>
    </row>
    <row r="107" spans="1:13" x14ac:dyDescent="0.2">
      <c r="A107" s="157">
        <v>41796</v>
      </c>
      <c r="B107" s="179">
        <v>8457.8430000000008</v>
      </c>
      <c r="C107">
        <f t="shared" si="18"/>
        <v>405600</v>
      </c>
      <c r="D107" s="193">
        <f t="shared" si="19"/>
        <v>2.0852670118343197</v>
      </c>
      <c r="E107" s="422">
        <f t="shared" si="20"/>
        <v>2.5108121293616699</v>
      </c>
      <c r="F107" s="425">
        <f t="shared" si="14"/>
        <v>2.4424598934194699</v>
      </c>
      <c r="G107" s="717"/>
      <c r="H107" s="178">
        <v>405.6</v>
      </c>
      <c r="J107" s="386"/>
      <c r="K107" s="386"/>
      <c r="M107" s="717"/>
    </row>
    <row r="108" spans="1:13" x14ac:dyDescent="0.2">
      <c r="A108" s="157">
        <v>41800</v>
      </c>
      <c r="B108" s="179">
        <v>6742.6620000000003</v>
      </c>
      <c r="C108">
        <f t="shared" si="18"/>
        <v>354400.00000000006</v>
      </c>
      <c r="D108" s="193">
        <f t="shared" si="19"/>
        <v>1.9025569977426635</v>
      </c>
      <c r="E108" s="422">
        <f t="shared" si="20"/>
        <v>2.5108121293616699</v>
      </c>
      <c r="F108" s="425">
        <f t="shared" si="14"/>
        <v>2.4424598934194699</v>
      </c>
      <c r="G108" s="717"/>
      <c r="H108" s="178">
        <v>354.40000000000003</v>
      </c>
      <c r="J108" s="386"/>
      <c r="K108" s="386"/>
      <c r="M108" s="717"/>
    </row>
    <row r="109" spans="1:13" x14ac:dyDescent="0.2">
      <c r="A109" s="157">
        <v>41801</v>
      </c>
      <c r="B109" s="179">
        <v>8318.2000000000007</v>
      </c>
      <c r="C109">
        <f t="shared" si="18"/>
        <v>322400.00000000006</v>
      </c>
      <c r="D109" s="193">
        <f t="shared" si="19"/>
        <v>2.5800868486352355</v>
      </c>
      <c r="E109" s="422">
        <f t="shared" si="20"/>
        <v>2.5108121293616699</v>
      </c>
      <c r="F109" s="425">
        <f t="shared" si="14"/>
        <v>2.4424598934194699</v>
      </c>
      <c r="G109" s="717"/>
      <c r="H109" s="178">
        <v>322.40000000000003</v>
      </c>
      <c r="J109" s="386"/>
      <c r="K109" s="386"/>
      <c r="M109" s="717"/>
    </row>
    <row r="110" spans="1:13" x14ac:dyDescent="0.2">
      <c r="A110" s="157">
        <v>41802</v>
      </c>
      <c r="B110" s="179">
        <v>9773.8259999999991</v>
      </c>
      <c r="C110">
        <f t="shared" si="18"/>
        <v>405600</v>
      </c>
      <c r="D110" s="193">
        <f t="shared" si="19"/>
        <v>2.4097204142011832</v>
      </c>
      <c r="E110" s="422">
        <f t="shared" si="20"/>
        <v>2.5108121293616699</v>
      </c>
      <c r="F110" s="425">
        <f t="shared" si="14"/>
        <v>2.4424598934194699</v>
      </c>
      <c r="G110" s="717"/>
      <c r="H110" s="178">
        <v>405.6</v>
      </c>
      <c r="J110" s="386"/>
      <c r="K110" s="386"/>
      <c r="M110" s="717"/>
    </row>
    <row r="111" spans="1:13" x14ac:dyDescent="0.2">
      <c r="A111" s="157">
        <v>41803</v>
      </c>
      <c r="B111" s="179">
        <v>6612.8639999999996</v>
      </c>
      <c r="C111">
        <f t="shared" si="18"/>
        <v>354400.00000000006</v>
      </c>
      <c r="D111" s="193">
        <f t="shared" si="19"/>
        <v>1.8659322799097062</v>
      </c>
      <c r="E111" s="422">
        <f t="shared" si="20"/>
        <v>2.5108121293616699</v>
      </c>
      <c r="F111" s="425">
        <f t="shared" si="14"/>
        <v>2.4424598934194699</v>
      </c>
      <c r="G111" s="717"/>
      <c r="H111" s="178">
        <v>354.40000000000003</v>
      </c>
      <c r="J111" s="386"/>
      <c r="K111" s="386"/>
      <c r="M111" s="717"/>
    </row>
    <row r="112" spans="1:13" x14ac:dyDescent="0.2">
      <c r="A112" s="157">
        <v>41806</v>
      </c>
      <c r="B112" s="179">
        <v>13304.422</v>
      </c>
      <c r="C112">
        <f t="shared" si="18"/>
        <v>322400.00000000006</v>
      </c>
      <c r="D112" s="193">
        <f t="shared" si="19"/>
        <v>4.1266817617865996</v>
      </c>
      <c r="E112" s="422">
        <f t="shared" si="20"/>
        <v>2.5108121293616699</v>
      </c>
      <c r="F112" s="425">
        <f t="shared" si="14"/>
        <v>2.4424598934194699</v>
      </c>
      <c r="G112" s="717"/>
      <c r="H112" s="178">
        <v>322.40000000000003</v>
      </c>
      <c r="J112" s="386"/>
      <c r="K112" s="386"/>
      <c r="M112" s="717"/>
    </row>
    <row r="113" spans="1:13" x14ac:dyDescent="0.2">
      <c r="A113" s="157">
        <v>41807</v>
      </c>
      <c r="B113" s="179">
        <v>12270.66</v>
      </c>
      <c r="C113">
        <f t="shared" si="18"/>
        <v>409600</v>
      </c>
      <c r="D113" s="193">
        <f t="shared" si="19"/>
        <v>2.9957666015625</v>
      </c>
      <c r="E113" s="422">
        <f t="shared" si="20"/>
        <v>2.5108121293616699</v>
      </c>
      <c r="F113" s="425">
        <f t="shared" si="14"/>
        <v>2.4424598934194699</v>
      </c>
      <c r="G113" s="717"/>
      <c r="H113" s="178">
        <v>409.6</v>
      </c>
      <c r="J113" s="386"/>
      <c r="K113" s="386"/>
      <c r="M113" s="717"/>
    </row>
    <row r="114" spans="1:13" x14ac:dyDescent="0.2">
      <c r="A114" s="157">
        <v>41808</v>
      </c>
      <c r="B114" s="179">
        <v>20287.96</v>
      </c>
      <c r="C114">
        <f t="shared" si="18"/>
        <v>576800.00000000012</v>
      </c>
      <c r="D114" s="193">
        <f t="shared" si="19"/>
        <v>3.5173300970873775</v>
      </c>
      <c r="E114" s="422">
        <f t="shared" si="20"/>
        <v>2.5108121293616699</v>
      </c>
      <c r="F114" s="425">
        <f t="shared" si="14"/>
        <v>2.4424598934194699</v>
      </c>
      <c r="G114" s="717"/>
      <c r="H114" s="178">
        <v>576.80000000000007</v>
      </c>
      <c r="J114" s="386"/>
      <c r="K114" s="386"/>
      <c r="M114" s="717"/>
    </row>
    <row r="115" spans="1:13" x14ac:dyDescent="0.2">
      <c r="A115" s="157">
        <v>41809</v>
      </c>
      <c r="B115" s="179">
        <v>10650.43</v>
      </c>
      <c r="C115">
        <f t="shared" si="18"/>
        <v>501600</v>
      </c>
      <c r="D115" s="193">
        <f t="shared" si="19"/>
        <v>2.1232914673046253</v>
      </c>
      <c r="E115" s="422">
        <f t="shared" si="20"/>
        <v>2.5108121293616699</v>
      </c>
      <c r="F115" s="425">
        <f t="shared" si="14"/>
        <v>2.4424598934194699</v>
      </c>
      <c r="G115" s="717"/>
      <c r="H115" s="178">
        <v>501.6</v>
      </c>
      <c r="J115" s="386"/>
      <c r="K115" s="386"/>
      <c r="M115" s="717"/>
    </row>
    <row r="116" spans="1:13" x14ac:dyDescent="0.2">
      <c r="A116" s="157">
        <v>41810</v>
      </c>
      <c r="B116" s="179">
        <v>5544.9620000000004</v>
      </c>
      <c r="C116">
        <f t="shared" si="18"/>
        <v>342400.00000000006</v>
      </c>
      <c r="D116" s="193">
        <f t="shared" si="19"/>
        <v>1.6194398364485978</v>
      </c>
      <c r="E116" s="422">
        <f t="shared" si="20"/>
        <v>2.5108121293616699</v>
      </c>
      <c r="F116" s="425">
        <f t="shared" si="14"/>
        <v>2.4424598934194699</v>
      </c>
      <c r="G116" s="717"/>
      <c r="H116" s="178">
        <v>342.40000000000003</v>
      </c>
      <c r="J116" s="386"/>
      <c r="K116" s="386"/>
      <c r="M116" s="717"/>
    </row>
    <row r="117" spans="1:13" x14ac:dyDescent="0.2">
      <c r="A117" s="157">
        <v>41813</v>
      </c>
      <c r="B117" s="179">
        <v>14053.83</v>
      </c>
      <c r="C117">
        <f t="shared" si="18"/>
        <v>522400</v>
      </c>
      <c r="D117" s="193">
        <f t="shared" si="19"/>
        <v>2.6902431087289433</v>
      </c>
      <c r="E117" s="422">
        <f t="shared" si="20"/>
        <v>2.5108121293616699</v>
      </c>
      <c r="F117" s="425">
        <f t="shared" si="14"/>
        <v>2.4424598934194699</v>
      </c>
      <c r="G117" s="717"/>
      <c r="H117" s="178">
        <v>522.4</v>
      </c>
      <c r="J117" s="386"/>
      <c r="K117" s="386"/>
      <c r="M117" s="717"/>
    </row>
    <row r="118" spans="1:13" x14ac:dyDescent="0.2">
      <c r="A118" s="157">
        <v>41814</v>
      </c>
      <c r="B118" s="179">
        <v>16424.77</v>
      </c>
      <c r="C118">
        <f t="shared" si="18"/>
        <v>506400.00000000006</v>
      </c>
      <c r="D118" s="193">
        <f t="shared" si="19"/>
        <v>3.2434379936808844</v>
      </c>
      <c r="E118" s="422">
        <f t="shared" si="20"/>
        <v>2.5108121293616699</v>
      </c>
      <c r="F118" s="425">
        <f t="shared" si="14"/>
        <v>2.4424598934194699</v>
      </c>
      <c r="G118" s="717"/>
      <c r="H118" s="178">
        <v>506.40000000000003</v>
      </c>
      <c r="J118" s="386"/>
      <c r="K118" s="386"/>
      <c r="M118" s="717"/>
    </row>
    <row r="119" spans="1:13" x14ac:dyDescent="0.2">
      <c r="A119" s="157">
        <v>41815</v>
      </c>
      <c r="B119" s="179">
        <v>11526.37</v>
      </c>
      <c r="C119">
        <f t="shared" si="18"/>
        <v>511200.00000000006</v>
      </c>
      <c r="D119" s="193">
        <f t="shared" si="19"/>
        <v>2.2547672143974959</v>
      </c>
      <c r="E119" s="422">
        <f t="shared" si="20"/>
        <v>2.5108121293616699</v>
      </c>
      <c r="F119" s="425">
        <f t="shared" si="14"/>
        <v>2.4424598934194699</v>
      </c>
      <c r="G119" s="717"/>
      <c r="H119" s="178">
        <v>511.20000000000005</v>
      </c>
      <c r="J119" s="386"/>
      <c r="K119" s="386"/>
      <c r="M119" s="717"/>
    </row>
    <row r="120" spans="1:13" x14ac:dyDescent="0.2">
      <c r="A120" s="157">
        <v>41816</v>
      </c>
      <c r="B120" s="179">
        <v>11565</v>
      </c>
      <c r="C120">
        <f t="shared" si="18"/>
        <v>476800</v>
      </c>
      <c r="D120" s="193">
        <f t="shared" si="19"/>
        <v>2.4255453020134228</v>
      </c>
      <c r="E120" s="422">
        <f t="shared" si="20"/>
        <v>2.5108121293616699</v>
      </c>
      <c r="F120" s="425">
        <f t="shared" si="14"/>
        <v>2.4424598934194699</v>
      </c>
      <c r="G120" s="717"/>
      <c r="H120" s="178">
        <v>476.8</v>
      </c>
      <c r="J120" s="386"/>
      <c r="K120" s="386"/>
      <c r="M120" s="717"/>
    </row>
    <row r="121" spans="1:13" x14ac:dyDescent="0.2">
      <c r="A121" s="157">
        <v>41817</v>
      </c>
      <c r="B121" s="179">
        <v>6549.2380000000003</v>
      </c>
      <c r="C121">
        <f t="shared" si="18"/>
        <v>370400.00000000006</v>
      </c>
      <c r="D121" s="193">
        <f t="shared" si="19"/>
        <v>1.7681528077753779</v>
      </c>
      <c r="E121" s="422">
        <f t="shared" si="20"/>
        <v>2.5108121293616699</v>
      </c>
      <c r="F121" s="425">
        <f t="shared" si="14"/>
        <v>2.4424598934194699</v>
      </c>
      <c r="G121" s="717"/>
      <c r="H121" s="178">
        <v>370.40000000000003</v>
      </c>
      <c r="J121" s="386"/>
      <c r="K121" s="386"/>
      <c r="M121" s="717"/>
    </row>
    <row r="122" spans="1:13" x14ac:dyDescent="0.2">
      <c r="A122" s="157">
        <v>41820</v>
      </c>
      <c r="B122" s="179">
        <v>12951.378000000001</v>
      </c>
      <c r="C122">
        <f t="shared" si="18"/>
        <v>476800</v>
      </c>
      <c r="D122" s="193">
        <f t="shared" si="19"/>
        <v>2.7163124999999999</v>
      </c>
      <c r="E122" s="422">
        <f t="shared" si="20"/>
        <v>2.5108121293616699</v>
      </c>
      <c r="F122" s="425">
        <f t="shared" si="14"/>
        <v>2.4424598934194699</v>
      </c>
      <c r="G122" s="717"/>
      <c r="H122" s="178">
        <v>476.8</v>
      </c>
      <c r="J122" s="386"/>
      <c r="K122" s="386"/>
      <c r="M122" s="717"/>
    </row>
    <row r="123" spans="1:13" x14ac:dyDescent="0.2">
      <c r="A123" s="157">
        <v>41821</v>
      </c>
      <c r="B123" s="179">
        <v>12235.504000000001</v>
      </c>
      <c r="C123">
        <f t="shared" ref="C123:C144" si="21">H123*1000</f>
        <v>492800</v>
      </c>
      <c r="D123" s="193">
        <f t="shared" ref="D123:D144" si="22">(B123/C123)*100</f>
        <v>2.4828538961038964</v>
      </c>
      <c r="E123" s="422">
        <f>AVERAGE(D123:D144)</f>
        <v>2.3642034337545135</v>
      </c>
      <c r="F123" s="425">
        <f t="shared" si="14"/>
        <v>2.4424598934194699</v>
      </c>
      <c r="G123" s="717"/>
      <c r="H123" s="178">
        <v>492.8</v>
      </c>
      <c r="J123" s="386"/>
      <c r="K123" s="386"/>
      <c r="M123" s="717"/>
    </row>
    <row r="124" spans="1:13" x14ac:dyDescent="0.2">
      <c r="A124" s="157">
        <v>41822</v>
      </c>
      <c r="B124" s="179">
        <v>12765</v>
      </c>
      <c r="C124">
        <f t="shared" si="21"/>
        <v>465600</v>
      </c>
      <c r="D124" s="193">
        <f t="shared" si="22"/>
        <v>2.741623711340206</v>
      </c>
      <c r="E124" s="422">
        <f>$E$123</f>
        <v>2.3642034337545135</v>
      </c>
      <c r="F124" s="425">
        <f t="shared" si="14"/>
        <v>2.4424598934194699</v>
      </c>
      <c r="G124" s="717"/>
      <c r="H124" s="178">
        <v>465.6</v>
      </c>
      <c r="J124" s="386"/>
      <c r="K124" s="386"/>
      <c r="M124" s="717"/>
    </row>
    <row r="125" spans="1:13" x14ac:dyDescent="0.2">
      <c r="A125" s="157">
        <v>41823</v>
      </c>
      <c r="B125" s="179">
        <v>15157.567999999999</v>
      </c>
      <c r="C125">
        <f t="shared" si="21"/>
        <v>508800</v>
      </c>
      <c r="D125" s="193">
        <f t="shared" si="22"/>
        <v>2.9790817610062894</v>
      </c>
      <c r="E125" s="422">
        <f t="shared" ref="E125:E144" si="23">$E$123</f>
        <v>2.3642034337545135</v>
      </c>
      <c r="F125" s="425">
        <f t="shared" si="14"/>
        <v>2.4424598934194699</v>
      </c>
      <c r="G125" s="717"/>
      <c r="H125" s="178">
        <v>508.8</v>
      </c>
      <c r="J125" s="386"/>
      <c r="K125" s="386"/>
      <c r="M125" s="717"/>
    </row>
    <row r="126" spans="1:13" x14ac:dyDescent="0.2">
      <c r="A126" s="157">
        <v>41824</v>
      </c>
      <c r="B126" s="179">
        <v>6365.1840000000002</v>
      </c>
      <c r="C126">
        <f t="shared" si="21"/>
        <v>436800</v>
      </c>
      <c r="D126" s="193">
        <f t="shared" si="22"/>
        <v>1.4572307692307693</v>
      </c>
      <c r="E126" s="422">
        <f t="shared" si="23"/>
        <v>2.3642034337545135</v>
      </c>
      <c r="F126" s="425">
        <f t="shared" si="14"/>
        <v>2.4424598934194699</v>
      </c>
      <c r="G126" s="717"/>
      <c r="H126" s="178">
        <v>436.8</v>
      </c>
      <c r="J126" s="386"/>
      <c r="K126" s="386"/>
      <c r="M126" s="717"/>
    </row>
    <row r="127" spans="1:13" x14ac:dyDescent="0.2">
      <c r="A127" s="157">
        <v>41827</v>
      </c>
      <c r="B127" s="179">
        <v>14669.56</v>
      </c>
      <c r="C127">
        <f t="shared" si="21"/>
        <v>447200.00000000006</v>
      </c>
      <c r="D127" s="193">
        <f t="shared" si="22"/>
        <v>3.2803130590339888</v>
      </c>
      <c r="E127" s="422">
        <f t="shared" si="23"/>
        <v>2.3642034337545135</v>
      </c>
      <c r="F127" s="425">
        <f t="shared" si="14"/>
        <v>2.4424598934194699</v>
      </c>
      <c r="G127" s="717"/>
      <c r="H127" s="178">
        <v>447.20000000000005</v>
      </c>
      <c r="J127" s="386"/>
      <c r="K127" s="386"/>
      <c r="M127" s="717"/>
    </row>
    <row r="128" spans="1:13" x14ac:dyDescent="0.2">
      <c r="A128" s="157">
        <v>41828</v>
      </c>
      <c r="B128" s="179">
        <v>10212.23</v>
      </c>
      <c r="C128">
        <f t="shared" si="21"/>
        <v>440800</v>
      </c>
      <c r="D128" s="193">
        <f t="shared" si="22"/>
        <v>2.3167490925589838</v>
      </c>
      <c r="E128" s="422">
        <f t="shared" si="23"/>
        <v>2.3642034337545135</v>
      </c>
      <c r="F128" s="425">
        <f t="shared" si="14"/>
        <v>2.4424598934194699</v>
      </c>
      <c r="G128" s="717"/>
      <c r="H128" s="178">
        <v>440.8</v>
      </c>
      <c r="J128" s="386"/>
      <c r="K128" s="386"/>
      <c r="M128" s="717"/>
    </row>
    <row r="129" spans="1:13" x14ac:dyDescent="0.2">
      <c r="A129" s="157">
        <v>41829</v>
      </c>
      <c r="B129" s="179">
        <v>16948.59</v>
      </c>
      <c r="C129">
        <f t="shared" si="21"/>
        <v>524000</v>
      </c>
      <c r="D129" s="193">
        <f t="shared" si="22"/>
        <v>3.2344637404580148</v>
      </c>
      <c r="E129" s="422">
        <f t="shared" si="23"/>
        <v>2.3642034337545135</v>
      </c>
      <c r="F129" s="425">
        <f t="shared" si="14"/>
        <v>2.4424598934194699</v>
      </c>
      <c r="G129" s="717"/>
      <c r="H129" s="178">
        <v>524</v>
      </c>
      <c r="J129" s="386"/>
      <c r="K129" s="386"/>
      <c r="M129" s="717"/>
    </row>
    <row r="130" spans="1:13" x14ac:dyDescent="0.2">
      <c r="A130" s="157">
        <v>41830</v>
      </c>
      <c r="B130" s="179">
        <v>7194.6180000000004</v>
      </c>
      <c r="C130">
        <f t="shared" si="21"/>
        <v>447200.00000000006</v>
      </c>
      <c r="D130" s="193">
        <f t="shared" si="22"/>
        <v>1.6088144007155631</v>
      </c>
      <c r="E130" s="422">
        <f t="shared" si="23"/>
        <v>2.3642034337545135</v>
      </c>
      <c r="F130" s="425">
        <f t="shared" si="14"/>
        <v>2.4424598934194699</v>
      </c>
      <c r="G130" s="717"/>
      <c r="H130" s="178">
        <v>447.20000000000005</v>
      </c>
      <c r="J130" s="386"/>
      <c r="K130" s="386"/>
      <c r="M130" s="717"/>
    </row>
    <row r="131" spans="1:13" x14ac:dyDescent="0.2">
      <c r="A131" s="157">
        <v>41831</v>
      </c>
      <c r="B131" s="179">
        <v>6700.69</v>
      </c>
      <c r="C131">
        <f t="shared" si="21"/>
        <v>440800</v>
      </c>
      <c r="D131" s="193">
        <f t="shared" si="22"/>
        <v>1.5201202359346642</v>
      </c>
      <c r="E131" s="422">
        <f t="shared" si="23"/>
        <v>2.3642034337545135</v>
      </c>
      <c r="F131" s="425">
        <f t="shared" si="14"/>
        <v>2.4424598934194699</v>
      </c>
      <c r="G131" s="717"/>
      <c r="H131" s="178">
        <v>440.8</v>
      </c>
      <c r="J131" s="386"/>
      <c r="K131" s="386"/>
      <c r="M131" s="717"/>
    </row>
    <row r="132" spans="1:13" x14ac:dyDescent="0.2">
      <c r="A132" s="157">
        <v>41835</v>
      </c>
      <c r="B132" s="179">
        <v>13410</v>
      </c>
      <c r="C132">
        <f t="shared" si="21"/>
        <v>524000</v>
      </c>
      <c r="D132" s="193">
        <f t="shared" si="22"/>
        <v>2.5591603053435117</v>
      </c>
      <c r="E132" s="422">
        <f t="shared" si="23"/>
        <v>2.3642034337545135</v>
      </c>
      <c r="F132" s="425">
        <f t="shared" si="14"/>
        <v>2.4424598934194699</v>
      </c>
      <c r="G132" s="717"/>
      <c r="H132" s="178">
        <v>524</v>
      </c>
      <c r="J132" s="386"/>
      <c r="K132" s="386"/>
      <c r="M132" s="717"/>
    </row>
    <row r="133" spans="1:13" x14ac:dyDescent="0.2">
      <c r="A133" s="157">
        <v>41836</v>
      </c>
      <c r="B133" s="179">
        <v>11971.85</v>
      </c>
      <c r="C133">
        <f t="shared" si="21"/>
        <v>512800.00000000006</v>
      </c>
      <c r="D133" s="193">
        <f t="shared" si="22"/>
        <v>2.3346041341653665</v>
      </c>
      <c r="E133" s="422">
        <f t="shared" si="23"/>
        <v>2.3642034337545135</v>
      </c>
      <c r="F133" s="425">
        <f t="shared" si="14"/>
        <v>2.4424598934194699</v>
      </c>
      <c r="G133" s="717"/>
      <c r="H133" s="178">
        <v>512.80000000000007</v>
      </c>
      <c r="J133" s="386"/>
      <c r="K133" s="386"/>
      <c r="M133" s="717"/>
    </row>
    <row r="134" spans="1:13" x14ac:dyDescent="0.2">
      <c r="A134" s="157">
        <v>41837</v>
      </c>
      <c r="B134" s="179">
        <v>12239.78</v>
      </c>
      <c r="C134">
        <f t="shared" si="21"/>
        <v>432000</v>
      </c>
      <c r="D134" s="193">
        <f t="shared" si="22"/>
        <v>2.8332824074074074</v>
      </c>
      <c r="E134" s="422">
        <f t="shared" si="23"/>
        <v>2.3642034337545135</v>
      </c>
      <c r="F134" s="425">
        <f t="shared" ref="F134:F197" si="24">$F$4</f>
        <v>2.4424598934194699</v>
      </c>
      <c r="G134" s="717"/>
      <c r="H134" s="178">
        <v>432</v>
      </c>
      <c r="J134" s="386"/>
      <c r="K134" s="386"/>
      <c r="M134" s="717"/>
    </row>
    <row r="135" spans="1:13" x14ac:dyDescent="0.2">
      <c r="A135" s="157">
        <v>41838</v>
      </c>
      <c r="B135" s="179">
        <v>13394.9</v>
      </c>
      <c r="C135">
        <f t="shared" si="21"/>
        <v>456800</v>
      </c>
      <c r="D135" s="193">
        <f t="shared" si="22"/>
        <v>2.9323336252189138</v>
      </c>
      <c r="E135" s="422">
        <f t="shared" si="23"/>
        <v>2.3642034337545135</v>
      </c>
      <c r="F135" s="425">
        <f t="shared" si="24"/>
        <v>2.4424598934194699</v>
      </c>
      <c r="G135" s="717"/>
      <c r="H135" s="178">
        <v>456.8</v>
      </c>
      <c r="J135" s="386"/>
      <c r="K135" s="386"/>
      <c r="M135" s="717"/>
    </row>
    <row r="136" spans="1:13" x14ac:dyDescent="0.2">
      <c r="A136" s="157">
        <v>41841</v>
      </c>
      <c r="B136" s="179">
        <v>12380.96</v>
      </c>
      <c r="C136">
        <f t="shared" si="21"/>
        <v>451200.00000000006</v>
      </c>
      <c r="D136" s="193">
        <f t="shared" si="22"/>
        <v>2.7440070921985811</v>
      </c>
      <c r="E136" s="422">
        <f t="shared" si="23"/>
        <v>2.3642034337545135</v>
      </c>
      <c r="F136" s="425">
        <f t="shared" si="24"/>
        <v>2.4424598934194699</v>
      </c>
      <c r="G136" s="717"/>
      <c r="H136" s="178">
        <v>451.20000000000005</v>
      </c>
      <c r="J136" s="386"/>
      <c r="K136" s="386"/>
      <c r="M136" s="717"/>
    </row>
    <row r="137" spans="1:13" x14ac:dyDescent="0.2">
      <c r="A137" s="157">
        <v>41842</v>
      </c>
      <c r="B137" s="179">
        <v>5910.6059999999998</v>
      </c>
      <c r="C137">
        <f t="shared" si="21"/>
        <v>357600</v>
      </c>
      <c r="D137" s="193">
        <f t="shared" si="22"/>
        <v>1.6528540268456378</v>
      </c>
      <c r="E137" s="422">
        <f t="shared" si="23"/>
        <v>2.3642034337545135</v>
      </c>
      <c r="F137" s="425">
        <f t="shared" si="24"/>
        <v>2.4424598934194699</v>
      </c>
      <c r="G137" s="717"/>
      <c r="H137" s="178">
        <v>357.6</v>
      </c>
      <c r="J137" s="386"/>
      <c r="K137" s="386"/>
      <c r="M137" s="717"/>
    </row>
    <row r="138" spans="1:13" x14ac:dyDescent="0.2">
      <c r="A138" s="157">
        <v>41843</v>
      </c>
      <c r="B138" s="179">
        <v>11540.621999999999</v>
      </c>
      <c r="C138">
        <f t="shared" si="21"/>
        <v>424000</v>
      </c>
      <c r="D138" s="193">
        <f t="shared" si="22"/>
        <v>2.7218448113207545</v>
      </c>
      <c r="E138" s="422">
        <f t="shared" si="23"/>
        <v>2.3642034337545135</v>
      </c>
      <c r="F138" s="425">
        <f t="shared" si="24"/>
        <v>2.4424598934194699</v>
      </c>
      <c r="G138" s="717"/>
      <c r="H138" s="178">
        <v>424</v>
      </c>
      <c r="J138" s="386"/>
      <c r="K138" s="386"/>
      <c r="M138" s="717"/>
    </row>
    <row r="139" spans="1:13" x14ac:dyDescent="0.2">
      <c r="A139" s="157">
        <v>41844</v>
      </c>
      <c r="B139" s="179">
        <v>7541.53</v>
      </c>
      <c r="C139">
        <f t="shared" si="21"/>
        <v>488000</v>
      </c>
      <c r="D139" s="193">
        <f t="shared" si="22"/>
        <v>1.5453954918032786</v>
      </c>
      <c r="E139" s="422">
        <f t="shared" si="23"/>
        <v>2.3642034337545135</v>
      </c>
      <c r="F139" s="425">
        <f t="shared" si="24"/>
        <v>2.4424598934194699</v>
      </c>
      <c r="G139" s="717"/>
      <c r="H139" s="178">
        <v>488</v>
      </c>
      <c r="J139" s="386"/>
      <c r="K139" s="386"/>
      <c r="M139" s="717"/>
    </row>
    <row r="140" spans="1:13" x14ac:dyDescent="0.2">
      <c r="A140" s="157">
        <v>41845</v>
      </c>
      <c r="B140" s="179">
        <v>8713.5059999999994</v>
      </c>
      <c r="C140">
        <f t="shared" si="21"/>
        <v>536000</v>
      </c>
      <c r="D140" s="193">
        <f t="shared" si="22"/>
        <v>1.625654104477612</v>
      </c>
      <c r="E140" s="422">
        <f t="shared" si="23"/>
        <v>2.3642034337545135</v>
      </c>
      <c r="F140" s="425">
        <f t="shared" si="24"/>
        <v>2.4424598934194699</v>
      </c>
      <c r="G140" s="717"/>
      <c r="H140" s="178">
        <v>536</v>
      </c>
      <c r="J140" s="386"/>
      <c r="K140" s="386"/>
      <c r="M140" s="717"/>
    </row>
    <row r="141" spans="1:13" x14ac:dyDescent="0.2">
      <c r="A141" s="157">
        <v>41848</v>
      </c>
      <c r="B141" s="179">
        <v>14295.89</v>
      </c>
      <c r="C141">
        <f t="shared" si="21"/>
        <v>495200.00000000006</v>
      </c>
      <c r="D141" s="193">
        <f t="shared" si="22"/>
        <v>2.8868921647819059</v>
      </c>
      <c r="E141" s="422">
        <f t="shared" si="23"/>
        <v>2.3642034337545135</v>
      </c>
      <c r="F141" s="425">
        <f t="shared" si="24"/>
        <v>2.4424598934194699</v>
      </c>
      <c r="G141" s="717"/>
      <c r="H141" s="178">
        <v>495.20000000000005</v>
      </c>
      <c r="J141" s="386"/>
      <c r="K141" s="386"/>
      <c r="M141" s="717"/>
    </row>
    <row r="142" spans="1:13" x14ac:dyDescent="0.2">
      <c r="A142" s="157">
        <v>41849</v>
      </c>
      <c r="B142" s="179">
        <v>15911.12</v>
      </c>
      <c r="C142">
        <f t="shared" si="21"/>
        <v>547200</v>
      </c>
      <c r="D142" s="193">
        <f t="shared" si="22"/>
        <v>2.9077339181286552</v>
      </c>
      <c r="E142" s="422">
        <f t="shared" si="23"/>
        <v>2.3642034337545135</v>
      </c>
      <c r="F142" s="425">
        <f t="shared" si="24"/>
        <v>2.4424598934194699</v>
      </c>
      <c r="G142" s="717"/>
      <c r="H142" s="178">
        <v>547.20000000000005</v>
      </c>
      <c r="J142" s="386"/>
      <c r="K142" s="386"/>
      <c r="M142" s="717"/>
    </row>
    <row r="143" spans="1:13" x14ac:dyDescent="0.2">
      <c r="A143" s="157">
        <v>41850</v>
      </c>
      <c r="B143" s="179">
        <v>7046.84</v>
      </c>
      <c r="C143">
        <f t="shared" si="21"/>
        <v>473600</v>
      </c>
      <c r="D143" s="193">
        <f t="shared" si="22"/>
        <v>1.4879307432432434</v>
      </c>
      <c r="E143" s="422">
        <f t="shared" si="23"/>
        <v>2.3642034337545135</v>
      </c>
      <c r="F143" s="425">
        <f t="shared" si="24"/>
        <v>2.4424598934194699</v>
      </c>
      <c r="G143" s="717"/>
      <c r="H143" s="178">
        <v>473.6</v>
      </c>
      <c r="J143" s="386"/>
      <c r="K143" s="386"/>
      <c r="M143" s="717"/>
    </row>
    <row r="144" spans="1:13" x14ac:dyDescent="0.2">
      <c r="A144" s="157">
        <v>41851</v>
      </c>
      <c r="B144" s="179">
        <v>10780.384</v>
      </c>
      <c r="C144">
        <f t="shared" si="21"/>
        <v>499200.00000000006</v>
      </c>
      <c r="D144" s="193">
        <f t="shared" si="22"/>
        <v>2.1595320512820511</v>
      </c>
      <c r="E144" s="422">
        <f t="shared" si="23"/>
        <v>2.3642034337545135</v>
      </c>
      <c r="F144" s="425">
        <f t="shared" si="24"/>
        <v>2.4424598934194699</v>
      </c>
      <c r="G144" s="717"/>
      <c r="H144" s="178">
        <v>499.20000000000005</v>
      </c>
      <c r="J144" s="386"/>
      <c r="K144" s="386"/>
      <c r="M144" s="717"/>
    </row>
    <row r="145" spans="1:13" x14ac:dyDescent="0.2">
      <c r="A145" s="157">
        <v>41852</v>
      </c>
      <c r="B145" s="179">
        <v>16623.103999999999</v>
      </c>
      <c r="C145">
        <f t="shared" ref="C145:C170" si="25">H145*1000</f>
        <v>447200.00000000006</v>
      </c>
      <c r="D145" s="193">
        <f t="shared" ref="D145:D170" si="26">(B145/C145)*100</f>
        <v>3.7171520572450802</v>
      </c>
      <c r="E145" s="422">
        <f>AVERAGE(D145:D148)</f>
        <v>2.4416511049790737</v>
      </c>
      <c r="F145" s="425">
        <f t="shared" si="24"/>
        <v>2.4424598934194699</v>
      </c>
      <c r="G145" s="717"/>
      <c r="H145" s="178">
        <v>447.20000000000005</v>
      </c>
      <c r="J145" s="386"/>
      <c r="K145" s="386"/>
      <c r="M145" s="717"/>
    </row>
    <row r="146" spans="1:13" x14ac:dyDescent="0.2">
      <c r="A146" s="157">
        <v>41878</v>
      </c>
      <c r="B146" s="179">
        <v>10856.49</v>
      </c>
      <c r="C146">
        <f t="shared" si="25"/>
        <v>496000</v>
      </c>
      <c r="D146" s="193">
        <f t="shared" si="26"/>
        <v>2.1888084677419357</v>
      </c>
      <c r="E146" s="422">
        <f>$E$145</f>
        <v>2.4416511049790737</v>
      </c>
      <c r="F146" s="425">
        <f t="shared" si="24"/>
        <v>2.4424598934194699</v>
      </c>
      <c r="G146" s="717"/>
      <c r="H146" s="178">
        <v>496</v>
      </c>
      <c r="J146" s="386"/>
      <c r="K146" s="386"/>
      <c r="M146" s="717"/>
    </row>
    <row r="147" spans="1:13" x14ac:dyDescent="0.2">
      <c r="A147" s="157">
        <v>41879</v>
      </c>
      <c r="B147" s="179">
        <v>7164.7520000000004</v>
      </c>
      <c r="C147">
        <f t="shared" si="25"/>
        <v>425600</v>
      </c>
      <c r="D147" s="193">
        <f t="shared" si="26"/>
        <v>1.6834473684210527</v>
      </c>
      <c r="E147" s="422">
        <f t="shared" ref="E147:E148" si="27">$E$145</f>
        <v>2.4416511049790737</v>
      </c>
      <c r="F147" s="425">
        <f t="shared" si="24"/>
        <v>2.4424598934194699</v>
      </c>
      <c r="G147" s="717"/>
      <c r="H147" s="178">
        <v>425.6</v>
      </c>
      <c r="J147" s="386"/>
      <c r="K147" s="386"/>
      <c r="M147" s="717"/>
    </row>
    <row r="148" spans="1:13" x14ac:dyDescent="0.2">
      <c r="A148" s="157">
        <v>41880</v>
      </c>
      <c r="B148" s="179">
        <v>9527.4120000000003</v>
      </c>
      <c r="C148">
        <f t="shared" si="25"/>
        <v>437600</v>
      </c>
      <c r="D148" s="193">
        <f t="shared" si="26"/>
        <v>2.1771965265082267</v>
      </c>
      <c r="E148" s="422">
        <f t="shared" si="27"/>
        <v>2.4416511049790737</v>
      </c>
      <c r="F148" s="425">
        <f t="shared" si="24"/>
        <v>2.4424598934194699</v>
      </c>
      <c r="G148" s="717"/>
      <c r="H148" s="178">
        <v>437.6</v>
      </c>
      <c r="J148" s="386"/>
      <c r="K148" s="386"/>
      <c r="M148" s="717"/>
    </row>
    <row r="149" spans="1:13" x14ac:dyDescent="0.2">
      <c r="A149" s="157">
        <v>41883</v>
      </c>
      <c r="B149" s="179">
        <v>10871.441999999999</v>
      </c>
      <c r="C149">
        <f t="shared" si="25"/>
        <v>454400.00000000006</v>
      </c>
      <c r="D149" s="193">
        <f t="shared" si="26"/>
        <v>2.3924828345070419</v>
      </c>
      <c r="E149" s="422">
        <f>AVERAGE(D149:D170)</f>
        <v>2.6065192217955131</v>
      </c>
      <c r="F149" s="425">
        <f t="shared" si="24"/>
        <v>2.4424598934194699</v>
      </c>
      <c r="G149" s="717"/>
      <c r="H149" s="178">
        <v>454.40000000000003</v>
      </c>
      <c r="J149" s="386"/>
      <c r="K149" s="386"/>
      <c r="M149" s="717"/>
    </row>
    <row r="150" spans="1:13" x14ac:dyDescent="0.2">
      <c r="A150" s="157">
        <v>41884</v>
      </c>
      <c r="B150" s="179">
        <v>10886.322</v>
      </c>
      <c r="C150">
        <f t="shared" si="25"/>
        <v>455200.00000000006</v>
      </c>
      <c r="D150" s="193">
        <f t="shared" si="26"/>
        <v>2.3915470123022842</v>
      </c>
      <c r="E150" s="422">
        <f>$E$149</f>
        <v>2.6065192217955131</v>
      </c>
      <c r="F150" s="425">
        <f t="shared" si="24"/>
        <v>2.4424598934194699</v>
      </c>
      <c r="G150" s="717"/>
      <c r="H150" s="178">
        <v>455.20000000000005</v>
      </c>
      <c r="J150" s="386"/>
      <c r="K150" s="386"/>
      <c r="M150" s="717"/>
    </row>
    <row r="151" spans="1:13" x14ac:dyDescent="0.2">
      <c r="A151" s="157">
        <v>41885</v>
      </c>
      <c r="B151" s="179">
        <v>11153.04</v>
      </c>
      <c r="C151">
        <f t="shared" si="25"/>
        <v>440000</v>
      </c>
      <c r="D151" s="193">
        <f t="shared" si="26"/>
        <v>2.5347818181818185</v>
      </c>
      <c r="E151" s="422">
        <f t="shared" ref="E151:E169" si="28">$E$149</f>
        <v>2.6065192217955131</v>
      </c>
      <c r="F151" s="425">
        <f t="shared" si="24"/>
        <v>2.4424598934194699</v>
      </c>
      <c r="G151" s="717"/>
      <c r="H151" s="178">
        <v>440</v>
      </c>
      <c r="J151" s="386"/>
      <c r="K151" s="386"/>
      <c r="M151" s="717"/>
    </row>
    <row r="152" spans="1:13" x14ac:dyDescent="0.2">
      <c r="A152" s="157">
        <v>41886</v>
      </c>
      <c r="B152" s="179">
        <v>8010.7</v>
      </c>
      <c r="C152">
        <f t="shared" si="25"/>
        <v>427200.00000000006</v>
      </c>
      <c r="D152" s="193">
        <f t="shared" si="26"/>
        <v>1.8751638576779024</v>
      </c>
      <c r="E152" s="422">
        <f t="shared" si="28"/>
        <v>2.6065192217955131</v>
      </c>
      <c r="F152" s="425">
        <f t="shared" si="24"/>
        <v>2.4424598934194699</v>
      </c>
      <c r="G152" s="717"/>
      <c r="H152" s="178">
        <v>427.20000000000005</v>
      </c>
      <c r="J152" s="386"/>
      <c r="K152" s="386"/>
      <c r="M152" s="717"/>
    </row>
    <row r="153" spans="1:13" x14ac:dyDescent="0.2">
      <c r="A153" s="157">
        <v>41887</v>
      </c>
      <c r="B153" s="179">
        <v>4673.4279999999999</v>
      </c>
      <c r="C153">
        <f t="shared" si="25"/>
        <v>267200</v>
      </c>
      <c r="D153" s="193">
        <f t="shared" si="26"/>
        <v>1.7490374251497007</v>
      </c>
      <c r="E153" s="422">
        <f t="shared" si="28"/>
        <v>2.6065192217955131</v>
      </c>
      <c r="F153" s="425">
        <f t="shared" si="24"/>
        <v>2.4424598934194699</v>
      </c>
      <c r="G153" s="717"/>
      <c r="H153" s="178">
        <v>267.2</v>
      </c>
      <c r="J153" s="386"/>
      <c r="K153" s="386"/>
      <c r="M153" s="717"/>
    </row>
    <row r="154" spans="1:13" x14ac:dyDescent="0.2">
      <c r="A154" s="157">
        <v>41890</v>
      </c>
      <c r="B154" s="179">
        <v>8992.0360000000001</v>
      </c>
      <c r="C154">
        <f t="shared" si="25"/>
        <v>360800</v>
      </c>
      <c r="D154" s="193">
        <f t="shared" si="26"/>
        <v>2.4922494456762747</v>
      </c>
      <c r="E154" s="422">
        <f t="shared" si="28"/>
        <v>2.6065192217955131</v>
      </c>
      <c r="F154" s="425">
        <f t="shared" si="24"/>
        <v>2.4424598934194699</v>
      </c>
      <c r="G154" s="717"/>
      <c r="H154" s="178">
        <v>360.8</v>
      </c>
      <c r="J154" s="386"/>
      <c r="K154" s="386"/>
      <c r="M154" s="717"/>
    </row>
    <row r="155" spans="1:13" x14ac:dyDescent="0.2">
      <c r="A155" s="157">
        <v>41891</v>
      </c>
      <c r="B155" s="179">
        <v>12196.852000000001</v>
      </c>
      <c r="C155">
        <f t="shared" si="25"/>
        <v>323200.00000000006</v>
      </c>
      <c r="D155" s="193">
        <f t="shared" si="26"/>
        <v>3.7737784653465343</v>
      </c>
      <c r="E155" s="422">
        <f t="shared" si="28"/>
        <v>2.6065192217955131</v>
      </c>
      <c r="F155" s="425">
        <f t="shared" si="24"/>
        <v>2.4424598934194699</v>
      </c>
      <c r="G155" s="717"/>
      <c r="H155" s="178">
        <v>323.20000000000005</v>
      </c>
      <c r="J155" s="386"/>
      <c r="K155" s="386"/>
      <c r="M155" s="717"/>
    </row>
    <row r="156" spans="1:13" x14ac:dyDescent="0.2">
      <c r="A156" s="157">
        <v>41892</v>
      </c>
      <c r="B156" s="179">
        <v>16581.648000000001</v>
      </c>
      <c r="C156">
        <f t="shared" si="25"/>
        <v>267200</v>
      </c>
      <c r="D156" s="193">
        <f t="shared" si="26"/>
        <v>6.2057065868263477</v>
      </c>
      <c r="E156" s="422">
        <f t="shared" si="28"/>
        <v>2.6065192217955131</v>
      </c>
      <c r="F156" s="425">
        <f t="shared" si="24"/>
        <v>2.4424598934194699</v>
      </c>
      <c r="G156" s="717"/>
      <c r="H156" s="178">
        <v>267.2</v>
      </c>
      <c r="J156" s="386"/>
      <c r="K156" s="386"/>
      <c r="M156" s="717"/>
    </row>
    <row r="157" spans="1:13" x14ac:dyDescent="0.2">
      <c r="A157" s="157">
        <v>41893</v>
      </c>
      <c r="B157" s="179">
        <v>6010.924</v>
      </c>
      <c r="C157">
        <f t="shared" si="25"/>
        <v>360800</v>
      </c>
      <c r="D157" s="193">
        <f t="shared" si="26"/>
        <v>1.6659988913525499</v>
      </c>
      <c r="E157" s="422">
        <f t="shared" si="28"/>
        <v>2.6065192217955131</v>
      </c>
      <c r="F157" s="425">
        <f t="shared" si="24"/>
        <v>2.4424598934194699</v>
      </c>
      <c r="G157" s="717"/>
      <c r="H157" s="178">
        <v>360.8</v>
      </c>
      <c r="J157" s="386"/>
      <c r="K157" s="386"/>
      <c r="M157" s="717"/>
    </row>
    <row r="158" spans="1:13" x14ac:dyDescent="0.2">
      <c r="A158" s="157">
        <v>41894</v>
      </c>
      <c r="B158" s="179">
        <v>12103.476000000001</v>
      </c>
      <c r="C158">
        <f t="shared" si="25"/>
        <v>323200.00000000006</v>
      </c>
      <c r="D158" s="193">
        <f t="shared" si="26"/>
        <v>3.7448873762376231</v>
      </c>
      <c r="E158" s="422">
        <f t="shared" si="28"/>
        <v>2.6065192217955131</v>
      </c>
      <c r="F158" s="425">
        <f t="shared" si="24"/>
        <v>2.4424598934194699</v>
      </c>
      <c r="G158" s="717"/>
      <c r="H158" s="178">
        <v>323.20000000000005</v>
      </c>
      <c r="J158" s="386"/>
      <c r="K158" s="386"/>
      <c r="M158" s="717"/>
    </row>
    <row r="159" spans="1:13" x14ac:dyDescent="0.2">
      <c r="A159" s="157">
        <v>41897</v>
      </c>
      <c r="B159" s="179">
        <v>11344.412</v>
      </c>
      <c r="C159">
        <f t="shared" si="25"/>
        <v>447200.00000000006</v>
      </c>
      <c r="D159" s="193">
        <f t="shared" si="26"/>
        <v>2.5367647584973163</v>
      </c>
      <c r="E159" s="422">
        <f t="shared" si="28"/>
        <v>2.6065192217955131</v>
      </c>
      <c r="F159" s="425">
        <f t="shared" si="24"/>
        <v>2.4424598934194699</v>
      </c>
      <c r="G159" s="717"/>
      <c r="H159" s="178">
        <v>447.20000000000005</v>
      </c>
      <c r="J159" s="386"/>
      <c r="K159" s="386"/>
      <c r="M159" s="717"/>
    </row>
    <row r="160" spans="1:13" x14ac:dyDescent="0.2">
      <c r="A160" s="157">
        <v>41898</v>
      </c>
      <c r="B160" s="179">
        <v>13017.69</v>
      </c>
      <c r="C160">
        <f t="shared" si="25"/>
        <v>436800</v>
      </c>
      <c r="D160" s="193">
        <f t="shared" si="26"/>
        <v>2.9802403846153847</v>
      </c>
      <c r="E160" s="422">
        <f t="shared" si="28"/>
        <v>2.6065192217955131</v>
      </c>
      <c r="F160" s="425">
        <f t="shared" si="24"/>
        <v>2.4424598934194699</v>
      </c>
      <c r="G160" s="717"/>
      <c r="H160" s="178">
        <v>436.8</v>
      </c>
      <c r="J160" s="386"/>
      <c r="K160" s="386"/>
      <c r="M160" s="717"/>
    </row>
    <row r="161" spans="1:13" x14ac:dyDescent="0.2">
      <c r="A161" s="157">
        <v>41899</v>
      </c>
      <c r="B161" s="179">
        <v>9778.8940000000002</v>
      </c>
      <c r="C161">
        <f t="shared" si="25"/>
        <v>412800</v>
      </c>
      <c r="D161" s="193">
        <f t="shared" si="26"/>
        <v>2.3689181201550387</v>
      </c>
      <c r="E161" s="422">
        <f t="shared" si="28"/>
        <v>2.6065192217955131</v>
      </c>
      <c r="F161" s="425">
        <f t="shared" si="24"/>
        <v>2.4424598934194699</v>
      </c>
      <c r="G161" s="717"/>
      <c r="H161" s="178">
        <v>412.8</v>
      </c>
      <c r="J161" s="386"/>
      <c r="K161" s="386"/>
      <c r="M161" s="717"/>
    </row>
    <row r="162" spans="1:13" x14ac:dyDescent="0.2">
      <c r="A162" s="157">
        <v>41900</v>
      </c>
      <c r="B162" s="179">
        <v>9570.23</v>
      </c>
      <c r="C162">
        <f t="shared" si="25"/>
        <v>448000</v>
      </c>
      <c r="D162" s="193">
        <f t="shared" si="26"/>
        <v>2.1362120535714282</v>
      </c>
      <c r="E162" s="422">
        <f t="shared" si="28"/>
        <v>2.6065192217955131</v>
      </c>
      <c r="F162" s="425">
        <f t="shared" si="24"/>
        <v>2.4424598934194699</v>
      </c>
      <c r="G162" s="717"/>
      <c r="H162" s="178">
        <v>448</v>
      </c>
      <c r="J162" s="386"/>
      <c r="K162" s="386"/>
      <c r="M162" s="717"/>
    </row>
    <row r="163" spans="1:13" x14ac:dyDescent="0.2">
      <c r="A163" s="157">
        <v>41901</v>
      </c>
      <c r="B163" s="179">
        <v>14454.044</v>
      </c>
      <c r="C163">
        <f t="shared" si="25"/>
        <v>513600</v>
      </c>
      <c r="D163" s="193">
        <f t="shared" si="26"/>
        <v>2.8142609034267916</v>
      </c>
      <c r="E163" s="422">
        <f t="shared" si="28"/>
        <v>2.6065192217955131</v>
      </c>
      <c r="F163" s="425">
        <f t="shared" si="24"/>
        <v>2.4424598934194699</v>
      </c>
      <c r="G163" s="717"/>
      <c r="H163" s="178">
        <v>513.6</v>
      </c>
      <c r="J163" s="386"/>
      <c r="K163" s="386"/>
      <c r="M163" s="717"/>
    </row>
    <row r="164" spans="1:13" x14ac:dyDescent="0.2">
      <c r="A164" s="157">
        <v>41904</v>
      </c>
      <c r="B164" s="179">
        <v>11681.33</v>
      </c>
      <c r="C164">
        <f t="shared" si="25"/>
        <v>434400.00000000006</v>
      </c>
      <c r="D164" s="193">
        <f t="shared" si="26"/>
        <v>2.6890722836095762</v>
      </c>
      <c r="E164" s="422">
        <f t="shared" si="28"/>
        <v>2.6065192217955131</v>
      </c>
      <c r="F164" s="425">
        <f t="shared" si="24"/>
        <v>2.4424598934194699</v>
      </c>
      <c r="G164" s="717"/>
      <c r="H164" s="178">
        <v>434.40000000000003</v>
      </c>
      <c r="J164" s="386"/>
      <c r="K164" s="386"/>
      <c r="M164" s="717"/>
    </row>
    <row r="165" spans="1:13" x14ac:dyDescent="0.2">
      <c r="A165" s="157">
        <v>41905</v>
      </c>
      <c r="B165" s="179">
        <v>10191.278</v>
      </c>
      <c r="C165">
        <f t="shared" si="25"/>
        <v>399200.00000000006</v>
      </c>
      <c r="D165" s="193">
        <f t="shared" si="26"/>
        <v>2.5529253507014027</v>
      </c>
      <c r="E165" s="422">
        <f t="shared" si="28"/>
        <v>2.6065192217955131</v>
      </c>
      <c r="F165" s="425">
        <f t="shared" si="24"/>
        <v>2.4424598934194699</v>
      </c>
      <c r="G165" s="717"/>
      <c r="H165" s="178">
        <v>399.20000000000005</v>
      </c>
      <c r="J165" s="386"/>
      <c r="K165" s="386"/>
      <c r="M165" s="717"/>
    </row>
    <row r="166" spans="1:13" x14ac:dyDescent="0.2">
      <c r="A166" s="157">
        <v>41906</v>
      </c>
      <c r="B166" s="179">
        <v>7110.8519999999999</v>
      </c>
      <c r="C166">
        <f t="shared" si="25"/>
        <v>446400.00000000006</v>
      </c>
      <c r="D166" s="193">
        <f t="shared" si="26"/>
        <v>1.5929327956989245</v>
      </c>
      <c r="E166" s="422">
        <f t="shared" si="28"/>
        <v>2.6065192217955131</v>
      </c>
      <c r="F166" s="425">
        <f t="shared" si="24"/>
        <v>2.4424598934194699</v>
      </c>
      <c r="G166" s="717"/>
      <c r="H166" s="178">
        <v>446.40000000000003</v>
      </c>
      <c r="J166" s="386"/>
      <c r="K166" s="386"/>
      <c r="M166" s="717"/>
    </row>
    <row r="167" spans="1:13" x14ac:dyDescent="0.2">
      <c r="A167" s="157">
        <v>41907</v>
      </c>
      <c r="B167" s="179">
        <v>7463.5540000000001</v>
      </c>
      <c r="C167">
        <f t="shared" si="25"/>
        <v>455200.00000000006</v>
      </c>
      <c r="D167" s="193">
        <f t="shared" si="26"/>
        <v>1.6396208260105447</v>
      </c>
      <c r="E167" s="422">
        <f t="shared" si="28"/>
        <v>2.6065192217955131</v>
      </c>
      <c r="F167" s="425">
        <f t="shared" si="24"/>
        <v>2.4424598934194699</v>
      </c>
      <c r="G167" s="717"/>
      <c r="H167" s="178">
        <v>455.20000000000005</v>
      </c>
      <c r="J167" s="386"/>
      <c r="K167" s="386"/>
      <c r="M167" s="717"/>
    </row>
    <row r="168" spans="1:13" x14ac:dyDescent="0.2">
      <c r="A168" s="157">
        <v>41908</v>
      </c>
      <c r="B168" s="179">
        <v>9636.7860000000001</v>
      </c>
      <c r="C168">
        <f t="shared" si="25"/>
        <v>439200.00000000006</v>
      </c>
      <c r="D168" s="193">
        <f t="shared" si="26"/>
        <v>2.1941680327868847</v>
      </c>
      <c r="E168" s="422">
        <f t="shared" si="28"/>
        <v>2.6065192217955131</v>
      </c>
      <c r="F168" s="425">
        <f t="shared" si="24"/>
        <v>2.4424598934194699</v>
      </c>
      <c r="G168" s="717"/>
      <c r="H168" s="178">
        <v>439.20000000000005</v>
      </c>
      <c r="J168" s="386"/>
      <c r="K168" s="386"/>
      <c r="M168" s="717"/>
    </row>
    <row r="169" spans="1:13" x14ac:dyDescent="0.2">
      <c r="A169" s="157">
        <v>41911</v>
      </c>
      <c r="B169" s="179">
        <v>10905.556</v>
      </c>
      <c r="C169">
        <f t="shared" si="25"/>
        <v>406400.00000000006</v>
      </c>
      <c r="D169" s="193">
        <f t="shared" si="26"/>
        <v>2.6834537401574798</v>
      </c>
      <c r="E169" s="422">
        <f t="shared" si="28"/>
        <v>2.6065192217955131</v>
      </c>
      <c r="F169" s="425">
        <f t="shared" si="24"/>
        <v>2.4424598934194699</v>
      </c>
      <c r="G169" s="717"/>
      <c r="H169" s="178">
        <v>406.40000000000003</v>
      </c>
      <c r="J169" s="386"/>
      <c r="K169" s="386"/>
      <c r="M169" s="717"/>
    </row>
    <row r="170" spans="1:13" x14ac:dyDescent="0.2">
      <c r="A170" s="157">
        <v>41912</v>
      </c>
      <c r="B170" s="179">
        <v>8981.4719999999998</v>
      </c>
      <c r="C170">
        <f t="shared" si="25"/>
        <v>385600</v>
      </c>
      <c r="D170" s="193">
        <f t="shared" si="26"/>
        <v>2.3292199170124479</v>
      </c>
      <c r="E170" s="422">
        <f>$E$149</f>
        <v>2.6065192217955131</v>
      </c>
      <c r="F170" s="425">
        <f t="shared" si="24"/>
        <v>2.4424598934194699</v>
      </c>
      <c r="G170" s="717"/>
      <c r="H170" s="178">
        <v>385.6</v>
      </c>
      <c r="J170" s="386"/>
      <c r="K170" s="386"/>
      <c r="M170" s="717"/>
    </row>
    <row r="171" spans="1:13" x14ac:dyDescent="0.2">
      <c r="A171" s="157">
        <v>41913</v>
      </c>
      <c r="B171" s="179">
        <v>11777.968000000001</v>
      </c>
      <c r="C171">
        <f t="shared" ref="C171:C193" si="29">H171*1000</f>
        <v>451200.00000000006</v>
      </c>
      <c r="D171" s="193">
        <f t="shared" ref="D171:D193" si="30">(B171/C171)*100</f>
        <v>2.6103652482269499</v>
      </c>
      <c r="E171" s="422">
        <f>AVERAGE(D171:D193)</f>
        <v>2.2863325170596505</v>
      </c>
      <c r="F171" s="425">
        <f t="shared" si="24"/>
        <v>2.4424598934194699</v>
      </c>
      <c r="G171" s="717"/>
      <c r="H171" s="178">
        <v>451.20000000000005</v>
      </c>
      <c r="J171" s="386"/>
      <c r="K171" s="386"/>
      <c r="M171" s="717"/>
    </row>
    <row r="172" spans="1:13" x14ac:dyDescent="0.2">
      <c r="A172" s="157">
        <v>41914</v>
      </c>
      <c r="B172" s="179">
        <v>7412.2640000000001</v>
      </c>
      <c r="C172">
        <f t="shared" si="29"/>
        <v>396000</v>
      </c>
      <c r="D172" s="193">
        <f t="shared" si="30"/>
        <v>1.8717838383838385</v>
      </c>
      <c r="E172" s="422">
        <f>$E$171</f>
        <v>2.2863325170596505</v>
      </c>
      <c r="F172" s="425">
        <f t="shared" si="24"/>
        <v>2.4424598934194699</v>
      </c>
      <c r="G172" s="717"/>
      <c r="H172" s="178">
        <v>396</v>
      </c>
      <c r="J172" s="386"/>
      <c r="K172" s="386"/>
      <c r="M172" s="717"/>
    </row>
    <row r="173" spans="1:13" x14ac:dyDescent="0.2">
      <c r="A173" s="157">
        <v>41915</v>
      </c>
      <c r="B173" s="179">
        <v>10294.864</v>
      </c>
      <c r="C173">
        <f t="shared" si="29"/>
        <v>388000</v>
      </c>
      <c r="D173" s="193">
        <f t="shared" si="30"/>
        <v>2.6533154639175258</v>
      </c>
      <c r="E173" s="422">
        <f t="shared" ref="E173:E193" si="31">$E$171</f>
        <v>2.2863325170596505</v>
      </c>
      <c r="F173" s="425">
        <f t="shared" si="24"/>
        <v>2.4424598934194699</v>
      </c>
      <c r="G173" s="717"/>
      <c r="H173" s="178">
        <v>388</v>
      </c>
      <c r="J173" s="386"/>
      <c r="K173" s="386"/>
      <c r="M173" s="717"/>
    </row>
    <row r="174" spans="1:13" x14ac:dyDescent="0.2">
      <c r="A174" s="157">
        <v>41918</v>
      </c>
      <c r="B174" s="179">
        <v>11640.031999999999</v>
      </c>
      <c r="C174">
        <f t="shared" si="29"/>
        <v>404800</v>
      </c>
      <c r="D174" s="193">
        <f t="shared" si="30"/>
        <v>2.875501976284585</v>
      </c>
      <c r="E174" s="422">
        <f t="shared" si="31"/>
        <v>2.2863325170596505</v>
      </c>
      <c r="F174" s="425">
        <f t="shared" si="24"/>
        <v>2.4424598934194699</v>
      </c>
      <c r="G174" s="717"/>
      <c r="H174" s="178">
        <v>404.8</v>
      </c>
      <c r="J174" s="386"/>
      <c r="K174" s="386"/>
      <c r="M174" s="717"/>
    </row>
    <row r="175" spans="1:13" x14ac:dyDescent="0.2">
      <c r="A175" s="157">
        <v>41919</v>
      </c>
      <c r="B175" s="179">
        <v>7641.3879999999999</v>
      </c>
      <c r="C175">
        <f t="shared" si="29"/>
        <v>329600</v>
      </c>
      <c r="D175" s="193">
        <f t="shared" si="30"/>
        <v>2.3183822815533981</v>
      </c>
      <c r="E175" s="422">
        <f t="shared" si="31"/>
        <v>2.2863325170596505</v>
      </c>
      <c r="F175" s="425">
        <f t="shared" si="24"/>
        <v>2.4424598934194699</v>
      </c>
      <c r="G175" s="717"/>
      <c r="H175" s="178">
        <v>329.6</v>
      </c>
      <c r="J175" s="386"/>
      <c r="K175" s="386"/>
      <c r="M175" s="717"/>
    </row>
    <row r="176" spans="1:13" x14ac:dyDescent="0.2">
      <c r="A176" s="157">
        <v>41920</v>
      </c>
      <c r="B176" s="179">
        <v>12046.593999999999</v>
      </c>
      <c r="C176">
        <f t="shared" si="29"/>
        <v>368000</v>
      </c>
      <c r="D176" s="193">
        <f t="shared" si="30"/>
        <v>3.2735309782608688</v>
      </c>
      <c r="E176" s="422">
        <f t="shared" si="31"/>
        <v>2.2863325170596505</v>
      </c>
      <c r="F176" s="425">
        <f t="shared" si="24"/>
        <v>2.4424598934194699</v>
      </c>
      <c r="G176" s="717"/>
      <c r="H176" s="178">
        <v>368</v>
      </c>
      <c r="J176" s="386"/>
      <c r="K176" s="386"/>
      <c r="M176" s="717"/>
    </row>
    <row r="177" spans="1:13" x14ac:dyDescent="0.2">
      <c r="A177" s="157">
        <v>41921</v>
      </c>
      <c r="B177" s="179">
        <v>6201.0479999999998</v>
      </c>
      <c r="C177">
        <f t="shared" si="29"/>
        <v>325600</v>
      </c>
      <c r="D177" s="193">
        <f t="shared" si="30"/>
        <v>1.9044987714987713</v>
      </c>
      <c r="E177" s="422">
        <f t="shared" si="31"/>
        <v>2.2863325170596505</v>
      </c>
      <c r="F177" s="425">
        <f t="shared" si="24"/>
        <v>2.4424598934194699</v>
      </c>
      <c r="G177" s="717"/>
      <c r="H177" s="178">
        <v>325.60000000000002</v>
      </c>
      <c r="J177" s="386"/>
      <c r="K177" s="386"/>
      <c r="M177" s="717"/>
    </row>
    <row r="178" spans="1:13" x14ac:dyDescent="0.2">
      <c r="A178" s="157">
        <v>41922</v>
      </c>
      <c r="B178" s="179">
        <v>5618.38</v>
      </c>
      <c r="C178">
        <f t="shared" si="29"/>
        <v>336800</v>
      </c>
      <c r="D178" s="193">
        <f t="shared" si="30"/>
        <v>1.6681650831353918</v>
      </c>
      <c r="E178" s="422">
        <f t="shared" si="31"/>
        <v>2.2863325170596505</v>
      </c>
      <c r="F178" s="425">
        <f t="shared" si="24"/>
        <v>2.4424598934194699</v>
      </c>
      <c r="G178" s="717"/>
      <c r="H178" s="178">
        <v>336.8</v>
      </c>
      <c r="J178" s="386"/>
      <c r="K178" s="386"/>
      <c r="M178" s="717"/>
    </row>
    <row r="179" spans="1:13" x14ac:dyDescent="0.2">
      <c r="A179" s="157">
        <v>41925</v>
      </c>
      <c r="B179" s="179">
        <v>7406.94</v>
      </c>
      <c r="C179">
        <f t="shared" si="29"/>
        <v>344000</v>
      </c>
      <c r="D179" s="193">
        <f t="shared" si="30"/>
        <v>2.1531802325581393</v>
      </c>
      <c r="E179" s="422">
        <f t="shared" si="31"/>
        <v>2.2863325170596505</v>
      </c>
      <c r="F179" s="425">
        <f t="shared" si="24"/>
        <v>2.4424598934194699</v>
      </c>
      <c r="G179" s="717"/>
      <c r="H179" s="178">
        <v>344</v>
      </c>
      <c r="J179" s="386"/>
      <c r="K179" s="386"/>
      <c r="M179" s="717"/>
    </row>
    <row r="180" spans="1:13" x14ac:dyDescent="0.2">
      <c r="A180" s="157">
        <v>41926</v>
      </c>
      <c r="B180" s="179">
        <v>13883.758</v>
      </c>
      <c r="C180">
        <f t="shared" si="29"/>
        <v>363200.00000000006</v>
      </c>
      <c r="D180" s="193">
        <f t="shared" si="30"/>
        <v>3.8226205947136558</v>
      </c>
      <c r="E180" s="422">
        <f t="shared" si="31"/>
        <v>2.2863325170596505</v>
      </c>
      <c r="F180" s="425">
        <f t="shared" si="24"/>
        <v>2.4424598934194699</v>
      </c>
      <c r="G180" s="717"/>
      <c r="H180" s="178">
        <v>363.20000000000005</v>
      </c>
      <c r="J180" s="386"/>
      <c r="K180" s="386"/>
      <c r="M180" s="717"/>
    </row>
    <row r="181" spans="1:13" x14ac:dyDescent="0.2">
      <c r="A181" s="157">
        <v>41927</v>
      </c>
      <c r="B181" s="179">
        <v>9551.14</v>
      </c>
      <c r="C181">
        <f t="shared" si="29"/>
        <v>311200.00000000006</v>
      </c>
      <c r="D181" s="193">
        <f t="shared" si="30"/>
        <v>3.0691323907455006</v>
      </c>
      <c r="E181" s="422">
        <f t="shared" si="31"/>
        <v>2.2863325170596505</v>
      </c>
      <c r="F181" s="425">
        <f t="shared" si="24"/>
        <v>2.4424598934194699</v>
      </c>
      <c r="G181" s="717"/>
      <c r="H181" s="178">
        <v>311.20000000000005</v>
      </c>
      <c r="J181" s="386"/>
      <c r="K181" s="386"/>
      <c r="M181" s="717"/>
    </row>
    <row r="182" spans="1:13" x14ac:dyDescent="0.2">
      <c r="A182" s="157">
        <v>41928</v>
      </c>
      <c r="B182" s="179">
        <v>7433.2359999999999</v>
      </c>
      <c r="C182">
        <f t="shared" si="29"/>
        <v>359200.00000000006</v>
      </c>
      <c r="D182" s="193">
        <f t="shared" si="30"/>
        <v>2.0693864142538971</v>
      </c>
      <c r="E182" s="422">
        <f t="shared" si="31"/>
        <v>2.2863325170596505</v>
      </c>
      <c r="F182" s="425">
        <f t="shared" si="24"/>
        <v>2.4424598934194699</v>
      </c>
      <c r="G182" s="717"/>
      <c r="H182" s="178">
        <v>359.20000000000005</v>
      </c>
      <c r="J182" s="386"/>
      <c r="K182" s="386"/>
      <c r="M182" s="717"/>
    </row>
    <row r="183" spans="1:13" x14ac:dyDescent="0.2">
      <c r="A183" s="157">
        <v>41929</v>
      </c>
      <c r="B183" s="179">
        <v>3459.72</v>
      </c>
      <c r="C183">
        <f t="shared" si="29"/>
        <v>310400.00000000006</v>
      </c>
      <c r="D183" s="193">
        <f t="shared" si="30"/>
        <v>1.1146005154639171</v>
      </c>
      <c r="E183" s="422">
        <f t="shared" si="31"/>
        <v>2.2863325170596505</v>
      </c>
      <c r="F183" s="425">
        <f t="shared" si="24"/>
        <v>2.4424598934194699</v>
      </c>
      <c r="G183" s="717"/>
      <c r="H183" s="178">
        <v>310.40000000000003</v>
      </c>
      <c r="J183" s="386"/>
      <c r="K183" s="386"/>
      <c r="M183" s="717"/>
    </row>
    <row r="184" spans="1:13" x14ac:dyDescent="0.2">
      <c r="A184" s="157">
        <v>41932</v>
      </c>
      <c r="B184" s="179">
        <v>8846.5130000000008</v>
      </c>
      <c r="C184">
        <f t="shared" si="29"/>
        <v>332800</v>
      </c>
      <c r="D184" s="193">
        <f t="shared" si="30"/>
        <v>2.6582070312499999</v>
      </c>
      <c r="E184" s="422">
        <f t="shared" si="31"/>
        <v>2.2863325170596505</v>
      </c>
      <c r="F184" s="425">
        <f t="shared" si="24"/>
        <v>2.4424598934194699</v>
      </c>
      <c r="G184" s="717"/>
      <c r="H184" s="178">
        <v>332.8</v>
      </c>
      <c r="J184" s="386"/>
      <c r="K184" s="386"/>
      <c r="M184" s="717"/>
    </row>
    <row r="185" spans="1:13" x14ac:dyDescent="0.2">
      <c r="A185" s="157">
        <v>41933</v>
      </c>
      <c r="B185" s="179">
        <v>10299.951999999999</v>
      </c>
      <c r="C185">
        <f t="shared" si="29"/>
        <v>445600</v>
      </c>
      <c r="D185" s="193">
        <f t="shared" si="30"/>
        <v>2.3114793536804306</v>
      </c>
      <c r="E185" s="422">
        <f t="shared" si="31"/>
        <v>2.2863325170596505</v>
      </c>
      <c r="F185" s="425">
        <f t="shared" si="24"/>
        <v>2.4424598934194699</v>
      </c>
      <c r="G185" s="717"/>
      <c r="H185" s="178">
        <v>445.6</v>
      </c>
      <c r="J185" s="386"/>
      <c r="K185" s="386"/>
      <c r="M185" s="717"/>
    </row>
    <row r="186" spans="1:13" x14ac:dyDescent="0.2">
      <c r="A186" s="157">
        <v>41934</v>
      </c>
      <c r="B186" s="179">
        <v>8235.5519999999997</v>
      </c>
      <c r="C186">
        <f t="shared" si="29"/>
        <v>392000</v>
      </c>
      <c r="D186" s="193">
        <f t="shared" si="30"/>
        <v>2.1009061224489796</v>
      </c>
      <c r="E186" s="422">
        <f t="shared" si="31"/>
        <v>2.2863325170596505</v>
      </c>
      <c r="F186" s="425">
        <f t="shared" si="24"/>
        <v>2.4424598934194699</v>
      </c>
      <c r="G186" s="717"/>
      <c r="H186" s="178">
        <v>392</v>
      </c>
      <c r="J186" s="386"/>
      <c r="K186" s="386"/>
      <c r="M186" s="717"/>
    </row>
    <row r="187" spans="1:13" x14ac:dyDescent="0.2">
      <c r="A187" s="157">
        <v>41935</v>
      </c>
      <c r="B187" s="179">
        <v>5622.88</v>
      </c>
      <c r="C187">
        <f t="shared" si="29"/>
        <v>373600</v>
      </c>
      <c r="D187" s="193">
        <f t="shared" si="30"/>
        <v>1.5050535331905783</v>
      </c>
      <c r="E187" s="422">
        <f t="shared" si="31"/>
        <v>2.2863325170596505</v>
      </c>
      <c r="F187" s="425">
        <f t="shared" si="24"/>
        <v>2.4424598934194699</v>
      </c>
      <c r="G187" s="717"/>
      <c r="H187" s="178">
        <v>373.6</v>
      </c>
      <c r="J187" s="386"/>
      <c r="K187" s="386"/>
      <c r="M187" s="717"/>
    </row>
    <row r="188" spans="1:13" x14ac:dyDescent="0.2">
      <c r="A188" s="157">
        <v>41936</v>
      </c>
      <c r="B188" s="179">
        <v>9084.25</v>
      </c>
      <c r="C188">
        <f t="shared" si="29"/>
        <v>373600</v>
      </c>
      <c r="D188" s="193">
        <f t="shared" si="30"/>
        <v>2.4315444325481801</v>
      </c>
      <c r="E188" s="422">
        <f t="shared" si="31"/>
        <v>2.2863325170596505</v>
      </c>
      <c r="F188" s="425">
        <f t="shared" si="24"/>
        <v>2.4424598934194699</v>
      </c>
      <c r="G188" s="717"/>
      <c r="H188" s="178">
        <v>373.6</v>
      </c>
      <c r="J188" s="386"/>
      <c r="K188" s="386"/>
      <c r="M188" s="717"/>
    </row>
    <row r="189" spans="1:13" x14ac:dyDescent="0.2">
      <c r="A189" s="157">
        <v>41939</v>
      </c>
      <c r="B189" s="179">
        <v>7485.2</v>
      </c>
      <c r="C189">
        <f t="shared" si="29"/>
        <v>390400.00000000006</v>
      </c>
      <c r="D189" s="193">
        <f t="shared" si="30"/>
        <v>1.9173155737704914</v>
      </c>
      <c r="E189" s="422">
        <f t="shared" si="31"/>
        <v>2.2863325170596505</v>
      </c>
      <c r="F189" s="425">
        <f t="shared" si="24"/>
        <v>2.4424598934194699</v>
      </c>
      <c r="G189" s="717"/>
      <c r="H189" s="178">
        <v>390.40000000000003</v>
      </c>
      <c r="J189" s="386"/>
      <c r="K189" s="386"/>
      <c r="M189" s="717"/>
    </row>
    <row r="190" spans="1:13" x14ac:dyDescent="0.2">
      <c r="A190" s="157">
        <v>41940</v>
      </c>
      <c r="B190" s="179">
        <v>6144.44</v>
      </c>
      <c r="C190">
        <f t="shared" si="29"/>
        <v>387200.00000000006</v>
      </c>
      <c r="D190" s="193">
        <f t="shared" si="30"/>
        <v>1.5868904958677681</v>
      </c>
      <c r="E190" s="422">
        <f t="shared" si="31"/>
        <v>2.2863325170596505</v>
      </c>
      <c r="F190" s="425">
        <f t="shared" si="24"/>
        <v>2.4424598934194699</v>
      </c>
      <c r="G190" s="717"/>
      <c r="H190" s="178">
        <v>387.20000000000005</v>
      </c>
      <c r="J190" s="386"/>
      <c r="K190" s="386"/>
      <c r="M190" s="717"/>
    </row>
    <row r="191" spans="1:13" x14ac:dyDescent="0.2">
      <c r="A191" s="157">
        <v>41941</v>
      </c>
      <c r="B191" s="179">
        <v>6230.942</v>
      </c>
      <c r="C191">
        <f t="shared" si="29"/>
        <v>359200.00000000006</v>
      </c>
      <c r="D191" s="193">
        <f t="shared" si="30"/>
        <v>1.7346720489977725</v>
      </c>
      <c r="E191" s="422">
        <f t="shared" si="31"/>
        <v>2.2863325170596505</v>
      </c>
      <c r="F191" s="425">
        <f t="shared" si="24"/>
        <v>2.4424598934194699</v>
      </c>
      <c r="G191" s="717"/>
      <c r="H191" s="178">
        <v>359.20000000000005</v>
      </c>
      <c r="J191" s="386"/>
      <c r="K191" s="386"/>
      <c r="M191" s="717"/>
    </row>
    <row r="192" spans="1:13" x14ac:dyDescent="0.2">
      <c r="A192" s="157">
        <v>41942</v>
      </c>
      <c r="B192" s="179">
        <v>10562.61</v>
      </c>
      <c r="C192">
        <f t="shared" si="29"/>
        <v>320000</v>
      </c>
      <c r="D192" s="193">
        <f t="shared" si="30"/>
        <v>3.3008156250000003</v>
      </c>
      <c r="E192" s="422">
        <f t="shared" si="31"/>
        <v>2.2863325170596505</v>
      </c>
      <c r="F192" s="425">
        <f t="shared" si="24"/>
        <v>2.4424598934194699</v>
      </c>
      <c r="G192" s="717"/>
      <c r="H192" s="178">
        <v>320</v>
      </c>
      <c r="J192" s="386"/>
      <c r="K192" s="386"/>
      <c r="M192" s="717"/>
    </row>
    <row r="193" spans="1:13" x14ac:dyDescent="0.2">
      <c r="A193" s="157">
        <v>41943</v>
      </c>
      <c r="B193" s="179">
        <v>5765.81</v>
      </c>
      <c r="C193">
        <f t="shared" si="29"/>
        <v>352800</v>
      </c>
      <c r="D193" s="193">
        <f t="shared" si="30"/>
        <v>1.6342998866213154</v>
      </c>
      <c r="E193" s="422">
        <f t="shared" si="31"/>
        <v>2.2863325170596505</v>
      </c>
      <c r="F193" s="425">
        <f t="shared" si="24"/>
        <v>2.4424598934194699</v>
      </c>
      <c r="G193" s="717"/>
      <c r="H193" s="178">
        <v>352.8</v>
      </c>
      <c r="J193" s="386"/>
      <c r="K193" s="386"/>
      <c r="M193" s="717"/>
    </row>
    <row r="194" spans="1:13" x14ac:dyDescent="0.2">
      <c r="A194" s="157">
        <v>41946</v>
      </c>
      <c r="B194" s="179">
        <v>6936.88</v>
      </c>
      <c r="C194">
        <f t="shared" ref="C194:C211" si="32">H194*1000</f>
        <v>355200.00000000006</v>
      </c>
      <c r="D194" s="193">
        <f t="shared" ref="D194:D211" si="33">(B194/C194)*100</f>
        <v>1.95295045045045</v>
      </c>
      <c r="E194" s="422">
        <f>AVERAGE(D194:D211)</f>
        <v>2.5630537371617859</v>
      </c>
      <c r="F194" s="425">
        <f t="shared" si="24"/>
        <v>2.4424598934194699</v>
      </c>
      <c r="G194" s="717"/>
      <c r="H194" s="178">
        <v>355.20000000000005</v>
      </c>
      <c r="J194" s="386"/>
      <c r="K194" s="386"/>
      <c r="M194" s="717"/>
    </row>
    <row r="195" spans="1:13" x14ac:dyDescent="0.2">
      <c r="A195" s="157">
        <v>41947</v>
      </c>
      <c r="B195" s="179">
        <v>11740.938</v>
      </c>
      <c r="C195">
        <f t="shared" si="32"/>
        <v>421600</v>
      </c>
      <c r="D195" s="193">
        <f t="shared" si="33"/>
        <v>2.7848524667931689</v>
      </c>
      <c r="E195" s="422">
        <f>$E$194</f>
        <v>2.5630537371617859</v>
      </c>
      <c r="F195" s="425">
        <f t="shared" si="24"/>
        <v>2.4424598934194699</v>
      </c>
      <c r="G195" s="717"/>
      <c r="H195" s="178">
        <v>421.6</v>
      </c>
      <c r="J195" s="386"/>
      <c r="K195" s="386"/>
      <c r="M195" s="717"/>
    </row>
    <row r="196" spans="1:13" x14ac:dyDescent="0.2">
      <c r="A196" s="157">
        <v>41948</v>
      </c>
      <c r="B196" s="179">
        <v>8826.6059999999998</v>
      </c>
      <c r="C196">
        <f t="shared" si="32"/>
        <v>351200.00000000006</v>
      </c>
      <c r="D196" s="193">
        <f t="shared" si="33"/>
        <v>2.5132705011389516</v>
      </c>
      <c r="E196" s="422">
        <f t="shared" ref="E196:E211" si="34">$E$194</f>
        <v>2.5630537371617859</v>
      </c>
      <c r="F196" s="425">
        <f t="shared" si="24"/>
        <v>2.4424598934194699</v>
      </c>
      <c r="G196" s="717"/>
      <c r="H196" s="178">
        <v>351.20000000000005</v>
      </c>
      <c r="J196" s="386"/>
      <c r="K196" s="386"/>
      <c r="M196" s="717"/>
    </row>
    <row r="197" spans="1:13" x14ac:dyDescent="0.2">
      <c r="A197" s="157">
        <v>41949</v>
      </c>
      <c r="B197" s="179">
        <v>12316.048000000001</v>
      </c>
      <c r="C197">
        <f t="shared" si="32"/>
        <v>363200.00000000006</v>
      </c>
      <c r="D197" s="193">
        <f t="shared" si="33"/>
        <v>3.3909823788546256</v>
      </c>
      <c r="E197" s="422">
        <f t="shared" si="34"/>
        <v>2.5630537371617859</v>
      </c>
      <c r="F197" s="425">
        <f t="shared" si="24"/>
        <v>2.4424598934194699</v>
      </c>
      <c r="G197" s="717"/>
      <c r="H197" s="178">
        <v>363.20000000000005</v>
      </c>
      <c r="J197" s="386"/>
      <c r="K197" s="386"/>
      <c r="M197" s="717"/>
    </row>
    <row r="198" spans="1:13" x14ac:dyDescent="0.2">
      <c r="A198" s="157">
        <v>41950</v>
      </c>
      <c r="B198" s="179">
        <v>9282.0560000000005</v>
      </c>
      <c r="C198">
        <f t="shared" si="32"/>
        <v>343200.00000000006</v>
      </c>
      <c r="D198" s="193">
        <f t="shared" si="33"/>
        <v>2.7045617715617714</v>
      </c>
      <c r="E198" s="422">
        <f t="shared" si="34"/>
        <v>2.5630537371617859</v>
      </c>
      <c r="F198" s="425">
        <f t="shared" ref="F198:F224" si="35">$F$4</f>
        <v>2.4424598934194699</v>
      </c>
      <c r="G198" s="717"/>
      <c r="H198" s="178">
        <v>343.20000000000005</v>
      </c>
      <c r="J198" s="386"/>
      <c r="K198" s="386"/>
      <c r="M198" s="717"/>
    </row>
    <row r="199" spans="1:13" x14ac:dyDescent="0.2">
      <c r="A199" s="157">
        <v>41955</v>
      </c>
      <c r="B199" s="179">
        <v>7432.0079999999998</v>
      </c>
      <c r="C199">
        <f t="shared" si="32"/>
        <v>336000</v>
      </c>
      <c r="D199" s="193">
        <f t="shared" si="33"/>
        <v>2.2119071428571431</v>
      </c>
      <c r="E199" s="422">
        <f t="shared" si="34"/>
        <v>2.5630537371617859</v>
      </c>
      <c r="F199" s="425">
        <f t="shared" si="35"/>
        <v>2.4424598934194699</v>
      </c>
      <c r="G199" s="717"/>
      <c r="H199" s="178">
        <v>336</v>
      </c>
      <c r="J199" s="386"/>
      <c r="K199" s="386"/>
      <c r="M199" s="717"/>
    </row>
    <row r="200" spans="1:13" x14ac:dyDescent="0.2">
      <c r="A200" s="157">
        <v>41956</v>
      </c>
      <c r="B200" s="179">
        <v>12231.87</v>
      </c>
      <c r="C200">
        <f t="shared" si="32"/>
        <v>368800</v>
      </c>
      <c r="D200" s="193">
        <f t="shared" si="33"/>
        <v>3.3166675704989155</v>
      </c>
      <c r="E200" s="422">
        <f t="shared" si="34"/>
        <v>2.5630537371617859</v>
      </c>
      <c r="F200" s="425">
        <f t="shared" si="35"/>
        <v>2.4424598934194699</v>
      </c>
      <c r="G200" s="717"/>
      <c r="H200" s="178">
        <v>368.8</v>
      </c>
      <c r="J200" s="386"/>
      <c r="K200" s="386"/>
      <c r="M200" s="717"/>
    </row>
    <row r="201" spans="1:13" x14ac:dyDescent="0.2">
      <c r="A201" s="157">
        <v>41957</v>
      </c>
      <c r="B201" s="179">
        <v>4810.0770000000002</v>
      </c>
      <c r="C201">
        <f t="shared" si="32"/>
        <v>343200.00000000006</v>
      </c>
      <c r="D201" s="193">
        <f t="shared" si="33"/>
        <v>1.4015375874125873</v>
      </c>
      <c r="E201" s="422">
        <f t="shared" si="34"/>
        <v>2.5630537371617859</v>
      </c>
      <c r="F201" s="425">
        <f t="shared" si="35"/>
        <v>2.4424598934194699</v>
      </c>
      <c r="G201" s="717"/>
      <c r="H201" s="178">
        <v>343.20000000000005</v>
      </c>
      <c r="J201" s="386"/>
      <c r="K201" s="386"/>
      <c r="M201" s="717"/>
    </row>
    <row r="202" spans="1:13" x14ac:dyDescent="0.2">
      <c r="A202" s="157">
        <v>41960</v>
      </c>
      <c r="B202" s="179">
        <v>10380.012000000001</v>
      </c>
      <c r="C202">
        <f t="shared" si="32"/>
        <v>336000</v>
      </c>
      <c r="D202" s="193">
        <f t="shared" si="33"/>
        <v>3.089289285714286</v>
      </c>
      <c r="E202" s="422">
        <f t="shared" si="34"/>
        <v>2.5630537371617859</v>
      </c>
      <c r="F202" s="425">
        <f t="shared" si="35"/>
        <v>2.4424598934194699</v>
      </c>
      <c r="G202" s="717"/>
      <c r="H202" s="178">
        <v>336</v>
      </c>
      <c r="J202" s="386"/>
      <c r="K202" s="386"/>
      <c r="M202" s="717"/>
    </row>
    <row r="203" spans="1:13" x14ac:dyDescent="0.2">
      <c r="A203" s="157">
        <v>41961</v>
      </c>
      <c r="B203" s="179">
        <v>11460.263999999999</v>
      </c>
      <c r="C203">
        <f t="shared" si="32"/>
        <v>368800</v>
      </c>
      <c r="D203" s="193">
        <f t="shared" si="33"/>
        <v>3.1074468546637743</v>
      </c>
      <c r="E203" s="422">
        <f t="shared" si="34"/>
        <v>2.5630537371617859</v>
      </c>
      <c r="F203" s="425">
        <f t="shared" si="35"/>
        <v>2.4424598934194699</v>
      </c>
      <c r="G203" s="717"/>
      <c r="H203" s="178">
        <v>368.8</v>
      </c>
      <c r="J203" s="386"/>
      <c r="K203" s="386"/>
      <c r="M203" s="717"/>
    </row>
    <row r="204" spans="1:13" x14ac:dyDescent="0.2">
      <c r="A204" s="157">
        <v>41962</v>
      </c>
      <c r="B204" s="179">
        <v>8247.5499999999993</v>
      </c>
      <c r="C204">
        <f t="shared" si="32"/>
        <v>380000</v>
      </c>
      <c r="D204" s="193">
        <f t="shared" si="33"/>
        <v>2.1704078947368419</v>
      </c>
      <c r="E204" s="422">
        <f t="shared" si="34"/>
        <v>2.5630537371617859</v>
      </c>
      <c r="F204" s="425">
        <f t="shared" si="35"/>
        <v>2.4424598934194699</v>
      </c>
      <c r="G204" s="717"/>
      <c r="H204" s="178">
        <v>380</v>
      </c>
      <c r="J204" s="386"/>
      <c r="K204" s="386"/>
      <c r="M204" s="717"/>
    </row>
    <row r="205" spans="1:13" x14ac:dyDescent="0.2">
      <c r="A205" s="157">
        <v>41963</v>
      </c>
      <c r="B205" s="179">
        <v>9982.58</v>
      </c>
      <c r="C205">
        <f t="shared" si="32"/>
        <v>380000</v>
      </c>
      <c r="D205" s="193">
        <f t="shared" si="33"/>
        <v>2.6269947368421054</v>
      </c>
      <c r="E205" s="422">
        <f t="shared" si="34"/>
        <v>2.5630537371617859</v>
      </c>
      <c r="F205" s="425">
        <f t="shared" si="35"/>
        <v>2.4424598934194699</v>
      </c>
      <c r="G205" s="717"/>
      <c r="H205" s="178">
        <v>380</v>
      </c>
      <c r="J205" s="386"/>
      <c r="K205" s="386"/>
      <c r="M205" s="717"/>
    </row>
    <row r="206" spans="1:13" x14ac:dyDescent="0.2">
      <c r="A206" s="157">
        <v>41964</v>
      </c>
      <c r="B206" s="179">
        <v>6092.94</v>
      </c>
      <c r="C206">
        <f t="shared" si="32"/>
        <v>380800</v>
      </c>
      <c r="D206" s="193">
        <f t="shared" si="33"/>
        <v>1.6000367647058822</v>
      </c>
      <c r="E206" s="422">
        <f t="shared" si="34"/>
        <v>2.5630537371617859</v>
      </c>
      <c r="F206" s="425">
        <f t="shared" si="35"/>
        <v>2.4424598934194699</v>
      </c>
      <c r="G206" s="717"/>
      <c r="H206" s="178">
        <v>380.8</v>
      </c>
      <c r="J206" s="386"/>
      <c r="K206" s="386"/>
      <c r="M206" s="717"/>
    </row>
    <row r="207" spans="1:13" x14ac:dyDescent="0.2">
      <c r="A207" s="157">
        <v>41967</v>
      </c>
      <c r="B207" s="179">
        <v>13692.53</v>
      </c>
      <c r="C207">
        <f t="shared" si="32"/>
        <v>304800</v>
      </c>
      <c r="D207" s="193">
        <f t="shared" si="33"/>
        <v>4.4922998687664046</v>
      </c>
      <c r="E207" s="422">
        <f t="shared" si="34"/>
        <v>2.5630537371617859</v>
      </c>
      <c r="F207" s="425">
        <f t="shared" si="35"/>
        <v>2.4424598934194699</v>
      </c>
      <c r="G207" s="717"/>
      <c r="H207" s="178">
        <v>304.8</v>
      </c>
      <c r="J207" s="386"/>
      <c r="K207" s="386"/>
      <c r="M207" s="717"/>
    </row>
    <row r="208" spans="1:13" x14ac:dyDescent="0.2">
      <c r="A208" s="157">
        <v>41968</v>
      </c>
      <c r="B208" s="179">
        <v>7316.076</v>
      </c>
      <c r="C208">
        <f t="shared" si="32"/>
        <v>336800</v>
      </c>
      <c r="D208" s="193">
        <f t="shared" si="33"/>
        <v>2.1722315914489307</v>
      </c>
      <c r="E208" s="422">
        <f t="shared" si="34"/>
        <v>2.5630537371617859</v>
      </c>
      <c r="F208" s="425">
        <f t="shared" si="35"/>
        <v>2.4424598934194699</v>
      </c>
      <c r="G208" s="717"/>
      <c r="H208" s="178">
        <v>336.8</v>
      </c>
      <c r="J208" s="386"/>
      <c r="K208" s="386"/>
      <c r="M208" s="717"/>
    </row>
    <row r="209" spans="1:13" x14ac:dyDescent="0.2">
      <c r="A209" s="157">
        <v>41969</v>
      </c>
      <c r="B209" s="179">
        <v>5554.25</v>
      </c>
      <c r="C209">
        <f t="shared" si="32"/>
        <v>395200.00000000006</v>
      </c>
      <c r="D209" s="193">
        <f t="shared" si="33"/>
        <v>1.4054276315789471</v>
      </c>
      <c r="E209" s="422">
        <f t="shared" si="34"/>
        <v>2.5630537371617859</v>
      </c>
      <c r="F209" s="425">
        <f t="shared" si="35"/>
        <v>2.4424598934194699</v>
      </c>
      <c r="G209" s="717"/>
      <c r="H209" s="178">
        <v>395.20000000000005</v>
      </c>
      <c r="J209" s="386"/>
      <c r="K209" s="386"/>
      <c r="M209" s="717"/>
    </row>
    <row r="210" spans="1:13" x14ac:dyDescent="0.2">
      <c r="A210" s="157">
        <v>41970</v>
      </c>
      <c r="B210" s="179">
        <v>8366.8279999999995</v>
      </c>
      <c r="C210">
        <f t="shared" si="32"/>
        <v>392000</v>
      </c>
      <c r="D210" s="193">
        <f t="shared" si="33"/>
        <v>2.1343948979591838</v>
      </c>
      <c r="E210" s="422">
        <f t="shared" si="34"/>
        <v>2.5630537371617859</v>
      </c>
      <c r="F210" s="425">
        <f t="shared" si="35"/>
        <v>2.4424598934194699</v>
      </c>
      <c r="G210" s="717"/>
      <c r="H210" s="178">
        <v>392</v>
      </c>
      <c r="J210" s="386"/>
      <c r="K210" s="386"/>
      <c r="M210" s="717"/>
    </row>
    <row r="211" spans="1:13" x14ac:dyDescent="0.2">
      <c r="A211" s="157">
        <v>41971</v>
      </c>
      <c r="B211" s="179">
        <v>8860.9140000000007</v>
      </c>
      <c r="C211">
        <f t="shared" si="32"/>
        <v>289600</v>
      </c>
      <c r="D211" s="193">
        <f t="shared" si="33"/>
        <v>3.0597078729281768</v>
      </c>
      <c r="E211" s="422">
        <f t="shared" si="34"/>
        <v>2.5630537371617859</v>
      </c>
      <c r="F211" s="425">
        <f t="shared" si="35"/>
        <v>2.4424598934194699</v>
      </c>
      <c r="G211" s="717"/>
      <c r="H211" s="178">
        <v>289.60000000000002</v>
      </c>
      <c r="J211" s="386"/>
      <c r="K211" s="386"/>
      <c r="M211" s="717"/>
    </row>
    <row r="212" spans="1:13" x14ac:dyDescent="0.2">
      <c r="A212" s="157">
        <v>41974</v>
      </c>
      <c r="B212" s="179">
        <v>8189.9759999999997</v>
      </c>
      <c r="C212">
        <f t="shared" ref="C212:C224" si="36">H212*1000</f>
        <v>368000</v>
      </c>
      <c r="D212" s="193">
        <f t="shared" ref="D212:D224" si="37">(B212/C212)*100</f>
        <v>2.2255369565217391</v>
      </c>
      <c r="E212" s="422">
        <f>AVERAGE(D212:D224)</f>
        <v>2.1596196958222462</v>
      </c>
      <c r="F212" s="425">
        <f t="shared" si="35"/>
        <v>2.4424598934194699</v>
      </c>
      <c r="G212" s="717"/>
      <c r="H212" s="178">
        <v>368</v>
      </c>
      <c r="J212" s="386"/>
      <c r="K212" s="386"/>
      <c r="M212" s="717"/>
    </row>
    <row r="213" spans="1:13" x14ac:dyDescent="0.2">
      <c r="A213" s="157">
        <v>41975</v>
      </c>
      <c r="B213" s="179">
        <v>9099.2260000000006</v>
      </c>
      <c r="C213">
        <f t="shared" si="36"/>
        <v>367200.00000000006</v>
      </c>
      <c r="D213" s="193">
        <f t="shared" si="37"/>
        <v>2.4780027233115467</v>
      </c>
      <c r="E213" s="422">
        <f>$E$212</f>
        <v>2.1596196958222462</v>
      </c>
      <c r="F213" s="425">
        <f t="shared" si="35"/>
        <v>2.4424598934194699</v>
      </c>
      <c r="G213" s="717"/>
      <c r="H213" s="178">
        <v>367.20000000000005</v>
      </c>
      <c r="J213" s="386"/>
      <c r="K213" s="386"/>
      <c r="M213" s="717"/>
    </row>
    <row r="214" spans="1:13" x14ac:dyDescent="0.2">
      <c r="A214" s="157">
        <v>41976</v>
      </c>
      <c r="B214" s="179">
        <v>4137.3180000000002</v>
      </c>
      <c r="C214">
        <f t="shared" si="36"/>
        <v>365600</v>
      </c>
      <c r="D214" s="193">
        <f t="shared" si="37"/>
        <v>1.1316515317286653</v>
      </c>
      <c r="E214" s="422">
        <f t="shared" ref="E214:E224" si="38">$E$212</f>
        <v>2.1596196958222462</v>
      </c>
      <c r="F214" s="425">
        <f t="shared" si="35"/>
        <v>2.4424598934194699</v>
      </c>
      <c r="G214" s="717"/>
      <c r="H214" s="178">
        <v>365.6</v>
      </c>
      <c r="J214" s="386"/>
      <c r="K214" s="386"/>
      <c r="M214" s="717"/>
    </row>
    <row r="215" spans="1:13" x14ac:dyDescent="0.2">
      <c r="A215" s="157">
        <v>41977</v>
      </c>
      <c r="B215" s="179">
        <v>6844.2979999999998</v>
      </c>
      <c r="C215">
        <f t="shared" si="36"/>
        <v>367200.00000000006</v>
      </c>
      <c r="D215" s="193">
        <f t="shared" si="37"/>
        <v>1.8639155773420475</v>
      </c>
      <c r="E215" s="422">
        <f t="shared" si="38"/>
        <v>2.1596196958222462</v>
      </c>
      <c r="F215" s="425">
        <f t="shared" si="35"/>
        <v>2.4424598934194699</v>
      </c>
      <c r="G215" s="717"/>
      <c r="H215" s="178">
        <v>367.20000000000005</v>
      </c>
      <c r="J215" s="386"/>
      <c r="K215" s="386"/>
      <c r="M215" s="717"/>
    </row>
    <row r="216" spans="1:13" x14ac:dyDescent="0.2">
      <c r="A216" s="157">
        <v>41978</v>
      </c>
      <c r="B216" s="179">
        <v>8146.1729999999998</v>
      </c>
      <c r="C216">
        <f t="shared" si="36"/>
        <v>366400.00000000006</v>
      </c>
      <c r="D216" s="193">
        <f t="shared" si="37"/>
        <v>2.2233004912663752</v>
      </c>
      <c r="E216" s="422">
        <f t="shared" si="38"/>
        <v>2.1596196958222462</v>
      </c>
      <c r="F216" s="425">
        <f t="shared" si="35"/>
        <v>2.4424598934194699</v>
      </c>
      <c r="G216" s="717"/>
      <c r="H216" s="178">
        <v>366.40000000000003</v>
      </c>
      <c r="J216" s="386"/>
      <c r="K216" s="386"/>
      <c r="M216" s="717"/>
    </row>
    <row r="217" spans="1:13" x14ac:dyDescent="0.2">
      <c r="A217" s="157">
        <v>41981</v>
      </c>
      <c r="B217" s="179">
        <v>8743.82</v>
      </c>
      <c r="C217">
        <f t="shared" si="36"/>
        <v>367200.00000000006</v>
      </c>
      <c r="D217" s="193">
        <f t="shared" si="37"/>
        <v>2.3812145969498903</v>
      </c>
      <c r="E217" s="422">
        <f t="shared" si="38"/>
        <v>2.1596196958222462</v>
      </c>
      <c r="F217" s="425">
        <f t="shared" si="35"/>
        <v>2.4424598934194699</v>
      </c>
      <c r="G217" s="717"/>
      <c r="H217" s="178">
        <v>367.20000000000005</v>
      </c>
      <c r="J217" s="386"/>
      <c r="K217" s="386"/>
      <c r="M217" s="717"/>
    </row>
    <row r="218" spans="1:13" x14ac:dyDescent="0.2">
      <c r="A218" s="157">
        <v>41982</v>
      </c>
      <c r="B218" s="179">
        <v>9312.2199999999993</v>
      </c>
      <c r="C218">
        <f t="shared" si="36"/>
        <v>339200.00000000006</v>
      </c>
      <c r="D218" s="193">
        <f t="shared" si="37"/>
        <v>2.7453478773584896</v>
      </c>
      <c r="E218" s="422">
        <f t="shared" si="38"/>
        <v>2.1596196958222462</v>
      </c>
      <c r="F218" s="425">
        <f t="shared" si="35"/>
        <v>2.4424598934194699</v>
      </c>
      <c r="G218" s="717"/>
      <c r="H218" s="178">
        <v>339.20000000000005</v>
      </c>
      <c r="J218" s="386"/>
      <c r="K218" s="386"/>
      <c r="M218" s="717"/>
    </row>
    <row r="219" spans="1:13" x14ac:dyDescent="0.2">
      <c r="A219" s="157">
        <v>41983</v>
      </c>
      <c r="B219" s="179">
        <v>9370.1319999999996</v>
      </c>
      <c r="C219">
        <f t="shared" si="36"/>
        <v>366400.00000000006</v>
      </c>
      <c r="D219" s="193">
        <f t="shared" si="37"/>
        <v>2.5573504366812223</v>
      </c>
      <c r="E219" s="422">
        <f t="shared" si="38"/>
        <v>2.1596196958222462</v>
      </c>
      <c r="F219" s="425">
        <f t="shared" si="35"/>
        <v>2.4424598934194699</v>
      </c>
      <c r="G219" s="717"/>
      <c r="H219" s="178">
        <v>366.40000000000003</v>
      </c>
      <c r="J219" s="386"/>
      <c r="K219" s="386"/>
      <c r="M219" s="717"/>
    </row>
    <row r="220" spans="1:13" x14ac:dyDescent="0.2">
      <c r="A220" s="157">
        <v>41984</v>
      </c>
      <c r="B220" s="179">
        <v>4474.79</v>
      </c>
      <c r="C220">
        <f t="shared" si="36"/>
        <v>367200.00000000006</v>
      </c>
      <c r="D220" s="193">
        <f t="shared" si="37"/>
        <v>1.2186247276688451</v>
      </c>
      <c r="E220" s="422">
        <f t="shared" si="38"/>
        <v>2.1596196958222462</v>
      </c>
      <c r="F220" s="425">
        <f t="shared" si="35"/>
        <v>2.4424598934194699</v>
      </c>
      <c r="G220" s="717"/>
      <c r="H220" s="178">
        <v>367.20000000000005</v>
      </c>
      <c r="J220" s="386"/>
      <c r="K220" s="386"/>
      <c r="M220" s="717"/>
    </row>
    <row r="221" spans="1:13" x14ac:dyDescent="0.2">
      <c r="A221" s="157">
        <v>12</v>
      </c>
      <c r="B221" s="179">
        <v>8782.85</v>
      </c>
      <c r="C221">
        <f t="shared" si="36"/>
        <v>339200.00000000006</v>
      </c>
      <c r="D221" s="193">
        <f t="shared" si="37"/>
        <v>2.5892836084905659</v>
      </c>
      <c r="E221" s="422">
        <f t="shared" si="38"/>
        <v>2.1596196958222462</v>
      </c>
      <c r="F221" s="425">
        <f t="shared" si="35"/>
        <v>2.4424598934194699</v>
      </c>
      <c r="G221" s="717"/>
      <c r="H221" s="178">
        <v>339.20000000000005</v>
      </c>
      <c r="J221" s="386"/>
      <c r="K221" s="386"/>
      <c r="M221" s="717"/>
    </row>
    <row r="222" spans="1:13" x14ac:dyDescent="0.2">
      <c r="A222" s="157">
        <v>41988</v>
      </c>
      <c r="B222" s="179">
        <v>8041.0079999999998</v>
      </c>
      <c r="C222">
        <f t="shared" si="36"/>
        <v>404000</v>
      </c>
      <c r="D222" s="193">
        <f t="shared" si="37"/>
        <v>1.9903485148514852</v>
      </c>
      <c r="E222" s="422">
        <f t="shared" si="38"/>
        <v>2.1596196958222462</v>
      </c>
      <c r="F222" s="425">
        <f t="shared" si="35"/>
        <v>2.4424598934194699</v>
      </c>
      <c r="G222" s="717"/>
      <c r="H222" s="178">
        <v>404</v>
      </c>
      <c r="J222" s="386"/>
      <c r="K222" s="386"/>
      <c r="M222" s="717"/>
    </row>
    <row r="223" spans="1:13" x14ac:dyDescent="0.2">
      <c r="A223" s="157">
        <v>41989</v>
      </c>
      <c r="B223" s="179">
        <v>11919.95</v>
      </c>
      <c r="C223">
        <f t="shared" si="36"/>
        <v>427200.00000000006</v>
      </c>
      <c r="D223" s="193">
        <f t="shared" si="37"/>
        <v>2.7902504681647939</v>
      </c>
      <c r="E223" s="422">
        <f t="shared" si="38"/>
        <v>2.1596196958222462</v>
      </c>
      <c r="F223" s="425">
        <f t="shared" si="35"/>
        <v>2.4424598934194699</v>
      </c>
      <c r="G223" s="717"/>
      <c r="H223" s="178">
        <v>427.20000000000005</v>
      </c>
      <c r="J223" s="386"/>
      <c r="K223" s="386"/>
      <c r="M223" s="717"/>
    </row>
    <row r="224" spans="1:13" ht="13.5" thickBot="1" x14ac:dyDescent="0.25">
      <c r="A224" s="157">
        <v>41990</v>
      </c>
      <c r="B224" s="179">
        <v>7445.7049999999999</v>
      </c>
      <c r="C224">
        <f t="shared" si="36"/>
        <v>396000</v>
      </c>
      <c r="D224" s="193">
        <f t="shared" si="37"/>
        <v>1.8802285353535353</v>
      </c>
      <c r="E224" s="422">
        <f t="shared" si="38"/>
        <v>2.1596196958222462</v>
      </c>
      <c r="F224" s="425">
        <f t="shared" si="35"/>
        <v>2.4424598934194699</v>
      </c>
      <c r="G224" s="717"/>
      <c r="H224" s="178">
        <v>396</v>
      </c>
      <c r="J224" s="386"/>
      <c r="K224" s="386"/>
      <c r="M224" s="717"/>
    </row>
    <row r="225" spans="1:13" ht="13.5" thickTop="1" x14ac:dyDescent="0.2">
      <c r="A225" s="593">
        <v>42009</v>
      </c>
      <c r="B225" s="598">
        <v>2828.6</v>
      </c>
      <c r="C225" s="594">
        <f>H225*1000</f>
        <v>200000</v>
      </c>
      <c r="D225" s="595">
        <f t="shared" ref="D225" si="39">(B225/C225)*100</f>
        <v>1.4142999999999999</v>
      </c>
      <c r="E225" s="596"/>
      <c r="F225" s="597">
        <f>AVERAGE(D225:D443)</f>
        <v>2.2723558341468917</v>
      </c>
      <c r="G225" s="718"/>
      <c r="H225" s="601">
        <v>200</v>
      </c>
      <c r="I225" s="594"/>
      <c r="J225" s="1043"/>
      <c r="K225" s="1043"/>
      <c r="M225" s="718"/>
    </row>
    <row r="226" spans="1:13" x14ac:dyDescent="0.2">
      <c r="A226" s="157">
        <v>42010</v>
      </c>
      <c r="B226" s="179">
        <v>9107.2000000000007</v>
      </c>
      <c r="C226">
        <f t="shared" ref="C226:C244" si="40">H226*1000</f>
        <v>401600</v>
      </c>
      <c r="D226" s="193">
        <f t="shared" ref="D226:D244" si="41">(B226/C226)*100</f>
        <v>2.2677290836653388</v>
      </c>
      <c r="E226" s="422"/>
      <c r="F226" s="425">
        <f>$F$225</f>
        <v>2.2723558341468917</v>
      </c>
      <c r="G226" s="717"/>
      <c r="H226" s="178">
        <v>401.6</v>
      </c>
      <c r="J226" s="386"/>
      <c r="K226" s="386"/>
      <c r="M226" s="717"/>
    </row>
    <row r="227" spans="1:13" x14ac:dyDescent="0.2">
      <c r="A227" s="157">
        <v>42011</v>
      </c>
      <c r="B227" s="179">
        <v>9518.8700000000008</v>
      </c>
      <c r="C227">
        <f t="shared" si="40"/>
        <v>412000</v>
      </c>
      <c r="D227" s="193">
        <f t="shared" si="41"/>
        <v>2.3104053398058255</v>
      </c>
      <c r="E227" s="422"/>
      <c r="F227" s="425">
        <f t="shared" ref="F227:F290" si="42">$F$225</f>
        <v>2.2723558341468917</v>
      </c>
      <c r="G227" s="717"/>
      <c r="H227" s="178">
        <v>412</v>
      </c>
      <c r="J227" s="386"/>
      <c r="K227" s="386"/>
      <c r="M227" s="717"/>
    </row>
    <row r="228" spans="1:13" x14ac:dyDescent="0.2">
      <c r="A228" s="157">
        <v>42012</v>
      </c>
      <c r="B228" s="179">
        <v>10558.907999999999</v>
      </c>
      <c r="C228">
        <f t="shared" si="40"/>
        <v>394400.00000000006</v>
      </c>
      <c r="D228" s="193">
        <f t="shared" si="41"/>
        <v>2.6772079107505062</v>
      </c>
      <c r="E228" s="422"/>
      <c r="F228" s="425">
        <f t="shared" si="42"/>
        <v>2.2723558341468917</v>
      </c>
      <c r="G228" s="717"/>
      <c r="H228" s="178">
        <v>394.40000000000003</v>
      </c>
      <c r="J228" s="386"/>
      <c r="K228" s="386"/>
      <c r="M228" s="717"/>
    </row>
    <row r="229" spans="1:13" x14ac:dyDescent="0.2">
      <c r="A229" s="157">
        <v>42013</v>
      </c>
      <c r="B229" s="179">
        <v>7970.44</v>
      </c>
      <c r="C229">
        <f t="shared" si="40"/>
        <v>380000</v>
      </c>
      <c r="D229" s="193">
        <f t="shared" si="41"/>
        <v>2.0974842105263156</v>
      </c>
      <c r="E229" s="422"/>
      <c r="F229" s="425">
        <f t="shared" si="42"/>
        <v>2.2723558341468917</v>
      </c>
      <c r="G229" s="717"/>
      <c r="H229" s="178">
        <v>380</v>
      </c>
      <c r="J229" s="386"/>
      <c r="K229" s="386"/>
      <c r="M229" s="717"/>
    </row>
    <row r="230" spans="1:13" x14ac:dyDescent="0.2">
      <c r="A230" s="157">
        <v>42016</v>
      </c>
      <c r="B230" s="179">
        <v>8923.6</v>
      </c>
      <c r="C230">
        <f t="shared" si="40"/>
        <v>358400.00000000006</v>
      </c>
      <c r="D230" s="193">
        <f t="shared" si="41"/>
        <v>2.4898437499999999</v>
      </c>
      <c r="E230" s="422"/>
      <c r="F230" s="425">
        <f t="shared" si="42"/>
        <v>2.2723558341468917</v>
      </c>
      <c r="G230" s="717"/>
      <c r="H230" s="178">
        <v>358.40000000000003</v>
      </c>
      <c r="J230" s="386"/>
      <c r="K230" s="386"/>
      <c r="M230" s="717"/>
    </row>
    <row r="231" spans="1:13" x14ac:dyDescent="0.2">
      <c r="A231" s="157">
        <v>42017</v>
      </c>
      <c r="B231" s="179">
        <v>20339.419999999998</v>
      </c>
      <c r="C231">
        <f t="shared" si="40"/>
        <v>377600</v>
      </c>
      <c r="D231" s="193">
        <f t="shared" si="41"/>
        <v>5.3864989406779653</v>
      </c>
      <c r="E231" s="422"/>
      <c r="F231" s="425">
        <f t="shared" si="42"/>
        <v>2.2723558341468917</v>
      </c>
      <c r="G231" s="717"/>
      <c r="H231" s="178">
        <v>377.6</v>
      </c>
      <c r="J231" s="386"/>
      <c r="K231" s="386"/>
      <c r="M231" s="717"/>
    </row>
    <row r="232" spans="1:13" x14ac:dyDescent="0.2">
      <c r="A232" s="157">
        <v>42018</v>
      </c>
      <c r="B232" s="179">
        <v>10858.092000000001</v>
      </c>
      <c r="C232">
        <f t="shared" si="40"/>
        <v>380000</v>
      </c>
      <c r="D232" s="193">
        <f t="shared" si="41"/>
        <v>2.8573926315789473</v>
      </c>
      <c r="E232" s="422"/>
      <c r="F232" s="425">
        <f t="shared" si="42"/>
        <v>2.2723558341468917</v>
      </c>
      <c r="G232" s="717"/>
      <c r="H232" s="178">
        <v>380</v>
      </c>
      <c r="J232" s="386"/>
      <c r="K232" s="386"/>
      <c r="M232" s="717"/>
    </row>
    <row r="233" spans="1:13" x14ac:dyDescent="0.2">
      <c r="A233" s="157">
        <v>42019</v>
      </c>
      <c r="B233" s="179">
        <v>8154.4620000000004</v>
      </c>
      <c r="C233">
        <f t="shared" si="40"/>
        <v>358400.00000000006</v>
      </c>
      <c r="D233" s="193">
        <f t="shared" si="41"/>
        <v>2.2752405133928568</v>
      </c>
      <c r="E233" s="422"/>
      <c r="F233" s="425">
        <f t="shared" si="42"/>
        <v>2.2723558341468917</v>
      </c>
      <c r="G233" s="717"/>
      <c r="H233" s="178">
        <v>358.40000000000003</v>
      </c>
      <c r="J233" s="386"/>
      <c r="K233" s="386"/>
      <c r="M233" s="717"/>
    </row>
    <row r="234" spans="1:13" x14ac:dyDescent="0.2">
      <c r="A234" s="157">
        <v>42020</v>
      </c>
      <c r="B234" s="179">
        <v>6403.9160000000002</v>
      </c>
      <c r="C234">
        <f t="shared" si="40"/>
        <v>377600</v>
      </c>
      <c r="D234" s="193">
        <f t="shared" si="41"/>
        <v>1.6959523305084747</v>
      </c>
      <c r="E234" s="422"/>
      <c r="F234" s="425">
        <f t="shared" si="42"/>
        <v>2.2723558341468917</v>
      </c>
      <c r="G234" s="717"/>
      <c r="H234" s="178">
        <v>377.6</v>
      </c>
      <c r="J234" s="386"/>
      <c r="K234" s="386"/>
      <c r="M234" s="717"/>
    </row>
    <row r="235" spans="1:13" x14ac:dyDescent="0.2">
      <c r="A235" s="157">
        <v>42023</v>
      </c>
      <c r="B235" s="179">
        <v>8793.0239999999994</v>
      </c>
      <c r="C235">
        <f t="shared" si="40"/>
        <v>460800</v>
      </c>
      <c r="D235" s="193">
        <f t="shared" si="41"/>
        <v>1.9082083333333333</v>
      </c>
      <c r="E235" s="422"/>
      <c r="F235" s="425">
        <f t="shared" si="42"/>
        <v>2.2723558341468917</v>
      </c>
      <c r="G235" s="717"/>
      <c r="H235" s="178">
        <v>460.8</v>
      </c>
      <c r="J235" s="386"/>
      <c r="K235" s="386"/>
      <c r="M235" s="717"/>
    </row>
    <row r="236" spans="1:13" x14ac:dyDescent="0.2">
      <c r="A236" s="157">
        <v>42024</v>
      </c>
      <c r="B236" s="179">
        <v>7532.223</v>
      </c>
      <c r="C236">
        <f t="shared" si="40"/>
        <v>437600</v>
      </c>
      <c r="D236" s="193">
        <f t="shared" si="41"/>
        <v>1.721257541133455</v>
      </c>
      <c r="E236" s="422"/>
      <c r="F236" s="425">
        <f t="shared" si="42"/>
        <v>2.2723558341468917</v>
      </c>
      <c r="G236" s="717"/>
      <c r="H236" s="178">
        <v>437.6</v>
      </c>
      <c r="J236" s="386"/>
      <c r="K236" s="386"/>
      <c r="M236" s="717"/>
    </row>
    <row r="237" spans="1:13" x14ac:dyDescent="0.2">
      <c r="A237" s="157">
        <v>42025</v>
      </c>
      <c r="B237" s="179">
        <v>8067.2439999999997</v>
      </c>
      <c r="C237">
        <f t="shared" si="40"/>
        <v>482400.00000000006</v>
      </c>
      <c r="D237" s="193">
        <f t="shared" si="41"/>
        <v>1.6723142620232172</v>
      </c>
      <c r="E237" s="422"/>
      <c r="F237" s="425">
        <f t="shared" si="42"/>
        <v>2.2723558341468917</v>
      </c>
      <c r="G237" s="717"/>
      <c r="H237" s="178">
        <v>482.40000000000003</v>
      </c>
      <c r="J237" s="386"/>
      <c r="K237" s="386"/>
      <c r="M237" s="717"/>
    </row>
    <row r="238" spans="1:13" x14ac:dyDescent="0.2">
      <c r="A238" s="157">
        <v>42026</v>
      </c>
      <c r="B238" s="179">
        <v>11825.44</v>
      </c>
      <c r="C238">
        <f t="shared" si="40"/>
        <v>445600</v>
      </c>
      <c r="D238" s="193">
        <f t="shared" si="41"/>
        <v>2.6538240574506284</v>
      </c>
      <c r="E238" s="422"/>
      <c r="F238" s="425">
        <f t="shared" si="42"/>
        <v>2.2723558341468917</v>
      </c>
      <c r="G238" s="717"/>
      <c r="H238" s="178">
        <v>445.6</v>
      </c>
      <c r="J238" s="386"/>
      <c r="K238" s="386"/>
      <c r="M238" s="717"/>
    </row>
    <row r="239" spans="1:13" x14ac:dyDescent="0.2">
      <c r="A239" s="157">
        <v>42027</v>
      </c>
      <c r="B239" s="179">
        <v>5770.17</v>
      </c>
      <c r="C239">
        <f t="shared" si="40"/>
        <v>455200.00000000006</v>
      </c>
      <c r="D239" s="193">
        <f t="shared" si="41"/>
        <v>1.2676120386643233</v>
      </c>
      <c r="E239" s="422"/>
      <c r="F239" s="425">
        <f t="shared" si="42"/>
        <v>2.2723558341468917</v>
      </c>
      <c r="G239" s="717"/>
      <c r="H239" s="178">
        <v>455.20000000000005</v>
      </c>
      <c r="J239" s="386"/>
      <c r="K239" s="386"/>
      <c r="M239" s="717"/>
    </row>
    <row r="240" spans="1:13" x14ac:dyDescent="0.2">
      <c r="A240" s="157">
        <v>42030</v>
      </c>
      <c r="B240" s="179">
        <v>12885.65</v>
      </c>
      <c r="C240">
        <f t="shared" si="40"/>
        <v>414400.00000000006</v>
      </c>
      <c r="D240" s="193">
        <f t="shared" si="41"/>
        <v>3.1094715250965246</v>
      </c>
      <c r="E240" s="422"/>
      <c r="F240" s="425">
        <f t="shared" si="42"/>
        <v>2.2723558341468917</v>
      </c>
      <c r="G240" s="717"/>
      <c r="H240" s="178">
        <v>414.40000000000003</v>
      </c>
      <c r="J240" s="386"/>
      <c r="K240" s="386"/>
      <c r="M240" s="717"/>
    </row>
    <row r="241" spans="1:13" x14ac:dyDescent="0.2">
      <c r="A241" s="157">
        <v>42031</v>
      </c>
      <c r="B241" s="179">
        <v>15586.96</v>
      </c>
      <c r="C241">
        <f t="shared" si="40"/>
        <v>428800</v>
      </c>
      <c r="D241" s="193">
        <f t="shared" si="41"/>
        <v>3.6350186567164178</v>
      </c>
      <c r="E241" s="422"/>
      <c r="F241" s="425">
        <f t="shared" si="42"/>
        <v>2.2723558341468917</v>
      </c>
      <c r="G241" s="717"/>
      <c r="H241" s="178">
        <v>428.8</v>
      </c>
      <c r="J241" s="386"/>
      <c r="K241" s="386"/>
      <c r="M241" s="717"/>
    </row>
    <row r="242" spans="1:13" x14ac:dyDescent="0.2">
      <c r="A242" s="157">
        <v>42032</v>
      </c>
      <c r="B242" s="179">
        <v>16985.12</v>
      </c>
      <c r="C242">
        <f t="shared" si="40"/>
        <v>408800</v>
      </c>
      <c r="D242" s="193">
        <f t="shared" si="41"/>
        <v>4.1548727984344422</v>
      </c>
      <c r="E242" s="422"/>
      <c r="F242" s="425">
        <f t="shared" si="42"/>
        <v>2.2723558341468917</v>
      </c>
      <c r="G242" s="717"/>
      <c r="H242" s="178">
        <v>408.8</v>
      </c>
      <c r="J242" s="386"/>
      <c r="K242" s="386"/>
      <c r="M242" s="717"/>
    </row>
    <row r="243" spans="1:13" x14ac:dyDescent="0.2">
      <c r="A243" s="157">
        <v>42033</v>
      </c>
      <c r="B243" s="179">
        <v>8201.7099999999991</v>
      </c>
      <c r="C243">
        <f t="shared" si="40"/>
        <v>463200.00000000006</v>
      </c>
      <c r="D243" s="193">
        <f t="shared" si="41"/>
        <v>1.7706627806563033</v>
      </c>
      <c r="E243" s="422"/>
      <c r="F243" s="425">
        <f t="shared" si="42"/>
        <v>2.2723558341468917</v>
      </c>
      <c r="G243" s="717"/>
      <c r="H243" s="178">
        <v>463.20000000000005</v>
      </c>
      <c r="J243" s="386"/>
      <c r="K243" s="386"/>
      <c r="M243" s="717"/>
    </row>
    <row r="244" spans="1:13" x14ac:dyDescent="0.2">
      <c r="A244" s="157">
        <v>42034</v>
      </c>
      <c r="B244" s="179">
        <v>11671.28</v>
      </c>
      <c r="C244">
        <f t="shared" si="40"/>
        <v>465600</v>
      </c>
      <c r="D244" s="193">
        <f t="shared" si="41"/>
        <v>2.5067182130584191</v>
      </c>
      <c r="E244" s="422"/>
      <c r="F244" s="425">
        <f t="shared" si="42"/>
        <v>2.2723558341468917</v>
      </c>
      <c r="G244" s="717"/>
      <c r="H244" s="178">
        <v>465.6</v>
      </c>
      <c r="J244" s="386"/>
      <c r="K244" s="386"/>
      <c r="M244" s="717"/>
    </row>
    <row r="245" spans="1:13" x14ac:dyDescent="0.2">
      <c r="A245" s="157">
        <v>42037</v>
      </c>
      <c r="B245" s="179">
        <v>20854.97</v>
      </c>
      <c r="C245">
        <f t="shared" ref="C245:C264" si="43">H245*1000</f>
        <v>433600</v>
      </c>
      <c r="D245" s="193">
        <f t="shared" ref="D245:D264" si="44">(B245/C245)*100</f>
        <v>4.809725553505535</v>
      </c>
      <c r="E245" s="422"/>
      <c r="F245" s="425">
        <f t="shared" si="42"/>
        <v>2.2723558341468917</v>
      </c>
      <c r="G245" s="717"/>
      <c r="H245" s="178">
        <v>433.6</v>
      </c>
      <c r="J245" s="386"/>
      <c r="K245" s="386"/>
      <c r="M245" s="717"/>
    </row>
    <row r="246" spans="1:13" x14ac:dyDescent="0.2">
      <c r="A246" s="157">
        <v>42038</v>
      </c>
      <c r="B246" s="179">
        <v>10266.448</v>
      </c>
      <c r="C246">
        <f t="shared" si="43"/>
        <v>433600</v>
      </c>
      <c r="D246" s="193">
        <f t="shared" si="44"/>
        <v>2.3677232472324725</v>
      </c>
      <c r="E246" s="422"/>
      <c r="F246" s="425">
        <f t="shared" si="42"/>
        <v>2.2723558341468917</v>
      </c>
      <c r="G246" s="717"/>
      <c r="H246" s="178">
        <v>433.6</v>
      </c>
      <c r="J246" s="386"/>
      <c r="K246" s="386"/>
      <c r="M246" s="717"/>
    </row>
    <row r="247" spans="1:13" x14ac:dyDescent="0.2">
      <c r="A247" s="157">
        <v>42039</v>
      </c>
      <c r="B247" s="179">
        <v>8006.4979999999996</v>
      </c>
      <c r="C247">
        <f t="shared" si="43"/>
        <v>463200.00000000006</v>
      </c>
      <c r="D247" s="193">
        <f t="shared" si="44"/>
        <v>1.7285185664939549</v>
      </c>
      <c r="E247" s="422"/>
      <c r="F247" s="425">
        <f t="shared" si="42"/>
        <v>2.2723558341468917</v>
      </c>
      <c r="G247" s="717"/>
      <c r="H247" s="178">
        <v>463.20000000000005</v>
      </c>
      <c r="J247" s="386"/>
      <c r="K247" s="386"/>
      <c r="M247" s="717"/>
    </row>
    <row r="248" spans="1:13" x14ac:dyDescent="0.2">
      <c r="A248" s="157">
        <v>42040</v>
      </c>
      <c r="B248" s="179">
        <v>5740.45</v>
      </c>
      <c r="C248">
        <f t="shared" si="43"/>
        <v>488000</v>
      </c>
      <c r="D248" s="193">
        <f t="shared" si="44"/>
        <v>1.1763217213114754</v>
      </c>
      <c r="E248" s="422"/>
      <c r="F248" s="425">
        <f t="shared" si="42"/>
        <v>2.2723558341468917</v>
      </c>
      <c r="G248" s="717"/>
      <c r="H248" s="178">
        <v>488</v>
      </c>
      <c r="J248" s="386"/>
      <c r="K248" s="386"/>
      <c r="M248" s="717"/>
    </row>
    <row r="249" spans="1:13" x14ac:dyDescent="0.2">
      <c r="A249" s="157">
        <v>42041</v>
      </c>
      <c r="B249" s="179">
        <v>12593.686</v>
      </c>
      <c r="C249">
        <f t="shared" si="43"/>
        <v>487200.00000000006</v>
      </c>
      <c r="D249" s="193">
        <f t="shared" si="44"/>
        <v>2.5849109195402296</v>
      </c>
      <c r="E249" s="422"/>
      <c r="F249" s="425">
        <f t="shared" si="42"/>
        <v>2.2723558341468917</v>
      </c>
      <c r="G249" s="717"/>
      <c r="H249" s="178">
        <v>487.20000000000005</v>
      </c>
      <c r="J249" s="386"/>
      <c r="K249" s="386"/>
      <c r="M249" s="717"/>
    </row>
    <row r="250" spans="1:13" x14ac:dyDescent="0.2">
      <c r="A250" s="157">
        <v>42044</v>
      </c>
      <c r="B250" s="179">
        <v>8407</v>
      </c>
      <c r="C250">
        <f t="shared" si="43"/>
        <v>406400.00000000006</v>
      </c>
      <c r="D250" s="193">
        <f t="shared" si="44"/>
        <v>2.0686515748031495</v>
      </c>
      <c r="E250" s="422"/>
      <c r="F250" s="425">
        <f t="shared" si="42"/>
        <v>2.2723558341468917</v>
      </c>
      <c r="G250" s="717"/>
      <c r="H250" s="178">
        <v>406.40000000000003</v>
      </c>
      <c r="J250" s="386"/>
      <c r="K250" s="386"/>
      <c r="M250" s="717"/>
    </row>
    <row r="251" spans="1:13" x14ac:dyDescent="0.2">
      <c r="A251" s="157">
        <v>42045</v>
      </c>
      <c r="B251" s="179">
        <v>12303.37</v>
      </c>
      <c r="C251">
        <f t="shared" si="43"/>
        <v>467200.00000000006</v>
      </c>
      <c r="D251" s="193">
        <f t="shared" si="44"/>
        <v>2.6334267979452051</v>
      </c>
      <c r="E251" s="422"/>
      <c r="F251" s="425">
        <f t="shared" si="42"/>
        <v>2.2723558341468917</v>
      </c>
      <c r="G251" s="717"/>
      <c r="H251" s="178">
        <v>467.20000000000005</v>
      </c>
      <c r="J251" s="386"/>
      <c r="K251" s="386"/>
      <c r="M251" s="717"/>
    </row>
    <row r="252" spans="1:13" x14ac:dyDescent="0.2">
      <c r="A252" s="157">
        <v>42046</v>
      </c>
      <c r="B252" s="179">
        <v>9939.1200000000008</v>
      </c>
      <c r="C252">
        <f t="shared" si="43"/>
        <v>487200.00000000006</v>
      </c>
      <c r="D252" s="193">
        <f t="shared" si="44"/>
        <v>2.0400492610837437</v>
      </c>
      <c r="E252" s="422"/>
      <c r="F252" s="425">
        <f t="shared" si="42"/>
        <v>2.2723558341468917</v>
      </c>
      <c r="G252" s="717"/>
      <c r="H252" s="178">
        <v>487.20000000000005</v>
      </c>
      <c r="J252" s="386"/>
      <c r="K252" s="386"/>
      <c r="M252" s="717"/>
    </row>
    <row r="253" spans="1:13" x14ac:dyDescent="0.2">
      <c r="A253" s="157">
        <v>42047</v>
      </c>
      <c r="B253" s="179">
        <v>10737.52</v>
      </c>
      <c r="C253">
        <f t="shared" si="43"/>
        <v>406400.00000000006</v>
      </c>
      <c r="D253" s="193">
        <f t="shared" si="44"/>
        <v>2.6421062992125979</v>
      </c>
      <c r="E253" s="422"/>
      <c r="F253" s="425">
        <f t="shared" si="42"/>
        <v>2.2723558341468917</v>
      </c>
      <c r="G253" s="717"/>
      <c r="H253" s="178">
        <v>406.40000000000003</v>
      </c>
      <c r="J253" s="386"/>
      <c r="K253" s="386"/>
      <c r="M253" s="717"/>
    </row>
    <row r="254" spans="1:13" x14ac:dyDescent="0.2">
      <c r="A254" s="157">
        <v>42048</v>
      </c>
      <c r="B254" s="179">
        <v>5846.9</v>
      </c>
      <c r="C254">
        <f t="shared" si="43"/>
        <v>467200.00000000006</v>
      </c>
      <c r="D254" s="193">
        <f t="shared" si="44"/>
        <v>1.2514768835616437</v>
      </c>
      <c r="E254" s="422"/>
      <c r="F254" s="425">
        <f t="shared" si="42"/>
        <v>2.2723558341468917</v>
      </c>
      <c r="G254" s="717"/>
      <c r="H254" s="178">
        <v>467.20000000000005</v>
      </c>
      <c r="J254" s="386"/>
      <c r="K254" s="386"/>
      <c r="M254" s="717"/>
    </row>
    <row r="255" spans="1:13" x14ac:dyDescent="0.2">
      <c r="A255" s="157">
        <v>42051</v>
      </c>
      <c r="B255" s="179">
        <v>10080.91</v>
      </c>
      <c r="C255">
        <f t="shared" si="43"/>
        <v>413600</v>
      </c>
      <c r="D255" s="193">
        <f t="shared" si="44"/>
        <v>2.4373573500967116</v>
      </c>
      <c r="E255" s="422"/>
      <c r="F255" s="425">
        <f t="shared" si="42"/>
        <v>2.2723558341468917</v>
      </c>
      <c r="G255" s="717"/>
      <c r="H255" s="178">
        <v>413.6</v>
      </c>
      <c r="J255" s="386"/>
      <c r="K255" s="386"/>
      <c r="M255" s="717"/>
    </row>
    <row r="256" spans="1:13" x14ac:dyDescent="0.2">
      <c r="A256" s="157">
        <v>42052</v>
      </c>
      <c r="B256" s="179">
        <v>9330.2860000000001</v>
      </c>
      <c r="C256">
        <f t="shared" si="43"/>
        <v>364000</v>
      </c>
      <c r="D256" s="193">
        <f t="shared" si="44"/>
        <v>2.5632653846153848</v>
      </c>
      <c r="E256" s="422"/>
      <c r="F256" s="425">
        <f t="shared" si="42"/>
        <v>2.2723558341468917</v>
      </c>
      <c r="G256" s="717"/>
      <c r="H256" s="178">
        <v>364</v>
      </c>
      <c r="J256" s="386"/>
      <c r="K256" s="386"/>
      <c r="M256" s="717"/>
    </row>
    <row r="257" spans="1:13" x14ac:dyDescent="0.2">
      <c r="A257" s="157">
        <v>42053</v>
      </c>
      <c r="B257" s="179">
        <v>8944.44</v>
      </c>
      <c r="C257">
        <f t="shared" si="43"/>
        <v>438400.00000000006</v>
      </c>
      <c r="D257" s="193">
        <f t="shared" si="44"/>
        <v>2.0402463503649635</v>
      </c>
      <c r="E257" s="422"/>
      <c r="F257" s="425">
        <f t="shared" si="42"/>
        <v>2.2723558341468917</v>
      </c>
      <c r="G257" s="717"/>
      <c r="H257" s="178">
        <v>438.40000000000003</v>
      </c>
      <c r="J257" s="386"/>
      <c r="K257" s="386"/>
      <c r="M257" s="717"/>
    </row>
    <row r="258" spans="1:13" x14ac:dyDescent="0.2">
      <c r="A258" s="157">
        <v>42054</v>
      </c>
      <c r="B258" s="179">
        <v>5746.6139999999996</v>
      </c>
      <c r="C258">
        <f t="shared" si="43"/>
        <v>433600</v>
      </c>
      <c r="D258" s="193">
        <f t="shared" si="44"/>
        <v>1.32532610701107</v>
      </c>
      <c r="E258" s="422"/>
      <c r="F258" s="425">
        <f t="shared" si="42"/>
        <v>2.2723558341468917</v>
      </c>
      <c r="G258" s="717"/>
      <c r="H258" s="178">
        <v>433.6</v>
      </c>
      <c r="J258" s="386"/>
      <c r="K258" s="386"/>
      <c r="M258" s="717"/>
    </row>
    <row r="259" spans="1:13" x14ac:dyDescent="0.2">
      <c r="A259" s="157">
        <v>42055</v>
      </c>
      <c r="B259" s="179">
        <v>6950.42</v>
      </c>
      <c r="C259">
        <f t="shared" si="43"/>
        <v>431200.00000000006</v>
      </c>
      <c r="D259" s="193">
        <f t="shared" si="44"/>
        <v>1.6118784786641926</v>
      </c>
      <c r="E259" s="422"/>
      <c r="F259" s="425">
        <f t="shared" si="42"/>
        <v>2.2723558341468917</v>
      </c>
      <c r="G259" s="717"/>
      <c r="H259" s="178">
        <v>431.20000000000005</v>
      </c>
      <c r="J259" s="386"/>
      <c r="K259" s="386"/>
      <c r="M259" s="717"/>
    </row>
    <row r="260" spans="1:13" x14ac:dyDescent="0.2">
      <c r="A260" s="157">
        <v>42058</v>
      </c>
      <c r="B260" s="179">
        <v>6935.098</v>
      </c>
      <c r="C260">
        <f t="shared" si="43"/>
        <v>417600</v>
      </c>
      <c r="D260" s="193">
        <f t="shared" si="44"/>
        <v>1.6607035440613027</v>
      </c>
      <c r="E260" s="422"/>
      <c r="F260" s="425">
        <f t="shared" si="42"/>
        <v>2.2723558341468917</v>
      </c>
      <c r="G260" s="717"/>
      <c r="H260" s="178">
        <v>417.6</v>
      </c>
      <c r="J260" s="386"/>
      <c r="K260" s="386"/>
      <c r="M260" s="717"/>
    </row>
    <row r="261" spans="1:13" x14ac:dyDescent="0.2">
      <c r="A261" s="157">
        <v>42059</v>
      </c>
      <c r="B261" s="179">
        <v>8242.2800000000007</v>
      </c>
      <c r="C261">
        <f t="shared" si="43"/>
        <v>417600</v>
      </c>
      <c r="D261" s="193">
        <f t="shared" si="44"/>
        <v>1.9737260536398471</v>
      </c>
      <c r="E261" s="422"/>
      <c r="F261" s="425">
        <f t="shared" si="42"/>
        <v>2.2723558341468917</v>
      </c>
      <c r="G261" s="717"/>
      <c r="H261" s="178">
        <v>417.6</v>
      </c>
      <c r="J261" s="386"/>
      <c r="K261" s="386"/>
      <c r="M261" s="717"/>
    </row>
    <row r="262" spans="1:13" x14ac:dyDescent="0.2">
      <c r="A262" s="157">
        <v>42060</v>
      </c>
      <c r="B262" s="179">
        <v>8952.4979999999996</v>
      </c>
      <c r="C262">
        <f t="shared" si="43"/>
        <v>445600</v>
      </c>
      <c r="D262" s="193">
        <f t="shared" si="44"/>
        <v>2.0090884201077199</v>
      </c>
      <c r="E262" s="422"/>
      <c r="F262" s="425">
        <f t="shared" si="42"/>
        <v>2.2723558341468917</v>
      </c>
      <c r="G262" s="717"/>
      <c r="H262" s="178">
        <v>445.6</v>
      </c>
      <c r="J262" s="386"/>
      <c r="K262" s="386"/>
      <c r="M262" s="717"/>
    </row>
    <row r="263" spans="1:13" x14ac:dyDescent="0.2">
      <c r="A263" s="157">
        <v>42061</v>
      </c>
      <c r="B263" s="179">
        <v>6011.1090000000004</v>
      </c>
      <c r="C263">
        <f t="shared" si="43"/>
        <v>429600</v>
      </c>
      <c r="D263" s="193">
        <f t="shared" si="44"/>
        <v>1.3992339385474861</v>
      </c>
      <c r="E263" s="422"/>
      <c r="F263" s="425">
        <f t="shared" si="42"/>
        <v>2.2723558341468917</v>
      </c>
      <c r="G263" s="717"/>
      <c r="H263" s="178">
        <v>429.6</v>
      </c>
      <c r="J263" s="386"/>
      <c r="K263" s="386"/>
      <c r="M263" s="717"/>
    </row>
    <row r="264" spans="1:13" x14ac:dyDescent="0.2">
      <c r="A264" s="157">
        <v>42062</v>
      </c>
      <c r="B264" s="179">
        <v>11882.384</v>
      </c>
      <c r="C264">
        <f t="shared" si="43"/>
        <v>432000</v>
      </c>
      <c r="D264" s="193">
        <f t="shared" si="44"/>
        <v>2.7505518518518519</v>
      </c>
      <c r="E264" s="422"/>
      <c r="F264" s="425">
        <f t="shared" si="42"/>
        <v>2.2723558341468917</v>
      </c>
      <c r="G264" s="717"/>
      <c r="H264" s="178">
        <v>432</v>
      </c>
      <c r="J264" s="386"/>
      <c r="K264" s="386"/>
      <c r="M264" s="717"/>
    </row>
    <row r="265" spans="1:13" x14ac:dyDescent="0.2">
      <c r="A265" s="157">
        <v>42065</v>
      </c>
      <c r="B265" s="179">
        <v>13925.06</v>
      </c>
      <c r="C265">
        <f t="shared" ref="C265:C285" si="45">H265*1000</f>
        <v>444000</v>
      </c>
      <c r="D265" s="193">
        <f t="shared" ref="D265:D285" si="46">(B265/C265)*100</f>
        <v>3.1362747747747748</v>
      </c>
      <c r="E265" s="422"/>
      <c r="F265" s="425">
        <f t="shared" si="42"/>
        <v>2.2723558341468917</v>
      </c>
      <c r="G265" s="717"/>
      <c r="H265" s="178">
        <v>444</v>
      </c>
      <c r="J265" s="386"/>
      <c r="K265" s="386"/>
      <c r="M265" s="717"/>
    </row>
    <row r="266" spans="1:13" x14ac:dyDescent="0.2">
      <c r="A266" s="157">
        <v>41702</v>
      </c>
      <c r="B266" s="179">
        <v>8943.9380000000001</v>
      </c>
      <c r="C266">
        <f t="shared" si="45"/>
        <v>337600</v>
      </c>
      <c r="D266" s="193">
        <f t="shared" si="46"/>
        <v>2.6492707345971565</v>
      </c>
      <c r="E266" s="422"/>
      <c r="F266" s="425">
        <f t="shared" si="42"/>
        <v>2.2723558341468917</v>
      </c>
      <c r="G266" s="717"/>
      <c r="H266" s="178">
        <v>337.6</v>
      </c>
      <c r="J266" s="386"/>
      <c r="K266" s="386"/>
      <c r="M266" s="717"/>
    </row>
    <row r="267" spans="1:13" x14ac:dyDescent="0.2">
      <c r="A267" s="157">
        <v>42067</v>
      </c>
      <c r="B267" s="179">
        <v>12054.052</v>
      </c>
      <c r="C267">
        <f t="shared" si="45"/>
        <v>392800</v>
      </c>
      <c r="D267" s="193">
        <f t="shared" si="46"/>
        <v>3.0687505091649694</v>
      </c>
      <c r="E267" s="422"/>
      <c r="F267" s="425">
        <f t="shared" si="42"/>
        <v>2.2723558341468917</v>
      </c>
      <c r="G267" s="717"/>
      <c r="H267" s="178">
        <v>392.8</v>
      </c>
      <c r="J267" s="386"/>
      <c r="K267" s="386"/>
      <c r="M267" s="717"/>
    </row>
    <row r="268" spans="1:13" x14ac:dyDescent="0.2">
      <c r="A268" s="157">
        <v>42068</v>
      </c>
      <c r="B268" s="179">
        <v>8127.8459999999995</v>
      </c>
      <c r="C268">
        <f t="shared" si="45"/>
        <v>445600</v>
      </c>
      <c r="D268" s="193">
        <f t="shared" si="46"/>
        <v>1.8240228904847395</v>
      </c>
      <c r="E268" s="422"/>
      <c r="F268" s="425">
        <f t="shared" si="42"/>
        <v>2.2723558341468917</v>
      </c>
      <c r="G268" s="717"/>
      <c r="H268" s="178">
        <v>445.6</v>
      </c>
      <c r="J268" s="386"/>
      <c r="K268" s="386"/>
      <c r="M268" s="717"/>
    </row>
    <row r="269" spans="1:13" x14ac:dyDescent="0.2">
      <c r="A269" s="157">
        <v>42069</v>
      </c>
      <c r="B269" s="179">
        <v>5949.1260000000002</v>
      </c>
      <c r="C269">
        <f t="shared" si="45"/>
        <v>228000</v>
      </c>
      <c r="D269" s="193">
        <f t="shared" si="46"/>
        <v>2.6092657894736844</v>
      </c>
      <c r="E269" s="422"/>
      <c r="F269" s="425">
        <f t="shared" si="42"/>
        <v>2.2723558341468917</v>
      </c>
      <c r="G269" s="717"/>
      <c r="H269" s="178">
        <v>228</v>
      </c>
      <c r="J269" s="386"/>
      <c r="K269" s="386"/>
      <c r="M269" s="717"/>
    </row>
    <row r="270" spans="1:13" x14ac:dyDescent="0.2">
      <c r="A270" s="157">
        <v>42072</v>
      </c>
      <c r="B270" s="179">
        <v>9268.8700000000008</v>
      </c>
      <c r="C270">
        <f t="shared" si="45"/>
        <v>418400.00000000006</v>
      </c>
      <c r="D270" s="193">
        <f t="shared" si="46"/>
        <v>2.2153130975143402</v>
      </c>
      <c r="E270" s="422"/>
      <c r="F270" s="425">
        <f t="shared" si="42"/>
        <v>2.2723558341468917</v>
      </c>
      <c r="G270" s="717"/>
      <c r="H270" s="178">
        <v>418.40000000000003</v>
      </c>
      <c r="J270" s="386"/>
      <c r="K270" s="386"/>
      <c r="M270" s="717"/>
    </row>
    <row r="271" spans="1:13" x14ac:dyDescent="0.2">
      <c r="A271" s="157">
        <v>42073</v>
      </c>
      <c r="B271" s="179">
        <v>11345.598</v>
      </c>
      <c r="C271">
        <f t="shared" si="45"/>
        <v>480000</v>
      </c>
      <c r="D271" s="193">
        <f t="shared" si="46"/>
        <v>2.3636662500000001</v>
      </c>
      <c r="E271" s="422"/>
      <c r="F271" s="425">
        <f t="shared" si="42"/>
        <v>2.2723558341468917</v>
      </c>
      <c r="G271" s="717"/>
      <c r="H271" s="178">
        <v>480</v>
      </c>
      <c r="J271" s="386"/>
      <c r="K271" s="386"/>
      <c r="M271" s="717"/>
    </row>
    <row r="272" spans="1:13" x14ac:dyDescent="0.2">
      <c r="A272" s="157">
        <v>42074</v>
      </c>
      <c r="B272" s="179">
        <v>9575.9580000000005</v>
      </c>
      <c r="C272">
        <f t="shared" si="45"/>
        <v>228000</v>
      </c>
      <c r="D272" s="193">
        <f t="shared" si="46"/>
        <v>4.1999815789473685</v>
      </c>
      <c r="E272" s="422"/>
      <c r="F272" s="425">
        <f t="shared" si="42"/>
        <v>2.2723558341468917</v>
      </c>
      <c r="G272" s="717"/>
      <c r="H272" s="178">
        <v>228</v>
      </c>
      <c r="J272" s="386"/>
      <c r="K272" s="386"/>
      <c r="M272" s="717"/>
    </row>
    <row r="273" spans="1:13" x14ac:dyDescent="0.2">
      <c r="A273" s="157">
        <v>42075</v>
      </c>
      <c r="B273" s="179">
        <v>5442.06</v>
      </c>
      <c r="C273">
        <f t="shared" si="45"/>
        <v>418400.00000000006</v>
      </c>
      <c r="D273" s="193">
        <f t="shared" si="46"/>
        <v>1.3006835564053536</v>
      </c>
      <c r="E273" s="422"/>
      <c r="F273" s="425">
        <f t="shared" si="42"/>
        <v>2.2723558341468917</v>
      </c>
      <c r="G273" s="717"/>
      <c r="H273" s="178">
        <v>418.40000000000003</v>
      </c>
      <c r="J273" s="386"/>
      <c r="K273" s="386"/>
      <c r="M273" s="717"/>
    </row>
    <row r="274" spans="1:13" x14ac:dyDescent="0.2">
      <c r="A274" s="157">
        <v>42076</v>
      </c>
      <c r="B274" s="179">
        <v>9099.848</v>
      </c>
      <c r="C274">
        <f t="shared" si="45"/>
        <v>480000</v>
      </c>
      <c r="D274" s="193">
        <f t="shared" si="46"/>
        <v>1.8958016666666668</v>
      </c>
      <c r="E274" s="422"/>
      <c r="F274" s="425">
        <f t="shared" si="42"/>
        <v>2.2723558341468917</v>
      </c>
      <c r="G274" s="717"/>
      <c r="H274" s="178">
        <v>480</v>
      </c>
      <c r="J274" s="386"/>
      <c r="K274" s="386"/>
      <c r="M274" s="717"/>
    </row>
    <row r="275" spans="1:13" x14ac:dyDescent="0.2">
      <c r="A275" s="157">
        <v>42079</v>
      </c>
      <c r="B275" s="179">
        <v>1703.028</v>
      </c>
      <c r="C275">
        <f t="shared" si="45"/>
        <v>180000</v>
      </c>
      <c r="D275" s="193">
        <f t="shared" si="46"/>
        <v>0.94612666666666678</v>
      </c>
      <c r="E275" s="422"/>
      <c r="F275" s="425">
        <f t="shared" si="42"/>
        <v>2.2723558341468917</v>
      </c>
      <c r="G275" s="717"/>
      <c r="H275" s="178">
        <v>180</v>
      </c>
      <c r="J275" s="386"/>
      <c r="K275" s="386"/>
      <c r="M275" s="717"/>
    </row>
    <row r="276" spans="1:13" x14ac:dyDescent="0.2">
      <c r="A276" s="157">
        <v>42080</v>
      </c>
      <c r="B276" s="179">
        <v>6354.7280000000001</v>
      </c>
      <c r="C276">
        <f t="shared" si="45"/>
        <v>527200</v>
      </c>
      <c r="D276" s="193">
        <f t="shared" si="46"/>
        <v>1.2053732928679819</v>
      </c>
      <c r="E276" s="422"/>
      <c r="F276" s="425">
        <f t="shared" si="42"/>
        <v>2.2723558341468917</v>
      </c>
      <c r="G276" s="717"/>
      <c r="H276" s="178">
        <v>527.20000000000005</v>
      </c>
      <c r="J276" s="386"/>
      <c r="K276" s="386"/>
      <c r="M276" s="717"/>
    </row>
    <row r="277" spans="1:13" x14ac:dyDescent="0.2">
      <c r="A277" s="157">
        <v>42081</v>
      </c>
      <c r="B277" s="179">
        <v>8809.1260000000002</v>
      </c>
      <c r="C277">
        <f t="shared" si="45"/>
        <v>488800</v>
      </c>
      <c r="D277" s="193">
        <f t="shared" si="46"/>
        <v>1.8021943535188216</v>
      </c>
      <c r="E277" s="422"/>
      <c r="F277" s="425">
        <f t="shared" si="42"/>
        <v>2.2723558341468917</v>
      </c>
      <c r="G277" s="717"/>
      <c r="H277" s="178">
        <v>488.8</v>
      </c>
      <c r="J277" s="386"/>
      <c r="K277" s="386"/>
      <c r="M277" s="717"/>
    </row>
    <row r="278" spans="1:13" x14ac:dyDescent="0.2">
      <c r="A278" s="157">
        <v>42082</v>
      </c>
      <c r="B278" s="179">
        <v>6859.9780000000001</v>
      </c>
      <c r="C278">
        <f t="shared" si="45"/>
        <v>504800</v>
      </c>
      <c r="D278" s="193">
        <f t="shared" si="46"/>
        <v>1.3589496830427892</v>
      </c>
      <c r="E278" s="422"/>
      <c r="F278" s="425">
        <f t="shared" si="42"/>
        <v>2.2723558341468917</v>
      </c>
      <c r="G278" s="717"/>
      <c r="H278" s="178">
        <v>504.8</v>
      </c>
      <c r="J278" s="386"/>
      <c r="K278" s="386"/>
      <c r="M278" s="717"/>
    </row>
    <row r="279" spans="1:13" x14ac:dyDescent="0.2">
      <c r="A279" s="157">
        <v>42083</v>
      </c>
      <c r="B279" s="179">
        <v>6760.1419999999998</v>
      </c>
      <c r="C279">
        <f t="shared" si="45"/>
        <v>514400</v>
      </c>
      <c r="D279" s="193">
        <f t="shared" si="46"/>
        <v>1.3141800155520995</v>
      </c>
      <c r="E279" s="422"/>
      <c r="F279" s="425">
        <f t="shared" si="42"/>
        <v>2.2723558341468917</v>
      </c>
      <c r="G279" s="717"/>
      <c r="H279" s="178">
        <v>514.4</v>
      </c>
      <c r="J279" s="386"/>
      <c r="K279" s="386"/>
      <c r="M279" s="717"/>
    </row>
    <row r="280" spans="1:13" x14ac:dyDescent="0.2">
      <c r="A280" s="157">
        <v>42086</v>
      </c>
      <c r="B280" s="179">
        <v>8913.0079999999998</v>
      </c>
      <c r="C280">
        <f t="shared" si="45"/>
        <v>437600</v>
      </c>
      <c r="D280" s="193">
        <f t="shared" si="46"/>
        <v>2.0367934186471661</v>
      </c>
      <c r="E280" s="422"/>
      <c r="F280" s="425">
        <f t="shared" si="42"/>
        <v>2.2723558341468917</v>
      </c>
      <c r="G280" s="717"/>
      <c r="H280" s="178">
        <v>437.6</v>
      </c>
      <c r="J280" s="386"/>
      <c r="K280" s="386"/>
      <c r="M280" s="717"/>
    </row>
    <row r="281" spans="1:13" x14ac:dyDescent="0.2">
      <c r="A281" s="157">
        <v>42087</v>
      </c>
      <c r="B281" s="179">
        <v>12273.528</v>
      </c>
      <c r="C281">
        <f t="shared" si="45"/>
        <v>459200.00000000006</v>
      </c>
      <c r="D281" s="193">
        <f t="shared" si="46"/>
        <v>2.6728066202090588</v>
      </c>
      <c r="E281" s="422"/>
      <c r="F281" s="425">
        <f t="shared" si="42"/>
        <v>2.2723558341468917</v>
      </c>
      <c r="G281" s="717"/>
      <c r="H281" s="178">
        <v>459.20000000000005</v>
      </c>
      <c r="J281" s="386"/>
      <c r="K281" s="386"/>
      <c r="M281" s="717"/>
    </row>
    <row r="282" spans="1:13" x14ac:dyDescent="0.2">
      <c r="A282" s="157">
        <v>42088</v>
      </c>
      <c r="B282" s="179">
        <v>10105.172</v>
      </c>
      <c r="C282">
        <f t="shared" si="45"/>
        <v>456800</v>
      </c>
      <c r="D282" s="193">
        <f t="shared" si="46"/>
        <v>2.2121654991243433</v>
      </c>
      <c r="E282" s="422"/>
      <c r="F282" s="425">
        <f t="shared" si="42"/>
        <v>2.2723558341468917</v>
      </c>
      <c r="G282" s="717"/>
      <c r="H282" s="178">
        <v>456.8</v>
      </c>
      <c r="J282" s="386"/>
      <c r="K282" s="386"/>
      <c r="M282" s="717"/>
    </row>
    <row r="283" spans="1:13" x14ac:dyDescent="0.2">
      <c r="A283" s="157">
        <v>42089</v>
      </c>
      <c r="B283" s="179">
        <v>6287</v>
      </c>
      <c r="C283">
        <f t="shared" si="45"/>
        <v>437600</v>
      </c>
      <c r="D283" s="193">
        <f t="shared" si="46"/>
        <v>1.4367001828153565</v>
      </c>
      <c r="E283" s="422"/>
      <c r="F283" s="425">
        <f t="shared" si="42"/>
        <v>2.2723558341468917</v>
      </c>
      <c r="G283" s="717"/>
      <c r="H283" s="178">
        <v>437.6</v>
      </c>
      <c r="J283" s="386"/>
      <c r="K283" s="386"/>
      <c r="M283" s="717"/>
    </row>
    <row r="284" spans="1:13" x14ac:dyDescent="0.2">
      <c r="A284" s="157">
        <v>42093</v>
      </c>
      <c r="B284" s="179">
        <v>10797.5</v>
      </c>
      <c r="C284">
        <f t="shared" si="45"/>
        <v>514400</v>
      </c>
      <c r="D284" s="193">
        <f t="shared" si="46"/>
        <v>2.0990474339035772</v>
      </c>
      <c r="E284" s="422"/>
      <c r="F284" s="425">
        <f t="shared" si="42"/>
        <v>2.2723558341468917</v>
      </c>
      <c r="G284" s="717"/>
      <c r="H284" s="178">
        <v>514.4</v>
      </c>
      <c r="J284" s="386"/>
      <c r="K284" s="386"/>
      <c r="M284" s="717"/>
    </row>
    <row r="285" spans="1:13" x14ac:dyDescent="0.2">
      <c r="A285" s="157">
        <v>42094</v>
      </c>
      <c r="B285" s="179">
        <v>23479.52</v>
      </c>
      <c r="C285">
        <f t="shared" si="45"/>
        <v>409600</v>
      </c>
      <c r="D285" s="193">
        <f t="shared" si="46"/>
        <v>5.7323046875000001</v>
      </c>
      <c r="E285" s="422"/>
      <c r="F285" s="425">
        <f t="shared" si="42"/>
        <v>2.2723558341468917</v>
      </c>
      <c r="G285" s="717"/>
      <c r="H285" s="178">
        <v>409.6</v>
      </c>
      <c r="J285" s="386"/>
      <c r="K285" s="386"/>
      <c r="M285" s="717"/>
    </row>
    <row r="286" spans="1:13" x14ac:dyDescent="0.2">
      <c r="A286" s="157">
        <v>42095</v>
      </c>
      <c r="B286" s="179">
        <v>6111.7780000000002</v>
      </c>
      <c r="C286">
        <f t="shared" ref="C286:C306" si="47">H286*1000</f>
        <v>450400.00000000006</v>
      </c>
      <c r="D286" s="193">
        <f t="shared" ref="D286:D306" si="48">(B286/C286)*100</f>
        <v>1.3569666962699822</v>
      </c>
      <c r="E286" s="422"/>
      <c r="F286" s="425">
        <f t="shared" si="42"/>
        <v>2.2723558341468917</v>
      </c>
      <c r="G286" s="717"/>
      <c r="H286" s="178">
        <v>450.40000000000003</v>
      </c>
      <c r="J286" s="386"/>
      <c r="K286" s="386"/>
      <c r="M286" s="717"/>
    </row>
    <row r="287" spans="1:13" x14ac:dyDescent="0.2">
      <c r="A287" s="157">
        <v>42096</v>
      </c>
      <c r="B287" s="179">
        <v>7704.1120000000001</v>
      </c>
      <c r="C287">
        <f t="shared" si="47"/>
        <v>495200.00000000006</v>
      </c>
      <c r="D287" s="193">
        <f t="shared" si="48"/>
        <v>1.555757673667205</v>
      </c>
      <c r="E287" s="422"/>
      <c r="F287" s="425">
        <f t="shared" si="42"/>
        <v>2.2723558341468917</v>
      </c>
      <c r="G287" s="717"/>
      <c r="H287" s="178">
        <v>495.20000000000005</v>
      </c>
      <c r="J287" s="386"/>
      <c r="K287" s="386"/>
      <c r="M287" s="717"/>
    </row>
    <row r="288" spans="1:13" x14ac:dyDescent="0.2">
      <c r="A288" s="157">
        <v>42097</v>
      </c>
      <c r="B288" s="179">
        <v>20866.7</v>
      </c>
      <c r="C288">
        <f t="shared" si="47"/>
        <v>496000</v>
      </c>
      <c r="D288" s="193">
        <f t="shared" si="48"/>
        <v>4.2069959677419355</v>
      </c>
      <c r="E288" s="422"/>
      <c r="F288" s="425">
        <f t="shared" si="42"/>
        <v>2.2723558341468917</v>
      </c>
      <c r="G288" s="717"/>
      <c r="H288" s="178">
        <v>496</v>
      </c>
      <c r="J288" s="386"/>
      <c r="K288" s="386"/>
      <c r="M288" s="717"/>
    </row>
    <row r="289" spans="1:13" x14ac:dyDescent="0.2">
      <c r="A289" s="157">
        <v>42101</v>
      </c>
      <c r="B289" s="179">
        <v>8210.1440000000002</v>
      </c>
      <c r="C289">
        <f t="shared" si="47"/>
        <v>470400.00000000006</v>
      </c>
      <c r="D289" s="193">
        <f t="shared" si="48"/>
        <v>1.7453537414965983</v>
      </c>
      <c r="E289" s="422"/>
      <c r="F289" s="425">
        <f t="shared" si="42"/>
        <v>2.2723558341468917</v>
      </c>
      <c r="G289" s="717"/>
      <c r="H289" s="178">
        <v>470.40000000000003</v>
      </c>
      <c r="J289" s="386"/>
      <c r="K289" s="386"/>
      <c r="M289" s="717"/>
    </row>
    <row r="290" spans="1:13" x14ac:dyDescent="0.2">
      <c r="A290" s="157">
        <v>42102</v>
      </c>
      <c r="B290" s="179">
        <v>15231.505999999999</v>
      </c>
      <c r="C290">
        <f t="shared" si="47"/>
        <v>460000</v>
      </c>
      <c r="D290" s="193">
        <f t="shared" si="48"/>
        <v>3.311196956521739</v>
      </c>
      <c r="E290" s="422"/>
      <c r="F290" s="425">
        <f t="shared" si="42"/>
        <v>2.2723558341468917</v>
      </c>
      <c r="G290" s="717"/>
      <c r="H290" s="178">
        <v>460</v>
      </c>
      <c r="J290" s="386"/>
      <c r="K290" s="386"/>
      <c r="M290" s="717"/>
    </row>
    <row r="291" spans="1:13" x14ac:dyDescent="0.2">
      <c r="A291" s="157">
        <v>42103</v>
      </c>
      <c r="B291" s="179">
        <v>16353.554</v>
      </c>
      <c r="C291">
        <f t="shared" si="47"/>
        <v>507200.00000000006</v>
      </c>
      <c r="D291" s="193">
        <f t="shared" si="48"/>
        <v>3.2242811514195577</v>
      </c>
      <c r="E291" s="422"/>
      <c r="F291" s="425">
        <f t="shared" ref="F291:F354" si="49">$F$225</f>
        <v>2.2723558341468917</v>
      </c>
      <c r="G291" s="717"/>
      <c r="H291" s="178">
        <v>507.20000000000005</v>
      </c>
      <c r="J291" s="386"/>
      <c r="K291" s="386"/>
      <c r="M291" s="717"/>
    </row>
    <row r="292" spans="1:13" x14ac:dyDescent="0.2">
      <c r="A292" s="157">
        <v>42104</v>
      </c>
      <c r="B292" s="179">
        <v>5967.0959999999995</v>
      </c>
      <c r="C292">
        <f t="shared" si="47"/>
        <v>417600</v>
      </c>
      <c r="D292" s="193">
        <f t="shared" si="48"/>
        <v>1.4289022988505746</v>
      </c>
      <c r="E292" s="422"/>
      <c r="F292" s="425">
        <f t="shared" si="49"/>
        <v>2.2723558341468917</v>
      </c>
      <c r="G292" s="717"/>
      <c r="H292" s="178">
        <v>417.6</v>
      </c>
      <c r="J292" s="386"/>
      <c r="K292" s="386"/>
      <c r="M292" s="717"/>
    </row>
    <row r="293" spans="1:13" x14ac:dyDescent="0.2">
      <c r="A293" s="157">
        <v>42107</v>
      </c>
      <c r="B293" s="179">
        <v>9825.3459999999995</v>
      </c>
      <c r="C293">
        <f t="shared" si="47"/>
        <v>443200.00000000006</v>
      </c>
      <c r="D293" s="193">
        <f t="shared" si="48"/>
        <v>2.2169101985559561</v>
      </c>
      <c r="E293" s="422"/>
      <c r="F293" s="425">
        <f t="shared" si="49"/>
        <v>2.2723558341468917</v>
      </c>
      <c r="G293" s="717"/>
      <c r="H293" s="178">
        <v>443.20000000000005</v>
      </c>
      <c r="J293" s="386"/>
      <c r="K293" s="386"/>
      <c r="M293" s="717"/>
    </row>
    <row r="294" spans="1:13" x14ac:dyDescent="0.2">
      <c r="A294" s="157">
        <v>42108</v>
      </c>
      <c r="B294" s="179">
        <v>6275.8119999999999</v>
      </c>
      <c r="C294">
        <f t="shared" si="47"/>
        <v>443200.00000000006</v>
      </c>
      <c r="D294" s="193">
        <f t="shared" si="48"/>
        <v>1.4160225631768952</v>
      </c>
      <c r="E294" s="422"/>
      <c r="F294" s="425">
        <f t="shared" si="49"/>
        <v>2.2723558341468917</v>
      </c>
      <c r="G294" s="717"/>
      <c r="H294" s="178">
        <v>443.20000000000005</v>
      </c>
      <c r="J294" s="386"/>
      <c r="K294" s="386"/>
      <c r="M294" s="717"/>
    </row>
    <row r="295" spans="1:13" x14ac:dyDescent="0.2">
      <c r="A295" s="157">
        <v>42109</v>
      </c>
      <c r="B295" s="179">
        <v>10186.227999999999</v>
      </c>
      <c r="C295">
        <f t="shared" si="47"/>
        <v>462400.00000000006</v>
      </c>
      <c r="D295" s="193">
        <f t="shared" si="48"/>
        <v>2.2029039792387537</v>
      </c>
      <c r="E295" s="422"/>
      <c r="F295" s="425">
        <f t="shared" si="49"/>
        <v>2.2723558341468917</v>
      </c>
      <c r="G295" s="717"/>
      <c r="H295" s="178">
        <v>462.40000000000003</v>
      </c>
      <c r="J295" s="386"/>
      <c r="K295" s="386"/>
      <c r="M295" s="717"/>
    </row>
    <row r="296" spans="1:13" x14ac:dyDescent="0.2">
      <c r="A296" s="157">
        <v>42110</v>
      </c>
      <c r="B296" s="179">
        <v>9145.1440000000002</v>
      </c>
      <c r="C296">
        <f t="shared" si="47"/>
        <v>339200.00000000006</v>
      </c>
      <c r="D296" s="193">
        <f t="shared" si="48"/>
        <v>2.6960919811320752</v>
      </c>
      <c r="E296" s="422"/>
      <c r="F296" s="425">
        <f t="shared" si="49"/>
        <v>2.2723558341468917</v>
      </c>
      <c r="G296" s="717"/>
      <c r="H296" s="178">
        <v>339.20000000000005</v>
      </c>
      <c r="J296" s="386"/>
      <c r="K296" s="386"/>
      <c r="M296" s="717"/>
    </row>
    <row r="297" spans="1:13" x14ac:dyDescent="0.2">
      <c r="A297" s="157">
        <v>42111</v>
      </c>
      <c r="B297" s="179">
        <v>10906.4</v>
      </c>
      <c r="C297">
        <f t="shared" si="47"/>
        <v>445600</v>
      </c>
      <c r="D297" s="193">
        <f t="shared" si="48"/>
        <v>2.4475763016157988</v>
      </c>
      <c r="E297" s="422"/>
      <c r="F297" s="425">
        <f t="shared" si="49"/>
        <v>2.2723558341468917</v>
      </c>
      <c r="G297" s="717"/>
      <c r="H297" s="178">
        <v>445.6</v>
      </c>
      <c r="J297" s="386"/>
      <c r="K297" s="386"/>
      <c r="M297" s="717"/>
    </row>
    <row r="298" spans="1:13" x14ac:dyDescent="0.2">
      <c r="A298" s="157">
        <v>42114</v>
      </c>
      <c r="B298" s="179">
        <v>11078.476000000001</v>
      </c>
      <c r="C298">
        <f t="shared" si="47"/>
        <v>451200.00000000006</v>
      </c>
      <c r="D298" s="193">
        <f t="shared" si="48"/>
        <v>2.4553359929078011</v>
      </c>
      <c r="E298" s="422"/>
      <c r="F298" s="425">
        <f t="shared" si="49"/>
        <v>2.2723558341468917</v>
      </c>
      <c r="G298" s="717"/>
      <c r="H298" s="178">
        <v>451.20000000000005</v>
      </c>
      <c r="J298" s="386"/>
      <c r="K298" s="386"/>
      <c r="M298" s="717"/>
    </row>
    <row r="299" spans="1:13" x14ac:dyDescent="0.2">
      <c r="A299" s="157">
        <v>42115</v>
      </c>
      <c r="B299" s="179">
        <v>9185.7260000000006</v>
      </c>
      <c r="C299">
        <f t="shared" si="47"/>
        <v>423200.00000000006</v>
      </c>
      <c r="D299" s="193">
        <f t="shared" si="48"/>
        <v>2.170540170132325</v>
      </c>
      <c r="E299" s="422"/>
      <c r="F299" s="425">
        <f t="shared" si="49"/>
        <v>2.2723558341468917</v>
      </c>
      <c r="G299" s="717"/>
      <c r="H299" s="178">
        <v>423.20000000000005</v>
      </c>
      <c r="J299" s="386"/>
      <c r="K299" s="386"/>
      <c r="M299" s="717"/>
    </row>
    <row r="300" spans="1:13" x14ac:dyDescent="0.2">
      <c r="A300" s="157">
        <v>42116</v>
      </c>
      <c r="B300" s="179">
        <v>9400.6119999999992</v>
      </c>
      <c r="C300">
        <f t="shared" si="47"/>
        <v>439200.00000000006</v>
      </c>
      <c r="D300" s="193">
        <f t="shared" si="48"/>
        <v>2.1403943533697625</v>
      </c>
      <c r="E300" s="422"/>
      <c r="F300" s="425">
        <f t="shared" si="49"/>
        <v>2.2723558341468917</v>
      </c>
      <c r="G300" s="717"/>
      <c r="H300" s="178">
        <v>439.20000000000005</v>
      </c>
      <c r="J300" s="386"/>
      <c r="K300" s="386"/>
      <c r="M300" s="717"/>
    </row>
    <row r="301" spans="1:13" x14ac:dyDescent="0.2">
      <c r="A301" s="157">
        <v>42117</v>
      </c>
      <c r="B301" s="179">
        <v>8823.3700000000008</v>
      </c>
      <c r="C301">
        <f t="shared" si="47"/>
        <v>444000</v>
      </c>
      <c r="D301" s="193">
        <f t="shared" si="48"/>
        <v>1.9872454954954957</v>
      </c>
      <c r="E301" s="422"/>
      <c r="F301" s="425">
        <f t="shared" si="49"/>
        <v>2.2723558341468917</v>
      </c>
      <c r="G301" s="717"/>
      <c r="H301" s="178">
        <v>444</v>
      </c>
      <c r="J301" s="386"/>
      <c r="K301" s="386"/>
      <c r="M301" s="717"/>
    </row>
    <row r="302" spans="1:13" x14ac:dyDescent="0.2">
      <c r="A302" s="157">
        <v>42118</v>
      </c>
      <c r="B302" s="179">
        <v>12424.835999999999</v>
      </c>
      <c r="C302">
        <f t="shared" si="47"/>
        <v>376000</v>
      </c>
      <c r="D302" s="193">
        <f t="shared" si="48"/>
        <v>3.3044776595744683</v>
      </c>
      <c r="E302" s="422"/>
      <c r="F302" s="425">
        <f t="shared" si="49"/>
        <v>2.2723558341468917</v>
      </c>
      <c r="G302" s="717"/>
      <c r="H302" s="178">
        <v>376</v>
      </c>
      <c r="J302" s="386"/>
      <c r="K302" s="386"/>
      <c r="M302" s="717"/>
    </row>
    <row r="303" spans="1:13" x14ac:dyDescent="0.2">
      <c r="A303" s="157">
        <v>42121</v>
      </c>
      <c r="B303" s="179">
        <v>9522.9689999999991</v>
      </c>
      <c r="C303">
        <f t="shared" si="47"/>
        <v>425600</v>
      </c>
      <c r="D303" s="193">
        <f t="shared" si="48"/>
        <v>2.2375397086466164</v>
      </c>
      <c r="E303" s="422"/>
      <c r="F303" s="425">
        <f t="shared" si="49"/>
        <v>2.2723558341468917</v>
      </c>
      <c r="G303" s="717"/>
      <c r="H303" s="178">
        <v>425.6</v>
      </c>
      <c r="J303" s="386"/>
      <c r="K303" s="386"/>
      <c r="M303" s="717"/>
    </row>
    <row r="304" spans="1:13" x14ac:dyDescent="0.2">
      <c r="A304" s="157">
        <v>42122</v>
      </c>
      <c r="B304" s="179">
        <v>13669</v>
      </c>
      <c r="C304">
        <f t="shared" si="47"/>
        <v>484800</v>
      </c>
      <c r="D304" s="193">
        <f t="shared" si="48"/>
        <v>2.8195132013201318</v>
      </c>
      <c r="E304" s="422"/>
      <c r="F304" s="425">
        <f t="shared" si="49"/>
        <v>2.2723558341468917</v>
      </c>
      <c r="G304" s="717"/>
      <c r="H304" s="178">
        <v>484.8</v>
      </c>
      <c r="J304" s="386"/>
      <c r="K304" s="386"/>
      <c r="M304" s="717"/>
    </row>
    <row r="305" spans="1:13" x14ac:dyDescent="0.2">
      <c r="A305" s="157">
        <v>42123</v>
      </c>
      <c r="B305" s="179">
        <v>9780.9959999999992</v>
      </c>
      <c r="C305">
        <f t="shared" si="47"/>
        <v>438400.00000000006</v>
      </c>
      <c r="D305" s="193">
        <f t="shared" si="48"/>
        <v>2.2310666058394157</v>
      </c>
      <c r="E305" s="422"/>
      <c r="F305" s="425">
        <f t="shared" si="49"/>
        <v>2.2723558341468917</v>
      </c>
      <c r="G305" s="717"/>
      <c r="H305" s="178">
        <v>438.40000000000003</v>
      </c>
      <c r="J305" s="386"/>
      <c r="K305" s="386"/>
      <c r="M305" s="717"/>
    </row>
    <row r="306" spans="1:13" x14ac:dyDescent="0.2">
      <c r="A306" s="157">
        <v>42124</v>
      </c>
      <c r="B306" s="179">
        <v>8213.3070000000007</v>
      </c>
      <c r="C306">
        <f t="shared" si="47"/>
        <v>445600</v>
      </c>
      <c r="D306" s="193">
        <f t="shared" si="48"/>
        <v>1.8432017504488332</v>
      </c>
      <c r="E306" s="422"/>
      <c r="F306" s="425">
        <f t="shared" si="49"/>
        <v>2.2723558341468917</v>
      </c>
      <c r="G306" s="717"/>
      <c r="H306" s="178">
        <v>445.6</v>
      </c>
      <c r="J306" s="386"/>
      <c r="K306" s="386"/>
      <c r="M306" s="717"/>
    </row>
    <row r="307" spans="1:13" x14ac:dyDescent="0.2">
      <c r="A307" s="157">
        <v>42128</v>
      </c>
      <c r="B307" s="179">
        <v>12556.72</v>
      </c>
      <c r="C307">
        <f t="shared" ref="C307:C322" si="50">H307*1000</f>
        <v>412000</v>
      </c>
      <c r="D307" s="193">
        <f t="shared" ref="D307:D322" si="51">(B307/C307)*100</f>
        <v>3.0477475728155339</v>
      </c>
      <c r="E307" s="422"/>
      <c r="F307" s="425">
        <f t="shared" si="49"/>
        <v>2.2723558341468917</v>
      </c>
      <c r="G307" s="717"/>
      <c r="H307" s="178">
        <v>412</v>
      </c>
      <c r="J307" s="386"/>
      <c r="K307" s="386"/>
      <c r="M307" s="717"/>
    </row>
    <row r="308" spans="1:13" x14ac:dyDescent="0.2">
      <c r="A308" s="157">
        <v>42129</v>
      </c>
      <c r="B308" s="179">
        <v>12898.73</v>
      </c>
      <c r="C308">
        <f t="shared" si="50"/>
        <v>448000</v>
      </c>
      <c r="D308" s="193">
        <f t="shared" si="51"/>
        <v>2.8791808035714284</v>
      </c>
      <c r="E308" s="422"/>
      <c r="F308" s="425">
        <f t="shared" si="49"/>
        <v>2.2723558341468917</v>
      </c>
      <c r="G308" s="717"/>
      <c r="H308" s="178">
        <v>448</v>
      </c>
      <c r="J308" s="386"/>
      <c r="K308" s="386"/>
      <c r="M308" s="717"/>
    </row>
    <row r="309" spans="1:13" x14ac:dyDescent="0.2">
      <c r="A309" s="157">
        <v>42130</v>
      </c>
      <c r="B309" s="179">
        <v>10038.254000000001</v>
      </c>
      <c r="C309">
        <f t="shared" si="50"/>
        <v>384000</v>
      </c>
      <c r="D309" s="193">
        <f t="shared" si="51"/>
        <v>2.6141286458333335</v>
      </c>
      <c r="E309" s="422"/>
      <c r="F309" s="425">
        <f t="shared" si="49"/>
        <v>2.2723558341468917</v>
      </c>
      <c r="G309" s="717"/>
      <c r="H309" s="178">
        <v>384</v>
      </c>
      <c r="J309" s="386"/>
      <c r="K309" s="386"/>
      <c r="M309" s="717"/>
    </row>
    <row r="310" spans="1:13" x14ac:dyDescent="0.2">
      <c r="A310" s="157">
        <v>42131</v>
      </c>
      <c r="B310" s="179">
        <v>10490.285</v>
      </c>
      <c r="C310">
        <f t="shared" si="50"/>
        <v>432800</v>
      </c>
      <c r="D310" s="193">
        <f t="shared" si="51"/>
        <v>2.4238181608133087</v>
      </c>
      <c r="E310" s="422"/>
      <c r="F310" s="425">
        <f t="shared" si="49"/>
        <v>2.2723558341468917</v>
      </c>
      <c r="G310" s="717"/>
      <c r="H310" s="178">
        <v>432.8</v>
      </c>
      <c r="J310" s="386"/>
      <c r="K310" s="386"/>
      <c r="M310" s="717"/>
    </row>
    <row r="311" spans="1:13" x14ac:dyDescent="0.2">
      <c r="A311" s="157">
        <v>42135</v>
      </c>
      <c r="B311" s="179">
        <v>8772.3880000000008</v>
      </c>
      <c r="C311">
        <f t="shared" si="50"/>
        <v>351200.00000000006</v>
      </c>
      <c r="D311" s="193">
        <f t="shared" si="51"/>
        <v>2.4978325740318907</v>
      </c>
      <c r="E311" s="422"/>
      <c r="F311" s="425">
        <f t="shared" si="49"/>
        <v>2.2723558341468917</v>
      </c>
      <c r="G311" s="717"/>
      <c r="H311" s="178">
        <v>351.20000000000005</v>
      </c>
      <c r="J311" s="386"/>
      <c r="K311" s="386"/>
      <c r="M311" s="717"/>
    </row>
    <row r="312" spans="1:13" x14ac:dyDescent="0.2">
      <c r="A312" s="157">
        <v>42136</v>
      </c>
      <c r="B312" s="179">
        <v>10223.49</v>
      </c>
      <c r="C312">
        <f t="shared" si="50"/>
        <v>430400.00000000006</v>
      </c>
      <c r="D312" s="193">
        <f t="shared" si="51"/>
        <v>2.3753461895910775</v>
      </c>
      <c r="E312" s="422"/>
      <c r="F312" s="425">
        <f t="shared" si="49"/>
        <v>2.2723558341468917</v>
      </c>
      <c r="G312" s="717"/>
      <c r="H312" s="178">
        <v>430.40000000000003</v>
      </c>
      <c r="J312" s="386"/>
      <c r="K312" s="386"/>
      <c r="M312" s="717"/>
    </row>
    <row r="313" spans="1:13" x14ac:dyDescent="0.2">
      <c r="A313" s="157">
        <v>42137</v>
      </c>
      <c r="B313" s="179">
        <v>6573.43</v>
      </c>
      <c r="C313">
        <f t="shared" si="50"/>
        <v>396000</v>
      </c>
      <c r="D313" s="193">
        <f t="shared" si="51"/>
        <v>1.6599570707070708</v>
      </c>
      <c r="E313" s="422"/>
      <c r="F313" s="425">
        <f t="shared" si="49"/>
        <v>2.2723558341468917</v>
      </c>
      <c r="G313" s="717"/>
      <c r="H313" s="178">
        <v>396</v>
      </c>
      <c r="J313" s="386"/>
      <c r="K313" s="386"/>
      <c r="M313" s="717"/>
    </row>
    <row r="314" spans="1:13" x14ac:dyDescent="0.2">
      <c r="A314" s="157">
        <v>42142</v>
      </c>
      <c r="B314" s="179">
        <v>8215.2800000000007</v>
      </c>
      <c r="C314">
        <f t="shared" si="50"/>
        <v>351200.00000000006</v>
      </c>
      <c r="D314" s="193">
        <f t="shared" si="51"/>
        <v>2.3392027334851933</v>
      </c>
      <c r="E314" s="422"/>
      <c r="F314" s="425">
        <f t="shared" si="49"/>
        <v>2.2723558341468917</v>
      </c>
      <c r="G314" s="717"/>
      <c r="H314" s="178">
        <v>351.20000000000005</v>
      </c>
      <c r="J314" s="386"/>
      <c r="K314" s="386"/>
      <c r="M314" s="717"/>
    </row>
    <row r="315" spans="1:13" x14ac:dyDescent="0.2">
      <c r="A315" s="157">
        <v>42143</v>
      </c>
      <c r="B315" s="179">
        <v>12136.88</v>
      </c>
      <c r="C315">
        <f t="shared" si="50"/>
        <v>430400.00000000006</v>
      </c>
      <c r="D315" s="193">
        <f t="shared" si="51"/>
        <v>2.8199070631970256</v>
      </c>
      <c r="E315" s="422"/>
      <c r="F315" s="425">
        <f t="shared" si="49"/>
        <v>2.2723558341468917</v>
      </c>
      <c r="G315" s="717"/>
      <c r="H315" s="178">
        <v>430.40000000000003</v>
      </c>
      <c r="J315" s="386"/>
      <c r="K315" s="386"/>
      <c r="M315" s="717"/>
    </row>
    <row r="316" spans="1:13" x14ac:dyDescent="0.2">
      <c r="A316" s="157">
        <v>42144</v>
      </c>
      <c r="B316" s="179">
        <v>9904.268</v>
      </c>
      <c r="C316">
        <f t="shared" si="50"/>
        <v>396000</v>
      </c>
      <c r="D316" s="193">
        <f t="shared" si="51"/>
        <v>2.5010777777777777</v>
      </c>
      <c r="E316" s="422"/>
      <c r="F316" s="425">
        <f t="shared" si="49"/>
        <v>2.2723558341468917</v>
      </c>
      <c r="G316" s="717"/>
      <c r="H316" s="178">
        <v>396</v>
      </c>
      <c r="J316" s="386"/>
      <c r="K316" s="386"/>
      <c r="M316" s="717"/>
    </row>
    <row r="317" spans="1:13" x14ac:dyDescent="0.2">
      <c r="A317" s="157">
        <v>42145</v>
      </c>
      <c r="B317" s="179">
        <v>6075</v>
      </c>
      <c r="C317">
        <f t="shared" si="50"/>
        <v>456800</v>
      </c>
      <c r="D317" s="193">
        <f t="shared" si="51"/>
        <v>1.3299036777583186</v>
      </c>
      <c r="E317" s="422"/>
      <c r="F317" s="425">
        <f t="shared" si="49"/>
        <v>2.2723558341468917</v>
      </c>
      <c r="G317" s="717"/>
      <c r="H317" s="178">
        <v>456.8</v>
      </c>
      <c r="J317" s="386"/>
      <c r="K317" s="386"/>
      <c r="M317" s="717"/>
    </row>
    <row r="318" spans="1:13" x14ac:dyDescent="0.2">
      <c r="A318" s="157">
        <v>42146</v>
      </c>
      <c r="B318" s="179">
        <v>8299.8680000000004</v>
      </c>
      <c r="C318">
        <f t="shared" si="50"/>
        <v>480000</v>
      </c>
      <c r="D318" s="193">
        <f t="shared" si="51"/>
        <v>1.7291391666666667</v>
      </c>
      <c r="E318" s="422"/>
      <c r="F318" s="425">
        <f t="shared" si="49"/>
        <v>2.2723558341468917</v>
      </c>
      <c r="G318" s="717"/>
      <c r="H318" s="178">
        <v>480</v>
      </c>
      <c r="J318" s="386"/>
      <c r="K318" s="386"/>
      <c r="M318" s="717"/>
    </row>
    <row r="319" spans="1:13" x14ac:dyDescent="0.2">
      <c r="A319" s="157">
        <v>42150</v>
      </c>
      <c r="B319" s="179">
        <v>6935</v>
      </c>
      <c r="C319">
        <f t="shared" si="50"/>
        <v>465600</v>
      </c>
      <c r="D319" s="193">
        <f t="shared" si="51"/>
        <v>1.4894759450171822</v>
      </c>
      <c r="E319" s="422"/>
      <c r="F319" s="425">
        <f t="shared" si="49"/>
        <v>2.2723558341468917</v>
      </c>
      <c r="G319" s="717"/>
      <c r="H319" s="178">
        <v>465.6</v>
      </c>
      <c r="J319" s="386"/>
      <c r="K319" s="386"/>
      <c r="M319" s="717"/>
    </row>
    <row r="320" spans="1:13" x14ac:dyDescent="0.2">
      <c r="A320" s="157">
        <v>42151</v>
      </c>
      <c r="B320" s="179">
        <v>8337.6239999999998</v>
      </c>
      <c r="C320">
        <f t="shared" si="50"/>
        <v>496800</v>
      </c>
      <c r="D320" s="193">
        <f t="shared" si="51"/>
        <v>1.6782657004830916</v>
      </c>
      <c r="E320" s="422"/>
      <c r="F320" s="425">
        <f t="shared" si="49"/>
        <v>2.2723558341468917</v>
      </c>
      <c r="G320" s="717"/>
      <c r="H320" s="178">
        <v>496.8</v>
      </c>
      <c r="J320" s="386"/>
      <c r="K320" s="386"/>
      <c r="M320" s="717"/>
    </row>
    <row r="321" spans="1:13" x14ac:dyDescent="0.2">
      <c r="A321" s="157">
        <v>42152</v>
      </c>
      <c r="B321" s="179">
        <v>9103.5300000000007</v>
      </c>
      <c r="C321">
        <f t="shared" si="50"/>
        <v>420800</v>
      </c>
      <c r="D321" s="193">
        <f t="shared" si="51"/>
        <v>2.1633864068441064</v>
      </c>
      <c r="E321" s="422"/>
      <c r="F321" s="425">
        <f t="shared" si="49"/>
        <v>2.2723558341468917</v>
      </c>
      <c r="G321" s="717"/>
      <c r="H321" s="178">
        <v>420.8</v>
      </c>
      <c r="J321" s="386"/>
      <c r="K321" s="386"/>
      <c r="M321" s="717"/>
    </row>
    <row r="322" spans="1:13" x14ac:dyDescent="0.2">
      <c r="A322" s="157">
        <v>42153</v>
      </c>
      <c r="B322" s="179">
        <v>8894.4</v>
      </c>
      <c r="C322">
        <f t="shared" si="50"/>
        <v>432800</v>
      </c>
      <c r="D322" s="193">
        <f t="shared" si="51"/>
        <v>2.055083179297597</v>
      </c>
      <c r="E322" s="422"/>
      <c r="F322" s="425">
        <f t="shared" si="49"/>
        <v>2.2723558341468917</v>
      </c>
      <c r="G322" s="717"/>
      <c r="H322" s="178">
        <v>432.8</v>
      </c>
      <c r="J322" s="386"/>
      <c r="K322" s="386"/>
      <c r="M322" s="717"/>
    </row>
    <row r="323" spans="1:13" x14ac:dyDescent="0.2">
      <c r="A323" s="157">
        <v>42156</v>
      </c>
      <c r="B323" s="179">
        <v>11250.951999999999</v>
      </c>
      <c r="C323">
        <f t="shared" ref="C323:C343" si="52">H323*1000</f>
        <v>462400.00000000006</v>
      </c>
      <c r="D323" s="193">
        <f t="shared" ref="D323:D343" si="53">(B323/C323)*100</f>
        <v>2.4331643598615913</v>
      </c>
      <c r="E323" s="422"/>
      <c r="F323" s="425">
        <f t="shared" si="49"/>
        <v>2.2723558341468917</v>
      </c>
      <c r="G323" s="717"/>
      <c r="H323" s="178">
        <v>462.40000000000003</v>
      </c>
      <c r="J323" s="386"/>
      <c r="K323" s="386"/>
      <c r="M323" s="717"/>
    </row>
    <row r="324" spans="1:13" x14ac:dyDescent="0.2">
      <c r="A324" s="157">
        <v>42157</v>
      </c>
      <c r="B324" s="179">
        <v>16528.473999999998</v>
      </c>
      <c r="C324">
        <f t="shared" si="52"/>
        <v>442400.00000000006</v>
      </c>
      <c r="D324" s="193">
        <f t="shared" si="53"/>
        <v>3.73609267631103</v>
      </c>
      <c r="E324" s="422"/>
      <c r="F324" s="425">
        <f t="shared" si="49"/>
        <v>2.2723558341468917</v>
      </c>
      <c r="G324" s="717"/>
      <c r="H324" s="178">
        <v>442.40000000000003</v>
      </c>
      <c r="J324" s="386"/>
      <c r="K324" s="386"/>
      <c r="M324" s="717"/>
    </row>
    <row r="325" spans="1:13" x14ac:dyDescent="0.2">
      <c r="A325" s="157">
        <v>42158</v>
      </c>
      <c r="B325" s="179">
        <v>9333.1579999999994</v>
      </c>
      <c r="C325">
        <f t="shared" si="52"/>
        <v>406400.00000000006</v>
      </c>
      <c r="D325" s="193">
        <f t="shared" si="53"/>
        <v>2.2965447834645665</v>
      </c>
      <c r="E325" s="422"/>
      <c r="F325" s="425">
        <f t="shared" si="49"/>
        <v>2.2723558341468917</v>
      </c>
      <c r="G325" s="717"/>
      <c r="H325" s="178">
        <v>406.40000000000003</v>
      </c>
      <c r="J325" s="386"/>
      <c r="K325" s="386"/>
      <c r="M325" s="717"/>
    </row>
    <row r="326" spans="1:13" x14ac:dyDescent="0.2">
      <c r="A326" s="157">
        <v>42159</v>
      </c>
      <c r="B326" s="179">
        <v>7852.2659999999996</v>
      </c>
      <c r="C326">
        <f t="shared" si="52"/>
        <v>389600</v>
      </c>
      <c r="D326" s="193">
        <f t="shared" si="53"/>
        <v>2.015468685831622</v>
      </c>
      <c r="E326" s="422"/>
      <c r="F326" s="425">
        <f t="shared" si="49"/>
        <v>2.2723558341468917</v>
      </c>
      <c r="G326" s="717"/>
      <c r="H326" s="178">
        <v>389.6</v>
      </c>
      <c r="J326" s="386"/>
      <c r="K326" s="386"/>
      <c r="M326" s="717"/>
    </row>
    <row r="327" spans="1:13" x14ac:dyDescent="0.2">
      <c r="A327" s="157">
        <v>42160</v>
      </c>
      <c r="B327" s="179">
        <v>7558.5280000000002</v>
      </c>
      <c r="C327">
        <f t="shared" si="52"/>
        <v>402400.00000000006</v>
      </c>
      <c r="D327" s="193">
        <f t="shared" si="53"/>
        <v>1.8783618290258448</v>
      </c>
      <c r="E327" s="422"/>
      <c r="F327" s="425">
        <f t="shared" si="49"/>
        <v>2.2723558341468917</v>
      </c>
      <c r="G327" s="717"/>
      <c r="H327" s="178">
        <v>402.40000000000003</v>
      </c>
      <c r="J327" s="386"/>
      <c r="K327" s="386"/>
      <c r="M327" s="717"/>
    </row>
    <row r="328" spans="1:13" x14ac:dyDescent="0.2">
      <c r="A328" s="157">
        <v>42163</v>
      </c>
      <c r="B328" s="179">
        <v>16933.297999999999</v>
      </c>
      <c r="C328">
        <f t="shared" si="52"/>
        <v>511200.00000000006</v>
      </c>
      <c r="D328" s="193">
        <f t="shared" si="53"/>
        <v>3.3124604851330197</v>
      </c>
      <c r="E328" s="422"/>
      <c r="F328" s="425">
        <f t="shared" si="49"/>
        <v>2.2723558341468917</v>
      </c>
      <c r="G328" s="717"/>
      <c r="H328" s="178">
        <v>511.20000000000005</v>
      </c>
      <c r="J328" s="386"/>
      <c r="K328" s="386"/>
      <c r="M328" s="717"/>
    </row>
    <row r="329" spans="1:13" x14ac:dyDescent="0.2">
      <c r="A329" s="157">
        <v>42164</v>
      </c>
      <c r="B329" s="179">
        <v>11320.3</v>
      </c>
      <c r="C329">
        <f t="shared" si="52"/>
        <v>372800</v>
      </c>
      <c r="D329" s="193">
        <f t="shared" si="53"/>
        <v>3.0365611587982828</v>
      </c>
      <c r="E329" s="422"/>
      <c r="F329" s="425">
        <f t="shared" si="49"/>
        <v>2.2723558341468917</v>
      </c>
      <c r="G329" s="717"/>
      <c r="H329" s="178">
        <v>372.8</v>
      </c>
      <c r="J329" s="386"/>
      <c r="K329" s="386"/>
      <c r="M329" s="717"/>
    </row>
    <row r="330" spans="1:13" x14ac:dyDescent="0.2">
      <c r="A330" s="157">
        <v>42165</v>
      </c>
      <c r="B330" s="179">
        <v>12342.71</v>
      </c>
      <c r="C330">
        <f t="shared" si="52"/>
        <v>402400.00000000006</v>
      </c>
      <c r="D330" s="193">
        <f t="shared" si="53"/>
        <v>3.0672738568588462</v>
      </c>
      <c r="E330" s="422"/>
      <c r="F330" s="425">
        <f t="shared" si="49"/>
        <v>2.2723558341468917</v>
      </c>
      <c r="G330" s="717"/>
      <c r="H330" s="178">
        <v>402.40000000000003</v>
      </c>
      <c r="J330" s="386"/>
      <c r="K330" s="386"/>
      <c r="M330" s="717"/>
    </row>
    <row r="331" spans="1:13" x14ac:dyDescent="0.2">
      <c r="A331" s="157">
        <v>42166</v>
      </c>
      <c r="B331" s="179">
        <v>8253.3719999999994</v>
      </c>
      <c r="C331">
        <f t="shared" si="52"/>
        <v>511200.00000000006</v>
      </c>
      <c r="D331" s="193">
        <f t="shared" si="53"/>
        <v>1.6145093896713612</v>
      </c>
      <c r="E331" s="422"/>
      <c r="F331" s="425">
        <f t="shared" si="49"/>
        <v>2.2723558341468917</v>
      </c>
      <c r="G331" s="717"/>
      <c r="H331" s="178">
        <v>511.20000000000005</v>
      </c>
      <c r="J331" s="386"/>
      <c r="K331" s="386"/>
      <c r="M331" s="717"/>
    </row>
    <row r="332" spans="1:13" x14ac:dyDescent="0.2">
      <c r="A332" s="157">
        <v>42167</v>
      </c>
      <c r="B332" s="179">
        <v>7212.8419999999996</v>
      </c>
      <c r="C332">
        <f t="shared" si="52"/>
        <v>372800</v>
      </c>
      <c r="D332" s="193">
        <f t="shared" si="53"/>
        <v>1.9347752145922745</v>
      </c>
      <c r="E332" s="422"/>
      <c r="F332" s="425">
        <f t="shared" si="49"/>
        <v>2.2723558341468917</v>
      </c>
      <c r="G332" s="717"/>
      <c r="H332" s="178">
        <v>372.8</v>
      </c>
      <c r="J332" s="386"/>
      <c r="K332" s="386"/>
      <c r="M332" s="717"/>
    </row>
    <row r="333" spans="1:13" x14ac:dyDescent="0.2">
      <c r="A333" s="157">
        <v>42170</v>
      </c>
      <c r="B333" s="179">
        <v>9208.4480000000003</v>
      </c>
      <c r="C333">
        <f t="shared" si="52"/>
        <v>428000</v>
      </c>
      <c r="D333" s="193">
        <f t="shared" si="53"/>
        <v>2.1515065420560751</v>
      </c>
      <c r="E333" s="422"/>
      <c r="F333" s="425">
        <f t="shared" si="49"/>
        <v>2.2723558341468917</v>
      </c>
      <c r="G333" s="717"/>
      <c r="H333" s="178">
        <v>428</v>
      </c>
      <c r="J333" s="386"/>
      <c r="K333" s="386"/>
      <c r="M333" s="717"/>
    </row>
    <row r="334" spans="1:13" x14ac:dyDescent="0.2">
      <c r="A334" s="157">
        <v>42171</v>
      </c>
      <c r="B334" s="179">
        <v>10597.724</v>
      </c>
      <c r="C334">
        <f t="shared" si="52"/>
        <v>427200.00000000006</v>
      </c>
      <c r="D334" s="193">
        <f t="shared" si="53"/>
        <v>2.4807406367041196</v>
      </c>
      <c r="E334" s="422"/>
      <c r="F334" s="425">
        <f t="shared" si="49"/>
        <v>2.2723558341468917</v>
      </c>
      <c r="G334" s="717"/>
      <c r="H334" s="178">
        <v>427.20000000000005</v>
      </c>
      <c r="J334" s="386"/>
      <c r="K334" s="386"/>
      <c r="M334" s="717"/>
    </row>
    <row r="335" spans="1:13" x14ac:dyDescent="0.2">
      <c r="A335" s="157">
        <v>42172</v>
      </c>
      <c r="B335" s="179">
        <v>10769.394</v>
      </c>
      <c r="C335">
        <f t="shared" si="52"/>
        <v>427200.00000000006</v>
      </c>
      <c r="D335" s="193">
        <f t="shared" si="53"/>
        <v>2.5209255617977528</v>
      </c>
      <c r="E335" s="422"/>
      <c r="F335" s="425">
        <f t="shared" si="49"/>
        <v>2.2723558341468917</v>
      </c>
      <c r="G335" s="717"/>
      <c r="H335" s="178">
        <v>427.20000000000005</v>
      </c>
      <c r="J335" s="386"/>
      <c r="K335" s="386"/>
      <c r="M335" s="717"/>
    </row>
    <row r="336" spans="1:13" x14ac:dyDescent="0.2">
      <c r="A336" s="157">
        <v>42173</v>
      </c>
      <c r="B336" s="179">
        <v>9245.0580000000009</v>
      </c>
      <c r="C336">
        <f t="shared" si="52"/>
        <v>485600</v>
      </c>
      <c r="D336" s="193">
        <f t="shared" si="53"/>
        <v>1.9038422570016478</v>
      </c>
      <c r="E336" s="422"/>
      <c r="F336" s="425">
        <f t="shared" si="49"/>
        <v>2.2723558341468917</v>
      </c>
      <c r="G336" s="717"/>
      <c r="H336" s="178">
        <v>485.6</v>
      </c>
      <c r="J336" s="386"/>
      <c r="K336" s="386"/>
      <c r="M336" s="717"/>
    </row>
    <row r="337" spans="1:13" x14ac:dyDescent="0.2">
      <c r="A337" s="157">
        <v>42174</v>
      </c>
      <c r="B337" s="179">
        <v>2127.1880000000001</v>
      </c>
      <c r="C337">
        <f t="shared" si="52"/>
        <v>467200.00000000006</v>
      </c>
      <c r="D337" s="193">
        <f t="shared" si="53"/>
        <v>0.45530565068493151</v>
      </c>
      <c r="E337" s="422"/>
      <c r="F337" s="425">
        <f t="shared" si="49"/>
        <v>2.2723558341468917</v>
      </c>
      <c r="G337" s="717"/>
      <c r="H337" s="178">
        <v>467.20000000000005</v>
      </c>
      <c r="J337" s="386"/>
      <c r="K337" s="386"/>
      <c r="M337" s="717"/>
    </row>
    <row r="338" spans="1:13" x14ac:dyDescent="0.2">
      <c r="A338" s="157">
        <v>42177</v>
      </c>
      <c r="B338" s="179">
        <v>7893.52</v>
      </c>
      <c r="C338">
        <f t="shared" si="52"/>
        <v>378400.00000000006</v>
      </c>
      <c r="D338" s="193">
        <f t="shared" si="53"/>
        <v>2.086025369978858</v>
      </c>
      <c r="E338" s="422"/>
      <c r="F338" s="425">
        <f t="shared" si="49"/>
        <v>2.2723558341468917</v>
      </c>
      <c r="G338" s="717"/>
      <c r="H338" s="178">
        <v>378.40000000000003</v>
      </c>
      <c r="J338" s="386"/>
      <c r="K338" s="386"/>
      <c r="M338" s="717"/>
    </row>
    <row r="339" spans="1:13" x14ac:dyDescent="0.2">
      <c r="A339" s="157">
        <v>42178</v>
      </c>
      <c r="B339" s="179">
        <v>7534.5860000000002</v>
      </c>
      <c r="C339">
        <f t="shared" si="52"/>
        <v>387200.00000000006</v>
      </c>
      <c r="D339" s="193">
        <f t="shared" si="53"/>
        <v>1.9459158057851238</v>
      </c>
      <c r="E339" s="422"/>
      <c r="F339" s="425">
        <f t="shared" si="49"/>
        <v>2.2723558341468917</v>
      </c>
      <c r="G339" s="717"/>
      <c r="H339" s="178">
        <v>387.20000000000005</v>
      </c>
      <c r="J339" s="386"/>
      <c r="K339" s="386"/>
      <c r="M339" s="717"/>
    </row>
    <row r="340" spans="1:13" x14ac:dyDescent="0.2">
      <c r="A340" s="157">
        <v>42179</v>
      </c>
      <c r="B340" s="179">
        <v>9320.5439999999999</v>
      </c>
      <c r="C340">
        <f t="shared" si="52"/>
        <v>433600</v>
      </c>
      <c r="D340" s="193">
        <f t="shared" si="53"/>
        <v>2.1495719557195572</v>
      </c>
      <c r="E340" s="422"/>
      <c r="F340" s="425">
        <f t="shared" si="49"/>
        <v>2.2723558341468917</v>
      </c>
      <c r="G340" s="717"/>
      <c r="H340" s="178">
        <v>433.6</v>
      </c>
      <c r="J340" s="386"/>
      <c r="K340" s="386"/>
      <c r="M340" s="717"/>
    </row>
    <row r="341" spans="1:13" x14ac:dyDescent="0.2">
      <c r="A341" s="157">
        <v>42180</v>
      </c>
      <c r="B341" s="179">
        <v>9058.77</v>
      </c>
      <c r="C341">
        <f t="shared" si="52"/>
        <v>451200.00000000006</v>
      </c>
      <c r="D341" s="193">
        <f t="shared" si="53"/>
        <v>2.0077061170212764</v>
      </c>
      <c r="E341" s="422"/>
      <c r="F341" s="425">
        <f t="shared" si="49"/>
        <v>2.2723558341468917</v>
      </c>
      <c r="G341" s="717"/>
      <c r="H341" s="178">
        <v>451.20000000000005</v>
      </c>
      <c r="J341" s="386"/>
      <c r="K341" s="386"/>
      <c r="M341" s="717"/>
    </row>
    <row r="342" spans="1:13" x14ac:dyDescent="0.2">
      <c r="A342" s="157">
        <v>42181</v>
      </c>
      <c r="B342" s="179">
        <v>3534.9349999999999</v>
      </c>
      <c r="C342">
        <f t="shared" si="52"/>
        <v>407200.00000000006</v>
      </c>
      <c r="D342" s="193">
        <f t="shared" si="53"/>
        <v>0.86810780943025523</v>
      </c>
      <c r="E342" s="422"/>
      <c r="F342" s="425">
        <f t="shared" si="49"/>
        <v>2.2723558341468917</v>
      </c>
      <c r="G342" s="717"/>
      <c r="H342" s="178">
        <v>407.20000000000005</v>
      </c>
      <c r="J342" s="386"/>
      <c r="K342" s="386"/>
      <c r="M342" s="717"/>
    </row>
    <row r="343" spans="1:13" x14ac:dyDescent="0.2">
      <c r="A343" s="157">
        <v>42184</v>
      </c>
      <c r="B343" s="179">
        <v>11972.433999999999</v>
      </c>
      <c r="C343">
        <f t="shared" si="52"/>
        <v>436800</v>
      </c>
      <c r="D343" s="193">
        <f t="shared" si="53"/>
        <v>2.7409418498168496</v>
      </c>
      <c r="E343" s="422"/>
      <c r="F343" s="425">
        <f t="shared" si="49"/>
        <v>2.2723558341468917</v>
      </c>
      <c r="G343" s="717"/>
      <c r="H343" s="178">
        <v>436.8</v>
      </c>
      <c r="J343" s="386"/>
      <c r="K343" s="386"/>
      <c r="M343" s="717"/>
    </row>
    <row r="344" spans="1:13" x14ac:dyDescent="0.2">
      <c r="A344" s="157">
        <v>41821</v>
      </c>
      <c r="B344" s="179">
        <v>9353.8700000000008</v>
      </c>
      <c r="C344">
        <f t="shared" ref="C344:C364" si="54">H344*1000</f>
        <v>389600</v>
      </c>
      <c r="D344" s="193">
        <f t="shared" ref="D344:D364" si="55">(B344/C344)*100</f>
        <v>2.4008906570841893</v>
      </c>
      <c r="E344" s="422"/>
      <c r="F344" s="425">
        <f t="shared" si="49"/>
        <v>2.2723558341468917</v>
      </c>
      <c r="G344" s="717"/>
      <c r="H344" s="178">
        <v>389.6</v>
      </c>
      <c r="J344" s="386"/>
      <c r="K344" s="386"/>
      <c r="M344" s="717"/>
    </row>
    <row r="345" spans="1:13" x14ac:dyDescent="0.2">
      <c r="A345" s="157">
        <v>41822</v>
      </c>
      <c r="B345" s="179">
        <v>6806.1580000000004</v>
      </c>
      <c r="C345">
        <f t="shared" si="54"/>
        <v>430400.00000000006</v>
      </c>
      <c r="D345" s="193">
        <f t="shared" si="55"/>
        <v>1.5813564126394051</v>
      </c>
      <c r="E345" s="422"/>
      <c r="F345" s="425">
        <f t="shared" si="49"/>
        <v>2.2723558341468917</v>
      </c>
      <c r="G345" s="717"/>
      <c r="H345" s="178">
        <v>430.40000000000003</v>
      </c>
      <c r="J345" s="386"/>
      <c r="K345" s="386"/>
      <c r="M345" s="717"/>
    </row>
    <row r="346" spans="1:13" x14ac:dyDescent="0.2">
      <c r="A346" s="157">
        <v>41823</v>
      </c>
      <c r="B346" s="179">
        <v>6264.8459999999995</v>
      </c>
      <c r="C346">
        <f t="shared" si="54"/>
        <v>428000</v>
      </c>
      <c r="D346" s="193">
        <f t="shared" si="55"/>
        <v>1.4637490654205605</v>
      </c>
      <c r="E346" s="422"/>
      <c r="F346" s="425">
        <f t="shared" si="49"/>
        <v>2.2723558341468917</v>
      </c>
      <c r="G346" s="717"/>
      <c r="H346" s="178">
        <v>428</v>
      </c>
      <c r="J346" s="386"/>
      <c r="K346" s="386"/>
      <c r="M346" s="717"/>
    </row>
    <row r="347" spans="1:13" x14ac:dyDescent="0.2">
      <c r="A347" s="157">
        <v>42191</v>
      </c>
      <c r="B347" s="179">
        <v>9255.32</v>
      </c>
      <c r="C347">
        <f t="shared" si="54"/>
        <v>389600</v>
      </c>
      <c r="D347" s="193">
        <f t="shared" si="55"/>
        <v>2.3755954825462009</v>
      </c>
      <c r="E347" s="422"/>
      <c r="F347" s="425">
        <f t="shared" si="49"/>
        <v>2.2723558341468917</v>
      </c>
      <c r="G347" s="717"/>
      <c r="H347" s="178">
        <v>389.6</v>
      </c>
      <c r="J347" s="386"/>
      <c r="K347" s="386"/>
      <c r="M347" s="717"/>
    </row>
    <row r="348" spans="1:13" x14ac:dyDescent="0.2">
      <c r="A348" s="157">
        <v>42192</v>
      </c>
      <c r="B348" s="179">
        <v>10793.45</v>
      </c>
      <c r="C348">
        <f t="shared" si="54"/>
        <v>463200.00000000006</v>
      </c>
      <c r="D348" s="193">
        <f t="shared" si="55"/>
        <v>2.3301921416234888</v>
      </c>
      <c r="E348" s="422"/>
      <c r="F348" s="425">
        <f t="shared" si="49"/>
        <v>2.2723558341468917</v>
      </c>
      <c r="G348" s="717"/>
      <c r="H348" s="178">
        <v>463.20000000000005</v>
      </c>
      <c r="J348" s="386"/>
      <c r="K348" s="386"/>
      <c r="M348" s="717"/>
    </row>
    <row r="349" spans="1:13" x14ac:dyDescent="0.2">
      <c r="A349" s="157">
        <v>42193</v>
      </c>
      <c r="B349" s="179">
        <v>11282.853999999999</v>
      </c>
      <c r="C349">
        <f t="shared" si="54"/>
        <v>442400.00000000006</v>
      </c>
      <c r="D349" s="193">
        <f t="shared" si="55"/>
        <v>2.5503738698010845</v>
      </c>
      <c r="E349" s="422"/>
      <c r="F349" s="425">
        <f t="shared" si="49"/>
        <v>2.2723558341468917</v>
      </c>
      <c r="G349" s="717"/>
      <c r="H349" s="178">
        <v>442.40000000000003</v>
      </c>
      <c r="J349" s="386"/>
      <c r="K349" s="386"/>
      <c r="M349" s="717"/>
    </row>
    <row r="350" spans="1:13" x14ac:dyDescent="0.2">
      <c r="A350" s="157">
        <v>42194</v>
      </c>
      <c r="B350" s="179">
        <v>15131.263999999999</v>
      </c>
      <c r="C350">
        <f t="shared" si="54"/>
        <v>414400.00000000006</v>
      </c>
      <c r="D350" s="193">
        <f t="shared" si="55"/>
        <v>3.651366795366795</v>
      </c>
      <c r="E350" s="422"/>
      <c r="F350" s="425">
        <f t="shared" si="49"/>
        <v>2.2723558341468917</v>
      </c>
      <c r="G350" s="717"/>
      <c r="H350" s="178">
        <v>414.40000000000003</v>
      </c>
      <c r="J350" s="386"/>
      <c r="K350" s="386"/>
      <c r="M350" s="717"/>
    </row>
    <row r="351" spans="1:13" x14ac:dyDescent="0.2">
      <c r="A351" s="157">
        <v>42195</v>
      </c>
      <c r="B351" s="179">
        <v>3333.627</v>
      </c>
      <c r="C351">
        <f t="shared" si="54"/>
        <v>463200.00000000006</v>
      </c>
      <c r="D351" s="193">
        <f t="shared" si="55"/>
        <v>0.71969494818652835</v>
      </c>
      <c r="E351" s="422"/>
      <c r="F351" s="425">
        <f t="shared" si="49"/>
        <v>2.2723558341468917</v>
      </c>
      <c r="G351" s="717"/>
      <c r="H351" s="178">
        <v>463.20000000000005</v>
      </c>
      <c r="J351" s="386"/>
      <c r="K351" s="386"/>
      <c r="M351" s="717"/>
    </row>
    <row r="352" spans="1:13" x14ac:dyDescent="0.2">
      <c r="A352" s="157">
        <v>42200</v>
      </c>
      <c r="B352" s="179">
        <v>7944.4679999999998</v>
      </c>
      <c r="C352">
        <f t="shared" si="54"/>
        <v>442400.00000000006</v>
      </c>
      <c r="D352" s="193">
        <f t="shared" si="55"/>
        <v>1.7957658227848099</v>
      </c>
      <c r="E352" s="422"/>
      <c r="F352" s="425">
        <f t="shared" si="49"/>
        <v>2.2723558341468917</v>
      </c>
      <c r="G352" s="717"/>
      <c r="H352" s="178">
        <v>442.40000000000003</v>
      </c>
      <c r="J352" s="386"/>
      <c r="K352" s="386"/>
      <c r="M352" s="717"/>
    </row>
    <row r="353" spans="1:13" x14ac:dyDescent="0.2">
      <c r="A353" s="157">
        <v>42201</v>
      </c>
      <c r="B353" s="179">
        <v>10293.65</v>
      </c>
      <c r="C353">
        <f t="shared" si="54"/>
        <v>414400.00000000006</v>
      </c>
      <c r="D353" s="193">
        <f t="shared" si="55"/>
        <v>2.483988899613899</v>
      </c>
      <c r="E353" s="422"/>
      <c r="F353" s="425">
        <f t="shared" si="49"/>
        <v>2.2723558341468917</v>
      </c>
      <c r="G353" s="717"/>
      <c r="H353" s="178">
        <v>414.40000000000003</v>
      </c>
      <c r="J353" s="386"/>
      <c r="K353" s="386"/>
      <c r="M353" s="717"/>
    </row>
    <row r="354" spans="1:13" x14ac:dyDescent="0.2">
      <c r="A354" s="157">
        <v>42202</v>
      </c>
      <c r="B354" s="179">
        <v>7656.19</v>
      </c>
      <c r="C354">
        <f t="shared" si="54"/>
        <v>365600</v>
      </c>
      <c r="D354" s="193">
        <f t="shared" si="55"/>
        <v>2.094143873085339</v>
      </c>
      <c r="E354" s="422"/>
      <c r="F354" s="425">
        <f t="shared" si="49"/>
        <v>2.2723558341468917</v>
      </c>
      <c r="G354" s="717"/>
      <c r="H354" s="178">
        <v>365.6</v>
      </c>
      <c r="J354" s="386"/>
      <c r="K354" s="386"/>
      <c r="M354" s="717"/>
    </row>
    <row r="355" spans="1:13" x14ac:dyDescent="0.2">
      <c r="A355" s="157">
        <v>42205</v>
      </c>
      <c r="B355" s="179">
        <v>9805.0560000000005</v>
      </c>
      <c r="C355">
        <f t="shared" si="54"/>
        <v>388800</v>
      </c>
      <c r="D355" s="193">
        <f t="shared" si="55"/>
        <v>2.5218765432098769</v>
      </c>
      <c r="E355" s="422"/>
      <c r="F355" s="425">
        <f t="shared" ref="F355:F418" si="56">$F$225</f>
        <v>2.2723558341468917</v>
      </c>
      <c r="G355" s="717"/>
      <c r="H355" s="178">
        <v>388.8</v>
      </c>
      <c r="J355" s="386"/>
      <c r="K355" s="386"/>
      <c r="M355" s="717"/>
    </row>
    <row r="356" spans="1:13" x14ac:dyDescent="0.2">
      <c r="A356" s="157">
        <v>42206</v>
      </c>
      <c r="B356" s="179">
        <v>4107.674</v>
      </c>
      <c r="C356">
        <f t="shared" si="54"/>
        <v>336000</v>
      </c>
      <c r="D356" s="193">
        <f t="shared" si="55"/>
        <v>1.2225220238095238</v>
      </c>
      <c r="E356" s="422"/>
      <c r="F356" s="425">
        <f t="shared" si="56"/>
        <v>2.2723558341468917</v>
      </c>
      <c r="G356" s="717"/>
      <c r="H356" s="178">
        <v>336</v>
      </c>
      <c r="J356" s="386"/>
      <c r="K356" s="386"/>
      <c r="M356" s="717"/>
    </row>
    <row r="357" spans="1:13" x14ac:dyDescent="0.2">
      <c r="A357" s="157">
        <v>42207</v>
      </c>
      <c r="B357" s="179">
        <v>8025.1239999999998</v>
      </c>
      <c r="C357">
        <f t="shared" si="54"/>
        <v>376800</v>
      </c>
      <c r="D357" s="193">
        <f t="shared" si="55"/>
        <v>2.1298099787685776</v>
      </c>
      <c r="E357" s="422"/>
      <c r="F357" s="425">
        <f t="shared" si="56"/>
        <v>2.2723558341468917</v>
      </c>
      <c r="G357" s="717"/>
      <c r="H357" s="178">
        <v>376.8</v>
      </c>
      <c r="J357" s="386"/>
      <c r="K357" s="386"/>
      <c r="M357" s="717"/>
    </row>
    <row r="358" spans="1:13" x14ac:dyDescent="0.2">
      <c r="A358" s="157">
        <v>42208</v>
      </c>
      <c r="B358" s="179">
        <v>7296.3879999999999</v>
      </c>
      <c r="C358">
        <f t="shared" si="54"/>
        <v>404000</v>
      </c>
      <c r="D358" s="193">
        <f t="shared" si="55"/>
        <v>1.8060366336633664</v>
      </c>
      <c r="E358" s="422"/>
      <c r="F358" s="425">
        <f t="shared" si="56"/>
        <v>2.2723558341468917</v>
      </c>
      <c r="G358" s="717"/>
      <c r="H358" s="178">
        <v>404</v>
      </c>
      <c r="J358" s="386"/>
      <c r="K358" s="386"/>
      <c r="M358" s="717"/>
    </row>
    <row r="359" spans="1:13" x14ac:dyDescent="0.2">
      <c r="A359" s="157">
        <v>42209</v>
      </c>
      <c r="B359" s="179">
        <v>7331.6379999999999</v>
      </c>
      <c r="C359">
        <f t="shared" si="54"/>
        <v>393600</v>
      </c>
      <c r="D359" s="193">
        <f t="shared" si="55"/>
        <v>1.8627129065040648</v>
      </c>
      <c r="E359" s="422"/>
      <c r="F359" s="425">
        <f t="shared" si="56"/>
        <v>2.2723558341468917</v>
      </c>
      <c r="G359" s="717"/>
      <c r="H359" s="178">
        <v>393.6</v>
      </c>
      <c r="J359" s="386"/>
      <c r="K359" s="386"/>
      <c r="M359" s="717"/>
    </row>
    <row r="360" spans="1:13" x14ac:dyDescent="0.2">
      <c r="A360" s="157">
        <v>42212</v>
      </c>
      <c r="B360" s="179">
        <v>6441</v>
      </c>
      <c r="C360">
        <f t="shared" si="54"/>
        <v>396000</v>
      </c>
      <c r="D360" s="193">
        <f t="shared" si="55"/>
        <v>1.6265151515151515</v>
      </c>
      <c r="E360" s="422"/>
      <c r="F360" s="425">
        <f t="shared" si="56"/>
        <v>2.2723558341468917</v>
      </c>
      <c r="G360" s="717"/>
      <c r="H360" s="178">
        <v>396</v>
      </c>
      <c r="J360" s="386"/>
      <c r="K360" s="386"/>
      <c r="M360" s="717"/>
    </row>
    <row r="361" spans="1:13" x14ac:dyDescent="0.2">
      <c r="A361" s="157">
        <v>42213</v>
      </c>
      <c r="B361" s="179">
        <v>9024.2720000000008</v>
      </c>
      <c r="C361">
        <f t="shared" si="54"/>
        <v>394400.00000000006</v>
      </c>
      <c r="D361" s="193">
        <f t="shared" si="55"/>
        <v>2.2881014198782959</v>
      </c>
      <c r="E361" s="422"/>
      <c r="F361" s="425">
        <f t="shared" si="56"/>
        <v>2.2723558341468917</v>
      </c>
      <c r="G361" s="717"/>
      <c r="H361" s="178">
        <v>394.40000000000003</v>
      </c>
      <c r="J361" s="386"/>
      <c r="K361" s="386"/>
      <c r="M361" s="717"/>
    </row>
    <row r="362" spans="1:13" x14ac:dyDescent="0.2">
      <c r="A362" s="157">
        <v>42214</v>
      </c>
      <c r="B362" s="179">
        <v>11346.224</v>
      </c>
      <c r="C362">
        <f t="shared" si="54"/>
        <v>420800</v>
      </c>
      <c r="D362" s="193">
        <f t="shared" si="55"/>
        <v>2.6963460076045624</v>
      </c>
      <c r="E362" s="422"/>
      <c r="F362" s="425">
        <f t="shared" si="56"/>
        <v>2.2723558341468917</v>
      </c>
      <c r="G362" s="717"/>
      <c r="H362" s="178">
        <v>420.8</v>
      </c>
      <c r="J362" s="386"/>
      <c r="K362" s="386"/>
      <c r="M362" s="717"/>
    </row>
    <row r="363" spans="1:13" x14ac:dyDescent="0.2">
      <c r="A363" s="157">
        <v>42215</v>
      </c>
      <c r="B363" s="179">
        <v>8232.6859999999997</v>
      </c>
      <c r="C363">
        <f t="shared" si="54"/>
        <v>476800</v>
      </c>
      <c r="D363" s="193">
        <f t="shared" si="55"/>
        <v>1.7266539429530201</v>
      </c>
      <c r="E363" s="422"/>
      <c r="F363" s="425">
        <f t="shared" si="56"/>
        <v>2.2723558341468917</v>
      </c>
      <c r="G363" s="717"/>
      <c r="H363" s="178">
        <v>476.8</v>
      </c>
      <c r="J363" s="386"/>
      <c r="K363" s="386"/>
      <c r="M363" s="717"/>
    </row>
    <row r="364" spans="1:13" x14ac:dyDescent="0.2">
      <c r="A364" s="157">
        <v>42216</v>
      </c>
      <c r="B364" s="179">
        <v>11549.263999999999</v>
      </c>
      <c r="C364">
        <f t="shared" si="54"/>
        <v>384000</v>
      </c>
      <c r="D364" s="193">
        <f t="shared" si="55"/>
        <v>3.0076208333333332</v>
      </c>
      <c r="E364" s="422"/>
      <c r="F364" s="425">
        <f t="shared" si="56"/>
        <v>2.2723558341468917</v>
      </c>
      <c r="G364" s="717"/>
      <c r="H364" s="178">
        <v>384</v>
      </c>
      <c r="J364" s="386"/>
      <c r="K364" s="386"/>
      <c r="M364" s="717"/>
    </row>
    <row r="365" spans="1:13" x14ac:dyDescent="0.2">
      <c r="A365" s="157">
        <v>42243</v>
      </c>
      <c r="B365" s="179">
        <v>4877.1019999999999</v>
      </c>
      <c r="C365">
        <f t="shared" ref="C365:C367" si="57">H365*1000</f>
        <v>260800</v>
      </c>
      <c r="D365" s="193">
        <f t="shared" ref="D365:D367" si="58">(B365/C365)*100</f>
        <v>1.8700544478527605</v>
      </c>
      <c r="E365" s="422"/>
      <c r="F365" s="425">
        <f t="shared" si="56"/>
        <v>2.2723558341468917</v>
      </c>
      <c r="G365" s="717"/>
      <c r="H365" s="178">
        <v>260.8</v>
      </c>
      <c r="J365" s="386"/>
      <c r="K365" s="386"/>
      <c r="M365" s="717"/>
    </row>
    <row r="366" spans="1:13" x14ac:dyDescent="0.2">
      <c r="A366" s="157">
        <v>42244</v>
      </c>
      <c r="B366" s="179">
        <v>8759.8860000000004</v>
      </c>
      <c r="C366">
        <f t="shared" si="57"/>
        <v>361600</v>
      </c>
      <c r="D366" s="193">
        <f t="shared" si="58"/>
        <v>2.4225348451327435</v>
      </c>
      <c r="E366" s="422"/>
      <c r="F366" s="425">
        <f t="shared" si="56"/>
        <v>2.2723558341468917</v>
      </c>
      <c r="G366" s="717"/>
      <c r="H366" s="178">
        <v>361.6</v>
      </c>
      <c r="J366" s="386"/>
      <c r="K366" s="386"/>
      <c r="M366" s="717"/>
    </row>
    <row r="367" spans="1:13" x14ac:dyDescent="0.2">
      <c r="A367" s="157">
        <v>42247</v>
      </c>
      <c r="B367" s="179">
        <v>10688.548000000001</v>
      </c>
      <c r="C367">
        <f t="shared" si="57"/>
        <v>389600</v>
      </c>
      <c r="D367" s="193">
        <f t="shared" si="58"/>
        <v>2.7434671457905546</v>
      </c>
      <c r="E367" s="422"/>
      <c r="F367" s="425">
        <f t="shared" si="56"/>
        <v>2.2723558341468917</v>
      </c>
      <c r="G367" s="717"/>
      <c r="H367" s="178">
        <v>389.6</v>
      </c>
      <c r="J367" s="386"/>
      <c r="K367" s="386"/>
      <c r="M367" s="717"/>
    </row>
    <row r="368" spans="1:13" x14ac:dyDescent="0.2">
      <c r="A368" s="157">
        <v>42248</v>
      </c>
      <c r="B368" s="179">
        <v>5541.43</v>
      </c>
      <c r="C368">
        <f t="shared" ref="C368:C389" si="59">H368*1000</f>
        <v>385600</v>
      </c>
      <c r="D368" s="193">
        <f t="shared" ref="D368:D389" si="60">(B368/C368)*100</f>
        <v>1.4370928423236515</v>
      </c>
      <c r="E368" s="422"/>
      <c r="F368" s="425">
        <f t="shared" si="56"/>
        <v>2.2723558341468917</v>
      </c>
      <c r="G368" s="717"/>
      <c r="H368" s="178">
        <v>385.6</v>
      </c>
      <c r="J368" s="386"/>
      <c r="K368" s="386"/>
      <c r="M368" s="717"/>
    </row>
    <row r="369" spans="1:13" x14ac:dyDescent="0.2">
      <c r="A369" s="157">
        <v>42249</v>
      </c>
      <c r="B369" s="179">
        <v>9307.4500000000007</v>
      </c>
      <c r="C369">
        <f t="shared" si="59"/>
        <v>467200.00000000006</v>
      </c>
      <c r="D369" s="193">
        <f t="shared" si="60"/>
        <v>1.9921767979452054</v>
      </c>
      <c r="E369" s="422"/>
      <c r="F369" s="425">
        <f t="shared" si="56"/>
        <v>2.2723558341468917</v>
      </c>
      <c r="G369" s="717"/>
      <c r="H369" s="178">
        <v>467.20000000000005</v>
      </c>
      <c r="J369" s="386"/>
      <c r="K369" s="386"/>
      <c r="M369" s="717"/>
    </row>
    <row r="370" spans="1:13" x14ac:dyDescent="0.2">
      <c r="A370" s="157">
        <v>42250</v>
      </c>
      <c r="B370" s="179">
        <v>10225.758</v>
      </c>
      <c r="C370">
        <f t="shared" si="59"/>
        <v>399200.00000000006</v>
      </c>
      <c r="D370" s="193">
        <f t="shared" si="60"/>
        <v>2.5615626252505006</v>
      </c>
      <c r="E370" s="422"/>
      <c r="F370" s="425">
        <f t="shared" si="56"/>
        <v>2.2723558341468917</v>
      </c>
      <c r="G370" s="717"/>
      <c r="H370" s="178">
        <v>399.20000000000005</v>
      </c>
      <c r="J370" s="386"/>
      <c r="K370" s="386"/>
      <c r="M370" s="717"/>
    </row>
    <row r="371" spans="1:13" x14ac:dyDescent="0.2">
      <c r="A371" s="157">
        <v>42251</v>
      </c>
      <c r="B371" s="179">
        <v>7116.1139999999996</v>
      </c>
      <c r="C371">
        <f t="shared" si="59"/>
        <v>408800</v>
      </c>
      <c r="D371" s="193">
        <f t="shared" si="60"/>
        <v>1.7407323874755383</v>
      </c>
      <c r="E371" s="422"/>
      <c r="F371" s="425">
        <f t="shared" si="56"/>
        <v>2.2723558341468917</v>
      </c>
      <c r="G371" s="717"/>
      <c r="H371" s="178">
        <v>408.8</v>
      </c>
      <c r="J371" s="386"/>
      <c r="K371" s="386"/>
      <c r="M371" s="717"/>
    </row>
    <row r="372" spans="1:13" x14ac:dyDescent="0.2">
      <c r="A372" s="157">
        <v>42254</v>
      </c>
      <c r="B372" s="179">
        <v>5178.5940000000001</v>
      </c>
      <c r="C372">
        <f t="shared" si="59"/>
        <v>280800</v>
      </c>
      <c r="D372" s="193">
        <f t="shared" si="60"/>
        <v>1.8442286324786326</v>
      </c>
      <c r="E372" s="422"/>
      <c r="F372" s="425">
        <f t="shared" si="56"/>
        <v>2.2723558341468917</v>
      </c>
      <c r="G372" s="717"/>
      <c r="H372" s="178">
        <v>280.8</v>
      </c>
      <c r="J372" s="386"/>
      <c r="K372" s="386"/>
      <c r="M372" s="717"/>
    </row>
    <row r="373" spans="1:13" x14ac:dyDescent="0.2">
      <c r="A373" s="157">
        <v>42255</v>
      </c>
      <c r="B373" s="179">
        <v>9473.7999999999993</v>
      </c>
      <c r="C373">
        <f t="shared" si="59"/>
        <v>304000</v>
      </c>
      <c r="D373" s="193">
        <f t="shared" si="60"/>
        <v>3.1163815789473683</v>
      </c>
      <c r="E373" s="422"/>
      <c r="F373" s="425">
        <f t="shared" si="56"/>
        <v>2.2723558341468917</v>
      </c>
      <c r="G373" s="717"/>
      <c r="H373" s="178">
        <v>304</v>
      </c>
      <c r="J373" s="386"/>
      <c r="K373" s="386"/>
      <c r="M373" s="717"/>
    </row>
    <row r="374" spans="1:13" x14ac:dyDescent="0.2">
      <c r="A374" s="157">
        <v>42256</v>
      </c>
      <c r="B374" s="179">
        <v>11539.97</v>
      </c>
      <c r="C374">
        <f t="shared" si="59"/>
        <v>464800</v>
      </c>
      <c r="D374" s="193">
        <f t="shared" si="60"/>
        <v>2.4827818416523235</v>
      </c>
      <c r="E374" s="422"/>
      <c r="F374" s="425">
        <f t="shared" si="56"/>
        <v>2.2723558341468917</v>
      </c>
      <c r="G374" s="717"/>
      <c r="H374" s="178">
        <v>464.8</v>
      </c>
      <c r="J374" s="386"/>
      <c r="K374" s="386"/>
      <c r="M374" s="717"/>
    </row>
    <row r="375" spans="1:13" x14ac:dyDescent="0.2">
      <c r="A375" s="157">
        <v>42257</v>
      </c>
      <c r="B375" s="179">
        <v>9305.2739999999994</v>
      </c>
      <c r="C375">
        <f t="shared" si="59"/>
        <v>280800</v>
      </c>
      <c r="D375" s="193">
        <f t="shared" si="60"/>
        <v>3.3138440170940169</v>
      </c>
      <c r="E375" s="422"/>
      <c r="F375" s="425">
        <f t="shared" si="56"/>
        <v>2.2723558341468917</v>
      </c>
      <c r="G375" s="717"/>
      <c r="H375" s="178">
        <v>280.8</v>
      </c>
      <c r="J375" s="386"/>
      <c r="K375" s="386"/>
      <c r="M375" s="717"/>
    </row>
    <row r="376" spans="1:13" x14ac:dyDescent="0.2">
      <c r="A376" s="157">
        <v>42258</v>
      </c>
      <c r="B376" s="179">
        <v>10270.306</v>
      </c>
      <c r="C376">
        <f t="shared" si="59"/>
        <v>304000</v>
      </c>
      <c r="D376" s="193">
        <f t="shared" si="60"/>
        <v>3.3783901315789477</v>
      </c>
      <c r="E376" s="422"/>
      <c r="F376" s="425">
        <f t="shared" si="56"/>
        <v>2.2723558341468917</v>
      </c>
      <c r="G376" s="717"/>
      <c r="H376" s="178">
        <v>304</v>
      </c>
      <c r="J376" s="386"/>
      <c r="K376" s="386"/>
      <c r="M376" s="717"/>
    </row>
    <row r="377" spans="1:13" x14ac:dyDescent="0.2">
      <c r="A377" s="157">
        <v>42261</v>
      </c>
      <c r="B377" s="179">
        <v>15374.272000000001</v>
      </c>
      <c r="C377">
        <f t="shared" si="59"/>
        <v>464800</v>
      </c>
      <c r="D377" s="193">
        <f t="shared" si="60"/>
        <v>3.3077177280550778</v>
      </c>
      <c r="E377" s="422"/>
      <c r="F377" s="425">
        <f t="shared" si="56"/>
        <v>2.2723558341468917</v>
      </c>
      <c r="G377" s="717"/>
      <c r="H377" s="178">
        <v>464.8</v>
      </c>
      <c r="J377" s="386"/>
      <c r="K377" s="386"/>
      <c r="M377" s="717"/>
    </row>
    <row r="378" spans="1:13" x14ac:dyDescent="0.2">
      <c r="A378" s="157">
        <v>42262</v>
      </c>
      <c r="B378" s="179">
        <v>11591.34</v>
      </c>
      <c r="C378">
        <f t="shared" si="59"/>
        <v>403200.00000000006</v>
      </c>
      <c r="D378" s="193">
        <f t="shared" si="60"/>
        <v>2.874836309523809</v>
      </c>
      <c r="E378" s="422"/>
      <c r="F378" s="425">
        <f t="shared" si="56"/>
        <v>2.2723558341468917</v>
      </c>
      <c r="G378" s="717"/>
      <c r="H378" s="178">
        <v>403.20000000000005</v>
      </c>
      <c r="J378" s="386"/>
      <c r="K378" s="386"/>
      <c r="M378" s="717"/>
    </row>
    <row r="379" spans="1:13" x14ac:dyDescent="0.2">
      <c r="A379" s="157">
        <v>42263</v>
      </c>
      <c r="B379" s="179">
        <v>15529.644</v>
      </c>
      <c r="C379">
        <f t="shared" si="59"/>
        <v>403200.00000000006</v>
      </c>
      <c r="D379" s="193">
        <f t="shared" si="60"/>
        <v>3.8515982142857141</v>
      </c>
      <c r="E379" s="422"/>
      <c r="F379" s="425">
        <f t="shared" si="56"/>
        <v>2.2723558341468917</v>
      </c>
      <c r="G379" s="717"/>
      <c r="H379" s="178">
        <v>403.20000000000005</v>
      </c>
      <c r="J379" s="386"/>
      <c r="K379" s="386"/>
      <c r="M379" s="717"/>
    </row>
    <row r="380" spans="1:13" x14ac:dyDescent="0.2">
      <c r="A380" s="157">
        <v>42264</v>
      </c>
      <c r="B380" s="179">
        <v>7410.55</v>
      </c>
      <c r="C380">
        <f t="shared" si="59"/>
        <v>320800</v>
      </c>
      <c r="D380" s="193">
        <f t="shared" si="60"/>
        <v>2.310021820448878</v>
      </c>
      <c r="E380" s="422"/>
      <c r="F380" s="425">
        <f t="shared" si="56"/>
        <v>2.2723558341468917</v>
      </c>
      <c r="G380" s="717"/>
      <c r="H380" s="178">
        <v>320.8</v>
      </c>
      <c r="J380" s="386"/>
      <c r="K380" s="386"/>
      <c r="M380" s="717"/>
    </row>
    <row r="381" spans="1:13" x14ac:dyDescent="0.2">
      <c r="A381" s="157">
        <v>42265</v>
      </c>
      <c r="B381" s="179">
        <v>10490.396000000001</v>
      </c>
      <c r="C381">
        <f t="shared" si="59"/>
        <v>449600</v>
      </c>
      <c r="D381" s="193">
        <f t="shared" si="60"/>
        <v>2.3332731316725983</v>
      </c>
      <c r="E381" s="422"/>
      <c r="F381" s="425">
        <f t="shared" si="56"/>
        <v>2.2723558341468917</v>
      </c>
      <c r="G381" s="717"/>
      <c r="H381" s="178">
        <v>449.6</v>
      </c>
      <c r="J381" s="386"/>
      <c r="K381" s="386"/>
      <c r="M381" s="717"/>
    </row>
    <row r="382" spans="1:13" x14ac:dyDescent="0.2">
      <c r="A382" s="157">
        <v>42268</v>
      </c>
      <c r="B382" s="179">
        <v>11355.603999999999</v>
      </c>
      <c r="C382">
        <f t="shared" si="59"/>
        <v>492800</v>
      </c>
      <c r="D382" s="193">
        <f t="shared" si="60"/>
        <v>2.3043027597402599</v>
      </c>
      <c r="E382" s="422"/>
      <c r="F382" s="425">
        <f t="shared" si="56"/>
        <v>2.2723558341468917</v>
      </c>
      <c r="G382" s="717"/>
      <c r="H382" s="178">
        <v>492.8</v>
      </c>
      <c r="J382" s="386"/>
      <c r="K382" s="386"/>
      <c r="M382" s="717"/>
    </row>
    <row r="383" spans="1:13" x14ac:dyDescent="0.2">
      <c r="A383" s="157">
        <v>42269</v>
      </c>
      <c r="B383" s="179">
        <v>10879.63</v>
      </c>
      <c r="C383">
        <f t="shared" si="59"/>
        <v>421600</v>
      </c>
      <c r="D383" s="193">
        <f t="shared" si="60"/>
        <v>2.5805574003795066</v>
      </c>
      <c r="E383" s="422"/>
      <c r="F383" s="425">
        <f t="shared" si="56"/>
        <v>2.2723558341468917</v>
      </c>
      <c r="G383" s="717"/>
      <c r="H383" s="178">
        <v>421.6</v>
      </c>
      <c r="J383" s="386"/>
      <c r="K383" s="386"/>
      <c r="M383" s="717"/>
    </row>
    <row r="384" spans="1:13" x14ac:dyDescent="0.2">
      <c r="A384" s="157">
        <v>42270</v>
      </c>
      <c r="B384" s="179">
        <v>6883.134</v>
      </c>
      <c r="C384">
        <f t="shared" si="59"/>
        <v>436800</v>
      </c>
      <c r="D384" s="193">
        <f t="shared" si="60"/>
        <v>1.575809065934066</v>
      </c>
      <c r="E384" s="422"/>
      <c r="F384" s="425">
        <f t="shared" si="56"/>
        <v>2.2723558341468917</v>
      </c>
      <c r="G384" s="717"/>
      <c r="H384" s="178">
        <v>436.8</v>
      </c>
      <c r="J384" s="386"/>
      <c r="K384" s="386"/>
      <c r="M384" s="717"/>
    </row>
    <row r="385" spans="1:13" x14ac:dyDescent="0.2">
      <c r="A385" s="157">
        <v>42271</v>
      </c>
      <c r="B385" s="179">
        <v>12821.48</v>
      </c>
      <c r="C385">
        <f t="shared" si="59"/>
        <v>436800</v>
      </c>
      <c r="D385" s="193">
        <f t="shared" si="60"/>
        <v>2.9353205128205127</v>
      </c>
      <c r="E385" s="422"/>
      <c r="F385" s="425">
        <f t="shared" si="56"/>
        <v>2.2723558341468917</v>
      </c>
      <c r="G385" s="717"/>
      <c r="H385" s="178">
        <v>436.8</v>
      </c>
      <c r="J385" s="386"/>
      <c r="K385" s="386"/>
      <c r="M385" s="717"/>
    </row>
    <row r="386" spans="1:13" x14ac:dyDescent="0.2">
      <c r="A386" s="157">
        <v>42272</v>
      </c>
      <c r="B386" s="179">
        <v>5942.0020000000004</v>
      </c>
      <c r="C386">
        <f t="shared" si="59"/>
        <v>440000</v>
      </c>
      <c r="D386" s="193">
        <f t="shared" si="60"/>
        <v>1.350455</v>
      </c>
      <c r="E386" s="422"/>
      <c r="F386" s="425">
        <f t="shared" si="56"/>
        <v>2.2723558341468917</v>
      </c>
      <c r="G386" s="717"/>
      <c r="H386" s="178">
        <v>440</v>
      </c>
      <c r="J386" s="386"/>
      <c r="K386" s="386"/>
      <c r="M386" s="717"/>
    </row>
    <row r="387" spans="1:13" x14ac:dyDescent="0.2">
      <c r="A387" s="157">
        <v>42275</v>
      </c>
      <c r="B387" s="179">
        <v>9351.98</v>
      </c>
      <c r="C387">
        <f t="shared" si="59"/>
        <v>441600</v>
      </c>
      <c r="D387" s="193">
        <f t="shared" si="60"/>
        <v>2.1177490942028983</v>
      </c>
      <c r="E387" s="422"/>
      <c r="F387" s="425">
        <f t="shared" si="56"/>
        <v>2.2723558341468917</v>
      </c>
      <c r="G387" s="717"/>
      <c r="H387" s="178">
        <v>441.6</v>
      </c>
      <c r="J387" s="386"/>
      <c r="K387" s="386"/>
      <c r="M387" s="717"/>
    </row>
    <row r="388" spans="1:13" x14ac:dyDescent="0.2">
      <c r="A388" s="157">
        <v>42276</v>
      </c>
      <c r="B388" s="179">
        <v>8720.4599999999991</v>
      </c>
      <c r="C388">
        <f t="shared" si="59"/>
        <v>412000</v>
      </c>
      <c r="D388" s="193">
        <f t="shared" si="60"/>
        <v>2.1166165048543686</v>
      </c>
      <c r="E388" s="422"/>
      <c r="F388" s="425">
        <f t="shared" si="56"/>
        <v>2.2723558341468917</v>
      </c>
      <c r="G388" s="717"/>
      <c r="H388" s="178">
        <v>412</v>
      </c>
      <c r="J388" s="386"/>
      <c r="K388" s="386"/>
      <c r="M388" s="717"/>
    </row>
    <row r="389" spans="1:13" x14ac:dyDescent="0.2">
      <c r="A389" s="157">
        <v>42277</v>
      </c>
      <c r="B389" s="179">
        <v>10543.487999999999</v>
      </c>
      <c r="C389">
        <f t="shared" si="59"/>
        <v>455200.00000000006</v>
      </c>
      <c r="D389" s="193">
        <f t="shared" si="60"/>
        <v>2.3162319859402456</v>
      </c>
      <c r="E389" s="422"/>
      <c r="F389" s="425">
        <f t="shared" si="56"/>
        <v>2.2723558341468917</v>
      </c>
      <c r="G389" s="717"/>
      <c r="H389" s="178">
        <v>455.20000000000005</v>
      </c>
      <c r="J389" s="386"/>
      <c r="K389" s="386"/>
      <c r="M389" s="717"/>
    </row>
    <row r="390" spans="1:13" x14ac:dyDescent="0.2">
      <c r="A390" s="157">
        <v>42278</v>
      </c>
      <c r="B390" s="179">
        <v>6809.16</v>
      </c>
      <c r="C390">
        <f t="shared" ref="C390:C411" si="61">H390*1000</f>
        <v>404000</v>
      </c>
      <c r="D390" s="193">
        <f t="shared" ref="D390:D411" si="62">(B390/C390)*100</f>
        <v>1.6854356435643565</v>
      </c>
      <c r="E390" s="422"/>
      <c r="F390" s="425">
        <f t="shared" si="56"/>
        <v>2.2723558341468917</v>
      </c>
      <c r="G390" s="717"/>
      <c r="H390" s="178">
        <v>404</v>
      </c>
      <c r="J390" s="386"/>
      <c r="K390" s="386"/>
      <c r="M390" s="717"/>
    </row>
    <row r="391" spans="1:13" x14ac:dyDescent="0.2">
      <c r="A391" s="157">
        <v>42279</v>
      </c>
      <c r="B391" s="179">
        <v>9185.4459999999999</v>
      </c>
      <c r="C391">
        <f t="shared" si="61"/>
        <v>432800</v>
      </c>
      <c r="D391" s="193">
        <f t="shared" si="62"/>
        <v>2.1223304066543438</v>
      </c>
      <c r="E391" s="422"/>
      <c r="F391" s="425">
        <f t="shared" si="56"/>
        <v>2.2723558341468917</v>
      </c>
      <c r="G391" s="717"/>
      <c r="H391" s="178">
        <v>432.8</v>
      </c>
      <c r="J391" s="386"/>
      <c r="K391" s="386"/>
      <c r="M391" s="717"/>
    </row>
    <row r="392" spans="1:13" x14ac:dyDescent="0.2">
      <c r="A392" s="157">
        <v>42282</v>
      </c>
      <c r="B392" s="179">
        <v>11862.95</v>
      </c>
      <c r="C392">
        <f t="shared" si="61"/>
        <v>419200.00000000006</v>
      </c>
      <c r="D392" s="193">
        <f t="shared" si="62"/>
        <v>2.8299021946564884</v>
      </c>
      <c r="E392" s="422"/>
      <c r="F392" s="425">
        <f t="shared" si="56"/>
        <v>2.2723558341468917</v>
      </c>
      <c r="G392" s="717"/>
      <c r="H392" s="178">
        <v>419.20000000000005</v>
      </c>
      <c r="J392" s="386"/>
      <c r="K392" s="386"/>
      <c r="M392" s="717"/>
    </row>
    <row r="393" spans="1:13" x14ac:dyDescent="0.2">
      <c r="A393" s="157">
        <v>42283</v>
      </c>
      <c r="B393" s="179">
        <v>7311.2839999999997</v>
      </c>
      <c r="C393">
        <f t="shared" si="61"/>
        <v>479200.00000000006</v>
      </c>
      <c r="D393" s="193">
        <f t="shared" si="62"/>
        <v>1.5257270450751248</v>
      </c>
      <c r="E393" s="422"/>
      <c r="F393" s="425">
        <f t="shared" si="56"/>
        <v>2.2723558341468917</v>
      </c>
      <c r="G393" s="717"/>
      <c r="H393" s="178">
        <v>479.20000000000005</v>
      </c>
      <c r="J393" s="386"/>
      <c r="K393" s="386"/>
      <c r="M393" s="717"/>
    </row>
    <row r="394" spans="1:13" x14ac:dyDescent="0.2">
      <c r="A394" s="157">
        <v>42284</v>
      </c>
      <c r="B394" s="179">
        <v>14169.098</v>
      </c>
      <c r="C394">
        <f t="shared" si="61"/>
        <v>356000</v>
      </c>
      <c r="D394" s="193">
        <f t="shared" si="62"/>
        <v>3.9800837078651687</v>
      </c>
      <c r="E394" s="422"/>
      <c r="F394" s="425">
        <f t="shared" si="56"/>
        <v>2.2723558341468917</v>
      </c>
      <c r="G394" s="717"/>
      <c r="H394" s="178">
        <v>356</v>
      </c>
      <c r="J394" s="386"/>
      <c r="K394" s="386"/>
      <c r="M394" s="717"/>
    </row>
    <row r="395" spans="1:13" x14ac:dyDescent="0.2">
      <c r="A395" s="157">
        <v>42285</v>
      </c>
      <c r="B395" s="179">
        <v>14167.164000000001</v>
      </c>
      <c r="C395">
        <f t="shared" si="61"/>
        <v>368800</v>
      </c>
      <c r="D395" s="193">
        <f t="shared" si="62"/>
        <v>3.8414219088937092</v>
      </c>
      <c r="E395" s="422"/>
      <c r="F395" s="425">
        <f t="shared" si="56"/>
        <v>2.2723558341468917</v>
      </c>
      <c r="G395" s="717"/>
      <c r="H395" s="178">
        <v>368.8</v>
      </c>
      <c r="J395" s="386"/>
      <c r="K395" s="386"/>
      <c r="M395" s="717"/>
    </row>
    <row r="396" spans="1:13" x14ac:dyDescent="0.2">
      <c r="A396" s="157">
        <v>42286</v>
      </c>
      <c r="B396" s="179">
        <v>8996.02</v>
      </c>
      <c r="C396">
        <f t="shared" si="61"/>
        <v>368800</v>
      </c>
      <c r="D396" s="193">
        <f t="shared" si="62"/>
        <v>2.4392678958785252</v>
      </c>
      <c r="E396" s="422"/>
      <c r="F396" s="425">
        <f t="shared" si="56"/>
        <v>2.2723558341468917</v>
      </c>
      <c r="G396" s="717"/>
      <c r="H396" s="178">
        <v>368.8</v>
      </c>
      <c r="J396" s="386"/>
      <c r="K396" s="386"/>
      <c r="M396" s="717"/>
    </row>
    <row r="397" spans="1:13" x14ac:dyDescent="0.2">
      <c r="A397" s="157">
        <v>42289</v>
      </c>
      <c r="B397" s="179">
        <v>14653.12</v>
      </c>
      <c r="C397">
        <f t="shared" si="61"/>
        <v>411200.00000000006</v>
      </c>
      <c r="D397" s="193">
        <f t="shared" si="62"/>
        <v>3.5635019455252914</v>
      </c>
      <c r="E397" s="422"/>
      <c r="F397" s="425">
        <f t="shared" si="56"/>
        <v>2.2723558341468917</v>
      </c>
      <c r="G397" s="717"/>
      <c r="H397" s="178">
        <v>411.20000000000005</v>
      </c>
      <c r="J397" s="386"/>
      <c r="K397" s="386"/>
      <c r="M397" s="717"/>
    </row>
    <row r="398" spans="1:13" x14ac:dyDescent="0.2">
      <c r="A398" s="157">
        <v>42290</v>
      </c>
      <c r="B398" s="179">
        <v>9847.67</v>
      </c>
      <c r="C398">
        <f t="shared" si="61"/>
        <v>398400.00000000006</v>
      </c>
      <c r="D398" s="193">
        <f t="shared" si="62"/>
        <v>2.4718047188755015</v>
      </c>
      <c r="E398" s="422"/>
      <c r="F398" s="425">
        <f t="shared" si="56"/>
        <v>2.2723558341468917</v>
      </c>
      <c r="G398" s="717"/>
      <c r="H398" s="178">
        <v>398.40000000000003</v>
      </c>
      <c r="J398" s="386"/>
      <c r="K398" s="386"/>
      <c r="M398" s="717"/>
    </row>
    <row r="399" spans="1:13" x14ac:dyDescent="0.2">
      <c r="A399" s="157">
        <v>42291</v>
      </c>
      <c r="B399" s="179">
        <v>6813.85</v>
      </c>
      <c r="C399">
        <f t="shared" si="61"/>
        <v>437600</v>
      </c>
      <c r="D399" s="193">
        <f t="shared" si="62"/>
        <v>1.5570955210237662</v>
      </c>
      <c r="E399" s="422"/>
      <c r="F399" s="425">
        <f t="shared" si="56"/>
        <v>2.2723558341468917</v>
      </c>
      <c r="G399" s="717"/>
      <c r="H399" s="178">
        <v>437.6</v>
      </c>
      <c r="J399" s="386"/>
      <c r="K399" s="386"/>
      <c r="M399" s="717"/>
    </row>
    <row r="400" spans="1:13" x14ac:dyDescent="0.2">
      <c r="A400" s="157">
        <v>42292</v>
      </c>
      <c r="B400" s="179">
        <v>6878.92</v>
      </c>
      <c r="C400">
        <f t="shared" si="61"/>
        <v>448000</v>
      </c>
      <c r="D400" s="193">
        <f t="shared" si="62"/>
        <v>1.5354732142857141</v>
      </c>
      <c r="E400" s="422"/>
      <c r="F400" s="425">
        <f t="shared" si="56"/>
        <v>2.2723558341468917</v>
      </c>
      <c r="G400" s="717"/>
      <c r="H400" s="178">
        <v>448</v>
      </c>
      <c r="J400" s="386"/>
      <c r="K400" s="386"/>
      <c r="M400" s="717"/>
    </row>
    <row r="401" spans="1:13" x14ac:dyDescent="0.2">
      <c r="A401" s="157">
        <v>42293</v>
      </c>
      <c r="B401" s="179">
        <v>9031.1219999999994</v>
      </c>
      <c r="C401">
        <f t="shared" si="61"/>
        <v>401600</v>
      </c>
      <c r="D401" s="193">
        <f t="shared" si="62"/>
        <v>2.2487853585657369</v>
      </c>
      <c r="E401" s="422"/>
      <c r="F401" s="425">
        <f t="shared" si="56"/>
        <v>2.2723558341468917</v>
      </c>
      <c r="G401" s="717"/>
      <c r="H401" s="178">
        <v>401.6</v>
      </c>
      <c r="J401" s="386"/>
      <c r="K401" s="386"/>
      <c r="M401" s="717"/>
    </row>
    <row r="402" spans="1:13" x14ac:dyDescent="0.2">
      <c r="A402" s="157">
        <v>42296</v>
      </c>
      <c r="B402" s="179">
        <v>4814.9359999999997</v>
      </c>
      <c r="C402">
        <f t="shared" si="61"/>
        <v>272000</v>
      </c>
      <c r="D402" s="193">
        <f t="shared" si="62"/>
        <v>1.7701970588235294</v>
      </c>
      <c r="E402" s="422"/>
      <c r="F402" s="425">
        <f t="shared" si="56"/>
        <v>2.2723558341468917</v>
      </c>
      <c r="G402" s="717"/>
      <c r="H402" s="178">
        <v>272</v>
      </c>
      <c r="J402" s="386"/>
      <c r="K402" s="386"/>
      <c r="M402" s="717"/>
    </row>
    <row r="403" spans="1:13" x14ac:dyDescent="0.2">
      <c r="A403" s="157">
        <v>42297</v>
      </c>
      <c r="B403" s="179">
        <v>7747.0640000000003</v>
      </c>
      <c r="C403">
        <f t="shared" si="61"/>
        <v>374400.00000000006</v>
      </c>
      <c r="D403" s="193">
        <f t="shared" si="62"/>
        <v>2.0691944444444443</v>
      </c>
      <c r="E403" s="422"/>
      <c r="F403" s="425">
        <f t="shared" si="56"/>
        <v>2.2723558341468917</v>
      </c>
      <c r="G403" s="717"/>
      <c r="H403" s="178">
        <v>374.40000000000003</v>
      </c>
      <c r="J403" s="386"/>
      <c r="K403" s="386"/>
      <c r="M403" s="717"/>
    </row>
    <row r="404" spans="1:13" x14ac:dyDescent="0.2">
      <c r="A404" s="157">
        <v>42298</v>
      </c>
      <c r="B404" s="179">
        <v>6140.8919999999998</v>
      </c>
      <c r="C404">
        <f t="shared" si="61"/>
        <v>497600</v>
      </c>
      <c r="D404" s="193">
        <f t="shared" si="62"/>
        <v>1.2341020900321542</v>
      </c>
      <c r="E404" s="422"/>
      <c r="F404" s="425">
        <f t="shared" si="56"/>
        <v>2.2723558341468917</v>
      </c>
      <c r="G404" s="717"/>
      <c r="H404" s="178">
        <v>497.6</v>
      </c>
      <c r="J404" s="386"/>
      <c r="K404" s="386"/>
      <c r="M404" s="717"/>
    </row>
    <row r="405" spans="1:13" x14ac:dyDescent="0.2">
      <c r="A405" s="157">
        <v>42299</v>
      </c>
      <c r="B405" s="179">
        <v>8019.0940000000001</v>
      </c>
      <c r="C405">
        <f t="shared" si="61"/>
        <v>388000</v>
      </c>
      <c r="D405" s="193">
        <f t="shared" si="62"/>
        <v>2.0667768041237116</v>
      </c>
      <c r="E405" s="422"/>
      <c r="F405" s="425">
        <f t="shared" si="56"/>
        <v>2.2723558341468917</v>
      </c>
      <c r="G405" s="717"/>
      <c r="H405" s="178">
        <v>388</v>
      </c>
      <c r="J405" s="386"/>
      <c r="K405" s="386"/>
      <c r="M405" s="717"/>
    </row>
    <row r="406" spans="1:13" x14ac:dyDescent="0.2">
      <c r="A406" s="157">
        <v>42300</v>
      </c>
      <c r="B406" s="179">
        <v>8603.66</v>
      </c>
      <c r="C406">
        <f t="shared" si="61"/>
        <v>400800</v>
      </c>
      <c r="D406" s="193">
        <f t="shared" si="62"/>
        <v>2.1466217564870256</v>
      </c>
      <c r="E406" s="422"/>
      <c r="F406" s="425">
        <f t="shared" si="56"/>
        <v>2.2723558341468917</v>
      </c>
      <c r="G406" s="717"/>
      <c r="H406" s="178">
        <v>400.8</v>
      </c>
      <c r="J406" s="386"/>
      <c r="K406" s="386"/>
      <c r="M406" s="717"/>
    </row>
    <row r="407" spans="1:13" x14ac:dyDescent="0.2">
      <c r="A407" s="157">
        <v>42303</v>
      </c>
      <c r="B407" s="179">
        <v>15584.038</v>
      </c>
      <c r="C407">
        <f t="shared" si="61"/>
        <v>425600</v>
      </c>
      <c r="D407" s="193">
        <f t="shared" si="62"/>
        <v>3.6616630639097743</v>
      </c>
      <c r="E407" s="422"/>
      <c r="F407" s="425">
        <f t="shared" si="56"/>
        <v>2.2723558341468917</v>
      </c>
      <c r="G407" s="717"/>
      <c r="H407" s="178">
        <v>425.6</v>
      </c>
      <c r="J407" s="386"/>
      <c r="K407" s="386"/>
      <c r="M407" s="717"/>
    </row>
    <row r="408" spans="1:13" x14ac:dyDescent="0.2">
      <c r="A408" s="157">
        <v>42304</v>
      </c>
      <c r="B408" s="179">
        <v>7110.0519999999997</v>
      </c>
      <c r="C408">
        <f t="shared" si="61"/>
        <v>456000</v>
      </c>
      <c r="D408" s="193">
        <f t="shared" si="62"/>
        <v>1.5592219298245613</v>
      </c>
      <c r="E408" s="422"/>
      <c r="F408" s="425">
        <f t="shared" si="56"/>
        <v>2.2723558341468917</v>
      </c>
      <c r="G408" s="717"/>
      <c r="H408" s="178">
        <v>456</v>
      </c>
      <c r="J408" s="386"/>
      <c r="K408" s="386"/>
      <c r="M408" s="717"/>
    </row>
    <row r="409" spans="1:13" x14ac:dyDescent="0.2">
      <c r="A409" s="157">
        <v>42305</v>
      </c>
      <c r="B409" s="179">
        <v>11348.343999999999</v>
      </c>
      <c r="C409">
        <f t="shared" si="61"/>
        <v>410400.00000000006</v>
      </c>
      <c r="D409" s="193">
        <f t="shared" si="62"/>
        <v>2.7651910331384011</v>
      </c>
      <c r="E409" s="422"/>
      <c r="F409" s="425">
        <f t="shared" si="56"/>
        <v>2.2723558341468917</v>
      </c>
      <c r="G409" s="717"/>
      <c r="H409" s="178">
        <v>410.40000000000003</v>
      </c>
      <c r="J409" s="386"/>
      <c r="K409" s="386"/>
      <c r="M409" s="717"/>
    </row>
    <row r="410" spans="1:13" x14ac:dyDescent="0.2">
      <c r="A410" s="157">
        <v>42306</v>
      </c>
      <c r="B410" s="179">
        <v>10100.656000000001</v>
      </c>
      <c r="C410">
        <f t="shared" si="61"/>
        <v>366400.00000000006</v>
      </c>
      <c r="D410" s="193">
        <f t="shared" si="62"/>
        <v>2.7567292576419211</v>
      </c>
      <c r="E410" s="422"/>
      <c r="F410" s="425">
        <f t="shared" si="56"/>
        <v>2.2723558341468917</v>
      </c>
      <c r="G410" s="717"/>
      <c r="H410" s="178">
        <v>366.40000000000003</v>
      </c>
      <c r="J410" s="386"/>
      <c r="K410" s="386"/>
      <c r="M410" s="717"/>
    </row>
    <row r="411" spans="1:13" x14ac:dyDescent="0.2">
      <c r="A411" s="157">
        <v>42307</v>
      </c>
      <c r="B411" s="179">
        <v>4890.634</v>
      </c>
      <c r="C411">
        <f t="shared" si="61"/>
        <v>420000</v>
      </c>
      <c r="D411" s="193">
        <f t="shared" si="62"/>
        <v>1.1644366666666666</v>
      </c>
      <c r="E411" s="422"/>
      <c r="F411" s="425">
        <f t="shared" si="56"/>
        <v>2.2723558341468917</v>
      </c>
      <c r="G411" s="717"/>
      <c r="H411" s="178">
        <v>420</v>
      </c>
      <c r="J411" s="386"/>
      <c r="K411" s="386"/>
      <c r="M411" s="717"/>
    </row>
    <row r="412" spans="1:13" x14ac:dyDescent="0.2">
      <c r="A412" s="157">
        <v>42310</v>
      </c>
      <c r="B412" s="179">
        <v>11882.962</v>
      </c>
      <c r="C412">
        <f t="shared" ref="C412:C430" si="63">H412*1000</f>
        <v>431200.00000000006</v>
      </c>
      <c r="D412" s="193">
        <f t="shared" ref="D412:D430" si="64">(B412/C412)*100</f>
        <v>2.7557889610389608</v>
      </c>
      <c r="E412" s="422"/>
      <c r="F412" s="425">
        <f t="shared" si="56"/>
        <v>2.2723558341468917</v>
      </c>
      <c r="G412" s="717"/>
      <c r="H412" s="178">
        <v>431.20000000000005</v>
      </c>
      <c r="J412" s="386"/>
      <c r="K412" s="386"/>
      <c r="M412" s="717"/>
    </row>
    <row r="413" spans="1:13" x14ac:dyDescent="0.2">
      <c r="A413" s="157">
        <v>42311</v>
      </c>
      <c r="B413" s="179">
        <v>7290.7120000000004</v>
      </c>
      <c r="C413">
        <f t="shared" si="63"/>
        <v>440800</v>
      </c>
      <c r="D413" s="193">
        <f t="shared" si="64"/>
        <v>1.6539727767695103</v>
      </c>
      <c r="E413" s="422"/>
      <c r="F413" s="425">
        <f t="shared" si="56"/>
        <v>2.2723558341468917</v>
      </c>
      <c r="G413" s="717"/>
      <c r="H413" s="178">
        <v>440.8</v>
      </c>
      <c r="J413" s="386"/>
      <c r="K413" s="386"/>
      <c r="M413" s="717"/>
    </row>
    <row r="414" spans="1:13" x14ac:dyDescent="0.2">
      <c r="A414" s="157">
        <v>42312</v>
      </c>
      <c r="B414" s="179">
        <v>11351.896000000001</v>
      </c>
      <c r="C414">
        <f t="shared" si="63"/>
        <v>444000</v>
      </c>
      <c r="D414" s="193">
        <f t="shared" si="64"/>
        <v>2.5567333333333333</v>
      </c>
      <c r="E414" s="422"/>
      <c r="F414" s="425">
        <f t="shared" si="56"/>
        <v>2.2723558341468917</v>
      </c>
      <c r="G414" s="717"/>
      <c r="H414" s="178">
        <v>444</v>
      </c>
      <c r="J414" s="386"/>
      <c r="K414" s="386"/>
      <c r="M414" s="717"/>
    </row>
    <row r="415" spans="1:13" x14ac:dyDescent="0.2">
      <c r="A415" s="157">
        <v>42313</v>
      </c>
      <c r="B415" s="179">
        <v>5361.4679999999998</v>
      </c>
      <c r="C415">
        <f t="shared" si="63"/>
        <v>407200.00000000006</v>
      </c>
      <c r="D415" s="193">
        <f t="shared" si="64"/>
        <v>1.3166669941060902</v>
      </c>
      <c r="E415" s="422"/>
      <c r="F415" s="425">
        <f t="shared" si="56"/>
        <v>2.2723558341468917</v>
      </c>
      <c r="G415" s="717"/>
      <c r="H415" s="178">
        <v>407.20000000000005</v>
      </c>
      <c r="J415" s="386"/>
      <c r="K415" s="386"/>
      <c r="M415" s="717"/>
    </row>
    <row r="416" spans="1:13" x14ac:dyDescent="0.2">
      <c r="A416" s="157">
        <v>42314</v>
      </c>
      <c r="B416" s="179">
        <v>7876.9080000000004</v>
      </c>
      <c r="C416">
        <f t="shared" si="63"/>
        <v>408000</v>
      </c>
      <c r="D416" s="193">
        <f t="shared" si="64"/>
        <v>1.9306147058823528</v>
      </c>
      <c r="E416" s="422"/>
      <c r="F416" s="425">
        <f t="shared" si="56"/>
        <v>2.2723558341468917</v>
      </c>
      <c r="G416" s="717"/>
      <c r="H416" s="178">
        <v>408</v>
      </c>
      <c r="J416" s="386"/>
      <c r="K416" s="386"/>
      <c r="M416" s="717"/>
    </row>
    <row r="417" spans="1:13" x14ac:dyDescent="0.2">
      <c r="A417" s="157">
        <v>42317</v>
      </c>
      <c r="B417" s="179">
        <v>5527.1880000000001</v>
      </c>
      <c r="C417">
        <f t="shared" si="63"/>
        <v>337600</v>
      </c>
      <c r="D417" s="193">
        <f t="shared" si="64"/>
        <v>1.6372002369668248</v>
      </c>
      <c r="E417" s="422"/>
      <c r="F417" s="425">
        <f t="shared" si="56"/>
        <v>2.2723558341468917</v>
      </c>
      <c r="G417" s="717"/>
      <c r="H417" s="178">
        <v>337.6</v>
      </c>
      <c r="J417" s="386"/>
      <c r="K417" s="386"/>
      <c r="M417" s="717"/>
    </row>
    <row r="418" spans="1:13" x14ac:dyDescent="0.2">
      <c r="A418" s="157">
        <v>42318</v>
      </c>
      <c r="B418" s="179">
        <v>11446.33</v>
      </c>
      <c r="C418">
        <f t="shared" si="63"/>
        <v>360800</v>
      </c>
      <c r="D418" s="193">
        <f t="shared" si="64"/>
        <v>3.1724861419068739</v>
      </c>
      <c r="E418" s="422"/>
      <c r="F418" s="425">
        <f t="shared" si="56"/>
        <v>2.2723558341468917</v>
      </c>
      <c r="G418" s="717"/>
      <c r="H418" s="178">
        <v>360.8</v>
      </c>
      <c r="J418" s="386"/>
      <c r="K418" s="386"/>
      <c r="M418" s="717"/>
    </row>
    <row r="419" spans="1:13" x14ac:dyDescent="0.2">
      <c r="A419" s="157">
        <v>42320</v>
      </c>
      <c r="B419" s="179">
        <v>14103.62</v>
      </c>
      <c r="C419">
        <f t="shared" si="63"/>
        <v>408000</v>
      </c>
      <c r="D419" s="193">
        <f t="shared" si="64"/>
        <v>3.4567696078431376</v>
      </c>
      <c r="E419" s="422"/>
      <c r="F419" s="425">
        <f t="shared" ref="F419:F443" si="65">$F$225</f>
        <v>2.2723558341468917</v>
      </c>
      <c r="G419" s="717"/>
      <c r="H419" s="178">
        <v>408</v>
      </c>
      <c r="J419" s="386"/>
      <c r="K419" s="386"/>
      <c r="M419" s="717"/>
    </row>
    <row r="420" spans="1:13" x14ac:dyDescent="0.2">
      <c r="A420" s="157">
        <v>42321</v>
      </c>
      <c r="B420" s="179">
        <v>5906.48</v>
      </c>
      <c r="C420">
        <f t="shared" si="63"/>
        <v>337600</v>
      </c>
      <c r="D420" s="193">
        <f t="shared" si="64"/>
        <v>1.7495497630331751</v>
      </c>
      <c r="E420" s="422"/>
      <c r="F420" s="425">
        <f t="shared" si="65"/>
        <v>2.2723558341468917</v>
      </c>
      <c r="G420" s="717"/>
      <c r="H420" s="178">
        <v>337.6</v>
      </c>
      <c r="J420" s="386"/>
      <c r="K420" s="386"/>
      <c r="M420" s="717"/>
    </row>
    <row r="421" spans="1:13" x14ac:dyDescent="0.2">
      <c r="A421" s="157">
        <v>42324</v>
      </c>
      <c r="B421" s="179">
        <v>10609.534</v>
      </c>
      <c r="C421">
        <f t="shared" si="63"/>
        <v>360800</v>
      </c>
      <c r="D421" s="193">
        <f t="shared" si="64"/>
        <v>2.9405582039911304</v>
      </c>
      <c r="E421" s="422"/>
      <c r="F421" s="425">
        <f t="shared" si="65"/>
        <v>2.2723558341468917</v>
      </c>
      <c r="G421" s="717"/>
      <c r="H421" s="178">
        <v>360.8</v>
      </c>
      <c r="J421" s="386"/>
      <c r="K421" s="386"/>
      <c r="M421" s="717"/>
    </row>
    <row r="422" spans="1:13" x14ac:dyDescent="0.2">
      <c r="A422" s="157">
        <v>42325</v>
      </c>
      <c r="B422" s="179">
        <v>10811.294</v>
      </c>
      <c r="C422">
        <f t="shared" si="63"/>
        <v>406400.00000000006</v>
      </c>
      <c r="D422" s="193">
        <f t="shared" si="64"/>
        <v>2.6602593503937002</v>
      </c>
      <c r="E422" s="422"/>
      <c r="F422" s="425">
        <f t="shared" si="65"/>
        <v>2.2723558341468917</v>
      </c>
      <c r="G422" s="717"/>
      <c r="H422" s="178">
        <v>406.40000000000003</v>
      </c>
      <c r="J422" s="386"/>
      <c r="K422" s="386"/>
      <c r="M422" s="717"/>
    </row>
    <row r="423" spans="1:13" x14ac:dyDescent="0.2">
      <c r="A423" s="157">
        <v>42326</v>
      </c>
      <c r="B423" s="179">
        <v>7315.4660000000003</v>
      </c>
      <c r="C423">
        <f t="shared" si="63"/>
        <v>358400.00000000006</v>
      </c>
      <c r="D423" s="193">
        <f t="shared" si="64"/>
        <v>2.0411456473214282</v>
      </c>
      <c r="E423" s="422"/>
      <c r="F423" s="425">
        <f t="shared" si="65"/>
        <v>2.2723558341468917</v>
      </c>
      <c r="G423" s="717"/>
      <c r="H423" s="178">
        <v>358.40000000000003</v>
      </c>
      <c r="J423" s="386"/>
      <c r="K423" s="386"/>
      <c r="M423" s="717"/>
    </row>
    <row r="424" spans="1:13" x14ac:dyDescent="0.2">
      <c r="A424" s="157">
        <v>42327</v>
      </c>
      <c r="B424" s="179">
        <v>9256.9339999999993</v>
      </c>
      <c r="C424">
        <f t="shared" si="63"/>
        <v>384800</v>
      </c>
      <c r="D424" s="193">
        <f t="shared" si="64"/>
        <v>2.4056481288981288</v>
      </c>
      <c r="E424" s="422"/>
      <c r="F424" s="425">
        <f t="shared" si="65"/>
        <v>2.2723558341468917</v>
      </c>
      <c r="G424" s="717"/>
      <c r="H424" s="178">
        <v>384.8</v>
      </c>
      <c r="J424" s="386"/>
      <c r="K424" s="386"/>
      <c r="M424" s="717"/>
    </row>
    <row r="425" spans="1:13" x14ac:dyDescent="0.2">
      <c r="A425" s="157">
        <v>42331</v>
      </c>
      <c r="B425" s="179">
        <v>4968.3100000000004</v>
      </c>
      <c r="C425">
        <f t="shared" si="63"/>
        <v>335200.00000000006</v>
      </c>
      <c r="D425" s="193">
        <f t="shared" si="64"/>
        <v>1.4821927207637231</v>
      </c>
      <c r="E425" s="422"/>
      <c r="F425" s="425">
        <f t="shared" si="65"/>
        <v>2.2723558341468917</v>
      </c>
      <c r="G425" s="717"/>
      <c r="H425" s="178">
        <v>335.20000000000005</v>
      </c>
      <c r="J425" s="386"/>
      <c r="K425" s="386"/>
      <c r="M425" s="717"/>
    </row>
    <row r="426" spans="1:13" x14ac:dyDescent="0.2">
      <c r="A426" s="157">
        <v>42332</v>
      </c>
      <c r="B426" s="179">
        <v>6694.4179999999997</v>
      </c>
      <c r="C426">
        <f t="shared" si="63"/>
        <v>400000</v>
      </c>
      <c r="D426" s="193">
        <f t="shared" si="64"/>
        <v>1.6736044999999997</v>
      </c>
      <c r="E426" s="422"/>
      <c r="F426" s="425">
        <f t="shared" si="65"/>
        <v>2.2723558341468917</v>
      </c>
      <c r="G426" s="717"/>
      <c r="H426" s="178">
        <v>400</v>
      </c>
      <c r="J426" s="386"/>
      <c r="K426" s="386"/>
      <c r="M426" s="717"/>
    </row>
    <row r="427" spans="1:13" x14ac:dyDescent="0.2">
      <c r="A427" s="157">
        <v>42333</v>
      </c>
      <c r="B427" s="179">
        <v>10952.84</v>
      </c>
      <c r="C427">
        <f t="shared" si="63"/>
        <v>352000</v>
      </c>
      <c r="D427" s="193">
        <f t="shared" si="64"/>
        <v>3.1116022727272727</v>
      </c>
      <c r="E427" s="422"/>
      <c r="F427" s="425">
        <f t="shared" si="65"/>
        <v>2.2723558341468917</v>
      </c>
      <c r="G427" s="717"/>
      <c r="H427" s="178">
        <v>352</v>
      </c>
      <c r="J427" s="386"/>
      <c r="K427" s="386"/>
      <c r="M427" s="717"/>
    </row>
    <row r="428" spans="1:13" x14ac:dyDescent="0.2">
      <c r="A428" s="157">
        <v>42334</v>
      </c>
      <c r="B428" s="179">
        <v>5139.6840000000002</v>
      </c>
      <c r="C428">
        <f t="shared" si="63"/>
        <v>384000</v>
      </c>
      <c r="D428" s="193">
        <f t="shared" si="64"/>
        <v>1.338459375</v>
      </c>
      <c r="E428" s="422"/>
      <c r="F428" s="425">
        <f t="shared" si="65"/>
        <v>2.2723558341468917</v>
      </c>
      <c r="G428" s="717"/>
      <c r="H428" s="178">
        <v>384</v>
      </c>
      <c r="J428" s="386"/>
      <c r="K428" s="386"/>
      <c r="M428" s="717"/>
    </row>
    <row r="429" spans="1:13" x14ac:dyDescent="0.2">
      <c r="A429" s="157">
        <v>42335</v>
      </c>
      <c r="B429" s="179">
        <v>9998.6</v>
      </c>
      <c r="C429">
        <f t="shared" si="63"/>
        <v>362400.00000000006</v>
      </c>
      <c r="D429" s="193">
        <f t="shared" si="64"/>
        <v>2.7589955849889618</v>
      </c>
      <c r="E429" s="422"/>
      <c r="F429" s="425">
        <f t="shared" si="65"/>
        <v>2.2723558341468917</v>
      </c>
      <c r="G429" s="717"/>
      <c r="H429" s="178">
        <v>362.40000000000003</v>
      </c>
      <c r="J429" s="386"/>
      <c r="K429" s="386"/>
      <c r="M429" s="717"/>
    </row>
    <row r="430" spans="1:13" x14ac:dyDescent="0.2">
      <c r="A430" s="157">
        <v>42338</v>
      </c>
      <c r="B430" s="179">
        <v>12478.87</v>
      </c>
      <c r="C430">
        <f t="shared" si="63"/>
        <v>392800</v>
      </c>
      <c r="D430" s="193">
        <f t="shared" si="64"/>
        <v>3.1769017311608962</v>
      </c>
      <c r="E430" s="422"/>
      <c r="F430" s="425">
        <f t="shared" si="65"/>
        <v>2.2723558341468917</v>
      </c>
      <c r="G430" s="717"/>
      <c r="H430" s="178">
        <v>392.8</v>
      </c>
      <c r="J430" s="386"/>
      <c r="K430" s="386"/>
      <c r="M430" s="717"/>
    </row>
    <row r="431" spans="1:13" x14ac:dyDescent="0.2">
      <c r="A431" s="157">
        <v>42339</v>
      </c>
      <c r="B431" s="179">
        <v>8114.0879999999997</v>
      </c>
      <c r="C431">
        <f t="shared" ref="C431:C443" si="66">H431*1000</f>
        <v>380800</v>
      </c>
      <c r="D431" s="193">
        <f t="shared" ref="D431:D443" si="67">(B431/C431)*100</f>
        <v>2.1308004201680673</v>
      </c>
      <c r="E431" s="422"/>
      <c r="F431" s="425">
        <f t="shared" si="65"/>
        <v>2.2723558341468917</v>
      </c>
      <c r="G431" s="717"/>
      <c r="H431" s="178">
        <v>380.8</v>
      </c>
      <c r="J431" s="386"/>
      <c r="K431" s="386"/>
      <c r="M431" s="717"/>
    </row>
    <row r="432" spans="1:13" x14ac:dyDescent="0.2">
      <c r="A432" s="157">
        <v>42340</v>
      </c>
      <c r="B432" s="179">
        <v>9721.5959999999995</v>
      </c>
      <c r="C432">
        <f t="shared" si="66"/>
        <v>404800</v>
      </c>
      <c r="D432" s="193">
        <f t="shared" si="67"/>
        <v>2.4015800395256912</v>
      </c>
      <c r="E432" s="422"/>
      <c r="F432" s="425">
        <f t="shared" si="65"/>
        <v>2.2723558341468917</v>
      </c>
      <c r="G432" s="717"/>
      <c r="H432" s="178">
        <v>404.8</v>
      </c>
      <c r="J432" s="386"/>
      <c r="K432" s="386"/>
      <c r="M432" s="717"/>
    </row>
    <row r="433" spans="1:13" x14ac:dyDescent="0.2">
      <c r="A433" s="157">
        <v>42341</v>
      </c>
      <c r="B433" s="179">
        <v>8818.6479999999992</v>
      </c>
      <c r="C433">
        <f t="shared" si="66"/>
        <v>392800</v>
      </c>
      <c r="D433" s="193">
        <f t="shared" si="67"/>
        <v>2.2450733197556008</v>
      </c>
      <c r="E433" s="422"/>
      <c r="F433" s="425">
        <f t="shared" si="65"/>
        <v>2.2723558341468917</v>
      </c>
      <c r="G433" s="717"/>
      <c r="H433" s="178">
        <v>392.8</v>
      </c>
      <c r="J433" s="386"/>
      <c r="K433" s="386"/>
      <c r="M433" s="717"/>
    </row>
    <row r="434" spans="1:13" x14ac:dyDescent="0.2">
      <c r="A434" s="157">
        <v>42342</v>
      </c>
      <c r="B434" s="179">
        <v>6861.558</v>
      </c>
      <c r="C434">
        <f t="shared" si="66"/>
        <v>392800</v>
      </c>
      <c r="D434" s="193">
        <f t="shared" si="67"/>
        <v>1.7468324847250509</v>
      </c>
      <c r="E434" s="422"/>
      <c r="F434" s="425">
        <f t="shared" si="65"/>
        <v>2.2723558341468917</v>
      </c>
      <c r="G434" s="717"/>
      <c r="H434" s="178">
        <v>392.8</v>
      </c>
      <c r="J434" s="386"/>
      <c r="K434" s="386"/>
      <c r="M434" s="717"/>
    </row>
    <row r="435" spans="1:13" x14ac:dyDescent="0.2">
      <c r="A435" s="157">
        <v>42345</v>
      </c>
      <c r="B435" s="179">
        <v>7978.1719999999996</v>
      </c>
      <c r="C435">
        <f t="shared" si="66"/>
        <v>392800</v>
      </c>
      <c r="D435" s="193">
        <f t="shared" si="67"/>
        <v>2.0311028513238285</v>
      </c>
      <c r="E435" s="422"/>
      <c r="F435" s="425">
        <f t="shared" si="65"/>
        <v>2.2723558341468917</v>
      </c>
      <c r="G435" s="717"/>
      <c r="H435" s="178">
        <v>392.8</v>
      </c>
      <c r="J435" s="386"/>
      <c r="K435" s="386"/>
      <c r="M435" s="717"/>
    </row>
    <row r="436" spans="1:13" x14ac:dyDescent="0.2">
      <c r="A436" s="157">
        <v>42346</v>
      </c>
      <c r="B436" s="179">
        <v>7202.0839999999998</v>
      </c>
      <c r="C436">
        <f t="shared" si="66"/>
        <v>348000</v>
      </c>
      <c r="D436" s="193">
        <f t="shared" si="67"/>
        <v>2.069564367816092</v>
      </c>
      <c r="E436" s="422"/>
      <c r="F436" s="425">
        <f t="shared" si="65"/>
        <v>2.2723558341468917</v>
      </c>
      <c r="G436" s="717"/>
      <c r="H436" s="178">
        <v>348</v>
      </c>
      <c r="J436" s="386"/>
      <c r="K436" s="386"/>
      <c r="M436" s="717"/>
    </row>
    <row r="437" spans="1:13" x14ac:dyDescent="0.2">
      <c r="A437" s="157">
        <v>42347</v>
      </c>
      <c r="B437" s="179">
        <v>6775.43</v>
      </c>
      <c r="C437">
        <f t="shared" si="66"/>
        <v>396000</v>
      </c>
      <c r="D437" s="193">
        <f t="shared" si="67"/>
        <v>1.7109671717171717</v>
      </c>
      <c r="E437" s="422"/>
      <c r="F437" s="425">
        <f t="shared" si="65"/>
        <v>2.2723558341468917</v>
      </c>
      <c r="G437" s="717"/>
      <c r="H437" s="178">
        <v>396</v>
      </c>
      <c r="J437" s="386"/>
      <c r="K437" s="386"/>
      <c r="M437" s="717"/>
    </row>
    <row r="438" spans="1:13" x14ac:dyDescent="0.2">
      <c r="A438" s="157">
        <v>42348</v>
      </c>
      <c r="B438" s="179">
        <v>6615.27</v>
      </c>
      <c r="C438">
        <f t="shared" si="66"/>
        <v>392800</v>
      </c>
      <c r="D438" s="193">
        <f t="shared" si="67"/>
        <v>1.6841318737270878</v>
      </c>
      <c r="E438" s="422"/>
      <c r="F438" s="425">
        <f t="shared" si="65"/>
        <v>2.2723558341468917</v>
      </c>
      <c r="G438" s="717"/>
      <c r="H438" s="178">
        <v>392.8</v>
      </c>
      <c r="J438" s="386"/>
      <c r="K438" s="386"/>
      <c r="M438" s="717"/>
    </row>
    <row r="439" spans="1:13" x14ac:dyDescent="0.2">
      <c r="A439" s="157">
        <v>42349</v>
      </c>
      <c r="B439" s="179">
        <v>3615.17</v>
      </c>
      <c r="C439">
        <f t="shared" si="66"/>
        <v>348000</v>
      </c>
      <c r="D439" s="193">
        <f t="shared" si="67"/>
        <v>1.0388419540229885</v>
      </c>
      <c r="E439" s="422"/>
      <c r="F439" s="425">
        <f t="shared" si="65"/>
        <v>2.2723558341468917</v>
      </c>
      <c r="G439" s="717"/>
      <c r="H439" s="178">
        <v>348</v>
      </c>
      <c r="J439" s="386"/>
      <c r="K439" s="386"/>
      <c r="M439" s="717"/>
    </row>
    <row r="440" spans="1:13" x14ac:dyDescent="0.2">
      <c r="A440" s="157">
        <v>42352</v>
      </c>
      <c r="B440" s="179">
        <v>10168.822</v>
      </c>
      <c r="C440">
        <f t="shared" si="66"/>
        <v>396000</v>
      </c>
      <c r="D440" s="193">
        <f t="shared" si="67"/>
        <v>2.5678843434343435</v>
      </c>
      <c r="E440" s="422"/>
      <c r="F440" s="425">
        <f t="shared" si="65"/>
        <v>2.2723558341468917</v>
      </c>
      <c r="G440" s="717"/>
      <c r="H440" s="178">
        <v>396</v>
      </c>
      <c r="J440" s="386"/>
      <c r="K440" s="386"/>
      <c r="M440" s="717"/>
    </row>
    <row r="441" spans="1:13" x14ac:dyDescent="0.2">
      <c r="A441" s="157">
        <v>42353</v>
      </c>
      <c r="B441" s="179">
        <v>6350.8980000000001</v>
      </c>
      <c r="C441">
        <f t="shared" si="66"/>
        <v>426400.00000000006</v>
      </c>
      <c r="D441" s="193">
        <f t="shared" si="67"/>
        <v>1.4894226078799249</v>
      </c>
      <c r="E441" s="422"/>
      <c r="F441" s="425">
        <f t="shared" si="65"/>
        <v>2.2723558341468917</v>
      </c>
      <c r="G441" s="717"/>
      <c r="H441" s="178">
        <v>426.40000000000003</v>
      </c>
      <c r="J441" s="386"/>
      <c r="K441" s="386"/>
      <c r="M441" s="717"/>
    </row>
    <row r="442" spans="1:13" x14ac:dyDescent="0.2">
      <c r="A442" s="157">
        <v>42354</v>
      </c>
      <c r="B442" s="179">
        <v>9031.0779999999995</v>
      </c>
      <c r="C442">
        <f t="shared" si="66"/>
        <v>432000</v>
      </c>
      <c r="D442" s="193">
        <f t="shared" si="67"/>
        <v>2.0905273148148149</v>
      </c>
      <c r="E442" s="422"/>
      <c r="F442" s="425">
        <f t="shared" si="65"/>
        <v>2.2723558341468917</v>
      </c>
      <c r="G442" s="717"/>
      <c r="H442" s="178">
        <v>432</v>
      </c>
      <c r="J442" s="386"/>
      <c r="K442" s="386"/>
      <c r="M442" s="717"/>
    </row>
    <row r="443" spans="1:13" ht="13.5" thickBot="1" x14ac:dyDescent="0.25">
      <c r="A443" s="157">
        <v>42355</v>
      </c>
      <c r="B443" s="179">
        <v>9178.52</v>
      </c>
      <c r="C443">
        <f t="shared" si="66"/>
        <v>427200.00000000006</v>
      </c>
      <c r="D443" s="193">
        <f t="shared" si="67"/>
        <v>2.1485299625468164</v>
      </c>
      <c r="E443" s="422"/>
      <c r="F443" s="425">
        <f t="shared" si="65"/>
        <v>2.2723558341468917</v>
      </c>
      <c r="G443" s="717"/>
      <c r="H443" s="178">
        <v>427.20000000000005</v>
      </c>
      <c r="J443" s="386"/>
      <c r="K443" s="386"/>
      <c r="M443" s="717"/>
    </row>
    <row r="444" spans="1:13" ht="13.5" thickTop="1" x14ac:dyDescent="0.2">
      <c r="A444" s="593">
        <v>42373</v>
      </c>
      <c r="B444" s="598">
        <v>12727.298000000001</v>
      </c>
      <c r="C444" s="594">
        <f t="shared" ref="C444:C463" si="68">H444*1000</f>
        <v>408000</v>
      </c>
      <c r="D444" s="595">
        <f t="shared" ref="D444:D483" si="69">(B444/C444)*100</f>
        <v>3.1194357843137257</v>
      </c>
      <c r="E444" s="596"/>
      <c r="F444" s="597">
        <f>AVERAGE(D444:D667)</f>
        <v>2.3320633422968271</v>
      </c>
      <c r="G444" s="718"/>
      <c r="H444" s="601">
        <v>408</v>
      </c>
      <c r="I444" s="594"/>
      <c r="J444" s="1043"/>
      <c r="K444" s="1043"/>
      <c r="M444" s="718"/>
    </row>
    <row r="445" spans="1:13" x14ac:dyDescent="0.2">
      <c r="A445" s="157">
        <v>42374</v>
      </c>
      <c r="B445" s="179">
        <v>9881.93</v>
      </c>
      <c r="C445">
        <f t="shared" si="68"/>
        <v>395200.00000000006</v>
      </c>
      <c r="D445" s="193">
        <f t="shared" si="69"/>
        <v>2.5004883603238865</v>
      </c>
      <c r="E445" s="422"/>
      <c r="F445" s="425">
        <f>$F$444</f>
        <v>2.3320633422968271</v>
      </c>
      <c r="G445" s="717"/>
      <c r="H445">
        <v>395.20000000000005</v>
      </c>
      <c r="J445" s="386"/>
      <c r="K445" s="386"/>
      <c r="M445" s="717"/>
    </row>
    <row r="446" spans="1:13" x14ac:dyDescent="0.2">
      <c r="A446" s="157">
        <v>42375</v>
      </c>
      <c r="B446" s="179">
        <v>8487.49</v>
      </c>
      <c r="C446">
        <f t="shared" si="68"/>
        <v>400800</v>
      </c>
      <c r="D446" s="193">
        <f t="shared" si="69"/>
        <v>2.117637225548902</v>
      </c>
      <c r="E446" s="422"/>
      <c r="F446" s="425">
        <f t="shared" ref="F446:F509" si="70">$F$444</f>
        <v>2.3320633422968271</v>
      </c>
      <c r="G446" s="717"/>
      <c r="H446">
        <v>400.8</v>
      </c>
      <c r="J446" s="386"/>
      <c r="K446" s="386"/>
      <c r="M446" s="717"/>
    </row>
    <row r="447" spans="1:13" x14ac:dyDescent="0.2">
      <c r="A447" s="157">
        <v>42376</v>
      </c>
      <c r="B447" s="179">
        <v>6134.9880000000003</v>
      </c>
      <c r="C447">
        <f t="shared" si="68"/>
        <v>391200.00000000006</v>
      </c>
      <c r="D447" s="193">
        <f t="shared" si="69"/>
        <v>1.5682484662576686</v>
      </c>
      <c r="E447" s="422"/>
      <c r="F447" s="425">
        <f t="shared" si="70"/>
        <v>2.3320633422968271</v>
      </c>
      <c r="G447" s="717"/>
      <c r="H447">
        <v>391.20000000000005</v>
      </c>
      <c r="J447" s="386"/>
      <c r="K447" s="386"/>
      <c r="M447" s="717"/>
    </row>
    <row r="448" spans="1:13" x14ac:dyDescent="0.2">
      <c r="A448" s="157">
        <v>42377</v>
      </c>
      <c r="B448" s="179">
        <v>11646.255999999999</v>
      </c>
      <c r="C448">
        <f t="shared" si="68"/>
        <v>419200.00000000006</v>
      </c>
      <c r="D448" s="193">
        <f t="shared" si="69"/>
        <v>2.7782099236641216</v>
      </c>
      <c r="E448" s="422"/>
      <c r="F448" s="425">
        <f t="shared" si="70"/>
        <v>2.3320633422968271</v>
      </c>
      <c r="G448" s="717"/>
      <c r="H448">
        <v>419.20000000000005</v>
      </c>
      <c r="J448" s="386"/>
      <c r="K448" s="386"/>
      <c r="M448" s="717"/>
    </row>
    <row r="449" spans="1:13" x14ac:dyDescent="0.2">
      <c r="A449" s="157">
        <v>42380</v>
      </c>
      <c r="B449" s="179">
        <v>8738.2900000000009</v>
      </c>
      <c r="C449">
        <f t="shared" si="68"/>
        <v>404000</v>
      </c>
      <c r="D449" s="193">
        <f t="shared" si="69"/>
        <v>2.1629430693069307</v>
      </c>
      <c r="E449" s="422"/>
      <c r="F449" s="425">
        <f t="shared" si="70"/>
        <v>2.3320633422968271</v>
      </c>
      <c r="G449" s="717"/>
      <c r="H449">
        <v>404</v>
      </c>
      <c r="J449" s="386"/>
      <c r="K449" s="386"/>
      <c r="M449" s="717"/>
    </row>
    <row r="450" spans="1:13" x14ac:dyDescent="0.2">
      <c r="A450" s="157">
        <v>42381</v>
      </c>
      <c r="B450" s="179">
        <v>2666.9580000000001</v>
      </c>
      <c r="C450">
        <f t="shared" si="68"/>
        <v>360800</v>
      </c>
      <c r="D450" s="193">
        <f t="shared" si="69"/>
        <v>0.73917904656319289</v>
      </c>
      <c r="E450" s="422"/>
      <c r="F450" s="425">
        <f t="shared" si="70"/>
        <v>2.3320633422968271</v>
      </c>
      <c r="G450" s="717"/>
      <c r="H450">
        <v>360.8</v>
      </c>
      <c r="J450" s="386"/>
      <c r="K450" s="386"/>
      <c r="M450" s="717"/>
    </row>
    <row r="451" spans="1:13" x14ac:dyDescent="0.2">
      <c r="A451" s="157">
        <v>42382</v>
      </c>
      <c r="B451" s="179">
        <v>14117.66</v>
      </c>
      <c r="C451">
        <f t="shared" si="68"/>
        <v>419200.00000000006</v>
      </c>
      <c r="D451" s="193">
        <f t="shared" si="69"/>
        <v>3.367762404580152</v>
      </c>
      <c r="E451" s="422"/>
      <c r="F451" s="425">
        <f t="shared" si="70"/>
        <v>2.3320633422968271</v>
      </c>
      <c r="G451" s="717"/>
      <c r="H451">
        <v>419.20000000000005</v>
      </c>
      <c r="J451" s="386"/>
      <c r="K451" s="386"/>
      <c r="M451" s="717"/>
    </row>
    <row r="452" spans="1:13" x14ac:dyDescent="0.2">
      <c r="A452" s="157">
        <v>42383</v>
      </c>
      <c r="B452" s="179">
        <v>9151.9140000000007</v>
      </c>
      <c r="C452">
        <f t="shared" si="68"/>
        <v>404000</v>
      </c>
      <c r="D452" s="193">
        <f t="shared" si="69"/>
        <v>2.2653252475247529</v>
      </c>
      <c r="E452" s="422"/>
      <c r="F452" s="425">
        <f t="shared" si="70"/>
        <v>2.3320633422968271</v>
      </c>
      <c r="G452" s="717"/>
      <c r="H452">
        <v>404</v>
      </c>
      <c r="J452" s="386"/>
      <c r="K452" s="386"/>
      <c r="M452" s="717"/>
    </row>
    <row r="453" spans="1:13" x14ac:dyDescent="0.2">
      <c r="A453" s="157">
        <v>42384</v>
      </c>
      <c r="B453" s="179">
        <v>7979.768</v>
      </c>
      <c r="C453">
        <f t="shared" si="68"/>
        <v>360800</v>
      </c>
      <c r="D453" s="193">
        <f t="shared" si="69"/>
        <v>2.2116873614190689</v>
      </c>
      <c r="E453" s="422"/>
      <c r="F453" s="425">
        <f t="shared" si="70"/>
        <v>2.3320633422968271</v>
      </c>
      <c r="G453" s="717"/>
      <c r="H453">
        <v>360.8</v>
      </c>
      <c r="J453" s="386"/>
      <c r="K453" s="386"/>
      <c r="M453" s="717"/>
    </row>
    <row r="454" spans="1:13" x14ac:dyDescent="0.2">
      <c r="A454" s="157">
        <v>42387</v>
      </c>
      <c r="B454" s="179">
        <v>17661.826000000001</v>
      </c>
      <c r="C454">
        <f t="shared" si="68"/>
        <v>457600</v>
      </c>
      <c r="D454" s="193">
        <f t="shared" si="69"/>
        <v>3.8596647727272728</v>
      </c>
      <c r="E454" s="422"/>
      <c r="F454" s="425">
        <f t="shared" si="70"/>
        <v>2.3320633422968271</v>
      </c>
      <c r="G454" s="717"/>
      <c r="H454">
        <v>457.6</v>
      </c>
      <c r="J454" s="386"/>
      <c r="K454" s="386"/>
      <c r="M454" s="717"/>
    </row>
    <row r="455" spans="1:13" x14ac:dyDescent="0.2">
      <c r="A455" s="157">
        <v>42388</v>
      </c>
      <c r="B455" s="179">
        <v>15340.564</v>
      </c>
      <c r="C455">
        <f t="shared" si="68"/>
        <v>433600</v>
      </c>
      <c r="D455" s="193">
        <f t="shared" si="69"/>
        <v>3.5379529520295203</v>
      </c>
      <c r="E455" s="422"/>
      <c r="F455" s="425">
        <f t="shared" si="70"/>
        <v>2.3320633422968271</v>
      </c>
      <c r="G455" s="717"/>
      <c r="H455">
        <v>433.6</v>
      </c>
      <c r="J455" s="386"/>
      <c r="K455" s="386"/>
      <c r="M455" s="717"/>
    </row>
    <row r="456" spans="1:13" x14ac:dyDescent="0.2">
      <c r="A456" s="157">
        <v>42389</v>
      </c>
      <c r="B456" s="179">
        <v>5143.09</v>
      </c>
      <c r="C456">
        <f t="shared" si="68"/>
        <v>404800</v>
      </c>
      <c r="D456" s="193">
        <f t="shared" si="69"/>
        <v>1.270526185770751</v>
      </c>
      <c r="E456" s="422"/>
      <c r="F456" s="425">
        <f t="shared" si="70"/>
        <v>2.3320633422968271</v>
      </c>
      <c r="G456" s="717"/>
      <c r="H456">
        <v>404.8</v>
      </c>
      <c r="J456" s="386"/>
      <c r="K456" s="386"/>
      <c r="M456" s="717"/>
    </row>
    <row r="457" spans="1:13" x14ac:dyDescent="0.2">
      <c r="A457" s="157">
        <v>42390</v>
      </c>
      <c r="B457" s="179">
        <v>6315.9639999999999</v>
      </c>
      <c r="C457">
        <f t="shared" si="68"/>
        <v>495200.00000000006</v>
      </c>
      <c r="D457" s="193">
        <f t="shared" si="69"/>
        <v>1.2754369951534732</v>
      </c>
      <c r="E457" s="422"/>
      <c r="F457" s="425">
        <f t="shared" si="70"/>
        <v>2.3320633422968271</v>
      </c>
      <c r="G457" s="717"/>
      <c r="H457">
        <v>495.20000000000005</v>
      </c>
      <c r="J457" s="386"/>
      <c r="K457" s="386"/>
      <c r="M457" s="717"/>
    </row>
    <row r="458" spans="1:13" x14ac:dyDescent="0.2">
      <c r="A458" s="157">
        <v>42391</v>
      </c>
      <c r="B458" s="179">
        <v>4844.3519999999999</v>
      </c>
      <c r="C458">
        <f t="shared" si="68"/>
        <v>404000</v>
      </c>
      <c r="D458" s="193">
        <f t="shared" si="69"/>
        <v>1.1990970297029704</v>
      </c>
      <c r="E458" s="422"/>
      <c r="F458" s="425">
        <f t="shared" si="70"/>
        <v>2.3320633422968271</v>
      </c>
      <c r="G458" s="717"/>
      <c r="H458">
        <v>404</v>
      </c>
      <c r="J458" s="386"/>
      <c r="K458" s="386"/>
      <c r="M458" s="717"/>
    </row>
    <row r="459" spans="1:13" x14ac:dyDescent="0.2">
      <c r="A459" s="157">
        <v>42394</v>
      </c>
      <c r="B459" s="179">
        <v>10324.186</v>
      </c>
      <c r="C459">
        <f t="shared" si="68"/>
        <v>476000</v>
      </c>
      <c r="D459" s="193">
        <f t="shared" si="69"/>
        <v>2.1689466386554623</v>
      </c>
      <c r="E459" s="422"/>
      <c r="F459" s="425">
        <f t="shared" si="70"/>
        <v>2.3320633422968271</v>
      </c>
      <c r="G459" s="717"/>
      <c r="H459">
        <v>476</v>
      </c>
      <c r="J459" s="386"/>
      <c r="K459" s="386"/>
      <c r="M459" s="717"/>
    </row>
    <row r="460" spans="1:13" x14ac:dyDescent="0.2">
      <c r="A460" s="157">
        <v>42395</v>
      </c>
      <c r="B460" s="179">
        <v>10711.38</v>
      </c>
      <c r="C460">
        <f t="shared" si="68"/>
        <v>476800</v>
      </c>
      <c r="D460" s="193">
        <f t="shared" si="69"/>
        <v>2.246514261744966</v>
      </c>
      <c r="E460" s="422"/>
      <c r="F460" s="425">
        <f t="shared" si="70"/>
        <v>2.3320633422968271</v>
      </c>
      <c r="G460" s="717"/>
      <c r="H460">
        <v>476.8</v>
      </c>
      <c r="J460" s="386"/>
      <c r="K460" s="386"/>
      <c r="M460" s="717"/>
    </row>
    <row r="461" spans="1:13" x14ac:dyDescent="0.2">
      <c r="A461" s="157">
        <v>42396</v>
      </c>
      <c r="B461" s="179">
        <v>8753.19</v>
      </c>
      <c r="C461">
        <f t="shared" si="68"/>
        <v>434400.00000000006</v>
      </c>
      <c r="D461" s="193">
        <f t="shared" si="69"/>
        <v>2.0150069060773479</v>
      </c>
      <c r="E461" s="422"/>
      <c r="F461" s="425">
        <f t="shared" si="70"/>
        <v>2.3320633422968271</v>
      </c>
      <c r="G461" s="717"/>
      <c r="H461">
        <v>434.40000000000003</v>
      </c>
      <c r="J461" s="386"/>
      <c r="K461" s="386"/>
      <c r="M461" s="717"/>
    </row>
    <row r="462" spans="1:13" x14ac:dyDescent="0.2">
      <c r="A462" s="157">
        <v>42397</v>
      </c>
      <c r="B462" s="179">
        <v>7872.31</v>
      </c>
      <c r="C462">
        <f t="shared" si="68"/>
        <v>446400.00000000006</v>
      </c>
      <c r="D462" s="193">
        <f t="shared" si="69"/>
        <v>1.763510304659498</v>
      </c>
      <c r="E462" s="422"/>
      <c r="F462" s="425">
        <f t="shared" si="70"/>
        <v>2.3320633422968271</v>
      </c>
      <c r="G462" s="717"/>
      <c r="H462">
        <v>446.40000000000003</v>
      </c>
      <c r="J462" s="386"/>
      <c r="K462" s="386"/>
      <c r="M462" s="717"/>
    </row>
    <row r="463" spans="1:13" x14ac:dyDescent="0.2">
      <c r="A463" s="157">
        <v>42398</v>
      </c>
      <c r="B463" s="179">
        <v>7961.78</v>
      </c>
      <c r="C463">
        <f t="shared" si="68"/>
        <v>448800</v>
      </c>
      <c r="D463" s="193">
        <f t="shared" si="69"/>
        <v>1.7740151515151514</v>
      </c>
      <c r="E463" s="422"/>
      <c r="F463" s="425">
        <f t="shared" si="70"/>
        <v>2.3320633422968271</v>
      </c>
      <c r="G463" s="717"/>
      <c r="H463">
        <v>448.8</v>
      </c>
      <c r="J463" s="386"/>
      <c r="K463" s="386"/>
      <c r="M463" s="717"/>
    </row>
    <row r="464" spans="1:13" x14ac:dyDescent="0.2">
      <c r="A464" s="157">
        <v>42401</v>
      </c>
      <c r="B464" s="179">
        <v>9009.5640000000003</v>
      </c>
      <c r="C464">
        <f t="shared" ref="C464:C483" si="71">H464*1000</f>
        <v>410400.00000000006</v>
      </c>
      <c r="D464" s="193">
        <f t="shared" si="69"/>
        <v>2.1953128654970757</v>
      </c>
      <c r="E464" s="422"/>
      <c r="F464" s="425">
        <f t="shared" si="70"/>
        <v>2.3320633422968271</v>
      </c>
      <c r="G464" s="717"/>
      <c r="H464" s="408">
        <v>410.40000000000003</v>
      </c>
      <c r="J464" s="386"/>
      <c r="K464" s="386"/>
      <c r="M464" s="717"/>
    </row>
    <row r="465" spans="1:13" x14ac:dyDescent="0.2">
      <c r="A465" s="157">
        <v>42402</v>
      </c>
      <c r="B465" s="179">
        <v>8993.7420000000002</v>
      </c>
      <c r="C465">
        <f t="shared" si="71"/>
        <v>372000</v>
      </c>
      <c r="D465" s="193">
        <f t="shared" si="69"/>
        <v>2.4176725806451613</v>
      </c>
      <c r="E465" s="422"/>
      <c r="F465" s="425">
        <f t="shared" si="70"/>
        <v>2.3320633422968271</v>
      </c>
      <c r="G465" s="717"/>
      <c r="H465" s="408">
        <v>372</v>
      </c>
      <c r="J465" s="386"/>
      <c r="K465" s="386"/>
      <c r="M465" s="717"/>
    </row>
    <row r="466" spans="1:13" x14ac:dyDescent="0.2">
      <c r="A466" s="157">
        <v>42403</v>
      </c>
      <c r="B466" s="179">
        <v>14415.276</v>
      </c>
      <c r="C466">
        <f t="shared" si="71"/>
        <v>495200.00000000006</v>
      </c>
      <c r="D466" s="193">
        <f t="shared" si="69"/>
        <v>2.911000807754442</v>
      </c>
      <c r="E466" s="422"/>
      <c r="F466" s="425">
        <f t="shared" si="70"/>
        <v>2.3320633422968271</v>
      </c>
      <c r="G466" s="717"/>
      <c r="H466" s="408">
        <v>495.20000000000005</v>
      </c>
      <c r="J466" s="386"/>
      <c r="K466" s="386"/>
      <c r="M466" s="717"/>
    </row>
    <row r="467" spans="1:13" x14ac:dyDescent="0.2">
      <c r="A467" s="157">
        <v>42404</v>
      </c>
      <c r="B467" s="179">
        <v>8320.9699999999993</v>
      </c>
      <c r="C467">
        <f t="shared" si="71"/>
        <v>440800</v>
      </c>
      <c r="D467" s="193">
        <f t="shared" si="69"/>
        <v>1.8876973684210523</v>
      </c>
      <c r="E467" s="422"/>
      <c r="F467" s="425">
        <f t="shared" si="70"/>
        <v>2.3320633422968271</v>
      </c>
      <c r="G467" s="717"/>
      <c r="H467" s="408">
        <v>440.8</v>
      </c>
      <c r="J467" s="386"/>
      <c r="K467" s="386"/>
      <c r="M467" s="717"/>
    </row>
    <row r="468" spans="1:13" x14ac:dyDescent="0.2">
      <c r="A468" s="157">
        <v>42405</v>
      </c>
      <c r="B468" s="179">
        <v>8890.66</v>
      </c>
      <c r="C468">
        <f t="shared" si="71"/>
        <v>437600</v>
      </c>
      <c r="D468" s="193">
        <f t="shared" si="69"/>
        <v>2.0316864716636198</v>
      </c>
      <c r="E468" s="422"/>
      <c r="F468" s="425">
        <f t="shared" si="70"/>
        <v>2.3320633422968271</v>
      </c>
      <c r="G468" s="717"/>
      <c r="H468" s="408">
        <v>437.6</v>
      </c>
      <c r="J468" s="386"/>
      <c r="K468" s="386"/>
      <c r="M468" s="717"/>
    </row>
    <row r="469" spans="1:13" x14ac:dyDescent="0.2">
      <c r="A469" s="157">
        <v>42408</v>
      </c>
      <c r="B469" s="179">
        <v>7391.51</v>
      </c>
      <c r="C469">
        <f t="shared" si="71"/>
        <v>453600</v>
      </c>
      <c r="D469" s="193">
        <f t="shared" si="69"/>
        <v>1.6295216049382717</v>
      </c>
      <c r="E469" s="422"/>
      <c r="F469" s="425">
        <f t="shared" si="70"/>
        <v>2.3320633422968271</v>
      </c>
      <c r="G469" s="717"/>
      <c r="H469" s="408">
        <v>453.6</v>
      </c>
      <c r="J469" s="386"/>
      <c r="K469" s="386"/>
      <c r="M469" s="717"/>
    </row>
    <row r="470" spans="1:13" x14ac:dyDescent="0.2">
      <c r="A470" s="157">
        <v>42409</v>
      </c>
      <c r="B470" s="179">
        <v>5385.12</v>
      </c>
      <c r="C470">
        <f t="shared" si="71"/>
        <v>417600</v>
      </c>
      <c r="D470" s="193">
        <f t="shared" si="69"/>
        <v>1.2895402298850576</v>
      </c>
      <c r="E470" s="422"/>
      <c r="F470" s="425">
        <f t="shared" si="70"/>
        <v>2.3320633422968271</v>
      </c>
      <c r="G470" s="717"/>
      <c r="H470" s="408">
        <v>417.6</v>
      </c>
      <c r="J470" s="386"/>
      <c r="K470" s="386"/>
      <c r="M470" s="717"/>
    </row>
    <row r="471" spans="1:13" x14ac:dyDescent="0.2">
      <c r="A471" s="157">
        <v>42410</v>
      </c>
      <c r="B471" s="179">
        <v>13124.4</v>
      </c>
      <c r="C471">
        <f t="shared" si="71"/>
        <v>437600</v>
      </c>
      <c r="D471" s="193">
        <f t="shared" si="69"/>
        <v>2.9991773308957952</v>
      </c>
      <c r="E471" s="422"/>
      <c r="F471" s="425">
        <f t="shared" si="70"/>
        <v>2.3320633422968271</v>
      </c>
      <c r="G471" s="717"/>
      <c r="H471" s="408">
        <v>437.6</v>
      </c>
      <c r="J471" s="386"/>
      <c r="K471" s="386"/>
      <c r="M471" s="717"/>
    </row>
    <row r="472" spans="1:13" x14ac:dyDescent="0.2">
      <c r="A472" s="157">
        <v>42411</v>
      </c>
      <c r="B472" s="179">
        <v>11358.71</v>
      </c>
      <c r="C472">
        <f t="shared" si="71"/>
        <v>453600</v>
      </c>
      <c r="D472" s="193">
        <f t="shared" si="69"/>
        <v>2.5041247795414461</v>
      </c>
      <c r="E472" s="422"/>
      <c r="F472" s="425">
        <f t="shared" si="70"/>
        <v>2.3320633422968271</v>
      </c>
      <c r="G472" s="717"/>
      <c r="H472" s="408">
        <v>453.6</v>
      </c>
      <c r="J472" s="386"/>
      <c r="K472" s="386"/>
      <c r="M472" s="717"/>
    </row>
    <row r="473" spans="1:13" x14ac:dyDescent="0.2">
      <c r="A473" s="157">
        <v>42415</v>
      </c>
      <c r="B473" s="179">
        <v>7441.76</v>
      </c>
      <c r="C473">
        <f t="shared" si="71"/>
        <v>442400.00000000006</v>
      </c>
      <c r="D473" s="193">
        <f t="shared" si="69"/>
        <v>1.6821338155515368</v>
      </c>
      <c r="E473" s="422"/>
      <c r="F473" s="425">
        <f t="shared" si="70"/>
        <v>2.3320633422968271</v>
      </c>
      <c r="G473" s="717"/>
      <c r="H473" s="408">
        <v>442.40000000000003</v>
      </c>
      <c r="J473" s="386"/>
      <c r="K473" s="386"/>
      <c r="M473" s="717"/>
    </row>
    <row r="474" spans="1:13" x14ac:dyDescent="0.2">
      <c r="A474" s="157">
        <v>42416</v>
      </c>
      <c r="B474" s="179">
        <v>14939.33</v>
      </c>
      <c r="C474">
        <f t="shared" si="71"/>
        <v>476800</v>
      </c>
      <c r="D474" s="193">
        <f t="shared" si="69"/>
        <v>3.1332487416107382</v>
      </c>
      <c r="E474" s="422"/>
      <c r="F474" s="425">
        <f t="shared" si="70"/>
        <v>2.3320633422968271</v>
      </c>
      <c r="G474" s="717"/>
      <c r="H474" s="408">
        <v>476.8</v>
      </c>
      <c r="J474" s="386"/>
      <c r="K474" s="386"/>
      <c r="M474" s="717"/>
    </row>
    <row r="475" spans="1:13" x14ac:dyDescent="0.2">
      <c r="A475" s="157">
        <v>42417</v>
      </c>
      <c r="B475" s="179">
        <v>4059.66</v>
      </c>
      <c r="C475">
        <f t="shared" si="71"/>
        <v>420800</v>
      </c>
      <c r="D475" s="193">
        <f t="shared" si="69"/>
        <v>0.96474809885931556</v>
      </c>
      <c r="E475" s="422"/>
      <c r="F475" s="425">
        <f t="shared" si="70"/>
        <v>2.3320633422968271</v>
      </c>
      <c r="G475" s="717"/>
      <c r="H475" s="408">
        <v>420.8</v>
      </c>
      <c r="J475" s="386"/>
      <c r="K475" s="386"/>
      <c r="M475" s="717"/>
    </row>
    <row r="476" spans="1:13" x14ac:dyDescent="0.2">
      <c r="A476" s="157">
        <v>42418</v>
      </c>
      <c r="B476" s="179">
        <v>9877.27</v>
      </c>
      <c r="C476">
        <f t="shared" si="71"/>
        <v>422400.00000000006</v>
      </c>
      <c r="D476" s="193">
        <f t="shared" si="69"/>
        <v>2.3383688446969693</v>
      </c>
      <c r="E476" s="422"/>
      <c r="F476" s="425">
        <f t="shared" si="70"/>
        <v>2.3320633422968271</v>
      </c>
      <c r="G476" s="717"/>
      <c r="H476" s="408">
        <v>422.40000000000003</v>
      </c>
      <c r="J476" s="386"/>
      <c r="K476" s="386"/>
      <c r="M476" s="717"/>
    </row>
    <row r="477" spans="1:13" x14ac:dyDescent="0.2">
      <c r="A477" s="157">
        <v>42419</v>
      </c>
      <c r="B477" s="179">
        <v>7390.6</v>
      </c>
      <c r="C477">
        <f t="shared" si="71"/>
        <v>460800</v>
      </c>
      <c r="D477" s="193">
        <f t="shared" si="69"/>
        <v>1.6038628472222223</v>
      </c>
      <c r="E477" s="422"/>
      <c r="F477" s="425">
        <f t="shared" si="70"/>
        <v>2.3320633422968271</v>
      </c>
      <c r="G477" s="717"/>
      <c r="H477" s="408">
        <v>460.8</v>
      </c>
      <c r="J477" s="386"/>
      <c r="K477" s="386"/>
      <c r="M477" s="717"/>
    </row>
    <row r="478" spans="1:13" x14ac:dyDescent="0.2">
      <c r="A478" s="157">
        <v>42420</v>
      </c>
      <c r="B478" s="179">
        <v>3136.34</v>
      </c>
      <c r="C478">
        <f t="shared" si="71"/>
        <v>302400.00000000006</v>
      </c>
      <c r="D478" s="193">
        <f t="shared" si="69"/>
        <v>1.0371494708994706</v>
      </c>
      <c r="E478" s="422"/>
      <c r="F478" s="425">
        <f t="shared" si="70"/>
        <v>2.3320633422968271</v>
      </c>
      <c r="G478" s="717"/>
      <c r="H478" s="408">
        <v>302.40000000000003</v>
      </c>
      <c r="J478" s="386"/>
      <c r="K478" s="386"/>
      <c r="M478" s="717"/>
    </row>
    <row r="479" spans="1:13" x14ac:dyDescent="0.2">
      <c r="A479" s="157">
        <v>42422</v>
      </c>
      <c r="B479" s="179">
        <v>9853.2099999999991</v>
      </c>
      <c r="C479">
        <f t="shared" si="71"/>
        <v>388800</v>
      </c>
      <c r="D479" s="193">
        <f t="shared" si="69"/>
        <v>2.5342618312757201</v>
      </c>
      <c r="E479" s="422"/>
      <c r="F479" s="425">
        <f t="shared" si="70"/>
        <v>2.3320633422968271</v>
      </c>
      <c r="G479" s="717"/>
      <c r="H479" s="408">
        <v>388.8</v>
      </c>
      <c r="J479" s="386"/>
      <c r="K479" s="386"/>
      <c r="M479" s="717"/>
    </row>
    <row r="480" spans="1:13" x14ac:dyDescent="0.2">
      <c r="A480" s="157">
        <v>42423</v>
      </c>
      <c r="B480" s="179">
        <v>9459.1</v>
      </c>
      <c r="C480">
        <f t="shared" si="71"/>
        <v>492800</v>
      </c>
      <c r="D480" s="193">
        <f t="shared" si="69"/>
        <v>1.9194602272727272</v>
      </c>
      <c r="E480" s="422"/>
      <c r="F480" s="425">
        <f t="shared" si="70"/>
        <v>2.3320633422968271</v>
      </c>
      <c r="G480" s="717"/>
      <c r="H480" s="408">
        <v>492.8</v>
      </c>
      <c r="J480" s="386"/>
      <c r="K480" s="386"/>
      <c r="M480" s="717"/>
    </row>
    <row r="481" spans="1:13" x14ac:dyDescent="0.2">
      <c r="A481" s="157">
        <v>42424</v>
      </c>
      <c r="B481" s="179">
        <v>7971.89</v>
      </c>
      <c r="C481">
        <f t="shared" si="71"/>
        <v>408000</v>
      </c>
      <c r="D481" s="193">
        <f t="shared" si="69"/>
        <v>1.9538946078431374</v>
      </c>
      <c r="E481" s="422"/>
      <c r="F481" s="425">
        <f t="shared" si="70"/>
        <v>2.3320633422968271</v>
      </c>
      <c r="G481" s="717"/>
      <c r="H481" s="408">
        <v>408</v>
      </c>
      <c r="J481" s="386"/>
      <c r="K481" s="386"/>
      <c r="M481" s="717"/>
    </row>
    <row r="482" spans="1:13" x14ac:dyDescent="0.2">
      <c r="A482" s="157">
        <v>42425</v>
      </c>
      <c r="B482" s="179">
        <v>7506.09</v>
      </c>
      <c r="C482">
        <f t="shared" si="71"/>
        <v>419200.00000000006</v>
      </c>
      <c r="D482" s="193">
        <f t="shared" si="69"/>
        <v>1.7905749045801524</v>
      </c>
      <c r="E482" s="422"/>
      <c r="F482" s="425">
        <f t="shared" si="70"/>
        <v>2.3320633422968271</v>
      </c>
      <c r="G482" s="717"/>
      <c r="H482" s="408">
        <v>419.20000000000005</v>
      </c>
      <c r="J482" s="386"/>
      <c r="K482" s="386"/>
      <c r="M482" s="717"/>
    </row>
    <row r="483" spans="1:13" x14ac:dyDescent="0.2">
      <c r="A483" s="157">
        <v>42429</v>
      </c>
      <c r="B483" s="179">
        <v>11649.449000000001</v>
      </c>
      <c r="C483">
        <f t="shared" si="71"/>
        <v>440800</v>
      </c>
      <c r="D483" s="193">
        <f t="shared" si="69"/>
        <v>2.6427969600725953</v>
      </c>
      <c r="E483" s="422"/>
      <c r="F483" s="425">
        <f t="shared" si="70"/>
        <v>2.3320633422968271</v>
      </c>
      <c r="G483" s="717"/>
      <c r="H483" s="408">
        <v>440.8</v>
      </c>
      <c r="J483" s="386"/>
      <c r="K483" s="386"/>
      <c r="M483" s="717"/>
    </row>
    <row r="484" spans="1:13" x14ac:dyDescent="0.2">
      <c r="A484" s="157">
        <v>42430</v>
      </c>
      <c r="B484" s="179">
        <v>6519.3540000000003</v>
      </c>
      <c r="C484">
        <f t="shared" ref="C484:C505" si="72">H484*1000</f>
        <v>400000</v>
      </c>
      <c r="D484" s="193">
        <f t="shared" ref="D484:D505" si="73">(B484/C484)*100</f>
        <v>1.6298385000000002</v>
      </c>
      <c r="E484" s="422"/>
      <c r="F484" s="425">
        <f t="shared" si="70"/>
        <v>2.3320633422968271</v>
      </c>
      <c r="G484" s="717"/>
      <c r="H484" s="408">
        <v>400</v>
      </c>
      <c r="J484" s="386"/>
      <c r="K484" s="386"/>
      <c r="M484" s="717"/>
    </row>
    <row r="485" spans="1:13" x14ac:dyDescent="0.2">
      <c r="A485" s="157">
        <v>41702</v>
      </c>
      <c r="B485" s="179">
        <v>7442.2</v>
      </c>
      <c r="C485">
        <f t="shared" si="72"/>
        <v>297600</v>
      </c>
      <c r="D485" s="193">
        <f t="shared" si="73"/>
        <v>2.5007392473118282</v>
      </c>
      <c r="E485" s="422"/>
      <c r="F485" s="425">
        <f t="shared" si="70"/>
        <v>2.3320633422968271</v>
      </c>
      <c r="G485" s="717"/>
      <c r="H485" s="408">
        <v>297.60000000000002</v>
      </c>
      <c r="J485" s="386"/>
      <c r="K485" s="386"/>
      <c r="M485" s="717"/>
    </row>
    <row r="486" spans="1:13" x14ac:dyDescent="0.2">
      <c r="A486" s="157">
        <v>42432</v>
      </c>
      <c r="B486" s="179">
        <v>10064.790000000001</v>
      </c>
      <c r="C486">
        <f t="shared" si="72"/>
        <v>489600</v>
      </c>
      <c r="D486" s="193">
        <f t="shared" si="73"/>
        <v>2.0557169117647058</v>
      </c>
      <c r="E486" s="422"/>
      <c r="F486" s="425">
        <f t="shared" si="70"/>
        <v>2.3320633422968271</v>
      </c>
      <c r="G486" s="717"/>
      <c r="H486" s="408">
        <v>489.6</v>
      </c>
      <c r="J486" s="386"/>
      <c r="K486" s="386"/>
      <c r="M486" s="717"/>
    </row>
    <row r="487" spans="1:13" x14ac:dyDescent="0.2">
      <c r="A487" s="157">
        <v>42433</v>
      </c>
      <c r="B487" s="179">
        <v>8221.59</v>
      </c>
      <c r="C487">
        <f t="shared" si="72"/>
        <v>440800</v>
      </c>
      <c r="D487" s="193">
        <f t="shared" si="73"/>
        <v>1.8651519963702359</v>
      </c>
      <c r="E487" s="422"/>
      <c r="F487" s="425">
        <f t="shared" si="70"/>
        <v>2.3320633422968271</v>
      </c>
      <c r="G487" s="717"/>
      <c r="H487" s="408">
        <v>440.8</v>
      </c>
      <c r="J487" s="386"/>
      <c r="K487" s="386"/>
      <c r="M487" s="717"/>
    </row>
    <row r="488" spans="1:13" x14ac:dyDescent="0.2">
      <c r="A488" s="157">
        <v>42436</v>
      </c>
      <c r="B488" s="179">
        <v>8433.89</v>
      </c>
      <c r="C488">
        <f t="shared" si="72"/>
        <v>476000</v>
      </c>
      <c r="D488" s="193">
        <f t="shared" si="73"/>
        <v>1.7718256302521007</v>
      </c>
      <c r="E488" s="422"/>
      <c r="F488" s="425">
        <f t="shared" si="70"/>
        <v>2.3320633422968271</v>
      </c>
      <c r="G488" s="717"/>
      <c r="H488" s="408">
        <v>476</v>
      </c>
      <c r="J488" s="386"/>
      <c r="K488" s="386"/>
      <c r="M488" s="717"/>
    </row>
    <row r="489" spans="1:13" x14ac:dyDescent="0.2">
      <c r="A489" s="157">
        <v>42437</v>
      </c>
      <c r="B489" s="179">
        <v>10603.19</v>
      </c>
      <c r="C489">
        <f t="shared" si="72"/>
        <v>469600</v>
      </c>
      <c r="D489" s="193">
        <f t="shared" si="73"/>
        <v>2.2579195059625214</v>
      </c>
      <c r="E489" s="422"/>
      <c r="F489" s="425">
        <f t="shared" si="70"/>
        <v>2.3320633422968271</v>
      </c>
      <c r="G489" s="717"/>
      <c r="H489" s="408">
        <v>469.6</v>
      </c>
      <c r="J489" s="386"/>
      <c r="K489" s="386"/>
      <c r="M489" s="717"/>
    </row>
    <row r="490" spans="1:13" x14ac:dyDescent="0.2">
      <c r="A490" s="157">
        <v>42438</v>
      </c>
      <c r="B490" s="179">
        <v>8481.82</v>
      </c>
      <c r="C490">
        <f t="shared" si="72"/>
        <v>408800</v>
      </c>
      <c r="D490" s="193">
        <f t="shared" si="73"/>
        <v>2.0748091976516636</v>
      </c>
      <c r="E490" s="422"/>
      <c r="F490" s="425">
        <f t="shared" si="70"/>
        <v>2.3320633422968271</v>
      </c>
      <c r="G490" s="717"/>
      <c r="H490" s="408">
        <v>408.8</v>
      </c>
      <c r="J490" s="386"/>
      <c r="K490" s="386"/>
      <c r="M490" s="717"/>
    </row>
    <row r="491" spans="1:13" x14ac:dyDescent="0.2">
      <c r="A491" s="157">
        <v>42439</v>
      </c>
      <c r="B491" s="179">
        <v>10813.567999999999</v>
      </c>
      <c r="C491">
        <f t="shared" si="72"/>
        <v>476000</v>
      </c>
      <c r="D491" s="193">
        <f t="shared" si="73"/>
        <v>2.271757983193277</v>
      </c>
      <c r="E491" s="422"/>
      <c r="F491" s="425">
        <f t="shared" si="70"/>
        <v>2.3320633422968271</v>
      </c>
      <c r="G491" s="717"/>
      <c r="H491" s="408">
        <v>476</v>
      </c>
      <c r="J491" s="386"/>
      <c r="K491" s="386"/>
      <c r="M491" s="717"/>
    </row>
    <row r="492" spans="1:13" x14ac:dyDescent="0.2">
      <c r="A492" s="157">
        <v>42440</v>
      </c>
      <c r="B492" s="179">
        <v>10352.52</v>
      </c>
      <c r="C492">
        <f t="shared" si="72"/>
        <v>469600</v>
      </c>
      <c r="D492" s="193">
        <f t="shared" si="73"/>
        <v>2.2045400340715506</v>
      </c>
      <c r="E492" s="422"/>
      <c r="F492" s="425">
        <f t="shared" si="70"/>
        <v>2.3320633422968271</v>
      </c>
      <c r="G492" s="717"/>
      <c r="H492" s="408">
        <v>469.6</v>
      </c>
      <c r="J492" s="386"/>
      <c r="K492" s="386"/>
      <c r="M492" s="717"/>
    </row>
    <row r="493" spans="1:13" x14ac:dyDescent="0.2">
      <c r="A493" s="157">
        <v>42443</v>
      </c>
      <c r="B493" s="179">
        <v>12254.63</v>
      </c>
      <c r="C493">
        <f t="shared" si="72"/>
        <v>408800</v>
      </c>
      <c r="D493" s="193">
        <f t="shared" si="73"/>
        <v>2.9977079256360075</v>
      </c>
      <c r="E493" s="422"/>
      <c r="F493" s="425">
        <f t="shared" si="70"/>
        <v>2.3320633422968271</v>
      </c>
      <c r="G493" s="717"/>
      <c r="H493" s="408">
        <v>408.8</v>
      </c>
      <c r="J493" s="386"/>
      <c r="K493" s="386"/>
      <c r="M493" s="717"/>
    </row>
    <row r="494" spans="1:13" x14ac:dyDescent="0.2">
      <c r="A494" s="157">
        <v>42444</v>
      </c>
      <c r="B494" s="179">
        <v>6221.18</v>
      </c>
      <c r="C494">
        <f t="shared" si="72"/>
        <v>448000</v>
      </c>
      <c r="D494" s="193">
        <f t="shared" si="73"/>
        <v>1.3886562500000001</v>
      </c>
      <c r="E494" s="422"/>
      <c r="F494" s="425">
        <f t="shared" si="70"/>
        <v>2.3320633422968271</v>
      </c>
      <c r="G494" s="717"/>
      <c r="H494" s="408">
        <v>448</v>
      </c>
      <c r="J494" s="386"/>
      <c r="K494" s="386"/>
      <c r="M494" s="717"/>
    </row>
    <row r="495" spans="1:13" x14ac:dyDescent="0.2">
      <c r="A495" s="157">
        <v>42445</v>
      </c>
      <c r="B495" s="179">
        <v>7461.8990000000003</v>
      </c>
      <c r="C495">
        <f t="shared" si="72"/>
        <v>404800</v>
      </c>
      <c r="D495" s="193">
        <f t="shared" si="73"/>
        <v>1.8433544960474311</v>
      </c>
      <c r="E495" s="422"/>
      <c r="F495" s="425">
        <f t="shared" si="70"/>
        <v>2.3320633422968271</v>
      </c>
      <c r="G495" s="717"/>
      <c r="H495" s="408">
        <v>404.8</v>
      </c>
      <c r="J495" s="386"/>
      <c r="K495" s="386"/>
      <c r="M495" s="717"/>
    </row>
    <row r="496" spans="1:13" x14ac:dyDescent="0.2">
      <c r="A496" s="157">
        <v>42446</v>
      </c>
      <c r="B496" s="179">
        <v>8426.61</v>
      </c>
      <c r="C496">
        <f t="shared" si="72"/>
        <v>415200.00000000006</v>
      </c>
      <c r="D496" s="193">
        <f t="shared" si="73"/>
        <v>2.0295303468208092</v>
      </c>
      <c r="E496" s="422"/>
      <c r="F496" s="425">
        <f t="shared" si="70"/>
        <v>2.3320633422968271</v>
      </c>
      <c r="G496" s="717"/>
      <c r="H496" s="408">
        <v>415.20000000000005</v>
      </c>
      <c r="J496" s="386"/>
      <c r="K496" s="386"/>
      <c r="M496" s="717"/>
    </row>
    <row r="497" spans="1:13" x14ac:dyDescent="0.2">
      <c r="A497" s="157">
        <v>42447</v>
      </c>
      <c r="B497" s="179">
        <v>8343.5</v>
      </c>
      <c r="C497">
        <f t="shared" si="72"/>
        <v>496800</v>
      </c>
      <c r="D497" s="193">
        <f t="shared" si="73"/>
        <v>1.67944847020934</v>
      </c>
      <c r="E497" s="422"/>
      <c r="F497" s="425">
        <f t="shared" si="70"/>
        <v>2.3320633422968271</v>
      </c>
      <c r="G497" s="717"/>
      <c r="H497" s="408">
        <v>496.8</v>
      </c>
      <c r="J497" s="386"/>
      <c r="K497" s="386"/>
      <c r="M497" s="717"/>
    </row>
    <row r="498" spans="1:13" x14ac:dyDescent="0.2">
      <c r="A498" s="157">
        <v>42450</v>
      </c>
      <c r="B498" s="179">
        <v>5575.47</v>
      </c>
      <c r="C498">
        <f t="shared" si="72"/>
        <v>496800</v>
      </c>
      <c r="D498" s="193">
        <f t="shared" si="73"/>
        <v>1.1222765700483093</v>
      </c>
      <c r="E498" s="422"/>
      <c r="F498" s="425">
        <f t="shared" si="70"/>
        <v>2.3320633422968271</v>
      </c>
      <c r="G498" s="717"/>
      <c r="H498" s="408">
        <v>496.8</v>
      </c>
      <c r="J498" s="386"/>
      <c r="K498" s="386"/>
      <c r="M498" s="717"/>
    </row>
    <row r="499" spans="1:13" x14ac:dyDescent="0.2">
      <c r="A499" s="157">
        <v>42451</v>
      </c>
      <c r="B499" s="179">
        <v>10321.178</v>
      </c>
      <c r="C499">
        <f t="shared" si="72"/>
        <v>346400.00000000006</v>
      </c>
      <c r="D499" s="193">
        <f t="shared" si="73"/>
        <v>2.9795548498845261</v>
      </c>
      <c r="E499" s="422"/>
      <c r="F499" s="425">
        <f t="shared" si="70"/>
        <v>2.3320633422968271</v>
      </c>
      <c r="G499" s="717"/>
      <c r="H499" s="408">
        <v>346.40000000000003</v>
      </c>
      <c r="J499" s="386"/>
      <c r="K499" s="386"/>
      <c r="M499" s="717"/>
    </row>
    <row r="500" spans="1:13" x14ac:dyDescent="0.2">
      <c r="A500" s="157">
        <v>42452</v>
      </c>
      <c r="B500" s="179">
        <v>7138.8829999999998</v>
      </c>
      <c r="C500">
        <f t="shared" si="72"/>
        <v>560000</v>
      </c>
      <c r="D500" s="193">
        <f t="shared" si="73"/>
        <v>1.2748005357142858</v>
      </c>
      <c r="E500" s="422"/>
      <c r="F500" s="425">
        <f t="shared" si="70"/>
        <v>2.3320633422968271</v>
      </c>
      <c r="G500" s="717"/>
      <c r="H500" s="408">
        <v>560</v>
      </c>
      <c r="J500" s="386"/>
      <c r="K500" s="386"/>
      <c r="M500" s="717"/>
    </row>
    <row r="501" spans="1:13" x14ac:dyDescent="0.2">
      <c r="A501" s="157">
        <v>42453</v>
      </c>
      <c r="B501" s="179">
        <v>11004.278</v>
      </c>
      <c r="C501">
        <f t="shared" si="72"/>
        <v>488000</v>
      </c>
      <c r="D501" s="193">
        <f t="shared" si="73"/>
        <v>2.254975</v>
      </c>
      <c r="E501" s="422"/>
      <c r="F501" s="425">
        <f t="shared" si="70"/>
        <v>2.3320633422968271</v>
      </c>
      <c r="G501" s="717"/>
      <c r="H501" s="408">
        <v>488</v>
      </c>
      <c r="J501" s="386"/>
      <c r="K501" s="386"/>
      <c r="M501" s="717"/>
    </row>
    <row r="502" spans="1:13" x14ac:dyDescent="0.2">
      <c r="A502" s="157">
        <v>42454</v>
      </c>
      <c r="B502" s="179">
        <v>8065.9579999999996</v>
      </c>
      <c r="C502">
        <f t="shared" si="72"/>
        <v>424800</v>
      </c>
      <c r="D502" s="193">
        <f t="shared" si="73"/>
        <v>1.8987660075329567</v>
      </c>
      <c r="E502" s="422"/>
      <c r="F502" s="425">
        <f t="shared" si="70"/>
        <v>2.3320633422968271</v>
      </c>
      <c r="G502" s="717"/>
      <c r="H502" s="408">
        <v>424.8</v>
      </c>
      <c r="J502" s="386"/>
      <c r="K502" s="386"/>
      <c r="M502" s="717"/>
    </row>
    <row r="503" spans="1:13" x14ac:dyDescent="0.2">
      <c r="A503" s="157">
        <v>42458</v>
      </c>
      <c r="B503" s="179">
        <v>8915.4369999999999</v>
      </c>
      <c r="C503">
        <f t="shared" si="72"/>
        <v>550400</v>
      </c>
      <c r="D503" s="193">
        <f t="shared" si="73"/>
        <v>1.6198105014534885</v>
      </c>
      <c r="E503" s="422"/>
      <c r="F503" s="425">
        <f t="shared" si="70"/>
        <v>2.3320633422968271</v>
      </c>
      <c r="G503" s="717"/>
      <c r="H503" s="408">
        <v>550.4</v>
      </c>
      <c r="J503" s="386"/>
      <c r="K503" s="386"/>
      <c r="M503" s="717"/>
    </row>
    <row r="504" spans="1:13" x14ac:dyDescent="0.2">
      <c r="A504" s="157">
        <v>42459</v>
      </c>
      <c r="B504" s="179">
        <v>11686.36</v>
      </c>
      <c r="C504">
        <f t="shared" si="72"/>
        <v>488800</v>
      </c>
      <c r="D504" s="193">
        <f t="shared" si="73"/>
        <v>2.3908265139116205</v>
      </c>
      <c r="E504" s="422"/>
      <c r="F504" s="425">
        <f t="shared" si="70"/>
        <v>2.3320633422968271</v>
      </c>
      <c r="G504" s="717"/>
      <c r="H504" s="408">
        <v>488.8</v>
      </c>
      <c r="J504" s="386"/>
      <c r="K504" s="386"/>
      <c r="M504" s="717"/>
    </row>
    <row r="505" spans="1:13" x14ac:dyDescent="0.2">
      <c r="A505" s="157">
        <v>42460</v>
      </c>
      <c r="B505" s="179">
        <v>6747.7460000000001</v>
      </c>
      <c r="C505">
        <f t="shared" si="72"/>
        <v>320000</v>
      </c>
      <c r="D505" s="193">
        <f t="shared" si="73"/>
        <v>2.1086706249999998</v>
      </c>
      <c r="E505" s="422"/>
      <c r="F505" s="425">
        <f t="shared" si="70"/>
        <v>2.3320633422968271</v>
      </c>
      <c r="G505" s="717"/>
      <c r="H505" s="408">
        <v>320</v>
      </c>
      <c r="J505" s="386"/>
      <c r="K505" s="386"/>
      <c r="M505" s="717"/>
    </row>
    <row r="506" spans="1:13" x14ac:dyDescent="0.2">
      <c r="A506" s="157">
        <v>42461</v>
      </c>
      <c r="B506" s="179">
        <v>8345.1560000000009</v>
      </c>
      <c r="C506">
        <f t="shared" ref="C506:C526" si="74">H506*1000</f>
        <v>528000</v>
      </c>
      <c r="D506" s="193">
        <f t="shared" ref="D506:D526" si="75">(B506/C506)*100</f>
        <v>1.5805219696969699</v>
      </c>
      <c r="E506" s="422"/>
      <c r="F506" s="425">
        <f t="shared" si="70"/>
        <v>2.3320633422968271</v>
      </c>
      <c r="G506" s="717"/>
      <c r="H506" s="408">
        <v>528</v>
      </c>
      <c r="J506" s="386"/>
      <c r="K506" s="386"/>
      <c r="M506" s="717"/>
    </row>
    <row r="507" spans="1:13" x14ac:dyDescent="0.2">
      <c r="A507" s="157">
        <v>42464</v>
      </c>
      <c r="B507" s="179">
        <v>9587.39</v>
      </c>
      <c r="C507">
        <f t="shared" si="74"/>
        <v>509600</v>
      </c>
      <c r="D507" s="193">
        <f t="shared" si="75"/>
        <v>1.8813559654631082</v>
      </c>
      <c r="E507" s="422"/>
      <c r="F507" s="425">
        <f t="shared" si="70"/>
        <v>2.3320633422968271</v>
      </c>
      <c r="G507" s="717"/>
      <c r="H507" s="408">
        <v>509.6</v>
      </c>
      <c r="J507" s="386"/>
      <c r="K507" s="386"/>
      <c r="M507" s="717"/>
    </row>
    <row r="508" spans="1:13" x14ac:dyDescent="0.2">
      <c r="A508" s="157">
        <v>42465</v>
      </c>
      <c r="B508" s="179">
        <v>9612.3520000000008</v>
      </c>
      <c r="C508">
        <f t="shared" si="74"/>
        <v>432000</v>
      </c>
      <c r="D508" s="193">
        <f t="shared" si="75"/>
        <v>2.2250814814814817</v>
      </c>
      <c r="E508" s="422"/>
      <c r="F508" s="425">
        <f t="shared" si="70"/>
        <v>2.3320633422968271</v>
      </c>
      <c r="G508" s="717"/>
      <c r="H508" s="408">
        <v>432</v>
      </c>
      <c r="J508" s="386"/>
      <c r="K508" s="386"/>
      <c r="M508" s="717"/>
    </row>
    <row r="509" spans="1:13" x14ac:dyDescent="0.2">
      <c r="A509" s="157">
        <v>42466</v>
      </c>
      <c r="B509" s="179">
        <v>7892.4</v>
      </c>
      <c r="C509">
        <f t="shared" si="74"/>
        <v>502400.00000000006</v>
      </c>
      <c r="D509" s="193">
        <f t="shared" si="75"/>
        <v>1.5709394904458596</v>
      </c>
      <c r="E509" s="422"/>
      <c r="F509" s="425">
        <f t="shared" si="70"/>
        <v>2.3320633422968271</v>
      </c>
      <c r="G509" s="717"/>
      <c r="H509" s="408">
        <v>502.40000000000003</v>
      </c>
      <c r="J509" s="386"/>
      <c r="K509" s="386"/>
      <c r="M509" s="717"/>
    </row>
    <row r="510" spans="1:13" x14ac:dyDescent="0.2">
      <c r="A510" s="157">
        <v>42467</v>
      </c>
      <c r="B510" s="179">
        <v>11143.654</v>
      </c>
      <c r="C510">
        <f t="shared" si="74"/>
        <v>496000</v>
      </c>
      <c r="D510" s="193">
        <f t="shared" si="75"/>
        <v>2.246704435483871</v>
      </c>
      <c r="E510" s="422"/>
      <c r="F510" s="425">
        <f t="shared" ref="F510:F573" si="76">$F$444</f>
        <v>2.3320633422968271</v>
      </c>
      <c r="G510" s="717"/>
      <c r="H510" s="408">
        <v>496</v>
      </c>
      <c r="J510" s="386"/>
      <c r="K510" s="386"/>
      <c r="M510" s="717"/>
    </row>
    <row r="511" spans="1:13" x14ac:dyDescent="0.2">
      <c r="A511" s="157">
        <v>42468</v>
      </c>
      <c r="B511" s="179">
        <v>13410.34</v>
      </c>
      <c r="C511">
        <f t="shared" si="74"/>
        <v>467200.00000000006</v>
      </c>
      <c r="D511" s="193">
        <f t="shared" si="75"/>
        <v>2.8703638698630134</v>
      </c>
      <c r="E511" s="422"/>
      <c r="F511" s="425">
        <f t="shared" si="76"/>
        <v>2.3320633422968271</v>
      </c>
      <c r="G511" s="717"/>
      <c r="H511" s="408">
        <v>467.20000000000005</v>
      </c>
      <c r="J511" s="386"/>
      <c r="K511" s="386"/>
      <c r="M511" s="717"/>
    </row>
    <row r="512" spans="1:13" x14ac:dyDescent="0.2">
      <c r="A512" s="157">
        <v>42471</v>
      </c>
      <c r="B512" s="179">
        <v>9988.01</v>
      </c>
      <c r="C512">
        <f t="shared" si="74"/>
        <v>491200.00000000006</v>
      </c>
      <c r="D512" s="193">
        <f t="shared" si="75"/>
        <v>2.033389657980456</v>
      </c>
      <c r="E512" s="422"/>
      <c r="F512" s="425">
        <f t="shared" si="76"/>
        <v>2.3320633422968271</v>
      </c>
      <c r="G512" s="717"/>
      <c r="H512" s="408">
        <v>491.20000000000005</v>
      </c>
      <c r="J512" s="386"/>
      <c r="K512" s="386"/>
      <c r="M512" s="717"/>
    </row>
    <row r="513" spans="1:13" x14ac:dyDescent="0.2">
      <c r="A513" s="157">
        <v>42472</v>
      </c>
      <c r="B513" s="179">
        <v>6182.32</v>
      </c>
      <c r="C513">
        <f t="shared" si="74"/>
        <v>358400.00000000006</v>
      </c>
      <c r="D513" s="193">
        <f t="shared" si="75"/>
        <v>1.7249776785714284</v>
      </c>
      <c r="E513" s="422"/>
      <c r="F513" s="425">
        <f t="shared" si="76"/>
        <v>2.3320633422968271</v>
      </c>
      <c r="G513" s="717"/>
      <c r="H513" s="408">
        <v>358.40000000000003</v>
      </c>
      <c r="J513" s="386"/>
      <c r="K513" s="386"/>
      <c r="M513" s="717"/>
    </row>
    <row r="514" spans="1:13" x14ac:dyDescent="0.2">
      <c r="A514" s="157">
        <v>42473</v>
      </c>
      <c r="B514" s="179">
        <v>15936.91</v>
      </c>
      <c r="C514">
        <f t="shared" si="74"/>
        <v>467200.00000000006</v>
      </c>
      <c r="D514" s="193">
        <f t="shared" si="75"/>
        <v>3.4111536815068488</v>
      </c>
      <c r="E514" s="422"/>
      <c r="F514" s="425">
        <f t="shared" si="76"/>
        <v>2.3320633422968271</v>
      </c>
      <c r="G514" s="717"/>
      <c r="H514" s="408">
        <v>467.20000000000005</v>
      </c>
      <c r="J514" s="386"/>
      <c r="K514" s="386"/>
      <c r="M514" s="717"/>
    </row>
    <row r="515" spans="1:13" x14ac:dyDescent="0.2">
      <c r="A515" s="157">
        <v>42474</v>
      </c>
      <c r="B515" s="179">
        <v>13796.048000000001</v>
      </c>
      <c r="C515">
        <f t="shared" si="74"/>
        <v>445600</v>
      </c>
      <c r="D515" s="193">
        <f t="shared" si="75"/>
        <v>3.0960610412926393</v>
      </c>
      <c r="E515" s="422"/>
      <c r="F515" s="425">
        <f t="shared" si="76"/>
        <v>2.3320633422968271</v>
      </c>
      <c r="G515" s="717"/>
      <c r="H515" s="408">
        <v>445.6</v>
      </c>
      <c r="J515" s="386"/>
      <c r="K515" s="386"/>
      <c r="M515" s="717"/>
    </row>
    <row r="516" spans="1:13" x14ac:dyDescent="0.2">
      <c r="A516" s="157">
        <v>42475</v>
      </c>
      <c r="B516" s="179">
        <v>7482.0429999999997</v>
      </c>
      <c r="C516">
        <f t="shared" si="74"/>
        <v>462400.00000000006</v>
      </c>
      <c r="D516" s="193">
        <f t="shared" si="75"/>
        <v>1.6180888840830447</v>
      </c>
      <c r="E516" s="422"/>
      <c r="F516" s="425">
        <f t="shared" si="76"/>
        <v>2.3320633422968271</v>
      </c>
      <c r="G516" s="717"/>
      <c r="H516" s="408">
        <v>462.40000000000003</v>
      </c>
      <c r="J516" s="386"/>
      <c r="K516" s="386"/>
      <c r="M516" s="717"/>
    </row>
    <row r="517" spans="1:13" x14ac:dyDescent="0.2">
      <c r="A517" s="157">
        <v>42478</v>
      </c>
      <c r="B517" s="179">
        <v>13578.57</v>
      </c>
      <c r="C517">
        <f t="shared" si="74"/>
        <v>452800</v>
      </c>
      <c r="D517" s="193">
        <f t="shared" si="75"/>
        <v>2.9988007950530036</v>
      </c>
      <c r="E517" s="422"/>
      <c r="F517" s="425">
        <f t="shared" si="76"/>
        <v>2.3320633422968271</v>
      </c>
      <c r="G517" s="717"/>
      <c r="H517" s="408">
        <v>452.8</v>
      </c>
      <c r="J517" s="386"/>
      <c r="K517" s="386"/>
      <c r="M517" s="717"/>
    </row>
    <row r="518" spans="1:13" x14ac:dyDescent="0.2">
      <c r="A518" s="157">
        <v>42479</v>
      </c>
      <c r="B518" s="179">
        <v>10916.06</v>
      </c>
      <c r="C518">
        <f t="shared" si="74"/>
        <v>434400.00000000006</v>
      </c>
      <c r="D518" s="193">
        <f t="shared" si="75"/>
        <v>2.5129051565377529</v>
      </c>
      <c r="E518" s="422"/>
      <c r="F518" s="425">
        <f t="shared" si="76"/>
        <v>2.3320633422968271</v>
      </c>
      <c r="G518" s="717"/>
      <c r="H518" s="408">
        <v>434.40000000000003</v>
      </c>
      <c r="J518" s="386"/>
      <c r="K518" s="386"/>
      <c r="M518" s="717"/>
    </row>
    <row r="519" spans="1:13" x14ac:dyDescent="0.2">
      <c r="A519" s="157">
        <v>42480</v>
      </c>
      <c r="B519" s="179">
        <v>11123.897999999999</v>
      </c>
      <c r="C519">
        <f t="shared" si="74"/>
        <v>468000</v>
      </c>
      <c r="D519" s="193">
        <f t="shared" si="75"/>
        <v>2.376901282051282</v>
      </c>
      <c r="E519" s="422"/>
      <c r="F519" s="425">
        <f t="shared" si="76"/>
        <v>2.3320633422968271</v>
      </c>
      <c r="G519" s="717"/>
      <c r="H519" s="408">
        <v>468</v>
      </c>
      <c r="J519" s="386"/>
      <c r="K519" s="386"/>
      <c r="M519" s="717"/>
    </row>
    <row r="520" spans="1:13" x14ac:dyDescent="0.2">
      <c r="A520" s="157">
        <v>42481</v>
      </c>
      <c r="B520" s="179">
        <v>7438.07</v>
      </c>
      <c r="C520">
        <f t="shared" si="74"/>
        <v>504800</v>
      </c>
      <c r="D520" s="193">
        <f t="shared" si="75"/>
        <v>1.4734687004754359</v>
      </c>
      <c r="E520" s="422"/>
      <c r="F520" s="425">
        <f t="shared" si="76"/>
        <v>2.3320633422968271</v>
      </c>
      <c r="G520" s="717"/>
      <c r="H520" s="408">
        <v>504.8</v>
      </c>
      <c r="J520" s="386"/>
      <c r="K520" s="386"/>
      <c r="M520" s="717"/>
    </row>
    <row r="521" spans="1:13" x14ac:dyDescent="0.2">
      <c r="A521" s="157">
        <v>42482</v>
      </c>
      <c r="B521" s="179">
        <v>11085.076999999999</v>
      </c>
      <c r="C521">
        <f t="shared" si="74"/>
        <v>420000</v>
      </c>
      <c r="D521" s="193">
        <f t="shared" si="75"/>
        <v>2.6393040476190475</v>
      </c>
      <c r="E521" s="422"/>
      <c r="F521" s="425">
        <f t="shared" si="76"/>
        <v>2.3320633422968271</v>
      </c>
      <c r="G521" s="717"/>
      <c r="H521" s="408">
        <v>420</v>
      </c>
      <c r="J521" s="386"/>
      <c r="K521" s="386"/>
      <c r="M521" s="717"/>
    </row>
    <row r="522" spans="1:13" x14ac:dyDescent="0.2">
      <c r="A522" s="157">
        <v>42485</v>
      </c>
      <c r="B522" s="179">
        <v>11403.66</v>
      </c>
      <c r="C522">
        <f t="shared" si="74"/>
        <v>464000</v>
      </c>
      <c r="D522" s="193">
        <f t="shared" si="75"/>
        <v>2.4576853448275862</v>
      </c>
      <c r="E522" s="422"/>
      <c r="F522" s="425">
        <f t="shared" si="76"/>
        <v>2.3320633422968271</v>
      </c>
      <c r="G522" s="717"/>
      <c r="H522" s="408">
        <v>464</v>
      </c>
      <c r="J522" s="386"/>
      <c r="K522" s="386"/>
      <c r="M522" s="717"/>
    </row>
    <row r="523" spans="1:13" x14ac:dyDescent="0.2">
      <c r="A523" s="157">
        <v>42486</v>
      </c>
      <c r="B523" s="179">
        <v>10505.678</v>
      </c>
      <c r="C523">
        <f t="shared" si="74"/>
        <v>424800</v>
      </c>
      <c r="D523" s="193">
        <f t="shared" si="75"/>
        <v>2.4730880414312617</v>
      </c>
      <c r="E523" s="422"/>
      <c r="F523" s="425">
        <f t="shared" si="76"/>
        <v>2.3320633422968271</v>
      </c>
      <c r="G523" s="717"/>
      <c r="H523" s="408">
        <v>424.8</v>
      </c>
      <c r="J523" s="386"/>
      <c r="K523" s="386"/>
      <c r="M523" s="717"/>
    </row>
    <row r="524" spans="1:13" x14ac:dyDescent="0.2">
      <c r="A524" s="157">
        <v>42487</v>
      </c>
      <c r="B524" s="179">
        <v>4464.9859999999999</v>
      </c>
      <c r="C524">
        <f t="shared" si="74"/>
        <v>336000</v>
      </c>
      <c r="D524" s="193">
        <f t="shared" si="75"/>
        <v>1.3288648809523809</v>
      </c>
      <c r="E524" s="422"/>
      <c r="F524" s="425">
        <f t="shared" si="76"/>
        <v>2.3320633422968271</v>
      </c>
      <c r="G524" s="717"/>
      <c r="H524" s="408">
        <v>336</v>
      </c>
      <c r="J524" s="386"/>
      <c r="K524" s="386"/>
      <c r="M524" s="717"/>
    </row>
    <row r="525" spans="1:13" x14ac:dyDescent="0.2">
      <c r="A525" s="157">
        <v>42488</v>
      </c>
      <c r="B525" s="179">
        <v>10126.33</v>
      </c>
      <c r="C525">
        <f t="shared" si="74"/>
        <v>435200.00000000006</v>
      </c>
      <c r="D525" s="193">
        <f t="shared" si="75"/>
        <v>2.326822150735294</v>
      </c>
      <c r="E525" s="422"/>
      <c r="F525" s="425">
        <f t="shared" si="76"/>
        <v>2.3320633422968271</v>
      </c>
      <c r="G525" s="717"/>
      <c r="H525" s="408">
        <v>435.20000000000005</v>
      </c>
      <c r="J525" s="386"/>
      <c r="K525" s="386"/>
      <c r="M525" s="717"/>
    </row>
    <row r="526" spans="1:13" x14ac:dyDescent="0.2">
      <c r="A526" s="157">
        <v>42489</v>
      </c>
      <c r="B526" s="179">
        <v>7294.69</v>
      </c>
      <c r="C526">
        <f t="shared" si="74"/>
        <v>424000</v>
      </c>
      <c r="D526" s="193">
        <f t="shared" si="75"/>
        <v>1.7204457547169809</v>
      </c>
      <c r="E526" s="422"/>
      <c r="F526" s="425">
        <f t="shared" si="76"/>
        <v>2.3320633422968271</v>
      </c>
      <c r="G526" s="717"/>
      <c r="H526" s="408">
        <v>424</v>
      </c>
      <c r="J526" s="386"/>
      <c r="K526" s="386"/>
      <c r="M526" s="717"/>
    </row>
    <row r="527" spans="1:13" x14ac:dyDescent="0.2">
      <c r="A527" s="157">
        <v>42492</v>
      </c>
      <c r="B527" s="179">
        <v>7250.97</v>
      </c>
      <c r="C527">
        <f t="shared" ref="C527:C545" si="77">H527*1000</f>
        <v>421600</v>
      </c>
      <c r="D527" s="193">
        <f t="shared" ref="D527:D545" si="78">(B527/C527)*100</f>
        <v>1.7198695445920305</v>
      </c>
      <c r="E527" s="422"/>
      <c r="F527" s="425">
        <f t="shared" si="76"/>
        <v>2.3320633422968271</v>
      </c>
      <c r="G527" s="717"/>
      <c r="H527" s="408">
        <v>421.6</v>
      </c>
      <c r="J527" s="386"/>
      <c r="K527" s="386"/>
      <c r="M527" s="717"/>
    </row>
    <row r="528" spans="1:13" x14ac:dyDescent="0.2">
      <c r="A528" s="157">
        <v>42493</v>
      </c>
      <c r="B528" s="179">
        <v>6710.37</v>
      </c>
      <c r="C528">
        <f t="shared" si="77"/>
        <v>474400.00000000006</v>
      </c>
      <c r="D528" s="193">
        <f t="shared" si="78"/>
        <v>1.4144962057335579</v>
      </c>
      <c r="E528" s="422"/>
      <c r="F528" s="425">
        <f t="shared" si="76"/>
        <v>2.3320633422968271</v>
      </c>
      <c r="G528" s="717"/>
      <c r="H528" s="408">
        <v>474.40000000000003</v>
      </c>
      <c r="J528" s="386"/>
      <c r="K528" s="386"/>
      <c r="M528" s="717"/>
    </row>
    <row r="529" spans="1:13" x14ac:dyDescent="0.2">
      <c r="A529" s="157">
        <v>42494</v>
      </c>
      <c r="B529" s="179">
        <v>17071.400000000001</v>
      </c>
      <c r="C529">
        <f t="shared" si="77"/>
        <v>466400.00000000006</v>
      </c>
      <c r="D529" s="193">
        <f t="shared" si="78"/>
        <v>3.6602487135506006</v>
      </c>
      <c r="E529" s="422"/>
      <c r="F529" s="425">
        <f t="shared" si="76"/>
        <v>2.3320633422968271</v>
      </c>
      <c r="G529" s="717"/>
      <c r="H529" s="408">
        <v>466.40000000000003</v>
      </c>
      <c r="J529" s="386"/>
      <c r="K529" s="386"/>
      <c r="M529" s="717"/>
    </row>
    <row r="530" spans="1:13" x14ac:dyDescent="0.2">
      <c r="A530" s="157">
        <v>42499</v>
      </c>
      <c r="B530" s="179">
        <v>15597.54</v>
      </c>
      <c r="C530">
        <f t="shared" si="77"/>
        <v>501600</v>
      </c>
      <c r="D530" s="193">
        <f t="shared" si="78"/>
        <v>3.1095574162679425</v>
      </c>
      <c r="E530" s="422"/>
      <c r="F530" s="425">
        <f t="shared" si="76"/>
        <v>2.3320633422968271</v>
      </c>
      <c r="G530" s="717"/>
      <c r="H530" s="408">
        <v>501.6</v>
      </c>
      <c r="J530" s="386"/>
      <c r="K530" s="386"/>
      <c r="M530" s="717"/>
    </row>
    <row r="531" spans="1:13" x14ac:dyDescent="0.2">
      <c r="A531" s="157">
        <v>42500</v>
      </c>
      <c r="B531" s="179">
        <v>13478.9</v>
      </c>
      <c r="C531">
        <f t="shared" si="77"/>
        <v>510400.00000000006</v>
      </c>
      <c r="D531" s="193">
        <f t="shared" si="78"/>
        <v>2.6408503134796235</v>
      </c>
      <c r="E531" s="422"/>
      <c r="F531" s="425">
        <f t="shared" si="76"/>
        <v>2.3320633422968271</v>
      </c>
      <c r="G531" s="717"/>
      <c r="H531" s="408">
        <v>510.40000000000003</v>
      </c>
      <c r="J531" s="386"/>
      <c r="K531" s="386"/>
      <c r="M531" s="717"/>
    </row>
    <row r="532" spans="1:13" x14ac:dyDescent="0.2">
      <c r="A532" s="157">
        <v>42501</v>
      </c>
      <c r="B532" s="179">
        <v>9942.4599999999991</v>
      </c>
      <c r="C532">
        <f t="shared" si="77"/>
        <v>488000</v>
      </c>
      <c r="D532" s="193">
        <f t="shared" si="78"/>
        <v>2.0373893442622948</v>
      </c>
      <c r="E532" s="422"/>
      <c r="F532" s="425">
        <f t="shared" si="76"/>
        <v>2.3320633422968271</v>
      </c>
      <c r="G532" s="717"/>
      <c r="H532" s="408">
        <v>488</v>
      </c>
      <c r="J532" s="386"/>
      <c r="K532" s="386"/>
      <c r="M532" s="717"/>
    </row>
    <row r="533" spans="1:13" x14ac:dyDescent="0.2">
      <c r="A533" s="157">
        <v>42502</v>
      </c>
      <c r="B533" s="179">
        <v>18183.73</v>
      </c>
      <c r="C533">
        <f t="shared" si="77"/>
        <v>472800</v>
      </c>
      <c r="D533" s="193">
        <f t="shared" si="78"/>
        <v>3.8459665820642974</v>
      </c>
      <c r="E533" s="422"/>
      <c r="F533" s="425">
        <f t="shared" si="76"/>
        <v>2.3320633422968271</v>
      </c>
      <c r="G533" s="717"/>
      <c r="H533" s="408">
        <v>472.8</v>
      </c>
      <c r="J533" s="386"/>
      <c r="K533" s="386"/>
      <c r="M533" s="717"/>
    </row>
    <row r="534" spans="1:13" x14ac:dyDescent="0.2">
      <c r="A534" s="157">
        <v>42503</v>
      </c>
      <c r="B534" s="179">
        <v>13818.382</v>
      </c>
      <c r="C534">
        <f t="shared" si="77"/>
        <v>496800</v>
      </c>
      <c r="D534" s="193">
        <f t="shared" si="78"/>
        <v>2.7814778582930759</v>
      </c>
      <c r="E534" s="422"/>
      <c r="F534" s="425">
        <f t="shared" si="76"/>
        <v>2.3320633422968271</v>
      </c>
      <c r="G534" s="717"/>
      <c r="H534" s="408">
        <v>496.8</v>
      </c>
      <c r="J534" s="386"/>
      <c r="K534" s="386"/>
      <c r="M534" s="717"/>
    </row>
    <row r="535" spans="1:13" x14ac:dyDescent="0.2">
      <c r="A535" s="157">
        <v>42507</v>
      </c>
      <c r="B535" s="179">
        <v>10996.84</v>
      </c>
      <c r="C535">
        <f t="shared" si="77"/>
        <v>478400.00000000006</v>
      </c>
      <c r="D535" s="193">
        <f t="shared" si="78"/>
        <v>2.2986705685618727</v>
      </c>
      <c r="E535" s="422"/>
      <c r="F535" s="425">
        <f t="shared" si="76"/>
        <v>2.3320633422968271</v>
      </c>
      <c r="G535" s="717"/>
      <c r="H535" s="408">
        <v>478.40000000000003</v>
      </c>
      <c r="J535" s="386"/>
      <c r="K535" s="386"/>
      <c r="M535" s="717"/>
    </row>
    <row r="536" spans="1:13" x14ac:dyDescent="0.2">
      <c r="A536" s="157">
        <v>42508</v>
      </c>
      <c r="B536" s="179">
        <v>16830.66</v>
      </c>
      <c r="C536">
        <f t="shared" si="77"/>
        <v>576000</v>
      </c>
      <c r="D536" s="193">
        <f t="shared" si="78"/>
        <v>2.9219895833333331</v>
      </c>
      <c r="E536" s="422"/>
      <c r="F536" s="425">
        <f t="shared" si="76"/>
        <v>2.3320633422968271</v>
      </c>
      <c r="G536" s="717"/>
      <c r="H536" s="408">
        <v>576</v>
      </c>
      <c r="J536" s="386"/>
      <c r="K536" s="386"/>
      <c r="M536" s="717"/>
    </row>
    <row r="537" spans="1:13" x14ac:dyDescent="0.2">
      <c r="A537" s="157">
        <v>42509</v>
      </c>
      <c r="B537" s="179">
        <v>11962.94</v>
      </c>
      <c r="C537">
        <f t="shared" si="77"/>
        <v>485600</v>
      </c>
      <c r="D537" s="193">
        <f t="shared" si="78"/>
        <v>2.4635378912685342</v>
      </c>
      <c r="E537" s="422"/>
      <c r="F537" s="425">
        <f t="shared" si="76"/>
        <v>2.3320633422968271</v>
      </c>
      <c r="G537" s="717"/>
      <c r="H537" s="408">
        <v>485.6</v>
      </c>
      <c r="J537" s="386"/>
      <c r="K537" s="386"/>
      <c r="M537" s="717"/>
    </row>
    <row r="538" spans="1:13" x14ac:dyDescent="0.2">
      <c r="A538" s="157">
        <v>42510</v>
      </c>
      <c r="B538" s="179">
        <v>15470.589</v>
      </c>
      <c r="C538">
        <f t="shared" si="77"/>
        <v>472000</v>
      </c>
      <c r="D538" s="193">
        <f t="shared" si="78"/>
        <v>3.2776671610169492</v>
      </c>
      <c r="E538" s="422"/>
      <c r="F538" s="425">
        <f t="shared" si="76"/>
        <v>2.3320633422968271</v>
      </c>
      <c r="G538" s="717"/>
      <c r="H538" s="408">
        <v>472</v>
      </c>
      <c r="J538" s="386"/>
      <c r="K538" s="386"/>
      <c r="M538" s="717"/>
    </row>
    <row r="539" spans="1:13" x14ac:dyDescent="0.2">
      <c r="A539" s="157">
        <v>42513</v>
      </c>
      <c r="B539" s="179">
        <v>10687.82</v>
      </c>
      <c r="C539">
        <f t="shared" si="77"/>
        <v>572800.00000000012</v>
      </c>
      <c r="D539" s="193">
        <f t="shared" si="78"/>
        <v>1.8658903631284911</v>
      </c>
      <c r="E539" s="422"/>
      <c r="F539" s="425">
        <f t="shared" si="76"/>
        <v>2.3320633422968271</v>
      </c>
      <c r="G539" s="717"/>
      <c r="H539" s="408">
        <v>572.80000000000007</v>
      </c>
      <c r="J539" s="386"/>
      <c r="K539" s="386"/>
      <c r="M539" s="717"/>
    </row>
    <row r="540" spans="1:13" x14ac:dyDescent="0.2">
      <c r="A540" s="157">
        <v>42514</v>
      </c>
      <c r="B540" s="179">
        <v>12199.696</v>
      </c>
      <c r="C540">
        <f t="shared" si="77"/>
        <v>483200.00000000006</v>
      </c>
      <c r="D540" s="193">
        <f t="shared" si="78"/>
        <v>2.5247715231788077</v>
      </c>
      <c r="E540" s="422"/>
      <c r="F540" s="425">
        <f t="shared" si="76"/>
        <v>2.3320633422968271</v>
      </c>
      <c r="G540" s="717"/>
      <c r="H540" s="408">
        <v>483.20000000000005</v>
      </c>
      <c r="J540" s="386"/>
      <c r="K540" s="386"/>
      <c r="M540" s="717"/>
    </row>
    <row r="541" spans="1:13" x14ac:dyDescent="0.2">
      <c r="A541" s="157">
        <v>42515</v>
      </c>
      <c r="B541" s="179">
        <v>11831.55</v>
      </c>
      <c r="C541">
        <f t="shared" si="77"/>
        <v>487200.00000000006</v>
      </c>
      <c r="D541" s="193">
        <f t="shared" si="78"/>
        <v>2.4284790640394087</v>
      </c>
      <c r="E541" s="422"/>
      <c r="F541" s="425">
        <f t="shared" si="76"/>
        <v>2.3320633422968271</v>
      </c>
      <c r="G541" s="717"/>
      <c r="H541" s="408">
        <v>487.20000000000005</v>
      </c>
      <c r="J541" s="386"/>
      <c r="K541" s="386"/>
      <c r="M541" s="717"/>
    </row>
    <row r="542" spans="1:13" x14ac:dyDescent="0.2">
      <c r="A542" s="157">
        <v>42516</v>
      </c>
      <c r="B542" s="179">
        <v>10178.984</v>
      </c>
      <c r="C542">
        <f t="shared" si="77"/>
        <v>512800.00000000006</v>
      </c>
      <c r="D542" s="193">
        <f t="shared" si="78"/>
        <v>1.9849812792511701</v>
      </c>
      <c r="E542" s="422"/>
      <c r="F542" s="425">
        <f t="shared" si="76"/>
        <v>2.3320633422968271</v>
      </c>
      <c r="G542" s="717"/>
      <c r="H542" s="408">
        <v>512.80000000000007</v>
      </c>
      <c r="J542" s="386"/>
      <c r="K542" s="386"/>
      <c r="M542" s="717"/>
    </row>
    <row r="543" spans="1:13" x14ac:dyDescent="0.2">
      <c r="A543" s="157">
        <v>42517</v>
      </c>
      <c r="B543" s="179">
        <v>12275.2</v>
      </c>
      <c r="C543">
        <f t="shared" si="77"/>
        <v>527200</v>
      </c>
      <c r="D543" s="193">
        <f t="shared" si="78"/>
        <v>2.3283763277693477</v>
      </c>
      <c r="E543" s="422"/>
      <c r="F543" s="425">
        <f t="shared" si="76"/>
        <v>2.3320633422968271</v>
      </c>
      <c r="G543" s="717"/>
      <c r="H543" s="408">
        <v>527.20000000000005</v>
      </c>
      <c r="J543" s="386"/>
      <c r="K543" s="386"/>
      <c r="M543" s="717"/>
    </row>
    <row r="544" spans="1:13" x14ac:dyDescent="0.2">
      <c r="A544" s="157">
        <v>42520</v>
      </c>
      <c r="B544" s="179">
        <v>10564.61</v>
      </c>
      <c r="C544">
        <f t="shared" si="77"/>
        <v>488000</v>
      </c>
      <c r="D544" s="193">
        <f t="shared" si="78"/>
        <v>2.1648790983606556</v>
      </c>
      <c r="E544" s="422"/>
      <c r="F544" s="425">
        <f t="shared" si="76"/>
        <v>2.3320633422968271</v>
      </c>
      <c r="G544" s="717"/>
      <c r="H544" s="408">
        <v>488</v>
      </c>
      <c r="J544" s="386"/>
      <c r="K544" s="386"/>
      <c r="M544" s="717"/>
    </row>
    <row r="545" spans="1:13" x14ac:dyDescent="0.2">
      <c r="A545" s="157">
        <v>42521</v>
      </c>
      <c r="B545" s="179">
        <v>13194.02</v>
      </c>
      <c r="C545">
        <f t="shared" si="77"/>
        <v>543200</v>
      </c>
      <c r="D545" s="193">
        <f t="shared" si="78"/>
        <v>2.428943298969072</v>
      </c>
      <c r="E545" s="422"/>
      <c r="F545" s="425">
        <f t="shared" si="76"/>
        <v>2.3320633422968271</v>
      </c>
      <c r="G545" s="717"/>
      <c r="H545" s="408">
        <v>543.20000000000005</v>
      </c>
      <c r="J545" s="386"/>
      <c r="K545" s="386"/>
      <c r="M545" s="717"/>
    </row>
    <row r="546" spans="1:13" x14ac:dyDescent="0.2">
      <c r="A546" s="157">
        <v>42522</v>
      </c>
      <c r="B546" s="179">
        <v>8024.4960000000001</v>
      </c>
      <c r="C546">
        <f t="shared" ref="C546:C566" si="79">H546*1000</f>
        <v>337600</v>
      </c>
      <c r="D546" s="193">
        <f t="shared" ref="D546:D566" si="80">(B546/C546)*100</f>
        <v>2.3769241706161135</v>
      </c>
      <c r="E546" s="422"/>
      <c r="F546" s="425">
        <f t="shared" si="76"/>
        <v>2.3320633422968271</v>
      </c>
      <c r="G546" s="717"/>
      <c r="H546" s="408">
        <v>337.6</v>
      </c>
      <c r="J546" s="386"/>
      <c r="K546" s="386"/>
      <c r="M546" s="717"/>
    </row>
    <row r="547" spans="1:13" x14ac:dyDescent="0.2">
      <c r="A547" s="157">
        <v>42523</v>
      </c>
      <c r="B547" s="179">
        <v>10019.075999999999</v>
      </c>
      <c r="C547">
        <f t="shared" si="79"/>
        <v>472000</v>
      </c>
      <c r="D547" s="193">
        <f t="shared" si="80"/>
        <v>2.1226855932203388</v>
      </c>
      <c r="E547" s="422"/>
      <c r="F547" s="425">
        <f t="shared" si="76"/>
        <v>2.3320633422968271</v>
      </c>
      <c r="G547" s="717"/>
      <c r="H547" s="408">
        <v>472</v>
      </c>
      <c r="J547" s="386"/>
      <c r="K547" s="386"/>
      <c r="M547" s="717"/>
    </row>
    <row r="548" spans="1:13" x14ac:dyDescent="0.2">
      <c r="A548" s="157">
        <v>42524</v>
      </c>
      <c r="B548" s="179">
        <v>12515.103999999999</v>
      </c>
      <c r="C548">
        <f t="shared" si="79"/>
        <v>451200.00000000006</v>
      </c>
      <c r="D548" s="193">
        <f t="shared" si="80"/>
        <v>2.7737375886524815</v>
      </c>
      <c r="E548" s="422"/>
      <c r="F548" s="425">
        <f t="shared" si="76"/>
        <v>2.3320633422968271</v>
      </c>
      <c r="G548" s="717"/>
      <c r="H548" s="408">
        <v>451.20000000000005</v>
      </c>
      <c r="J548" s="386"/>
      <c r="K548" s="386"/>
      <c r="M548" s="717"/>
    </row>
    <row r="549" spans="1:13" x14ac:dyDescent="0.2">
      <c r="A549" s="157">
        <v>42527</v>
      </c>
      <c r="B549" s="179">
        <v>10480.219999999999</v>
      </c>
      <c r="C549">
        <f t="shared" si="79"/>
        <v>431200.00000000006</v>
      </c>
      <c r="D549" s="193">
        <f t="shared" si="80"/>
        <v>2.4304777365491645</v>
      </c>
      <c r="E549" s="422"/>
      <c r="F549" s="425">
        <f t="shared" si="76"/>
        <v>2.3320633422968271</v>
      </c>
      <c r="G549" s="717"/>
      <c r="H549" s="408">
        <v>431.20000000000005</v>
      </c>
      <c r="J549" s="386"/>
      <c r="K549" s="386"/>
      <c r="M549" s="717"/>
    </row>
    <row r="550" spans="1:13" x14ac:dyDescent="0.2">
      <c r="A550" s="157">
        <v>42528</v>
      </c>
      <c r="B550" s="179">
        <v>11539.27</v>
      </c>
      <c r="C550">
        <f t="shared" si="79"/>
        <v>472800</v>
      </c>
      <c r="D550" s="193">
        <f t="shared" si="80"/>
        <v>2.4406239424703893</v>
      </c>
      <c r="E550" s="422"/>
      <c r="F550" s="425">
        <f t="shared" si="76"/>
        <v>2.3320633422968271</v>
      </c>
      <c r="G550" s="717"/>
      <c r="H550" s="408">
        <v>472.8</v>
      </c>
      <c r="J550" s="386"/>
      <c r="K550" s="386"/>
      <c r="M550" s="717"/>
    </row>
    <row r="551" spans="1:13" x14ac:dyDescent="0.2">
      <c r="A551" s="157">
        <v>42529</v>
      </c>
      <c r="B551" s="179">
        <v>10546.99</v>
      </c>
      <c r="C551">
        <f t="shared" si="79"/>
        <v>409600</v>
      </c>
      <c r="D551" s="193">
        <f t="shared" si="80"/>
        <v>2.5749487304687499</v>
      </c>
      <c r="E551" s="422"/>
      <c r="F551" s="425">
        <f t="shared" si="76"/>
        <v>2.3320633422968271</v>
      </c>
      <c r="G551" s="717"/>
      <c r="H551" s="408">
        <v>409.6</v>
      </c>
      <c r="J551" s="386"/>
      <c r="K551" s="386"/>
      <c r="M551" s="717"/>
    </row>
    <row r="552" spans="1:13" x14ac:dyDescent="0.2">
      <c r="A552" s="157">
        <v>42530</v>
      </c>
      <c r="B552" s="179">
        <v>9457.1759999999995</v>
      </c>
      <c r="C552">
        <f t="shared" si="79"/>
        <v>430400.00000000006</v>
      </c>
      <c r="D552" s="193">
        <f t="shared" si="80"/>
        <v>2.197299256505576</v>
      </c>
      <c r="E552" s="422"/>
      <c r="F552" s="425">
        <f t="shared" si="76"/>
        <v>2.3320633422968271</v>
      </c>
      <c r="G552" s="717"/>
      <c r="H552" s="408">
        <v>430.40000000000003</v>
      </c>
      <c r="J552" s="386"/>
      <c r="K552" s="386"/>
      <c r="M552" s="717"/>
    </row>
    <row r="553" spans="1:13" x14ac:dyDescent="0.2">
      <c r="A553" s="157">
        <v>42531</v>
      </c>
      <c r="B553" s="179">
        <v>17961.275000000001</v>
      </c>
      <c r="C553">
        <f t="shared" si="79"/>
        <v>472800</v>
      </c>
      <c r="D553" s="193">
        <f t="shared" si="80"/>
        <v>3.7989160321489002</v>
      </c>
      <c r="E553" s="422"/>
      <c r="F553" s="425">
        <f t="shared" si="76"/>
        <v>2.3320633422968271</v>
      </c>
      <c r="G553" s="717"/>
      <c r="H553" s="408">
        <v>472.8</v>
      </c>
      <c r="J553" s="386"/>
      <c r="K553" s="386"/>
      <c r="M553" s="717"/>
    </row>
    <row r="554" spans="1:13" x14ac:dyDescent="0.2">
      <c r="A554" s="157">
        <v>42534</v>
      </c>
      <c r="B554" s="179">
        <v>10968.196</v>
      </c>
      <c r="C554">
        <f t="shared" si="79"/>
        <v>409600</v>
      </c>
      <c r="D554" s="193">
        <f t="shared" si="80"/>
        <v>2.6777822265625</v>
      </c>
      <c r="E554" s="422"/>
      <c r="F554" s="425">
        <f t="shared" si="76"/>
        <v>2.3320633422968271</v>
      </c>
      <c r="G554" s="717"/>
      <c r="H554" s="408">
        <v>409.6</v>
      </c>
      <c r="J554" s="386"/>
      <c r="K554" s="386"/>
      <c r="M554" s="717"/>
    </row>
    <row r="555" spans="1:13" x14ac:dyDescent="0.2">
      <c r="A555" s="157">
        <v>42535</v>
      </c>
      <c r="B555" s="179">
        <v>14489.17</v>
      </c>
      <c r="C555">
        <f t="shared" si="79"/>
        <v>430400.00000000006</v>
      </c>
      <c r="D555" s="193">
        <f t="shared" si="80"/>
        <v>3.3664428438661709</v>
      </c>
      <c r="E555" s="422"/>
      <c r="F555" s="425">
        <f t="shared" si="76"/>
        <v>2.3320633422968271</v>
      </c>
      <c r="G555" s="717"/>
      <c r="H555" s="408">
        <v>430.40000000000003</v>
      </c>
      <c r="J555" s="386"/>
      <c r="K555" s="386"/>
      <c r="M555" s="717"/>
    </row>
    <row r="556" spans="1:13" x14ac:dyDescent="0.2">
      <c r="A556" s="157">
        <v>42536</v>
      </c>
      <c r="B556" s="179">
        <v>13436.778</v>
      </c>
      <c r="C556">
        <f t="shared" si="79"/>
        <v>447200.00000000006</v>
      </c>
      <c r="D556" s="193">
        <f t="shared" si="80"/>
        <v>3.0046462432915919</v>
      </c>
      <c r="E556" s="422"/>
      <c r="F556" s="425">
        <f t="shared" si="76"/>
        <v>2.3320633422968271</v>
      </c>
      <c r="G556" s="717"/>
      <c r="H556" s="408">
        <v>447.20000000000005</v>
      </c>
      <c r="J556" s="386"/>
      <c r="K556" s="386"/>
      <c r="M556" s="717"/>
    </row>
    <row r="557" spans="1:13" x14ac:dyDescent="0.2">
      <c r="A557" s="157">
        <v>42537</v>
      </c>
      <c r="B557" s="179">
        <v>11365.744000000001</v>
      </c>
      <c r="C557">
        <f t="shared" si="79"/>
        <v>353600</v>
      </c>
      <c r="D557" s="193">
        <f t="shared" si="80"/>
        <v>3.214294117647059</v>
      </c>
      <c r="E557" s="422"/>
      <c r="F557" s="425">
        <f t="shared" si="76"/>
        <v>2.3320633422968271</v>
      </c>
      <c r="G557" s="717"/>
      <c r="H557" s="408">
        <v>353.6</v>
      </c>
      <c r="J557" s="386"/>
      <c r="K557" s="386"/>
      <c r="M557" s="717"/>
    </row>
    <row r="558" spans="1:13" x14ac:dyDescent="0.2">
      <c r="A558" s="157">
        <v>42538</v>
      </c>
      <c r="B558" s="179">
        <v>6612.34</v>
      </c>
      <c r="C558">
        <f t="shared" si="79"/>
        <v>500800</v>
      </c>
      <c r="D558" s="193">
        <f t="shared" si="80"/>
        <v>1.3203554313099042</v>
      </c>
      <c r="E558" s="422"/>
      <c r="F558" s="425">
        <f t="shared" si="76"/>
        <v>2.3320633422968271</v>
      </c>
      <c r="G558" s="717"/>
      <c r="H558" s="408">
        <v>500.8</v>
      </c>
      <c r="J558" s="386"/>
      <c r="K558" s="386"/>
      <c r="M558" s="717"/>
    </row>
    <row r="559" spans="1:13" x14ac:dyDescent="0.2">
      <c r="A559" s="157">
        <v>42541</v>
      </c>
      <c r="B559" s="179">
        <v>8316.2180000000008</v>
      </c>
      <c r="C559">
        <f t="shared" si="79"/>
        <v>439200.00000000006</v>
      </c>
      <c r="D559" s="193">
        <f t="shared" si="80"/>
        <v>1.8934922586520946</v>
      </c>
      <c r="E559" s="422"/>
      <c r="F559" s="425">
        <f t="shared" si="76"/>
        <v>2.3320633422968271</v>
      </c>
      <c r="G559" s="717"/>
      <c r="H559" s="408">
        <v>439.20000000000005</v>
      </c>
      <c r="J559" s="386"/>
      <c r="K559" s="386"/>
      <c r="M559" s="717"/>
    </row>
    <row r="560" spans="1:13" x14ac:dyDescent="0.2">
      <c r="A560" s="157">
        <v>42542</v>
      </c>
      <c r="B560" s="179">
        <v>8656.3639999999996</v>
      </c>
      <c r="C560">
        <f t="shared" si="79"/>
        <v>436000</v>
      </c>
      <c r="D560" s="193">
        <f t="shared" si="80"/>
        <v>1.9854045871559631</v>
      </c>
      <c r="E560" s="422"/>
      <c r="F560" s="425">
        <f t="shared" si="76"/>
        <v>2.3320633422968271</v>
      </c>
      <c r="G560" s="717"/>
      <c r="H560" s="408">
        <v>436</v>
      </c>
      <c r="J560" s="386"/>
      <c r="K560" s="386"/>
      <c r="M560" s="717"/>
    </row>
    <row r="561" spans="1:13" x14ac:dyDescent="0.2">
      <c r="A561" s="157">
        <v>42543</v>
      </c>
      <c r="B561" s="179">
        <v>11241.477999999999</v>
      </c>
      <c r="C561">
        <f t="shared" si="79"/>
        <v>379200.00000000006</v>
      </c>
      <c r="D561" s="193">
        <f t="shared" si="80"/>
        <v>2.964524789029535</v>
      </c>
      <c r="E561" s="422"/>
      <c r="F561" s="425">
        <f t="shared" si="76"/>
        <v>2.3320633422968271</v>
      </c>
      <c r="G561" s="717"/>
      <c r="H561" s="408">
        <v>379.20000000000005</v>
      </c>
      <c r="J561" s="386"/>
      <c r="K561" s="386"/>
      <c r="M561" s="717"/>
    </row>
    <row r="562" spans="1:13" x14ac:dyDescent="0.2">
      <c r="A562" s="157">
        <v>42544</v>
      </c>
      <c r="B562" s="179">
        <v>8396.366</v>
      </c>
      <c r="C562">
        <f t="shared" si="79"/>
        <v>427200.00000000006</v>
      </c>
      <c r="D562" s="193">
        <f t="shared" si="80"/>
        <v>1.9654414794007486</v>
      </c>
      <c r="E562" s="422"/>
      <c r="F562" s="425">
        <f t="shared" si="76"/>
        <v>2.3320633422968271</v>
      </c>
      <c r="G562" s="717"/>
      <c r="H562" s="408">
        <v>427.20000000000005</v>
      </c>
      <c r="J562" s="386"/>
      <c r="K562" s="386"/>
      <c r="M562" s="717"/>
    </row>
    <row r="563" spans="1:13" x14ac:dyDescent="0.2">
      <c r="A563" s="157">
        <v>42545</v>
      </c>
      <c r="B563" s="179">
        <v>10556.814</v>
      </c>
      <c r="C563">
        <f t="shared" si="79"/>
        <v>404800</v>
      </c>
      <c r="D563" s="193">
        <f t="shared" si="80"/>
        <v>2.607908596837945</v>
      </c>
      <c r="E563" s="422"/>
      <c r="F563" s="425">
        <f t="shared" si="76"/>
        <v>2.3320633422968271</v>
      </c>
      <c r="G563" s="717"/>
      <c r="H563" s="408">
        <v>404.8</v>
      </c>
      <c r="J563" s="386"/>
      <c r="K563" s="386"/>
      <c r="M563" s="717"/>
    </row>
    <row r="564" spans="1:13" x14ac:dyDescent="0.2">
      <c r="A564" s="157">
        <v>42548</v>
      </c>
      <c r="B564" s="179">
        <v>9798.0640000000003</v>
      </c>
      <c r="C564">
        <f t="shared" si="79"/>
        <v>463200.00000000006</v>
      </c>
      <c r="D564" s="193">
        <f t="shared" si="80"/>
        <v>2.115298791018998</v>
      </c>
      <c r="E564" s="422"/>
      <c r="F564" s="425">
        <f t="shared" si="76"/>
        <v>2.3320633422968271</v>
      </c>
      <c r="G564" s="717"/>
      <c r="H564" s="408">
        <v>463.20000000000005</v>
      </c>
      <c r="J564" s="386"/>
      <c r="K564" s="386"/>
      <c r="M564" s="717"/>
    </row>
    <row r="565" spans="1:13" x14ac:dyDescent="0.2">
      <c r="A565" s="157">
        <v>42549</v>
      </c>
      <c r="B565" s="179">
        <v>11199.95</v>
      </c>
      <c r="C565">
        <f t="shared" si="79"/>
        <v>496800</v>
      </c>
      <c r="D565" s="193">
        <f t="shared" si="80"/>
        <v>2.2544182769726251</v>
      </c>
      <c r="E565" s="422"/>
      <c r="F565" s="425">
        <f t="shared" si="76"/>
        <v>2.3320633422968271</v>
      </c>
      <c r="G565" s="717"/>
      <c r="H565" s="408">
        <v>496.8</v>
      </c>
      <c r="J565" s="386"/>
      <c r="K565" s="386"/>
      <c r="M565" s="717"/>
    </row>
    <row r="566" spans="1:13" x14ac:dyDescent="0.2">
      <c r="A566" s="157">
        <v>42550</v>
      </c>
      <c r="B566" s="179">
        <v>7224.96</v>
      </c>
      <c r="C566">
        <f t="shared" si="79"/>
        <v>257600.00000000003</v>
      </c>
      <c r="D566" s="193">
        <f t="shared" si="80"/>
        <v>2.8047204968944097</v>
      </c>
      <c r="E566" s="422"/>
      <c r="F566" s="425">
        <f t="shared" si="76"/>
        <v>2.3320633422968271</v>
      </c>
      <c r="G566" s="717"/>
      <c r="H566" s="408">
        <v>257.60000000000002</v>
      </c>
      <c r="J566" s="386"/>
      <c r="K566" s="386"/>
      <c r="M566" s="717"/>
    </row>
    <row r="567" spans="1:13" x14ac:dyDescent="0.2">
      <c r="A567" s="157">
        <v>42552</v>
      </c>
      <c r="B567" s="179">
        <v>9410.41</v>
      </c>
      <c r="C567">
        <f t="shared" ref="C567:C585" si="81">H567*1000</f>
        <v>431200.00000000006</v>
      </c>
      <c r="D567" s="193">
        <f t="shared" ref="D567:D585" si="82">(B567/C567)*100</f>
        <v>2.1823770871985153</v>
      </c>
      <c r="E567" s="422"/>
      <c r="F567" s="425">
        <f t="shared" si="76"/>
        <v>2.3320633422968271</v>
      </c>
      <c r="G567" s="717"/>
      <c r="H567" s="408">
        <v>431.20000000000005</v>
      </c>
      <c r="J567" s="386"/>
      <c r="K567" s="386"/>
      <c r="M567" s="717"/>
    </row>
    <row r="568" spans="1:13" x14ac:dyDescent="0.2">
      <c r="A568" s="157">
        <v>42555</v>
      </c>
      <c r="B568" s="179">
        <v>16954.27</v>
      </c>
      <c r="C568">
        <f t="shared" si="81"/>
        <v>452800</v>
      </c>
      <c r="D568" s="193">
        <f t="shared" si="82"/>
        <v>3.7443175795053003</v>
      </c>
      <c r="E568" s="422"/>
      <c r="F568" s="425">
        <f t="shared" si="76"/>
        <v>2.3320633422968271</v>
      </c>
      <c r="G568" s="717"/>
      <c r="H568" s="408">
        <v>452.8</v>
      </c>
      <c r="J568" s="386"/>
      <c r="K568" s="386"/>
      <c r="M568" s="717"/>
    </row>
    <row r="569" spans="1:13" x14ac:dyDescent="0.2">
      <c r="A569" s="157">
        <v>42556</v>
      </c>
      <c r="B569" s="179">
        <v>13179.55</v>
      </c>
      <c r="C569">
        <f t="shared" si="81"/>
        <v>436000</v>
      </c>
      <c r="D569" s="193">
        <f t="shared" si="82"/>
        <v>3.0228325688073392</v>
      </c>
      <c r="E569" s="422"/>
      <c r="F569" s="425">
        <f t="shared" si="76"/>
        <v>2.3320633422968271</v>
      </c>
      <c r="G569" s="717"/>
      <c r="H569" s="408">
        <v>436</v>
      </c>
      <c r="J569" s="386"/>
      <c r="K569" s="386"/>
      <c r="M569" s="717"/>
    </row>
    <row r="570" spans="1:13" x14ac:dyDescent="0.2">
      <c r="A570" s="157">
        <v>42557</v>
      </c>
      <c r="B570" s="179">
        <v>7386.06</v>
      </c>
      <c r="C570">
        <f t="shared" si="81"/>
        <v>444000</v>
      </c>
      <c r="D570" s="193">
        <f t="shared" si="82"/>
        <v>1.6635270270270273</v>
      </c>
      <c r="E570" s="422"/>
      <c r="F570" s="425">
        <f t="shared" si="76"/>
        <v>2.3320633422968271</v>
      </c>
      <c r="G570" s="717"/>
      <c r="H570" s="408">
        <v>444</v>
      </c>
      <c r="J570" s="386"/>
      <c r="K570" s="386"/>
      <c r="M570" s="717"/>
    </row>
    <row r="571" spans="1:13" x14ac:dyDescent="0.2">
      <c r="A571" s="157">
        <v>42558</v>
      </c>
      <c r="B571" s="179">
        <v>10194.66</v>
      </c>
      <c r="C571">
        <f t="shared" si="81"/>
        <v>441600</v>
      </c>
      <c r="D571" s="193">
        <f t="shared" si="82"/>
        <v>2.3085733695652171</v>
      </c>
      <c r="E571" s="422"/>
      <c r="F571" s="425">
        <f t="shared" si="76"/>
        <v>2.3320633422968271</v>
      </c>
      <c r="G571" s="717"/>
      <c r="H571" s="408">
        <v>441.6</v>
      </c>
      <c r="J571" s="386"/>
      <c r="K571" s="386"/>
      <c r="M571" s="717"/>
    </row>
    <row r="572" spans="1:13" x14ac:dyDescent="0.2">
      <c r="A572" s="157">
        <v>42559</v>
      </c>
      <c r="B572" s="179">
        <v>8942.7540000000008</v>
      </c>
      <c r="C572">
        <f t="shared" si="81"/>
        <v>420800</v>
      </c>
      <c r="D572" s="193">
        <f t="shared" si="82"/>
        <v>2.1251791825095059</v>
      </c>
      <c r="E572" s="422"/>
      <c r="F572" s="425">
        <f t="shared" si="76"/>
        <v>2.3320633422968271</v>
      </c>
      <c r="G572" s="717"/>
      <c r="H572" s="408">
        <v>420.8</v>
      </c>
      <c r="J572" s="386"/>
      <c r="K572" s="386"/>
      <c r="M572" s="717"/>
    </row>
    <row r="573" spans="1:13" x14ac:dyDescent="0.2">
      <c r="A573" s="157">
        <v>42562</v>
      </c>
      <c r="B573" s="179">
        <v>13318.654</v>
      </c>
      <c r="C573">
        <f t="shared" si="81"/>
        <v>505600</v>
      </c>
      <c r="D573" s="193">
        <f t="shared" si="82"/>
        <v>2.6342274525316456</v>
      </c>
      <c r="E573" s="422"/>
      <c r="F573" s="425">
        <f t="shared" si="76"/>
        <v>2.3320633422968271</v>
      </c>
      <c r="G573" s="717"/>
      <c r="H573" s="408">
        <v>505.6</v>
      </c>
      <c r="J573" s="386"/>
      <c r="K573" s="386"/>
      <c r="M573" s="717"/>
    </row>
    <row r="574" spans="1:13" x14ac:dyDescent="0.2">
      <c r="A574" s="157">
        <v>42563</v>
      </c>
      <c r="B574" s="179">
        <v>10165.796</v>
      </c>
      <c r="C574">
        <f t="shared" si="81"/>
        <v>441600</v>
      </c>
      <c r="D574" s="193">
        <f t="shared" si="82"/>
        <v>2.3020371376811593</v>
      </c>
      <c r="E574" s="422"/>
      <c r="F574" s="425">
        <f t="shared" ref="F574:F637" si="83">$F$444</f>
        <v>2.3320633422968271</v>
      </c>
      <c r="G574" s="717"/>
      <c r="H574" s="408">
        <v>441.6</v>
      </c>
      <c r="J574" s="386"/>
      <c r="K574" s="386"/>
      <c r="M574" s="717"/>
    </row>
    <row r="575" spans="1:13" x14ac:dyDescent="0.2">
      <c r="A575" s="157">
        <v>42564</v>
      </c>
      <c r="B575" s="179">
        <v>11302.111999999999</v>
      </c>
      <c r="C575">
        <f t="shared" si="81"/>
        <v>420800</v>
      </c>
      <c r="D575" s="193">
        <f t="shared" si="82"/>
        <v>2.6858631178707224</v>
      </c>
      <c r="E575" s="422"/>
      <c r="F575" s="425">
        <f t="shared" si="83"/>
        <v>2.3320633422968271</v>
      </c>
      <c r="G575" s="717"/>
      <c r="H575" s="408">
        <v>420.8</v>
      </c>
      <c r="J575" s="386"/>
      <c r="K575" s="386"/>
      <c r="M575" s="717"/>
    </row>
    <row r="576" spans="1:13" x14ac:dyDescent="0.2">
      <c r="A576" s="157">
        <v>42569</v>
      </c>
      <c r="B576" s="179">
        <v>2011.54</v>
      </c>
      <c r="C576">
        <f t="shared" si="81"/>
        <v>505600</v>
      </c>
      <c r="D576" s="193">
        <f t="shared" si="82"/>
        <v>0.3978520569620253</v>
      </c>
      <c r="E576" s="422"/>
      <c r="F576" s="425">
        <f t="shared" si="83"/>
        <v>2.3320633422968271</v>
      </c>
      <c r="G576" s="717"/>
      <c r="H576" s="408">
        <v>505.6</v>
      </c>
      <c r="J576" s="386"/>
      <c r="K576" s="386"/>
      <c r="M576" s="717"/>
    </row>
    <row r="577" spans="1:13" x14ac:dyDescent="0.2">
      <c r="A577" s="157">
        <v>42570</v>
      </c>
      <c r="B577" s="179">
        <v>11345.52</v>
      </c>
      <c r="C577">
        <f t="shared" si="81"/>
        <v>468000</v>
      </c>
      <c r="D577" s="193">
        <f t="shared" si="82"/>
        <v>2.4242564102564104</v>
      </c>
      <c r="E577" s="422"/>
      <c r="F577" s="425">
        <f t="shared" si="83"/>
        <v>2.3320633422968271</v>
      </c>
      <c r="G577" s="717"/>
      <c r="H577" s="408">
        <v>468</v>
      </c>
      <c r="J577" s="386"/>
      <c r="K577" s="386"/>
      <c r="M577" s="717"/>
    </row>
    <row r="578" spans="1:13" x14ac:dyDescent="0.2">
      <c r="A578" s="157">
        <v>42571</v>
      </c>
      <c r="B578" s="179">
        <v>10131.626</v>
      </c>
      <c r="C578">
        <f t="shared" si="81"/>
        <v>420800</v>
      </c>
      <c r="D578" s="193">
        <f t="shared" si="82"/>
        <v>2.4077057984790877</v>
      </c>
      <c r="E578" s="422"/>
      <c r="F578" s="425">
        <f t="shared" si="83"/>
        <v>2.3320633422968271</v>
      </c>
      <c r="G578" s="717"/>
      <c r="H578" s="408">
        <v>420.8</v>
      </c>
      <c r="J578" s="386"/>
      <c r="K578" s="386"/>
      <c r="M578" s="717"/>
    </row>
    <row r="579" spans="1:13" x14ac:dyDescent="0.2">
      <c r="A579" s="157">
        <v>42572</v>
      </c>
      <c r="B579" s="179">
        <v>8109.2359999999999</v>
      </c>
      <c r="C579">
        <f t="shared" si="81"/>
        <v>396000</v>
      </c>
      <c r="D579" s="193">
        <f t="shared" si="82"/>
        <v>2.0477868686868685</v>
      </c>
      <c r="E579" s="422"/>
      <c r="F579" s="425">
        <f t="shared" si="83"/>
        <v>2.3320633422968271</v>
      </c>
      <c r="G579" s="717"/>
      <c r="H579" s="408">
        <v>396</v>
      </c>
      <c r="J579" s="386"/>
      <c r="K579" s="386"/>
      <c r="M579" s="717"/>
    </row>
    <row r="580" spans="1:13" x14ac:dyDescent="0.2">
      <c r="A580" s="157">
        <v>42573</v>
      </c>
      <c r="B580" s="179">
        <v>14892.406000000001</v>
      </c>
      <c r="C580">
        <f t="shared" si="81"/>
        <v>540000</v>
      </c>
      <c r="D580" s="193">
        <f t="shared" si="82"/>
        <v>2.7578529629629629</v>
      </c>
      <c r="E580" s="422"/>
      <c r="F580" s="425">
        <f t="shared" si="83"/>
        <v>2.3320633422968271</v>
      </c>
      <c r="G580" s="717"/>
      <c r="H580" s="408">
        <v>540</v>
      </c>
      <c r="J580" s="386"/>
      <c r="K580" s="386"/>
      <c r="M580" s="717"/>
    </row>
    <row r="581" spans="1:13" x14ac:dyDescent="0.2">
      <c r="A581" s="157">
        <v>42576</v>
      </c>
      <c r="B581" s="179">
        <v>8733.5040000000008</v>
      </c>
      <c r="C581">
        <f t="shared" si="81"/>
        <v>485600</v>
      </c>
      <c r="D581" s="193">
        <f t="shared" si="82"/>
        <v>1.7984975288303131</v>
      </c>
      <c r="E581" s="422"/>
      <c r="F581" s="425">
        <f t="shared" si="83"/>
        <v>2.3320633422968271</v>
      </c>
      <c r="G581" s="717"/>
      <c r="H581" s="408">
        <v>485.6</v>
      </c>
      <c r="J581" s="386"/>
      <c r="K581" s="386"/>
      <c r="M581" s="717"/>
    </row>
    <row r="582" spans="1:13" x14ac:dyDescent="0.2">
      <c r="A582" s="157">
        <v>42577</v>
      </c>
      <c r="B582" s="179">
        <v>7975.9880000000003</v>
      </c>
      <c r="C582">
        <f t="shared" si="81"/>
        <v>556000</v>
      </c>
      <c r="D582" s="193">
        <f t="shared" si="82"/>
        <v>1.4345302158273381</v>
      </c>
      <c r="E582" s="422"/>
      <c r="F582" s="425">
        <f t="shared" si="83"/>
        <v>2.3320633422968271</v>
      </c>
      <c r="G582" s="717"/>
      <c r="H582" s="408">
        <v>556</v>
      </c>
      <c r="J582" s="386"/>
      <c r="K582" s="386"/>
      <c r="M582" s="717"/>
    </row>
    <row r="583" spans="1:13" x14ac:dyDescent="0.2">
      <c r="A583" s="157">
        <v>42578</v>
      </c>
      <c r="B583" s="179">
        <v>6691.2879999999996</v>
      </c>
      <c r="C583">
        <f t="shared" si="81"/>
        <v>539200</v>
      </c>
      <c r="D583" s="193">
        <f t="shared" si="82"/>
        <v>1.2409658753709198</v>
      </c>
      <c r="E583" s="422"/>
      <c r="F583" s="425">
        <f t="shared" si="83"/>
        <v>2.3320633422968271</v>
      </c>
      <c r="G583" s="717"/>
      <c r="H583" s="408">
        <v>539.20000000000005</v>
      </c>
      <c r="J583" s="386"/>
      <c r="K583" s="386"/>
      <c r="M583" s="717"/>
    </row>
    <row r="584" spans="1:13" x14ac:dyDescent="0.2">
      <c r="A584" s="157">
        <v>42579</v>
      </c>
      <c r="B584" s="179">
        <v>12524.686</v>
      </c>
      <c r="C584">
        <f t="shared" si="81"/>
        <v>472000</v>
      </c>
      <c r="D584" s="193">
        <f t="shared" si="82"/>
        <v>2.6535351694915255</v>
      </c>
      <c r="E584" s="422"/>
      <c r="F584" s="425">
        <f t="shared" si="83"/>
        <v>2.3320633422968271</v>
      </c>
      <c r="G584" s="717"/>
      <c r="H584" s="408">
        <v>472</v>
      </c>
      <c r="J584" s="386"/>
      <c r="K584" s="386"/>
      <c r="M584" s="717"/>
    </row>
    <row r="585" spans="1:13" x14ac:dyDescent="0.2">
      <c r="A585" s="157">
        <v>42580</v>
      </c>
      <c r="B585" s="179">
        <v>5715.5150000000003</v>
      </c>
      <c r="C585">
        <f t="shared" si="81"/>
        <v>356800</v>
      </c>
      <c r="D585" s="193">
        <f t="shared" si="82"/>
        <v>1.6018820067264576</v>
      </c>
      <c r="E585" s="422"/>
      <c r="F585" s="425">
        <f t="shared" si="83"/>
        <v>2.3320633422968271</v>
      </c>
      <c r="G585" s="717"/>
      <c r="H585" s="408">
        <v>356.8</v>
      </c>
      <c r="J585" s="386"/>
      <c r="K585" s="386"/>
      <c r="M585" s="717"/>
    </row>
    <row r="586" spans="1:13" x14ac:dyDescent="0.2">
      <c r="A586" s="157">
        <v>42604</v>
      </c>
      <c r="B586" s="179">
        <v>8226.6080000000002</v>
      </c>
      <c r="C586">
        <f t="shared" ref="C586:C593" si="84">H586*1000</f>
        <v>440800</v>
      </c>
      <c r="D586" s="193">
        <f t="shared" ref="D586:D593" si="85">(B586/C586)*100</f>
        <v>1.8662903811252267</v>
      </c>
      <c r="E586" s="422"/>
      <c r="F586" s="425">
        <f t="shared" si="83"/>
        <v>2.3320633422968271</v>
      </c>
      <c r="G586" s="717"/>
      <c r="H586" s="408">
        <v>440.8</v>
      </c>
      <c r="J586" s="386"/>
      <c r="K586" s="386"/>
      <c r="M586" s="717"/>
    </row>
    <row r="587" spans="1:13" x14ac:dyDescent="0.2">
      <c r="A587" s="157">
        <v>42605</v>
      </c>
      <c r="B587" s="179">
        <v>8910.9699999999993</v>
      </c>
      <c r="C587">
        <f t="shared" si="84"/>
        <v>308800</v>
      </c>
      <c r="D587" s="193">
        <f t="shared" si="85"/>
        <v>2.8856768134715027</v>
      </c>
      <c r="E587" s="422"/>
      <c r="F587" s="425">
        <f t="shared" si="83"/>
        <v>2.3320633422968271</v>
      </c>
      <c r="G587" s="717"/>
      <c r="H587" s="408">
        <v>308.8</v>
      </c>
      <c r="J587" s="386"/>
      <c r="K587" s="386"/>
      <c r="M587" s="717"/>
    </row>
    <row r="588" spans="1:13" x14ac:dyDescent="0.2">
      <c r="A588" s="157">
        <v>42606</v>
      </c>
      <c r="B588" s="179">
        <v>8591.7639999999992</v>
      </c>
      <c r="C588">
        <f t="shared" si="84"/>
        <v>385600</v>
      </c>
      <c r="D588" s="193">
        <f t="shared" si="85"/>
        <v>2.2281545643153522</v>
      </c>
      <c r="E588" s="422"/>
      <c r="F588" s="425">
        <f t="shared" si="83"/>
        <v>2.3320633422968271</v>
      </c>
      <c r="G588" s="717"/>
      <c r="H588" s="408">
        <v>385.6</v>
      </c>
      <c r="J588" s="386"/>
      <c r="K588" s="386"/>
      <c r="M588" s="717"/>
    </row>
    <row r="589" spans="1:13" x14ac:dyDescent="0.2">
      <c r="A589" s="157">
        <v>42607</v>
      </c>
      <c r="B589" s="179">
        <v>8209.9740000000002</v>
      </c>
      <c r="C589">
        <f t="shared" si="84"/>
        <v>496000</v>
      </c>
      <c r="D589" s="193">
        <f t="shared" si="85"/>
        <v>1.6552366935483871</v>
      </c>
      <c r="E589" s="422"/>
      <c r="F589" s="425">
        <f t="shared" si="83"/>
        <v>2.3320633422968271</v>
      </c>
      <c r="G589" s="717"/>
      <c r="H589" s="408">
        <v>496</v>
      </c>
      <c r="J589" s="386"/>
      <c r="K589" s="386"/>
      <c r="M589" s="717"/>
    </row>
    <row r="590" spans="1:13" x14ac:dyDescent="0.2">
      <c r="A590" s="157">
        <v>42608</v>
      </c>
      <c r="B590" s="179">
        <v>8085.1559999999999</v>
      </c>
      <c r="C590">
        <f t="shared" si="84"/>
        <v>495200.00000000006</v>
      </c>
      <c r="D590" s="193">
        <f t="shared" si="85"/>
        <v>1.6327051696284327</v>
      </c>
      <c r="E590" s="422"/>
      <c r="F590" s="425">
        <f t="shared" si="83"/>
        <v>2.3320633422968271</v>
      </c>
      <c r="G590" s="717"/>
      <c r="H590" s="408">
        <v>495.20000000000005</v>
      </c>
      <c r="J590" s="386"/>
      <c r="K590" s="386"/>
      <c r="M590" s="717"/>
    </row>
    <row r="591" spans="1:13" x14ac:dyDescent="0.2">
      <c r="A591" s="157">
        <v>42611</v>
      </c>
      <c r="B591" s="179">
        <v>14567.396000000001</v>
      </c>
      <c r="C591">
        <f t="shared" si="84"/>
        <v>464000</v>
      </c>
      <c r="D591" s="193">
        <f t="shared" si="85"/>
        <v>3.1395249999999999</v>
      </c>
      <c r="E591" s="422"/>
      <c r="F591" s="425">
        <f t="shared" si="83"/>
        <v>2.3320633422968271</v>
      </c>
      <c r="G591" s="717"/>
      <c r="H591" s="408">
        <v>464</v>
      </c>
      <c r="J591" s="386"/>
      <c r="K591" s="386"/>
      <c r="M591" s="717"/>
    </row>
    <row r="592" spans="1:13" x14ac:dyDescent="0.2">
      <c r="A592" s="157">
        <v>42612</v>
      </c>
      <c r="B592" s="179">
        <v>8308.2540000000008</v>
      </c>
      <c r="C592">
        <f t="shared" si="84"/>
        <v>472800</v>
      </c>
      <c r="D592" s="193">
        <f t="shared" si="85"/>
        <v>1.7572449238578682</v>
      </c>
      <c r="E592" s="422"/>
      <c r="F592" s="425">
        <f t="shared" si="83"/>
        <v>2.3320633422968271</v>
      </c>
      <c r="G592" s="717"/>
      <c r="H592" s="408">
        <v>472.8</v>
      </c>
      <c r="J592" s="386"/>
      <c r="K592" s="386"/>
      <c r="M592" s="717"/>
    </row>
    <row r="593" spans="1:13" x14ac:dyDescent="0.2">
      <c r="A593" s="157">
        <v>42613</v>
      </c>
      <c r="B593" s="179">
        <v>8382.1200000000008</v>
      </c>
      <c r="C593">
        <f t="shared" si="84"/>
        <v>495200.00000000006</v>
      </c>
      <c r="D593" s="193">
        <f t="shared" si="85"/>
        <v>1.6926736672051697</v>
      </c>
      <c r="E593" s="422"/>
      <c r="F593" s="425">
        <f t="shared" si="83"/>
        <v>2.3320633422968271</v>
      </c>
      <c r="G593" s="717"/>
      <c r="H593" s="408">
        <v>495.20000000000005</v>
      </c>
      <c r="J593" s="386"/>
      <c r="K593" s="386"/>
      <c r="M593" s="717"/>
    </row>
    <row r="594" spans="1:13" x14ac:dyDescent="0.2">
      <c r="A594" s="157">
        <v>42614</v>
      </c>
      <c r="B594" s="179">
        <v>8382.1200000000008</v>
      </c>
      <c r="C594">
        <f t="shared" ref="C594:C615" si="86">H594*1000</f>
        <v>439200.00000000006</v>
      </c>
      <c r="D594" s="193">
        <f t="shared" ref="D594:D615" si="87">(B594/C594)*100</f>
        <v>1.9084972677595629</v>
      </c>
      <c r="E594" s="422"/>
      <c r="F594" s="425">
        <f t="shared" si="83"/>
        <v>2.3320633422968271</v>
      </c>
      <c r="G594" s="717"/>
      <c r="H594" s="408">
        <v>439.20000000000005</v>
      </c>
      <c r="J594" s="386"/>
      <c r="K594" s="386"/>
      <c r="M594" s="717"/>
    </row>
    <row r="595" spans="1:13" x14ac:dyDescent="0.2">
      <c r="A595" s="157">
        <v>42615</v>
      </c>
      <c r="B595" s="179">
        <v>8018.0060000000003</v>
      </c>
      <c r="C595">
        <f t="shared" si="86"/>
        <v>469600</v>
      </c>
      <c r="D595" s="193">
        <f t="shared" si="87"/>
        <v>1.7074118398637139</v>
      </c>
      <c r="E595" s="422"/>
      <c r="F595" s="425">
        <f t="shared" si="83"/>
        <v>2.3320633422968271</v>
      </c>
      <c r="G595" s="717"/>
      <c r="H595" s="408">
        <v>469.6</v>
      </c>
      <c r="J595" s="386"/>
      <c r="K595" s="386"/>
      <c r="M595" s="717"/>
    </row>
    <row r="596" spans="1:13" x14ac:dyDescent="0.2">
      <c r="A596" s="157">
        <v>42618</v>
      </c>
      <c r="B596" s="179">
        <v>11473.48</v>
      </c>
      <c r="C596">
        <f t="shared" si="86"/>
        <v>413600</v>
      </c>
      <c r="D596" s="193">
        <f t="shared" si="87"/>
        <v>2.7740522243713732</v>
      </c>
      <c r="E596" s="422"/>
      <c r="F596" s="425">
        <f t="shared" si="83"/>
        <v>2.3320633422968271</v>
      </c>
      <c r="G596" s="717"/>
      <c r="H596" s="408">
        <v>413.6</v>
      </c>
      <c r="J596" s="386"/>
      <c r="K596" s="386"/>
      <c r="M596" s="717"/>
    </row>
    <row r="597" spans="1:13" x14ac:dyDescent="0.2">
      <c r="A597" s="157">
        <v>42619</v>
      </c>
      <c r="B597" s="179">
        <v>12989.88</v>
      </c>
      <c r="C597">
        <f t="shared" si="86"/>
        <v>421600</v>
      </c>
      <c r="D597" s="193">
        <f t="shared" si="87"/>
        <v>3.0810910815939279</v>
      </c>
      <c r="E597" s="422"/>
      <c r="F597" s="425">
        <f t="shared" si="83"/>
        <v>2.3320633422968271</v>
      </c>
      <c r="G597" s="717"/>
      <c r="H597" s="408">
        <v>421.6</v>
      </c>
      <c r="J597" s="386"/>
      <c r="K597" s="386"/>
      <c r="M597" s="717"/>
    </row>
    <row r="598" spans="1:13" x14ac:dyDescent="0.2">
      <c r="A598" s="157">
        <v>42620</v>
      </c>
      <c r="B598" s="179">
        <v>8600.9179999999997</v>
      </c>
      <c r="C598">
        <f t="shared" si="86"/>
        <v>404800</v>
      </c>
      <c r="D598" s="193">
        <f t="shared" si="87"/>
        <v>2.1247327075098812</v>
      </c>
      <c r="E598" s="422"/>
      <c r="F598" s="425">
        <f t="shared" si="83"/>
        <v>2.3320633422968271</v>
      </c>
      <c r="G598" s="717"/>
      <c r="H598" s="408">
        <v>404.8</v>
      </c>
      <c r="J598" s="386"/>
      <c r="K598" s="386"/>
      <c r="M598" s="717"/>
    </row>
    <row r="599" spans="1:13" x14ac:dyDescent="0.2">
      <c r="A599" s="157">
        <v>42621</v>
      </c>
      <c r="B599" s="179">
        <v>13221.58</v>
      </c>
      <c r="C599">
        <f t="shared" si="86"/>
        <v>424800</v>
      </c>
      <c r="D599" s="193">
        <f t="shared" si="87"/>
        <v>3.1124246704331449</v>
      </c>
      <c r="E599" s="422"/>
      <c r="F599" s="425">
        <f t="shared" si="83"/>
        <v>2.3320633422968271</v>
      </c>
      <c r="G599" s="717"/>
      <c r="H599" s="408">
        <v>424.8</v>
      </c>
      <c r="J599" s="386"/>
      <c r="K599" s="386"/>
      <c r="M599" s="717"/>
    </row>
    <row r="600" spans="1:13" x14ac:dyDescent="0.2">
      <c r="A600" s="157">
        <v>42622</v>
      </c>
      <c r="B600" s="179">
        <v>10475.4</v>
      </c>
      <c r="C600">
        <f t="shared" si="86"/>
        <v>500000</v>
      </c>
      <c r="D600" s="193">
        <f t="shared" si="87"/>
        <v>2.0950799999999998</v>
      </c>
      <c r="E600" s="422"/>
      <c r="F600" s="425">
        <f t="shared" si="83"/>
        <v>2.3320633422968271</v>
      </c>
      <c r="G600" s="717"/>
      <c r="H600" s="408">
        <v>500</v>
      </c>
      <c r="J600" s="386"/>
      <c r="K600" s="386"/>
      <c r="M600" s="717"/>
    </row>
    <row r="601" spans="1:13" x14ac:dyDescent="0.2">
      <c r="A601" s="157">
        <v>42625</v>
      </c>
      <c r="B601" s="179">
        <v>11697.694</v>
      </c>
      <c r="C601">
        <f t="shared" si="86"/>
        <v>404800</v>
      </c>
      <c r="D601" s="193">
        <f t="shared" si="87"/>
        <v>2.8897465415019763</v>
      </c>
      <c r="E601" s="422"/>
      <c r="F601" s="425">
        <f t="shared" si="83"/>
        <v>2.3320633422968271</v>
      </c>
      <c r="G601" s="717"/>
      <c r="H601" s="408">
        <v>404.8</v>
      </c>
      <c r="J601" s="386"/>
      <c r="K601" s="386"/>
      <c r="M601" s="717"/>
    </row>
    <row r="602" spans="1:13" x14ac:dyDescent="0.2">
      <c r="A602" s="157">
        <v>42626</v>
      </c>
      <c r="B602" s="179">
        <v>12647.18</v>
      </c>
      <c r="C602">
        <f t="shared" si="86"/>
        <v>424800</v>
      </c>
      <c r="D602" s="193">
        <f t="shared" si="87"/>
        <v>2.977208097928437</v>
      </c>
      <c r="E602" s="422"/>
      <c r="F602" s="425">
        <f t="shared" si="83"/>
        <v>2.3320633422968271</v>
      </c>
      <c r="G602" s="717"/>
      <c r="H602" s="408">
        <v>424.8</v>
      </c>
      <c r="J602" s="386"/>
      <c r="K602" s="386"/>
      <c r="M602" s="717"/>
    </row>
    <row r="603" spans="1:13" x14ac:dyDescent="0.2">
      <c r="A603" s="157">
        <v>42627</v>
      </c>
      <c r="B603" s="179">
        <v>12760.972</v>
      </c>
      <c r="C603">
        <f t="shared" si="86"/>
        <v>500000</v>
      </c>
      <c r="D603" s="193">
        <f t="shared" si="87"/>
        <v>2.5521943999999999</v>
      </c>
      <c r="E603" s="422"/>
      <c r="F603" s="425">
        <f t="shared" si="83"/>
        <v>2.3320633422968271</v>
      </c>
      <c r="G603" s="717"/>
      <c r="H603" s="408">
        <v>500</v>
      </c>
      <c r="J603" s="386"/>
      <c r="K603" s="386"/>
      <c r="M603" s="717"/>
    </row>
    <row r="604" spans="1:13" x14ac:dyDescent="0.2">
      <c r="A604" s="157">
        <v>42628</v>
      </c>
      <c r="B604" s="179">
        <v>9695.0560000000005</v>
      </c>
      <c r="C604">
        <f t="shared" si="86"/>
        <v>432800</v>
      </c>
      <c r="D604" s="193">
        <f t="shared" si="87"/>
        <v>2.2400776340110906</v>
      </c>
      <c r="E604" s="422"/>
      <c r="F604" s="425">
        <f t="shared" si="83"/>
        <v>2.3320633422968271</v>
      </c>
      <c r="G604" s="717"/>
      <c r="H604" s="408">
        <v>432.8</v>
      </c>
      <c r="J604" s="386"/>
      <c r="K604" s="386"/>
      <c r="M604" s="717"/>
    </row>
    <row r="605" spans="1:13" x14ac:dyDescent="0.2">
      <c r="A605" s="157">
        <v>42629</v>
      </c>
      <c r="B605" s="179">
        <v>12502.585999999999</v>
      </c>
      <c r="C605">
        <f t="shared" si="86"/>
        <v>543200</v>
      </c>
      <c r="D605" s="193">
        <f t="shared" si="87"/>
        <v>2.3016542709867451</v>
      </c>
      <c r="E605" s="422"/>
      <c r="F605" s="425">
        <f t="shared" si="83"/>
        <v>2.3320633422968271</v>
      </c>
      <c r="G605" s="717"/>
      <c r="H605" s="408">
        <v>543.20000000000005</v>
      </c>
      <c r="J605" s="386"/>
      <c r="K605" s="386"/>
      <c r="M605" s="717"/>
    </row>
    <row r="606" spans="1:13" x14ac:dyDescent="0.2">
      <c r="A606" s="157">
        <v>42632</v>
      </c>
      <c r="B606" s="179">
        <v>13424.14</v>
      </c>
      <c r="C606">
        <f t="shared" si="86"/>
        <v>512800.00000000006</v>
      </c>
      <c r="D606" s="193">
        <f t="shared" si="87"/>
        <v>2.6178120124804987</v>
      </c>
      <c r="E606" s="422"/>
      <c r="F606" s="425">
        <f t="shared" si="83"/>
        <v>2.3320633422968271</v>
      </c>
      <c r="G606" s="717"/>
      <c r="H606" s="408">
        <v>512.80000000000007</v>
      </c>
      <c r="J606" s="386"/>
      <c r="K606" s="386"/>
      <c r="M606" s="717"/>
    </row>
    <row r="607" spans="1:13" x14ac:dyDescent="0.2">
      <c r="A607" s="157">
        <v>42633</v>
      </c>
      <c r="B607" s="179">
        <v>7431.3879999999999</v>
      </c>
      <c r="C607">
        <f t="shared" si="86"/>
        <v>486400.00000000006</v>
      </c>
      <c r="D607" s="193">
        <f t="shared" si="87"/>
        <v>1.5278347039473683</v>
      </c>
      <c r="E607" s="422"/>
      <c r="F607" s="425">
        <f t="shared" si="83"/>
        <v>2.3320633422968271</v>
      </c>
      <c r="G607" s="717"/>
      <c r="H607" s="408">
        <v>486.40000000000003</v>
      </c>
      <c r="J607" s="386"/>
      <c r="K607" s="386"/>
      <c r="M607" s="717"/>
    </row>
    <row r="608" spans="1:13" x14ac:dyDescent="0.2">
      <c r="A608" s="157">
        <v>42634</v>
      </c>
      <c r="B608" s="179">
        <v>5863.67</v>
      </c>
      <c r="C608">
        <f t="shared" si="86"/>
        <v>426400.00000000006</v>
      </c>
      <c r="D608" s="193">
        <f t="shared" si="87"/>
        <v>1.3751571294559097</v>
      </c>
      <c r="E608" s="422"/>
      <c r="F608" s="425">
        <f t="shared" si="83"/>
        <v>2.3320633422968271</v>
      </c>
      <c r="G608" s="717"/>
      <c r="H608" s="408">
        <v>426.40000000000003</v>
      </c>
      <c r="J608" s="386"/>
      <c r="K608" s="386"/>
      <c r="M608" s="717"/>
    </row>
    <row r="609" spans="1:13" x14ac:dyDescent="0.2">
      <c r="A609" s="157">
        <v>42635</v>
      </c>
      <c r="B609" s="179">
        <v>10322.578</v>
      </c>
      <c r="C609">
        <f t="shared" si="86"/>
        <v>347200.00000000006</v>
      </c>
      <c r="D609" s="193">
        <f t="shared" si="87"/>
        <v>2.9730927419354831</v>
      </c>
      <c r="E609" s="422"/>
      <c r="F609" s="425">
        <f t="shared" si="83"/>
        <v>2.3320633422968271</v>
      </c>
      <c r="G609" s="717"/>
      <c r="H609" s="408">
        <v>347.20000000000005</v>
      </c>
      <c r="J609" s="386"/>
      <c r="K609" s="386"/>
      <c r="M609" s="717"/>
    </row>
    <row r="610" spans="1:13" x14ac:dyDescent="0.2">
      <c r="A610" s="157">
        <v>42636</v>
      </c>
      <c r="B610" s="179">
        <v>9390.6859999999997</v>
      </c>
      <c r="C610">
        <f t="shared" si="86"/>
        <v>352800</v>
      </c>
      <c r="D610" s="193">
        <f t="shared" si="87"/>
        <v>2.6617590702947846</v>
      </c>
      <c r="E610" s="422"/>
      <c r="F610" s="425">
        <f t="shared" si="83"/>
        <v>2.3320633422968271</v>
      </c>
      <c r="G610" s="717"/>
      <c r="H610" s="408">
        <v>352.8</v>
      </c>
      <c r="J610" s="386"/>
      <c r="K610" s="386"/>
      <c r="M610" s="717"/>
    </row>
    <row r="611" spans="1:13" x14ac:dyDescent="0.2">
      <c r="A611" s="157">
        <v>42639</v>
      </c>
      <c r="B611" s="179">
        <v>6039.2460000000001</v>
      </c>
      <c r="C611">
        <f t="shared" si="86"/>
        <v>525600</v>
      </c>
      <c r="D611" s="193">
        <f t="shared" si="87"/>
        <v>1.149019406392694</v>
      </c>
      <c r="E611" s="422"/>
      <c r="F611" s="425">
        <f t="shared" si="83"/>
        <v>2.3320633422968271</v>
      </c>
      <c r="G611" s="717"/>
      <c r="H611" s="408">
        <v>525.6</v>
      </c>
      <c r="J611" s="386"/>
      <c r="K611" s="386"/>
      <c r="M611" s="717"/>
    </row>
    <row r="612" spans="1:13" x14ac:dyDescent="0.2">
      <c r="A612" s="157">
        <v>42640</v>
      </c>
      <c r="B612" s="179">
        <v>12375.657999999999</v>
      </c>
      <c r="C612">
        <f t="shared" si="86"/>
        <v>521600</v>
      </c>
      <c r="D612" s="193">
        <f t="shared" si="87"/>
        <v>2.3726338190184046</v>
      </c>
      <c r="E612" s="422"/>
      <c r="F612" s="425">
        <f t="shared" si="83"/>
        <v>2.3320633422968271</v>
      </c>
      <c r="G612" s="717"/>
      <c r="H612" s="408">
        <v>521.6</v>
      </c>
      <c r="J612" s="386"/>
      <c r="K612" s="386"/>
      <c r="M612" s="717"/>
    </row>
    <row r="613" spans="1:13" x14ac:dyDescent="0.2">
      <c r="A613" s="157">
        <v>42641</v>
      </c>
      <c r="B613" s="179">
        <v>11672.028</v>
      </c>
      <c r="C613">
        <f t="shared" si="86"/>
        <v>440800</v>
      </c>
      <c r="D613" s="193">
        <f t="shared" si="87"/>
        <v>2.6479192377495462</v>
      </c>
      <c r="E613" s="422"/>
      <c r="F613" s="425">
        <f t="shared" si="83"/>
        <v>2.3320633422968271</v>
      </c>
      <c r="G613" s="717"/>
      <c r="H613" s="408">
        <v>440.8</v>
      </c>
      <c r="J613" s="386"/>
      <c r="K613" s="386"/>
      <c r="M613" s="717"/>
    </row>
    <row r="614" spans="1:13" x14ac:dyDescent="0.2">
      <c r="A614" s="157">
        <v>42642</v>
      </c>
      <c r="B614" s="179">
        <v>13945.907999999999</v>
      </c>
      <c r="C614">
        <f t="shared" si="86"/>
        <v>506400.00000000006</v>
      </c>
      <c r="D614" s="193">
        <f t="shared" si="87"/>
        <v>2.7539312796208524</v>
      </c>
      <c r="E614" s="422"/>
      <c r="F614" s="425">
        <f t="shared" si="83"/>
        <v>2.3320633422968271</v>
      </c>
      <c r="G614" s="717"/>
      <c r="H614" s="408">
        <v>506.40000000000003</v>
      </c>
      <c r="J614" s="386"/>
      <c r="K614" s="386"/>
      <c r="M614" s="717"/>
    </row>
    <row r="615" spans="1:13" x14ac:dyDescent="0.2">
      <c r="A615" s="157">
        <v>42643</v>
      </c>
      <c r="B615" s="179">
        <v>12154.172</v>
      </c>
      <c r="C615">
        <f t="shared" si="86"/>
        <v>451200.00000000006</v>
      </c>
      <c r="D615" s="193">
        <f t="shared" si="87"/>
        <v>2.6937437943262408</v>
      </c>
      <c r="E615" s="422"/>
      <c r="F615" s="425">
        <f t="shared" si="83"/>
        <v>2.3320633422968271</v>
      </c>
      <c r="G615" s="717"/>
      <c r="H615" s="408">
        <v>451.20000000000005</v>
      </c>
      <c r="J615" s="386"/>
      <c r="K615" s="386"/>
      <c r="M615" s="717"/>
    </row>
    <row r="616" spans="1:13" x14ac:dyDescent="0.2">
      <c r="A616" s="157">
        <v>42646</v>
      </c>
      <c r="B616" s="179">
        <v>12230.9</v>
      </c>
      <c r="C616">
        <f t="shared" ref="C616:C634" si="88">H616*1000</f>
        <v>516000</v>
      </c>
      <c r="D616" s="193">
        <f t="shared" ref="D616:D634" si="89">(B616/C616)*100</f>
        <v>2.370329457364341</v>
      </c>
      <c r="E616" s="422"/>
      <c r="F616" s="425">
        <f t="shared" si="83"/>
        <v>2.3320633422968271</v>
      </c>
      <c r="G616" s="717"/>
      <c r="H616" s="408">
        <v>516</v>
      </c>
      <c r="J616" s="386"/>
      <c r="K616" s="386"/>
      <c r="M616" s="717"/>
    </row>
    <row r="617" spans="1:13" x14ac:dyDescent="0.2">
      <c r="A617" s="157">
        <v>42647</v>
      </c>
      <c r="B617" s="179">
        <v>10131.26</v>
      </c>
      <c r="C617">
        <f t="shared" si="88"/>
        <v>406400.00000000006</v>
      </c>
      <c r="D617" s="193">
        <f t="shared" si="89"/>
        <v>2.4929281496062989</v>
      </c>
      <c r="E617" s="422"/>
      <c r="F617" s="425">
        <f t="shared" si="83"/>
        <v>2.3320633422968271</v>
      </c>
      <c r="G617" s="717"/>
      <c r="H617" s="408">
        <v>406.40000000000003</v>
      </c>
      <c r="J617" s="386"/>
      <c r="K617" s="386"/>
      <c r="M617" s="717"/>
    </row>
    <row r="618" spans="1:13" x14ac:dyDescent="0.2">
      <c r="A618" s="157">
        <v>42648</v>
      </c>
      <c r="B618" s="179">
        <v>10515.438</v>
      </c>
      <c r="C618">
        <f t="shared" si="88"/>
        <v>528000</v>
      </c>
      <c r="D618" s="193">
        <f t="shared" si="89"/>
        <v>1.9915602272727273</v>
      </c>
      <c r="E618" s="422"/>
      <c r="F618" s="425">
        <f t="shared" si="83"/>
        <v>2.3320633422968271</v>
      </c>
      <c r="G618" s="717"/>
      <c r="H618" s="408">
        <v>528</v>
      </c>
      <c r="J618" s="386"/>
      <c r="K618" s="386"/>
      <c r="M618" s="717"/>
    </row>
    <row r="619" spans="1:13" x14ac:dyDescent="0.2">
      <c r="A619" s="157">
        <v>42649</v>
      </c>
      <c r="B619" s="179">
        <v>14021.226000000001</v>
      </c>
      <c r="C619">
        <f t="shared" si="88"/>
        <v>373600</v>
      </c>
      <c r="D619" s="193">
        <f t="shared" si="89"/>
        <v>3.7530048179871525</v>
      </c>
      <c r="E619" s="422"/>
      <c r="F619" s="425">
        <f t="shared" si="83"/>
        <v>2.3320633422968271</v>
      </c>
      <c r="G619" s="717"/>
      <c r="H619" s="408">
        <v>373.6</v>
      </c>
      <c r="J619" s="386"/>
      <c r="K619" s="386"/>
      <c r="M619" s="717"/>
    </row>
    <row r="620" spans="1:13" x14ac:dyDescent="0.2">
      <c r="A620" s="157">
        <v>42650</v>
      </c>
      <c r="B620" s="179">
        <v>16054.86</v>
      </c>
      <c r="C620">
        <f t="shared" si="88"/>
        <v>512800.00000000006</v>
      </c>
      <c r="D620" s="193">
        <f t="shared" si="89"/>
        <v>3.1308229329173169</v>
      </c>
      <c r="E620" s="422"/>
      <c r="F620" s="425">
        <f t="shared" si="83"/>
        <v>2.3320633422968271</v>
      </c>
      <c r="G620" s="717"/>
      <c r="H620" s="408">
        <v>512.80000000000007</v>
      </c>
      <c r="J620" s="386"/>
      <c r="K620" s="386"/>
      <c r="M620" s="717"/>
    </row>
    <row r="621" spans="1:13" x14ac:dyDescent="0.2">
      <c r="A621" s="157">
        <v>42653</v>
      </c>
      <c r="B621" s="179">
        <v>7674.22</v>
      </c>
      <c r="C621">
        <f t="shared" si="88"/>
        <v>354400.00000000006</v>
      </c>
      <c r="D621" s="193">
        <f t="shared" si="89"/>
        <v>2.1654119638826184</v>
      </c>
      <c r="E621" s="422"/>
      <c r="F621" s="425">
        <f t="shared" si="83"/>
        <v>2.3320633422968271</v>
      </c>
      <c r="G621" s="717"/>
      <c r="H621" s="408">
        <v>354.40000000000003</v>
      </c>
      <c r="J621" s="386"/>
      <c r="K621" s="386"/>
      <c r="M621" s="717"/>
    </row>
    <row r="622" spans="1:13" x14ac:dyDescent="0.2">
      <c r="A622" s="157">
        <v>42654</v>
      </c>
      <c r="B622" s="179">
        <v>9373.68</v>
      </c>
      <c r="C622">
        <f t="shared" si="88"/>
        <v>476800</v>
      </c>
      <c r="D622" s="193">
        <f t="shared" si="89"/>
        <v>1.9659563758389262</v>
      </c>
      <c r="E622" s="422"/>
      <c r="F622" s="425">
        <f t="shared" si="83"/>
        <v>2.3320633422968271</v>
      </c>
      <c r="G622" s="717"/>
      <c r="H622" s="408">
        <v>476.8</v>
      </c>
      <c r="J622" s="386"/>
      <c r="K622" s="386"/>
      <c r="M622" s="717"/>
    </row>
    <row r="623" spans="1:13" x14ac:dyDescent="0.2">
      <c r="A623" s="157">
        <v>42655</v>
      </c>
      <c r="B623" s="179">
        <v>6929.2479999999996</v>
      </c>
      <c r="C623">
        <f t="shared" si="88"/>
        <v>516800.00000000006</v>
      </c>
      <c r="D623" s="193">
        <f t="shared" si="89"/>
        <v>1.3407987616099069</v>
      </c>
      <c r="E623" s="422"/>
      <c r="F623" s="425">
        <f t="shared" si="83"/>
        <v>2.3320633422968271</v>
      </c>
      <c r="G623" s="717"/>
      <c r="H623" s="408">
        <v>516.80000000000007</v>
      </c>
      <c r="J623" s="386"/>
      <c r="K623" s="386"/>
      <c r="M623" s="717"/>
    </row>
    <row r="624" spans="1:13" x14ac:dyDescent="0.2">
      <c r="A624" s="157">
        <v>42656</v>
      </c>
      <c r="B624" s="179">
        <v>14159.63</v>
      </c>
      <c r="C624">
        <f t="shared" si="88"/>
        <v>480800</v>
      </c>
      <c r="D624" s="193">
        <f t="shared" si="89"/>
        <v>2.9450145590682193</v>
      </c>
      <c r="E624" s="422"/>
      <c r="F624" s="425">
        <f t="shared" si="83"/>
        <v>2.3320633422968271</v>
      </c>
      <c r="G624" s="717"/>
      <c r="H624" s="408">
        <v>480.8</v>
      </c>
      <c r="J624" s="386"/>
      <c r="K624" s="386"/>
      <c r="M624" s="717"/>
    </row>
    <row r="625" spans="1:13" x14ac:dyDescent="0.2">
      <c r="A625" s="157">
        <v>42657</v>
      </c>
      <c r="B625" s="179">
        <v>9069.5120000000006</v>
      </c>
      <c r="C625">
        <f t="shared" si="88"/>
        <v>486400.00000000006</v>
      </c>
      <c r="D625" s="193">
        <f t="shared" si="89"/>
        <v>1.8646200657894736</v>
      </c>
      <c r="E625" s="422"/>
      <c r="F625" s="425">
        <f t="shared" si="83"/>
        <v>2.3320633422968271</v>
      </c>
      <c r="G625" s="717"/>
      <c r="H625" s="408">
        <v>486.40000000000003</v>
      </c>
      <c r="J625" s="386"/>
      <c r="K625" s="386"/>
      <c r="M625" s="717"/>
    </row>
    <row r="626" spans="1:13" x14ac:dyDescent="0.2">
      <c r="A626" s="157">
        <v>42660</v>
      </c>
      <c r="B626" s="179">
        <v>15864.067999999999</v>
      </c>
      <c r="C626">
        <f t="shared" si="88"/>
        <v>466400.00000000006</v>
      </c>
      <c r="D626" s="193">
        <f t="shared" si="89"/>
        <v>3.4013867924528296</v>
      </c>
      <c r="E626" s="422"/>
      <c r="F626" s="425">
        <f t="shared" si="83"/>
        <v>2.3320633422968271</v>
      </c>
      <c r="G626" s="717"/>
      <c r="H626" s="408">
        <v>466.40000000000003</v>
      </c>
      <c r="J626" s="386"/>
      <c r="K626" s="386"/>
      <c r="M626" s="717"/>
    </row>
    <row r="627" spans="1:13" x14ac:dyDescent="0.2">
      <c r="A627" s="157">
        <v>42661</v>
      </c>
      <c r="B627" s="179">
        <v>12662.772000000001</v>
      </c>
      <c r="C627">
        <f t="shared" si="88"/>
        <v>489600</v>
      </c>
      <c r="D627" s="193">
        <f t="shared" si="89"/>
        <v>2.5863504901960788</v>
      </c>
      <c r="E627" s="422"/>
      <c r="F627" s="425">
        <f t="shared" si="83"/>
        <v>2.3320633422968271</v>
      </c>
      <c r="G627" s="717"/>
      <c r="H627" s="408">
        <v>489.6</v>
      </c>
      <c r="J627" s="386"/>
      <c r="K627" s="386"/>
      <c r="M627" s="717"/>
    </row>
    <row r="628" spans="1:13" x14ac:dyDescent="0.2">
      <c r="A628" s="157">
        <v>42662</v>
      </c>
      <c r="B628" s="179">
        <v>14832.306</v>
      </c>
      <c r="C628">
        <f t="shared" si="88"/>
        <v>411200.00000000006</v>
      </c>
      <c r="D628" s="193">
        <f t="shared" si="89"/>
        <v>3.6070783073929955</v>
      </c>
      <c r="E628" s="422"/>
      <c r="F628" s="425">
        <f t="shared" si="83"/>
        <v>2.3320633422968271</v>
      </c>
      <c r="G628" s="717"/>
      <c r="H628" s="408">
        <v>411.20000000000005</v>
      </c>
      <c r="J628" s="386"/>
      <c r="K628" s="386"/>
      <c r="M628" s="717"/>
    </row>
    <row r="629" spans="1:13" x14ac:dyDescent="0.2">
      <c r="A629" s="157">
        <v>42663</v>
      </c>
      <c r="B629" s="179">
        <v>10525.552</v>
      </c>
      <c r="C629">
        <f t="shared" si="88"/>
        <v>472800</v>
      </c>
      <c r="D629" s="193">
        <f t="shared" si="89"/>
        <v>2.2262165820642976</v>
      </c>
      <c r="E629" s="422"/>
      <c r="F629" s="425">
        <f t="shared" si="83"/>
        <v>2.3320633422968271</v>
      </c>
      <c r="G629" s="717"/>
      <c r="H629" s="408">
        <v>472.8</v>
      </c>
      <c r="J629" s="386"/>
      <c r="K629" s="386"/>
      <c r="M629" s="717"/>
    </row>
    <row r="630" spans="1:13" x14ac:dyDescent="0.2">
      <c r="A630" s="157">
        <v>42664</v>
      </c>
      <c r="B630" s="179">
        <v>11053.162</v>
      </c>
      <c r="C630">
        <f t="shared" si="88"/>
        <v>471200.00000000006</v>
      </c>
      <c r="D630" s="193">
        <f t="shared" si="89"/>
        <v>2.3457474533106959</v>
      </c>
      <c r="E630" s="422"/>
      <c r="F630" s="425">
        <f t="shared" si="83"/>
        <v>2.3320633422968271</v>
      </c>
      <c r="G630" s="717"/>
      <c r="H630" s="408">
        <v>471.20000000000005</v>
      </c>
      <c r="J630" s="386"/>
      <c r="K630" s="386"/>
      <c r="M630" s="717"/>
    </row>
    <row r="631" spans="1:13" x14ac:dyDescent="0.2">
      <c r="A631" s="157">
        <v>42667</v>
      </c>
      <c r="B631" s="179">
        <v>11462.14</v>
      </c>
      <c r="C631">
        <f t="shared" si="88"/>
        <v>500800</v>
      </c>
      <c r="D631" s="193">
        <f t="shared" si="89"/>
        <v>2.2887659744408944</v>
      </c>
      <c r="E631" s="422"/>
      <c r="F631" s="425">
        <f t="shared" si="83"/>
        <v>2.3320633422968271</v>
      </c>
      <c r="G631" s="717"/>
      <c r="H631" s="408">
        <v>500.8</v>
      </c>
      <c r="J631" s="386"/>
      <c r="K631" s="386"/>
      <c r="M631" s="717"/>
    </row>
    <row r="632" spans="1:13" x14ac:dyDescent="0.2">
      <c r="A632" s="157">
        <v>42668</v>
      </c>
      <c r="B632" s="179">
        <v>13108.25</v>
      </c>
      <c r="C632">
        <f t="shared" si="88"/>
        <v>476800</v>
      </c>
      <c r="D632" s="193">
        <f t="shared" si="89"/>
        <v>2.7492135067114094</v>
      </c>
      <c r="E632" s="422"/>
      <c r="F632" s="425">
        <f t="shared" si="83"/>
        <v>2.3320633422968271</v>
      </c>
      <c r="G632" s="717"/>
      <c r="H632" s="408">
        <v>476.8</v>
      </c>
      <c r="J632" s="386"/>
      <c r="K632" s="386"/>
      <c r="M632" s="717"/>
    </row>
    <row r="633" spans="1:13" x14ac:dyDescent="0.2">
      <c r="A633" s="157">
        <v>42669</v>
      </c>
      <c r="B633" s="179">
        <v>12907.495999999999</v>
      </c>
      <c r="C633">
        <f t="shared" si="88"/>
        <v>459200.00000000006</v>
      </c>
      <c r="D633" s="193">
        <f t="shared" si="89"/>
        <v>2.810865853658536</v>
      </c>
      <c r="E633" s="422"/>
      <c r="F633" s="425">
        <f t="shared" si="83"/>
        <v>2.3320633422968271</v>
      </c>
      <c r="G633" s="717"/>
      <c r="H633" s="408">
        <v>459.20000000000005</v>
      </c>
      <c r="J633" s="386"/>
      <c r="K633" s="386"/>
      <c r="M633" s="717"/>
    </row>
    <row r="634" spans="1:13" x14ac:dyDescent="0.2">
      <c r="A634" s="157">
        <v>42670</v>
      </c>
      <c r="B634" s="179">
        <v>8335.99</v>
      </c>
      <c r="C634">
        <f t="shared" si="88"/>
        <v>469600</v>
      </c>
      <c r="D634" s="193">
        <f t="shared" si="89"/>
        <v>1.775125638841567</v>
      </c>
      <c r="E634" s="422"/>
      <c r="F634" s="425">
        <f t="shared" si="83"/>
        <v>2.3320633422968271</v>
      </c>
      <c r="G634" s="717"/>
      <c r="H634" s="408">
        <v>469.6</v>
      </c>
      <c r="J634" s="386"/>
      <c r="K634" s="386"/>
      <c r="M634" s="717"/>
    </row>
    <row r="635" spans="1:13" x14ac:dyDescent="0.2">
      <c r="A635" s="157">
        <v>42676</v>
      </c>
      <c r="B635" s="179">
        <v>6574.6679999999997</v>
      </c>
      <c r="C635">
        <f t="shared" ref="C635:C653" si="90">H635*1000</f>
        <v>458400.00000000006</v>
      </c>
      <c r="D635" s="193">
        <f t="shared" ref="D635:D653" si="91">(B635/C635)*100</f>
        <v>1.434264397905759</v>
      </c>
      <c r="E635" s="422"/>
      <c r="F635" s="425">
        <f t="shared" si="83"/>
        <v>2.3320633422968271</v>
      </c>
      <c r="G635" s="717"/>
      <c r="H635" s="408">
        <v>458.40000000000003</v>
      </c>
      <c r="J635" s="386"/>
      <c r="K635" s="386"/>
      <c r="M635" s="717"/>
    </row>
    <row r="636" spans="1:13" x14ac:dyDescent="0.2">
      <c r="A636" s="157">
        <v>42677</v>
      </c>
      <c r="B636" s="179">
        <v>10292.263999999999</v>
      </c>
      <c r="C636">
        <f t="shared" si="90"/>
        <v>511200.00000000006</v>
      </c>
      <c r="D636" s="193">
        <f t="shared" si="91"/>
        <v>2.0133536776212826</v>
      </c>
      <c r="E636" s="422"/>
      <c r="F636" s="425">
        <f t="shared" si="83"/>
        <v>2.3320633422968271</v>
      </c>
      <c r="G636" s="717"/>
      <c r="H636" s="408">
        <v>511.20000000000005</v>
      </c>
      <c r="J636" s="386"/>
      <c r="K636" s="386"/>
      <c r="M636" s="717"/>
    </row>
    <row r="637" spans="1:13" x14ac:dyDescent="0.2">
      <c r="A637" s="157">
        <v>42678</v>
      </c>
      <c r="B637" s="179">
        <v>10399.85</v>
      </c>
      <c r="C637">
        <f t="shared" si="90"/>
        <v>433600</v>
      </c>
      <c r="D637" s="193">
        <f t="shared" si="91"/>
        <v>2.3984893911439116</v>
      </c>
      <c r="E637" s="422"/>
      <c r="F637" s="425">
        <f t="shared" si="83"/>
        <v>2.3320633422968271</v>
      </c>
      <c r="G637" s="717"/>
      <c r="H637" s="408">
        <v>433.6</v>
      </c>
      <c r="J637" s="386"/>
      <c r="K637" s="386"/>
      <c r="M637" s="717"/>
    </row>
    <row r="638" spans="1:13" x14ac:dyDescent="0.2">
      <c r="A638" s="157">
        <v>42681</v>
      </c>
      <c r="B638" s="179">
        <v>21582.563999999998</v>
      </c>
      <c r="C638">
        <f t="shared" si="90"/>
        <v>488000</v>
      </c>
      <c r="D638" s="193">
        <f t="shared" si="91"/>
        <v>4.4226565573770493</v>
      </c>
      <c r="E638" s="422"/>
      <c r="F638" s="425">
        <f t="shared" ref="F638:F667" si="92">$F$444</f>
        <v>2.3320633422968271</v>
      </c>
      <c r="G638" s="717"/>
      <c r="H638" s="408">
        <v>488</v>
      </c>
      <c r="J638" s="386"/>
      <c r="K638" s="386"/>
      <c r="M638" s="717"/>
    </row>
    <row r="639" spans="1:13" x14ac:dyDescent="0.2">
      <c r="A639" s="157">
        <v>42682</v>
      </c>
      <c r="B639" s="179">
        <v>11764.662</v>
      </c>
      <c r="C639">
        <f t="shared" si="90"/>
        <v>464800</v>
      </c>
      <c r="D639" s="193">
        <f t="shared" si="91"/>
        <v>2.5311234939759037</v>
      </c>
      <c r="E639" s="422"/>
      <c r="F639" s="425">
        <f t="shared" si="92"/>
        <v>2.3320633422968271</v>
      </c>
      <c r="G639" s="717"/>
      <c r="H639" s="408">
        <v>464.8</v>
      </c>
      <c r="J639" s="386"/>
      <c r="K639" s="386"/>
      <c r="M639" s="717"/>
    </row>
    <row r="640" spans="1:13" x14ac:dyDescent="0.2">
      <c r="A640" s="157">
        <v>42683</v>
      </c>
      <c r="B640" s="179">
        <v>13979.284</v>
      </c>
      <c r="C640">
        <f t="shared" si="90"/>
        <v>460000</v>
      </c>
      <c r="D640" s="193">
        <f t="shared" si="91"/>
        <v>3.0389747826086957</v>
      </c>
      <c r="E640" s="422"/>
      <c r="F640" s="425">
        <f t="shared" si="92"/>
        <v>2.3320633422968271</v>
      </c>
      <c r="G640" s="717"/>
      <c r="H640" s="408">
        <v>460</v>
      </c>
      <c r="J640" s="386"/>
      <c r="K640" s="386"/>
      <c r="M640" s="717"/>
    </row>
    <row r="641" spans="1:13" x14ac:dyDescent="0.2">
      <c r="A641" s="157">
        <v>42684</v>
      </c>
      <c r="B641" s="179">
        <v>13323.08</v>
      </c>
      <c r="C641">
        <f t="shared" si="90"/>
        <v>437600</v>
      </c>
      <c r="D641" s="193">
        <f t="shared" si="91"/>
        <v>3.0445795246800729</v>
      </c>
      <c r="E641" s="422"/>
      <c r="F641" s="425">
        <f t="shared" si="92"/>
        <v>2.3320633422968271</v>
      </c>
      <c r="G641" s="717"/>
      <c r="H641" s="408">
        <v>437.6</v>
      </c>
      <c r="J641" s="386"/>
      <c r="K641" s="386"/>
      <c r="M641" s="717"/>
    </row>
    <row r="642" spans="1:13" x14ac:dyDescent="0.2">
      <c r="A642" s="157">
        <v>42688</v>
      </c>
      <c r="B642" s="179">
        <v>10091.564</v>
      </c>
      <c r="C642">
        <f t="shared" si="90"/>
        <v>464800</v>
      </c>
      <c r="D642" s="193">
        <f t="shared" si="91"/>
        <v>2.1711626506024095</v>
      </c>
      <c r="E642" s="422"/>
      <c r="F642" s="425">
        <f t="shared" si="92"/>
        <v>2.3320633422968271</v>
      </c>
      <c r="G642" s="717"/>
      <c r="H642" s="408">
        <v>464.8</v>
      </c>
      <c r="J642" s="386"/>
      <c r="K642" s="386"/>
      <c r="M642" s="717"/>
    </row>
    <row r="643" spans="1:13" x14ac:dyDescent="0.2">
      <c r="A643" s="157">
        <v>42689</v>
      </c>
      <c r="B643" s="179">
        <v>12643.325999999999</v>
      </c>
      <c r="C643">
        <f t="shared" si="90"/>
        <v>460000</v>
      </c>
      <c r="D643" s="193">
        <f t="shared" si="91"/>
        <v>2.7485491304347827</v>
      </c>
      <c r="E643" s="422"/>
      <c r="F643" s="425">
        <f t="shared" si="92"/>
        <v>2.3320633422968271</v>
      </c>
      <c r="G643" s="717"/>
      <c r="H643" s="408">
        <v>460</v>
      </c>
      <c r="J643" s="386"/>
      <c r="K643" s="386"/>
      <c r="M643" s="717"/>
    </row>
    <row r="644" spans="1:13" x14ac:dyDescent="0.2">
      <c r="A644" s="157">
        <v>42690</v>
      </c>
      <c r="B644" s="179">
        <v>13424.291999999999</v>
      </c>
      <c r="C644">
        <f t="shared" si="90"/>
        <v>437600</v>
      </c>
      <c r="D644" s="193">
        <f t="shared" si="91"/>
        <v>3.0677084095063987</v>
      </c>
      <c r="E644" s="422"/>
      <c r="F644" s="425">
        <f t="shared" si="92"/>
        <v>2.3320633422968271</v>
      </c>
      <c r="G644" s="717"/>
      <c r="H644" s="408">
        <v>437.6</v>
      </c>
      <c r="J644" s="386"/>
      <c r="K644" s="386"/>
      <c r="M644" s="717"/>
    </row>
    <row r="645" spans="1:13" x14ac:dyDescent="0.2">
      <c r="A645" s="157">
        <v>42691</v>
      </c>
      <c r="B645" s="179">
        <v>12816.974</v>
      </c>
      <c r="C645">
        <f t="shared" si="90"/>
        <v>505600</v>
      </c>
      <c r="D645" s="193">
        <f t="shared" si="91"/>
        <v>2.5350027689873418</v>
      </c>
      <c r="E645" s="422"/>
      <c r="F645" s="425">
        <f t="shared" si="92"/>
        <v>2.3320633422968271</v>
      </c>
      <c r="G645" s="717"/>
      <c r="H645" s="408">
        <v>505.6</v>
      </c>
      <c r="J645" s="386"/>
      <c r="K645" s="386"/>
      <c r="M645" s="717"/>
    </row>
    <row r="646" spans="1:13" x14ac:dyDescent="0.2">
      <c r="A646" s="157">
        <v>42692</v>
      </c>
      <c r="B646" s="179">
        <v>8715.7900000000009</v>
      </c>
      <c r="C646">
        <f t="shared" si="90"/>
        <v>496800</v>
      </c>
      <c r="D646" s="193">
        <f t="shared" si="91"/>
        <v>1.7543860708534624</v>
      </c>
      <c r="E646" s="422"/>
      <c r="F646" s="425">
        <f t="shared" si="92"/>
        <v>2.3320633422968271</v>
      </c>
      <c r="G646" s="717"/>
      <c r="H646" s="408">
        <v>496.8</v>
      </c>
      <c r="J646" s="386"/>
      <c r="K646" s="386"/>
      <c r="M646" s="717"/>
    </row>
    <row r="647" spans="1:13" x14ac:dyDescent="0.2">
      <c r="A647" s="157">
        <v>42695</v>
      </c>
      <c r="B647" s="179">
        <v>17687.754000000001</v>
      </c>
      <c r="C647">
        <f t="shared" si="90"/>
        <v>527200</v>
      </c>
      <c r="D647" s="193">
        <f t="shared" si="91"/>
        <v>3.355036798179059</v>
      </c>
      <c r="E647" s="422"/>
      <c r="F647" s="425">
        <f t="shared" si="92"/>
        <v>2.3320633422968271</v>
      </c>
      <c r="G647" s="717"/>
      <c r="H647" s="408">
        <v>527.20000000000005</v>
      </c>
      <c r="J647" s="386"/>
      <c r="K647" s="386"/>
      <c r="M647" s="717"/>
    </row>
    <row r="648" spans="1:13" x14ac:dyDescent="0.2">
      <c r="A648" s="157">
        <v>42697</v>
      </c>
      <c r="B648" s="179">
        <v>11719.49</v>
      </c>
      <c r="C648">
        <f t="shared" si="90"/>
        <v>549600</v>
      </c>
      <c r="D648" s="193">
        <f t="shared" si="91"/>
        <v>2.1323671761280929</v>
      </c>
      <c r="E648" s="422"/>
      <c r="F648" s="425">
        <f t="shared" si="92"/>
        <v>2.3320633422968271</v>
      </c>
      <c r="G648" s="717"/>
      <c r="H648" s="408">
        <v>549.6</v>
      </c>
      <c r="J648" s="386"/>
      <c r="K648" s="386"/>
      <c r="M648" s="717"/>
    </row>
    <row r="649" spans="1:13" x14ac:dyDescent="0.2">
      <c r="A649" s="157">
        <v>42698</v>
      </c>
      <c r="B649" s="179">
        <v>10985.88</v>
      </c>
      <c r="C649">
        <f t="shared" si="90"/>
        <v>457600</v>
      </c>
      <c r="D649" s="193">
        <f t="shared" si="91"/>
        <v>2.4007604895104895</v>
      </c>
      <c r="E649" s="422"/>
      <c r="F649" s="425">
        <f t="shared" si="92"/>
        <v>2.3320633422968271</v>
      </c>
      <c r="G649" s="717"/>
      <c r="H649" s="408">
        <v>457.6</v>
      </c>
      <c r="J649" s="386"/>
      <c r="K649" s="386"/>
      <c r="M649" s="717"/>
    </row>
    <row r="650" spans="1:13" x14ac:dyDescent="0.2">
      <c r="A650" s="157">
        <v>42699</v>
      </c>
      <c r="B650" s="179">
        <v>9080.4979999999996</v>
      </c>
      <c r="C650">
        <f t="shared" si="90"/>
        <v>556800.00000000012</v>
      </c>
      <c r="D650" s="193">
        <f t="shared" si="91"/>
        <v>1.6308365660919537</v>
      </c>
      <c r="E650" s="422"/>
      <c r="F650" s="425">
        <f t="shared" si="92"/>
        <v>2.3320633422968271</v>
      </c>
      <c r="G650" s="717"/>
      <c r="H650" s="408">
        <v>556.80000000000007</v>
      </c>
      <c r="J650" s="386"/>
      <c r="K650" s="386"/>
      <c r="M650" s="717"/>
    </row>
    <row r="651" spans="1:13" x14ac:dyDescent="0.2">
      <c r="A651" s="157">
        <v>42702</v>
      </c>
      <c r="B651" s="179">
        <v>17328.34</v>
      </c>
      <c r="C651">
        <f t="shared" si="90"/>
        <v>512800.00000000006</v>
      </c>
      <c r="D651" s="193">
        <f t="shared" si="91"/>
        <v>3.3791614664586578</v>
      </c>
      <c r="E651" s="422"/>
      <c r="F651" s="425">
        <f t="shared" si="92"/>
        <v>2.3320633422968271</v>
      </c>
      <c r="G651" s="717"/>
      <c r="H651" s="408">
        <v>512.80000000000007</v>
      </c>
      <c r="J651" s="386"/>
      <c r="K651" s="386"/>
      <c r="M651" s="717"/>
    </row>
    <row r="652" spans="1:13" x14ac:dyDescent="0.2">
      <c r="A652" s="157">
        <v>42703</v>
      </c>
      <c r="B652" s="179">
        <v>13830.55</v>
      </c>
      <c r="C652">
        <f t="shared" si="90"/>
        <v>392800</v>
      </c>
      <c r="D652" s="193">
        <f t="shared" si="91"/>
        <v>3.521015784114053</v>
      </c>
      <c r="E652" s="422"/>
      <c r="F652" s="425">
        <f t="shared" si="92"/>
        <v>2.3320633422968271</v>
      </c>
      <c r="G652" s="717"/>
      <c r="H652" s="408">
        <v>392.8</v>
      </c>
      <c r="J652" s="386"/>
      <c r="K652" s="386"/>
      <c r="M652" s="717"/>
    </row>
    <row r="653" spans="1:13" x14ac:dyDescent="0.2">
      <c r="A653" s="157">
        <v>42704</v>
      </c>
      <c r="B653" s="179">
        <v>15817.93</v>
      </c>
      <c r="C653">
        <f t="shared" si="90"/>
        <v>624000</v>
      </c>
      <c r="D653" s="193">
        <f t="shared" si="91"/>
        <v>2.5349246794871796</v>
      </c>
      <c r="E653" s="422"/>
      <c r="F653" s="425">
        <f t="shared" si="92"/>
        <v>2.3320633422968271</v>
      </c>
      <c r="G653" s="717"/>
      <c r="H653" s="408">
        <v>624</v>
      </c>
      <c r="J653" s="386"/>
      <c r="K653" s="386"/>
      <c r="M653" s="717"/>
    </row>
    <row r="654" spans="1:13" x14ac:dyDescent="0.2">
      <c r="A654" s="157">
        <v>42705</v>
      </c>
      <c r="B654" s="179">
        <v>17188.64</v>
      </c>
      <c r="C654">
        <f t="shared" ref="C654:C667" si="93">H654*1000</f>
        <v>426400.00000000006</v>
      </c>
      <c r="D654" s="193">
        <f t="shared" ref="D654:D667" si="94">(B654/C654)*100</f>
        <v>4.0311069418386483</v>
      </c>
      <c r="E654" s="422"/>
      <c r="F654" s="425">
        <f t="shared" si="92"/>
        <v>2.3320633422968271</v>
      </c>
      <c r="G654" s="717"/>
      <c r="H654" s="408">
        <v>426.40000000000003</v>
      </c>
      <c r="J654" s="386"/>
      <c r="K654" s="386"/>
      <c r="M654" s="717"/>
    </row>
    <row r="655" spans="1:13" x14ac:dyDescent="0.2">
      <c r="A655" s="157">
        <v>42706</v>
      </c>
      <c r="B655" s="179">
        <v>10282.82</v>
      </c>
      <c r="C655">
        <f t="shared" si="93"/>
        <v>512000</v>
      </c>
      <c r="D655" s="193">
        <f t="shared" si="94"/>
        <v>2.0083632812499999</v>
      </c>
      <c r="E655" s="422"/>
      <c r="F655" s="425">
        <f t="shared" si="92"/>
        <v>2.3320633422968271</v>
      </c>
      <c r="G655" s="717"/>
      <c r="H655" s="408">
        <v>512</v>
      </c>
      <c r="J655" s="386"/>
      <c r="K655" s="386"/>
      <c r="M655" s="717"/>
    </row>
    <row r="656" spans="1:13" x14ac:dyDescent="0.2">
      <c r="A656" s="157">
        <v>42709</v>
      </c>
      <c r="B656" s="179">
        <v>13674.22</v>
      </c>
      <c r="C656">
        <f t="shared" si="93"/>
        <v>545600</v>
      </c>
      <c r="D656" s="193">
        <f t="shared" si="94"/>
        <v>2.506271994134897</v>
      </c>
      <c r="E656" s="422"/>
      <c r="F656" s="425">
        <f t="shared" si="92"/>
        <v>2.3320633422968271</v>
      </c>
      <c r="G656" s="717"/>
      <c r="H656" s="408">
        <v>545.6</v>
      </c>
      <c r="J656" s="386"/>
      <c r="K656" s="386"/>
      <c r="M656" s="717"/>
    </row>
    <row r="657" spans="1:13" x14ac:dyDescent="0.2">
      <c r="A657" s="157">
        <v>42710</v>
      </c>
      <c r="B657" s="179">
        <v>8928.0280000000002</v>
      </c>
      <c r="C657">
        <f t="shared" si="93"/>
        <v>470400.00000000006</v>
      </c>
      <c r="D657" s="193">
        <f t="shared" si="94"/>
        <v>1.8979651360544216</v>
      </c>
      <c r="E657" s="422"/>
      <c r="F657" s="425">
        <f t="shared" si="92"/>
        <v>2.3320633422968271</v>
      </c>
      <c r="G657" s="717"/>
      <c r="H657" s="408">
        <v>470.40000000000003</v>
      </c>
      <c r="J657" s="386"/>
      <c r="K657" s="386"/>
      <c r="M657" s="717"/>
    </row>
    <row r="658" spans="1:13" x14ac:dyDescent="0.2">
      <c r="A658" s="157">
        <v>42711</v>
      </c>
      <c r="B658" s="179">
        <v>9588.41</v>
      </c>
      <c r="C658">
        <f t="shared" si="93"/>
        <v>470400.00000000006</v>
      </c>
      <c r="D658" s="193">
        <f t="shared" si="94"/>
        <v>2.0383524659863941</v>
      </c>
      <c r="E658" s="422"/>
      <c r="F658" s="425">
        <f t="shared" si="92"/>
        <v>2.3320633422968271</v>
      </c>
      <c r="G658" s="717"/>
      <c r="H658" s="408">
        <v>470.40000000000003</v>
      </c>
      <c r="J658" s="386"/>
      <c r="K658" s="386"/>
      <c r="M658" s="717"/>
    </row>
    <row r="659" spans="1:13" x14ac:dyDescent="0.2">
      <c r="A659" s="157">
        <v>42712</v>
      </c>
      <c r="B659" s="179">
        <v>5222.7700000000004</v>
      </c>
      <c r="C659">
        <f t="shared" si="93"/>
        <v>472800</v>
      </c>
      <c r="D659" s="193">
        <f t="shared" si="94"/>
        <v>1.1046467851099833</v>
      </c>
      <c r="E659" s="422"/>
      <c r="F659" s="425">
        <f t="shared" si="92"/>
        <v>2.3320633422968271</v>
      </c>
      <c r="G659" s="717"/>
      <c r="H659" s="408">
        <v>472.8</v>
      </c>
      <c r="J659" s="386"/>
      <c r="K659" s="386"/>
      <c r="M659" s="717"/>
    </row>
    <row r="660" spans="1:13" x14ac:dyDescent="0.2">
      <c r="A660" s="157">
        <v>42713</v>
      </c>
      <c r="B660" s="179">
        <v>12216.6</v>
      </c>
      <c r="C660">
        <f t="shared" si="93"/>
        <v>519200.00000000006</v>
      </c>
      <c r="D660" s="193">
        <f t="shared" si="94"/>
        <v>2.352966101694915</v>
      </c>
      <c r="E660" s="422"/>
      <c r="F660" s="425">
        <f t="shared" si="92"/>
        <v>2.3320633422968271</v>
      </c>
      <c r="G660" s="717"/>
      <c r="H660" s="408">
        <v>519.20000000000005</v>
      </c>
      <c r="J660" s="386"/>
      <c r="K660" s="386"/>
      <c r="M660" s="717"/>
    </row>
    <row r="661" spans="1:13" x14ac:dyDescent="0.2">
      <c r="A661" s="157">
        <v>42717</v>
      </c>
      <c r="B661" s="179">
        <v>25328.48</v>
      </c>
      <c r="C661">
        <f t="shared" si="93"/>
        <v>472800</v>
      </c>
      <c r="D661" s="193">
        <f t="shared" si="94"/>
        <v>5.3571235194585443</v>
      </c>
      <c r="E661" s="422"/>
      <c r="F661" s="425">
        <f t="shared" si="92"/>
        <v>2.3320633422968271</v>
      </c>
      <c r="G661" s="717"/>
      <c r="H661" s="408">
        <v>472.8</v>
      </c>
      <c r="J661" s="386"/>
      <c r="K661" s="386"/>
      <c r="M661" s="717"/>
    </row>
    <row r="662" spans="1:13" x14ac:dyDescent="0.2">
      <c r="A662" s="157">
        <v>42718</v>
      </c>
      <c r="B662" s="179">
        <v>12083.04</v>
      </c>
      <c r="C662">
        <f t="shared" si="93"/>
        <v>519200.00000000006</v>
      </c>
      <c r="D662" s="193">
        <f t="shared" si="94"/>
        <v>2.327241910631741</v>
      </c>
      <c r="E662" s="422"/>
      <c r="F662" s="425">
        <f t="shared" si="92"/>
        <v>2.3320633422968271</v>
      </c>
      <c r="G662" s="717"/>
      <c r="H662" s="408">
        <v>519.20000000000005</v>
      </c>
      <c r="J662" s="386"/>
      <c r="K662" s="386"/>
      <c r="M662" s="717"/>
    </row>
    <row r="663" spans="1:13" x14ac:dyDescent="0.2">
      <c r="A663" s="157">
        <v>42719</v>
      </c>
      <c r="B663" s="179">
        <v>11127.34</v>
      </c>
      <c r="C663">
        <f t="shared" si="93"/>
        <v>584000</v>
      </c>
      <c r="D663" s="193">
        <f t="shared" si="94"/>
        <v>1.9053664383561646</v>
      </c>
      <c r="E663" s="422"/>
      <c r="F663" s="425">
        <f t="shared" si="92"/>
        <v>2.3320633422968271</v>
      </c>
      <c r="G663" s="717"/>
      <c r="H663" s="408">
        <v>584</v>
      </c>
      <c r="J663" s="386"/>
      <c r="K663" s="386"/>
      <c r="M663" s="717"/>
    </row>
    <row r="664" spans="1:13" x14ac:dyDescent="0.2">
      <c r="A664" s="157">
        <v>42720</v>
      </c>
      <c r="B664" s="179">
        <v>11748.218000000001</v>
      </c>
      <c r="C664">
        <f t="shared" si="93"/>
        <v>484800</v>
      </c>
      <c r="D664" s="193">
        <f t="shared" si="94"/>
        <v>2.423312293729373</v>
      </c>
      <c r="E664" s="422"/>
      <c r="F664" s="425">
        <f t="shared" si="92"/>
        <v>2.3320633422968271</v>
      </c>
      <c r="G664" s="717"/>
      <c r="H664" s="408">
        <v>484.8</v>
      </c>
      <c r="J664" s="386"/>
      <c r="K664" s="386"/>
      <c r="M664" s="717"/>
    </row>
    <row r="665" spans="1:13" x14ac:dyDescent="0.2">
      <c r="A665" s="157">
        <v>42723</v>
      </c>
      <c r="B665" s="179">
        <v>13269.041999999999</v>
      </c>
      <c r="C665">
        <f t="shared" si="93"/>
        <v>383200.00000000006</v>
      </c>
      <c r="D665" s="193">
        <f t="shared" si="94"/>
        <v>3.462693632567849</v>
      </c>
      <c r="E665" s="422"/>
      <c r="F665" s="425">
        <f t="shared" si="92"/>
        <v>2.3320633422968271</v>
      </c>
      <c r="G665" s="717"/>
      <c r="H665" s="408">
        <v>383.20000000000005</v>
      </c>
      <c r="J665" s="386"/>
      <c r="K665" s="386"/>
      <c r="M665" s="717"/>
    </row>
    <row r="666" spans="1:13" x14ac:dyDescent="0.2">
      <c r="A666" s="157">
        <v>42724</v>
      </c>
      <c r="B666" s="179">
        <v>10058.248</v>
      </c>
      <c r="C666">
        <f t="shared" si="93"/>
        <v>327200.00000000006</v>
      </c>
      <c r="D666" s="193">
        <f t="shared" si="94"/>
        <v>3.0740366748166252</v>
      </c>
      <c r="E666" s="422"/>
      <c r="F666" s="425">
        <f t="shared" si="92"/>
        <v>2.3320633422968271</v>
      </c>
      <c r="G666" s="717"/>
      <c r="H666" s="408">
        <v>327.20000000000005</v>
      </c>
      <c r="J666" s="386"/>
      <c r="K666" s="386"/>
      <c r="M666" s="717"/>
    </row>
    <row r="667" spans="1:13" ht="13.5" thickBot="1" x14ac:dyDescent="0.25">
      <c r="A667" s="157">
        <v>42725</v>
      </c>
      <c r="B667" s="179">
        <v>12826.56</v>
      </c>
      <c r="C667">
        <f t="shared" si="93"/>
        <v>595200</v>
      </c>
      <c r="D667" s="193">
        <f t="shared" si="94"/>
        <v>2.1549999999999998</v>
      </c>
      <c r="E667" s="422"/>
      <c r="F667" s="425">
        <f t="shared" si="92"/>
        <v>2.3320633422968271</v>
      </c>
      <c r="G667" s="717"/>
      <c r="H667" s="408">
        <v>595.20000000000005</v>
      </c>
      <c r="J667" s="386"/>
      <c r="K667" s="386"/>
      <c r="M667" s="717"/>
    </row>
    <row r="668" spans="1:13" ht="13.5" thickTop="1" x14ac:dyDescent="0.2">
      <c r="A668" s="593">
        <v>42738</v>
      </c>
      <c r="B668" s="598">
        <v>16127.064</v>
      </c>
      <c r="C668" s="594">
        <v>242425</v>
      </c>
      <c r="D668" s="595">
        <f>(B668/C668)*100</f>
        <v>6.652393111271528</v>
      </c>
      <c r="E668" s="596"/>
      <c r="F668" s="597">
        <f>AVERAGE(D668:D912)</f>
        <v>2.3920547586042553</v>
      </c>
      <c r="G668" s="718"/>
      <c r="H668" s="600"/>
      <c r="J668" s="1043"/>
      <c r="K668" s="1043"/>
      <c r="M668" s="718"/>
    </row>
    <row r="669" spans="1:13" x14ac:dyDescent="0.2">
      <c r="A669" s="157">
        <v>42739</v>
      </c>
      <c r="B669" s="179">
        <v>8825.6059999999998</v>
      </c>
      <c r="C669">
        <v>279090</v>
      </c>
      <c r="D669" s="193">
        <f t="shared" ref="D669:D732" si="95">(B669/C669)*100</f>
        <v>3.1622795513991901</v>
      </c>
      <c r="E669" s="422"/>
      <c r="F669" s="426">
        <f>$F$668</f>
        <v>2.3920547586042553</v>
      </c>
      <c r="G669" s="719"/>
      <c r="H669" s="386"/>
      <c r="J669" s="386"/>
      <c r="K669" s="386"/>
      <c r="M669" s="719"/>
    </row>
    <row r="670" spans="1:13" x14ac:dyDescent="0.2">
      <c r="A670" s="157">
        <v>42740</v>
      </c>
      <c r="B670" s="179">
        <v>8723.7639999999992</v>
      </c>
      <c r="C670">
        <v>524548</v>
      </c>
      <c r="D670" s="193">
        <f t="shared" si="95"/>
        <v>1.6631011842576846</v>
      </c>
      <c r="E670" s="422"/>
      <c r="F670" s="426">
        <f t="shared" ref="F670:F733" si="96">$F$668</f>
        <v>2.3920547586042553</v>
      </c>
      <c r="G670" s="719"/>
      <c r="H670" s="386"/>
      <c r="J670" s="386"/>
      <c r="K670" s="386"/>
      <c r="M670" s="719"/>
    </row>
    <row r="671" spans="1:13" x14ac:dyDescent="0.2">
      <c r="A671" s="157">
        <v>42744</v>
      </c>
      <c r="B671" s="179">
        <v>11273.638000000001</v>
      </c>
      <c r="C671">
        <v>540733</v>
      </c>
      <c r="D671" s="193">
        <f t="shared" si="95"/>
        <v>2.084880708223837</v>
      </c>
      <c r="E671" s="422"/>
      <c r="F671" s="426">
        <f t="shared" si="96"/>
        <v>2.3920547586042553</v>
      </c>
      <c r="G671" s="719"/>
      <c r="H671" s="386"/>
      <c r="J671" s="386"/>
      <c r="K671" s="386"/>
      <c r="M671" s="719"/>
    </row>
    <row r="672" spans="1:13" x14ac:dyDescent="0.2">
      <c r="A672" s="157">
        <v>42745</v>
      </c>
      <c r="B672" s="179">
        <v>7890.9059999999999</v>
      </c>
      <c r="C672">
        <v>323774</v>
      </c>
      <c r="D672" s="193">
        <f t="shared" si="95"/>
        <v>2.4371648124926644</v>
      </c>
      <c r="E672" s="422"/>
      <c r="F672" s="426">
        <f t="shared" si="96"/>
        <v>2.3920547586042553</v>
      </c>
      <c r="G672" s="719"/>
      <c r="H672" s="386"/>
      <c r="J672" s="386"/>
      <c r="K672" s="386"/>
      <c r="M672" s="719"/>
    </row>
    <row r="673" spans="1:13" x14ac:dyDescent="0.2">
      <c r="A673" s="157">
        <v>42747</v>
      </c>
      <c r="B673" s="179">
        <v>16946.96</v>
      </c>
      <c r="C673">
        <v>550118</v>
      </c>
      <c r="D673" s="193">
        <f t="shared" si="95"/>
        <v>3.0806045248473959</v>
      </c>
      <c r="E673" s="422"/>
      <c r="F673" s="426">
        <f t="shared" si="96"/>
        <v>2.3920547586042553</v>
      </c>
      <c r="G673" s="719"/>
      <c r="H673" s="386"/>
      <c r="J673" s="386"/>
      <c r="K673" s="386"/>
      <c r="M673" s="719"/>
    </row>
    <row r="674" spans="1:13" x14ac:dyDescent="0.2">
      <c r="A674" s="157">
        <v>42748</v>
      </c>
      <c r="B674" s="179">
        <v>12648.552</v>
      </c>
      <c r="C674">
        <v>453788</v>
      </c>
      <c r="D674" s="193">
        <f t="shared" si="95"/>
        <v>2.7873262404470811</v>
      </c>
      <c r="E674" s="422"/>
      <c r="F674" s="426">
        <f t="shared" si="96"/>
        <v>2.3920547586042553</v>
      </c>
      <c r="G674" s="719"/>
      <c r="H674" s="386"/>
      <c r="J674" s="386"/>
      <c r="K674" s="386"/>
      <c r="M674" s="719"/>
    </row>
    <row r="675" spans="1:13" x14ac:dyDescent="0.2">
      <c r="A675" s="157">
        <v>42751</v>
      </c>
      <c r="B675" s="179">
        <v>15587.02</v>
      </c>
      <c r="C675">
        <v>82555</v>
      </c>
      <c r="D675" s="193"/>
      <c r="E675" s="422"/>
      <c r="F675" s="426">
        <f t="shared" si="96"/>
        <v>2.3920547586042553</v>
      </c>
      <c r="G675" s="719"/>
      <c r="H675" s="386"/>
      <c r="J675" s="386"/>
      <c r="K675" s="386"/>
      <c r="M675" s="719"/>
    </row>
    <row r="676" spans="1:13" x14ac:dyDescent="0.2">
      <c r="A676" s="157">
        <v>42752</v>
      </c>
      <c r="B676" s="179">
        <v>4293.3419999999996</v>
      </c>
      <c r="C676">
        <v>182434</v>
      </c>
      <c r="D676" s="193">
        <f t="shared" si="95"/>
        <v>2.3533672451407082</v>
      </c>
      <c r="E676" s="422"/>
      <c r="F676" s="426">
        <f t="shared" si="96"/>
        <v>2.3920547586042553</v>
      </c>
      <c r="G676" s="719"/>
      <c r="H676" s="386"/>
      <c r="J676" s="386"/>
      <c r="K676" s="386"/>
      <c r="M676" s="719"/>
    </row>
    <row r="677" spans="1:13" x14ac:dyDescent="0.2">
      <c r="A677" s="157">
        <v>42753</v>
      </c>
      <c r="B677" s="179">
        <v>12956.9</v>
      </c>
      <c r="C677">
        <v>470466</v>
      </c>
      <c r="D677" s="193">
        <f t="shared" si="95"/>
        <v>2.7540566162060593</v>
      </c>
      <c r="E677" s="422"/>
      <c r="F677" s="426">
        <f t="shared" si="96"/>
        <v>2.3920547586042553</v>
      </c>
      <c r="G677" s="719"/>
      <c r="H677" s="386"/>
      <c r="J677" s="386"/>
      <c r="K677" s="386"/>
      <c r="M677" s="719"/>
    </row>
    <row r="678" spans="1:13" x14ac:dyDescent="0.2">
      <c r="A678" s="157">
        <v>42754</v>
      </c>
      <c r="B678" s="179">
        <v>8970.1820000000007</v>
      </c>
      <c r="C678">
        <v>246002</v>
      </c>
      <c r="D678" s="193">
        <f t="shared" si="95"/>
        <v>3.6463858017414497</v>
      </c>
      <c r="E678" s="422"/>
      <c r="F678" s="426">
        <f t="shared" si="96"/>
        <v>2.3920547586042553</v>
      </c>
      <c r="G678" s="719"/>
      <c r="H678" s="386"/>
      <c r="J678" s="386"/>
      <c r="K678" s="386"/>
      <c r="M678" s="719"/>
    </row>
    <row r="679" spans="1:13" x14ac:dyDescent="0.2">
      <c r="A679" s="157">
        <v>42755</v>
      </c>
      <c r="B679" s="179">
        <v>13712.103999999999</v>
      </c>
      <c r="C679">
        <v>479567</v>
      </c>
      <c r="D679" s="193">
        <f t="shared" si="95"/>
        <v>2.8592676310088057</v>
      </c>
      <c r="E679" s="422"/>
      <c r="F679" s="426">
        <f t="shared" si="96"/>
        <v>2.3920547586042553</v>
      </c>
      <c r="G679" s="719"/>
      <c r="H679" s="386"/>
      <c r="J679" s="386"/>
      <c r="K679" s="386"/>
      <c r="M679" s="719"/>
    </row>
    <row r="680" spans="1:13" x14ac:dyDescent="0.2">
      <c r="A680" s="157">
        <v>42758</v>
      </c>
      <c r="B680" s="179">
        <v>5591.26</v>
      </c>
      <c r="C680">
        <v>417116</v>
      </c>
      <c r="D680" s="193">
        <f t="shared" si="95"/>
        <v>1.340456851331524</v>
      </c>
      <c r="E680" s="422"/>
      <c r="F680" s="426">
        <f t="shared" si="96"/>
        <v>2.3920547586042553</v>
      </c>
      <c r="G680" s="719"/>
      <c r="H680" s="386"/>
      <c r="J680" s="386"/>
      <c r="K680" s="386"/>
      <c r="M680" s="719"/>
    </row>
    <row r="681" spans="1:13" x14ac:dyDescent="0.2">
      <c r="A681" s="157">
        <v>42759</v>
      </c>
      <c r="B681" s="179">
        <v>10388.204</v>
      </c>
      <c r="C681">
        <v>585984</v>
      </c>
      <c r="D681" s="193">
        <f t="shared" si="95"/>
        <v>1.7727794615552641</v>
      </c>
      <c r="E681" s="422"/>
      <c r="F681" s="426">
        <f t="shared" si="96"/>
        <v>2.3920547586042553</v>
      </c>
      <c r="G681" s="719"/>
      <c r="H681" s="386"/>
      <c r="J681" s="386"/>
      <c r="K681" s="386"/>
      <c r="M681" s="719"/>
    </row>
    <row r="682" spans="1:13" x14ac:dyDescent="0.2">
      <c r="A682" s="157">
        <v>42760</v>
      </c>
      <c r="B682" s="179">
        <v>15538.84</v>
      </c>
      <c r="C682">
        <v>601742</v>
      </c>
      <c r="D682" s="193">
        <f t="shared" si="95"/>
        <v>2.5823093618195174</v>
      </c>
      <c r="E682" s="422"/>
      <c r="F682" s="426">
        <f t="shared" si="96"/>
        <v>2.3920547586042553</v>
      </c>
      <c r="G682" s="719"/>
      <c r="H682" s="386"/>
      <c r="J682" s="386"/>
      <c r="K682" s="386"/>
      <c r="M682" s="719"/>
    </row>
    <row r="683" spans="1:13" x14ac:dyDescent="0.2">
      <c r="A683" s="157">
        <v>42761</v>
      </c>
      <c r="B683" s="179">
        <v>7850.34</v>
      </c>
      <c r="C683">
        <v>449193</v>
      </c>
      <c r="D683" s="193">
        <f t="shared" si="95"/>
        <v>1.7476541264000107</v>
      </c>
      <c r="E683" s="422"/>
      <c r="F683" s="426">
        <f t="shared" si="96"/>
        <v>2.3920547586042553</v>
      </c>
      <c r="G683" s="719"/>
      <c r="H683" s="386"/>
      <c r="J683" s="386"/>
      <c r="K683" s="386"/>
      <c r="M683" s="719"/>
    </row>
    <row r="684" spans="1:13" x14ac:dyDescent="0.2">
      <c r="A684" s="157">
        <v>42762</v>
      </c>
      <c r="B684" s="179">
        <v>14705.064</v>
      </c>
      <c r="C684">
        <v>551284</v>
      </c>
      <c r="D684" s="193">
        <f t="shared" si="95"/>
        <v>2.6674207849311791</v>
      </c>
      <c r="E684" s="422"/>
      <c r="F684" s="426">
        <f t="shared" si="96"/>
        <v>2.3920547586042553</v>
      </c>
      <c r="G684" s="719"/>
      <c r="H684" s="386"/>
      <c r="J684" s="386"/>
      <c r="K684" s="386"/>
      <c r="M684" s="719"/>
    </row>
    <row r="685" spans="1:13" x14ac:dyDescent="0.2">
      <c r="A685" s="157">
        <v>42765</v>
      </c>
      <c r="B685" s="179">
        <v>14057.592000000001</v>
      </c>
      <c r="C685">
        <v>542498</v>
      </c>
      <c r="D685" s="193">
        <f t="shared" si="95"/>
        <v>2.591270751228576</v>
      </c>
      <c r="E685" s="422"/>
      <c r="F685" s="426">
        <f t="shared" si="96"/>
        <v>2.3920547586042553</v>
      </c>
      <c r="G685" s="719"/>
      <c r="H685" s="386"/>
      <c r="J685" s="386"/>
      <c r="K685" s="386"/>
      <c r="M685" s="719"/>
    </row>
    <row r="686" spans="1:13" x14ac:dyDescent="0.2">
      <c r="A686" s="157">
        <v>42766</v>
      </c>
      <c r="B686" s="179">
        <v>12086.786</v>
      </c>
      <c r="C686">
        <v>578364</v>
      </c>
      <c r="D686" s="193">
        <f t="shared" si="95"/>
        <v>2.0898233638331569</v>
      </c>
      <c r="E686" s="422"/>
      <c r="F686" s="426">
        <f t="shared" si="96"/>
        <v>2.3920547586042553</v>
      </c>
      <c r="G686" s="719"/>
      <c r="H686" s="386"/>
      <c r="J686" s="386"/>
      <c r="K686" s="386"/>
      <c r="M686" s="719"/>
    </row>
    <row r="687" spans="1:13" x14ac:dyDescent="0.2">
      <c r="A687" s="157">
        <v>42767</v>
      </c>
      <c r="B687" s="179">
        <v>12906.286</v>
      </c>
      <c r="C687">
        <v>657561</v>
      </c>
      <c r="D687" s="193">
        <f t="shared" si="95"/>
        <v>1.9627511363964714</v>
      </c>
      <c r="E687" s="422"/>
      <c r="F687" s="426">
        <f t="shared" si="96"/>
        <v>2.3920547586042553</v>
      </c>
      <c r="G687" s="719"/>
      <c r="H687" s="386"/>
      <c r="J687" s="386"/>
      <c r="K687" s="386"/>
      <c r="M687" s="719"/>
    </row>
    <row r="688" spans="1:13" x14ac:dyDescent="0.2">
      <c r="A688" s="157">
        <v>42768</v>
      </c>
      <c r="B688" s="179">
        <v>15878.907999999999</v>
      </c>
      <c r="C688">
        <v>669260</v>
      </c>
      <c r="D688" s="193">
        <f t="shared" si="95"/>
        <v>2.3726067597047482</v>
      </c>
      <c r="E688" s="422"/>
      <c r="F688" s="426">
        <f t="shared" si="96"/>
        <v>2.3920547586042553</v>
      </c>
      <c r="G688" s="719"/>
      <c r="H688" s="386"/>
      <c r="J688" s="386"/>
      <c r="K688" s="386"/>
      <c r="M688" s="719"/>
    </row>
    <row r="689" spans="1:13" x14ac:dyDescent="0.2">
      <c r="A689" s="157">
        <v>42769</v>
      </c>
      <c r="B689" s="179">
        <v>11113.041999999999</v>
      </c>
      <c r="C689">
        <v>610211</v>
      </c>
      <c r="D689" s="193">
        <f t="shared" si="95"/>
        <v>1.8211802147126157</v>
      </c>
      <c r="E689" s="422"/>
      <c r="F689" s="426">
        <f t="shared" si="96"/>
        <v>2.3920547586042553</v>
      </c>
      <c r="G689" s="719"/>
      <c r="H689" s="386"/>
      <c r="J689" s="386"/>
      <c r="K689" s="386"/>
      <c r="M689" s="719"/>
    </row>
    <row r="690" spans="1:13" x14ac:dyDescent="0.2">
      <c r="A690" s="157">
        <v>42770</v>
      </c>
      <c r="B690" s="179">
        <v>6611.6379999999999</v>
      </c>
      <c r="C690">
        <v>336523</v>
      </c>
      <c r="D690" s="193">
        <f t="shared" si="95"/>
        <v>1.9646912692445986</v>
      </c>
      <c r="E690" s="422"/>
      <c r="F690" s="426">
        <f t="shared" si="96"/>
        <v>2.3920547586042553</v>
      </c>
      <c r="G690" s="719"/>
      <c r="H690" s="386"/>
      <c r="J690" s="386"/>
      <c r="K690" s="386"/>
      <c r="M690" s="719"/>
    </row>
    <row r="691" spans="1:13" x14ac:dyDescent="0.2">
      <c r="A691" s="157">
        <v>42772</v>
      </c>
      <c r="B691" s="179">
        <v>11452.075999999999</v>
      </c>
      <c r="C691">
        <v>598599</v>
      </c>
      <c r="D691" s="193">
        <f t="shared" si="95"/>
        <v>1.9131465304820086</v>
      </c>
      <c r="E691" s="422"/>
      <c r="F691" s="426">
        <f t="shared" si="96"/>
        <v>2.3920547586042553</v>
      </c>
      <c r="G691" s="719"/>
      <c r="H691" s="386"/>
      <c r="J691" s="386"/>
      <c r="K691" s="386"/>
      <c r="M691" s="719"/>
    </row>
    <row r="692" spans="1:13" x14ac:dyDescent="0.2">
      <c r="A692" s="157">
        <v>42773</v>
      </c>
      <c r="B692" s="179">
        <v>17299.723999999998</v>
      </c>
      <c r="C692">
        <v>642992</v>
      </c>
      <c r="D692" s="193">
        <f t="shared" si="95"/>
        <v>2.6905037698758303</v>
      </c>
      <c r="E692" s="422"/>
      <c r="F692" s="426">
        <f t="shared" si="96"/>
        <v>2.3920547586042553</v>
      </c>
      <c r="G692" s="719"/>
      <c r="H692" s="386"/>
      <c r="J692" s="386"/>
      <c r="K692" s="386"/>
      <c r="M692" s="719"/>
    </row>
    <row r="693" spans="1:13" x14ac:dyDescent="0.2">
      <c r="A693" s="157">
        <v>42774</v>
      </c>
      <c r="B693" s="179">
        <v>19136.21</v>
      </c>
      <c r="C693">
        <v>648063</v>
      </c>
      <c r="D693" s="193">
        <f t="shared" si="95"/>
        <v>2.9528317462962703</v>
      </c>
      <c r="E693" s="422"/>
      <c r="F693" s="426">
        <f t="shared" si="96"/>
        <v>2.3920547586042553</v>
      </c>
      <c r="G693" s="719"/>
      <c r="H693" s="386"/>
      <c r="J693" s="386"/>
      <c r="K693" s="386"/>
      <c r="M693" s="719"/>
    </row>
    <row r="694" spans="1:13" x14ac:dyDescent="0.2">
      <c r="A694" s="157">
        <v>42775</v>
      </c>
      <c r="B694" s="179">
        <v>14006.914000000001</v>
      </c>
      <c r="C694">
        <v>616981</v>
      </c>
      <c r="D694" s="193">
        <f t="shared" si="95"/>
        <v>2.270234253566966</v>
      </c>
      <c r="E694" s="422"/>
      <c r="F694" s="426">
        <f t="shared" si="96"/>
        <v>2.3920547586042553</v>
      </c>
      <c r="G694" s="719"/>
      <c r="H694" s="386"/>
      <c r="J694" s="386"/>
      <c r="K694" s="386"/>
      <c r="M694" s="719"/>
    </row>
    <row r="695" spans="1:13" x14ac:dyDescent="0.2">
      <c r="A695" s="157">
        <v>42776</v>
      </c>
      <c r="B695" s="179">
        <v>11414.654</v>
      </c>
      <c r="C695">
        <v>540235</v>
      </c>
      <c r="D695" s="193">
        <f t="shared" si="95"/>
        <v>2.1129053097263228</v>
      </c>
      <c r="E695" s="422"/>
      <c r="F695" s="426">
        <f t="shared" si="96"/>
        <v>2.3920547586042553</v>
      </c>
      <c r="G695" s="719"/>
      <c r="H695" s="386"/>
      <c r="J695" s="386"/>
      <c r="K695" s="386"/>
      <c r="M695" s="719"/>
    </row>
    <row r="696" spans="1:13" x14ac:dyDescent="0.2">
      <c r="A696" s="157">
        <v>42779</v>
      </c>
      <c r="B696" s="179">
        <v>17222.675999999999</v>
      </c>
      <c r="C696">
        <v>566123</v>
      </c>
      <c r="D696" s="193">
        <f t="shared" si="95"/>
        <v>3.0422145010889858</v>
      </c>
      <c r="E696" s="422"/>
      <c r="F696" s="426">
        <f t="shared" si="96"/>
        <v>2.3920547586042553</v>
      </c>
      <c r="G696" s="719"/>
      <c r="H696" s="386"/>
      <c r="J696" s="386"/>
      <c r="K696" s="386"/>
      <c r="M696" s="719"/>
    </row>
    <row r="697" spans="1:13" x14ac:dyDescent="0.2">
      <c r="A697" s="157">
        <v>42780</v>
      </c>
      <c r="B697" s="179">
        <v>10173.603999999999</v>
      </c>
      <c r="C697">
        <v>558415</v>
      </c>
      <c r="D697" s="193">
        <f t="shared" si="95"/>
        <v>1.821871547146835</v>
      </c>
      <c r="E697" s="422"/>
      <c r="F697" s="426">
        <f t="shared" si="96"/>
        <v>2.3920547586042553</v>
      </c>
      <c r="G697" s="719"/>
      <c r="H697" s="386"/>
      <c r="J697" s="386"/>
      <c r="K697" s="386"/>
      <c r="M697" s="719"/>
    </row>
    <row r="698" spans="1:13" x14ac:dyDescent="0.2">
      <c r="A698" s="157">
        <v>42781</v>
      </c>
      <c r="B698" s="179">
        <v>11176.58</v>
      </c>
      <c r="C698">
        <v>574716</v>
      </c>
      <c r="D698" s="193">
        <f t="shared" si="95"/>
        <v>1.9447135628727927</v>
      </c>
      <c r="E698" s="422"/>
      <c r="F698" s="426">
        <f t="shared" si="96"/>
        <v>2.3920547586042553</v>
      </c>
      <c r="G698" s="719"/>
      <c r="H698" s="386"/>
      <c r="J698" s="386"/>
      <c r="K698" s="386"/>
      <c r="M698" s="719"/>
    </row>
    <row r="699" spans="1:13" x14ac:dyDescent="0.2">
      <c r="A699" s="157">
        <v>42782</v>
      </c>
      <c r="B699" s="179">
        <v>9897.6679999999997</v>
      </c>
      <c r="C699">
        <v>557795</v>
      </c>
      <c r="D699" s="193">
        <f t="shared" si="95"/>
        <v>1.7744275226561728</v>
      </c>
      <c r="E699" s="422"/>
      <c r="F699" s="426">
        <f t="shared" si="96"/>
        <v>2.3920547586042553</v>
      </c>
      <c r="G699" s="719"/>
      <c r="H699" s="386"/>
      <c r="J699" s="386"/>
      <c r="K699" s="386"/>
      <c r="M699" s="719"/>
    </row>
    <row r="700" spans="1:13" x14ac:dyDescent="0.2">
      <c r="A700" s="157">
        <v>42783</v>
      </c>
      <c r="B700" s="179">
        <v>8678.41</v>
      </c>
      <c r="C700">
        <v>557010</v>
      </c>
      <c r="D700" s="193">
        <f t="shared" si="95"/>
        <v>1.5580348647241522</v>
      </c>
      <c r="E700" s="422"/>
      <c r="F700" s="426">
        <f t="shared" si="96"/>
        <v>2.3920547586042553</v>
      </c>
      <c r="G700" s="719"/>
      <c r="H700" s="386"/>
      <c r="J700" s="386"/>
      <c r="K700" s="386"/>
      <c r="M700" s="719"/>
    </row>
    <row r="701" spans="1:13" x14ac:dyDescent="0.2">
      <c r="A701" s="157">
        <v>42786</v>
      </c>
      <c r="B701" s="179">
        <v>10226.092000000001</v>
      </c>
      <c r="C701">
        <v>640810</v>
      </c>
      <c r="D701" s="193">
        <f t="shared" si="95"/>
        <v>1.5958071815358688</v>
      </c>
      <c r="E701" s="422"/>
      <c r="F701" s="426">
        <f t="shared" si="96"/>
        <v>2.3920547586042553</v>
      </c>
      <c r="G701" s="719"/>
      <c r="H701" s="386"/>
      <c r="J701" s="386"/>
      <c r="K701" s="386"/>
      <c r="M701" s="719"/>
    </row>
    <row r="702" spans="1:13" x14ac:dyDescent="0.2">
      <c r="A702" s="157">
        <v>42787</v>
      </c>
      <c r="B702" s="179">
        <v>14778.9</v>
      </c>
      <c r="C702">
        <v>610419</v>
      </c>
      <c r="D702" s="193">
        <f t="shared" si="95"/>
        <v>2.4211074688042147</v>
      </c>
      <c r="E702" s="422"/>
      <c r="F702" s="426">
        <f t="shared" si="96"/>
        <v>2.3920547586042553</v>
      </c>
      <c r="G702" s="719"/>
      <c r="H702" s="386"/>
      <c r="J702" s="386"/>
      <c r="K702" s="386"/>
      <c r="M702" s="719"/>
    </row>
    <row r="703" spans="1:13" x14ac:dyDescent="0.2">
      <c r="A703" s="157">
        <v>42788</v>
      </c>
      <c r="B703" s="179">
        <v>15495.984</v>
      </c>
      <c r="C703">
        <v>458250</v>
      </c>
      <c r="D703" s="193">
        <f t="shared" si="95"/>
        <v>3.3815567921440262</v>
      </c>
      <c r="E703" s="422"/>
      <c r="F703" s="426">
        <f t="shared" si="96"/>
        <v>2.3920547586042553</v>
      </c>
      <c r="G703" s="719"/>
      <c r="H703" s="386"/>
      <c r="J703" s="386"/>
      <c r="K703" s="386"/>
      <c r="M703" s="719"/>
    </row>
    <row r="704" spans="1:13" x14ac:dyDescent="0.2">
      <c r="A704" s="157">
        <v>42789</v>
      </c>
      <c r="B704" s="179">
        <v>14556.335999999999</v>
      </c>
      <c r="C704">
        <v>582678</v>
      </c>
      <c r="D704" s="193">
        <f t="shared" si="95"/>
        <v>2.4981784107174119</v>
      </c>
      <c r="E704" s="422"/>
      <c r="F704" s="426">
        <f t="shared" si="96"/>
        <v>2.3920547586042553</v>
      </c>
      <c r="G704" s="719"/>
      <c r="H704" s="386"/>
      <c r="J704" s="386"/>
      <c r="K704" s="386"/>
      <c r="M704" s="719"/>
    </row>
    <row r="705" spans="1:13" x14ac:dyDescent="0.2">
      <c r="A705" s="157">
        <v>42790</v>
      </c>
      <c r="B705" s="179">
        <v>13327.07</v>
      </c>
      <c r="C705">
        <v>602510</v>
      </c>
      <c r="D705" s="193">
        <f t="shared" si="95"/>
        <v>2.211925113276128</v>
      </c>
      <c r="E705" s="422"/>
      <c r="F705" s="426">
        <f t="shared" si="96"/>
        <v>2.3920547586042553</v>
      </c>
      <c r="G705" s="719"/>
      <c r="H705" s="386"/>
      <c r="J705" s="386"/>
      <c r="K705" s="386"/>
      <c r="M705" s="719"/>
    </row>
    <row r="706" spans="1:13" x14ac:dyDescent="0.2">
      <c r="A706" s="157">
        <v>42791</v>
      </c>
      <c r="B706" s="179">
        <v>5455.7139999999999</v>
      </c>
      <c r="C706">
        <v>303837</v>
      </c>
      <c r="D706" s="193">
        <f t="shared" si="95"/>
        <v>1.7956055384959697</v>
      </c>
      <c r="E706" s="422"/>
      <c r="F706" s="426">
        <f t="shared" si="96"/>
        <v>2.3920547586042553</v>
      </c>
      <c r="G706" s="719"/>
      <c r="H706" s="386"/>
      <c r="J706" s="386"/>
      <c r="K706" s="386"/>
      <c r="M706" s="719"/>
    </row>
    <row r="707" spans="1:13" x14ac:dyDescent="0.2">
      <c r="A707" s="157">
        <v>42793</v>
      </c>
      <c r="B707" s="179">
        <v>11502.121999999999</v>
      </c>
      <c r="C707">
        <v>616700</v>
      </c>
      <c r="D707" s="193">
        <f t="shared" si="95"/>
        <v>1.8651081563158749</v>
      </c>
      <c r="E707" s="422"/>
      <c r="F707" s="426">
        <f t="shared" si="96"/>
        <v>2.3920547586042553</v>
      </c>
      <c r="G707" s="719"/>
      <c r="H707" s="386"/>
      <c r="J707" s="386"/>
      <c r="K707" s="386"/>
      <c r="M707" s="719"/>
    </row>
    <row r="708" spans="1:13" x14ac:dyDescent="0.2">
      <c r="A708" s="157">
        <v>42794</v>
      </c>
      <c r="B708" s="179">
        <v>10329.228999999999</v>
      </c>
      <c r="C708">
        <v>498958</v>
      </c>
      <c r="D708" s="193">
        <f t="shared" si="95"/>
        <v>2.0701600134680676</v>
      </c>
      <c r="E708" s="422"/>
      <c r="F708" s="426">
        <f t="shared" si="96"/>
        <v>2.3920547586042553</v>
      </c>
      <c r="G708" s="719"/>
      <c r="H708" s="386"/>
      <c r="J708" s="386"/>
      <c r="K708" s="386"/>
      <c r="M708" s="719"/>
    </row>
    <row r="709" spans="1:13" x14ac:dyDescent="0.2">
      <c r="A709" s="157">
        <v>42795</v>
      </c>
      <c r="B709" s="179">
        <v>10815.531999999999</v>
      </c>
      <c r="C709">
        <v>423564</v>
      </c>
      <c r="D709" s="193">
        <f t="shared" si="95"/>
        <v>2.5534587453135771</v>
      </c>
      <c r="E709" s="422"/>
      <c r="F709" s="426">
        <f t="shared" si="96"/>
        <v>2.3920547586042553</v>
      </c>
      <c r="G709" s="719"/>
      <c r="H709" s="386"/>
      <c r="J709" s="386"/>
      <c r="K709" s="386"/>
      <c r="M709" s="719"/>
    </row>
    <row r="710" spans="1:13" x14ac:dyDescent="0.2">
      <c r="A710" s="157">
        <v>42796</v>
      </c>
      <c r="B710" s="179">
        <v>18855.560000000001</v>
      </c>
      <c r="C710">
        <v>587595</v>
      </c>
      <c r="D710" s="193">
        <f t="shared" si="95"/>
        <v>3.2089381291535837</v>
      </c>
      <c r="E710" s="422"/>
      <c r="F710" s="426">
        <f t="shared" si="96"/>
        <v>2.3920547586042553</v>
      </c>
      <c r="G710" s="719"/>
      <c r="H710" s="386"/>
      <c r="J710" s="386"/>
      <c r="K710" s="386"/>
      <c r="M710" s="719"/>
    </row>
    <row r="711" spans="1:13" x14ac:dyDescent="0.2">
      <c r="A711" s="157">
        <v>42797</v>
      </c>
      <c r="B711" s="179">
        <v>10872.315000000001</v>
      </c>
      <c r="C711">
        <v>576311</v>
      </c>
      <c r="D711" s="193">
        <f t="shared" si="95"/>
        <v>1.8865360890213794</v>
      </c>
      <c r="E711" s="422"/>
      <c r="F711" s="426">
        <f t="shared" si="96"/>
        <v>2.3920547586042553</v>
      </c>
      <c r="G711" s="719"/>
      <c r="H711" s="386"/>
      <c r="J711" s="386"/>
      <c r="K711" s="386"/>
      <c r="M711" s="719"/>
    </row>
    <row r="712" spans="1:13" x14ac:dyDescent="0.2">
      <c r="A712" s="157">
        <v>42800</v>
      </c>
      <c r="B712" s="179">
        <v>9900.2279999999992</v>
      </c>
      <c r="C712">
        <v>490634</v>
      </c>
      <c r="D712" s="193">
        <f t="shared" si="95"/>
        <v>2.0178438510172549</v>
      </c>
      <c r="E712" s="422"/>
      <c r="F712" s="426">
        <f t="shared" si="96"/>
        <v>2.3920547586042553</v>
      </c>
      <c r="G712" s="719"/>
      <c r="H712" s="386"/>
      <c r="J712" s="386"/>
      <c r="K712" s="386"/>
      <c r="M712" s="719"/>
    </row>
    <row r="713" spans="1:13" x14ac:dyDescent="0.2">
      <c r="A713" s="157">
        <v>42801</v>
      </c>
      <c r="B713" s="179">
        <v>10913.856</v>
      </c>
      <c r="C713">
        <v>513881</v>
      </c>
      <c r="D713" s="193">
        <f t="shared" si="95"/>
        <v>2.1238099871371001</v>
      </c>
      <c r="E713" s="422"/>
      <c r="F713" s="426">
        <f t="shared" si="96"/>
        <v>2.3920547586042553</v>
      </c>
      <c r="G713" s="719"/>
      <c r="H713" s="386"/>
      <c r="J713" s="386"/>
      <c r="K713" s="386"/>
      <c r="M713" s="719"/>
    </row>
    <row r="714" spans="1:13" x14ac:dyDescent="0.2">
      <c r="A714" s="157">
        <v>42802</v>
      </c>
      <c r="B714" s="179">
        <v>13948.012000000001</v>
      </c>
      <c r="C714">
        <v>350790</v>
      </c>
      <c r="D714" s="193">
        <f t="shared" si="95"/>
        <v>3.9761714986174064</v>
      </c>
      <c r="E714" s="422"/>
      <c r="F714" s="426">
        <f t="shared" si="96"/>
        <v>2.3920547586042553</v>
      </c>
      <c r="G714" s="719"/>
      <c r="H714" s="386"/>
      <c r="J714" s="386"/>
      <c r="K714" s="386"/>
      <c r="M714" s="719"/>
    </row>
    <row r="715" spans="1:13" x14ac:dyDescent="0.2">
      <c r="A715" s="157">
        <v>42803</v>
      </c>
      <c r="B715" s="179">
        <v>12859.632</v>
      </c>
      <c r="C715">
        <v>525968</v>
      </c>
      <c r="D715" s="193">
        <f t="shared" si="95"/>
        <v>2.4449457001186383</v>
      </c>
      <c r="E715" s="422"/>
      <c r="F715" s="426">
        <f t="shared" si="96"/>
        <v>2.3920547586042553</v>
      </c>
      <c r="G715" s="719"/>
      <c r="H715" s="386"/>
      <c r="J715" s="386"/>
      <c r="K715" s="386"/>
      <c r="M715" s="719"/>
    </row>
    <row r="716" spans="1:13" x14ac:dyDescent="0.2">
      <c r="A716" s="157">
        <v>42804</v>
      </c>
      <c r="B716" s="179">
        <v>17848.78</v>
      </c>
      <c r="C716">
        <v>496167</v>
      </c>
      <c r="D716" s="193">
        <f t="shared" si="95"/>
        <v>3.5973331559736943</v>
      </c>
      <c r="E716" s="422"/>
      <c r="F716" s="426">
        <f t="shared" si="96"/>
        <v>2.3920547586042553</v>
      </c>
      <c r="G716" s="719"/>
      <c r="H716" s="386"/>
      <c r="J716" s="386"/>
      <c r="K716" s="386"/>
      <c r="M716" s="719"/>
    </row>
    <row r="717" spans="1:13" x14ac:dyDescent="0.2">
      <c r="A717" s="157">
        <v>42807</v>
      </c>
      <c r="B717" s="179">
        <v>19648.560000000001</v>
      </c>
      <c r="C717">
        <v>535803</v>
      </c>
      <c r="D717" s="193">
        <f t="shared" si="95"/>
        <v>3.6671239242781399</v>
      </c>
      <c r="E717" s="422"/>
      <c r="F717" s="426">
        <f t="shared" si="96"/>
        <v>2.3920547586042553</v>
      </c>
      <c r="G717" s="719"/>
      <c r="H717" s="386"/>
      <c r="J717" s="386"/>
      <c r="K717" s="386"/>
      <c r="M717" s="719"/>
    </row>
    <row r="718" spans="1:13" x14ac:dyDescent="0.2">
      <c r="A718" s="157">
        <v>42808</v>
      </c>
      <c r="B718" s="179">
        <v>12617.843999999999</v>
      </c>
      <c r="C718">
        <v>514204</v>
      </c>
      <c r="D718" s="193">
        <f t="shared" si="95"/>
        <v>2.4538595576852762</v>
      </c>
      <c r="E718" s="422"/>
      <c r="F718" s="426">
        <f t="shared" si="96"/>
        <v>2.3920547586042553</v>
      </c>
      <c r="G718" s="719"/>
      <c r="H718" s="386"/>
      <c r="J718" s="386"/>
      <c r="K718" s="386"/>
      <c r="M718" s="719"/>
    </row>
    <row r="719" spans="1:13" x14ac:dyDescent="0.2">
      <c r="A719" s="157">
        <v>42809</v>
      </c>
      <c r="B719" s="179">
        <v>4085.6</v>
      </c>
      <c r="C719">
        <v>226202</v>
      </c>
      <c r="D719" s="193">
        <f t="shared" si="95"/>
        <v>1.8061732433842317</v>
      </c>
      <c r="E719" s="422"/>
      <c r="F719" s="426">
        <f t="shared" si="96"/>
        <v>2.3920547586042553</v>
      </c>
      <c r="G719" s="719"/>
      <c r="H719" s="386"/>
      <c r="J719" s="386"/>
      <c r="K719" s="386"/>
      <c r="M719" s="719"/>
    </row>
    <row r="720" spans="1:13" x14ac:dyDescent="0.2">
      <c r="A720" s="157">
        <v>42810</v>
      </c>
      <c r="B720" s="179">
        <v>11737.83</v>
      </c>
      <c r="C720">
        <v>490586</v>
      </c>
      <c r="D720" s="193">
        <f t="shared" si="95"/>
        <v>2.3926141390092663</v>
      </c>
      <c r="E720" s="422"/>
      <c r="F720" s="426">
        <f t="shared" si="96"/>
        <v>2.3920547586042553</v>
      </c>
      <c r="G720" s="719"/>
      <c r="H720" s="386"/>
      <c r="J720" s="386"/>
      <c r="K720" s="386"/>
      <c r="M720" s="719"/>
    </row>
    <row r="721" spans="1:13" x14ac:dyDescent="0.2">
      <c r="A721" s="157">
        <v>42811</v>
      </c>
      <c r="B721" s="179">
        <v>12230.74</v>
      </c>
      <c r="C721">
        <v>541996</v>
      </c>
      <c r="D721" s="193">
        <f t="shared" si="95"/>
        <v>2.2566107498948331</v>
      </c>
      <c r="E721" s="422"/>
      <c r="F721" s="426">
        <f t="shared" si="96"/>
        <v>2.3920547586042553</v>
      </c>
      <c r="G721" s="719"/>
      <c r="H721" s="386"/>
      <c r="J721" s="386"/>
      <c r="K721" s="386"/>
      <c r="M721" s="719"/>
    </row>
    <row r="722" spans="1:13" x14ac:dyDescent="0.2">
      <c r="A722" s="157">
        <v>42814</v>
      </c>
      <c r="B722" s="179">
        <v>16732.866000000002</v>
      </c>
      <c r="C722">
        <v>554682</v>
      </c>
      <c r="D722" s="193">
        <f t="shared" si="95"/>
        <v>3.0166592750440797</v>
      </c>
      <c r="E722" s="422"/>
      <c r="F722" s="426">
        <f t="shared" si="96"/>
        <v>2.3920547586042553</v>
      </c>
      <c r="G722" s="719"/>
      <c r="H722" s="386"/>
      <c r="J722" s="386"/>
      <c r="K722" s="386"/>
      <c r="M722" s="719"/>
    </row>
    <row r="723" spans="1:13" x14ac:dyDescent="0.2">
      <c r="A723" s="157">
        <v>42815</v>
      </c>
      <c r="B723" s="179">
        <v>6895.7539999999999</v>
      </c>
      <c r="C723">
        <v>621663</v>
      </c>
      <c r="D723" s="193">
        <f t="shared" si="95"/>
        <v>1.1092431108172756</v>
      </c>
      <c r="E723" s="422"/>
      <c r="F723" s="426">
        <f t="shared" si="96"/>
        <v>2.3920547586042553</v>
      </c>
      <c r="G723" s="719"/>
      <c r="H723" s="386"/>
      <c r="J723" s="386"/>
      <c r="K723" s="386"/>
      <c r="M723" s="719"/>
    </row>
    <row r="724" spans="1:13" x14ac:dyDescent="0.2">
      <c r="A724" s="157">
        <v>42816</v>
      </c>
      <c r="B724" s="179">
        <v>12080.816000000001</v>
      </c>
      <c r="C724">
        <v>455817</v>
      </c>
      <c r="D724" s="193">
        <f t="shared" si="95"/>
        <v>2.6503653878639897</v>
      </c>
      <c r="E724" s="422"/>
      <c r="F724" s="426">
        <f t="shared" si="96"/>
        <v>2.3920547586042553</v>
      </c>
      <c r="G724" s="719"/>
      <c r="H724" s="386"/>
      <c r="J724" s="386"/>
      <c r="K724" s="386"/>
      <c r="M724" s="719"/>
    </row>
    <row r="725" spans="1:13" x14ac:dyDescent="0.2">
      <c r="A725" s="157">
        <v>42817</v>
      </c>
      <c r="B725" s="179">
        <v>14777.864</v>
      </c>
      <c r="C725">
        <v>534930</v>
      </c>
      <c r="D725" s="193">
        <f t="shared" si="95"/>
        <v>2.7625790290318357</v>
      </c>
      <c r="E725" s="422"/>
      <c r="F725" s="426">
        <f t="shared" si="96"/>
        <v>2.3920547586042553</v>
      </c>
      <c r="G725" s="719"/>
      <c r="H725" s="386"/>
      <c r="J725" s="386"/>
      <c r="K725" s="386"/>
      <c r="M725" s="719"/>
    </row>
    <row r="726" spans="1:13" x14ac:dyDescent="0.2">
      <c r="A726" s="157">
        <v>42818</v>
      </c>
      <c r="B726" s="179">
        <v>10015.280000000001</v>
      </c>
      <c r="C726">
        <v>391459</v>
      </c>
      <c r="D726" s="193">
        <f t="shared" si="95"/>
        <v>2.5584492884312282</v>
      </c>
      <c r="E726" s="422"/>
      <c r="F726" s="426">
        <f t="shared" si="96"/>
        <v>2.3920547586042553</v>
      </c>
      <c r="G726" s="719"/>
      <c r="H726" s="386"/>
      <c r="J726" s="386"/>
      <c r="K726" s="386"/>
      <c r="M726" s="719"/>
    </row>
    <row r="727" spans="1:13" x14ac:dyDescent="0.2">
      <c r="A727" s="157">
        <v>42821</v>
      </c>
      <c r="B727" s="179">
        <v>4222.1000000000004</v>
      </c>
      <c r="C727">
        <v>180010</v>
      </c>
      <c r="D727" s="193">
        <f t="shared" si="95"/>
        <v>2.3454808066218544</v>
      </c>
      <c r="E727" s="422"/>
      <c r="F727" s="426">
        <f t="shared" si="96"/>
        <v>2.3920547586042553</v>
      </c>
      <c r="G727" s="719"/>
      <c r="H727" s="386"/>
      <c r="J727" s="386"/>
      <c r="K727" s="386"/>
      <c r="M727" s="719"/>
    </row>
    <row r="728" spans="1:13" x14ac:dyDescent="0.2">
      <c r="A728" s="157">
        <v>42822</v>
      </c>
      <c r="B728" s="179">
        <v>18124.55</v>
      </c>
      <c r="C728">
        <v>553961</v>
      </c>
      <c r="D728" s="193">
        <f t="shared" si="95"/>
        <v>3.2718097483396846</v>
      </c>
      <c r="E728" s="422"/>
      <c r="F728" s="426">
        <f t="shared" si="96"/>
        <v>2.3920547586042553</v>
      </c>
      <c r="G728" s="719"/>
      <c r="H728" s="386"/>
      <c r="J728" s="386"/>
      <c r="K728" s="386"/>
      <c r="M728" s="719"/>
    </row>
    <row r="729" spans="1:13" x14ac:dyDescent="0.2">
      <c r="A729" s="157">
        <v>42823</v>
      </c>
      <c r="B729" s="179">
        <v>8046.38</v>
      </c>
      <c r="C729">
        <v>567140</v>
      </c>
      <c r="D729" s="193">
        <f t="shared" si="95"/>
        <v>1.4187643262686462</v>
      </c>
      <c r="E729" s="422"/>
      <c r="F729" s="426">
        <f t="shared" si="96"/>
        <v>2.3920547586042553</v>
      </c>
      <c r="G729" s="719"/>
      <c r="H729" s="386"/>
      <c r="J729" s="386"/>
      <c r="K729" s="386"/>
      <c r="M729" s="719"/>
    </row>
    <row r="730" spans="1:13" x14ac:dyDescent="0.2">
      <c r="A730" s="157">
        <v>42824</v>
      </c>
      <c r="B730" s="179">
        <v>10055.755999999999</v>
      </c>
      <c r="C730">
        <v>553444</v>
      </c>
      <c r="D730" s="193">
        <f t="shared" si="95"/>
        <v>1.8169419128222546</v>
      </c>
      <c r="E730" s="422"/>
      <c r="F730" s="426">
        <f t="shared" si="96"/>
        <v>2.3920547586042553</v>
      </c>
      <c r="G730" s="719"/>
      <c r="H730" s="386"/>
      <c r="J730" s="386"/>
      <c r="K730" s="386"/>
      <c r="M730" s="719"/>
    </row>
    <row r="731" spans="1:13" x14ac:dyDescent="0.2">
      <c r="A731" s="157">
        <v>42825</v>
      </c>
      <c r="B731" s="179">
        <v>11421.66</v>
      </c>
      <c r="C731">
        <v>524626</v>
      </c>
      <c r="D731" s="193">
        <f t="shared" si="95"/>
        <v>2.1771052140000688</v>
      </c>
      <c r="E731" s="422"/>
      <c r="F731" s="426">
        <f t="shared" si="96"/>
        <v>2.3920547586042553</v>
      </c>
      <c r="G731" s="719"/>
      <c r="H731" s="386"/>
      <c r="J731" s="386"/>
      <c r="K731" s="386"/>
      <c r="M731" s="719"/>
    </row>
    <row r="732" spans="1:13" x14ac:dyDescent="0.2">
      <c r="A732" s="157">
        <v>42826</v>
      </c>
      <c r="B732" s="179">
        <v>7126.36</v>
      </c>
      <c r="C732">
        <v>280529</v>
      </c>
      <c r="D732" s="193">
        <f t="shared" si="95"/>
        <v>2.5403291638297647</v>
      </c>
      <c r="E732" s="422"/>
      <c r="F732" s="426">
        <f t="shared" si="96"/>
        <v>2.3920547586042553</v>
      </c>
      <c r="G732" s="719"/>
      <c r="H732" s="386"/>
      <c r="J732" s="386"/>
      <c r="K732" s="386"/>
      <c r="M732" s="719"/>
    </row>
    <row r="733" spans="1:13" x14ac:dyDescent="0.2">
      <c r="A733" s="157">
        <v>42828</v>
      </c>
      <c r="B733" s="179">
        <v>9939.6139999999996</v>
      </c>
      <c r="C733">
        <v>430688</v>
      </c>
      <c r="D733" s="193">
        <f t="shared" ref="D733:D797" si="97">(B733/C733)*100</f>
        <v>2.3078455865963297</v>
      </c>
      <c r="E733" s="422"/>
      <c r="F733" s="426">
        <f t="shared" si="96"/>
        <v>2.3920547586042553</v>
      </c>
      <c r="G733" s="719"/>
      <c r="H733" s="386"/>
      <c r="J733" s="386"/>
      <c r="K733" s="386"/>
      <c r="M733" s="719"/>
    </row>
    <row r="734" spans="1:13" x14ac:dyDescent="0.2">
      <c r="A734" s="157">
        <v>42829</v>
      </c>
      <c r="B734" s="179">
        <v>15209.54</v>
      </c>
      <c r="C734">
        <v>573778</v>
      </c>
      <c r="D734" s="193">
        <f t="shared" si="97"/>
        <v>2.6507708556270897</v>
      </c>
      <c r="E734" s="422"/>
      <c r="F734" s="426">
        <f t="shared" ref="F734:F797" si="98">$F$668</f>
        <v>2.3920547586042553</v>
      </c>
      <c r="G734" s="719"/>
      <c r="H734" s="386"/>
      <c r="J734" s="386"/>
      <c r="K734" s="386"/>
      <c r="M734" s="719"/>
    </row>
    <row r="735" spans="1:13" x14ac:dyDescent="0.2">
      <c r="A735" s="157">
        <v>42830</v>
      </c>
      <c r="B735" s="179">
        <v>14226.138000000001</v>
      </c>
      <c r="C735">
        <v>524675</v>
      </c>
      <c r="D735" s="193">
        <f t="shared" si="97"/>
        <v>2.711419068947444</v>
      </c>
      <c r="E735" s="422"/>
      <c r="F735" s="426">
        <f t="shared" si="98"/>
        <v>2.3920547586042553</v>
      </c>
      <c r="G735" s="719"/>
      <c r="H735" s="386"/>
      <c r="J735" s="386"/>
      <c r="K735" s="386"/>
      <c r="M735" s="719"/>
    </row>
    <row r="736" spans="1:13" x14ac:dyDescent="0.2">
      <c r="A736" s="157">
        <v>42831</v>
      </c>
      <c r="B736" s="179">
        <v>13674.754000000001</v>
      </c>
      <c r="C736">
        <v>587703</v>
      </c>
      <c r="D736" s="193">
        <f t="shared" si="97"/>
        <v>2.3268137137295541</v>
      </c>
      <c r="E736" s="422"/>
      <c r="F736" s="426">
        <f t="shared" si="98"/>
        <v>2.3920547586042553</v>
      </c>
      <c r="G736" s="719"/>
      <c r="H736" s="386"/>
      <c r="J736" s="386"/>
      <c r="K736" s="386"/>
      <c r="M736" s="719"/>
    </row>
    <row r="737" spans="1:13" x14ac:dyDescent="0.2">
      <c r="A737" s="157">
        <v>42832</v>
      </c>
      <c r="B737" s="179">
        <v>7584.5159999999996</v>
      </c>
      <c r="C737">
        <v>467723</v>
      </c>
      <c r="D737" s="193">
        <f t="shared" si="97"/>
        <v>1.6215828599406057</v>
      </c>
      <c r="E737" s="422"/>
      <c r="F737" s="426">
        <f t="shared" si="98"/>
        <v>2.3920547586042553</v>
      </c>
      <c r="G737" s="719"/>
      <c r="H737" s="386"/>
      <c r="J737" s="386"/>
      <c r="K737" s="386"/>
      <c r="M737" s="719"/>
    </row>
    <row r="738" spans="1:13" x14ac:dyDescent="0.2">
      <c r="A738" s="157">
        <v>42835</v>
      </c>
      <c r="B738" s="179">
        <v>10656.396000000001</v>
      </c>
      <c r="C738">
        <v>238865</v>
      </c>
      <c r="D738" s="193">
        <f t="shared" si="97"/>
        <v>4.4612630565382121</v>
      </c>
      <c r="E738" s="422"/>
      <c r="F738" s="426">
        <f t="shared" si="98"/>
        <v>2.3920547586042553</v>
      </c>
      <c r="G738" s="719"/>
      <c r="H738" s="386"/>
      <c r="J738" s="386"/>
      <c r="K738" s="386"/>
      <c r="M738" s="719"/>
    </row>
    <row r="739" spans="1:13" x14ac:dyDescent="0.2">
      <c r="A739" s="157">
        <v>42836</v>
      </c>
      <c r="B739" s="179">
        <v>10600.096</v>
      </c>
      <c r="C739">
        <v>576192</v>
      </c>
      <c r="D739" s="193">
        <f t="shared" si="97"/>
        <v>1.839681217371987</v>
      </c>
      <c r="E739" s="422"/>
      <c r="F739" s="426">
        <f t="shared" si="98"/>
        <v>2.3920547586042553</v>
      </c>
      <c r="G739" s="719"/>
      <c r="H739" s="386"/>
      <c r="J739" s="386"/>
      <c r="K739" s="386"/>
      <c r="M739" s="719"/>
    </row>
    <row r="740" spans="1:13" x14ac:dyDescent="0.2">
      <c r="A740" s="157">
        <v>42837</v>
      </c>
      <c r="B740" s="179">
        <v>16976.016</v>
      </c>
      <c r="C740">
        <v>533465</v>
      </c>
      <c r="D740" s="193">
        <f t="shared" si="97"/>
        <v>3.1822173900818234</v>
      </c>
      <c r="E740" s="422"/>
      <c r="F740" s="426">
        <f t="shared" si="98"/>
        <v>2.3920547586042553</v>
      </c>
      <c r="G740" s="719"/>
      <c r="H740" s="386"/>
      <c r="J740" s="386"/>
      <c r="K740" s="386"/>
      <c r="M740" s="719"/>
    </row>
    <row r="741" spans="1:13" x14ac:dyDescent="0.2">
      <c r="A741" s="157">
        <v>42838</v>
      </c>
      <c r="B741" s="179">
        <v>10259.531999999999</v>
      </c>
      <c r="C741">
        <v>618735</v>
      </c>
      <c r="D741" s="193">
        <f t="shared" si="97"/>
        <v>1.6581463793061648</v>
      </c>
      <c r="E741" s="422"/>
      <c r="F741" s="426">
        <f t="shared" si="98"/>
        <v>2.3920547586042553</v>
      </c>
      <c r="G741" s="719"/>
      <c r="H741" s="386"/>
      <c r="J741" s="386"/>
      <c r="K741" s="386"/>
      <c r="M741" s="719"/>
    </row>
    <row r="742" spans="1:13" x14ac:dyDescent="0.2">
      <c r="A742" s="157">
        <v>42839</v>
      </c>
      <c r="B742" s="179">
        <v>4017.65</v>
      </c>
      <c r="C742">
        <v>351834</v>
      </c>
      <c r="D742" s="193">
        <f t="shared" si="97"/>
        <v>1.1419163582825993</v>
      </c>
      <c r="E742" s="422"/>
      <c r="F742" s="426">
        <f t="shared" si="98"/>
        <v>2.3920547586042553</v>
      </c>
      <c r="G742" s="719"/>
      <c r="H742" s="386"/>
      <c r="J742" s="386"/>
      <c r="K742" s="386"/>
      <c r="M742" s="719"/>
    </row>
    <row r="743" spans="1:13" x14ac:dyDescent="0.2">
      <c r="A743" s="157">
        <v>42843</v>
      </c>
      <c r="B743" s="179">
        <v>16058.57</v>
      </c>
      <c r="C743">
        <v>461856</v>
      </c>
      <c r="D743" s="193">
        <f t="shared" si="97"/>
        <v>3.4769646816323703</v>
      </c>
      <c r="E743" s="422"/>
      <c r="F743" s="426">
        <f t="shared" si="98"/>
        <v>2.3920547586042553</v>
      </c>
      <c r="G743" s="719"/>
      <c r="H743" s="386"/>
      <c r="J743" s="386"/>
      <c r="K743" s="386"/>
      <c r="M743" s="719"/>
    </row>
    <row r="744" spans="1:13" x14ac:dyDescent="0.2">
      <c r="A744" s="157">
        <v>42844</v>
      </c>
      <c r="B744" s="179">
        <v>7492.1559999999999</v>
      </c>
      <c r="C744">
        <v>462176</v>
      </c>
      <c r="D744" s="193">
        <f t="shared" si="97"/>
        <v>1.6210612407394587</v>
      </c>
      <c r="E744" s="422"/>
      <c r="F744" s="426">
        <f t="shared" si="98"/>
        <v>2.3920547586042553</v>
      </c>
      <c r="G744" s="719"/>
      <c r="H744" s="386"/>
      <c r="J744" s="386"/>
      <c r="K744" s="386"/>
      <c r="M744" s="719"/>
    </row>
    <row r="745" spans="1:13" x14ac:dyDescent="0.2">
      <c r="A745" s="157">
        <v>42845</v>
      </c>
      <c r="B745" s="179">
        <v>10591.058000000001</v>
      </c>
      <c r="C745">
        <v>641894</v>
      </c>
      <c r="D745" s="193">
        <f t="shared" si="97"/>
        <v>1.6499699327303263</v>
      </c>
      <c r="E745" s="422"/>
      <c r="F745" s="426">
        <f t="shared" si="98"/>
        <v>2.3920547586042553</v>
      </c>
      <c r="G745" s="719"/>
      <c r="H745" s="386"/>
      <c r="J745" s="386"/>
      <c r="K745" s="386"/>
      <c r="M745" s="719"/>
    </row>
    <row r="746" spans="1:13" x14ac:dyDescent="0.2">
      <c r="A746" s="157">
        <v>42846</v>
      </c>
      <c r="B746" s="179">
        <v>9589.7114000000001</v>
      </c>
      <c r="C746">
        <v>552538</v>
      </c>
      <c r="D746" s="193">
        <f t="shared" si="97"/>
        <v>1.73557500117639</v>
      </c>
      <c r="E746" s="422"/>
      <c r="F746" s="426">
        <f t="shared" si="98"/>
        <v>2.3920547586042553</v>
      </c>
      <c r="G746" s="719"/>
      <c r="H746" s="386"/>
      <c r="J746" s="386"/>
      <c r="K746" s="386"/>
      <c r="M746" s="719"/>
    </row>
    <row r="747" spans="1:13" x14ac:dyDescent="0.2">
      <c r="A747" s="157">
        <v>42849</v>
      </c>
      <c r="B747" s="179">
        <v>9488.0849999999991</v>
      </c>
      <c r="C747">
        <v>476853</v>
      </c>
      <c r="D747" s="193">
        <f t="shared" si="97"/>
        <v>1.9897295392919827</v>
      </c>
      <c r="E747" s="422"/>
      <c r="F747" s="426">
        <f t="shared" si="98"/>
        <v>2.3920547586042553</v>
      </c>
      <c r="G747" s="719"/>
      <c r="H747" s="386"/>
      <c r="J747" s="386"/>
      <c r="K747" s="386"/>
      <c r="M747" s="719"/>
    </row>
    <row r="748" spans="1:13" x14ac:dyDescent="0.2">
      <c r="A748" s="157">
        <v>42850</v>
      </c>
      <c r="B748" s="179">
        <v>6344.86</v>
      </c>
      <c r="C748">
        <v>537332</v>
      </c>
      <c r="D748" s="193">
        <f t="shared" si="97"/>
        <v>1.1808081409631288</v>
      </c>
      <c r="E748" s="422"/>
      <c r="F748" s="426">
        <f t="shared" si="98"/>
        <v>2.3920547586042553</v>
      </c>
      <c r="G748" s="719"/>
      <c r="H748" s="386"/>
      <c r="J748" s="386"/>
      <c r="K748" s="386"/>
      <c r="M748" s="719"/>
    </row>
    <row r="749" spans="1:13" x14ac:dyDescent="0.2">
      <c r="A749" s="157">
        <v>42851</v>
      </c>
      <c r="B749" s="179">
        <v>14636.83</v>
      </c>
      <c r="C749">
        <v>607214</v>
      </c>
      <c r="D749" s="193">
        <f t="shared" si="97"/>
        <v>2.4104895473424528</v>
      </c>
      <c r="E749" s="422"/>
      <c r="F749" s="426">
        <f t="shared" si="98"/>
        <v>2.3920547586042553</v>
      </c>
      <c r="G749" s="719"/>
      <c r="H749" s="386"/>
      <c r="J749" s="386"/>
      <c r="K749" s="386"/>
      <c r="M749" s="719"/>
    </row>
    <row r="750" spans="1:13" x14ac:dyDescent="0.2">
      <c r="A750" s="157">
        <v>42852</v>
      </c>
      <c r="B750" s="179">
        <v>6501.7280000000001</v>
      </c>
      <c r="C750">
        <v>409914</v>
      </c>
      <c r="D750" s="193">
        <f t="shared" si="97"/>
        <v>1.5861200154178683</v>
      </c>
      <c r="E750" s="422"/>
      <c r="F750" s="426">
        <f t="shared" si="98"/>
        <v>2.3920547586042553</v>
      </c>
      <c r="G750" s="719"/>
      <c r="H750" s="386"/>
      <c r="J750" s="386"/>
      <c r="K750" s="386"/>
      <c r="M750" s="719"/>
    </row>
    <row r="751" spans="1:13" x14ac:dyDescent="0.2">
      <c r="A751" s="157">
        <v>42853</v>
      </c>
      <c r="B751" s="179">
        <v>13446.97</v>
      </c>
      <c r="C751">
        <v>556315</v>
      </c>
      <c r="D751" s="193">
        <f t="shared" si="97"/>
        <v>2.4171503554640807</v>
      </c>
      <c r="E751" s="422"/>
      <c r="F751" s="426">
        <f t="shared" si="98"/>
        <v>2.3920547586042553</v>
      </c>
      <c r="G751" s="719"/>
      <c r="H751" s="386"/>
      <c r="J751" s="386"/>
      <c r="K751" s="386"/>
      <c r="M751" s="719"/>
    </row>
    <row r="752" spans="1:13" x14ac:dyDescent="0.2">
      <c r="A752" s="157">
        <v>42857</v>
      </c>
      <c r="B752" s="179">
        <v>11058.44</v>
      </c>
      <c r="C752">
        <v>429579</v>
      </c>
      <c r="D752" s="193">
        <f t="shared" si="97"/>
        <v>2.5742506034978434</v>
      </c>
      <c r="E752" s="422"/>
      <c r="F752" s="426">
        <f t="shared" si="98"/>
        <v>2.3920547586042553</v>
      </c>
      <c r="G752" s="719"/>
      <c r="H752" s="386"/>
      <c r="J752" s="386"/>
      <c r="K752" s="386"/>
      <c r="M752" s="719"/>
    </row>
    <row r="753" spans="1:13" x14ac:dyDescent="0.2">
      <c r="A753" s="157">
        <v>42858</v>
      </c>
      <c r="B753" s="179">
        <v>20747.439999999999</v>
      </c>
      <c r="C753">
        <v>604660</v>
      </c>
      <c r="D753" s="193">
        <f t="shared" si="97"/>
        <v>3.4312572354711737</v>
      </c>
      <c r="E753" s="422"/>
      <c r="F753" s="426">
        <f t="shared" si="98"/>
        <v>2.3920547586042553</v>
      </c>
      <c r="G753" s="719"/>
      <c r="H753" s="386"/>
      <c r="J753" s="386"/>
      <c r="K753" s="386"/>
      <c r="M753" s="719"/>
    </row>
    <row r="754" spans="1:13" x14ac:dyDescent="0.2">
      <c r="A754" s="157">
        <v>42859</v>
      </c>
      <c r="B754" s="179">
        <v>9120.5400000000009</v>
      </c>
      <c r="C754">
        <v>585767</v>
      </c>
      <c r="D754" s="193">
        <f t="shared" si="97"/>
        <v>1.5570252335826362</v>
      </c>
      <c r="E754" s="422"/>
      <c r="F754" s="426">
        <f t="shared" si="98"/>
        <v>2.3920547586042553</v>
      </c>
      <c r="G754" s="719"/>
      <c r="H754" s="386"/>
      <c r="J754" s="386"/>
      <c r="K754" s="386"/>
      <c r="M754" s="719"/>
    </row>
    <row r="755" spans="1:13" x14ac:dyDescent="0.2">
      <c r="A755" s="157">
        <v>42860</v>
      </c>
      <c r="B755" s="179">
        <v>17784.82</v>
      </c>
      <c r="C755">
        <v>533009</v>
      </c>
      <c r="D755" s="193">
        <f t="shared" si="97"/>
        <v>3.3366828702704834</v>
      </c>
      <c r="E755" s="422"/>
      <c r="F755" s="426">
        <f t="shared" si="98"/>
        <v>2.3920547586042553</v>
      </c>
      <c r="G755" s="719"/>
      <c r="H755" s="386"/>
      <c r="J755" s="386"/>
      <c r="K755" s="386"/>
      <c r="M755" s="719"/>
    </row>
    <row r="756" spans="1:13" x14ac:dyDescent="0.2">
      <c r="A756" s="157">
        <v>42864</v>
      </c>
      <c r="B756" s="179">
        <v>11880.5</v>
      </c>
      <c r="C756">
        <v>512462</v>
      </c>
      <c r="D756" s="193">
        <f t="shared" si="97"/>
        <v>2.3183182362789827</v>
      </c>
      <c r="E756" s="422"/>
      <c r="F756" s="426">
        <f t="shared" si="98"/>
        <v>2.3920547586042553</v>
      </c>
      <c r="G756" s="719"/>
      <c r="H756" s="386"/>
      <c r="J756" s="386"/>
      <c r="K756" s="386"/>
      <c r="M756" s="719"/>
    </row>
    <row r="757" spans="1:13" x14ac:dyDescent="0.2">
      <c r="A757" s="157">
        <v>42865</v>
      </c>
      <c r="B757" s="179">
        <v>9630.6200000000008</v>
      </c>
      <c r="C757">
        <v>567708</v>
      </c>
      <c r="D757" s="193">
        <f t="shared" si="97"/>
        <v>1.6964037850444245</v>
      </c>
      <c r="E757" s="422"/>
      <c r="F757" s="426">
        <f t="shared" si="98"/>
        <v>2.3920547586042553</v>
      </c>
      <c r="G757" s="719"/>
      <c r="H757" s="386"/>
      <c r="J757" s="386"/>
      <c r="K757" s="386"/>
      <c r="M757" s="719"/>
    </row>
    <row r="758" spans="1:13" x14ac:dyDescent="0.2">
      <c r="A758" s="157">
        <v>42866</v>
      </c>
      <c r="B758" s="179">
        <v>18202.694</v>
      </c>
      <c r="C758">
        <v>572866</v>
      </c>
      <c r="D758" s="193">
        <f t="shared" si="97"/>
        <v>3.1774785028261405</v>
      </c>
      <c r="E758" s="422"/>
      <c r="F758" s="426">
        <f t="shared" si="98"/>
        <v>2.3920547586042553</v>
      </c>
      <c r="G758" s="719"/>
      <c r="H758" s="386"/>
      <c r="J758" s="386"/>
      <c r="K758" s="386"/>
      <c r="M758" s="719"/>
    </row>
    <row r="759" spans="1:13" x14ac:dyDescent="0.2">
      <c r="A759" s="157">
        <v>42867</v>
      </c>
      <c r="B759" s="179">
        <v>12802.698</v>
      </c>
      <c r="C759">
        <v>561625</v>
      </c>
      <c r="D759" s="193">
        <f t="shared" si="97"/>
        <v>2.2795812152236814</v>
      </c>
      <c r="E759" s="422"/>
      <c r="F759" s="426">
        <f t="shared" si="98"/>
        <v>2.3920547586042553</v>
      </c>
      <c r="G759" s="719"/>
      <c r="H759" s="386"/>
      <c r="J759" s="386"/>
      <c r="K759" s="386"/>
      <c r="M759" s="719"/>
    </row>
    <row r="760" spans="1:13" x14ac:dyDescent="0.2">
      <c r="A760" s="157">
        <v>42868</v>
      </c>
      <c r="B760" s="179">
        <v>5061.1180000000004</v>
      </c>
      <c r="C760">
        <v>284710</v>
      </c>
      <c r="D760" s="193">
        <f t="shared" si="97"/>
        <v>1.7776397035580067</v>
      </c>
      <c r="E760" s="422"/>
      <c r="F760" s="426">
        <f t="shared" si="98"/>
        <v>2.3920547586042553</v>
      </c>
      <c r="G760" s="719"/>
      <c r="H760" s="386"/>
      <c r="J760" s="386"/>
      <c r="K760" s="386"/>
      <c r="M760" s="719"/>
    </row>
    <row r="761" spans="1:13" x14ac:dyDescent="0.2">
      <c r="A761" s="157">
        <v>42870</v>
      </c>
      <c r="B761" s="179">
        <v>16918.98</v>
      </c>
      <c r="C761">
        <v>458759</v>
      </c>
      <c r="D761" s="193">
        <f t="shared" si="97"/>
        <v>3.6879886825108605</v>
      </c>
      <c r="E761" s="422"/>
      <c r="F761" s="426">
        <f t="shared" si="98"/>
        <v>2.3920547586042553</v>
      </c>
      <c r="G761" s="719"/>
      <c r="H761" s="386"/>
      <c r="J761" s="386"/>
      <c r="K761" s="386"/>
      <c r="M761" s="719"/>
    </row>
    <row r="762" spans="1:13" x14ac:dyDescent="0.2">
      <c r="A762" s="157">
        <v>42871</v>
      </c>
      <c r="B762" s="179">
        <v>6462.9</v>
      </c>
      <c r="C762">
        <v>344686</v>
      </c>
      <c r="D762" s="193">
        <f t="shared" si="97"/>
        <v>1.875010879467109</v>
      </c>
      <c r="E762" s="422"/>
      <c r="F762" s="426">
        <f t="shared" si="98"/>
        <v>2.3920547586042553</v>
      </c>
      <c r="G762" s="719"/>
      <c r="H762" s="386"/>
      <c r="J762" s="386"/>
      <c r="K762" s="386"/>
      <c r="M762" s="719"/>
    </row>
    <row r="763" spans="1:13" x14ac:dyDescent="0.2">
      <c r="A763" s="157">
        <v>42872</v>
      </c>
      <c r="B763" s="179">
        <v>12274.97</v>
      </c>
      <c r="C763">
        <v>468634</v>
      </c>
      <c r="D763" s="193">
        <f t="shared" si="97"/>
        <v>2.619308458199789</v>
      </c>
      <c r="E763" s="422"/>
      <c r="F763" s="426">
        <f t="shared" si="98"/>
        <v>2.3920547586042553</v>
      </c>
      <c r="G763" s="719"/>
      <c r="H763" s="386"/>
      <c r="J763" s="386"/>
      <c r="K763" s="386"/>
      <c r="M763" s="719"/>
    </row>
    <row r="764" spans="1:13" x14ac:dyDescent="0.2">
      <c r="A764" s="157">
        <v>42873</v>
      </c>
      <c r="B764" s="179">
        <v>6312.74</v>
      </c>
      <c r="C764">
        <v>329697</v>
      </c>
      <c r="D764" s="193">
        <f t="shared" si="97"/>
        <v>1.9147095666627236</v>
      </c>
      <c r="E764" s="422"/>
      <c r="F764" s="426">
        <f t="shared" si="98"/>
        <v>2.3920547586042553</v>
      </c>
      <c r="G764" s="719"/>
      <c r="H764" s="386"/>
      <c r="J764" s="386"/>
      <c r="K764" s="386"/>
      <c r="M764" s="719"/>
    </row>
    <row r="765" spans="1:13" x14ac:dyDescent="0.2">
      <c r="A765" s="157">
        <v>42874</v>
      </c>
      <c r="B765" s="179">
        <v>11842.65</v>
      </c>
      <c r="C765">
        <v>516950</v>
      </c>
      <c r="D765" s="193">
        <f t="shared" si="97"/>
        <v>2.2908695231647158</v>
      </c>
      <c r="E765" s="422"/>
      <c r="F765" s="426">
        <f t="shared" si="98"/>
        <v>2.3920547586042553</v>
      </c>
      <c r="G765" s="719"/>
      <c r="H765" s="386"/>
      <c r="J765" s="386"/>
      <c r="K765" s="386"/>
      <c r="M765" s="719"/>
    </row>
    <row r="766" spans="1:13" x14ac:dyDescent="0.2">
      <c r="A766" s="157">
        <v>42875</v>
      </c>
      <c r="B766" s="179">
        <v>4548.6899999999996</v>
      </c>
      <c r="C766">
        <v>224791</v>
      </c>
      <c r="D766" s="193">
        <f t="shared" si="97"/>
        <v>2.0235196248960143</v>
      </c>
      <c r="E766" s="422"/>
      <c r="F766" s="426">
        <f t="shared" si="98"/>
        <v>2.3920547586042553</v>
      </c>
      <c r="G766" s="719"/>
      <c r="H766" s="386"/>
      <c r="J766" s="386"/>
      <c r="K766" s="386"/>
      <c r="M766" s="719"/>
    </row>
    <row r="767" spans="1:13" x14ac:dyDescent="0.2">
      <c r="A767" s="157">
        <v>42877</v>
      </c>
      <c r="B767" s="179">
        <v>17454.55</v>
      </c>
      <c r="C767">
        <v>553136</v>
      </c>
      <c r="D767" s="193">
        <f t="shared" si="97"/>
        <v>3.1555621040756701</v>
      </c>
      <c r="E767" s="422"/>
      <c r="F767" s="426">
        <f t="shared" si="98"/>
        <v>2.3920547586042553</v>
      </c>
      <c r="G767" s="719"/>
      <c r="H767" s="386"/>
      <c r="J767" s="386"/>
      <c r="K767" s="386"/>
      <c r="M767" s="719"/>
    </row>
    <row r="768" spans="1:13" x14ac:dyDescent="0.2">
      <c r="A768" s="157">
        <v>42878</v>
      </c>
      <c r="B768" s="179">
        <v>18750.71</v>
      </c>
      <c r="C768">
        <v>521579</v>
      </c>
      <c r="D768" s="193">
        <f t="shared" si="97"/>
        <v>3.594989445510651</v>
      </c>
      <c r="E768" s="422"/>
      <c r="F768" s="426">
        <f t="shared" si="98"/>
        <v>2.3920547586042553</v>
      </c>
      <c r="G768" s="719"/>
      <c r="H768" s="386"/>
      <c r="J768" s="386"/>
      <c r="K768" s="386"/>
      <c r="M768" s="719"/>
    </row>
    <row r="769" spans="1:13" x14ac:dyDescent="0.2">
      <c r="A769" s="157">
        <v>42879</v>
      </c>
      <c r="B769" s="179">
        <v>15363.74</v>
      </c>
      <c r="C769">
        <v>576482</v>
      </c>
      <c r="D769" s="193">
        <f t="shared" si="97"/>
        <v>2.6650858136073632</v>
      </c>
      <c r="E769" s="422"/>
      <c r="F769" s="426">
        <f t="shared" si="98"/>
        <v>2.3920547586042553</v>
      </c>
      <c r="G769" s="719"/>
      <c r="H769" s="386"/>
      <c r="J769" s="386"/>
      <c r="K769" s="386"/>
      <c r="M769" s="719"/>
    </row>
    <row r="770" spans="1:13" x14ac:dyDescent="0.2">
      <c r="A770" s="157">
        <v>42884</v>
      </c>
      <c r="B770" s="179">
        <v>13770.276</v>
      </c>
      <c r="C770">
        <v>523475</v>
      </c>
      <c r="D770" s="193">
        <f t="shared" si="97"/>
        <v>2.6305508381489089</v>
      </c>
      <c r="E770" s="422"/>
      <c r="F770" s="426">
        <f t="shared" si="98"/>
        <v>2.3920547586042553</v>
      </c>
      <c r="G770" s="719"/>
      <c r="H770" s="386"/>
      <c r="J770" s="386"/>
      <c r="K770" s="386"/>
      <c r="M770" s="719"/>
    </row>
    <row r="771" spans="1:13" x14ac:dyDescent="0.2">
      <c r="A771" s="157">
        <v>42885</v>
      </c>
      <c r="B771" s="179">
        <v>12806.486000000001</v>
      </c>
      <c r="C771">
        <v>586723</v>
      </c>
      <c r="D771" s="193">
        <f t="shared" si="97"/>
        <v>2.182714159833516</v>
      </c>
      <c r="E771" s="422"/>
      <c r="F771" s="426">
        <f t="shared" si="98"/>
        <v>2.3920547586042553</v>
      </c>
      <c r="G771" s="719"/>
      <c r="H771" s="386"/>
      <c r="J771" s="386"/>
      <c r="K771" s="386"/>
      <c r="M771" s="719"/>
    </row>
    <row r="772" spans="1:13" x14ac:dyDescent="0.2">
      <c r="A772" s="157">
        <v>42886</v>
      </c>
      <c r="B772" s="179">
        <v>12942.82</v>
      </c>
      <c r="C772">
        <v>494674</v>
      </c>
      <c r="D772" s="193">
        <f t="shared" si="97"/>
        <v>2.6164342577131605</v>
      </c>
      <c r="E772" s="422"/>
      <c r="F772" s="426">
        <f t="shared" si="98"/>
        <v>2.3920547586042553</v>
      </c>
      <c r="G772" s="719"/>
      <c r="H772" s="386"/>
      <c r="J772" s="386"/>
      <c r="K772" s="386"/>
      <c r="M772" s="719"/>
    </row>
    <row r="773" spans="1:13" x14ac:dyDescent="0.2">
      <c r="A773" s="157">
        <v>42887</v>
      </c>
      <c r="B773" s="179">
        <v>9220.4140000000007</v>
      </c>
      <c r="C773">
        <v>555439</v>
      </c>
      <c r="D773" s="193">
        <f t="shared" si="97"/>
        <v>1.6600227927819258</v>
      </c>
      <c r="E773" s="422"/>
      <c r="F773" s="426">
        <f t="shared" si="98"/>
        <v>2.3920547586042553</v>
      </c>
      <c r="G773" s="719"/>
      <c r="H773" s="386"/>
      <c r="J773" s="386"/>
      <c r="K773" s="386"/>
      <c r="M773" s="719"/>
    </row>
    <row r="774" spans="1:13" x14ac:dyDescent="0.2">
      <c r="A774" s="157">
        <v>42888</v>
      </c>
      <c r="B774" s="179">
        <v>10883.468000000001</v>
      </c>
      <c r="C774">
        <v>567187</v>
      </c>
      <c r="D774" s="193">
        <f t="shared" si="97"/>
        <v>1.9188500441653285</v>
      </c>
      <c r="E774" s="422"/>
      <c r="F774" s="426">
        <f t="shared" si="98"/>
        <v>2.3920547586042553</v>
      </c>
      <c r="G774" s="719"/>
      <c r="H774" s="386"/>
      <c r="J774" s="386"/>
      <c r="K774" s="386"/>
      <c r="M774" s="719"/>
    </row>
    <row r="775" spans="1:13" x14ac:dyDescent="0.2">
      <c r="A775" s="157">
        <v>42892</v>
      </c>
      <c r="B775" s="179">
        <v>18316.356</v>
      </c>
      <c r="C775">
        <v>587474</v>
      </c>
      <c r="D775" s="193">
        <f t="shared" si="97"/>
        <v>3.117815596945567</v>
      </c>
      <c r="E775" s="422"/>
      <c r="F775" s="426">
        <f t="shared" si="98"/>
        <v>2.3920547586042553</v>
      </c>
      <c r="G775" s="719"/>
      <c r="H775" s="386"/>
      <c r="J775" s="386"/>
      <c r="K775" s="386"/>
      <c r="M775" s="719"/>
    </row>
    <row r="776" spans="1:13" x14ac:dyDescent="0.2">
      <c r="A776" s="157">
        <v>42893</v>
      </c>
      <c r="B776" s="179">
        <v>15122.06</v>
      </c>
      <c r="C776">
        <v>557445</v>
      </c>
      <c r="D776" s="193">
        <f t="shared" si="97"/>
        <v>2.7127447550879458</v>
      </c>
      <c r="E776" s="422"/>
      <c r="F776" s="426">
        <f t="shared" si="98"/>
        <v>2.3920547586042553</v>
      </c>
      <c r="G776" s="719"/>
      <c r="H776" s="386"/>
      <c r="J776" s="386"/>
      <c r="K776" s="386"/>
      <c r="M776" s="719"/>
    </row>
    <row r="777" spans="1:13" x14ac:dyDescent="0.2">
      <c r="A777" s="157">
        <v>42894</v>
      </c>
      <c r="B777" s="179">
        <v>14521.578</v>
      </c>
      <c r="C777">
        <v>564602</v>
      </c>
      <c r="D777" s="193">
        <f t="shared" si="97"/>
        <v>2.5720025788077265</v>
      </c>
      <c r="E777" s="422"/>
      <c r="F777" s="426">
        <f t="shared" si="98"/>
        <v>2.3920547586042553</v>
      </c>
      <c r="G777" s="719"/>
      <c r="H777" s="386"/>
      <c r="J777" s="386"/>
      <c r="K777" s="386"/>
      <c r="M777" s="719"/>
    </row>
    <row r="778" spans="1:13" x14ac:dyDescent="0.2">
      <c r="A778" s="157">
        <v>42895</v>
      </c>
      <c r="B778" s="179">
        <v>15526.31</v>
      </c>
      <c r="C778">
        <v>507417</v>
      </c>
      <c r="D778" s="193">
        <f t="shared" si="97"/>
        <v>3.0598718608166457</v>
      </c>
      <c r="E778" s="422"/>
      <c r="F778" s="426">
        <f t="shared" si="98"/>
        <v>2.3920547586042553</v>
      </c>
      <c r="G778" s="719"/>
      <c r="H778" s="386"/>
      <c r="J778" s="386"/>
      <c r="K778" s="386"/>
      <c r="M778" s="719"/>
    </row>
    <row r="779" spans="1:13" x14ac:dyDescent="0.2">
      <c r="A779" s="157">
        <v>42896</v>
      </c>
      <c r="B779" s="179">
        <v>8004.32</v>
      </c>
      <c r="C779">
        <v>289497</v>
      </c>
      <c r="D779" s="193">
        <f t="shared" si="97"/>
        <v>2.764906026660034</v>
      </c>
      <c r="E779" s="422"/>
      <c r="F779" s="426">
        <f t="shared" si="98"/>
        <v>2.3920547586042553</v>
      </c>
      <c r="G779" s="719"/>
      <c r="H779" s="386"/>
      <c r="J779" s="386"/>
      <c r="K779" s="386"/>
      <c r="M779" s="719"/>
    </row>
    <row r="780" spans="1:13" x14ac:dyDescent="0.2">
      <c r="A780" s="157">
        <v>42898</v>
      </c>
      <c r="B780" s="179">
        <v>8169.1</v>
      </c>
      <c r="C780">
        <v>543407</v>
      </c>
      <c r="D780" s="193">
        <f t="shared" si="97"/>
        <v>1.5033115142057427</v>
      </c>
      <c r="E780" s="422"/>
      <c r="F780" s="426">
        <f t="shared" si="98"/>
        <v>2.3920547586042553</v>
      </c>
      <c r="G780" s="719"/>
      <c r="H780" s="386"/>
      <c r="J780" s="386"/>
      <c r="K780" s="386"/>
      <c r="M780" s="719"/>
    </row>
    <row r="781" spans="1:13" x14ac:dyDescent="0.2">
      <c r="A781" s="157">
        <v>42899</v>
      </c>
      <c r="B781" s="179">
        <v>13677.603999999999</v>
      </c>
      <c r="C781">
        <v>427492</v>
      </c>
      <c r="D781" s="193">
        <f t="shared" si="97"/>
        <v>3.1994994058368342</v>
      </c>
      <c r="E781" s="422"/>
      <c r="F781" s="426">
        <f t="shared" si="98"/>
        <v>2.3920547586042553</v>
      </c>
      <c r="G781" s="719"/>
      <c r="H781" s="386"/>
      <c r="J781" s="386"/>
      <c r="K781" s="386"/>
      <c r="M781" s="719"/>
    </row>
    <row r="782" spans="1:13" x14ac:dyDescent="0.2">
      <c r="A782" s="157">
        <v>42900</v>
      </c>
      <c r="B782" s="179">
        <v>13884.414000000001</v>
      </c>
      <c r="C782">
        <v>511564</v>
      </c>
      <c r="D782" s="193">
        <f t="shared" si="97"/>
        <v>2.7141108443909268</v>
      </c>
      <c r="E782" s="422"/>
      <c r="F782" s="426">
        <f t="shared" si="98"/>
        <v>2.3920547586042553</v>
      </c>
      <c r="G782" s="719"/>
      <c r="H782" s="386"/>
      <c r="J782" s="386"/>
      <c r="K782" s="386"/>
      <c r="M782" s="719"/>
    </row>
    <row r="783" spans="1:13" x14ac:dyDescent="0.2">
      <c r="A783" s="157">
        <v>42901</v>
      </c>
      <c r="B783" s="179">
        <v>16300.773999999999</v>
      </c>
      <c r="C783">
        <v>531030</v>
      </c>
      <c r="D783" s="193">
        <f t="shared" si="97"/>
        <v>3.0696521853755909</v>
      </c>
      <c r="E783" s="422"/>
      <c r="F783" s="426">
        <f t="shared" si="98"/>
        <v>2.3920547586042553</v>
      </c>
      <c r="G783" s="719"/>
      <c r="H783" s="386"/>
      <c r="J783" s="386"/>
      <c r="K783" s="386"/>
      <c r="M783" s="719"/>
    </row>
    <row r="784" spans="1:13" x14ac:dyDescent="0.2">
      <c r="A784" s="157">
        <v>42902</v>
      </c>
      <c r="B784" s="179">
        <v>13227.894</v>
      </c>
      <c r="C784">
        <v>493990</v>
      </c>
      <c r="D784" s="193">
        <f t="shared" si="97"/>
        <v>2.6777655418125876</v>
      </c>
      <c r="E784" s="422"/>
      <c r="F784" s="426">
        <f t="shared" si="98"/>
        <v>2.3920547586042553</v>
      </c>
      <c r="G784" s="719"/>
      <c r="H784" s="386"/>
      <c r="J784" s="386"/>
      <c r="K784" s="386"/>
      <c r="M784" s="719"/>
    </row>
    <row r="785" spans="1:13" x14ac:dyDescent="0.2">
      <c r="A785" s="157">
        <v>42903</v>
      </c>
      <c r="B785" s="179">
        <v>3154.72</v>
      </c>
      <c r="C785">
        <v>267654</v>
      </c>
      <c r="D785" s="193">
        <f t="shared" si="97"/>
        <v>1.1786560260634997</v>
      </c>
      <c r="E785" s="422"/>
      <c r="F785" s="426">
        <f t="shared" si="98"/>
        <v>2.3920547586042553</v>
      </c>
      <c r="G785" s="719"/>
      <c r="H785" s="386"/>
      <c r="J785" s="386"/>
      <c r="K785" s="386"/>
      <c r="M785" s="719"/>
    </row>
    <row r="786" spans="1:13" x14ac:dyDescent="0.2">
      <c r="A786" s="157">
        <v>42905</v>
      </c>
      <c r="B786" s="179">
        <v>11487.012000000001</v>
      </c>
      <c r="C786">
        <v>551620</v>
      </c>
      <c r="D786" s="193">
        <f t="shared" si="97"/>
        <v>2.082413980638846</v>
      </c>
      <c r="E786" s="422"/>
      <c r="F786" s="426">
        <f t="shared" si="98"/>
        <v>2.3920547586042553</v>
      </c>
      <c r="G786" s="719"/>
      <c r="H786" s="386"/>
      <c r="J786" s="386"/>
      <c r="K786" s="386"/>
      <c r="M786" s="719"/>
    </row>
    <row r="787" spans="1:13" x14ac:dyDescent="0.2">
      <c r="A787" s="157">
        <v>42906</v>
      </c>
      <c r="B787" s="179">
        <v>7705.88</v>
      </c>
      <c r="C787">
        <v>511990</v>
      </c>
      <c r="D787" s="193">
        <f t="shared" si="97"/>
        <v>1.5050840836735091</v>
      </c>
      <c r="E787" s="422"/>
      <c r="F787" s="426">
        <f t="shared" si="98"/>
        <v>2.3920547586042553</v>
      </c>
      <c r="G787" s="719"/>
      <c r="H787" s="386"/>
      <c r="J787" s="386"/>
      <c r="K787" s="386"/>
      <c r="M787" s="719"/>
    </row>
    <row r="788" spans="1:13" x14ac:dyDescent="0.2">
      <c r="A788" s="157">
        <v>42907</v>
      </c>
      <c r="B788" s="179">
        <v>15362.062</v>
      </c>
      <c r="C788">
        <v>502840</v>
      </c>
      <c r="D788" s="193">
        <f t="shared" si="97"/>
        <v>3.0550596611248109</v>
      </c>
      <c r="E788" s="422"/>
      <c r="F788" s="426">
        <f t="shared" si="98"/>
        <v>2.3920547586042553</v>
      </c>
      <c r="G788" s="719"/>
      <c r="H788" s="386"/>
      <c r="J788" s="386"/>
      <c r="K788" s="386"/>
      <c r="M788" s="719"/>
    </row>
    <row r="789" spans="1:13" x14ac:dyDescent="0.2">
      <c r="A789" s="157">
        <v>42908</v>
      </c>
      <c r="B789" s="179">
        <v>18505.691999999999</v>
      </c>
      <c r="C789">
        <v>568963</v>
      </c>
      <c r="D789" s="193">
        <f t="shared" si="97"/>
        <v>3.2525299536173704</v>
      </c>
      <c r="E789" s="422"/>
      <c r="F789" s="426">
        <f t="shared" si="98"/>
        <v>2.3920547586042553</v>
      </c>
      <c r="G789" s="719"/>
      <c r="H789" s="386"/>
      <c r="J789" s="386"/>
      <c r="K789" s="386"/>
      <c r="M789" s="719"/>
    </row>
    <row r="790" spans="1:13" x14ac:dyDescent="0.2">
      <c r="A790" s="157">
        <v>42909</v>
      </c>
      <c r="B790" s="179">
        <v>13452.47</v>
      </c>
      <c r="C790">
        <v>550047</v>
      </c>
      <c r="D790" s="193">
        <f t="shared" si="97"/>
        <v>2.4456946406397999</v>
      </c>
      <c r="E790" s="422"/>
      <c r="F790" s="426">
        <f t="shared" si="98"/>
        <v>2.3920547586042553</v>
      </c>
      <c r="G790" s="719"/>
      <c r="H790" s="386"/>
      <c r="J790" s="386"/>
      <c r="K790" s="386"/>
      <c r="M790" s="719"/>
    </row>
    <row r="791" spans="1:13" x14ac:dyDescent="0.2">
      <c r="A791" s="157">
        <v>42910</v>
      </c>
      <c r="B791" s="179">
        <v>13666.28</v>
      </c>
      <c r="C791">
        <v>242055</v>
      </c>
      <c r="D791" s="193">
        <f t="shared" si="97"/>
        <v>5.6459399723203409</v>
      </c>
      <c r="E791" s="422"/>
      <c r="F791" s="426">
        <f t="shared" si="98"/>
        <v>2.3920547586042553</v>
      </c>
      <c r="G791" s="719"/>
      <c r="H791" s="386"/>
      <c r="J791" s="386"/>
      <c r="K791" s="386"/>
      <c r="M791" s="719"/>
    </row>
    <row r="792" spans="1:13" x14ac:dyDescent="0.2">
      <c r="A792" s="157">
        <v>42912</v>
      </c>
      <c r="B792" s="179">
        <v>10329.620000000001</v>
      </c>
      <c r="C792">
        <v>553206</v>
      </c>
      <c r="D792" s="193">
        <f t="shared" si="97"/>
        <v>1.8672284826990311</v>
      </c>
      <c r="E792" s="422"/>
      <c r="F792" s="426">
        <f t="shared" si="98"/>
        <v>2.3920547586042553</v>
      </c>
      <c r="G792" s="719"/>
      <c r="H792" s="386"/>
      <c r="J792" s="386"/>
      <c r="K792" s="386"/>
      <c r="M792" s="719"/>
    </row>
    <row r="793" spans="1:13" x14ac:dyDescent="0.2">
      <c r="A793" s="157">
        <v>42913</v>
      </c>
      <c r="B793" s="179">
        <v>14882.294</v>
      </c>
      <c r="C793">
        <v>537821</v>
      </c>
      <c r="D793" s="193">
        <f t="shared" si="97"/>
        <v>2.7671463181988059</v>
      </c>
      <c r="E793" s="422"/>
      <c r="F793" s="426">
        <f t="shared" si="98"/>
        <v>2.3920547586042553</v>
      </c>
      <c r="G793" s="719"/>
      <c r="H793" s="386"/>
      <c r="J793" s="386"/>
      <c r="K793" s="386"/>
      <c r="M793" s="719"/>
    </row>
    <row r="794" spans="1:13" x14ac:dyDescent="0.2">
      <c r="A794" s="157">
        <v>42914</v>
      </c>
      <c r="B794" s="179">
        <v>19585.78</v>
      </c>
      <c r="C794">
        <v>520301</v>
      </c>
      <c r="D794" s="193">
        <f t="shared" si="97"/>
        <v>3.7643171933169453</v>
      </c>
      <c r="E794" s="422"/>
      <c r="F794" s="426">
        <f t="shared" si="98"/>
        <v>2.3920547586042553</v>
      </c>
      <c r="G794" s="719"/>
      <c r="H794" s="386"/>
      <c r="J794" s="386"/>
      <c r="K794" s="386"/>
      <c r="M794" s="719"/>
    </row>
    <row r="795" spans="1:13" x14ac:dyDescent="0.2">
      <c r="A795" s="157">
        <v>42915</v>
      </c>
      <c r="B795" s="179">
        <v>18615.650000000001</v>
      </c>
      <c r="C795">
        <v>577906</v>
      </c>
      <c r="D795" s="193">
        <f t="shared" si="97"/>
        <v>3.2212245590113273</v>
      </c>
      <c r="E795" s="422"/>
      <c r="F795" s="426">
        <f t="shared" si="98"/>
        <v>2.3920547586042553</v>
      </c>
      <c r="G795" s="719"/>
      <c r="H795" s="386"/>
      <c r="J795" s="386"/>
      <c r="K795" s="386"/>
      <c r="M795" s="719"/>
    </row>
    <row r="796" spans="1:13" x14ac:dyDescent="0.2">
      <c r="A796" s="157">
        <v>42916</v>
      </c>
      <c r="B796" s="179">
        <v>3697.2359999999999</v>
      </c>
      <c r="C796">
        <v>218743</v>
      </c>
      <c r="D796" s="193">
        <f t="shared" si="97"/>
        <v>1.6902191155831272</v>
      </c>
      <c r="E796" s="422"/>
      <c r="F796" s="426">
        <f t="shared" si="98"/>
        <v>2.3920547586042553</v>
      </c>
      <c r="G796" s="719"/>
      <c r="H796" s="386"/>
      <c r="J796" s="386"/>
      <c r="K796" s="386"/>
      <c r="M796" s="719"/>
    </row>
    <row r="797" spans="1:13" x14ac:dyDescent="0.2">
      <c r="A797" s="157">
        <v>42919</v>
      </c>
      <c r="B797" s="179">
        <v>11092.752</v>
      </c>
      <c r="C797">
        <v>548256</v>
      </c>
      <c r="D797" s="193">
        <f t="shared" si="97"/>
        <v>2.0232796357905798</v>
      </c>
      <c r="E797" s="422"/>
      <c r="F797" s="426">
        <f t="shared" si="98"/>
        <v>2.3920547586042553</v>
      </c>
      <c r="G797" s="719"/>
      <c r="H797" s="386"/>
      <c r="J797" s="386"/>
      <c r="K797" s="386"/>
      <c r="M797" s="719"/>
    </row>
    <row r="798" spans="1:13" x14ac:dyDescent="0.2">
      <c r="A798" s="157">
        <v>42920</v>
      </c>
      <c r="B798" s="179">
        <v>9788.1200000000008</v>
      </c>
      <c r="C798">
        <v>551466</v>
      </c>
      <c r="D798" s="193">
        <f t="shared" ref="D798:D861" si="99">(B798/C798)*100</f>
        <v>1.7749271940609213</v>
      </c>
      <c r="E798" s="422"/>
      <c r="F798" s="426">
        <f t="shared" ref="F798:F861" si="100">$F$668</f>
        <v>2.3920547586042553</v>
      </c>
      <c r="G798" s="719"/>
      <c r="H798" s="386"/>
      <c r="J798" s="386"/>
      <c r="K798" s="386"/>
      <c r="M798" s="719"/>
    </row>
    <row r="799" spans="1:13" x14ac:dyDescent="0.2">
      <c r="A799" s="157">
        <v>42921</v>
      </c>
      <c r="B799" s="179">
        <v>13312.716</v>
      </c>
      <c r="C799">
        <v>531765</v>
      </c>
      <c r="D799" s="193">
        <f t="shared" si="99"/>
        <v>2.5034960931990637</v>
      </c>
      <c r="E799" s="422"/>
      <c r="F799" s="426">
        <f t="shared" si="100"/>
        <v>2.3920547586042553</v>
      </c>
      <c r="G799" s="719"/>
      <c r="H799" s="386"/>
      <c r="J799" s="386"/>
      <c r="K799" s="386"/>
      <c r="M799" s="719"/>
    </row>
    <row r="800" spans="1:13" x14ac:dyDescent="0.2">
      <c r="A800" s="157">
        <v>42922</v>
      </c>
      <c r="B800" s="179">
        <v>9355.16</v>
      </c>
      <c r="C800">
        <v>512811</v>
      </c>
      <c r="D800" s="193">
        <f t="shared" si="99"/>
        <v>1.8242900405802527</v>
      </c>
      <c r="E800" s="422"/>
      <c r="F800" s="426">
        <f t="shared" si="100"/>
        <v>2.3920547586042553</v>
      </c>
      <c r="G800" s="719"/>
      <c r="H800" s="386"/>
      <c r="J800" s="386"/>
      <c r="K800" s="386"/>
      <c r="M800" s="719"/>
    </row>
    <row r="801" spans="1:13" x14ac:dyDescent="0.2">
      <c r="A801" s="157">
        <v>42923</v>
      </c>
      <c r="B801" s="179">
        <v>16243.305</v>
      </c>
      <c r="C801">
        <v>606242</v>
      </c>
      <c r="D801" s="193">
        <f t="shared" si="99"/>
        <v>2.679343397521122</v>
      </c>
      <c r="E801" s="422"/>
      <c r="F801" s="426">
        <f t="shared" si="100"/>
        <v>2.3920547586042553</v>
      </c>
      <c r="G801" s="719"/>
      <c r="H801" s="386"/>
      <c r="J801" s="386"/>
      <c r="K801" s="386"/>
      <c r="M801" s="719"/>
    </row>
    <row r="802" spans="1:13" x14ac:dyDescent="0.2">
      <c r="A802" s="157">
        <v>42924</v>
      </c>
      <c r="B802" s="179">
        <v>3772.6680000000001</v>
      </c>
      <c r="C802">
        <v>267315</v>
      </c>
      <c r="D802" s="193">
        <f t="shared" si="99"/>
        <v>1.4113192301217665</v>
      </c>
      <c r="E802" s="422"/>
      <c r="F802" s="426">
        <f t="shared" si="100"/>
        <v>2.3920547586042553</v>
      </c>
      <c r="G802" s="719"/>
      <c r="H802" s="386"/>
      <c r="J802" s="386"/>
      <c r="K802" s="386"/>
      <c r="M802" s="719"/>
    </row>
    <row r="803" spans="1:13" x14ac:dyDescent="0.2">
      <c r="A803" s="157">
        <v>42926</v>
      </c>
      <c r="B803" s="179">
        <v>11235.028</v>
      </c>
      <c r="C803">
        <v>535912</v>
      </c>
      <c r="D803" s="193">
        <f t="shared" si="99"/>
        <v>2.0964315036797085</v>
      </c>
      <c r="E803" s="422"/>
      <c r="F803" s="426">
        <f t="shared" si="100"/>
        <v>2.3920547586042553</v>
      </c>
      <c r="G803" s="719"/>
      <c r="H803" s="386"/>
      <c r="J803" s="386"/>
      <c r="K803" s="386"/>
      <c r="M803" s="719"/>
    </row>
    <row r="804" spans="1:13" x14ac:dyDescent="0.2">
      <c r="A804" s="157">
        <v>42927</v>
      </c>
      <c r="B804" s="179">
        <v>12910.281999999999</v>
      </c>
      <c r="C804">
        <v>568114</v>
      </c>
      <c r="D804" s="193">
        <f t="shared" si="99"/>
        <v>2.2724808753172776</v>
      </c>
      <c r="E804" s="422"/>
      <c r="F804" s="426">
        <f t="shared" si="100"/>
        <v>2.3920547586042553</v>
      </c>
      <c r="G804" s="719"/>
      <c r="H804" s="386"/>
      <c r="J804" s="386"/>
      <c r="K804" s="386"/>
      <c r="M804" s="719"/>
    </row>
    <row r="805" spans="1:13" x14ac:dyDescent="0.2">
      <c r="A805" s="157">
        <v>42928</v>
      </c>
      <c r="B805" s="179">
        <v>14050.16</v>
      </c>
      <c r="C805">
        <v>563461</v>
      </c>
      <c r="D805" s="193">
        <f t="shared" si="99"/>
        <v>2.4935461371771961</v>
      </c>
      <c r="E805" s="422"/>
      <c r="F805" s="426">
        <f t="shared" si="100"/>
        <v>2.3920547586042553</v>
      </c>
      <c r="G805" s="719"/>
      <c r="H805" s="386"/>
      <c r="J805" s="386"/>
      <c r="K805" s="386"/>
      <c r="M805" s="719"/>
    </row>
    <row r="806" spans="1:13" x14ac:dyDescent="0.2">
      <c r="A806" s="157">
        <v>42929</v>
      </c>
      <c r="B806" s="179">
        <v>17171.830000000002</v>
      </c>
      <c r="C806">
        <v>556835</v>
      </c>
      <c r="D806" s="193">
        <f t="shared" si="99"/>
        <v>3.0838273456230305</v>
      </c>
      <c r="E806" s="422"/>
      <c r="F806" s="426">
        <f t="shared" si="100"/>
        <v>2.3920547586042553</v>
      </c>
      <c r="G806" s="719"/>
      <c r="H806" s="386"/>
      <c r="J806" s="386"/>
      <c r="K806" s="386"/>
      <c r="M806" s="719"/>
    </row>
    <row r="807" spans="1:13" x14ac:dyDescent="0.2">
      <c r="A807" s="157">
        <v>42933</v>
      </c>
      <c r="B807" s="179">
        <v>10130.422</v>
      </c>
      <c r="C807">
        <v>560915</v>
      </c>
      <c r="D807" s="193">
        <f t="shared" si="99"/>
        <v>1.8060529670270897</v>
      </c>
      <c r="E807" s="422"/>
      <c r="F807" s="426">
        <f t="shared" si="100"/>
        <v>2.3920547586042553</v>
      </c>
      <c r="G807" s="719"/>
      <c r="H807" s="386"/>
      <c r="J807" s="386"/>
      <c r="K807" s="386"/>
      <c r="M807" s="719"/>
    </row>
    <row r="808" spans="1:13" x14ac:dyDescent="0.2">
      <c r="A808" s="157">
        <v>42934</v>
      </c>
      <c r="B808" s="179">
        <v>12797.031999999999</v>
      </c>
      <c r="C808">
        <v>553101</v>
      </c>
      <c r="D808" s="193">
        <f t="shared" si="99"/>
        <v>2.3136880967490567</v>
      </c>
      <c r="E808" s="422"/>
      <c r="F808" s="426">
        <f t="shared" si="100"/>
        <v>2.3920547586042553</v>
      </c>
      <c r="G808" s="719"/>
      <c r="H808" s="386"/>
      <c r="J808" s="386"/>
      <c r="K808" s="386"/>
      <c r="M808" s="719"/>
    </row>
    <row r="809" spans="1:13" x14ac:dyDescent="0.2">
      <c r="A809" s="157">
        <v>42935</v>
      </c>
      <c r="B809" s="179">
        <v>16683.484</v>
      </c>
      <c r="C809">
        <v>567650</v>
      </c>
      <c r="D809" s="193">
        <f t="shared" si="99"/>
        <v>2.9390441293050298</v>
      </c>
      <c r="E809" s="422"/>
      <c r="F809" s="426">
        <f t="shared" si="100"/>
        <v>2.3920547586042553</v>
      </c>
      <c r="G809" s="719"/>
      <c r="H809" s="386"/>
      <c r="J809" s="386"/>
      <c r="K809" s="386"/>
      <c r="M809" s="719"/>
    </row>
    <row r="810" spans="1:13" x14ac:dyDescent="0.2">
      <c r="A810" s="157">
        <v>42936</v>
      </c>
      <c r="B810" s="179">
        <v>18095.810000000001</v>
      </c>
      <c r="C810">
        <v>563654</v>
      </c>
      <c r="D810" s="193">
        <f t="shared" si="99"/>
        <v>3.2104464795778971</v>
      </c>
      <c r="E810" s="422"/>
      <c r="F810" s="426">
        <f t="shared" si="100"/>
        <v>2.3920547586042553</v>
      </c>
      <c r="G810" s="719"/>
      <c r="H810" s="386"/>
      <c r="J810" s="386"/>
      <c r="K810" s="386"/>
      <c r="M810" s="719"/>
    </row>
    <row r="811" spans="1:13" x14ac:dyDescent="0.2">
      <c r="A811" s="157">
        <v>42937</v>
      </c>
      <c r="B811" s="179">
        <v>14678.41</v>
      </c>
      <c r="C811">
        <v>593568</v>
      </c>
      <c r="D811" s="193">
        <f t="shared" si="99"/>
        <v>2.4729112755404605</v>
      </c>
      <c r="E811" s="422"/>
      <c r="F811" s="426">
        <f t="shared" si="100"/>
        <v>2.3920547586042553</v>
      </c>
      <c r="G811" s="719"/>
      <c r="H811" s="386"/>
      <c r="J811" s="386"/>
      <c r="K811" s="386"/>
      <c r="M811" s="719"/>
    </row>
    <row r="812" spans="1:13" x14ac:dyDescent="0.2">
      <c r="A812" s="157">
        <v>42940</v>
      </c>
      <c r="B812" s="179">
        <v>12922.977999999999</v>
      </c>
      <c r="C812">
        <v>446203</v>
      </c>
      <c r="D812" s="193">
        <f t="shared" si="99"/>
        <v>2.8962104692258901</v>
      </c>
      <c r="E812" s="422"/>
      <c r="F812" s="426">
        <f t="shared" si="100"/>
        <v>2.3920547586042553</v>
      </c>
      <c r="G812" s="719"/>
      <c r="H812" s="386"/>
      <c r="J812" s="386"/>
      <c r="K812" s="386"/>
      <c r="M812" s="719"/>
    </row>
    <row r="813" spans="1:13" x14ac:dyDescent="0.2">
      <c r="A813" s="157">
        <v>42941</v>
      </c>
      <c r="B813" s="179">
        <v>10006.959999999999</v>
      </c>
      <c r="C813">
        <v>579732</v>
      </c>
      <c r="D813" s="193">
        <f t="shared" si="99"/>
        <v>1.7261355246907191</v>
      </c>
      <c r="E813" s="422"/>
      <c r="F813" s="426">
        <f t="shared" si="100"/>
        <v>2.3920547586042553</v>
      </c>
      <c r="G813" s="719"/>
      <c r="H813" s="386"/>
      <c r="J813" s="386"/>
      <c r="K813" s="386"/>
      <c r="M813" s="719"/>
    </row>
    <row r="814" spans="1:13" x14ac:dyDescent="0.2">
      <c r="A814" s="157">
        <v>42942</v>
      </c>
      <c r="B814" s="179">
        <v>13605.736000000001</v>
      </c>
      <c r="C814">
        <v>543098</v>
      </c>
      <c r="D814" s="193">
        <f t="shared" si="99"/>
        <v>2.5052082681210388</v>
      </c>
      <c r="E814" s="422"/>
      <c r="F814" s="426">
        <f t="shared" si="100"/>
        <v>2.3920547586042553</v>
      </c>
      <c r="G814" s="719"/>
      <c r="H814" s="386"/>
      <c r="J814" s="386"/>
      <c r="K814" s="386"/>
      <c r="M814" s="719"/>
    </row>
    <row r="815" spans="1:13" x14ac:dyDescent="0.2">
      <c r="A815" s="157">
        <v>42943</v>
      </c>
      <c r="B815" s="179">
        <v>14297.242</v>
      </c>
      <c r="C815">
        <v>575383</v>
      </c>
      <c r="D815" s="193">
        <f t="shared" si="99"/>
        <v>2.4848217622001343</v>
      </c>
      <c r="E815" s="422"/>
      <c r="F815" s="426">
        <f t="shared" si="100"/>
        <v>2.3920547586042553</v>
      </c>
      <c r="G815" s="719"/>
      <c r="H815" s="386"/>
      <c r="J815" s="386"/>
      <c r="K815" s="386"/>
      <c r="M815" s="719"/>
    </row>
    <row r="816" spans="1:13" x14ac:dyDescent="0.2">
      <c r="A816" s="157">
        <v>42944</v>
      </c>
      <c r="B816" s="179">
        <v>4322.2340000000004</v>
      </c>
      <c r="C816">
        <v>317229</v>
      </c>
      <c r="D816" s="193">
        <f t="shared" si="99"/>
        <v>1.3624964930696755</v>
      </c>
      <c r="E816" s="422"/>
      <c r="F816" s="426">
        <f t="shared" si="100"/>
        <v>2.3920547586042553</v>
      </c>
      <c r="G816" s="719"/>
      <c r="H816" s="386"/>
      <c r="J816" s="386"/>
      <c r="K816" s="386"/>
      <c r="M816" s="719"/>
    </row>
    <row r="817" spans="1:13" x14ac:dyDescent="0.2">
      <c r="A817" s="157">
        <v>42945</v>
      </c>
      <c r="B817" s="179">
        <v>4676.2079999999996</v>
      </c>
      <c r="C817">
        <v>232900</v>
      </c>
      <c r="D817" s="193">
        <f t="shared" si="99"/>
        <v>2.0078179476170028</v>
      </c>
      <c r="E817" s="422"/>
      <c r="F817" s="426">
        <f t="shared" si="100"/>
        <v>2.3920547586042553</v>
      </c>
      <c r="G817" s="719"/>
      <c r="H817" s="386"/>
      <c r="J817" s="386"/>
      <c r="K817" s="386"/>
      <c r="M817" s="719"/>
    </row>
    <row r="818" spans="1:13" x14ac:dyDescent="0.2">
      <c r="A818" s="157">
        <v>42947</v>
      </c>
      <c r="B818" s="179">
        <v>12184.25</v>
      </c>
      <c r="C818">
        <v>416500</v>
      </c>
      <c r="D818" s="193">
        <f t="shared" si="99"/>
        <v>2.9253901560624249</v>
      </c>
      <c r="E818" s="422"/>
      <c r="F818" s="426">
        <f t="shared" si="100"/>
        <v>2.3920547586042553</v>
      </c>
      <c r="G818" s="719"/>
      <c r="H818" s="386"/>
      <c r="J818" s="386"/>
      <c r="K818" s="386"/>
      <c r="M818" s="719"/>
    </row>
    <row r="819" spans="1:13" x14ac:dyDescent="0.2">
      <c r="A819" s="157">
        <v>42948</v>
      </c>
      <c r="B819" s="179">
        <v>13318.44</v>
      </c>
      <c r="C819">
        <v>535500</v>
      </c>
      <c r="D819" s="193">
        <f t="shared" si="99"/>
        <v>2.4871036414565828</v>
      </c>
      <c r="E819" s="422"/>
      <c r="F819" s="426">
        <f t="shared" si="100"/>
        <v>2.3920547586042553</v>
      </c>
      <c r="G819" s="719"/>
      <c r="H819" s="386"/>
      <c r="J819" s="386"/>
      <c r="K819" s="386"/>
      <c r="M819" s="719"/>
    </row>
    <row r="820" spans="1:13" x14ac:dyDescent="0.2">
      <c r="A820" s="157">
        <v>42949</v>
      </c>
      <c r="B820" s="179">
        <v>9094.1839999999993</v>
      </c>
      <c r="C820">
        <v>401800</v>
      </c>
      <c r="D820" s="193">
        <f t="shared" si="99"/>
        <v>2.2633608760577397</v>
      </c>
      <c r="E820" s="422"/>
      <c r="F820" s="426">
        <f t="shared" si="100"/>
        <v>2.3920547586042553</v>
      </c>
      <c r="G820" s="719"/>
      <c r="H820" s="386"/>
      <c r="J820" s="386"/>
      <c r="K820" s="386"/>
      <c r="M820" s="719"/>
    </row>
    <row r="821" spans="1:13" x14ac:dyDescent="0.2">
      <c r="A821" s="157">
        <v>42950</v>
      </c>
      <c r="B821" s="179">
        <v>17833.900000000001</v>
      </c>
      <c r="C821">
        <v>467800</v>
      </c>
      <c r="D821" s="193">
        <f t="shared" si="99"/>
        <v>3.8122915775972639</v>
      </c>
      <c r="E821" s="422"/>
      <c r="F821" s="426">
        <f t="shared" si="100"/>
        <v>2.3920547586042553</v>
      </c>
      <c r="G821" s="719"/>
      <c r="H821" s="386"/>
      <c r="J821" s="386"/>
      <c r="K821" s="386"/>
      <c r="M821" s="719"/>
    </row>
    <row r="822" spans="1:13" x14ac:dyDescent="0.2">
      <c r="A822" s="157">
        <v>42951</v>
      </c>
      <c r="B822" s="179">
        <v>7406.18</v>
      </c>
      <c r="C822">
        <v>561900</v>
      </c>
      <c r="D822" s="193">
        <f t="shared" si="99"/>
        <v>1.3180601530521447</v>
      </c>
      <c r="E822" s="422"/>
      <c r="F822" s="426">
        <f t="shared" si="100"/>
        <v>2.3920547586042553</v>
      </c>
      <c r="G822" s="719"/>
      <c r="H822" s="386"/>
      <c r="J822" s="386"/>
      <c r="K822" s="386"/>
      <c r="M822" s="719"/>
    </row>
    <row r="823" spans="1:13" x14ac:dyDescent="0.2">
      <c r="A823" s="157">
        <v>42975</v>
      </c>
      <c r="B823" s="179">
        <v>10826.46</v>
      </c>
      <c r="C823">
        <v>399376</v>
      </c>
      <c r="D823" s="193">
        <f t="shared" si="99"/>
        <v>2.7108439165097549</v>
      </c>
      <c r="E823" s="422"/>
      <c r="F823" s="426">
        <f t="shared" si="100"/>
        <v>2.3920547586042553</v>
      </c>
      <c r="G823" s="719"/>
      <c r="H823" s="386"/>
      <c r="J823" s="386"/>
      <c r="K823" s="386"/>
      <c r="M823" s="719"/>
    </row>
    <row r="824" spans="1:13" x14ac:dyDescent="0.2">
      <c r="A824" s="157">
        <v>42976</v>
      </c>
      <c r="B824" s="179">
        <v>15361.003000000001</v>
      </c>
      <c r="C824">
        <v>540557</v>
      </c>
      <c r="D824" s="193">
        <f t="shared" si="99"/>
        <v>2.8416990252646808</v>
      </c>
      <c r="E824" s="422"/>
      <c r="F824" s="426">
        <f t="shared" si="100"/>
        <v>2.3920547586042553</v>
      </c>
      <c r="G824" s="719"/>
      <c r="H824" s="386"/>
      <c r="J824" s="386"/>
      <c r="K824" s="386"/>
      <c r="M824" s="719"/>
    </row>
    <row r="825" spans="1:13" x14ac:dyDescent="0.2">
      <c r="A825" s="157">
        <v>42977</v>
      </c>
      <c r="B825" s="179">
        <v>14017.98</v>
      </c>
      <c r="C825">
        <v>613086</v>
      </c>
      <c r="D825" s="193">
        <f t="shared" si="99"/>
        <v>2.2864622581497538</v>
      </c>
      <c r="E825" s="422"/>
      <c r="F825" s="426">
        <f t="shared" si="100"/>
        <v>2.3920547586042553</v>
      </c>
      <c r="G825" s="719"/>
      <c r="H825" s="386"/>
      <c r="J825" s="386"/>
      <c r="K825" s="386"/>
      <c r="M825" s="719"/>
    </row>
    <row r="826" spans="1:13" x14ac:dyDescent="0.2">
      <c r="A826" s="157">
        <v>42978</v>
      </c>
      <c r="B826" s="179">
        <v>13485.036</v>
      </c>
      <c r="C826">
        <v>558817</v>
      </c>
      <c r="D826" s="193">
        <f t="shared" si="99"/>
        <v>2.4131399008977894</v>
      </c>
      <c r="E826" s="422"/>
      <c r="F826" s="426">
        <f t="shared" si="100"/>
        <v>2.3920547586042553</v>
      </c>
      <c r="G826" s="719"/>
      <c r="H826" s="386"/>
      <c r="J826" s="386"/>
      <c r="K826" s="386"/>
      <c r="M826" s="719"/>
    </row>
    <row r="827" spans="1:13" x14ac:dyDescent="0.2">
      <c r="A827" s="157">
        <v>42979</v>
      </c>
      <c r="B827" s="179">
        <v>8613.6679999999997</v>
      </c>
      <c r="C827">
        <v>649185</v>
      </c>
      <c r="D827" s="193">
        <f t="shared" si="99"/>
        <v>1.3268433497385184</v>
      </c>
      <c r="E827" s="422"/>
      <c r="F827" s="426">
        <f t="shared" si="100"/>
        <v>2.3920547586042553</v>
      </c>
      <c r="G827" s="719"/>
      <c r="H827" s="386"/>
      <c r="J827" s="386"/>
      <c r="K827" s="386"/>
      <c r="M827" s="719"/>
    </row>
    <row r="828" spans="1:13" x14ac:dyDescent="0.2">
      <c r="A828" s="157">
        <v>42982</v>
      </c>
      <c r="B828" s="179">
        <v>12854.598</v>
      </c>
      <c r="C828">
        <v>611353</v>
      </c>
      <c r="D828" s="193">
        <f t="shared" si="99"/>
        <v>2.1026474066537664</v>
      </c>
      <c r="E828" s="422"/>
      <c r="F828" s="426">
        <f t="shared" si="100"/>
        <v>2.3920547586042553</v>
      </c>
      <c r="G828" s="719"/>
      <c r="H828" s="386"/>
      <c r="J828" s="386"/>
      <c r="K828" s="386"/>
      <c r="M828" s="719"/>
    </row>
    <row r="829" spans="1:13" x14ac:dyDescent="0.2">
      <c r="A829" s="157">
        <v>42983</v>
      </c>
      <c r="B829" s="179">
        <v>11154.656000000001</v>
      </c>
      <c r="C829">
        <v>620092</v>
      </c>
      <c r="D829" s="193">
        <f t="shared" si="99"/>
        <v>1.7988711352508986</v>
      </c>
      <c r="E829" s="422"/>
      <c r="F829" s="426">
        <f t="shared" si="100"/>
        <v>2.3920547586042553</v>
      </c>
      <c r="G829" s="719"/>
      <c r="H829" s="386"/>
      <c r="J829" s="386"/>
      <c r="K829" s="386"/>
      <c r="M829" s="719"/>
    </row>
    <row r="830" spans="1:13" x14ac:dyDescent="0.2">
      <c r="A830" s="157">
        <v>42984</v>
      </c>
      <c r="B830" s="179">
        <v>12140.51</v>
      </c>
      <c r="C830">
        <v>609837</v>
      </c>
      <c r="D830" s="193">
        <f t="shared" si="99"/>
        <v>1.9907795033754923</v>
      </c>
      <c r="E830" s="422"/>
      <c r="F830" s="426">
        <f t="shared" si="100"/>
        <v>2.3920547586042553</v>
      </c>
      <c r="G830" s="719"/>
      <c r="H830" s="386"/>
      <c r="J830" s="386"/>
      <c r="K830" s="386"/>
      <c r="M830" s="719"/>
    </row>
    <row r="831" spans="1:13" x14ac:dyDescent="0.2">
      <c r="A831" s="157">
        <v>42985</v>
      </c>
      <c r="B831" s="179">
        <v>9181.0840000000007</v>
      </c>
      <c r="C831">
        <v>569172</v>
      </c>
      <c r="D831" s="193">
        <f t="shared" si="99"/>
        <v>1.6130596726472843</v>
      </c>
      <c r="E831" s="422"/>
      <c r="F831" s="426">
        <f t="shared" si="100"/>
        <v>2.3920547586042553</v>
      </c>
      <c r="G831" s="719"/>
      <c r="H831" s="386"/>
      <c r="J831" s="386"/>
      <c r="K831" s="386"/>
      <c r="M831" s="719"/>
    </row>
    <row r="832" spans="1:13" x14ac:dyDescent="0.2">
      <c r="A832" s="157">
        <v>42986</v>
      </c>
      <c r="B832" s="179">
        <v>15078.288</v>
      </c>
      <c r="C832">
        <v>511243</v>
      </c>
      <c r="D832" s="193">
        <f t="shared" si="99"/>
        <v>2.9493387684525754</v>
      </c>
      <c r="E832" s="422"/>
      <c r="F832" s="426">
        <f t="shared" si="100"/>
        <v>2.3920547586042553</v>
      </c>
      <c r="G832" s="719"/>
      <c r="H832" s="386"/>
      <c r="J832" s="386"/>
      <c r="K832" s="386"/>
      <c r="M832" s="719"/>
    </row>
    <row r="833" spans="1:13" x14ac:dyDescent="0.2">
      <c r="A833" s="157">
        <v>42987</v>
      </c>
      <c r="B833" s="179">
        <v>2183.08</v>
      </c>
      <c r="C833">
        <v>222207</v>
      </c>
      <c r="D833" s="193">
        <f t="shared" si="99"/>
        <v>0.98245329805091641</v>
      </c>
      <c r="E833" s="422"/>
      <c r="F833" s="426">
        <f t="shared" si="100"/>
        <v>2.3920547586042553</v>
      </c>
      <c r="G833" s="719"/>
      <c r="H833" s="386"/>
      <c r="J833" s="386"/>
      <c r="K833" s="386"/>
      <c r="M833" s="719"/>
    </row>
    <row r="834" spans="1:13" x14ac:dyDescent="0.2">
      <c r="A834" s="157">
        <v>42989</v>
      </c>
      <c r="B834" s="179">
        <v>16568.802</v>
      </c>
      <c r="C834">
        <v>549486</v>
      </c>
      <c r="D834" s="193">
        <f t="shared" si="99"/>
        <v>3.0153274150751792</v>
      </c>
      <c r="E834" s="422"/>
      <c r="F834" s="426">
        <f t="shared" si="100"/>
        <v>2.3920547586042553</v>
      </c>
      <c r="G834" s="719"/>
      <c r="H834" s="386"/>
      <c r="J834" s="386"/>
      <c r="K834" s="386"/>
      <c r="M834" s="719"/>
    </row>
    <row r="835" spans="1:13" x14ac:dyDescent="0.2">
      <c r="A835" s="157">
        <v>42990</v>
      </c>
      <c r="B835" s="179">
        <v>11239.278</v>
      </c>
      <c r="C835">
        <v>387807</v>
      </c>
      <c r="D835" s="193">
        <f t="shared" si="99"/>
        <v>2.8981627459019563</v>
      </c>
      <c r="E835" s="422"/>
      <c r="F835" s="426">
        <f t="shared" si="100"/>
        <v>2.3920547586042553</v>
      </c>
      <c r="G835" s="719"/>
      <c r="H835" s="386"/>
      <c r="J835" s="386"/>
      <c r="K835" s="386"/>
      <c r="M835" s="719"/>
    </row>
    <row r="836" spans="1:13" x14ac:dyDescent="0.2">
      <c r="A836" s="157">
        <v>42991</v>
      </c>
      <c r="B836" s="179">
        <v>14161.358</v>
      </c>
      <c r="C836">
        <v>582302</v>
      </c>
      <c r="D836" s="193">
        <f t="shared" si="99"/>
        <v>2.4319610786155641</v>
      </c>
      <c r="E836" s="422"/>
      <c r="F836" s="426">
        <f t="shared" si="100"/>
        <v>2.3920547586042553</v>
      </c>
      <c r="G836" s="719"/>
      <c r="H836" s="386"/>
      <c r="J836" s="386"/>
      <c r="K836" s="386"/>
      <c r="M836" s="719"/>
    </row>
    <row r="837" spans="1:13" x14ac:dyDescent="0.2">
      <c r="A837" s="157">
        <v>42992</v>
      </c>
      <c r="B837" s="179">
        <v>13893.234</v>
      </c>
      <c r="C837">
        <v>637104</v>
      </c>
      <c r="D837" s="193">
        <f t="shared" si="99"/>
        <v>2.1806854139983423</v>
      </c>
      <c r="E837" s="422"/>
      <c r="F837" s="426">
        <f t="shared" si="100"/>
        <v>2.3920547586042553</v>
      </c>
      <c r="G837" s="719"/>
      <c r="H837" s="386"/>
      <c r="J837" s="386"/>
      <c r="K837" s="386"/>
      <c r="M837" s="719"/>
    </row>
    <row r="838" spans="1:13" x14ac:dyDescent="0.2">
      <c r="A838" s="157">
        <v>42993</v>
      </c>
      <c r="B838" s="179">
        <v>17513.407999999999</v>
      </c>
      <c r="C838">
        <v>609672</v>
      </c>
      <c r="D838" s="193">
        <f t="shared" si="99"/>
        <v>2.8725951003162353</v>
      </c>
      <c r="E838" s="422"/>
      <c r="F838" s="426">
        <f t="shared" si="100"/>
        <v>2.3920547586042553</v>
      </c>
      <c r="G838" s="719"/>
      <c r="H838" s="386"/>
      <c r="J838" s="386"/>
      <c r="K838" s="386"/>
      <c r="M838" s="719"/>
    </row>
    <row r="839" spans="1:13" x14ac:dyDescent="0.2">
      <c r="A839" s="157">
        <v>42994</v>
      </c>
      <c r="B839" s="179">
        <v>4509.7960000000003</v>
      </c>
      <c r="C839">
        <v>322601</v>
      </c>
      <c r="D839" s="193">
        <f t="shared" si="99"/>
        <v>1.39794854944653</v>
      </c>
      <c r="E839" s="422"/>
      <c r="F839" s="426">
        <f t="shared" si="100"/>
        <v>2.3920547586042553</v>
      </c>
      <c r="G839" s="719"/>
      <c r="H839" s="386"/>
      <c r="J839" s="386"/>
      <c r="K839" s="386"/>
      <c r="M839" s="719"/>
    </row>
    <row r="840" spans="1:13" x14ac:dyDescent="0.2">
      <c r="A840" s="157">
        <v>42996</v>
      </c>
      <c r="B840" s="179">
        <v>12509.098</v>
      </c>
      <c r="C840">
        <v>618443</v>
      </c>
      <c r="D840" s="193">
        <f t="shared" si="99"/>
        <v>2.0226759782227304</v>
      </c>
      <c r="E840" s="422"/>
      <c r="F840" s="426">
        <f t="shared" si="100"/>
        <v>2.3920547586042553</v>
      </c>
      <c r="G840" s="719"/>
      <c r="H840" s="386"/>
      <c r="J840" s="386"/>
      <c r="K840" s="386"/>
      <c r="M840" s="719"/>
    </row>
    <row r="841" spans="1:13" x14ac:dyDescent="0.2">
      <c r="A841" s="157">
        <v>42997</v>
      </c>
      <c r="B841" s="179">
        <v>16571.034</v>
      </c>
      <c r="C841">
        <v>506645</v>
      </c>
      <c r="D841" s="193">
        <f t="shared" si="99"/>
        <v>3.2707386829042027</v>
      </c>
      <c r="E841" s="422"/>
      <c r="F841" s="426">
        <f t="shared" si="100"/>
        <v>2.3920547586042553</v>
      </c>
      <c r="G841" s="719"/>
      <c r="H841" s="386"/>
      <c r="J841" s="386"/>
      <c r="K841" s="386"/>
      <c r="M841" s="719"/>
    </row>
    <row r="842" spans="1:13" x14ac:dyDescent="0.2">
      <c r="A842" s="157">
        <v>42998</v>
      </c>
      <c r="B842" s="179">
        <v>11572.412</v>
      </c>
      <c r="C842">
        <v>627166</v>
      </c>
      <c r="D842" s="193">
        <f t="shared" si="99"/>
        <v>1.8451912252896365</v>
      </c>
      <c r="E842" s="422"/>
      <c r="F842" s="426">
        <f t="shared" si="100"/>
        <v>2.3920547586042553</v>
      </c>
      <c r="G842" s="719"/>
      <c r="H842" s="386"/>
      <c r="J842" s="386"/>
      <c r="K842" s="386"/>
      <c r="M842" s="719"/>
    </row>
    <row r="843" spans="1:13" x14ac:dyDescent="0.2">
      <c r="A843" s="157">
        <v>42999</v>
      </c>
      <c r="B843" s="179">
        <v>13951.98</v>
      </c>
      <c r="C843">
        <v>568546</v>
      </c>
      <c r="D843" s="193">
        <f t="shared" si="99"/>
        <v>2.4539755798123633</v>
      </c>
      <c r="E843" s="422"/>
      <c r="F843" s="426">
        <f t="shared" si="100"/>
        <v>2.3920547586042553</v>
      </c>
      <c r="G843" s="719"/>
      <c r="H843" s="386"/>
      <c r="J843" s="386"/>
      <c r="K843" s="386"/>
      <c r="M843" s="719"/>
    </row>
    <row r="844" spans="1:13" x14ac:dyDescent="0.2">
      <c r="A844" s="157">
        <v>43000</v>
      </c>
      <c r="B844" s="179">
        <v>12140.236000000001</v>
      </c>
      <c r="C844">
        <v>579672</v>
      </c>
      <c r="D844" s="193">
        <f t="shared" si="99"/>
        <v>2.0943285168164065</v>
      </c>
      <c r="E844" s="422"/>
      <c r="F844" s="426">
        <f t="shared" si="100"/>
        <v>2.3920547586042553</v>
      </c>
      <c r="G844" s="719"/>
      <c r="H844" s="386"/>
      <c r="J844" s="386"/>
      <c r="K844" s="386"/>
      <c r="M844" s="719"/>
    </row>
    <row r="845" spans="1:13" x14ac:dyDescent="0.2">
      <c r="A845" s="157">
        <v>43001</v>
      </c>
      <c r="B845" s="179">
        <v>4960.1279999999997</v>
      </c>
      <c r="C845">
        <v>294628</v>
      </c>
      <c r="D845" s="193">
        <f t="shared" si="99"/>
        <v>1.6835222721533594</v>
      </c>
      <c r="E845" s="422"/>
      <c r="F845" s="426">
        <f t="shared" si="100"/>
        <v>2.3920547586042553</v>
      </c>
      <c r="G845" s="719"/>
      <c r="H845" s="386"/>
      <c r="J845" s="386"/>
      <c r="K845" s="386"/>
      <c r="M845" s="719"/>
    </row>
    <row r="846" spans="1:13" x14ac:dyDescent="0.2">
      <c r="A846" s="157">
        <v>43003</v>
      </c>
      <c r="B846" s="179">
        <v>10763.498</v>
      </c>
      <c r="C846">
        <v>519135</v>
      </c>
      <c r="D846" s="193">
        <f t="shared" si="99"/>
        <v>2.0733524035173896</v>
      </c>
      <c r="E846" s="422"/>
      <c r="F846" s="426">
        <f t="shared" si="100"/>
        <v>2.3920547586042553</v>
      </c>
      <c r="G846" s="719"/>
      <c r="H846" s="386"/>
      <c r="J846" s="386"/>
      <c r="K846" s="386"/>
      <c r="M846" s="719"/>
    </row>
    <row r="847" spans="1:13" x14ac:dyDescent="0.2">
      <c r="A847" s="157">
        <v>43004</v>
      </c>
      <c r="B847" s="179">
        <v>8414.1139999999996</v>
      </c>
      <c r="C847">
        <v>521497</v>
      </c>
      <c r="D847" s="193">
        <f t="shared" si="99"/>
        <v>1.6134539604254674</v>
      </c>
      <c r="E847" s="422"/>
      <c r="F847" s="426">
        <f t="shared" si="100"/>
        <v>2.3920547586042553</v>
      </c>
      <c r="G847" s="719"/>
      <c r="H847" s="386"/>
      <c r="J847" s="386"/>
      <c r="K847" s="386"/>
      <c r="M847" s="719"/>
    </row>
    <row r="848" spans="1:13" x14ac:dyDescent="0.2">
      <c r="A848" s="157">
        <v>43005</v>
      </c>
      <c r="B848" s="179">
        <v>14938.726000000001</v>
      </c>
      <c r="C848">
        <v>584840</v>
      </c>
      <c r="D848" s="193">
        <f t="shared" si="99"/>
        <v>2.5543269954175503</v>
      </c>
      <c r="E848" s="422"/>
      <c r="F848" s="426">
        <f t="shared" si="100"/>
        <v>2.3920547586042553</v>
      </c>
      <c r="G848" s="719"/>
      <c r="H848" s="386"/>
      <c r="J848" s="386"/>
      <c r="K848" s="386"/>
      <c r="M848" s="719"/>
    </row>
    <row r="849" spans="1:13" x14ac:dyDescent="0.2">
      <c r="A849" s="157">
        <v>43006</v>
      </c>
      <c r="B849" s="179">
        <v>16695.495999999999</v>
      </c>
      <c r="C849">
        <v>558112</v>
      </c>
      <c r="D849" s="193">
        <f t="shared" si="99"/>
        <v>2.9914239435812164</v>
      </c>
      <c r="E849" s="422"/>
      <c r="F849" s="426">
        <f t="shared" si="100"/>
        <v>2.3920547586042553</v>
      </c>
      <c r="G849" s="719"/>
      <c r="H849" s="386"/>
      <c r="J849" s="386"/>
      <c r="K849" s="386"/>
      <c r="M849" s="719"/>
    </row>
    <row r="850" spans="1:13" x14ac:dyDescent="0.2">
      <c r="A850" s="157">
        <v>43007</v>
      </c>
      <c r="B850" s="179">
        <v>10870.484</v>
      </c>
      <c r="C850">
        <v>521506</v>
      </c>
      <c r="D850" s="193">
        <f t="shared" si="99"/>
        <v>2.0844408309779756</v>
      </c>
      <c r="E850" s="422"/>
      <c r="F850" s="426">
        <f t="shared" si="100"/>
        <v>2.3920547586042553</v>
      </c>
      <c r="G850" s="719"/>
      <c r="H850" s="386"/>
      <c r="J850" s="386"/>
      <c r="K850" s="386"/>
      <c r="M850" s="719"/>
    </row>
    <row r="851" spans="1:13" x14ac:dyDescent="0.2">
      <c r="A851" s="157">
        <v>43008</v>
      </c>
      <c r="B851" s="179">
        <v>884.11800000000005</v>
      </c>
      <c r="C851">
        <v>211857</v>
      </c>
      <c r="D851" s="193">
        <f t="shared" si="99"/>
        <v>0.41731828544725924</v>
      </c>
      <c r="E851" s="422"/>
      <c r="F851" s="426">
        <f t="shared" si="100"/>
        <v>2.3920547586042553</v>
      </c>
      <c r="G851" s="719"/>
      <c r="H851" s="386"/>
      <c r="J851" s="386"/>
      <c r="K851" s="386"/>
      <c r="M851" s="719"/>
    </row>
    <row r="852" spans="1:13" x14ac:dyDescent="0.2">
      <c r="A852" s="157">
        <v>43010</v>
      </c>
      <c r="B852" s="179">
        <v>11573.868</v>
      </c>
      <c r="C852">
        <v>455952</v>
      </c>
      <c r="D852" s="193">
        <f t="shared" si="99"/>
        <v>2.538396146962838</v>
      </c>
      <c r="E852" s="422"/>
      <c r="F852" s="426">
        <f t="shared" si="100"/>
        <v>2.3920547586042553</v>
      </c>
      <c r="G852" s="719"/>
      <c r="H852" s="386"/>
      <c r="J852" s="386"/>
      <c r="K852" s="386"/>
      <c r="M852" s="719"/>
    </row>
    <row r="853" spans="1:13" x14ac:dyDescent="0.2">
      <c r="A853" s="157">
        <v>43011</v>
      </c>
      <c r="B853" s="179">
        <v>9111.51</v>
      </c>
      <c r="C853">
        <v>461317</v>
      </c>
      <c r="D853" s="193">
        <f t="shared" si="99"/>
        <v>1.9751082227622223</v>
      </c>
      <c r="E853" s="422"/>
      <c r="F853" s="426">
        <f t="shared" si="100"/>
        <v>2.3920547586042553</v>
      </c>
      <c r="G853" s="719"/>
      <c r="H853" s="386"/>
      <c r="J853" s="386"/>
      <c r="K853" s="386"/>
      <c r="M853" s="719"/>
    </row>
    <row r="854" spans="1:13" x14ac:dyDescent="0.2">
      <c r="A854" s="157">
        <v>43012</v>
      </c>
      <c r="B854" s="179">
        <v>15906.45</v>
      </c>
      <c r="C854">
        <v>561055</v>
      </c>
      <c r="D854" s="193">
        <f t="shared" si="99"/>
        <v>2.8350963809252212</v>
      </c>
      <c r="E854" s="422"/>
      <c r="F854" s="426">
        <f t="shared" si="100"/>
        <v>2.3920547586042553</v>
      </c>
      <c r="G854" s="719"/>
      <c r="H854" s="386"/>
      <c r="J854" s="386"/>
      <c r="K854" s="386"/>
      <c r="M854" s="719"/>
    </row>
    <row r="855" spans="1:13" x14ac:dyDescent="0.2">
      <c r="A855" s="157">
        <v>43013</v>
      </c>
      <c r="B855" s="179">
        <v>12299.157999999999</v>
      </c>
      <c r="C855">
        <v>646417</v>
      </c>
      <c r="D855" s="193">
        <f t="shared" si="99"/>
        <v>1.9026662355723936</v>
      </c>
      <c r="E855" s="422"/>
      <c r="F855" s="426">
        <f t="shared" si="100"/>
        <v>2.3920547586042553</v>
      </c>
      <c r="G855" s="719"/>
      <c r="H855" s="386"/>
      <c r="J855" s="386"/>
      <c r="K855" s="386"/>
      <c r="M855" s="719"/>
    </row>
    <row r="856" spans="1:13" x14ac:dyDescent="0.2">
      <c r="A856" s="157">
        <v>43014</v>
      </c>
      <c r="B856" s="179">
        <v>12498.455</v>
      </c>
      <c r="C856">
        <v>529469</v>
      </c>
      <c r="D856" s="193">
        <f t="shared" si="99"/>
        <v>2.3605640745728267</v>
      </c>
      <c r="E856" s="422"/>
      <c r="F856" s="426">
        <f t="shared" si="100"/>
        <v>2.3920547586042553</v>
      </c>
      <c r="G856" s="719"/>
      <c r="H856" s="386"/>
      <c r="J856" s="386"/>
      <c r="K856" s="386"/>
      <c r="M856" s="719"/>
    </row>
    <row r="857" spans="1:13" x14ac:dyDescent="0.2">
      <c r="A857" s="157">
        <v>43015</v>
      </c>
      <c r="B857" s="179">
        <v>6233.5360000000001</v>
      </c>
      <c r="C857">
        <v>330704</v>
      </c>
      <c r="D857" s="193">
        <f t="shared" si="99"/>
        <v>1.8849291209057044</v>
      </c>
      <c r="E857" s="422"/>
      <c r="F857" s="426">
        <f t="shared" si="100"/>
        <v>2.3920547586042553</v>
      </c>
      <c r="G857" s="719"/>
      <c r="H857" s="386"/>
      <c r="J857" s="386"/>
      <c r="K857" s="386"/>
      <c r="M857" s="719"/>
    </row>
    <row r="858" spans="1:13" x14ac:dyDescent="0.2">
      <c r="A858" s="157">
        <v>43017</v>
      </c>
      <c r="B858" s="179">
        <v>20032.173999999999</v>
      </c>
      <c r="C858">
        <v>590563</v>
      </c>
      <c r="D858" s="193">
        <f t="shared" si="99"/>
        <v>3.3920469111678173</v>
      </c>
      <c r="E858" s="422"/>
      <c r="F858" s="426">
        <f t="shared" si="100"/>
        <v>2.3920547586042553</v>
      </c>
      <c r="G858" s="719"/>
      <c r="H858" s="386"/>
      <c r="J858" s="386"/>
      <c r="K858" s="386"/>
      <c r="M858" s="719"/>
    </row>
    <row r="859" spans="1:13" x14ac:dyDescent="0.2">
      <c r="A859" s="157">
        <v>43018</v>
      </c>
      <c r="B859" s="179">
        <v>17798.024000000001</v>
      </c>
      <c r="C859">
        <v>604991</v>
      </c>
      <c r="D859" s="193">
        <f t="shared" si="99"/>
        <v>2.9418659120548902</v>
      </c>
      <c r="E859" s="422"/>
      <c r="F859" s="426">
        <f t="shared" si="100"/>
        <v>2.3920547586042553</v>
      </c>
      <c r="G859" s="719"/>
      <c r="H859" s="386"/>
      <c r="J859" s="386"/>
      <c r="K859" s="386"/>
      <c r="M859" s="719"/>
    </row>
    <row r="860" spans="1:13" x14ac:dyDescent="0.2">
      <c r="A860" s="157">
        <v>43019</v>
      </c>
      <c r="B860" s="179">
        <v>15680.164000000001</v>
      </c>
      <c r="C860">
        <v>615498</v>
      </c>
      <c r="D860" s="193">
        <f t="shared" si="99"/>
        <v>2.547557262574371</v>
      </c>
      <c r="E860" s="422"/>
      <c r="F860" s="426">
        <f t="shared" si="100"/>
        <v>2.3920547586042553</v>
      </c>
      <c r="G860" s="719"/>
      <c r="H860" s="386"/>
      <c r="J860" s="386"/>
      <c r="K860" s="386"/>
      <c r="M860" s="719"/>
    </row>
    <row r="861" spans="1:13" x14ac:dyDescent="0.2">
      <c r="A861" s="157">
        <v>43020</v>
      </c>
      <c r="B861" s="179">
        <v>18333.93</v>
      </c>
      <c r="C861">
        <v>536771</v>
      </c>
      <c r="D861" s="193">
        <f t="shared" si="99"/>
        <v>3.4155962225977188</v>
      </c>
      <c r="E861" s="422"/>
      <c r="F861" s="426">
        <f t="shared" si="100"/>
        <v>2.3920547586042553</v>
      </c>
      <c r="G861" s="719"/>
      <c r="H861" s="386"/>
      <c r="J861" s="386"/>
      <c r="K861" s="386"/>
      <c r="M861" s="719"/>
    </row>
    <row r="862" spans="1:13" x14ac:dyDescent="0.2">
      <c r="A862" s="157">
        <v>43021</v>
      </c>
      <c r="B862" s="179">
        <v>11389.018</v>
      </c>
      <c r="C862">
        <v>551682</v>
      </c>
      <c r="D862" s="193">
        <f t="shared" ref="D862:D912" si="101">(B862/C862)*100</f>
        <v>2.0644171823623032</v>
      </c>
      <c r="E862" s="422"/>
      <c r="F862" s="426">
        <f t="shared" ref="F862:F912" si="102">$F$668</f>
        <v>2.3920547586042553</v>
      </c>
      <c r="G862" s="719"/>
      <c r="H862" s="386"/>
      <c r="J862" s="386"/>
      <c r="K862" s="386"/>
      <c r="M862" s="719"/>
    </row>
    <row r="863" spans="1:13" x14ac:dyDescent="0.2">
      <c r="A863" s="157">
        <v>43024</v>
      </c>
      <c r="B863" s="179">
        <v>8838.3459999999995</v>
      </c>
      <c r="C863">
        <v>441553</v>
      </c>
      <c r="D863" s="193">
        <f t="shared" si="101"/>
        <v>2.0016500850407537</v>
      </c>
      <c r="E863" s="422"/>
      <c r="F863" s="426">
        <f t="shared" si="102"/>
        <v>2.3920547586042553</v>
      </c>
      <c r="G863" s="719"/>
      <c r="H863" s="386"/>
      <c r="J863" s="386"/>
      <c r="K863" s="386"/>
      <c r="M863" s="719"/>
    </row>
    <row r="864" spans="1:13" x14ac:dyDescent="0.2">
      <c r="A864" s="157">
        <v>43025</v>
      </c>
      <c r="B864" s="179">
        <v>14375.278</v>
      </c>
      <c r="C864">
        <v>538993</v>
      </c>
      <c r="D864" s="193">
        <f t="shared" si="101"/>
        <v>2.6670620954261004</v>
      </c>
      <c r="E864" s="422"/>
      <c r="F864" s="426">
        <f t="shared" si="102"/>
        <v>2.3920547586042553</v>
      </c>
      <c r="G864" s="719"/>
      <c r="H864" s="386"/>
      <c r="J864" s="386"/>
      <c r="K864" s="386"/>
      <c r="M864" s="719"/>
    </row>
    <row r="865" spans="1:13" x14ac:dyDescent="0.2">
      <c r="A865" s="157">
        <v>43026</v>
      </c>
      <c r="B865" s="179">
        <v>7080.9960000000001</v>
      </c>
      <c r="C865">
        <v>291694</v>
      </c>
      <c r="D865" s="193">
        <f t="shared" si="101"/>
        <v>2.4275425617256441</v>
      </c>
      <c r="E865" s="422"/>
      <c r="F865" s="426">
        <f t="shared" si="102"/>
        <v>2.3920547586042553</v>
      </c>
      <c r="G865" s="719"/>
      <c r="H865" s="386"/>
      <c r="J865" s="386"/>
      <c r="K865" s="386"/>
      <c r="M865" s="719"/>
    </row>
    <row r="866" spans="1:13" x14ac:dyDescent="0.2">
      <c r="A866" s="157">
        <v>43027</v>
      </c>
      <c r="B866" s="179">
        <v>11451.085999999999</v>
      </c>
      <c r="C866">
        <v>527200</v>
      </c>
      <c r="D866" s="193">
        <f t="shared" si="101"/>
        <v>2.1720572837632774</v>
      </c>
      <c r="E866" s="422"/>
      <c r="F866" s="426">
        <f t="shared" si="102"/>
        <v>2.3920547586042553</v>
      </c>
      <c r="G866" s="719"/>
      <c r="H866" s="386"/>
      <c r="J866" s="386"/>
      <c r="K866" s="386"/>
      <c r="M866" s="719"/>
    </row>
    <row r="867" spans="1:13" x14ac:dyDescent="0.2">
      <c r="A867" s="157">
        <v>43028</v>
      </c>
      <c r="B867" s="179">
        <v>19787.702000000001</v>
      </c>
      <c r="C867">
        <v>638300</v>
      </c>
      <c r="D867" s="193">
        <f t="shared" si="101"/>
        <v>3.1000629797900676</v>
      </c>
      <c r="E867" s="422"/>
      <c r="F867" s="426">
        <f t="shared" si="102"/>
        <v>2.3920547586042553</v>
      </c>
      <c r="G867" s="719"/>
      <c r="H867" s="386"/>
      <c r="J867" s="386"/>
      <c r="K867" s="386"/>
      <c r="M867" s="719"/>
    </row>
    <row r="868" spans="1:13" x14ac:dyDescent="0.2">
      <c r="A868" s="157">
        <v>43029</v>
      </c>
      <c r="B868" s="179">
        <v>5767.4160000000002</v>
      </c>
      <c r="C868">
        <v>251747</v>
      </c>
      <c r="D868" s="193">
        <f t="shared" si="101"/>
        <v>2.290957191148256</v>
      </c>
      <c r="E868" s="422"/>
      <c r="F868" s="426">
        <f t="shared" si="102"/>
        <v>2.3920547586042553</v>
      </c>
      <c r="G868" s="719"/>
      <c r="H868" s="386"/>
      <c r="J868" s="386"/>
      <c r="K868" s="386"/>
      <c r="M868" s="719"/>
    </row>
    <row r="869" spans="1:13" x14ac:dyDescent="0.2">
      <c r="A869" s="157">
        <v>43031</v>
      </c>
      <c r="B869" s="179">
        <v>10939.871999999999</v>
      </c>
      <c r="C869">
        <v>559413</v>
      </c>
      <c r="D869" s="193">
        <f t="shared" si="101"/>
        <v>1.9555984576690209</v>
      </c>
      <c r="E869" s="422"/>
      <c r="F869" s="426">
        <f t="shared" si="102"/>
        <v>2.3920547586042553</v>
      </c>
      <c r="G869" s="719"/>
      <c r="H869" s="386"/>
      <c r="J869" s="386"/>
      <c r="K869" s="386"/>
      <c r="M869" s="719"/>
    </row>
    <row r="870" spans="1:13" x14ac:dyDescent="0.2">
      <c r="A870" s="157">
        <v>43032</v>
      </c>
      <c r="B870" s="179">
        <v>15326.236000000001</v>
      </c>
      <c r="C870">
        <v>570013</v>
      </c>
      <c r="D870" s="193">
        <f t="shared" si="101"/>
        <v>2.6887520109190497</v>
      </c>
      <c r="E870" s="422"/>
      <c r="F870" s="426">
        <f t="shared" si="102"/>
        <v>2.3920547586042553</v>
      </c>
      <c r="G870" s="719"/>
      <c r="H870" s="386"/>
      <c r="J870" s="386"/>
      <c r="K870" s="386"/>
      <c r="M870" s="719"/>
    </row>
    <row r="871" spans="1:13" x14ac:dyDescent="0.2">
      <c r="A871" s="157">
        <v>43033</v>
      </c>
      <c r="B871" s="179">
        <v>12449.255999999999</v>
      </c>
      <c r="C871">
        <v>536430</v>
      </c>
      <c r="D871" s="193">
        <f t="shared" si="101"/>
        <v>2.320760583859963</v>
      </c>
      <c r="E871" s="422"/>
      <c r="F871" s="426">
        <f t="shared" si="102"/>
        <v>2.3920547586042553</v>
      </c>
      <c r="G871" s="719"/>
      <c r="H871" s="386"/>
      <c r="J871" s="386"/>
      <c r="K871" s="386"/>
      <c r="M871" s="719"/>
    </row>
    <row r="872" spans="1:13" x14ac:dyDescent="0.2">
      <c r="A872" s="157">
        <v>43034</v>
      </c>
      <c r="B872" s="179">
        <v>15368.052</v>
      </c>
      <c r="C872">
        <v>569695</v>
      </c>
      <c r="D872" s="193">
        <f t="shared" si="101"/>
        <v>2.6975929225287216</v>
      </c>
      <c r="E872" s="422"/>
      <c r="F872" s="426">
        <f t="shared" si="102"/>
        <v>2.3920547586042553</v>
      </c>
      <c r="G872" s="719"/>
      <c r="H872" s="386"/>
      <c r="J872" s="386"/>
      <c r="K872" s="386"/>
      <c r="M872" s="719"/>
    </row>
    <row r="873" spans="1:13" x14ac:dyDescent="0.2">
      <c r="A873" s="157">
        <v>43035</v>
      </c>
      <c r="B873" s="179">
        <v>11462.288</v>
      </c>
      <c r="C873">
        <v>540010</v>
      </c>
      <c r="D873" s="193">
        <f t="shared" si="101"/>
        <v>2.122606618395956</v>
      </c>
      <c r="E873" s="422"/>
      <c r="F873" s="426">
        <f t="shared" si="102"/>
        <v>2.3920547586042553</v>
      </c>
      <c r="G873" s="719"/>
      <c r="H873" s="386"/>
      <c r="J873" s="386"/>
      <c r="K873" s="386"/>
      <c r="M873" s="719"/>
    </row>
    <row r="874" spans="1:13" x14ac:dyDescent="0.2">
      <c r="A874" s="157">
        <v>43036</v>
      </c>
      <c r="B874" s="179">
        <v>2728.26</v>
      </c>
      <c r="C874">
        <v>270334</v>
      </c>
      <c r="D874" s="193">
        <f t="shared" si="101"/>
        <v>1.0092182263422285</v>
      </c>
      <c r="E874" s="422"/>
      <c r="F874" s="426">
        <f t="shared" si="102"/>
        <v>2.3920547586042553</v>
      </c>
      <c r="G874" s="719"/>
      <c r="H874" s="386"/>
      <c r="J874" s="386"/>
      <c r="K874" s="386"/>
      <c r="M874" s="719"/>
    </row>
    <row r="875" spans="1:13" x14ac:dyDescent="0.2">
      <c r="A875" s="157">
        <v>43038</v>
      </c>
      <c r="B875" s="179">
        <v>15030.1</v>
      </c>
      <c r="C875">
        <v>586549</v>
      </c>
      <c r="D875" s="193">
        <f t="shared" si="101"/>
        <v>2.562462812143572</v>
      </c>
      <c r="E875" s="422"/>
      <c r="F875" s="426">
        <f t="shared" si="102"/>
        <v>2.3920547586042553</v>
      </c>
      <c r="G875" s="719"/>
      <c r="H875" s="386"/>
      <c r="J875" s="386"/>
      <c r="K875" s="386"/>
      <c r="M875" s="719"/>
    </row>
    <row r="876" spans="1:13" x14ac:dyDescent="0.2">
      <c r="A876" s="157">
        <v>43039</v>
      </c>
      <c r="B876" s="179">
        <v>13249.93</v>
      </c>
      <c r="C876">
        <v>570545</v>
      </c>
      <c r="D876" s="193">
        <f t="shared" si="101"/>
        <v>2.3223286506761078</v>
      </c>
      <c r="E876" s="422"/>
      <c r="F876" s="426">
        <f t="shared" si="102"/>
        <v>2.3920547586042553</v>
      </c>
      <c r="G876" s="719"/>
      <c r="H876" s="386"/>
      <c r="J876" s="386"/>
      <c r="K876" s="386"/>
      <c r="M876" s="719"/>
    </row>
    <row r="877" spans="1:13" x14ac:dyDescent="0.2">
      <c r="A877" s="157">
        <v>43041</v>
      </c>
      <c r="B877" s="179">
        <v>8076.0439999999999</v>
      </c>
      <c r="C877">
        <v>613674</v>
      </c>
      <c r="D877" s="193">
        <f t="shared" si="101"/>
        <v>1.3160153436515154</v>
      </c>
      <c r="E877" s="422"/>
      <c r="F877" s="426">
        <f t="shared" si="102"/>
        <v>2.3920547586042553</v>
      </c>
      <c r="G877" s="719"/>
      <c r="H877" s="386"/>
      <c r="J877" s="386"/>
      <c r="K877" s="386"/>
      <c r="M877" s="719"/>
    </row>
    <row r="878" spans="1:13" x14ac:dyDescent="0.2">
      <c r="A878" s="157">
        <v>43042</v>
      </c>
      <c r="B878" s="179">
        <v>12930.91</v>
      </c>
      <c r="C878">
        <v>629168</v>
      </c>
      <c r="D878" s="193">
        <f t="shared" si="101"/>
        <v>2.0552396180352468</v>
      </c>
      <c r="E878" s="422"/>
      <c r="F878" s="426">
        <f t="shared" si="102"/>
        <v>2.3920547586042553</v>
      </c>
      <c r="G878" s="719"/>
      <c r="H878" s="386"/>
      <c r="J878" s="386"/>
      <c r="K878" s="386"/>
      <c r="M878" s="719"/>
    </row>
    <row r="879" spans="1:13" x14ac:dyDescent="0.2">
      <c r="A879" s="157">
        <v>43045</v>
      </c>
      <c r="B879" s="179">
        <v>14785.458000000001</v>
      </c>
      <c r="C879">
        <v>569268</v>
      </c>
      <c r="D879" s="193">
        <f t="shared" si="101"/>
        <v>2.5972754484706679</v>
      </c>
      <c r="E879" s="422"/>
      <c r="F879" s="426">
        <f t="shared" si="102"/>
        <v>2.3920547586042553</v>
      </c>
      <c r="G879" s="719"/>
      <c r="H879" s="386"/>
      <c r="J879" s="386"/>
      <c r="K879" s="386"/>
      <c r="M879" s="719"/>
    </row>
    <row r="880" spans="1:13" x14ac:dyDescent="0.2">
      <c r="A880" s="157">
        <v>43046</v>
      </c>
      <c r="B880" s="179">
        <v>13897.266</v>
      </c>
      <c r="C880">
        <v>556828</v>
      </c>
      <c r="D880" s="193">
        <f t="shared" si="101"/>
        <v>2.4957915191046425</v>
      </c>
      <c r="E880" s="422"/>
      <c r="F880" s="426">
        <f t="shared" si="102"/>
        <v>2.3920547586042553</v>
      </c>
      <c r="G880" s="719"/>
      <c r="H880" s="386"/>
      <c r="J880" s="386"/>
      <c r="K880" s="386"/>
      <c r="M880" s="719"/>
    </row>
    <row r="881" spans="1:13" x14ac:dyDescent="0.2">
      <c r="A881" s="157">
        <v>43047</v>
      </c>
      <c r="B881" s="179">
        <v>6756.34</v>
      </c>
      <c r="C881">
        <v>630997</v>
      </c>
      <c r="D881" s="193">
        <f t="shared" si="101"/>
        <v>1.0707404314125106</v>
      </c>
      <c r="E881" s="422"/>
      <c r="F881" s="426">
        <f t="shared" si="102"/>
        <v>2.3920547586042553</v>
      </c>
      <c r="G881" s="719"/>
      <c r="H881" s="386"/>
      <c r="J881" s="386"/>
      <c r="K881" s="386"/>
      <c r="M881" s="719"/>
    </row>
    <row r="882" spans="1:13" x14ac:dyDescent="0.2">
      <c r="A882" s="157">
        <v>43048</v>
      </c>
      <c r="B882" s="179">
        <v>12867.52</v>
      </c>
      <c r="C882">
        <v>544855</v>
      </c>
      <c r="D882" s="193">
        <f t="shared" si="101"/>
        <v>2.3616411705866698</v>
      </c>
      <c r="E882" s="422"/>
      <c r="F882" s="426">
        <f t="shared" si="102"/>
        <v>2.3920547586042553</v>
      </c>
      <c r="G882" s="719"/>
      <c r="H882" s="386"/>
      <c r="J882" s="386"/>
      <c r="K882" s="386"/>
      <c r="M882" s="719"/>
    </row>
    <row r="883" spans="1:13" x14ac:dyDescent="0.2">
      <c r="A883" s="157">
        <v>43049</v>
      </c>
      <c r="B883" s="179">
        <v>16341.12</v>
      </c>
      <c r="C883">
        <v>604024</v>
      </c>
      <c r="D883" s="193">
        <f t="shared" si="101"/>
        <v>2.7053759453266757</v>
      </c>
      <c r="E883" s="422"/>
      <c r="F883" s="426">
        <f t="shared" si="102"/>
        <v>2.3920547586042553</v>
      </c>
      <c r="G883" s="719"/>
      <c r="H883" s="386"/>
      <c r="J883" s="386"/>
      <c r="K883" s="386"/>
      <c r="M883" s="719"/>
    </row>
    <row r="884" spans="1:13" x14ac:dyDescent="0.2">
      <c r="A884" s="157">
        <v>43052</v>
      </c>
      <c r="B884" s="179">
        <v>12667.575999999999</v>
      </c>
      <c r="C884">
        <v>579679</v>
      </c>
      <c r="D884" s="193">
        <f t="shared" si="101"/>
        <v>2.1852742638598257</v>
      </c>
      <c r="E884" s="422"/>
      <c r="F884" s="426">
        <f t="shared" si="102"/>
        <v>2.3920547586042553</v>
      </c>
      <c r="G884" s="719"/>
      <c r="H884" s="386"/>
      <c r="J884" s="386"/>
      <c r="K884" s="386"/>
      <c r="M884" s="719"/>
    </row>
    <row r="885" spans="1:13" x14ac:dyDescent="0.2">
      <c r="A885" s="157">
        <v>43053</v>
      </c>
      <c r="B885" s="179">
        <v>11432.206</v>
      </c>
      <c r="C885">
        <v>523398</v>
      </c>
      <c r="D885" s="193">
        <f t="shared" si="101"/>
        <v>2.1842280635386455</v>
      </c>
      <c r="E885" s="422"/>
      <c r="F885" s="426">
        <f t="shared" si="102"/>
        <v>2.3920547586042553</v>
      </c>
      <c r="G885" s="719"/>
      <c r="H885" s="386"/>
      <c r="J885" s="386"/>
      <c r="K885" s="386"/>
      <c r="M885" s="719"/>
    </row>
    <row r="886" spans="1:13" x14ac:dyDescent="0.2">
      <c r="A886" s="157">
        <v>43054</v>
      </c>
      <c r="B886" s="179">
        <v>11215.132</v>
      </c>
      <c r="C886">
        <v>450903</v>
      </c>
      <c r="D886" s="193">
        <f t="shared" si="101"/>
        <v>2.4872604529133762</v>
      </c>
      <c r="E886" s="422"/>
      <c r="F886" s="426">
        <f t="shared" si="102"/>
        <v>2.3920547586042553</v>
      </c>
      <c r="G886" s="719"/>
      <c r="H886" s="386"/>
      <c r="J886" s="386"/>
      <c r="K886" s="386"/>
      <c r="M886" s="719"/>
    </row>
    <row r="887" spans="1:13" x14ac:dyDescent="0.2">
      <c r="A887" s="157">
        <v>43055</v>
      </c>
      <c r="B887" s="179">
        <v>19887.716</v>
      </c>
      <c r="C887">
        <v>507813</v>
      </c>
      <c r="D887" s="193">
        <f t="shared" si="101"/>
        <v>3.9163463715974185</v>
      </c>
      <c r="E887" s="422"/>
      <c r="F887" s="426">
        <f t="shared" si="102"/>
        <v>2.3920547586042553</v>
      </c>
      <c r="G887" s="719"/>
      <c r="H887" s="386"/>
      <c r="J887" s="386"/>
      <c r="K887" s="386"/>
      <c r="M887" s="719"/>
    </row>
    <row r="888" spans="1:13" x14ac:dyDescent="0.2">
      <c r="A888" s="157">
        <v>43056</v>
      </c>
      <c r="B888" s="179">
        <v>13656.19</v>
      </c>
      <c r="C888">
        <v>590120</v>
      </c>
      <c r="D888" s="193">
        <f t="shared" si="101"/>
        <v>2.3141378024808512</v>
      </c>
      <c r="E888" s="422"/>
      <c r="F888" s="426">
        <f t="shared" si="102"/>
        <v>2.3920547586042553</v>
      </c>
      <c r="G888" s="719"/>
      <c r="H888" s="386"/>
      <c r="J888" s="386"/>
      <c r="K888" s="386"/>
      <c r="M888" s="719"/>
    </row>
    <row r="889" spans="1:13" x14ac:dyDescent="0.2">
      <c r="A889" s="157">
        <v>43059</v>
      </c>
      <c r="B889" s="179">
        <v>10672.263999999999</v>
      </c>
      <c r="C889">
        <v>533829</v>
      </c>
      <c r="D889" s="193">
        <f t="shared" si="101"/>
        <v>1.9991915013983876</v>
      </c>
      <c r="E889" s="422"/>
      <c r="F889" s="426">
        <f t="shared" si="102"/>
        <v>2.3920547586042553</v>
      </c>
      <c r="G889" s="719"/>
      <c r="H889" s="386"/>
      <c r="J889" s="386"/>
      <c r="K889" s="386"/>
      <c r="M889" s="719"/>
    </row>
    <row r="890" spans="1:13" x14ac:dyDescent="0.2">
      <c r="A890" s="157">
        <v>43060</v>
      </c>
      <c r="B890" s="179">
        <v>21071</v>
      </c>
      <c r="C890">
        <v>609215</v>
      </c>
      <c r="D890" s="193">
        <f t="shared" si="101"/>
        <v>3.458713262148831</v>
      </c>
      <c r="E890" s="422"/>
      <c r="F890" s="426">
        <f t="shared" si="102"/>
        <v>2.3920547586042553</v>
      </c>
      <c r="G890" s="719"/>
      <c r="H890" s="386"/>
      <c r="J890" s="386"/>
      <c r="K890" s="386"/>
      <c r="M890" s="719"/>
    </row>
    <row r="891" spans="1:13" x14ac:dyDescent="0.2">
      <c r="A891" s="157">
        <v>43061</v>
      </c>
      <c r="B891" s="179">
        <v>16359.42</v>
      </c>
      <c r="C891">
        <v>616611</v>
      </c>
      <c r="D891" s="193">
        <f t="shared" si="101"/>
        <v>2.653118416635448</v>
      </c>
      <c r="E891" s="422"/>
      <c r="F891" s="426">
        <f t="shared" si="102"/>
        <v>2.3920547586042553</v>
      </c>
      <c r="G891" s="719"/>
      <c r="H891" s="386"/>
      <c r="J891" s="386"/>
      <c r="K891" s="386"/>
      <c r="M891" s="719"/>
    </row>
    <row r="892" spans="1:13" x14ac:dyDescent="0.2">
      <c r="A892" s="157">
        <v>43062</v>
      </c>
      <c r="B892" s="179">
        <v>18851.060000000001</v>
      </c>
      <c r="C892">
        <v>555763</v>
      </c>
      <c r="D892" s="193">
        <f t="shared" si="101"/>
        <v>3.3919242554830031</v>
      </c>
      <c r="E892" s="422"/>
      <c r="F892" s="426">
        <f t="shared" si="102"/>
        <v>2.3920547586042553</v>
      </c>
      <c r="G892" s="719"/>
      <c r="H892" s="386"/>
      <c r="J892" s="386"/>
      <c r="K892" s="386"/>
      <c r="M892" s="719"/>
    </row>
    <row r="893" spans="1:13" x14ac:dyDescent="0.2">
      <c r="A893" s="157">
        <v>43063</v>
      </c>
      <c r="B893" s="179">
        <v>7541.91</v>
      </c>
      <c r="C893">
        <v>547951</v>
      </c>
      <c r="D893" s="193">
        <f t="shared" si="101"/>
        <v>1.3763840197389914</v>
      </c>
      <c r="E893" s="422"/>
      <c r="F893" s="426">
        <f t="shared" si="102"/>
        <v>2.3920547586042553</v>
      </c>
      <c r="G893" s="719"/>
      <c r="H893" s="386"/>
      <c r="J893" s="386"/>
      <c r="K893" s="386"/>
      <c r="M893" s="719"/>
    </row>
    <row r="894" spans="1:13" x14ac:dyDescent="0.2">
      <c r="A894" s="157">
        <v>43064</v>
      </c>
      <c r="B894" s="179">
        <v>1910.05</v>
      </c>
      <c r="C894">
        <v>244634</v>
      </c>
      <c r="D894" s="193">
        <f t="shared" si="101"/>
        <v>0.78077863256947111</v>
      </c>
      <c r="E894" s="422"/>
      <c r="F894" s="426">
        <f t="shared" si="102"/>
        <v>2.3920547586042553</v>
      </c>
      <c r="G894" s="719"/>
      <c r="H894" s="386"/>
      <c r="J894" s="386"/>
      <c r="K894" s="386"/>
      <c r="M894" s="719"/>
    </row>
    <row r="895" spans="1:13" x14ac:dyDescent="0.2">
      <c r="A895" s="157">
        <v>43066</v>
      </c>
      <c r="B895" s="179">
        <v>15879.018</v>
      </c>
      <c r="C895">
        <v>579506</v>
      </c>
      <c r="D895" s="193">
        <f t="shared" si="101"/>
        <v>2.740095529640763</v>
      </c>
      <c r="E895" s="422"/>
      <c r="F895" s="426">
        <f t="shared" si="102"/>
        <v>2.3920547586042553</v>
      </c>
      <c r="G895" s="719"/>
      <c r="H895" s="386"/>
      <c r="J895" s="386"/>
      <c r="K895" s="386"/>
      <c r="M895" s="719"/>
    </row>
    <row r="896" spans="1:13" x14ac:dyDescent="0.2">
      <c r="A896" s="157">
        <v>43067</v>
      </c>
      <c r="B896" s="179">
        <v>12184.732</v>
      </c>
      <c r="C896">
        <v>583033</v>
      </c>
      <c r="D896" s="193">
        <f t="shared" si="101"/>
        <v>2.0898871933492615</v>
      </c>
      <c r="E896" s="422"/>
      <c r="F896" s="426">
        <f t="shared" si="102"/>
        <v>2.3920547586042553</v>
      </c>
      <c r="G896" s="719"/>
      <c r="H896" s="386"/>
      <c r="J896" s="386"/>
      <c r="K896" s="386"/>
      <c r="M896" s="719"/>
    </row>
    <row r="897" spans="1:13" x14ac:dyDescent="0.2">
      <c r="A897" s="157">
        <v>43068</v>
      </c>
      <c r="B897" s="179">
        <v>9277.2780000000002</v>
      </c>
      <c r="C897">
        <v>580423</v>
      </c>
      <c r="D897" s="193">
        <f t="shared" si="101"/>
        <v>1.5983649855364106</v>
      </c>
      <c r="E897" s="422"/>
      <c r="F897" s="426">
        <f t="shared" si="102"/>
        <v>2.3920547586042553</v>
      </c>
      <c r="G897" s="719"/>
      <c r="H897" s="386"/>
      <c r="J897" s="386"/>
      <c r="K897" s="386"/>
      <c r="M897" s="719"/>
    </row>
    <row r="898" spans="1:13" x14ac:dyDescent="0.2">
      <c r="A898" s="157">
        <v>43069</v>
      </c>
      <c r="B898" s="179">
        <v>17311.68</v>
      </c>
      <c r="C898">
        <v>575573</v>
      </c>
      <c r="D898" s="193">
        <f t="shared" si="101"/>
        <v>3.0077296885017191</v>
      </c>
      <c r="E898" s="422"/>
      <c r="F898" s="426">
        <f t="shared" si="102"/>
        <v>2.3920547586042553</v>
      </c>
      <c r="G898" s="719"/>
      <c r="H898" s="386"/>
      <c r="J898" s="386"/>
      <c r="K898" s="386"/>
      <c r="M898" s="719"/>
    </row>
    <row r="899" spans="1:13" x14ac:dyDescent="0.2">
      <c r="A899" s="157">
        <v>43070</v>
      </c>
      <c r="B899" s="179">
        <v>17192.833999999999</v>
      </c>
      <c r="C899">
        <v>569457</v>
      </c>
      <c r="D899" s="193">
        <f t="shared" si="101"/>
        <v>3.0191628165076554</v>
      </c>
      <c r="E899" s="422"/>
      <c r="F899" s="426">
        <f t="shared" si="102"/>
        <v>2.3920547586042553</v>
      </c>
      <c r="G899" s="719"/>
      <c r="H899" s="386"/>
      <c r="J899" s="386"/>
      <c r="K899" s="386"/>
      <c r="M899" s="719"/>
    </row>
    <row r="900" spans="1:13" x14ac:dyDescent="0.2">
      <c r="A900" s="157">
        <v>43073</v>
      </c>
      <c r="B900" s="179">
        <v>13789.18</v>
      </c>
      <c r="C900">
        <v>577405</v>
      </c>
      <c r="D900" s="193">
        <f t="shared" si="101"/>
        <v>2.3881296490331745</v>
      </c>
      <c r="E900" s="422"/>
      <c r="F900" s="426">
        <f t="shared" si="102"/>
        <v>2.3920547586042553</v>
      </c>
      <c r="G900" s="719"/>
      <c r="H900" s="386"/>
      <c r="J900" s="386"/>
      <c r="K900" s="386"/>
      <c r="M900" s="719"/>
    </row>
    <row r="901" spans="1:13" x14ac:dyDescent="0.2">
      <c r="A901" s="157">
        <v>43074</v>
      </c>
      <c r="B901" s="179">
        <v>12839.853999999999</v>
      </c>
      <c r="C901">
        <v>432755</v>
      </c>
      <c r="D901" s="193">
        <f t="shared" si="101"/>
        <v>2.9670030386708413</v>
      </c>
      <c r="E901" s="422"/>
      <c r="F901" s="426">
        <f t="shared" si="102"/>
        <v>2.3920547586042553</v>
      </c>
      <c r="G901" s="719"/>
      <c r="H901" s="386"/>
      <c r="J901" s="386"/>
      <c r="K901" s="386"/>
      <c r="M901" s="719"/>
    </row>
    <row r="902" spans="1:13" x14ac:dyDescent="0.2">
      <c r="A902" s="157">
        <v>43075</v>
      </c>
      <c r="B902" s="179">
        <v>11943.334000000001</v>
      </c>
      <c r="C902">
        <v>494584</v>
      </c>
      <c r="D902" s="193">
        <f t="shared" si="101"/>
        <v>2.4148241754686768</v>
      </c>
      <c r="E902" s="422"/>
      <c r="F902" s="426">
        <f t="shared" si="102"/>
        <v>2.3920547586042553</v>
      </c>
      <c r="G902" s="719"/>
      <c r="H902" s="386"/>
      <c r="J902" s="386"/>
      <c r="K902" s="386"/>
      <c r="M902" s="719"/>
    </row>
    <row r="903" spans="1:13" x14ac:dyDescent="0.2">
      <c r="A903" s="157">
        <v>43076</v>
      </c>
      <c r="B903" s="179">
        <v>11552.5</v>
      </c>
      <c r="C903">
        <v>355219</v>
      </c>
      <c r="D903" s="193">
        <f t="shared" si="101"/>
        <v>3.252219053597921</v>
      </c>
      <c r="E903" s="422"/>
      <c r="F903" s="426">
        <f t="shared" si="102"/>
        <v>2.3920547586042553</v>
      </c>
      <c r="G903" s="719"/>
      <c r="H903" s="386"/>
      <c r="J903" s="386"/>
      <c r="K903" s="386"/>
      <c r="M903" s="719"/>
    </row>
    <row r="904" spans="1:13" x14ac:dyDescent="0.2">
      <c r="A904" s="157">
        <v>43077</v>
      </c>
      <c r="B904" s="179">
        <v>10418.334000000001</v>
      </c>
      <c r="C904">
        <v>519131</v>
      </c>
      <c r="D904" s="193">
        <f t="shared" si="101"/>
        <v>2.0068795737492078</v>
      </c>
      <c r="E904" s="422"/>
      <c r="F904" s="426">
        <f t="shared" si="102"/>
        <v>2.3920547586042553</v>
      </c>
      <c r="G904" s="719"/>
      <c r="H904" s="386"/>
      <c r="J904" s="386"/>
      <c r="K904" s="386"/>
      <c r="M904" s="719"/>
    </row>
    <row r="905" spans="1:13" x14ac:dyDescent="0.2">
      <c r="A905" s="157">
        <v>43080</v>
      </c>
      <c r="B905" s="179">
        <v>18890.092000000001</v>
      </c>
      <c r="C905">
        <v>601856</v>
      </c>
      <c r="D905" s="193">
        <f t="shared" si="101"/>
        <v>3.1386398075287114</v>
      </c>
      <c r="E905" s="422"/>
      <c r="F905" s="426">
        <f t="shared" si="102"/>
        <v>2.3920547586042553</v>
      </c>
      <c r="G905" s="719"/>
      <c r="H905" s="386"/>
      <c r="J905" s="386"/>
      <c r="K905" s="386"/>
      <c r="M905" s="719"/>
    </row>
    <row r="906" spans="1:13" x14ac:dyDescent="0.2">
      <c r="A906" s="157">
        <v>43081</v>
      </c>
      <c r="B906" s="179">
        <v>9140.1620000000003</v>
      </c>
      <c r="C906">
        <v>585887</v>
      </c>
      <c r="D906" s="193">
        <f t="shared" si="101"/>
        <v>1.5600554373112905</v>
      </c>
      <c r="E906" s="422"/>
      <c r="F906" s="426">
        <f t="shared" si="102"/>
        <v>2.3920547586042553</v>
      </c>
      <c r="G906" s="719"/>
      <c r="H906" s="386"/>
      <c r="J906" s="386"/>
      <c r="K906" s="386"/>
      <c r="M906" s="719"/>
    </row>
    <row r="907" spans="1:13" x14ac:dyDescent="0.2">
      <c r="A907" s="157">
        <v>43082</v>
      </c>
      <c r="B907" s="179">
        <v>8415.3559999999998</v>
      </c>
      <c r="C907">
        <v>488586</v>
      </c>
      <c r="D907" s="193">
        <f t="shared" si="101"/>
        <v>1.7223899170258665</v>
      </c>
      <c r="E907" s="422"/>
      <c r="F907" s="426">
        <f t="shared" si="102"/>
        <v>2.3920547586042553</v>
      </c>
      <c r="G907" s="719"/>
      <c r="H907" s="386"/>
      <c r="J907" s="386"/>
      <c r="K907" s="386"/>
      <c r="M907" s="719"/>
    </row>
    <row r="908" spans="1:13" x14ac:dyDescent="0.2">
      <c r="A908" s="157">
        <v>43083</v>
      </c>
      <c r="B908" s="179">
        <v>15148.915999999999</v>
      </c>
      <c r="C908">
        <v>577162</v>
      </c>
      <c r="D908" s="193">
        <f t="shared" si="101"/>
        <v>2.6247251205034288</v>
      </c>
      <c r="E908" s="422"/>
      <c r="F908" s="426">
        <f t="shared" si="102"/>
        <v>2.3920547586042553</v>
      </c>
      <c r="G908" s="719"/>
      <c r="H908" s="386"/>
      <c r="J908" s="386"/>
      <c r="K908" s="386"/>
      <c r="M908" s="719"/>
    </row>
    <row r="909" spans="1:13" x14ac:dyDescent="0.2">
      <c r="A909" s="157">
        <v>43084</v>
      </c>
      <c r="B909" s="179">
        <v>13080.067999999999</v>
      </c>
      <c r="C909">
        <v>656808</v>
      </c>
      <c r="D909" s="193">
        <f t="shared" si="101"/>
        <v>1.9914599091363074</v>
      </c>
      <c r="E909" s="422"/>
      <c r="F909" s="426">
        <f t="shared" si="102"/>
        <v>2.3920547586042553</v>
      </c>
      <c r="G909" s="719"/>
      <c r="H909" s="386"/>
      <c r="J909" s="386"/>
      <c r="K909" s="386"/>
      <c r="M909" s="719"/>
    </row>
    <row r="910" spans="1:13" x14ac:dyDescent="0.2">
      <c r="A910" s="157">
        <v>43087</v>
      </c>
      <c r="B910" s="179">
        <v>10867.82</v>
      </c>
      <c r="C910">
        <v>510495</v>
      </c>
      <c r="D910" s="193">
        <f t="shared" si="101"/>
        <v>2.1288788332892583</v>
      </c>
      <c r="E910" s="422"/>
      <c r="F910" s="426">
        <f t="shared" si="102"/>
        <v>2.3920547586042553</v>
      </c>
      <c r="G910" s="719"/>
      <c r="H910" s="386"/>
      <c r="J910" s="386"/>
      <c r="K910" s="386"/>
      <c r="M910" s="719"/>
    </row>
    <row r="911" spans="1:13" x14ac:dyDescent="0.2">
      <c r="A911" s="157">
        <v>43088</v>
      </c>
      <c r="B911" s="179">
        <v>12866.31</v>
      </c>
      <c r="C911">
        <v>565172</v>
      </c>
      <c r="D911" s="193">
        <f t="shared" si="101"/>
        <v>2.2765299767150529</v>
      </c>
      <c r="E911" s="422"/>
      <c r="F911" s="426">
        <f t="shared" si="102"/>
        <v>2.3920547586042553</v>
      </c>
      <c r="G911" s="719"/>
      <c r="H911" s="386"/>
      <c r="J911" s="386"/>
      <c r="K911" s="386"/>
      <c r="M911" s="719"/>
    </row>
    <row r="912" spans="1:13" ht="13.5" thickBot="1" x14ac:dyDescent="0.25">
      <c r="A912" s="157">
        <v>43089</v>
      </c>
      <c r="B912" s="179">
        <v>13957.84</v>
      </c>
      <c r="C912">
        <v>584430</v>
      </c>
      <c r="D912" s="193">
        <f t="shared" si="101"/>
        <v>2.3882826001403079</v>
      </c>
      <c r="E912" s="422"/>
      <c r="F912" s="426">
        <f t="shared" si="102"/>
        <v>2.3920547586042553</v>
      </c>
      <c r="G912" s="719"/>
      <c r="H912" s="386"/>
      <c r="J912" s="386"/>
      <c r="K912" s="386"/>
      <c r="M912" s="719"/>
    </row>
    <row r="913" spans="1:13" ht="13.5" thickTop="1" x14ac:dyDescent="0.2">
      <c r="A913" s="593">
        <v>43103</v>
      </c>
      <c r="B913" s="598">
        <v>4980.6360000000004</v>
      </c>
      <c r="C913" s="594">
        <v>413150</v>
      </c>
      <c r="D913" s="595">
        <f>(B913/C913)*100</f>
        <v>1.2055272903303886</v>
      </c>
      <c r="E913" s="596"/>
      <c r="F913" s="599">
        <f>AVERAGE(D913:D1153)</f>
        <v>2.2890672050570111</v>
      </c>
      <c r="G913" s="720"/>
      <c r="H913" s="599"/>
      <c r="J913" s="1043"/>
      <c r="K913" s="1043"/>
      <c r="M913" s="720"/>
    </row>
    <row r="914" spans="1:13" x14ac:dyDescent="0.2">
      <c r="A914" s="157">
        <v>43104</v>
      </c>
      <c r="B914" s="179">
        <v>14759.255999999999</v>
      </c>
      <c r="C914">
        <v>560274</v>
      </c>
      <c r="D914" s="193">
        <f t="shared" ref="D914:D977" si="103">(B914/C914)*100</f>
        <v>2.6342925068805623</v>
      </c>
      <c r="E914" s="422"/>
      <c r="F914" s="427">
        <f>$F$913</f>
        <v>2.2890672050570111</v>
      </c>
      <c r="G914" s="721"/>
      <c r="J914" s="178"/>
      <c r="K914" s="179"/>
      <c r="M914" s="721"/>
    </row>
    <row r="915" spans="1:13" x14ac:dyDescent="0.2">
      <c r="A915" s="157">
        <v>43105</v>
      </c>
      <c r="B915" s="179">
        <v>14293.638000000001</v>
      </c>
      <c r="C915">
        <v>491042</v>
      </c>
      <c r="D915" s="193">
        <f t="shared" si="103"/>
        <v>2.9108789064886507</v>
      </c>
      <c r="E915" s="422"/>
      <c r="F915" s="427">
        <f t="shared" ref="F915:F978" si="104">$F$913</f>
        <v>2.2890672050570111</v>
      </c>
      <c r="G915" s="721"/>
      <c r="H915" s="179"/>
      <c r="J915" s="178"/>
      <c r="K915" s="179"/>
      <c r="M915" s="721"/>
    </row>
    <row r="916" spans="1:13" x14ac:dyDescent="0.2">
      <c r="A916" s="157">
        <v>43108</v>
      </c>
      <c r="B916" s="179">
        <v>18670.599999999999</v>
      </c>
      <c r="C916">
        <v>478825</v>
      </c>
      <c r="D916" s="193">
        <f t="shared" si="103"/>
        <v>3.8992533806714351</v>
      </c>
      <c r="E916" s="422"/>
      <c r="F916" s="427">
        <f t="shared" si="104"/>
        <v>2.2890672050570111</v>
      </c>
      <c r="G916" s="721"/>
      <c r="J916" s="178"/>
      <c r="M916" s="721"/>
    </row>
    <row r="917" spans="1:13" x14ac:dyDescent="0.2">
      <c r="A917" s="157">
        <v>43109</v>
      </c>
      <c r="B917" s="179">
        <v>15271.905000000001</v>
      </c>
      <c r="C917">
        <v>565728</v>
      </c>
      <c r="D917" s="193">
        <f t="shared" si="103"/>
        <v>2.6995137239097233</v>
      </c>
      <c r="E917" s="422"/>
      <c r="F917" s="427">
        <f t="shared" si="104"/>
        <v>2.2890672050570111</v>
      </c>
      <c r="G917" s="721"/>
      <c r="J917" s="178"/>
      <c r="M917" s="721"/>
    </row>
    <row r="918" spans="1:13" x14ac:dyDescent="0.2">
      <c r="A918" s="157">
        <v>43110</v>
      </c>
      <c r="B918" s="179">
        <v>11390.654</v>
      </c>
      <c r="C918">
        <v>418561</v>
      </c>
      <c r="D918" s="193">
        <f t="shared" si="103"/>
        <v>2.7213844577015056</v>
      </c>
      <c r="E918" s="422"/>
      <c r="F918" s="427">
        <f t="shared" si="104"/>
        <v>2.2890672050570111</v>
      </c>
      <c r="G918" s="721"/>
      <c r="M918" s="721"/>
    </row>
    <row r="919" spans="1:13" x14ac:dyDescent="0.2">
      <c r="A919" s="157">
        <v>43111</v>
      </c>
      <c r="B919" s="179">
        <v>11001.98</v>
      </c>
      <c r="C919">
        <v>482518</v>
      </c>
      <c r="D919" s="193">
        <f t="shared" si="103"/>
        <v>2.2801180474096303</v>
      </c>
      <c r="E919" s="422"/>
      <c r="F919" s="427">
        <f t="shared" si="104"/>
        <v>2.2890672050570111</v>
      </c>
      <c r="G919" s="721"/>
      <c r="M919" s="721"/>
    </row>
    <row r="920" spans="1:13" x14ac:dyDescent="0.2">
      <c r="A920" s="157">
        <v>43112</v>
      </c>
      <c r="B920" s="179">
        <v>7610.3980000000001</v>
      </c>
      <c r="C920">
        <v>483952</v>
      </c>
      <c r="D920" s="193">
        <f t="shared" si="103"/>
        <v>1.5725522365854463</v>
      </c>
      <c r="E920" s="422"/>
      <c r="F920" s="427">
        <f t="shared" si="104"/>
        <v>2.2890672050570111</v>
      </c>
      <c r="G920" s="721"/>
      <c r="M920" s="721"/>
    </row>
    <row r="921" spans="1:13" x14ac:dyDescent="0.2">
      <c r="A921" s="157">
        <v>43115</v>
      </c>
      <c r="B921" s="179">
        <v>18223.64</v>
      </c>
      <c r="C921">
        <v>518103</v>
      </c>
      <c r="D921" s="193">
        <f t="shared" si="103"/>
        <v>3.5173778186962821</v>
      </c>
      <c r="E921" s="422"/>
      <c r="F921" s="427">
        <f t="shared" si="104"/>
        <v>2.2890672050570111</v>
      </c>
      <c r="G921" s="721"/>
      <c r="M921" s="721"/>
    </row>
    <row r="922" spans="1:13" x14ac:dyDescent="0.2">
      <c r="A922" s="157">
        <v>43116</v>
      </c>
      <c r="B922" s="179">
        <v>18744.38</v>
      </c>
      <c r="C922">
        <v>493233</v>
      </c>
      <c r="D922" s="193">
        <f t="shared" si="103"/>
        <v>3.8003093872470015</v>
      </c>
      <c r="E922" s="422"/>
      <c r="F922" s="427">
        <f t="shared" si="104"/>
        <v>2.2890672050570111</v>
      </c>
      <c r="G922" s="721"/>
      <c r="M922" s="721"/>
    </row>
    <row r="923" spans="1:13" x14ac:dyDescent="0.2">
      <c r="A923" s="157">
        <v>43117</v>
      </c>
      <c r="B923" s="179">
        <v>14179.64</v>
      </c>
      <c r="C923">
        <v>518103</v>
      </c>
      <c r="D923" s="193">
        <f t="shared" si="103"/>
        <v>2.7368380418565419</v>
      </c>
      <c r="E923" s="422"/>
      <c r="F923" s="427">
        <f t="shared" si="104"/>
        <v>2.2890672050570111</v>
      </c>
      <c r="G923" s="721"/>
      <c r="M923" s="721"/>
    </row>
    <row r="924" spans="1:13" x14ac:dyDescent="0.2">
      <c r="A924" s="157">
        <v>43118</v>
      </c>
      <c r="B924" s="179">
        <v>16777.490000000002</v>
      </c>
      <c r="C924">
        <v>504371</v>
      </c>
      <c r="D924" s="193">
        <f t="shared" si="103"/>
        <v>3.3264184499108791</v>
      </c>
      <c r="E924" s="422"/>
      <c r="F924" s="427">
        <f t="shared" si="104"/>
        <v>2.2890672050570111</v>
      </c>
      <c r="G924" s="721"/>
      <c r="M924" s="721"/>
    </row>
    <row r="925" spans="1:13" x14ac:dyDescent="0.2">
      <c r="A925" s="157">
        <v>43119</v>
      </c>
      <c r="B925" s="179">
        <v>11330.74</v>
      </c>
      <c r="C925">
        <v>522994</v>
      </c>
      <c r="D925" s="193">
        <f t="shared" si="103"/>
        <v>2.1665143385966186</v>
      </c>
      <c r="E925" s="422"/>
      <c r="F925" s="427">
        <f t="shared" si="104"/>
        <v>2.2890672050570111</v>
      </c>
      <c r="G925" s="721"/>
      <c r="M925" s="721"/>
    </row>
    <row r="926" spans="1:13" x14ac:dyDescent="0.2">
      <c r="A926" s="157">
        <v>43120</v>
      </c>
      <c r="B926" s="179">
        <v>5919.9840000000004</v>
      </c>
      <c r="C926">
        <v>296096</v>
      </c>
      <c r="D926" s="193">
        <f t="shared" si="103"/>
        <v>1.99934615800281</v>
      </c>
      <c r="E926" s="422"/>
      <c r="F926" s="427">
        <f t="shared" si="104"/>
        <v>2.2890672050570111</v>
      </c>
      <c r="G926" s="721"/>
      <c r="M926" s="721"/>
    </row>
    <row r="927" spans="1:13" x14ac:dyDescent="0.2">
      <c r="A927" s="157">
        <v>43122</v>
      </c>
      <c r="B927" s="179">
        <v>12236.136</v>
      </c>
      <c r="C927">
        <v>570782</v>
      </c>
      <c r="D927" s="193">
        <f t="shared" si="103"/>
        <v>2.1437494525055101</v>
      </c>
      <c r="E927" s="422"/>
      <c r="F927" s="427">
        <f t="shared" si="104"/>
        <v>2.2890672050570111</v>
      </c>
      <c r="G927" s="721"/>
      <c r="M927" s="721"/>
    </row>
    <row r="928" spans="1:13" x14ac:dyDescent="0.2">
      <c r="A928" s="157">
        <v>43123</v>
      </c>
      <c r="B928" s="179">
        <v>18092.849999999999</v>
      </c>
      <c r="C928">
        <v>559950</v>
      </c>
      <c r="D928" s="193">
        <f t="shared" si="103"/>
        <v>3.2311545673720867</v>
      </c>
      <c r="E928" s="422"/>
      <c r="F928" s="427">
        <f t="shared" si="104"/>
        <v>2.2890672050570111</v>
      </c>
      <c r="G928" s="721"/>
      <c r="M928" s="721"/>
    </row>
    <row r="929" spans="1:13" x14ac:dyDescent="0.2">
      <c r="A929" s="157">
        <v>43124</v>
      </c>
      <c r="B929" s="179">
        <v>16261.575999999999</v>
      </c>
      <c r="C929">
        <v>564829</v>
      </c>
      <c r="D929" s="193">
        <f t="shared" si="103"/>
        <v>2.879026395599376</v>
      </c>
      <c r="E929" s="422"/>
      <c r="F929" s="427">
        <f t="shared" si="104"/>
        <v>2.2890672050570111</v>
      </c>
      <c r="G929" s="721"/>
      <c r="M929" s="721"/>
    </row>
    <row r="930" spans="1:13" x14ac:dyDescent="0.2">
      <c r="A930" s="157">
        <v>43125</v>
      </c>
      <c r="B930" s="179">
        <v>990</v>
      </c>
      <c r="C930">
        <v>153857</v>
      </c>
      <c r="D930" s="193">
        <f t="shared" si="103"/>
        <v>0.64345463644813039</v>
      </c>
      <c r="E930" s="422"/>
      <c r="F930" s="427">
        <f t="shared" si="104"/>
        <v>2.2890672050570111</v>
      </c>
      <c r="G930" s="721"/>
      <c r="M930" s="721"/>
    </row>
    <row r="931" spans="1:13" x14ac:dyDescent="0.2">
      <c r="A931" s="157">
        <v>43126</v>
      </c>
      <c r="B931" s="179">
        <v>2100</v>
      </c>
      <c r="C931">
        <v>154513</v>
      </c>
      <c r="D931" s="193">
        <f t="shared" si="103"/>
        <v>1.3591089422896454</v>
      </c>
      <c r="E931" s="422"/>
      <c r="F931" s="427">
        <f t="shared" si="104"/>
        <v>2.2890672050570111</v>
      </c>
      <c r="G931" s="721"/>
      <c r="M931" s="721"/>
    </row>
    <row r="932" spans="1:13" x14ac:dyDescent="0.2">
      <c r="A932" s="157">
        <v>43127</v>
      </c>
      <c r="B932" s="179">
        <v>7503.4</v>
      </c>
      <c r="C932">
        <v>238945</v>
      </c>
      <c r="D932" s="193">
        <f t="shared" si="103"/>
        <v>3.1402205528468894</v>
      </c>
      <c r="E932" s="422"/>
      <c r="F932" s="427">
        <f t="shared" si="104"/>
        <v>2.2890672050570111</v>
      </c>
      <c r="G932" s="721"/>
      <c r="M932" s="721"/>
    </row>
    <row r="933" spans="1:13" x14ac:dyDescent="0.2">
      <c r="A933" s="157">
        <v>43129</v>
      </c>
      <c r="B933" s="179">
        <v>10537.593999999999</v>
      </c>
      <c r="C933">
        <v>426569</v>
      </c>
      <c r="D933" s="193">
        <f t="shared" si="103"/>
        <v>2.4703140640787304</v>
      </c>
      <c r="E933" s="422"/>
      <c r="F933" s="427">
        <f t="shared" si="104"/>
        <v>2.2890672050570111</v>
      </c>
      <c r="G933" s="721"/>
      <c r="M933" s="721"/>
    </row>
    <row r="934" spans="1:13" x14ac:dyDescent="0.2">
      <c r="A934" s="157">
        <v>43130</v>
      </c>
      <c r="B934" s="179">
        <v>7242.3339999999998</v>
      </c>
      <c r="C934">
        <v>455982</v>
      </c>
      <c r="D934" s="193">
        <f t="shared" si="103"/>
        <v>1.5882938361601995</v>
      </c>
      <c r="E934" s="422"/>
      <c r="F934" s="427">
        <f t="shared" si="104"/>
        <v>2.2890672050570111</v>
      </c>
      <c r="G934" s="721"/>
      <c r="M934" s="721"/>
    </row>
    <row r="935" spans="1:13" x14ac:dyDescent="0.2">
      <c r="A935" s="157">
        <v>43131</v>
      </c>
      <c r="B935" s="179">
        <v>8242.92</v>
      </c>
      <c r="C935">
        <v>456818</v>
      </c>
      <c r="D935" s="193">
        <f t="shared" si="103"/>
        <v>1.8044210166849817</v>
      </c>
      <c r="E935" s="422"/>
      <c r="F935" s="427">
        <f t="shared" si="104"/>
        <v>2.2890672050570111</v>
      </c>
      <c r="G935" s="721"/>
      <c r="M935" s="721"/>
    </row>
    <row r="936" spans="1:13" x14ac:dyDescent="0.2">
      <c r="A936" s="157">
        <v>43132</v>
      </c>
      <c r="B936" s="179">
        <v>17206.38</v>
      </c>
      <c r="C936">
        <v>580223</v>
      </c>
      <c r="D936" s="193">
        <f t="shared" si="103"/>
        <v>2.9654770665761268</v>
      </c>
      <c r="E936" s="422"/>
      <c r="F936" s="427">
        <f t="shared" si="104"/>
        <v>2.2890672050570111</v>
      </c>
      <c r="G936" s="721"/>
      <c r="M936" s="721"/>
    </row>
    <row r="937" spans="1:13" x14ac:dyDescent="0.2">
      <c r="A937" s="157">
        <v>43133</v>
      </c>
      <c r="B937" s="179">
        <v>12501.448</v>
      </c>
      <c r="C937">
        <v>533776</v>
      </c>
      <c r="D937" s="193">
        <f t="shared" si="103"/>
        <v>2.3420775756122421</v>
      </c>
      <c r="E937" s="422"/>
      <c r="F937" s="427">
        <f t="shared" si="104"/>
        <v>2.2890672050570111</v>
      </c>
      <c r="G937" s="721"/>
      <c r="M937" s="721"/>
    </row>
    <row r="938" spans="1:13" x14ac:dyDescent="0.2">
      <c r="A938" s="157">
        <v>43134</v>
      </c>
      <c r="B938" s="179">
        <v>3623.248</v>
      </c>
      <c r="C938">
        <v>297878</v>
      </c>
      <c r="D938" s="193">
        <f t="shared" si="103"/>
        <v>1.2163530035786463</v>
      </c>
      <c r="E938" s="422"/>
      <c r="F938" s="427">
        <f t="shared" si="104"/>
        <v>2.2890672050570111</v>
      </c>
      <c r="G938" s="721"/>
      <c r="M938" s="721"/>
    </row>
    <row r="939" spans="1:13" x14ac:dyDescent="0.2">
      <c r="A939" s="157">
        <v>43136</v>
      </c>
      <c r="B939" s="179">
        <v>12953.6</v>
      </c>
      <c r="C939">
        <v>622852</v>
      </c>
      <c r="D939" s="193">
        <f t="shared" si="103"/>
        <v>2.0797235940480241</v>
      </c>
      <c r="E939" s="422"/>
      <c r="F939" s="427">
        <f t="shared" si="104"/>
        <v>2.2890672050570111</v>
      </c>
      <c r="G939" s="721"/>
      <c r="M939" s="721"/>
    </row>
    <row r="940" spans="1:13" x14ac:dyDescent="0.2">
      <c r="A940" s="157">
        <v>43137</v>
      </c>
      <c r="B940" s="179">
        <v>11657.04</v>
      </c>
      <c r="C940">
        <v>548266</v>
      </c>
      <c r="D940" s="193">
        <f t="shared" si="103"/>
        <v>2.1261650366792764</v>
      </c>
      <c r="E940" s="422"/>
      <c r="F940" s="427">
        <f t="shared" si="104"/>
        <v>2.2890672050570111</v>
      </c>
      <c r="G940" s="721"/>
      <c r="M940" s="721"/>
    </row>
    <row r="941" spans="1:13" x14ac:dyDescent="0.2">
      <c r="A941" s="157">
        <v>43138</v>
      </c>
      <c r="B941" s="179">
        <v>16682.25</v>
      </c>
      <c r="C941">
        <v>633085</v>
      </c>
      <c r="D941" s="193">
        <f t="shared" si="103"/>
        <v>2.6350726995585112</v>
      </c>
      <c r="E941" s="422"/>
      <c r="F941" s="427">
        <f t="shared" si="104"/>
        <v>2.2890672050570111</v>
      </c>
      <c r="G941" s="721"/>
      <c r="M941" s="721"/>
    </row>
    <row r="942" spans="1:13" x14ac:dyDescent="0.2">
      <c r="A942" s="157">
        <v>43139</v>
      </c>
      <c r="B942" s="179">
        <v>14121.5</v>
      </c>
      <c r="C942">
        <v>628037</v>
      </c>
      <c r="D942" s="193">
        <f t="shared" si="103"/>
        <v>2.2485140206707563</v>
      </c>
      <c r="E942" s="422"/>
      <c r="F942" s="427">
        <f t="shared" si="104"/>
        <v>2.2890672050570111</v>
      </c>
      <c r="G942" s="721"/>
      <c r="M942" s="721"/>
    </row>
    <row r="943" spans="1:13" x14ac:dyDescent="0.2">
      <c r="A943" s="157">
        <v>43140</v>
      </c>
      <c r="B943" s="179">
        <v>12530.57</v>
      </c>
      <c r="C943">
        <v>570757</v>
      </c>
      <c r="D943" s="193">
        <f t="shared" si="103"/>
        <v>2.1954299290240855</v>
      </c>
      <c r="E943" s="422"/>
      <c r="F943" s="427">
        <f t="shared" si="104"/>
        <v>2.2890672050570111</v>
      </c>
      <c r="G943" s="721"/>
      <c r="M943" s="721"/>
    </row>
    <row r="944" spans="1:13" x14ac:dyDescent="0.2">
      <c r="A944" s="157">
        <v>43143</v>
      </c>
      <c r="B944" s="179">
        <v>16440.3</v>
      </c>
      <c r="C944">
        <v>615183</v>
      </c>
      <c r="D944" s="193">
        <f t="shared" si="103"/>
        <v>2.6724243030122743</v>
      </c>
      <c r="E944" s="422"/>
      <c r="F944" s="427">
        <f t="shared" si="104"/>
        <v>2.2890672050570111</v>
      </c>
      <c r="G944" s="721"/>
      <c r="M944" s="721"/>
    </row>
    <row r="945" spans="1:13" x14ac:dyDescent="0.2">
      <c r="A945" s="157">
        <v>43144</v>
      </c>
      <c r="B945" s="179">
        <v>10700.3</v>
      </c>
      <c r="C945">
        <v>536679</v>
      </c>
      <c r="D945" s="193">
        <f t="shared" si="103"/>
        <v>1.9937989002737202</v>
      </c>
      <c r="E945" s="422"/>
      <c r="F945" s="427">
        <f t="shared" si="104"/>
        <v>2.2890672050570111</v>
      </c>
      <c r="G945" s="721"/>
      <c r="M945" s="721"/>
    </row>
    <row r="946" spans="1:13" x14ac:dyDescent="0.2">
      <c r="A946" s="157">
        <v>43145</v>
      </c>
      <c r="B946" s="179">
        <v>10338.924000000001</v>
      </c>
      <c r="C946">
        <v>585223</v>
      </c>
      <c r="D946" s="193">
        <f t="shared" si="103"/>
        <v>1.766663989624468</v>
      </c>
      <c r="E946" s="422"/>
      <c r="F946" s="427">
        <f t="shared" si="104"/>
        <v>2.2890672050570111</v>
      </c>
      <c r="G946" s="721"/>
      <c r="M946" s="721"/>
    </row>
    <row r="947" spans="1:13" x14ac:dyDescent="0.2">
      <c r="A947" s="157">
        <v>43146</v>
      </c>
      <c r="B947" s="179">
        <v>9803.6579999999994</v>
      </c>
      <c r="C947">
        <v>567398</v>
      </c>
      <c r="D947" s="193">
        <f t="shared" si="103"/>
        <v>1.7278273804278477</v>
      </c>
      <c r="E947" s="422"/>
      <c r="F947" s="427">
        <f t="shared" si="104"/>
        <v>2.2890672050570111</v>
      </c>
      <c r="G947" s="721"/>
      <c r="M947" s="721"/>
    </row>
    <row r="948" spans="1:13" x14ac:dyDescent="0.2">
      <c r="A948" s="157">
        <v>43147</v>
      </c>
      <c r="B948" s="179">
        <v>14377.098</v>
      </c>
      <c r="C948">
        <v>513924</v>
      </c>
      <c r="D948" s="193">
        <f t="shared" si="103"/>
        <v>2.7975144184743268</v>
      </c>
      <c r="E948" s="422"/>
      <c r="F948" s="427">
        <f t="shared" si="104"/>
        <v>2.2890672050570111</v>
      </c>
      <c r="G948" s="721"/>
      <c r="M948" s="721"/>
    </row>
    <row r="949" spans="1:13" x14ac:dyDescent="0.2">
      <c r="A949" s="157">
        <v>43150</v>
      </c>
      <c r="B949" s="179">
        <v>17146.423999999999</v>
      </c>
      <c r="C949">
        <v>684715</v>
      </c>
      <c r="D949" s="193">
        <f t="shared" si="103"/>
        <v>2.5041694719700898</v>
      </c>
      <c r="E949" s="422"/>
      <c r="F949" s="427">
        <f t="shared" si="104"/>
        <v>2.2890672050570111</v>
      </c>
      <c r="G949" s="721"/>
      <c r="M949" s="721"/>
    </row>
    <row r="950" spans="1:13" x14ac:dyDescent="0.2">
      <c r="A950" s="157">
        <v>43151</v>
      </c>
      <c r="B950" s="179">
        <v>14125.082</v>
      </c>
      <c r="C950">
        <v>612000</v>
      </c>
      <c r="D950" s="193">
        <f t="shared" si="103"/>
        <v>2.308019934640523</v>
      </c>
      <c r="E950" s="422"/>
      <c r="F950" s="427">
        <f t="shared" si="104"/>
        <v>2.2890672050570111</v>
      </c>
      <c r="G950" s="721"/>
      <c r="M950" s="721"/>
    </row>
    <row r="951" spans="1:13" x14ac:dyDescent="0.2">
      <c r="A951" s="157">
        <v>43152</v>
      </c>
      <c r="B951" s="179">
        <v>12608.394</v>
      </c>
      <c r="C951">
        <v>665097</v>
      </c>
      <c r="D951" s="193">
        <f t="shared" si="103"/>
        <v>1.8957225788118124</v>
      </c>
      <c r="E951" s="422"/>
      <c r="F951" s="427">
        <f t="shared" si="104"/>
        <v>2.2890672050570111</v>
      </c>
      <c r="G951" s="721"/>
      <c r="M951" s="721"/>
    </row>
    <row r="952" spans="1:13" x14ac:dyDescent="0.2">
      <c r="A952" s="157">
        <v>43153</v>
      </c>
      <c r="B952" s="179">
        <v>18308.903999999999</v>
      </c>
      <c r="C952">
        <v>629043</v>
      </c>
      <c r="D952" s="193">
        <f t="shared" si="103"/>
        <v>2.9105965728892937</v>
      </c>
      <c r="E952" s="422"/>
      <c r="F952" s="427">
        <f t="shared" si="104"/>
        <v>2.2890672050570111</v>
      </c>
      <c r="G952" s="721"/>
      <c r="M952" s="721"/>
    </row>
    <row r="953" spans="1:13" x14ac:dyDescent="0.2">
      <c r="A953" s="157">
        <v>43154</v>
      </c>
      <c r="B953" s="179">
        <v>11099.6</v>
      </c>
      <c r="C953">
        <v>586424</v>
      </c>
      <c r="D953" s="193">
        <f t="shared" si="103"/>
        <v>1.8927601871683286</v>
      </c>
      <c r="E953" s="422"/>
      <c r="F953" s="427">
        <f t="shared" si="104"/>
        <v>2.2890672050570111</v>
      </c>
      <c r="G953" s="721"/>
      <c r="M953" s="721"/>
    </row>
    <row r="954" spans="1:13" x14ac:dyDescent="0.2">
      <c r="A954" s="157">
        <v>43155</v>
      </c>
      <c r="B954" s="179">
        <v>5986.86</v>
      </c>
      <c r="C954">
        <v>262848</v>
      </c>
      <c r="D954" s="193">
        <f t="shared" si="103"/>
        <v>2.2776890065741418</v>
      </c>
      <c r="E954" s="422"/>
      <c r="F954" s="427">
        <f t="shared" si="104"/>
        <v>2.2890672050570111</v>
      </c>
      <c r="G954" s="721"/>
      <c r="M954" s="721"/>
    </row>
    <row r="955" spans="1:13" x14ac:dyDescent="0.2">
      <c r="A955" s="157">
        <v>43157</v>
      </c>
      <c r="B955" s="179">
        <v>20912.95</v>
      </c>
      <c r="C955">
        <v>619503</v>
      </c>
      <c r="D955" s="193">
        <f t="shared" si="103"/>
        <v>3.3757625063962564</v>
      </c>
      <c r="E955" s="422"/>
      <c r="F955" s="427">
        <f t="shared" si="104"/>
        <v>2.2890672050570111</v>
      </c>
      <c r="G955" s="721"/>
      <c r="M955" s="721"/>
    </row>
    <row r="956" spans="1:13" x14ac:dyDescent="0.2">
      <c r="A956" s="157">
        <v>43158</v>
      </c>
      <c r="B956" s="179">
        <v>12365.828</v>
      </c>
      <c r="C956">
        <v>351966</v>
      </c>
      <c r="D956" s="193">
        <f t="shared" si="103"/>
        <v>3.5133586766903617</v>
      </c>
      <c r="E956" s="422"/>
      <c r="F956" s="427">
        <f t="shared" si="104"/>
        <v>2.2890672050570111</v>
      </c>
      <c r="G956" s="721"/>
      <c r="M956" s="721"/>
    </row>
    <row r="957" spans="1:13" x14ac:dyDescent="0.2">
      <c r="A957" s="157">
        <v>43159</v>
      </c>
      <c r="B957" s="179">
        <v>6512.4380000000001</v>
      </c>
      <c r="C957">
        <v>380898</v>
      </c>
      <c r="D957" s="193">
        <f t="shared" si="103"/>
        <v>1.7097590431034031</v>
      </c>
      <c r="E957" s="422"/>
      <c r="F957" s="427">
        <f t="shared" si="104"/>
        <v>2.2890672050570111</v>
      </c>
      <c r="G957" s="721"/>
      <c r="M957" s="721"/>
    </row>
    <row r="958" spans="1:13" x14ac:dyDescent="0.2">
      <c r="A958" s="157">
        <v>43160</v>
      </c>
      <c r="B958" s="179">
        <v>5925.7359999999999</v>
      </c>
      <c r="C958">
        <v>394724</v>
      </c>
      <c r="D958" s="193">
        <f t="shared" si="103"/>
        <v>1.5012352935215492</v>
      </c>
      <c r="E958" s="422"/>
      <c r="F958" s="427">
        <f t="shared" si="104"/>
        <v>2.2890672050570111</v>
      </c>
      <c r="G958" s="721"/>
      <c r="M958" s="721"/>
    </row>
    <row r="959" spans="1:13" x14ac:dyDescent="0.2">
      <c r="A959" s="157">
        <v>43161</v>
      </c>
      <c r="B959" s="179">
        <v>11880.156000000001</v>
      </c>
      <c r="C959">
        <v>537507</v>
      </c>
      <c r="D959" s="193">
        <f t="shared" si="103"/>
        <v>2.2102327969682256</v>
      </c>
      <c r="E959" s="422"/>
      <c r="F959" s="427">
        <f t="shared" si="104"/>
        <v>2.2890672050570111</v>
      </c>
      <c r="G959" s="721"/>
      <c r="M959" s="721"/>
    </row>
    <row r="960" spans="1:13" x14ac:dyDescent="0.2">
      <c r="A960" s="157">
        <v>43162</v>
      </c>
      <c r="B960" s="179">
        <v>5146.2790000000005</v>
      </c>
      <c r="C960">
        <v>246137</v>
      </c>
      <c r="D960" s="193">
        <f t="shared" si="103"/>
        <v>2.0908189341708074</v>
      </c>
      <c r="E960" s="422"/>
      <c r="F960" s="427">
        <f t="shared" si="104"/>
        <v>2.2890672050570111</v>
      </c>
      <c r="G960" s="721"/>
      <c r="M960" s="721"/>
    </row>
    <row r="961" spans="1:13" x14ac:dyDescent="0.2">
      <c r="A961" s="157">
        <v>43164</v>
      </c>
      <c r="B961" s="179">
        <v>13403.121999999999</v>
      </c>
      <c r="C961">
        <v>579285</v>
      </c>
      <c r="D961" s="193">
        <f t="shared" si="103"/>
        <v>2.3137353806848093</v>
      </c>
      <c r="E961" s="422"/>
      <c r="F961" s="427">
        <f t="shared" si="104"/>
        <v>2.2890672050570111</v>
      </c>
      <c r="G961" s="721"/>
      <c r="M961" s="721"/>
    </row>
    <row r="962" spans="1:13" x14ac:dyDescent="0.2">
      <c r="A962" s="157">
        <v>43165</v>
      </c>
      <c r="B962" s="179">
        <v>13394.378000000001</v>
      </c>
      <c r="C962">
        <v>624128</v>
      </c>
      <c r="D962" s="193">
        <f t="shared" si="103"/>
        <v>2.1460947113412634</v>
      </c>
      <c r="E962" s="422"/>
      <c r="F962" s="427">
        <f t="shared" si="104"/>
        <v>2.2890672050570111</v>
      </c>
      <c r="G962" s="721"/>
      <c r="M962" s="721"/>
    </row>
    <row r="963" spans="1:13" x14ac:dyDescent="0.2">
      <c r="A963" s="157">
        <v>43166</v>
      </c>
      <c r="B963" s="179">
        <v>10306.34</v>
      </c>
      <c r="C963">
        <v>585713</v>
      </c>
      <c r="D963" s="193">
        <f t="shared" si="103"/>
        <v>1.7596228869770691</v>
      </c>
      <c r="E963" s="422"/>
      <c r="F963" s="427">
        <f t="shared" si="104"/>
        <v>2.2890672050570111</v>
      </c>
      <c r="G963" s="721"/>
      <c r="M963" s="721"/>
    </row>
    <row r="964" spans="1:13" x14ac:dyDescent="0.2">
      <c r="A964" s="157">
        <v>43167</v>
      </c>
      <c r="B964" s="179">
        <v>15266.642</v>
      </c>
      <c r="C964">
        <v>659844</v>
      </c>
      <c r="D964" s="193">
        <f t="shared" si="103"/>
        <v>2.3136744442625834</v>
      </c>
      <c r="E964" s="422"/>
      <c r="F964" s="427">
        <f t="shared" si="104"/>
        <v>2.2890672050570111</v>
      </c>
      <c r="G964" s="721"/>
      <c r="M964" s="721"/>
    </row>
    <row r="965" spans="1:13" x14ac:dyDescent="0.2">
      <c r="A965" s="157">
        <v>43168</v>
      </c>
      <c r="B965" s="179">
        <v>14585.29</v>
      </c>
      <c r="C965">
        <v>585675</v>
      </c>
      <c r="D965" s="193">
        <f t="shared" si="103"/>
        <v>2.4903384983139114</v>
      </c>
      <c r="E965" s="422"/>
      <c r="F965" s="427">
        <f t="shared" si="104"/>
        <v>2.2890672050570111</v>
      </c>
      <c r="G965" s="721"/>
      <c r="M965" s="721"/>
    </row>
    <row r="966" spans="1:13" x14ac:dyDescent="0.2">
      <c r="A966" s="157">
        <v>43169</v>
      </c>
      <c r="B966" s="179">
        <v>5806.62</v>
      </c>
      <c r="C966">
        <v>303855</v>
      </c>
      <c r="D966" s="193">
        <f t="shared" si="103"/>
        <v>1.9109838574319988</v>
      </c>
      <c r="E966" s="422"/>
      <c r="F966" s="427">
        <f t="shared" si="104"/>
        <v>2.2890672050570111</v>
      </c>
      <c r="G966" s="721"/>
      <c r="M966" s="721"/>
    </row>
    <row r="967" spans="1:13" x14ac:dyDescent="0.2">
      <c r="A967" s="157">
        <v>43171</v>
      </c>
      <c r="B967" s="179">
        <v>16674.57</v>
      </c>
      <c r="C967">
        <v>597567</v>
      </c>
      <c r="D967" s="193">
        <f t="shared" si="103"/>
        <v>2.7904101130082481</v>
      </c>
      <c r="E967" s="422"/>
      <c r="F967" s="427">
        <f t="shared" si="104"/>
        <v>2.2890672050570111</v>
      </c>
      <c r="G967" s="721"/>
      <c r="M967" s="721"/>
    </row>
    <row r="968" spans="1:13" x14ac:dyDescent="0.2">
      <c r="A968" s="157">
        <v>43172</v>
      </c>
      <c r="B968" s="179">
        <v>18434.281999999999</v>
      </c>
      <c r="C968">
        <v>481960</v>
      </c>
      <c r="D968" s="193">
        <f t="shared" si="103"/>
        <v>3.8248572495642792</v>
      </c>
      <c r="E968" s="422"/>
      <c r="F968" s="427">
        <f t="shared" si="104"/>
        <v>2.2890672050570111</v>
      </c>
      <c r="G968" s="721"/>
      <c r="M968" s="721"/>
    </row>
    <row r="969" spans="1:13" x14ac:dyDescent="0.2">
      <c r="A969" s="157">
        <v>43173</v>
      </c>
      <c r="B969" s="179">
        <v>13650.436</v>
      </c>
      <c r="C969">
        <v>532464</v>
      </c>
      <c r="D969" s="193">
        <f t="shared" si="103"/>
        <v>2.5636354758255959</v>
      </c>
      <c r="E969" s="422"/>
      <c r="F969" s="427">
        <f t="shared" si="104"/>
        <v>2.2890672050570111</v>
      </c>
      <c r="G969" s="721"/>
      <c r="M969" s="721"/>
    </row>
    <row r="970" spans="1:13" x14ac:dyDescent="0.2">
      <c r="A970" s="157">
        <v>43174</v>
      </c>
      <c r="B970" s="179">
        <v>14034.624</v>
      </c>
      <c r="C970">
        <v>630781</v>
      </c>
      <c r="D970" s="193">
        <f t="shared" si="103"/>
        <v>2.2249598513588706</v>
      </c>
      <c r="E970" s="422"/>
      <c r="F970" s="427">
        <f t="shared" si="104"/>
        <v>2.2890672050570111</v>
      </c>
      <c r="G970" s="721"/>
      <c r="M970" s="721"/>
    </row>
    <row r="971" spans="1:13" x14ac:dyDescent="0.2">
      <c r="A971" s="157">
        <v>43175</v>
      </c>
      <c r="B971" s="179">
        <v>11418.34</v>
      </c>
      <c r="C971">
        <v>492678</v>
      </c>
      <c r="D971" s="193">
        <f t="shared" si="103"/>
        <v>2.3176070374565132</v>
      </c>
      <c r="E971" s="422"/>
      <c r="F971" s="427">
        <f t="shared" si="104"/>
        <v>2.2890672050570111</v>
      </c>
      <c r="G971" s="721"/>
      <c r="M971" s="721"/>
    </row>
    <row r="972" spans="1:13" x14ac:dyDescent="0.2">
      <c r="A972" s="157">
        <v>43178</v>
      </c>
      <c r="B972" s="179">
        <v>17436.725999999999</v>
      </c>
      <c r="C972">
        <v>586833</v>
      </c>
      <c r="D972" s="193">
        <f t="shared" si="103"/>
        <v>2.9713267658771745</v>
      </c>
      <c r="E972" s="422"/>
      <c r="F972" s="427">
        <f t="shared" si="104"/>
        <v>2.2890672050570111</v>
      </c>
      <c r="G972" s="721"/>
      <c r="M972" s="721"/>
    </row>
    <row r="973" spans="1:13" x14ac:dyDescent="0.2">
      <c r="A973" s="157">
        <v>43179</v>
      </c>
      <c r="B973" s="179">
        <v>11728.067999999999</v>
      </c>
      <c r="C973">
        <v>486993</v>
      </c>
      <c r="D973" s="193">
        <f t="shared" si="103"/>
        <v>2.4082621310778594</v>
      </c>
      <c r="E973" s="422"/>
      <c r="F973" s="427">
        <f t="shared" si="104"/>
        <v>2.2890672050570111</v>
      </c>
      <c r="G973" s="721"/>
      <c r="M973" s="721"/>
    </row>
    <row r="974" spans="1:13" x14ac:dyDescent="0.2">
      <c r="A974" s="157">
        <v>43180</v>
      </c>
      <c r="B974" s="179">
        <v>14776.598</v>
      </c>
      <c r="C974">
        <v>484476</v>
      </c>
      <c r="D974" s="193">
        <f t="shared" si="103"/>
        <v>3.0500165126858709</v>
      </c>
      <c r="E974" s="422"/>
      <c r="F974" s="427">
        <f t="shared" si="104"/>
        <v>2.2890672050570111</v>
      </c>
      <c r="G974" s="721"/>
      <c r="M974" s="721"/>
    </row>
    <row r="975" spans="1:13" x14ac:dyDescent="0.2">
      <c r="A975" s="157">
        <v>43181</v>
      </c>
      <c r="B975" s="179">
        <v>15443.67</v>
      </c>
      <c r="C975">
        <v>562598</v>
      </c>
      <c r="D975" s="193">
        <f t="shared" si="103"/>
        <v>2.7450630823429871</v>
      </c>
      <c r="E975" s="422"/>
      <c r="F975" s="427">
        <f t="shared" si="104"/>
        <v>2.2890672050570111</v>
      </c>
      <c r="G975" s="721"/>
      <c r="M975" s="721"/>
    </row>
    <row r="976" spans="1:13" x14ac:dyDescent="0.2">
      <c r="A976" s="157">
        <v>43182</v>
      </c>
      <c r="B976" s="179">
        <v>12161.554</v>
      </c>
      <c r="C976">
        <v>563567</v>
      </c>
      <c r="D976" s="193">
        <f t="shared" si="103"/>
        <v>2.1579606328972418</v>
      </c>
      <c r="E976" s="422"/>
      <c r="F976" s="427">
        <f t="shared" si="104"/>
        <v>2.2890672050570111</v>
      </c>
      <c r="G976" s="721"/>
      <c r="M976" s="721"/>
    </row>
    <row r="977" spans="1:13" x14ac:dyDescent="0.2">
      <c r="A977" s="157">
        <v>43185</v>
      </c>
      <c r="B977" s="179">
        <v>15433.343999999999</v>
      </c>
      <c r="C977">
        <v>391138</v>
      </c>
      <c r="D977" s="193">
        <f t="shared" si="103"/>
        <v>3.9457541839453083</v>
      </c>
      <c r="E977" s="422"/>
      <c r="F977" s="427">
        <f t="shared" si="104"/>
        <v>2.2890672050570111</v>
      </c>
      <c r="G977" s="721"/>
      <c r="M977" s="721"/>
    </row>
    <row r="978" spans="1:13" x14ac:dyDescent="0.2">
      <c r="A978" s="157">
        <v>43186</v>
      </c>
      <c r="B978" s="179">
        <v>16509.989000000001</v>
      </c>
      <c r="C978">
        <v>556376</v>
      </c>
      <c r="D978" s="193">
        <f t="shared" ref="D978:D1041" si="105">(B978/C978)*100</f>
        <v>2.9674157404345265</v>
      </c>
      <c r="E978" s="422"/>
      <c r="F978" s="427">
        <f t="shared" si="104"/>
        <v>2.2890672050570111</v>
      </c>
      <c r="G978" s="721"/>
      <c r="M978" s="721"/>
    </row>
    <row r="979" spans="1:13" x14ac:dyDescent="0.2">
      <c r="A979" s="157">
        <v>43187</v>
      </c>
      <c r="B979" s="179">
        <v>10477.518</v>
      </c>
      <c r="C979">
        <v>509671</v>
      </c>
      <c r="D979" s="193">
        <f t="shared" si="105"/>
        <v>2.0557414488954642</v>
      </c>
      <c r="E979" s="422"/>
      <c r="F979" s="427">
        <f t="shared" ref="F979:F1042" si="106">$F$913</f>
        <v>2.2890672050570111</v>
      </c>
      <c r="G979" s="721"/>
      <c r="M979" s="721"/>
    </row>
    <row r="980" spans="1:13" x14ac:dyDescent="0.2">
      <c r="A980" s="157">
        <v>43188</v>
      </c>
      <c r="B980" s="179">
        <v>12083.052</v>
      </c>
      <c r="C980">
        <v>504930</v>
      </c>
      <c r="D980" s="193">
        <f t="shared" si="105"/>
        <v>2.3930152694432891</v>
      </c>
      <c r="E980" s="422"/>
      <c r="F980" s="427">
        <f t="shared" si="106"/>
        <v>2.2890672050570111</v>
      </c>
      <c r="G980" s="721"/>
      <c r="M980" s="721"/>
    </row>
    <row r="981" spans="1:13" x14ac:dyDescent="0.2">
      <c r="A981" s="157">
        <v>43189</v>
      </c>
      <c r="B981" s="179">
        <v>13036.188</v>
      </c>
      <c r="C981">
        <v>512689</v>
      </c>
      <c r="D981" s="193">
        <f t="shared" si="105"/>
        <v>2.5427087376557722</v>
      </c>
      <c r="E981" s="422"/>
      <c r="F981" s="427">
        <f t="shared" si="106"/>
        <v>2.2890672050570111</v>
      </c>
      <c r="G981" s="721"/>
      <c r="M981" s="721"/>
    </row>
    <row r="982" spans="1:13" x14ac:dyDescent="0.2">
      <c r="A982" s="157">
        <v>43193</v>
      </c>
      <c r="B982" s="179">
        <v>15106.298000000001</v>
      </c>
      <c r="C982">
        <v>530323</v>
      </c>
      <c r="D982" s="193">
        <f t="shared" si="105"/>
        <v>2.8485089275780986</v>
      </c>
      <c r="E982" s="422"/>
      <c r="F982" s="427">
        <f t="shared" si="106"/>
        <v>2.2890672050570111</v>
      </c>
      <c r="G982" s="721"/>
      <c r="M982" s="721"/>
    </row>
    <row r="983" spans="1:13" x14ac:dyDescent="0.2">
      <c r="A983" s="157">
        <v>43194</v>
      </c>
      <c r="B983" s="179">
        <v>7792.67</v>
      </c>
      <c r="C983">
        <v>573778</v>
      </c>
      <c r="D983" s="193">
        <f t="shared" si="105"/>
        <v>1.3581332849987278</v>
      </c>
      <c r="E983" s="422"/>
      <c r="F983" s="427">
        <f t="shared" si="106"/>
        <v>2.2890672050570111</v>
      </c>
      <c r="G983" s="721"/>
      <c r="M983" s="721"/>
    </row>
    <row r="984" spans="1:13" x14ac:dyDescent="0.2">
      <c r="A984" s="157">
        <v>43195</v>
      </c>
      <c r="B984" s="179">
        <v>11436.474</v>
      </c>
      <c r="C984">
        <v>444236</v>
      </c>
      <c r="D984" s="193">
        <f t="shared" si="105"/>
        <v>2.5744140501895387</v>
      </c>
      <c r="E984" s="422"/>
      <c r="F984" s="427">
        <f t="shared" si="106"/>
        <v>2.2890672050570111</v>
      </c>
      <c r="G984" s="721"/>
      <c r="M984" s="721"/>
    </row>
    <row r="985" spans="1:13" x14ac:dyDescent="0.2">
      <c r="A985" s="157">
        <v>43196</v>
      </c>
      <c r="B985" s="179">
        <v>7180.02</v>
      </c>
      <c r="C985">
        <v>523850</v>
      </c>
      <c r="D985" s="193">
        <f t="shared" si="105"/>
        <v>1.3706251789634438</v>
      </c>
      <c r="E985" s="422"/>
      <c r="F985" s="427">
        <f t="shared" si="106"/>
        <v>2.2890672050570111</v>
      </c>
      <c r="G985" s="721"/>
      <c r="M985" s="721"/>
    </row>
    <row r="986" spans="1:13" x14ac:dyDescent="0.2">
      <c r="A986" s="157">
        <v>43199</v>
      </c>
      <c r="B986" s="179">
        <v>10377.86</v>
      </c>
      <c r="C986">
        <v>534049</v>
      </c>
      <c r="D986" s="193">
        <f t="shared" si="105"/>
        <v>1.9432411632640449</v>
      </c>
      <c r="E986" s="422"/>
      <c r="F986" s="427">
        <f t="shared" si="106"/>
        <v>2.2890672050570111</v>
      </c>
      <c r="G986" s="721"/>
      <c r="M986" s="721"/>
    </row>
    <row r="987" spans="1:13" x14ac:dyDescent="0.2">
      <c r="A987" s="157">
        <v>43200</v>
      </c>
      <c r="B987" s="179">
        <v>10254.73</v>
      </c>
      <c r="C987">
        <v>556781</v>
      </c>
      <c r="D987" s="193">
        <f t="shared" si="105"/>
        <v>1.841788782303994</v>
      </c>
      <c r="E987" s="422"/>
      <c r="F987" s="427">
        <f t="shared" si="106"/>
        <v>2.2890672050570111</v>
      </c>
      <c r="G987" s="721"/>
      <c r="M987" s="721"/>
    </row>
    <row r="988" spans="1:13" x14ac:dyDescent="0.2">
      <c r="A988" s="157">
        <v>43201</v>
      </c>
      <c r="B988" s="179">
        <v>9220.4840000000004</v>
      </c>
      <c r="C988">
        <v>416631</v>
      </c>
      <c r="D988" s="193">
        <f t="shared" si="105"/>
        <v>2.2131056018395174</v>
      </c>
      <c r="E988" s="422"/>
      <c r="F988" s="427">
        <f t="shared" si="106"/>
        <v>2.2890672050570111</v>
      </c>
      <c r="G988" s="721"/>
      <c r="M988" s="721"/>
    </row>
    <row r="989" spans="1:13" x14ac:dyDescent="0.2">
      <c r="A989" s="157">
        <v>43202</v>
      </c>
      <c r="B989" s="179">
        <v>6706.2619999999997</v>
      </c>
      <c r="C989">
        <v>316059</v>
      </c>
      <c r="D989" s="193">
        <f t="shared" si="105"/>
        <v>2.1218386440506358</v>
      </c>
      <c r="E989" s="422"/>
      <c r="F989" s="427">
        <f t="shared" si="106"/>
        <v>2.2890672050570111</v>
      </c>
      <c r="G989" s="721"/>
      <c r="M989" s="721"/>
    </row>
    <row r="990" spans="1:13" x14ac:dyDescent="0.2">
      <c r="A990" s="157">
        <v>43203</v>
      </c>
      <c r="B990" s="179">
        <v>10662.727999999999</v>
      </c>
      <c r="C990">
        <v>467223</v>
      </c>
      <c r="D990" s="193">
        <f t="shared" si="105"/>
        <v>2.282149637325217</v>
      </c>
      <c r="E990" s="422"/>
      <c r="F990" s="427">
        <f t="shared" si="106"/>
        <v>2.2890672050570111</v>
      </c>
      <c r="G990" s="721"/>
      <c r="M990" s="721"/>
    </row>
    <row r="991" spans="1:13" x14ac:dyDescent="0.2">
      <c r="A991" s="157">
        <v>43204</v>
      </c>
      <c r="B991" s="179">
        <v>1488.68</v>
      </c>
      <c r="C991">
        <v>69357</v>
      </c>
      <c r="D991" s="193">
        <f t="shared" si="105"/>
        <v>2.146401949334602</v>
      </c>
      <c r="E991" s="422"/>
      <c r="F991" s="427">
        <f t="shared" si="106"/>
        <v>2.2890672050570111</v>
      </c>
      <c r="G991" s="721"/>
      <c r="M991" s="721"/>
    </row>
    <row r="992" spans="1:13" x14ac:dyDescent="0.2">
      <c r="A992" s="157">
        <v>43206</v>
      </c>
      <c r="B992" s="179">
        <v>15608.114</v>
      </c>
      <c r="C992">
        <v>501610</v>
      </c>
      <c r="D992" s="193">
        <f t="shared" si="105"/>
        <v>3.1116034369330756</v>
      </c>
      <c r="E992" s="422"/>
      <c r="F992" s="427">
        <f t="shared" si="106"/>
        <v>2.2890672050570111</v>
      </c>
      <c r="G992" s="721"/>
      <c r="M992" s="721"/>
    </row>
    <row r="993" spans="1:13" x14ac:dyDescent="0.2">
      <c r="A993" s="157">
        <v>43207</v>
      </c>
      <c r="B993" s="179">
        <v>15593.484</v>
      </c>
      <c r="C993">
        <v>499835</v>
      </c>
      <c r="D993" s="193">
        <f t="shared" si="105"/>
        <v>3.1197263096821954</v>
      </c>
      <c r="E993" s="422"/>
      <c r="F993" s="427">
        <f t="shared" si="106"/>
        <v>2.2890672050570111</v>
      </c>
      <c r="G993" s="721"/>
      <c r="M993" s="721"/>
    </row>
    <row r="994" spans="1:13" x14ac:dyDescent="0.2">
      <c r="A994" s="157">
        <v>43208</v>
      </c>
      <c r="B994" s="179">
        <v>12817.12</v>
      </c>
      <c r="C994">
        <v>539164</v>
      </c>
      <c r="D994" s="193">
        <f t="shared" si="105"/>
        <v>2.3772210310777426</v>
      </c>
      <c r="E994" s="422"/>
      <c r="F994" s="427">
        <f t="shared" si="106"/>
        <v>2.2890672050570111</v>
      </c>
      <c r="G994" s="721"/>
      <c r="M994" s="721"/>
    </row>
    <row r="995" spans="1:13" x14ac:dyDescent="0.2">
      <c r="A995" s="157">
        <v>43209</v>
      </c>
      <c r="B995" s="179">
        <v>11791.108</v>
      </c>
      <c r="C995">
        <v>539448</v>
      </c>
      <c r="D995" s="193">
        <f t="shared" si="105"/>
        <v>2.1857728641129452</v>
      </c>
      <c r="E995" s="422"/>
      <c r="F995" s="427">
        <f t="shared" si="106"/>
        <v>2.2890672050570111</v>
      </c>
      <c r="G995" s="721"/>
      <c r="M995" s="721"/>
    </row>
    <row r="996" spans="1:13" x14ac:dyDescent="0.2">
      <c r="A996" s="157">
        <v>43210</v>
      </c>
      <c r="B996" s="179">
        <v>8613.86</v>
      </c>
      <c r="C996">
        <v>482216</v>
      </c>
      <c r="D996" s="193">
        <f t="shared" si="105"/>
        <v>1.7863073809247307</v>
      </c>
      <c r="E996" s="422"/>
      <c r="F996" s="427">
        <f t="shared" si="106"/>
        <v>2.2890672050570111</v>
      </c>
      <c r="G996" s="721"/>
      <c r="M996" s="721"/>
    </row>
    <row r="997" spans="1:13" x14ac:dyDescent="0.2">
      <c r="A997" s="157">
        <v>43211</v>
      </c>
      <c r="B997" s="179">
        <v>4314.3680000000004</v>
      </c>
      <c r="C997">
        <v>308329</v>
      </c>
      <c r="D997" s="193">
        <f t="shared" si="105"/>
        <v>1.3992741519610548</v>
      </c>
      <c r="E997" s="422"/>
      <c r="F997" s="427">
        <f t="shared" si="106"/>
        <v>2.2890672050570111</v>
      </c>
      <c r="G997" s="721"/>
      <c r="M997" s="721"/>
    </row>
    <row r="998" spans="1:13" x14ac:dyDescent="0.2">
      <c r="A998" s="157">
        <v>43213</v>
      </c>
      <c r="B998" s="179">
        <v>16364.276</v>
      </c>
      <c r="C998">
        <v>562265</v>
      </c>
      <c r="D998" s="193">
        <f t="shared" si="105"/>
        <v>2.9104205312441644</v>
      </c>
      <c r="E998" s="422"/>
      <c r="F998" s="427">
        <f t="shared" si="106"/>
        <v>2.2890672050570111</v>
      </c>
      <c r="G998" s="721"/>
      <c r="M998" s="721"/>
    </row>
    <row r="999" spans="1:13" x14ac:dyDescent="0.2">
      <c r="A999" s="157">
        <v>43214</v>
      </c>
      <c r="B999" s="179">
        <v>10856.82</v>
      </c>
      <c r="C999">
        <v>465532</v>
      </c>
      <c r="D999" s="193">
        <f t="shared" si="105"/>
        <v>2.3321318405609066</v>
      </c>
      <c r="E999" s="422"/>
      <c r="F999" s="427">
        <f t="shared" si="106"/>
        <v>2.2890672050570111</v>
      </c>
      <c r="G999" s="721"/>
      <c r="M999" s="721"/>
    </row>
    <row r="1000" spans="1:13" x14ac:dyDescent="0.2">
      <c r="A1000" s="157">
        <v>43215</v>
      </c>
      <c r="B1000" s="179">
        <v>11342.972</v>
      </c>
      <c r="C1000">
        <v>625120</v>
      </c>
      <c r="D1000" s="193">
        <f t="shared" si="105"/>
        <v>1.8145271307908879</v>
      </c>
      <c r="E1000" s="422"/>
      <c r="F1000" s="427">
        <f t="shared" si="106"/>
        <v>2.2890672050570111</v>
      </c>
      <c r="G1000" s="721"/>
      <c r="M1000" s="721"/>
    </row>
    <row r="1001" spans="1:13" x14ac:dyDescent="0.2">
      <c r="A1001" s="157">
        <v>43216</v>
      </c>
      <c r="B1001" s="179">
        <v>14445.94</v>
      </c>
      <c r="C1001">
        <v>621698</v>
      </c>
      <c r="D1001" s="193">
        <f t="shared" si="105"/>
        <v>2.323626583968422</v>
      </c>
      <c r="E1001" s="422"/>
      <c r="F1001" s="427">
        <f t="shared" si="106"/>
        <v>2.2890672050570111</v>
      </c>
      <c r="G1001" s="721"/>
      <c r="M1001" s="721"/>
    </row>
    <row r="1002" spans="1:13" x14ac:dyDescent="0.2">
      <c r="A1002" s="157">
        <v>43217</v>
      </c>
      <c r="B1002" s="179">
        <v>8873.73</v>
      </c>
      <c r="C1002">
        <v>535006</v>
      </c>
      <c r="D1002" s="193">
        <f t="shared" si="105"/>
        <v>1.6586225201212694</v>
      </c>
      <c r="E1002" s="422"/>
      <c r="F1002" s="427">
        <f t="shared" si="106"/>
        <v>2.2890672050570111</v>
      </c>
      <c r="G1002" s="721"/>
      <c r="M1002" s="721"/>
    </row>
    <row r="1003" spans="1:13" x14ac:dyDescent="0.2">
      <c r="A1003" s="157">
        <v>43218</v>
      </c>
      <c r="B1003" s="179">
        <v>3648.43</v>
      </c>
      <c r="C1003">
        <v>248374</v>
      </c>
      <c r="D1003" s="193">
        <f t="shared" si="105"/>
        <v>1.4689258940146714</v>
      </c>
      <c r="E1003" s="422"/>
      <c r="F1003" s="427">
        <f t="shared" si="106"/>
        <v>2.2890672050570111</v>
      </c>
      <c r="G1003" s="721"/>
      <c r="M1003" s="721"/>
    </row>
    <row r="1004" spans="1:13" x14ac:dyDescent="0.2">
      <c r="A1004" s="157">
        <v>43222</v>
      </c>
      <c r="B1004" s="179">
        <v>16233.752</v>
      </c>
      <c r="C1004">
        <v>578644</v>
      </c>
      <c r="D1004" s="193">
        <f t="shared" si="105"/>
        <v>2.8054817815444384</v>
      </c>
      <c r="E1004" s="422"/>
      <c r="F1004" s="427">
        <f t="shared" si="106"/>
        <v>2.2890672050570111</v>
      </c>
      <c r="G1004" s="721"/>
      <c r="M1004" s="721"/>
    </row>
    <row r="1005" spans="1:13" x14ac:dyDescent="0.2">
      <c r="A1005" s="157">
        <v>43223</v>
      </c>
      <c r="B1005" s="179">
        <v>9743.8420000000006</v>
      </c>
      <c r="C1005">
        <v>504166</v>
      </c>
      <c r="D1005" s="193">
        <f t="shared" si="105"/>
        <v>1.9326654316237115</v>
      </c>
      <c r="E1005" s="422"/>
      <c r="F1005" s="427">
        <f t="shared" si="106"/>
        <v>2.2890672050570111</v>
      </c>
      <c r="G1005" s="721"/>
      <c r="M1005" s="721"/>
    </row>
    <row r="1006" spans="1:13" x14ac:dyDescent="0.2">
      <c r="A1006" s="157">
        <v>43224</v>
      </c>
      <c r="B1006" s="179">
        <v>13681.016</v>
      </c>
      <c r="C1006">
        <v>544623</v>
      </c>
      <c r="D1006" s="193">
        <f t="shared" si="105"/>
        <v>2.5120158348068298</v>
      </c>
      <c r="E1006" s="422"/>
      <c r="F1006" s="427">
        <f t="shared" si="106"/>
        <v>2.2890672050570111</v>
      </c>
      <c r="G1006" s="721"/>
      <c r="M1006" s="721"/>
    </row>
    <row r="1007" spans="1:13" x14ac:dyDescent="0.2">
      <c r="A1007" s="157">
        <v>43225</v>
      </c>
      <c r="B1007" s="179">
        <v>5103.88</v>
      </c>
      <c r="C1007">
        <v>311518</v>
      </c>
      <c r="D1007" s="193">
        <f t="shared" si="105"/>
        <v>1.6383900769778952</v>
      </c>
      <c r="E1007" s="422"/>
      <c r="F1007" s="427">
        <f t="shared" si="106"/>
        <v>2.2890672050570111</v>
      </c>
      <c r="G1007" s="721"/>
      <c r="M1007" s="721"/>
    </row>
    <row r="1008" spans="1:13" x14ac:dyDescent="0.2">
      <c r="A1008" s="157">
        <v>43234</v>
      </c>
      <c r="B1008" s="179">
        <v>9566.9410000000007</v>
      </c>
      <c r="C1008">
        <v>455460</v>
      </c>
      <c r="D1008" s="193">
        <f t="shared" si="105"/>
        <v>2.1005008123655204</v>
      </c>
      <c r="E1008" s="422"/>
      <c r="F1008" s="427">
        <f t="shared" si="106"/>
        <v>2.2890672050570111</v>
      </c>
      <c r="G1008" s="721"/>
      <c r="M1008" s="721"/>
    </row>
    <row r="1009" spans="1:13" x14ac:dyDescent="0.2">
      <c r="A1009" s="157">
        <v>43235</v>
      </c>
      <c r="B1009" s="179">
        <v>14078.776</v>
      </c>
      <c r="C1009">
        <v>555239</v>
      </c>
      <c r="D1009" s="193">
        <f t="shared" si="105"/>
        <v>2.5356244788280362</v>
      </c>
      <c r="E1009" s="422"/>
      <c r="F1009" s="427">
        <f t="shared" si="106"/>
        <v>2.2890672050570111</v>
      </c>
      <c r="G1009" s="721"/>
      <c r="M1009" s="721"/>
    </row>
    <row r="1010" spans="1:13" x14ac:dyDescent="0.2">
      <c r="A1010" s="157">
        <v>43236</v>
      </c>
      <c r="B1010" s="179">
        <v>9056.4480000000003</v>
      </c>
      <c r="C1010">
        <v>604483</v>
      </c>
      <c r="D1010" s="193">
        <f t="shared" si="105"/>
        <v>1.4982138455506606</v>
      </c>
      <c r="E1010" s="422"/>
      <c r="F1010" s="427">
        <f t="shared" si="106"/>
        <v>2.2890672050570111</v>
      </c>
      <c r="G1010" s="721"/>
      <c r="M1010" s="721"/>
    </row>
    <row r="1011" spans="1:13" x14ac:dyDescent="0.2">
      <c r="A1011" s="157">
        <v>43237</v>
      </c>
      <c r="B1011" s="179">
        <v>10430.858</v>
      </c>
      <c r="C1011">
        <v>538752</v>
      </c>
      <c r="D1011" s="193">
        <f t="shared" si="105"/>
        <v>1.9361149471370873</v>
      </c>
      <c r="E1011" s="422"/>
      <c r="F1011" s="427">
        <f t="shared" si="106"/>
        <v>2.2890672050570111</v>
      </c>
      <c r="G1011" s="721"/>
      <c r="M1011" s="721"/>
    </row>
    <row r="1012" spans="1:13" x14ac:dyDescent="0.2">
      <c r="A1012" s="157">
        <v>43238</v>
      </c>
      <c r="B1012" s="179">
        <v>14066.727999999999</v>
      </c>
      <c r="C1012">
        <v>532996</v>
      </c>
      <c r="D1012" s="193">
        <f t="shared" si="105"/>
        <v>2.6391807818445168</v>
      </c>
      <c r="E1012" s="422"/>
      <c r="F1012" s="427">
        <f t="shared" si="106"/>
        <v>2.2890672050570111</v>
      </c>
      <c r="G1012" s="721"/>
      <c r="M1012" s="721"/>
    </row>
    <row r="1013" spans="1:13" x14ac:dyDescent="0.2">
      <c r="A1013" s="157">
        <v>43239</v>
      </c>
      <c r="B1013" s="179">
        <v>3281.49</v>
      </c>
      <c r="C1013">
        <v>271524</v>
      </c>
      <c r="D1013" s="193">
        <f t="shared" si="105"/>
        <v>1.2085451009855481</v>
      </c>
      <c r="E1013" s="422"/>
      <c r="F1013" s="427">
        <f t="shared" si="106"/>
        <v>2.2890672050570111</v>
      </c>
      <c r="G1013" s="721"/>
      <c r="M1013" s="721"/>
    </row>
    <row r="1014" spans="1:13" x14ac:dyDescent="0.2">
      <c r="A1014" s="157">
        <v>43242</v>
      </c>
      <c r="B1014" s="179">
        <v>16274.165999999999</v>
      </c>
      <c r="C1014">
        <v>648701</v>
      </c>
      <c r="D1014" s="193">
        <f t="shared" si="105"/>
        <v>2.5087314494659325</v>
      </c>
      <c r="E1014" s="422"/>
      <c r="F1014" s="427">
        <f t="shared" si="106"/>
        <v>2.2890672050570111</v>
      </c>
      <c r="G1014" s="721"/>
      <c r="M1014" s="721"/>
    </row>
    <row r="1015" spans="1:13" x14ac:dyDescent="0.2">
      <c r="A1015" s="157">
        <v>43243</v>
      </c>
      <c r="B1015" s="179">
        <v>15003.74</v>
      </c>
      <c r="C1015">
        <v>631467</v>
      </c>
      <c r="D1015" s="193">
        <f t="shared" si="105"/>
        <v>2.3760133150267553</v>
      </c>
      <c r="E1015" s="422"/>
      <c r="F1015" s="427">
        <f t="shared" si="106"/>
        <v>2.2890672050570111</v>
      </c>
      <c r="G1015" s="721"/>
      <c r="M1015" s="721"/>
    </row>
    <row r="1016" spans="1:13" x14ac:dyDescent="0.2">
      <c r="A1016" s="157">
        <v>43244</v>
      </c>
      <c r="B1016" s="179">
        <v>17016.473999999998</v>
      </c>
      <c r="C1016">
        <v>629481</v>
      </c>
      <c r="D1016" s="193">
        <f t="shared" si="105"/>
        <v>2.7032545859207819</v>
      </c>
      <c r="E1016" s="422"/>
      <c r="F1016" s="427">
        <f t="shared" si="106"/>
        <v>2.2890672050570111</v>
      </c>
      <c r="G1016" s="721"/>
      <c r="M1016" s="721"/>
    </row>
    <row r="1017" spans="1:13" x14ac:dyDescent="0.2">
      <c r="A1017" s="157">
        <v>43245</v>
      </c>
      <c r="B1017" s="179">
        <v>17274.383999999998</v>
      </c>
      <c r="C1017">
        <v>535130</v>
      </c>
      <c r="D1017" s="193">
        <f t="shared" si="105"/>
        <v>3.2280724309980746</v>
      </c>
      <c r="E1017" s="422"/>
      <c r="F1017" s="427">
        <f t="shared" si="106"/>
        <v>2.2890672050570111</v>
      </c>
      <c r="G1017" s="721"/>
      <c r="M1017" s="721"/>
    </row>
    <row r="1018" spans="1:13" x14ac:dyDescent="0.2">
      <c r="A1018" s="157">
        <v>43246</v>
      </c>
      <c r="B1018" s="179">
        <v>4716.47</v>
      </c>
      <c r="C1018">
        <v>233282</v>
      </c>
      <c r="D1018" s="193">
        <f t="shared" si="105"/>
        <v>2.0217890793117346</v>
      </c>
      <c r="E1018" s="422"/>
      <c r="F1018" s="427">
        <f t="shared" si="106"/>
        <v>2.2890672050570111</v>
      </c>
      <c r="G1018" s="721"/>
      <c r="M1018" s="721"/>
    </row>
    <row r="1019" spans="1:13" x14ac:dyDescent="0.2">
      <c r="A1019" s="157">
        <v>43248</v>
      </c>
      <c r="B1019" s="179">
        <v>15182.246999999999</v>
      </c>
      <c r="C1019">
        <v>573578</v>
      </c>
      <c r="D1019" s="193">
        <f t="shared" si="105"/>
        <v>2.6469367723308777</v>
      </c>
      <c r="E1019" s="422"/>
      <c r="F1019" s="427">
        <f t="shared" si="106"/>
        <v>2.2890672050570111</v>
      </c>
      <c r="G1019" s="721"/>
      <c r="M1019" s="721"/>
    </row>
    <row r="1020" spans="1:13" x14ac:dyDescent="0.2">
      <c r="A1020" s="157">
        <v>43249</v>
      </c>
      <c r="B1020" s="179">
        <v>8093.2489999999998</v>
      </c>
      <c r="C1020">
        <v>631676</v>
      </c>
      <c r="D1020" s="193">
        <f t="shared" si="105"/>
        <v>1.2812342086766</v>
      </c>
      <c r="E1020" s="422"/>
      <c r="F1020" s="427">
        <f t="shared" si="106"/>
        <v>2.2890672050570111</v>
      </c>
      <c r="G1020" s="721"/>
      <c r="M1020" s="721"/>
    </row>
    <row r="1021" spans="1:13" x14ac:dyDescent="0.2">
      <c r="A1021" s="157">
        <v>43250</v>
      </c>
      <c r="B1021" s="179">
        <v>14002.675999999999</v>
      </c>
      <c r="C1021">
        <v>574964</v>
      </c>
      <c r="D1021" s="193">
        <f t="shared" si="105"/>
        <v>2.435400477247271</v>
      </c>
      <c r="E1021" s="422"/>
      <c r="F1021" s="427">
        <f t="shared" si="106"/>
        <v>2.2890672050570111</v>
      </c>
      <c r="G1021" s="721"/>
      <c r="M1021" s="721"/>
    </row>
    <row r="1022" spans="1:13" x14ac:dyDescent="0.2">
      <c r="A1022" s="157">
        <v>43251</v>
      </c>
      <c r="B1022" s="179">
        <v>15139.214</v>
      </c>
      <c r="C1022">
        <v>594692</v>
      </c>
      <c r="D1022" s="193">
        <f t="shared" si="105"/>
        <v>2.5457235005683616</v>
      </c>
      <c r="E1022" s="422"/>
      <c r="F1022" s="427">
        <f t="shared" si="106"/>
        <v>2.2890672050570111</v>
      </c>
      <c r="G1022" s="721"/>
      <c r="M1022" s="721"/>
    </row>
    <row r="1023" spans="1:13" x14ac:dyDescent="0.2">
      <c r="A1023" s="157">
        <v>43252</v>
      </c>
      <c r="B1023" s="179">
        <v>17057.952000000001</v>
      </c>
      <c r="C1023">
        <v>520726</v>
      </c>
      <c r="D1023" s="193">
        <f t="shared" si="105"/>
        <v>3.2758018612475661</v>
      </c>
      <c r="E1023" s="422"/>
      <c r="F1023" s="427">
        <f t="shared" si="106"/>
        <v>2.2890672050570111</v>
      </c>
      <c r="G1023" s="721"/>
      <c r="M1023" s="721"/>
    </row>
    <row r="1024" spans="1:13" x14ac:dyDescent="0.2">
      <c r="A1024" s="157">
        <v>43253</v>
      </c>
      <c r="B1024" s="179">
        <v>5493.3280000000004</v>
      </c>
      <c r="C1024">
        <v>283361</v>
      </c>
      <c r="D1024" s="193">
        <f t="shared" si="105"/>
        <v>1.9386323453121639</v>
      </c>
      <c r="E1024" s="422"/>
      <c r="F1024" s="427">
        <f t="shared" si="106"/>
        <v>2.2890672050570111</v>
      </c>
      <c r="G1024" s="721"/>
      <c r="M1024" s="721"/>
    </row>
    <row r="1025" spans="1:13" x14ac:dyDescent="0.2">
      <c r="A1025" s="157">
        <v>43255</v>
      </c>
      <c r="B1025" s="179">
        <v>13428.795</v>
      </c>
      <c r="C1025">
        <v>602267</v>
      </c>
      <c r="D1025" s="193">
        <f t="shared" si="105"/>
        <v>2.229707920241355</v>
      </c>
      <c r="E1025" s="422"/>
      <c r="F1025" s="427">
        <f t="shared" si="106"/>
        <v>2.2890672050570111</v>
      </c>
      <c r="G1025" s="721"/>
      <c r="M1025" s="721"/>
    </row>
    <row r="1026" spans="1:13" x14ac:dyDescent="0.2">
      <c r="A1026" s="157">
        <v>43256</v>
      </c>
      <c r="B1026" s="179">
        <v>12407.63</v>
      </c>
      <c r="C1026">
        <v>627066</v>
      </c>
      <c r="D1026" s="193">
        <f t="shared" si="105"/>
        <v>1.9786800751436053</v>
      </c>
      <c r="E1026" s="422"/>
      <c r="F1026" s="427">
        <f t="shared" si="106"/>
        <v>2.2890672050570111</v>
      </c>
      <c r="G1026" s="721"/>
      <c r="M1026" s="721"/>
    </row>
    <row r="1027" spans="1:13" x14ac:dyDescent="0.2">
      <c r="A1027" s="157">
        <v>43257</v>
      </c>
      <c r="B1027" s="179">
        <v>18519.16</v>
      </c>
      <c r="C1027">
        <v>636883</v>
      </c>
      <c r="D1027" s="193">
        <f t="shared" si="105"/>
        <v>2.9077805499597256</v>
      </c>
      <c r="E1027" s="422"/>
      <c r="F1027" s="427">
        <f t="shared" si="106"/>
        <v>2.2890672050570111</v>
      </c>
      <c r="G1027" s="721"/>
      <c r="M1027" s="721"/>
    </row>
    <row r="1028" spans="1:13" x14ac:dyDescent="0.2">
      <c r="A1028" s="157">
        <v>43258</v>
      </c>
      <c r="B1028" s="179">
        <v>12224.482</v>
      </c>
      <c r="C1028">
        <v>535729</v>
      </c>
      <c r="D1028" s="193">
        <f t="shared" si="105"/>
        <v>2.2818406321106379</v>
      </c>
      <c r="E1028" s="422"/>
      <c r="F1028" s="427">
        <f t="shared" si="106"/>
        <v>2.2890672050570111</v>
      </c>
      <c r="G1028" s="721"/>
      <c r="M1028" s="721"/>
    </row>
    <row r="1029" spans="1:13" x14ac:dyDescent="0.2">
      <c r="A1029" s="157">
        <v>43259</v>
      </c>
      <c r="B1029" s="179">
        <v>14954.382</v>
      </c>
      <c r="C1029">
        <v>542073</v>
      </c>
      <c r="D1029" s="193">
        <f t="shared" si="105"/>
        <v>2.7587395055647486</v>
      </c>
      <c r="E1029" s="422"/>
      <c r="F1029" s="427">
        <f t="shared" si="106"/>
        <v>2.2890672050570111</v>
      </c>
      <c r="G1029" s="721"/>
      <c r="M1029" s="721"/>
    </row>
    <row r="1030" spans="1:13" x14ac:dyDescent="0.2">
      <c r="A1030" s="157">
        <v>43262</v>
      </c>
      <c r="B1030" s="179">
        <v>14489.724</v>
      </c>
      <c r="C1030">
        <v>585334</v>
      </c>
      <c r="D1030" s="193">
        <f t="shared" si="105"/>
        <v>2.4754625564207786</v>
      </c>
      <c r="E1030" s="422"/>
      <c r="F1030" s="427">
        <f t="shared" si="106"/>
        <v>2.2890672050570111</v>
      </c>
      <c r="G1030" s="721"/>
      <c r="M1030" s="721"/>
    </row>
    <row r="1031" spans="1:13" x14ac:dyDescent="0.2">
      <c r="A1031" s="157">
        <v>43263</v>
      </c>
      <c r="B1031" s="179">
        <v>7115.0540000000001</v>
      </c>
      <c r="C1031">
        <v>594117</v>
      </c>
      <c r="D1031" s="193">
        <f t="shared" si="105"/>
        <v>1.1975846508347683</v>
      </c>
      <c r="E1031" s="422"/>
      <c r="F1031" s="427">
        <f t="shared" si="106"/>
        <v>2.2890672050570111</v>
      </c>
      <c r="G1031" s="721"/>
      <c r="M1031" s="721"/>
    </row>
    <row r="1032" spans="1:13" x14ac:dyDescent="0.2">
      <c r="A1032" s="157">
        <v>43264</v>
      </c>
      <c r="B1032" s="179">
        <v>12565.028</v>
      </c>
      <c r="C1032">
        <v>486224</v>
      </c>
      <c r="D1032" s="193">
        <f t="shared" si="105"/>
        <v>2.5842056336174273</v>
      </c>
      <c r="E1032" s="422"/>
      <c r="F1032" s="427">
        <f t="shared" si="106"/>
        <v>2.2890672050570111</v>
      </c>
      <c r="G1032" s="721"/>
      <c r="M1032" s="721"/>
    </row>
    <row r="1033" spans="1:13" x14ac:dyDescent="0.2">
      <c r="A1033" s="157">
        <v>43265</v>
      </c>
      <c r="B1033" s="179">
        <v>13707.204</v>
      </c>
      <c r="C1033">
        <v>564858</v>
      </c>
      <c r="D1033" s="193">
        <f t="shared" si="105"/>
        <v>2.4266636924678413</v>
      </c>
      <c r="E1033" s="422"/>
      <c r="F1033" s="427">
        <f t="shared" si="106"/>
        <v>2.2890672050570111</v>
      </c>
      <c r="G1033" s="721"/>
      <c r="M1033" s="721"/>
    </row>
    <row r="1034" spans="1:13" x14ac:dyDescent="0.2">
      <c r="A1034" s="157">
        <v>43266</v>
      </c>
      <c r="B1034" s="179">
        <v>9558.9539999999997</v>
      </c>
      <c r="C1034">
        <v>512158</v>
      </c>
      <c r="D1034" s="193">
        <f t="shared" si="105"/>
        <v>1.8664072415153135</v>
      </c>
      <c r="E1034" s="422"/>
      <c r="F1034" s="427">
        <f t="shared" si="106"/>
        <v>2.2890672050570111</v>
      </c>
      <c r="G1034" s="721"/>
      <c r="M1034" s="721"/>
    </row>
    <row r="1035" spans="1:13" x14ac:dyDescent="0.2">
      <c r="A1035" s="157">
        <v>43269</v>
      </c>
      <c r="B1035" s="179">
        <v>17685.317999999999</v>
      </c>
      <c r="C1035">
        <v>635937</v>
      </c>
      <c r="D1035" s="193">
        <f t="shared" si="105"/>
        <v>2.7809858523721687</v>
      </c>
      <c r="E1035" s="422"/>
      <c r="F1035" s="427">
        <f t="shared" si="106"/>
        <v>2.2890672050570111</v>
      </c>
      <c r="G1035" s="721"/>
      <c r="M1035" s="721"/>
    </row>
    <row r="1036" spans="1:13" x14ac:dyDescent="0.2">
      <c r="A1036" s="157">
        <v>43270</v>
      </c>
      <c r="B1036" s="179">
        <v>15987.735000000001</v>
      </c>
      <c r="C1036">
        <v>606781</v>
      </c>
      <c r="D1036" s="193">
        <f t="shared" si="105"/>
        <v>2.6348443672428767</v>
      </c>
      <c r="E1036" s="422"/>
      <c r="F1036" s="427">
        <f t="shared" si="106"/>
        <v>2.2890672050570111</v>
      </c>
      <c r="G1036" s="721"/>
      <c r="M1036" s="721"/>
    </row>
    <row r="1037" spans="1:13" x14ac:dyDescent="0.2">
      <c r="A1037" s="157">
        <v>43271</v>
      </c>
      <c r="B1037" s="179">
        <v>6052.076</v>
      </c>
      <c r="C1037">
        <v>542286</v>
      </c>
      <c r="D1037" s="193">
        <f t="shared" si="105"/>
        <v>1.116030286601535</v>
      </c>
      <c r="E1037" s="422"/>
      <c r="F1037" s="427">
        <f t="shared" si="106"/>
        <v>2.2890672050570111</v>
      </c>
      <c r="G1037" s="721"/>
      <c r="M1037" s="721"/>
    </row>
    <row r="1038" spans="1:13" x14ac:dyDescent="0.2">
      <c r="A1038" s="157">
        <v>43272</v>
      </c>
      <c r="B1038" s="179">
        <v>21446.405999999999</v>
      </c>
      <c r="C1038">
        <v>591979</v>
      </c>
      <c r="D1038" s="193">
        <f t="shared" si="105"/>
        <v>3.6228322288459553</v>
      </c>
      <c r="E1038" s="422"/>
      <c r="F1038" s="427">
        <f t="shared" si="106"/>
        <v>2.2890672050570111</v>
      </c>
      <c r="G1038" s="721"/>
      <c r="M1038" s="721"/>
    </row>
    <row r="1039" spans="1:13" x14ac:dyDescent="0.2">
      <c r="A1039" s="157">
        <v>43273</v>
      </c>
      <c r="B1039" s="179">
        <v>8714.9930000000004</v>
      </c>
      <c r="C1039">
        <v>523009</v>
      </c>
      <c r="D1039" s="193">
        <f t="shared" si="105"/>
        <v>1.6663179792317149</v>
      </c>
      <c r="E1039" s="422"/>
      <c r="F1039" s="427">
        <f t="shared" si="106"/>
        <v>2.2890672050570111</v>
      </c>
      <c r="G1039" s="721"/>
      <c r="M1039" s="721"/>
    </row>
    <row r="1040" spans="1:13" x14ac:dyDescent="0.2">
      <c r="A1040" s="157">
        <v>43274</v>
      </c>
      <c r="B1040" s="179">
        <v>10407.067999999999</v>
      </c>
      <c r="C1040">
        <v>259325</v>
      </c>
      <c r="D1040" s="193">
        <f t="shared" si="105"/>
        <v>4.0131371830714349</v>
      </c>
      <c r="E1040" s="422"/>
      <c r="F1040" s="427">
        <f t="shared" si="106"/>
        <v>2.2890672050570111</v>
      </c>
      <c r="G1040" s="721"/>
      <c r="M1040" s="721"/>
    </row>
    <row r="1041" spans="1:13" x14ac:dyDescent="0.2">
      <c r="A1041" s="157">
        <v>43276</v>
      </c>
      <c r="B1041" s="179">
        <v>7515.0944</v>
      </c>
      <c r="C1041">
        <v>538777</v>
      </c>
      <c r="D1041" s="193">
        <f t="shared" si="105"/>
        <v>1.3948432097138519</v>
      </c>
      <c r="E1041" s="422"/>
      <c r="F1041" s="427">
        <f t="shared" si="106"/>
        <v>2.2890672050570111</v>
      </c>
      <c r="G1041" s="721"/>
      <c r="M1041" s="721"/>
    </row>
    <row r="1042" spans="1:13" x14ac:dyDescent="0.2">
      <c r="A1042" s="157">
        <v>43277</v>
      </c>
      <c r="B1042" s="179">
        <v>15480.69</v>
      </c>
      <c r="C1042">
        <v>506229</v>
      </c>
      <c r="D1042" s="193">
        <f t="shared" ref="D1042:D1114" si="107">(B1042/C1042)*100</f>
        <v>3.0580409261421213</v>
      </c>
      <c r="E1042" s="422"/>
      <c r="F1042" s="427">
        <f t="shared" si="106"/>
        <v>2.2890672050570111</v>
      </c>
      <c r="G1042" s="721"/>
      <c r="M1042" s="721"/>
    </row>
    <row r="1043" spans="1:13" x14ac:dyDescent="0.2">
      <c r="A1043" s="157">
        <v>43278</v>
      </c>
      <c r="B1043" s="179">
        <v>16555.39</v>
      </c>
      <c r="C1043">
        <v>590561</v>
      </c>
      <c r="D1043" s="193">
        <f t="shared" si="107"/>
        <v>2.8033327632539229</v>
      </c>
      <c r="E1043" s="422"/>
      <c r="F1043" s="427">
        <f t="shared" ref="F1043:F1106" si="108">$F$913</f>
        <v>2.2890672050570111</v>
      </c>
      <c r="G1043" s="721"/>
      <c r="M1043" s="721"/>
    </row>
    <row r="1044" spans="1:13" x14ac:dyDescent="0.2">
      <c r="A1044" s="157">
        <v>43279</v>
      </c>
      <c r="B1044" s="179">
        <v>17943.822</v>
      </c>
      <c r="C1044">
        <v>631153</v>
      </c>
      <c r="D1044" s="193">
        <f t="shared" si="107"/>
        <v>2.8430225317791407</v>
      </c>
      <c r="E1044" s="422"/>
      <c r="F1044" s="427">
        <f t="shared" si="108"/>
        <v>2.2890672050570111</v>
      </c>
      <c r="G1044" s="721"/>
      <c r="M1044" s="721"/>
    </row>
    <row r="1045" spans="1:13" x14ac:dyDescent="0.2">
      <c r="A1045" s="157">
        <v>43280</v>
      </c>
      <c r="B1045" s="179">
        <v>8263.0480000000007</v>
      </c>
      <c r="C1045">
        <v>386573</v>
      </c>
      <c r="D1045" s="193">
        <f t="shared" si="107"/>
        <v>2.1375129665030927</v>
      </c>
      <c r="E1045" s="422"/>
      <c r="F1045" s="427">
        <f t="shared" si="108"/>
        <v>2.2890672050570111</v>
      </c>
      <c r="G1045" s="721"/>
      <c r="M1045" s="721"/>
    </row>
    <row r="1046" spans="1:13" x14ac:dyDescent="0.2">
      <c r="A1046" s="157">
        <v>43283</v>
      </c>
      <c r="B1046" s="179">
        <v>17599.990000000002</v>
      </c>
      <c r="C1046">
        <v>533903</v>
      </c>
      <c r="D1046" s="193">
        <f t="shared" si="107"/>
        <v>3.2964770754238133</v>
      </c>
      <c r="E1046" s="422"/>
      <c r="F1046" s="427">
        <f t="shared" si="108"/>
        <v>2.2890672050570111</v>
      </c>
      <c r="G1046" s="721"/>
      <c r="M1046" s="721"/>
    </row>
    <row r="1047" spans="1:13" x14ac:dyDescent="0.2">
      <c r="A1047" s="157">
        <v>43284</v>
      </c>
      <c r="B1047" s="179">
        <v>10726.578</v>
      </c>
      <c r="C1047">
        <v>532315</v>
      </c>
      <c r="D1047" s="193">
        <f t="shared" si="107"/>
        <v>2.0150809201318767</v>
      </c>
      <c r="E1047" s="422"/>
      <c r="F1047" s="427">
        <f t="shared" si="108"/>
        <v>2.2890672050570111</v>
      </c>
      <c r="G1047" s="721"/>
      <c r="M1047" s="721"/>
    </row>
    <row r="1048" spans="1:13" x14ac:dyDescent="0.2">
      <c r="A1048" s="157">
        <v>43285</v>
      </c>
      <c r="B1048" s="179">
        <v>9343.27</v>
      </c>
      <c r="C1048">
        <v>602267</v>
      </c>
      <c r="D1048" s="193">
        <f t="shared" si="107"/>
        <v>1.5513501486882064</v>
      </c>
      <c r="E1048" s="422"/>
      <c r="F1048" s="427">
        <f t="shared" si="108"/>
        <v>2.2890672050570111</v>
      </c>
      <c r="G1048" s="721"/>
      <c r="M1048" s="721"/>
    </row>
    <row r="1049" spans="1:13" x14ac:dyDescent="0.2">
      <c r="A1049" s="157">
        <v>43286</v>
      </c>
      <c r="B1049" s="179">
        <v>12586.35</v>
      </c>
      <c r="C1049">
        <v>621043</v>
      </c>
      <c r="D1049" s="193">
        <f t="shared" si="107"/>
        <v>2.0266471081712543</v>
      </c>
      <c r="E1049" s="422"/>
      <c r="F1049" s="427">
        <f t="shared" si="108"/>
        <v>2.2890672050570111</v>
      </c>
      <c r="G1049" s="721"/>
      <c r="M1049" s="721"/>
    </row>
    <row r="1050" spans="1:13" x14ac:dyDescent="0.2">
      <c r="A1050" s="157">
        <v>43287</v>
      </c>
      <c r="B1050" s="179">
        <v>7684.1859999999997</v>
      </c>
      <c r="C1050">
        <v>508681</v>
      </c>
      <c r="D1050" s="193">
        <f t="shared" si="107"/>
        <v>1.510609989364651</v>
      </c>
      <c r="E1050" s="422"/>
      <c r="F1050" s="427">
        <f t="shared" si="108"/>
        <v>2.2890672050570111</v>
      </c>
      <c r="G1050" s="721"/>
      <c r="M1050" s="721"/>
    </row>
    <row r="1051" spans="1:13" x14ac:dyDescent="0.2">
      <c r="A1051" s="157">
        <v>43290</v>
      </c>
      <c r="B1051" s="179">
        <v>15638.208000000001</v>
      </c>
      <c r="C1051">
        <v>615715</v>
      </c>
      <c r="D1051" s="193">
        <f t="shared" si="107"/>
        <v>2.5398452205971918</v>
      </c>
      <c r="E1051" s="422"/>
      <c r="F1051" s="427">
        <f t="shared" si="108"/>
        <v>2.2890672050570111</v>
      </c>
      <c r="G1051" s="721"/>
      <c r="M1051" s="721"/>
    </row>
    <row r="1052" spans="1:13" x14ac:dyDescent="0.2">
      <c r="A1052" s="157">
        <v>43291</v>
      </c>
      <c r="B1052" s="179">
        <v>10517.504999999999</v>
      </c>
      <c r="C1052">
        <v>544768</v>
      </c>
      <c r="D1052" s="193">
        <f t="shared" si="107"/>
        <v>1.9306392813087405</v>
      </c>
      <c r="E1052" s="422"/>
      <c r="F1052" s="427">
        <f t="shared" si="108"/>
        <v>2.2890672050570111</v>
      </c>
      <c r="G1052" s="721"/>
      <c r="M1052" s="721"/>
    </row>
    <row r="1053" spans="1:13" x14ac:dyDescent="0.2">
      <c r="A1053" s="157">
        <v>43292</v>
      </c>
      <c r="B1053" s="179">
        <v>16145.896000000001</v>
      </c>
      <c r="C1053">
        <v>623761</v>
      </c>
      <c r="D1053" s="193">
        <f t="shared" si="107"/>
        <v>2.588474752349057</v>
      </c>
      <c r="E1053" s="422"/>
      <c r="F1053" s="427">
        <f t="shared" si="108"/>
        <v>2.2890672050570111</v>
      </c>
      <c r="G1053" s="721"/>
      <c r="M1053" s="721"/>
    </row>
    <row r="1054" spans="1:13" x14ac:dyDescent="0.2">
      <c r="A1054" s="157">
        <v>43293</v>
      </c>
      <c r="B1054" s="179">
        <v>12520.816000000001</v>
      </c>
      <c r="C1054">
        <v>527382</v>
      </c>
      <c r="D1054" s="193">
        <f t="shared" si="107"/>
        <v>2.3741454960540938</v>
      </c>
      <c r="E1054" s="422"/>
      <c r="F1054" s="427">
        <f t="shared" si="108"/>
        <v>2.2890672050570111</v>
      </c>
      <c r="G1054" s="721"/>
      <c r="M1054" s="721"/>
    </row>
    <row r="1055" spans="1:13" x14ac:dyDescent="0.2">
      <c r="A1055" s="157">
        <v>43294</v>
      </c>
      <c r="B1055" s="179">
        <v>8732.8700000000008</v>
      </c>
      <c r="C1055">
        <v>262809</v>
      </c>
      <c r="D1055" s="193">
        <f t="shared" si="107"/>
        <v>3.3228960956436042</v>
      </c>
      <c r="E1055" s="422"/>
      <c r="F1055" s="427">
        <f t="shared" si="108"/>
        <v>2.2890672050570111</v>
      </c>
      <c r="G1055" s="721"/>
      <c r="M1055" s="721"/>
    </row>
    <row r="1056" spans="1:13" x14ac:dyDescent="0.2">
      <c r="A1056" s="157">
        <v>43297</v>
      </c>
      <c r="B1056" s="179">
        <v>7064.5749999999998</v>
      </c>
      <c r="C1056">
        <v>442614</v>
      </c>
      <c r="D1056" s="193">
        <f t="shared" si="107"/>
        <v>1.5961029248961849</v>
      </c>
      <c r="E1056" s="422"/>
      <c r="F1056" s="427">
        <f t="shared" si="108"/>
        <v>2.2890672050570111</v>
      </c>
      <c r="G1056" s="721"/>
      <c r="M1056" s="721"/>
    </row>
    <row r="1057" spans="1:13" x14ac:dyDescent="0.2">
      <c r="A1057" s="157">
        <v>43298</v>
      </c>
      <c r="B1057" s="179">
        <v>16159.028</v>
      </c>
      <c r="C1057">
        <v>505226</v>
      </c>
      <c r="D1057" s="193">
        <f t="shared" si="107"/>
        <v>3.1983761722476673</v>
      </c>
      <c r="E1057" s="422"/>
      <c r="F1057" s="427">
        <f t="shared" si="108"/>
        <v>2.2890672050570111</v>
      </c>
      <c r="G1057" s="721"/>
      <c r="M1057" s="721"/>
    </row>
    <row r="1058" spans="1:13" x14ac:dyDescent="0.2">
      <c r="A1058" s="157">
        <v>43299</v>
      </c>
      <c r="B1058" s="179">
        <v>10506.164000000001</v>
      </c>
      <c r="C1058">
        <v>416400</v>
      </c>
      <c r="D1058" s="193">
        <f t="shared" si="107"/>
        <v>2.5230941402497602</v>
      </c>
      <c r="E1058" s="422"/>
      <c r="F1058" s="427">
        <f t="shared" si="108"/>
        <v>2.2890672050570111</v>
      </c>
      <c r="G1058" s="721"/>
      <c r="M1058" s="721"/>
    </row>
    <row r="1059" spans="1:13" x14ac:dyDescent="0.2">
      <c r="A1059" s="157">
        <v>43300</v>
      </c>
      <c r="B1059" s="179">
        <v>9703.18</v>
      </c>
      <c r="C1059">
        <v>537024</v>
      </c>
      <c r="D1059" s="193">
        <f t="shared" si="107"/>
        <v>1.8068428971517103</v>
      </c>
      <c r="E1059" s="422"/>
      <c r="F1059" s="427">
        <f t="shared" si="108"/>
        <v>2.2890672050570111</v>
      </c>
      <c r="G1059" s="721"/>
      <c r="M1059" s="721"/>
    </row>
    <row r="1060" spans="1:13" x14ac:dyDescent="0.2">
      <c r="A1060" s="157">
        <v>43301</v>
      </c>
      <c r="B1060" s="179">
        <v>14425.038</v>
      </c>
      <c r="C1060">
        <v>542583</v>
      </c>
      <c r="D1060" s="193">
        <f t="shared" si="107"/>
        <v>2.6585864282515304</v>
      </c>
      <c r="E1060" s="422"/>
      <c r="F1060" s="427">
        <f t="shared" si="108"/>
        <v>2.2890672050570111</v>
      </c>
      <c r="G1060" s="721"/>
      <c r="M1060" s="721"/>
    </row>
    <row r="1061" spans="1:13" x14ac:dyDescent="0.2">
      <c r="A1061" s="157">
        <v>43304</v>
      </c>
      <c r="B1061" s="179">
        <v>12880.005999999999</v>
      </c>
      <c r="C1061">
        <v>479607</v>
      </c>
      <c r="D1061" s="193">
        <f t="shared" si="107"/>
        <v>2.6855333637749239</v>
      </c>
      <c r="E1061" s="422"/>
      <c r="F1061" s="427">
        <f t="shared" si="108"/>
        <v>2.2890672050570111</v>
      </c>
      <c r="G1061" s="721"/>
      <c r="M1061" s="721"/>
    </row>
    <row r="1062" spans="1:13" x14ac:dyDescent="0.2">
      <c r="A1062" s="157">
        <v>43305</v>
      </c>
      <c r="B1062" s="179">
        <v>13079.93</v>
      </c>
      <c r="C1062">
        <v>545154</v>
      </c>
      <c r="D1062" s="193">
        <f t="shared" si="107"/>
        <v>2.3993091860281686</v>
      </c>
      <c r="E1062" s="422"/>
      <c r="F1062" s="427">
        <f t="shared" si="108"/>
        <v>2.2890672050570111</v>
      </c>
      <c r="G1062" s="721"/>
      <c r="M1062" s="721"/>
    </row>
    <row r="1063" spans="1:13" x14ac:dyDescent="0.2">
      <c r="A1063" s="157">
        <v>43306</v>
      </c>
      <c r="B1063" s="179">
        <v>17201.96</v>
      </c>
      <c r="C1063">
        <v>586278</v>
      </c>
      <c r="D1063" s="193">
        <f t="shared" si="107"/>
        <v>2.9340961114010757</v>
      </c>
      <c r="E1063" s="422"/>
      <c r="F1063" s="427">
        <f t="shared" si="108"/>
        <v>2.2890672050570111</v>
      </c>
      <c r="G1063" s="721"/>
      <c r="M1063" s="721"/>
    </row>
    <row r="1064" spans="1:13" x14ac:dyDescent="0.2">
      <c r="A1064" s="157">
        <v>43307</v>
      </c>
      <c r="B1064" s="179">
        <v>7325.8140000000003</v>
      </c>
      <c r="C1064">
        <v>522601</v>
      </c>
      <c r="D1064" s="193">
        <f t="shared" si="107"/>
        <v>1.4017986953718038</v>
      </c>
      <c r="E1064" s="422"/>
      <c r="F1064" s="427">
        <f t="shared" si="108"/>
        <v>2.2890672050570111</v>
      </c>
      <c r="G1064" s="721"/>
      <c r="M1064" s="721"/>
    </row>
    <row r="1065" spans="1:13" x14ac:dyDescent="0.2">
      <c r="A1065" s="157">
        <v>43308</v>
      </c>
      <c r="B1065" s="179">
        <v>11841.39</v>
      </c>
      <c r="C1065">
        <v>502622</v>
      </c>
      <c r="D1065" s="193">
        <f t="shared" si="107"/>
        <v>2.3559235369721181</v>
      </c>
      <c r="E1065" s="422"/>
      <c r="F1065" s="427">
        <f t="shared" si="108"/>
        <v>2.2890672050570111</v>
      </c>
      <c r="G1065" s="721"/>
      <c r="M1065" s="721"/>
    </row>
    <row r="1066" spans="1:13" x14ac:dyDescent="0.2">
      <c r="A1066" s="157">
        <v>43311</v>
      </c>
      <c r="B1066" s="179">
        <v>8340.94</v>
      </c>
      <c r="C1066">
        <v>527255</v>
      </c>
      <c r="D1066" s="193">
        <f t="shared" si="107"/>
        <v>1.5819556002313873</v>
      </c>
      <c r="E1066" s="422"/>
      <c r="F1066" s="427">
        <f t="shared" si="108"/>
        <v>2.2890672050570111</v>
      </c>
      <c r="G1066" s="721"/>
      <c r="M1066" s="721"/>
    </row>
    <row r="1067" spans="1:13" x14ac:dyDescent="0.2">
      <c r="A1067" s="157">
        <v>43312</v>
      </c>
      <c r="B1067" s="179">
        <v>9353.2240000000002</v>
      </c>
      <c r="C1067">
        <v>481256</v>
      </c>
      <c r="D1067" s="193">
        <f t="shared" si="107"/>
        <v>1.9435028342503782</v>
      </c>
      <c r="E1067" s="422"/>
      <c r="F1067" s="427">
        <f t="shared" si="108"/>
        <v>2.2890672050570111</v>
      </c>
      <c r="G1067" s="721"/>
      <c r="M1067" s="721"/>
    </row>
    <row r="1068" spans="1:13" x14ac:dyDescent="0.2">
      <c r="A1068" s="157">
        <v>43313</v>
      </c>
      <c r="B1068" s="179">
        <v>9986.24</v>
      </c>
      <c r="C1068">
        <v>498224</v>
      </c>
      <c r="D1068" s="193">
        <f t="shared" si="107"/>
        <v>2.0043675134076242</v>
      </c>
      <c r="E1068" s="422"/>
      <c r="F1068" s="427">
        <f t="shared" si="108"/>
        <v>2.2890672050570111</v>
      </c>
      <c r="G1068" s="721"/>
      <c r="M1068" s="721"/>
    </row>
    <row r="1069" spans="1:13" x14ac:dyDescent="0.2">
      <c r="A1069" s="157">
        <v>43314</v>
      </c>
      <c r="B1069" s="179">
        <v>10369.572</v>
      </c>
      <c r="C1069">
        <v>566238</v>
      </c>
      <c r="D1069" s="193">
        <f t="shared" si="107"/>
        <v>1.8313098025918431</v>
      </c>
      <c r="E1069" s="422"/>
      <c r="F1069" s="427">
        <f t="shared" si="108"/>
        <v>2.2890672050570111</v>
      </c>
      <c r="G1069" s="721"/>
      <c r="M1069" s="721"/>
    </row>
    <row r="1070" spans="1:13" x14ac:dyDescent="0.2">
      <c r="A1070" s="157">
        <v>43315</v>
      </c>
      <c r="B1070" s="179">
        <v>8061.92</v>
      </c>
      <c r="C1070">
        <v>491759</v>
      </c>
      <c r="D1070" s="193">
        <f t="shared" si="107"/>
        <v>1.639404667733585</v>
      </c>
      <c r="E1070" s="422"/>
      <c r="F1070" s="427">
        <f t="shared" si="108"/>
        <v>2.2890672050570111</v>
      </c>
      <c r="G1070" s="721"/>
      <c r="M1070" s="721"/>
    </row>
    <row r="1071" spans="1:13" x14ac:dyDescent="0.2">
      <c r="A1071" s="157">
        <v>43339</v>
      </c>
      <c r="B1071" s="179">
        <v>15517.16</v>
      </c>
      <c r="C1071">
        <v>497397</v>
      </c>
      <c r="D1071" s="193">
        <f t="shared" si="107"/>
        <v>3.119673017730304</v>
      </c>
      <c r="E1071" s="422"/>
      <c r="F1071" s="427">
        <f t="shared" si="108"/>
        <v>2.2890672050570111</v>
      </c>
      <c r="G1071" s="721"/>
      <c r="M1071" s="721"/>
    </row>
    <row r="1072" spans="1:13" x14ac:dyDescent="0.2">
      <c r="A1072" s="157">
        <v>43340</v>
      </c>
      <c r="B1072" s="179">
        <v>6019.68</v>
      </c>
      <c r="C1072">
        <v>501599</v>
      </c>
      <c r="D1072" s="193">
        <f t="shared" si="107"/>
        <v>1.2000980863199489</v>
      </c>
      <c r="E1072" s="422"/>
      <c r="F1072" s="427">
        <f t="shared" si="108"/>
        <v>2.2890672050570111</v>
      </c>
      <c r="G1072" s="721"/>
      <c r="M1072" s="721"/>
    </row>
    <row r="1073" spans="1:13" x14ac:dyDescent="0.2">
      <c r="A1073" s="157">
        <v>43341</v>
      </c>
      <c r="B1073" s="179">
        <v>11075.664000000001</v>
      </c>
      <c r="C1073">
        <v>461376</v>
      </c>
      <c r="D1073" s="193">
        <f t="shared" si="107"/>
        <v>2.400572201414898</v>
      </c>
      <c r="E1073" s="422"/>
      <c r="F1073" s="427">
        <f t="shared" si="108"/>
        <v>2.2890672050570111</v>
      </c>
      <c r="G1073" s="721"/>
      <c r="M1073" s="721"/>
    </row>
    <row r="1074" spans="1:13" x14ac:dyDescent="0.2">
      <c r="A1074" s="157">
        <v>43346</v>
      </c>
      <c r="B1074" s="179">
        <v>8017.44</v>
      </c>
      <c r="C1074">
        <v>594980</v>
      </c>
      <c r="D1074" s="193">
        <f t="shared" si="107"/>
        <v>1.3475142021580557</v>
      </c>
      <c r="E1074" s="422"/>
      <c r="F1074" s="427">
        <f t="shared" si="108"/>
        <v>2.2890672050570111</v>
      </c>
      <c r="G1074" s="721"/>
      <c r="M1074" s="721"/>
    </row>
    <row r="1075" spans="1:13" x14ac:dyDescent="0.2">
      <c r="A1075" s="157">
        <v>43347</v>
      </c>
      <c r="B1075" s="179">
        <v>8807.5540000000001</v>
      </c>
      <c r="C1075">
        <v>588483</v>
      </c>
      <c r="D1075" s="193">
        <f t="shared" si="107"/>
        <v>1.4966539390262761</v>
      </c>
      <c r="E1075" s="422"/>
      <c r="F1075" s="427">
        <f t="shared" si="108"/>
        <v>2.2890672050570111</v>
      </c>
      <c r="G1075" s="721"/>
      <c r="M1075" s="721"/>
    </row>
    <row r="1076" spans="1:13" x14ac:dyDescent="0.2">
      <c r="A1076" s="157">
        <v>43348</v>
      </c>
      <c r="B1076" s="179">
        <v>17368.371999999999</v>
      </c>
      <c r="C1076">
        <v>512097</v>
      </c>
      <c r="D1076" s="193">
        <f t="shared" si="107"/>
        <v>3.3916176036961745</v>
      </c>
      <c r="E1076" s="422"/>
      <c r="F1076" s="427">
        <f t="shared" si="108"/>
        <v>2.2890672050570111</v>
      </c>
      <c r="G1076" s="721"/>
      <c r="M1076" s="721"/>
    </row>
    <row r="1077" spans="1:13" x14ac:dyDescent="0.2">
      <c r="A1077" s="157">
        <v>43349</v>
      </c>
      <c r="B1077" s="179">
        <v>13148.54</v>
      </c>
      <c r="C1077">
        <v>602669</v>
      </c>
      <c r="D1077" s="193">
        <f t="shared" si="107"/>
        <v>2.1817183229932184</v>
      </c>
      <c r="E1077" s="422"/>
      <c r="F1077" s="427">
        <f t="shared" si="108"/>
        <v>2.2890672050570111</v>
      </c>
      <c r="G1077" s="721"/>
      <c r="M1077" s="721"/>
    </row>
    <row r="1078" spans="1:13" x14ac:dyDescent="0.2">
      <c r="A1078" s="157">
        <v>43350</v>
      </c>
      <c r="B1078" s="179">
        <v>11449.313</v>
      </c>
      <c r="C1078">
        <v>561901</v>
      </c>
      <c r="D1078" s="193">
        <f t="shared" si="107"/>
        <v>2.0376032432759508</v>
      </c>
      <c r="E1078" s="422"/>
      <c r="F1078" s="427">
        <f t="shared" si="108"/>
        <v>2.2890672050570111</v>
      </c>
      <c r="G1078" s="721"/>
      <c r="M1078" s="721"/>
    </row>
    <row r="1079" spans="1:13" x14ac:dyDescent="0.2">
      <c r="A1079" s="157">
        <v>43351</v>
      </c>
      <c r="B1079" s="179">
        <v>7132.63</v>
      </c>
      <c r="C1079">
        <v>253951</v>
      </c>
      <c r="D1079" s="193">
        <f t="shared" si="107"/>
        <v>2.8086638761020826</v>
      </c>
      <c r="E1079" s="422"/>
      <c r="F1079" s="427">
        <f t="shared" si="108"/>
        <v>2.2890672050570111</v>
      </c>
      <c r="G1079" s="721"/>
      <c r="M1079" s="721"/>
    </row>
    <row r="1080" spans="1:13" x14ac:dyDescent="0.2">
      <c r="A1080" s="157">
        <v>43353</v>
      </c>
      <c r="B1080" s="179">
        <v>14711.2</v>
      </c>
      <c r="C1080">
        <v>600322</v>
      </c>
      <c r="D1080" s="193">
        <f t="shared" si="107"/>
        <v>2.4505515373416267</v>
      </c>
      <c r="E1080" s="422"/>
      <c r="F1080" s="427">
        <f t="shared" si="108"/>
        <v>2.2890672050570111</v>
      </c>
      <c r="G1080" s="721"/>
      <c r="M1080" s="721"/>
    </row>
    <row r="1081" spans="1:13" x14ac:dyDescent="0.2">
      <c r="A1081" s="157">
        <v>43354</v>
      </c>
      <c r="B1081" s="179">
        <v>7641.17</v>
      </c>
      <c r="C1081">
        <v>499897</v>
      </c>
      <c r="D1081" s="193">
        <f t="shared" si="107"/>
        <v>1.5285488810695005</v>
      </c>
      <c r="E1081" s="422"/>
      <c r="F1081" s="427">
        <f t="shared" si="108"/>
        <v>2.2890672050570111</v>
      </c>
      <c r="G1081" s="721"/>
      <c r="M1081" s="721"/>
    </row>
    <row r="1082" spans="1:13" x14ac:dyDescent="0.2">
      <c r="A1082" s="157">
        <v>43355</v>
      </c>
      <c r="B1082" s="179">
        <v>9098.768</v>
      </c>
      <c r="C1082">
        <v>591185</v>
      </c>
      <c r="D1082" s="193">
        <f t="shared" si="107"/>
        <v>1.5390728790480137</v>
      </c>
      <c r="E1082" s="422"/>
      <c r="F1082" s="427">
        <f t="shared" si="108"/>
        <v>2.2890672050570111</v>
      </c>
      <c r="G1082" s="721"/>
      <c r="M1082" s="721"/>
    </row>
    <row r="1083" spans="1:13" x14ac:dyDescent="0.2">
      <c r="A1083" s="157">
        <v>43356</v>
      </c>
      <c r="B1083" s="179">
        <v>10736.07</v>
      </c>
      <c r="C1083">
        <v>549777</v>
      </c>
      <c r="D1083" s="193">
        <f t="shared" si="107"/>
        <v>1.9528045007339339</v>
      </c>
      <c r="E1083" s="422"/>
      <c r="F1083" s="427">
        <f t="shared" si="108"/>
        <v>2.2890672050570111</v>
      </c>
      <c r="G1083" s="721"/>
      <c r="M1083" s="721"/>
    </row>
    <row r="1084" spans="1:13" x14ac:dyDescent="0.2">
      <c r="A1084" s="157">
        <v>43357</v>
      </c>
      <c r="B1084" s="179">
        <v>6149.87</v>
      </c>
      <c r="C1084">
        <v>542713</v>
      </c>
      <c r="D1084" s="193">
        <f t="shared" si="107"/>
        <v>1.1331716763740687</v>
      </c>
      <c r="E1084" s="422"/>
      <c r="F1084" s="427">
        <f t="shared" si="108"/>
        <v>2.2890672050570111</v>
      </c>
      <c r="G1084" s="721"/>
      <c r="M1084" s="721"/>
    </row>
    <row r="1085" spans="1:13" x14ac:dyDescent="0.2">
      <c r="A1085" s="157">
        <v>43360</v>
      </c>
      <c r="B1085" s="179">
        <v>9645.7080000000005</v>
      </c>
      <c r="C1085">
        <v>533158</v>
      </c>
      <c r="D1085" s="193">
        <f t="shared" si="107"/>
        <v>1.8091650129980232</v>
      </c>
      <c r="E1085" s="422"/>
      <c r="F1085" s="427">
        <f t="shared" si="108"/>
        <v>2.2890672050570111</v>
      </c>
      <c r="G1085" s="721"/>
      <c r="M1085" s="721"/>
    </row>
    <row r="1086" spans="1:13" x14ac:dyDescent="0.2">
      <c r="A1086" s="157">
        <v>43361</v>
      </c>
      <c r="B1086" s="179">
        <v>3402.64</v>
      </c>
      <c r="C1086">
        <v>239976</v>
      </c>
      <c r="D1086" s="193">
        <f t="shared" si="107"/>
        <v>1.4179084575124179</v>
      </c>
      <c r="E1086" s="422"/>
      <c r="F1086" s="427">
        <f t="shared" si="108"/>
        <v>2.2890672050570111</v>
      </c>
      <c r="G1086" s="721"/>
      <c r="M1086" s="721"/>
    </row>
    <row r="1087" spans="1:13" x14ac:dyDescent="0.2">
      <c r="A1087" s="157">
        <v>43362</v>
      </c>
      <c r="B1087" s="179">
        <v>13877.022000000001</v>
      </c>
      <c r="C1087">
        <v>522983</v>
      </c>
      <c r="D1087" s="193">
        <f t="shared" si="107"/>
        <v>2.6534365361780403</v>
      </c>
      <c r="E1087" s="422"/>
      <c r="F1087" s="427">
        <f t="shared" si="108"/>
        <v>2.2890672050570111</v>
      </c>
      <c r="G1087" s="721"/>
      <c r="M1087" s="721"/>
    </row>
    <row r="1088" spans="1:13" x14ac:dyDescent="0.2">
      <c r="A1088" s="157">
        <v>43363</v>
      </c>
      <c r="B1088" s="179">
        <v>10461.268</v>
      </c>
      <c r="C1088">
        <v>516508</v>
      </c>
      <c r="D1088" s="193">
        <f t="shared" si="107"/>
        <v>2.0253835371378566</v>
      </c>
      <c r="E1088" s="422"/>
      <c r="F1088" s="427">
        <f t="shared" si="108"/>
        <v>2.2890672050570111</v>
      </c>
      <c r="G1088" s="721"/>
      <c r="M1088" s="721"/>
    </row>
    <row r="1089" spans="1:13" x14ac:dyDescent="0.2">
      <c r="A1089" s="157">
        <v>43364</v>
      </c>
      <c r="B1089" s="179">
        <v>14080.534</v>
      </c>
      <c r="C1089">
        <v>563540</v>
      </c>
      <c r="D1089" s="193">
        <f t="shared" si="107"/>
        <v>2.4985864357454659</v>
      </c>
      <c r="E1089" s="422"/>
      <c r="F1089" s="427">
        <f t="shared" si="108"/>
        <v>2.2890672050570111</v>
      </c>
      <c r="G1089" s="721"/>
      <c r="M1089" s="721"/>
    </row>
    <row r="1090" spans="1:13" x14ac:dyDescent="0.2">
      <c r="A1090" s="157">
        <v>43365</v>
      </c>
      <c r="B1090" s="179">
        <v>4460.6859999999997</v>
      </c>
      <c r="C1090">
        <v>259997</v>
      </c>
      <c r="D1090" s="193">
        <f t="shared" si="107"/>
        <v>1.7156682577106657</v>
      </c>
      <c r="E1090" s="422"/>
      <c r="F1090" s="427">
        <f t="shared" si="108"/>
        <v>2.2890672050570111</v>
      </c>
      <c r="G1090" s="721"/>
      <c r="M1090" s="721"/>
    </row>
    <row r="1091" spans="1:13" x14ac:dyDescent="0.2">
      <c r="A1091" s="157">
        <v>43367</v>
      </c>
      <c r="B1091" s="179">
        <v>10475.386</v>
      </c>
      <c r="C1091">
        <v>589669</v>
      </c>
      <c r="D1091" s="193">
        <f t="shared" si="107"/>
        <v>1.7764857911811542</v>
      </c>
      <c r="E1091" s="422"/>
      <c r="F1091" s="427">
        <f t="shared" si="108"/>
        <v>2.2890672050570111</v>
      </c>
      <c r="G1091" s="721"/>
      <c r="M1091" s="721"/>
    </row>
    <row r="1092" spans="1:13" x14ac:dyDescent="0.2">
      <c r="A1092" s="157">
        <v>43368</v>
      </c>
      <c r="B1092" s="179">
        <v>6330.9040000000005</v>
      </c>
      <c r="C1092">
        <v>476250</v>
      </c>
      <c r="D1092" s="193">
        <f t="shared" si="107"/>
        <v>1.3293236745406825</v>
      </c>
      <c r="E1092" s="422"/>
      <c r="F1092" s="427">
        <f t="shared" si="108"/>
        <v>2.2890672050570111</v>
      </c>
      <c r="G1092" s="721"/>
      <c r="M1092" s="721"/>
    </row>
    <row r="1093" spans="1:13" x14ac:dyDescent="0.2">
      <c r="A1093" s="157">
        <v>43369</v>
      </c>
      <c r="B1093" s="179">
        <v>9772.7559999999994</v>
      </c>
      <c r="C1093">
        <v>409926</v>
      </c>
      <c r="D1093" s="193">
        <f t="shared" si="107"/>
        <v>2.3840293126076411</v>
      </c>
      <c r="E1093" s="422"/>
      <c r="F1093" s="427">
        <f t="shared" si="108"/>
        <v>2.2890672050570111</v>
      </c>
      <c r="G1093" s="721"/>
      <c r="M1093" s="721"/>
    </row>
    <row r="1094" spans="1:13" x14ac:dyDescent="0.2">
      <c r="A1094" s="157">
        <v>43370</v>
      </c>
      <c r="B1094" s="179">
        <v>8224.2240000000002</v>
      </c>
      <c r="C1094">
        <v>443636</v>
      </c>
      <c r="D1094" s="193">
        <f t="shared" si="107"/>
        <v>1.8538225031331994</v>
      </c>
      <c r="E1094" s="422"/>
      <c r="F1094" s="427">
        <f t="shared" si="108"/>
        <v>2.2890672050570111</v>
      </c>
      <c r="G1094" s="721"/>
      <c r="M1094" s="721"/>
    </row>
    <row r="1095" spans="1:13" x14ac:dyDescent="0.2">
      <c r="A1095" s="157">
        <v>43371</v>
      </c>
      <c r="B1095" s="179">
        <v>6212.48</v>
      </c>
      <c r="C1095">
        <v>340261</v>
      </c>
      <c r="D1095" s="193">
        <f t="shared" si="107"/>
        <v>1.8257984312042814</v>
      </c>
      <c r="E1095" s="422"/>
      <c r="F1095" s="427">
        <f t="shared" si="108"/>
        <v>2.2890672050570111</v>
      </c>
      <c r="G1095" s="721"/>
      <c r="M1095" s="721"/>
    </row>
    <row r="1096" spans="1:13" x14ac:dyDescent="0.2">
      <c r="A1096" s="157">
        <v>43374</v>
      </c>
      <c r="B1096" s="179">
        <v>15316.825999999999</v>
      </c>
      <c r="C1096">
        <v>582090</v>
      </c>
      <c r="D1096" s="193">
        <f t="shared" si="107"/>
        <v>2.6313501348588706</v>
      </c>
      <c r="E1096" s="422"/>
      <c r="F1096" s="427">
        <f t="shared" si="108"/>
        <v>2.2890672050570111</v>
      </c>
      <c r="G1096" s="721"/>
      <c r="M1096" s="721"/>
    </row>
    <row r="1097" spans="1:13" x14ac:dyDescent="0.2">
      <c r="A1097" s="157">
        <v>43375</v>
      </c>
      <c r="B1097" s="179">
        <v>9373.348</v>
      </c>
      <c r="C1097">
        <v>511814</v>
      </c>
      <c r="D1097" s="193">
        <f t="shared" si="107"/>
        <v>1.8313973435662174</v>
      </c>
      <c r="E1097" s="422"/>
      <c r="F1097" s="427">
        <f t="shared" si="108"/>
        <v>2.2890672050570111</v>
      </c>
      <c r="G1097" s="721"/>
      <c r="M1097" s="721"/>
    </row>
    <row r="1098" spans="1:13" x14ac:dyDescent="0.2">
      <c r="A1098" s="157">
        <v>43376</v>
      </c>
      <c r="B1098" s="179">
        <v>9978.1180000000004</v>
      </c>
      <c r="C1098">
        <v>495223</v>
      </c>
      <c r="D1098" s="193">
        <f t="shared" si="107"/>
        <v>2.01487370336192</v>
      </c>
      <c r="E1098" s="422"/>
      <c r="F1098" s="427">
        <f t="shared" si="108"/>
        <v>2.2890672050570111</v>
      </c>
      <c r="G1098" s="721"/>
      <c r="M1098" s="721"/>
    </row>
    <row r="1099" spans="1:13" x14ac:dyDescent="0.2">
      <c r="A1099" s="157">
        <v>43377</v>
      </c>
      <c r="B1099" s="179">
        <v>11516.164000000001</v>
      </c>
      <c r="C1099">
        <v>498736</v>
      </c>
      <c r="D1099" s="193">
        <f t="shared" si="107"/>
        <v>2.3090701292868374</v>
      </c>
      <c r="E1099" s="422"/>
      <c r="F1099" s="427">
        <f t="shared" si="108"/>
        <v>2.2890672050570111</v>
      </c>
      <c r="G1099" s="721"/>
      <c r="M1099" s="721"/>
    </row>
    <row r="1100" spans="1:13" x14ac:dyDescent="0.2">
      <c r="A1100" s="157">
        <v>43378</v>
      </c>
      <c r="B1100" s="179">
        <v>14234.116</v>
      </c>
      <c r="C1100">
        <v>556218</v>
      </c>
      <c r="D1100" s="193">
        <f t="shared" si="107"/>
        <v>2.5590894217734772</v>
      </c>
      <c r="E1100" s="422"/>
      <c r="F1100" s="427">
        <f t="shared" si="108"/>
        <v>2.2890672050570111</v>
      </c>
      <c r="G1100" s="721"/>
      <c r="M1100" s="721"/>
    </row>
    <row r="1101" spans="1:13" x14ac:dyDescent="0.2">
      <c r="A1101" s="157">
        <v>43381</v>
      </c>
      <c r="B1101" s="179">
        <v>11789.36</v>
      </c>
      <c r="C1101">
        <v>551154</v>
      </c>
      <c r="D1101" s="193">
        <f t="shared" si="107"/>
        <v>2.1390319221125131</v>
      </c>
      <c r="E1101" s="422"/>
      <c r="F1101" s="427">
        <f t="shared" si="108"/>
        <v>2.2890672050570111</v>
      </c>
      <c r="G1101" s="721"/>
      <c r="M1101" s="721"/>
    </row>
    <row r="1102" spans="1:13" x14ac:dyDescent="0.2">
      <c r="A1102" s="157">
        <v>43382</v>
      </c>
      <c r="B1102" s="179">
        <v>11248.46</v>
      </c>
      <c r="C1102">
        <v>465135</v>
      </c>
      <c r="D1102" s="193">
        <f t="shared" si="107"/>
        <v>2.4183215625571068</v>
      </c>
      <c r="E1102" s="422"/>
      <c r="F1102" s="427">
        <f t="shared" si="108"/>
        <v>2.2890672050570111</v>
      </c>
      <c r="G1102" s="721"/>
      <c r="M1102" s="721"/>
    </row>
    <row r="1103" spans="1:13" x14ac:dyDescent="0.2">
      <c r="A1103" s="157">
        <v>43383</v>
      </c>
      <c r="B1103" s="179">
        <v>11353.933999999999</v>
      </c>
      <c r="C1103">
        <v>463179</v>
      </c>
      <c r="D1103" s="193">
        <f t="shared" si="107"/>
        <v>2.4513058666303955</v>
      </c>
      <c r="E1103" s="422"/>
      <c r="F1103" s="427">
        <f t="shared" si="108"/>
        <v>2.2890672050570111</v>
      </c>
      <c r="G1103" s="721"/>
      <c r="M1103" s="721"/>
    </row>
    <row r="1104" spans="1:13" x14ac:dyDescent="0.2">
      <c r="A1104" s="157">
        <v>43384</v>
      </c>
      <c r="B1104" s="179">
        <v>10112.866</v>
      </c>
      <c r="C1104">
        <v>505342</v>
      </c>
      <c r="D1104" s="193">
        <f t="shared" si="107"/>
        <v>2.0011924597599249</v>
      </c>
      <c r="E1104" s="422"/>
      <c r="F1104" s="427">
        <f t="shared" si="108"/>
        <v>2.2890672050570111</v>
      </c>
      <c r="G1104" s="721"/>
      <c r="M1104" s="721"/>
    </row>
    <row r="1105" spans="1:13" x14ac:dyDescent="0.2">
      <c r="A1105" s="157">
        <v>43385</v>
      </c>
      <c r="B1105" s="179">
        <v>10036.89</v>
      </c>
      <c r="C1105">
        <v>443305</v>
      </c>
      <c r="D1105" s="193">
        <f t="shared" si="107"/>
        <v>2.2641048488061264</v>
      </c>
      <c r="E1105" s="422"/>
      <c r="F1105" s="427">
        <f t="shared" si="108"/>
        <v>2.2890672050570111</v>
      </c>
      <c r="G1105" s="721"/>
      <c r="M1105" s="721"/>
    </row>
    <row r="1106" spans="1:13" x14ac:dyDescent="0.2">
      <c r="A1106" s="157">
        <v>43388</v>
      </c>
      <c r="B1106" s="179">
        <v>12561.991</v>
      </c>
      <c r="C1106">
        <v>542949</v>
      </c>
      <c r="D1106" s="193">
        <f t="shared" si="107"/>
        <v>2.3136594781461977</v>
      </c>
      <c r="E1106" s="422"/>
      <c r="F1106" s="427">
        <f t="shared" si="108"/>
        <v>2.2890672050570111</v>
      </c>
      <c r="G1106" s="721"/>
      <c r="M1106" s="721"/>
    </row>
    <row r="1107" spans="1:13" x14ac:dyDescent="0.2">
      <c r="A1107" s="157">
        <v>43389</v>
      </c>
      <c r="B1107" s="179">
        <v>12847.575999999999</v>
      </c>
      <c r="C1107">
        <v>470980</v>
      </c>
      <c r="D1107" s="193">
        <f t="shared" si="107"/>
        <v>2.7278389740540998</v>
      </c>
      <c r="E1107" s="422"/>
      <c r="F1107" s="427">
        <f t="shared" ref="F1107:F1153" si="109">$F$913</f>
        <v>2.2890672050570111</v>
      </c>
      <c r="G1107" s="721"/>
      <c r="M1107" s="721"/>
    </row>
    <row r="1108" spans="1:13" x14ac:dyDescent="0.2">
      <c r="A1108" s="157">
        <v>43390</v>
      </c>
      <c r="B1108" s="179">
        <v>12098.438</v>
      </c>
      <c r="C1108">
        <v>455538</v>
      </c>
      <c r="D1108" s="193">
        <f t="shared" si="107"/>
        <v>2.6558570305880083</v>
      </c>
      <c r="E1108" s="422"/>
      <c r="F1108" s="427">
        <f t="shared" si="109"/>
        <v>2.2890672050570111</v>
      </c>
      <c r="G1108" s="721"/>
      <c r="M1108" s="721"/>
    </row>
    <row r="1109" spans="1:13" x14ac:dyDescent="0.2">
      <c r="A1109" s="157">
        <v>43391</v>
      </c>
      <c r="B1109" s="179">
        <v>10872.868</v>
      </c>
      <c r="C1109">
        <v>444026</v>
      </c>
      <c r="D1109" s="193">
        <f t="shared" si="107"/>
        <v>2.4487007517577801</v>
      </c>
      <c r="E1109" s="422"/>
      <c r="F1109" s="427">
        <f t="shared" si="109"/>
        <v>2.2890672050570111</v>
      </c>
      <c r="G1109" s="721"/>
      <c r="M1109" s="721"/>
    </row>
    <row r="1110" spans="1:13" x14ac:dyDescent="0.2">
      <c r="A1110" s="157">
        <v>43392</v>
      </c>
      <c r="B1110" s="179">
        <v>9132.3719999999994</v>
      </c>
      <c r="C1110">
        <v>475371</v>
      </c>
      <c r="D1110" s="193">
        <f t="shared" si="107"/>
        <v>1.9211041481285143</v>
      </c>
      <c r="E1110" s="422"/>
      <c r="F1110" s="427">
        <f t="shared" si="109"/>
        <v>2.2890672050570111</v>
      </c>
      <c r="G1110" s="721"/>
      <c r="M1110" s="721"/>
    </row>
    <row r="1111" spans="1:13" x14ac:dyDescent="0.2">
      <c r="A1111" s="157">
        <v>43395</v>
      </c>
      <c r="B1111" s="179">
        <v>14466.896000000001</v>
      </c>
      <c r="C1111">
        <v>591092</v>
      </c>
      <c r="D1111" s="193">
        <f t="shared" si="107"/>
        <v>2.447486347302958</v>
      </c>
      <c r="E1111" s="422"/>
      <c r="F1111" s="427">
        <f t="shared" si="109"/>
        <v>2.2890672050570111</v>
      </c>
      <c r="G1111" s="721"/>
      <c r="M1111" s="721"/>
    </row>
    <row r="1112" spans="1:13" x14ac:dyDescent="0.2">
      <c r="A1112" s="157">
        <v>43396</v>
      </c>
      <c r="B1112" s="179">
        <v>13165.296</v>
      </c>
      <c r="C1112">
        <v>545143</v>
      </c>
      <c r="D1112" s="193">
        <f t="shared" si="107"/>
        <v>2.4150169771968089</v>
      </c>
      <c r="E1112" s="422"/>
      <c r="F1112" s="427">
        <f t="shared" si="109"/>
        <v>2.2890672050570111</v>
      </c>
      <c r="G1112" s="721"/>
      <c r="M1112" s="721"/>
    </row>
    <row r="1113" spans="1:13" x14ac:dyDescent="0.2">
      <c r="A1113" s="157">
        <v>43397</v>
      </c>
      <c r="B1113">
        <v>2365.83</v>
      </c>
      <c r="C1113">
        <v>213503</v>
      </c>
      <c r="D1113" s="193">
        <f t="shared" si="107"/>
        <v>1.1081015255054965</v>
      </c>
      <c r="E1113" s="422"/>
      <c r="F1113" s="427">
        <f t="shared" si="109"/>
        <v>2.2890672050570111</v>
      </c>
      <c r="G1113" s="721"/>
      <c r="M1113" s="721"/>
    </row>
    <row r="1114" spans="1:13" x14ac:dyDescent="0.2">
      <c r="A1114" s="157">
        <v>43398</v>
      </c>
      <c r="B1114" s="179">
        <v>10519.444</v>
      </c>
      <c r="C1114">
        <v>551759</v>
      </c>
      <c r="D1114" s="193">
        <f t="shared" si="107"/>
        <v>1.9065287562142166</v>
      </c>
      <c r="E1114" s="422"/>
      <c r="F1114" s="427">
        <f t="shared" si="109"/>
        <v>2.2890672050570111</v>
      </c>
      <c r="G1114" s="721"/>
      <c r="M1114" s="721"/>
    </row>
    <row r="1115" spans="1:13" x14ac:dyDescent="0.2">
      <c r="A1115" s="157">
        <v>43399</v>
      </c>
      <c r="B1115" s="179">
        <v>10331.198</v>
      </c>
      <c r="C1115">
        <v>569058</v>
      </c>
      <c r="D1115" s="193">
        <f t="shared" ref="D1115:D1178" si="110">(B1115/C1115)*100</f>
        <v>1.8154912153066998</v>
      </c>
      <c r="E1115" s="422"/>
      <c r="F1115" s="427">
        <f t="shared" si="109"/>
        <v>2.2890672050570111</v>
      </c>
      <c r="G1115" s="721"/>
      <c r="M1115" s="721"/>
    </row>
    <row r="1116" spans="1:13" x14ac:dyDescent="0.2">
      <c r="A1116" s="157">
        <v>43400</v>
      </c>
      <c r="B1116" s="179">
        <v>7405.8</v>
      </c>
      <c r="C1116">
        <v>249173</v>
      </c>
      <c r="D1116" s="193">
        <f t="shared" si="110"/>
        <v>2.972151878413793</v>
      </c>
      <c r="E1116" s="422"/>
      <c r="F1116" s="427">
        <f t="shared" si="109"/>
        <v>2.2890672050570111</v>
      </c>
      <c r="G1116" s="721"/>
      <c r="M1116" s="721"/>
    </row>
    <row r="1117" spans="1:13" x14ac:dyDescent="0.2">
      <c r="A1117" s="157">
        <v>43402</v>
      </c>
      <c r="B1117" s="179">
        <v>15215.103999999999</v>
      </c>
      <c r="C1117">
        <v>570221</v>
      </c>
      <c r="D1117" s="193">
        <f t="shared" si="110"/>
        <v>2.6682819468241257</v>
      </c>
      <c r="E1117" s="422"/>
      <c r="F1117" s="427">
        <f t="shared" si="109"/>
        <v>2.2890672050570111</v>
      </c>
      <c r="G1117" s="721"/>
      <c r="M1117" s="721"/>
    </row>
    <row r="1118" spans="1:13" x14ac:dyDescent="0.2">
      <c r="A1118" s="157">
        <v>43403</v>
      </c>
      <c r="B1118" s="179">
        <v>11918.788</v>
      </c>
      <c r="C1118">
        <v>426588</v>
      </c>
      <c r="D1118" s="193">
        <f t="shared" si="110"/>
        <v>2.7939810777612122</v>
      </c>
      <c r="E1118" s="422"/>
      <c r="F1118" s="427">
        <f t="shared" si="109"/>
        <v>2.2890672050570111</v>
      </c>
      <c r="G1118" s="721"/>
      <c r="M1118" s="721"/>
    </row>
    <row r="1119" spans="1:13" x14ac:dyDescent="0.2">
      <c r="A1119" s="157">
        <v>43404</v>
      </c>
      <c r="B1119">
        <v>8009.84</v>
      </c>
      <c r="C1119">
        <v>432986</v>
      </c>
      <c r="D1119" s="193">
        <f t="shared" si="110"/>
        <v>1.8499073873058252</v>
      </c>
      <c r="E1119" s="422"/>
      <c r="F1119" s="427">
        <f t="shared" si="109"/>
        <v>2.2890672050570111</v>
      </c>
      <c r="G1119" s="721"/>
      <c r="M1119" s="721"/>
    </row>
    <row r="1120" spans="1:13" x14ac:dyDescent="0.2">
      <c r="A1120" s="157">
        <v>43409</v>
      </c>
      <c r="B1120" s="179">
        <v>13112.946</v>
      </c>
      <c r="C1120">
        <v>561024</v>
      </c>
      <c r="D1120" s="193">
        <f t="shared" si="110"/>
        <v>2.3373235369609855</v>
      </c>
      <c r="E1120" s="422"/>
      <c r="F1120" s="427">
        <f t="shared" si="109"/>
        <v>2.2890672050570111</v>
      </c>
      <c r="G1120" s="721"/>
      <c r="M1120" s="721"/>
    </row>
    <row r="1121" spans="1:13" x14ac:dyDescent="0.2">
      <c r="A1121" s="157">
        <v>43410</v>
      </c>
      <c r="B1121" s="179">
        <v>10877.668</v>
      </c>
      <c r="C1121">
        <v>426953</v>
      </c>
      <c r="D1121" s="193">
        <f t="shared" si="110"/>
        <v>2.5477436626513925</v>
      </c>
      <c r="E1121" s="422"/>
      <c r="F1121" s="427">
        <f t="shared" si="109"/>
        <v>2.2890672050570111</v>
      </c>
      <c r="G1121" s="721"/>
      <c r="M1121" s="721"/>
    </row>
    <row r="1122" spans="1:13" x14ac:dyDescent="0.2">
      <c r="A1122" s="157">
        <v>43411</v>
      </c>
      <c r="B1122">
        <v>9990.07</v>
      </c>
      <c r="C1122">
        <v>396784</v>
      </c>
      <c r="D1122" s="193">
        <f t="shared" si="110"/>
        <v>2.5177602927537404</v>
      </c>
      <c r="E1122" s="422"/>
      <c r="F1122" s="427">
        <f t="shared" si="109"/>
        <v>2.2890672050570111</v>
      </c>
      <c r="G1122" s="721"/>
      <c r="M1122" s="721"/>
    </row>
    <row r="1123" spans="1:13" x14ac:dyDescent="0.2">
      <c r="A1123" s="157">
        <v>43412</v>
      </c>
      <c r="B1123" s="179">
        <v>10678.343999999999</v>
      </c>
      <c r="C1123">
        <v>369633</v>
      </c>
      <c r="D1123" s="193">
        <f t="shared" si="110"/>
        <v>2.8889043997695008</v>
      </c>
      <c r="E1123" s="422"/>
      <c r="F1123" s="427">
        <f t="shared" si="109"/>
        <v>2.2890672050570111</v>
      </c>
      <c r="G1123" s="721"/>
      <c r="M1123" s="721"/>
    </row>
    <row r="1124" spans="1:13" x14ac:dyDescent="0.2">
      <c r="A1124" s="157">
        <v>43413</v>
      </c>
      <c r="B1124">
        <v>8277.44</v>
      </c>
      <c r="C1124">
        <v>298304</v>
      </c>
      <c r="D1124" s="193">
        <f t="shared" si="110"/>
        <v>2.7748337266680969</v>
      </c>
      <c r="E1124" s="422"/>
      <c r="F1124" s="427">
        <f t="shared" si="109"/>
        <v>2.2890672050570111</v>
      </c>
      <c r="G1124" s="721"/>
      <c r="M1124" s="721"/>
    </row>
    <row r="1125" spans="1:13" x14ac:dyDescent="0.2">
      <c r="A1125" s="157">
        <v>43416</v>
      </c>
      <c r="B1125" s="179">
        <v>12721.308000000001</v>
      </c>
      <c r="C1125">
        <v>548794</v>
      </c>
      <c r="D1125" s="193">
        <f t="shared" si="110"/>
        <v>2.3180479378418863</v>
      </c>
      <c r="E1125" s="422"/>
      <c r="F1125" s="427">
        <f t="shared" si="109"/>
        <v>2.2890672050570111</v>
      </c>
      <c r="G1125" s="721"/>
      <c r="M1125" s="721"/>
    </row>
    <row r="1126" spans="1:13" x14ac:dyDescent="0.2">
      <c r="A1126" s="157">
        <v>43417</v>
      </c>
      <c r="B1126" s="179">
        <v>9684.9120000000003</v>
      </c>
      <c r="C1126">
        <v>558102</v>
      </c>
      <c r="D1126" s="193">
        <f t="shared" si="110"/>
        <v>1.7353301009492887</v>
      </c>
      <c r="E1126" s="422"/>
      <c r="F1126" s="427">
        <f t="shared" si="109"/>
        <v>2.2890672050570111</v>
      </c>
      <c r="G1126" s="721"/>
      <c r="M1126" s="721"/>
    </row>
    <row r="1127" spans="1:13" x14ac:dyDescent="0.2">
      <c r="A1127" s="157">
        <v>43418</v>
      </c>
      <c r="B1127" s="179">
        <v>14207.682000000001</v>
      </c>
      <c r="C1127">
        <v>529986</v>
      </c>
      <c r="D1127" s="193">
        <f t="shared" si="110"/>
        <v>2.6807655296555004</v>
      </c>
      <c r="E1127" s="422"/>
      <c r="F1127" s="427">
        <f t="shared" si="109"/>
        <v>2.2890672050570111</v>
      </c>
      <c r="G1127" s="721"/>
      <c r="M1127" s="721"/>
    </row>
    <row r="1128" spans="1:13" x14ac:dyDescent="0.2">
      <c r="A1128" s="157">
        <v>43419</v>
      </c>
      <c r="B1128" s="179">
        <v>11580.596</v>
      </c>
      <c r="C1128">
        <v>499926</v>
      </c>
      <c r="D1128" s="193">
        <f t="shared" si="110"/>
        <v>2.3164620363813846</v>
      </c>
      <c r="E1128" s="422"/>
      <c r="F1128" s="427">
        <f t="shared" si="109"/>
        <v>2.2890672050570111</v>
      </c>
      <c r="G1128" s="721"/>
      <c r="M1128" s="721"/>
    </row>
    <row r="1129" spans="1:13" x14ac:dyDescent="0.2">
      <c r="A1129" s="157">
        <v>43420</v>
      </c>
      <c r="B1129" s="179">
        <v>8300.3279999999995</v>
      </c>
      <c r="C1129">
        <v>214965</v>
      </c>
      <c r="D1129" s="193">
        <f t="shared" si="110"/>
        <v>3.8612462493894348</v>
      </c>
      <c r="E1129" s="422"/>
      <c r="F1129" s="427">
        <f t="shared" si="109"/>
        <v>2.2890672050570111</v>
      </c>
      <c r="G1129" s="721"/>
      <c r="M1129" s="721"/>
    </row>
    <row r="1130" spans="1:13" x14ac:dyDescent="0.2">
      <c r="A1130" s="157">
        <v>43423</v>
      </c>
      <c r="B1130" s="179">
        <v>9321.7279999999992</v>
      </c>
      <c r="C1130">
        <v>386376</v>
      </c>
      <c r="D1130" s="193">
        <f t="shared" si="110"/>
        <v>2.4126053378056604</v>
      </c>
      <c r="E1130" s="422"/>
      <c r="F1130" s="427">
        <f t="shared" si="109"/>
        <v>2.2890672050570111</v>
      </c>
      <c r="G1130" s="721"/>
      <c r="M1130" s="721"/>
    </row>
    <row r="1131" spans="1:13" x14ac:dyDescent="0.2">
      <c r="A1131" s="157">
        <v>43424</v>
      </c>
      <c r="B1131" s="179">
        <v>12419.436</v>
      </c>
      <c r="C1131">
        <v>525780</v>
      </c>
      <c r="D1131" s="193">
        <f t="shared" si="110"/>
        <v>2.362097455209403</v>
      </c>
      <c r="E1131" s="422"/>
      <c r="F1131" s="427">
        <f t="shared" si="109"/>
        <v>2.2890672050570111</v>
      </c>
      <c r="G1131" s="721"/>
      <c r="M1131" s="721"/>
    </row>
    <row r="1132" spans="1:13" x14ac:dyDescent="0.2">
      <c r="A1132" s="157">
        <v>43425</v>
      </c>
      <c r="B1132" s="179">
        <v>16221.634</v>
      </c>
      <c r="C1132">
        <v>573515</v>
      </c>
      <c r="D1132" s="193">
        <f t="shared" si="110"/>
        <v>2.8284585407530751</v>
      </c>
      <c r="E1132" s="422"/>
      <c r="F1132" s="427">
        <f t="shared" si="109"/>
        <v>2.2890672050570111</v>
      </c>
      <c r="G1132" s="721"/>
      <c r="M1132" s="721"/>
    </row>
    <row r="1133" spans="1:13" x14ac:dyDescent="0.2">
      <c r="A1133" s="157">
        <v>43426</v>
      </c>
      <c r="B1133">
        <v>11950.35</v>
      </c>
      <c r="C1133">
        <v>619727</v>
      </c>
      <c r="D1133" s="193">
        <f t="shared" si="110"/>
        <v>1.9283248914441358</v>
      </c>
      <c r="E1133" s="422"/>
      <c r="F1133" s="427">
        <f t="shared" si="109"/>
        <v>2.2890672050570111</v>
      </c>
      <c r="G1133" s="721"/>
      <c r="M1133" s="721"/>
    </row>
    <row r="1134" spans="1:13" x14ac:dyDescent="0.2">
      <c r="A1134" s="157">
        <v>43427</v>
      </c>
      <c r="B1134">
        <v>8980.2260000000006</v>
      </c>
      <c r="C1134">
        <v>367929</v>
      </c>
      <c r="D1134" s="193">
        <f t="shared" si="110"/>
        <v>2.4407497098625006</v>
      </c>
      <c r="E1134" s="422"/>
      <c r="F1134" s="427">
        <f t="shared" si="109"/>
        <v>2.2890672050570111</v>
      </c>
      <c r="G1134" s="721"/>
      <c r="M1134" s="721"/>
    </row>
    <row r="1135" spans="1:13" x14ac:dyDescent="0.2">
      <c r="A1135" s="157">
        <v>43430</v>
      </c>
      <c r="B1135" s="179">
        <v>12076.178</v>
      </c>
      <c r="C1135">
        <v>604370</v>
      </c>
      <c r="D1135" s="193">
        <f t="shared" si="110"/>
        <v>1.9981431904297038</v>
      </c>
      <c r="E1135" s="422"/>
      <c r="F1135" s="427">
        <f t="shared" si="109"/>
        <v>2.2890672050570111</v>
      </c>
      <c r="G1135" s="721"/>
      <c r="M1135" s="721"/>
    </row>
    <row r="1136" spans="1:13" x14ac:dyDescent="0.2">
      <c r="A1136" s="157">
        <v>43431</v>
      </c>
      <c r="B1136" s="179">
        <v>12027.052</v>
      </c>
      <c r="C1136">
        <v>582905</v>
      </c>
      <c r="D1136" s="193">
        <f t="shared" si="110"/>
        <v>2.0632953911872431</v>
      </c>
      <c r="E1136" s="422"/>
      <c r="F1136" s="427">
        <f t="shared" si="109"/>
        <v>2.2890672050570111</v>
      </c>
      <c r="G1136" s="721"/>
      <c r="M1136" s="721"/>
    </row>
    <row r="1137" spans="1:13" x14ac:dyDescent="0.2">
      <c r="A1137" s="157">
        <v>43432</v>
      </c>
      <c r="B1137" s="179">
        <v>11821.964</v>
      </c>
      <c r="C1137">
        <v>525411</v>
      </c>
      <c r="D1137" s="193">
        <f t="shared" si="110"/>
        <v>2.2500412058369541</v>
      </c>
      <c r="E1137" s="422"/>
      <c r="F1137" s="427">
        <f t="shared" si="109"/>
        <v>2.2890672050570111</v>
      </c>
      <c r="G1137" s="721"/>
      <c r="M1137" s="721"/>
    </row>
    <row r="1138" spans="1:13" x14ac:dyDescent="0.2">
      <c r="A1138" s="157">
        <v>43433</v>
      </c>
      <c r="B1138" s="179">
        <v>9172.2139999999999</v>
      </c>
      <c r="C1138">
        <v>498699</v>
      </c>
      <c r="D1138" s="193">
        <f t="shared" si="110"/>
        <v>1.8392284724854071</v>
      </c>
      <c r="E1138" s="422"/>
      <c r="F1138" s="427">
        <f t="shared" si="109"/>
        <v>2.2890672050570111</v>
      </c>
      <c r="G1138" s="721"/>
      <c r="M1138" s="721"/>
    </row>
    <row r="1139" spans="1:13" x14ac:dyDescent="0.2">
      <c r="A1139" s="157">
        <v>43434</v>
      </c>
      <c r="B1139">
        <v>14118.88</v>
      </c>
      <c r="C1139">
        <v>452080</v>
      </c>
      <c r="D1139" s="193">
        <f t="shared" si="110"/>
        <v>3.1230932578304724</v>
      </c>
      <c r="E1139" s="422"/>
      <c r="F1139" s="427">
        <f t="shared" si="109"/>
        <v>2.2890672050570111</v>
      </c>
      <c r="G1139" s="721"/>
      <c r="M1139" s="721"/>
    </row>
    <row r="1140" spans="1:13" x14ac:dyDescent="0.2">
      <c r="A1140" s="157">
        <v>43437</v>
      </c>
      <c r="B1140">
        <v>11882.3</v>
      </c>
      <c r="C1140">
        <v>512243</v>
      </c>
      <c r="D1140" s="193">
        <f t="shared" si="110"/>
        <v>2.3196607859941474</v>
      </c>
      <c r="E1140" s="422"/>
      <c r="F1140" s="427">
        <f t="shared" si="109"/>
        <v>2.2890672050570111</v>
      </c>
      <c r="G1140" s="721"/>
      <c r="M1140" s="721"/>
    </row>
    <row r="1141" spans="1:13" x14ac:dyDescent="0.2">
      <c r="A1141" s="157">
        <v>43438</v>
      </c>
      <c r="B1141" s="179">
        <v>13374.897999999999</v>
      </c>
      <c r="C1141">
        <v>496296</v>
      </c>
      <c r="D1141" s="193">
        <f t="shared" si="110"/>
        <v>2.6949437432499961</v>
      </c>
      <c r="E1141" s="422"/>
      <c r="F1141" s="427">
        <f t="shared" si="109"/>
        <v>2.2890672050570111</v>
      </c>
      <c r="G1141" s="721"/>
      <c r="M1141" s="721"/>
    </row>
    <row r="1142" spans="1:13" x14ac:dyDescent="0.2">
      <c r="A1142" s="157">
        <v>43439</v>
      </c>
      <c r="B1142" s="179">
        <v>11318.976000000001</v>
      </c>
      <c r="C1142">
        <v>522362</v>
      </c>
      <c r="D1142" s="193">
        <f t="shared" si="110"/>
        <v>2.1668835022455695</v>
      </c>
      <c r="E1142" s="422"/>
      <c r="F1142" s="427">
        <f t="shared" si="109"/>
        <v>2.2890672050570111</v>
      </c>
      <c r="G1142" s="721"/>
      <c r="M1142" s="721"/>
    </row>
    <row r="1143" spans="1:13" x14ac:dyDescent="0.2">
      <c r="A1143" s="157">
        <v>43440</v>
      </c>
      <c r="B1143" s="179">
        <v>11975.992</v>
      </c>
      <c r="C1143">
        <v>507393</v>
      </c>
      <c r="D1143" s="193">
        <f t="shared" si="110"/>
        <v>2.3602990187093633</v>
      </c>
      <c r="E1143" s="422"/>
      <c r="F1143" s="427">
        <f t="shared" si="109"/>
        <v>2.2890672050570111</v>
      </c>
      <c r="G1143" s="721"/>
      <c r="M1143" s="721"/>
    </row>
    <row r="1144" spans="1:13" x14ac:dyDescent="0.2">
      <c r="A1144" s="157">
        <v>43441</v>
      </c>
      <c r="B1144" s="179">
        <v>12071.954</v>
      </c>
      <c r="C1144">
        <v>513272</v>
      </c>
      <c r="D1144" s="193">
        <f t="shared" si="110"/>
        <v>2.3519603640954503</v>
      </c>
      <c r="E1144" s="422"/>
      <c r="F1144" s="427">
        <f t="shared" si="109"/>
        <v>2.2890672050570111</v>
      </c>
      <c r="G1144" s="721"/>
      <c r="M1144" s="721"/>
    </row>
    <row r="1145" spans="1:13" x14ac:dyDescent="0.2">
      <c r="A1145" s="157">
        <v>43444</v>
      </c>
      <c r="B1145" s="179">
        <v>12470.237999999999</v>
      </c>
      <c r="C1145">
        <v>517146</v>
      </c>
      <c r="D1145" s="193">
        <f t="shared" si="110"/>
        <v>2.4113573342924433</v>
      </c>
      <c r="E1145" s="422"/>
      <c r="F1145" s="427">
        <f t="shared" si="109"/>
        <v>2.2890672050570111</v>
      </c>
      <c r="G1145" s="721"/>
      <c r="M1145" s="721"/>
    </row>
    <row r="1146" spans="1:13" x14ac:dyDescent="0.2">
      <c r="A1146" s="157">
        <v>43445</v>
      </c>
      <c r="B1146" s="179">
        <v>6017.6239999999998</v>
      </c>
      <c r="C1146">
        <v>487152</v>
      </c>
      <c r="D1146" s="193">
        <f t="shared" si="110"/>
        <v>1.2352662002824579</v>
      </c>
      <c r="E1146" s="422"/>
      <c r="F1146" s="427">
        <f t="shared" si="109"/>
        <v>2.2890672050570111</v>
      </c>
      <c r="G1146" s="721"/>
      <c r="M1146" s="721"/>
    </row>
    <row r="1147" spans="1:13" x14ac:dyDescent="0.2">
      <c r="A1147" s="157">
        <v>43446</v>
      </c>
      <c r="B1147">
        <v>10616.07</v>
      </c>
      <c r="C1147">
        <v>594294</v>
      </c>
      <c r="D1147" s="193">
        <f t="shared" si="110"/>
        <v>1.786333027087603</v>
      </c>
      <c r="E1147" s="422"/>
      <c r="F1147" s="427">
        <f t="shared" si="109"/>
        <v>2.2890672050570111</v>
      </c>
      <c r="G1147" s="721"/>
      <c r="M1147" s="721"/>
    </row>
    <row r="1148" spans="1:13" x14ac:dyDescent="0.2">
      <c r="A1148" s="157">
        <v>43447</v>
      </c>
      <c r="B1148" s="179">
        <v>11128.878000000001</v>
      </c>
      <c r="C1148">
        <v>550687</v>
      </c>
      <c r="D1148" s="193">
        <f t="shared" si="110"/>
        <v>2.0209080657433351</v>
      </c>
      <c r="E1148" s="422"/>
      <c r="F1148" s="427">
        <f t="shared" si="109"/>
        <v>2.2890672050570111</v>
      </c>
      <c r="G1148" s="721"/>
      <c r="M1148" s="721"/>
    </row>
    <row r="1149" spans="1:13" x14ac:dyDescent="0.2">
      <c r="A1149" s="157">
        <v>43448</v>
      </c>
      <c r="B1149" s="179">
        <v>13963.368</v>
      </c>
      <c r="C1149">
        <v>538870</v>
      </c>
      <c r="D1149" s="193">
        <f t="shared" si="110"/>
        <v>2.5912312802716797</v>
      </c>
      <c r="E1149" s="422"/>
      <c r="F1149" s="427">
        <f t="shared" si="109"/>
        <v>2.2890672050570111</v>
      </c>
      <c r="G1149" s="721"/>
      <c r="M1149" s="721"/>
    </row>
    <row r="1150" spans="1:13" x14ac:dyDescent="0.2">
      <c r="A1150" s="157">
        <v>43451</v>
      </c>
      <c r="B1150" s="179">
        <v>9990.2119999999995</v>
      </c>
      <c r="C1150">
        <v>467893</v>
      </c>
      <c r="D1150" s="193">
        <f t="shared" si="110"/>
        <v>2.1351488481340821</v>
      </c>
      <c r="E1150" s="422"/>
      <c r="F1150" s="427">
        <f t="shared" si="109"/>
        <v>2.2890672050570111</v>
      </c>
      <c r="G1150" s="721"/>
      <c r="M1150" s="721"/>
    </row>
    <row r="1151" spans="1:13" x14ac:dyDescent="0.2">
      <c r="A1151" s="157">
        <v>43452</v>
      </c>
      <c r="B1151" s="179">
        <v>13794.772000000001</v>
      </c>
      <c r="C1151">
        <v>526549</v>
      </c>
      <c r="D1151" s="193">
        <f t="shared" si="110"/>
        <v>2.6198458263143602</v>
      </c>
      <c r="E1151" s="422"/>
      <c r="F1151" s="427">
        <f t="shared" si="109"/>
        <v>2.2890672050570111</v>
      </c>
      <c r="G1151" s="721"/>
      <c r="M1151" s="721"/>
    </row>
    <row r="1152" spans="1:13" x14ac:dyDescent="0.2">
      <c r="A1152" s="157">
        <v>43453</v>
      </c>
      <c r="B1152" s="179">
        <v>10212.554</v>
      </c>
      <c r="C1152">
        <v>469816</v>
      </c>
      <c r="D1152" s="193">
        <f t="shared" si="110"/>
        <v>2.1737348238459311</v>
      </c>
      <c r="E1152" s="422"/>
      <c r="F1152" s="427">
        <f t="shared" si="109"/>
        <v>2.2890672050570111</v>
      </c>
      <c r="G1152" s="721"/>
      <c r="M1152" s="721"/>
    </row>
    <row r="1153" spans="1:13" ht="13.5" thickBot="1" x14ac:dyDescent="0.25">
      <c r="A1153" s="157">
        <v>43454</v>
      </c>
      <c r="B1153" s="179">
        <v>0</v>
      </c>
      <c r="C1153">
        <v>529383</v>
      </c>
      <c r="D1153" s="193">
        <f t="shared" si="110"/>
        <v>0</v>
      </c>
      <c r="E1153" s="422"/>
      <c r="F1153" s="427">
        <f t="shared" si="109"/>
        <v>2.2890672050570111</v>
      </c>
      <c r="G1153" s="721"/>
      <c r="M1153" s="721"/>
    </row>
    <row r="1154" spans="1:13" ht="13.5" thickTop="1" x14ac:dyDescent="0.2">
      <c r="A1154" s="593">
        <v>43468</v>
      </c>
      <c r="B1154" s="598">
        <v>10836.522000000001</v>
      </c>
      <c r="C1154" s="594">
        <v>536188</v>
      </c>
      <c r="D1154" s="595">
        <f t="shared" si="110"/>
        <v>2.0210303102643103</v>
      </c>
      <c r="E1154" s="596"/>
      <c r="F1154" s="597">
        <f>AVERAGE(D1154:D1379)</f>
        <v>2.1116950708945854</v>
      </c>
      <c r="G1154" s="718"/>
      <c r="H1154" s="594"/>
      <c r="M1154" s="718"/>
    </row>
    <row r="1155" spans="1:13" x14ac:dyDescent="0.2">
      <c r="A1155" s="157">
        <v>43469</v>
      </c>
      <c r="B1155" s="179">
        <v>12949.538</v>
      </c>
      <c r="C1155">
        <v>536188</v>
      </c>
      <c r="D1155" s="193">
        <f t="shared" si="110"/>
        <v>2.4151114907457831</v>
      </c>
      <c r="E1155" s="422"/>
      <c r="F1155" s="425">
        <f>$F$1154</f>
        <v>2.1116950708945854</v>
      </c>
      <c r="G1155" s="717"/>
      <c r="M1155" s="717"/>
    </row>
    <row r="1156" spans="1:13" x14ac:dyDescent="0.2">
      <c r="A1156" s="157">
        <v>43472</v>
      </c>
      <c r="B1156" s="179">
        <v>14062.302</v>
      </c>
      <c r="C1156">
        <v>562329</v>
      </c>
      <c r="D1156" s="193">
        <f t="shared" si="110"/>
        <v>2.5007250204062035</v>
      </c>
      <c r="E1156" s="422"/>
      <c r="F1156" s="425">
        <f t="shared" ref="F1156:F1219" si="111">$F$1154</f>
        <v>2.1116950708945854</v>
      </c>
      <c r="G1156" s="717"/>
      <c r="M1156" s="717"/>
    </row>
    <row r="1157" spans="1:13" x14ac:dyDescent="0.2">
      <c r="A1157" s="157">
        <v>43473</v>
      </c>
      <c r="B1157" s="179">
        <v>10812.394</v>
      </c>
      <c r="C1157">
        <v>560899</v>
      </c>
      <c r="D1157" s="193">
        <f t="shared" si="110"/>
        <v>1.9276900119272811</v>
      </c>
      <c r="E1157" s="422"/>
      <c r="F1157" s="425">
        <f t="shared" si="111"/>
        <v>2.1116950708945854</v>
      </c>
      <c r="G1157" s="717"/>
      <c r="M1157" s="717"/>
    </row>
    <row r="1158" spans="1:13" x14ac:dyDescent="0.2">
      <c r="A1158" s="157">
        <v>43474</v>
      </c>
      <c r="B1158" s="179">
        <v>8232.884</v>
      </c>
      <c r="C1158">
        <v>570529</v>
      </c>
      <c r="D1158" s="193">
        <f t="shared" si="110"/>
        <v>1.4430263842854614</v>
      </c>
      <c r="E1158" s="422"/>
      <c r="F1158" s="425">
        <f t="shared" si="111"/>
        <v>2.1116950708945854</v>
      </c>
      <c r="G1158" s="717"/>
      <c r="M1158" s="717"/>
    </row>
    <row r="1159" spans="1:13" x14ac:dyDescent="0.2">
      <c r="A1159" s="157">
        <v>43475</v>
      </c>
      <c r="B1159" s="179">
        <v>12015.956</v>
      </c>
      <c r="C1159">
        <v>623386</v>
      </c>
      <c r="D1159" s="193">
        <f t="shared" si="110"/>
        <v>1.9275306150603317</v>
      </c>
      <c r="E1159" s="422"/>
      <c r="F1159" s="425">
        <f t="shared" si="111"/>
        <v>2.1116950708945854</v>
      </c>
      <c r="G1159" s="717"/>
      <c r="M1159" s="717"/>
    </row>
    <row r="1160" spans="1:13" x14ac:dyDescent="0.2">
      <c r="A1160" s="157">
        <v>43476</v>
      </c>
      <c r="B1160" s="179">
        <v>6246.9459999999999</v>
      </c>
      <c r="C1160">
        <v>236685</v>
      </c>
      <c r="D1160" s="193">
        <f t="shared" si="110"/>
        <v>2.6393501911823729</v>
      </c>
      <c r="E1160" s="422"/>
      <c r="F1160" s="425">
        <f t="shared" si="111"/>
        <v>2.1116950708945854</v>
      </c>
      <c r="G1160" s="717"/>
      <c r="M1160" s="717"/>
    </row>
    <row r="1161" spans="1:13" x14ac:dyDescent="0.2">
      <c r="A1161" s="157">
        <v>43479</v>
      </c>
      <c r="B1161">
        <v>7230.48</v>
      </c>
      <c r="C1161">
        <v>333887</v>
      </c>
      <c r="D1161" s="193">
        <f t="shared" si="110"/>
        <v>2.1655470263891674</v>
      </c>
      <c r="E1161" s="422"/>
      <c r="F1161" s="425">
        <f t="shared" si="111"/>
        <v>2.1116950708945854</v>
      </c>
      <c r="G1161" s="717"/>
      <c r="M1161" s="717"/>
    </row>
    <row r="1162" spans="1:13" x14ac:dyDescent="0.2">
      <c r="A1162" s="157">
        <v>43480</v>
      </c>
      <c r="B1162" s="179">
        <v>8812.4459999999999</v>
      </c>
      <c r="C1162">
        <v>660997</v>
      </c>
      <c r="D1162" s="193">
        <f t="shared" si="110"/>
        <v>1.3332051431398328</v>
      </c>
      <c r="E1162" s="422"/>
      <c r="F1162" s="425">
        <f t="shared" si="111"/>
        <v>2.1116950708945854</v>
      </c>
      <c r="G1162" s="717"/>
      <c r="M1162" s="717"/>
    </row>
    <row r="1163" spans="1:13" x14ac:dyDescent="0.2">
      <c r="A1163" s="157">
        <v>43481</v>
      </c>
      <c r="B1163" s="179">
        <v>11559.508</v>
      </c>
      <c r="C1163">
        <v>614853</v>
      </c>
      <c r="D1163" s="193">
        <f t="shared" si="110"/>
        <v>1.8800441731600885</v>
      </c>
      <c r="E1163" s="422"/>
      <c r="F1163" s="425">
        <f t="shared" si="111"/>
        <v>2.1116950708945854</v>
      </c>
      <c r="G1163" s="717"/>
      <c r="M1163" s="717"/>
    </row>
    <row r="1164" spans="1:13" x14ac:dyDescent="0.2">
      <c r="A1164" s="157">
        <v>43482</v>
      </c>
      <c r="B1164" s="179">
        <v>10720.366</v>
      </c>
      <c r="C1164">
        <v>579420</v>
      </c>
      <c r="D1164" s="193">
        <f t="shared" si="110"/>
        <v>1.8501891546719131</v>
      </c>
      <c r="E1164" s="422"/>
      <c r="F1164" s="425">
        <f t="shared" si="111"/>
        <v>2.1116950708945854</v>
      </c>
      <c r="G1164" s="717"/>
      <c r="M1164" s="717"/>
    </row>
    <row r="1165" spans="1:13" x14ac:dyDescent="0.2">
      <c r="A1165" s="157">
        <v>43483</v>
      </c>
      <c r="B1165">
        <v>17573.080000000002</v>
      </c>
      <c r="C1165">
        <v>596551</v>
      </c>
      <c r="D1165" s="193">
        <f t="shared" si="110"/>
        <v>2.9457799919872736</v>
      </c>
      <c r="E1165" s="422"/>
      <c r="F1165" s="425">
        <f t="shared" si="111"/>
        <v>2.1116950708945854</v>
      </c>
      <c r="G1165" s="717"/>
      <c r="M1165" s="717"/>
    </row>
    <row r="1166" spans="1:13" x14ac:dyDescent="0.2">
      <c r="A1166" s="157">
        <v>43486</v>
      </c>
      <c r="B1166" s="179">
        <v>9962.5239999999994</v>
      </c>
      <c r="C1166">
        <v>547999</v>
      </c>
      <c r="D1166" s="193">
        <f t="shared" si="110"/>
        <v>1.8179821496024626</v>
      </c>
      <c r="E1166" s="422"/>
      <c r="F1166" s="425">
        <f t="shared" si="111"/>
        <v>2.1116950708945854</v>
      </c>
      <c r="G1166" s="717"/>
      <c r="M1166" s="717"/>
    </row>
    <row r="1167" spans="1:13" x14ac:dyDescent="0.2">
      <c r="A1167" s="157">
        <v>43487</v>
      </c>
      <c r="B1167" s="179">
        <v>9234.7780000000002</v>
      </c>
      <c r="C1167">
        <v>606382</v>
      </c>
      <c r="D1167" s="193">
        <f t="shared" si="110"/>
        <v>1.5229307598180686</v>
      </c>
      <c r="E1167" s="422"/>
      <c r="F1167" s="425">
        <f t="shared" si="111"/>
        <v>2.1116950708945854</v>
      </c>
      <c r="G1167" s="717"/>
      <c r="M1167" s="717"/>
    </row>
    <row r="1168" spans="1:13" x14ac:dyDescent="0.2">
      <c r="A1168" s="157">
        <v>43488</v>
      </c>
      <c r="B1168" s="179">
        <v>9472.2119999999995</v>
      </c>
      <c r="C1168">
        <v>573917</v>
      </c>
      <c r="D1168" s="193">
        <f t="shared" si="110"/>
        <v>1.6504498037172621</v>
      </c>
      <c r="E1168" s="422"/>
      <c r="F1168" s="425">
        <f t="shared" si="111"/>
        <v>2.1116950708945854</v>
      </c>
      <c r="G1168" s="717"/>
      <c r="M1168" s="717"/>
    </row>
    <row r="1169" spans="1:13" x14ac:dyDescent="0.2">
      <c r="A1169" s="157">
        <v>43489</v>
      </c>
      <c r="B1169" s="179">
        <v>5083.2979999999998</v>
      </c>
      <c r="C1169">
        <v>307872</v>
      </c>
      <c r="D1169" s="193">
        <f t="shared" si="110"/>
        <v>1.6511076031597547</v>
      </c>
      <c r="E1169" s="422"/>
      <c r="F1169" s="425">
        <f t="shared" si="111"/>
        <v>2.1116950708945854</v>
      </c>
      <c r="G1169" s="717"/>
      <c r="M1169" s="717"/>
    </row>
    <row r="1170" spans="1:13" x14ac:dyDescent="0.2">
      <c r="A1170" s="157">
        <v>43490</v>
      </c>
      <c r="B1170" s="179">
        <v>17127.698</v>
      </c>
      <c r="C1170">
        <v>611079</v>
      </c>
      <c r="D1170" s="193">
        <f t="shared" si="110"/>
        <v>2.8028614958131435</v>
      </c>
      <c r="E1170" s="422"/>
      <c r="F1170" s="425">
        <f t="shared" si="111"/>
        <v>2.1116950708945854</v>
      </c>
      <c r="G1170" s="717"/>
      <c r="M1170" s="717"/>
    </row>
    <row r="1171" spans="1:13" x14ac:dyDescent="0.2">
      <c r="A1171" s="157">
        <v>43491</v>
      </c>
      <c r="B1171">
        <v>7949.22</v>
      </c>
      <c r="C1171">
        <v>313495</v>
      </c>
      <c r="D1171" s="193">
        <f t="shared" si="110"/>
        <v>2.5356768050527121</v>
      </c>
      <c r="E1171" s="422"/>
      <c r="F1171" s="425">
        <f t="shared" si="111"/>
        <v>2.1116950708945854</v>
      </c>
      <c r="G1171" s="717"/>
      <c r="M1171" s="717"/>
    </row>
    <row r="1172" spans="1:13" x14ac:dyDescent="0.2">
      <c r="A1172" s="157">
        <v>43493</v>
      </c>
      <c r="B1172">
        <v>12883.4</v>
      </c>
      <c r="C1172">
        <v>534304</v>
      </c>
      <c r="D1172" s="193">
        <f t="shared" si="110"/>
        <v>2.4112490267712761</v>
      </c>
      <c r="E1172" s="422"/>
      <c r="F1172" s="425">
        <f t="shared" si="111"/>
        <v>2.1116950708945854</v>
      </c>
      <c r="G1172" s="717"/>
      <c r="M1172" s="717"/>
    </row>
    <row r="1173" spans="1:13" x14ac:dyDescent="0.2">
      <c r="A1173" s="157">
        <v>43494</v>
      </c>
      <c r="B1173" s="179">
        <v>7919.8419999999996</v>
      </c>
      <c r="C1173">
        <v>394746</v>
      </c>
      <c r="D1173" s="193">
        <f t="shared" si="110"/>
        <v>2.0063134268618299</v>
      </c>
      <c r="E1173" s="422"/>
      <c r="F1173" s="425">
        <f t="shared" si="111"/>
        <v>2.1116950708945854</v>
      </c>
      <c r="G1173" s="717"/>
      <c r="M1173" s="717"/>
    </row>
    <row r="1174" spans="1:13" x14ac:dyDescent="0.2">
      <c r="A1174" s="157">
        <v>43495</v>
      </c>
      <c r="B1174">
        <v>11501.91</v>
      </c>
      <c r="C1174">
        <v>610297</v>
      </c>
      <c r="D1174" s="193">
        <f t="shared" si="110"/>
        <v>1.8846414122959805</v>
      </c>
      <c r="E1174" s="422"/>
      <c r="F1174" s="425">
        <f t="shared" si="111"/>
        <v>2.1116950708945854</v>
      </c>
      <c r="G1174" s="717"/>
      <c r="M1174" s="717"/>
    </row>
    <row r="1175" spans="1:13" x14ac:dyDescent="0.2">
      <c r="A1175" s="157">
        <v>43496</v>
      </c>
      <c r="B1175" s="179">
        <v>14275.016</v>
      </c>
      <c r="C1175">
        <v>488198</v>
      </c>
      <c r="D1175" s="193">
        <f t="shared" si="110"/>
        <v>2.9240218108226577</v>
      </c>
      <c r="E1175" s="422"/>
      <c r="F1175" s="425">
        <f t="shared" si="111"/>
        <v>2.1116950708945854</v>
      </c>
      <c r="G1175" s="717"/>
      <c r="M1175" s="717"/>
    </row>
    <row r="1176" spans="1:13" x14ac:dyDescent="0.2">
      <c r="A1176" s="157">
        <v>43497</v>
      </c>
      <c r="B1176" s="179">
        <v>10225.396000000001</v>
      </c>
      <c r="C1176">
        <v>423131</v>
      </c>
      <c r="D1176" s="193">
        <f t="shared" si="110"/>
        <v>2.4166028960298349</v>
      </c>
      <c r="E1176" s="422"/>
      <c r="F1176" s="425">
        <f t="shared" si="111"/>
        <v>2.1116950708945854</v>
      </c>
      <c r="G1176" s="717"/>
      <c r="M1176" s="717"/>
    </row>
    <row r="1177" spans="1:13" x14ac:dyDescent="0.2">
      <c r="A1177" s="157">
        <v>43498</v>
      </c>
      <c r="B1177">
        <v>4413.91</v>
      </c>
      <c r="C1177">
        <v>279164</v>
      </c>
      <c r="D1177" s="193">
        <f t="shared" si="110"/>
        <v>1.5811171927612444</v>
      </c>
      <c r="E1177" s="422"/>
      <c r="F1177" s="425">
        <f t="shared" si="111"/>
        <v>2.1116950708945854</v>
      </c>
      <c r="G1177" s="717"/>
      <c r="M1177" s="717"/>
    </row>
    <row r="1178" spans="1:13" x14ac:dyDescent="0.2">
      <c r="A1178" s="157">
        <v>43500</v>
      </c>
      <c r="B1178">
        <v>5174.2</v>
      </c>
      <c r="C1178">
        <v>242604</v>
      </c>
      <c r="D1178" s="193">
        <f t="shared" si="110"/>
        <v>2.1327760465614745</v>
      </c>
      <c r="E1178" s="422"/>
      <c r="F1178" s="425">
        <f t="shared" si="111"/>
        <v>2.1116950708945854</v>
      </c>
      <c r="G1178" s="717"/>
      <c r="M1178" s="717"/>
    </row>
    <row r="1179" spans="1:13" x14ac:dyDescent="0.2">
      <c r="A1179" s="157">
        <v>43501</v>
      </c>
      <c r="B1179" s="179">
        <v>17853.934000000001</v>
      </c>
      <c r="C1179">
        <v>496902</v>
      </c>
      <c r="D1179" s="193">
        <f t="shared" ref="D1179:D1247" si="112">(B1179/C1179)*100</f>
        <v>3.5930493336714284</v>
      </c>
      <c r="E1179" s="422"/>
      <c r="F1179" s="425">
        <f t="shared" si="111"/>
        <v>2.1116950708945854</v>
      </c>
      <c r="G1179" s="717"/>
      <c r="M1179" s="717"/>
    </row>
    <row r="1180" spans="1:13" x14ac:dyDescent="0.2">
      <c r="A1180" s="157">
        <v>43502</v>
      </c>
      <c r="B1180" s="179">
        <v>10144.036</v>
      </c>
      <c r="C1180">
        <v>554399</v>
      </c>
      <c r="D1180" s="193">
        <f t="shared" si="112"/>
        <v>1.8297356236212547</v>
      </c>
      <c r="E1180" s="422"/>
      <c r="F1180" s="425">
        <f t="shared" si="111"/>
        <v>2.1116950708945854</v>
      </c>
      <c r="G1180" s="717"/>
      <c r="M1180" s="717"/>
    </row>
    <row r="1181" spans="1:13" x14ac:dyDescent="0.2">
      <c r="A1181" s="157">
        <v>43503</v>
      </c>
      <c r="B1181" s="179">
        <v>14479.178</v>
      </c>
      <c r="C1181">
        <v>565255</v>
      </c>
      <c r="D1181" s="193">
        <f t="shared" si="112"/>
        <v>2.561530282792722</v>
      </c>
      <c r="E1181" s="422"/>
      <c r="F1181" s="425">
        <f t="shared" si="111"/>
        <v>2.1116950708945854</v>
      </c>
      <c r="G1181" s="717"/>
      <c r="M1181" s="717"/>
    </row>
    <row r="1182" spans="1:13" x14ac:dyDescent="0.2">
      <c r="A1182" s="157">
        <v>43504</v>
      </c>
      <c r="B1182" s="179">
        <v>14209.038</v>
      </c>
      <c r="C1182">
        <v>556528</v>
      </c>
      <c r="D1182" s="193">
        <f t="shared" si="112"/>
        <v>2.5531577925998334</v>
      </c>
      <c r="E1182" s="422"/>
      <c r="F1182" s="425">
        <f t="shared" si="111"/>
        <v>2.1116950708945854</v>
      </c>
      <c r="G1182" s="717"/>
      <c r="M1182" s="717"/>
    </row>
    <row r="1183" spans="1:13" x14ac:dyDescent="0.2">
      <c r="A1183" s="157">
        <v>43507</v>
      </c>
      <c r="B1183" s="179">
        <v>12924.977999999999</v>
      </c>
      <c r="C1183">
        <v>519760</v>
      </c>
      <c r="D1183" s="193">
        <f t="shared" si="112"/>
        <v>2.4867204094197319</v>
      </c>
      <c r="E1183" s="422"/>
      <c r="F1183" s="425">
        <f t="shared" si="111"/>
        <v>2.1116950708945854</v>
      </c>
      <c r="G1183" s="717"/>
      <c r="M1183" s="717"/>
    </row>
    <row r="1184" spans="1:13" x14ac:dyDescent="0.2">
      <c r="A1184" s="157">
        <v>43508</v>
      </c>
      <c r="B1184" s="179">
        <v>14246.575999999999</v>
      </c>
      <c r="C1184">
        <v>640866</v>
      </c>
      <c r="D1184" s="193">
        <f t="shared" si="112"/>
        <v>2.2230194767704945</v>
      </c>
      <c r="E1184" s="422"/>
      <c r="F1184" s="425">
        <f t="shared" si="111"/>
        <v>2.1116950708945854</v>
      </c>
      <c r="G1184" s="717"/>
      <c r="M1184" s="717"/>
    </row>
    <row r="1185" spans="1:13" x14ac:dyDescent="0.2">
      <c r="A1185" s="157">
        <v>43509</v>
      </c>
      <c r="B1185">
        <v>7941.42</v>
      </c>
      <c r="C1185">
        <v>617566</v>
      </c>
      <c r="D1185" s="193">
        <f t="shared" si="112"/>
        <v>1.285922476302128</v>
      </c>
      <c r="E1185" s="422"/>
      <c r="F1185" s="425">
        <f t="shared" si="111"/>
        <v>2.1116950708945854</v>
      </c>
      <c r="G1185" s="717"/>
      <c r="M1185" s="717"/>
    </row>
    <row r="1186" spans="1:13" x14ac:dyDescent="0.2">
      <c r="A1186" s="157">
        <v>43510</v>
      </c>
      <c r="B1186" s="179">
        <v>16464.635999999999</v>
      </c>
      <c r="C1186">
        <v>584482</v>
      </c>
      <c r="D1186" s="193">
        <f t="shared" si="112"/>
        <v>2.816962027915316</v>
      </c>
      <c r="E1186" s="422"/>
      <c r="F1186" s="425">
        <f t="shared" si="111"/>
        <v>2.1116950708945854</v>
      </c>
      <c r="G1186" s="717"/>
      <c r="M1186" s="717"/>
    </row>
    <row r="1187" spans="1:13" x14ac:dyDescent="0.2">
      <c r="A1187" s="157">
        <v>43511</v>
      </c>
      <c r="B1187" s="179">
        <v>13183.668</v>
      </c>
      <c r="C1187">
        <v>536056</v>
      </c>
      <c r="D1187" s="193">
        <f t="shared" si="112"/>
        <v>2.4593826018177207</v>
      </c>
      <c r="E1187" s="422"/>
      <c r="F1187" s="425">
        <f t="shared" si="111"/>
        <v>2.1116950708945854</v>
      </c>
      <c r="G1187" s="717"/>
      <c r="M1187" s="717"/>
    </row>
    <row r="1188" spans="1:13" x14ac:dyDescent="0.2">
      <c r="A1188" s="157">
        <v>43514</v>
      </c>
      <c r="B1188" s="179">
        <v>11538.132</v>
      </c>
      <c r="C1188">
        <v>605335</v>
      </c>
      <c r="D1188" s="193">
        <f t="shared" si="112"/>
        <v>1.906073826889243</v>
      </c>
      <c r="E1188" s="422"/>
      <c r="F1188" s="425">
        <f t="shared" si="111"/>
        <v>2.1116950708945854</v>
      </c>
      <c r="G1188" s="717"/>
      <c r="M1188" s="717"/>
    </row>
    <row r="1189" spans="1:13" x14ac:dyDescent="0.2">
      <c r="A1189" s="157">
        <v>43515</v>
      </c>
      <c r="B1189" s="179">
        <v>12891.147999999999</v>
      </c>
      <c r="C1189" s="52">
        <v>568959.37866120168</v>
      </c>
      <c r="D1189" s="193">
        <f t="shared" si="112"/>
        <v>2.2657413663403716</v>
      </c>
      <c r="E1189" s="422"/>
      <c r="F1189" s="425">
        <f t="shared" si="111"/>
        <v>2.1116950708945854</v>
      </c>
      <c r="G1189" s="717"/>
      <c r="M1189" s="717"/>
    </row>
    <row r="1190" spans="1:13" x14ac:dyDescent="0.2">
      <c r="A1190" s="157">
        <v>43516</v>
      </c>
      <c r="B1190" s="179">
        <v>15152.742</v>
      </c>
      <c r="C1190" s="52">
        <v>597010.53514419124</v>
      </c>
      <c r="D1190" s="193">
        <f t="shared" si="112"/>
        <v>2.5381029492788225</v>
      </c>
      <c r="E1190" s="422"/>
      <c r="F1190" s="425">
        <f t="shared" si="111"/>
        <v>2.1116950708945854</v>
      </c>
      <c r="G1190" s="717"/>
      <c r="M1190" s="717"/>
    </row>
    <row r="1191" spans="1:13" x14ac:dyDescent="0.2">
      <c r="A1191" s="157">
        <v>43517</v>
      </c>
      <c r="B1191">
        <v>12016.39</v>
      </c>
      <c r="C1191">
        <v>577364</v>
      </c>
      <c r="D1191" s="193">
        <f t="shared" si="112"/>
        <v>2.0812503031016827</v>
      </c>
      <c r="E1191" s="422"/>
      <c r="F1191" s="425">
        <f t="shared" si="111"/>
        <v>2.1116950708945854</v>
      </c>
      <c r="G1191" s="717"/>
      <c r="M1191" s="717"/>
    </row>
    <row r="1192" spans="1:13" x14ac:dyDescent="0.2">
      <c r="A1192" s="157">
        <v>43518</v>
      </c>
      <c r="B1192">
        <v>10294.58</v>
      </c>
      <c r="C1192">
        <v>530175</v>
      </c>
      <c r="D1192" s="193">
        <f t="shared" si="112"/>
        <v>1.9417324468335926</v>
      </c>
      <c r="E1192" s="422"/>
      <c r="F1192" s="425">
        <f t="shared" si="111"/>
        <v>2.1116950708945854</v>
      </c>
      <c r="G1192" s="717"/>
      <c r="M1192" s="717"/>
    </row>
    <row r="1193" spans="1:13" x14ac:dyDescent="0.2">
      <c r="A1193" s="157">
        <v>43521</v>
      </c>
      <c r="B1193">
        <v>12437.83</v>
      </c>
      <c r="C1193">
        <v>583303</v>
      </c>
      <c r="D1193" s="193">
        <f t="shared" si="112"/>
        <v>2.1323103087074813</v>
      </c>
      <c r="E1193" s="422"/>
      <c r="F1193" s="425">
        <f t="shared" si="111"/>
        <v>2.1116950708945854</v>
      </c>
      <c r="G1193" s="717"/>
      <c r="M1193" s="717"/>
    </row>
    <row r="1194" spans="1:13" x14ac:dyDescent="0.2">
      <c r="A1194" s="157">
        <v>43522</v>
      </c>
      <c r="B1194">
        <v>9544.92</v>
      </c>
      <c r="C1194">
        <v>630343</v>
      </c>
      <c r="D1194" s="193">
        <f t="shared" si="112"/>
        <v>1.5142422458883495</v>
      </c>
      <c r="E1194" s="422"/>
      <c r="F1194" s="425">
        <f t="shared" si="111"/>
        <v>2.1116950708945854</v>
      </c>
      <c r="G1194" s="717"/>
      <c r="M1194" s="717"/>
    </row>
    <row r="1195" spans="1:13" x14ac:dyDescent="0.2">
      <c r="A1195" s="157">
        <v>43523</v>
      </c>
      <c r="B1195">
        <v>11641.21</v>
      </c>
      <c r="C1195">
        <v>539025</v>
      </c>
      <c r="D1195" s="193">
        <f t="shared" si="112"/>
        <v>2.159679050136821</v>
      </c>
      <c r="E1195" s="422"/>
      <c r="F1195" s="425">
        <f t="shared" si="111"/>
        <v>2.1116950708945854</v>
      </c>
      <c r="G1195" s="717"/>
      <c r="M1195" s="717"/>
    </row>
    <row r="1196" spans="1:13" x14ac:dyDescent="0.2">
      <c r="A1196" s="157">
        <v>43524</v>
      </c>
      <c r="B1196" s="179">
        <v>8353.2440000000006</v>
      </c>
      <c r="C1196">
        <v>611031</v>
      </c>
      <c r="D1196" s="193">
        <f t="shared" si="112"/>
        <v>1.3670736836592579</v>
      </c>
      <c r="E1196" s="422"/>
      <c r="F1196" s="425">
        <f t="shared" si="111"/>
        <v>2.1116950708945854</v>
      </c>
      <c r="G1196" s="717"/>
      <c r="M1196" s="717"/>
    </row>
    <row r="1197" spans="1:13" x14ac:dyDescent="0.2">
      <c r="A1197" s="157">
        <v>43525</v>
      </c>
      <c r="B1197" s="179">
        <v>9678.1039999999994</v>
      </c>
      <c r="C1197">
        <v>639276</v>
      </c>
      <c r="D1197" s="193">
        <f t="shared" si="112"/>
        <v>1.5139163678911767</v>
      </c>
      <c r="E1197" s="422"/>
      <c r="F1197" s="425">
        <f t="shared" si="111"/>
        <v>2.1116950708945854</v>
      </c>
      <c r="G1197" s="717"/>
      <c r="M1197" s="717"/>
    </row>
    <row r="1198" spans="1:13" x14ac:dyDescent="0.2">
      <c r="A1198" s="157">
        <v>43528</v>
      </c>
      <c r="B1198" s="179">
        <v>11981.374</v>
      </c>
      <c r="C1198">
        <v>578097</v>
      </c>
      <c r="D1198" s="193">
        <f t="shared" si="112"/>
        <v>2.0725542599252371</v>
      </c>
      <c r="E1198" s="422"/>
      <c r="F1198" s="425">
        <f t="shared" si="111"/>
        <v>2.1116950708945854</v>
      </c>
      <c r="G1198" s="717"/>
      <c r="M1198" s="717"/>
    </row>
    <row r="1199" spans="1:13" x14ac:dyDescent="0.2">
      <c r="A1199" s="157">
        <v>43529</v>
      </c>
      <c r="B1199" s="179">
        <v>12680.652</v>
      </c>
      <c r="C1199">
        <v>566424</v>
      </c>
      <c r="D1199" s="193">
        <f t="shared" si="112"/>
        <v>2.2387208169145376</v>
      </c>
      <c r="E1199" s="422"/>
      <c r="F1199" s="425">
        <f t="shared" si="111"/>
        <v>2.1116950708945854</v>
      </c>
      <c r="G1199" s="717"/>
      <c r="M1199" s="717"/>
    </row>
    <row r="1200" spans="1:13" x14ac:dyDescent="0.2">
      <c r="A1200" s="157">
        <v>43530</v>
      </c>
      <c r="B1200" s="179">
        <v>9918.6959999999999</v>
      </c>
      <c r="C1200">
        <v>514468</v>
      </c>
      <c r="D1200" s="193">
        <f t="shared" si="112"/>
        <v>1.9279519814643475</v>
      </c>
      <c r="E1200" s="422"/>
      <c r="F1200" s="425">
        <f t="shared" si="111"/>
        <v>2.1116950708945854</v>
      </c>
      <c r="G1200" s="717"/>
      <c r="M1200" s="717"/>
    </row>
    <row r="1201" spans="1:13" x14ac:dyDescent="0.2">
      <c r="A1201" s="157">
        <v>43531</v>
      </c>
      <c r="B1201">
        <v>16911.39</v>
      </c>
      <c r="C1201">
        <v>508958</v>
      </c>
      <c r="D1201" s="193">
        <f t="shared" si="112"/>
        <v>3.3227476530479922</v>
      </c>
      <c r="E1201" s="422"/>
      <c r="F1201" s="425">
        <f t="shared" si="111"/>
        <v>2.1116950708945854</v>
      </c>
      <c r="G1201" s="717"/>
      <c r="M1201" s="717"/>
    </row>
    <row r="1202" spans="1:13" x14ac:dyDescent="0.2">
      <c r="A1202" s="157">
        <v>43532</v>
      </c>
      <c r="B1202" s="179">
        <v>9827.0740000000005</v>
      </c>
      <c r="C1202">
        <v>513731</v>
      </c>
      <c r="D1202" s="193">
        <f t="shared" si="112"/>
        <v>1.9128832015198616</v>
      </c>
      <c r="E1202" s="422"/>
      <c r="F1202" s="425">
        <f t="shared" si="111"/>
        <v>2.1116950708945854</v>
      </c>
      <c r="G1202" s="717"/>
      <c r="M1202" s="717"/>
    </row>
    <row r="1203" spans="1:13" x14ac:dyDescent="0.2">
      <c r="A1203" s="157">
        <v>43535</v>
      </c>
      <c r="B1203" s="179">
        <v>4304.5079999999998</v>
      </c>
      <c r="C1203">
        <v>245590</v>
      </c>
      <c r="D1203" s="193">
        <f t="shared" si="112"/>
        <v>1.7527212020033389</v>
      </c>
      <c r="E1203" s="422"/>
      <c r="F1203" s="425">
        <f t="shared" si="111"/>
        <v>2.1116950708945854</v>
      </c>
      <c r="G1203" s="717"/>
      <c r="M1203" s="717"/>
    </row>
    <row r="1204" spans="1:13" x14ac:dyDescent="0.2">
      <c r="A1204" s="157">
        <v>43536</v>
      </c>
      <c r="B1204" s="179">
        <v>13003.766</v>
      </c>
      <c r="C1204">
        <v>564906</v>
      </c>
      <c r="D1204" s="193">
        <f t="shared" si="112"/>
        <v>2.3019344811349143</v>
      </c>
      <c r="E1204" s="422"/>
      <c r="F1204" s="425">
        <f t="shared" si="111"/>
        <v>2.1116950708945854</v>
      </c>
      <c r="G1204" s="717"/>
      <c r="M1204" s="717"/>
    </row>
    <row r="1205" spans="1:13" x14ac:dyDescent="0.2">
      <c r="A1205" s="157">
        <v>43537</v>
      </c>
      <c r="B1205" s="179">
        <v>9330.3860000000004</v>
      </c>
      <c r="C1205">
        <v>557800</v>
      </c>
      <c r="D1205" s="193">
        <f t="shared" si="112"/>
        <v>1.672711724632485</v>
      </c>
      <c r="E1205" s="422"/>
      <c r="F1205" s="425">
        <f t="shared" si="111"/>
        <v>2.1116950708945854</v>
      </c>
      <c r="G1205" s="717"/>
      <c r="M1205" s="717"/>
    </row>
    <row r="1206" spans="1:13" x14ac:dyDescent="0.2">
      <c r="A1206" s="157">
        <v>43538</v>
      </c>
      <c r="B1206" s="179">
        <v>12941.278</v>
      </c>
      <c r="C1206">
        <v>515456</v>
      </c>
      <c r="D1206" s="193">
        <f t="shared" si="112"/>
        <v>2.5106464955301715</v>
      </c>
      <c r="E1206" s="422"/>
      <c r="F1206" s="425">
        <f t="shared" si="111"/>
        <v>2.1116950708945854</v>
      </c>
      <c r="G1206" s="717"/>
      <c r="M1206" s="717"/>
    </row>
    <row r="1207" spans="1:13" x14ac:dyDescent="0.2">
      <c r="A1207" s="157">
        <v>43539</v>
      </c>
      <c r="B1207" s="179">
        <v>16606.198</v>
      </c>
      <c r="C1207">
        <v>576181</v>
      </c>
      <c r="D1207" s="193">
        <f t="shared" si="112"/>
        <v>2.882114821557809</v>
      </c>
      <c r="E1207" s="422"/>
      <c r="F1207" s="425">
        <f t="shared" si="111"/>
        <v>2.1116950708945854</v>
      </c>
      <c r="G1207" s="717"/>
      <c r="M1207" s="717"/>
    </row>
    <row r="1208" spans="1:13" x14ac:dyDescent="0.2">
      <c r="A1208" s="157">
        <v>43542</v>
      </c>
      <c r="B1208">
        <v>9108.2000000000007</v>
      </c>
      <c r="C1208">
        <v>516667</v>
      </c>
      <c r="D1208" s="193">
        <f t="shared" si="112"/>
        <v>1.7628762820153021</v>
      </c>
      <c r="E1208" s="422"/>
      <c r="F1208" s="425">
        <f t="shared" si="111"/>
        <v>2.1116950708945854</v>
      </c>
      <c r="G1208" s="717"/>
      <c r="M1208" s="717"/>
    </row>
    <row r="1209" spans="1:13" x14ac:dyDescent="0.2">
      <c r="A1209" s="157">
        <v>43543</v>
      </c>
      <c r="B1209" s="179">
        <v>9590.8250000000007</v>
      </c>
      <c r="C1209">
        <v>566188</v>
      </c>
      <c r="D1209" s="193">
        <f t="shared" si="112"/>
        <v>1.6939294015415374</v>
      </c>
      <c r="E1209" s="422"/>
      <c r="F1209" s="425">
        <f t="shared" si="111"/>
        <v>2.1116950708945854</v>
      </c>
      <c r="G1209" s="717"/>
      <c r="M1209" s="717"/>
    </row>
    <row r="1210" spans="1:13" x14ac:dyDescent="0.2">
      <c r="A1210" s="157">
        <v>43544</v>
      </c>
      <c r="B1210" s="179">
        <v>12898.654</v>
      </c>
      <c r="C1210">
        <v>571222</v>
      </c>
      <c r="D1210" s="193">
        <f t="shared" si="112"/>
        <v>2.2580807461897479</v>
      </c>
      <c r="E1210" s="422"/>
      <c r="F1210" s="425">
        <f t="shared" si="111"/>
        <v>2.1116950708945854</v>
      </c>
      <c r="G1210" s="717"/>
      <c r="M1210" s="717"/>
    </row>
    <row r="1211" spans="1:13" x14ac:dyDescent="0.2">
      <c r="A1211" s="157">
        <v>43545</v>
      </c>
      <c r="B1211" s="179">
        <v>11592.722</v>
      </c>
      <c r="C1211">
        <v>550219</v>
      </c>
      <c r="D1211" s="193">
        <f t="shared" si="112"/>
        <v>2.1069286956648172</v>
      </c>
      <c r="E1211" s="422"/>
      <c r="F1211" s="425">
        <f t="shared" si="111"/>
        <v>2.1116950708945854</v>
      </c>
      <c r="G1211" s="717"/>
      <c r="M1211" s="717"/>
    </row>
    <row r="1212" spans="1:13" x14ac:dyDescent="0.2">
      <c r="A1212" s="157">
        <v>43546</v>
      </c>
      <c r="B1212" s="179">
        <v>7554.808</v>
      </c>
      <c r="C1212">
        <v>468447</v>
      </c>
      <c r="D1212" s="193">
        <f t="shared" si="112"/>
        <v>1.6127348451372301</v>
      </c>
      <c r="E1212" s="422"/>
      <c r="F1212" s="425">
        <f t="shared" si="111"/>
        <v>2.1116950708945854</v>
      </c>
      <c r="G1212" s="717"/>
      <c r="M1212" s="717"/>
    </row>
    <row r="1213" spans="1:13" x14ac:dyDescent="0.2">
      <c r="A1213" s="157">
        <v>43549</v>
      </c>
      <c r="B1213" s="179">
        <v>10785.526</v>
      </c>
      <c r="C1213">
        <v>487814</v>
      </c>
      <c r="D1213" s="193">
        <f t="shared" si="112"/>
        <v>2.2109914844592407</v>
      </c>
      <c r="E1213" s="422"/>
      <c r="F1213" s="425">
        <f t="shared" si="111"/>
        <v>2.1116950708945854</v>
      </c>
      <c r="G1213" s="717"/>
      <c r="M1213" s="717"/>
    </row>
    <row r="1214" spans="1:13" x14ac:dyDescent="0.2">
      <c r="A1214" s="157">
        <v>43550</v>
      </c>
      <c r="B1214" s="179">
        <v>9858.9740000000002</v>
      </c>
      <c r="C1214">
        <v>581667</v>
      </c>
      <c r="D1214" s="193">
        <f t="shared" si="112"/>
        <v>1.6949515788243101</v>
      </c>
      <c r="E1214" s="422"/>
      <c r="F1214" s="425">
        <f t="shared" si="111"/>
        <v>2.1116950708945854</v>
      </c>
      <c r="G1214" s="717"/>
      <c r="M1214" s="717"/>
    </row>
    <row r="1215" spans="1:13" x14ac:dyDescent="0.2">
      <c r="A1215" s="157">
        <v>43551</v>
      </c>
      <c r="B1215">
        <v>8729.91</v>
      </c>
      <c r="C1215">
        <v>559770</v>
      </c>
      <c r="D1215" s="193">
        <f t="shared" si="112"/>
        <v>1.5595530307090413</v>
      </c>
      <c r="E1215" s="422"/>
      <c r="F1215" s="425">
        <f t="shared" si="111"/>
        <v>2.1116950708945854</v>
      </c>
      <c r="G1215" s="717"/>
      <c r="M1215" s="717"/>
    </row>
    <row r="1216" spans="1:13" x14ac:dyDescent="0.2">
      <c r="A1216" s="157">
        <v>43552</v>
      </c>
      <c r="B1216" s="179">
        <v>3669.9560000000001</v>
      </c>
      <c r="C1216">
        <v>383894</v>
      </c>
      <c r="D1216" s="193">
        <f t="shared" si="112"/>
        <v>0.955981599087248</v>
      </c>
      <c r="E1216" s="422"/>
      <c r="F1216" s="425">
        <f t="shared" si="111"/>
        <v>2.1116950708945854</v>
      </c>
      <c r="G1216" s="717"/>
      <c r="M1216" s="717"/>
    </row>
    <row r="1217" spans="1:13" x14ac:dyDescent="0.2">
      <c r="A1217" s="157">
        <v>43553</v>
      </c>
      <c r="B1217" s="179">
        <v>14282.593999999999</v>
      </c>
      <c r="C1217">
        <v>495041</v>
      </c>
      <c r="D1217" s="193">
        <f t="shared" si="112"/>
        <v>2.8851335545944679</v>
      </c>
      <c r="E1217" s="422"/>
      <c r="F1217" s="425">
        <f t="shared" si="111"/>
        <v>2.1116950708945854</v>
      </c>
      <c r="G1217" s="717"/>
      <c r="M1217" s="717"/>
    </row>
    <row r="1218" spans="1:13" x14ac:dyDescent="0.2">
      <c r="A1218" s="157">
        <v>43556</v>
      </c>
      <c r="B1218" s="179">
        <v>10710.156000000001</v>
      </c>
      <c r="C1218">
        <v>642664</v>
      </c>
      <c r="D1218" s="193">
        <f t="shared" si="112"/>
        <v>1.6665249648338794</v>
      </c>
      <c r="E1218" s="422"/>
      <c r="F1218" s="425">
        <f t="shared" si="111"/>
        <v>2.1116950708945854</v>
      </c>
      <c r="G1218" s="717"/>
      <c r="M1218" s="717"/>
    </row>
    <row r="1219" spans="1:13" x14ac:dyDescent="0.2">
      <c r="A1219" s="157">
        <v>43557</v>
      </c>
      <c r="B1219" s="179">
        <v>9429.0220000000008</v>
      </c>
      <c r="C1219">
        <v>618057</v>
      </c>
      <c r="D1219" s="193">
        <f t="shared" si="112"/>
        <v>1.5255910053603472</v>
      </c>
      <c r="E1219" s="422"/>
      <c r="F1219" s="425">
        <f t="shared" si="111"/>
        <v>2.1116950708945854</v>
      </c>
      <c r="G1219" s="717"/>
      <c r="M1219" s="717"/>
    </row>
    <row r="1220" spans="1:13" x14ac:dyDescent="0.2">
      <c r="A1220" s="157">
        <v>43558</v>
      </c>
      <c r="B1220" s="179">
        <v>7914.2120000000004</v>
      </c>
      <c r="C1220">
        <v>538264</v>
      </c>
      <c r="D1220" s="193">
        <f t="shared" si="112"/>
        <v>1.4703216265624304</v>
      </c>
      <c r="E1220" s="422"/>
      <c r="F1220" s="425">
        <f t="shared" ref="F1220:F1283" si="113">$F$1154</f>
        <v>2.1116950708945854</v>
      </c>
      <c r="G1220" s="717"/>
      <c r="M1220" s="717"/>
    </row>
    <row r="1221" spans="1:13" x14ac:dyDescent="0.2">
      <c r="A1221" s="157">
        <v>43559</v>
      </c>
      <c r="B1221">
        <v>7835.46</v>
      </c>
      <c r="C1221">
        <v>563674</v>
      </c>
      <c r="D1221" s="193">
        <f t="shared" si="112"/>
        <v>1.3900694372988642</v>
      </c>
      <c r="E1221" s="422"/>
      <c r="F1221" s="425">
        <f t="shared" si="113"/>
        <v>2.1116950708945854</v>
      </c>
      <c r="G1221" s="717"/>
      <c r="M1221" s="717"/>
    </row>
    <row r="1222" spans="1:13" x14ac:dyDescent="0.2">
      <c r="A1222" s="157">
        <v>43560</v>
      </c>
      <c r="B1222" s="179">
        <v>10234.941999999999</v>
      </c>
      <c r="C1222">
        <v>526861</v>
      </c>
      <c r="D1222" s="193">
        <f t="shared" si="112"/>
        <v>1.9426266130914984</v>
      </c>
      <c r="E1222" s="422"/>
      <c r="F1222" s="425">
        <f t="shared" si="113"/>
        <v>2.1116950708945854</v>
      </c>
      <c r="G1222" s="717"/>
      <c r="M1222" s="717"/>
    </row>
    <row r="1223" spans="1:13" x14ac:dyDescent="0.2">
      <c r="A1223" s="157">
        <v>43563</v>
      </c>
      <c r="B1223">
        <v>3886.56</v>
      </c>
      <c r="C1223">
        <v>375547</v>
      </c>
      <c r="D1223" s="193">
        <f t="shared" si="112"/>
        <v>1.0349064165071216</v>
      </c>
      <c r="E1223" s="422"/>
      <c r="F1223" s="425">
        <f t="shared" si="113"/>
        <v>2.1116950708945854</v>
      </c>
      <c r="G1223" s="717"/>
      <c r="M1223" s="717"/>
    </row>
    <row r="1224" spans="1:13" x14ac:dyDescent="0.2">
      <c r="A1224" s="157">
        <v>43564</v>
      </c>
      <c r="B1224">
        <v>12758.38</v>
      </c>
      <c r="C1224">
        <v>481293</v>
      </c>
      <c r="D1224" s="193">
        <f t="shared" si="112"/>
        <v>2.6508550924281051</v>
      </c>
      <c r="E1224" s="422"/>
      <c r="F1224" s="425">
        <f t="shared" si="113"/>
        <v>2.1116950708945854</v>
      </c>
      <c r="G1224" s="717"/>
      <c r="M1224" s="717"/>
    </row>
    <row r="1225" spans="1:13" x14ac:dyDescent="0.2">
      <c r="A1225" s="157">
        <v>43565</v>
      </c>
      <c r="B1225" s="179">
        <v>11335.062</v>
      </c>
      <c r="C1225">
        <v>547318</v>
      </c>
      <c r="D1225" s="193">
        <f t="shared" si="112"/>
        <v>2.07101940736464</v>
      </c>
      <c r="E1225" s="422"/>
      <c r="F1225" s="425">
        <f t="shared" si="113"/>
        <v>2.1116950708945854</v>
      </c>
      <c r="G1225" s="717"/>
      <c r="M1225" s="717"/>
    </row>
    <row r="1226" spans="1:13" x14ac:dyDescent="0.2">
      <c r="A1226" s="157">
        <v>43566</v>
      </c>
      <c r="B1226" s="179">
        <v>10710.972</v>
      </c>
      <c r="C1226">
        <v>592725</v>
      </c>
      <c r="D1226" s="193">
        <f t="shared" si="112"/>
        <v>1.8070727571808172</v>
      </c>
      <c r="E1226" s="422"/>
      <c r="F1226" s="425">
        <f t="shared" si="113"/>
        <v>2.1116950708945854</v>
      </c>
      <c r="G1226" s="717"/>
      <c r="M1226" s="717"/>
    </row>
    <row r="1227" spans="1:13" x14ac:dyDescent="0.2">
      <c r="A1227" s="157">
        <v>43567</v>
      </c>
      <c r="B1227" s="179">
        <v>5990.3239999999996</v>
      </c>
      <c r="C1227">
        <v>559953</v>
      </c>
      <c r="D1227" s="193">
        <f t="shared" si="112"/>
        <v>1.0697905002741301</v>
      </c>
      <c r="E1227" s="422"/>
      <c r="F1227" s="425">
        <f t="shared" si="113"/>
        <v>2.1116950708945854</v>
      </c>
      <c r="G1227" s="717"/>
      <c r="M1227" s="717"/>
    </row>
    <row r="1228" spans="1:13" x14ac:dyDescent="0.2">
      <c r="A1228" s="157">
        <v>43570</v>
      </c>
      <c r="B1228" s="179">
        <v>13613.066000000001</v>
      </c>
      <c r="C1228">
        <v>598694</v>
      </c>
      <c r="D1228" s="193">
        <f t="shared" si="112"/>
        <v>2.2737936241218386</v>
      </c>
      <c r="E1228" s="422"/>
      <c r="F1228" s="425">
        <f t="shared" si="113"/>
        <v>2.1116950708945854</v>
      </c>
      <c r="G1228" s="717"/>
      <c r="M1228" s="717"/>
    </row>
    <row r="1229" spans="1:13" x14ac:dyDescent="0.2">
      <c r="A1229" s="157">
        <v>43571</v>
      </c>
      <c r="B1229">
        <v>21487.51</v>
      </c>
      <c r="C1229">
        <v>601595</v>
      </c>
      <c r="D1229" s="193">
        <f t="shared" si="112"/>
        <v>3.5717567466484925</v>
      </c>
      <c r="E1229" s="422"/>
      <c r="F1229" s="425">
        <f t="shared" si="113"/>
        <v>2.1116950708945854</v>
      </c>
      <c r="G1229" s="717"/>
      <c r="M1229" s="717"/>
    </row>
    <row r="1230" spans="1:13" x14ac:dyDescent="0.2">
      <c r="A1230" s="157">
        <v>43572</v>
      </c>
      <c r="B1230" s="179">
        <v>8586.8979999999992</v>
      </c>
      <c r="C1230">
        <v>632233</v>
      </c>
      <c r="D1230" s="193">
        <f t="shared" si="112"/>
        <v>1.3581856688910574</v>
      </c>
      <c r="E1230" s="422"/>
      <c r="F1230" s="425">
        <f t="shared" si="113"/>
        <v>2.1116950708945854</v>
      </c>
      <c r="G1230" s="717"/>
      <c r="M1230" s="717"/>
    </row>
    <row r="1231" spans="1:13" x14ac:dyDescent="0.2">
      <c r="A1231" s="157">
        <v>43573</v>
      </c>
      <c r="B1231">
        <v>14963.59</v>
      </c>
      <c r="C1231">
        <v>618887</v>
      </c>
      <c r="D1231" s="193">
        <f t="shared" si="112"/>
        <v>2.4178226396741249</v>
      </c>
      <c r="E1231" s="422"/>
      <c r="F1231" s="425">
        <f t="shared" si="113"/>
        <v>2.1116950708945854</v>
      </c>
      <c r="G1231" s="717"/>
      <c r="M1231" s="717"/>
    </row>
    <row r="1232" spans="1:13" x14ac:dyDescent="0.2">
      <c r="A1232" s="157">
        <v>43574</v>
      </c>
      <c r="B1232" s="179">
        <v>6536.2179999999998</v>
      </c>
      <c r="C1232">
        <v>458544</v>
      </c>
      <c r="D1232" s="193">
        <f t="shared" si="112"/>
        <v>1.4254287483861963</v>
      </c>
      <c r="E1232" s="422"/>
      <c r="F1232" s="425">
        <f t="shared" si="113"/>
        <v>2.1116950708945854</v>
      </c>
      <c r="G1232" s="717"/>
      <c r="M1232" s="717"/>
    </row>
    <row r="1233" spans="1:13" x14ac:dyDescent="0.2">
      <c r="A1233" s="157">
        <v>43578</v>
      </c>
      <c r="B1233" s="179">
        <v>11724.712</v>
      </c>
      <c r="C1233">
        <v>594576</v>
      </c>
      <c r="D1233" s="193">
        <f t="shared" si="112"/>
        <v>1.9719450499179245</v>
      </c>
      <c r="E1233" s="422"/>
      <c r="F1233" s="425">
        <f t="shared" si="113"/>
        <v>2.1116950708945854</v>
      </c>
      <c r="G1233" s="717"/>
      <c r="M1233" s="717"/>
    </row>
    <row r="1234" spans="1:13" x14ac:dyDescent="0.2">
      <c r="A1234" s="157">
        <v>43579</v>
      </c>
      <c r="B1234" s="179">
        <v>8162.2120000000004</v>
      </c>
      <c r="C1234">
        <v>515450</v>
      </c>
      <c r="D1234" s="193">
        <f t="shared" si="112"/>
        <v>1.5835118828208361</v>
      </c>
      <c r="E1234" s="422"/>
      <c r="F1234" s="425">
        <f t="shared" si="113"/>
        <v>2.1116950708945854</v>
      </c>
      <c r="G1234" s="717"/>
      <c r="M1234" s="717"/>
    </row>
    <row r="1235" spans="1:13" x14ac:dyDescent="0.2">
      <c r="A1235" s="157">
        <v>43580</v>
      </c>
      <c r="B1235">
        <v>10889.19</v>
      </c>
      <c r="C1235">
        <v>485579</v>
      </c>
      <c r="D1235" s="193">
        <f t="shared" si="112"/>
        <v>2.2425166656712916</v>
      </c>
      <c r="E1235" s="422"/>
      <c r="F1235" s="425">
        <f t="shared" si="113"/>
        <v>2.1116950708945854</v>
      </c>
      <c r="G1235" s="717"/>
      <c r="M1235" s="717"/>
    </row>
    <row r="1236" spans="1:13" x14ac:dyDescent="0.2">
      <c r="A1236" s="157">
        <v>43584</v>
      </c>
      <c r="B1236" s="179">
        <v>14668.466</v>
      </c>
      <c r="C1236">
        <v>505297</v>
      </c>
      <c r="D1236" s="193">
        <f t="shared" si="112"/>
        <v>2.9029394593674613</v>
      </c>
      <c r="E1236" s="422"/>
      <c r="F1236" s="425">
        <f t="shared" si="113"/>
        <v>2.1116950708945854</v>
      </c>
      <c r="G1236" s="717"/>
      <c r="M1236" s="717"/>
    </row>
    <row r="1237" spans="1:13" x14ac:dyDescent="0.2">
      <c r="A1237" s="157">
        <v>43585</v>
      </c>
      <c r="B1237">
        <v>15677.63</v>
      </c>
      <c r="C1237">
        <v>558152</v>
      </c>
      <c r="D1237" s="193">
        <f t="shared" si="112"/>
        <v>2.8088459774398373</v>
      </c>
      <c r="E1237" s="422"/>
      <c r="F1237" s="425">
        <f t="shared" si="113"/>
        <v>2.1116950708945854</v>
      </c>
      <c r="G1237" s="717"/>
      <c r="M1237" s="717"/>
    </row>
    <row r="1238" spans="1:13" x14ac:dyDescent="0.2">
      <c r="A1238" s="157">
        <v>43587</v>
      </c>
      <c r="B1238" s="179">
        <v>11500.652</v>
      </c>
      <c r="C1238">
        <v>612872</v>
      </c>
      <c r="D1238" s="193">
        <f t="shared" si="112"/>
        <v>1.8765177720633346</v>
      </c>
      <c r="E1238" s="422"/>
      <c r="F1238" s="425">
        <f t="shared" si="113"/>
        <v>2.1116950708945854</v>
      </c>
      <c r="G1238" s="717"/>
      <c r="M1238" s="717"/>
    </row>
    <row r="1239" spans="1:13" x14ac:dyDescent="0.2">
      <c r="A1239" s="157">
        <v>43588</v>
      </c>
      <c r="B1239" s="179">
        <v>8964.4779999999992</v>
      </c>
      <c r="C1239">
        <v>495915</v>
      </c>
      <c r="D1239" s="193">
        <f t="shared" si="112"/>
        <v>1.8076642166500307</v>
      </c>
      <c r="E1239" s="422"/>
      <c r="F1239" s="425">
        <f t="shared" si="113"/>
        <v>2.1116950708945854</v>
      </c>
      <c r="G1239" s="717"/>
      <c r="M1239" s="717"/>
    </row>
    <row r="1240" spans="1:13" x14ac:dyDescent="0.2">
      <c r="A1240" s="157">
        <v>43594</v>
      </c>
      <c r="B1240">
        <v>7856.22</v>
      </c>
      <c r="C1240">
        <v>335744</v>
      </c>
      <c r="D1240" s="193">
        <f t="shared" si="112"/>
        <v>2.3399435284025922</v>
      </c>
      <c r="E1240" s="422"/>
      <c r="F1240" s="425">
        <f t="shared" si="113"/>
        <v>2.1116950708945854</v>
      </c>
      <c r="G1240" s="717"/>
      <c r="M1240" s="717"/>
    </row>
    <row r="1241" spans="1:13" x14ac:dyDescent="0.2">
      <c r="A1241" s="157">
        <v>43595</v>
      </c>
      <c r="B1241" s="179">
        <v>17217.642</v>
      </c>
      <c r="C1241">
        <v>650849</v>
      </c>
      <c r="D1241" s="193">
        <f t="shared" si="112"/>
        <v>2.6454126840480665</v>
      </c>
      <c r="E1241" s="422"/>
      <c r="F1241" s="425">
        <f t="shared" si="113"/>
        <v>2.1116950708945854</v>
      </c>
      <c r="G1241" s="717"/>
      <c r="M1241" s="717"/>
    </row>
    <row r="1242" spans="1:13" x14ac:dyDescent="0.2">
      <c r="A1242" s="157">
        <v>43598</v>
      </c>
      <c r="B1242">
        <v>10094.299999999999</v>
      </c>
      <c r="C1242">
        <v>547202</v>
      </c>
      <c r="D1242" s="193">
        <f t="shared" si="112"/>
        <v>1.8447118248836807</v>
      </c>
      <c r="E1242" s="422"/>
      <c r="F1242" s="425">
        <f t="shared" si="113"/>
        <v>2.1116950708945854</v>
      </c>
      <c r="G1242" s="717"/>
      <c r="M1242" s="717"/>
    </row>
    <row r="1243" spans="1:13" x14ac:dyDescent="0.2">
      <c r="A1243" s="157">
        <v>43599</v>
      </c>
      <c r="B1243" s="179">
        <v>9581.0609999999997</v>
      </c>
      <c r="C1243">
        <v>537045</v>
      </c>
      <c r="D1243" s="193">
        <f t="shared" si="112"/>
        <v>1.7840331815769626</v>
      </c>
      <c r="E1243" s="422"/>
      <c r="F1243" s="425">
        <f t="shared" si="113"/>
        <v>2.1116950708945854</v>
      </c>
      <c r="G1243" s="717"/>
      <c r="M1243" s="717"/>
    </row>
    <row r="1244" spans="1:13" x14ac:dyDescent="0.2">
      <c r="A1244" s="157">
        <v>43600</v>
      </c>
      <c r="B1244" s="179">
        <v>7630.6760000000004</v>
      </c>
      <c r="C1244">
        <v>463333</v>
      </c>
      <c r="D1244" s="193">
        <f t="shared" si="112"/>
        <v>1.6469096740357367</v>
      </c>
      <c r="E1244" s="422"/>
      <c r="F1244" s="425">
        <f t="shared" si="113"/>
        <v>2.1116950708945854</v>
      </c>
      <c r="G1244" s="717"/>
      <c r="M1244" s="717"/>
    </row>
    <row r="1245" spans="1:13" x14ac:dyDescent="0.2">
      <c r="A1245" s="157">
        <v>43605</v>
      </c>
      <c r="B1245">
        <v>11679.91</v>
      </c>
      <c r="C1245">
        <v>617311</v>
      </c>
      <c r="D1245" s="193">
        <f t="shared" si="112"/>
        <v>1.8920625098208195</v>
      </c>
      <c r="E1245" s="422"/>
      <c r="F1245" s="425">
        <f t="shared" si="113"/>
        <v>2.1116950708945854</v>
      </c>
      <c r="G1245" s="717"/>
      <c r="M1245" s="717"/>
    </row>
    <row r="1246" spans="1:13" x14ac:dyDescent="0.2">
      <c r="A1246" s="157">
        <v>43606</v>
      </c>
      <c r="B1246" s="179">
        <v>12868.694</v>
      </c>
      <c r="C1246">
        <v>597419</v>
      </c>
      <c r="D1246" s="193">
        <f t="shared" si="112"/>
        <v>2.1540483312382097</v>
      </c>
      <c r="E1246" s="422"/>
      <c r="F1246" s="425">
        <f t="shared" si="113"/>
        <v>2.1116950708945854</v>
      </c>
      <c r="G1246" s="717"/>
      <c r="M1246" s="717"/>
    </row>
    <row r="1247" spans="1:13" x14ac:dyDescent="0.2">
      <c r="A1247" s="157">
        <v>43607</v>
      </c>
      <c r="B1247" s="179">
        <v>16512.284</v>
      </c>
      <c r="C1247">
        <v>654661</v>
      </c>
      <c r="D1247" s="193">
        <f t="shared" si="112"/>
        <v>2.5222648057544284</v>
      </c>
      <c r="E1247" s="422"/>
      <c r="F1247" s="425">
        <f t="shared" si="113"/>
        <v>2.1116950708945854</v>
      </c>
      <c r="G1247" s="717"/>
      <c r="M1247" s="717"/>
    </row>
    <row r="1248" spans="1:13" x14ac:dyDescent="0.2">
      <c r="A1248" s="157">
        <v>43608</v>
      </c>
      <c r="B1248" s="179">
        <v>8764.6679999999997</v>
      </c>
      <c r="C1248">
        <v>595159</v>
      </c>
      <c r="D1248" s="193">
        <f t="shared" ref="D1248:D1327" si="114">(B1248/C1248)*100</f>
        <v>1.4726599110489802</v>
      </c>
      <c r="E1248" s="422"/>
      <c r="F1248" s="425">
        <f t="shared" si="113"/>
        <v>2.1116950708945854</v>
      </c>
      <c r="G1248" s="717"/>
      <c r="M1248" s="717"/>
    </row>
    <row r="1249" spans="1:13" x14ac:dyDescent="0.2">
      <c r="A1249" s="157">
        <v>43609</v>
      </c>
      <c r="B1249" s="179">
        <v>12764.058000000001</v>
      </c>
      <c r="C1249">
        <v>548637</v>
      </c>
      <c r="D1249" s="193">
        <f t="shared" si="114"/>
        <v>2.3265033164004616</v>
      </c>
      <c r="E1249" s="422"/>
      <c r="F1249" s="425">
        <f t="shared" si="113"/>
        <v>2.1116950708945854</v>
      </c>
      <c r="G1249" s="717"/>
      <c r="M1249" s="717"/>
    </row>
    <row r="1250" spans="1:13" x14ac:dyDescent="0.2">
      <c r="A1250" s="157">
        <v>43612</v>
      </c>
      <c r="B1250" s="179">
        <v>12366.476000000001</v>
      </c>
      <c r="C1250">
        <v>600247</v>
      </c>
      <c r="D1250" s="193">
        <f t="shared" si="114"/>
        <v>2.0602312048206821</v>
      </c>
      <c r="E1250" s="422"/>
      <c r="F1250" s="425">
        <f t="shared" si="113"/>
        <v>2.1116950708945854</v>
      </c>
      <c r="G1250" s="717"/>
      <c r="M1250" s="717"/>
    </row>
    <row r="1251" spans="1:13" x14ac:dyDescent="0.2">
      <c r="A1251" s="157">
        <v>43613</v>
      </c>
      <c r="B1251" s="179">
        <v>13572.428</v>
      </c>
      <c r="C1251">
        <v>594259</v>
      </c>
      <c r="D1251" s="193">
        <f t="shared" si="114"/>
        <v>2.2839246860375697</v>
      </c>
      <c r="E1251" s="422"/>
      <c r="F1251" s="425">
        <f t="shared" si="113"/>
        <v>2.1116950708945854</v>
      </c>
      <c r="G1251" s="717"/>
      <c r="M1251" s="717"/>
    </row>
    <row r="1252" spans="1:13" x14ac:dyDescent="0.2">
      <c r="A1252" s="157">
        <v>43614</v>
      </c>
      <c r="B1252">
        <v>5691.08</v>
      </c>
      <c r="C1252">
        <v>561379</v>
      </c>
      <c r="D1252" s="193">
        <f t="shared" si="114"/>
        <v>1.0137678823041119</v>
      </c>
      <c r="E1252" s="422"/>
      <c r="F1252" s="425">
        <f t="shared" si="113"/>
        <v>2.1116950708945854</v>
      </c>
      <c r="G1252" s="717"/>
      <c r="M1252" s="717"/>
    </row>
    <row r="1253" spans="1:13" x14ac:dyDescent="0.2">
      <c r="A1253" s="157">
        <v>43616</v>
      </c>
      <c r="B1253">
        <v>5872.42</v>
      </c>
      <c r="C1253">
        <v>307884</v>
      </c>
      <c r="D1253" s="193">
        <f t="shared" si="114"/>
        <v>1.9073482220576581</v>
      </c>
      <c r="E1253" s="422"/>
      <c r="F1253" s="425">
        <f t="shared" si="113"/>
        <v>2.1116950708945854</v>
      </c>
      <c r="G1253" s="717"/>
      <c r="M1253" s="717"/>
    </row>
    <row r="1254" spans="1:13" x14ac:dyDescent="0.2">
      <c r="A1254" s="157">
        <v>43619</v>
      </c>
      <c r="B1254" s="179">
        <v>9476.6959999999999</v>
      </c>
      <c r="C1254">
        <v>574082</v>
      </c>
      <c r="D1254" s="193">
        <f t="shared" si="114"/>
        <v>1.6507565121358969</v>
      </c>
      <c r="E1254" s="422"/>
      <c r="F1254" s="425">
        <f t="shared" si="113"/>
        <v>2.1116950708945854</v>
      </c>
      <c r="G1254" s="717"/>
      <c r="M1254" s="717"/>
    </row>
    <row r="1255" spans="1:13" x14ac:dyDescent="0.2">
      <c r="A1255" s="157">
        <v>43620</v>
      </c>
      <c r="B1255">
        <v>9599.5400000000009</v>
      </c>
      <c r="C1255">
        <v>508289</v>
      </c>
      <c r="D1255" s="193">
        <f t="shared" si="114"/>
        <v>1.888598808945305</v>
      </c>
      <c r="E1255" s="422"/>
      <c r="F1255" s="425">
        <f t="shared" si="113"/>
        <v>2.1116950708945854</v>
      </c>
      <c r="G1255" s="717"/>
      <c r="M1255" s="717"/>
    </row>
    <row r="1256" spans="1:13" x14ac:dyDescent="0.2">
      <c r="A1256" s="157">
        <v>43621</v>
      </c>
      <c r="B1256" s="179">
        <v>8550.4940000000006</v>
      </c>
      <c r="C1256">
        <v>545076</v>
      </c>
      <c r="D1256" s="193">
        <f t="shared" si="114"/>
        <v>1.5686792300523229</v>
      </c>
      <c r="E1256" s="422"/>
      <c r="F1256" s="425">
        <f t="shared" si="113"/>
        <v>2.1116950708945854</v>
      </c>
      <c r="G1256" s="717"/>
      <c r="M1256" s="717"/>
    </row>
    <row r="1257" spans="1:13" x14ac:dyDescent="0.2">
      <c r="A1257" s="157">
        <v>43622</v>
      </c>
      <c r="B1257">
        <v>17665.599999999999</v>
      </c>
      <c r="C1257">
        <v>592621</v>
      </c>
      <c r="D1257" s="193">
        <f t="shared" si="114"/>
        <v>2.9809271018070569</v>
      </c>
      <c r="E1257" s="422"/>
      <c r="F1257" s="425">
        <f t="shared" si="113"/>
        <v>2.1116950708945854</v>
      </c>
      <c r="G1257" s="717"/>
      <c r="M1257" s="717"/>
    </row>
    <row r="1258" spans="1:13" x14ac:dyDescent="0.2">
      <c r="A1258" s="157">
        <v>43623</v>
      </c>
      <c r="B1258">
        <v>12125.57</v>
      </c>
      <c r="C1258">
        <v>636250</v>
      </c>
      <c r="D1258" s="193">
        <f t="shared" si="114"/>
        <v>1.9057870333988214</v>
      </c>
      <c r="E1258" s="422"/>
      <c r="F1258" s="425">
        <f t="shared" si="113"/>
        <v>2.1116950708945854</v>
      </c>
      <c r="G1258" s="717"/>
      <c r="M1258" s="717"/>
    </row>
    <row r="1259" spans="1:13" x14ac:dyDescent="0.2">
      <c r="A1259" s="157">
        <v>43627</v>
      </c>
      <c r="B1259" s="179">
        <v>9209.1579999999994</v>
      </c>
      <c r="C1259">
        <v>524753</v>
      </c>
      <c r="D1259" s="193">
        <f t="shared" si="114"/>
        <v>1.7549509959924003</v>
      </c>
      <c r="E1259" s="422"/>
      <c r="F1259" s="425">
        <f t="shared" si="113"/>
        <v>2.1116950708945854</v>
      </c>
      <c r="G1259" s="717"/>
      <c r="M1259" s="717"/>
    </row>
    <row r="1260" spans="1:13" x14ac:dyDescent="0.2">
      <c r="A1260" s="157">
        <v>43628</v>
      </c>
      <c r="B1260" s="179">
        <v>10875.754000000001</v>
      </c>
      <c r="C1260">
        <v>563956</v>
      </c>
      <c r="D1260" s="193">
        <f t="shared" si="114"/>
        <v>1.928475625758038</v>
      </c>
      <c r="E1260" s="422"/>
      <c r="F1260" s="425">
        <f t="shared" si="113"/>
        <v>2.1116950708945854</v>
      </c>
      <c r="G1260" s="717"/>
      <c r="M1260" s="717"/>
    </row>
    <row r="1261" spans="1:13" x14ac:dyDescent="0.2">
      <c r="A1261" s="157">
        <v>43629</v>
      </c>
      <c r="B1261" s="179">
        <v>12292.432000000001</v>
      </c>
      <c r="C1261">
        <v>601562</v>
      </c>
      <c r="D1261" s="193">
        <f t="shared" si="114"/>
        <v>2.043418965958621</v>
      </c>
      <c r="E1261" s="422"/>
      <c r="F1261" s="425">
        <f t="shared" si="113"/>
        <v>2.1116950708945854</v>
      </c>
      <c r="G1261" s="717"/>
      <c r="M1261" s="717"/>
    </row>
    <row r="1262" spans="1:13" x14ac:dyDescent="0.2">
      <c r="A1262" s="157">
        <v>43630</v>
      </c>
      <c r="B1262" s="179">
        <v>10433.808000000001</v>
      </c>
      <c r="C1262">
        <v>528326</v>
      </c>
      <c r="D1262" s="193">
        <f t="shared" si="114"/>
        <v>1.9748806608041249</v>
      </c>
      <c r="E1262" s="422"/>
      <c r="F1262" s="425">
        <f t="shared" si="113"/>
        <v>2.1116950708945854</v>
      </c>
      <c r="G1262" s="717"/>
      <c r="M1262" s="717"/>
    </row>
    <row r="1263" spans="1:13" x14ac:dyDescent="0.2">
      <c r="A1263" s="157">
        <v>43633</v>
      </c>
      <c r="B1263" s="179">
        <v>8265.2360000000008</v>
      </c>
      <c r="C1263">
        <v>328548</v>
      </c>
      <c r="D1263" s="193">
        <f t="shared" si="114"/>
        <v>2.5156859880443654</v>
      </c>
      <c r="E1263" s="422"/>
      <c r="F1263" s="425">
        <f t="shared" si="113"/>
        <v>2.1116950708945854</v>
      </c>
      <c r="G1263" s="717"/>
      <c r="M1263" s="717"/>
    </row>
    <row r="1264" spans="1:13" x14ac:dyDescent="0.2">
      <c r="A1264" s="157">
        <v>43634</v>
      </c>
      <c r="B1264" s="179">
        <v>6393.4660000000003</v>
      </c>
      <c r="C1264">
        <v>327871</v>
      </c>
      <c r="D1264" s="193">
        <f t="shared" si="114"/>
        <v>1.9499943575369585</v>
      </c>
      <c r="E1264" s="422"/>
      <c r="F1264" s="425">
        <f t="shared" si="113"/>
        <v>2.1116950708945854</v>
      </c>
      <c r="G1264" s="717"/>
      <c r="M1264" s="717"/>
    </row>
    <row r="1265" spans="1:13" x14ac:dyDescent="0.2">
      <c r="A1265" s="157">
        <v>43635</v>
      </c>
      <c r="B1265" s="179">
        <v>10086.914000000001</v>
      </c>
      <c r="C1265">
        <v>381630</v>
      </c>
      <c r="D1265" s="193">
        <f t="shared" si="114"/>
        <v>2.6431134868852029</v>
      </c>
      <c r="E1265" s="422"/>
      <c r="F1265" s="425">
        <f t="shared" si="113"/>
        <v>2.1116950708945854</v>
      </c>
      <c r="G1265" s="717"/>
      <c r="M1265" s="717"/>
    </row>
    <row r="1266" spans="1:13" x14ac:dyDescent="0.2">
      <c r="A1266" s="157">
        <v>43636</v>
      </c>
      <c r="B1266" s="179">
        <v>10086.914000000001</v>
      </c>
      <c r="C1266">
        <v>381630</v>
      </c>
      <c r="D1266" s="193">
        <f t="shared" si="114"/>
        <v>2.6431134868852029</v>
      </c>
      <c r="E1266" s="422"/>
      <c r="F1266" s="425">
        <f t="shared" si="113"/>
        <v>2.1116950708945854</v>
      </c>
      <c r="G1266" s="717"/>
      <c r="M1266" s="717"/>
    </row>
    <row r="1267" spans="1:13" x14ac:dyDescent="0.2">
      <c r="A1267" s="157">
        <v>43637</v>
      </c>
      <c r="B1267" s="179">
        <v>3817.4850000000001</v>
      </c>
      <c r="C1267">
        <v>263477</v>
      </c>
      <c r="D1267" s="193">
        <f t="shared" si="114"/>
        <v>1.4488873791640258</v>
      </c>
      <c r="E1267" s="422"/>
      <c r="F1267" s="425">
        <f t="shared" si="113"/>
        <v>2.1116950708945854</v>
      </c>
      <c r="G1267" s="717"/>
      <c r="M1267" s="717"/>
    </row>
    <row r="1268" spans="1:13" x14ac:dyDescent="0.2">
      <c r="A1268" s="157">
        <v>43640</v>
      </c>
      <c r="B1268">
        <v>11232.58</v>
      </c>
      <c r="C1268">
        <v>497297</v>
      </c>
      <c r="D1268" s="193">
        <f t="shared" si="114"/>
        <v>2.258726676412687</v>
      </c>
      <c r="E1268" s="422"/>
      <c r="F1268" s="425">
        <f t="shared" si="113"/>
        <v>2.1116950708945854</v>
      </c>
      <c r="G1268" s="717"/>
      <c r="M1268" s="717"/>
    </row>
    <row r="1269" spans="1:13" x14ac:dyDescent="0.2">
      <c r="A1269" s="157">
        <v>43641</v>
      </c>
      <c r="B1269">
        <v>7432</v>
      </c>
      <c r="C1269">
        <v>593992</v>
      </c>
      <c r="D1269" s="193">
        <f t="shared" si="114"/>
        <v>1.2511953022936335</v>
      </c>
      <c r="E1269" s="422"/>
      <c r="F1269" s="425">
        <f t="shared" si="113"/>
        <v>2.1116950708945854</v>
      </c>
      <c r="G1269" s="717"/>
      <c r="M1269" s="717"/>
    </row>
    <row r="1270" spans="1:13" x14ac:dyDescent="0.2">
      <c r="A1270" s="157">
        <v>43642</v>
      </c>
      <c r="B1270">
        <v>9129.42</v>
      </c>
      <c r="C1270">
        <v>537369</v>
      </c>
      <c r="D1270" s="193">
        <f t="shared" si="114"/>
        <v>1.6989108043076544</v>
      </c>
      <c r="E1270" s="422"/>
      <c r="F1270" s="425">
        <f t="shared" si="113"/>
        <v>2.1116950708945854</v>
      </c>
      <c r="G1270" s="717"/>
      <c r="M1270" s="717"/>
    </row>
    <row r="1271" spans="1:13" x14ac:dyDescent="0.2">
      <c r="A1271" s="157">
        <v>43643</v>
      </c>
      <c r="B1271" s="179">
        <v>13995.198</v>
      </c>
      <c r="C1271">
        <v>558378</v>
      </c>
      <c r="D1271" s="193">
        <f t="shared" si="114"/>
        <v>2.5064021146964959</v>
      </c>
      <c r="E1271" s="422"/>
      <c r="F1271" s="425">
        <f t="shared" si="113"/>
        <v>2.1116950708945854</v>
      </c>
      <c r="G1271" s="717"/>
      <c r="M1271" s="717"/>
    </row>
    <row r="1272" spans="1:13" x14ac:dyDescent="0.2">
      <c r="A1272" s="157">
        <v>43644</v>
      </c>
      <c r="B1272" s="179">
        <v>9403.9140000000007</v>
      </c>
      <c r="C1272">
        <v>547745</v>
      </c>
      <c r="D1272" s="193">
        <f t="shared" si="114"/>
        <v>1.7168415959981378</v>
      </c>
      <c r="E1272" s="422"/>
      <c r="F1272" s="425">
        <f t="shared" si="113"/>
        <v>2.1116950708945854</v>
      </c>
      <c r="G1272" s="717"/>
      <c r="M1272" s="717"/>
    </row>
    <row r="1273" spans="1:13" x14ac:dyDescent="0.2">
      <c r="A1273" s="157">
        <v>43647</v>
      </c>
      <c r="B1273" s="179">
        <v>11530.552</v>
      </c>
      <c r="C1273">
        <v>484803</v>
      </c>
      <c r="D1273" s="193">
        <f t="shared" si="114"/>
        <v>2.3783994736006173</v>
      </c>
      <c r="E1273" s="422"/>
      <c r="F1273" s="425">
        <f t="shared" si="113"/>
        <v>2.1116950708945854</v>
      </c>
      <c r="G1273" s="717"/>
      <c r="M1273" s="717"/>
    </row>
    <row r="1274" spans="1:13" x14ac:dyDescent="0.2">
      <c r="A1274" s="157">
        <v>43648</v>
      </c>
      <c r="B1274">
        <v>8211.64</v>
      </c>
      <c r="C1274">
        <v>628284</v>
      </c>
      <c r="D1274" s="193">
        <f t="shared" si="114"/>
        <v>1.306994925861553</v>
      </c>
      <c r="E1274" s="422"/>
      <c r="F1274" s="425">
        <f t="shared" si="113"/>
        <v>2.1116950708945854</v>
      </c>
      <c r="G1274" s="717"/>
      <c r="M1274" s="717"/>
    </row>
    <row r="1275" spans="1:13" x14ac:dyDescent="0.2">
      <c r="A1275" s="157">
        <v>43649</v>
      </c>
      <c r="B1275" s="179">
        <v>8551.402</v>
      </c>
      <c r="C1275">
        <v>633125</v>
      </c>
      <c r="D1275" s="193">
        <f t="shared" si="114"/>
        <v>1.3506656663376111</v>
      </c>
      <c r="E1275" s="422"/>
      <c r="F1275" s="425">
        <f t="shared" si="113"/>
        <v>2.1116950708945854</v>
      </c>
      <c r="G1275" s="717"/>
      <c r="M1275" s="717"/>
    </row>
    <row r="1276" spans="1:13" x14ac:dyDescent="0.2">
      <c r="A1276" s="157">
        <v>43650</v>
      </c>
      <c r="B1276" s="179">
        <v>10973.495999999999</v>
      </c>
      <c r="C1276">
        <v>593155</v>
      </c>
      <c r="D1276" s="193">
        <f t="shared" si="114"/>
        <v>1.8500216638146858</v>
      </c>
      <c r="E1276" s="422"/>
      <c r="F1276" s="425">
        <f t="shared" si="113"/>
        <v>2.1116950708945854</v>
      </c>
      <c r="G1276" s="717"/>
      <c r="M1276" s="717"/>
    </row>
    <row r="1277" spans="1:13" x14ac:dyDescent="0.2">
      <c r="A1277" s="157">
        <v>43651</v>
      </c>
      <c r="B1277">
        <v>10625.27</v>
      </c>
      <c r="C1277">
        <v>584340</v>
      </c>
      <c r="D1277" s="193">
        <f t="shared" si="114"/>
        <v>1.8183369271314647</v>
      </c>
      <c r="E1277" s="422"/>
      <c r="F1277" s="425">
        <f t="shared" si="113"/>
        <v>2.1116950708945854</v>
      </c>
      <c r="G1277" s="717"/>
      <c r="M1277" s="717"/>
    </row>
    <row r="1278" spans="1:13" x14ac:dyDescent="0.2">
      <c r="A1278" s="157">
        <v>43652</v>
      </c>
      <c r="B1278">
        <v>2401.19</v>
      </c>
      <c r="C1278">
        <v>317907</v>
      </c>
      <c r="D1278" s="193">
        <f t="shared" si="114"/>
        <v>0.75531208812640172</v>
      </c>
      <c r="E1278" s="422"/>
      <c r="F1278" s="425">
        <f t="shared" si="113"/>
        <v>2.1116950708945854</v>
      </c>
      <c r="G1278" s="717"/>
      <c r="M1278" s="717"/>
    </row>
    <row r="1279" spans="1:13" x14ac:dyDescent="0.2">
      <c r="A1279" s="157">
        <v>43654</v>
      </c>
      <c r="B1279" s="273">
        <v>15439.152</v>
      </c>
      <c r="C1279">
        <v>543601</v>
      </c>
      <c r="D1279" s="193">
        <f t="shared" si="114"/>
        <v>2.8401625456906809</v>
      </c>
      <c r="E1279" s="422"/>
      <c r="F1279" s="425">
        <f t="shared" si="113"/>
        <v>2.1116950708945854</v>
      </c>
      <c r="G1279" s="717"/>
      <c r="M1279" s="717"/>
    </row>
    <row r="1280" spans="1:13" x14ac:dyDescent="0.2">
      <c r="A1280" s="157">
        <v>43655</v>
      </c>
      <c r="B1280">
        <v>9251.6200000000008</v>
      </c>
      <c r="C1280">
        <v>635187</v>
      </c>
      <c r="D1280" s="193">
        <f t="shared" si="114"/>
        <v>1.4565191038229688</v>
      </c>
      <c r="E1280" s="422"/>
      <c r="F1280" s="425">
        <f t="shared" si="113"/>
        <v>2.1116950708945854</v>
      </c>
      <c r="G1280" s="717"/>
      <c r="M1280" s="717"/>
    </row>
    <row r="1281" spans="1:13" x14ac:dyDescent="0.2">
      <c r="A1281" s="157">
        <v>43656</v>
      </c>
      <c r="B1281">
        <v>12642.03</v>
      </c>
      <c r="C1281">
        <v>566114</v>
      </c>
      <c r="D1281" s="193">
        <f t="shared" si="114"/>
        <v>2.2331244237026464</v>
      </c>
      <c r="E1281" s="422"/>
      <c r="F1281" s="425">
        <f t="shared" si="113"/>
        <v>2.1116950708945854</v>
      </c>
      <c r="G1281" s="717"/>
      <c r="M1281" s="717"/>
    </row>
    <row r="1282" spans="1:13" x14ac:dyDescent="0.2">
      <c r="A1282" s="157">
        <v>43657</v>
      </c>
      <c r="B1282" s="179">
        <v>15130.103999999999</v>
      </c>
      <c r="C1282">
        <v>635426</v>
      </c>
      <c r="D1282" s="193">
        <f t="shared" si="114"/>
        <v>2.3810961465221756</v>
      </c>
      <c r="E1282" s="422"/>
      <c r="F1282" s="425">
        <f t="shared" si="113"/>
        <v>2.1116950708945854</v>
      </c>
      <c r="G1282" s="717"/>
      <c r="M1282" s="717"/>
    </row>
    <row r="1283" spans="1:13" x14ac:dyDescent="0.2">
      <c r="A1283" s="157">
        <v>43658</v>
      </c>
      <c r="B1283" s="179">
        <v>7351.2579999999998</v>
      </c>
      <c r="C1283">
        <v>456897</v>
      </c>
      <c r="D1283" s="193">
        <f t="shared" si="114"/>
        <v>1.6089530025366765</v>
      </c>
      <c r="E1283" s="422"/>
      <c r="F1283" s="425">
        <f t="shared" si="113"/>
        <v>2.1116950708945854</v>
      </c>
      <c r="G1283" s="717"/>
      <c r="M1283" s="717"/>
    </row>
    <row r="1284" spans="1:13" x14ac:dyDescent="0.2">
      <c r="A1284" s="157">
        <v>43661</v>
      </c>
      <c r="B1284" s="179">
        <v>13872.121999999999</v>
      </c>
      <c r="C1284">
        <v>662891</v>
      </c>
      <c r="D1284" s="193">
        <f t="shared" si="114"/>
        <v>2.092670137322727</v>
      </c>
      <c r="E1284" s="422"/>
      <c r="F1284" s="425">
        <f t="shared" ref="F1284:F1347" si="115">$F$1154</f>
        <v>2.1116950708945854</v>
      </c>
      <c r="G1284" s="717"/>
      <c r="M1284" s="717"/>
    </row>
    <row r="1285" spans="1:13" x14ac:dyDescent="0.2">
      <c r="A1285" s="157">
        <v>43662</v>
      </c>
      <c r="B1285" s="179">
        <v>10876.933999999999</v>
      </c>
      <c r="C1285">
        <v>665587</v>
      </c>
      <c r="D1285" s="193">
        <f t="shared" si="114"/>
        <v>1.6341866653044606</v>
      </c>
      <c r="E1285" s="422"/>
      <c r="F1285" s="425">
        <f t="shared" si="115"/>
        <v>2.1116950708945854</v>
      </c>
      <c r="G1285" s="717"/>
      <c r="M1285" s="717"/>
    </row>
    <row r="1286" spans="1:13" x14ac:dyDescent="0.2">
      <c r="A1286" s="157">
        <v>43663</v>
      </c>
      <c r="B1286" s="179">
        <v>9769.8140000000003</v>
      </c>
      <c r="C1286">
        <v>647541</v>
      </c>
      <c r="D1286" s="193">
        <f t="shared" si="114"/>
        <v>1.5087560478795938</v>
      </c>
      <c r="E1286" s="422"/>
      <c r="F1286" s="425">
        <f t="shared" si="115"/>
        <v>2.1116950708945854</v>
      </c>
      <c r="G1286" s="717"/>
      <c r="M1286" s="717"/>
    </row>
    <row r="1287" spans="1:13" x14ac:dyDescent="0.2">
      <c r="A1287" s="157">
        <v>43664</v>
      </c>
      <c r="B1287">
        <v>8589.16</v>
      </c>
      <c r="C1287">
        <v>611743</v>
      </c>
      <c r="D1287" s="193">
        <f t="shared" si="114"/>
        <v>1.4040471243643164</v>
      </c>
      <c r="E1287" s="422"/>
      <c r="F1287" s="425">
        <f t="shared" si="115"/>
        <v>2.1116950708945854</v>
      </c>
      <c r="G1287" s="717"/>
      <c r="M1287" s="717"/>
    </row>
    <row r="1288" spans="1:13" x14ac:dyDescent="0.2">
      <c r="A1288" s="157">
        <v>43665</v>
      </c>
      <c r="B1288">
        <v>11357.28</v>
      </c>
      <c r="C1288">
        <v>572734</v>
      </c>
      <c r="D1288" s="193">
        <f t="shared" si="114"/>
        <v>1.9829938505484221</v>
      </c>
      <c r="E1288" s="422"/>
      <c r="F1288" s="425">
        <f t="shared" si="115"/>
        <v>2.1116950708945854</v>
      </c>
      <c r="G1288" s="717"/>
      <c r="M1288" s="717"/>
    </row>
    <row r="1289" spans="1:13" x14ac:dyDescent="0.2">
      <c r="A1289" s="157">
        <v>43668</v>
      </c>
      <c r="B1289" s="179">
        <v>6282.4340000000002</v>
      </c>
      <c r="C1289">
        <v>424113</v>
      </c>
      <c r="D1289" s="193">
        <f t="shared" si="114"/>
        <v>1.4813113486264275</v>
      </c>
      <c r="E1289" s="422"/>
      <c r="F1289" s="425">
        <f t="shared" si="115"/>
        <v>2.1116950708945854</v>
      </c>
      <c r="G1289" s="717"/>
      <c r="M1289" s="717"/>
    </row>
    <row r="1290" spans="1:13" x14ac:dyDescent="0.2">
      <c r="A1290" s="157">
        <v>43669</v>
      </c>
      <c r="B1290" s="179">
        <v>11171.992</v>
      </c>
      <c r="C1290">
        <v>524689</v>
      </c>
      <c r="D1290" s="193">
        <f t="shared" si="114"/>
        <v>2.1292598091440835</v>
      </c>
      <c r="E1290" s="422"/>
      <c r="F1290" s="425">
        <f t="shared" si="115"/>
        <v>2.1116950708945854</v>
      </c>
      <c r="G1290" s="717"/>
      <c r="M1290" s="717"/>
    </row>
    <row r="1291" spans="1:13" x14ac:dyDescent="0.2">
      <c r="A1291" s="157">
        <v>43670</v>
      </c>
      <c r="B1291" s="179">
        <v>5294.8980000000001</v>
      </c>
      <c r="C1291">
        <v>475450</v>
      </c>
      <c r="D1291" s="193">
        <f t="shared" si="114"/>
        <v>1.1136603218003998</v>
      </c>
      <c r="E1291" s="422"/>
      <c r="F1291" s="425">
        <f t="shared" si="115"/>
        <v>2.1116950708945854</v>
      </c>
      <c r="G1291" s="717"/>
      <c r="M1291" s="717"/>
    </row>
    <row r="1292" spans="1:13" x14ac:dyDescent="0.2">
      <c r="A1292" s="157">
        <v>43671</v>
      </c>
      <c r="B1292">
        <v>13076.14</v>
      </c>
      <c r="C1292">
        <v>559089</v>
      </c>
      <c r="D1292" s="193">
        <f t="shared" si="114"/>
        <v>2.3388297748658977</v>
      </c>
      <c r="E1292" s="422"/>
      <c r="F1292" s="425">
        <f t="shared" si="115"/>
        <v>2.1116950708945854</v>
      </c>
      <c r="G1292" s="717"/>
      <c r="M1292" s="717"/>
    </row>
    <row r="1293" spans="1:13" x14ac:dyDescent="0.2">
      <c r="A1293" s="157">
        <v>43672</v>
      </c>
      <c r="B1293" s="179">
        <v>8481.3680000000004</v>
      </c>
      <c r="C1293">
        <v>669079</v>
      </c>
      <c r="D1293" s="193">
        <f t="shared" si="114"/>
        <v>1.2676183230978704</v>
      </c>
      <c r="E1293" s="422"/>
      <c r="F1293" s="425">
        <f t="shared" si="115"/>
        <v>2.1116950708945854</v>
      </c>
      <c r="G1293" s="717"/>
      <c r="M1293" s="717"/>
    </row>
    <row r="1294" spans="1:13" x14ac:dyDescent="0.2">
      <c r="A1294" s="157">
        <v>43675</v>
      </c>
      <c r="B1294" s="179">
        <v>7412.2979999999998</v>
      </c>
      <c r="C1294">
        <v>452027</v>
      </c>
      <c r="D1294" s="193">
        <f t="shared" si="114"/>
        <v>1.6397909859366806</v>
      </c>
      <c r="E1294" s="422"/>
      <c r="F1294" s="425">
        <f t="shared" si="115"/>
        <v>2.1116950708945854</v>
      </c>
      <c r="G1294" s="717"/>
      <c r="M1294" s="717"/>
    </row>
    <row r="1295" spans="1:13" x14ac:dyDescent="0.2">
      <c r="A1295" s="157">
        <v>43676</v>
      </c>
      <c r="B1295" s="179">
        <v>7408.134</v>
      </c>
      <c r="C1295">
        <v>503000</v>
      </c>
      <c r="D1295" s="193">
        <f t="shared" si="114"/>
        <v>1.4727900596421473</v>
      </c>
      <c r="E1295" s="422"/>
      <c r="F1295" s="425">
        <f t="shared" si="115"/>
        <v>2.1116950708945854</v>
      </c>
      <c r="G1295" s="717"/>
      <c r="M1295" s="717"/>
    </row>
    <row r="1296" spans="1:13" x14ac:dyDescent="0.2">
      <c r="A1296" s="157">
        <v>43677</v>
      </c>
      <c r="B1296" s="179">
        <v>10234.286</v>
      </c>
      <c r="C1296">
        <v>576140</v>
      </c>
      <c r="D1296" s="193">
        <f t="shared" si="114"/>
        <v>1.7763540111778386</v>
      </c>
      <c r="E1296" s="422"/>
      <c r="F1296" s="425">
        <f t="shared" si="115"/>
        <v>2.1116950708945854</v>
      </c>
      <c r="G1296" s="717"/>
      <c r="M1296" s="717"/>
    </row>
    <row r="1297" spans="1:13" x14ac:dyDescent="0.2">
      <c r="A1297" s="157">
        <v>43678</v>
      </c>
      <c r="B1297" s="179">
        <v>15061.348</v>
      </c>
      <c r="C1297">
        <v>521023</v>
      </c>
      <c r="D1297" s="193">
        <f t="shared" si="114"/>
        <v>2.8907261291728004</v>
      </c>
      <c r="E1297" s="422"/>
      <c r="F1297" s="425">
        <f t="shared" si="115"/>
        <v>2.1116950708945854</v>
      </c>
      <c r="G1297" s="717"/>
      <c r="M1297" s="717"/>
    </row>
    <row r="1298" spans="1:13" x14ac:dyDescent="0.2">
      <c r="A1298" s="157">
        <v>43679</v>
      </c>
      <c r="B1298" s="179">
        <v>7254.7340000000004</v>
      </c>
      <c r="C1298">
        <v>479066</v>
      </c>
      <c r="D1298" s="193">
        <f t="shared" si="114"/>
        <v>1.5143495885744347</v>
      </c>
      <c r="E1298" s="422"/>
      <c r="F1298" s="425">
        <f t="shared" si="115"/>
        <v>2.1116950708945854</v>
      </c>
      <c r="G1298" s="717"/>
      <c r="M1298" s="717"/>
    </row>
    <row r="1299" spans="1:13" x14ac:dyDescent="0.2">
      <c r="A1299" s="157">
        <v>43703</v>
      </c>
      <c r="B1299">
        <v>3560.46</v>
      </c>
      <c r="C1299">
        <v>335873</v>
      </c>
      <c r="D1299" s="193">
        <f t="shared" si="114"/>
        <v>1.0600613922524289</v>
      </c>
      <c r="E1299" s="422"/>
      <c r="F1299" s="425">
        <f t="shared" si="115"/>
        <v>2.1116950708945854</v>
      </c>
      <c r="G1299" s="717"/>
      <c r="M1299" s="717"/>
    </row>
    <row r="1300" spans="1:13" x14ac:dyDescent="0.2">
      <c r="A1300" s="157">
        <v>43704</v>
      </c>
      <c r="B1300">
        <v>8451.59</v>
      </c>
      <c r="C1300">
        <v>450642</v>
      </c>
      <c r="D1300" s="193">
        <f t="shared" si="114"/>
        <v>1.8754554613196286</v>
      </c>
      <c r="E1300" s="422"/>
      <c r="F1300" s="425">
        <f t="shared" si="115"/>
        <v>2.1116950708945854</v>
      </c>
      <c r="G1300" s="717"/>
      <c r="M1300" s="717"/>
    </row>
    <row r="1301" spans="1:13" x14ac:dyDescent="0.2">
      <c r="A1301" s="157">
        <v>43705</v>
      </c>
      <c r="B1301">
        <v>12315.42</v>
      </c>
      <c r="C1301">
        <v>421130</v>
      </c>
      <c r="D1301" s="193">
        <f t="shared" si="114"/>
        <v>2.9243748961128393</v>
      </c>
      <c r="E1301" s="422"/>
      <c r="F1301" s="425">
        <f t="shared" si="115"/>
        <v>2.1116950708945854</v>
      </c>
      <c r="G1301" s="717"/>
      <c r="M1301" s="717"/>
    </row>
    <row r="1302" spans="1:13" x14ac:dyDescent="0.2">
      <c r="A1302" s="157">
        <v>43706</v>
      </c>
      <c r="B1302" s="179">
        <v>10971.698</v>
      </c>
      <c r="C1302">
        <v>512556</v>
      </c>
      <c r="D1302" s="193">
        <f t="shared" si="114"/>
        <v>2.1405852238584662</v>
      </c>
      <c r="E1302" s="422"/>
      <c r="F1302" s="425">
        <f t="shared" si="115"/>
        <v>2.1116950708945854</v>
      </c>
      <c r="G1302" s="717"/>
      <c r="M1302" s="717"/>
    </row>
    <row r="1303" spans="1:13" x14ac:dyDescent="0.2">
      <c r="A1303" s="157">
        <v>43707</v>
      </c>
      <c r="B1303">
        <v>9599</v>
      </c>
      <c r="C1303">
        <v>455517</v>
      </c>
      <c r="D1303" s="193">
        <f t="shared" si="114"/>
        <v>2.1072759084732295</v>
      </c>
      <c r="E1303" s="422"/>
      <c r="F1303" s="425">
        <f t="shared" si="115"/>
        <v>2.1116950708945854</v>
      </c>
      <c r="G1303" s="717"/>
      <c r="M1303" s="717"/>
    </row>
    <row r="1304" spans="1:13" x14ac:dyDescent="0.2">
      <c r="A1304" s="157">
        <v>43711</v>
      </c>
      <c r="B1304" s="179">
        <v>8239.3140000000003</v>
      </c>
      <c r="C1304">
        <v>332620</v>
      </c>
      <c r="D1304" s="193">
        <f t="shared" si="114"/>
        <v>2.4770951836931032</v>
      </c>
      <c r="E1304" s="422"/>
      <c r="F1304" s="425">
        <f t="shared" si="115"/>
        <v>2.1116950708945854</v>
      </c>
      <c r="G1304" s="717"/>
      <c r="M1304" s="717"/>
    </row>
    <row r="1305" spans="1:13" x14ac:dyDescent="0.2">
      <c r="A1305" s="157">
        <v>43712</v>
      </c>
      <c r="B1305">
        <v>11588.08</v>
      </c>
      <c r="C1305">
        <v>556126</v>
      </c>
      <c r="D1305" s="193">
        <f t="shared" si="114"/>
        <v>2.0837148416006444</v>
      </c>
      <c r="E1305" s="422"/>
      <c r="F1305" s="425">
        <f t="shared" si="115"/>
        <v>2.1116950708945854</v>
      </c>
      <c r="G1305" s="717"/>
      <c r="M1305" s="717"/>
    </row>
    <row r="1306" spans="1:13" x14ac:dyDescent="0.2">
      <c r="A1306" s="157">
        <v>43713</v>
      </c>
      <c r="B1306" s="179">
        <v>15157.966</v>
      </c>
      <c r="C1306">
        <v>517570</v>
      </c>
      <c r="D1306" s="193">
        <f t="shared" si="114"/>
        <v>2.9286794056842553</v>
      </c>
      <c r="E1306" s="422"/>
      <c r="F1306" s="425">
        <f t="shared" si="115"/>
        <v>2.1116950708945854</v>
      </c>
      <c r="G1306" s="717"/>
      <c r="M1306" s="717"/>
    </row>
    <row r="1307" spans="1:13" x14ac:dyDescent="0.2">
      <c r="A1307" s="157">
        <v>43714</v>
      </c>
      <c r="B1307" s="179">
        <v>8427.4519999999993</v>
      </c>
      <c r="C1307">
        <v>436291</v>
      </c>
      <c r="D1307" s="193">
        <f t="shared" si="114"/>
        <v>1.9316126163500966</v>
      </c>
      <c r="E1307" s="422"/>
      <c r="F1307" s="425">
        <f t="shared" si="115"/>
        <v>2.1116950708945854</v>
      </c>
      <c r="G1307" s="717"/>
      <c r="M1307" s="717"/>
    </row>
    <row r="1308" spans="1:13" x14ac:dyDescent="0.2">
      <c r="A1308" s="157">
        <v>43717</v>
      </c>
      <c r="B1308" s="179">
        <v>14754.558000000001</v>
      </c>
      <c r="C1308">
        <v>530347</v>
      </c>
      <c r="D1308" s="193">
        <f t="shared" si="114"/>
        <v>2.7820574076972249</v>
      </c>
      <c r="E1308" s="422"/>
      <c r="F1308" s="425">
        <f t="shared" si="115"/>
        <v>2.1116950708945854</v>
      </c>
      <c r="G1308" s="717"/>
      <c r="M1308" s="717"/>
    </row>
    <row r="1309" spans="1:13" x14ac:dyDescent="0.2">
      <c r="A1309" s="157">
        <v>43718</v>
      </c>
      <c r="B1309" s="179">
        <v>6745.2020000000002</v>
      </c>
      <c r="C1309">
        <v>372419</v>
      </c>
      <c r="D1309" s="193">
        <f t="shared" si="114"/>
        <v>1.8111863250800844</v>
      </c>
      <c r="E1309" s="422"/>
      <c r="F1309" s="425">
        <f t="shared" si="115"/>
        <v>2.1116950708945854</v>
      </c>
      <c r="G1309" s="717"/>
      <c r="M1309" s="717"/>
    </row>
    <row r="1310" spans="1:13" x14ac:dyDescent="0.2">
      <c r="A1310" s="157">
        <v>43719</v>
      </c>
      <c r="B1310">
        <v>5106.47</v>
      </c>
      <c r="C1310">
        <v>321677</v>
      </c>
      <c r="D1310" s="193">
        <f t="shared" si="114"/>
        <v>1.5874526310553756</v>
      </c>
      <c r="E1310" s="422"/>
      <c r="F1310" s="425">
        <f t="shared" si="115"/>
        <v>2.1116950708945854</v>
      </c>
      <c r="G1310" s="717"/>
      <c r="M1310" s="717"/>
    </row>
    <row r="1311" spans="1:13" x14ac:dyDescent="0.2">
      <c r="A1311" s="157">
        <v>43720</v>
      </c>
      <c r="B1311" s="179">
        <v>4923.2139999999999</v>
      </c>
      <c r="C1311">
        <v>323003</v>
      </c>
      <c r="D1311" s="193">
        <f t="shared" si="114"/>
        <v>1.524200704018229</v>
      </c>
      <c r="E1311" s="422"/>
      <c r="F1311" s="425">
        <f t="shared" si="115"/>
        <v>2.1116950708945854</v>
      </c>
      <c r="G1311" s="717"/>
      <c r="M1311" s="717"/>
    </row>
    <row r="1312" spans="1:13" x14ac:dyDescent="0.2">
      <c r="A1312" s="157">
        <v>43721</v>
      </c>
      <c r="B1312" s="179">
        <v>11926.054</v>
      </c>
      <c r="C1312">
        <v>557270</v>
      </c>
      <c r="D1312" s="193">
        <f t="shared" si="114"/>
        <v>2.1400854164049745</v>
      </c>
      <c r="E1312" s="422"/>
      <c r="F1312" s="425">
        <f t="shared" si="115"/>
        <v>2.1116950708945854</v>
      </c>
      <c r="G1312" s="717"/>
      <c r="M1312" s="717"/>
    </row>
    <row r="1313" spans="1:13" x14ac:dyDescent="0.2">
      <c r="A1313" s="157">
        <v>43724</v>
      </c>
      <c r="B1313" s="179">
        <v>16339.754999999999</v>
      </c>
      <c r="C1313">
        <v>524597</v>
      </c>
      <c r="D1313" s="193">
        <f t="shared" si="114"/>
        <v>3.1147252081121315</v>
      </c>
      <c r="E1313" s="422"/>
      <c r="F1313" s="425">
        <f t="shared" si="115"/>
        <v>2.1116950708945854</v>
      </c>
      <c r="G1313" s="717"/>
      <c r="M1313" s="717"/>
    </row>
    <row r="1314" spans="1:13" x14ac:dyDescent="0.2">
      <c r="A1314" s="157">
        <v>43725</v>
      </c>
      <c r="B1314">
        <v>6257.02</v>
      </c>
      <c r="C1314">
        <v>472287</v>
      </c>
      <c r="D1314" s="193">
        <f t="shared" si="114"/>
        <v>1.3248342639115622</v>
      </c>
      <c r="E1314" s="422"/>
      <c r="F1314" s="425">
        <f t="shared" si="115"/>
        <v>2.1116950708945854</v>
      </c>
      <c r="G1314" s="717"/>
      <c r="M1314" s="717"/>
    </row>
    <row r="1315" spans="1:13" x14ac:dyDescent="0.2">
      <c r="A1315" s="157">
        <v>43726</v>
      </c>
      <c r="B1315" s="179">
        <v>13623.474</v>
      </c>
      <c r="C1315">
        <v>556013</v>
      </c>
      <c r="D1315" s="193">
        <f t="shared" si="114"/>
        <v>2.4502078188819323</v>
      </c>
      <c r="E1315" s="422"/>
      <c r="F1315" s="425">
        <f t="shared" si="115"/>
        <v>2.1116950708945854</v>
      </c>
      <c r="G1315" s="717"/>
      <c r="M1315" s="717"/>
    </row>
    <row r="1316" spans="1:13" x14ac:dyDescent="0.2">
      <c r="A1316" s="157">
        <v>43727</v>
      </c>
      <c r="B1316" s="179">
        <v>8649.7980000000007</v>
      </c>
      <c r="C1316">
        <v>375767</v>
      </c>
      <c r="D1316" s="193">
        <f t="shared" si="114"/>
        <v>2.3019046377143284</v>
      </c>
      <c r="E1316" s="422"/>
      <c r="F1316" s="425">
        <f t="shared" si="115"/>
        <v>2.1116950708945854</v>
      </c>
      <c r="G1316" s="717"/>
      <c r="M1316" s="717"/>
    </row>
    <row r="1317" spans="1:13" x14ac:dyDescent="0.2">
      <c r="A1317" s="157">
        <v>43728</v>
      </c>
      <c r="B1317">
        <v>7766.9</v>
      </c>
      <c r="C1317">
        <v>370040</v>
      </c>
      <c r="D1317" s="193">
        <f t="shared" si="114"/>
        <v>2.0989352502432168</v>
      </c>
      <c r="E1317" s="422"/>
      <c r="F1317" s="425">
        <f t="shared" si="115"/>
        <v>2.1116950708945854</v>
      </c>
      <c r="G1317" s="717"/>
      <c r="M1317" s="717"/>
    </row>
    <row r="1318" spans="1:13" x14ac:dyDescent="0.2">
      <c r="A1318" s="157">
        <v>43731</v>
      </c>
      <c r="B1318">
        <v>8725.18</v>
      </c>
      <c r="C1318">
        <v>331911</v>
      </c>
      <c r="D1318" s="193">
        <f t="shared" si="114"/>
        <v>2.6287709657106877</v>
      </c>
      <c r="E1318" s="422"/>
      <c r="F1318" s="425">
        <f t="shared" si="115"/>
        <v>2.1116950708945854</v>
      </c>
      <c r="G1318" s="717"/>
      <c r="M1318" s="717"/>
    </row>
    <row r="1319" spans="1:13" x14ac:dyDescent="0.2">
      <c r="A1319" s="157">
        <v>43732</v>
      </c>
      <c r="B1319">
        <v>7938.2</v>
      </c>
      <c r="C1319">
        <v>469756</v>
      </c>
      <c r="D1319" s="193">
        <f t="shared" si="114"/>
        <v>1.6898560103543114</v>
      </c>
      <c r="E1319" s="422"/>
      <c r="F1319" s="425">
        <f t="shared" si="115"/>
        <v>2.1116950708945854</v>
      </c>
      <c r="G1319" s="717"/>
      <c r="M1319" s="717"/>
    </row>
    <row r="1320" spans="1:13" x14ac:dyDescent="0.2">
      <c r="A1320" s="157">
        <v>43733</v>
      </c>
      <c r="B1320" s="179">
        <v>6203.6760000000004</v>
      </c>
      <c r="C1320">
        <v>394007</v>
      </c>
      <c r="D1320" s="193">
        <f t="shared" si="114"/>
        <v>1.5745090823259484</v>
      </c>
      <c r="E1320" s="422"/>
      <c r="F1320" s="425">
        <f t="shared" si="115"/>
        <v>2.1116950708945854</v>
      </c>
      <c r="G1320" s="717"/>
      <c r="M1320" s="717"/>
    </row>
    <row r="1321" spans="1:13" x14ac:dyDescent="0.2">
      <c r="A1321" s="157">
        <v>43734</v>
      </c>
      <c r="B1321" s="179">
        <v>11067.828</v>
      </c>
      <c r="C1321">
        <v>380735</v>
      </c>
      <c r="D1321" s="193">
        <f t="shared" si="114"/>
        <v>2.9069636361248636</v>
      </c>
      <c r="E1321" s="422"/>
      <c r="F1321" s="425">
        <f t="shared" si="115"/>
        <v>2.1116950708945854</v>
      </c>
      <c r="G1321" s="717"/>
      <c r="M1321" s="717"/>
    </row>
    <row r="1322" spans="1:13" x14ac:dyDescent="0.2">
      <c r="A1322" s="157">
        <v>43735</v>
      </c>
      <c r="B1322">
        <v>8524.19</v>
      </c>
      <c r="C1322">
        <v>356523</v>
      </c>
      <c r="D1322" s="193">
        <f t="shared" si="114"/>
        <v>2.390922885760526</v>
      </c>
      <c r="E1322" s="422"/>
      <c r="F1322" s="425">
        <f t="shared" si="115"/>
        <v>2.1116950708945854</v>
      </c>
      <c r="G1322" s="717"/>
      <c r="M1322" s="717"/>
    </row>
    <row r="1323" spans="1:13" x14ac:dyDescent="0.2">
      <c r="A1323" s="157">
        <v>43738</v>
      </c>
      <c r="B1323">
        <v>11632.83</v>
      </c>
      <c r="C1323">
        <v>342888</v>
      </c>
      <c r="D1323" s="193">
        <f t="shared" si="114"/>
        <v>3.3926034156925877</v>
      </c>
      <c r="E1323" s="422"/>
      <c r="F1323" s="425">
        <f t="shared" si="115"/>
        <v>2.1116950708945854</v>
      </c>
      <c r="G1323" s="717"/>
      <c r="M1323" s="717"/>
    </row>
    <row r="1324" spans="1:13" x14ac:dyDescent="0.2">
      <c r="A1324" s="157">
        <v>43739</v>
      </c>
      <c r="B1324">
        <v>6723.98</v>
      </c>
      <c r="C1324">
        <v>398235</v>
      </c>
      <c r="D1324" s="193">
        <f t="shared" si="114"/>
        <v>1.6884452647306238</v>
      </c>
      <c r="E1324" s="422"/>
      <c r="F1324" s="425">
        <f t="shared" si="115"/>
        <v>2.1116950708945854</v>
      </c>
      <c r="G1324" s="717"/>
      <c r="M1324" s="717"/>
    </row>
    <row r="1325" spans="1:13" x14ac:dyDescent="0.2">
      <c r="A1325" s="157">
        <v>43740</v>
      </c>
      <c r="B1325" s="179">
        <v>7883.0320000000002</v>
      </c>
      <c r="C1325">
        <v>343498</v>
      </c>
      <c r="D1325" s="193">
        <f t="shared" si="114"/>
        <v>2.294928063627736</v>
      </c>
      <c r="E1325" s="422"/>
      <c r="F1325" s="425">
        <f t="shared" si="115"/>
        <v>2.1116950708945854</v>
      </c>
      <c r="G1325" s="717"/>
      <c r="M1325" s="717"/>
    </row>
    <row r="1326" spans="1:13" x14ac:dyDescent="0.2">
      <c r="A1326" s="157">
        <v>43741</v>
      </c>
      <c r="B1326" s="179">
        <v>10658.102000000001</v>
      </c>
      <c r="C1326">
        <v>381237</v>
      </c>
      <c r="D1326" s="193">
        <f t="shared" si="114"/>
        <v>2.7956630652323886</v>
      </c>
      <c r="E1326" s="422"/>
      <c r="F1326" s="425">
        <f t="shared" si="115"/>
        <v>2.1116950708945854</v>
      </c>
      <c r="G1326" s="717"/>
      <c r="M1326" s="717"/>
    </row>
    <row r="1327" spans="1:13" x14ac:dyDescent="0.2">
      <c r="A1327" s="157">
        <v>43742</v>
      </c>
      <c r="B1327">
        <v>6625.74</v>
      </c>
      <c r="C1327">
        <v>354397</v>
      </c>
      <c r="D1327" s="193">
        <f t="shared" si="114"/>
        <v>1.8695812887806613</v>
      </c>
      <c r="E1327" s="422"/>
      <c r="F1327" s="425">
        <f t="shared" si="115"/>
        <v>2.1116950708945854</v>
      </c>
      <c r="G1327" s="717"/>
      <c r="M1327" s="717"/>
    </row>
    <row r="1328" spans="1:13" x14ac:dyDescent="0.2">
      <c r="A1328" s="157">
        <v>43745</v>
      </c>
      <c r="B1328">
        <v>9710.16</v>
      </c>
      <c r="C1328">
        <v>376371</v>
      </c>
      <c r="D1328" s="193">
        <f t="shared" ref="D1328:D1369" si="116">(B1328/C1328)*100</f>
        <v>2.579943725738699</v>
      </c>
      <c r="E1328" s="422"/>
      <c r="F1328" s="425">
        <f t="shared" si="115"/>
        <v>2.1116950708945854</v>
      </c>
      <c r="G1328" s="717"/>
      <c r="M1328" s="717"/>
    </row>
    <row r="1329" spans="1:13" x14ac:dyDescent="0.2">
      <c r="A1329" s="157">
        <v>43746</v>
      </c>
      <c r="B1329" s="179">
        <v>8654.366</v>
      </c>
      <c r="C1329">
        <v>382838</v>
      </c>
      <c r="D1329" s="193">
        <f t="shared" si="116"/>
        <v>2.2605817604313052</v>
      </c>
      <c r="E1329" s="422"/>
      <c r="F1329" s="425">
        <f t="shared" si="115"/>
        <v>2.1116950708945854</v>
      </c>
      <c r="G1329" s="717"/>
      <c r="M1329" s="717"/>
    </row>
    <row r="1330" spans="1:13" x14ac:dyDescent="0.2">
      <c r="A1330" s="157">
        <v>43747</v>
      </c>
      <c r="B1330" s="179">
        <v>8146.3680000000004</v>
      </c>
      <c r="C1330">
        <v>375627</v>
      </c>
      <c r="D1330" s="193">
        <f t="shared" si="116"/>
        <v>2.1687386689455233</v>
      </c>
      <c r="E1330" s="422"/>
      <c r="F1330" s="425">
        <f t="shared" si="115"/>
        <v>2.1116950708945854</v>
      </c>
      <c r="G1330" s="717"/>
      <c r="M1330" s="717"/>
    </row>
    <row r="1331" spans="1:13" x14ac:dyDescent="0.2">
      <c r="A1331" s="157">
        <v>43748</v>
      </c>
      <c r="B1331">
        <v>4594.3599999999997</v>
      </c>
      <c r="C1331">
        <v>287163</v>
      </c>
      <c r="D1331" s="193">
        <f t="shared" si="116"/>
        <v>1.5999136378990328</v>
      </c>
      <c r="E1331" s="422"/>
      <c r="F1331" s="425">
        <f t="shared" si="115"/>
        <v>2.1116950708945854</v>
      </c>
      <c r="G1331" s="717"/>
      <c r="M1331" s="717"/>
    </row>
    <row r="1332" spans="1:13" x14ac:dyDescent="0.2">
      <c r="A1332" s="157">
        <v>43749</v>
      </c>
      <c r="B1332">
        <v>5072.5200000000004</v>
      </c>
      <c r="C1332">
        <v>338716</v>
      </c>
      <c r="D1332" s="193">
        <f t="shared" si="116"/>
        <v>1.4975731881576309</v>
      </c>
      <c r="E1332" s="422"/>
      <c r="F1332" s="425">
        <f t="shared" si="115"/>
        <v>2.1116950708945854</v>
      </c>
      <c r="G1332" s="717"/>
      <c r="M1332" s="717"/>
    </row>
    <row r="1333" spans="1:13" x14ac:dyDescent="0.2">
      <c r="A1333" s="157">
        <v>43752</v>
      </c>
      <c r="B1333" s="179">
        <v>6873.0460000000003</v>
      </c>
      <c r="C1333">
        <v>293013</v>
      </c>
      <c r="D1333" s="193">
        <f t="shared" si="116"/>
        <v>2.345645415049844</v>
      </c>
      <c r="E1333" s="422"/>
      <c r="F1333" s="425">
        <f t="shared" si="115"/>
        <v>2.1116950708945854</v>
      </c>
      <c r="G1333" s="717"/>
      <c r="M1333" s="717"/>
    </row>
    <row r="1334" spans="1:13" x14ac:dyDescent="0.2">
      <c r="A1334" s="157">
        <v>43753</v>
      </c>
      <c r="B1334" s="179">
        <v>6312.2179999999998</v>
      </c>
      <c r="C1334">
        <v>325869</v>
      </c>
      <c r="D1334" s="193">
        <f t="shared" si="116"/>
        <v>1.9370415719200045</v>
      </c>
      <c r="E1334" s="422"/>
      <c r="F1334" s="425">
        <f t="shared" si="115"/>
        <v>2.1116950708945854</v>
      </c>
      <c r="G1334" s="717"/>
      <c r="M1334" s="717"/>
    </row>
    <row r="1335" spans="1:13" x14ac:dyDescent="0.2">
      <c r="A1335" s="157">
        <v>43754</v>
      </c>
      <c r="B1335" s="179">
        <v>7428.4030000000002</v>
      </c>
      <c r="C1335">
        <v>331354</v>
      </c>
      <c r="D1335" s="193">
        <f t="shared" si="116"/>
        <v>2.2418329037826612</v>
      </c>
      <c r="E1335" s="422"/>
      <c r="F1335" s="425">
        <f t="shared" si="115"/>
        <v>2.1116950708945854</v>
      </c>
      <c r="G1335" s="717"/>
      <c r="M1335" s="717"/>
    </row>
    <row r="1336" spans="1:13" x14ac:dyDescent="0.2">
      <c r="A1336" s="157">
        <v>43755</v>
      </c>
      <c r="B1336">
        <v>6710.15</v>
      </c>
      <c r="C1336">
        <v>315565</v>
      </c>
      <c r="D1336" s="193">
        <f t="shared" si="116"/>
        <v>2.1263923438911156</v>
      </c>
      <c r="E1336" s="422"/>
      <c r="F1336" s="425">
        <f t="shared" si="115"/>
        <v>2.1116950708945854</v>
      </c>
      <c r="G1336" s="717"/>
      <c r="M1336" s="717"/>
    </row>
    <row r="1337" spans="1:13" x14ac:dyDescent="0.2">
      <c r="A1337" s="157">
        <v>43756</v>
      </c>
      <c r="B1337" s="179">
        <v>9315.5239999999994</v>
      </c>
      <c r="C1337">
        <v>278931</v>
      </c>
      <c r="D1337" s="193">
        <f t="shared" si="116"/>
        <v>3.3397234441492696</v>
      </c>
      <c r="E1337" s="422"/>
      <c r="F1337" s="425">
        <f t="shared" si="115"/>
        <v>2.1116950708945854</v>
      </c>
      <c r="G1337" s="717"/>
      <c r="M1337" s="717"/>
    </row>
    <row r="1338" spans="1:13" x14ac:dyDescent="0.2">
      <c r="A1338" s="157">
        <v>43759</v>
      </c>
      <c r="B1338" s="179">
        <v>8341.2219999999998</v>
      </c>
      <c r="C1338">
        <v>291351</v>
      </c>
      <c r="D1338" s="193">
        <f t="shared" si="116"/>
        <v>2.8629460684878376</v>
      </c>
      <c r="E1338" s="422"/>
      <c r="F1338" s="425">
        <f t="shared" si="115"/>
        <v>2.1116950708945854</v>
      </c>
      <c r="G1338" s="717"/>
      <c r="M1338" s="717"/>
    </row>
    <row r="1339" spans="1:13" x14ac:dyDescent="0.2">
      <c r="A1339" s="157">
        <v>43760</v>
      </c>
      <c r="B1339" s="179">
        <v>6125.5619999999999</v>
      </c>
      <c r="C1339">
        <v>267709</v>
      </c>
      <c r="D1339" s="193">
        <f t="shared" si="116"/>
        <v>2.2881419750550038</v>
      </c>
      <c r="E1339" s="422"/>
      <c r="F1339" s="425">
        <f t="shared" si="115"/>
        <v>2.1116950708945854</v>
      </c>
      <c r="G1339" s="717"/>
      <c r="M1339" s="717"/>
    </row>
    <row r="1340" spans="1:13" x14ac:dyDescent="0.2">
      <c r="A1340" s="157">
        <v>43761</v>
      </c>
      <c r="B1340" s="179">
        <v>10742.798000000001</v>
      </c>
      <c r="C1340">
        <v>294143</v>
      </c>
      <c r="D1340" s="193">
        <f t="shared" si="116"/>
        <v>3.6522364972139405</v>
      </c>
      <c r="E1340" s="422"/>
      <c r="F1340" s="425">
        <f t="shared" si="115"/>
        <v>2.1116950708945854</v>
      </c>
      <c r="G1340" s="717"/>
      <c r="M1340" s="717"/>
    </row>
    <row r="1341" spans="1:13" x14ac:dyDescent="0.2">
      <c r="A1341" s="157">
        <v>43762</v>
      </c>
      <c r="B1341">
        <v>7518.6</v>
      </c>
      <c r="C1341">
        <v>319225</v>
      </c>
      <c r="D1341" s="193">
        <f t="shared" si="116"/>
        <v>2.3552666614456887</v>
      </c>
      <c r="E1341" s="422"/>
      <c r="F1341" s="425">
        <f t="shared" si="115"/>
        <v>2.1116950708945854</v>
      </c>
      <c r="G1341" s="717"/>
      <c r="M1341" s="717"/>
    </row>
    <row r="1342" spans="1:13" x14ac:dyDescent="0.2">
      <c r="A1342" s="157">
        <v>43763</v>
      </c>
      <c r="B1342" s="179">
        <v>5827.1580000000004</v>
      </c>
      <c r="C1342">
        <v>275472</v>
      </c>
      <c r="D1342" s="193">
        <f t="shared" si="116"/>
        <v>2.1153358599059069</v>
      </c>
      <c r="E1342" s="422"/>
      <c r="F1342" s="425">
        <f t="shared" si="115"/>
        <v>2.1116950708945854</v>
      </c>
      <c r="G1342" s="717"/>
      <c r="M1342" s="717"/>
    </row>
    <row r="1343" spans="1:13" x14ac:dyDescent="0.2">
      <c r="A1343" s="157">
        <v>43766</v>
      </c>
      <c r="B1343" s="179">
        <v>9019.6959999999999</v>
      </c>
      <c r="C1343">
        <v>317378</v>
      </c>
      <c r="D1343" s="193">
        <f t="shared" si="116"/>
        <v>2.8419411553415803</v>
      </c>
      <c r="E1343" s="422"/>
      <c r="F1343" s="425">
        <f t="shared" si="115"/>
        <v>2.1116950708945854</v>
      </c>
      <c r="G1343" s="717"/>
      <c r="M1343" s="717"/>
    </row>
    <row r="1344" spans="1:13" x14ac:dyDescent="0.2">
      <c r="A1344" s="157">
        <v>43767</v>
      </c>
      <c r="B1344" s="179">
        <v>7592.2479999999996</v>
      </c>
      <c r="C1344">
        <v>293283</v>
      </c>
      <c r="D1344" s="193">
        <f t="shared" si="116"/>
        <v>2.5887105628352134</v>
      </c>
      <c r="E1344" s="422"/>
      <c r="F1344" s="425">
        <f t="shared" si="115"/>
        <v>2.1116950708945854</v>
      </c>
      <c r="G1344" s="717"/>
      <c r="M1344" s="717"/>
    </row>
    <row r="1345" spans="1:13" x14ac:dyDescent="0.2">
      <c r="A1345" s="157">
        <v>43768</v>
      </c>
      <c r="B1345" s="179">
        <v>5488.6660000000002</v>
      </c>
      <c r="C1345">
        <v>340990</v>
      </c>
      <c r="D1345" s="193">
        <f t="shared" si="116"/>
        <v>1.6096266752690696</v>
      </c>
      <c r="E1345" s="422"/>
      <c r="F1345" s="425">
        <f t="shared" si="115"/>
        <v>2.1116950708945854</v>
      </c>
      <c r="G1345" s="717"/>
      <c r="M1345" s="717"/>
    </row>
    <row r="1346" spans="1:13" x14ac:dyDescent="0.2">
      <c r="A1346" s="157">
        <v>43769</v>
      </c>
      <c r="B1346">
        <v>4999.37</v>
      </c>
      <c r="C1346">
        <v>313122</v>
      </c>
      <c r="D1346" s="193">
        <f t="shared" si="116"/>
        <v>1.5966204865835041</v>
      </c>
      <c r="E1346" s="422"/>
      <c r="F1346" s="425">
        <f t="shared" si="115"/>
        <v>2.1116950708945854</v>
      </c>
      <c r="G1346" s="717"/>
      <c r="M1346" s="717"/>
    </row>
    <row r="1347" spans="1:13" x14ac:dyDescent="0.2">
      <c r="A1347" s="157">
        <v>43773</v>
      </c>
      <c r="B1347">
        <v>8120.5</v>
      </c>
      <c r="C1347">
        <v>325934</v>
      </c>
      <c r="D1347" s="193">
        <f t="shared" si="116"/>
        <v>2.491455325311259</v>
      </c>
      <c r="E1347" s="422"/>
      <c r="F1347" s="425">
        <f t="shared" si="115"/>
        <v>2.1116950708945854</v>
      </c>
      <c r="G1347" s="717"/>
      <c r="M1347" s="717"/>
    </row>
    <row r="1348" spans="1:13" x14ac:dyDescent="0.2">
      <c r="A1348" s="157">
        <v>43774</v>
      </c>
      <c r="B1348" s="179">
        <v>5466.5140000000001</v>
      </c>
      <c r="C1348">
        <v>227579</v>
      </c>
      <c r="D1348" s="193">
        <f t="shared" si="116"/>
        <v>2.4020291854696612</v>
      </c>
      <c r="E1348" s="422"/>
      <c r="F1348" s="425">
        <f t="shared" ref="F1348:F1379" si="117">$F$1154</f>
        <v>2.1116950708945854</v>
      </c>
      <c r="G1348" s="717"/>
      <c r="M1348" s="717"/>
    </row>
    <row r="1349" spans="1:13" x14ac:dyDescent="0.2">
      <c r="A1349" s="157">
        <v>43775</v>
      </c>
      <c r="B1349" s="179">
        <v>8151.4939999999997</v>
      </c>
      <c r="C1349">
        <v>354407</v>
      </c>
      <c r="D1349" s="193">
        <f t="shared" si="116"/>
        <v>2.3000375274754727</v>
      </c>
      <c r="E1349" s="422"/>
      <c r="F1349" s="425">
        <f t="shared" si="117"/>
        <v>2.1116950708945854</v>
      </c>
      <c r="G1349" s="717"/>
      <c r="M1349" s="717"/>
    </row>
    <row r="1350" spans="1:13" x14ac:dyDescent="0.2">
      <c r="A1350" s="157">
        <v>43776</v>
      </c>
      <c r="B1350" s="179">
        <v>7069.0680000000002</v>
      </c>
      <c r="C1350">
        <v>305569</v>
      </c>
      <c r="D1350" s="193">
        <f t="shared" si="116"/>
        <v>2.3134113735359283</v>
      </c>
      <c r="E1350" s="422"/>
      <c r="F1350" s="425">
        <f t="shared" si="117"/>
        <v>2.1116950708945854</v>
      </c>
      <c r="G1350" s="717"/>
      <c r="M1350" s="717"/>
    </row>
    <row r="1351" spans="1:13" x14ac:dyDescent="0.2">
      <c r="A1351" s="157">
        <v>43777</v>
      </c>
      <c r="B1351">
        <v>6095.06</v>
      </c>
      <c r="C1351">
        <v>292050</v>
      </c>
      <c r="D1351" s="193">
        <f t="shared" si="116"/>
        <v>2.0869919534326318</v>
      </c>
      <c r="E1351" s="422"/>
      <c r="F1351" s="425">
        <f t="shared" si="117"/>
        <v>2.1116950708945854</v>
      </c>
      <c r="G1351" s="717"/>
      <c r="M1351" s="717"/>
    </row>
    <row r="1352" spans="1:13" x14ac:dyDescent="0.2">
      <c r="A1352" s="157">
        <v>43781</v>
      </c>
      <c r="B1352" s="179">
        <v>7910.0739999999996</v>
      </c>
      <c r="C1352">
        <v>353767</v>
      </c>
      <c r="D1352" s="193">
        <f t="shared" si="116"/>
        <v>2.2359558692585795</v>
      </c>
      <c r="E1352" s="422"/>
      <c r="F1352" s="425">
        <f t="shared" si="117"/>
        <v>2.1116950708945854</v>
      </c>
      <c r="G1352" s="717"/>
      <c r="M1352" s="717"/>
    </row>
    <row r="1353" spans="1:13" x14ac:dyDescent="0.2">
      <c r="A1353" s="157">
        <v>43782</v>
      </c>
      <c r="B1353">
        <v>7949.02</v>
      </c>
      <c r="C1353">
        <v>308711</v>
      </c>
      <c r="D1353" s="193">
        <f t="shared" si="116"/>
        <v>2.5749066278817407</v>
      </c>
      <c r="E1353" s="422"/>
      <c r="F1353" s="425">
        <f t="shared" si="117"/>
        <v>2.1116950708945854</v>
      </c>
      <c r="G1353" s="717"/>
      <c r="M1353" s="717"/>
    </row>
    <row r="1354" spans="1:13" x14ac:dyDescent="0.2">
      <c r="A1354" s="157">
        <v>43783</v>
      </c>
      <c r="B1354" s="179">
        <v>6369.2420000000002</v>
      </c>
      <c r="C1354">
        <v>346941</v>
      </c>
      <c r="D1354" s="193">
        <f t="shared" si="116"/>
        <v>1.8358285702756376</v>
      </c>
      <c r="E1354" s="422"/>
      <c r="F1354" s="425">
        <f t="shared" si="117"/>
        <v>2.1116950708945854</v>
      </c>
      <c r="G1354" s="717"/>
      <c r="M1354" s="717"/>
    </row>
    <row r="1355" spans="1:13" x14ac:dyDescent="0.2">
      <c r="A1355" s="157">
        <v>43784</v>
      </c>
      <c r="B1355">
        <v>4179.3500000000004</v>
      </c>
      <c r="C1355">
        <v>222557</v>
      </c>
      <c r="D1355" s="193">
        <f t="shared" si="116"/>
        <v>1.8778784760757918</v>
      </c>
      <c r="E1355" s="422"/>
      <c r="F1355" s="425">
        <f t="shared" si="117"/>
        <v>2.1116950708945854</v>
      </c>
      <c r="G1355" s="717"/>
      <c r="M1355" s="717"/>
    </row>
    <row r="1356" spans="1:13" x14ac:dyDescent="0.2">
      <c r="A1356" s="157">
        <v>43787</v>
      </c>
      <c r="B1356">
        <v>8967.2199999999993</v>
      </c>
      <c r="C1356">
        <v>330584</v>
      </c>
      <c r="D1356" s="193">
        <f t="shared" si="116"/>
        <v>2.7125390218522369</v>
      </c>
      <c r="E1356" s="422"/>
      <c r="F1356" s="425">
        <f t="shared" si="117"/>
        <v>2.1116950708945854</v>
      </c>
      <c r="G1356" s="717"/>
      <c r="M1356" s="717"/>
    </row>
    <row r="1357" spans="1:13" x14ac:dyDescent="0.2">
      <c r="A1357" s="157">
        <v>43788</v>
      </c>
      <c r="B1357">
        <v>5327.51</v>
      </c>
      <c r="C1357">
        <v>265870</v>
      </c>
      <c r="D1357" s="193">
        <f t="shared" si="116"/>
        <v>2.003802610298266</v>
      </c>
      <c r="E1357" s="422"/>
      <c r="F1357" s="425">
        <f t="shared" si="117"/>
        <v>2.1116950708945854</v>
      </c>
      <c r="G1357" s="717"/>
      <c r="M1357" s="717"/>
    </row>
    <row r="1358" spans="1:13" x14ac:dyDescent="0.2">
      <c r="A1358" s="157">
        <v>43789</v>
      </c>
      <c r="B1358" s="179">
        <v>6230.6620000000003</v>
      </c>
      <c r="C1358">
        <v>295512</v>
      </c>
      <c r="D1358" s="193">
        <f t="shared" si="116"/>
        <v>2.1084294377216493</v>
      </c>
      <c r="E1358" s="422"/>
      <c r="F1358" s="425">
        <f t="shared" si="117"/>
        <v>2.1116950708945854</v>
      </c>
      <c r="G1358" s="717"/>
      <c r="M1358" s="717"/>
    </row>
    <row r="1359" spans="1:13" x14ac:dyDescent="0.2">
      <c r="A1359" s="157">
        <v>43790</v>
      </c>
      <c r="B1359">
        <v>6605.79</v>
      </c>
      <c r="C1359">
        <v>211222</v>
      </c>
      <c r="D1359" s="193">
        <f t="shared" si="116"/>
        <v>3.127415704803477</v>
      </c>
      <c r="E1359" s="422"/>
      <c r="F1359" s="425">
        <f t="shared" si="117"/>
        <v>2.1116950708945854</v>
      </c>
      <c r="G1359" s="717"/>
      <c r="M1359" s="717"/>
    </row>
    <row r="1360" spans="1:13" x14ac:dyDescent="0.2">
      <c r="A1360" s="157">
        <v>43791</v>
      </c>
      <c r="B1360" s="179">
        <v>8988.2479999999996</v>
      </c>
      <c r="C1360">
        <v>270101</v>
      </c>
      <c r="D1360" s="193">
        <f t="shared" si="116"/>
        <v>3.327735921007327</v>
      </c>
      <c r="E1360" s="422"/>
      <c r="F1360" s="425">
        <f t="shared" si="117"/>
        <v>2.1116950708945854</v>
      </c>
      <c r="G1360" s="717"/>
      <c r="M1360" s="717"/>
    </row>
    <row r="1361" spans="1:13" x14ac:dyDescent="0.2">
      <c r="A1361" s="157">
        <v>43794</v>
      </c>
      <c r="B1361" s="179">
        <v>14055.982</v>
      </c>
      <c r="C1361">
        <v>399103</v>
      </c>
      <c r="D1361" s="193">
        <f t="shared" si="116"/>
        <v>3.5218933458280191</v>
      </c>
      <c r="E1361" s="422"/>
      <c r="F1361" s="425">
        <f t="shared" si="117"/>
        <v>2.1116950708945854</v>
      </c>
      <c r="G1361" s="717"/>
      <c r="M1361" s="717"/>
    </row>
    <row r="1362" spans="1:13" x14ac:dyDescent="0.2">
      <c r="A1362" s="157">
        <v>43795</v>
      </c>
      <c r="B1362">
        <v>5720.94</v>
      </c>
      <c r="C1362">
        <v>275881</v>
      </c>
      <c r="D1362" s="193">
        <f t="shared" si="116"/>
        <v>2.0736984424443872</v>
      </c>
      <c r="E1362" s="422"/>
      <c r="F1362" s="425">
        <f t="shared" si="117"/>
        <v>2.1116950708945854</v>
      </c>
      <c r="G1362" s="717"/>
      <c r="M1362" s="717"/>
    </row>
    <row r="1363" spans="1:13" x14ac:dyDescent="0.2">
      <c r="A1363" s="157">
        <v>43796</v>
      </c>
      <c r="B1363" s="179">
        <v>7226.6120000000001</v>
      </c>
      <c r="C1363">
        <v>305584</v>
      </c>
      <c r="D1363" s="193">
        <f t="shared" si="116"/>
        <v>2.3648528718781088</v>
      </c>
      <c r="E1363" s="422"/>
      <c r="F1363" s="425">
        <f t="shared" si="117"/>
        <v>2.1116950708945854</v>
      </c>
      <c r="G1363" s="717"/>
      <c r="M1363" s="717"/>
    </row>
    <row r="1364" spans="1:13" x14ac:dyDescent="0.2">
      <c r="A1364" s="157">
        <v>43797</v>
      </c>
      <c r="B1364">
        <v>7605.73</v>
      </c>
      <c r="C1364">
        <v>304847</v>
      </c>
      <c r="D1364" s="193">
        <f t="shared" si="116"/>
        <v>2.4949335240300874</v>
      </c>
      <c r="E1364" s="422"/>
      <c r="F1364" s="425">
        <f t="shared" si="117"/>
        <v>2.1116950708945854</v>
      </c>
      <c r="G1364" s="717"/>
      <c r="M1364" s="717"/>
    </row>
    <row r="1365" spans="1:13" x14ac:dyDescent="0.2">
      <c r="A1365" s="157">
        <v>43798</v>
      </c>
      <c r="B1365" s="179">
        <v>7888.0860000000002</v>
      </c>
      <c r="C1365">
        <v>301744</v>
      </c>
      <c r="D1365" s="193">
        <f t="shared" si="116"/>
        <v>2.6141649875391062</v>
      </c>
      <c r="E1365" s="422"/>
      <c r="F1365" s="425">
        <f t="shared" si="117"/>
        <v>2.1116950708945854</v>
      </c>
      <c r="G1365" s="717"/>
      <c r="M1365" s="717"/>
    </row>
    <row r="1366" spans="1:13" x14ac:dyDescent="0.2">
      <c r="A1366" s="157">
        <v>43801</v>
      </c>
      <c r="B1366">
        <v>6527.62</v>
      </c>
      <c r="C1366">
        <v>337005</v>
      </c>
      <c r="D1366" s="193">
        <f t="shared" si="116"/>
        <v>1.936950490348808</v>
      </c>
      <c r="E1366" s="422"/>
      <c r="F1366" s="425">
        <f t="shared" si="117"/>
        <v>2.1116950708945854</v>
      </c>
      <c r="G1366" s="717"/>
      <c r="M1366" s="717"/>
    </row>
    <row r="1367" spans="1:13" x14ac:dyDescent="0.2">
      <c r="A1367" s="157">
        <v>43802</v>
      </c>
      <c r="B1367" s="179">
        <v>6802.4459999999999</v>
      </c>
      <c r="C1367">
        <v>360537</v>
      </c>
      <c r="D1367" s="193">
        <f t="shared" si="116"/>
        <v>1.8867539253946197</v>
      </c>
      <c r="E1367" s="422"/>
      <c r="F1367" s="425">
        <f t="shared" si="117"/>
        <v>2.1116950708945854</v>
      </c>
      <c r="G1367" s="717"/>
      <c r="M1367" s="717"/>
    </row>
    <row r="1368" spans="1:13" x14ac:dyDescent="0.2">
      <c r="A1368" s="157">
        <v>43803</v>
      </c>
      <c r="B1368" s="179">
        <v>9017.0319999999992</v>
      </c>
      <c r="C1368">
        <v>319095</v>
      </c>
      <c r="D1368" s="193">
        <f t="shared" si="116"/>
        <v>2.8258142559425874</v>
      </c>
      <c r="E1368" s="422"/>
      <c r="F1368" s="425">
        <f t="shared" si="117"/>
        <v>2.1116950708945854</v>
      </c>
      <c r="G1368" s="717"/>
      <c r="M1368" s="717"/>
    </row>
    <row r="1369" spans="1:13" x14ac:dyDescent="0.2">
      <c r="A1369" s="157">
        <v>43804</v>
      </c>
      <c r="B1369" s="179">
        <v>8367.0380000000005</v>
      </c>
      <c r="C1369">
        <v>330497</v>
      </c>
      <c r="D1369" s="193">
        <f t="shared" si="116"/>
        <v>2.5316532373970113</v>
      </c>
      <c r="E1369" s="422"/>
      <c r="F1369" s="425">
        <f t="shared" si="117"/>
        <v>2.1116950708945854</v>
      </c>
      <c r="G1369" s="717"/>
      <c r="M1369" s="717"/>
    </row>
    <row r="1370" spans="1:13" x14ac:dyDescent="0.2">
      <c r="A1370" s="157">
        <v>43805</v>
      </c>
      <c r="B1370" s="179">
        <v>9715.0020000000004</v>
      </c>
      <c r="C1370">
        <v>352399</v>
      </c>
      <c r="D1370" s="193">
        <f t="shared" ref="D1370:D1437" si="118">(B1370/C1370)*100</f>
        <v>2.7568188331975971</v>
      </c>
      <c r="E1370" s="422"/>
      <c r="F1370" s="425">
        <f t="shared" si="117"/>
        <v>2.1116950708945854</v>
      </c>
      <c r="G1370" s="717"/>
      <c r="M1370" s="717"/>
    </row>
    <row r="1371" spans="1:13" x14ac:dyDescent="0.2">
      <c r="A1371" s="157">
        <v>43808</v>
      </c>
      <c r="B1371">
        <v>6322.12</v>
      </c>
      <c r="C1371">
        <v>363624</v>
      </c>
      <c r="D1371" s="193">
        <f t="shared" si="118"/>
        <v>1.7386421138318702</v>
      </c>
      <c r="E1371" s="422"/>
      <c r="F1371" s="425">
        <f t="shared" si="117"/>
        <v>2.1116950708945854</v>
      </c>
      <c r="G1371" s="717"/>
      <c r="M1371" s="717"/>
    </row>
    <row r="1372" spans="1:13" x14ac:dyDescent="0.2">
      <c r="A1372" s="157">
        <v>43809</v>
      </c>
      <c r="B1372" s="179">
        <v>6869.558</v>
      </c>
      <c r="C1372">
        <v>339987</v>
      </c>
      <c r="D1372" s="193">
        <f t="shared" si="118"/>
        <v>2.0205354910628937</v>
      </c>
      <c r="E1372" s="422"/>
      <c r="F1372" s="425">
        <f t="shared" si="117"/>
        <v>2.1116950708945854</v>
      </c>
      <c r="G1372" s="717"/>
      <c r="M1372" s="717"/>
    </row>
    <row r="1373" spans="1:13" x14ac:dyDescent="0.2">
      <c r="A1373" s="157">
        <v>43810</v>
      </c>
      <c r="B1373">
        <v>7870.88</v>
      </c>
      <c r="C1373">
        <v>316735</v>
      </c>
      <c r="D1373" s="193">
        <f t="shared" si="118"/>
        <v>2.4850048147505013</v>
      </c>
      <c r="E1373" s="422"/>
      <c r="F1373" s="425">
        <f t="shared" si="117"/>
        <v>2.1116950708945854</v>
      </c>
      <c r="G1373" s="717"/>
      <c r="M1373" s="717"/>
    </row>
    <row r="1374" spans="1:13" x14ac:dyDescent="0.2">
      <c r="A1374" s="157">
        <v>43811</v>
      </c>
      <c r="B1374">
        <v>10052.870000000001</v>
      </c>
      <c r="C1374">
        <v>395075</v>
      </c>
      <c r="D1374" s="193">
        <f t="shared" si="118"/>
        <v>2.5445472378662282</v>
      </c>
      <c r="E1374" s="422"/>
      <c r="F1374" s="425">
        <f t="shared" si="117"/>
        <v>2.1116950708945854</v>
      </c>
      <c r="G1374" s="717"/>
      <c r="M1374" s="717"/>
    </row>
    <row r="1375" spans="1:13" x14ac:dyDescent="0.2">
      <c r="A1375" s="157">
        <v>43812</v>
      </c>
      <c r="B1375" s="179">
        <v>8945.6720000000005</v>
      </c>
      <c r="C1375">
        <v>326274</v>
      </c>
      <c r="D1375" s="193">
        <f t="shared" si="118"/>
        <v>2.7417667359336018</v>
      </c>
      <c r="E1375" s="422"/>
      <c r="F1375" s="425">
        <f t="shared" si="117"/>
        <v>2.1116950708945854</v>
      </c>
      <c r="G1375" s="717"/>
      <c r="M1375" s="717"/>
    </row>
    <row r="1376" spans="1:13" x14ac:dyDescent="0.2">
      <c r="A1376" s="157">
        <v>43815</v>
      </c>
      <c r="B1376">
        <v>12525.56</v>
      </c>
      <c r="C1376">
        <v>366606</v>
      </c>
      <c r="D1376" s="193">
        <f t="shared" si="118"/>
        <v>3.4166271146680631</v>
      </c>
      <c r="E1376" s="422"/>
      <c r="F1376" s="425">
        <f t="shared" si="117"/>
        <v>2.1116950708945854</v>
      </c>
      <c r="G1376" s="717"/>
      <c r="M1376" s="717"/>
    </row>
    <row r="1377" spans="1:13" x14ac:dyDescent="0.2">
      <c r="A1377" s="157">
        <v>43816</v>
      </c>
      <c r="B1377" s="179">
        <v>6913.6059999999998</v>
      </c>
      <c r="C1377">
        <v>375110</v>
      </c>
      <c r="D1377" s="193">
        <f t="shared" si="118"/>
        <v>1.8430876276292287</v>
      </c>
      <c r="E1377" s="422"/>
      <c r="F1377" s="425">
        <f t="shared" si="117"/>
        <v>2.1116950708945854</v>
      </c>
      <c r="G1377" s="717"/>
      <c r="M1377" s="717"/>
    </row>
    <row r="1378" spans="1:13" x14ac:dyDescent="0.2">
      <c r="A1378" s="157">
        <v>43817</v>
      </c>
      <c r="B1378" s="179">
        <v>5859.2579999999998</v>
      </c>
      <c r="C1378">
        <v>384490</v>
      </c>
      <c r="D1378" s="193">
        <f t="shared" si="118"/>
        <v>1.5239038726624881</v>
      </c>
      <c r="E1378" s="422"/>
      <c r="F1378" s="425">
        <f t="shared" si="117"/>
        <v>2.1116950708945854</v>
      </c>
      <c r="G1378" s="717"/>
      <c r="M1378" s="717"/>
    </row>
    <row r="1379" spans="1:13" ht="13.5" thickBot="1" x14ac:dyDescent="0.25">
      <c r="A1379" s="157">
        <v>43818</v>
      </c>
      <c r="B1379">
        <v>9497.2800000000007</v>
      </c>
      <c r="C1379">
        <v>404897</v>
      </c>
      <c r="D1379" s="193">
        <f t="shared" si="118"/>
        <v>2.3456039437190204</v>
      </c>
      <c r="E1379" s="422"/>
      <c r="F1379" s="425">
        <f t="shared" si="117"/>
        <v>2.1116950708945854</v>
      </c>
      <c r="G1379" s="717"/>
      <c r="M1379" s="717"/>
    </row>
    <row r="1380" spans="1:13" ht="13.5" thickTop="1" x14ac:dyDescent="0.2">
      <c r="A1380" s="593">
        <v>43836</v>
      </c>
      <c r="B1380" s="598">
        <v>12652.907999999999</v>
      </c>
      <c r="C1380" s="594">
        <v>426326</v>
      </c>
      <c r="D1380" s="595">
        <f t="shared" si="118"/>
        <v>2.9678949911570016</v>
      </c>
      <c r="E1380" s="596"/>
      <c r="F1380" s="597">
        <f>AVERAGE(D1380:D1587)</f>
        <v>2.4605856338504535</v>
      </c>
      <c r="G1380" s="718"/>
      <c r="H1380" s="594"/>
      <c r="M1380" s="718"/>
    </row>
    <row r="1381" spans="1:13" x14ac:dyDescent="0.2">
      <c r="A1381" s="157">
        <v>43837</v>
      </c>
      <c r="B1381">
        <v>9172.24</v>
      </c>
      <c r="C1381">
        <v>407139</v>
      </c>
      <c r="D1381" s="193">
        <f t="shared" si="118"/>
        <v>2.2528522200034877</v>
      </c>
      <c r="E1381" s="422"/>
      <c r="F1381" s="425">
        <f>$F$1380</f>
        <v>2.4605856338504535</v>
      </c>
      <c r="G1381" s="717"/>
      <c r="M1381" s="717"/>
    </row>
    <row r="1382" spans="1:13" x14ac:dyDescent="0.2">
      <c r="A1382" s="157">
        <v>43838</v>
      </c>
      <c r="B1382" s="179">
        <v>8418.1059999999998</v>
      </c>
      <c r="C1382">
        <v>415792</v>
      </c>
      <c r="D1382" s="193">
        <f t="shared" si="118"/>
        <v>2.0245954708123293</v>
      </c>
      <c r="E1382" s="422"/>
      <c r="F1382" s="425">
        <f t="shared" ref="F1382:F1445" si="119">$F$1380</f>
        <v>2.4605856338504535</v>
      </c>
      <c r="G1382" s="717"/>
      <c r="M1382" s="717"/>
    </row>
    <row r="1383" spans="1:13" x14ac:dyDescent="0.2">
      <c r="A1383" s="157">
        <v>43839</v>
      </c>
      <c r="B1383">
        <v>11099.62</v>
      </c>
      <c r="C1383">
        <v>389081</v>
      </c>
      <c r="D1383" s="193">
        <f t="shared" si="118"/>
        <v>2.8527787273087095</v>
      </c>
      <c r="E1383" s="422"/>
      <c r="F1383" s="425">
        <f t="shared" si="119"/>
        <v>2.4605856338504535</v>
      </c>
      <c r="G1383" s="717"/>
      <c r="M1383" s="717"/>
    </row>
    <row r="1384" spans="1:13" x14ac:dyDescent="0.2">
      <c r="A1384" s="157">
        <v>43840</v>
      </c>
      <c r="B1384" s="179">
        <v>11433.388000000001</v>
      </c>
      <c r="C1384">
        <v>389142</v>
      </c>
      <c r="D1384" s="193">
        <f t="shared" si="118"/>
        <v>2.9381017726177081</v>
      </c>
      <c r="E1384" s="422"/>
      <c r="F1384" s="425">
        <f t="shared" si="119"/>
        <v>2.4605856338504535</v>
      </c>
      <c r="G1384" s="717"/>
      <c r="M1384" s="717"/>
    </row>
    <row r="1385" spans="1:13" x14ac:dyDescent="0.2">
      <c r="A1385" s="157">
        <v>43843</v>
      </c>
      <c r="B1385">
        <v>9402.34</v>
      </c>
      <c r="C1385">
        <v>374554</v>
      </c>
      <c r="D1385" s="193">
        <f t="shared" si="118"/>
        <v>2.5102762218531907</v>
      </c>
      <c r="E1385" s="422"/>
      <c r="F1385" s="425">
        <f t="shared" si="119"/>
        <v>2.4605856338504535</v>
      </c>
      <c r="G1385" s="717"/>
      <c r="M1385" s="717"/>
    </row>
    <row r="1386" spans="1:13" x14ac:dyDescent="0.2">
      <c r="A1386" s="157">
        <v>43844</v>
      </c>
      <c r="B1386" s="179">
        <v>9203.2780000000002</v>
      </c>
      <c r="C1386">
        <v>460627</v>
      </c>
      <c r="D1386" s="193">
        <f t="shared" si="118"/>
        <v>1.9979892624618183</v>
      </c>
      <c r="E1386" s="422"/>
      <c r="F1386" s="425">
        <f t="shared" si="119"/>
        <v>2.4605856338504535</v>
      </c>
      <c r="G1386" s="717"/>
      <c r="M1386" s="717"/>
    </row>
    <row r="1387" spans="1:13" x14ac:dyDescent="0.2">
      <c r="A1387" s="157">
        <v>43845</v>
      </c>
      <c r="B1387" s="179">
        <v>10676.968000000001</v>
      </c>
      <c r="C1387">
        <v>447487</v>
      </c>
      <c r="D1387" s="193">
        <f t="shared" si="118"/>
        <v>2.385983950371743</v>
      </c>
      <c r="E1387" s="422"/>
      <c r="F1387" s="425">
        <f t="shared" si="119"/>
        <v>2.4605856338504535</v>
      </c>
      <c r="G1387" s="717"/>
      <c r="M1387" s="717"/>
    </row>
    <row r="1388" spans="1:13" x14ac:dyDescent="0.2">
      <c r="A1388" s="157">
        <v>43846</v>
      </c>
      <c r="B1388" s="179">
        <v>9299.9920000000002</v>
      </c>
      <c r="C1388">
        <v>449885</v>
      </c>
      <c r="D1388" s="193">
        <f t="shared" si="118"/>
        <v>2.0671931715882947</v>
      </c>
      <c r="E1388" s="422"/>
      <c r="F1388" s="425">
        <f t="shared" si="119"/>
        <v>2.4605856338504535</v>
      </c>
      <c r="G1388" s="717"/>
      <c r="M1388" s="717"/>
    </row>
    <row r="1389" spans="1:13" x14ac:dyDescent="0.2">
      <c r="A1389" s="157">
        <v>43847</v>
      </c>
      <c r="B1389" s="179">
        <v>7414.0479999999998</v>
      </c>
      <c r="C1389">
        <v>438085</v>
      </c>
      <c r="D1389" s="193">
        <f t="shared" si="118"/>
        <v>1.692376593583437</v>
      </c>
      <c r="E1389" s="422"/>
      <c r="F1389" s="425">
        <f t="shared" si="119"/>
        <v>2.4605856338504535</v>
      </c>
      <c r="G1389" s="717"/>
      <c r="M1389" s="717"/>
    </row>
    <row r="1390" spans="1:13" x14ac:dyDescent="0.2">
      <c r="A1390" s="157">
        <v>43850</v>
      </c>
      <c r="B1390">
        <v>15321.42</v>
      </c>
      <c r="C1390">
        <v>439357</v>
      </c>
      <c r="D1390" s="193">
        <f t="shared" si="118"/>
        <v>3.4872370304786315</v>
      </c>
      <c r="E1390" s="422"/>
      <c r="F1390" s="425">
        <f t="shared" si="119"/>
        <v>2.4605856338504535</v>
      </c>
      <c r="G1390" s="717"/>
      <c r="M1390" s="717"/>
    </row>
    <row r="1391" spans="1:13" x14ac:dyDescent="0.2">
      <c r="A1391" s="157">
        <v>43851</v>
      </c>
      <c r="B1391" s="179">
        <v>9060.1659999999993</v>
      </c>
      <c r="C1391">
        <v>401624</v>
      </c>
      <c r="D1391" s="193">
        <f t="shared" si="118"/>
        <v>2.2558826165766983</v>
      </c>
      <c r="E1391" s="422"/>
      <c r="F1391" s="425">
        <f t="shared" si="119"/>
        <v>2.4605856338504535</v>
      </c>
      <c r="G1391" s="717"/>
      <c r="M1391" s="717"/>
    </row>
    <row r="1392" spans="1:13" x14ac:dyDescent="0.2">
      <c r="A1392" s="157">
        <v>43852</v>
      </c>
      <c r="B1392" s="179">
        <v>10415.494000000001</v>
      </c>
      <c r="C1392">
        <v>383198</v>
      </c>
      <c r="D1392" s="193">
        <f t="shared" si="118"/>
        <v>2.7180449793579298</v>
      </c>
      <c r="E1392" s="422"/>
      <c r="F1392" s="425">
        <f t="shared" si="119"/>
        <v>2.4605856338504535</v>
      </c>
      <c r="G1392" s="717"/>
      <c r="M1392" s="717"/>
    </row>
    <row r="1393" spans="1:13" x14ac:dyDescent="0.2">
      <c r="A1393" s="157">
        <v>43853</v>
      </c>
      <c r="B1393">
        <v>11801.45</v>
      </c>
      <c r="C1393">
        <v>394062</v>
      </c>
      <c r="D1393" s="193">
        <f t="shared" si="118"/>
        <v>2.9948206119849163</v>
      </c>
      <c r="E1393" s="422"/>
      <c r="F1393" s="425">
        <f t="shared" si="119"/>
        <v>2.4605856338504535</v>
      </c>
      <c r="G1393" s="717"/>
      <c r="M1393" s="717"/>
    </row>
    <row r="1394" spans="1:13" x14ac:dyDescent="0.2">
      <c r="A1394" s="157">
        <v>43854</v>
      </c>
      <c r="B1394" s="179">
        <v>7006.9260000000004</v>
      </c>
      <c r="C1394">
        <v>440605</v>
      </c>
      <c r="D1394" s="193">
        <f t="shared" si="118"/>
        <v>1.5902965240975477</v>
      </c>
      <c r="E1394" s="422"/>
      <c r="F1394" s="425">
        <f t="shared" si="119"/>
        <v>2.4605856338504535</v>
      </c>
      <c r="G1394" s="717"/>
      <c r="M1394" s="717"/>
    </row>
    <row r="1395" spans="1:13" x14ac:dyDescent="0.2">
      <c r="A1395" s="157">
        <v>43857</v>
      </c>
      <c r="B1395">
        <v>14021.12</v>
      </c>
      <c r="C1395">
        <v>444734</v>
      </c>
      <c r="D1395" s="193">
        <f t="shared" si="118"/>
        <v>3.1526980172417671</v>
      </c>
      <c r="E1395" s="422"/>
      <c r="F1395" s="425">
        <f t="shared" si="119"/>
        <v>2.4605856338504535</v>
      </c>
      <c r="G1395" s="717"/>
      <c r="M1395" s="717"/>
    </row>
    <row r="1396" spans="1:13" x14ac:dyDescent="0.2">
      <c r="A1396" s="157">
        <v>43858</v>
      </c>
      <c r="B1396" s="179">
        <v>6585.8980000000001</v>
      </c>
      <c r="C1396">
        <v>373761</v>
      </c>
      <c r="D1396" s="193">
        <f t="shared" si="118"/>
        <v>1.7620613172588901</v>
      </c>
      <c r="E1396" s="422"/>
      <c r="F1396" s="425">
        <f t="shared" si="119"/>
        <v>2.4605856338504535</v>
      </c>
      <c r="G1396" s="717"/>
      <c r="M1396" s="717"/>
    </row>
    <row r="1397" spans="1:13" x14ac:dyDescent="0.2">
      <c r="A1397" s="157">
        <v>43859</v>
      </c>
      <c r="B1397">
        <v>13254.66</v>
      </c>
      <c r="C1397">
        <v>490744</v>
      </c>
      <c r="D1397" s="193">
        <f t="shared" si="118"/>
        <v>2.7009316466426485</v>
      </c>
      <c r="E1397" s="422"/>
      <c r="F1397" s="425">
        <f t="shared" si="119"/>
        <v>2.4605856338504535</v>
      </c>
      <c r="G1397" s="717"/>
      <c r="M1397" s="717"/>
    </row>
    <row r="1398" spans="1:13" x14ac:dyDescent="0.2">
      <c r="A1398" s="157">
        <v>43860</v>
      </c>
      <c r="B1398">
        <v>7904.85</v>
      </c>
      <c r="C1398">
        <v>374446</v>
      </c>
      <c r="D1398" s="193">
        <f t="shared" si="118"/>
        <v>2.1110787670318287</v>
      </c>
      <c r="E1398" s="422"/>
      <c r="F1398" s="425">
        <f t="shared" si="119"/>
        <v>2.4605856338504535</v>
      </c>
      <c r="G1398" s="717"/>
      <c r="M1398" s="717"/>
    </row>
    <row r="1399" spans="1:13" x14ac:dyDescent="0.2">
      <c r="A1399" s="157">
        <v>43864</v>
      </c>
      <c r="B1399" s="179">
        <v>10636.432000000001</v>
      </c>
      <c r="C1399">
        <v>471993</v>
      </c>
      <c r="D1399" s="193">
        <f t="shared" si="118"/>
        <v>2.2535147767021968</v>
      </c>
      <c r="E1399" s="422"/>
      <c r="F1399" s="425">
        <f t="shared" si="119"/>
        <v>2.4605856338504535</v>
      </c>
      <c r="G1399" s="717"/>
      <c r="M1399" s="717"/>
    </row>
    <row r="1400" spans="1:13" x14ac:dyDescent="0.2">
      <c r="A1400" s="157">
        <v>43865</v>
      </c>
      <c r="B1400">
        <v>13058</v>
      </c>
      <c r="C1400">
        <v>468760</v>
      </c>
      <c r="D1400" s="193">
        <f t="shared" si="118"/>
        <v>2.7856472395255567</v>
      </c>
      <c r="E1400" s="422"/>
      <c r="F1400" s="425">
        <f t="shared" si="119"/>
        <v>2.4605856338504535</v>
      </c>
      <c r="G1400" s="717"/>
      <c r="M1400" s="717"/>
    </row>
    <row r="1401" spans="1:13" x14ac:dyDescent="0.2">
      <c r="A1401" s="157">
        <v>43866</v>
      </c>
      <c r="B1401" s="179">
        <v>11286.306</v>
      </c>
      <c r="C1401">
        <v>417964</v>
      </c>
      <c r="D1401" s="193">
        <f t="shared" si="118"/>
        <v>2.7003057679608773</v>
      </c>
      <c r="E1401" s="422"/>
      <c r="F1401" s="425">
        <f t="shared" si="119"/>
        <v>2.4605856338504535</v>
      </c>
      <c r="G1401" s="717"/>
      <c r="M1401" s="717"/>
    </row>
    <row r="1402" spans="1:13" x14ac:dyDescent="0.2">
      <c r="A1402" s="157">
        <v>43867</v>
      </c>
      <c r="B1402" s="179">
        <v>5778.6639999999998</v>
      </c>
      <c r="C1402">
        <v>155178</v>
      </c>
      <c r="D1402" s="193">
        <f t="shared" si="118"/>
        <v>3.7238938509324777</v>
      </c>
      <c r="E1402" s="422"/>
      <c r="F1402" s="425">
        <f t="shared" si="119"/>
        <v>2.4605856338504535</v>
      </c>
      <c r="G1402" s="717"/>
      <c r="M1402" s="717"/>
    </row>
    <row r="1403" spans="1:13" x14ac:dyDescent="0.2">
      <c r="A1403" s="157">
        <v>43868</v>
      </c>
      <c r="B1403" s="179">
        <v>9179.9259999999995</v>
      </c>
      <c r="C1403">
        <v>442206</v>
      </c>
      <c r="D1403" s="193">
        <f t="shared" si="118"/>
        <v>2.0759388158460084</v>
      </c>
      <c r="E1403" s="422"/>
      <c r="F1403" s="425">
        <f t="shared" si="119"/>
        <v>2.4605856338504535</v>
      </c>
      <c r="G1403" s="717"/>
      <c r="M1403" s="717"/>
    </row>
    <row r="1404" spans="1:13" x14ac:dyDescent="0.2">
      <c r="A1404" s="157">
        <v>43871</v>
      </c>
      <c r="B1404" s="179">
        <v>6879.4859999999999</v>
      </c>
      <c r="C1404">
        <v>337953</v>
      </c>
      <c r="D1404" s="193">
        <f t="shared" si="118"/>
        <v>2.0356339490994309</v>
      </c>
      <c r="E1404" s="422"/>
      <c r="F1404" s="425">
        <f t="shared" si="119"/>
        <v>2.4605856338504535</v>
      </c>
      <c r="G1404" s="717"/>
      <c r="M1404" s="717"/>
    </row>
    <row r="1405" spans="1:13" x14ac:dyDescent="0.2">
      <c r="A1405" s="157">
        <v>43872</v>
      </c>
      <c r="B1405" s="179">
        <v>11600.022000000001</v>
      </c>
      <c r="C1405">
        <v>473779</v>
      </c>
      <c r="D1405" s="193">
        <f t="shared" si="118"/>
        <v>2.4484035805723767</v>
      </c>
      <c r="E1405" s="422"/>
      <c r="F1405" s="425">
        <f t="shared" si="119"/>
        <v>2.4605856338504535</v>
      </c>
      <c r="G1405" s="717"/>
      <c r="M1405" s="717"/>
    </row>
    <row r="1406" spans="1:13" x14ac:dyDescent="0.2">
      <c r="A1406" s="157">
        <v>43873</v>
      </c>
      <c r="B1406" s="179">
        <v>6704.9120000000003</v>
      </c>
      <c r="C1406">
        <v>473081</v>
      </c>
      <c r="D1406" s="193">
        <f t="shared" si="118"/>
        <v>1.4172862575330654</v>
      </c>
      <c r="E1406" s="422"/>
      <c r="F1406" s="425">
        <f t="shared" si="119"/>
        <v>2.4605856338504535</v>
      </c>
      <c r="G1406" s="717"/>
      <c r="M1406" s="717"/>
    </row>
    <row r="1407" spans="1:13" x14ac:dyDescent="0.2">
      <c r="A1407" s="157">
        <v>43874</v>
      </c>
      <c r="B1407" s="179">
        <v>9354.5239999999994</v>
      </c>
      <c r="C1407">
        <v>492355</v>
      </c>
      <c r="D1407" s="193">
        <f t="shared" si="118"/>
        <v>1.899955113688294</v>
      </c>
      <c r="E1407" s="422"/>
      <c r="F1407" s="425">
        <f t="shared" si="119"/>
        <v>2.4605856338504535</v>
      </c>
      <c r="G1407" s="717"/>
      <c r="M1407" s="717"/>
    </row>
    <row r="1408" spans="1:13" x14ac:dyDescent="0.2">
      <c r="A1408" s="157">
        <v>43875</v>
      </c>
      <c r="B1408">
        <v>9988.89</v>
      </c>
      <c r="C1408">
        <v>419736</v>
      </c>
      <c r="D1408" s="193">
        <f t="shared" si="118"/>
        <v>2.3798030190405397</v>
      </c>
      <c r="E1408" s="422"/>
      <c r="F1408" s="425">
        <f t="shared" si="119"/>
        <v>2.4605856338504535</v>
      </c>
      <c r="G1408" s="717"/>
      <c r="M1408" s="717"/>
    </row>
    <row r="1409" spans="1:13" x14ac:dyDescent="0.2">
      <c r="A1409" s="157">
        <v>43878</v>
      </c>
      <c r="B1409">
        <v>11239.88</v>
      </c>
      <c r="C1409">
        <v>492764</v>
      </c>
      <c r="D1409" s="193">
        <f t="shared" si="118"/>
        <v>2.2809864356974128</v>
      </c>
      <c r="E1409" s="422"/>
      <c r="F1409" s="425">
        <f t="shared" si="119"/>
        <v>2.4605856338504535</v>
      </c>
      <c r="G1409" s="717"/>
      <c r="M1409" s="717"/>
    </row>
    <row r="1410" spans="1:13" x14ac:dyDescent="0.2">
      <c r="A1410" s="157">
        <v>43879</v>
      </c>
      <c r="B1410">
        <v>10623.3</v>
      </c>
      <c r="C1410">
        <v>464738</v>
      </c>
      <c r="D1410" s="193">
        <f t="shared" si="118"/>
        <v>2.2858685969298831</v>
      </c>
      <c r="E1410" s="422"/>
      <c r="F1410" s="425">
        <f t="shared" si="119"/>
        <v>2.4605856338504535</v>
      </c>
      <c r="G1410" s="717"/>
      <c r="M1410" s="717"/>
    </row>
    <row r="1411" spans="1:13" x14ac:dyDescent="0.2">
      <c r="A1411" s="157">
        <v>43880</v>
      </c>
      <c r="B1411" s="179">
        <v>10755.046</v>
      </c>
      <c r="C1411">
        <v>460677</v>
      </c>
      <c r="D1411" s="193">
        <f t="shared" si="118"/>
        <v>2.3346175302869474</v>
      </c>
      <c r="E1411" s="422"/>
      <c r="F1411" s="425">
        <f t="shared" si="119"/>
        <v>2.4605856338504535</v>
      </c>
      <c r="G1411" s="717"/>
      <c r="M1411" s="717"/>
    </row>
    <row r="1412" spans="1:13" x14ac:dyDescent="0.2">
      <c r="A1412" s="157">
        <v>43881</v>
      </c>
      <c r="B1412" s="179">
        <v>8750.1759999999995</v>
      </c>
      <c r="C1412">
        <v>466065</v>
      </c>
      <c r="D1412" s="193">
        <f t="shared" si="118"/>
        <v>1.877458294443908</v>
      </c>
      <c r="E1412" s="422"/>
      <c r="F1412" s="425">
        <f t="shared" si="119"/>
        <v>2.4605856338504535</v>
      </c>
      <c r="G1412" s="717"/>
      <c r="M1412" s="717"/>
    </row>
    <row r="1413" spans="1:13" x14ac:dyDescent="0.2">
      <c r="A1413" s="157">
        <v>43882</v>
      </c>
      <c r="B1413" s="179">
        <v>11463.067999999999</v>
      </c>
      <c r="C1413">
        <v>451305</v>
      </c>
      <c r="D1413" s="193">
        <f t="shared" si="118"/>
        <v>2.5399824952083399</v>
      </c>
      <c r="E1413" s="422"/>
      <c r="F1413" s="425">
        <f t="shared" si="119"/>
        <v>2.4605856338504535</v>
      </c>
      <c r="G1413" s="717"/>
      <c r="M1413" s="717"/>
    </row>
    <row r="1414" spans="1:13" x14ac:dyDescent="0.2">
      <c r="A1414" s="157">
        <v>43885</v>
      </c>
      <c r="B1414" s="179">
        <v>14914.366</v>
      </c>
      <c r="C1414">
        <v>473844</v>
      </c>
      <c r="D1414" s="193">
        <f t="shared" si="118"/>
        <v>3.1475266121339511</v>
      </c>
      <c r="E1414" s="422"/>
      <c r="F1414" s="425">
        <f t="shared" si="119"/>
        <v>2.4605856338504535</v>
      </c>
      <c r="G1414" s="717"/>
      <c r="M1414" s="717"/>
    </row>
    <row r="1415" spans="1:13" x14ac:dyDescent="0.2">
      <c r="A1415" s="157">
        <v>43886</v>
      </c>
      <c r="B1415" s="179">
        <v>9310.6319999999996</v>
      </c>
      <c r="C1415">
        <v>495150</v>
      </c>
      <c r="D1415" s="193">
        <f t="shared" si="118"/>
        <v>1.8803659497122083</v>
      </c>
      <c r="E1415" s="422"/>
      <c r="F1415" s="425">
        <f t="shared" si="119"/>
        <v>2.4605856338504535</v>
      </c>
      <c r="G1415" s="717"/>
      <c r="M1415" s="717"/>
    </row>
    <row r="1416" spans="1:13" x14ac:dyDescent="0.2">
      <c r="A1416" s="157">
        <v>43887</v>
      </c>
      <c r="B1416" s="179">
        <v>6468.2179999999998</v>
      </c>
      <c r="C1416">
        <v>418897</v>
      </c>
      <c r="D1416" s="193">
        <f t="shared" si="118"/>
        <v>1.5441070239223484</v>
      </c>
      <c r="E1416" s="422"/>
      <c r="F1416" s="425">
        <f t="shared" si="119"/>
        <v>2.4605856338504535</v>
      </c>
      <c r="G1416" s="717"/>
      <c r="M1416" s="717"/>
    </row>
    <row r="1417" spans="1:13" x14ac:dyDescent="0.2">
      <c r="A1417" s="157">
        <v>43888</v>
      </c>
      <c r="B1417" s="179">
        <v>8290.3119999999999</v>
      </c>
      <c r="C1417">
        <v>474160</v>
      </c>
      <c r="D1417" s="193">
        <f t="shared" si="118"/>
        <v>1.7484207862324952</v>
      </c>
      <c r="E1417" s="422"/>
      <c r="F1417" s="425">
        <f t="shared" si="119"/>
        <v>2.4605856338504535</v>
      </c>
      <c r="G1417" s="717"/>
      <c r="M1417" s="717"/>
    </row>
    <row r="1418" spans="1:13" x14ac:dyDescent="0.2">
      <c r="A1418" s="157">
        <v>43889</v>
      </c>
      <c r="B1418">
        <v>9950.42</v>
      </c>
      <c r="C1418">
        <v>458845</v>
      </c>
      <c r="D1418" s="193">
        <f t="shared" si="118"/>
        <v>2.1685798036373938</v>
      </c>
      <c r="E1418" s="422"/>
      <c r="F1418" s="425">
        <f t="shared" si="119"/>
        <v>2.4605856338504535</v>
      </c>
      <c r="G1418" s="717"/>
      <c r="M1418" s="717"/>
    </row>
    <row r="1419" spans="1:13" x14ac:dyDescent="0.2">
      <c r="A1419" s="157">
        <v>43892</v>
      </c>
      <c r="B1419" s="179">
        <v>12058.371999999999</v>
      </c>
      <c r="C1419">
        <v>465612</v>
      </c>
      <c r="D1419" s="193">
        <f t="shared" si="118"/>
        <v>2.5897897820502909</v>
      </c>
      <c r="E1419" s="422"/>
      <c r="F1419" s="425">
        <f t="shared" si="119"/>
        <v>2.4605856338504535</v>
      </c>
      <c r="G1419" s="717"/>
      <c r="M1419" s="717"/>
    </row>
    <row r="1420" spans="1:13" x14ac:dyDescent="0.2">
      <c r="A1420" s="157">
        <v>43893</v>
      </c>
      <c r="B1420" s="179">
        <v>11357.941999999999</v>
      </c>
      <c r="C1420">
        <v>446087</v>
      </c>
      <c r="D1420" s="193">
        <f t="shared" si="118"/>
        <v>2.5461271007673392</v>
      </c>
      <c r="E1420" s="422"/>
      <c r="F1420" s="425">
        <f t="shared" si="119"/>
        <v>2.4605856338504535</v>
      </c>
      <c r="G1420" s="717"/>
      <c r="M1420" s="717"/>
    </row>
    <row r="1421" spans="1:13" x14ac:dyDescent="0.2">
      <c r="A1421" s="157">
        <v>43894</v>
      </c>
      <c r="B1421" s="179">
        <v>13648.428</v>
      </c>
      <c r="C1421">
        <v>477151</v>
      </c>
      <c r="D1421" s="193">
        <f t="shared" si="118"/>
        <v>2.8604001668235002</v>
      </c>
      <c r="E1421" s="422"/>
      <c r="F1421" s="425">
        <f t="shared" si="119"/>
        <v>2.4605856338504535</v>
      </c>
      <c r="G1421" s="717"/>
      <c r="M1421" s="717"/>
    </row>
    <row r="1422" spans="1:13" x14ac:dyDescent="0.2">
      <c r="A1422" s="157">
        <v>43895</v>
      </c>
      <c r="B1422">
        <v>8888.9500000000007</v>
      </c>
      <c r="C1422">
        <v>460516</v>
      </c>
      <c r="D1422" s="193">
        <f t="shared" si="118"/>
        <v>1.930215236821305</v>
      </c>
      <c r="E1422" s="422"/>
      <c r="F1422" s="425">
        <f t="shared" si="119"/>
        <v>2.4605856338504535</v>
      </c>
      <c r="G1422" s="717"/>
      <c r="M1422" s="717"/>
    </row>
    <row r="1423" spans="1:13" x14ac:dyDescent="0.2">
      <c r="A1423" s="157">
        <v>43896</v>
      </c>
      <c r="B1423" s="179">
        <v>12573.317999999999</v>
      </c>
      <c r="C1423">
        <v>350368</v>
      </c>
      <c r="D1423" s="193">
        <f t="shared" si="118"/>
        <v>3.5886034112704355</v>
      </c>
      <c r="E1423" s="422"/>
      <c r="F1423" s="425">
        <f t="shared" si="119"/>
        <v>2.4605856338504535</v>
      </c>
      <c r="G1423" s="717"/>
      <c r="M1423" s="717"/>
    </row>
    <row r="1424" spans="1:13" x14ac:dyDescent="0.2">
      <c r="A1424" s="157">
        <v>43899</v>
      </c>
      <c r="B1424">
        <v>9481.92</v>
      </c>
      <c r="C1424">
        <v>383327</v>
      </c>
      <c r="D1424" s="193">
        <f t="shared" si="118"/>
        <v>2.4735852157557385</v>
      </c>
      <c r="E1424" s="422"/>
      <c r="F1424" s="425">
        <f t="shared" si="119"/>
        <v>2.4605856338504535</v>
      </c>
      <c r="G1424" s="717"/>
      <c r="M1424" s="717"/>
    </row>
    <row r="1425" spans="1:13" x14ac:dyDescent="0.2">
      <c r="A1425" s="157">
        <v>43900</v>
      </c>
      <c r="B1425">
        <v>8628.84</v>
      </c>
      <c r="C1425">
        <v>339402</v>
      </c>
      <c r="D1425" s="193">
        <f t="shared" si="118"/>
        <v>2.5423656902434284</v>
      </c>
      <c r="E1425" s="422"/>
      <c r="F1425" s="425">
        <f t="shared" si="119"/>
        <v>2.4605856338504535</v>
      </c>
      <c r="G1425" s="717"/>
      <c r="M1425" s="717"/>
    </row>
    <row r="1426" spans="1:13" x14ac:dyDescent="0.2">
      <c r="A1426" s="157">
        <v>43901</v>
      </c>
      <c r="B1426" s="179">
        <v>14593.028</v>
      </c>
      <c r="C1426">
        <v>429849</v>
      </c>
      <c r="D1426" s="193">
        <f t="shared" si="118"/>
        <v>3.3949196113053657</v>
      </c>
      <c r="E1426" s="422"/>
      <c r="F1426" s="425">
        <f t="shared" si="119"/>
        <v>2.4605856338504535</v>
      </c>
      <c r="G1426" s="717"/>
      <c r="M1426" s="717"/>
    </row>
    <row r="1427" spans="1:13" x14ac:dyDescent="0.2">
      <c r="A1427" s="157">
        <v>43902</v>
      </c>
      <c r="B1427">
        <v>9273.7900000000009</v>
      </c>
      <c r="C1427">
        <v>403156</v>
      </c>
      <c r="D1427" s="193">
        <f t="shared" si="118"/>
        <v>2.3002981476153153</v>
      </c>
      <c r="E1427" s="422"/>
      <c r="F1427" s="425">
        <f t="shared" si="119"/>
        <v>2.4605856338504535</v>
      </c>
      <c r="G1427" s="717"/>
      <c r="M1427" s="717"/>
    </row>
    <row r="1428" spans="1:13" x14ac:dyDescent="0.2">
      <c r="A1428" s="157">
        <v>43903</v>
      </c>
      <c r="B1428">
        <v>5961.69</v>
      </c>
      <c r="C1428">
        <v>398798</v>
      </c>
      <c r="D1428" s="193">
        <f t="shared" si="118"/>
        <v>1.4949147187297829</v>
      </c>
      <c r="E1428" s="422"/>
      <c r="F1428" s="425">
        <f t="shared" si="119"/>
        <v>2.4605856338504535</v>
      </c>
      <c r="G1428" s="717"/>
      <c r="M1428" s="717"/>
    </row>
    <row r="1429" spans="1:13" x14ac:dyDescent="0.2">
      <c r="A1429" s="157">
        <v>43906</v>
      </c>
      <c r="B1429">
        <v>10048.719999999999</v>
      </c>
      <c r="C1429">
        <v>321211</v>
      </c>
      <c r="D1429" s="193">
        <f t="shared" si="118"/>
        <v>3.1283860141775963</v>
      </c>
      <c r="E1429" s="422"/>
      <c r="F1429" s="425">
        <f t="shared" si="119"/>
        <v>2.4605856338504535</v>
      </c>
      <c r="G1429" s="717"/>
      <c r="M1429" s="717"/>
    </row>
    <row r="1430" spans="1:13" x14ac:dyDescent="0.2">
      <c r="A1430" s="157">
        <v>43907</v>
      </c>
      <c r="B1430">
        <v>8107.2</v>
      </c>
      <c r="C1430">
        <v>413821</v>
      </c>
      <c r="D1430" s="193">
        <f t="shared" si="118"/>
        <v>1.9591079234741591</v>
      </c>
      <c r="E1430" s="422"/>
      <c r="F1430" s="425">
        <f t="shared" si="119"/>
        <v>2.4605856338504535</v>
      </c>
      <c r="G1430" s="717"/>
      <c r="M1430" s="717"/>
    </row>
    <row r="1431" spans="1:13" x14ac:dyDescent="0.2">
      <c r="A1431" s="157">
        <v>43908</v>
      </c>
      <c r="B1431" s="179">
        <v>11679.121999999999</v>
      </c>
      <c r="C1431">
        <v>393030</v>
      </c>
      <c r="D1431" s="193">
        <f t="shared" si="118"/>
        <v>2.9715599318118207</v>
      </c>
      <c r="E1431" s="422"/>
      <c r="F1431" s="425">
        <f t="shared" si="119"/>
        <v>2.4605856338504535</v>
      </c>
      <c r="G1431" s="717"/>
      <c r="M1431" s="717"/>
    </row>
    <row r="1432" spans="1:13" x14ac:dyDescent="0.2">
      <c r="A1432" s="157">
        <v>43909</v>
      </c>
      <c r="B1432" s="179">
        <v>4589.308</v>
      </c>
      <c r="C1432">
        <v>288995</v>
      </c>
      <c r="D1432" s="193">
        <f t="shared" si="118"/>
        <v>1.5880233222028064</v>
      </c>
      <c r="E1432" s="422"/>
      <c r="F1432" s="425">
        <f t="shared" si="119"/>
        <v>2.4605856338504535</v>
      </c>
      <c r="G1432" s="717"/>
      <c r="M1432" s="717"/>
    </row>
    <row r="1433" spans="1:13" x14ac:dyDescent="0.2">
      <c r="A1433" s="157">
        <v>43910</v>
      </c>
      <c r="B1433" s="179">
        <v>9177.9920000000002</v>
      </c>
      <c r="C1433">
        <v>302326</v>
      </c>
      <c r="D1433" s="193">
        <f t="shared" si="118"/>
        <v>3.0357931504402531</v>
      </c>
      <c r="E1433" s="422"/>
      <c r="F1433" s="425">
        <f t="shared" si="119"/>
        <v>2.4605856338504535</v>
      </c>
      <c r="G1433" s="717"/>
      <c r="M1433" s="717"/>
    </row>
    <row r="1434" spans="1:13" x14ac:dyDescent="0.2">
      <c r="A1434" s="157">
        <v>43913</v>
      </c>
      <c r="B1434">
        <v>8949.52</v>
      </c>
      <c r="C1434">
        <v>283217</v>
      </c>
      <c r="D1434" s="193">
        <f t="shared" si="118"/>
        <v>3.1599515565802898</v>
      </c>
      <c r="E1434" s="422"/>
      <c r="F1434" s="425">
        <f t="shared" si="119"/>
        <v>2.4605856338504535</v>
      </c>
      <c r="G1434" s="717"/>
      <c r="M1434" s="717"/>
    </row>
    <row r="1435" spans="1:13" x14ac:dyDescent="0.2">
      <c r="A1435" s="157">
        <v>43914</v>
      </c>
      <c r="B1435" s="179">
        <v>8055.0280000000002</v>
      </c>
      <c r="C1435">
        <v>283579</v>
      </c>
      <c r="D1435" s="193">
        <f t="shared" si="118"/>
        <v>2.8404881884765798</v>
      </c>
      <c r="E1435" s="422"/>
      <c r="F1435" s="425">
        <f t="shared" si="119"/>
        <v>2.4605856338504535</v>
      </c>
      <c r="G1435" s="717"/>
      <c r="M1435" s="717"/>
    </row>
    <row r="1436" spans="1:13" x14ac:dyDescent="0.2">
      <c r="A1436" s="157">
        <v>43915</v>
      </c>
      <c r="B1436">
        <v>7158.14</v>
      </c>
      <c r="C1436">
        <v>315136</v>
      </c>
      <c r="D1436" s="193">
        <f t="shared" si="118"/>
        <v>2.2714447095857029</v>
      </c>
      <c r="E1436" s="422"/>
      <c r="F1436" s="425">
        <f t="shared" si="119"/>
        <v>2.4605856338504535</v>
      </c>
      <c r="G1436" s="717"/>
      <c r="M1436" s="717"/>
    </row>
    <row r="1437" spans="1:13" x14ac:dyDescent="0.2">
      <c r="A1437" s="157">
        <v>43916</v>
      </c>
      <c r="B1437" s="179">
        <v>6302.4859999999999</v>
      </c>
      <c r="C1437">
        <v>284022</v>
      </c>
      <c r="D1437" s="193">
        <f t="shared" si="118"/>
        <v>2.2190133158698977</v>
      </c>
      <c r="E1437" s="422"/>
      <c r="F1437" s="425">
        <f t="shared" si="119"/>
        <v>2.4605856338504535</v>
      </c>
      <c r="G1437" s="717"/>
      <c r="M1437" s="717"/>
    </row>
    <row r="1438" spans="1:13" x14ac:dyDescent="0.2">
      <c r="A1438" s="157">
        <v>43917</v>
      </c>
      <c r="B1438">
        <v>11992.85</v>
      </c>
      <c r="C1438">
        <v>266358</v>
      </c>
      <c r="D1438" s="193">
        <f t="shared" ref="D1438:D1501" si="120">(B1438/C1438)*100</f>
        <v>4.502530428971534</v>
      </c>
      <c r="E1438" s="422"/>
      <c r="F1438" s="425">
        <f t="shared" si="119"/>
        <v>2.4605856338504535</v>
      </c>
      <c r="G1438" s="717"/>
      <c r="M1438" s="717"/>
    </row>
    <row r="1439" spans="1:13" x14ac:dyDescent="0.2">
      <c r="A1439" s="157">
        <v>43920</v>
      </c>
      <c r="B1439">
        <v>3424.62</v>
      </c>
      <c r="C1439">
        <v>166970</v>
      </c>
      <c r="D1439" s="193">
        <f t="shared" si="120"/>
        <v>2.0510391088219442</v>
      </c>
      <c r="E1439" s="422"/>
      <c r="F1439" s="425">
        <f t="shared" si="119"/>
        <v>2.4605856338504535</v>
      </c>
      <c r="G1439" s="717"/>
      <c r="M1439" s="717"/>
    </row>
    <row r="1440" spans="1:13" x14ac:dyDescent="0.2">
      <c r="A1440" s="157">
        <v>43921</v>
      </c>
      <c r="B1440">
        <v>2563.33</v>
      </c>
      <c r="C1440">
        <v>140175</v>
      </c>
      <c r="D1440" s="193">
        <f t="shared" si="120"/>
        <v>1.828664169787765</v>
      </c>
      <c r="E1440" s="422"/>
      <c r="F1440" s="425">
        <f t="shared" si="119"/>
        <v>2.4605856338504535</v>
      </c>
      <c r="G1440" s="717"/>
      <c r="M1440" s="717"/>
    </row>
    <row r="1441" spans="1:13" x14ac:dyDescent="0.2">
      <c r="A1441" s="157">
        <v>43922</v>
      </c>
      <c r="B1441">
        <v>6292.63</v>
      </c>
      <c r="C1441">
        <v>278005</v>
      </c>
      <c r="D1441" s="193">
        <f t="shared" si="120"/>
        <v>2.2634952608766032</v>
      </c>
      <c r="E1441" s="422"/>
      <c r="F1441" s="425">
        <f t="shared" si="119"/>
        <v>2.4605856338504535</v>
      </c>
      <c r="G1441" s="717"/>
      <c r="M1441" s="717"/>
    </row>
    <row r="1442" spans="1:13" x14ac:dyDescent="0.2">
      <c r="A1442" s="157">
        <v>43923</v>
      </c>
      <c r="B1442" s="179">
        <v>6656.5219999999999</v>
      </c>
      <c r="C1442">
        <v>281569</v>
      </c>
      <c r="D1442" s="193">
        <f t="shared" si="120"/>
        <v>2.3640819834569857</v>
      </c>
      <c r="E1442" s="422"/>
      <c r="F1442" s="425">
        <f t="shared" si="119"/>
        <v>2.4605856338504535</v>
      </c>
      <c r="G1442" s="717"/>
      <c r="M1442" s="717"/>
    </row>
    <row r="1443" spans="1:13" x14ac:dyDescent="0.2">
      <c r="A1443" s="157">
        <v>43924</v>
      </c>
      <c r="B1443">
        <v>4655.28</v>
      </c>
      <c r="C1443">
        <v>212191</v>
      </c>
      <c r="D1443" s="193">
        <f t="shared" si="120"/>
        <v>2.1939102035430342</v>
      </c>
      <c r="E1443" s="422"/>
      <c r="F1443" s="425">
        <f t="shared" si="119"/>
        <v>2.4605856338504535</v>
      </c>
      <c r="G1443" s="717"/>
      <c r="M1443" s="717"/>
    </row>
    <row r="1444" spans="1:13" x14ac:dyDescent="0.2">
      <c r="A1444" s="157">
        <v>43942</v>
      </c>
      <c r="B1444" s="179">
        <v>6213.0780000000004</v>
      </c>
      <c r="C1444">
        <v>290770</v>
      </c>
      <c r="D1444" s="193">
        <f t="shared" si="120"/>
        <v>2.1367672043195651</v>
      </c>
      <c r="E1444" s="422"/>
      <c r="F1444" s="425">
        <f t="shared" si="119"/>
        <v>2.4605856338504535</v>
      </c>
      <c r="G1444" s="717"/>
      <c r="M1444" s="717"/>
    </row>
    <row r="1445" spans="1:13" x14ac:dyDescent="0.2">
      <c r="A1445" s="157">
        <v>43943</v>
      </c>
      <c r="B1445" s="179">
        <v>8921.6839999999993</v>
      </c>
      <c r="C1445">
        <v>286594</v>
      </c>
      <c r="D1445" s="193">
        <f t="shared" si="120"/>
        <v>3.1130044592699075</v>
      </c>
      <c r="E1445" s="422"/>
      <c r="F1445" s="425">
        <f t="shared" si="119"/>
        <v>2.4605856338504535</v>
      </c>
      <c r="G1445" s="717"/>
      <c r="M1445" s="717"/>
    </row>
    <row r="1446" spans="1:13" x14ac:dyDescent="0.2">
      <c r="A1446" s="157">
        <v>43944</v>
      </c>
      <c r="B1446" s="179">
        <v>8246.7739999999994</v>
      </c>
      <c r="C1446">
        <v>316826</v>
      </c>
      <c r="D1446" s="193">
        <f t="shared" si="120"/>
        <v>2.602934733891789</v>
      </c>
      <c r="E1446" s="422"/>
      <c r="F1446" s="425">
        <f t="shared" ref="F1446:F1509" si="121">$F$1380</f>
        <v>2.4605856338504535</v>
      </c>
      <c r="G1446" s="717"/>
      <c r="M1446" s="717"/>
    </row>
    <row r="1447" spans="1:13" x14ac:dyDescent="0.2">
      <c r="A1447" s="157">
        <v>43945</v>
      </c>
      <c r="B1447">
        <v>5939.41</v>
      </c>
      <c r="C1447">
        <v>272788</v>
      </c>
      <c r="D1447" s="193">
        <f t="shared" si="120"/>
        <v>2.1772988547883334</v>
      </c>
      <c r="E1447" s="422"/>
      <c r="F1447" s="425">
        <f t="shared" si="121"/>
        <v>2.4605856338504535</v>
      </c>
      <c r="G1447" s="717"/>
      <c r="M1447" s="717"/>
    </row>
    <row r="1448" spans="1:13" x14ac:dyDescent="0.2">
      <c r="A1448" s="157">
        <v>43948</v>
      </c>
      <c r="B1448" s="179">
        <v>2475.808</v>
      </c>
      <c r="C1448">
        <v>263369</v>
      </c>
      <c r="D1448" s="193">
        <f t="shared" si="120"/>
        <v>0.94005292953992303</v>
      </c>
      <c r="E1448" s="422"/>
      <c r="F1448" s="425">
        <f t="shared" si="121"/>
        <v>2.4605856338504535</v>
      </c>
      <c r="G1448" s="717"/>
      <c r="M1448" s="717"/>
    </row>
    <row r="1449" spans="1:13" x14ac:dyDescent="0.2">
      <c r="A1449" s="157">
        <v>43949</v>
      </c>
      <c r="B1449" s="179">
        <v>7711.6120000000001</v>
      </c>
      <c r="C1449">
        <v>307987</v>
      </c>
      <c r="D1449" s="193">
        <f t="shared" si="120"/>
        <v>2.5038758129401568</v>
      </c>
      <c r="E1449" s="422"/>
      <c r="F1449" s="425">
        <f t="shared" si="121"/>
        <v>2.4605856338504535</v>
      </c>
      <c r="G1449" s="717"/>
      <c r="M1449" s="717"/>
    </row>
    <row r="1450" spans="1:13" x14ac:dyDescent="0.2">
      <c r="A1450" s="157">
        <v>43950</v>
      </c>
      <c r="B1450" s="179">
        <v>9541.2960000000003</v>
      </c>
      <c r="C1450">
        <v>333628</v>
      </c>
      <c r="D1450" s="193">
        <f t="shared" si="120"/>
        <v>2.8598606831560902</v>
      </c>
      <c r="E1450" s="422"/>
      <c r="F1450" s="425">
        <f t="shared" si="121"/>
        <v>2.4605856338504535</v>
      </c>
      <c r="G1450" s="717"/>
      <c r="M1450" s="717"/>
    </row>
    <row r="1451" spans="1:13" x14ac:dyDescent="0.2">
      <c r="A1451" s="157">
        <v>43951</v>
      </c>
      <c r="B1451">
        <v>4482.1499999999996</v>
      </c>
      <c r="C1451">
        <v>199278</v>
      </c>
      <c r="D1451" s="193">
        <f t="shared" si="120"/>
        <v>2.2491945924788483</v>
      </c>
      <c r="E1451" s="422"/>
      <c r="F1451" s="425">
        <f t="shared" si="121"/>
        <v>2.4605856338504535</v>
      </c>
      <c r="G1451" s="717"/>
      <c r="M1451" s="717"/>
    </row>
    <row r="1452" spans="1:13" x14ac:dyDescent="0.2">
      <c r="A1452" s="157">
        <v>43955</v>
      </c>
      <c r="B1452" s="179">
        <v>2880.2579999999998</v>
      </c>
      <c r="C1452">
        <v>149904</v>
      </c>
      <c r="D1452" s="193">
        <f t="shared" si="120"/>
        <v>1.921401697086135</v>
      </c>
      <c r="E1452" s="422"/>
      <c r="F1452" s="425">
        <f t="shared" si="121"/>
        <v>2.4605856338504535</v>
      </c>
      <c r="G1452" s="717"/>
      <c r="M1452" s="717"/>
    </row>
    <row r="1453" spans="1:13" x14ac:dyDescent="0.2">
      <c r="A1453" s="157">
        <v>43956</v>
      </c>
      <c r="B1453">
        <v>8455.7099999999991</v>
      </c>
      <c r="C1453">
        <v>333668</v>
      </c>
      <c r="D1453" s="193">
        <f t="shared" si="120"/>
        <v>2.5341686946305906</v>
      </c>
      <c r="E1453" s="422"/>
      <c r="F1453" s="425">
        <f t="shared" si="121"/>
        <v>2.4605856338504535</v>
      </c>
      <c r="G1453" s="717"/>
      <c r="M1453" s="717"/>
    </row>
    <row r="1454" spans="1:13" x14ac:dyDescent="0.2">
      <c r="A1454" s="157">
        <v>43957</v>
      </c>
      <c r="B1454">
        <v>13467.03</v>
      </c>
      <c r="C1454">
        <v>316126</v>
      </c>
      <c r="D1454" s="193">
        <f t="shared" si="120"/>
        <v>4.2600197389648429</v>
      </c>
      <c r="E1454" s="422"/>
      <c r="F1454" s="425">
        <f t="shared" si="121"/>
        <v>2.4605856338504535</v>
      </c>
      <c r="G1454" s="717"/>
      <c r="M1454" s="717"/>
    </row>
    <row r="1455" spans="1:13" x14ac:dyDescent="0.2">
      <c r="A1455" s="157">
        <v>43958</v>
      </c>
      <c r="B1455" s="179">
        <v>9633.6939999999995</v>
      </c>
      <c r="C1455">
        <v>332802</v>
      </c>
      <c r="D1455" s="193">
        <f t="shared" si="120"/>
        <v>2.8947223874856518</v>
      </c>
      <c r="E1455" s="422"/>
      <c r="F1455" s="425">
        <f t="shared" si="121"/>
        <v>2.4605856338504535</v>
      </c>
      <c r="G1455" s="717"/>
      <c r="M1455" s="717"/>
    </row>
    <row r="1456" spans="1:13" x14ac:dyDescent="0.2">
      <c r="A1456" s="157">
        <v>43962</v>
      </c>
      <c r="B1456">
        <v>436.8</v>
      </c>
      <c r="C1456">
        <v>145778</v>
      </c>
      <c r="D1456" s="193">
        <f t="shared" si="120"/>
        <v>0.2996336895827903</v>
      </c>
      <c r="E1456" s="422"/>
      <c r="F1456" s="425">
        <f t="shared" si="121"/>
        <v>2.4605856338504535</v>
      </c>
      <c r="G1456" s="717"/>
      <c r="M1456" s="717"/>
    </row>
    <row r="1457" spans="1:13" x14ac:dyDescent="0.2">
      <c r="A1457" s="157">
        <v>43963</v>
      </c>
      <c r="B1457" s="179">
        <v>7689.9939999999997</v>
      </c>
      <c r="C1457">
        <v>305944</v>
      </c>
      <c r="D1457" s="193">
        <f t="shared" si="120"/>
        <v>2.5135299270454725</v>
      </c>
      <c r="E1457" s="422"/>
      <c r="F1457" s="425">
        <f t="shared" si="121"/>
        <v>2.4605856338504535</v>
      </c>
      <c r="G1457" s="717"/>
      <c r="M1457" s="717"/>
    </row>
    <row r="1458" spans="1:13" x14ac:dyDescent="0.2">
      <c r="A1458" s="157">
        <v>43964</v>
      </c>
      <c r="B1458" s="179">
        <v>8804.4580000000005</v>
      </c>
      <c r="C1458">
        <v>359563</v>
      </c>
      <c r="D1458" s="193">
        <f t="shared" si="120"/>
        <v>2.4486551730851063</v>
      </c>
      <c r="E1458" s="422"/>
      <c r="F1458" s="425">
        <f t="shared" si="121"/>
        <v>2.4605856338504535</v>
      </c>
      <c r="G1458" s="717"/>
      <c r="M1458" s="717"/>
    </row>
    <row r="1459" spans="1:13" x14ac:dyDescent="0.2">
      <c r="A1459" s="157">
        <v>43965</v>
      </c>
      <c r="B1459" s="179">
        <v>7714.2139999999999</v>
      </c>
      <c r="C1459">
        <v>396531</v>
      </c>
      <c r="D1459" s="193">
        <f t="shared" si="120"/>
        <v>1.9454252000474113</v>
      </c>
      <c r="E1459" s="422"/>
      <c r="F1459" s="425">
        <f t="shared" si="121"/>
        <v>2.4605856338504535</v>
      </c>
      <c r="G1459" s="717"/>
      <c r="M1459" s="717"/>
    </row>
    <row r="1460" spans="1:13" x14ac:dyDescent="0.2">
      <c r="A1460" s="157">
        <v>43966</v>
      </c>
      <c r="B1460" s="179">
        <v>7210.018</v>
      </c>
      <c r="C1460">
        <v>374574</v>
      </c>
      <c r="D1460" s="193">
        <f t="shared" si="120"/>
        <v>1.9248581054744855</v>
      </c>
      <c r="E1460" s="422"/>
      <c r="F1460" s="425">
        <f t="shared" si="121"/>
        <v>2.4605856338504535</v>
      </c>
      <c r="G1460" s="717"/>
      <c r="M1460" s="717"/>
    </row>
    <row r="1461" spans="1:13" x14ac:dyDescent="0.2">
      <c r="A1461" s="157">
        <v>43969</v>
      </c>
      <c r="B1461" s="179">
        <v>6959.0339999999997</v>
      </c>
      <c r="C1461">
        <v>357525</v>
      </c>
      <c r="D1461" s="193">
        <f t="shared" si="120"/>
        <v>1.9464468219005664</v>
      </c>
      <c r="E1461" s="422"/>
      <c r="F1461" s="425">
        <f t="shared" si="121"/>
        <v>2.4605856338504535</v>
      </c>
      <c r="G1461" s="717"/>
      <c r="M1461" s="717"/>
    </row>
    <row r="1462" spans="1:13" x14ac:dyDescent="0.2">
      <c r="A1462" s="157">
        <v>43970</v>
      </c>
      <c r="B1462">
        <v>9054.14</v>
      </c>
      <c r="C1462">
        <v>332573</v>
      </c>
      <c r="D1462" s="193">
        <f t="shared" si="120"/>
        <v>2.7224519128131264</v>
      </c>
      <c r="E1462" s="422"/>
      <c r="F1462" s="425">
        <f t="shared" si="121"/>
        <v>2.4605856338504535</v>
      </c>
      <c r="G1462" s="717"/>
      <c r="M1462" s="717"/>
    </row>
    <row r="1463" spans="1:13" x14ac:dyDescent="0.2">
      <c r="A1463" s="157">
        <v>43971</v>
      </c>
      <c r="B1463" s="179">
        <v>7562.38</v>
      </c>
      <c r="C1463">
        <v>389373</v>
      </c>
      <c r="D1463" s="193">
        <f t="shared" si="120"/>
        <v>1.9421942456205235</v>
      </c>
      <c r="E1463" s="422"/>
      <c r="F1463" s="425">
        <f t="shared" si="121"/>
        <v>2.4605856338504535</v>
      </c>
      <c r="G1463" s="717"/>
      <c r="M1463" s="717"/>
    </row>
    <row r="1464" spans="1:13" x14ac:dyDescent="0.2">
      <c r="A1464" s="157">
        <v>43976</v>
      </c>
      <c r="B1464">
        <v>7071.22</v>
      </c>
      <c r="C1464">
        <v>340404</v>
      </c>
      <c r="D1464" s="193">
        <f t="shared" si="120"/>
        <v>2.0773022643682215</v>
      </c>
      <c r="E1464" s="422"/>
      <c r="F1464" s="425">
        <f t="shared" si="121"/>
        <v>2.4605856338504535</v>
      </c>
      <c r="G1464" s="717"/>
      <c r="M1464" s="717"/>
    </row>
    <row r="1465" spans="1:13" x14ac:dyDescent="0.2">
      <c r="A1465" s="157">
        <v>43977</v>
      </c>
      <c r="B1465" s="179">
        <v>6164.9840000000004</v>
      </c>
      <c r="C1465">
        <v>322638</v>
      </c>
      <c r="D1465" s="193">
        <f t="shared" si="120"/>
        <v>1.9108052988178703</v>
      </c>
      <c r="E1465" s="422"/>
      <c r="F1465" s="425">
        <f t="shared" si="121"/>
        <v>2.4605856338504535</v>
      </c>
      <c r="G1465" s="717"/>
      <c r="M1465" s="717"/>
    </row>
    <row r="1466" spans="1:13" x14ac:dyDescent="0.2">
      <c r="A1466" s="157">
        <v>43978</v>
      </c>
      <c r="B1466" s="179">
        <v>6923.058</v>
      </c>
      <c r="C1466">
        <v>353563</v>
      </c>
      <c r="D1466" s="193">
        <f t="shared" si="120"/>
        <v>1.9580832836015079</v>
      </c>
      <c r="E1466" s="422"/>
      <c r="F1466" s="425">
        <f t="shared" si="121"/>
        <v>2.4605856338504535</v>
      </c>
      <c r="G1466" s="717"/>
      <c r="M1466" s="717"/>
    </row>
    <row r="1467" spans="1:13" x14ac:dyDescent="0.2">
      <c r="A1467" s="157">
        <v>43979</v>
      </c>
      <c r="B1467">
        <v>10095.89</v>
      </c>
      <c r="C1467">
        <v>409487</v>
      </c>
      <c r="D1467" s="193">
        <f t="shared" si="120"/>
        <v>2.4654970731671577</v>
      </c>
      <c r="E1467" s="422"/>
      <c r="F1467" s="425">
        <f t="shared" si="121"/>
        <v>2.4605856338504535</v>
      </c>
      <c r="G1467" s="717"/>
      <c r="M1467" s="717"/>
    </row>
    <row r="1468" spans="1:13" x14ac:dyDescent="0.2">
      <c r="A1468" s="157">
        <v>43980</v>
      </c>
      <c r="B1468" s="179">
        <v>8304.2620000000006</v>
      </c>
      <c r="C1468">
        <v>290442</v>
      </c>
      <c r="D1468" s="193">
        <f t="shared" si="120"/>
        <v>2.8591808347277601</v>
      </c>
      <c r="E1468" s="422"/>
      <c r="F1468" s="425">
        <f t="shared" si="121"/>
        <v>2.4605856338504535</v>
      </c>
      <c r="G1468" s="717"/>
      <c r="M1468" s="717"/>
    </row>
    <row r="1469" spans="1:13" x14ac:dyDescent="0.2">
      <c r="A1469" s="157">
        <v>43985</v>
      </c>
      <c r="B1469">
        <v>9677.84</v>
      </c>
      <c r="C1469">
        <v>303327</v>
      </c>
      <c r="D1469" s="193">
        <f t="shared" si="120"/>
        <v>3.1905633194539229</v>
      </c>
      <c r="E1469" s="422"/>
      <c r="F1469" s="425">
        <f t="shared" si="121"/>
        <v>2.4605856338504535</v>
      </c>
      <c r="G1469" s="717"/>
      <c r="M1469" s="717"/>
    </row>
    <row r="1470" spans="1:13" x14ac:dyDescent="0.2">
      <c r="A1470" s="157">
        <v>43986</v>
      </c>
      <c r="B1470">
        <v>9447.59</v>
      </c>
      <c r="C1470">
        <v>259352</v>
      </c>
      <c r="D1470" s="193">
        <f t="shared" si="120"/>
        <v>3.6427673586477067</v>
      </c>
      <c r="E1470" s="422"/>
      <c r="F1470" s="425">
        <f t="shared" si="121"/>
        <v>2.4605856338504535</v>
      </c>
      <c r="G1470" s="717"/>
      <c r="M1470" s="717"/>
    </row>
    <row r="1471" spans="1:13" x14ac:dyDescent="0.2">
      <c r="A1471" s="157">
        <v>43987</v>
      </c>
      <c r="B1471">
        <v>12888.01</v>
      </c>
      <c r="C1471">
        <v>299870</v>
      </c>
      <c r="D1471" s="193">
        <f t="shared" si="120"/>
        <v>4.2978657418214565</v>
      </c>
      <c r="E1471" s="422"/>
      <c r="F1471" s="425">
        <f t="shared" si="121"/>
        <v>2.4605856338504535</v>
      </c>
      <c r="G1471" s="717"/>
      <c r="M1471" s="717"/>
    </row>
    <row r="1472" spans="1:13" x14ac:dyDescent="0.2">
      <c r="A1472" s="157">
        <v>43991</v>
      </c>
      <c r="B1472" s="179">
        <v>8695.2379999999994</v>
      </c>
      <c r="C1472">
        <v>388558</v>
      </c>
      <c r="D1472" s="193">
        <f t="shared" si="120"/>
        <v>2.2378224100391706</v>
      </c>
      <c r="E1472" s="422"/>
      <c r="F1472" s="425">
        <f t="shared" si="121"/>
        <v>2.4605856338504535</v>
      </c>
      <c r="G1472" s="717"/>
      <c r="M1472" s="717"/>
    </row>
    <row r="1473" spans="1:13" x14ac:dyDescent="0.2">
      <c r="A1473" s="157">
        <v>43992</v>
      </c>
      <c r="B1473" s="179">
        <v>9807.6180000000004</v>
      </c>
      <c r="C1473">
        <v>346133</v>
      </c>
      <c r="D1473" s="193">
        <f t="shared" si="120"/>
        <v>2.8334825052797625</v>
      </c>
      <c r="E1473" s="422"/>
      <c r="F1473" s="425">
        <f t="shared" si="121"/>
        <v>2.4605856338504535</v>
      </c>
      <c r="G1473" s="717"/>
      <c r="M1473" s="717"/>
    </row>
    <row r="1474" spans="1:13" x14ac:dyDescent="0.2">
      <c r="A1474" s="157">
        <v>43993</v>
      </c>
      <c r="B1474" s="179">
        <v>9237.4639999999999</v>
      </c>
      <c r="C1474">
        <v>355143</v>
      </c>
      <c r="D1474" s="193">
        <f t="shared" si="120"/>
        <v>2.6010547863818236</v>
      </c>
      <c r="E1474" s="422"/>
      <c r="F1474" s="425">
        <f t="shared" si="121"/>
        <v>2.4605856338504535</v>
      </c>
      <c r="G1474" s="717"/>
      <c r="M1474" s="717"/>
    </row>
    <row r="1475" spans="1:13" x14ac:dyDescent="0.2">
      <c r="A1475" s="157">
        <v>43994</v>
      </c>
      <c r="B1475" s="179">
        <v>8101.6260000000002</v>
      </c>
      <c r="C1475">
        <v>265909</v>
      </c>
      <c r="D1475" s="193">
        <f t="shared" si="120"/>
        <v>3.0467663749628633</v>
      </c>
      <c r="E1475" s="422"/>
      <c r="F1475" s="425">
        <f t="shared" si="121"/>
        <v>2.4605856338504535</v>
      </c>
      <c r="G1475" s="717"/>
      <c r="M1475" s="717"/>
    </row>
    <row r="1476" spans="1:13" x14ac:dyDescent="0.2">
      <c r="A1476" s="157">
        <v>43998</v>
      </c>
      <c r="B1476" s="179">
        <v>10447.664000000001</v>
      </c>
      <c r="C1476">
        <v>361029</v>
      </c>
      <c r="D1476" s="193">
        <f t="shared" si="120"/>
        <v>2.8938572801630897</v>
      </c>
      <c r="E1476" s="422"/>
      <c r="F1476" s="425">
        <f t="shared" si="121"/>
        <v>2.4605856338504535</v>
      </c>
      <c r="G1476" s="717"/>
      <c r="M1476" s="717"/>
    </row>
    <row r="1477" spans="1:13" x14ac:dyDescent="0.2">
      <c r="A1477" s="157">
        <v>43999</v>
      </c>
      <c r="B1477">
        <v>10219.6</v>
      </c>
      <c r="C1477">
        <v>339052</v>
      </c>
      <c r="D1477" s="193">
        <f t="shared" si="120"/>
        <v>3.0141689180420701</v>
      </c>
      <c r="E1477" s="422"/>
      <c r="F1477" s="425">
        <f t="shared" si="121"/>
        <v>2.4605856338504535</v>
      </c>
      <c r="G1477" s="717"/>
      <c r="M1477" s="717"/>
    </row>
    <row r="1478" spans="1:13" x14ac:dyDescent="0.2">
      <c r="A1478" s="157">
        <v>44000</v>
      </c>
      <c r="B1478" s="179">
        <v>6311.2430000000004</v>
      </c>
      <c r="C1478">
        <v>319947</v>
      </c>
      <c r="D1478" s="193">
        <f t="shared" si="120"/>
        <v>1.9725901477432202</v>
      </c>
      <c r="E1478" s="422"/>
      <c r="F1478" s="425">
        <f t="shared" si="121"/>
        <v>2.4605856338504535</v>
      </c>
      <c r="G1478" s="717"/>
      <c r="M1478" s="717"/>
    </row>
    <row r="1479" spans="1:13" x14ac:dyDescent="0.2">
      <c r="A1479" s="157">
        <v>44001</v>
      </c>
      <c r="B1479" s="179">
        <v>6777.8019999999997</v>
      </c>
      <c r="C1479">
        <v>250613</v>
      </c>
      <c r="D1479" s="193">
        <f t="shared" si="120"/>
        <v>2.7044893920107893</v>
      </c>
      <c r="E1479" s="422"/>
      <c r="F1479" s="425">
        <f t="shared" si="121"/>
        <v>2.4605856338504535</v>
      </c>
      <c r="G1479" s="717"/>
      <c r="M1479" s="717"/>
    </row>
    <row r="1480" spans="1:13" x14ac:dyDescent="0.2">
      <c r="A1480" s="157">
        <v>44005</v>
      </c>
      <c r="B1480" s="179">
        <v>6940.8980000000001</v>
      </c>
      <c r="C1480">
        <v>342127</v>
      </c>
      <c r="D1480" s="193">
        <f t="shared" si="120"/>
        <v>2.0287489733344639</v>
      </c>
      <c r="E1480" s="422"/>
      <c r="F1480" s="425">
        <f t="shared" si="121"/>
        <v>2.4605856338504535</v>
      </c>
      <c r="G1480" s="717"/>
      <c r="M1480" s="717"/>
    </row>
    <row r="1481" spans="1:13" x14ac:dyDescent="0.2">
      <c r="A1481" s="157">
        <v>44006</v>
      </c>
      <c r="B1481" s="179">
        <v>5516.9759999999997</v>
      </c>
      <c r="C1481">
        <v>307473</v>
      </c>
      <c r="D1481" s="193">
        <f t="shared" si="120"/>
        <v>1.7942960845342515</v>
      </c>
      <c r="E1481" s="422"/>
      <c r="F1481" s="425">
        <f t="shared" si="121"/>
        <v>2.4605856338504535</v>
      </c>
      <c r="G1481" s="717"/>
      <c r="M1481" s="717"/>
    </row>
    <row r="1482" spans="1:13" x14ac:dyDescent="0.2">
      <c r="A1482" s="157">
        <v>44007</v>
      </c>
      <c r="B1482" s="179">
        <v>11797.343999999999</v>
      </c>
      <c r="C1482">
        <v>330103</v>
      </c>
      <c r="D1482" s="193">
        <f t="shared" si="120"/>
        <v>3.5738372568561929</v>
      </c>
      <c r="E1482" s="422"/>
      <c r="F1482" s="425">
        <f t="shared" si="121"/>
        <v>2.4605856338504535</v>
      </c>
      <c r="G1482" s="717"/>
      <c r="M1482" s="717"/>
    </row>
    <row r="1483" spans="1:13" x14ac:dyDescent="0.2">
      <c r="A1483" s="157">
        <v>44008</v>
      </c>
      <c r="B1483">
        <v>4868.95</v>
      </c>
      <c r="C1483">
        <v>308632</v>
      </c>
      <c r="D1483" s="193">
        <f t="shared" si="120"/>
        <v>1.5775907877342596</v>
      </c>
      <c r="E1483" s="422"/>
      <c r="F1483" s="425">
        <f t="shared" si="121"/>
        <v>2.4605856338504535</v>
      </c>
      <c r="G1483" s="717"/>
      <c r="M1483" s="717"/>
    </row>
    <row r="1484" spans="1:13" x14ac:dyDescent="0.2">
      <c r="A1484" s="157">
        <v>44012</v>
      </c>
      <c r="B1484">
        <v>9716.4</v>
      </c>
      <c r="C1484">
        <v>321489</v>
      </c>
      <c r="D1484" s="193">
        <f t="shared" si="120"/>
        <v>3.0223118053805882</v>
      </c>
      <c r="E1484" s="422"/>
      <c r="F1484" s="425">
        <f t="shared" si="121"/>
        <v>2.4605856338504535</v>
      </c>
      <c r="G1484" s="717"/>
      <c r="M1484" s="717"/>
    </row>
    <row r="1485" spans="1:13" x14ac:dyDescent="0.2">
      <c r="A1485" s="157">
        <v>44013</v>
      </c>
      <c r="B1485" s="179">
        <v>4700.2240000000002</v>
      </c>
      <c r="C1485">
        <v>240930</v>
      </c>
      <c r="D1485" s="193">
        <f t="shared" si="120"/>
        <v>1.9508670568214834</v>
      </c>
      <c r="E1485" s="422"/>
      <c r="F1485" s="425">
        <f t="shared" si="121"/>
        <v>2.4605856338504535</v>
      </c>
      <c r="G1485" s="717"/>
      <c r="M1485" s="717"/>
    </row>
    <row r="1486" spans="1:13" x14ac:dyDescent="0.2">
      <c r="A1486" s="157">
        <v>44014</v>
      </c>
      <c r="B1486" s="179">
        <v>8088.9480000000003</v>
      </c>
      <c r="C1486">
        <v>334119</v>
      </c>
      <c r="D1486" s="193">
        <f t="shared" si="120"/>
        <v>2.4209781544898674</v>
      </c>
      <c r="E1486" s="422"/>
      <c r="F1486" s="425">
        <f t="shared" si="121"/>
        <v>2.4605856338504535</v>
      </c>
      <c r="G1486" s="717"/>
      <c r="M1486" s="717"/>
    </row>
    <row r="1487" spans="1:13" x14ac:dyDescent="0.2">
      <c r="A1487" s="157">
        <v>44015</v>
      </c>
      <c r="B1487" s="179">
        <v>8087.4219999999996</v>
      </c>
      <c r="C1487">
        <v>294117</v>
      </c>
      <c r="D1487" s="193">
        <f t="shared" si="120"/>
        <v>2.7497295294049642</v>
      </c>
      <c r="E1487" s="422"/>
      <c r="F1487" s="425">
        <f t="shared" si="121"/>
        <v>2.4605856338504535</v>
      </c>
      <c r="G1487" s="717"/>
      <c r="M1487" s="717"/>
    </row>
    <row r="1488" spans="1:13" x14ac:dyDescent="0.2">
      <c r="A1488" s="157">
        <v>44019</v>
      </c>
      <c r="B1488">
        <v>11058.11</v>
      </c>
      <c r="C1488">
        <v>341241</v>
      </c>
      <c r="D1488" s="193">
        <f t="shared" si="120"/>
        <v>3.2405572601182162</v>
      </c>
      <c r="E1488" s="422"/>
      <c r="F1488" s="425">
        <f t="shared" si="121"/>
        <v>2.4605856338504535</v>
      </c>
      <c r="G1488" s="717"/>
      <c r="M1488" s="717"/>
    </row>
    <row r="1489" spans="1:13" x14ac:dyDescent="0.2">
      <c r="A1489" s="157">
        <v>44020</v>
      </c>
      <c r="B1489" s="179">
        <v>4978.7380000000003</v>
      </c>
      <c r="C1489">
        <v>214888</v>
      </c>
      <c r="D1489" s="193">
        <f t="shared" si="120"/>
        <v>2.3168990357767769</v>
      </c>
      <c r="E1489" s="422"/>
      <c r="F1489" s="425">
        <f t="shared" si="121"/>
        <v>2.4605856338504535</v>
      </c>
      <c r="G1489" s="717"/>
      <c r="M1489" s="717"/>
    </row>
    <row r="1490" spans="1:13" x14ac:dyDescent="0.2">
      <c r="A1490" s="157">
        <v>44021</v>
      </c>
      <c r="B1490">
        <v>4729.76</v>
      </c>
      <c r="C1490">
        <v>404781</v>
      </c>
      <c r="D1490" s="193">
        <f t="shared" si="120"/>
        <v>1.1684738167058237</v>
      </c>
      <c r="E1490" s="422"/>
      <c r="F1490" s="425">
        <f t="shared" si="121"/>
        <v>2.4605856338504535</v>
      </c>
      <c r="G1490" s="717"/>
      <c r="M1490" s="717"/>
    </row>
    <row r="1491" spans="1:13" x14ac:dyDescent="0.2">
      <c r="A1491" s="157">
        <v>44022</v>
      </c>
      <c r="B1491" s="179">
        <v>3221.0839999999998</v>
      </c>
      <c r="C1491">
        <v>323066</v>
      </c>
      <c r="D1491" s="193">
        <f t="shared" si="120"/>
        <v>0.99703589978518314</v>
      </c>
      <c r="E1491" s="422"/>
      <c r="F1491" s="425">
        <f t="shared" si="121"/>
        <v>2.4605856338504535</v>
      </c>
      <c r="G1491" s="717"/>
      <c r="M1491" s="717"/>
    </row>
    <row r="1492" spans="1:13" x14ac:dyDescent="0.2">
      <c r="A1492" s="157">
        <v>44027</v>
      </c>
      <c r="B1492" s="179">
        <v>7397.0839999999998</v>
      </c>
      <c r="C1492">
        <v>276455</v>
      </c>
      <c r="D1492" s="193">
        <f t="shared" si="120"/>
        <v>2.6756918847552043</v>
      </c>
      <c r="E1492" s="422"/>
      <c r="F1492" s="425">
        <f t="shared" si="121"/>
        <v>2.4605856338504535</v>
      </c>
      <c r="G1492" s="717"/>
      <c r="M1492" s="717"/>
    </row>
    <row r="1493" spans="1:13" x14ac:dyDescent="0.2">
      <c r="A1493" s="157">
        <v>44028</v>
      </c>
      <c r="B1493" s="179">
        <v>4966.8440000000001</v>
      </c>
      <c r="C1493">
        <v>363822</v>
      </c>
      <c r="D1493" s="193">
        <f t="shared" si="120"/>
        <v>1.3651851729691993</v>
      </c>
      <c r="E1493" s="422"/>
      <c r="F1493" s="425">
        <f t="shared" si="121"/>
        <v>2.4605856338504535</v>
      </c>
      <c r="G1493" s="717"/>
      <c r="M1493" s="717"/>
    </row>
    <row r="1494" spans="1:13" x14ac:dyDescent="0.2">
      <c r="A1494" s="157">
        <v>44029</v>
      </c>
      <c r="B1494" s="179">
        <v>11099.822</v>
      </c>
      <c r="C1494">
        <v>334850</v>
      </c>
      <c r="D1494" s="193">
        <f t="shared" si="120"/>
        <v>3.3148639689413173</v>
      </c>
      <c r="E1494" s="422"/>
      <c r="F1494" s="425">
        <f t="shared" si="121"/>
        <v>2.4605856338504535</v>
      </c>
      <c r="G1494" s="717"/>
      <c r="M1494" s="717"/>
    </row>
    <row r="1495" spans="1:13" x14ac:dyDescent="0.2">
      <c r="A1495" s="157">
        <v>44032</v>
      </c>
      <c r="B1495" s="179">
        <v>6969.5320000000002</v>
      </c>
      <c r="C1495">
        <v>254092</v>
      </c>
      <c r="D1495" s="193">
        <f t="shared" si="120"/>
        <v>2.7429167388190105</v>
      </c>
      <c r="E1495" s="422"/>
      <c r="F1495" s="425">
        <f t="shared" si="121"/>
        <v>2.4605856338504535</v>
      </c>
      <c r="G1495" s="717"/>
      <c r="M1495" s="717"/>
    </row>
    <row r="1496" spans="1:13" x14ac:dyDescent="0.2">
      <c r="A1496" s="157">
        <v>44033</v>
      </c>
      <c r="B1496">
        <v>7073.16</v>
      </c>
      <c r="C1496">
        <v>312537</v>
      </c>
      <c r="D1496" s="193">
        <f t="shared" si="120"/>
        <v>2.263143243839929</v>
      </c>
      <c r="E1496" s="422"/>
      <c r="F1496" s="425">
        <f t="shared" si="121"/>
        <v>2.4605856338504535</v>
      </c>
      <c r="G1496" s="717"/>
      <c r="M1496" s="717"/>
    </row>
    <row r="1497" spans="1:13" x14ac:dyDescent="0.2">
      <c r="A1497" s="157">
        <v>44034</v>
      </c>
      <c r="B1497" s="179">
        <v>10255.786</v>
      </c>
      <c r="C1497">
        <v>286126</v>
      </c>
      <c r="D1497" s="193">
        <f t="shared" si="120"/>
        <v>3.5843600371864146</v>
      </c>
      <c r="E1497" s="422"/>
      <c r="F1497" s="425">
        <f t="shared" si="121"/>
        <v>2.4605856338504535</v>
      </c>
      <c r="G1497" s="717"/>
      <c r="M1497" s="717"/>
    </row>
    <row r="1498" spans="1:13" x14ac:dyDescent="0.2">
      <c r="A1498" s="157">
        <v>44035</v>
      </c>
      <c r="B1498">
        <v>5991.27</v>
      </c>
      <c r="C1498">
        <v>330730</v>
      </c>
      <c r="D1498" s="193">
        <f t="shared" si="120"/>
        <v>1.8115290418165877</v>
      </c>
      <c r="E1498" s="422"/>
      <c r="F1498" s="425">
        <f t="shared" si="121"/>
        <v>2.4605856338504535</v>
      </c>
      <c r="G1498" s="717"/>
      <c r="M1498" s="717"/>
    </row>
    <row r="1499" spans="1:13" x14ac:dyDescent="0.2">
      <c r="A1499" s="157">
        <v>44036</v>
      </c>
      <c r="B1499">
        <v>11234.11</v>
      </c>
      <c r="C1499">
        <v>308210</v>
      </c>
      <c r="D1499" s="193">
        <f t="shared" si="120"/>
        <v>3.6449531163816875</v>
      </c>
      <c r="E1499" s="422"/>
      <c r="F1499" s="425">
        <f t="shared" si="121"/>
        <v>2.4605856338504535</v>
      </c>
      <c r="G1499" s="717"/>
      <c r="M1499" s="717"/>
    </row>
    <row r="1500" spans="1:13" x14ac:dyDescent="0.2">
      <c r="A1500" s="157">
        <v>44039</v>
      </c>
      <c r="B1500">
        <v>3861.74</v>
      </c>
      <c r="C1500">
        <v>210473</v>
      </c>
      <c r="D1500" s="193">
        <f t="shared" si="120"/>
        <v>1.8347911608614882</v>
      </c>
      <c r="E1500" s="422"/>
      <c r="F1500" s="425">
        <f t="shared" si="121"/>
        <v>2.4605856338504535</v>
      </c>
      <c r="G1500" s="717"/>
      <c r="M1500" s="717"/>
    </row>
    <row r="1501" spans="1:13" x14ac:dyDescent="0.2">
      <c r="A1501" s="157">
        <v>44040</v>
      </c>
      <c r="B1501" s="179">
        <v>5984.5240000000003</v>
      </c>
      <c r="C1501">
        <v>299822</v>
      </c>
      <c r="D1501" s="193">
        <f t="shared" si="120"/>
        <v>1.9960256418808493</v>
      </c>
      <c r="E1501" s="422"/>
      <c r="F1501" s="425">
        <f t="shared" si="121"/>
        <v>2.4605856338504535</v>
      </c>
      <c r="G1501" s="717"/>
      <c r="M1501" s="717"/>
    </row>
    <row r="1502" spans="1:13" x14ac:dyDescent="0.2">
      <c r="A1502" s="157">
        <v>44041</v>
      </c>
      <c r="B1502" s="179">
        <v>7969.232</v>
      </c>
      <c r="C1502">
        <v>299497</v>
      </c>
      <c r="D1502" s="193">
        <f t="shared" ref="D1502:D1583" si="122">(B1502/C1502)*100</f>
        <v>2.660872062157551</v>
      </c>
      <c r="E1502" s="422"/>
      <c r="F1502" s="425">
        <f t="shared" si="121"/>
        <v>2.4605856338504535</v>
      </c>
      <c r="G1502" s="717"/>
      <c r="M1502" s="717"/>
    </row>
    <row r="1503" spans="1:13" x14ac:dyDescent="0.2">
      <c r="A1503" s="157">
        <v>44042</v>
      </c>
      <c r="B1503" s="179">
        <v>7077.33</v>
      </c>
      <c r="C1503">
        <v>321261</v>
      </c>
      <c r="D1503" s="193">
        <f t="shared" si="122"/>
        <v>2.2029844892470609</v>
      </c>
      <c r="E1503" s="422"/>
      <c r="F1503" s="425">
        <f t="shared" si="121"/>
        <v>2.4605856338504535</v>
      </c>
      <c r="G1503" s="717"/>
      <c r="M1503" s="717"/>
    </row>
    <row r="1504" spans="1:13" x14ac:dyDescent="0.2">
      <c r="A1504" s="157">
        <v>44043</v>
      </c>
      <c r="B1504" s="179">
        <v>6265.5420000000004</v>
      </c>
      <c r="C1504">
        <v>414763</v>
      </c>
      <c r="D1504" s="193">
        <f t="shared" si="122"/>
        <v>1.510631854818294</v>
      </c>
      <c r="E1504" s="422"/>
      <c r="F1504" s="425">
        <f t="shared" si="121"/>
        <v>2.4605856338504535</v>
      </c>
      <c r="G1504" s="717"/>
      <c r="M1504" s="717"/>
    </row>
    <row r="1505" spans="1:13" x14ac:dyDescent="0.2">
      <c r="A1505" s="157">
        <v>44068</v>
      </c>
      <c r="B1505" s="179">
        <v>3639.5920000000001</v>
      </c>
      <c r="C1505">
        <v>239875</v>
      </c>
      <c r="D1505" s="193">
        <f t="shared" si="122"/>
        <v>1.5172869202709744</v>
      </c>
      <c r="E1505" s="422"/>
      <c r="F1505" s="425">
        <f t="shared" si="121"/>
        <v>2.4605856338504535</v>
      </c>
      <c r="G1505" s="717"/>
      <c r="M1505" s="717"/>
    </row>
    <row r="1506" spans="1:13" x14ac:dyDescent="0.2">
      <c r="A1506" s="157">
        <v>44069</v>
      </c>
      <c r="B1506">
        <v>2804.52</v>
      </c>
      <c r="C1506">
        <v>259211</v>
      </c>
      <c r="D1506" s="193">
        <f t="shared" si="122"/>
        <v>1.0819448248724013</v>
      </c>
      <c r="E1506" s="422"/>
      <c r="F1506" s="425">
        <f t="shared" si="121"/>
        <v>2.4605856338504535</v>
      </c>
      <c r="G1506" s="717"/>
      <c r="M1506" s="717"/>
    </row>
    <row r="1507" spans="1:13" x14ac:dyDescent="0.2">
      <c r="A1507" s="157">
        <v>44070</v>
      </c>
      <c r="B1507" s="179">
        <v>4928.4120000000003</v>
      </c>
      <c r="C1507">
        <v>186623</v>
      </c>
      <c r="D1507" s="193">
        <f t="shared" si="122"/>
        <v>2.6408384818591495</v>
      </c>
      <c r="E1507" s="422"/>
      <c r="F1507" s="425">
        <f t="shared" si="121"/>
        <v>2.4605856338504535</v>
      </c>
      <c r="G1507" s="717"/>
      <c r="M1507" s="717"/>
    </row>
    <row r="1508" spans="1:13" x14ac:dyDescent="0.2">
      <c r="A1508" s="157">
        <v>44071</v>
      </c>
      <c r="B1508">
        <v>196.56</v>
      </c>
      <c r="C1508">
        <v>31030</v>
      </c>
      <c r="D1508" s="193">
        <f t="shared" si="122"/>
        <v>0.63345149854979055</v>
      </c>
      <c r="E1508" s="422"/>
      <c r="F1508" s="425">
        <f t="shared" si="121"/>
        <v>2.4605856338504535</v>
      </c>
      <c r="G1508" s="717"/>
      <c r="M1508" s="717"/>
    </row>
    <row r="1509" spans="1:13" x14ac:dyDescent="0.2">
      <c r="A1509" s="157">
        <v>44074</v>
      </c>
      <c r="B1509">
        <v>6551.73</v>
      </c>
      <c r="C1509">
        <v>271452</v>
      </c>
      <c r="D1509" s="193">
        <f t="shared" si="122"/>
        <v>2.413586932496353</v>
      </c>
      <c r="E1509" s="422"/>
      <c r="F1509" s="425">
        <f t="shared" si="121"/>
        <v>2.4605856338504535</v>
      </c>
      <c r="G1509" s="717"/>
      <c r="M1509" s="717"/>
    </row>
    <row r="1510" spans="1:13" x14ac:dyDescent="0.2">
      <c r="A1510" s="157">
        <v>44075</v>
      </c>
      <c r="B1510" s="179">
        <v>7692.2219999999998</v>
      </c>
      <c r="C1510">
        <v>311588</v>
      </c>
      <c r="D1510" s="193">
        <f t="shared" si="122"/>
        <v>2.4687157400156616</v>
      </c>
      <c r="E1510" s="422"/>
      <c r="F1510" s="425">
        <f t="shared" ref="F1510:F1573" si="123">$F$1380</f>
        <v>2.4605856338504535</v>
      </c>
      <c r="G1510" s="717"/>
      <c r="M1510" s="717"/>
    </row>
    <row r="1511" spans="1:13" x14ac:dyDescent="0.2">
      <c r="A1511" s="157">
        <v>44076</v>
      </c>
      <c r="B1511" s="179">
        <v>9099.8019999999997</v>
      </c>
      <c r="C1511">
        <v>313991</v>
      </c>
      <c r="D1511" s="193">
        <f t="shared" si="122"/>
        <v>2.8981091814733539</v>
      </c>
      <c r="E1511" s="422"/>
      <c r="F1511" s="425">
        <f t="shared" si="123"/>
        <v>2.4605856338504535</v>
      </c>
      <c r="G1511" s="717"/>
      <c r="M1511" s="717"/>
    </row>
    <row r="1512" spans="1:13" x14ac:dyDescent="0.2">
      <c r="A1512" s="157">
        <v>44077</v>
      </c>
      <c r="B1512">
        <v>10669.87</v>
      </c>
      <c r="C1512">
        <v>296275</v>
      </c>
      <c r="D1512" s="193">
        <f t="shared" si="122"/>
        <v>3.6013399713104381</v>
      </c>
      <c r="E1512" s="422"/>
      <c r="F1512" s="425">
        <f t="shared" si="123"/>
        <v>2.4605856338504535</v>
      </c>
      <c r="G1512" s="717"/>
      <c r="M1512" s="717"/>
    </row>
    <row r="1513" spans="1:13" x14ac:dyDescent="0.2">
      <c r="A1513" s="157">
        <v>44078</v>
      </c>
      <c r="B1513" s="179">
        <v>10741.458000000001</v>
      </c>
      <c r="C1513">
        <v>325187</v>
      </c>
      <c r="D1513" s="193">
        <f t="shared" si="122"/>
        <v>3.3031634105914449</v>
      </c>
      <c r="E1513" s="422"/>
      <c r="F1513" s="425">
        <f t="shared" si="123"/>
        <v>2.4605856338504535</v>
      </c>
      <c r="G1513" s="717"/>
      <c r="M1513" s="717"/>
    </row>
    <row r="1514" spans="1:13" x14ac:dyDescent="0.2">
      <c r="A1514" s="157">
        <v>44081</v>
      </c>
      <c r="B1514">
        <v>8486.58</v>
      </c>
      <c r="C1514">
        <v>337237</v>
      </c>
      <c r="D1514" s="193">
        <f t="shared" si="122"/>
        <v>2.5165032306656743</v>
      </c>
      <c r="E1514" s="422"/>
      <c r="F1514" s="425">
        <f t="shared" si="123"/>
        <v>2.4605856338504535</v>
      </c>
      <c r="G1514" s="717"/>
      <c r="M1514" s="717"/>
    </row>
    <row r="1515" spans="1:13" x14ac:dyDescent="0.2">
      <c r="A1515" s="157">
        <v>44082</v>
      </c>
      <c r="B1515" s="179">
        <v>5755.3389999999999</v>
      </c>
      <c r="C1515">
        <v>304513</v>
      </c>
      <c r="D1515" s="193">
        <f t="shared" si="122"/>
        <v>1.8900142194257716</v>
      </c>
      <c r="E1515" s="422"/>
      <c r="F1515" s="425">
        <f t="shared" si="123"/>
        <v>2.4605856338504535</v>
      </c>
      <c r="G1515" s="717"/>
      <c r="M1515" s="717"/>
    </row>
    <row r="1516" spans="1:13" x14ac:dyDescent="0.2">
      <c r="A1516" s="157">
        <v>44083</v>
      </c>
      <c r="B1516">
        <v>12572.88</v>
      </c>
      <c r="C1516">
        <v>319001</v>
      </c>
      <c r="D1516" s="193">
        <f t="shared" si="122"/>
        <v>3.9413293375255876</v>
      </c>
      <c r="E1516" s="422"/>
      <c r="F1516" s="425">
        <f t="shared" si="123"/>
        <v>2.4605856338504535</v>
      </c>
      <c r="G1516" s="717"/>
      <c r="M1516" s="717"/>
    </row>
    <row r="1517" spans="1:13" x14ac:dyDescent="0.2">
      <c r="A1517" s="157">
        <v>44084</v>
      </c>
      <c r="B1517" s="179">
        <v>8787.0640000000003</v>
      </c>
      <c r="C1517">
        <v>333501</v>
      </c>
      <c r="D1517" s="193">
        <f t="shared" si="122"/>
        <v>2.6347938986689696</v>
      </c>
      <c r="E1517" s="422"/>
      <c r="F1517" s="425">
        <f t="shared" si="123"/>
        <v>2.4605856338504535</v>
      </c>
      <c r="G1517" s="717"/>
      <c r="M1517" s="717"/>
    </row>
    <row r="1518" spans="1:13" x14ac:dyDescent="0.2">
      <c r="A1518" s="157">
        <v>44085</v>
      </c>
      <c r="B1518" s="179">
        <v>8827.9680000000008</v>
      </c>
      <c r="C1518">
        <v>322678</v>
      </c>
      <c r="D1518" s="193">
        <f t="shared" si="122"/>
        <v>2.7358444021594286</v>
      </c>
      <c r="E1518" s="422"/>
      <c r="F1518" s="425">
        <f t="shared" si="123"/>
        <v>2.4605856338504535</v>
      </c>
      <c r="G1518" s="717"/>
      <c r="M1518" s="717"/>
    </row>
    <row r="1519" spans="1:13" x14ac:dyDescent="0.2">
      <c r="A1519" s="157">
        <v>44088</v>
      </c>
      <c r="B1519" s="179">
        <v>5846.9160000000002</v>
      </c>
      <c r="C1519">
        <v>152168</v>
      </c>
      <c r="D1519" s="193">
        <f t="shared" si="122"/>
        <v>3.8424083907260398</v>
      </c>
      <c r="E1519" s="422"/>
      <c r="F1519" s="425">
        <f t="shared" si="123"/>
        <v>2.4605856338504535</v>
      </c>
      <c r="G1519" s="717"/>
      <c r="M1519" s="717"/>
    </row>
    <row r="1520" spans="1:13" x14ac:dyDescent="0.2">
      <c r="A1520" s="157">
        <v>44089</v>
      </c>
      <c r="B1520">
        <v>2304.04</v>
      </c>
      <c r="C1520">
        <v>135652</v>
      </c>
      <c r="D1520" s="193">
        <f t="shared" si="122"/>
        <v>1.6984932031964144</v>
      </c>
      <c r="E1520" s="422"/>
      <c r="F1520" s="425">
        <f t="shared" si="123"/>
        <v>2.4605856338504535</v>
      </c>
      <c r="G1520" s="717"/>
      <c r="M1520" s="717"/>
    </row>
    <row r="1521" spans="1:13" x14ac:dyDescent="0.2">
      <c r="A1521" s="157">
        <v>44090</v>
      </c>
      <c r="B1521">
        <v>9700.4599999999991</v>
      </c>
      <c r="C1521">
        <v>358453</v>
      </c>
      <c r="D1521" s="193">
        <f t="shared" si="122"/>
        <v>2.7062013708910233</v>
      </c>
      <c r="E1521" s="422"/>
      <c r="F1521" s="425">
        <f t="shared" si="123"/>
        <v>2.4605856338504535</v>
      </c>
      <c r="G1521" s="717"/>
      <c r="M1521" s="717"/>
    </row>
    <row r="1522" spans="1:13" x14ac:dyDescent="0.2">
      <c r="A1522" s="157">
        <v>44091</v>
      </c>
      <c r="B1522" s="179">
        <v>7444.9579999999996</v>
      </c>
      <c r="C1522">
        <v>325297</v>
      </c>
      <c r="D1522" s="193">
        <f t="shared" si="122"/>
        <v>2.2886648201489712</v>
      </c>
      <c r="E1522" s="422"/>
      <c r="F1522" s="425">
        <f t="shared" si="123"/>
        <v>2.4605856338504535</v>
      </c>
      <c r="G1522" s="717"/>
      <c r="M1522" s="717"/>
    </row>
    <row r="1523" spans="1:13" x14ac:dyDescent="0.2">
      <c r="A1523" s="157">
        <v>44092</v>
      </c>
      <c r="B1523" s="179">
        <v>6875.942</v>
      </c>
      <c r="C1523">
        <v>357139</v>
      </c>
      <c r="D1523" s="193">
        <f t="shared" si="122"/>
        <v>1.925284553073173</v>
      </c>
      <c r="E1523" s="422"/>
      <c r="F1523" s="425">
        <f t="shared" si="123"/>
        <v>2.4605856338504535</v>
      </c>
      <c r="G1523" s="717"/>
      <c r="M1523" s="717"/>
    </row>
    <row r="1524" spans="1:13" x14ac:dyDescent="0.2">
      <c r="A1524" s="157">
        <v>44096</v>
      </c>
      <c r="B1524" s="179">
        <v>10269.468000000001</v>
      </c>
      <c r="C1524">
        <v>322252</v>
      </c>
      <c r="D1524" s="193">
        <f t="shared" si="122"/>
        <v>3.1867817732706083</v>
      </c>
      <c r="E1524" s="422"/>
      <c r="F1524" s="425">
        <f t="shared" si="123"/>
        <v>2.4605856338504535</v>
      </c>
      <c r="G1524" s="717"/>
      <c r="M1524" s="717"/>
    </row>
    <row r="1525" spans="1:13" x14ac:dyDescent="0.2">
      <c r="A1525" s="157">
        <v>44097</v>
      </c>
      <c r="B1525" s="179">
        <v>11405.974</v>
      </c>
      <c r="C1525">
        <v>371297</v>
      </c>
      <c r="D1525" s="193">
        <f t="shared" si="122"/>
        <v>3.0719273250255186</v>
      </c>
      <c r="E1525" s="422"/>
      <c r="F1525" s="425">
        <f t="shared" si="123"/>
        <v>2.4605856338504535</v>
      </c>
      <c r="G1525" s="717"/>
      <c r="M1525" s="717"/>
    </row>
    <row r="1526" spans="1:13" x14ac:dyDescent="0.2">
      <c r="A1526" s="157">
        <v>44098</v>
      </c>
      <c r="B1526" s="179">
        <v>8041.924</v>
      </c>
      <c r="C1526">
        <v>417063</v>
      </c>
      <c r="D1526" s="193">
        <f t="shared" si="122"/>
        <v>1.9282276298784595</v>
      </c>
      <c r="E1526" s="422"/>
      <c r="F1526" s="425">
        <f t="shared" si="123"/>
        <v>2.4605856338504535</v>
      </c>
      <c r="G1526" s="717"/>
      <c r="M1526" s="717"/>
    </row>
    <row r="1527" spans="1:13" x14ac:dyDescent="0.2">
      <c r="A1527" s="157">
        <v>44099</v>
      </c>
      <c r="B1527" s="179">
        <v>6061.8059999999996</v>
      </c>
      <c r="C1527">
        <v>394214</v>
      </c>
      <c r="D1527" s="193">
        <f t="shared" si="122"/>
        <v>1.5376942472870063</v>
      </c>
      <c r="E1527" s="422"/>
      <c r="F1527" s="425">
        <f t="shared" si="123"/>
        <v>2.4605856338504535</v>
      </c>
      <c r="G1527" s="717"/>
      <c r="M1527" s="717"/>
    </row>
    <row r="1528" spans="1:13" x14ac:dyDescent="0.2">
      <c r="A1528" s="157">
        <v>44103</v>
      </c>
      <c r="B1528">
        <v>7224.92</v>
      </c>
      <c r="C1528">
        <v>362365</v>
      </c>
      <c r="D1528" s="193">
        <f t="shared" si="122"/>
        <v>1.9938239068342694</v>
      </c>
      <c r="E1528" s="422"/>
      <c r="F1528" s="425">
        <f t="shared" si="123"/>
        <v>2.4605856338504535</v>
      </c>
      <c r="G1528" s="717"/>
      <c r="M1528" s="717"/>
    </row>
    <row r="1529" spans="1:13" x14ac:dyDescent="0.2">
      <c r="A1529" s="157">
        <v>44104</v>
      </c>
      <c r="B1529" s="179">
        <v>10189.294</v>
      </c>
      <c r="C1529">
        <v>386467</v>
      </c>
      <c r="D1529" s="193">
        <f t="shared" si="122"/>
        <v>2.6365236876628533</v>
      </c>
      <c r="E1529" s="422"/>
      <c r="F1529" s="425">
        <f t="shared" si="123"/>
        <v>2.4605856338504535</v>
      </c>
      <c r="G1529" s="717"/>
      <c r="M1529" s="717"/>
    </row>
    <row r="1530" spans="1:13" x14ac:dyDescent="0.2">
      <c r="A1530" s="157">
        <v>44105</v>
      </c>
      <c r="B1530">
        <v>9212.1200000000008</v>
      </c>
      <c r="C1530">
        <v>424656</v>
      </c>
      <c r="D1530" s="193">
        <f t="shared" si="122"/>
        <v>2.1693135149391507</v>
      </c>
      <c r="E1530" s="422"/>
      <c r="F1530" s="425">
        <f t="shared" si="123"/>
        <v>2.4605856338504535</v>
      </c>
      <c r="G1530" s="717"/>
      <c r="M1530" s="717"/>
    </row>
    <row r="1531" spans="1:13" x14ac:dyDescent="0.2">
      <c r="A1531" s="157">
        <v>44106</v>
      </c>
      <c r="B1531">
        <v>17875.78</v>
      </c>
      <c r="C1531">
        <v>333111</v>
      </c>
      <c r="D1531" s="193">
        <f t="shared" si="122"/>
        <v>5.3663133309917708</v>
      </c>
      <c r="E1531" s="422"/>
      <c r="F1531" s="425">
        <f t="shared" si="123"/>
        <v>2.4605856338504535</v>
      </c>
      <c r="G1531" s="717"/>
      <c r="M1531" s="717"/>
    </row>
    <row r="1532" spans="1:13" x14ac:dyDescent="0.2">
      <c r="A1532" s="157">
        <v>44109</v>
      </c>
      <c r="B1532" s="179">
        <v>6695.3440000000001</v>
      </c>
      <c r="C1532">
        <v>292223</v>
      </c>
      <c r="D1532" s="193">
        <f t="shared" si="122"/>
        <v>2.2911762592266864</v>
      </c>
      <c r="E1532" s="422"/>
      <c r="F1532" s="425">
        <f t="shared" si="123"/>
        <v>2.4605856338504535</v>
      </c>
      <c r="G1532" s="717"/>
      <c r="M1532" s="717"/>
    </row>
    <row r="1533" spans="1:13" x14ac:dyDescent="0.2">
      <c r="A1533" s="157">
        <v>44110</v>
      </c>
      <c r="B1533" s="179">
        <v>6460.2780000000002</v>
      </c>
      <c r="C1533">
        <v>397164</v>
      </c>
      <c r="D1533" s="193">
        <f t="shared" si="122"/>
        <v>1.6266021089524729</v>
      </c>
      <c r="E1533" s="422"/>
      <c r="F1533" s="425">
        <f t="shared" si="123"/>
        <v>2.4605856338504535</v>
      </c>
      <c r="G1533" s="717"/>
      <c r="M1533" s="717"/>
    </row>
    <row r="1534" spans="1:13" x14ac:dyDescent="0.2">
      <c r="A1534" s="157">
        <v>44111</v>
      </c>
      <c r="B1534">
        <v>13225.98</v>
      </c>
      <c r="C1534">
        <v>350876</v>
      </c>
      <c r="D1534" s="193">
        <f t="shared" si="122"/>
        <v>3.7694171160181944</v>
      </c>
      <c r="E1534" s="422"/>
      <c r="F1534" s="425">
        <f t="shared" si="123"/>
        <v>2.4605856338504535</v>
      </c>
      <c r="G1534" s="717"/>
      <c r="M1534" s="717"/>
    </row>
    <row r="1535" spans="1:13" x14ac:dyDescent="0.2">
      <c r="A1535" s="157">
        <v>44112</v>
      </c>
      <c r="B1535">
        <v>9133.24</v>
      </c>
      <c r="C1535">
        <v>394656</v>
      </c>
      <c r="D1535" s="193">
        <f t="shared" si="122"/>
        <v>2.3142280872456009</v>
      </c>
      <c r="E1535" s="422"/>
      <c r="F1535" s="425">
        <f t="shared" si="123"/>
        <v>2.4605856338504535</v>
      </c>
      <c r="G1535" s="717"/>
      <c r="M1535" s="717"/>
    </row>
    <row r="1536" spans="1:13" x14ac:dyDescent="0.2">
      <c r="A1536" s="157">
        <v>44113</v>
      </c>
      <c r="B1536" s="179">
        <v>13146.188</v>
      </c>
      <c r="C1536">
        <v>384371</v>
      </c>
      <c r="D1536" s="193">
        <f t="shared" si="122"/>
        <v>3.4201820636832645</v>
      </c>
      <c r="E1536" s="422"/>
      <c r="F1536" s="425">
        <f t="shared" si="123"/>
        <v>2.4605856338504535</v>
      </c>
      <c r="G1536" s="717"/>
      <c r="M1536" s="717"/>
    </row>
    <row r="1537" spans="1:13" x14ac:dyDescent="0.2">
      <c r="A1537" s="157">
        <v>44116</v>
      </c>
      <c r="B1537" s="179">
        <v>8378.2240000000002</v>
      </c>
      <c r="C1537">
        <v>322942</v>
      </c>
      <c r="D1537" s="193">
        <f t="shared" si="122"/>
        <v>2.5943432566838629</v>
      </c>
      <c r="E1537" s="422"/>
      <c r="F1537" s="425">
        <f t="shared" si="123"/>
        <v>2.4605856338504535</v>
      </c>
      <c r="G1537" s="717"/>
      <c r="M1537" s="717"/>
    </row>
    <row r="1538" spans="1:13" x14ac:dyDescent="0.2">
      <c r="A1538" s="157">
        <v>44117</v>
      </c>
      <c r="B1538" s="179">
        <v>7434.134</v>
      </c>
      <c r="C1538">
        <v>393069</v>
      </c>
      <c r="D1538" s="193">
        <f t="shared" si="122"/>
        <v>1.8913050889284071</v>
      </c>
      <c r="E1538" s="422"/>
      <c r="F1538" s="425">
        <f t="shared" si="123"/>
        <v>2.4605856338504535</v>
      </c>
      <c r="G1538" s="717"/>
      <c r="M1538" s="717"/>
    </row>
    <row r="1539" spans="1:13" x14ac:dyDescent="0.2">
      <c r="A1539" s="157">
        <v>44118</v>
      </c>
      <c r="B1539" s="179">
        <v>8250.1640000000007</v>
      </c>
      <c r="C1539">
        <v>401686</v>
      </c>
      <c r="D1539" s="193">
        <f t="shared" si="122"/>
        <v>2.0538838794481262</v>
      </c>
      <c r="E1539" s="422"/>
      <c r="F1539" s="425">
        <f t="shared" si="123"/>
        <v>2.4605856338504535</v>
      </c>
      <c r="G1539" s="717"/>
      <c r="M1539" s="717"/>
    </row>
    <row r="1540" spans="1:13" x14ac:dyDescent="0.2">
      <c r="A1540" s="157">
        <v>44119</v>
      </c>
      <c r="B1540">
        <v>9118.85</v>
      </c>
      <c r="C1540">
        <v>371416</v>
      </c>
      <c r="D1540" s="193">
        <f t="shared" si="122"/>
        <v>2.45515809765869</v>
      </c>
      <c r="E1540" s="422"/>
      <c r="F1540" s="425">
        <f t="shared" si="123"/>
        <v>2.4605856338504535</v>
      </c>
      <c r="G1540" s="717"/>
      <c r="M1540" s="717"/>
    </row>
    <row r="1541" spans="1:13" x14ac:dyDescent="0.2">
      <c r="A1541" s="157">
        <v>44120</v>
      </c>
      <c r="B1541" s="179">
        <v>17952.712</v>
      </c>
      <c r="C1541">
        <v>361956</v>
      </c>
      <c r="D1541" s="193">
        <f t="shared" si="122"/>
        <v>4.9599155698482686</v>
      </c>
      <c r="E1541" s="422"/>
      <c r="F1541" s="425">
        <f t="shared" si="123"/>
        <v>2.4605856338504535</v>
      </c>
      <c r="G1541" s="717"/>
      <c r="M1541" s="717"/>
    </row>
    <row r="1542" spans="1:13" x14ac:dyDescent="0.2">
      <c r="A1542" s="157">
        <v>44123</v>
      </c>
      <c r="B1542" s="179">
        <v>8072.3159999999998</v>
      </c>
      <c r="C1542">
        <v>351570</v>
      </c>
      <c r="D1542" s="193">
        <f t="shared" si="122"/>
        <v>2.2960764570355834</v>
      </c>
      <c r="E1542" s="422"/>
      <c r="F1542" s="425">
        <f t="shared" si="123"/>
        <v>2.4605856338504535</v>
      </c>
      <c r="G1542" s="717"/>
      <c r="M1542" s="717"/>
    </row>
    <row r="1543" spans="1:13" x14ac:dyDescent="0.2">
      <c r="A1543" s="157">
        <v>44124</v>
      </c>
      <c r="B1543">
        <v>6276.28</v>
      </c>
      <c r="C1543">
        <v>365642</v>
      </c>
      <c r="D1543" s="193">
        <f t="shared" si="122"/>
        <v>1.716509591348915</v>
      </c>
      <c r="E1543" s="422"/>
      <c r="F1543" s="425">
        <f t="shared" si="123"/>
        <v>2.4605856338504535</v>
      </c>
      <c r="G1543" s="717"/>
      <c r="M1543" s="717"/>
    </row>
    <row r="1544" spans="1:13" x14ac:dyDescent="0.2">
      <c r="A1544" s="157">
        <v>44125</v>
      </c>
      <c r="B1544" s="179">
        <v>14594.834000000001</v>
      </c>
      <c r="C1544">
        <v>403192</v>
      </c>
      <c r="D1544" s="193">
        <f t="shared" si="122"/>
        <v>3.6198223179031332</v>
      </c>
      <c r="E1544" s="422"/>
      <c r="F1544" s="425">
        <f t="shared" si="123"/>
        <v>2.4605856338504535</v>
      </c>
      <c r="G1544" s="717"/>
      <c r="M1544" s="717"/>
    </row>
    <row r="1545" spans="1:13" x14ac:dyDescent="0.2">
      <c r="A1545" s="157">
        <v>44126</v>
      </c>
      <c r="B1545" s="179">
        <v>10292.794</v>
      </c>
      <c r="C1545">
        <v>386735</v>
      </c>
      <c r="D1545" s="193">
        <f t="shared" si="122"/>
        <v>2.6614591386866975</v>
      </c>
      <c r="E1545" s="422"/>
      <c r="F1545" s="425">
        <f t="shared" si="123"/>
        <v>2.4605856338504535</v>
      </c>
      <c r="G1545" s="717"/>
      <c r="M1545" s="717"/>
    </row>
    <row r="1546" spans="1:13" x14ac:dyDescent="0.2">
      <c r="A1546" s="157">
        <v>44127</v>
      </c>
      <c r="B1546" s="179">
        <v>13649.892</v>
      </c>
      <c r="C1546">
        <v>394370</v>
      </c>
      <c r="D1546" s="193">
        <f t="shared" si="122"/>
        <v>3.4611892385323424</v>
      </c>
      <c r="E1546" s="422"/>
      <c r="F1546" s="425">
        <f t="shared" si="123"/>
        <v>2.4605856338504535</v>
      </c>
      <c r="G1546" s="717"/>
      <c r="M1546" s="717"/>
    </row>
    <row r="1547" spans="1:13" x14ac:dyDescent="0.2">
      <c r="A1547" s="157">
        <v>44130</v>
      </c>
      <c r="B1547" s="179">
        <v>6505.5879999999997</v>
      </c>
      <c r="C1547">
        <v>340236</v>
      </c>
      <c r="D1547" s="193">
        <f t="shared" si="122"/>
        <v>1.9120810261112873</v>
      </c>
      <c r="E1547" s="422"/>
      <c r="F1547" s="425">
        <f t="shared" si="123"/>
        <v>2.4605856338504535</v>
      </c>
      <c r="G1547" s="717"/>
      <c r="M1547" s="717"/>
    </row>
    <row r="1548" spans="1:13" x14ac:dyDescent="0.2">
      <c r="A1548" s="157">
        <v>44131</v>
      </c>
      <c r="B1548">
        <v>7042.74</v>
      </c>
      <c r="C1548">
        <v>385759</v>
      </c>
      <c r="D1548" s="193">
        <f t="shared" si="122"/>
        <v>1.8256839114576717</v>
      </c>
      <c r="E1548" s="422"/>
      <c r="F1548" s="425">
        <f t="shared" si="123"/>
        <v>2.4605856338504535</v>
      </c>
      <c r="G1548" s="717"/>
      <c r="M1548" s="717"/>
    </row>
    <row r="1549" spans="1:13" x14ac:dyDescent="0.2">
      <c r="A1549" s="157">
        <v>44132</v>
      </c>
      <c r="B1549">
        <v>8170.98</v>
      </c>
      <c r="C1549">
        <v>321354</v>
      </c>
      <c r="D1549" s="193">
        <f t="shared" si="122"/>
        <v>2.5426725667021413</v>
      </c>
      <c r="E1549" s="422"/>
      <c r="F1549" s="425">
        <f t="shared" si="123"/>
        <v>2.4605856338504535</v>
      </c>
      <c r="G1549" s="717"/>
      <c r="M1549" s="717"/>
    </row>
    <row r="1550" spans="1:13" x14ac:dyDescent="0.2">
      <c r="A1550" s="157">
        <v>44133</v>
      </c>
      <c r="B1550" s="179">
        <v>6958.2979999999998</v>
      </c>
      <c r="C1550">
        <v>381283</v>
      </c>
      <c r="D1550" s="193">
        <f t="shared" si="122"/>
        <v>1.8249693796995932</v>
      </c>
      <c r="E1550" s="422"/>
      <c r="F1550" s="425">
        <f t="shared" si="123"/>
        <v>2.4605856338504535</v>
      </c>
      <c r="G1550" s="717"/>
      <c r="M1550" s="717"/>
    </row>
    <row r="1551" spans="1:13" x14ac:dyDescent="0.2">
      <c r="A1551" s="157">
        <v>44134</v>
      </c>
      <c r="B1551" s="179">
        <v>8859.3019999999997</v>
      </c>
      <c r="C1551">
        <v>369526</v>
      </c>
      <c r="D1551" s="193">
        <f t="shared" si="122"/>
        <v>2.3974773087685306</v>
      </c>
      <c r="E1551" s="422"/>
      <c r="F1551" s="425">
        <f t="shared" si="123"/>
        <v>2.4605856338504535</v>
      </c>
      <c r="G1551" s="717"/>
      <c r="M1551" s="717"/>
    </row>
    <row r="1552" spans="1:13" x14ac:dyDescent="0.2">
      <c r="A1552" s="157">
        <v>44137</v>
      </c>
      <c r="B1552">
        <v>9353.82</v>
      </c>
      <c r="C1552">
        <v>336489</v>
      </c>
      <c r="D1552" s="193">
        <f t="shared" si="122"/>
        <v>2.779829355491561</v>
      </c>
      <c r="E1552" s="422"/>
      <c r="F1552" s="425">
        <f t="shared" si="123"/>
        <v>2.4605856338504535</v>
      </c>
      <c r="G1552" s="717"/>
      <c r="M1552" s="717"/>
    </row>
    <row r="1553" spans="1:13" x14ac:dyDescent="0.2">
      <c r="A1553" s="157">
        <v>44138</v>
      </c>
      <c r="B1553">
        <v>9821.23</v>
      </c>
      <c r="C1553">
        <v>337815</v>
      </c>
      <c r="D1553" s="193">
        <f t="shared" si="122"/>
        <v>2.9072806121693824</v>
      </c>
      <c r="E1553" s="422"/>
      <c r="F1553" s="425">
        <f t="shared" si="123"/>
        <v>2.4605856338504535</v>
      </c>
      <c r="G1553" s="717"/>
      <c r="M1553" s="717"/>
    </row>
    <row r="1554" spans="1:13" x14ac:dyDescent="0.2">
      <c r="A1554" s="157">
        <v>44139</v>
      </c>
      <c r="B1554" s="179">
        <v>6721.2049999999999</v>
      </c>
      <c r="C1554">
        <v>378015</v>
      </c>
      <c r="D1554" s="193">
        <f t="shared" si="122"/>
        <v>1.7780260042590903</v>
      </c>
      <c r="E1554" s="422"/>
      <c r="F1554" s="425">
        <f t="shared" si="123"/>
        <v>2.4605856338504535</v>
      </c>
      <c r="G1554" s="717"/>
      <c r="M1554" s="717"/>
    </row>
    <row r="1555" spans="1:13" x14ac:dyDescent="0.2">
      <c r="A1555" s="157">
        <v>44140</v>
      </c>
      <c r="B1555">
        <v>12171.09</v>
      </c>
      <c r="C1555">
        <v>387278</v>
      </c>
      <c r="D1555" s="193">
        <f t="shared" si="122"/>
        <v>3.1427269300089344</v>
      </c>
      <c r="E1555" s="422"/>
      <c r="F1555" s="425">
        <f t="shared" si="123"/>
        <v>2.4605856338504535</v>
      </c>
      <c r="G1555" s="717"/>
      <c r="M1555" s="717"/>
    </row>
    <row r="1556" spans="1:13" x14ac:dyDescent="0.2">
      <c r="A1556" s="157">
        <v>44141</v>
      </c>
      <c r="B1556">
        <v>7724.76</v>
      </c>
      <c r="C1556">
        <v>385258</v>
      </c>
      <c r="D1556" s="193">
        <f t="shared" si="122"/>
        <v>2.0050874998053256</v>
      </c>
      <c r="E1556" s="422"/>
      <c r="F1556" s="425">
        <f t="shared" si="123"/>
        <v>2.4605856338504535</v>
      </c>
      <c r="G1556" s="717"/>
      <c r="M1556" s="717"/>
    </row>
    <row r="1557" spans="1:13" x14ac:dyDescent="0.2">
      <c r="A1557" s="157">
        <v>44144</v>
      </c>
      <c r="B1557">
        <v>8521.24</v>
      </c>
      <c r="C1557">
        <v>353716</v>
      </c>
      <c r="D1557" s="193">
        <f t="shared" si="122"/>
        <v>2.4090626378224336</v>
      </c>
      <c r="E1557" s="422"/>
      <c r="F1557" s="425">
        <f t="shared" si="123"/>
        <v>2.4605856338504535</v>
      </c>
      <c r="G1557" s="717"/>
      <c r="M1557" s="717"/>
    </row>
    <row r="1558" spans="1:13" x14ac:dyDescent="0.2">
      <c r="A1558" s="157">
        <v>44145</v>
      </c>
      <c r="B1558">
        <v>8246.17</v>
      </c>
      <c r="C1558">
        <v>350860</v>
      </c>
      <c r="D1558" s="193">
        <f t="shared" si="122"/>
        <v>2.3502736134070572</v>
      </c>
      <c r="E1558" s="422"/>
      <c r="F1558" s="425">
        <f t="shared" si="123"/>
        <v>2.4605856338504535</v>
      </c>
      <c r="G1558" s="717"/>
      <c r="M1558" s="717"/>
    </row>
    <row r="1559" spans="1:13" x14ac:dyDescent="0.2">
      <c r="A1559" s="157">
        <v>44147</v>
      </c>
      <c r="B1559" s="179">
        <v>4464.116</v>
      </c>
      <c r="C1559">
        <v>313530</v>
      </c>
      <c r="D1559" s="193">
        <f t="shared" si="122"/>
        <v>1.423824195451791</v>
      </c>
      <c r="E1559" s="422"/>
      <c r="F1559" s="425">
        <f t="shared" si="123"/>
        <v>2.4605856338504535</v>
      </c>
      <c r="G1559" s="717"/>
      <c r="M1559" s="717"/>
    </row>
    <row r="1560" spans="1:13" x14ac:dyDescent="0.2">
      <c r="A1560" s="157">
        <v>44148</v>
      </c>
      <c r="B1560" s="179">
        <v>11169.958000000001</v>
      </c>
      <c r="C1560">
        <v>414650</v>
      </c>
      <c r="D1560" s="193">
        <f t="shared" si="122"/>
        <v>2.6938280477511154</v>
      </c>
      <c r="E1560" s="422"/>
      <c r="F1560" s="425">
        <f t="shared" si="123"/>
        <v>2.4605856338504535</v>
      </c>
      <c r="G1560" s="717"/>
      <c r="M1560" s="717"/>
    </row>
    <row r="1561" spans="1:13" x14ac:dyDescent="0.2">
      <c r="A1561" s="157">
        <v>44151</v>
      </c>
      <c r="B1561">
        <v>8987.8799999999992</v>
      </c>
      <c r="C1561">
        <v>305784</v>
      </c>
      <c r="D1561" s="193">
        <f t="shared" si="122"/>
        <v>2.9392904795541948</v>
      </c>
      <c r="E1561" s="422"/>
      <c r="F1561" s="425">
        <f t="shared" si="123"/>
        <v>2.4605856338504535</v>
      </c>
      <c r="G1561" s="717"/>
      <c r="M1561" s="717"/>
    </row>
    <row r="1562" spans="1:13" x14ac:dyDescent="0.2">
      <c r="A1562" s="157">
        <v>44152</v>
      </c>
      <c r="B1562" s="179">
        <v>10706.031999999999</v>
      </c>
      <c r="C1562">
        <v>408343</v>
      </c>
      <c r="D1562" s="193">
        <f t="shared" si="122"/>
        <v>2.6218233201009933</v>
      </c>
      <c r="E1562" s="422"/>
      <c r="F1562" s="425">
        <f t="shared" si="123"/>
        <v>2.4605856338504535</v>
      </c>
      <c r="G1562" s="717"/>
      <c r="M1562" s="717"/>
    </row>
    <row r="1563" spans="1:13" x14ac:dyDescent="0.2">
      <c r="A1563" s="157">
        <v>44153</v>
      </c>
      <c r="B1563">
        <v>7418.8</v>
      </c>
      <c r="C1563">
        <v>387018</v>
      </c>
      <c r="D1563" s="193">
        <f t="shared" si="122"/>
        <v>1.9169134252153646</v>
      </c>
      <c r="E1563" s="422"/>
      <c r="F1563" s="425">
        <f t="shared" si="123"/>
        <v>2.4605856338504535</v>
      </c>
      <c r="G1563" s="717"/>
      <c r="M1563" s="717"/>
    </row>
    <row r="1564" spans="1:13" x14ac:dyDescent="0.2">
      <c r="A1564" s="157">
        <v>44154</v>
      </c>
      <c r="B1564" s="179">
        <v>11703.884</v>
      </c>
      <c r="C1564">
        <v>416757</v>
      </c>
      <c r="D1564" s="193">
        <f t="shared" si="122"/>
        <v>2.8083233155051985</v>
      </c>
      <c r="E1564" s="422"/>
      <c r="F1564" s="425">
        <f t="shared" si="123"/>
        <v>2.4605856338504535</v>
      </c>
      <c r="G1564" s="717"/>
      <c r="M1564" s="717"/>
    </row>
    <row r="1565" spans="1:13" x14ac:dyDescent="0.2">
      <c r="A1565" s="157">
        <v>44155</v>
      </c>
      <c r="B1565">
        <v>11976.42</v>
      </c>
      <c r="C1565">
        <v>406287</v>
      </c>
      <c r="D1565" s="193">
        <f t="shared" si="122"/>
        <v>2.947773372025194</v>
      </c>
      <c r="E1565" s="422"/>
      <c r="F1565" s="425">
        <f t="shared" si="123"/>
        <v>2.4605856338504535</v>
      </c>
      <c r="G1565" s="717"/>
      <c r="M1565" s="717"/>
    </row>
    <row r="1566" spans="1:13" x14ac:dyDescent="0.2">
      <c r="A1566" s="157">
        <v>44158</v>
      </c>
      <c r="B1566">
        <v>10073.64</v>
      </c>
      <c r="C1566">
        <v>367890</v>
      </c>
      <c r="D1566" s="193">
        <f t="shared" si="122"/>
        <v>2.7382206637853703</v>
      </c>
      <c r="E1566" s="422"/>
      <c r="F1566" s="425">
        <f t="shared" si="123"/>
        <v>2.4605856338504535</v>
      </c>
      <c r="G1566" s="717"/>
      <c r="M1566" s="717"/>
    </row>
    <row r="1567" spans="1:13" x14ac:dyDescent="0.2">
      <c r="A1567" s="157">
        <v>44159</v>
      </c>
      <c r="B1567" s="179">
        <v>8285.2340000000004</v>
      </c>
      <c r="C1567">
        <v>369290</v>
      </c>
      <c r="D1567" s="193">
        <f t="shared" si="122"/>
        <v>2.2435576376289639</v>
      </c>
      <c r="E1567" s="422"/>
      <c r="F1567" s="425">
        <f t="shared" si="123"/>
        <v>2.4605856338504535</v>
      </c>
      <c r="G1567" s="717"/>
      <c r="M1567" s="717"/>
    </row>
    <row r="1568" spans="1:13" x14ac:dyDescent="0.2">
      <c r="A1568" s="157">
        <v>44160</v>
      </c>
      <c r="B1568" s="179">
        <v>5485.7030000000004</v>
      </c>
      <c r="C1568">
        <v>299909</v>
      </c>
      <c r="D1568" s="193">
        <f t="shared" si="122"/>
        <v>1.8291225004918161</v>
      </c>
      <c r="E1568" s="422"/>
      <c r="F1568" s="425">
        <f t="shared" si="123"/>
        <v>2.4605856338504535</v>
      </c>
      <c r="G1568" s="717"/>
      <c r="M1568" s="717"/>
    </row>
    <row r="1569" spans="1:13" x14ac:dyDescent="0.2">
      <c r="A1569" s="157">
        <v>44161</v>
      </c>
      <c r="B1569" s="179">
        <v>13531.732</v>
      </c>
      <c r="C1569">
        <v>403356</v>
      </c>
      <c r="D1569" s="193">
        <f t="shared" si="122"/>
        <v>3.3547863425857063</v>
      </c>
      <c r="E1569" s="422"/>
      <c r="F1569" s="425">
        <f t="shared" si="123"/>
        <v>2.4605856338504535</v>
      </c>
      <c r="G1569" s="717"/>
      <c r="M1569" s="717"/>
    </row>
    <row r="1570" spans="1:13" x14ac:dyDescent="0.2">
      <c r="A1570" s="157">
        <v>44162</v>
      </c>
      <c r="B1570">
        <v>6002.69</v>
      </c>
      <c r="C1570">
        <v>409645</v>
      </c>
      <c r="D1570" s="193">
        <f t="shared" si="122"/>
        <v>1.4653395012754946</v>
      </c>
      <c r="E1570" s="422"/>
      <c r="F1570" s="425">
        <f t="shared" si="123"/>
        <v>2.4605856338504535</v>
      </c>
      <c r="G1570" s="717"/>
      <c r="M1570" s="717"/>
    </row>
    <row r="1571" spans="1:13" x14ac:dyDescent="0.2">
      <c r="A1571" s="157">
        <v>44165</v>
      </c>
      <c r="B1571" s="179">
        <v>7481.9880000000003</v>
      </c>
      <c r="C1571">
        <v>367915</v>
      </c>
      <c r="D1571" s="193">
        <f t="shared" si="122"/>
        <v>2.0336186347390024</v>
      </c>
      <c r="E1571" s="422"/>
      <c r="F1571" s="425">
        <f t="shared" si="123"/>
        <v>2.4605856338504535</v>
      </c>
      <c r="G1571" s="717"/>
      <c r="M1571" s="717"/>
    </row>
    <row r="1572" spans="1:13" x14ac:dyDescent="0.2">
      <c r="A1572" s="157">
        <v>44166</v>
      </c>
      <c r="B1572" s="179">
        <v>8098.9440000000004</v>
      </c>
      <c r="C1572">
        <v>409594</v>
      </c>
      <c r="D1572" s="193">
        <f t="shared" si="122"/>
        <v>1.9773102145050954</v>
      </c>
      <c r="E1572" s="422"/>
      <c r="F1572" s="425">
        <f t="shared" si="123"/>
        <v>2.4605856338504535</v>
      </c>
      <c r="G1572" s="717"/>
      <c r="M1572" s="717"/>
    </row>
    <row r="1573" spans="1:13" x14ac:dyDescent="0.2">
      <c r="A1573" s="157">
        <v>44167</v>
      </c>
      <c r="B1573" s="179">
        <v>7725.3149999999996</v>
      </c>
      <c r="C1573">
        <v>392584</v>
      </c>
      <c r="D1573" s="193">
        <f t="shared" si="122"/>
        <v>1.9678119841868236</v>
      </c>
      <c r="E1573" s="422"/>
      <c r="F1573" s="425">
        <f t="shared" si="123"/>
        <v>2.4605856338504535</v>
      </c>
      <c r="G1573" s="717"/>
      <c r="M1573" s="717"/>
    </row>
    <row r="1574" spans="1:13" x14ac:dyDescent="0.2">
      <c r="A1574" s="157">
        <v>44168</v>
      </c>
      <c r="B1574">
        <v>12415.16</v>
      </c>
      <c r="C1574">
        <v>385299</v>
      </c>
      <c r="D1574" s="193">
        <f t="shared" si="122"/>
        <v>3.2222144360613445</v>
      </c>
      <c r="E1574" s="422"/>
      <c r="F1574" s="425">
        <f t="shared" ref="F1574:F1587" si="124">$F$1380</f>
        <v>2.4605856338504535</v>
      </c>
      <c r="G1574" s="717"/>
      <c r="M1574" s="717"/>
    </row>
    <row r="1575" spans="1:13" x14ac:dyDescent="0.2">
      <c r="A1575" s="157">
        <v>44169</v>
      </c>
      <c r="B1575">
        <v>7178.43</v>
      </c>
      <c r="C1575">
        <v>398185</v>
      </c>
      <c r="D1575" s="193">
        <f t="shared" si="122"/>
        <v>1.8027876489571431</v>
      </c>
      <c r="E1575" s="422"/>
      <c r="F1575" s="425">
        <f t="shared" si="124"/>
        <v>2.4605856338504535</v>
      </c>
      <c r="G1575" s="717"/>
      <c r="M1575" s="717"/>
    </row>
    <row r="1576" spans="1:13" x14ac:dyDescent="0.2">
      <c r="A1576" s="157">
        <v>44172</v>
      </c>
      <c r="B1576" s="179">
        <v>12337.846</v>
      </c>
      <c r="C1576">
        <v>347188</v>
      </c>
      <c r="D1576" s="193">
        <f t="shared" si="122"/>
        <v>3.5536498957337237</v>
      </c>
      <c r="E1576" s="422"/>
      <c r="F1576" s="425">
        <f t="shared" si="124"/>
        <v>2.4605856338504535</v>
      </c>
      <c r="G1576" s="717"/>
      <c r="M1576" s="717"/>
    </row>
    <row r="1577" spans="1:13" x14ac:dyDescent="0.2">
      <c r="A1577" s="157">
        <v>44173</v>
      </c>
      <c r="B1577" s="179">
        <v>5855.808</v>
      </c>
      <c r="C1577">
        <v>250132</v>
      </c>
      <c r="D1577" s="193">
        <f t="shared" si="122"/>
        <v>2.3410871060080276</v>
      </c>
      <c r="E1577" s="422"/>
      <c r="F1577" s="425">
        <f t="shared" si="124"/>
        <v>2.4605856338504535</v>
      </c>
      <c r="G1577" s="717"/>
      <c r="M1577" s="717"/>
    </row>
    <row r="1578" spans="1:13" x14ac:dyDescent="0.2">
      <c r="A1578" s="157">
        <v>44174</v>
      </c>
      <c r="B1578">
        <v>5936.64</v>
      </c>
      <c r="C1578">
        <v>349141</v>
      </c>
      <c r="D1578" s="193">
        <f t="shared" si="122"/>
        <v>1.7003560166236564</v>
      </c>
      <c r="E1578" s="422"/>
      <c r="F1578" s="425">
        <f t="shared" si="124"/>
        <v>2.4605856338504535</v>
      </c>
      <c r="G1578" s="717"/>
      <c r="M1578" s="717"/>
    </row>
    <row r="1579" spans="1:13" x14ac:dyDescent="0.2">
      <c r="A1579" s="157">
        <v>44175</v>
      </c>
      <c r="B1579" s="179">
        <v>9522.5480000000007</v>
      </c>
      <c r="C1579">
        <v>306293</v>
      </c>
      <c r="D1579" s="193">
        <f t="shared" si="122"/>
        <v>3.108966904238752</v>
      </c>
      <c r="E1579" s="422"/>
      <c r="F1579" s="425">
        <f t="shared" si="124"/>
        <v>2.4605856338504535</v>
      </c>
      <c r="G1579" s="717"/>
      <c r="M1579" s="717"/>
    </row>
    <row r="1580" spans="1:13" x14ac:dyDescent="0.2">
      <c r="A1580" s="157">
        <v>44176</v>
      </c>
      <c r="B1580">
        <v>12147.16</v>
      </c>
      <c r="C1580">
        <v>393853</v>
      </c>
      <c r="D1580" s="193">
        <f t="shared" si="122"/>
        <v>3.0841862319190154</v>
      </c>
      <c r="E1580" s="422"/>
      <c r="F1580" s="425">
        <f t="shared" si="124"/>
        <v>2.4605856338504535</v>
      </c>
      <c r="G1580" s="717"/>
      <c r="M1580" s="717"/>
    </row>
    <row r="1581" spans="1:13" x14ac:dyDescent="0.2">
      <c r="A1581" s="157">
        <v>44179</v>
      </c>
      <c r="B1581" s="179">
        <v>8055.9560000000001</v>
      </c>
      <c r="C1581">
        <v>393474</v>
      </c>
      <c r="D1581" s="193">
        <f t="shared" si="122"/>
        <v>2.0473922038050802</v>
      </c>
      <c r="E1581" s="422"/>
      <c r="F1581" s="425">
        <f t="shared" si="124"/>
        <v>2.4605856338504535</v>
      </c>
      <c r="G1581" s="717"/>
      <c r="M1581" s="717"/>
    </row>
    <row r="1582" spans="1:13" x14ac:dyDescent="0.2">
      <c r="A1582" s="157">
        <v>44180</v>
      </c>
      <c r="B1582">
        <v>8116.01</v>
      </c>
      <c r="C1582">
        <v>347536</v>
      </c>
      <c r="D1582" s="193">
        <f t="shared" si="122"/>
        <v>2.3353005156300353</v>
      </c>
      <c r="E1582" s="422"/>
      <c r="F1582" s="425">
        <f t="shared" si="124"/>
        <v>2.4605856338504535</v>
      </c>
      <c r="G1582" s="717"/>
      <c r="M1582" s="717"/>
    </row>
    <row r="1583" spans="1:13" x14ac:dyDescent="0.2">
      <c r="A1583" s="157">
        <v>44181</v>
      </c>
      <c r="B1583">
        <v>8140.66</v>
      </c>
      <c r="C1583">
        <v>354364</v>
      </c>
      <c r="D1583" s="193">
        <f t="shared" si="122"/>
        <v>2.2972593152803333</v>
      </c>
      <c r="E1583" s="422"/>
      <c r="F1583" s="425">
        <f t="shared" si="124"/>
        <v>2.4605856338504535</v>
      </c>
      <c r="G1583" s="717"/>
      <c r="M1583" s="717"/>
    </row>
    <row r="1584" spans="1:13" x14ac:dyDescent="0.2">
      <c r="A1584" s="157">
        <v>44182</v>
      </c>
      <c r="B1584" s="179">
        <v>14685.248</v>
      </c>
      <c r="C1584" s="52">
        <v>381735</v>
      </c>
      <c r="D1584" s="193">
        <f t="shared" ref="D1584:D1654" si="125">(B1584/C1584)*100</f>
        <v>3.8469744718194558</v>
      </c>
      <c r="E1584" s="422"/>
      <c r="F1584" s="425">
        <f t="shared" si="124"/>
        <v>2.4605856338504535</v>
      </c>
      <c r="G1584" s="717"/>
      <c r="M1584" s="717"/>
    </row>
    <row r="1585" spans="1:13" x14ac:dyDescent="0.2">
      <c r="A1585" s="157">
        <v>44183</v>
      </c>
      <c r="B1585" s="179">
        <v>8147.78</v>
      </c>
      <c r="C1585" s="52">
        <v>410556</v>
      </c>
      <c r="D1585" s="193">
        <f t="shared" si="125"/>
        <v>1.984572141193893</v>
      </c>
      <c r="E1585" s="422"/>
      <c r="F1585" s="425">
        <f t="shared" si="124"/>
        <v>2.4605856338504535</v>
      </c>
      <c r="G1585" s="717"/>
      <c r="M1585" s="717"/>
    </row>
    <row r="1586" spans="1:13" x14ac:dyDescent="0.2">
      <c r="A1586" s="157">
        <v>44186</v>
      </c>
      <c r="B1586" s="179">
        <v>9992.11</v>
      </c>
      <c r="C1586" s="52">
        <v>351966</v>
      </c>
      <c r="D1586" s="193">
        <f t="shared" si="125"/>
        <v>2.838941829608542</v>
      </c>
      <c r="E1586" s="422"/>
      <c r="F1586" s="425">
        <f t="shared" si="124"/>
        <v>2.4605856338504535</v>
      </c>
      <c r="G1586" s="717"/>
      <c r="M1586" s="717"/>
    </row>
    <row r="1587" spans="1:13" ht="13.5" thickBot="1" x14ac:dyDescent="0.25">
      <c r="A1587" s="157">
        <v>44187</v>
      </c>
      <c r="B1587" s="179">
        <v>3477.6</v>
      </c>
      <c r="C1587" s="52">
        <v>404657</v>
      </c>
      <c r="D1587" s="193">
        <f t="shared" si="125"/>
        <v>0.85939449953911573</v>
      </c>
      <c r="E1587" s="422"/>
      <c r="F1587" s="425">
        <f t="shared" si="124"/>
        <v>2.4605856338504535</v>
      </c>
      <c r="G1587" s="717"/>
      <c r="M1587" s="717"/>
    </row>
    <row r="1588" spans="1:13" ht="13.5" thickTop="1" x14ac:dyDescent="0.2">
      <c r="A1588" s="593">
        <v>44200</v>
      </c>
      <c r="B1588" s="598">
        <v>7444.2060000000001</v>
      </c>
      <c r="C1588" s="594">
        <v>359634</v>
      </c>
      <c r="D1588" s="595">
        <f t="shared" si="125"/>
        <v>2.0699394384290697</v>
      </c>
      <c r="E1588" s="596"/>
      <c r="F1588" s="597">
        <f>AVERAGE(D1588:D1815)</f>
        <v>2.2856766853752815</v>
      </c>
      <c r="G1588" s="718"/>
      <c r="H1588" s="594"/>
      <c r="M1588" s="718"/>
    </row>
    <row r="1589" spans="1:13" x14ac:dyDescent="0.2">
      <c r="A1589" s="157">
        <v>44201</v>
      </c>
      <c r="B1589" s="179">
        <v>9305.1260000000002</v>
      </c>
      <c r="C1589">
        <v>342485</v>
      </c>
      <c r="D1589" s="193">
        <f t="shared" si="125"/>
        <v>2.7169440997415943</v>
      </c>
      <c r="E1589" s="422"/>
      <c r="F1589" s="425">
        <f>$F$1588</f>
        <v>2.2856766853752815</v>
      </c>
      <c r="G1589" s="717"/>
      <c r="M1589" s="717"/>
    </row>
    <row r="1590" spans="1:13" x14ac:dyDescent="0.2">
      <c r="A1590" s="157">
        <v>44202</v>
      </c>
      <c r="B1590" s="179">
        <v>12868.508</v>
      </c>
      <c r="C1590">
        <v>391431</v>
      </c>
      <c r="D1590" s="193">
        <f t="shared" si="125"/>
        <v>3.2875546392595369</v>
      </c>
      <c r="E1590" s="422"/>
      <c r="F1590" s="425">
        <f t="shared" ref="F1590:F1653" si="126">$F$1588</f>
        <v>2.2856766853752815</v>
      </c>
      <c r="G1590" s="717"/>
      <c r="M1590" s="717"/>
    </row>
    <row r="1591" spans="1:13" x14ac:dyDescent="0.2">
      <c r="A1591" s="157">
        <v>44203</v>
      </c>
      <c r="B1591">
        <v>9378.2199999999993</v>
      </c>
      <c r="C1591">
        <v>332659</v>
      </c>
      <c r="D1591" s="193">
        <f t="shared" si="125"/>
        <v>2.8191691792496218</v>
      </c>
      <c r="E1591" s="422"/>
      <c r="F1591" s="425">
        <f t="shared" si="126"/>
        <v>2.2856766853752815</v>
      </c>
      <c r="G1591" s="717"/>
      <c r="M1591" s="717"/>
    </row>
    <row r="1592" spans="1:13" x14ac:dyDescent="0.2">
      <c r="A1592" s="157">
        <v>44204</v>
      </c>
      <c r="B1592">
        <v>8562.0300000000007</v>
      </c>
      <c r="C1592">
        <v>380764</v>
      </c>
      <c r="D1592" s="193">
        <f t="shared" si="125"/>
        <v>2.2486448298683701</v>
      </c>
      <c r="E1592" s="422"/>
      <c r="F1592" s="425">
        <f t="shared" si="126"/>
        <v>2.2856766853752815</v>
      </c>
      <c r="G1592" s="717"/>
      <c r="M1592" s="717"/>
    </row>
    <row r="1593" spans="1:13" x14ac:dyDescent="0.2">
      <c r="A1593" s="157">
        <v>44207</v>
      </c>
      <c r="B1593" s="179">
        <v>4366.1760000000004</v>
      </c>
      <c r="C1593">
        <v>306925</v>
      </c>
      <c r="D1593" s="193">
        <f t="shared" si="125"/>
        <v>1.422554695772583</v>
      </c>
      <c r="E1593" s="422"/>
      <c r="F1593" s="425">
        <f t="shared" si="126"/>
        <v>2.2856766853752815</v>
      </c>
      <c r="G1593" s="717"/>
      <c r="M1593" s="717"/>
    </row>
    <row r="1594" spans="1:13" x14ac:dyDescent="0.2">
      <c r="A1594" s="157">
        <v>44208</v>
      </c>
      <c r="B1594" s="179">
        <v>6310.3519999999999</v>
      </c>
      <c r="C1594">
        <v>385731</v>
      </c>
      <c r="D1594" s="193">
        <f t="shared" si="125"/>
        <v>1.6359462941791039</v>
      </c>
      <c r="E1594" s="422"/>
      <c r="F1594" s="425">
        <f t="shared" si="126"/>
        <v>2.2856766853752815</v>
      </c>
      <c r="G1594" s="717"/>
      <c r="M1594" s="717"/>
    </row>
    <row r="1595" spans="1:13" x14ac:dyDescent="0.2">
      <c r="A1595" s="157">
        <v>44209</v>
      </c>
      <c r="B1595" s="179">
        <v>11571.482</v>
      </c>
      <c r="C1595">
        <v>402234</v>
      </c>
      <c r="D1595" s="193">
        <f t="shared" si="125"/>
        <v>2.8768035521611801</v>
      </c>
      <c r="E1595" s="422"/>
      <c r="F1595" s="425">
        <f t="shared" si="126"/>
        <v>2.2856766853752815</v>
      </c>
      <c r="G1595" s="717"/>
      <c r="M1595" s="717"/>
    </row>
    <row r="1596" spans="1:13" x14ac:dyDescent="0.2">
      <c r="A1596" s="157">
        <v>44210</v>
      </c>
      <c r="B1596" s="179">
        <v>9998.7270000000008</v>
      </c>
      <c r="C1596">
        <v>444012</v>
      </c>
      <c r="D1596" s="193">
        <f t="shared" si="125"/>
        <v>2.2519046782519392</v>
      </c>
      <c r="E1596" s="422"/>
      <c r="F1596" s="425">
        <f t="shared" si="126"/>
        <v>2.2856766853752815</v>
      </c>
      <c r="G1596" s="717"/>
      <c r="M1596" s="717"/>
    </row>
    <row r="1597" spans="1:13" x14ac:dyDescent="0.2">
      <c r="A1597" s="157">
        <v>44211</v>
      </c>
      <c r="B1597" s="179">
        <v>6288.5360000000001</v>
      </c>
      <c r="C1597">
        <v>394995</v>
      </c>
      <c r="D1597" s="193">
        <f t="shared" si="125"/>
        <v>1.5920545829694048</v>
      </c>
      <c r="E1597" s="422"/>
      <c r="F1597" s="425">
        <f t="shared" si="126"/>
        <v>2.2856766853752815</v>
      </c>
      <c r="G1597" s="717"/>
      <c r="M1597" s="717"/>
    </row>
    <row r="1598" spans="1:13" x14ac:dyDescent="0.2">
      <c r="A1598" s="157">
        <v>44214</v>
      </c>
      <c r="B1598" s="179">
        <v>7917.6139999999996</v>
      </c>
      <c r="C1598">
        <v>399910</v>
      </c>
      <c r="D1598" s="193">
        <f t="shared" si="125"/>
        <v>1.9798489660173537</v>
      </c>
      <c r="E1598" s="422"/>
      <c r="F1598" s="425">
        <f t="shared" si="126"/>
        <v>2.2856766853752815</v>
      </c>
      <c r="G1598" s="717"/>
      <c r="M1598" s="717"/>
    </row>
    <row r="1599" spans="1:13" x14ac:dyDescent="0.2">
      <c r="A1599" s="157">
        <v>44215</v>
      </c>
      <c r="B1599" s="179">
        <v>11157.052</v>
      </c>
      <c r="C1599">
        <v>392559</v>
      </c>
      <c r="D1599" s="193">
        <f t="shared" si="125"/>
        <v>2.842133793901044</v>
      </c>
      <c r="E1599" s="422"/>
      <c r="F1599" s="425">
        <f t="shared" si="126"/>
        <v>2.2856766853752815</v>
      </c>
      <c r="G1599" s="717"/>
      <c r="M1599" s="717"/>
    </row>
    <row r="1600" spans="1:13" x14ac:dyDescent="0.2">
      <c r="A1600" s="157">
        <v>44216</v>
      </c>
      <c r="B1600" s="179">
        <v>13254.984</v>
      </c>
      <c r="C1600">
        <v>385352</v>
      </c>
      <c r="D1600" s="193">
        <f t="shared" si="125"/>
        <v>3.4397081110257632</v>
      </c>
      <c r="E1600" s="422"/>
      <c r="F1600" s="425">
        <f t="shared" si="126"/>
        <v>2.2856766853752815</v>
      </c>
      <c r="G1600" s="717"/>
      <c r="M1600" s="717"/>
    </row>
    <row r="1601" spans="1:13" x14ac:dyDescent="0.2">
      <c r="A1601" s="157">
        <v>44217</v>
      </c>
      <c r="B1601" s="179">
        <v>7266.2820000000002</v>
      </c>
      <c r="C1601">
        <v>442639</v>
      </c>
      <c r="D1601" s="193">
        <f t="shared" si="125"/>
        <v>1.641581966342776</v>
      </c>
      <c r="E1601" s="422"/>
      <c r="F1601" s="425">
        <f t="shared" si="126"/>
        <v>2.2856766853752815</v>
      </c>
      <c r="G1601" s="717"/>
      <c r="M1601" s="717"/>
    </row>
    <row r="1602" spans="1:13" x14ac:dyDescent="0.2">
      <c r="A1602" s="157">
        <v>44218</v>
      </c>
      <c r="B1602" s="179">
        <v>9574.7180000000008</v>
      </c>
      <c r="C1602">
        <v>401163</v>
      </c>
      <c r="D1602" s="193">
        <f t="shared" si="125"/>
        <v>2.3867400532950449</v>
      </c>
      <c r="E1602" s="422"/>
      <c r="F1602" s="425">
        <f t="shared" si="126"/>
        <v>2.2856766853752815</v>
      </c>
      <c r="G1602" s="717"/>
      <c r="M1602" s="717"/>
    </row>
    <row r="1603" spans="1:13" x14ac:dyDescent="0.2">
      <c r="A1603" s="157">
        <v>44221</v>
      </c>
      <c r="B1603" s="179">
        <v>8611.3979999999992</v>
      </c>
      <c r="C1603">
        <v>414027</v>
      </c>
      <c r="D1603" s="193">
        <f t="shared" si="125"/>
        <v>2.0799121796404583</v>
      </c>
      <c r="E1603" s="422"/>
      <c r="F1603" s="425">
        <f t="shared" si="126"/>
        <v>2.2856766853752815</v>
      </c>
      <c r="G1603" s="717"/>
      <c r="M1603" s="717"/>
    </row>
    <row r="1604" spans="1:13" x14ac:dyDescent="0.2">
      <c r="A1604" s="157">
        <v>44222</v>
      </c>
      <c r="B1604">
        <v>9815.16</v>
      </c>
      <c r="C1604">
        <v>362069</v>
      </c>
      <c r="D1604" s="193">
        <f t="shared" si="125"/>
        <v>2.7108534561091946</v>
      </c>
      <c r="E1604" s="422"/>
      <c r="F1604" s="425">
        <f t="shared" si="126"/>
        <v>2.2856766853752815</v>
      </c>
      <c r="G1604" s="717"/>
      <c r="M1604" s="717"/>
    </row>
    <row r="1605" spans="1:13" x14ac:dyDescent="0.2">
      <c r="A1605" s="157">
        <v>44223</v>
      </c>
      <c r="B1605">
        <v>12310.79</v>
      </c>
      <c r="C1605">
        <v>381340</v>
      </c>
      <c r="D1605" s="193">
        <f t="shared" si="125"/>
        <v>3.2282975822101019</v>
      </c>
      <c r="E1605" s="422"/>
      <c r="F1605" s="425">
        <f t="shared" si="126"/>
        <v>2.2856766853752815</v>
      </c>
      <c r="G1605" s="717"/>
      <c r="M1605" s="717"/>
    </row>
    <row r="1606" spans="1:13" x14ac:dyDescent="0.2">
      <c r="A1606" s="157">
        <v>44224</v>
      </c>
      <c r="B1606">
        <v>10157.64</v>
      </c>
      <c r="C1606">
        <v>366740</v>
      </c>
      <c r="D1606" s="193">
        <f t="shared" si="125"/>
        <v>2.7697115122430058</v>
      </c>
      <c r="E1606" s="422"/>
      <c r="F1606" s="425">
        <f t="shared" si="126"/>
        <v>2.2856766853752815</v>
      </c>
      <c r="G1606" s="717"/>
      <c r="M1606" s="717"/>
    </row>
    <row r="1607" spans="1:13" x14ac:dyDescent="0.2">
      <c r="A1607" s="157">
        <v>44225</v>
      </c>
      <c r="B1607" s="179">
        <v>9271.8780000000006</v>
      </c>
      <c r="C1607">
        <v>387337</v>
      </c>
      <c r="D1607" s="193">
        <f t="shared" si="125"/>
        <v>2.3937496288761468</v>
      </c>
      <c r="E1607" s="422"/>
      <c r="F1607" s="425">
        <f t="shared" si="126"/>
        <v>2.2856766853752815</v>
      </c>
      <c r="G1607" s="717"/>
      <c r="M1607" s="717"/>
    </row>
    <row r="1608" spans="1:13" x14ac:dyDescent="0.2">
      <c r="A1608" s="157">
        <v>44228</v>
      </c>
      <c r="B1608" s="179">
        <v>15373.878000000001</v>
      </c>
      <c r="C1608">
        <v>384255</v>
      </c>
      <c r="D1608" s="193">
        <f t="shared" si="125"/>
        <v>4.0009571768747314</v>
      </c>
      <c r="E1608" s="422"/>
      <c r="F1608" s="425">
        <f t="shared" si="126"/>
        <v>2.2856766853752815</v>
      </c>
      <c r="G1608" s="717"/>
      <c r="M1608" s="717"/>
    </row>
    <row r="1609" spans="1:13" x14ac:dyDescent="0.2">
      <c r="A1609" s="157">
        <v>44229</v>
      </c>
      <c r="B1609">
        <v>10822.64</v>
      </c>
      <c r="C1609">
        <v>430258</v>
      </c>
      <c r="D1609" s="193">
        <f t="shared" si="125"/>
        <v>2.515383792980026</v>
      </c>
      <c r="E1609" s="422"/>
      <c r="F1609" s="425">
        <f t="shared" si="126"/>
        <v>2.2856766853752815</v>
      </c>
      <c r="G1609" s="717"/>
      <c r="M1609" s="717"/>
    </row>
    <row r="1610" spans="1:13" x14ac:dyDescent="0.2">
      <c r="A1610" s="157">
        <v>44230</v>
      </c>
      <c r="B1610" s="179">
        <v>6481.3720000000003</v>
      </c>
      <c r="C1610">
        <v>425451</v>
      </c>
      <c r="D1610" s="193">
        <f t="shared" si="125"/>
        <v>1.5234120968102085</v>
      </c>
      <c r="E1610" s="422"/>
      <c r="F1610" s="425">
        <f t="shared" si="126"/>
        <v>2.2856766853752815</v>
      </c>
      <c r="G1610" s="717"/>
      <c r="M1610" s="717"/>
    </row>
    <row r="1611" spans="1:13" x14ac:dyDescent="0.2">
      <c r="A1611" s="157">
        <v>44231</v>
      </c>
      <c r="B1611" s="179">
        <v>16109.567999999999</v>
      </c>
      <c r="C1611">
        <v>400581</v>
      </c>
      <c r="D1611" s="193">
        <f t="shared" si="125"/>
        <v>4.0215506976117181</v>
      </c>
      <c r="E1611" s="422"/>
      <c r="F1611" s="425">
        <f t="shared" si="126"/>
        <v>2.2856766853752815</v>
      </c>
      <c r="G1611" s="717"/>
      <c r="M1611" s="717"/>
    </row>
    <row r="1612" spans="1:13" x14ac:dyDescent="0.2">
      <c r="A1612" s="157">
        <v>44232</v>
      </c>
      <c r="B1612" s="179">
        <v>9820.1409999999996</v>
      </c>
      <c r="C1612">
        <v>342485</v>
      </c>
      <c r="D1612" s="193">
        <f t="shared" si="125"/>
        <v>2.8673200286143916</v>
      </c>
      <c r="E1612" s="422"/>
      <c r="F1612" s="425">
        <f t="shared" si="126"/>
        <v>2.2856766853752815</v>
      </c>
      <c r="G1612" s="717"/>
      <c r="M1612" s="717"/>
    </row>
    <row r="1613" spans="1:13" x14ac:dyDescent="0.2">
      <c r="A1613" s="395">
        <v>44235</v>
      </c>
      <c r="B1613" s="179">
        <v>9006.9040000000005</v>
      </c>
      <c r="C1613" s="397">
        <v>388559.16666666663</v>
      </c>
      <c r="D1613" s="193">
        <f t="shared" si="125"/>
        <v>2.3180263837982635</v>
      </c>
      <c r="E1613" s="422"/>
      <c r="F1613" s="425">
        <f t="shared" si="126"/>
        <v>2.2856766853752815</v>
      </c>
      <c r="G1613" s="717"/>
      <c r="M1613" s="717"/>
    </row>
    <row r="1614" spans="1:13" x14ac:dyDescent="0.2">
      <c r="A1614" s="157">
        <v>44236</v>
      </c>
      <c r="B1614" s="179">
        <v>8578.9480000000003</v>
      </c>
      <c r="C1614">
        <v>417908</v>
      </c>
      <c r="D1614" s="193">
        <f t="shared" si="125"/>
        <v>2.0528317237286675</v>
      </c>
      <c r="E1614" s="422"/>
      <c r="F1614" s="425">
        <f t="shared" si="126"/>
        <v>2.2856766853752815</v>
      </c>
      <c r="G1614" s="717"/>
      <c r="M1614" s="717"/>
    </row>
    <row r="1615" spans="1:13" x14ac:dyDescent="0.2">
      <c r="A1615" s="157">
        <v>44237</v>
      </c>
      <c r="B1615" s="179">
        <v>14236.879000000001</v>
      </c>
      <c r="C1615">
        <v>277137</v>
      </c>
      <c r="D1615" s="193">
        <f t="shared" si="125"/>
        <v>5.1371267640192393</v>
      </c>
      <c r="E1615" s="422"/>
      <c r="F1615" s="425">
        <f t="shared" si="126"/>
        <v>2.2856766853752815</v>
      </c>
      <c r="G1615" s="717"/>
      <c r="M1615" s="717"/>
    </row>
    <row r="1616" spans="1:13" x14ac:dyDescent="0.2">
      <c r="A1616" s="157">
        <v>44238</v>
      </c>
      <c r="B1616" s="179">
        <v>8309.4680000000008</v>
      </c>
      <c r="C1616">
        <v>378441</v>
      </c>
      <c r="D1616" s="193">
        <f t="shared" si="125"/>
        <v>2.195710295660354</v>
      </c>
      <c r="E1616" s="422"/>
      <c r="F1616" s="425">
        <f t="shared" si="126"/>
        <v>2.2856766853752815</v>
      </c>
      <c r="G1616" s="717"/>
      <c r="M1616" s="717"/>
    </row>
    <row r="1617" spans="1:13" x14ac:dyDescent="0.2">
      <c r="A1617" s="157">
        <v>44239</v>
      </c>
      <c r="B1617" s="179">
        <v>14111.334000000001</v>
      </c>
      <c r="C1617">
        <v>403689</v>
      </c>
      <c r="D1617" s="193">
        <f t="shared" si="125"/>
        <v>3.4955953716846384</v>
      </c>
      <c r="E1617" s="422"/>
      <c r="F1617" s="425">
        <f t="shared" si="126"/>
        <v>2.2856766853752815</v>
      </c>
      <c r="G1617" s="717"/>
      <c r="M1617" s="717"/>
    </row>
    <row r="1618" spans="1:13" x14ac:dyDescent="0.2">
      <c r="A1618" s="157">
        <v>44242</v>
      </c>
      <c r="B1618">
        <v>10470.56</v>
      </c>
      <c r="C1618">
        <v>463637</v>
      </c>
      <c r="D1618" s="193">
        <f t="shared" si="125"/>
        <v>2.2583529787312053</v>
      </c>
      <c r="E1618" s="422"/>
      <c r="F1618" s="425">
        <f t="shared" si="126"/>
        <v>2.2856766853752815</v>
      </c>
      <c r="G1618" s="717"/>
      <c r="M1618" s="717"/>
    </row>
    <row r="1619" spans="1:13" x14ac:dyDescent="0.2">
      <c r="A1619" s="157">
        <v>44243</v>
      </c>
      <c r="B1619">
        <v>14840.67</v>
      </c>
      <c r="C1619">
        <v>494062</v>
      </c>
      <c r="D1619" s="193">
        <f t="shared" si="125"/>
        <v>3.0038072144791546</v>
      </c>
      <c r="E1619" s="422"/>
      <c r="F1619" s="425">
        <f t="shared" si="126"/>
        <v>2.2856766853752815</v>
      </c>
      <c r="G1619" s="717"/>
      <c r="M1619" s="717"/>
    </row>
    <row r="1620" spans="1:13" x14ac:dyDescent="0.2">
      <c r="A1620" s="157">
        <v>44244</v>
      </c>
      <c r="B1620" s="179">
        <v>6217.3159999999998</v>
      </c>
      <c r="C1620">
        <v>492289</v>
      </c>
      <c r="D1620" s="193">
        <f t="shared" si="125"/>
        <v>1.2629402647631778</v>
      </c>
      <c r="E1620" s="422"/>
      <c r="F1620" s="425">
        <f t="shared" si="126"/>
        <v>2.2856766853752815</v>
      </c>
      <c r="G1620" s="717"/>
      <c r="M1620" s="717"/>
    </row>
    <row r="1621" spans="1:13" x14ac:dyDescent="0.2">
      <c r="A1621" s="157">
        <v>44245</v>
      </c>
      <c r="B1621" s="179">
        <v>13593.183999999999</v>
      </c>
      <c r="C1621">
        <v>476400</v>
      </c>
      <c r="D1621" s="193">
        <f t="shared" si="125"/>
        <v>2.8533131821998321</v>
      </c>
      <c r="E1621" s="422"/>
      <c r="F1621" s="425">
        <f t="shared" si="126"/>
        <v>2.2856766853752815</v>
      </c>
      <c r="G1621" s="717"/>
      <c r="M1621" s="717"/>
    </row>
    <row r="1622" spans="1:13" x14ac:dyDescent="0.2">
      <c r="A1622" s="157">
        <v>44246</v>
      </c>
      <c r="B1622">
        <v>15097.35</v>
      </c>
      <c r="C1622">
        <v>454185</v>
      </c>
      <c r="D1622" s="193">
        <f t="shared" si="125"/>
        <v>3.3240529740083886</v>
      </c>
      <c r="E1622" s="422"/>
      <c r="F1622" s="425">
        <f t="shared" si="126"/>
        <v>2.2856766853752815</v>
      </c>
      <c r="G1622" s="717"/>
      <c r="M1622" s="717"/>
    </row>
    <row r="1623" spans="1:13" x14ac:dyDescent="0.2">
      <c r="A1623" s="157">
        <v>44249</v>
      </c>
      <c r="B1623" s="179">
        <v>9282.8739999999998</v>
      </c>
      <c r="C1623">
        <v>454407</v>
      </c>
      <c r="D1623" s="193">
        <f t="shared" si="125"/>
        <v>2.0428545334909014</v>
      </c>
      <c r="E1623" s="422"/>
      <c r="F1623" s="425">
        <f t="shared" si="126"/>
        <v>2.2856766853752815</v>
      </c>
      <c r="G1623" s="717"/>
      <c r="M1623" s="717"/>
    </row>
    <row r="1624" spans="1:13" x14ac:dyDescent="0.2">
      <c r="A1624" s="157">
        <v>44250</v>
      </c>
      <c r="B1624" s="179">
        <v>9546.8559999999998</v>
      </c>
      <c r="C1624">
        <v>504462</v>
      </c>
      <c r="D1624" s="193">
        <f t="shared" si="125"/>
        <v>1.8924826845233138</v>
      </c>
      <c r="E1624" s="422"/>
      <c r="F1624" s="425">
        <f t="shared" si="126"/>
        <v>2.2856766853752815</v>
      </c>
      <c r="G1624" s="717"/>
      <c r="M1624" s="717"/>
    </row>
    <row r="1625" spans="1:13" x14ac:dyDescent="0.2">
      <c r="A1625" s="157">
        <v>44251</v>
      </c>
      <c r="B1625" s="179">
        <v>10286.444</v>
      </c>
      <c r="C1625">
        <v>492111</v>
      </c>
      <c r="D1625" s="193">
        <f t="shared" si="125"/>
        <v>2.0902690653125009</v>
      </c>
      <c r="E1625" s="422"/>
      <c r="F1625" s="425">
        <f t="shared" si="126"/>
        <v>2.2856766853752815</v>
      </c>
      <c r="G1625" s="717"/>
      <c r="M1625" s="717"/>
    </row>
    <row r="1626" spans="1:13" x14ac:dyDescent="0.2">
      <c r="A1626" s="157">
        <v>44252</v>
      </c>
      <c r="B1626" s="179">
        <v>8830.4040000000005</v>
      </c>
      <c r="C1626">
        <v>439385</v>
      </c>
      <c r="D1626" s="193">
        <f t="shared" si="125"/>
        <v>2.0097190391114852</v>
      </c>
      <c r="E1626" s="422"/>
      <c r="F1626" s="425">
        <f t="shared" si="126"/>
        <v>2.2856766853752815</v>
      </c>
      <c r="G1626" s="717"/>
      <c r="M1626" s="717"/>
    </row>
    <row r="1627" spans="1:13" x14ac:dyDescent="0.2">
      <c r="A1627" s="157">
        <v>44253</v>
      </c>
      <c r="B1627">
        <v>8158.42</v>
      </c>
      <c r="C1627">
        <v>421615</v>
      </c>
      <c r="D1627" s="193">
        <f t="shared" si="125"/>
        <v>1.9350402618502662</v>
      </c>
      <c r="E1627" s="422"/>
      <c r="F1627" s="425">
        <f t="shared" si="126"/>
        <v>2.2856766853752815</v>
      </c>
      <c r="G1627" s="717"/>
      <c r="M1627" s="717"/>
    </row>
    <row r="1628" spans="1:13" x14ac:dyDescent="0.2">
      <c r="A1628" s="157">
        <v>44256</v>
      </c>
      <c r="B1628" s="179">
        <v>7602.3220000000001</v>
      </c>
      <c r="C1628">
        <v>434176</v>
      </c>
      <c r="D1628" s="193">
        <f t="shared" si="125"/>
        <v>1.7509770231426884</v>
      </c>
      <c r="E1628" s="422"/>
      <c r="F1628" s="425">
        <f t="shared" si="126"/>
        <v>2.2856766853752815</v>
      </c>
      <c r="G1628" s="717"/>
      <c r="M1628" s="717"/>
    </row>
    <row r="1629" spans="1:13" x14ac:dyDescent="0.2">
      <c r="A1629" s="157">
        <v>44257</v>
      </c>
      <c r="B1629" s="179">
        <v>8079.9960000000001</v>
      </c>
      <c r="C1629">
        <v>463191</v>
      </c>
      <c r="D1629" s="193">
        <f t="shared" si="125"/>
        <v>1.7444199045318238</v>
      </c>
      <c r="E1629" s="422"/>
      <c r="F1629" s="425">
        <f t="shared" si="126"/>
        <v>2.2856766853752815</v>
      </c>
      <c r="G1629" s="717"/>
      <c r="M1629" s="717"/>
    </row>
    <row r="1630" spans="1:13" x14ac:dyDescent="0.2">
      <c r="A1630" s="157">
        <v>44258</v>
      </c>
      <c r="B1630" s="179">
        <v>14031.861999999999</v>
      </c>
      <c r="C1630">
        <v>469001</v>
      </c>
      <c r="D1630" s="193">
        <f t="shared" si="125"/>
        <v>2.9918618510408295</v>
      </c>
      <c r="E1630" s="422"/>
      <c r="F1630" s="425">
        <f t="shared" si="126"/>
        <v>2.2856766853752815</v>
      </c>
      <c r="G1630" s="717"/>
      <c r="M1630" s="717"/>
    </row>
    <row r="1631" spans="1:13" x14ac:dyDescent="0.2">
      <c r="A1631" s="157">
        <v>44259</v>
      </c>
      <c r="B1631" s="179">
        <v>11770.644</v>
      </c>
      <c r="C1631">
        <v>486082</v>
      </c>
      <c r="D1631" s="193">
        <f t="shared" si="125"/>
        <v>2.4215346381886182</v>
      </c>
      <c r="E1631" s="422"/>
      <c r="F1631" s="425">
        <f t="shared" si="126"/>
        <v>2.2856766853752815</v>
      </c>
      <c r="G1631" s="717"/>
      <c r="M1631" s="717"/>
    </row>
    <row r="1632" spans="1:13" x14ac:dyDescent="0.2">
      <c r="A1632" s="157">
        <v>44260</v>
      </c>
      <c r="B1632">
        <v>8941.89</v>
      </c>
      <c r="C1632">
        <v>496673</v>
      </c>
      <c r="D1632" s="193">
        <f t="shared" si="125"/>
        <v>1.800357579332881</v>
      </c>
      <c r="E1632" s="422"/>
      <c r="F1632" s="425">
        <f t="shared" si="126"/>
        <v>2.2856766853752815</v>
      </c>
      <c r="G1632" s="717"/>
      <c r="M1632" s="717"/>
    </row>
    <row r="1633" spans="1:13" x14ac:dyDescent="0.2">
      <c r="A1633" s="157">
        <v>44263</v>
      </c>
      <c r="B1633">
        <v>14169.92</v>
      </c>
      <c r="C1633">
        <v>460583</v>
      </c>
      <c r="D1633" s="193">
        <f t="shared" si="125"/>
        <v>3.0765182388407735</v>
      </c>
      <c r="E1633" s="422"/>
      <c r="F1633" s="425">
        <f t="shared" si="126"/>
        <v>2.2856766853752815</v>
      </c>
      <c r="G1633" s="717"/>
      <c r="M1633" s="717"/>
    </row>
    <row r="1634" spans="1:13" x14ac:dyDescent="0.2">
      <c r="A1634" s="157">
        <v>44264</v>
      </c>
      <c r="B1634" s="179">
        <v>8255.8340000000007</v>
      </c>
      <c r="C1634">
        <v>419576</v>
      </c>
      <c r="D1634" s="193">
        <f t="shared" si="125"/>
        <v>1.9676611626975804</v>
      </c>
      <c r="E1634" s="422"/>
      <c r="F1634" s="425">
        <f t="shared" si="126"/>
        <v>2.2856766853752815</v>
      </c>
      <c r="G1634" s="717"/>
      <c r="M1634" s="717"/>
    </row>
    <row r="1635" spans="1:13" x14ac:dyDescent="0.2">
      <c r="A1635" s="157">
        <v>44265</v>
      </c>
      <c r="B1635" s="179">
        <v>15474.871999999999</v>
      </c>
      <c r="C1635">
        <v>457302</v>
      </c>
      <c r="D1635" s="193">
        <f t="shared" si="125"/>
        <v>3.3839502123323317</v>
      </c>
      <c r="E1635" s="422"/>
      <c r="F1635" s="425">
        <f t="shared" si="126"/>
        <v>2.2856766853752815</v>
      </c>
      <c r="G1635" s="717"/>
      <c r="M1635" s="717"/>
    </row>
    <row r="1636" spans="1:13" x14ac:dyDescent="0.2">
      <c r="A1636" s="157">
        <v>44266</v>
      </c>
      <c r="B1636">
        <v>12062.11</v>
      </c>
      <c r="C1636">
        <v>483740</v>
      </c>
      <c r="D1636" s="193">
        <f t="shared" si="125"/>
        <v>2.4935109769711006</v>
      </c>
      <c r="E1636" s="422"/>
      <c r="F1636" s="425">
        <f t="shared" si="126"/>
        <v>2.2856766853752815</v>
      </c>
      <c r="G1636" s="717"/>
      <c r="M1636" s="717"/>
    </row>
    <row r="1637" spans="1:13" x14ac:dyDescent="0.2">
      <c r="A1637" s="157">
        <v>44267</v>
      </c>
      <c r="B1637" s="179">
        <v>10319.618</v>
      </c>
      <c r="C1637">
        <v>315918</v>
      </c>
      <c r="D1637" s="193">
        <f t="shared" si="125"/>
        <v>3.2665495476674327</v>
      </c>
      <c r="E1637" s="422"/>
      <c r="F1637" s="425">
        <f t="shared" si="126"/>
        <v>2.2856766853752815</v>
      </c>
      <c r="G1637" s="717"/>
      <c r="M1637" s="717"/>
    </row>
    <row r="1638" spans="1:13" x14ac:dyDescent="0.2">
      <c r="A1638" s="157">
        <v>44270</v>
      </c>
      <c r="B1638" s="179">
        <v>8027.4530000000004</v>
      </c>
      <c r="C1638">
        <v>392925</v>
      </c>
      <c r="D1638" s="193">
        <f t="shared" si="125"/>
        <v>2.0429987911178982</v>
      </c>
      <c r="E1638" s="422"/>
      <c r="F1638" s="425">
        <f t="shared" si="126"/>
        <v>2.2856766853752815</v>
      </c>
      <c r="G1638" s="717"/>
      <c r="M1638" s="717"/>
    </row>
    <row r="1639" spans="1:13" x14ac:dyDescent="0.2">
      <c r="A1639" s="157">
        <v>44271</v>
      </c>
      <c r="B1639" s="179">
        <v>12246.804</v>
      </c>
      <c r="C1639">
        <v>466184</v>
      </c>
      <c r="D1639" s="193">
        <f t="shared" si="125"/>
        <v>2.6270322447788859</v>
      </c>
      <c r="E1639" s="422"/>
      <c r="F1639" s="425">
        <f t="shared" si="126"/>
        <v>2.2856766853752815</v>
      </c>
      <c r="G1639" s="717"/>
      <c r="M1639" s="717"/>
    </row>
    <row r="1640" spans="1:13" x14ac:dyDescent="0.2">
      <c r="A1640" s="157">
        <v>44272</v>
      </c>
      <c r="B1640" s="179">
        <v>13140.944</v>
      </c>
      <c r="C1640">
        <v>400902</v>
      </c>
      <c r="D1640" s="193">
        <f t="shared" si="125"/>
        <v>3.2778444607410284</v>
      </c>
      <c r="E1640" s="422"/>
      <c r="F1640" s="425">
        <f t="shared" si="126"/>
        <v>2.2856766853752815</v>
      </c>
      <c r="G1640" s="717"/>
      <c r="M1640" s="717"/>
    </row>
    <row r="1641" spans="1:13" x14ac:dyDescent="0.2">
      <c r="A1641" s="157">
        <v>44273</v>
      </c>
      <c r="B1641" s="179">
        <v>13090.674000000001</v>
      </c>
      <c r="C1641">
        <v>447743</v>
      </c>
      <c r="D1641" s="193">
        <f t="shared" si="125"/>
        <v>2.9237026597847429</v>
      </c>
      <c r="E1641" s="422"/>
      <c r="F1641" s="425">
        <f t="shared" si="126"/>
        <v>2.2856766853752815</v>
      </c>
      <c r="G1641" s="717"/>
      <c r="M1641" s="717"/>
    </row>
    <row r="1642" spans="1:13" x14ac:dyDescent="0.2">
      <c r="A1642" s="157">
        <v>44274</v>
      </c>
      <c r="B1642">
        <v>11134.83</v>
      </c>
      <c r="C1642">
        <v>451491</v>
      </c>
      <c r="D1642" s="193">
        <f t="shared" si="125"/>
        <v>2.4662352073463256</v>
      </c>
      <c r="E1642" s="422"/>
      <c r="F1642" s="425">
        <f t="shared" si="126"/>
        <v>2.2856766853752815</v>
      </c>
      <c r="G1642" s="717"/>
      <c r="M1642" s="717"/>
    </row>
    <row r="1643" spans="1:13" x14ac:dyDescent="0.2">
      <c r="A1643" s="157">
        <v>44277</v>
      </c>
      <c r="B1643" s="179">
        <v>10299.038</v>
      </c>
      <c r="C1643">
        <v>457368</v>
      </c>
      <c r="D1643" s="193">
        <f t="shared" si="125"/>
        <v>2.2518055482674786</v>
      </c>
      <c r="E1643" s="422"/>
      <c r="F1643" s="425">
        <f t="shared" si="126"/>
        <v>2.2856766853752815</v>
      </c>
      <c r="G1643" s="717"/>
      <c r="M1643" s="717"/>
    </row>
    <row r="1644" spans="1:13" x14ac:dyDescent="0.2">
      <c r="A1644" s="157">
        <v>44278</v>
      </c>
      <c r="B1644">
        <v>5398.82</v>
      </c>
      <c r="C1644">
        <v>361203</v>
      </c>
      <c r="D1644" s="193">
        <f t="shared" si="125"/>
        <v>1.4946775082156016</v>
      </c>
      <c r="E1644" s="422"/>
      <c r="F1644" s="425">
        <f t="shared" si="126"/>
        <v>2.2856766853752815</v>
      </c>
      <c r="G1644" s="717"/>
      <c r="M1644" s="717"/>
    </row>
    <row r="1645" spans="1:13" x14ac:dyDescent="0.2">
      <c r="A1645" s="157">
        <v>44279</v>
      </c>
      <c r="B1645" s="179">
        <v>9993.4920000000002</v>
      </c>
      <c r="C1645">
        <v>432943</v>
      </c>
      <c r="D1645" s="193">
        <f t="shared" si="125"/>
        <v>2.3082696798423812</v>
      </c>
      <c r="E1645" s="422"/>
      <c r="F1645" s="425">
        <f t="shared" si="126"/>
        <v>2.2856766853752815</v>
      </c>
      <c r="G1645" s="717"/>
      <c r="M1645" s="717"/>
    </row>
    <row r="1646" spans="1:13" x14ac:dyDescent="0.2">
      <c r="A1646" s="157">
        <v>44280</v>
      </c>
      <c r="B1646">
        <v>14843.21</v>
      </c>
      <c r="C1646">
        <v>497494</v>
      </c>
      <c r="D1646" s="193">
        <f t="shared" si="125"/>
        <v>2.983595782059683</v>
      </c>
      <c r="E1646" s="422"/>
      <c r="F1646" s="425">
        <f t="shared" si="126"/>
        <v>2.2856766853752815</v>
      </c>
      <c r="G1646" s="717"/>
      <c r="M1646" s="717"/>
    </row>
    <row r="1647" spans="1:13" x14ac:dyDescent="0.2">
      <c r="A1647" s="157">
        <v>44281</v>
      </c>
      <c r="B1647" s="179">
        <v>13766.428</v>
      </c>
      <c r="C1647">
        <v>394016</v>
      </c>
      <c r="D1647" s="193">
        <f t="shared" si="125"/>
        <v>3.4938753756192638</v>
      </c>
      <c r="E1647" s="422"/>
      <c r="F1647" s="425">
        <f t="shared" si="126"/>
        <v>2.2856766853752815</v>
      </c>
      <c r="G1647" s="717"/>
      <c r="M1647" s="717"/>
    </row>
    <row r="1648" spans="1:13" x14ac:dyDescent="0.2">
      <c r="A1648" s="157">
        <v>44284</v>
      </c>
      <c r="B1648">
        <v>10130.790000000001</v>
      </c>
      <c r="C1648">
        <v>444933</v>
      </c>
      <c r="D1648" s="193">
        <f t="shared" si="125"/>
        <v>2.2769248403692242</v>
      </c>
      <c r="E1648" s="422"/>
      <c r="F1648" s="425">
        <f t="shared" si="126"/>
        <v>2.2856766853752815</v>
      </c>
      <c r="G1648" s="717"/>
      <c r="M1648" s="717"/>
    </row>
    <row r="1649" spans="1:13" x14ac:dyDescent="0.2">
      <c r="A1649" s="157">
        <v>44285</v>
      </c>
      <c r="B1649">
        <v>8092.3</v>
      </c>
      <c r="C1649">
        <v>424569</v>
      </c>
      <c r="D1649" s="193">
        <f t="shared" si="125"/>
        <v>1.9060035000200204</v>
      </c>
      <c r="E1649" s="422"/>
      <c r="F1649" s="425">
        <f t="shared" si="126"/>
        <v>2.2856766853752815</v>
      </c>
      <c r="G1649" s="717"/>
      <c r="M1649" s="717"/>
    </row>
    <row r="1650" spans="1:13" x14ac:dyDescent="0.2">
      <c r="A1650" s="157">
        <v>44286</v>
      </c>
      <c r="B1650" s="179">
        <v>13656.531999999999</v>
      </c>
      <c r="C1650">
        <v>486517</v>
      </c>
      <c r="D1650" s="193">
        <f t="shared" si="125"/>
        <v>2.8069999609468939</v>
      </c>
      <c r="E1650" s="422"/>
      <c r="F1650" s="425">
        <f t="shared" si="126"/>
        <v>2.2856766853752815</v>
      </c>
      <c r="G1650" s="717"/>
      <c r="M1650" s="717"/>
    </row>
    <row r="1651" spans="1:13" x14ac:dyDescent="0.2">
      <c r="A1651" s="157">
        <v>44287</v>
      </c>
      <c r="B1651">
        <v>5934.08</v>
      </c>
      <c r="C1651">
        <v>333717</v>
      </c>
      <c r="D1651" s="193">
        <f t="shared" si="125"/>
        <v>1.778177317907089</v>
      </c>
      <c r="E1651" s="422"/>
      <c r="F1651" s="425">
        <f t="shared" si="126"/>
        <v>2.2856766853752815</v>
      </c>
      <c r="G1651" s="717"/>
      <c r="M1651" s="717"/>
    </row>
    <row r="1652" spans="1:13" x14ac:dyDescent="0.2">
      <c r="A1652" s="157">
        <v>44292</v>
      </c>
      <c r="B1652" s="179">
        <v>7745.9279999999999</v>
      </c>
      <c r="C1652">
        <v>490979</v>
      </c>
      <c r="D1652" s="193">
        <f t="shared" si="125"/>
        <v>1.577649553239548</v>
      </c>
      <c r="E1652" s="422"/>
      <c r="F1652" s="425">
        <f t="shared" si="126"/>
        <v>2.2856766853752815</v>
      </c>
      <c r="G1652" s="717"/>
      <c r="M1652" s="717"/>
    </row>
    <row r="1653" spans="1:13" x14ac:dyDescent="0.2">
      <c r="A1653" s="157">
        <v>44293</v>
      </c>
      <c r="B1653">
        <v>7603.32</v>
      </c>
      <c r="C1653">
        <v>419446</v>
      </c>
      <c r="D1653" s="193">
        <f t="shared" si="125"/>
        <v>1.8127053303643375</v>
      </c>
      <c r="E1653" s="422"/>
      <c r="F1653" s="425">
        <f t="shared" si="126"/>
        <v>2.2856766853752815</v>
      </c>
      <c r="G1653" s="717"/>
      <c r="M1653" s="717"/>
    </row>
    <row r="1654" spans="1:13" x14ac:dyDescent="0.2">
      <c r="A1654" s="157">
        <v>44294</v>
      </c>
      <c r="B1654" s="179">
        <v>14610.272000000001</v>
      </c>
      <c r="C1654">
        <v>431129</v>
      </c>
      <c r="D1654" s="193">
        <f t="shared" si="125"/>
        <v>3.3888399991649831</v>
      </c>
      <c r="E1654" s="422"/>
      <c r="F1654" s="425">
        <f t="shared" ref="F1654:F1717" si="127">$F$1588</f>
        <v>2.2856766853752815</v>
      </c>
      <c r="G1654" s="717"/>
      <c r="M1654" s="717"/>
    </row>
    <row r="1655" spans="1:13" x14ac:dyDescent="0.2">
      <c r="A1655" s="157">
        <v>44295</v>
      </c>
      <c r="B1655">
        <v>11452.24</v>
      </c>
      <c r="C1655">
        <v>462815</v>
      </c>
      <c r="D1655" s="193">
        <f t="shared" ref="D1655:D1718" si="128">(B1655/C1655)*100</f>
        <v>2.4744746821084016</v>
      </c>
      <c r="E1655" s="422"/>
      <c r="F1655" s="425">
        <f t="shared" si="127"/>
        <v>2.2856766853752815</v>
      </c>
      <c r="G1655" s="717"/>
      <c r="M1655" s="717"/>
    </row>
    <row r="1656" spans="1:13" x14ac:dyDescent="0.2">
      <c r="A1656" s="157">
        <v>44298</v>
      </c>
      <c r="B1656">
        <v>14011.92</v>
      </c>
      <c r="C1656">
        <v>466645</v>
      </c>
      <c r="D1656" s="193">
        <f t="shared" si="128"/>
        <v>3.0026936964930515</v>
      </c>
      <c r="E1656" s="422"/>
      <c r="F1656" s="425">
        <f t="shared" si="127"/>
        <v>2.2856766853752815</v>
      </c>
      <c r="G1656" s="717"/>
      <c r="M1656" s="717"/>
    </row>
    <row r="1657" spans="1:13" x14ac:dyDescent="0.2">
      <c r="A1657" s="157">
        <v>44299</v>
      </c>
      <c r="B1657">
        <v>6779.34</v>
      </c>
      <c r="C1657">
        <v>451410</v>
      </c>
      <c r="D1657" s="193">
        <f t="shared" si="128"/>
        <v>1.5018143151458763</v>
      </c>
      <c r="E1657" s="422"/>
      <c r="F1657" s="425">
        <f t="shared" si="127"/>
        <v>2.2856766853752815</v>
      </c>
      <c r="G1657" s="717"/>
      <c r="M1657" s="717"/>
    </row>
    <row r="1658" spans="1:13" x14ac:dyDescent="0.2">
      <c r="A1658" s="157">
        <v>44300</v>
      </c>
      <c r="B1658" s="179">
        <v>6369.3980000000001</v>
      </c>
      <c r="C1658">
        <v>441253</v>
      </c>
      <c r="D1658" s="193">
        <f t="shared" si="128"/>
        <v>1.4434798177009562</v>
      </c>
      <c r="E1658" s="422"/>
      <c r="F1658" s="425">
        <f t="shared" si="127"/>
        <v>2.2856766853752815</v>
      </c>
      <c r="G1658" s="717"/>
      <c r="M1658" s="717"/>
    </row>
    <row r="1659" spans="1:13" x14ac:dyDescent="0.2">
      <c r="A1659" s="157">
        <v>44301</v>
      </c>
      <c r="B1659">
        <v>12645.39</v>
      </c>
      <c r="C1659">
        <v>487191</v>
      </c>
      <c r="D1659" s="193">
        <f t="shared" si="128"/>
        <v>2.5955713467613317</v>
      </c>
      <c r="E1659" s="422"/>
      <c r="F1659" s="425">
        <f t="shared" si="127"/>
        <v>2.2856766853752815</v>
      </c>
      <c r="G1659" s="717"/>
      <c r="M1659" s="717"/>
    </row>
    <row r="1660" spans="1:13" x14ac:dyDescent="0.2">
      <c r="A1660" s="157">
        <v>44302</v>
      </c>
      <c r="B1660" s="179">
        <v>10558.474</v>
      </c>
      <c r="C1660">
        <v>441741</v>
      </c>
      <c r="D1660" s="193">
        <f t="shared" si="128"/>
        <v>2.3901956123610892</v>
      </c>
      <c r="E1660" s="422"/>
      <c r="F1660" s="425">
        <f t="shared" si="127"/>
        <v>2.2856766853752815</v>
      </c>
      <c r="G1660" s="717"/>
      <c r="M1660" s="717"/>
    </row>
    <row r="1661" spans="1:13" x14ac:dyDescent="0.2">
      <c r="A1661" s="157">
        <v>44305</v>
      </c>
      <c r="B1661" s="179">
        <v>13599.608</v>
      </c>
      <c r="C1661">
        <v>475351</v>
      </c>
      <c r="D1661" s="193">
        <f t="shared" si="128"/>
        <v>2.8609612686204509</v>
      </c>
      <c r="E1661" s="422"/>
      <c r="F1661" s="425">
        <f t="shared" si="127"/>
        <v>2.2856766853752815</v>
      </c>
      <c r="G1661" s="717"/>
      <c r="M1661" s="717"/>
    </row>
    <row r="1662" spans="1:13" x14ac:dyDescent="0.2">
      <c r="A1662" s="157">
        <v>44306</v>
      </c>
      <c r="B1662">
        <v>14469.02</v>
      </c>
      <c r="C1662">
        <v>494573</v>
      </c>
      <c r="D1662" s="193">
        <f t="shared" si="128"/>
        <v>2.9255580066036764</v>
      </c>
      <c r="E1662" s="422"/>
      <c r="F1662" s="425">
        <f t="shared" si="127"/>
        <v>2.2856766853752815</v>
      </c>
      <c r="G1662" s="717"/>
      <c r="M1662" s="717"/>
    </row>
    <row r="1663" spans="1:13" x14ac:dyDescent="0.2">
      <c r="A1663" s="157">
        <v>44307</v>
      </c>
      <c r="B1663" s="179">
        <v>13361.308000000001</v>
      </c>
      <c r="C1663">
        <v>448428</v>
      </c>
      <c r="D1663" s="193">
        <f t="shared" si="128"/>
        <v>2.9795882505106732</v>
      </c>
      <c r="E1663" s="422"/>
      <c r="F1663" s="425">
        <f t="shared" si="127"/>
        <v>2.2856766853752815</v>
      </c>
      <c r="G1663" s="717"/>
      <c r="M1663" s="717"/>
    </row>
    <row r="1664" spans="1:13" x14ac:dyDescent="0.2">
      <c r="A1664" s="157">
        <v>44308</v>
      </c>
      <c r="B1664" s="179">
        <v>15518.584000000001</v>
      </c>
      <c r="C1664">
        <v>479529</v>
      </c>
      <c r="D1664" s="193">
        <f t="shared" si="128"/>
        <v>3.2362138681914963</v>
      </c>
      <c r="E1664" s="422"/>
      <c r="F1664" s="425">
        <f t="shared" si="127"/>
        <v>2.2856766853752815</v>
      </c>
      <c r="G1664" s="717"/>
      <c r="M1664" s="717"/>
    </row>
    <row r="1665" spans="1:13" x14ac:dyDescent="0.2">
      <c r="A1665" s="157">
        <v>44309</v>
      </c>
      <c r="B1665" s="179">
        <v>13287.448</v>
      </c>
      <c r="C1665">
        <v>415013</v>
      </c>
      <c r="D1665" s="193">
        <f t="shared" si="128"/>
        <v>3.2016944047535865</v>
      </c>
      <c r="E1665" s="422"/>
      <c r="F1665" s="425">
        <f t="shared" si="127"/>
        <v>2.2856766853752815</v>
      </c>
      <c r="G1665" s="717"/>
      <c r="M1665" s="717"/>
    </row>
    <row r="1666" spans="1:13" x14ac:dyDescent="0.2">
      <c r="A1666" s="157">
        <v>44310</v>
      </c>
      <c r="B1666">
        <v>4239.37</v>
      </c>
      <c r="C1666">
        <v>294795</v>
      </c>
      <c r="D1666" s="193">
        <f t="shared" si="128"/>
        <v>1.4380739157719771</v>
      </c>
      <c r="E1666" s="422"/>
      <c r="F1666" s="425">
        <f t="shared" si="127"/>
        <v>2.2856766853752815</v>
      </c>
      <c r="G1666" s="717"/>
      <c r="M1666" s="717"/>
    </row>
    <row r="1667" spans="1:13" x14ac:dyDescent="0.2">
      <c r="A1667" s="157">
        <v>44312</v>
      </c>
      <c r="B1667">
        <v>4969.32</v>
      </c>
      <c r="C1667">
        <v>454369</v>
      </c>
      <c r="D1667" s="193">
        <f t="shared" si="128"/>
        <v>1.0936749646212658</v>
      </c>
      <c r="E1667" s="422"/>
      <c r="F1667" s="425">
        <f t="shared" si="127"/>
        <v>2.2856766853752815</v>
      </c>
      <c r="G1667" s="717"/>
      <c r="M1667" s="717"/>
    </row>
    <row r="1668" spans="1:13" x14ac:dyDescent="0.2">
      <c r="A1668" s="157">
        <v>44313</v>
      </c>
      <c r="B1668">
        <v>10806.54</v>
      </c>
      <c r="C1668">
        <v>442319</v>
      </c>
      <c r="D1668" s="193">
        <f t="shared" si="128"/>
        <v>2.4431552793345981</v>
      </c>
      <c r="E1668" s="422"/>
      <c r="F1668" s="425">
        <f t="shared" si="127"/>
        <v>2.2856766853752815</v>
      </c>
      <c r="G1668" s="717"/>
      <c r="M1668" s="717"/>
    </row>
    <row r="1669" spans="1:13" x14ac:dyDescent="0.2">
      <c r="A1669" s="157">
        <v>44314</v>
      </c>
      <c r="B1669" s="179">
        <v>12328.621999999999</v>
      </c>
      <c r="C1669">
        <v>454058</v>
      </c>
      <c r="D1669" s="193">
        <f t="shared" si="128"/>
        <v>2.7152086297345273</v>
      </c>
      <c r="E1669" s="422"/>
      <c r="F1669" s="425">
        <f t="shared" si="127"/>
        <v>2.2856766853752815</v>
      </c>
      <c r="G1669" s="717"/>
      <c r="M1669" s="717"/>
    </row>
    <row r="1670" spans="1:13" x14ac:dyDescent="0.2">
      <c r="A1670" s="157">
        <v>44315</v>
      </c>
      <c r="B1670">
        <v>10148.67</v>
      </c>
      <c r="C1670">
        <v>489610</v>
      </c>
      <c r="D1670" s="193">
        <f t="shared" si="128"/>
        <v>2.0728069279630725</v>
      </c>
      <c r="E1670" s="422"/>
      <c r="F1670" s="425">
        <f t="shared" si="127"/>
        <v>2.2856766853752815</v>
      </c>
      <c r="G1670" s="717"/>
      <c r="M1670" s="717"/>
    </row>
    <row r="1671" spans="1:13" x14ac:dyDescent="0.2">
      <c r="A1671" s="157">
        <v>44316</v>
      </c>
      <c r="B1671" s="179">
        <v>12025.672</v>
      </c>
      <c r="C1671">
        <v>419171</v>
      </c>
      <c r="D1671" s="193">
        <f t="shared" si="128"/>
        <v>2.8689179356396317</v>
      </c>
      <c r="E1671" s="422"/>
      <c r="F1671" s="425">
        <f t="shared" si="127"/>
        <v>2.2856766853752815</v>
      </c>
      <c r="G1671" s="717"/>
      <c r="M1671" s="717"/>
    </row>
    <row r="1672" spans="1:13" x14ac:dyDescent="0.2">
      <c r="A1672" s="157">
        <v>44319</v>
      </c>
      <c r="B1672" s="179">
        <v>6654.6559999999999</v>
      </c>
      <c r="C1672">
        <v>462606</v>
      </c>
      <c r="D1672" s="193">
        <f t="shared" si="128"/>
        <v>1.4385148484887789</v>
      </c>
      <c r="E1672" s="422"/>
      <c r="F1672" s="425">
        <f t="shared" si="127"/>
        <v>2.2856766853752815</v>
      </c>
      <c r="G1672" s="717"/>
      <c r="M1672" s="717"/>
    </row>
    <row r="1673" spans="1:13" x14ac:dyDescent="0.2">
      <c r="A1673" s="157">
        <v>44320</v>
      </c>
      <c r="B1673" s="179">
        <v>9040.7639999999992</v>
      </c>
      <c r="C1673">
        <v>457586</v>
      </c>
      <c r="D1673" s="193">
        <f t="shared" si="128"/>
        <v>1.9757518805208201</v>
      </c>
      <c r="E1673" s="422"/>
      <c r="F1673" s="425">
        <f t="shared" si="127"/>
        <v>2.2856766853752815</v>
      </c>
      <c r="G1673" s="717"/>
      <c r="M1673" s="717"/>
    </row>
    <row r="1674" spans="1:13" x14ac:dyDescent="0.2">
      <c r="A1674" s="157">
        <v>44321</v>
      </c>
      <c r="B1674" s="179">
        <v>12034.974</v>
      </c>
      <c r="C1674">
        <v>458656</v>
      </c>
      <c r="D1674" s="193">
        <f t="shared" si="128"/>
        <v>2.6239652375636644</v>
      </c>
      <c r="E1674" s="422"/>
      <c r="F1674" s="425">
        <f t="shared" si="127"/>
        <v>2.2856766853752815</v>
      </c>
      <c r="G1674" s="717"/>
      <c r="M1674" s="717"/>
    </row>
    <row r="1675" spans="1:13" x14ac:dyDescent="0.2">
      <c r="A1675" s="157">
        <v>44322</v>
      </c>
      <c r="B1675" s="179">
        <v>12240.368</v>
      </c>
      <c r="C1675">
        <v>497802</v>
      </c>
      <c r="D1675" s="193">
        <f t="shared" si="128"/>
        <v>2.4588828490042225</v>
      </c>
      <c r="E1675" s="422"/>
      <c r="F1675" s="425">
        <f t="shared" si="127"/>
        <v>2.2856766853752815</v>
      </c>
      <c r="G1675" s="717"/>
      <c r="M1675" s="717"/>
    </row>
    <row r="1676" spans="1:13" x14ac:dyDescent="0.2">
      <c r="A1676" s="157">
        <v>44323</v>
      </c>
      <c r="B1676">
        <v>10514.03</v>
      </c>
      <c r="C1676">
        <v>435752</v>
      </c>
      <c r="D1676" s="193">
        <f t="shared" si="128"/>
        <v>2.4128472158475462</v>
      </c>
      <c r="E1676" s="422"/>
      <c r="F1676" s="425">
        <f t="shared" si="127"/>
        <v>2.2856766853752815</v>
      </c>
      <c r="G1676" s="717"/>
      <c r="M1676" s="717"/>
    </row>
    <row r="1677" spans="1:13" x14ac:dyDescent="0.2">
      <c r="A1677" s="157">
        <v>44326</v>
      </c>
      <c r="B1677" s="179">
        <v>12106.652</v>
      </c>
      <c r="C1677">
        <v>448273</v>
      </c>
      <c r="D1677" s="193">
        <f t="shared" si="128"/>
        <v>2.7007319200576436</v>
      </c>
      <c r="E1677" s="422"/>
      <c r="F1677" s="425">
        <f t="shared" si="127"/>
        <v>2.2856766853752815</v>
      </c>
      <c r="G1677" s="717"/>
      <c r="M1677" s="717"/>
    </row>
    <row r="1678" spans="1:13" x14ac:dyDescent="0.2">
      <c r="A1678" s="157">
        <v>44327</v>
      </c>
      <c r="B1678" s="179">
        <v>10975.438</v>
      </c>
      <c r="C1678">
        <v>373908</v>
      </c>
      <c r="D1678" s="193">
        <f t="shared" si="128"/>
        <v>2.9353311509783158</v>
      </c>
      <c r="E1678" s="422"/>
      <c r="F1678" s="425">
        <f t="shared" si="127"/>
        <v>2.2856766853752815</v>
      </c>
      <c r="G1678" s="717"/>
      <c r="M1678" s="717"/>
    </row>
    <row r="1679" spans="1:13" x14ac:dyDescent="0.2">
      <c r="A1679" s="157">
        <v>44328</v>
      </c>
      <c r="B1679">
        <v>7595.2</v>
      </c>
      <c r="C1679">
        <v>359419</v>
      </c>
      <c r="D1679" s="193">
        <f t="shared" si="128"/>
        <v>2.1131882287803374</v>
      </c>
      <c r="E1679" s="422"/>
      <c r="F1679" s="425">
        <f t="shared" si="127"/>
        <v>2.2856766853752815</v>
      </c>
      <c r="G1679" s="717"/>
      <c r="M1679" s="717"/>
    </row>
    <row r="1680" spans="1:13" x14ac:dyDescent="0.2">
      <c r="A1680" s="157">
        <v>44333</v>
      </c>
      <c r="B1680">
        <v>9784.32</v>
      </c>
      <c r="C1680">
        <v>499757</v>
      </c>
      <c r="D1680" s="193">
        <f t="shared" si="128"/>
        <v>1.9578154983321894</v>
      </c>
      <c r="E1680" s="422"/>
      <c r="F1680" s="425">
        <f t="shared" si="127"/>
        <v>2.2856766853752815</v>
      </c>
      <c r="G1680" s="717"/>
      <c r="M1680" s="717"/>
    </row>
    <row r="1681" spans="1:13" x14ac:dyDescent="0.2">
      <c r="A1681" s="157">
        <v>44334</v>
      </c>
      <c r="B1681" s="179">
        <v>13154.222</v>
      </c>
      <c r="C1681">
        <v>439514</v>
      </c>
      <c r="D1681" s="193">
        <f t="shared" si="128"/>
        <v>2.9929017050651403</v>
      </c>
      <c r="E1681" s="422"/>
      <c r="F1681" s="425">
        <f t="shared" si="127"/>
        <v>2.2856766853752815</v>
      </c>
      <c r="G1681" s="717"/>
      <c r="M1681" s="717"/>
    </row>
    <row r="1682" spans="1:13" x14ac:dyDescent="0.2">
      <c r="A1682" s="157">
        <v>44335</v>
      </c>
      <c r="B1682" s="179">
        <v>8058.8739999999998</v>
      </c>
      <c r="C1682">
        <v>450569</v>
      </c>
      <c r="D1682" s="193">
        <f t="shared" si="128"/>
        <v>1.7885993044350588</v>
      </c>
      <c r="E1682" s="422"/>
      <c r="F1682" s="425">
        <f t="shared" si="127"/>
        <v>2.2856766853752815</v>
      </c>
      <c r="G1682" s="717"/>
      <c r="M1682" s="717"/>
    </row>
    <row r="1683" spans="1:13" x14ac:dyDescent="0.2">
      <c r="A1683" s="157">
        <v>44336</v>
      </c>
      <c r="B1683" s="179">
        <v>11371.897999999999</v>
      </c>
      <c r="C1683">
        <v>427919</v>
      </c>
      <c r="D1683" s="193">
        <f t="shared" si="128"/>
        <v>2.6574884499169236</v>
      </c>
      <c r="E1683" s="422"/>
      <c r="F1683" s="425">
        <f t="shared" si="127"/>
        <v>2.2856766853752815</v>
      </c>
      <c r="G1683" s="717"/>
      <c r="M1683" s="717"/>
    </row>
    <row r="1684" spans="1:13" x14ac:dyDescent="0.2">
      <c r="A1684" s="157">
        <v>44337</v>
      </c>
      <c r="B1684" s="179">
        <v>11070.281999999999</v>
      </c>
      <c r="C1684">
        <v>394737</v>
      </c>
      <c r="D1684" s="193">
        <f t="shared" si="128"/>
        <v>2.8044703182118722</v>
      </c>
      <c r="E1684" s="422"/>
      <c r="F1684" s="425">
        <f t="shared" si="127"/>
        <v>2.2856766853752815</v>
      </c>
      <c r="G1684" s="717"/>
      <c r="M1684" s="717"/>
    </row>
    <row r="1685" spans="1:13" x14ac:dyDescent="0.2">
      <c r="A1685" s="157">
        <v>44340</v>
      </c>
      <c r="B1685" s="179">
        <v>14541.384</v>
      </c>
      <c r="C1685">
        <v>493491</v>
      </c>
      <c r="D1685" s="193">
        <f t="shared" si="128"/>
        <v>2.9466361088652073</v>
      </c>
      <c r="E1685" s="422"/>
      <c r="F1685" s="425">
        <f t="shared" si="127"/>
        <v>2.2856766853752815</v>
      </c>
      <c r="G1685" s="717"/>
      <c r="M1685" s="717"/>
    </row>
    <row r="1686" spans="1:13" x14ac:dyDescent="0.2">
      <c r="A1686" s="157">
        <v>44341</v>
      </c>
      <c r="B1686">
        <v>12843.29</v>
      </c>
      <c r="C1686">
        <v>441625</v>
      </c>
      <c r="D1686" s="193">
        <f t="shared" si="128"/>
        <v>2.9081890744409851</v>
      </c>
      <c r="E1686" s="422"/>
      <c r="F1686" s="425">
        <f t="shared" si="127"/>
        <v>2.2856766853752815</v>
      </c>
      <c r="G1686" s="717"/>
      <c r="M1686" s="717"/>
    </row>
    <row r="1687" spans="1:13" x14ac:dyDescent="0.2">
      <c r="A1687" s="157">
        <v>44342</v>
      </c>
      <c r="B1687">
        <v>8618.5400000000009</v>
      </c>
      <c r="C1687">
        <v>439848</v>
      </c>
      <c r="D1687" s="193">
        <f t="shared" si="128"/>
        <v>1.9594359869773197</v>
      </c>
      <c r="E1687" s="422"/>
      <c r="F1687" s="425">
        <f t="shared" si="127"/>
        <v>2.2856766853752815</v>
      </c>
      <c r="G1687" s="717"/>
      <c r="M1687" s="717"/>
    </row>
    <row r="1688" spans="1:13" x14ac:dyDescent="0.2">
      <c r="A1688" s="157">
        <v>44343</v>
      </c>
      <c r="B1688">
        <v>10933.43</v>
      </c>
      <c r="C1688">
        <v>429696</v>
      </c>
      <c r="D1688" s="193">
        <f t="shared" si="128"/>
        <v>2.5444570114685732</v>
      </c>
      <c r="E1688" s="422"/>
      <c r="F1688" s="425">
        <f t="shared" si="127"/>
        <v>2.2856766853752815</v>
      </c>
      <c r="G1688" s="717"/>
      <c r="M1688" s="717"/>
    </row>
    <row r="1689" spans="1:13" x14ac:dyDescent="0.2">
      <c r="A1689" s="157">
        <v>44344</v>
      </c>
      <c r="B1689" s="179">
        <v>12402.454</v>
      </c>
      <c r="C1689">
        <v>459277</v>
      </c>
      <c r="D1689" s="193">
        <f t="shared" si="128"/>
        <v>2.7004300237111809</v>
      </c>
      <c r="E1689" s="422"/>
      <c r="F1689" s="425">
        <f t="shared" si="127"/>
        <v>2.2856766853752815</v>
      </c>
      <c r="G1689" s="717"/>
      <c r="M1689" s="717"/>
    </row>
    <row r="1690" spans="1:13" x14ac:dyDescent="0.2">
      <c r="A1690" s="157">
        <v>44347</v>
      </c>
      <c r="B1690">
        <v>4471.82</v>
      </c>
      <c r="C1690">
        <v>281567</v>
      </c>
      <c r="D1690" s="193">
        <f t="shared" si="128"/>
        <v>1.5881903774234905</v>
      </c>
      <c r="E1690" s="422"/>
      <c r="F1690" s="425">
        <f t="shared" si="127"/>
        <v>2.2856766853752815</v>
      </c>
      <c r="G1690" s="717"/>
      <c r="M1690" s="717"/>
    </row>
    <row r="1691" spans="1:13" x14ac:dyDescent="0.2">
      <c r="A1691" s="157">
        <v>44348</v>
      </c>
      <c r="B1691">
        <v>4192.1499999999996</v>
      </c>
      <c r="C1691">
        <v>311770</v>
      </c>
      <c r="D1691" s="193">
        <f t="shared" si="128"/>
        <v>1.3446290534689032</v>
      </c>
      <c r="E1691" s="422"/>
      <c r="F1691" s="425">
        <f t="shared" si="127"/>
        <v>2.2856766853752815</v>
      </c>
      <c r="G1691" s="717"/>
      <c r="M1691" s="717"/>
    </row>
    <row r="1692" spans="1:13" x14ac:dyDescent="0.2">
      <c r="A1692" s="157">
        <v>44349</v>
      </c>
      <c r="B1692" s="179">
        <v>5830.2259999999997</v>
      </c>
      <c r="C1692">
        <v>290177</v>
      </c>
      <c r="D1692" s="193">
        <f t="shared" si="128"/>
        <v>2.0091964559561921</v>
      </c>
      <c r="E1692" s="422"/>
      <c r="F1692" s="425">
        <f t="shared" si="127"/>
        <v>2.2856766853752815</v>
      </c>
      <c r="G1692" s="717"/>
      <c r="M1692" s="717"/>
    </row>
    <row r="1693" spans="1:13" x14ac:dyDescent="0.2">
      <c r="A1693" s="157">
        <v>44350</v>
      </c>
      <c r="B1693">
        <v>10518.79</v>
      </c>
      <c r="C1693">
        <v>355472</v>
      </c>
      <c r="D1693" s="193">
        <f t="shared" si="128"/>
        <v>2.9591050771931404</v>
      </c>
      <c r="E1693" s="422"/>
      <c r="F1693" s="425">
        <f t="shared" si="127"/>
        <v>2.2856766853752815</v>
      </c>
      <c r="G1693" s="717"/>
      <c r="M1693" s="717"/>
    </row>
    <row r="1694" spans="1:13" x14ac:dyDescent="0.2">
      <c r="A1694" s="157">
        <v>44351</v>
      </c>
      <c r="B1694">
        <v>7324.39</v>
      </c>
      <c r="C1694">
        <v>354949</v>
      </c>
      <c r="D1694" s="193">
        <f t="shared" si="128"/>
        <v>2.0635048978867387</v>
      </c>
      <c r="E1694" s="422"/>
      <c r="F1694" s="425">
        <f t="shared" si="127"/>
        <v>2.2856766853752815</v>
      </c>
      <c r="G1694" s="717"/>
      <c r="M1694" s="717"/>
    </row>
    <row r="1695" spans="1:13" x14ac:dyDescent="0.2">
      <c r="A1695" s="157">
        <v>44354</v>
      </c>
      <c r="B1695">
        <v>11029.78</v>
      </c>
      <c r="C1695">
        <v>344160</v>
      </c>
      <c r="D1695" s="193">
        <f t="shared" si="128"/>
        <v>3.204840771734077</v>
      </c>
      <c r="E1695" s="422"/>
      <c r="F1695" s="425">
        <f t="shared" si="127"/>
        <v>2.2856766853752815</v>
      </c>
      <c r="G1695" s="717"/>
      <c r="M1695" s="717"/>
    </row>
    <row r="1696" spans="1:13" x14ac:dyDescent="0.2">
      <c r="A1696" s="157">
        <v>44355</v>
      </c>
      <c r="B1696" s="179">
        <v>9086.2919999999995</v>
      </c>
      <c r="C1696">
        <v>370771</v>
      </c>
      <c r="D1696" s="193">
        <f t="shared" si="128"/>
        <v>2.4506479740864306</v>
      </c>
      <c r="E1696" s="422"/>
      <c r="F1696" s="425">
        <f t="shared" si="127"/>
        <v>2.2856766853752815</v>
      </c>
      <c r="G1696" s="717"/>
      <c r="M1696" s="717"/>
    </row>
    <row r="1697" spans="1:13" x14ac:dyDescent="0.2">
      <c r="A1697" s="157">
        <v>44356</v>
      </c>
      <c r="B1697" s="179">
        <v>7330.7879999999996</v>
      </c>
      <c r="C1697">
        <v>358158</v>
      </c>
      <c r="D1697" s="193">
        <f t="shared" si="128"/>
        <v>2.0468028076993954</v>
      </c>
      <c r="E1697" s="422"/>
      <c r="F1697" s="425">
        <f t="shared" si="127"/>
        <v>2.2856766853752815</v>
      </c>
      <c r="G1697" s="717"/>
      <c r="M1697" s="717"/>
    </row>
    <row r="1698" spans="1:13" x14ac:dyDescent="0.2">
      <c r="A1698" s="157">
        <v>44357</v>
      </c>
      <c r="B1698" s="179">
        <v>9838.8760000000002</v>
      </c>
      <c r="C1698">
        <v>298769</v>
      </c>
      <c r="D1698" s="193">
        <f t="shared" si="128"/>
        <v>3.2931381769862336</v>
      </c>
      <c r="E1698" s="422"/>
      <c r="F1698" s="425">
        <f t="shared" si="127"/>
        <v>2.2856766853752815</v>
      </c>
      <c r="G1698" s="717"/>
      <c r="M1698" s="717"/>
    </row>
    <row r="1699" spans="1:13" x14ac:dyDescent="0.2">
      <c r="A1699" s="157">
        <v>44358</v>
      </c>
      <c r="B1699">
        <v>3717.91</v>
      </c>
      <c r="C1699">
        <v>170349</v>
      </c>
      <c r="D1699" s="193">
        <f t="shared" si="128"/>
        <v>2.1825252863239584</v>
      </c>
      <c r="E1699" s="422"/>
      <c r="F1699" s="425">
        <f t="shared" si="127"/>
        <v>2.2856766853752815</v>
      </c>
      <c r="G1699" s="717"/>
      <c r="M1699" s="717"/>
    </row>
    <row r="1700" spans="1:13" x14ac:dyDescent="0.2">
      <c r="A1700" s="157">
        <v>44361</v>
      </c>
      <c r="B1700">
        <v>13469.22</v>
      </c>
      <c r="C1700">
        <v>540264</v>
      </c>
      <c r="D1700" s="193">
        <f t="shared" si="128"/>
        <v>2.4930811603216205</v>
      </c>
      <c r="E1700" s="422"/>
      <c r="F1700" s="425">
        <f t="shared" si="127"/>
        <v>2.2856766853752815</v>
      </c>
      <c r="G1700" s="717"/>
      <c r="M1700" s="717"/>
    </row>
    <row r="1701" spans="1:13" x14ac:dyDescent="0.2">
      <c r="A1701" s="157">
        <v>44362</v>
      </c>
      <c r="B1701" s="179">
        <v>12010.914000000001</v>
      </c>
      <c r="C1701">
        <v>470155</v>
      </c>
      <c r="D1701" s="193">
        <f t="shared" si="128"/>
        <v>2.5546711190990208</v>
      </c>
      <c r="E1701" s="422"/>
      <c r="F1701" s="425">
        <f t="shared" si="127"/>
        <v>2.2856766853752815</v>
      </c>
      <c r="G1701" s="717"/>
      <c r="M1701" s="717"/>
    </row>
    <row r="1702" spans="1:13" x14ac:dyDescent="0.2">
      <c r="A1702" s="157">
        <v>44363</v>
      </c>
      <c r="B1702" s="179">
        <v>8714.9380000000001</v>
      </c>
      <c r="C1702">
        <v>479733</v>
      </c>
      <c r="D1702" s="193">
        <f t="shared" si="128"/>
        <v>1.8166225796432598</v>
      </c>
      <c r="E1702" s="422"/>
      <c r="F1702" s="425">
        <f t="shared" si="127"/>
        <v>2.2856766853752815</v>
      </c>
      <c r="G1702" s="717"/>
      <c r="M1702" s="717"/>
    </row>
    <row r="1703" spans="1:13" x14ac:dyDescent="0.2">
      <c r="A1703" s="157">
        <v>44364</v>
      </c>
      <c r="B1703" s="179">
        <v>18328.284</v>
      </c>
      <c r="C1703">
        <v>524224</v>
      </c>
      <c r="D1703" s="193">
        <f t="shared" si="128"/>
        <v>3.4962695336344765</v>
      </c>
      <c r="E1703" s="422"/>
      <c r="F1703" s="425">
        <f t="shared" si="127"/>
        <v>2.2856766853752815</v>
      </c>
      <c r="G1703" s="717"/>
      <c r="M1703" s="717"/>
    </row>
    <row r="1704" spans="1:13" x14ac:dyDescent="0.2">
      <c r="A1704" s="157">
        <v>44365</v>
      </c>
      <c r="B1704">
        <v>8496.84</v>
      </c>
      <c r="C1704">
        <v>517377</v>
      </c>
      <c r="D1704" s="193">
        <f t="shared" si="128"/>
        <v>1.6422917910923756</v>
      </c>
      <c r="E1704" s="422"/>
      <c r="F1704" s="425">
        <f t="shared" si="127"/>
        <v>2.2856766853752815</v>
      </c>
      <c r="G1704" s="717"/>
      <c r="M1704" s="717"/>
    </row>
    <row r="1705" spans="1:13" x14ac:dyDescent="0.2">
      <c r="A1705" s="157">
        <v>44368</v>
      </c>
      <c r="B1705" s="179">
        <v>7693.6660000000002</v>
      </c>
      <c r="C1705">
        <v>557887</v>
      </c>
      <c r="D1705" s="193">
        <f t="shared" si="128"/>
        <v>1.3790724644954984</v>
      </c>
      <c r="E1705" s="422"/>
      <c r="F1705" s="425">
        <f t="shared" si="127"/>
        <v>2.2856766853752815</v>
      </c>
      <c r="G1705" s="717"/>
      <c r="M1705" s="717"/>
    </row>
    <row r="1706" spans="1:13" x14ac:dyDescent="0.2">
      <c r="A1706" s="157">
        <v>44369</v>
      </c>
      <c r="B1706" s="179">
        <v>10036.191999999999</v>
      </c>
      <c r="C1706">
        <v>480286</v>
      </c>
      <c r="D1706" s="193">
        <f t="shared" si="128"/>
        <v>2.089628263159867</v>
      </c>
      <c r="E1706" s="422"/>
      <c r="F1706" s="425">
        <f t="shared" si="127"/>
        <v>2.2856766853752815</v>
      </c>
      <c r="G1706" s="717"/>
      <c r="M1706" s="717"/>
    </row>
    <row r="1707" spans="1:13" x14ac:dyDescent="0.2">
      <c r="A1707" s="157">
        <v>44370</v>
      </c>
      <c r="B1707" s="179">
        <v>5086.7280000000001</v>
      </c>
      <c r="C1707">
        <v>422557</v>
      </c>
      <c r="D1707" s="193">
        <f t="shared" si="128"/>
        <v>1.2037968842073377</v>
      </c>
      <c r="E1707" s="422"/>
      <c r="F1707" s="425">
        <f t="shared" si="127"/>
        <v>2.2856766853752815</v>
      </c>
      <c r="G1707" s="717"/>
      <c r="M1707" s="717"/>
    </row>
    <row r="1708" spans="1:13" x14ac:dyDescent="0.2">
      <c r="A1708" s="157">
        <v>44371</v>
      </c>
      <c r="B1708">
        <v>12702.02</v>
      </c>
      <c r="C1708">
        <v>494520</v>
      </c>
      <c r="D1708" s="193">
        <f t="shared" si="128"/>
        <v>2.5685553668203509</v>
      </c>
      <c r="E1708" s="422"/>
      <c r="F1708" s="425">
        <f t="shared" si="127"/>
        <v>2.2856766853752815</v>
      </c>
      <c r="G1708" s="717"/>
      <c r="M1708" s="717"/>
    </row>
    <row r="1709" spans="1:13" x14ac:dyDescent="0.2">
      <c r="A1709" s="157">
        <v>44372</v>
      </c>
      <c r="B1709">
        <v>10808.65</v>
      </c>
      <c r="C1709">
        <v>479784</v>
      </c>
      <c r="D1709" s="193">
        <f t="shared" si="128"/>
        <v>2.2528158504660429</v>
      </c>
      <c r="E1709" s="422"/>
      <c r="F1709" s="425">
        <f t="shared" si="127"/>
        <v>2.2856766853752815</v>
      </c>
      <c r="G1709" s="717"/>
      <c r="M1709" s="717"/>
    </row>
    <row r="1710" spans="1:13" x14ac:dyDescent="0.2">
      <c r="A1710" s="157">
        <v>44375</v>
      </c>
      <c r="B1710">
        <v>10999.47</v>
      </c>
      <c r="C1710">
        <v>476643</v>
      </c>
      <c r="D1710" s="193">
        <f t="shared" si="128"/>
        <v>2.3076956967793505</v>
      </c>
      <c r="E1710" s="422"/>
      <c r="F1710" s="425">
        <f t="shared" si="127"/>
        <v>2.2856766853752815</v>
      </c>
      <c r="G1710" s="717"/>
      <c r="M1710" s="717"/>
    </row>
    <row r="1711" spans="1:13" x14ac:dyDescent="0.2">
      <c r="A1711" s="157">
        <v>44376</v>
      </c>
      <c r="B1711" s="179">
        <v>14562.324000000001</v>
      </c>
      <c r="C1711">
        <v>511501</v>
      </c>
      <c r="D1711" s="193">
        <f t="shared" si="128"/>
        <v>2.8469785982823104</v>
      </c>
      <c r="E1711" s="422"/>
      <c r="F1711" s="425">
        <f t="shared" si="127"/>
        <v>2.2856766853752815</v>
      </c>
      <c r="G1711" s="717"/>
      <c r="M1711" s="717"/>
    </row>
    <row r="1712" spans="1:13" x14ac:dyDescent="0.2">
      <c r="A1712" s="157">
        <v>44377</v>
      </c>
      <c r="B1712" s="179">
        <v>11222.736999999999</v>
      </c>
      <c r="C1712">
        <v>548630</v>
      </c>
      <c r="D1712" s="193">
        <f t="shared" si="128"/>
        <v>2.0455930226199808</v>
      </c>
      <c r="E1712" s="422"/>
      <c r="F1712" s="425">
        <f t="shared" si="127"/>
        <v>2.2856766853752815</v>
      </c>
      <c r="G1712" s="717"/>
      <c r="M1712" s="717"/>
    </row>
    <row r="1713" spans="1:13" x14ac:dyDescent="0.2">
      <c r="A1713" s="157">
        <v>44378</v>
      </c>
      <c r="B1713" s="179">
        <v>8221.9240000000009</v>
      </c>
      <c r="C1713">
        <v>517878</v>
      </c>
      <c r="D1713" s="193">
        <f t="shared" si="128"/>
        <v>1.5876179331811742</v>
      </c>
      <c r="E1713" s="422"/>
      <c r="F1713" s="425">
        <f t="shared" si="127"/>
        <v>2.2856766853752815</v>
      </c>
      <c r="G1713" s="717"/>
      <c r="M1713" s="717"/>
    </row>
    <row r="1714" spans="1:13" x14ac:dyDescent="0.2">
      <c r="A1714" s="157">
        <v>44379</v>
      </c>
      <c r="B1714">
        <v>14386.51</v>
      </c>
      <c r="C1714">
        <v>546435</v>
      </c>
      <c r="D1714" s="193">
        <f t="shared" si="128"/>
        <v>2.6327943854255307</v>
      </c>
      <c r="E1714" s="422"/>
      <c r="F1714" s="425">
        <f t="shared" si="127"/>
        <v>2.2856766853752815</v>
      </c>
      <c r="G1714" s="717"/>
      <c r="M1714" s="717"/>
    </row>
    <row r="1715" spans="1:13" x14ac:dyDescent="0.2">
      <c r="A1715" s="157">
        <v>44382</v>
      </c>
      <c r="B1715" s="179">
        <v>7775.8220000000001</v>
      </c>
      <c r="C1715">
        <v>505041</v>
      </c>
      <c r="D1715" s="193">
        <f t="shared" si="128"/>
        <v>1.5396417320573972</v>
      </c>
      <c r="E1715" s="422"/>
      <c r="F1715" s="425">
        <f t="shared" si="127"/>
        <v>2.2856766853752815</v>
      </c>
      <c r="G1715" s="717"/>
      <c r="M1715" s="717"/>
    </row>
    <row r="1716" spans="1:13" x14ac:dyDescent="0.2">
      <c r="A1716" s="157">
        <v>44383</v>
      </c>
      <c r="B1716">
        <v>12768.7</v>
      </c>
      <c r="C1716">
        <v>378324</v>
      </c>
      <c r="D1716" s="193">
        <f t="shared" si="128"/>
        <v>3.3750700457808653</v>
      </c>
      <c r="E1716" s="422"/>
      <c r="F1716" s="425">
        <f t="shared" si="127"/>
        <v>2.2856766853752815</v>
      </c>
      <c r="G1716" s="717"/>
      <c r="M1716" s="717"/>
    </row>
    <row r="1717" spans="1:13" x14ac:dyDescent="0.2">
      <c r="A1717" s="157">
        <v>44384</v>
      </c>
      <c r="B1717">
        <v>10938.38</v>
      </c>
      <c r="C1717">
        <v>518400</v>
      </c>
      <c r="D1717" s="193">
        <f t="shared" si="128"/>
        <v>2.1100270061728392</v>
      </c>
      <c r="E1717" s="422"/>
      <c r="F1717" s="425">
        <f t="shared" si="127"/>
        <v>2.2856766853752815</v>
      </c>
      <c r="G1717" s="717"/>
      <c r="M1717" s="717"/>
    </row>
    <row r="1718" spans="1:13" x14ac:dyDescent="0.2">
      <c r="A1718" s="157">
        <v>44385</v>
      </c>
      <c r="B1718">
        <v>8921.1200000000008</v>
      </c>
      <c r="C1718">
        <v>496588</v>
      </c>
      <c r="D1718" s="193">
        <f t="shared" si="128"/>
        <v>1.7964832013661225</v>
      </c>
      <c r="E1718" s="422"/>
      <c r="F1718" s="425">
        <f t="shared" ref="F1718:F1781" si="129">$F$1588</f>
        <v>2.2856766853752815</v>
      </c>
      <c r="G1718" s="717"/>
      <c r="M1718" s="717"/>
    </row>
    <row r="1719" spans="1:13" x14ac:dyDescent="0.2">
      <c r="A1719" s="157">
        <v>44386</v>
      </c>
      <c r="B1719">
        <v>12649.8</v>
      </c>
      <c r="C1719">
        <v>513625</v>
      </c>
      <c r="D1719" s="193">
        <f t="shared" ref="D1719:D1785" si="130">(B1719/C1719)*100</f>
        <v>2.4628474081284981</v>
      </c>
      <c r="E1719" s="422"/>
      <c r="F1719" s="425">
        <f t="shared" si="129"/>
        <v>2.2856766853752815</v>
      </c>
      <c r="G1719" s="717"/>
      <c r="M1719" s="717"/>
    </row>
    <row r="1720" spans="1:13" x14ac:dyDescent="0.2">
      <c r="A1720" s="157">
        <v>44387</v>
      </c>
      <c r="B1720">
        <v>2572.46</v>
      </c>
      <c r="C1720">
        <v>323665</v>
      </c>
      <c r="D1720" s="193">
        <f t="shared" si="130"/>
        <v>0.79479091035484228</v>
      </c>
      <c r="E1720" s="422"/>
      <c r="F1720" s="425">
        <f t="shared" si="129"/>
        <v>2.2856766853752815</v>
      </c>
      <c r="G1720" s="717"/>
      <c r="M1720" s="717"/>
    </row>
    <row r="1721" spans="1:13" x14ac:dyDescent="0.2">
      <c r="A1721" s="157">
        <v>44389</v>
      </c>
      <c r="B1721" s="179">
        <v>9865.5660000000007</v>
      </c>
      <c r="C1721">
        <v>459536</v>
      </c>
      <c r="D1721" s="193">
        <f t="shared" si="130"/>
        <v>2.1468537829462764</v>
      </c>
      <c r="E1721" s="422"/>
      <c r="F1721" s="425">
        <f t="shared" si="129"/>
        <v>2.2856766853752815</v>
      </c>
      <c r="G1721" s="717"/>
      <c r="M1721" s="717"/>
    </row>
    <row r="1722" spans="1:13" x14ac:dyDescent="0.2">
      <c r="A1722" s="157">
        <v>44390</v>
      </c>
      <c r="B1722" s="179">
        <v>13407.634</v>
      </c>
      <c r="C1722">
        <v>462557</v>
      </c>
      <c r="D1722" s="193">
        <f t="shared" si="130"/>
        <v>2.8985906601780971</v>
      </c>
      <c r="E1722" s="422"/>
      <c r="F1722" s="425">
        <f t="shared" si="129"/>
        <v>2.2856766853752815</v>
      </c>
      <c r="G1722" s="717"/>
      <c r="M1722" s="717"/>
    </row>
    <row r="1723" spans="1:13" x14ac:dyDescent="0.2">
      <c r="A1723" s="157">
        <v>44392</v>
      </c>
      <c r="B1723">
        <v>12448.04</v>
      </c>
      <c r="C1723">
        <v>487506</v>
      </c>
      <c r="D1723" s="193">
        <f t="shared" si="130"/>
        <v>2.5534126759465527</v>
      </c>
      <c r="E1723" s="422"/>
      <c r="F1723" s="425">
        <f t="shared" si="129"/>
        <v>2.2856766853752815</v>
      </c>
      <c r="G1723" s="717"/>
      <c r="M1723" s="717"/>
    </row>
    <row r="1724" spans="1:13" x14ac:dyDescent="0.2">
      <c r="A1724" s="157">
        <v>44393</v>
      </c>
      <c r="B1724" s="179">
        <v>5446.7539999999999</v>
      </c>
      <c r="C1724">
        <v>289467</v>
      </c>
      <c r="D1724" s="193">
        <f t="shared" si="130"/>
        <v>1.8816493762674156</v>
      </c>
      <c r="E1724" s="422"/>
      <c r="F1724" s="425">
        <f t="shared" si="129"/>
        <v>2.2856766853752815</v>
      </c>
      <c r="G1724" s="717"/>
      <c r="M1724" s="717"/>
    </row>
    <row r="1725" spans="1:13" x14ac:dyDescent="0.2">
      <c r="A1725" s="157">
        <v>44396</v>
      </c>
      <c r="B1725">
        <v>9551.76</v>
      </c>
      <c r="C1725">
        <v>472913</v>
      </c>
      <c r="D1725" s="193">
        <f t="shared" si="130"/>
        <v>2.0197710784013125</v>
      </c>
      <c r="E1725" s="422"/>
      <c r="F1725" s="425">
        <f t="shared" si="129"/>
        <v>2.2856766853752815</v>
      </c>
      <c r="G1725" s="717"/>
      <c r="M1725" s="717"/>
    </row>
    <row r="1726" spans="1:13" x14ac:dyDescent="0.2">
      <c r="A1726" s="157">
        <v>44397</v>
      </c>
      <c r="B1726" s="179">
        <v>7124.5379999999996</v>
      </c>
      <c r="C1726">
        <v>486303</v>
      </c>
      <c r="D1726" s="193">
        <f t="shared" si="130"/>
        <v>1.4650409312712445</v>
      </c>
      <c r="E1726" s="422"/>
      <c r="F1726" s="425">
        <f t="shared" si="129"/>
        <v>2.2856766853752815</v>
      </c>
      <c r="G1726" s="717"/>
      <c r="M1726" s="717"/>
    </row>
    <row r="1727" spans="1:13" x14ac:dyDescent="0.2">
      <c r="A1727" s="157">
        <v>44398</v>
      </c>
      <c r="B1727" s="179">
        <v>14960.433999999999</v>
      </c>
      <c r="C1727">
        <v>520822</v>
      </c>
      <c r="D1727" s="193">
        <f t="shared" si="130"/>
        <v>2.8724658328565229</v>
      </c>
      <c r="E1727" s="422"/>
      <c r="F1727" s="425">
        <f t="shared" si="129"/>
        <v>2.2856766853752815</v>
      </c>
      <c r="G1727" s="717"/>
      <c r="M1727" s="717"/>
    </row>
    <row r="1728" spans="1:13" x14ac:dyDescent="0.2">
      <c r="A1728" s="157">
        <v>44399</v>
      </c>
      <c r="B1728" s="179">
        <v>7853.3459999999995</v>
      </c>
      <c r="C1728">
        <v>475931</v>
      </c>
      <c r="D1728" s="193">
        <f t="shared" si="130"/>
        <v>1.6501018004710766</v>
      </c>
      <c r="E1728" s="422"/>
      <c r="F1728" s="425">
        <f t="shared" si="129"/>
        <v>2.2856766853752815</v>
      </c>
      <c r="G1728" s="717"/>
      <c r="M1728" s="717"/>
    </row>
    <row r="1729" spans="1:13" x14ac:dyDescent="0.2">
      <c r="A1729" s="157">
        <v>44400</v>
      </c>
      <c r="B1729" s="179">
        <v>14975.132</v>
      </c>
      <c r="C1729">
        <v>487392</v>
      </c>
      <c r="D1729" s="193">
        <f t="shared" si="130"/>
        <v>3.072502626222835</v>
      </c>
      <c r="E1729" s="422"/>
      <c r="F1729" s="425">
        <f t="shared" si="129"/>
        <v>2.2856766853752815</v>
      </c>
      <c r="G1729" s="717"/>
      <c r="M1729" s="717"/>
    </row>
    <row r="1730" spans="1:13" x14ac:dyDescent="0.2">
      <c r="A1730" s="157">
        <v>44403</v>
      </c>
      <c r="B1730" s="179">
        <v>10328.780000000001</v>
      </c>
      <c r="C1730">
        <v>506162</v>
      </c>
      <c r="D1730" s="193">
        <f t="shared" si="130"/>
        <v>2.0406075525227103</v>
      </c>
      <c r="E1730" s="422"/>
      <c r="F1730" s="425">
        <f t="shared" si="129"/>
        <v>2.2856766853752815</v>
      </c>
      <c r="G1730" s="717"/>
      <c r="M1730" s="717"/>
    </row>
    <row r="1731" spans="1:13" x14ac:dyDescent="0.2">
      <c r="A1731" s="157">
        <v>44404</v>
      </c>
      <c r="B1731" s="179">
        <v>5099.0569999999998</v>
      </c>
      <c r="C1731">
        <v>500967</v>
      </c>
      <c r="D1731" s="193">
        <f t="shared" si="130"/>
        <v>1.0178428918471676</v>
      </c>
      <c r="E1731" s="422"/>
      <c r="F1731" s="425">
        <f t="shared" si="129"/>
        <v>2.2856766853752815</v>
      </c>
      <c r="G1731" s="717"/>
      <c r="M1731" s="717"/>
    </row>
    <row r="1732" spans="1:13" x14ac:dyDescent="0.2">
      <c r="A1732" s="157">
        <v>44405</v>
      </c>
      <c r="B1732" s="179">
        <v>10787.964</v>
      </c>
      <c r="C1732">
        <v>481524</v>
      </c>
      <c r="D1732" s="193">
        <f t="shared" si="130"/>
        <v>2.2403792957360382</v>
      </c>
      <c r="E1732" s="422"/>
      <c r="F1732" s="425">
        <f t="shared" si="129"/>
        <v>2.2856766853752815</v>
      </c>
      <c r="G1732" s="717"/>
      <c r="M1732" s="717"/>
    </row>
    <row r="1733" spans="1:13" x14ac:dyDescent="0.2">
      <c r="A1733" s="157">
        <v>44406</v>
      </c>
      <c r="B1733" s="179">
        <v>11209.02</v>
      </c>
      <c r="C1733">
        <v>558987</v>
      </c>
      <c r="D1733" s="193">
        <f t="shared" si="130"/>
        <v>2.005238046680871</v>
      </c>
      <c r="E1733" s="422"/>
      <c r="F1733" s="425">
        <f t="shared" si="129"/>
        <v>2.2856766853752815</v>
      </c>
      <c r="G1733" s="717"/>
      <c r="M1733" s="717"/>
    </row>
    <row r="1734" spans="1:13" x14ac:dyDescent="0.2">
      <c r="A1734" s="157">
        <v>44407</v>
      </c>
      <c r="B1734" s="179">
        <v>14394.61</v>
      </c>
      <c r="C1734">
        <v>523712</v>
      </c>
      <c r="D1734" s="193">
        <f t="shared" si="130"/>
        <v>2.748573643529268</v>
      </c>
      <c r="E1734" s="422"/>
      <c r="F1734" s="425">
        <f t="shared" si="129"/>
        <v>2.2856766853752815</v>
      </c>
      <c r="G1734" s="717"/>
      <c r="M1734" s="717"/>
    </row>
    <row r="1735" spans="1:13" x14ac:dyDescent="0.2">
      <c r="A1735" s="157">
        <v>44410</v>
      </c>
      <c r="B1735" s="179">
        <v>1024.1079999999999</v>
      </c>
      <c r="C1735">
        <v>469759</v>
      </c>
      <c r="D1735" s="193">
        <f t="shared" si="130"/>
        <v>0.21800710577125718</v>
      </c>
      <c r="E1735" s="422"/>
      <c r="F1735" s="425">
        <f t="shared" si="129"/>
        <v>2.2856766853752815</v>
      </c>
      <c r="G1735" s="717"/>
      <c r="M1735" s="717"/>
    </row>
    <row r="1736" spans="1:13" x14ac:dyDescent="0.2">
      <c r="A1736" s="157">
        <v>44411</v>
      </c>
      <c r="B1736" s="179">
        <v>4772.0879999999997</v>
      </c>
      <c r="C1736">
        <v>326074</v>
      </c>
      <c r="D1736" s="193">
        <f t="shared" si="130"/>
        <v>1.4634984696725282</v>
      </c>
      <c r="E1736" s="422"/>
      <c r="F1736" s="425">
        <f t="shared" si="129"/>
        <v>2.2856766853752815</v>
      </c>
      <c r="G1736" s="717"/>
      <c r="M1736" s="717"/>
    </row>
    <row r="1737" spans="1:13" x14ac:dyDescent="0.2">
      <c r="A1737" s="157">
        <v>44438</v>
      </c>
      <c r="B1737" s="179">
        <v>2082.66</v>
      </c>
      <c r="C1737">
        <v>233996</v>
      </c>
      <c r="D1737" s="193">
        <f t="shared" si="130"/>
        <v>0.8900408553992375</v>
      </c>
      <c r="E1737" s="422"/>
      <c r="F1737" s="425">
        <f t="shared" si="129"/>
        <v>2.2856766853752815</v>
      </c>
      <c r="G1737" s="717"/>
      <c r="M1737" s="717"/>
    </row>
    <row r="1738" spans="1:13" x14ac:dyDescent="0.2">
      <c r="A1738" s="157">
        <v>44439</v>
      </c>
      <c r="B1738" s="179">
        <v>5212.26</v>
      </c>
      <c r="C1738">
        <v>301307</v>
      </c>
      <c r="D1738" s="193">
        <f t="shared" si="130"/>
        <v>1.7298834743301683</v>
      </c>
      <c r="E1738" s="422"/>
      <c r="F1738" s="425">
        <f t="shared" si="129"/>
        <v>2.2856766853752815</v>
      </c>
      <c r="G1738" s="717"/>
      <c r="M1738" s="717"/>
    </row>
    <row r="1739" spans="1:13" x14ac:dyDescent="0.2">
      <c r="A1739" s="157">
        <v>44440</v>
      </c>
      <c r="B1739" s="179">
        <v>2885.7040000000002</v>
      </c>
      <c r="C1739">
        <v>363509</v>
      </c>
      <c r="D1739" s="193">
        <f t="shared" si="130"/>
        <v>0.79384664478733691</v>
      </c>
      <c r="E1739" s="422"/>
      <c r="F1739" s="425">
        <f t="shared" si="129"/>
        <v>2.2856766853752815</v>
      </c>
      <c r="G1739" s="717"/>
      <c r="M1739" s="717"/>
    </row>
    <row r="1740" spans="1:13" x14ac:dyDescent="0.2">
      <c r="A1740" s="157">
        <v>44441</v>
      </c>
      <c r="B1740">
        <v>11795.22</v>
      </c>
      <c r="C1740">
        <v>380415</v>
      </c>
      <c r="D1740" s="193">
        <f t="shared" si="130"/>
        <v>3.1006190607625879</v>
      </c>
      <c r="E1740" s="422"/>
      <c r="F1740" s="425">
        <f t="shared" si="129"/>
        <v>2.2856766853752815</v>
      </c>
      <c r="G1740" s="717"/>
      <c r="M1740" s="717"/>
    </row>
    <row r="1741" spans="1:13" x14ac:dyDescent="0.2">
      <c r="A1741" s="157">
        <v>44442</v>
      </c>
      <c r="B1741" s="179">
        <v>9448.5920000000006</v>
      </c>
      <c r="C1741">
        <v>400246</v>
      </c>
      <c r="D1741" s="193">
        <f t="shared" si="130"/>
        <v>2.3606961718543094</v>
      </c>
      <c r="E1741" s="422"/>
      <c r="F1741" s="425">
        <f t="shared" si="129"/>
        <v>2.2856766853752815</v>
      </c>
      <c r="G1741" s="717"/>
      <c r="M1741" s="717"/>
    </row>
    <row r="1742" spans="1:13" x14ac:dyDescent="0.2">
      <c r="A1742" s="157">
        <v>44445</v>
      </c>
      <c r="B1742">
        <v>10810.65</v>
      </c>
      <c r="C1742">
        <v>387966</v>
      </c>
      <c r="D1742" s="193">
        <f t="shared" si="130"/>
        <v>2.7864941773248173</v>
      </c>
      <c r="E1742" s="422"/>
      <c r="F1742" s="425">
        <f t="shared" si="129"/>
        <v>2.2856766853752815</v>
      </c>
      <c r="G1742" s="717"/>
      <c r="M1742" s="717"/>
    </row>
    <row r="1743" spans="1:13" x14ac:dyDescent="0.2">
      <c r="A1743" s="157">
        <v>44446</v>
      </c>
      <c r="B1743" s="179">
        <v>7362.5280000000002</v>
      </c>
      <c r="C1743">
        <v>438343</v>
      </c>
      <c r="D1743" s="193">
        <f t="shared" si="130"/>
        <v>1.6796271413025872</v>
      </c>
      <c r="E1743" s="422"/>
      <c r="F1743" s="425">
        <f t="shared" si="129"/>
        <v>2.2856766853752815</v>
      </c>
      <c r="G1743" s="717"/>
      <c r="M1743" s="717"/>
    </row>
    <row r="1744" spans="1:13" x14ac:dyDescent="0.2">
      <c r="A1744" s="157">
        <v>44447</v>
      </c>
      <c r="B1744" s="179">
        <v>10186.444</v>
      </c>
      <c r="C1744">
        <v>498405</v>
      </c>
      <c r="D1744" s="193">
        <f t="shared" si="130"/>
        <v>2.0438085492721783</v>
      </c>
      <c r="E1744" s="422"/>
      <c r="F1744" s="425">
        <f t="shared" si="129"/>
        <v>2.2856766853752815</v>
      </c>
      <c r="G1744" s="717"/>
      <c r="M1744" s="717"/>
    </row>
    <row r="1745" spans="1:13" x14ac:dyDescent="0.2">
      <c r="A1745" s="157">
        <v>44448</v>
      </c>
      <c r="B1745" s="179">
        <v>8382.5879999999997</v>
      </c>
      <c r="C1745">
        <v>434240</v>
      </c>
      <c r="D1745" s="193">
        <f t="shared" si="130"/>
        <v>1.9304043846720707</v>
      </c>
      <c r="E1745" s="422"/>
      <c r="F1745" s="425">
        <f t="shared" si="129"/>
        <v>2.2856766853752815</v>
      </c>
      <c r="G1745" s="717"/>
      <c r="M1745" s="717"/>
    </row>
    <row r="1746" spans="1:13" x14ac:dyDescent="0.2">
      <c r="A1746" s="157">
        <v>44449</v>
      </c>
      <c r="B1746" s="179">
        <v>9354.5840000000007</v>
      </c>
      <c r="C1746">
        <v>432172</v>
      </c>
      <c r="D1746" s="193">
        <f t="shared" si="130"/>
        <v>2.1645511509306483</v>
      </c>
      <c r="E1746" s="422"/>
      <c r="F1746" s="425">
        <f t="shared" si="129"/>
        <v>2.2856766853752815</v>
      </c>
      <c r="G1746" s="717"/>
      <c r="M1746" s="717"/>
    </row>
    <row r="1747" spans="1:13" x14ac:dyDescent="0.2">
      <c r="A1747" s="157">
        <v>44452</v>
      </c>
      <c r="B1747">
        <v>9437.18</v>
      </c>
      <c r="C1747">
        <v>502672</v>
      </c>
      <c r="D1747" s="193">
        <f t="shared" si="130"/>
        <v>1.87740315752618</v>
      </c>
      <c r="E1747" s="422"/>
      <c r="F1747" s="425">
        <f t="shared" si="129"/>
        <v>2.2856766853752815</v>
      </c>
      <c r="G1747" s="717"/>
      <c r="M1747" s="717"/>
    </row>
    <row r="1748" spans="1:13" x14ac:dyDescent="0.2">
      <c r="A1748" s="157">
        <v>44453</v>
      </c>
      <c r="B1748">
        <v>7179.18</v>
      </c>
      <c r="C1748">
        <v>440367</v>
      </c>
      <c r="D1748" s="193">
        <f t="shared" si="130"/>
        <v>1.6302720231079986</v>
      </c>
      <c r="E1748" s="422"/>
      <c r="F1748" s="425">
        <f t="shared" si="129"/>
        <v>2.2856766853752815</v>
      </c>
      <c r="G1748" s="717"/>
      <c r="M1748" s="717"/>
    </row>
    <row r="1749" spans="1:13" x14ac:dyDescent="0.2">
      <c r="A1749" s="157">
        <v>44454</v>
      </c>
      <c r="B1749" s="179">
        <v>10364.335999999999</v>
      </c>
      <c r="C1749">
        <v>436184</v>
      </c>
      <c r="D1749" s="193">
        <f t="shared" si="130"/>
        <v>2.3761385103534289</v>
      </c>
      <c r="E1749" s="422"/>
      <c r="F1749" s="425">
        <f t="shared" si="129"/>
        <v>2.2856766853752815</v>
      </c>
      <c r="G1749" s="717"/>
      <c r="M1749" s="717"/>
    </row>
    <row r="1750" spans="1:13" x14ac:dyDescent="0.2">
      <c r="A1750" s="157">
        <v>44455</v>
      </c>
      <c r="B1750" s="179">
        <v>12910.727999999999</v>
      </c>
      <c r="C1750">
        <v>395341</v>
      </c>
      <c r="D1750" s="193">
        <f t="shared" si="130"/>
        <v>3.2657194674976791</v>
      </c>
      <c r="E1750" s="422"/>
      <c r="F1750" s="425">
        <f t="shared" si="129"/>
        <v>2.2856766853752815</v>
      </c>
      <c r="G1750" s="717"/>
      <c r="M1750" s="717"/>
    </row>
    <row r="1751" spans="1:13" x14ac:dyDescent="0.2">
      <c r="A1751" s="157">
        <v>44456</v>
      </c>
      <c r="B1751" s="179">
        <v>5584.1459999999997</v>
      </c>
      <c r="C1751">
        <v>282259</v>
      </c>
      <c r="D1751" s="193">
        <f t="shared" si="130"/>
        <v>1.9783765973804199</v>
      </c>
      <c r="E1751" s="422"/>
      <c r="F1751" s="425">
        <f t="shared" si="129"/>
        <v>2.2856766853752815</v>
      </c>
      <c r="G1751" s="717"/>
      <c r="M1751" s="717"/>
    </row>
    <row r="1752" spans="1:13" x14ac:dyDescent="0.2">
      <c r="A1752" s="157">
        <v>44459</v>
      </c>
      <c r="B1752" s="179">
        <v>9395.3439999999991</v>
      </c>
      <c r="C1752">
        <v>392238</v>
      </c>
      <c r="D1752" s="193">
        <f t="shared" si="130"/>
        <v>2.3953171288860333</v>
      </c>
      <c r="E1752" s="422"/>
      <c r="F1752" s="425">
        <f t="shared" si="129"/>
        <v>2.2856766853752815</v>
      </c>
      <c r="G1752" s="717"/>
      <c r="M1752" s="717"/>
    </row>
    <row r="1753" spans="1:13" x14ac:dyDescent="0.2">
      <c r="A1753" s="157">
        <v>44460</v>
      </c>
      <c r="B1753" s="179">
        <v>10045.878000000001</v>
      </c>
      <c r="C1753">
        <v>464313</v>
      </c>
      <c r="D1753" s="193">
        <f t="shared" si="130"/>
        <v>2.1636004160986233</v>
      </c>
      <c r="E1753" s="422"/>
      <c r="F1753" s="425">
        <f t="shared" si="129"/>
        <v>2.2856766853752815</v>
      </c>
      <c r="G1753" s="717"/>
      <c r="M1753" s="717"/>
    </row>
    <row r="1754" spans="1:13" x14ac:dyDescent="0.2">
      <c r="A1754" s="157">
        <v>44461</v>
      </c>
      <c r="B1754" s="179">
        <v>8889.8970000000008</v>
      </c>
      <c r="C1754">
        <v>416994</v>
      </c>
      <c r="D1754" s="193">
        <f t="shared" si="130"/>
        <v>2.1319004589994099</v>
      </c>
      <c r="E1754" s="422"/>
      <c r="F1754" s="425">
        <f t="shared" si="129"/>
        <v>2.2856766853752815</v>
      </c>
      <c r="G1754" s="717"/>
      <c r="M1754" s="717"/>
    </row>
    <row r="1755" spans="1:13" x14ac:dyDescent="0.2">
      <c r="A1755" s="157">
        <v>44462</v>
      </c>
      <c r="B1755" s="179">
        <v>12857.012000000001</v>
      </c>
      <c r="C1755">
        <v>422033</v>
      </c>
      <c r="D1755" s="193">
        <f t="shared" si="130"/>
        <v>3.046447078782939</v>
      </c>
      <c r="E1755" s="422"/>
      <c r="F1755" s="425">
        <f t="shared" si="129"/>
        <v>2.2856766853752815</v>
      </c>
      <c r="G1755" s="717"/>
      <c r="M1755" s="717"/>
    </row>
    <row r="1756" spans="1:13" x14ac:dyDescent="0.2">
      <c r="A1756" s="157">
        <v>44463</v>
      </c>
      <c r="B1756" s="179">
        <v>10782.204</v>
      </c>
      <c r="C1756">
        <v>462124</v>
      </c>
      <c r="D1756" s="193">
        <f t="shared" si="130"/>
        <v>2.3331841670201072</v>
      </c>
      <c r="E1756" s="422"/>
      <c r="F1756" s="425">
        <f t="shared" si="129"/>
        <v>2.2856766853752815</v>
      </c>
      <c r="G1756" s="717"/>
      <c r="M1756" s="717"/>
    </row>
    <row r="1757" spans="1:13" x14ac:dyDescent="0.2">
      <c r="A1757" s="157">
        <v>44466</v>
      </c>
      <c r="B1757">
        <v>12275.52</v>
      </c>
      <c r="C1757">
        <v>481809</v>
      </c>
      <c r="D1757" s="193">
        <f t="shared" si="130"/>
        <v>2.5477979863389852</v>
      </c>
      <c r="E1757" s="422"/>
      <c r="F1757" s="425">
        <f t="shared" si="129"/>
        <v>2.2856766853752815</v>
      </c>
      <c r="G1757" s="717"/>
      <c r="M1757" s="717"/>
    </row>
    <row r="1758" spans="1:13" x14ac:dyDescent="0.2">
      <c r="A1758" s="157">
        <v>44467</v>
      </c>
      <c r="B1758" s="179">
        <v>8553.5259999999998</v>
      </c>
      <c r="C1758">
        <v>400261</v>
      </c>
      <c r="D1758" s="193">
        <f t="shared" si="130"/>
        <v>2.1369871159068707</v>
      </c>
      <c r="E1758" s="422"/>
      <c r="F1758" s="425">
        <f t="shared" si="129"/>
        <v>2.2856766853752815</v>
      </c>
      <c r="G1758" s="717"/>
      <c r="M1758" s="717"/>
    </row>
    <row r="1759" spans="1:13" x14ac:dyDescent="0.2">
      <c r="A1759" s="157">
        <v>44468</v>
      </c>
      <c r="B1759" s="179">
        <v>7862.0039999999999</v>
      </c>
      <c r="C1759">
        <v>446675</v>
      </c>
      <c r="D1759" s="193">
        <f t="shared" si="130"/>
        <v>1.7601173112441932</v>
      </c>
      <c r="E1759" s="422"/>
      <c r="F1759" s="425">
        <f t="shared" si="129"/>
        <v>2.2856766853752815</v>
      </c>
      <c r="G1759" s="717"/>
      <c r="M1759" s="717"/>
    </row>
    <row r="1760" spans="1:13" x14ac:dyDescent="0.2">
      <c r="A1760" s="157">
        <v>44469</v>
      </c>
      <c r="B1760">
        <v>11929.79</v>
      </c>
      <c r="C1760">
        <v>496248</v>
      </c>
      <c r="D1760" s="193">
        <f t="shared" si="130"/>
        <v>2.4039975979752062</v>
      </c>
      <c r="E1760" s="422"/>
      <c r="F1760" s="425">
        <f t="shared" si="129"/>
        <v>2.2856766853752815</v>
      </c>
      <c r="G1760" s="717"/>
      <c r="M1760" s="717"/>
    </row>
    <row r="1761" spans="1:13" x14ac:dyDescent="0.2">
      <c r="A1761" s="157">
        <v>44470</v>
      </c>
      <c r="B1761" s="179">
        <v>5603.5020000000004</v>
      </c>
      <c r="C1761">
        <v>403834</v>
      </c>
      <c r="D1761" s="193">
        <f t="shared" si="130"/>
        <v>1.3875755879891243</v>
      </c>
      <c r="E1761" s="422"/>
      <c r="F1761" s="425">
        <f t="shared" si="129"/>
        <v>2.2856766853752815</v>
      </c>
      <c r="G1761" s="717"/>
      <c r="M1761" s="717"/>
    </row>
    <row r="1762" spans="1:13" x14ac:dyDescent="0.2">
      <c r="A1762" s="157">
        <v>44473</v>
      </c>
      <c r="B1762" s="179">
        <v>7975.8639999999996</v>
      </c>
      <c r="C1762">
        <v>405562</v>
      </c>
      <c r="D1762" s="193">
        <f t="shared" si="130"/>
        <v>1.9666201468579403</v>
      </c>
      <c r="E1762" s="422"/>
      <c r="F1762" s="425">
        <f t="shared" si="129"/>
        <v>2.2856766853752815</v>
      </c>
      <c r="G1762" s="717"/>
      <c r="M1762" s="717"/>
    </row>
    <row r="1763" spans="1:13" x14ac:dyDescent="0.2">
      <c r="A1763" s="157">
        <v>44474</v>
      </c>
      <c r="B1763" s="179">
        <v>12169.824000000001</v>
      </c>
      <c r="C1763">
        <v>452409</v>
      </c>
      <c r="D1763" s="193">
        <f t="shared" si="130"/>
        <v>2.690004840752505</v>
      </c>
      <c r="E1763" s="422"/>
      <c r="F1763" s="425">
        <f t="shared" si="129"/>
        <v>2.2856766853752815</v>
      </c>
      <c r="G1763" s="717"/>
      <c r="M1763" s="717"/>
    </row>
    <row r="1764" spans="1:13" x14ac:dyDescent="0.2">
      <c r="A1764" s="157">
        <v>44475</v>
      </c>
      <c r="B1764">
        <v>6492.71</v>
      </c>
      <c r="C1764">
        <v>413116</v>
      </c>
      <c r="D1764" s="193">
        <f t="shared" si="130"/>
        <v>1.5716433156788894</v>
      </c>
      <c r="E1764" s="422"/>
      <c r="F1764" s="425">
        <f t="shared" si="129"/>
        <v>2.2856766853752815</v>
      </c>
      <c r="G1764" s="717"/>
      <c r="M1764" s="717"/>
    </row>
    <row r="1765" spans="1:13" x14ac:dyDescent="0.2">
      <c r="A1765" s="157">
        <v>44476</v>
      </c>
      <c r="B1765" s="179">
        <v>7814.2860000000001</v>
      </c>
      <c r="C1765">
        <v>382053</v>
      </c>
      <c r="D1765" s="193">
        <f t="shared" si="130"/>
        <v>2.0453408296754638</v>
      </c>
      <c r="E1765" s="422"/>
      <c r="F1765" s="425">
        <f t="shared" si="129"/>
        <v>2.2856766853752815</v>
      </c>
      <c r="G1765" s="717"/>
      <c r="M1765" s="717"/>
    </row>
    <row r="1766" spans="1:13" x14ac:dyDescent="0.2">
      <c r="A1766" s="157">
        <v>44477</v>
      </c>
      <c r="B1766" s="179">
        <v>10201.603999999999</v>
      </c>
      <c r="C1766">
        <v>419818</v>
      </c>
      <c r="D1766" s="193">
        <f t="shared" si="130"/>
        <v>2.4300063360789674</v>
      </c>
      <c r="E1766" s="422"/>
      <c r="F1766" s="425">
        <f t="shared" si="129"/>
        <v>2.2856766853752815</v>
      </c>
      <c r="G1766" s="717"/>
      <c r="M1766" s="717"/>
    </row>
    <row r="1767" spans="1:13" x14ac:dyDescent="0.2">
      <c r="A1767" s="157">
        <v>44480</v>
      </c>
      <c r="B1767" s="179">
        <v>8041.0590000000002</v>
      </c>
      <c r="C1767">
        <v>495781</v>
      </c>
      <c r="D1767" s="193">
        <f t="shared" si="130"/>
        <v>1.6218973700081285</v>
      </c>
      <c r="E1767" s="422"/>
      <c r="F1767" s="425">
        <f t="shared" si="129"/>
        <v>2.2856766853752815</v>
      </c>
      <c r="G1767" s="717"/>
      <c r="M1767" s="717"/>
    </row>
    <row r="1768" spans="1:13" x14ac:dyDescent="0.2">
      <c r="A1768" s="157">
        <v>44481</v>
      </c>
      <c r="B1768" s="179">
        <v>9956.1260000000002</v>
      </c>
      <c r="C1768">
        <v>423915</v>
      </c>
      <c r="D1768" s="193">
        <f t="shared" si="130"/>
        <v>2.348613755116002</v>
      </c>
      <c r="E1768" s="422"/>
      <c r="F1768" s="425">
        <f t="shared" si="129"/>
        <v>2.2856766853752815</v>
      </c>
      <c r="G1768" s="717"/>
      <c r="M1768" s="717"/>
    </row>
    <row r="1769" spans="1:13" x14ac:dyDescent="0.2">
      <c r="A1769" s="157">
        <v>44482</v>
      </c>
      <c r="B1769">
        <v>3538.97</v>
      </c>
      <c r="C1769">
        <v>452441</v>
      </c>
      <c r="D1769" s="193">
        <f t="shared" si="130"/>
        <v>0.78219480551055265</v>
      </c>
      <c r="E1769" s="422"/>
      <c r="F1769" s="425">
        <f t="shared" si="129"/>
        <v>2.2856766853752815</v>
      </c>
      <c r="G1769" s="717"/>
      <c r="M1769" s="717"/>
    </row>
    <row r="1770" spans="1:13" x14ac:dyDescent="0.2">
      <c r="A1770" s="157">
        <v>44483</v>
      </c>
      <c r="B1770" s="179">
        <v>10098.258</v>
      </c>
      <c r="C1770">
        <v>468351</v>
      </c>
      <c r="D1770" s="193">
        <f t="shared" si="130"/>
        <v>2.1561303381438282</v>
      </c>
      <c r="E1770" s="422"/>
      <c r="F1770" s="425">
        <f t="shared" si="129"/>
        <v>2.2856766853752815</v>
      </c>
      <c r="G1770" s="717"/>
      <c r="M1770" s="717"/>
    </row>
    <row r="1771" spans="1:13" x14ac:dyDescent="0.2">
      <c r="A1771" s="157">
        <v>44484</v>
      </c>
      <c r="B1771" s="179">
        <v>12950.574000000001</v>
      </c>
      <c r="C1771">
        <v>441138</v>
      </c>
      <c r="D1771" s="193">
        <f t="shared" si="130"/>
        <v>2.9357194347347089</v>
      </c>
      <c r="E1771" s="422"/>
      <c r="F1771" s="425">
        <f t="shared" si="129"/>
        <v>2.2856766853752815</v>
      </c>
      <c r="G1771" s="717"/>
      <c r="M1771" s="717"/>
    </row>
    <row r="1772" spans="1:13" x14ac:dyDescent="0.2">
      <c r="A1772" s="157">
        <v>44487</v>
      </c>
      <c r="B1772" s="179">
        <v>10028.317999999999</v>
      </c>
      <c r="C1772">
        <v>484871</v>
      </c>
      <c r="D1772" s="193">
        <f t="shared" si="130"/>
        <v>2.068244543394016</v>
      </c>
      <c r="E1772" s="422"/>
      <c r="F1772" s="425">
        <f t="shared" si="129"/>
        <v>2.2856766853752815</v>
      </c>
      <c r="G1772" s="717"/>
      <c r="M1772" s="717"/>
    </row>
    <row r="1773" spans="1:13" x14ac:dyDescent="0.2">
      <c r="A1773" s="157">
        <v>44488</v>
      </c>
      <c r="B1773">
        <v>9329.74</v>
      </c>
      <c r="C1773">
        <v>489491</v>
      </c>
      <c r="D1773" s="193">
        <f t="shared" si="130"/>
        <v>1.9060084863664499</v>
      </c>
      <c r="E1773" s="422"/>
      <c r="F1773" s="425">
        <f t="shared" si="129"/>
        <v>2.2856766853752815</v>
      </c>
      <c r="G1773" s="717"/>
      <c r="M1773" s="717"/>
    </row>
    <row r="1774" spans="1:13" x14ac:dyDescent="0.2">
      <c r="A1774" s="157">
        <v>44489</v>
      </c>
      <c r="B1774" s="179">
        <v>7628.3919999999998</v>
      </c>
      <c r="C1774">
        <v>468750</v>
      </c>
      <c r="D1774" s="193">
        <f t="shared" si="130"/>
        <v>1.6273902933333333</v>
      </c>
      <c r="E1774" s="422"/>
      <c r="F1774" s="425">
        <f t="shared" si="129"/>
        <v>2.2856766853752815</v>
      </c>
      <c r="G1774" s="717"/>
      <c r="M1774" s="717"/>
    </row>
    <row r="1775" spans="1:13" x14ac:dyDescent="0.2">
      <c r="A1775" s="157">
        <v>44490</v>
      </c>
      <c r="B1775">
        <v>6764.01</v>
      </c>
      <c r="C1775">
        <v>304272</v>
      </c>
      <c r="D1775" s="193">
        <f t="shared" si="130"/>
        <v>2.2230142766997951</v>
      </c>
      <c r="E1775" s="422"/>
      <c r="F1775" s="425">
        <f t="shared" si="129"/>
        <v>2.2856766853752815</v>
      </c>
      <c r="G1775" s="717"/>
      <c r="M1775" s="717"/>
    </row>
    <row r="1776" spans="1:13" x14ac:dyDescent="0.2">
      <c r="A1776" s="157">
        <v>44491</v>
      </c>
      <c r="B1776" s="179">
        <v>6619.1779999999999</v>
      </c>
      <c r="C1776">
        <v>388714</v>
      </c>
      <c r="D1776" s="193">
        <f t="shared" si="130"/>
        <v>1.7028401343918667</v>
      </c>
      <c r="E1776" s="422"/>
      <c r="F1776" s="425">
        <f t="shared" si="129"/>
        <v>2.2856766853752815</v>
      </c>
      <c r="G1776" s="717"/>
      <c r="M1776" s="717"/>
    </row>
    <row r="1777" spans="1:13" x14ac:dyDescent="0.2">
      <c r="A1777" s="157">
        <v>44494</v>
      </c>
      <c r="B1777" s="179">
        <v>7350.3559999999998</v>
      </c>
      <c r="C1777">
        <v>419491</v>
      </c>
      <c r="D1777" s="193">
        <f t="shared" si="130"/>
        <v>1.7522082714527845</v>
      </c>
      <c r="E1777" s="422"/>
      <c r="F1777" s="425">
        <f t="shared" si="129"/>
        <v>2.2856766853752815</v>
      </c>
      <c r="G1777" s="717"/>
      <c r="M1777" s="717"/>
    </row>
    <row r="1778" spans="1:13" x14ac:dyDescent="0.2">
      <c r="A1778" s="157">
        <v>44495</v>
      </c>
      <c r="B1778" s="273">
        <v>10213.578</v>
      </c>
      <c r="C1778">
        <v>374764</v>
      </c>
      <c r="D1778" s="193">
        <f t="shared" si="130"/>
        <v>2.7253359447545655</v>
      </c>
      <c r="E1778" s="422"/>
      <c r="F1778" s="425">
        <f t="shared" si="129"/>
        <v>2.2856766853752815</v>
      </c>
      <c r="G1778" s="717"/>
      <c r="M1778" s="717"/>
    </row>
    <row r="1779" spans="1:13" x14ac:dyDescent="0.2">
      <c r="A1779" s="157">
        <v>44496</v>
      </c>
      <c r="B1779">
        <v>3060.4</v>
      </c>
      <c r="C1779">
        <v>411476</v>
      </c>
      <c r="D1779" s="193">
        <f t="shared" si="130"/>
        <v>0.74376148305125944</v>
      </c>
      <c r="E1779" s="422"/>
      <c r="F1779" s="425">
        <f t="shared" si="129"/>
        <v>2.2856766853752815</v>
      </c>
      <c r="G1779" s="717"/>
      <c r="M1779" s="717"/>
    </row>
    <row r="1780" spans="1:13" x14ac:dyDescent="0.2">
      <c r="A1780" s="157">
        <v>44497</v>
      </c>
      <c r="B1780">
        <v>6660.16</v>
      </c>
      <c r="C1780">
        <v>384348</v>
      </c>
      <c r="D1780" s="193">
        <f t="shared" si="130"/>
        <v>1.7328462747301925</v>
      </c>
      <c r="E1780" s="422"/>
      <c r="F1780" s="425">
        <f t="shared" si="129"/>
        <v>2.2856766853752815</v>
      </c>
      <c r="G1780" s="717"/>
      <c r="M1780" s="717"/>
    </row>
    <row r="1781" spans="1:13" x14ac:dyDescent="0.2">
      <c r="A1781" s="157">
        <v>44498</v>
      </c>
      <c r="B1781" s="179">
        <v>8080.3140000000003</v>
      </c>
      <c r="C1781">
        <v>412088</v>
      </c>
      <c r="D1781" s="193">
        <f t="shared" si="130"/>
        <v>1.9608224456912116</v>
      </c>
      <c r="E1781" s="422"/>
      <c r="F1781" s="425">
        <f t="shared" si="129"/>
        <v>2.2856766853752815</v>
      </c>
      <c r="G1781" s="717"/>
      <c r="M1781" s="717"/>
    </row>
    <row r="1782" spans="1:13" x14ac:dyDescent="0.2">
      <c r="A1782" s="157">
        <v>44502</v>
      </c>
      <c r="B1782" s="179">
        <v>10718.518</v>
      </c>
      <c r="C1782">
        <v>363889</v>
      </c>
      <c r="D1782" s="193">
        <f t="shared" si="130"/>
        <v>2.9455460318943412</v>
      </c>
      <c r="E1782" s="422"/>
      <c r="F1782" s="425">
        <f t="shared" ref="F1782:F1815" si="131">$F$1588</f>
        <v>2.2856766853752815</v>
      </c>
      <c r="G1782" s="717"/>
      <c r="M1782" s="717"/>
    </row>
    <row r="1783" spans="1:13" x14ac:dyDescent="0.2">
      <c r="A1783" s="157">
        <v>44503</v>
      </c>
      <c r="B1783" s="179">
        <v>5278.6660000000002</v>
      </c>
      <c r="C1783">
        <v>287777</v>
      </c>
      <c r="D1783" s="193">
        <f t="shared" si="130"/>
        <v>1.8342904401672129</v>
      </c>
      <c r="E1783" s="422"/>
      <c r="F1783" s="425">
        <f t="shared" si="131"/>
        <v>2.2856766853752815</v>
      </c>
      <c r="G1783" s="717"/>
      <c r="M1783" s="717"/>
    </row>
    <row r="1784" spans="1:13" x14ac:dyDescent="0.2">
      <c r="A1784" s="157">
        <v>44504</v>
      </c>
      <c r="B1784" s="179">
        <v>6511.2860000000001</v>
      </c>
      <c r="C1784">
        <v>289034</v>
      </c>
      <c r="D1784" s="193">
        <f t="shared" si="130"/>
        <v>2.2527751060428876</v>
      </c>
      <c r="E1784" s="422"/>
      <c r="F1784" s="425">
        <f t="shared" si="131"/>
        <v>2.2856766853752815</v>
      </c>
      <c r="G1784" s="717"/>
      <c r="M1784" s="717"/>
    </row>
    <row r="1785" spans="1:13" x14ac:dyDescent="0.2">
      <c r="A1785" s="157">
        <v>44505</v>
      </c>
      <c r="B1785" s="179">
        <v>2544.384</v>
      </c>
      <c r="C1785">
        <v>276597</v>
      </c>
      <c r="D1785" s="193">
        <f t="shared" si="130"/>
        <v>0.91988850204449069</v>
      </c>
      <c r="E1785" s="422"/>
      <c r="F1785" s="425">
        <f t="shared" si="131"/>
        <v>2.2856766853752815</v>
      </c>
      <c r="G1785" s="717"/>
      <c r="M1785" s="717"/>
    </row>
    <row r="1786" spans="1:13" x14ac:dyDescent="0.2">
      <c r="A1786" s="157">
        <v>44508</v>
      </c>
      <c r="B1786">
        <v>11661.3</v>
      </c>
      <c r="C1786">
        <v>389275</v>
      </c>
      <c r="D1786" s="193">
        <f t="shared" ref="D1786:D1872" si="132">(B1786/C1786)*100</f>
        <v>2.9956457517179369</v>
      </c>
      <c r="E1786" s="422"/>
      <c r="F1786" s="425">
        <f t="shared" si="131"/>
        <v>2.2856766853752815</v>
      </c>
      <c r="G1786" s="717"/>
      <c r="M1786" s="717"/>
    </row>
    <row r="1787" spans="1:13" x14ac:dyDescent="0.2">
      <c r="A1787" s="157">
        <v>44509</v>
      </c>
      <c r="B1787">
        <v>5098.3900000000003</v>
      </c>
      <c r="C1787">
        <v>356161</v>
      </c>
      <c r="D1787" s="193">
        <f t="shared" si="132"/>
        <v>1.4314846375655954</v>
      </c>
      <c r="E1787" s="422"/>
      <c r="F1787" s="425">
        <f t="shared" si="131"/>
        <v>2.2856766853752815</v>
      </c>
      <c r="G1787" s="717"/>
      <c r="M1787" s="717"/>
    </row>
    <row r="1788" spans="1:13" x14ac:dyDescent="0.2">
      <c r="A1788" s="157">
        <v>44510</v>
      </c>
      <c r="B1788" s="179">
        <v>17624.022000000001</v>
      </c>
      <c r="C1788">
        <v>372328</v>
      </c>
      <c r="D1788" s="193">
        <f t="shared" si="132"/>
        <v>4.7334667282611038</v>
      </c>
      <c r="E1788" s="422"/>
      <c r="F1788" s="425">
        <f t="shared" si="131"/>
        <v>2.2856766853752815</v>
      </c>
      <c r="G1788" s="717"/>
      <c r="M1788" s="717"/>
    </row>
    <row r="1789" spans="1:13" x14ac:dyDescent="0.2">
      <c r="A1789" s="157">
        <v>44515</v>
      </c>
      <c r="B1789" s="179">
        <v>8769.1039999999994</v>
      </c>
      <c r="C1789">
        <v>411543</v>
      </c>
      <c r="D1789" s="193">
        <f t="shared" si="132"/>
        <v>2.1307868193603094</v>
      </c>
      <c r="E1789" s="422"/>
      <c r="F1789" s="425">
        <f t="shared" si="131"/>
        <v>2.2856766853752815</v>
      </c>
      <c r="G1789" s="717"/>
      <c r="M1789" s="717"/>
    </row>
    <row r="1790" spans="1:13" x14ac:dyDescent="0.2">
      <c r="A1790" s="157">
        <v>44516</v>
      </c>
      <c r="B1790">
        <v>9237.34</v>
      </c>
      <c r="C1790">
        <v>351398</v>
      </c>
      <c r="D1790" s="193">
        <f t="shared" si="132"/>
        <v>2.6287400611272687</v>
      </c>
      <c r="E1790" s="422"/>
      <c r="F1790" s="425">
        <f t="shared" si="131"/>
        <v>2.2856766853752815</v>
      </c>
      <c r="G1790" s="717"/>
      <c r="M1790" s="717"/>
    </row>
    <row r="1791" spans="1:13" x14ac:dyDescent="0.2">
      <c r="A1791" s="157">
        <v>44517</v>
      </c>
      <c r="B1791">
        <v>4713.66</v>
      </c>
      <c r="C1791">
        <v>382985</v>
      </c>
      <c r="D1791" s="193">
        <f t="shared" si="132"/>
        <v>1.2307688290664125</v>
      </c>
      <c r="E1791" s="422"/>
      <c r="F1791" s="425">
        <f t="shared" si="131"/>
        <v>2.2856766853752815</v>
      </c>
      <c r="G1791" s="717"/>
      <c r="M1791" s="717"/>
    </row>
    <row r="1792" spans="1:13" x14ac:dyDescent="0.2">
      <c r="A1792" s="157">
        <v>44518</v>
      </c>
      <c r="B1792">
        <v>6890.69</v>
      </c>
      <c r="C1792">
        <v>257260</v>
      </c>
      <c r="D1792" s="193">
        <f t="shared" si="132"/>
        <v>2.6784925756044466</v>
      </c>
      <c r="E1792" s="422"/>
      <c r="F1792" s="425">
        <f t="shared" si="131"/>
        <v>2.2856766853752815</v>
      </c>
      <c r="G1792" s="717"/>
      <c r="M1792" s="717"/>
    </row>
    <row r="1793" spans="1:13" x14ac:dyDescent="0.2">
      <c r="A1793" s="157">
        <v>44519</v>
      </c>
      <c r="B1793" s="179">
        <v>11291.592000000001</v>
      </c>
      <c r="C1793">
        <v>406162</v>
      </c>
      <c r="D1793" s="193">
        <f t="shared" si="132"/>
        <v>2.7800710061502554</v>
      </c>
      <c r="E1793" s="422"/>
      <c r="F1793" s="425">
        <f t="shared" si="131"/>
        <v>2.2856766853752815</v>
      </c>
      <c r="G1793" s="717"/>
      <c r="M1793" s="717"/>
    </row>
    <row r="1794" spans="1:13" x14ac:dyDescent="0.2">
      <c r="A1794" s="157">
        <v>44522</v>
      </c>
      <c r="B1794" s="179">
        <v>5959.2120000000004</v>
      </c>
      <c r="C1794">
        <v>373912</v>
      </c>
      <c r="D1794" s="193">
        <f t="shared" si="132"/>
        <v>1.5937471918526285</v>
      </c>
      <c r="E1794" s="422"/>
      <c r="F1794" s="425">
        <f t="shared" si="131"/>
        <v>2.2856766853752815</v>
      </c>
      <c r="G1794" s="717"/>
      <c r="M1794" s="717"/>
    </row>
    <row r="1795" spans="1:13" x14ac:dyDescent="0.2">
      <c r="A1795" s="157">
        <v>44523</v>
      </c>
      <c r="B1795" s="179">
        <v>3216.7660000000001</v>
      </c>
      <c r="C1795">
        <v>315269</v>
      </c>
      <c r="D1795" s="193">
        <f t="shared" si="132"/>
        <v>1.0203242310534812</v>
      </c>
      <c r="E1795" s="422"/>
      <c r="F1795" s="425">
        <f t="shared" si="131"/>
        <v>2.2856766853752815</v>
      </c>
      <c r="G1795" s="717"/>
      <c r="M1795" s="717"/>
    </row>
    <row r="1796" spans="1:13" x14ac:dyDescent="0.2">
      <c r="A1796" s="157">
        <v>44525</v>
      </c>
      <c r="B1796">
        <v>7270.97</v>
      </c>
      <c r="C1796">
        <v>360397</v>
      </c>
      <c r="D1796" s="193">
        <f t="shared" si="132"/>
        <v>2.0174890468011664</v>
      </c>
      <c r="E1796" s="422"/>
      <c r="F1796" s="425">
        <f t="shared" si="131"/>
        <v>2.2856766853752815</v>
      </c>
      <c r="G1796" s="717"/>
      <c r="M1796" s="717"/>
    </row>
    <row r="1797" spans="1:13" x14ac:dyDescent="0.2">
      <c r="A1797" s="157">
        <v>44526</v>
      </c>
      <c r="B1797">
        <v>8662.7000000000007</v>
      </c>
      <c r="C1797">
        <v>351176</v>
      </c>
      <c r="D1797" s="193">
        <f t="shared" si="132"/>
        <v>2.4667687996901839</v>
      </c>
      <c r="E1797" s="422"/>
      <c r="F1797" s="425">
        <f t="shared" si="131"/>
        <v>2.2856766853752815</v>
      </c>
      <c r="G1797" s="717"/>
      <c r="M1797" s="717"/>
    </row>
    <row r="1798" spans="1:13" x14ac:dyDescent="0.2">
      <c r="A1798" s="157">
        <v>44529</v>
      </c>
      <c r="B1798">
        <v>8593.39</v>
      </c>
      <c r="C1798">
        <v>396972</v>
      </c>
      <c r="D1798" s="193">
        <f t="shared" si="132"/>
        <v>2.1647345404713683</v>
      </c>
      <c r="E1798" s="422"/>
      <c r="F1798" s="425">
        <f t="shared" si="131"/>
        <v>2.2856766853752815</v>
      </c>
      <c r="G1798" s="717"/>
      <c r="M1798" s="717"/>
    </row>
    <row r="1799" spans="1:13" x14ac:dyDescent="0.2">
      <c r="A1799" s="157">
        <v>44530</v>
      </c>
      <c r="B1799">
        <v>9682</v>
      </c>
      <c r="C1799">
        <v>434001</v>
      </c>
      <c r="D1799" s="193">
        <f t="shared" si="132"/>
        <v>2.2308704357824061</v>
      </c>
      <c r="E1799" s="422"/>
      <c r="F1799" s="425">
        <f t="shared" si="131"/>
        <v>2.2856766853752815</v>
      </c>
      <c r="G1799" s="717"/>
      <c r="M1799" s="717"/>
    </row>
    <row r="1800" spans="1:13" x14ac:dyDescent="0.2">
      <c r="A1800" s="157">
        <v>44531</v>
      </c>
      <c r="B1800">
        <v>10863.09</v>
      </c>
      <c r="C1800">
        <v>381675</v>
      </c>
      <c r="D1800" s="193">
        <f t="shared" si="132"/>
        <v>2.8461623108665748</v>
      </c>
      <c r="E1800" s="422"/>
      <c r="F1800" s="425">
        <f t="shared" si="131"/>
        <v>2.2856766853752815</v>
      </c>
      <c r="G1800" s="717"/>
      <c r="M1800" s="717"/>
    </row>
    <row r="1801" spans="1:13" x14ac:dyDescent="0.2">
      <c r="A1801" s="157">
        <v>44532</v>
      </c>
      <c r="B1801" s="179">
        <v>6922.4459999999999</v>
      </c>
      <c r="C1801">
        <v>419589</v>
      </c>
      <c r="D1801" s="193">
        <f t="shared" si="132"/>
        <v>1.6498158912650236</v>
      </c>
      <c r="E1801" s="422"/>
      <c r="F1801" s="425">
        <f t="shared" si="131"/>
        <v>2.2856766853752815</v>
      </c>
      <c r="G1801" s="717"/>
      <c r="M1801" s="717"/>
    </row>
    <row r="1802" spans="1:13" x14ac:dyDescent="0.2">
      <c r="A1802" s="157">
        <v>44533</v>
      </c>
      <c r="B1802" s="179">
        <v>8269.14</v>
      </c>
      <c r="C1802">
        <v>358649</v>
      </c>
      <c r="D1802" s="193">
        <f t="shared" si="132"/>
        <v>2.305635872398919</v>
      </c>
      <c r="E1802" s="422"/>
      <c r="F1802" s="425">
        <f t="shared" si="131"/>
        <v>2.2856766853752815</v>
      </c>
      <c r="G1802" s="717"/>
      <c r="M1802" s="717"/>
    </row>
    <row r="1803" spans="1:13" x14ac:dyDescent="0.2">
      <c r="A1803" s="157">
        <v>44536</v>
      </c>
      <c r="B1803" s="179">
        <v>10874.338</v>
      </c>
      <c r="C1803">
        <v>421407</v>
      </c>
      <c r="D1803" s="193">
        <f t="shared" si="132"/>
        <v>2.5804834755948525</v>
      </c>
      <c r="E1803" s="422"/>
      <c r="F1803" s="425">
        <f t="shared" si="131"/>
        <v>2.2856766853752815</v>
      </c>
      <c r="G1803" s="717"/>
      <c r="M1803" s="717"/>
    </row>
    <row r="1804" spans="1:13" x14ac:dyDescent="0.2">
      <c r="A1804" s="157">
        <v>44537</v>
      </c>
      <c r="B1804" s="179">
        <v>8669.5120000000006</v>
      </c>
      <c r="C1804">
        <v>419022</v>
      </c>
      <c r="D1804" s="193">
        <f t="shared" si="132"/>
        <v>2.0689873085422725</v>
      </c>
      <c r="E1804" s="422"/>
      <c r="F1804" s="425">
        <f t="shared" si="131"/>
        <v>2.2856766853752815</v>
      </c>
      <c r="G1804" s="717"/>
      <c r="M1804" s="717"/>
    </row>
    <row r="1805" spans="1:13" x14ac:dyDescent="0.2">
      <c r="A1805" s="157">
        <v>44538</v>
      </c>
      <c r="B1805" s="179">
        <v>3661.1480000000001</v>
      </c>
      <c r="C1805">
        <v>242392</v>
      </c>
      <c r="D1805" s="193">
        <f t="shared" si="132"/>
        <v>1.5104244364500479</v>
      </c>
      <c r="E1805" s="422"/>
      <c r="F1805" s="425">
        <f t="shared" si="131"/>
        <v>2.2856766853752815</v>
      </c>
      <c r="G1805" s="717"/>
      <c r="M1805" s="717"/>
    </row>
    <row r="1806" spans="1:13" x14ac:dyDescent="0.2">
      <c r="A1806" s="157">
        <v>44539</v>
      </c>
      <c r="B1806" s="179">
        <v>7064.6559999999999</v>
      </c>
      <c r="C1806">
        <v>187006</v>
      </c>
      <c r="D1806" s="193">
        <f t="shared" si="132"/>
        <v>3.7777696972289658</v>
      </c>
      <c r="E1806" s="422"/>
      <c r="F1806" s="425">
        <f t="shared" si="131"/>
        <v>2.2856766853752815</v>
      </c>
      <c r="G1806" s="717"/>
      <c r="M1806" s="717"/>
    </row>
    <row r="1807" spans="1:13" x14ac:dyDescent="0.2">
      <c r="A1807" s="157">
        <v>44540</v>
      </c>
      <c r="B1807" s="179">
        <v>6411.0119999999997</v>
      </c>
      <c r="C1807">
        <v>276122</v>
      </c>
      <c r="D1807" s="193">
        <f t="shared" si="132"/>
        <v>2.3218041300584522</v>
      </c>
      <c r="E1807" s="422"/>
      <c r="F1807" s="425">
        <f t="shared" si="131"/>
        <v>2.2856766853752815</v>
      </c>
      <c r="G1807" s="717"/>
      <c r="M1807" s="717"/>
    </row>
    <row r="1808" spans="1:13" x14ac:dyDescent="0.2">
      <c r="A1808" s="157">
        <v>44543</v>
      </c>
      <c r="B1808" s="179">
        <v>6682.674</v>
      </c>
      <c r="C1808">
        <v>310333</v>
      </c>
      <c r="D1808" s="193">
        <f t="shared" si="132"/>
        <v>2.1533881346811325</v>
      </c>
      <c r="E1808" s="422"/>
      <c r="F1808" s="425">
        <f t="shared" si="131"/>
        <v>2.2856766853752815</v>
      </c>
      <c r="G1808" s="717"/>
      <c r="M1808" s="717"/>
    </row>
    <row r="1809" spans="1:31" x14ac:dyDescent="0.2">
      <c r="A1809" s="157">
        <v>44544</v>
      </c>
      <c r="B1809" s="273">
        <v>10111.620000000001</v>
      </c>
      <c r="C1809" s="52">
        <v>321419</v>
      </c>
      <c r="D1809" s="193">
        <f t="shared" si="132"/>
        <v>3.1459310121679183</v>
      </c>
      <c r="E1809" s="422"/>
      <c r="F1809" s="425">
        <f t="shared" si="131"/>
        <v>2.2856766853752815</v>
      </c>
      <c r="G1809" s="717"/>
      <c r="M1809" s="717"/>
    </row>
    <row r="1810" spans="1:31" x14ac:dyDescent="0.2">
      <c r="A1810" s="157">
        <v>44545</v>
      </c>
      <c r="B1810" s="273">
        <v>3943.32</v>
      </c>
      <c r="C1810" s="52">
        <v>388533</v>
      </c>
      <c r="D1810" s="193">
        <f t="shared" si="132"/>
        <v>1.0149253731343284</v>
      </c>
      <c r="E1810" s="422"/>
      <c r="F1810" s="425">
        <f t="shared" si="131"/>
        <v>2.2856766853752815</v>
      </c>
      <c r="G1810" s="717"/>
      <c r="M1810" s="717"/>
    </row>
    <row r="1811" spans="1:31" x14ac:dyDescent="0.2">
      <c r="A1811" s="157">
        <v>44546</v>
      </c>
      <c r="B1811" s="273">
        <v>9241.6419999999998</v>
      </c>
      <c r="C1811" s="52">
        <v>366195</v>
      </c>
      <c r="D1811" s="193">
        <f t="shared" si="132"/>
        <v>2.5236942066385395</v>
      </c>
      <c r="E1811" s="422"/>
      <c r="F1811" s="425">
        <f t="shared" si="131"/>
        <v>2.2856766853752815</v>
      </c>
      <c r="G1811" s="717"/>
      <c r="M1811" s="717"/>
    </row>
    <row r="1812" spans="1:31" x14ac:dyDescent="0.2">
      <c r="A1812" s="157">
        <v>44547</v>
      </c>
      <c r="B1812" s="273">
        <v>10648.43</v>
      </c>
      <c r="C1812" s="52">
        <v>381982</v>
      </c>
      <c r="D1812" s="193">
        <f t="shared" si="132"/>
        <v>2.7876784769962986</v>
      </c>
      <c r="E1812" s="422"/>
      <c r="F1812" s="425">
        <f t="shared" si="131"/>
        <v>2.2856766853752815</v>
      </c>
      <c r="G1812" s="717"/>
      <c r="M1812" s="717"/>
    </row>
    <row r="1813" spans="1:31" x14ac:dyDescent="0.2">
      <c r="A1813" s="157">
        <v>44550</v>
      </c>
      <c r="B1813" s="273">
        <v>4607.8739999999998</v>
      </c>
      <c r="C1813" s="52">
        <v>395578</v>
      </c>
      <c r="D1813" s="193">
        <f t="shared" si="132"/>
        <v>1.1648458711050664</v>
      </c>
      <c r="E1813" s="422"/>
      <c r="F1813" s="425">
        <f t="shared" si="131"/>
        <v>2.2856766853752815</v>
      </c>
      <c r="G1813" s="717"/>
      <c r="M1813" s="717"/>
    </row>
    <row r="1814" spans="1:31" x14ac:dyDescent="0.2">
      <c r="A1814" s="157">
        <v>44551</v>
      </c>
      <c r="B1814" s="273">
        <v>6433.2780000000002</v>
      </c>
      <c r="C1814" s="52">
        <v>324153</v>
      </c>
      <c r="D1814" s="193">
        <f t="shared" si="132"/>
        <v>1.9846424373675393</v>
      </c>
      <c r="E1814" s="422"/>
      <c r="F1814" s="425">
        <f t="shared" si="131"/>
        <v>2.2856766853752815</v>
      </c>
      <c r="G1814" s="717"/>
      <c r="M1814" s="717"/>
    </row>
    <row r="1815" spans="1:31" ht="13.5" thickBot="1" x14ac:dyDescent="0.25">
      <c r="A1815" s="157">
        <v>44552</v>
      </c>
      <c r="B1815">
        <v>8000.98</v>
      </c>
      <c r="C1815">
        <v>358773</v>
      </c>
      <c r="D1815" s="193">
        <f t="shared" si="132"/>
        <v>2.2300953527718081</v>
      </c>
      <c r="E1815" s="422"/>
      <c r="F1815" s="425">
        <f t="shared" si="131"/>
        <v>2.2856766853752815</v>
      </c>
      <c r="G1815" s="717"/>
      <c r="M1815" s="717"/>
    </row>
    <row r="1816" spans="1:31" s="594" customFormat="1" ht="13.5" thickTop="1" x14ac:dyDescent="0.2">
      <c r="A1816" s="593">
        <v>44564</v>
      </c>
      <c r="B1816" s="594">
        <v>6135.6</v>
      </c>
      <c r="C1816" s="594">
        <v>274054</v>
      </c>
      <c r="D1816" s="595">
        <f t="shared" si="132"/>
        <v>2.2388288439504622</v>
      </c>
      <c r="E1816" s="758">
        <f>AVERAGE(D1816:D1836)</f>
        <v>2.5975679679658268</v>
      </c>
      <c r="F1816" s="597">
        <f>AVERAGE(D1816:D2646)</f>
        <v>2.2916112142866472</v>
      </c>
      <c r="G1816" s="718"/>
      <c r="H1816" s="761">
        <v>5627</v>
      </c>
      <c r="I1816" s="761">
        <v>301</v>
      </c>
      <c r="J1816" s="761">
        <v>0</v>
      </c>
      <c r="K1816" s="761">
        <v>0</v>
      </c>
      <c r="L1816" s="761">
        <v>0</v>
      </c>
      <c r="M1816" s="718"/>
      <c r="N1816" s="743">
        <f t="shared" ref="N1816:N1817" si="133">SUM(H1816:L1816)</f>
        <v>5928</v>
      </c>
      <c r="O1816" s="733">
        <f t="shared" ref="O1816:O1817" si="134">H1816/N1816</f>
        <v>0.94922402159244268</v>
      </c>
      <c r="P1816" s="733">
        <f t="shared" ref="P1816:P1817" si="135">I1816/N1816</f>
        <v>5.0775978407557355E-2</v>
      </c>
      <c r="Q1816" s="733">
        <f t="shared" ref="Q1816:Q1817" si="136">J1816/N1816</f>
        <v>0</v>
      </c>
      <c r="R1816" s="733">
        <f t="shared" ref="R1816:R1817" si="137">K1816/N1816</f>
        <v>0</v>
      </c>
      <c r="S1816" s="733">
        <f t="shared" ref="S1816:S1817" si="138">L1816/N1816</f>
        <v>0</v>
      </c>
      <c r="U1816" s="744">
        <f t="shared" ref="U1816:U1836" si="139">B1816-N1816</f>
        <v>207.60000000000036</v>
      </c>
      <c r="V1816" s="595">
        <f>(N1816/C1816)*100</f>
        <v>2.1630773497193982</v>
      </c>
      <c r="W1816" s="648">
        <f>AVERAGE(V1816:V1836)</f>
        <v>2.454550297429944</v>
      </c>
      <c r="X1816" s="597">
        <f>AVERAGE(V1816:V12036)</f>
        <v>2.2487664172907542</v>
      </c>
    </row>
    <row r="1817" spans="1:31" x14ac:dyDescent="0.2">
      <c r="A1817" s="157">
        <v>44565</v>
      </c>
      <c r="B1817" s="179">
        <v>7456.6059999999998</v>
      </c>
      <c r="C1817">
        <v>322994</v>
      </c>
      <c r="D1817" s="193">
        <f t="shared" si="132"/>
        <v>2.3085896332439613</v>
      </c>
      <c r="E1817" s="422">
        <f>$E$1816</f>
        <v>2.5975679679658268</v>
      </c>
      <c r="F1817" s="425">
        <f>$F$1816</f>
        <v>2.2916112142866472</v>
      </c>
      <c r="G1817" s="717"/>
      <c r="H1817" s="229">
        <v>6749</v>
      </c>
      <c r="I1817" s="229">
        <v>413</v>
      </c>
      <c r="J1817" s="229">
        <v>0</v>
      </c>
      <c r="K1817" s="229">
        <v>0</v>
      </c>
      <c r="L1817" s="229">
        <v>0</v>
      </c>
      <c r="M1817" s="717"/>
      <c r="N1817" s="737">
        <f t="shared" si="133"/>
        <v>7162</v>
      </c>
      <c r="O1817" s="729">
        <f t="shared" si="134"/>
        <v>0.94233454342362466</v>
      </c>
      <c r="P1817" s="729">
        <f t="shared" si="135"/>
        <v>5.7665456576375312E-2</v>
      </c>
      <c r="Q1817" s="729">
        <f t="shared" si="136"/>
        <v>0</v>
      </c>
      <c r="R1817" s="729">
        <f t="shared" si="137"/>
        <v>0</v>
      </c>
      <c r="S1817" s="729">
        <f t="shared" si="138"/>
        <v>0</v>
      </c>
      <c r="U1817" s="738">
        <f t="shared" si="139"/>
        <v>294.60599999999977</v>
      </c>
      <c r="V1817" s="645">
        <f>(N1817/C1817)*100</f>
        <v>2.2173786509966131</v>
      </c>
      <c r="W1817" s="428">
        <f>$W$1816</f>
        <v>2.454550297429944</v>
      </c>
      <c r="X1817" s="425">
        <f>$X$1816</f>
        <v>2.2487664172907542</v>
      </c>
      <c r="Z1817" s="759">
        <v>44562</v>
      </c>
      <c r="AA1817" s="760">
        <f>AVERAGE(O1816:O1836)</f>
        <v>0.81414811003107768</v>
      </c>
      <c r="AB1817" s="760">
        <f>AVERAGE(P1816:P1836)</f>
        <v>0.17155571920046486</v>
      </c>
      <c r="AC1817" s="760">
        <f>AVERAGE(Q1816:Q1836)</f>
        <v>1.4296170768457369E-2</v>
      </c>
      <c r="AD1817" s="760">
        <f>AVERAGE(R1817:R1836)</f>
        <v>0</v>
      </c>
      <c r="AE1817" s="760">
        <f>AVERAGE(S1816:S1836)</f>
        <v>0</v>
      </c>
    </row>
    <row r="1818" spans="1:31" x14ac:dyDescent="0.2">
      <c r="A1818" s="157">
        <v>44566</v>
      </c>
      <c r="B1818" s="179">
        <v>13239.578</v>
      </c>
      <c r="C1818">
        <v>373743</v>
      </c>
      <c r="D1818" s="193">
        <f t="shared" si="132"/>
        <v>3.5424283531731695</v>
      </c>
      <c r="E1818" s="422">
        <f t="shared" ref="E1818:E1836" si="140">$E$1816</f>
        <v>2.5975679679658268</v>
      </c>
      <c r="F1818" s="425">
        <f t="shared" ref="F1818:F1881" si="141">$F$1816</f>
        <v>2.2916112142866472</v>
      </c>
      <c r="G1818" s="717"/>
      <c r="H1818" s="229">
        <v>6998</v>
      </c>
      <c r="I1818" s="229">
        <v>4597</v>
      </c>
      <c r="J1818" s="229">
        <v>50</v>
      </c>
      <c r="K1818" s="229">
        <v>0</v>
      </c>
      <c r="L1818" s="229">
        <v>0</v>
      </c>
      <c r="M1818" s="717"/>
      <c r="N1818" s="737">
        <f t="shared" ref="N1818:N1881" si="142">SUM(H1818:L1818)</f>
        <v>11645</v>
      </c>
      <c r="O1818" s="729">
        <f t="shared" ref="O1818:O1881" si="143">H1818/N1818</f>
        <v>0.60094461142121081</v>
      </c>
      <c r="P1818" s="729">
        <f t="shared" ref="P1818:P1881" si="144">I1818/N1818</f>
        <v>0.39476170030055818</v>
      </c>
      <c r="Q1818" s="729">
        <f t="shared" ref="Q1818:Q1881" si="145">J1818/N1818</f>
        <v>4.2936882782310002E-3</v>
      </c>
      <c r="R1818" s="729">
        <f t="shared" ref="R1818:R1881" si="146">K1818/N1818</f>
        <v>0</v>
      </c>
      <c r="S1818" s="729">
        <f t="shared" ref="S1818:S1881" si="147">L1818/N1818</f>
        <v>0</v>
      </c>
      <c r="U1818" s="738">
        <f t="shared" si="139"/>
        <v>1594.5779999999995</v>
      </c>
      <c r="V1818" s="645">
        <f t="shared" ref="V1818:V1836" si="148">(N1818/C1818)*100</f>
        <v>3.1157774192426344</v>
      </c>
      <c r="W1818" s="428">
        <f t="shared" ref="W1818:W1836" si="149">$W$1816</f>
        <v>2.454550297429944</v>
      </c>
      <c r="X1818" s="425">
        <f t="shared" ref="X1818:X1881" si="150">$X$1816</f>
        <v>2.2487664172907542</v>
      </c>
    </row>
    <row r="1819" spans="1:31" x14ac:dyDescent="0.2">
      <c r="A1819" s="157">
        <v>44567</v>
      </c>
      <c r="B1819">
        <v>7785.49</v>
      </c>
      <c r="C1819">
        <v>277055</v>
      </c>
      <c r="D1819" s="193">
        <f t="shared" si="132"/>
        <v>2.8100882496255255</v>
      </c>
      <c r="E1819" s="422">
        <f t="shared" si="140"/>
        <v>2.5975679679658268</v>
      </c>
      <c r="F1819" s="425">
        <f t="shared" si="141"/>
        <v>2.2916112142866472</v>
      </c>
      <c r="G1819" s="717"/>
      <c r="H1819" s="229">
        <v>5666</v>
      </c>
      <c r="I1819" s="229">
        <v>2100</v>
      </c>
      <c r="J1819" s="229">
        <v>20</v>
      </c>
      <c r="K1819" s="229">
        <v>0</v>
      </c>
      <c r="L1819" s="229">
        <v>0</v>
      </c>
      <c r="M1819" s="717"/>
      <c r="N1819" s="737">
        <f t="shared" si="142"/>
        <v>7786</v>
      </c>
      <c r="O1819" s="729">
        <f t="shared" si="143"/>
        <v>0.72771641407654764</v>
      </c>
      <c r="P1819" s="729">
        <f t="shared" si="144"/>
        <v>0.26971487284870282</v>
      </c>
      <c r="Q1819" s="729">
        <f t="shared" si="145"/>
        <v>2.5687130747495505E-3</v>
      </c>
      <c r="R1819" s="729">
        <f t="shared" si="146"/>
        <v>0</v>
      </c>
      <c r="S1819" s="729">
        <f t="shared" si="147"/>
        <v>0</v>
      </c>
      <c r="U1819" s="738">
        <f t="shared" si="139"/>
        <v>-0.51000000000021828</v>
      </c>
      <c r="V1819" s="645">
        <f t="shared" si="148"/>
        <v>2.810272328599015</v>
      </c>
      <c r="W1819" s="428">
        <f t="shared" si="149"/>
        <v>2.454550297429944</v>
      </c>
      <c r="X1819" s="425">
        <f t="shared" si="150"/>
        <v>2.2487664172907542</v>
      </c>
    </row>
    <row r="1820" spans="1:31" x14ac:dyDescent="0.2">
      <c r="A1820" s="157">
        <v>44568</v>
      </c>
      <c r="B1820" s="179">
        <v>6086.1639999999998</v>
      </c>
      <c r="C1820">
        <v>302522</v>
      </c>
      <c r="D1820" s="193">
        <f t="shared" si="132"/>
        <v>2.0118087279602808</v>
      </c>
      <c r="E1820" s="422">
        <f t="shared" si="140"/>
        <v>2.5975679679658268</v>
      </c>
      <c r="F1820" s="425">
        <f t="shared" si="141"/>
        <v>2.2916112142866472</v>
      </c>
      <c r="G1820" s="717"/>
      <c r="H1820" s="229">
        <v>4858</v>
      </c>
      <c r="I1820" s="229">
        <v>885</v>
      </c>
      <c r="J1820" s="229">
        <v>351</v>
      </c>
      <c r="K1820" s="229">
        <v>0</v>
      </c>
      <c r="L1820" s="229">
        <v>0</v>
      </c>
      <c r="M1820" s="717"/>
      <c r="N1820" s="737">
        <f t="shared" si="142"/>
        <v>6094</v>
      </c>
      <c r="O1820" s="729">
        <f t="shared" si="143"/>
        <v>0.79717755169018711</v>
      </c>
      <c r="P1820" s="729">
        <f t="shared" si="144"/>
        <v>0.14522481128979323</v>
      </c>
      <c r="Q1820" s="729">
        <f t="shared" si="145"/>
        <v>5.7597637020019694E-2</v>
      </c>
      <c r="R1820" s="729">
        <f t="shared" si="146"/>
        <v>0</v>
      </c>
      <c r="S1820" s="729">
        <f t="shared" si="147"/>
        <v>0</v>
      </c>
      <c r="U1820" s="738">
        <f t="shared" si="139"/>
        <v>-7.8360000000002401</v>
      </c>
      <c r="V1820" s="645">
        <f t="shared" si="148"/>
        <v>2.0143989528034325</v>
      </c>
      <c r="W1820" s="428">
        <f t="shared" si="149"/>
        <v>2.454550297429944</v>
      </c>
      <c r="X1820" s="425">
        <f t="shared" si="150"/>
        <v>2.2487664172907542</v>
      </c>
    </row>
    <row r="1821" spans="1:31" x14ac:dyDescent="0.2">
      <c r="A1821" s="157">
        <v>44571</v>
      </c>
      <c r="B1821">
        <v>5039.1899999999996</v>
      </c>
      <c r="C1821">
        <v>262578</v>
      </c>
      <c r="D1821" s="193">
        <f t="shared" si="132"/>
        <v>1.9191211754221602</v>
      </c>
      <c r="E1821" s="422">
        <f t="shared" si="140"/>
        <v>2.5975679679658268</v>
      </c>
      <c r="F1821" s="425">
        <f t="shared" si="141"/>
        <v>2.2916112142866472</v>
      </c>
      <c r="G1821" s="717"/>
      <c r="H1821" s="229">
        <v>5039</v>
      </c>
      <c r="I1821" s="229">
        <v>0</v>
      </c>
      <c r="J1821" s="229">
        <v>0</v>
      </c>
      <c r="K1821" s="229">
        <v>0</v>
      </c>
      <c r="L1821" s="229">
        <v>0</v>
      </c>
      <c r="M1821" s="717"/>
      <c r="N1821" s="737">
        <f t="shared" si="142"/>
        <v>5039</v>
      </c>
      <c r="O1821" s="729">
        <f t="shared" si="143"/>
        <v>1</v>
      </c>
      <c r="P1821" s="729">
        <f t="shared" si="144"/>
        <v>0</v>
      </c>
      <c r="Q1821" s="729">
        <f t="shared" si="145"/>
        <v>0</v>
      </c>
      <c r="R1821" s="729">
        <f t="shared" si="146"/>
        <v>0</v>
      </c>
      <c r="S1821" s="729">
        <f t="shared" si="147"/>
        <v>0</v>
      </c>
      <c r="U1821" s="738">
        <f t="shared" si="139"/>
        <v>0.18999999999959982</v>
      </c>
      <c r="V1821" s="645">
        <f t="shared" si="148"/>
        <v>1.9190488159708734</v>
      </c>
      <c r="W1821" s="428">
        <f t="shared" si="149"/>
        <v>2.454550297429944</v>
      </c>
      <c r="X1821" s="425">
        <f t="shared" si="150"/>
        <v>2.2487664172907542</v>
      </c>
    </row>
    <row r="1822" spans="1:31" x14ac:dyDescent="0.2">
      <c r="A1822" s="157">
        <v>44572</v>
      </c>
      <c r="B1822">
        <v>11171.28</v>
      </c>
      <c r="C1822">
        <v>337673</v>
      </c>
      <c r="D1822" s="193">
        <f t="shared" si="132"/>
        <v>3.3083130721141463</v>
      </c>
      <c r="E1822" s="422">
        <f t="shared" si="140"/>
        <v>2.5975679679658268</v>
      </c>
      <c r="F1822" s="425">
        <f t="shared" si="141"/>
        <v>2.2916112142866472</v>
      </c>
      <c r="G1822" s="717"/>
      <c r="H1822" s="229">
        <v>9277</v>
      </c>
      <c r="I1822" s="229">
        <v>1818</v>
      </c>
      <c r="J1822" s="229">
        <v>29</v>
      </c>
      <c r="K1822" s="229">
        <v>0</v>
      </c>
      <c r="L1822" s="229">
        <v>0</v>
      </c>
      <c r="M1822" s="717"/>
      <c r="N1822" s="737">
        <f t="shared" si="142"/>
        <v>11124</v>
      </c>
      <c r="O1822" s="729">
        <f t="shared" si="143"/>
        <v>0.8339626033800791</v>
      </c>
      <c r="P1822" s="729">
        <f t="shared" si="144"/>
        <v>0.16343042071197411</v>
      </c>
      <c r="Q1822" s="729">
        <f t="shared" si="145"/>
        <v>2.6069759079467817E-3</v>
      </c>
      <c r="R1822" s="729">
        <f t="shared" si="146"/>
        <v>0</v>
      </c>
      <c r="S1822" s="729">
        <f t="shared" si="147"/>
        <v>0</v>
      </c>
      <c r="U1822" s="738">
        <f t="shared" si="139"/>
        <v>47.280000000000655</v>
      </c>
      <c r="V1822" s="645">
        <f t="shared" si="148"/>
        <v>3.2943113603989662</v>
      </c>
      <c r="W1822" s="428">
        <f t="shared" si="149"/>
        <v>2.454550297429944</v>
      </c>
      <c r="X1822" s="425">
        <f t="shared" si="150"/>
        <v>2.2487664172907542</v>
      </c>
    </row>
    <row r="1823" spans="1:31" x14ac:dyDescent="0.2">
      <c r="A1823" s="157">
        <v>44573</v>
      </c>
      <c r="B1823">
        <v>5974.68</v>
      </c>
      <c r="C1823">
        <v>353718</v>
      </c>
      <c r="D1823" s="193">
        <f t="shared" si="132"/>
        <v>1.6891082726918056</v>
      </c>
      <c r="E1823" s="422">
        <f t="shared" si="140"/>
        <v>2.5975679679658268</v>
      </c>
      <c r="F1823" s="425">
        <f t="shared" si="141"/>
        <v>2.2916112142866472</v>
      </c>
      <c r="G1823" s="717"/>
      <c r="H1823" s="229">
        <v>5403</v>
      </c>
      <c r="I1823" s="229">
        <v>643</v>
      </c>
      <c r="J1823" s="229">
        <v>70</v>
      </c>
      <c r="K1823" s="229">
        <v>0</v>
      </c>
      <c r="L1823" s="229">
        <v>0</v>
      </c>
      <c r="M1823" s="717"/>
      <c r="N1823" s="737">
        <f t="shared" si="142"/>
        <v>6116</v>
      </c>
      <c r="O1823" s="729">
        <f t="shared" si="143"/>
        <v>0.88342053629823414</v>
      </c>
      <c r="P1823" s="729">
        <f t="shared" si="144"/>
        <v>0.10513407455853499</v>
      </c>
      <c r="Q1823" s="729">
        <f t="shared" si="145"/>
        <v>1.144538914323087E-2</v>
      </c>
      <c r="R1823" s="729">
        <f t="shared" si="146"/>
        <v>0</v>
      </c>
      <c r="S1823" s="729">
        <f t="shared" si="147"/>
        <v>0</v>
      </c>
      <c r="U1823" s="738">
        <f t="shared" si="139"/>
        <v>-141.31999999999971</v>
      </c>
      <c r="V1823" s="645">
        <f t="shared" si="148"/>
        <v>1.7290610033981875</v>
      </c>
      <c r="W1823" s="428">
        <f t="shared" si="149"/>
        <v>2.454550297429944</v>
      </c>
      <c r="X1823" s="425">
        <f t="shared" si="150"/>
        <v>2.2487664172907542</v>
      </c>
    </row>
    <row r="1824" spans="1:31" x14ac:dyDescent="0.2">
      <c r="A1824" s="157">
        <v>44574</v>
      </c>
      <c r="B1824" s="179">
        <v>7312.8879999999999</v>
      </c>
      <c r="C1824">
        <v>322865</v>
      </c>
      <c r="D1824" s="193">
        <f t="shared" si="132"/>
        <v>2.2649986836603535</v>
      </c>
      <c r="E1824" s="422">
        <f t="shared" si="140"/>
        <v>2.5975679679658268</v>
      </c>
      <c r="F1824" s="425">
        <f t="shared" si="141"/>
        <v>2.2916112142866472</v>
      </c>
      <c r="G1824" s="717"/>
      <c r="H1824" s="229">
        <v>5717</v>
      </c>
      <c r="I1824" s="229">
        <v>1686</v>
      </c>
      <c r="J1824" s="229">
        <v>11</v>
      </c>
      <c r="K1824" s="229">
        <v>0</v>
      </c>
      <c r="L1824" s="229">
        <v>0</v>
      </c>
      <c r="M1824" s="717"/>
      <c r="N1824" s="737">
        <f t="shared" si="142"/>
        <v>7414</v>
      </c>
      <c r="O1824" s="729">
        <f t="shared" si="143"/>
        <v>0.7711087132452118</v>
      </c>
      <c r="P1824" s="729">
        <f t="shared" si="144"/>
        <v>0.22740760722956568</v>
      </c>
      <c r="Q1824" s="729">
        <f t="shared" si="145"/>
        <v>1.483679525222552E-3</v>
      </c>
      <c r="R1824" s="729">
        <f t="shared" si="146"/>
        <v>0</v>
      </c>
      <c r="S1824" s="729">
        <f t="shared" si="147"/>
        <v>0</v>
      </c>
      <c r="U1824" s="738">
        <f t="shared" si="139"/>
        <v>-101.11200000000008</v>
      </c>
      <c r="V1824" s="645">
        <f t="shared" si="148"/>
        <v>2.296315797624394</v>
      </c>
      <c r="W1824" s="428">
        <f t="shared" si="149"/>
        <v>2.454550297429944</v>
      </c>
      <c r="X1824" s="425">
        <f t="shared" si="150"/>
        <v>2.2487664172907542</v>
      </c>
    </row>
    <row r="1825" spans="1:32" x14ac:dyDescent="0.2">
      <c r="A1825" s="157">
        <v>44575</v>
      </c>
      <c r="B1825">
        <v>10894.03</v>
      </c>
      <c r="C1825">
        <v>348841</v>
      </c>
      <c r="D1825" s="193">
        <f t="shared" si="132"/>
        <v>3.1229213309215376</v>
      </c>
      <c r="E1825" s="422">
        <f t="shared" si="140"/>
        <v>2.5975679679658268</v>
      </c>
      <c r="F1825" s="425">
        <f t="shared" si="141"/>
        <v>2.2916112142866472</v>
      </c>
      <c r="G1825" s="717"/>
      <c r="H1825" s="229">
        <v>5179</v>
      </c>
      <c r="I1825" s="229">
        <v>2590</v>
      </c>
      <c r="J1825" s="229">
        <v>307</v>
      </c>
      <c r="K1825" s="229">
        <v>0</v>
      </c>
      <c r="L1825" s="229">
        <v>0</v>
      </c>
      <c r="M1825" s="717"/>
      <c r="N1825" s="737">
        <f t="shared" si="142"/>
        <v>8076</v>
      </c>
      <c r="O1825" s="729">
        <f t="shared" si="143"/>
        <v>0.64128281327389802</v>
      </c>
      <c r="P1825" s="729">
        <f t="shared" si="144"/>
        <v>0.32070331847449235</v>
      </c>
      <c r="Q1825" s="729">
        <f t="shared" si="145"/>
        <v>3.8013868251609705E-2</v>
      </c>
      <c r="R1825" s="729">
        <f t="shared" si="146"/>
        <v>0</v>
      </c>
      <c r="S1825" s="729">
        <f t="shared" si="147"/>
        <v>0</v>
      </c>
      <c r="U1825" s="738">
        <f t="shared" si="139"/>
        <v>2818.0300000000007</v>
      </c>
      <c r="V1825" s="645">
        <f t="shared" si="148"/>
        <v>2.3150948426360434</v>
      </c>
      <c r="W1825" s="428">
        <f t="shared" si="149"/>
        <v>2.454550297429944</v>
      </c>
      <c r="X1825" s="425">
        <f t="shared" si="150"/>
        <v>2.2487664172907542</v>
      </c>
    </row>
    <row r="1826" spans="1:32" x14ac:dyDescent="0.2">
      <c r="A1826" s="157">
        <v>44578</v>
      </c>
      <c r="B1826">
        <v>16155.08</v>
      </c>
      <c r="C1826">
        <v>376234</v>
      </c>
      <c r="D1826" s="193">
        <f t="shared" si="132"/>
        <v>4.29389156748194</v>
      </c>
      <c r="E1826" s="422">
        <f t="shared" si="140"/>
        <v>2.5975679679658268</v>
      </c>
      <c r="F1826" s="425">
        <f t="shared" si="141"/>
        <v>2.2916112142866472</v>
      </c>
      <c r="G1826" s="717"/>
      <c r="H1826" s="229">
        <v>12381</v>
      </c>
      <c r="I1826" s="229">
        <v>253</v>
      </c>
      <c r="J1826" s="229">
        <v>423</v>
      </c>
      <c r="K1826" s="229">
        <v>0</v>
      </c>
      <c r="L1826" s="229">
        <v>0</v>
      </c>
      <c r="M1826" s="717"/>
      <c r="N1826" s="737">
        <f t="shared" si="142"/>
        <v>13057</v>
      </c>
      <c r="O1826" s="729">
        <f t="shared" si="143"/>
        <v>0.94822700467182353</v>
      </c>
      <c r="P1826" s="729">
        <f t="shared" si="144"/>
        <v>1.9376579612468407E-2</v>
      </c>
      <c r="Q1826" s="729">
        <f t="shared" si="145"/>
        <v>3.2396415715708046E-2</v>
      </c>
      <c r="R1826" s="729">
        <f t="shared" si="146"/>
        <v>0</v>
      </c>
      <c r="S1826" s="729">
        <f t="shared" si="147"/>
        <v>0</v>
      </c>
      <c r="U1826" s="738">
        <f t="shared" si="139"/>
        <v>3098.08</v>
      </c>
      <c r="V1826" s="645">
        <f t="shared" si="148"/>
        <v>3.4704465837749909</v>
      </c>
      <c r="W1826" s="428">
        <f t="shared" si="149"/>
        <v>2.454550297429944</v>
      </c>
      <c r="X1826" s="425">
        <f t="shared" si="150"/>
        <v>2.2487664172907542</v>
      </c>
    </row>
    <row r="1827" spans="1:32" x14ac:dyDescent="0.2">
      <c r="A1827" s="157">
        <v>44579</v>
      </c>
      <c r="B1827">
        <v>8952.5300000000007</v>
      </c>
      <c r="C1827">
        <v>371914</v>
      </c>
      <c r="D1827" s="193">
        <f t="shared" si="132"/>
        <v>2.4071505778217546</v>
      </c>
      <c r="E1827" s="422">
        <f t="shared" si="140"/>
        <v>2.5975679679658268</v>
      </c>
      <c r="F1827" s="425">
        <f t="shared" si="141"/>
        <v>2.2916112142866472</v>
      </c>
      <c r="G1827" s="717"/>
      <c r="H1827" s="229">
        <v>5456</v>
      </c>
      <c r="I1827" s="229">
        <v>3120</v>
      </c>
      <c r="J1827" s="229">
        <v>347</v>
      </c>
      <c r="K1827" s="229">
        <v>0</v>
      </c>
      <c r="L1827" s="229">
        <v>0</v>
      </c>
      <c r="M1827" s="717"/>
      <c r="N1827" s="737">
        <f t="shared" si="142"/>
        <v>8923</v>
      </c>
      <c r="O1827" s="729">
        <f t="shared" si="143"/>
        <v>0.61145354701333632</v>
      </c>
      <c r="P1827" s="729">
        <f t="shared" si="144"/>
        <v>0.34965818670850612</v>
      </c>
      <c r="Q1827" s="729">
        <f t="shared" si="145"/>
        <v>3.8888266278157571E-2</v>
      </c>
      <c r="R1827" s="729">
        <f t="shared" si="146"/>
        <v>0</v>
      </c>
      <c r="S1827" s="729">
        <f t="shared" si="147"/>
        <v>0</v>
      </c>
      <c r="U1827" s="738">
        <f t="shared" si="139"/>
        <v>29.530000000000655</v>
      </c>
      <c r="V1827" s="645">
        <f t="shared" si="148"/>
        <v>2.3992105701855806</v>
      </c>
      <c r="W1827" s="428">
        <f t="shared" si="149"/>
        <v>2.454550297429944</v>
      </c>
      <c r="X1827" s="425">
        <f t="shared" si="150"/>
        <v>2.2487664172907542</v>
      </c>
    </row>
    <row r="1828" spans="1:32" x14ac:dyDescent="0.2">
      <c r="A1828" s="157">
        <v>44580</v>
      </c>
      <c r="B1828" s="179">
        <v>7660.7460000000001</v>
      </c>
      <c r="C1828">
        <v>349030</v>
      </c>
      <c r="D1828" s="193">
        <f t="shared" si="132"/>
        <v>2.1948674899005818</v>
      </c>
      <c r="E1828" s="422">
        <f t="shared" si="140"/>
        <v>2.5975679679658268</v>
      </c>
      <c r="F1828" s="425">
        <f t="shared" si="141"/>
        <v>2.2916112142866472</v>
      </c>
      <c r="G1828" s="717"/>
      <c r="H1828" s="229">
        <v>6635</v>
      </c>
      <c r="I1828" s="229">
        <v>137</v>
      </c>
      <c r="J1828" s="229">
        <v>70</v>
      </c>
      <c r="K1828" s="229">
        <v>0</v>
      </c>
      <c r="L1828" s="229">
        <v>0</v>
      </c>
      <c r="M1828" s="717"/>
      <c r="N1828" s="737">
        <f t="shared" si="142"/>
        <v>6842</v>
      </c>
      <c r="O1828" s="729">
        <f t="shared" si="143"/>
        <v>0.96974568839520603</v>
      </c>
      <c r="P1828" s="729">
        <f t="shared" si="144"/>
        <v>2.0023384975153463E-2</v>
      </c>
      <c r="Q1828" s="729">
        <f t="shared" si="145"/>
        <v>1.0230926629640456E-2</v>
      </c>
      <c r="R1828" s="729">
        <f t="shared" si="146"/>
        <v>0</v>
      </c>
      <c r="S1828" s="729">
        <f t="shared" si="147"/>
        <v>0</v>
      </c>
      <c r="U1828" s="738">
        <f t="shared" si="139"/>
        <v>818.74600000000009</v>
      </c>
      <c r="V1828" s="645">
        <f t="shared" si="148"/>
        <v>1.9602899464229435</v>
      </c>
      <c r="W1828" s="428">
        <f t="shared" si="149"/>
        <v>2.454550297429944</v>
      </c>
      <c r="X1828" s="425">
        <f t="shared" si="150"/>
        <v>2.2487664172907542</v>
      </c>
    </row>
    <row r="1829" spans="1:32" x14ac:dyDescent="0.2">
      <c r="A1829" s="157">
        <v>44581</v>
      </c>
      <c r="B1829" s="179">
        <v>13242.994000000001</v>
      </c>
      <c r="C1829">
        <v>357700</v>
      </c>
      <c r="D1829" s="193">
        <f t="shared" si="132"/>
        <v>3.7022627900475258</v>
      </c>
      <c r="E1829" s="422">
        <f t="shared" si="140"/>
        <v>2.5975679679658268</v>
      </c>
      <c r="F1829" s="425">
        <f t="shared" si="141"/>
        <v>2.2916112142866472</v>
      </c>
      <c r="G1829" s="717"/>
      <c r="H1829" s="229">
        <v>9496</v>
      </c>
      <c r="I1829" s="229">
        <v>2687</v>
      </c>
      <c r="J1829" s="229">
        <v>263</v>
      </c>
      <c r="K1829" s="229">
        <v>0</v>
      </c>
      <c r="L1829" s="229">
        <v>0</v>
      </c>
      <c r="M1829" s="717"/>
      <c r="N1829" s="737">
        <f t="shared" si="142"/>
        <v>12446</v>
      </c>
      <c r="O1829" s="729">
        <f t="shared" si="143"/>
        <v>0.76297605656435807</v>
      </c>
      <c r="P1829" s="729">
        <f t="shared" si="144"/>
        <v>0.21589265627510848</v>
      </c>
      <c r="Q1829" s="729">
        <f t="shared" si="145"/>
        <v>2.1131287160533505E-2</v>
      </c>
      <c r="R1829" s="729">
        <f t="shared" si="146"/>
        <v>0</v>
      </c>
      <c r="S1829" s="729">
        <f t="shared" si="147"/>
        <v>0</v>
      </c>
      <c r="U1829" s="738">
        <f t="shared" si="139"/>
        <v>796.9940000000006</v>
      </c>
      <c r="V1829" s="645">
        <f t="shared" si="148"/>
        <v>3.4794520547945207</v>
      </c>
      <c r="W1829" s="428">
        <f t="shared" si="149"/>
        <v>2.454550297429944</v>
      </c>
      <c r="X1829" s="425">
        <f t="shared" si="150"/>
        <v>2.2487664172907542</v>
      </c>
    </row>
    <row r="1830" spans="1:32" x14ac:dyDescent="0.2">
      <c r="A1830" s="157">
        <v>44582</v>
      </c>
      <c r="B1830" s="179">
        <v>4444.5640000000003</v>
      </c>
      <c r="C1830">
        <v>364693</v>
      </c>
      <c r="D1830" s="193">
        <f t="shared" si="132"/>
        <v>1.2187138223108205</v>
      </c>
      <c r="E1830" s="422">
        <f t="shared" si="140"/>
        <v>2.5975679679658268</v>
      </c>
      <c r="F1830" s="425">
        <f t="shared" si="141"/>
        <v>2.2916112142866472</v>
      </c>
      <c r="G1830" s="717"/>
      <c r="H1830" s="229">
        <v>2373</v>
      </c>
      <c r="I1830" s="229">
        <v>1412</v>
      </c>
      <c r="J1830" s="229">
        <v>0</v>
      </c>
      <c r="K1830" s="229">
        <v>0</v>
      </c>
      <c r="L1830" s="229">
        <v>0</v>
      </c>
      <c r="M1830" s="717"/>
      <c r="N1830" s="737">
        <f t="shared" si="142"/>
        <v>3785</v>
      </c>
      <c r="O1830" s="729">
        <f t="shared" si="143"/>
        <v>0.62694848084544252</v>
      </c>
      <c r="P1830" s="729">
        <f t="shared" si="144"/>
        <v>0.37305151915455748</v>
      </c>
      <c r="Q1830" s="729">
        <f t="shared" si="145"/>
        <v>0</v>
      </c>
      <c r="R1830" s="729">
        <f t="shared" si="146"/>
        <v>0</v>
      </c>
      <c r="S1830" s="729">
        <f t="shared" si="147"/>
        <v>0</v>
      </c>
      <c r="U1830" s="738">
        <f t="shared" si="139"/>
        <v>659.56400000000031</v>
      </c>
      <c r="V1830" s="645">
        <f t="shared" si="148"/>
        <v>1.0378592405118827</v>
      </c>
      <c r="W1830" s="428">
        <f t="shared" si="149"/>
        <v>2.454550297429944</v>
      </c>
      <c r="X1830" s="425">
        <f t="shared" si="150"/>
        <v>2.2487664172907542</v>
      </c>
    </row>
    <row r="1831" spans="1:32" x14ac:dyDescent="0.2">
      <c r="A1831" s="157">
        <v>44585</v>
      </c>
      <c r="B1831">
        <v>7931.76</v>
      </c>
      <c r="C1831">
        <v>313431</v>
      </c>
      <c r="D1831" s="193">
        <f t="shared" si="132"/>
        <v>2.5306239650832238</v>
      </c>
      <c r="E1831" s="422">
        <f t="shared" si="140"/>
        <v>2.5975679679658268</v>
      </c>
      <c r="F1831" s="425">
        <f t="shared" si="141"/>
        <v>2.2916112142866472</v>
      </c>
      <c r="G1831" s="717"/>
      <c r="H1831" s="229">
        <v>5830</v>
      </c>
      <c r="I1831" s="229">
        <v>1651</v>
      </c>
      <c r="J1831" s="229">
        <v>466</v>
      </c>
      <c r="K1831" s="229">
        <v>0</v>
      </c>
      <c r="L1831" s="229">
        <v>0</v>
      </c>
      <c r="M1831" s="717"/>
      <c r="N1831" s="737">
        <f t="shared" si="142"/>
        <v>7947</v>
      </c>
      <c r="O1831" s="729">
        <f t="shared" si="143"/>
        <v>0.73361016735875173</v>
      </c>
      <c r="P1831" s="729">
        <f t="shared" si="144"/>
        <v>0.2077513527117151</v>
      </c>
      <c r="Q1831" s="729">
        <f t="shared" si="145"/>
        <v>5.8638479929533159E-2</v>
      </c>
      <c r="R1831" s="729">
        <f t="shared" si="146"/>
        <v>0</v>
      </c>
      <c r="S1831" s="729">
        <f t="shared" si="147"/>
        <v>0</v>
      </c>
      <c r="U1831" s="738">
        <f t="shared" si="139"/>
        <v>-15.239999999999782</v>
      </c>
      <c r="V1831" s="645">
        <f t="shared" si="148"/>
        <v>2.5354862792767787</v>
      </c>
      <c r="W1831" s="428">
        <f t="shared" si="149"/>
        <v>2.454550297429944</v>
      </c>
      <c r="X1831" s="425">
        <f t="shared" si="150"/>
        <v>2.2487664172907542</v>
      </c>
    </row>
    <row r="1832" spans="1:32" x14ac:dyDescent="0.2">
      <c r="A1832" s="157">
        <v>44586</v>
      </c>
      <c r="B1832" s="179">
        <v>8264.9639999999999</v>
      </c>
      <c r="C1832">
        <v>332857</v>
      </c>
      <c r="D1832" s="193">
        <f t="shared" si="132"/>
        <v>2.483037460531099</v>
      </c>
      <c r="E1832" s="422">
        <f t="shared" si="140"/>
        <v>2.5975679679658268</v>
      </c>
      <c r="F1832" s="425">
        <f t="shared" si="141"/>
        <v>2.2916112142866472</v>
      </c>
      <c r="G1832" s="717"/>
      <c r="H1832" s="229">
        <v>7627</v>
      </c>
      <c r="I1832" s="229">
        <v>611</v>
      </c>
      <c r="J1832" s="229">
        <v>12</v>
      </c>
      <c r="K1832" s="229">
        <v>0</v>
      </c>
      <c r="L1832" s="229">
        <v>0</v>
      </c>
      <c r="M1832" s="717"/>
      <c r="N1832" s="737">
        <f t="shared" si="142"/>
        <v>8250</v>
      </c>
      <c r="O1832" s="729">
        <f t="shared" si="143"/>
        <v>0.92448484848484846</v>
      </c>
      <c r="P1832" s="729">
        <f t="shared" si="144"/>
        <v>7.4060606060606063E-2</v>
      </c>
      <c r="Q1832" s="729">
        <f t="shared" si="145"/>
        <v>1.4545454545454545E-3</v>
      </c>
      <c r="R1832" s="729">
        <f t="shared" si="146"/>
        <v>0</v>
      </c>
      <c r="S1832" s="729">
        <f t="shared" si="147"/>
        <v>0</v>
      </c>
      <c r="U1832" s="738">
        <f t="shared" si="139"/>
        <v>14.963999999999942</v>
      </c>
      <c r="V1832" s="645">
        <f t="shared" si="148"/>
        <v>2.4785418362840499</v>
      </c>
      <c r="W1832" s="428">
        <f t="shared" si="149"/>
        <v>2.454550297429944</v>
      </c>
      <c r="X1832" s="425">
        <f t="shared" si="150"/>
        <v>2.2487664172907542</v>
      </c>
    </row>
    <row r="1833" spans="1:32" x14ac:dyDescent="0.2">
      <c r="A1833" s="157">
        <v>44587</v>
      </c>
      <c r="B1833" s="179">
        <v>8186.3639999999996</v>
      </c>
      <c r="C1833">
        <v>347277</v>
      </c>
      <c r="D1833" s="193">
        <f t="shared" si="132"/>
        <v>2.3573009442030424</v>
      </c>
      <c r="E1833" s="422">
        <f t="shared" si="140"/>
        <v>2.5975679679658268</v>
      </c>
      <c r="F1833" s="425">
        <f t="shared" si="141"/>
        <v>2.2916112142866472</v>
      </c>
      <c r="G1833" s="717"/>
      <c r="H1833" s="229">
        <v>6825</v>
      </c>
      <c r="I1833" s="229">
        <v>1307</v>
      </c>
      <c r="J1833" s="229">
        <v>144</v>
      </c>
      <c r="K1833" s="229">
        <v>0</v>
      </c>
      <c r="L1833" s="229">
        <v>0</v>
      </c>
      <c r="M1833" s="717"/>
      <c r="N1833" s="737">
        <f t="shared" si="142"/>
        <v>8276</v>
      </c>
      <c r="O1833" s="729">
        <f t="shared" si="143"/>
        <v>0.82467375543740939</v>
      </c>
      <c r="P1833" s="729">
        <f t="shared" si="144"/>
        <v>0.15792653455775738</v>
      </c>
      <c r="Q1833" s="729">
        <f t="shared" si="145"/>
        <v>1.7399710004833254E-2</v>
      </c>
      <c r="R1833" s="729">
        <f t="shared" si="146"/>
        <v>0</v>
      </c>
      <c r="S1833" s="729">
        <f t="shared" si="147"/>
        <v>0</v>
      </c>
      <c r="U1833" s="738">
        <f t="shared" si="139"/>
        <v>-89.636000000000422</v>
      </c>
      <c r="V1833" s="645">
        <f t="shared" si="148"/>
        <v>2.3831120402445309</v>
      </c>
      <c r="W1833" s="428">
        <f t="shared" si="149"/>
        <v>2.454550297429944</v>
      </c>
      <c r="X1833" s="425">
        <f t="shared" si="150"/>
        <v>2.2487664172907542</v>
      </c>
    </row>
    <row r="1834" spans="1:32" x14ac:dyDescent="0.2">
      <c r="A1834" s="157">
        <v>44588</v>
      </c>
      <c r="B1834" s="179">
        <v>9665.8880000000008</v>
      </c>
      <c r="C1834">
        <v>367397</v>
      </c>
      <c r="D1834" s="193">
        <f t="shared" si="132"/>
        <v>2.6309109764097149</v>
      </c>
      <c r="E1834" s="422">
        <f t="shared" si="140"/>
        <v>2.5975679679658268</v>
      </c>
      <c r="F1834" s="425">
        <f t="shared" si="141"/>
        <v>2.2916112142866472</v>
      </c>
      <c r="G1834" s="717"/>
      <c r="H1834" s="229">
        <v>7118</v>
      </c>
      <c r="I1834" s="229">
        <v>2114</v>
      </c>
      <c r="J1834" s="229">
        <v>0</v>
      </c>
      <c r="K1834" s="229">
        <v>0</v>
      </c>
      <c r="L1834" s="229">
        <v>0</v>
      </c>
      <c r="M1834" s="717"/>
      <c r="N1834" s="737">
        <f t="shared" si="142"/>
        <v>9232</v>
      </c>
      <c r="O1834" s="729">
        <f t="shared" si="143"/>
        <v>0.77101386481802425</v>
      </c>
      <c r="P1834" s="729">
        <f t="shared" si="144"/>
        <v>0.22898613518197575</v>
      </c>
      <c r="Q1834" s="729">
        <f t="shared" si="145"/>
        <v>0</v>
      </c>
      <c r="R1834" s="729">
        <f t="shared" si="146"/>
        <v>0</v>
      </c>
      <c r="S1834" s="729">
        <f t="shared" si="147"/>
        <v>0</v>
      </c>
      <c r="U1834" s="738">
        <f t="shared" si="139"/>
        <v>433.88800000000083</v>
      </c>
      <c r="V1834" s="645">
        <f t="shared" si="148"/>
        <v>2.5128131149682766</v>
      </c>
      <c r="W1834" s="428">
        <f t="shared" si="149"/>
        <v>2.454550297429944</v>
      </c>
      <c r="X1834" s="425">
        <f t="shared" si="150"/>
        <v>2.2487664172907542</v>
      </c>
    </row>
    <row r="1835" spans="1:32" x14ac:dyDescent="0.2">
      <c r="A1835" s="157">
        <v>44589</v>
      </c>
      <c r="B1835">
        <v>10741.59</v>
      </c>
      <c r="C1835">
        <v>293860</v>
      </c>
      <c r="D1835" s="193">
        <f t="shared" si="132"/>
        <v>3.6553426801878444</v>
      </c>
      <c r="E1835" s="422">
        <f t="shared" si="140"/>
        <v>2.5975679679658268</v>
      </c>
      <c r="F1835" s="425">
        <f t="shared" si="141"/>
        <v>2.2916112142866472</v>
      </c>
      <c r="G1835" s="717"/>
      <c r="H1835" s="229">
        <v>9130</v>
      </c>
      <c r="I1835" s="229">
        <v>1476</v>
      </c>
      <c r="J1835" s="229">
        <v>22</v>
      </c>
      <c r="K1835" s="229">
        <v>0</v>
      </c>
      <c r="L1835" s="229">
        <v>0</v>
      </c>
      <c r="M1835" s="717"/>
      <c r="N1835" s="737">
        <f t="shared" si="142"/>
        <v>10628</v>
      </c>
      <c r="O1835" s="729">
        <f t="shared" si="143"/>
        <v>0.85905156191193077</v>
      </c>
      <c r="P1835" s="729">
        <f t="shared" si="144"/>
        <v>0.13887843432442604</v>
      </c>
      <c r="Q1835" s="729">
        <f t="shared" si="145"/>
        <v>2.0700037636432068E-3</v>
      </c>
      <c r="R1835" s="729">
        <f t="shared" si="146"/>
        <v>0</v>
      </c>
      <c r="S1835" s="729">
        <f t="shared" si="147"/>
        <v>0</v>
      </c>
      <c r="U1835" s="738">
        <f t="shared" si="139"/>
        <v>113.59000000000015</v>
      </c>
      <c r="V1835" s="645">
        <f t="shared" si="148"/>
        <v>3.6166882188797387</v>
      </c>
      <c r="W1835" s="428">
        <f t="shared" si="149"/>
        <v>2.454550297429944</v>
      </c>
      <c r="X1835" s="425">
        <f t="shared" si="150"/>
        <v>2.2487664172907542</v>
      </c>
    </row>
    <row r="1836" spans="1:32" x14ac:dyDescent="0.2">
      <c r="A1836" s="157">
        <v>44592</v>
      </c>
      <c r="B1836">
        <v>7772</v>
      </c>
      <c r="C1836">
        <v>418160</v>
      </c>
      <c r="D1836" s="193">
        <f t="shared" si="132"/>
        <v>1.8586187105414196</v>
      </c>
      <c r="E1836" s="422">
        <f t="shared" si="140"/>
        <v>2.5975679679658268</v>
      </c>
      <c r="F1836" s="425">
        <f t="shared" si="141"/>
        <v>2.2916112142866472</v>
      </c>
      <c r="G1836" s="717"/>
      <c r="H1836" s="229">
        <v>6896</v>
      </c>
      <c r="I1836" s="229">
        <v>618</v>
      </c>
      <c r="J1836" s="229">
        <v>0</v>
      </c>
      <c r="K1836" s="229">
        <v>0</v>
      </c>
      <c r="L1836" s="229">
        <v>0</v>
      </c>
      <c r="M1836" s="717"/>
      <c r="N1836" s="737">
        <f t="shared" si="142"/>
        <v>7514</v>
      </c>
      <c r="O1836" s="729">
        <f t="shared" si="143"/>
        <v>0.9177535267500665</v>
      </c>
      <c r="P1836" s="729">
        <f t="shared" si="144"/>
        <v>8.2246473249933463E-2</v>
      </c>
      <c r="Q1836" s="729">
        <f t="shared" si="145"/>
        <v>0</v>
      </c>
      <c r="R1836" s="729">
        <f t="shared" si="146"/>
        <v>0</v>
      </c>
      <c r="S1836" s="729">
        <f t="shared" si="147"/>
        <v>0</v>
      </c>
      <c r="U1836" s="738">
        <f t="shared" si="139"/>
        <v>258</v>
      </c>
      <c r="V1836" s="645">
        <f t="shared" si="148"/>
        <v>1.7969198392959633</v>
      </c>
      <c r="W1836" s="428">
        <f t="shared" si="149"/>
        <v>2.454550297429944</v>
      </c>
      <c r="X1836" s="425">
        <f t="shared" si="150"/>
        <v>2.2487664172907542</v>
      </c>
      <c r="Y1836" s="557"/>
      <c r="Z1836" s="557"/>
      <c r="AA1836" s="557"/>
      <c r="AB1836" s="557"/>
      <c r="AC1836" s="557"/>
      <c r="AD1836" s="557"/>
      <c r="AE1836" s="557"/>
      <c r="AF1836" s="557"/>
    </row>
    <row r="1837" spans="1:32" x14ac:dyDescent="0.2">
      <c r="A1837" s="711">
        <v>44593</v>
      </c>
      <c r="B1837" s="723">
        <v>7538.4539999999997</v>
      </c>
      <c r="C1837" s="109">
        <v>307010</v>
      </c>
      <c r="D1837" s="724">
        <f t="shared" si="132"/>
        <v>2.455442493729846</v>
      </c>
      <c r="E1837" s="757">
        <f>AVERAGE(D1837:D1856)</f>
        <v>2.3256539897850423</v>
      </c>
      <c r="F1837" s="725">
        <f t="shared" si="141"/>
        <v>2.2916112142866472</v>
      </c>
      <c r="G1837" s="726"/>
      <c r="H1837" s="762">
        <v>5694</v>
      </c>
      <c r="I1837" s="762">
        <v>1050</v>
      </c>
      <c r="J1837" s="762">
        <v>794</v>
      </c>
      <c r="K1837" s="762">
        <v>0</v>
      </c>
      <c r="L1837" s="762">
        <v>0</v>
      </c>
      <c r="M1837" s="726"/>
      <c r="N1837" s="741">
        <f t="shared" si="142"/>
        <v>7538</v>
      </c>
      <c r="O1837" s="728">
        <f t="shared" si="143"/>
        <v>0.7553727779251791</v>
      </c>
      <c r="P1837" s="728">
        <f t="shared" si="144"/>
        <v>0.13929424250464315</v>
      </c>
      <c r="Q1837" s="728">
        <f t="shared" si="145"/>
        <v>0.10533297957017776</v>
      </c>
      <c r="R1837" s="728">
        <f t="shared" si="146"/>
        <v>0</v>
      </c>
      <c r="S1837" s="728">
        <f t="shared" si="147"/>
        <v>0</v>
      </c>
      <c r="T1837" s="109"/>
      <c r="U1837" s="740">
        <f t="shared" ref="U1837:U1900" si="151">B1837-N1837</f>
        <v>0.45399999999972351</v>
      </c>
      <c r="V1837" s="724">
        <f t="shared" ref="V1837:V1900" si="152">(N1837/C1837)*100</f>
        <v>2.4552946158105602</v>
      </c>
      <c r="W1837" s="712">
        <f>AVERAGE(V1837:V1856)</f>
        <v>2.2861224558334388</v>
      </c>
      <c r="X1837" s="725">
        <f t="shared" si="150"/>
        <v>2.2487664172907542</v>
      </c>
    </row>
    <row r="1838" spans="1:32" x14ac:dyDescent="0.2">
      <c r="A1838" s="157">
        <v>44594</v>
      </c>
      <c r="B1838" s="179">
        <v>3102.6239999999998</v>
      </c>
      <c r="C1838">
        <v>393089</v>
      </c>
      <c r="D1838" s="193">
        <f t="shared" si="132"/>
        <v>0.78929300997992813</v>
      </c>
      <c r="E1838" s="422">
        <f>$E$1837</f>
        <v>2.3256539897850423</v>
      </c>
      <c r="F1838" s="425">
        <f t="shared" si="141"/>
        <v>2.2916112142866472</v>
      </c>
      <c r="G1838" s="717"/>
      <c r="H1838" s="229">
        <v>3080</v>
      </c>
      <c r="I1838" s="229">
        <v>0</v>
      </c>
      <c r="J1838" s="229">
        <v>0</v>
      </c>
      <c r="K1838" s="229">
        <v>0</v>
      </c>
      <c r="L1838" s="229">
        <v>0</v>
      </c>
      <c r="M1838" s="717"/>
      <c r="N1838" s="737">
        <f t="shared" si="142"/>
        <v>3080</v>
      </c>
      <c r="O1838" s="729">
        <f t="shared" si="143"/>
        <v>1</v>
      </c>
      <c r="P1838" s="729">
        <f t="shared" si="144"/>
        <v>0</v>
      </c>
      <c r="Q1838" s="729">
        <f t="shared" si="145"/>
        <v>0</v>
      </c>
      <c r="R1838" s="729">
        <f t="shared" si="146"/>
        <v>0</v>
      </c>
      <c r="S1838" s="729">
        <f t="shared" si="147"/>
        <v>0</v>
      </c>
      <c r="U1838" s="738">
        <f t="shared" si="151"/>
        <v>22.623999999999796</v>
      </c>
      <c r="V1838" s="645">
        <f t="shared" si="152"/>
        <v>0.78353757037210403</v>
      </c>
      <c r="W1838" s="428">
        <f>$W$1837</f>
        <v>2.2861224558334388</v>
      </c>
      <c r="X1838" s="425">
        <f t="shared" si="150"/>
        <v>2.2487664172907542</v>
      </c>
      <c r="Z1838" s="759">
        <v>44593</v>
      </c>
      <c r="AA1838" s="760">
        <f>AVERAGE(O1837:O1856)</f>
        <v>0.81131132635031</v>
      </c>
      <c r="AB1838" s="760">
        <f>AVERAGE(P1837:P1856)</f>
        <v>0.15924290134192925</v>
      </c>
      <c r="AC1838" s="760">
        <f>AVERAGE(Q1837:Q1856)</f>
        <v>2.9445772307760708E-2</v>
      </c>
      <c r="AD1838" s="760">
        <f>AVERAGE(R1838:R1856)</f>
        <v>0</v>
      </c>
      <c r="AE1838" s="760">
        <f>AVERAGE(S1837:S1856)</f>
        <v>0</v>
      </c>
    </row>
    <row r="1839" spans="1:32" x14ac:dyDescent="0.2">
      <c r="A1839" s="157">
        <v>44595</v>
      </c>
      <c r="B1839">
        <v>10398.73</v>
      </c>
      <c r="C1839">
        <v>365436</v>
      </c>
      <c r="D1839" s="193">
        <f t="shared" si="132"/>
        <v>2.8455680338007201</v>
      </c>
      <c r="E1839" s="422">
        <f t="shared" ref="E1839:E1856" si="153">$E$1837</f>
        <v>2.3256539897850423</v>
      </c>
      <c r="F1839" s="425">
        <f t="shared" si="141"/>
        <v>2.2916112142866472</v>
      </c>
      <c r="G1839" s="717"/>
      <c r="H1839" s="229">
        <v>7497</v>
      </c>
      <c r="I1839" s="229">
        <v>2741</v>
      </c>
      <c r="J1839" s="229">
        <v>70</v>
      </c>
      <c r="K1839" s="229">
        <v>0</v>
      </c>
      <c r="L1839" s="229">
        <v>0</v>
      </c>
      <c r="M1839" s="717"/>
      <c r="N1839" s="737">
        <f t="shared" si="142"/>
        <v>10308</v>
      </c>
      <c r="O1839" s="729">
        <f t="shared" si="143"/>
        <v>0.72729918509895231</v>
      </c>
      <c r="P1839" s="729">
        <f t="shared" si="144"/>
        <v>0.26590997283663176</v>
      </c>
      <c r="Q1839" s="729">
        <f t="shared" si="145"/>
        <v>6.7908420644159874E-3</v>
      </c>
      <c r="R1839" s="729">
        <f t="shared" si="146"/>
        <v>0</v>
      </c>
      <c r="S1839" s="729">
        <f t="shared" si="147"/>
        <v>0</v>
      </c>
      <c r="U1839" s="738">
        <f t="shared" si="151"/>
        <v>90.729999999999563</v>
      </c>
      <c r="V1839" s="645">
        <f t="shared" si="152"/>
        <v>2.8207401569631889</v>
      </c>
      <c r="W1839" s="428">
        <f t="shared" ref="W1839:W1856" si="154">$W$1837</f>
        <v>2.2861224558334388</v>
      </c>
      <c r="X1839" s="425">
        <f t="shared" si="150"/>
        <v>2.2487664172907542</v>
      </c>
    </row>
    <row r="1840" spans="1:32" x14ac:dyDescent="0.2">
      <c r="A1840" s="157">
        <v>44596</v>
      </c>
      <c r="B1840" s="179">
        <v>6538.6480000000001</v>
      </c>
      <c r="C1840">
        <v>343747</v>
      </c>
      <c r="D1840" s="193">
        <f t="shared" si="132"/>
        <v>1.902168746199967</v>
      </c>
      <c r="E1840" s="422">
        <f t="shared" si="153"/>
        <v>2.3256539897850423</v>
      </c>
      <c r="F1840" s="425">
        <f t="shared" si="141"/>
        <v>2.2916112142866472</v>
      </c>
      <c r="G1840" s="717"/>
      <c r="H1840" s="229">
        <v>3144</v>
      </c>
      <c r="I1840" s="229">
        <v>3187</v>
      </c>
      <c r="J1840" s="229">
        <v>27</v>
      </c>
      <c r="K1840" s="229">
        <v>0</v>
      </c>
      <c r="L1840" s="229">
        <v>0</v>
      </c>
      <c r="M1840" s="717"/>
      <c r="N1840" s="737">
        <f t="shared" si="142"/>
        <v>6358</v>
      </c>
      <c r="O1840" s="729">
        <f t="shared" si="143"/>
        <v>0.4944951242529097</v>
      </c>
      <c r="P1840" s="729">
        <f t="shared" si="144"/>
        <v>0.50125825731362061</v>
      </c>
      <c r="Q1840" s="729">
        <f t="shared" si="145"/>
        <v>4.2466184334696445E-3</v>
      </c>
      <c r="R1840" s="729">
        <f t="shared" si="146"/>
        <v>0</v>
      </c>
      <c r="S1840" s="729">
        <f t="shared" si="147"/>
        <v>0</v>
      </c>
      <c r="U1840" s="738">
        <f t="shared" si="151"/>
        <v>180.64800000000014</v>
      </c>
      <c r="V1840" s="645">
        <f t="shared" si="152"/>
        <v>1.849616142104513</v>
      </c>
      <c r="W1840" s="428">
        <f t="shared" si="154"/>
        <v>2.2861224558334388</v>
      </c>
      <c r="X1840" s="425">
        <f t="shared" si="150"/>
        <v>2.2487664172907542</v>
      </c>
    </row>
    <row r="1841" spans="1:24" x14ac:dyDescent="0.2">
      <c r="A1841" s="157">
        <v>44599</v>
      </c>
      <c r="B1841" s="179">
        <v>8712.3539999999994</v>
      </c>
      <c r="C1841">
        <v>362461</v>
      </c>
      <c r="D1841" s="193">
        <f t="shared" si="132"/>
        <v>2.4036666013722856</v>
      </c>
      <c r="E1841" s="422">
        <f t="shared" si="153"/>
        <v>2.3256539897850423</v>
      </c>
      <c r="F1841" s="425">
        <f t="shared" si="141"/>
        <v>2.2916112142866472</v>
      </c>
      <c r="G1841" s="717"/>
      <c r="H1841" s="229">
        <v>6619</v>
      </c>
      <c r="I1841" s="229">
        <v>1833</v>
      </c>
      <c r="J1841" s="229">
        <v>0</v>
      </c>
      <c r="K1841" s="229">
        <v>0</v>
      </c>
      <c r="L1841" s="229">
        <v>0</v>
      </c>
      <c r="M1841" s="717"/>
      <c r="N1841" s="737">
        <f t="shared" si="142"/>
        <v>8452</v>
      </c>
      <c r="O1841" s="729">
        <f t="shared" si="143"/>
        <v>0.78312825366777095</v>
      </c>
      <c r="P1841" s="729">
        <f t="shared" si="144"/>
        <v>0.21687174633222905</v>
      </c>
      <c r="Q1841" s="729">
        <f t="shared" si="145"/>
        <v>0</v>
      </c>
      <c r="R1841" s="729">
        <f t="shared" si="146"/>
        <v>0</v>
      </c>
      <c r="S1841" s="729">
        <f t="shared" si="147"/>
        <v>0</v>
      </c>
      <c r="U1841" s="738">
        <f t="shared" si="151"/>
        <v>260.35399999999936</v>
      </c>
      <c r="V1841" s="645">
        <f t="shared" si="152"/>
        <v>2.3318370804031328</v>
      </c>
      <c r="W1841" s="428">
        <f t="shared" si="154"/>
        <v>2.2861224558334388</v>
      </c>
      <c r="X1841" s="425">
        <f t="shared" si="150"/>
        <v>2.2487664172907542</v>
      </c>
    </row>
    <row r="1842" spans="1:24" x14ac:dyDescent="0.2">
      <c r="A1842" s="157">
        <v>44600</v>
      </c>
      <c r="B1842" s="179">
        <v>7965.442</v>
      </c>
      <c r="C1842">
        <v>351564</v>
      </c>
      <c r="D1842" s="193">
        <f t="shared" si="132"/>
        <v>2.2657160573892661</v>
      </c>
      <c r="E1842" s="422">
        <f t="shared" si="153"/>
        <v>2.3256539897850423</v>
      </c>
      <c r="F1842" s="425">
        <f t="shared" si="141"/>
        <v>2.2916112142866472</v>
      </c>
      <c r="G1842" s="717"/>
      <c r="H1842" s="229">
        <v>6272</v>
      </c>
      <c r="I1842" s="229">
        <v>1136</v>
      </c>
      <c r="J1842" s="229">
        <v>564</v>
      </c>
      <c r="K1842" s="229">
        <v>0</v>
      </c>
      <c r="L1842" s="229">
        <v>0</v>
      </c>
      <c r="M1842" s="717"/>
      <c r="N1842" s="737">
        <f t="shared" si="142"/>
        <v>7972</v>
      </c>
      <c r="O1842" s="729">
        <f t="shared" si="143"/>
        <v>0.78675363773206219</v>
      </c>
      <c r="P1842" s="729">
        <f t="shared" si="144"/>
        <v>0.14249874560963371</v>
      </c>
      <c r="Q1842" s="729">
        <f t="shared" si="145"/>
        <v>7.0747616658304063E-2</v>
      </c>
      <c r="R1842" s="729">
        <f t="shared" si="146"/>
        <v>0</v>
      </c>
      <c r="S1842" s="729">
        <f t="shared" si="147"/>
        <v>0</v>
      </c>
      <c r="U1842" s="738">
        <f t="shared" si="151"/>
        <v>-6.5579999999999927</v>
      </c>
      <c r="V1842" s="645">
        <f t="shared" si="152"/>
        <v>2.2675814360969837</v>
      </c>
      <c r="W1842" s="428">
        <f t="shared" si="154"/>
        <v>2.2861224558334388</v>
      </c>
      <c r="X1842" s="425">
        <f t="shared" si="150"/>
        <v>2.2487664172907542</v>
      </c>
    </row>
    <row r="1843" spans="1:24" x14ac:dyDescent="0.2">
      <c r="A1843" s="157">
        <v>44601</v>
      </c>
      <c r="B1843" s="179">
        <v>7653.9679999999998</v>
      </c>
      <c r="C1843">
        <v>379729</v>
      </c>
      <c r="D1843" s="193">
        <f t="shared" si="132"/>
        <v>2.0156395745386839</v>
      </c>
      <c r="E1843" s="422">
        <f t="shared" si="153"/>
        <v>2.3256539897850423</v>
      </c>
      <c r="F1843" s="425">
        <f t="shared" si="141"/>
        <v>2.2916112142866472</v>
      </c>
      <c r="G1843" s="717"/>
      <c r="H1843" s="229">
        <v>6274</v>
      </c>
      <c r="I1843" s="229">
        <v>1102</v>
      </c>
      <c r="J1843" s="229">
        <v>0</v>
      </c>
      <c r="K1843" s="229">
        <v>0</v>
      </c>
      <c r="L1843" s="229">
        <v>0</v>
      </c>
      <c r="M1843" s="717"/>
      <c r="N1843" s="737">
        <f t="shared" si="142"/>
        <v>7376</v>
      </c>
      <c r="O1843" s="729">
        <f t="shared" si="143"/>
        <v>0.85059652928416485</v>
      </c>
      <c r="P1843" s="729">
        <f t="shared" si="144"/>
        <v>0.14940347071583515</v>
      </c>
      <c r="Q1843" s="729">
        <f t="shared" si="145"/>
        <v>0</v>
      </c>
      <c r="R1843" s="729">
        <f t="shared" si="146"/>
        <v>0</v>
      </c>
      <c r="S1843" s="729">
        <f t="shared" si="147"/>
        <v>0</v>
      </c>
      <c r="U1843" s="738">
        <f t="shared" si="151"/>
        <v>277.96799999999985</v>
      </c>
      <c r="V1843" s="645">
        <f t="shared" si="152"/>
        <v>1.9424378964998723</v>
      </c>
      <c r="W1843" s="428">
        <f t="shared" si="154"/>
        <v>2.2861224558334388</v>
      </c>
      <c r="X1843" s="425">
        <f t="shared" si="150"/>
        <v>2.2487664172907542</v>
      </c>
    </row>
    <row r="1844" spans="1:24" x14ac:dyDescent="0.2">
      <c r="A1844" s="157">
        <v>44602</v>
      </c>
      <c r="B1844" s="179">
        <v>8581.3539999999994</v>
      </c>
      <c r="C1844">
        <v>412886</v>
      </c>
      <c r="D1844" s="193">
        <f t="shared" si="132"/>
        <v>2.0783833794316102</v>
      </c>
      <c r="E1844" s="422">
        <f t="shared" si="153"/>
        <v>2.3256539897850423</v>
      </c>
      <c r="F1844" s="425">
        <f t="shared" si="141"/>
        <v>2.2916112142866472</v>
      </c>
      <c r="G1844" s="717"/>
      <c r="H1844" s="229">
        <v>6800</v>
      </c>
      <c r="I1844" s="229">
        <v>1466</v>
      </c>
      <c r="J1844" s="229">
        <v>326</v>
      </c>
      <c r="K1844" s="229">
        <v>0</v>
      </c>
      <c r="L1844" s="229">
        <v>0</v>
      </c>
      <c r="M1844" s="717"/>
      <c r="N1844" s="737">
        <f t="shared" si="142"/>
        <v>8592</v>
      </c>
      <c r="O1844" s="729">
        <f t="shared" si="143"/>
        <v>0.79143389199255121</v>
      </c>
      <c r="P1844" s="729">
        <f t="shared" si="144"/>
        <v>0.17062383612662943</v>
      </c>
      <c r="Q1844" s="729">
        <f t="shared" si="145"/>
        <v>3.7942271880819368E-2</v>
      </c>
      <c r="R1844" s="729">
        <f t="shared" si="146"/>
        <v>0</v>
      </c>
      <c r="S1844" s="729">
        <f t="shared" si="147"/>
        <v>0</v>
      </c>
      <c r="U1844" s="738">
        <f t="shared" si="151"/>
        <v>-10.64600000000064</v>
      </c>
      <c r="V1844" s="645">
        <f t="shared" si="152"/>
        <v>2.080961815125725</v>
      </c>
      <c r="W1844" s="428">
        <f t="shared" si="154"/>
        <v>2.2861224558334388</v>
      </c>
      <c r="X1844" s="425">
        <f t="shared" si="150"/>
        <v>2.2487664172907542</v>
      </c>
    </row>
    <row r="1845" spans="1:24" x14ac:dyDescent="0.2">
      <c r="A1845" s="157">
        <v>44603</v>
      </c>
      <c r="B1845" s="179">
        <v>7463.9179999999997</v>
      </c>
      <c r="C1845">
        <v>298672</v>
      </c>
      <c r="D1845" s="193">
        <f t="shared" si="132"/>
        <v>2.499035061873895</v>
      </c>
      <c r="E1845" s="422">
        <f t="shared" si="153"/>
        <v>2.3256539897850423</v>
      </c>
      <c r="F1845" s="425">
        <f t="shared" si="141"/>
        <v>2.2916112142866472</v>
      </c>
      <c r="G1845" s="717"/>
      <c r="H1845" s="229">
        <v>6617</v>
      </c>
      <c r="I1845" s="229">
        <v>118</v>
      </c>
      <c r="J1845" s="229">
        <v>665</v>
      </c>
      <c r="K1845" s="229">
        <v>0</v>
      </c>
      <c r="L1845" s="229">
        <v>0</v>
      </c>
      <c r="M1845" s="717"/>
      <c r="N1845" s="737">
        <f t="shared" si="142"/>
        <v>7400</v>
      </c>
      <c r="O1845" s="729">
        <f t="shared" si="143"/>
        <v>0.89418918918918922</v>
      </c>
      <c r="P1845" s="729">
        <f t="shared" si="144"/>
        <v>1.5945945945945946E-2</v>
      </c>
      <c r="Q1845" s="729">
        <f t="shared" si="145"/>
        <v>8.9864864864864863E-2</v>
      </c>
      <c r="R1845" s="729">
        <f t="shared" si="146"/>
        <v>0</v>
      </c>
      <c r="S1845" s="729">
        <f t="shared" si="147"/>
        <v>0</v>
      </c>
      <c r="U1845" s="738">
        <f t="shared" si="151"/>
        <v>63.917999999999665</v>
      </c>
      <c r="V1845" s="645">
        <f t="shared" si="152"/>
        <v>2.4776343279584294</v>
      </c>
      <c r="W1845" s="428">
        <f t="shared" si="154"/>
        <v>2.2861224558334388</v>
      </c>
      <c r="X1845" s="425">
        <f t="shared" si="150"/>
        <v>2.2487664172907542</v>
      </c>
    </row>
    <row r="1846" spans="1:24" x14ac:dyDescent="0.2">
      <c r="A1846" s="157">
        <v>44606</v>
      </c>
      <c r="B1846">
        <v>9642.24</v>
      </c>
      <c r="C1846">
        <v>345645</v>
      </c>
      <c r="D1846" s="193">
        <f t="shared" si="132"/>
        <v>2.7896367660460877</v>
      </c>
      <c r="E1846" s="422">
        <f t="shared" si="153"/>
        <v>2.3256539897850423</v>
      </c>
      <c r="F1846" s="425">
        <f t="shared" si="141"/>
        <v>2.2916112142866472</v>
      </c>
      <c r="G1846" s="717"/>
      <c r="H1846" s="229">
        <v>7103</v>
      </c>
      <c r="I1846" s="229">
        <v>1847</v>
      </c>
      <c r="J1846" s="229">
        <v>19</v>
      </c>
      <c r="K1846" s="229">
        <v>0</v>
      </c>
      <c r="L1846" s="229">
        <v>0</v>
      </c>
      <c r="M1846" s="717"/>
      <c r="N1846" s="737">
        <f t="shared" si="142"/>
        <v>8969</v>
      </c>
      <c r="O1846" s="729">
        <f t="shared" si="143"/>
        <v>0.7919500501728175</v>
      </c>
      <c r="P1846" s="729">
        <f t="shared" si="144"/>
        <v>0.20593154197792396</v>
      </c>
      <c r="Q1846" s="729">
        <f t="shared" si="145"/>
        <v>2.1184078492585572E-3</v>
      </c>
      <c r="R1846" s="729">
        <f t="shared" si="146"/>
        <v>0</v>
      </c>
      <c r="S1846" s="729">
        <f t="shared" si="147"/>
        <v>0</v>
      </c>
      <c r="U1846" s="738">
        <f t="shared" si="151"/>
        <v>673.23999999999978</v>
      </c>
      <c r="V1846" s="645">
        <f t="shared" si="152"/>
        <v>2.5948588870083467</v>
      </c>
      <c r="W1846" s="428">
        <f t="shared" si="154"/>
        <v>2.2861224558334388</v>
      </c>
      <c r="X1846" s="425">
        <f t="shared" si="150"/>
        <v>2.2487664172907542</v>
      </c>
    </row>
    <row r="1847" spans="1:24" x14ac:dyDescent="0.2">
      <c r="A1847" s="157">
        <v>44607</v>
      </c>
      <c r="B1847" s="179">
        <v>10632.191999999999</v>
      </c>
      <c r="C1847">
        <v>349274</v>
      </c>
      <c r="D1847" s="193">
        <f t="shared" si="132"/>
        <v>3.0440834416532576</v>
      </c>
      <c r="E1847" s="422">
        <f t="shared" si="153"/>
        <v>2.3256539897850423</v>
      </c>
      <c r="F1847" s="425">
        <f t="shared" si="141"/>
        <v>2.2916112142866472</v>
      </c>
      <c r="G1847" s="717"/>
      <c r="H1847" s="229">
        <v>6306</v>
      </c>
      <c r="I1847" s="229">
        <v>3561</v>
      </c>
      <c r="J1847" s="229">
        <v>229</v>
      </c>
      <c r="K1847" s="229">
        <v>0</v>
      </c>
      <c r="L1847" s="229">
        <v>0</v>
      </c>
      <c r="M1847" s="717"/>
      <c r="N1847" s="737">
        <f t="shared" si="142"/>
        <v>10096</v>
      </c>
      <c r="O1847" s="729">
        <f t="shared" si="143"/>
        <v>0.62460380348652933</v>
      </c>
      <c r="P1847" s="729">
        <f t="shared" si="144"/>
        <v>0.35271394611727419</v>
      </c>
      <c r="Q1847" s="729">
        <f t="shared" si="145"/>
        <v>2.2682250396196514E-2</v>
      </c>
      <c r="R1847" s="729">
        <f t="shared" si="146"/>
        <v>0</v>
      </c>
      <c r="S1847" s="729">
        <f t="shared" si="147"/>
        <v>0</v>
      </c>
      <c r="U1847" s="738">
        <f t="shared" si="151"/>
        <v>536.1919999999991</v>
      </c>
      <c r="V1847" s="645">
        <f t="shared" si="152"/>
        <v>2.8905672910093507</v>
      </c>
      <c r="W1847" s="428">
        <f t="shared" si="154"/>
        <v>2.2861224558334388</v>
      </c>
      <c r="X1847" s="425">
        <f t="shared" si="150"/>
        <v>2.2487664172907542</v>
      </c>
    </row>
    <row r="1848" spans="1:24" x14ac:dyDescent="0.2">
      <c r="A1848" s="157">
        <v>44608</v>
      </c>
      <c r="B1848">
        <v>5972.44</v>
      </c>
      <c r="C1848">
        <v>283414</v>
      </c>
      <c r="D1848" s="193">
        <f t="shared" si="132"/>
        <v>2.1073200335904363</v>
      </c>
      <c r="E1848" s="422">
        <f t="shared" si="153"/>
        <v>2.3256539897850423</v>
      </c>
      <c r="F1848" s="425">
        <f t="shared" si="141"/>
        <v>2.2916112142866472</v>
      </c>
      <c r="G1848" s="717"/>
      <c r="H1848" s="229">
        <v>4847</v>
      </c>
      <c r="I1848" s="229">
        <v>971</v>
      </c>
      <c r="J1848" s="229">
        <v>289</v>
      </c>
      <c r="K1848" s="229">
        <v>0</v>
      </c>
      <c r="L1848" s="229">
        <v>0</v>
      </c>
      <c r="M1848" s="717"/>
      <c r="N1848" s="737">
        <f t="shared" si="142"/>
        <v>6107</v>
      </c>
      <c r="O1848" s="729">
        <f t="shared" si="143"/>
        <v>0.79367938431308338</v>
      </c>
      <c r="P1848" s="729">
        <f t="shared" si="144"/>
        <v>0.15899787129523499</v>
      </c>
      <c r="Q1848" s="729">
        <f t="shared" si="145"/>
        <v>4.732274439168168E-2</v>
      </c>
      <c r="R1848" s="729">
        <f t="shared" si="146"/>
        <v>0</v>
      </c>
      <c r="S1848" s="729">
        <f t="shared" si="147"/>
        <v>0</v>
      </c>
      <c r="U1848" s="738">
        <f t="shared" si="151"/>
        <v>-134.5600000000004</v>
      </c>
      <c r="V1848" s="645">
        <f t="shared" si="152"/>
        <v>2.154798280960009</v>
      </c>
      <c r="W1848" s="428">
        <f t="shared" si="154"/>
        <v>2.2861224558334388</v>
      </c>
      <c r="X1848" s="425">
        <f t="shared" si="150"/>
        <v>2.2487664172907542</v>
      </c>
    </row>
    <row r="1849" spans="1:24" x14ac:dyDescent="0.2">
      <c r="A1849" s="157">
        <v>44609</v>
      </c>
      <c r="B1849" s="179">
        <v>9725.9079999999994</v>
      </c>
      <c r="C1849">
        <v>356110</v>
      </c>
      <c r="D1849" s="193">
        <f t="shared" si="132"/>
        <v>2.7311527337058772</v>
      </c>
      <c r="E1849" s="422">
        <f t="shared" si="153"/>
        <v>2.3256539897850423</v>
      </c>
      <c r="F1849" s="425">
        <f t="shared" si="141"/>
        <v>2.2916112142866472</v>
      </c>
      <c r="G1849" s="717"/>
      <c r="H1849" s="229">
        <v>8182</v>
      </c>
      <c r="I1849" s="229">
        <v>2038</v>
      </c>
      <c r="J1849" s="229">
        <v>0</v>
      </c>
      <c r="K1849" s="229">
        <v>0</v>
      </c>
      <c r="L1849" s="229">
        <v>0</v>
      </c>
      <c r="M1849" s="717"/>
      <c r="N1849" s="737">
        <f t="shared" si="142"/>
        <v>10220</v>
      </c>
      <c r="O1849" s="729">
        <f t="shared" si="143"/>
        <v>0.80058708414872803</v>
      </c>
      <c r="P1849" s="729">
        <f t="shared" si="144"/>
        <v>0.19941291585127202</v>
      </c>
      <c r="Q1849" s="729">
        <f t="shared" si="145"/>
        <v>0</v>
      </c>
      <c r="R1849" s="729">
        <f t="shared" si="146"/>
        <v>0</v>
      </c>
      <c r="S1849" s="729">
        <f t="shared" si="147"/>
        <v>0</v>
      </c>
      <c r="U1849" s="738">
        <f t="shared" si="151"/>
        <v>-494.09200000000055</v>
      </c>
      <c r="V1849" s="645">
        <f t="shared" si="152"/>
        <v>2.8698997500772232</v>
      </c>
      <c r="W1849" s="428">
        <f t="shared" si="154"/>
        <v>2.2861224558334388</v>
      </c>
      <c r="X1849" s="425">
        <f t="shared" si="150"/>
        <v>2.2487664172907542</v>
      </c>
    </row>
    <row r="1850" spans="1:24" x14ac:dyDescent="0.2">
      <c r="A1850" s="157">
        <v>44610</v>
      </c>
      <c r="B1850" s="179">
        <v>5620.0439999999999</v>
      </c>
      <c r="C1850">
        <v>337474</v>
      </c>
      <c r="D1850" s="193">
        <f t="shared" si="132"/>
        <v>1.6653265140425633</v>
      </c>
      <c r="E1850" s="422">
        <f t="shared" si="153"/>
        <v>2.3256539897850423</v>
      </c>
      <c r="F1850" s="425">
        <f t="shared" si="141"/>
        <v>2.2916112142866472</v>
      </c>
      <c r="G1850" s="717"/>
      <c r="H1850" s="229">
        <v>5046</v>
      </c>
      <c r="I1850" s="229">
        <v>251</v>
      </c>
      <c r="J1850" s="229">
        <v>0</v>
      </c>
      <c r="K1850" s="229">
        <v>0</v>
      </c>
      <c r="L1850" s="229">
        <v>0</v>
      </c>
      <c r="M1850" s="717"/>
      <c r="N1850" s="737">
        <f t="shared" si="142"/>
        <v>5297</v>
      </c>
      <c r="O1850" s="729">
        <f t="shared" si="143"/>
        <v>0.9526146875589957</v>
      </c>
      <c r="P1850" s="729">
        <f t="shared" si="144"/>
        <v>4.7385312441004343E-2</v>
      </c>
      <c r="Q1850" s="729">
        <f t="shared" si="145"/>
        <v>0</v>
      </c>
      <c r="R1850" s="729">
        <f t="shared" si="146"/>
        <v>0</v>
      </c>
      <c r="S1850" s="729">
        <f t="shared" si="147"/>
        <v>0</v>
      </c>
      <c r="U1850" s="738">
        <f t="shared" si="151"/>
        <v>323.04399999999987</v>
      </c>
      <c r="V1850" s="645">
        <f t="shared" si="152"/>
        <v>1.5696023989996266</v>
      </c>
      <c r="W1850" s="428">
        <f t="shared" si="154"/>
        <v>2.2861224558334388</v>
      </c>
      <c r="X1850" s="425">
        <f t="shared" si="150"/>
        <v>2.2487664172907542</v>
      </c>
    </row>
    <row r="1851" spans="1:24" x14ac:dyDescent="0.2">
      <c r="A1851" s="157">
        <v>44613</v>
      </c>
      <c r="B1851" s="179">
        <v>6011.7539999999999</v>
      </c>
      <c r="C1851">
        <v>362373</v>
      </c>
      <c r="D1851" s="193">
        <f t="shared" si="132"/>
        <v>1.6589961172603918</v>
      </c>
      <c r="E1851" s="422">
        <f t="shared" si="153"/>
        <v>2.3256539897850423</v>
      </c>
      <c r="F1851" s="425">
        <f t="shared" si="141"/>
        <v>2.2916112142866472</v>
      </c>
      <c r="G1851" s="717"/>
      <c r="H1851" s="229">
        <v>4100</v>
      </c>
      <c r="I1851" s="229">
        <v>1457</v>
      </c>
      <c r="J1851" s="229">
        <v>122</v>
      </c>
      <c r="K1851" s="229">
        <v>0</v>
      </c>
      <c r="L1851" s="229">
        <v>0</v>
      </c>
      <c r="M1851" s="717"/>
      <c r="N1851" s="737">
        <f t="shared" si="142"/>
        <v>5679</v>
      </c>
      <c r="O1851" s="729">
        <f t="shared" si="143"/>
        <v>0.72195809121324173</v>
      </c>
      <c r="P1851" s="729">
        <f t="shared" si="144"/>
        <v>0.25655925338968127</v>
      </c>
      <c r="Q1851" s="729">
        <f t="shared" si="145"/>
        <v>2.1482655397076951E-2</v>
      </c>
      <c r="R1851" s="729">
        <f t="shared" si="146"/>
        <v>0</v>
      </c>
      <c r="S1851" s="729">
        <f t="shared" si="147"/>
        <v>0</v>
      </c>
      <c r="U1851" s="738">
        <f t="shared" si="151"/>
        <v>332.75399999999991</v>
      </c>
      <c r="V1851" s="645">
        <f t="shared" si="152"/>
        <v>1.5671697394673445</v>
      </c>
      <c r="W1851" s="428">
        <f t="shared" si="154"/>
        <v>2.2861224558334388</v>
      </c>
      <c r="X1851" s="425">
        <f t="shared" si="150"/>
        <v>2.2487664172907542</v>
      </c>
    </row>
    <row r="1852" spans="1:24" x14ac:dyDescent="0.2">
      <c r="A1852" s="157">
        <v>44614</v>
      </c>
      <c r="B1852" s="179">
        <v>9988.1219999999994</v>
      </c>
      <c r="C1852">
        <v>354659</v>
      </c>
      <c r="D1852" s="193">
        <f t="shared" si="132"/>
        <v>2.816260689845739</v>
      </c>
      <c r="E1852" s="422">
        <f t="shared" si="153"/>
        <v>2.3256539897850423</v>
      </c>
      <c r="F1852" s="425">
        <f t="shared" si="141"/>
        <v>2.2916112142866472</v>
      </c>
      <c r="G1852" s="717"/>
      <c r="H1852" s="229">
        <v>9041</v>
      </c>
      <c r="I1852" s="229">
        <v>315</v>
      </c>
      <c r="J1852" s="229">
        <v>578</v>
      </c>
      <c r="K1852" s="229">
        <v>0</v>
      </c>
      <c r="L1852" s="229">
        <v>0</v>
      </c>
      <c r="M1852" s="717"/>
      <c r="N1852" s="737">
        <f t="shared" si="142"/>
        <v>9934</v>
      </c>
      <c r="O1852" s="729">
        <f t="shared" si="143"/>
        <v>0.91010670424803708</v>
      </c>
      <c r="P1852" s="729">
        <f t="shared" si="144"/>
        <v>3.1709281256291522E-2</v>
      </c>
      <c r="Q1852" s="729">
        <f t="shared" si="145"/>
        <v>5.8184014495671434E-2</v>
      </c>
      <c r="R1852" s="729">
        <f t="shared" si="146"/>
        <v>0</v>
      </c>
      <c r="S1852" s="729">
        <f t="shared" si="147"/>
        <v>0</v>
      </c>
      <c r="U1852" s="738">
        <f t="shared" si="151"/>
        <v>54.121999999999389</v>
      </c>
      <c r="V1852" s="645">
        <f t="shared" si="152"/>
        <v>2.8010003975649851</v>
      </c>
      <c r="W1852" s="428">
        <f t="shared" si="154"/>
        <v>2.2861224558334388</v>
      </c>
      <c r="X1852" s="425">
        <f t="shared" si="150"/>
        <v>2.2487664172907542</v>
      </c>
    </row>
    <row r="1853" spans="1:24" x14ac:dyDescent="0.2">
      <c r="A1853" s="157">
        <v>44615</v>
      </c>
      <c r="B1853">
        <v>8348.7000000000007</v>
      </c>
      <c r="C1853">
        <v>340386</v>
      </c>
      <c r="D1853" s="193">
        <f t="shared" si="132"/>
        <v>2.4527154465812346</v>
      </c>
      <c r="E1853" s="422">
        <f t="shared" si="153"/>
        <v>2.3256539897850423</v>
      </c>
      <c r="F1853" s="425">
        <f t="shared" si="141"/>
        <v>2.2916112142866472</v>
      </c>
      <c r="G1853" s="717"/>
      <c r="H1853" s="229">
        <v>7804</v>
      </c>
      <c r="I1853" s="229">
        <v>608</v>
      </c>
      <c r="J1853" s="229">
        <v>70</v>
      </c>
      <c r="K1853" s="229">
        <v>0</v>
      </c>
      <c r="L1853" s="229">
        <v>0</v>
      </c>
      <c r="M1853" s="717"/>
      <c r="N1853" s="737">
        <f t="shared" si="142"/>
        <v>8482</v>
      </c>
      <c r="O1853" s="729">
        <f t="shared" si="143"/>
        <v>0.92006602216458377</v>
      </c>
      <c r="P1853" s="729">
        <f t="shared" si="144"/>
        <v>7.168120726243811E-2</v>
      </c>
      <c r="Q1853" s="729">
        <f t="shared" si="145"/>
        <v>8.2527705729780708E-3</v>
      </c>
      <c r="R1853" s="729">
        <f t="shared" si="146"/>
        <v>0</v>
      </c>
      <c r="S1853" s="729">
        <f t="shared" si="147"/>
        <v>0</v>
      </c>
      <c r="U1853" s="738">
        <f t="shared" si="151"/>
        <v>-133.29999999999927</v>
      </c>
      <c r="V1853" s="645">
        <f t="shared" si="152"/>
        <v>2.4918768692014361</v>
      </c>
      <c r="W1853" s="428">
        <f t="shared" si="154"/>
        <v>2.2861224558334388</v>
      </c>
      <c r="X1853" s="425">
        <f t="shared" si="150"/>
        <v>2.2487664172907542</v>
      </c>
    </row>
    <row r="1854" spans="1:24" x14ac:dyDescent="0.2">
      <c r="A1854" s="157">
        <v>44616</v>
      </c>
      <c r="B1854" s="179">
        <v>11582.396000000001</v>
      </c>
      <c r="C1854">
        <v>356700</v>
      </c>
      <c r="D1854" s="193">
        <f t="shared" si="132"/>
        <v>3.2470972806279788</v>
      </c>
      <c r="E1854" s="422">
        <f t="shared" si="153"/>
        <v>2.3256539897850423</v>
      </c>
      <c r="F1854" s="425">
        <f t="shared" si="141"/>
        <v>2.2916112142866472</v>
      </c>
      <c r="G1854" s="717"/>
      <c r="H1854" s="229">
        <v>10066</v>
      </c>
      <c r="I1854" s="229">
        <v>823</v>
      </c>
      <c r="J1854" s="229">
        <v>184</v>
      </c>
      <c r="K1854" s="229">
        <v>0</v>
      </c>
      <c r="L1854" s="229">
        <v>0</v>
      </c>
      <c r="M1854" s="717"/>
      <c r="N1854" s="737">
        <f t="shared" si="142"/>
        <v>11073</v>
      </c>
      <c r="O1854" s="729">
        <f t="shared" si="143"/>
        <v>0.90905806917727805</v>
      </c>
      <c r="P1854" s="729">
        <f t="shared" si="144"/>
        <v>7.4324934525422201E-2</v>
      </c>
      <c r="Q1854" s="729">
        <f t="shared" si="145"/>
        <v>1.6616996297299739E-2</v>
      </c>
      <c r="R1854" s="729">
        <f t="shared" si="146"/>
        <v>0</v>
      </c>
      <c r="S1854" s="729">
        <f t="shared" si="147"/>
        <v>0</v>
      </c>
      <c r="U1854" s="738">
        <f t="shared" si="151"/>
        <v>509.39600000000064</v>
      </c>
      <c r="V1854" s="645">
        <f t="shared" si="152"/>
        <v>3.1042893187552565</v>
      </c>
      <c r="W1854" s="428">
        <f t="shared" si="154"/>
        <v>2.2861224558334388</v>
      </c>
      <c r="X1854" s="425">
        <f t="shared" si="150"/>
        <v>2.2487664172907542</v>
      </c>
    </row>
    <row r="1855" spans="1:24" x14ac:dyDescent="0.2">
      <c r="A1855" s="157">
        <v>44617</v>
      </c>
      <c r="B1855">
        <v>11304.34</v>
      </c>
      <c r="C1855">
        <v>351657</v>
      </c>
      <c r="D1855" s="193">
        <f t="shared" si="132"/>
        <v>3.2145926286125399</v>
      </c>
      <c r="E1855" s="422">
        <f t="shared" si="153"/>
        <v>2.3256539897850423</v>
      </c>
      <c r="F1855" s="425">
        <f t="shared" si="141"/>
        <v>2.2916112142866472</v>
      </c>
      <c r="G1855" s="717"/>
      <c r="H1855" s="229">
        <v>8071</v>
      </c>
      <c r="I1855" s="229">
        <v>1902</v>
      </c>
      <c r="J1855" s="229">
        <v>1048</v>
      </c>
      <c r="K1855" s="229">
        <v>0</v>
      </c>
      <c r="L1855" s="229">
        <v>0</v>
      </c>
      <c r="M1855" s="717"/>
      <c r="N1855" s="737">
        <f t="shared" si="142"/>
        <v>11021</v>
      </c>
      <c r="O1855" s="729">
        <f t="shared" si="143"/>
        <v>0.73232918972869976</v>
      </c>
      <c r="P1855" s="729">
        <f t="shared" si="144"/>
        <v>0.17257962072407224</v>
      </c>
      <c r="Q1855" s="729">
        <f t="shared" si="145"/>
        <v>9.5091189547228019E-2</v>
      </c>
      <c r="R1855" s="729">
        <f t="shared" si="146"/>
        <v>0</v>
      </c>
      <c r="S1855" s="729">
        <f t="shared" si="147"/>
        <v>0</v>
      </c>
      <c r="U1855" s="738">
        <f t="shared" si="151"/>
        <v>283.34000000000015</v>
      </c>
      <c r="V1855" s="645">
        <f t="shared" si="152"/>
        <v>3.1340197977006006</v>
      </c>
      <c r="W1855" s="428">
        <f t="shared" si="154"/>
        <v>2.2861224558334388</v>
      </c>
      <c r="X1855" s="425">
        <f t="shared" si="150"/>
        <v>2.2487664172907542</v>
      </c>
    </row>
    <row r="1856" spans="1:24" x14ac:dyDescent="0.2">
      <c r="A1856" s="157">
        <v>44620</v>
      </c>
      <c r="B1856">
        <v>5345.94</v>
      </c>
      <c r="C1856">
        <v>349183</v>
      </c>
      <c r="D1856" s="193">
        <f t="shared" si="132"/>
        <v>1.5309851854185339</v>
      </c>
      <c r="E1856" s="422">
        <f t="shared" si="153"/>
        <v>2.3256539897850423</v>
      </c>
      <c r="F1856" s="425">
        <f t="shared" si="141"/>
        <v>2.2916112142866472</v>
      </c>
      <c r="G1856" s="717"/>
      <c r="H1856" s="229">
        <v>5284</v>
      </c>
      <c r="I1856" s="229">
        <v>63</v>
      </c>
      <c r="J1856" s="229">
        <v>12</v>
      </c>
      <c r="K1856" s="229">
        <v>0</v>
      </c>
      <c r="L1856" s="229">
        <v>0</v>
      </c>
      <c r="M1856" s="717"/>
      <c r="N1856" s="737">
        <f t="shared" si="142"/>
        <v>5359</v>
      </c>
      <c r="O1856" s="729">
        <f t="shared" si="143"/>
        <v>0.98600485165142748</v>
      </c>
      <c r="P1856" s="729">
        <f t="shared" si="144"/>
        <v>1.1755924612800896E-2</v>
      </c>
      <c r="Q1856" s="729">
        <f t="shared" si="145"/>
        <v>2.2392237357715993E-3</v>
      </c>
      <c r="R1856" s="729">
        <f t="shared" si="146"/>
        <v>0</v>
      </c>
      <c r="S1856" s="729">
        <f t="shared" si="147"/>
        <v>0</v>
      </c>
      <c r="U1856" s="738">
        <f t="shared" si="151"/>
        <v>-13.0600000000004</v>
      </c>
      <c r="V1856" s="645">
        <f t="shared" si="152"/>
        <v>1.5347253445900859</v>
      </c>
      <c r="W1856" s="428">
        <f t="shared" si="154"/>
        <v>2.2861224558334388</v>
      </c>
      <c r="X1856" s="425">
        <f t="shared" si="150"/>
        <v>2.2487664172907542</v>
      </c>
    </row>
    <row r="1857" spans="1:31" x14ac:dyDescent="0.2">
      <c r="A1857" s="711">
        <v>44621</v>
      </c>
      <c r="B1857" s="723">
        <v>6945.7060000000001</v>
      </c>
      <c r="C1857" s="109">
        <v>217749</v>
      </c>
      <c r="D1857" s="724">
        <f t="shared" si="132"/>
        <v>3.1897763020725702</v>
      </c>
      <c r="E1857" s="712">
        <f>AVERAGE(D1857:D1879)</f>
        <v>2.3828593497748942</v>
      </c>
      <c r="F1857" s="725">
        <f t="shared" si="141"/>
        <v>2.2916112142866472</v>
      </c>
      <c r="G1857" s="726"/>
      <c r="H1857" s="762">
        <v>5427</v>
      </c>
      <c r="I1857" s="762">
        <v>1533</v>
      </c>
      <c r="J1857" s="762">
        <v>84</v>
      </c>
      <c r="K1857" s="762">
        <v>0</v>
      </c>
      <c r="L1857" s="762">
        <v>0</v>
      </c>
      <c r="M1857" s="726"/>
      <c r="N1857" s="741">
        <f t="shared" si="142"/>
        <v>7044</v>
      </c>
      <c r="O1857" s="728">
        <f t="shared" si="143"/>
        <v>0.77044293015332199</v>
      </c>
      <c r="P1857" s="728">
        <f t="shared" si="144"/>
        <v>0.21763202725724021</v>
      </c>
      <c r="Q1857" s="728">
        <f t="shared" si="145"/>
        <v>1.192504258943782E-2</v>
      </c>
      <c r="R1857" s="728">
        <f t="shared" si="146"/>
        <v>0</v>
      </c>
      <c r="S1857" s="728">
        <f t="shared" si="147"/>
        <v>0</v>
      </c>
      <c r="T1857" s="109"/>
      <c r="U1857" s="740">
        <f t="shared" si="151"/>
        <v>-98.293999999999869</v>
      </c>
      <c r="V1857" s="724">
        <f t="shared" si="152"/>
        <v>3.2349172671286666</v>
      </c>
      <c r="W1857" s="712">
        <f>AVERAGE(V1857:V1879)</f>
        <v>2.3349456937036277</v>
      </c>
      <c r="X1857" s="725">
        <f t="shared" si="150"/>
        <v>2.2487664172907542</v>
      </c>
      <c r="Y1857" s="109"/>
      <c r="Z1857" s="109"/>
      <c r="AA1857" s="109"/>
      <c r="AB1857" s="109"/>
      <c r="AC1857" s="109"/>
      <c r="AD1857" s="109"/>
      <c r="AE1857" s="109"/>
    </row>
    <row r="1858" spans="1:31" x14ac:dyDescent="0.2">
      <c r="A1858" s="157">
        <v>44622</v>
      </c>
      <c r="B1858">
        <v>4480.99</v>
      </c>
      <c r="C1858">
        <v>367384</v>
      </c>
      <c r="D1858" s="193">
        <f t="shared" si="132"/>
        <v>1.2197020011758815</v>
      </c>
      <c r="E1858" s="428">
        <f>$E$1857</f>
        <v>2.3828593497748942</v>
      </c>
      <c r="F1858" s="425">
        <f t="shared" si="141"/>
        <v>2.2916112142866472</v>
      </c>
      <c r="G1858" s="717"/>
      <c r="H1858" s="229">
        <v>4140</v>
      </c>
      <c r="I1858" s="229">
        <v>332</v>
      </c>
      <c r="J1858" s="229">
        <v>10</v>
      </c>
      <c r="K1858" s="229">
        <v>0</v>
      </c>
      <c r="L1858" s="229">
        <v>0</v>
      </c>
      <c r="M1858" s="717"/>
      <c r="N1858" s="737">
        <f t="shared" si="142"/>
        <v>4482</v>
      </c>
      <c r="O1858" s="729">
        <f t="shared" si="143"/>
        <v>0.92369477911646591</v>
      </c>
      <c r="P1858" s="729">
        <f t="shared" si="144"/>
        <v>7.407407407407407E-2</v>
      </c>
      <c r="Q1858" s="729">
        <f t="shared" si="145"/>
        <v>2.2311468094600626E-3</v>
      </c>
      <c r="R1858" s="729">
        <f t="shared" si="146"/>
        <v>0</v>
      </c>
      <c r="S1858" s="729">
        <f t="shared" si="147"/>
        <v>0</v>
      </c>
      <c r="U1858" s="738">
        <f t="shared" si="151"/>
        <v>-1.0100000000002183</v>
      </c>
      <c r="V1858" s="645">
        <f t="shared" si="152"/>
        <v>1.2199769178842845</v>
      </c>
      <c r="W1858" s="428">
        <f>$W$1857</f>
        <v>2.3349456937036277</v>
      </c>
      <c r="X1858" s="425">
        <f t="shared" si="150"/>
        <v>2.2487664172907542</v>
      </c>
      <c r="Z1858" s="759">
        <v>44621</v>
      </c>
      <c r="AA1858" s="760">
        <f>AVERAGE(O1857:O1879)</f>
        <v>0.79998670563621566</v>
      </c>
      <c r="AB1858" s="760">
        <f>AVERAGE(P1857:P1879)</f>
        <v>0.16780119008972</v>
      </c>
      <c r="AC1858" s="760">
        <f>AVERAGE(Q1857:Q1879)</f>
        <v>3.206130618795338E-2</v>
      </c>
      <c r="AD1858" s="760">
        <f>AVERAGE(R1858:R1879)</f>
        <v>0</v>
      </c>
      <c r="AE1858" s="760">
        <f>AVERAGE(S1857:S1879)</f>
        <v>1.50798086110876E-4</v>
      </c>
    </row>
    <row r="1859" spans="1:31" x14ac:dyDescent="0.2">
      <c r="A1859" s="157">
        <v>44623</v>
      </c>
      <c r="B1859">
        <v>5669.94</v>
      </c>
      <c r="C1859">
        <v>256912</v>
      </c>
      <c r="D1859" s="193">
        <f t="shared" si="132"/>
        <v>2.2069580245375846</v>
      </c>
      <c r="E1859" s="428">
        <f t="shared" ref="E1859:E1879" si="155">$E$1857</f>
        <v>2.3828593497748942</v>
      </c>
      <c r="F1859" s="425">
        <f t="shared" si="141"/>
        <v>2.2916112142866472</v>
      </c>
      <c r="G1859" s="717"/>
      <c r="H1859" s="229">
        <v>3932</v>
      </c>
      <c r="I1859" s="229">
        <v>1737</v>
      </c>
      <c r="J1859" s="229">
        <v>0</v>
      </c>
      <c r="K1859" s="229">
        <v>0</v>
      </c>
      <c r="L1859" s="229">
        <v>0</v>
      </c>
      <c r="M1859" s="717"/>
      <c r="N1859" s="737">
        <f t="shared" si="142"/>
        <v>5669</v>
      </c>
      <c r="O1859" s="729">
        <f t="shared" si="143"/>
        <v>0.69359675427765033</v>
      </c>
      <c r="P1859" s="729">
        <f t="shared" si="144"/>
        <v>0.30640324572234962</v>
      </c>
      <c r="Q1859" s="729">
        <f t="shared" si="145"/>
        <v>0</v>
      </c>
      <c r="R1859" s="729">
        <f t="shared" si="146"/>
        <v>0</v>
      </c>
      <c r="S1859" s="729">
        <f t="shared" si="147"/>
        <v>0</v>
      </c>
      <c r="U1859" s="738">
        <f t="shared" si="151"/>
        <v>0.93999999999959982</v>
      </c>
      <c r="V1859" s="645">
        <f t="shared" si="152"/>
        <v>2.2065921404994708</v>
      </c>
      <c r="W1859" s="428">
        <f t="shared" ref="W1859:W1879" si="156">$W$1857</f>
        <v>2.3349456937036277</v>
      </c>
      <c r="X1859" s="425">
        <f t="shared" si="150"/>
        <v>2.2487664172907542</v>
      </c>
    </row>
    <row r="1860" spans="1:31" x14ac:dyDescent="0.2">
      <c r="A1860" s="157">
        <v>44624</v>
      </c>
      <c r="B1860" s="179">
        <v>13385.234</v>
      </c>
      <c r="C1860">
        <v>375263</v>
      </c>
      <c r="D1860" s="193">
        <f t="shared" si="132"/>
        <v>3.5668941515683663</v>
      </c>
      <c r="E1860" s="428">
        <f t="shared" si="155"/>
        <v>2.3828593497748942</v>
      </c>
      <c r="F1860" s="425">
        <f t="shared" si="141"/>
        <v>2.2916112142866472</v>
      </c>
      <c r="G1860" s="717"/>
      <c r="H1860" s="229">
        <v>6573</v>
      </c>
      <c r="I1860" s="229">
        <v>4003</v>
      </c>
      <c r="J1860" s="229">
        <v>725</v>
      </c>
      <c r="K1860" s="229">
        <v>0</v>
      </c>
      <c r="L1860" s="229">
        <v>0</v>
      </c>
      <c r="M1860" s="717"/>
      <c r="N1860" s="737">
        <f t="shared" si="142"/>
        <v>11301</v>
      </c>
      <c r="O1860" s="729">
        <f t="shared" si="143"/>
        <v>0.58162994425272097</v>
      </c>
      <c r="P1860" s="729">
        <f t="shared" si="144"/>
        <v>0.35421644102291833</v>
      </c>
      <c r="Q1860" s="729">
        <f t="shared" si="145"/>
        <v>6.415361472436068E-2</v>
      </c>
      <c r="R1860" s="729">
        <f t="shared" si="146"/>
        <v>0</v>
      </c>
      <c r="S1860" s="729">
        <f t="shared" si="147"/>
        <v>0</v>
      </c>
      <c r="U1860" s="738">
        <f t="shared" si="151"/>
        <v>2084.2340000000004</v>
      </c>
      <c r="V1860" s="645">
        <f t="shared" si="152"/>
        <v>3.0114879431225567</v>
      </c>
      <c r="W1860" s="428">
        <f t="shared" si="156"/>
        <v>2.3349456937036277</v>
      </c>
      <c r="X1860" s="425">
        <f t="shared" si="150"/>
        <v>2.2487664172907542</v>
      </c>
    </row>
    <row r="1861" spans="1:31" x14ac:dyDescent="0.2">
      <c r="A1861" s="157">
        <v>44627</v>
      </c>
      <c r="B1861" s="179">
        <v>6311.2439999999997</v>
      </c>
      <c r="C1861">
        <v>362592</v>
      </c>
      <c r="D1861" s="193">
        <f t="shared" si="132"/>
        <v>1.7405910775747948</v>
      </c>
      <c r="E1861" s="428">
        <f t="shared" si="155"/>
        <v>2.3828593497748942</v>
      </c>
      <c r="F1861" s="425">
        <f t="shared" si="141"/>
        <v>2.2916112142866472</v>
      </c>
      <c r="G1861" s="717"/>
      <c r="H1861" s="229">
        <v>4551</v>
      </c>
      <c r="I1861" s="229">
        <v>1738</v>
      </c>
      <c r="J1861" s="229">
        <v>31</v>
      </c>
      <c r="K1861" s="229">
        <v>0</v>
      </c>
      <c r="L1861" s="229">
        <v>0</v>
      </c>
      <c r="M1861" s="717"/>
      <c r="N1861" s="737">
        <f t="shared" si="142"/>
        <v>6320</v>
      </c>
      <c r="O1861" s="729">
        <f t="shared" si="143"/>
        <v>0.72009493670886071</v>
      </c>
      <c r="P1861" s="729">
        <f t="shared" si="144"/>
        <v>0.27500000000000002</v>
      </c>
      <c r="Q1861" s="729">
        <f t="shared" si="145"/>
        <v>4.9050632911392406E-3</v>
      </c>
      <c r="R1861" s="729">
        <f t="shared" si="146"/>
        <v>0</v>
      </c>
      <c r="S1861" s="729">
        <f t="shared" si="147"/>
        <v>0</v>
      </c>
      <c r="U1861" s="738">
        <f t="shared" si="151"/>
        <v>-8.7560000000003129</v>
      </c>
      <c r="V1861" s="645">
        <f t="shared" si="152"/>
        <v>1.7430059129820847</v>
      </c>
      <c r="W1861" s="428">
        <f t="shared" si="156"/>
        <v>2.3349456937036277</v>
      </c>
      <c r="X1861" s="425">
        <f t="shared" si="150"/>
        <v>2.2487664172907542</v>
      </c>
    </row>
    <row r="1862" spans="1:31" x14ac:dyDescent="0.2">
      <c r="A1862" s="157">
        <v>44628</v>
      </c>
      <c r="B1862">
        <v>7814.51</v>
      </c>
      <c r="C1862">
        <v>395569</v>
      </c>
      <c r="D1862" s="193">
        <f t="shared" si="132"/>
        <v>1.9755112256016019</v>
      </c>
      <c r="E1862" s="428">
        <f t="shared" si="155"/>
        <v>2.3828593497748942</v>
      </c>
      <c r="F1862" s="425">
        <f t="shared" si="141"/>
        <v>2.2916112142866472</v>
      </c>
      <c r="G1862" s="717"/>
      <c r="H1862" s="229">
        <v>5796</v>
      </c>
      <c r="I1862" s="229">
        <v>1404</v>
      </c>
      <c r="J1862" s="229">
        <v>494</v>
      </c>
      <c r="K1862" s="229">
        <v>0</v>
      </c>
      <c r="L1862" s="229">
        <v>0</v>
      </c>
      <c r="M1862" s="717"/>
      <c r="N1862" s="737">
        <f t="shared" si="142"/>
        <v>7694</v>
      </c>
      <c r="O1862" s="729">
        <f t="shared" si="143"/>
        <v>0.7533142708604107</v>
      </c>
      <c r="P1862" s="729">
        <f t="shared" si="144"/>
        <v>0.18247985443202497</v>
      </c>
      <c r="Q1862" s="729">
        <f t="shared" si="145"/>
        <v>6.4205874707564337E-2</v>
      </c>
      <c r="R1862" s="729">
        <f t="shared" si="146"/>
        <v>0</v>
      </c>
      <c r="S1862" s="729">
        <f t="shared" si="147"/>
        <v>0</v>
      </c>
      <c r="U1862" s="738">
        <f t="shared" si="151"/>
        <v>120.51000000000022</v>
      </c>
      <c r="V1862" s="645">
        <f t="shared" si="152"/>
        <v>1.9450462498325198</v>
      </c>
      <c r="W1862" s="428">
        <f t="shared" si="156"/>
        <v>2.3349456937036277</v>
      </c>
      <c r="X1862" s="425">
        <f t="shared" si="150"/>
        <v>2.2487664172907542</v>
      </c>
    </row>
    <row r="1863" spans="1:31" x14ac:dyDescent="0.2">
      <c r="A1863" s="157">
        <v>44629</v>
      </c>
      <c r="B1863">
        <v>6626.79</v>
      </c>
      <c r="C1863">
        <v>353332</v>
      </c>
      <c r="D1863" s="193">
        <f t="shared" si="132"/>
        <v>1.8755136811837028</v>
      </c>
      <c r="E1863" s="428">
        <f t="shared" si="155"/>
        <v>2.3828593497748942</v>
      </c>
      <c r="F1863" s="425">
        <f t="shared" si="141"/>
        <v>2.2916112142866472</v>
      </c>
      <c r="G1863" s="717"/>
      <c r="H1863" s="229">
        <v>5724</v>
      </c>
      <c r="I1863" s="229">
        <v>815</v>
      </c>
      <c r="J1863" s="229">
        <v>116</v>
      </c>
      <c r="K1863" s="229">
        <v>0</v>
      </c>
      <c r="L1863" s="229">
        <v>0</v>
      </c>
      <c r="M1863" s="717"/>
      <c r="N1863" s="737">
        <f t="shared" si="142"/>
        <v>6655</v>
      </c>
      <c r="O1863" s="729">
        <f t="shared" si="143"/>
        <v>0.86010518407212622</v>
      </c>
      <c r="P1863" s="729">
        <f t="shared" si="144"/>
        <v>0.12246431254695718</v>
      </c>
      <c r="Q1863" s="729">
        <f t="shared" si="145"/>
        <v>1.7430503380916604E-2</v>
      </c>
      <c r="R1863" s="729">
        <f t="shared" si="146"/>
        <v>0</v>
      </c>
      <c r="S1863" s="729">
        <f t="shared" si="147"/>
        <v>0</v>
      </c>
      <c r="U1863" s="738">
        <f t="shared" si="151"/>
        <v>-28.210000000000036</v>
      </c>
      <c r="V1863" s="645">
        <f t="shared" si="152"/>
        <v>1.8834976735761269</v>
      </c>
      <c r="W1863" s="428">
        <f t="shared" si="156"/>
        <v>2.3349456937036277</v>
      </c>
      <c r="X1863" s="425">
        <f t="shared" si="150"/>
        <v>2.2487664172907542</v>
      </c>
    </row>
    <row r="1864" spans="1:31" x14ac:dyDescent="0.2">
      <c r="A1864" s="157">
        <v>44630</v>
      </c>
      <c r="B1864" s="179">
        <v>7093.8739999999998</v>
      </c>
      <c r="C1864">
        <v>343905</v>
      </c>
      <c r="D1864" s="193">
        <f t="shared" si="132"/>
        <v>2.0627423270961458</v>
      </c>
      <c r="E1864" s="428">
        <f t="shared" si="155"/>
        <v>2.3828593497748942</v>
      </c>
      <c r="F1864" s="425">
        <f t="shared" si="141"/>
        <v>2.2916112142866472</v>
      </c>
      <c r="G1864" s="717"/>
      <c r="H1864" s="229">
        <v>5494</v>
      </c>
      <c r="I1864" s="229">
        <v>530</v>
      </c>
      <c r="J1864" s="229">
        <v>12</v>
      </c>
      <c r="K1864" s="229">
        <v>0</v>
      </c>
      <c r="L1864" s="229">
        <v>0</v>
      </c>
      <c r="M1864" s="717"/>
      <c r="N1864" s="737">
        <f t="shared" si="142"/>
        <v>6036</v>
      </c>
      <c r="O1864" s="729">
        <f t="shared" si="143"/>
        <v>0.91020543406229293</v>
      </c>
      <c r="P1864" s="729">
        <f t="shared" si="144"/>
        <v>8.7806494367130547E-2</v>
      </c>
      <c r="Q1864" s="729">
        <f t="shared" si="145"/>
        <v>1.9880715705765406E-3</v>
      </c>
      <c r="R1864" s="729">
        <f t="shared" si="146"/>
        <v>0</v>
      </c>
      <c r="S1864" s="729">
        <f t="shared" si="147"/>
        <v>0</v>
      </c>
      <c r="U1864" s="738">
        <f t="shared" si="151"/>
        <v>1057.8739999999998</v>
      </c>
      <c r="V1864" s="645">
        <f t="shared" si="152"/>
        <v>1.7551358660095087</v>
      </c>
      <c r="W1864" s="428">
        <f t="shared" si="156"/>
        <v>2.3349456937036277</v>
      </c>
      <c r="X1864" s="425">
        <f t="shared" si="150"/>
        <v>2.2487664172907542</v>
      </c>
    </row>
    <row r="1865" spans="1:31" x14ac:dyDescent="0.2">
      <c r="A1865" s="157">
        <v>44631</v>
      </c>
      <c r="B1865" s="179">
        <v>14226.906000000001</v>
      </c>
      <c r="C1865">
        <v>362839</v>
      </c>
      <c r="D1865" s="193">
        <f t="shared" si="132"/>
        <v>3.9209969159875318</v>
      </c>
      <c r="E1865" s="428">
        <f t="shared" si="155"/>
        <v>2.3828593497748942</v>
      </c>
      <c r="F1865" s="425">
        <f t="shared" si="141"/>
        <v>2.2916112142866472</v>
      </c>
      <c r="G1865" s="717"/>
      <c r="H1865" s="229">
        <v>9803</v>
      </c>
      <c r="I1865" s="229">
        <v>3708</v>
      </c>
      <c r="J1865" s="229">
        <v>715</v>
      </c>
      <c r="K1865" s="229">
        <v>0</v>
      </c>
      <c r="L1865" s="229">
        <v>34</v>
      </c>
      <c r="M1865" s="717"/>
      <c r="N1865" s="737">
        <f t="shared" si="142"/>
        <v>14260</v>
      </c>
      <c r="O1865" s="729">
        <f t="shared" si="143"/>
        <v>0.68744740532959325</v>
      </c>
      <c r="P1865" s="729">
        <f t="shared" si="144"/>
        <v>0.26002805049088357</v>
      </c>
      <c r="Q1865" s="729">
        <f t="shared" si="145"/>
        <v>5.0140252454417951E-2</v>
      </c>
      <c r="R1865" s="729">
        <f t="shared" si="146"/>
        <v>0</v>
      </c>
      <c r="S1865" s="729">
        <f t="shared" si="147"/>
        <v>2.3842917251051892E-3</v>
      </c>
      <c r="U1865" s="738">
        <f t="shared" si="151"/>
        <v>-33.093999999999141</v>
      </c>
      <c r="V1865" s="645">
        <f t="shared" si="152"/>
        <v>3.930117765730806</v>
      </c>
      <c r="W1865" s="428">
        <f t="shared" si="156"/>
        <v>2.3349456937036277</v>
      </c>
      <c r="X1865" s="425">
        <f t="shared" si="150"/>
        <v>2.2487664172907542</v>
      </c>
    </row>
    <row r="1866" spans="1:31" x14ac:dyDescent="0.2">
      <c r="A1866" s="157">
        <v>44634</v>
      </c>
      <c r="B1866" s="179">
        <v>10135.822</v>
      </c>
      <c r="C1866">
        <v>360360</v>
      </c>
      <c r="D1866" s="193">
        <f t="shared" si="132"/>
        <v>2.812693417693418</v>
      </c>
      <c r="E1866" s="428">
        <f t="shared" si="155"/>
        <v>2.3828593497748942</v>
      </c>
      <c r="F1866" s="425">
        <f t="shared" si="141"/>
        <v>2.2916112142866472</v>
      </c>
      <c r="G1866" s="717"/>
      <c r="H1866" s="229">
        <v>7823</v>
      </c>
      <c r="I1866" s="229">
        <v>1699</v>
      </c>
      <c r="J1866" s="229">
        <v>614</v>
      </c>
      <c r="K1866" s="229">
        <v>0</v>
      </c>
      <c r="L1866" s="229">
        <v>11</v>
      </c>
      <c r="M1866" s="717"/>
      <c r="N1866" s="737">
        <f t="shared" si="142"/>
        <v>10147</v>
      </c>
      <c r="O1866" s="729">
        <f t="shared" si="143"/>
        <v>0.77096678821326503</v>
      </c>
      <c r="P1866" s="729">
        <f t="shared" si="144"/>
        <v>0.16743865181827142</v>
      </c>
      <c r="Q1866" s="729">
        <f t="shared" si="145"/>
        <v>6.0510495713018628E-2</v>
      </c>
      <c r="R1866" s="729">
        <f t="shared" si="146"/>
        <v>0</v>
      </c>
      <c r="S1866" s="729">
        <f t="shared" si="147"/>
        <v>1.0840642554449591E-3</v>
      </c>
      <c r="U1866" s="738">
        <f t="shared" si="151"/>
        <v>-11.177999999999884</v>
      </c>
      <c r="V1866" s="645">
        <f t="shared" si="152"/>
        <v>2.8157953157953157</v>
      </c>
      <c r="W1866" s="428">
        <f t="shared" si="156"/>
        <v>2.3349456937036277</v>
      </c>
      <c r="X1866" s="425">
        <f t="shared" si="150"/>
        <v>2.2487664172907542</v>
      </c>
    </row>
    <row r="1867" spans="1:31" x14ac:dyDescent="0.2">
      <c r="A1867" s="157">
        <v>44635</v>
      </c>
      <c r="B1867" s="179">
        <v>9882.4760000000006</v>
      </c>
      <c r="C1867">
        <v>383588</v>
      </c>
      <c r="D1867" s="193">
        <f t="shared" si="132"/>
        <v>2.5763256410523794</v>
      </c>
      <c r="E1867" s="428">
        <f t="shared" si="155"/>
        <v>2.3828593497748942</v>
      </c>
      <c r="F1867" s="425">
        <f t="shared" si="141"/>
        <v>2.2916112142866472</v>
      </c>
      <c r="G1867" s="717"/>
      <c r="H1867" s="229">
        <v>8017</v>
      </c>
      <c r="I1867" s="229">
        <v>993</v>
      </c>
      <c r="J1867" s="229">
        <v>64</v>
      </c>
      <c r="K1867" s="229">
        <v>0</v>
      </c>
      <c r="L1867" s="229">
        <v>0</v>
      </c>
      <c r="M1867" s="717"/>
      <c r="N1867" s="737">
        <f t="shared" si="142"/>
        <v>9074</v>
      </c>
      <c r="O1867" s="729">
        <f t="shared" si="143"/>
        <v>0.88351333480273309</v>
      </c>
      <c r="P1867" s="729">
        <f t="shared" si="144"/>
        <v>0.10943354639629711</v>
      </c>
      <c r="Q1867" s="729">
        <f t="shared" si="145"/>
        <v>7.0531188009698041E-3</v>
      </c>
      <c r="R1867" s="729">
        <f t="shared" si="146"/>
        <v>0</v>
      </c>
      <c r="S1867" s="729">
        <f t="shared" si="147"/>
        <v>0</v>
      </c>
      <c r="U1867" s="738">
        <f t="shared" si="151"/>
        <v>808.47600000000057</v>
      </c>
      <c r="V1867" s="645">
        <f t="shared" si="152"/>
        <v>2.3655588808826136</v>
      </c>
      <c r="W1867" s="428">
        <f t="shared" si="156"/>
        <v>2.3349456937036277</v>
      </c>
      <c r="X1867" s="425">
        <f t="shared" si="150"/>
        <v>2.2487664172907542</v>
      </c>
    </row>
    <row r="1868" spans="1:31" x14ac:dyDescent="0.2">
      <c r="A1868" s="157">
        <v>44636</v>
      </c>
      <c r="B1868" s="179">
        <v>7481.2420000000002</v>
      </c>
      <c r="C1868">
        <v>333559</v>
      </c>
      <c r="D1868" s="193">
        <f t="shared" si="132"/>
        <v>2.2428541877149168</v>
      </c>
      <c r="E1868" s="428">
        <f t="shared" si="155"/>
        <v>2.3828593497748942</v>
      </c>
      <c r="F1868" s="425">
        <f t="shared" si="141"/>
        <v>2.2916112142866472</v>
      </c>
      <c r="G1868" s="717"/>
      <c r="H1868" s="229">
        <v>7243</v>
      </c>
      <c r="I1868" s="229">
        <v>204</v>
      </c>
      <c r="J1868" s="229">
        <v>68</v>
      </c>
      <c r="K1868" s="229">
        <v>0</v>
      </c>
      <c r="L1868" s="229">
        <v>0</v>
      </c>
      <c r="M1868" s="717"/>
      <c r="N1868" s="737">
        <f t="shared" si="142"/>
        <v>7515</v>
      </c>
      <c r="O1868" s="729">
        <f t="shared" si="143"/>
        <v>0.96380572188955427</v>
      </c>
      <c r="P1868" s="729">
        <f t="shared" si="144"/>
        <v>2.714570858283433E-2</v>
      </c>
      <c r="Q1868" s="729">
        <f t="shared" si="145"/>
        <v>9.0485695276114435E-3</v>
      </c>
      <c r="R1868" s="729">
        <f t="shared" si="146"/>
        <v>0</v>
      </c>
      <c r="S1868" s="729">
        <f t="shared" si="147"/>
        <v>0</v>
      </c>
      <c r="U1868" s="738">
        <f t="shared" si="151"/>
        <v>-33.757999999999811</v>
      </c>
      <c r="V1868" s="645">
        <f t="shared" si="152"/>
        <v>2.2529747361036581</v>
      </c>
      <c r="W1868" s="428">
        <f t="shared" si="156"/>
        <v>2.3349456937036277</v>
      </c>
      <c r="X1868" s="425">
        <f t="shared" si="150"/>
        <v>2.2487664172907542</v>
      </c>
    </row>
    <row r="1869" spans="1:31" x14ac:dyDescent="0.2">
      <c r="A1869" s="157">
        <v>44637</v>
      </c>
      <c r="B1869" s="179">
        <v>11384.744000000001</v>
      </c>
      <c r="C1869">
        <v>323631</v>
      </c>
      <c r="D1869" s="193">
        <f t="shared" si="132"/>
        <v>3.5178162784158502</v>
      </c>
      <c r="E1869" s="428">
        <f t="shared" si="155"/>
        <v>2.3828593497748942</v>
      </c>
      <c r="F1869" s="425">
        <f t="shared" si="141"/>
        <v>2.2916112142866472</v>
      </c>
      <c r="G1869" s="717"/>
      <c r="H1869" s="229">
        <v>8948</v>
      </c>
      <c r="I1869" s="229">
        <v>1841</v>
      </c>
      <c r="J1869" s="229">
        <v>466</v>
      </c>
      <c r="K1869" s="229">
        <v>0</v>
      </c>
      <c r="L1869" s="229">
        <v>0</v>
      </c>
      <c r="M1869" s="717"/>
      <c r="N1869" s="737">
        <f t="shared" si="142"/>
        <v>11255</v>
      </c>
      <c r="O1869" s="729">
        <f t="shared" si="143"/>
        <v>0.79502443358507335</v>
      </c>
      <c r="P1869" s="729">
        <f t="shared" si="144"/>
        <v>0.16357174589071524</v>
      </c>
      <c r="Q1869" s="729">
        <f t="shared" si="145"/>
        <v>4.140382052421146E-2</v>
      </c>
      <c r="R1869" s="729">
        <f t="shared" si="146"/>
        <v>0</v>
      </c>
      <c r="S1869" s="729">
        <f t="shared" si="147"/>
        <v>0</v>
      </c>
      <c r="U1869" s="738">
        <f t="shared" si="151"/>
        <v>129.7440000000006</v>
      </c>
      <c r="V1869" s="645">
        <f t="shared" si="152"/>
        <v>3.4777261757989808</v>
      </c>
      <c r="W1869" s="428">
        <f t="shared" si="156"/>
        <v>2.3349456937036277</v>
      </c>
      <c r="X1869" s="425">
        <f t="shared" si="150"/>
        <v>2.2487664172907542</v>
      </c>
    </row>
    <row r="1870" spans="1:31" x14ac:dyDescent="0.2">
      <c r="A1870" s="157">
        <v>44638</v>
      </c>
      <c r="B1870" s="179">
        <v>4544.9440000000004</v>
      </c>
      <c r="C1870">
        <v>299989</v>
      </c>
      <c r="D1870" s="193">
        <f t="shared" si="132"/>
        <v>1.515036884685772</v>
      </c>
      <c r="E1870" s="428">
        <f t="shared" si="155"/>
        <v>2.3828593497748942</v>
      </c>
      <c r="F1870" s="425">
        <f t="shared" si="141"/>
        <v>2.2916112142866472</v>
      </c>
      <c r="G1870" s="717"/>
      <c r="H1870" s="229">
        <v>3326</v>
      </c>
      <c r="I1870" s="229">
        <v>1087</v>
      </c>
      <c r="J1870" s="229">
        <v>0</v>
      </c>
      <c r="K1870" s="229">
        <v>0</v>
      </c>
      <c r="L1870" s="229">
        <v>0</v>
      </c>
      <c r="M1870" s="717"/>
      <c r="N1870" s="737">
        <f t="shared" si="142"/>
        <v>4413</v>
      </c>
      <c r="O1870" s="729">
        <f t="shared" si="143"/>
        <v>0.75368230228869248</v>
      </c>
      <c r="P1870" s="729">
        <f t="shared" si="144"/>
        <v>0.24631769771130749</v>
      </c>
      <c r="Q1870" s="729">
        <f t="shared" si="145"/>
        <v>0</v>
      </c>
      <c r="R1870" s="729">
        <f t="shared" si="146"/>
        <v>0</v>
      </c>
      <c r="S1870" s="729">
        <f t="shared" si="147"/>
        <v>0</v>
      </c>
      <c r="U1870" s="738">
        <f t="shared" si="151"/>
        <v>131.94400000000041</v>
      </c>
      <c r="V1870" s="645">
        <f t="shared" si="152"/>
        <v>1.471053938644417</v>
      </c>
      <c r="W1870" s="428">
        <f t="shared" si="156"/>
        <v>2.3349456937036277</v>
      </c>
      <c r="X1870" s="425">
        <f t="shared" si="150"/>
        <v>2.2487664172907542</v>
      </c>
    </row>
    <row r="1871" spans="1:31" x14ac:dyDescent="0.2">
      <c r="A1871" s="157">
        <v>44641</v>
      </c>
      <c r="B1871" s="179">
        <v>7430.4080000000004</v>
      </c>
      <c r="C1871">
        <v>268858</v>
      </c>
      <c r="D1871" s="193">
        <f t="shared" si="132"/>
        <v>2.7636923580477428</v>
      </c>
      <c r="E1871" s="428">
        <f t="shared" si="155"/>
        <v>2.3828593497748942</v>
      </c>
      <c r="F1871" s="425">
        <f t="shared" si="141"/>
        <v>2.2916112142866472</v>
      </c>
      <c r="G1871" s="717"/>
      <c r="H1871" s="229">
        <v>5431</v>
      </c>
      <c r="I1871" s="229">
        <v>1706</v>
      </c>
      <c r="J1871" s="229">
        <v>299</v>
      </c>
      <c r="K1871" s="229">
        <v>0</v>
      </c>
      <c r="L1871" s="229">
        <v>0</v>
      </c>
      <c r="M1871" s="717"/>
      <c r="N1871" s="737">
        <f t="shared" si="142"/>
        <v>7436</v>
      </c>
      <c r="O1871" s="729">
        <f t="shared" si="143"/>
        <v>0.73036578805809571</v>
      </c>
      <c r="P1871" s="729">
        <f t="shared" si="144"/>
        <v>0.22942442173211405</v>
      </c>
      <c r="Q1871" s="729">
        <f t="shared" si="145"/>
        <v>4.0209790209790208E-2</v>
      </c>
      <c r="R1871" s="729">
        <f t="shared" si="146"/>
        <v>0</v>
      </c>
      <c r="S1871" s="729">
        <f t="shared" si="147"/>
        <v>0</v>
      </c>
      <c r="U1871" s="738">
        <f t="shared" si="151"/>
        <v>-5.5919999999996435</v>
      </c>
      <c r="V1871" s="645">
        <f t="shared" si="152"/>
        <v>2.7657722664008508</v>
      </c>
      <c r="W1871" s="428">
        <f t="shared" si="156"/>
        <v>2.3349456937036277</v>
      </c>
      <c r="X1871" s="425">
        <f t="shared" si="150"/>
        <v>2.2487664172907542</v>
      </c>
    </row>
    <row r="1872" spans="1:31" x14ac:dyDescent="0.2">
      <c r="A1872" s="157">
        <v>44642</v>
      </c>
      <c r="B1872">
        <v>5632.9</v>
      </c>
      <c r="C1872">
        <v>244402</v>
      </c>
      <c r="D1872" s="193">
        <f t="shared" si="132"/>
        <v>2.3047683734175659</v>
      </c>
      <c r="E1872" s="428">
        <f t="shared" si="155"/>
        <v>2.3828593497748942</v>
      </c>
      <c r="F1872" s="425">
        <f t="shared" si="141"/>
        <v>2.2916112142866472</v>
      </c>
      <c r="G1872" s="717"/>
      <c r="H1872" s="229">
        <v>3920</v>
      </c>
      <c r="I1872" s="229">
        <v>1533</v>
      </c>
      <c r="J1872" s="229">
        <v>0</v>
      </c>
      <c r="K1872" s="229">
        <v>0</v>
      </c>
      <c r="L1872" s="229">
        <v>0</v>
      </c>
      <c r="M1872" s="717"/>
      <c r="N1872" s="737">
        <f t="shared" si="142"/>
        <v>5453</v>
      </c>
      <c r="O1872" s="729">
        <f t="shared" si="143"/>
        <v>0.71887034659820281</v>
      </c>
      <c r="P1872" s="729">
        <f t="shared" si="144"/>
        <v>0.28112965340179719</v>
      </c>
      <c r="Q1872" s="729">
        <f t="shared" si="145"/>
        <v>0</v>
      </c>
      <c r="R1872" s="729">
        <f t="shared" si="146"/>
        <v>0</v>
      </c>
      <c r="S1872" s="729">
        <f t="shared" si="147"/>
        <v>0</v>
      </c>
      <c r="U1872" s="738">
        <f t="shared" si="151"/>
        <v>179.89999999999964</v>
      </c>
      <c r="V1872" s="645">
        <f t="shared" si="152"/>
        <v>2.2311601378057464</v>
      </c>
      <c r="W1872" s="428">
        <f t="shared" si="156"/>
        <v>2.3349456937036277</v>
      </c>
      <c r="X1872" s="425">
        <f t="shared" si="150"/>
        <v>2.2487664172907542</v>
      </c>
    </row>
    <row r="1873" spans="1:31" x14ac:dyDescent="0.2">
      <c r="A1873" s="157">
        <v>44643</v>
      </c>
      <c r="B1873" s="179">
        <v>6074.8620000000001</v>
      </c>
      <c r="C1873">
        <v>352641</v>
      </c>
      <c r="D1873" s="193">
        <f t="shared" ref="D1873:D1945" si="157">(B1873/C1873)*100</f>
        <v>1.7226760359685913</v>
      </c>
      <c r="E1873" s="428">
        <f t="shared" si="155"/>
        <v>2.3828593497748942</v>
      </c>
      <c r="F1873" s="425">
        <f t="shared" si="141"/>
        <v>2.2916112142866472</v>
      </c>
      <c r="G1873" s="717"/>
      <c r="H1873" s="229">
        <v>5816</v>
      </c>
      <c r="I1873" s="229">
        <v>252</v>
      </c>
      <c r="J1873" s="229">
        <v>8</v>
      </c>
      <c r="K1873" s="229">
        <v>0</v>
      </c>
      <c r="L1873" s="229">
        <v>0</v>
      </c>
      <c r="M1873" s="717"/>
      <c r="N1873" s="737">
        <f t="shared" si="142"/>
        <v>6076</v>
      </c>
      <c r="O1873" s="729">
        <f t="shared" si="143"/>
        <v>0.9572086899275839</v>
      </c>
      <c r="P1873" s="729">
        <f t="shared" si="144"/>
        <v>4.1474654377880185E-2</v>
      </c>
      <c r="Q1873" s="729">
        <f t="shared" si="145"/>
        <v>1.3166556945358788E-3</v>
      </c>
      <c r="R1873" s="729">
        <f t="shared" si="146"/>
        <v>0</v>
      </c>
      <c r="S1873" s="729">
        <f t="shared" si="147"/>
        <v>0</v>
      </c>
      <c r="U1873" s="738">
        <f t="shared" si="151"/>
        <v>-1.13799999999992</v>
      </c>
      <c r="V1873" s="645">
        <f t="shared" si="152"/>
        <v>1.7229987437649055</v>
      </c>
      <c r="W1873" s="428">
        <f t="shared" si="156"/>
        <v>2.3349456937036277</v>
      </c>
      <c r="X1873" s="425">
        <f t="shared" si="150"/>
        <v>2.2487664172907542</v>
      </c>
    </row>
    <row r="1874" spans="1:31" x14ac:dyDescent="0.2">
      <c r="A1874" s="157">
        <v>44644</v>
      </c>
      <c r="B1874" s="179">
        <v>9196.6139999999996</v>
      </c>
      <c r="C1874">
        <v>324597</v>
      </c>
      <c r="D1874" s="193">
        <f t="shared" si="157"/>
        <v>2.8332406029630586</v>
      </c>
      <c r="E1874" s="428">
        <f t="shared" si="155"/>
        <v>2.3828593497748942</v>
      </c>
      <c r="F1874" s="425">
        <f t="shared" si="141"/>
        <v>2.2916112142866472</v>
      </c>
      <c r="G1874" s="717"/>
      <c r="H1874" s="229">
        <v>7303</v>
      </c>
      <c r="I1874" s="229">
        <v>1074</v>
      </c>
      <c r="J1874" s="229">
        <v>823</v>
      </c>
      <c r="K1874" s="229">
        <v>0</v>
      </c>
      <c r="L1874" s="229">
        <v>0</v>
      </c>
      <c r="M1874" s="717"/>
      <c r="N1874" s="737">
        <f t="shared" si="142"/>
        <v>9200</v>
      </c>
      <c r="O1874" s="729">
        <f t="shared" si="143"/>
        <v>0.793804347826087</v>
      </c>
      <c r="P1874" s="729">
        <f t="shared" si="144"/>
        <v>0.11673913043478261</v>
      </c>
      <c r="Q1874" s="729">
        <f t="shared" si="145"/>
        <v>8.9456521739130435E-2</v>
      </c>
      <c r="R1874" s="729">
        <f t="shared" si="146"/>
        <v>0</v>
      </c>
      <c r="S1874" s="729">
        <f t="shared" si="147"/>
        <v>0</v>
      </c>
      <c r="U1874" s="738">
        <f t="shared" si="151"/>
        <v>-3.386000000000422</v>
      </c>
      <c r="V1874" s="645">
        <f t="shared" si="152"/>
        <v>2.8342837426100673</v>
      </c>
      <c r="W1874" s="428">
        <f t="shared" si="156"/>
        <v>2.3349456937036277</v>
      </c>
      <c r="X1874" s="425">
        <f t="shared" si="150"/>
        <v>2.2487664172907542</v>
      </c>
    </row>
    <row r="1875" spans="1:31" x14ac:dyDescent="0.2">
      <c r="A1875" s="157">
        <v>44645</v>
      </c>
      <c r="B1875">
        <v>9107.99</v>
      </c>
      <c r="C1875">
        <v>341338</v>
      </c>
      <c r="D1875" s="193">
        <f t="shared" si="157"/>
        <v>2.6683199643754869</v>
      </c>
      <c r="E1875" s="428">
        <f t="shared" si="155"/>
        <v>2.3828593497748942</v>
      </c>
      <c r="F1875" s="425">
        <f t="shared" si="141"/>
        <v>2.2916112142866472</v>
      </c>
      <c r="G1875" s="717"/>
      <c r="H1875" s="229">
        <v>7892</v>
      </c>
      <c r="I1875" s="229">
        <v>350</v>
      </c>
      <c r="J1875" s="229">
        <v>674</v>
      </c>
      <c r="K1875" s="229">
        <v>0</v>
      </c>
      <c r="L1875" s="229">
        <v>0</v>
      </c>
      <c r="M1875" s="717"/>
      <c r="N1875" s="737">
        <f t="shared" si="142"/>
        <v>8916</v>
      </c>
      <c r="O1875" s="729">
        <f t="shared" si="143"/>
        <v>0.88515029161058767</v>
      </c>
      <c r="P1875" s="729">
        <f t="shared" si="144"/>
        <v>3.9255271422162404E-2</v>
      </c>
      <c r="Q1875" s="729">
        <f t="shared" si="145"/>
        <v>7.5594436967249892E-2</v>
      </c>
      <c r="R1875" s="729">
        <f t="shared" si="146"/>
        <v>0</v>
      </c>
      <c r="S1875" s="729">
        <f t="shared" si="147"/>
        <v>0</v>
      </c>
      <c r="U1875" s="738">
        <f t="shared" si="151"/>
        <v>191.98999999999978</v>
      </c>
      <c r="V1875" s="645">
        <f t="shared" si="152"/>
        <v>2.612073663055388</v>
      </c>
      <c r="W1875" s="428">
        <f t="shared" si="156"/>
        <v>2.3349456937036277</v>
      </c>
      <c r="X1875" s="425">
        <f t="shared" si="150"/>
        <v>2.2487664172907542</v>
      </c>
    </row>
    <row r="1876" spans="1:31" x14ac:dyDescent="0.2">
      <c r="A1876" s="157">
        <v>44648</v>
      </c>
      <c r="B1876" s="179">
        <v>8801.152</v>
      </c>
      <c r="C1876">
        <v>365484</v>
      </c>
      <c r="D1876" s="193">
        <f t="shared" si="157"/>
        <v>2.4080813387179738</v>
      </c>
      <c r="E1876" s="428">
        <f t="shared" si="155"/>
        <v>2.3828593497748942</v>
      </c>
      <c r="F1876" s="425">
        <f t="shared" si="141"/>
        <v>2.2916112142866472</v>
      </c>
      <c r="G1876" s="717"/>
      <c r="H1876" s="229">
        <v>8195</v>
      </c>
      <c r="I1876" s="229">
        <v>1100</v>
      </c>
      <c r="J1876" s="229">
        <v>0</v>
      </c>
      <c r="K1876" s="229">
        <v>0</v>
      </c>
      <c r="L1876" s="229">
        <v>0</v>
      </c>
      <c r="M1876" s="717"/>
      <c r="N1876" s="737">
        <f t="shared" si="142"/>
        <v>9295</v>
      </c>
      <c r="O1876" s="729">
        <f t="shared" si="143"/>
        <v>0.88165680473372776</v>
      </c>
      <c r="P1876" s="729">
        <f t="shared" si="144"/>
        <v>0.11834319526627218</v>
      </c>
      <c r="Q1876" s="729">
        <f t="shared" si="145"/>
        <v>0</v>
      </c>
      <c r="R1876" s="729">
        <f t="shared" si="146"/>
        <v>0</v>
      </c>
      <c r="S1876" s="729">
        <f t="shared" si="147"/>
        <v>0</v>
      </c>
      <c r="U1876" s="738">
        <f t="shared" si="151"/>
        <v>-493.84799999999996</v>
      </c>
      <c r="V1876" s="645">
        <f t="shared" si="152"/>
        <v>2.543202985630014</v>
      </c>
      <c r="W1876" s="428">
        <f t="shared" si="156"/>
        <v>2.3349456937036277</v>
      </c>
      <c r="X1876" s="425">
        <f t="shared" si="150"/>
        <v>2.2487664172907542</v>
      </c>
    </row>
    <row r="1877" spans="1:31" x14ac:dyDescent="0.2">
      <c r="A1877" s="157">
        <v>44649</v>
      </c>
      <c r="B1877" s="179">
        <v>6450.6540000000005</v>
      </c>
      <c r="C1877">
        <v>321365</v>
      </c>
      <c r="D1877" s="193">
        <f t="shared" si="157"/>
        <v>2.0072671261649528</v>
      </c>
      <c r="E1877" s="428">
        <f t="shared" si="155"/>
        <v>2.3828593497748942</v>
      </c>
      <c r="F1877" s="425">
        <f t="shared" si="141"/>
        <v>2.2916112142866472</v>
      </c>
      <c r="G1877" s="717"/>
      <c r="H1877" s="229">
        <v>5260</v>
      </c>
      <c r="I1877" s="229">
        <v>985</v>
      </c>
      <c r="J1877" s="229">
        <v>206</v>
      </c>
      <c r="K1877" s="229">
        <v>0</v>
      </c>
      <c r="L1877" s="229">
        <v>0</v>
      </c>
      <c r="M1877" s="717"/>
      <c r="N1877" s="737">
        <f t="shared" si="142"/>
        <v>6451</v>
      </c>
      <c r="O1877" s="729">
        <f t="shared" si="143"/>
        <v>0.8153774608587816</v>
      </c>
      <c r="P1877" s="729">
        <f t="shared" si="144"/>
        <v>0.15268950550302279</v>
      </c>
      <c r="Q1877" s="729">
        <f t="shared" si="145"/>
        <v>3.1933033638195628E-2</v>
      </c>
      <c r="R1877" s="729">
        <f t="shared" si="146"/>
        <v>0</v>
      </c>
      <c r="S1877" s="729">
        <f t="shared" si="147"/>
        <v>0</v>
      </c>
      <c r="U1877" s="738">
        <f t="shared" si="151"/>
        <v>-0.34599999999954889</v>
      </c>
      <c r="V1877" s="645">
        <f t="shared" si="152"/>
        <v>2.0073747919032878</v>
      </c>
      <c r="W1877" s="428">
        <f t="shared" si="156"/>
        <v>2.3349456937036277</v>
      </c>
      <c r="X1877" s="425">
        <f t="shared" si="150"/>
        <v>2.2487664172907542</v>
      </c>
    </row>
    <row r="1878" spans="1:31" x14ac:dyDescent="0.2">
      <c r="A1878" s="157">
        <v>44650</v>
      </c>
      <c r="B1878" s="179">
        <v>7469.8680000000004</v>
      </c>
      <c r="C1878">
        <v>387138</v>
      </c>
      <c r="D1878" s="193">
        <f t="shared" si="157"/>
        <v>1.9295104071416393</v>
      </c>
      <c r="E1878" s="428">
        <f t="shared" si="155"/>
        <v>2.3828593497748942</v>
      </c>
      <c r="F1878" s="425">
        <f t="shared" si="141"/>
        <v>2.2916112142866472</v>
      </c>
      <c r="G1878" s="717"/>
      <c r="H1878" s="229">
        <v>4990</v>
      </c>
      <c r="I1878" s="229">
        <v>1540</v>
      </c>
      <c r="J1878" s="229">
        <v>940</v>
      </c>
      <c r="K1878" s="229">
        <v>0</v>
      </c>
      <c r="L1878" s="229">
        <v>0</v>
      </c>
      <c r="M1878" s="717"/>
      <c r="N1878" s="737">
        <f t="shared" si="142"/>
        <v>7470</v>
      </c>
      <c r="O1878" s="729">
        <f t="shared" si="143"/>
        <v>0.66800535475234268</v>
      </c>
      <c r="P1878" s="729">
        <f t="shared" si="144"/>
        <v>0.20615796519410978</v>
      </c>
      <c r="Q1878" s="729">
        <f t="shared" si="145"/>
        <v>0.12583668005354753</v>
      </c>
      <c r="R1878" s="729">
        <f t="shared" si="146"/>
        <v>0</v>
      </c>
      <c r="S1878" s="729">
        <f t="shared" si="147"/>
        <v>0</v>
      </c>
      <c r="U1878" s="738">
        <f t="shared" si="151"/>
        <v>-0.1319999999996071</v>
      </c>
      <c r="V1878" s="645">
        <f t="shared" si="152"/>
        <v>1.9295445035103762</v>
      </c>
      <c r="W1878" s="428">
        <f t="shared" si="156"/>
        <v>2.3349456937036277</v>
      </c>
      <c r="X1878" s="425">
        <f t="shared" si="150"/>
        <v>2.2487664172907542</v>
      </c>
    </row>
    <row r="1879" spans="1:31" x14ac:dyDescent="0.2">
      <c r="A1879" s="157">
        <v>44651</v>
      </c>
      <c r="B1879">
        <v>6148.21</v>
      </c>
      <c r="C1879">
        <v>352374</v>
      </c>
      <c r="D1879" s="193">
        <f t="shared" si="157"/>
        <v>1.7447967216650491</v>
      </c>
      <c r="E1879" s="428">
        <f t="shared" si="155"/>
        <v>2.3828593497748942</v>
      </c>
      <c r="F1879" s="425">
        <f t="shared" si="141"/>
        <v>2.2916112142866472</v>
      </c>
      <c r="G1879" s="717"/>
      <c r="H1879" s="229">
        <v>5420</v>
      </c>
      <c r="I1879" s="229">
        <v>493</v>
      </c>
      <c r="J1879" s="229">
        <v>234</v>
      </c>
      <c r="K1879" s="229">
        <v>0</v>
      </c>
      <c r="L1879" s="229">
        <v>0</v>
      </c>
      <c r="M1879" s="717"/>
      <c r="N1879" s="737">
        <f t="shared" si="142"/>
        <v>6147</v>
      </c>
      <c r="O1879" s="729">
        <f t="shared" si="143"/>
        <v>0.88173092565479094</v>
      </c>
      <c r="P1879" s="729">
        <f t="shared" si="144"/>
        <v>8.0201724418415485E-2</v>
      </c>
      <c r="Q1879" s="729">
        <f t="shared" si="145"/>
        <v>3.8067349926793559E-2</v>
      </c>
      <c r="R1879" s="729">
        <f t="shared" si="146"/>
        <v>0</v>
      </c>
      <c r="S1879" s="729">
        <f t="shared" si="147"/>
        <v>0</v>
      </c>
      <c r="U1879" s="738">
        <f t="shared" si="151"/>
        <v>1.2100000000000364</v>
      </c>
      <c r="V1879" s="645">
        <f t="shared" si="152"/>
        <v>1.7444533365117743</v>
      </c>
      <c r="W1879" s="428">
        <f t="shared" si="156"/>
        <v>2.3349456937036277</v>
      </c>
      <c r="X1879" s="425">
        <f t="shared" si="150"/>
        <v>2.2487664172907542</v>
      </c>
      <c r="Z1879" s="557"/>
      <c r="AA1879" s="557"/>
      <c r="AB1879" s="557"/>
      <c r="AC1879" s="557"/>
      <c r="AD1879" s="557"/>
      <c r="AE1879" s="557"/>
    </row>
    <row r="1880" spans="1:31" x14ac:dyDescent="0.2">
      <c r="A1880" s="711">
        <v>44652</v>
      </c>
      <c r="B1880" s="723">
        <v>9087.5920000000006</v>
      </c>
      <c r="C1880" s="109">
        <v>343747</v>
      </c>
      <c r="D1880" s="724">
        <f t="shared" si="157"/>
        <v>2.6436861994431951</v>
      </c>
      <c r="E1880" s="712">
        <f>AVERAGE(D1880:D1899)</f>
        <v>2.3830291111744493</v>
      </c>
      <c r="F1880" s="725">
        <f t="shared" si="141"/>
        <v>2.2916112142866472</v>
      </c>
      <c r="G1880" s="726"/>
      <c r="H1880" s="762">
        <v>3945</v>
      </c>
      <c r="I1880" s="762">
        <v>1514</v>
      </c>
      <c r="J1880" s="762">
        <v>2015</v>
      </c>
      <c r="K1880" s="762">
        <v>0</v>
      </c>
      <c r="L1880" s="762">
        <v>0</v>
      </c>
      <c r="M1880" s="726"/>
      <c r="N1880" s="741">
        <f t="shared" si="142"/>
        <v>7474</v>
      </c>
      <c r="O1880" s="728">
        <f t="shared" si="143"/>
        <v>0.52782981000802787</v>
      </c>
      <c r="P1880" s="728">
        <f t="shared" si="144"/>
        <v>0.20256890553920257</v>
      </c>
      <c r="Q1880" s="728">
        <f t="shared" si="145"/>
        <v>0.2696012844527696</v>
      </c>
      <c r="R1880" s="728">
        <f t="shared" si="146"/>
        <v>0</v>
      </c>
      <c r="S1880" s="728">
        <f t="shared" si="147"/>
        <v>0</v>
      </c>
      <c r="T1880" s="109"/>
      <c r="U1880" s="740">
        <f t="shared" si="151"/>
        <v>1613.5920000000006</v>
      </c>
      <c r="V1880" s="724">
        <f t="shared" si="152"/>
        <v>2.1742735209325463</v>
      </c>
      <c r="W1880" s="712">
        <f>AVERAGE(V1880:V1899)</f>
        <v>2.3807824175368357</v>
      </c>
      <c r="X1880" s="725">
        <f t="shared" si="150"/>
        <v>2.2487664172907542</v>
      </c>
      <c r="Y1880" s="109"/>
    </row>
    <row r="1881" spans="1:31" x14ac:dyDescent="0.2">
      <c r="A1881" s="157">
        <v>44655</v>
      </c>
      <c r="B1881" s="179">
        <v>5649.1760000000004</v>
      </c>
      <c r="C1881">
        <v>355051</v>
      </c>
      <c r="D1881" s="193">
        <f t="shared" si="157"/>
        <v>1.5910886041723586</v>
      </c>
      <c r="E1881" s="428">
        <f>$E$1880</f>
        <v>2.3830291111744493</v>
      </c>
      <c r="F1881" s="425">
        <f t="shared" si="141"/>
        <v>2.2916112142866472</v>
      </c>
      <c r="G1881" s="717"/>
      <c r="H1881" s="229">
        <v>4612</v>
      </c>
      <c r="I1881" s="229">
        <v>1036</v>
      </c>
      <c r="J1881" s="229">
        <v>11</v>
      </c>
      <c r="K1881" s="229">
        <v>0</v>
      </c>
      <c r="L1881" s="229">
        <v>0</v>
      </c>
      <c r="M1881" s="717"/>
      <c r="N1881" s="737">
        <f t="shared" si="142"/>
        <v>5659</v>
      </c>
      <c r="O1881" s="729">
        <f t="shared" si="143"/>
        <v>0.81498497967838845</v>
      </c>
      <c r="P1881" s="729">
        <f t="shared" si="144"/>
        <v>0.18307121399540555</v>
      </c>
      <c r="Q1881" s="729">
        <f t="shared" si="145"/>
        <v>1.9438063262060435E-3</v>
      </c>
      <c r="R1881" s="729">
        <f t="shared" si="146"/>
        <v>0</v>
      </c>
      <c r="S1881" s="729">
        <f t="shared" si="147"/>
        <v>0</v>
      </c>
      <c r="U1881" s="738">
        <f t="shared" si="151"/>
        <v>-9.8239999999996144</v>
      </c>
      <c r="V1881" s="645">
        <f t="shared" si="152"/>
        <v>1.5938555306139117</v>
      </c>
      <c r="W1881" s="428">
        <f>$W$1880</f>
        <v>2.3807824175368357</v>
      </c>
      <c r="X1881" s="425">
        <f t="shared" si="150"/>
        <v>2.2487664172907542</v>
      </c>
      <c r="Z1881" s="759">
        <v>44652</v>
      </c>
      <c r="AA1881" s="760">
        <f>AVERAGE(O1880:O1899)</f>
        <v>0.75586890450583322</v>
      </c>
      <c r="AB1881" s="760">
        <f>AVERAGE(P1880:P1899)</f>
        <v>0.19184165519972735</v>
      </c>
      <c r="AC1881" s="760">
        <f>AVERAGE(Q1880:Q1899)</f>
        <v>5.2048455944246737E-2</v>
      </c>
      <c r="AD1881" s="760">
        <f>AVERAGE(R1881:R1899)</f>
        <v>0</v>
      </c>
      <c r="AE1881" s="760">
        <f>AVERAGE(S1880:S1899)</f>
        <v>2.4098435019278747E-4</v>
      </c>
    </row>
    <row r="1882" spans="1:31" x14ac:dyDescent="0.2">
      <c r="A1882" s="157">
        <v>44656</v>
      </c>
      <c r="B1882">
        <v>10237.540000000001</v>
      </c>
      <c r="C1882">
        <v>365456</v>
      </c>
      <c r="D1882" s="193">
        <f t="shared" si="157"/>
        <v>2.8013057659472005</v>
      </c>
      <c r="E1882" s="428">
        <f t="shared" ref="E1882:E1899" si="158">$E$1880</f>
        <v>2.3830291111744493</v>
      </c>
      <c r="F1882" s="425">
        <f t="shared" ref="F1882:F1944" si="159">$F$1816</f>
        <v>2.2916112142866472</v>
      </c>
      <c r="G1882" s="717"/>
      <c r="H1882" s="229">
        <v>9074</v>
      </c>
      <c r="I1882" s="229">
        <v>1556</v>
      </c>
      <c r="J1882" s="229">
        <v>22</v>
      </c>
      <c r="K1882" s="229">
        <v>0</v>
      </c>
      <c r="L1882" s="229">
        <v>0</v>
      </c>
      <c r="M1882" s="717"/>
      <c r="N1882" s="737">
        <f t="shared" ref="N1882:N1945" si="160">SUM(H1882:L1882)</f>
        <v>10652</v>
      </c>
      <c r="O1882" s="729">
        <f t="shared" ref="O1882:O1945" si="161">H1882/N1882</f>
        <v>0.85185880585805485</v>
      </c>
      <c r="P1882" s="729">
        <f t="shared" ref="P1882:P1945" si="162">I1882/N1882</f>
        <v>0.14607585429966202</v>
      </c>
      <c r="Q1882" s="729">
        <f t="shared" ref="Q1882:Q1945" si="163">J1882/N1882</f>
        <v>2.0653398422831393E-3</v>
      </c>
      <c r="R1882" s="729">
        <f t="shared" ref="R1882:R1945" si="164">K1882/N1882</f>
        <v>0</v>
      </c>
      <c r="S1882" s="729">
        <f t="shared" ref="S1882:S1945" si="165">L1882/N1882</f>
        <v>0</v>
      </c>
      <c r="U1882" s="738">
        <f t="shared" si="151"/>
        <v>-414.45999999999913</v>
      </c>
      <c r="V1882" s="645">
        <f t="shared" si="152"/>
        <v>2.9147147673044089</v>
      </c>
      <c r="W1882" s="428">
        <f t="shared" ref="W1882:W1899" si="166">$W$1880</f>
        <v>2.3807824175368357</v>
      </c>
      <c r="X1882" s="425">
        <f t="shared" ref="X1882:X1945" si="167">$X$1816</f>
        <v>2.2487664172907542</v>
      </c>
    </row>
    <row r="1883" spans="1:31" x14ac:dyDescent="0.2">
      <c r="A1883" s="157">
        <v>44657</v>
      </c>
      <c r="B1883">
        <v>7422.43</v>
      </c>
      <c r="C1883">
        <v>344940</v>
      </c>
      <c r="D1883" s="193">
        <f t="shared" si="157"/>
        <v>2.1518032121528385</v>
      </c>
      <c r="E1883" s="428">
        <f t="shared" si="158"/>
        <v>2.3830291111744493</v>
      </c>
      <c r="F1883" s="425">
        <f t="shared" si="159"/>
        <v>2.2916112142866472</v>
      </c>
      <c r="G1883" s="717"/>
      <c r="H1883" s="229">
        <v>6597</v>
      </c>
      <c r="I1883" s="229">
        <v>730</v>
      </c>
      <c r="J1883" s="229">
        <v>83</v>
      </c>
      <c r="K1883" s="229">
        <v>0</v>
      </c>
      <c r="L1883" s="229">
        <v>0</v>
      </c>
      <c r="M1883" s="717"/>
      <c r="N1883" s="737">
        <f t="shared" si="160"/>
        <v>7410</v>
      </c>
      <c r="O1883" s="729">
        <f t="shared" si="161"/>
        <v>0.89028340080971657</v>
      </c>
      <c r="P1883" s="729">
        <f t="shared" si="162"/>
        <v>9.8515519568151147E-2</v>
      </c>
      <c r="Q1883" s="729">
        <f t="shared" si="163"/>
        <v>1.1201079622132253E-2</v>
      </c>
      <c r="R1883" s="729">
        <f t="shared" si="164"/>
        <v>0</v>
      </c>
      <c r="S1883" s="729">
        <f t="shared" si="165"/>
        <v>0</v>
      </c>
      <c r="U1883" s="738">
        <f t="shared" si="151"/>
        <v>12.430000000000291</v>
      </c>
      <c r="V1883" s="645">
        <f t="shared" si="152"/>
        <v>2.1481996869020699</v>
      </c>
      <c r="W1883" s="428">
        <f t="shared" si="166"/>
        <v>2.3807824175368357</v>
      </c>
      <c r="X1883" s="425">
        <f t="shared" si="167"/>
        <v>2.2487664172907542</v>
      </c>
    </row>
    <row r="1884" spans="1:31" x14ac:dyDescent="0.2">
      <c r="A1884" s="157">
        <v>44658</v>
      </c>
      <c r="B1884" s="179">
        <v>10570.366</v>
      </c>
      <c r="C1884">
        <v>339381</v>
      </c>
      <c r="D1884" s="193">
        <f t="shared" si="157"/>
        <v>3.1146015834710843</v>
      </c>
      <c r="E1884" s="428">
        <f t="shared" si="158"/>
        <v>2.3830291111744493</v>
      </c>
      <c r="F1884" s="425">
        <f t="shared" si="159"/>
        <v>2.2916112142866472</v>
      </c>
      <c r="G1884" s="717"/>
      <c r="H1884" s="229">
        <v>8179</v>
      </c>
      <c r="I1884" s="229">
        <v>1005</v>
      </c>
      <c r="J1884" s="229">
        <v>676</v>
      </c>
      <c r="K1884" s="229">
        <v>0</v>
      </c>
      <c r="L1884" s="229">
        <v>0</v>
      </c>
      <c r="M1884" s="717"/>
      <c r="N1884" s="737">
        <f t="shared" si="160"/>
        <v>9860</v>
      </c>
      <c r="O1884" s="729">
        <f t="shared" si="161"/>
        <v>0.82951318458417855</v>
      </c>
      <c r="P1884" s="729">
        <f t="shared" si="162"/>
        <v>0.10192697768762678</v>
      </c>
      <c r="Q1884" s="729">
        <f t="shared" si="163"/>
        <v>6.8559837728194725E-2</v>
      </c>
      <c r="R1884" s="729">
        <f t="shared" si="164"/>
        <v>0</v>
      </c>
      <c r="S1884" s="729">
        <f t="shared" si="165"/>
        <v>0</v>
      </c>
      <c r="U1884" s="738">
        <f t="shared" si="151"/>
        <v>710.36599999999999</v>
      </c>
      <c r="V1884" s="645">
        <f t="shared" si="152"/>
        <v>2.9052893355844907</v>
      </c>
      <c r="W1884" s="428">
        <f t="shared" si="166"/>
        <v>2.3807824175368357</v>
      </c>
      <c r="X1884" s="425">
        <f t="shared" si="167"/>
        <v>2.2487664172907542</v>
      </c>
    </row>
    <row r="1885" spans="1:31" x14ac:dyDescent="0.2">
      <c r="A1885" s="157">
        <v>44659</v>
      </c>
      <c r="B1885" s="179">
        <v>4588.0320000000002</v>
      </c>
      <c r="C1885">
        <v>253424</v>
      </c>
      <c r="D1885" s="193">
        <f t="shared" si="157"/>
        <v>1.8104173243260309</v>
      </c>
      <c r="E1885" s="428">
        <f t="shared" si="158"/>
        <v>2.3830291111744493</v>
      </c>
      <c r="F1885" s="425">
        <f t="shared" si="159"/>
        <v>2.2916112142866472</v>
      </c>
      <c r="G1885" s="717"/>
      <c r="H1885" s="229">
        <v>3263</v>
      </c>
      <c r="I1885" s="229">
        <v>2138</v>
      </c>
      <c r="J1885" s="229">
        <v>598</v>
      </c>
      <c r="K1885" s="229">
        <v>0</v>
      </c>
      <c r="L1885" s="229">
        <v>0</v>
      </c>
      <c r="M1885" s="717"/>
      <c r="N1885" s="737">
        <f t="shared" si="160"/>
        <v>5999</v>
      </c>
      <c r="O1885" s="729">
        <f t="shared" si="161"/>
        <v>0.54392398733122183</v>
      </c>
      <c r="P1885" s="729">
        <f t="shared" si="162"/>
        <v>0.35639273212202033</v>
      </c>
      <c r="Q1885" s="729">
        <f t="shared" si="163"/>
        <v>9.9683280546757791E-2</v>
      </c>
      <c r="R1885" s="729">
        <f t="shared" si="164"/>
        <v>0</v>
      </c>
      <c r="S1885" s="729">
        <f t="shared" si="165"/>
        <v>0</v>
      </c>
      <c r="U1885" s="738">
        <f t="shared" si="151"/>
        <v>-1410.9679999999998</v>
      </c>
      <c r="V1885" s="645">
        <f t="shared" si="152"/>
        <v>2.3671791148431089</v>
      </c>
      <c r="W1885" s="428">
        <f t="shared" si="166"/>
        <v>2.3807824175368357</v>
      </c>
      <c r="X1885" s="425">
        <f t="shared" si="167"/>
        <v>2.2487664172907542</v>
      </c>
    </row>
    <row r="1886" spans="1:31" x14ac:dyDescent="0.2">
      <c r="A1886" s="157">
        <v>44662</v>
      </c>
      <c r="B1886" s="179">
        <v>14688.755999999999</v>
      </c>
      <c r="C1886">
        <v>320470</v>
      </c>
      <c r="D1886" s="193">
        <f t="shared" si="157"/>
        <v>4.583504228164883</v>
      </c>
      <c r="E1886" s="428">
        <f t="shared" si="158"/>
        <v>2.3830291111744493</v>
      </c>
      <c r="F1886" s="425">
        <f t="shared" si="159"/>
        <v>2.2916112142866472</v>
      </c>
      <c r="G1886" s="717"/>
      <c r="H1886" s="229">
        <v>12664</v>
      </c>
      <c r="I1886" s="229">
        <v>2039</v>
      </c>
      <c r="J1886" s="229">
        <v>22</v>
      </c>
      <c r="K1886" s="229">
        <v>0</v>
      </c>
      <c r="L1886" s="229">
        <v>0</v>
      </c>
      <c r="M1886" s="717"/>
      <c r="N1886" s="737">
        <f t="shared" si="160"/>
        <v>14725</v>
      </c>
      <c r="O1886" s="729">
        <f t="shared" si="161"/>
        <v>0.8600339558573854</v>
      </c>
      <c r="P1886" s="729">
        <f t="shared" si="162"/>
        <v>0.13847198641765704</v>
      </c>
      <c r="Q1886" s="729">
        <f t="shared" si="163"/>
        <v>1.4940577249575552E-3</v>
      </c>
      <c r="R1886" s="729">
        <f t="shared" si="164"/>
        <v>0</v>
      </c>
      <c r="S1886" s="729">
        <f t="shared" si="165"/>
        <v>0</v>
      </c>
      <c r="U1886" s="738">
        <f t="shared" si="151"/>
        <v>-36.244000000000597</v>
      </c>
      <c r="V1886" s="645">
        <f t="shared" si="152"/>
        <v>4.5948138671326486</v>
      </c>
      <c r="W1886" s="428">
        <f t="shared" si="166"/>
        <v>2.3807824175368357</v>
      </c>
      <c r="X1886" s="425">
        <f t="shared" si="167"/>
        <v>2.2487664172907542</v>
      </c>
    </row>
    <row r="1887" spans="1:31" x14ac:dyDescent="0.2">
      <c r="A1887" s="268">
        <v>44663</v>
      </c>
      <c r="B1887" s="179">
        <v>0</v>
      </c>
      <c r="C1887">
        <v>19472</v>
      </c>
      <c r="D1887" s="193"/>
      <c r="E1887" s="428">
        <f t="shared" si="158"/>
        <v>2.3830291111744493</v>
      </c>
      <c r="F1887" s="425">
        <f t="shared" si="159"/>
        <v>2.2916112142866472</v>
      </c>
      <c r="G1887" s="717"/>
      <c r="M1887" s="717"/>
      <c r="N1887" s="737"/>
      <c r="O1887" s="729"/>
      <c r="P1887" s="729"/>
      <c r="Q1887" s="729"/>
      <c r="R1887" s="729"/>
      <c r="S1887" s="729"/>
      <c r="U1887" s="738"/>
      <c r="V1887" s="645"/>
      <c r="W1887" s="428">
        <f t="shared" si="166"/>
        <v>2.3807824175368357</v>
      </c>
      <c r="X1887" s="425">
        <f t="shared" si="167"/>
        <v>2.2487664172907542</v>
      </c>
    </row>
    <row r="1888" spans="1:31" x14ac:dyDescent="0.2">
      <c r="A1888" s="268">
        <v>44664</v>
      </c>
      <c r="B1888" s="179">
        <v>0</v>
      </c>
      <c r="C1888">
        <v>30664</v>
      </c>
      <c r="D1888" s="193"/>
      <c r="E1888" s="428">
        <f t="shared" si="158"/>
        <v>2.3830291111744493</v>
      </c>
      <c r="F1888" s="425">
        <f t="shared" si="159"/>
        <v>2.2916112142866472</v>
      </c>
      <c r="G1888" s="717"/>
      <c r="M1888" s="717"/>
      <c r="N1888" s="737"/>
      <c r="O1888" s="729"/>
      <c r="P1888" s="729"/>
      <c r="Q1888" s="729"/>
      <c r="R1888" s="729"/>
      <c r="S1888" s="729"/>
      <c r="U1888" s="738"/>
      <c r="V1888" s="645"/>
      <c r="W1888" s="428">
        <f t="shared" si="166"/>
        <v>2.3807824175368357</v>
      </c>
      <c r="X1888" s="425">
        <f t="shared" si="167"/>
        <v>2.2487664172907542</v>
      </c>
    </row>
    <row r="1889" spans="1:31" x14ac:dyDescent="0.2">
      <c r="A1889" s="268">
        <v>44665</v>
      </c>
      <c r="B1889" s="179">
        <v>0</v>
      </c>
      <c r="D1889" s="193"/>
      <c r="E1889" s="428">
        <f t="shared" si="158"/>
        <v>2.3830291111744493</v>
      </c>
      <c r="F1889" s="425">
        <f t="shared" si="159"/>
        <v>2.2916112142866472</v>
      </c>
      <c r="G1889" s="717"/>
      <c r="M1889" s="717"/>
      <c r="N1889" s="737"/>
      <c r="O1889" s="729"/>
      <c r="P1889" s="729"/>
      <c r="Q1889" s="729"/>
      <c r="R1889" s="729"/>
      <c r="S1889" s="729"/>
      <c r="U1889" s="738"/>
      <c r="V1889" s="645"/>
      <c r="W1889" s="428">
        <f t="shared" si="166"/>
        <v>2.3807824175368357</v>
      </c>
      <c r="X1889" s="425">
        <f t="shared" si="167"/>
        <v>2.2487664172907542</v>
      </c>
    </row>
    <row r="1890" spans="1:31" x14ac:dyDescent="0.2">
      <c r="A1890" s="268">
        <v>44666</v>
      </c>
      <c r="B1890" s="179">
        <v>0</v>
      </c>
      <c r="C1890">
        <v>46338</v>
      </c>
      <c r="D1890" s="193"/>
      <c r="E1890" s="428">
        <f t="shared" si="158"/>
        <v>2.3830291111744493</v>
      </c>
      <c r="F1890" s="425">
        <f t="shared" si="159"/>
        <v>2.2916112142866472</v>
      </c>
      <c r="G1890" s="717"/>
      <c r="M1890" s="717"/>
      <c r="N1890" s="737"/>
      <c r="O1890" s="729"/>
      <c r="P1890" s="729"/>
      <c r="Q1890" s="729"/>
      <c r="R1890" s="729"/>
      <c r="S1890" s="729"/>
      <c r="U1890" s="738"/>
      <c r="V1890" s="645"/>
      <c r="W1890" s="428">
        <f t="shared" si="166"/>
        <v>2.3807824175368357</v>
      </c>
      <c r="X1890" s="425">
        <f t="shared" si="167"/>
        <v>2.2487664172907542</v>
      </c>
    </row>
    <row r="1891" spans="1:31" x14ac:dyDescent="0.2">
      <c r="A1891" s="157">
        <v>44670</v>
      </c>
      <c r="B1891" s="179">
        <v>5532.9120000000003</v>
      </c>
      <c r="C1891">
        <v>300996</v>
      </c>
      <c r="D1891" s="193">
        <f t="shared" si="157"/>
        <v>1.8382011721085996</v>
      </c>
      <c r="E1891" s="428">
        <f t="shared" si="158"/>
        <v>2.3830291111744493</v>
      </c>
      <c r="F1891" s="425">
        <f t="shared" si="159"/>
        <v>2.2916112142866472</v>
      </c>
      <c r="G1891" s="717"/>
      <c r="H1891" s="229">
        <v>4365</v>
      </c>
      <c r="I1891" s="229">
        <v>1168</v>
      </c>
      <c r="J1891" s="229">
        <v>14</v>
      </c>
      <c r="K1891" s="229">
        <v>0</v>
      </c>
      <c r="L1891" s="229">
        <v>0</v>
      </c>
      <c r="M1891" s="717"/>
      <c r="N1891" s="737">
        <f t="shared" si="160"/>
        <v>5547</v>
      </c>
      <c r="O1891" s="729">
        <f t="shared" si="161"/>
        <v>0.78691184424012983</v>
      </c>
      <c r="P1891" s="729">
        <f t="shared" si="162"/>
        <v>0.21056426897422029</v>
      </c>
      <c r="Q1891" s="729">
        <f t="shared" si="163"/>
        <v>2.523886785649901E-3</v>
      </c>
      <c r="R1891" s="729">
        <f t="shared" si="164"/>
        <v>0</v>
      </c>
      <c r="S1891" s="729">
        <f t="shared" si="165"/>
        <v>0</v>
      </c>
      <c r="U1891" s="738">
        <f t="shared" si="151"/>
        <v>-14.087999999999738</v>
      </c>
      <c r="V1891" s="645">
        <f t="shared" si="152"/>
        <v>1.8428816329785114</v>
      </c>
      <c r="W1891" s="428">
        <f t="shared" si="166"/>
        <v>2.3807824175368357</v>
      </c>
      <c r="X1891" s="425">
        <f t="shared" si="167"/>
        <v>2.2487664172907542</v>
      </c>
    </row>
    <row r="1892" spans="1:31" x14ac:dyDescent="0.2">
      <c r="A1892" s="157">
        <v>44671</v>
      </c>
      <c r="B1892" s="179">
        <v>3171.2919999999999</v>
      </c>
      <c r="C1892">
        <v>268882</v>
      </c>
      <c r="D1892" s="193">
        <f t="shared" si="157"/>
        <v>1.1794363326663739</v>
      </c>
      <c r="E1892" s="428">
        <f t="shared" si="158"/>
        <v>2.3830291111744493</v>
      </c>
      <c r="F1892" s="425">
        <f t="shared" si="159"/>
        <v>2.2916112142866472</v>
      </c>
      <c r="G1892" s="717"/>
      <c r="H1892" s="229">
        <v>2965</v>
      </c>
      <c r="I1892" s="229">
        <v>130</v>
      </c>
      <c r="J1892" s="229">
        <v>77</v>
      </c>
      <c r="K1892" s="229">
        <v>0</v>
      </c>
      <c r="L1892" s="229">
        <v>0</v>
      </c>
      <c r="M1892" s="717"/>
      <c r="N1892" s="737">
        <f t="shared" si="160"/>
        <v>3172</v>
      </c>
      <c r="O1892" s="729">
        <f t="shared" si="161"/>
        <v>0.93474148802017654</v>
      </c>
      <c r="P1892" s="729">
        <f t="shared" si="162"/>
        <v>4.0983606557377046E-2</v>
      </c>
      <c r="Q1892" s="729">
        <f t="shared" si="163"/>
        <v>2.4274905422446407E-2</v>
      </c>
      <c r="R1892" s="729">
        <f t="shared" si="164"/>
        <v>0</v>
      </c>
      <c r="S1892" s="729">
        <f t="shared" si="165"/>
        <v>0</v>
      </c>
      <c r="U1892" s="738">
        <f t="shared" si="151"/>
        <v>-0.70800000000008367</v>
      </c>
      <c r="V1892" s="645">
        <f t="shared" si="152"/>
        <v>1.1796996451975217</v>
      </c>
      <c r="W1892" s="428">
        <f t="shared" si="166"/>
        <v>2.3807824175368357</v>
      </c>
      <c r="X1892" s="425">
        <f t="shared" si="167"/>
        <v>2.2487664172907542</v>
      </c>
    </row>
    <row r="1893" spans="1:31" x14ac:dyDescent="0.2">
      <c r="A1893" s="157">
        <v>44672</v>
      </c>
      <c r="B1893" s="179">
        <v>4322.6400000000003</v>
      </c>
      <c r="C1893">
        <v>240042</v>
      </c>
      <c r="D1893" s="193">
        <f t="shared" si="157"/>
        <v>1.8007848626490366</v>
      </c>
      <c r="E1893" s="428">
        <f t="shared" si="158"/>
        <v>2.3830291111744493</v>
      </c>
      <c r="F1893" s="425">
        <f t="shared" si="159"/>
        <v>2.2916112142866472</v>
      </c>
      <c r="G1893" s="717"/>
      <c r="H1893" s="229">
        <v>2656</v>
      </c>
      <c r="I1893" s="229">
        <v>1140</v>
      </c>
      <c r="J1893" s="229">
        <v>406</v>
      </c>
      <c r="K1893" s="229">
        <v>0</v>
      </c>
      <c r="L1893" s="229">
        <v>0</v>
      </c>
      <c r="M1893" s="717"/>
      <c r="N1893" s="737">
        <f t="shared" si="160"/>
        <v>4202</v>
      </c>
      <c r="O1893" s="729">
        <f t="shared" si="161"/>
        <v>0.63207996192289384</v>
      </c>
      <c r="P1893" s="729">
        <f t="shared" si="162"/>
        <v>0.27129938124702524</v>
      </c>
      <c r="Q1893" s="729">
        <f t="shared" si="163"/>
        <v>9.662065683008092E-2</v>
      </c>
      <c r="R1893" s="729">
        <f t="shared" si="164"/>
        <v>0</v>
      </c>
      <c r="S1893" s="729">
        <f t="shared" si="165"/>
        <v>0</v>
      </c>
      <c r="U1893" s="738">
        <f t="shared" si="151"/>
        <v>120.64000000000033</v>
      </c>
      <c r="V1893" s="645">
        <f t="shared" si="152"/>
        <v>1.7505269911098891</v>
      </c>
      <c r="W1893" s="428">
        <f t="shared" si="166"/>
        <v>2.3807824175368357</v>
      </c>
      <c r="X1893" s="425">
        <f t="shared" si="167"/>
        <v>2.2487664172907542</v>
      </c>
    </row>
    <row r="1894" spans="1:31" x14ac:dyDescent="0.2">
      <c r="A1894" s="157">
        <v>44673</v>
      </c>
      <c r="B1894" s="179">
        <v>10881.924000000001</v>
      </c>
      <c r="C1894">
        <v>311232</v>
      </c>
      <c r="D1894" s="193">
        <f t="shared" si="157"/>
        <v>3.4964026835286863</v>
      </c>
      <c r="E1894" s="428">
        <f t="shared" si="158"/>
        <v>2.3830291111744493</v>
      </c>
      <c r="F1894" s="425">
        <f t="shared" si="159"/>
        <v>2.2916112142866472</v>
      </c>
      <c r="G1894" s="717"/>
      <c r="H1894" s="229">
        <v>6171</v>
      </c>
      <c r="I1894" s="229">
        <v>3575</v>
      </c>
      <c r="J1894" s="229">
        <v>1027</v>
      </c>
      <c r="K1894" s="229">
        <v>0</v>
      </c>
      <c r="L1894" s="229">
        <v>0</v>
      </c>
      <c r="M1894" s="717"/>
      <c r="N1894" s="737">
        <f t="shared" si="160"/>
        <v>10773</v>
      </c>
      <c r="O1894" s="729">
        <f t="shared" si="161"/>
        <v>0.5728209412419939</v>
      </c>
      <c r="P1894" s="729">
        <f t="shared" si="162"/>
        <v>0.33184813886568271</v>
      </c>
      <c r="Q1894" s="729">
        <f t="shared" si="163"/>
        <v>9.5330919892323396E-2</v>
      </c>
      <c r="R1894" s="729">
        <f t="shared" si="164"/>
        <v>0</v>
      </c>
      <c r="S1894" s="729">
        <f t="shared" si="165"/>
        <v>0</v>
      </c>
      <c r="U1894" s="738">
        <f t="shared" si="151"/>
        <v>108.92400000000089</v>
      </c>
      <c r="V1894" s="645">
        <f t="shared" si="152"/>
        <v>3.4614049969154839</v>
      </c>
      <c r="W1894" s="428">
        <f t="shared" si="166"/>
        <v>2.3807824175368357</v>
      </c>
      <c r="X1894" s="425">
        <f t="shared" si="167"/>
        <v>2.2487664172907542</v>
      </c>
    </row>
    <row r="1895" spans="1:31" x14ac:dyDescent="0.2">
      <c r="A1895" s="157">
        <v>44676</v>
      </c>
      <c r="B1895" s="179">
        <v>4432.6279999999997</v>
      </c>
      <c r="C1895">
        <v>368003</v>
      </c>
      <c r="D1895" s="193">
        <f t="shared" si="157"/>
        <v>1.2045086588968024</v>
      </c>
      <c r="E1895" s="428">
        <f t="shared" si="158"/>
        <v>2.3830291111744493</v>
      </c>
      <c r="F1895" s="425">
        <f t="shared" si="159"/>
        <v>2.2916112142866472</v>
      </c>
      <c r="G1895" s="717"/>
      <c r="H1895" s="229">
        <v>3680</v>
      </c>
      <c r="I1895" s="229">
        <v>768</v>
      </c>
      <c r="J1895" s="229">
        <v>5</v>
      </c>
      <c r="K1895" s="229">
        <v>0</v>
      </c>
      <c r="L1895" s="229">
        <v>0</v>
      </c>
      <c r="M1895" s="717"/>
      <c r="N1895" s="737">
        <f t="shared" si="160"/>
        <v>4453</v>
      </c>
      <c r="O1895" s="729">
        <f t="shared" si="161"/>
        <v>0.82640916236245232</v>
      </c>
      <c r="P1895" s="729">
        <f t="shared" si="162"/>
        <v>0.17246799910172916</v>
      </c>
      <c r="Q1895" s="729">
        <f t="shared" si="163"/>
        <v>1.1228385358185494E-3</v>
      </c>
      <c r="R1895" s="729">
        <f t="shared" si="164"/>
        <v>0</v>
      </c>
      <c r="S1895" s="729">
        <f t="shared" si="165"/>
        <v>0</v>
      </c>
      <c r="U1895" s="738">
        <f t="shared" si="151"/>
        <v>-20.372000000000298</v>
      </c>
      <c r="V1895" s="645">
        <f t="shared" si="152"/>
        <v>1.2100444833330164</v>
      </c>
      <c r="W1895" s="428">
        <f t="shared" si="166"/>
        <v>2.3807824175368357</v>
      </c>
      <c r="X1895" s="425">
        <f t="shared" si="167"/>
        <v>2.2487664172907542</v>
      </c>
    </row>
    <row r="1896" spans="1:31" x14ac:dyDescent="0.2">
      <c r="A1896" s="157">
        <v>44677</v>
      </c>
      <c r="B1896">
        <v>11493.73</v>
      </c>
      <c r="C1896">
        <v>357845</v>
      </c>
      <c r="D1896" s="193">
        <f t="shared" si="157"/>
        <v>3.2119297461191296</v>
      </c>
      <c r="E1896" s="428">
        <f t="shared" si="158"/>
        <v>2.3830291111744493</v>
      </c>
      <c r="F1896" s="425">
        <f t="shared" si="159"/>
        <v>2.2916112142866472</v>
      </c>
      <c r="G1896" s="717"/>
      <c r="H1896" s="229">
        <v>9891</v>
      </c>
      <c r="I1896" s="229">
        <v>1591</v>
      </c>
      <c r="J1896" s="229">
        <v>12</v>
      </c>
      <c r="K1896" s="229">
        <v>0</v>
      </c>
      <c r="L1896" s="229">
        <v>0</v>
      </c>
      <c r="M1896" s="717"/>
      <c r="N1896" s="737">
        <f t="shared" si="160"/>
        <v>11494</v>
      </c>
      <c r="O1896" s="729">
        <f t="shared" si="161"/>
        <v>0.86053593179049936</v>
      </c>
      <c r="P1896" s="729">
        <f t="shared" si="162"/>
        <v>0.1384200452409953</v>
      </c>
      <c r="Q1896" s="729">
        <f t="shared" si="163"/>
        <v>1.0440229685053071E-3</v>
      </c>
      <c r="R1896" s="729">
        <f t="shared" si="164"/>
        <v>0</v>
      </c>
      <c r="S1896" s="729">
        <f t="shared" si="165"/>
        <v>0</v>
      </c>
      <c r="U1896" s="738">
        <f t="shared" si="151"/>
        <v>-0.27000000000043656</v>
      </c>
      <c r="V1896" s="645">
        <f t="shared" si="152"/>
        <v>3.2120051977811621</v>
      </c>
      <c r="W1896" s="428">
        <f t="shared" si="166"/>
        <v>2.3807824175368357</v>
      </c>
      <c r="X1896" s="425">
        <f t="shared" si="167"/>
        <v>2.2487664172907542</v>
      </c>
    </row>
    <row r="1897" spans="1:31" x14ac:dyDescent="0.2">
      <c r="A1897" s="157">
        <v>44678</v>
      </c>
      <c r="B1897">
        <v>7591.33</v>
      </c>
      <c r="C1897">
        <v>294296</v>
      </c>
      <c r="D1897" s="193">
        <f t="shared" si="157"/>
        <v>2.579487998477723</v>
      </c>
      <c r="E1897" s="428">
        <f t="shared" si="158"/>
        <v>2.3830291111744493</v>
      </c>
      <c r="F1897" s="425">
        <f t="shared" si="159"/>
        <v>2.2916112142866472</v>
      </c>
      <c r="G1897" s="717"/>
      <c r="H1897" s="229">
        <v>4957</v>
      </c>
      <c r="I1897" s="229">
        <v>2057</v>
      </c>
      <c r="J1897" s="229">
        <v>577</v>
      </c>
      <c r="K1897" s="229">
        <v>0</v>
      </c>
      <c r="L1897" s="229">
        <v>0</v>
      </c>
      <c r="M1897" s="717"/>
      <c r="N1897" s="737">
        <f t="shared" si="160"/>
        <v>7591</v>
      </c>
      <c r="O1897" s="729">
        <f t="shared" si="161"/>
        <v>0.65301014359109477</v>
      </c>
      <c r="P1897" s="729">
        <f t="shared" si="162"/>
        <v>0.2709787906731656</v>
      </c>
      <c r="Q1897" s="729">
        <f t="shared" si="163"/>
        <v>7.6011065735739694E-2</v>
      </c>
      <c r="R1897" s="729">
        <f t="shared" si="164"/>
        <v>0</v>
      </c>
      <c r="S1897" s="729">
        <f t="shared" si="165"/>
        <v>0</v>
      </c>
      <c r="U1897" s="738">
        <f t="shared" si="151"/>
        <v>0.32999999999992724</v>
      </c>
      <c r="V1897" s="645">
        <f t="shared" si="152"/>
        <v>2.5793758664745701</v>
      </c>
      <c r="W1897" s="428">
        <f t="shared" si="166"/>
        <v>2.3807824175368357</v>
      </c>
      <c r="X1897" s="425">
        <f t="shared" si="167"/>
        <v>2.2487664172907542</v>
      </c>
    </row>
    <row r="1898" spans="1:31" x14ac:dyDescent="0.2">
      <c r="A1898" s="157">
        <v>44679</v>
      </c>
      <c r="B1898">
        <v>6043.32</v>
      </c>
      <c r="C1898">
        <v>344611</v>
      </c>
      <c r="D1898" s="193">
        <f t="shared" si="157"/>
        <v>1.7536642765320898</v>
      </c>
      <c r="E1898" s="428">
        <f t="shared" si="158"/>
        <v>2.3830291111744493</v>
      </c>
      <c r="F1898" s="425">
        <f t="shared" si="159"/>
        <v>2.2916112142866472</v>
      </c>
      <c r="G1898" s="717"/>
      <c r="H1898" s="229">
        <v>4467</v>
      </c>
      <c r="I1898" s="229">
        <v>1215</v>
      </c>
      <c r="J1898" s="229">
        <v>364</v>
      </c>
      <c r="K1898" s="229">
        <v>0</v>
      </c>
      <c r="L1898" s="229">
        <v>0</v>
      </c>
      <c r="M1898" s="717"/>
      <c r="N1898" s="737">
        <f t="shared" si="160"/>
        <v>6046</v>
      </c>
      <c r="O1898" s="729">
        <f t="shared" si="161"/>
        <v>0.73883559378101227</v>
      </c>
      <c r="P1898" s="729">
        <f t="shared" si="162"/>
        <v>0.20095931194177968</v>
      </c>
      <c r="Q1898" s="729">
        <f t="shared" si="163"/>
        <v>6.020509427720807E-2</v>
      </c>
      <c r="R1898" s="729">
        <f t="shared" si="164"/>
        <v>0</v>
      </c>
      <c r="S1898" s="729">
        <f t="shared" si="165"/>
        <v>0</v>
      </c>
      <c r="U1898" s="738">
        <f t="shared" si="151"/>
        <v>-2.680000000000291</v>
      </c>
      <c r="V1898" s="645">
        <f t="shared" si="152"/>
        <v>1.7544419649982153</v>
      </c>
      <c r="W1898" s="428">
        <f t="shared" si="166"/>
        <v>2.3807824175368357</v>
      </c>
      <c r="X1898" s="425">
        <f t="shared" si="167"/>
        <v>2.2487664172907542</v>
      </c>
    </row>
    <row r="1899" spans="1:31" x14ac:dyDescent="0.2">
      <c r="A1899" s="157">
        <v>44680</v>
      </c>
      <c r="B1899">
        <v>8685.32</v>
      </c>
      <c r="C1899">
        <v>366834</v>
      </c>
      <c r="D1899" s="193">
        <f t="shared" si="157"/>
        <v>2.3676431301351561</v>
      </c>
      <c r="E1899" s="428">
        <f t="shared" si="158"/>
        <v>2.3830291111744493</v>
      </c>
      <c r="F1899" s="425">
        <f t="shared" si="159"/>
        <v>2.2916112142866472</v>
      </c>
      <c r="G1899" s="717"/>
      <c r="H1899" s="229">
        <v>6791</v>
      </c>
      <c r="I1899" s="229">
        <v>1807</v>
      </c>
      <c r="J1899" s="229">
        <v>186</v>
      </c>
      <c r="K1899" s="229">
        <v>0</v>
      </c>
      <c r="L1899" s="229">
        <v>34</v>
      </c>
      <c r="M1899" s="717"/>
      <c r="N1899" s="737">
        <f t="shared" si="160"/>
        <v>8818</v>
      </c>
      <c r="O1899" s="729">
        <f t="shared" si="161"/>
        <v>0.77012928101610345</v>
      </c>
      <c r="P1899" s="729">
        <f t="shared" si="162"/>
        <v>0.20492175096393739</v>
      </c>
      <c r="Q1899" s="729">
        <f t="shared" si="163"/>
        <v>2.1093218416874573E-2</v>
      </c>
      <c r="R1899" s="729">
        <f t="shared" si="164"/>
        <v>0</v>
      </c>
      <c r="S1899" s="729">
        <f t="shared" si="165"/>
        <v>3.8557496030845995E-3</v>
      </c>
      <c r="U1899" s="738">
        <f t="shared" si="151"/>
        <v>-132.68000000000029</v>
      </c>
      <c r="V1899" s="645">
        <f t="shared" si="152"/>
        <v>2.4038120784878174</v>
      </c>
      <c r="W1899" s="428">
        <f t="shared" si="166"/>
        <v>2.3807824175368357</v>
      </c>
      <c r="X1899" s="425">
        <f t="shared" si="167"/>
        <v>2.2487664172907542</v>
      </c>
    </row>
    <row r="1900" spans="1:31" x14ac:dyDescent="0.2">
      <c r="A1900" s="711">
        <v>44683</v>
      </c>
      <c r="B1900" s="723">
        <v>8250.7180000000008</v>
      </c>
      <c r="C1900" s="109">
        <v>364828</v>
      </c>
      <c r="D1900" s="724">
        <f t="shared" si="157"/>
        <v>2.2615363952328225</v>
      </c>
      <c r="E1900" s="712">
        <f>AVERAGE(D1900:D1919)</f>
        <v>2.5253384983076423</v>
      </c>
      <c r="F1900" s="725">
        <f t="shared" si="159"/>
        <v>2.2916112142866472</v>
      </c>
      <c r="G1900" s="726"/>
      <c r="H1900" s="762">
        <v>6353</v>
      </c>
      <c r="I1900" s="762">
        <v>1054</v>
      </c>
      <c r="J1900" s="762">
        <v>845</v>
      </c>
      <c r="K1900" s="762">
        <v>0</v>
      </c>
      <c r="L1900" s="762">
        <v>0</v>
      </c>
      <c r="M1900" s="726"/>
      <c r="N1900" s="741">
        <f t="shared" si="160"/>
        <v>8252</v>
      </c>
      <c r="O1900" s="728">
        <f t="shared" si="161"/>
        <v>0.76987396994667956</v>
      </c>
      <c r="P1900" s="728">
        <f t="shared" si="162"/>
        <v>0.12772661173048958</v>
      </c>
      <c r="Q1900" s="728">
        <f t="shared" si="163"/>
        <v>0.10239941832283082</v>
      </c>
      <c r="R1900" s="728">
        <f t="shared" si="164"/>
        <v>0</v>
      </c>
      <c r="S1900" s="728">
        <f t="shared" si="165"/>
        <v>0</v>
      </c>
      <c r="T1900" s="109"/>
      <c r="U1900" s="740">
        <f t="shared" si="151"/>
        <v>-1.2819999999992433</v>
      </c>
      <c r="V1900" s="724">
        <f t="shared" si="152"/>
        <v>2.261887793700045</v>
      </c>
      <c r="W1900" s="712">
        <f>AVERAGE(V1900:V1919)</f>
        <v>2.4757937266465135</v>
      </c>
      <c r="X1900" s="725">
        <f t="shared" si="167"/>
        <v>2.2487664172907542</v>
      </c>
      <c r="Y1900" s="109"/>
      <c r="Z1900" s="30"/>
      <c r="AA1900" s="30"/>
      <c r="AB1900" s="30"/>
      <c r="AC1900" s="30"/>
      <c r="AD1900" s="30"/>
      <c r="AE1900" s="30"/>
    </row>
    <row r="1901" spans="1:31" x14ac:dyDescent="0.2">
      <c r="A1901" s="157">
        <v>44684</v>
      </c>
      <c r="B1901" s="179">
        <v>3786.9720000000002</v>
      </c>
      <c r="C1901">
        <v>283999</v>
      </c>
      <c r="D1901" s="193">
        <f t="shared" si="157"/>
        <v>1.3334455403011984</v>
      </c>
      <c r="E1901" s="428">
        <f>$E$1900</f>
        <v>2.5253384983076423</v>
      </c>
      <c r="F1901" s="425">
        <f t="shared" si="159"/>
        <v>2.2916112142866472</v>
      </c>
      <c r="G1901" s="717"/>
      <c r="H1901" s="229">
        <v>3377</v>
      </c>
      <c r="I1901" s="229">
        <v>379</v>
      </c>
      <c r="J1901" s="229">
        <v>16</v>
      </c>
      <c r="K1901" s="229">
        <v>0</v>
      </c>
      <c r="L1901" s="229">
        <v>0</v>
      </c>
      <c r="M1901" s="717"/>
      <c r="N1901" s="737">
        <f t="shared" si="160"/>
        <v>3772</v>
      </c>
      <c r="O1901" s="729">
        <f t="shared" si="161"/>
        <v>0.89528101802757154</v>
      </c>
      <c r="P1901" s="729">
        <f t="shared" si="162"/>
        <v>0.10047720042417815</v>
      </c>
      <c r="Q1901" s="729">
        <f t="shared" si="163"/>
        <v>4.2417815482502655E-3</v>
      </c>
      <c r="R1901" s="729">
        <f t="shared" si="164"/>
        <v>0</v>
      </c>
      <c r="S1901" s="729">
        <f t="shared" si="165"/>
        <v>0</v>
      </c>
      <c r="U1901" s="738">
        <f t="shared" ref="U1901:U1964" si="168">B1901-N1901</f>
        <v>14.972000000000207</v>
      </c>
      <c r="V1901" s="645">
        <f t="shared" ref="V1901:V1964" si="169">(N1901/C1901)*100</f>
        <v>1.3281736907524322</v>
      </c>
      <c r="W1901" s="428">
        <f>$W$1900</f>
        <v>2.4757937266465135</v>
      </c>
      <c r="X1901" s="425">
        <f t="shared" si="167"/>
        <v>2.2487664172907542</v>
      </c>
      <c r="Z1901" s="759">
        <v>44682</v>
      </c>
      <c r="AA1901" s="760">
        <f>AVERAGE(O1900:O1919)</f>
        <v>0.78647393190333026</v>
      </c>
      <c r="AB1901" s="760">
        <f>AVERAGE(P1900:P1919)</f>
        <v>0.17136025768642424</v>
      </c>
      <c r="AC1901" s="760">
        <f>AVERAGE(Q1900:Q1919)</f>
        <v>4.1811200481167335E-2</v>
      </c>
      <c r="AD1901" s="760">
        <f>AVERAGE(R1901:R1919)</f>
        <v>0</v>
      </c>
      <c r="AE1901" s="760">
        <f>AVERAGE(S1900:S1919)</f>
        <v>3.5460992907801415E-4</v>
      </c>
    </row>
    <row r="1902" spans="1:31" x14ac:dyDescent="0.2">
      <c r="A1902" s="157">
        <v>44685</v>
      </c>
      <c r="B1902" s="179">
        <v>9735.8680000000004</v>
      </c>
      <c r="C1902">
        <v>347838</v>
      </c>
      <c r="D1902" s="193">
        <f t="shared" si="157"/>
        <v>2.7989661854081498</v>
      </c>
      <c r="E1902" s="428">
        <f t="shared" ref="E1902:E1919" si="170">$E$1900</f>
        <v>2.5253384983076423</v>
      </c>
      <c r="F1902" s="425">
        <f t="shared" si="159"/>
        <v>2.2916112142866472</v>
      </c>
      <c r="G1902" s="717"/>
      <c r="H1902" s="229">
        <v>7585</v>
      </c>
      <c r="I1902" s="229">
        <v>1630</v>
      </c>
      <c r="J1902" s="229">
        <v>665</v>
      </c>
      <c r="K1902" s="229">
        <v>0</v>
      </c>
      <c r="L1902" s="229">
        <v>0</v>
      </c>
      <c r="M1902" s="717"/>
      <c r="N1902" s="737">
        <f t="shared" si="160"/>
        <v>9880</v>
      </c>
      <c r="O1902" s="729">
        <f t="shared" si="161"/>
        <v>0.76771255060728749</v>
      </c>
      <c r="P1902" s="729">
        <f t="shared" si="162"/>
        <v>0.16497975708502025</v>
      </c>
      <c r="Q1902" s="729">
        <f t="shared" si="163"/>
        <v>6.7307692307692304E-2</v>
      </c>
      <c r="R1902" s="729">
        <f t="shared" si="164"/>
        <v>0</v>
      </c>
      <c r="S1902" s="729">
        <f t="shared" si="165"/>
        <v>0</v>
      </c>
      <c r="U1902" s="738">
        <f t="shared" si="168"/>
        <v>-144.13199999999961</v>
      </c>
      <c r="V1902" s="645">
        <f t="shared" si="169"/>
        <v>2.8404027162069698</v>
      </c>
      <c r="W1902" s="428">
        <f t="shared" ref="W1902:W1919" si="171">$W$1900</f>
        <v>2.4757937266465135</v>
      </c>
      <c r="X1902" s="425">
        <f t="shared" si="167"/>
        <v>2.2487664172907542</v>
      </c>
    </row>
    <row r="1903" spans="1:31" x14ac:dyDescent="0.2">
      <c r="A1903" s="157">
        <v>44686</v>
      </c>
      <c r="B1903">
        <v>10605.84</v>
      </c>
      <c r="C1903">
        <v>364558</v>
      </c>
      <c r="D1903" s="193">
        <f t="shared" si="157"/>
        <v>2.9092325501017671</v>
      </c>
      <c r="E1903" s="428">
        <f t="shared" si="170"/>
        <v>2.5253384983076423</v>
      </c>
      <c r="F1903" s="425">
        <f t="shared" si="159"/>
        <v>2.2916112142866472</v>
      </c>
      <c r="G1903" s="717"/>
      <c r="H1903" s="229">
        <v>9074</v>
      </c>
      <c r="I1903" s="229">
        <v>1600</v>
      </c>
      <c r="J1903" s="229">
        <v>19</v>
      </c>
      <c r="K1903" s="229">
        <v>0</v>
      </c>
      <c r="L1903" s="229">
        <v>0</v>
      </c>
      <c r="M1903" s="717"/>
      <c r="N1903" s="737">
        <f t="shared" si="160"/>
        <v>10693</v>
      </c>
      <c r="O1903" s="729">
        <f t="shared" si="161"/>
        <v>0.84859253717385208</v>
      </c>
      <c r="P1903" s="729">
        <f t="shared" si="162"/>
        <v>0.14963059945758908</v>
      </c>
      <c r="Q1903" s="729">
        <f t="shared" si="163"/>
        <v>1.7768633685588703E-3</v>
      </c>
      <c r="R1903" s="729">
        <f t="shared" si="164"/>
        <v>0</v>
      </c>
      <c r="S1903" s="729">
        <f t="shared" si="165"/>
        <v>0</v>
      </c>
      <c r="U1903" s="738">
        <f t="shared" si="168"/>
        <v>-87.159999999999854</v>
      </c>
      <c r="V1903" s="645">
        <f t="shared" si="169"/>
        <v>2.9331409542514497</v>
      </c>
      <c r="W1903" s="428">
        <f t="shared" si="171"/>
        <v>2.4757937266465135</v>
      </c>
      <c r="X1903" s="425">
        <f t="shared" si="167"/>
        <v>2.2487664172907542</v>
      </c>
    </row>
    <row r="1904" spans="1:31" x14ac:dyDescent="0.2">
      <c r="A1904" s="157">
        <v>44687</v>
      </c>
      <c r="B1904">
        <v>13305.26</v>
      </c>
      <c r="C1904">
        <v>357785</v>
      </c>
      <c r="D1904" s="193">
        <f t="shared" si="157"/>
        <v>3.7187864220132205</v>
      </c>
      <c r="E1904" s="428">
        <f t="shared" si="170"/>
        <v>2.5253384983076423</v>
      </c>
      <c r="F1904" s="425">
        <f t="shared" si="159"/>
        <v>2.2916112142866472</v>
      </c>
      <c r="G1904" s="717"/>
      <c r="H1904" s="229">
        <v>7511</v>
      </c>
      <c r="I1904" s="229">
        <v>4090</v>
      </c>
      <c r="J1904" s="229">
        <v>102</v>
      </c>
      <c r="K1904" s="229">
        <v>0</v>
      </c>
      <c r="L1904" s="229">
        <v>0</v>
      </c>
      <c r="M1904" s="717"/>
      <c r="N1904" s="737">
        <f t="shared" si="160"/>
        <v>11703</v>
      </c>
      <c r="O1904" s="729">
        <f t="shared" si="161"/>
        <v>0.64180124754336498</v>
      </c>
      <c r="P1904" s="729">
        <f t="shared" si="162"/>
        <v>0.34948303853712726</v>
      </c>
      <c r="Q1904" s="729">
        <f t="shared" si="163"/>
        <v>8.7157139195078188E-3</v>
      </c>
      <c r="R1904" s="729">
        <f t="shared" si="164"/>
        <v>0</v>
      </c>
      <c r="S1904" s="729">
        <f t="shared" si="165"/>
        <v>0</v>
      </c>
      <c r="U1904" s="738">
        <f t="shared" si="168"/>
        <v>1602.2600000000002</v>
      </c>
      <c r="V1904" s="645">
        <f t="shared" si="169"/>
        <v>3.2709588160487439</v>
      </c>
      <c r="W1904" s="428">
        <f t="shared" si="171"/>
        <v>2.4757937266465135</v>
      </c>
      <c r="X1904" s="425">
        <f t="shared" si="167"/>
        <v>2.2487664172907542</v>
      </c>
    </row>
    <row r="1905" spans="1:31" x14ac:dyDescent="0.2">
      <c r="A1905" s="157">
        <v>44690</v>
      </c>
      <c r="B1905">
        <v>10722.23</v>
      </c>
      <c r="C1905">
        <v>317192</v>
      </c>
      <c r="D1905" s="193">
        <f t="shared" si="157"/>
        <v>3.3803595298746498</v>
      </c>
      <c r="E1905" s="428">
        <f t="shared" si="170"/>
        <v>2.5253384983076423</v>
      </c>
      <c r="F1905" s="425">
        <f t="shared" si="159"/>
        <v>2.2916112142866472</v>
      </c>
      <c r="G1905" s="717"/>
      <c r="H1905" s="229">
        <v>8296</v>
      </c>
      <c r="I1905" s="229">
        <v>738</v>
      </c>
      <c r="J1905" s="229">
        <v>486</v>
      </c>
      <c r="K1905" s="229">
        <v>0</v>
      </c>
      <c r="L1905" s="229">
        <v>68</v>
      </c>
      <c r="M1905" s="717"/>
      <c r="N1905" s="737">
        <f t="shared" si="160"/>
        <v>9588</v>
      </c>
      <c r="O1905" s="729">
        <f t="shared" si="161"/>
        <v>0.86524822695035464</v>
      </c>
      <c r="P1905" s="729">
        <f t="shared" si="162"/>
        <v>7.6971214017521897E-2</v>
      </c>
      <c r="Q1905" s="729">
        <f t="shared" si="163"/>
        <v>5.0688360450563207E-2</v>
      </c>
      <c r="R1905" s="729">
        <f t="shared" si="164"/>
        <v>0</v>
      </c>
      <c r="S1905" s="729">
        <f t="shared" si="165"/>
        <v>7.0921985815602835E-3</v>
      </c>
      <c r="U1905" s="738">
        <f t="shared" si="168"/>
        <v>1134.2299999999996</v>
      </c>
      <c r="V1905" s="645">
        <f t="shared" si="169"/>
        <v>3.0227748493026305</v>
      </c>
      <c r="W1905" s="428">
        <f t="shared" si="171"/>
        <v>2.4757937266465135</v>
      </c>
      <c r="X1905" s="425">
        <f t="shared" si="167"/>
        <v>2.2487664172907542</v>
      </c>
    </row>
    <row r="1906" spans="1:31" x14ac:dyDescent="0.2">
      <c r="A1906" s="157">
        <v>44691</v>
      </c>
      <c r="B1906">
        <v>9188.07</v>
      </c>
      <c r="C1906">
        <v>402594</v>
      </c>
      <c r="D1906" s="193">
        <f t="shared" si="157"/>
        <v>2.2822173206754197</v>
      </c>
      <c r="E1906" s="428">
        <f t="shared" si="170"/>
        <v>2.5253384983076423</v>
      </c>
      <c r="F1906" s="425">
        <f t="shared" si="159"/>
        <v>2.2916112142866472</v>
      </c>
      <c r="G1906" s="717"/>
      <c r="H1906" s="229">
        <v>6562</v>
      </c>
      <c r="I1906" s="229">
        <v>2336</v>
      </c>
      <c r="J1906" s="229">
        <v>293</v>
      </c>
      <c r="K1906" s="229">
        <v>0</v>
      </c>
      <c r="L1906" s="229">
        <v>0</v>
      </c>
      <c r="M1906" s="717"/>
      <c r="N1906" s="737">
        <f t="shared" si="160"/>
        <v>9191</v>
      </c>
      <c r="O1906" s="729">
        <f t="shared" si="161"/>
        <v>0.71395930801871399</v>
      </c>
      <c r="P1906" s="729">
        <f t="shared" si="162"/>
        <v>0.25416167990425415</v>
      </c>
      <c r="Q1906" s="729">
        <f t="shared" si="163"/>
        <v>3.1879012077031879E-2</v>
      </c>
      <c r="R1906" s="729">
        <f t="shared" si="164"/>
        <v>0</v>
      </c>
      <c r="S1906" s="729">
        <f t="shared" si="165"/>
        <v>0</v>
      </c>
      <c r="U1906" s="738">
        <f t="shared" si="168"/>
        <v>-2.930000000000291</v>
      </c>
      <c r="V1906" s="645">
        <f t="shared" si="169"/>
        <v>2.282945101019886</v>
      </c>
      <c r="W1906" s="428">
        <f t="shared" si="171"/>
        <v>2.4757937266465135</v>
      </c>
      <c r="X1906" s="425">
        <f t="shared" si="167"/>
        <v>2.2487664172907542</v>
      </c>
    </row>
    <row r="1907" spans="1:31" x14ac:dyDescent="0.2">
      <c r="A1907" s="157">
        <v>44692</v>
      </c>
      <c r="B1907">
        <v>6143.99</v>
      </c>
      <c r="C1907">
        <v>342345</v>
      </c>
      <c r="D1907" s="193">
        <f t="shared" si="157"/>
        <v>1.7946778834216945</v>
      </c>
      <c r="E1907" s="428">
        <f t="shared" si="170"/>
        <v>2.5253384983076423</v>
      </c>
      <c r="F1907" s="425">
        <f t="shared" si="159"/>
        <v>2.2916112142866472</v>
      </c>
      <c r="G1907" s="717"/>
      <c r="H1907" s="229">
        <v>5379</v>
      </c>
      <c r="I1907" s="229">
        <v>639</v>
      </c>
      <c r="J1907" s="229">
        <v>147</v>
      </c>
      <c r="K1907" s="229">
        <v>0</v>
      </c>
      <c r="L1907" s="229">
        <v>0</v>
      </c>
      <c r="M1907" s="717"/>
      <c r="N1907" s="737">
        <f t="shared" si="160"/>
        <v>6165</v>
      </c>
      <c r="O1907" s="729">
        <f t="shared" si="161"/>
        <v>0.87250608272506081</v>
      </c>
      <c r="P1907" s="729">
        <f t="shared" si="162"/>
        <v>0.10364963503649635</v>
      </c>
      <c r="Q1907" s="729">
        <f t="shared" si="163"/>
        <v>2.3844282238442822E-2</v>
      </c>
      <c r="R1907" s="729">
        <f t="shared" si="164"/>
        <v>0</v>
      </c>
      <c r="S1907" s="729">
        <f t="shared" si="165"/>
        <v>0</v>
      </c>
      <c r="U1907" s="738">
        <f t="shared" si="168"/>
        <v>-21.010000000000218</v>
      </c>
      <c r="V1907" s="645">
        <f t="shared" si="169"/>
        <v>1.8008149673574902</v>
      </c>
      <c r="W1907" s="428">
        <f t="shared" si="171"/>
        <v>2.4757937266465135</v>
      </c>
      <c r="X1907" s="425">
        <f t="shared" si="167"/>
        <v>2.2487664172907542</v>
      </c>
    </row>
    <row r="1908" spans="1:31" x14ac:dyDescent="0.2">
      <c r="A1908" s="157">
        <v>44693</v>
      </c>
      <c r="B1908" s="179">
        <v>7087.0360000000001</v>
      </c>
      <c r="C1908">
        <v>332184</v>
      </c>
      <c r="D1908" s="193">
        <f t="shared" si="157"/>
        <v>2.1334669941959881</v>
      </c>
      <c r="E1908" s="428">
        <f t="shared" si="170"/>
        <v>2.5253384983076423</v>
      </c>
      <c r="F1908" s="425">
        <f t="shared" si="159"/>
        <v>2.2916112142866472</v>
      </c>
      <c r="G1908" s="717"/>
      <c r="H1908" s="229">
        <v>6372</v>
      </c>
      <c r="I1908" s="229">
        <v>715</v>
      </c>
      <c r="J1908" s="229">
        <v>0</v>
      </c>
      <c r="K1908" s="229">
        <v>0</v>
      </c>
      <c r="L1908" s="229">
        <v>0</v>
      </c>
      <c r="M1908" s="717"/>
      <c r="N1908" s="737">
        <f t="shared" si="160"/>
        <v>7087</v>
      </c>
      <c r="O1908" s="729">
        <f t="shared" si="161"/>
        <v>0.89911104839847611</v>
      </c>
      <c r="P1908" s="729">
        <f t="shared" si="162"/>
        <v>0.10088895160152392</v>
      </c>
      <c r="Q1908" s="729">
        <f t="shared" si="163"/>
        <v>0</v>
      </c>
      <c r="R1908" s="729">
        <f t="shared" si="164"/>
        <v>0</v>
      </c>
      <c r="S1908" s="729">
        <f t="shared" si="165"/>
        <v>0</v>
      </c>
      <c r="U1908" s="738">
        <f t="shared" si="168"/>
        <v>3.6000000000058208E-2</v>
      </c>
      <c r="V1908" s="645">
        <f t="shared" si="169"/>
        <v>2.1334561568287453</v>
      </c>
      <c r="W1908" s="428">
        <f t="shared" si="171"/>
        <v>2.4757937266465135</v>
      </c>
      <c r="X1908" s="425">
        <f t="shared" si="167"/>
        <v>2.2487664172907542</v>
      </c>
    </row>
    <row r="1909" spans="1:31" x14ac:dyDescent="0.2">
      <c r="A1909" s="157">
        <v>44694</v>
      </c>
      <c r="B1909" s="179">
        <v>5703.1009999999997</v>
      </c>
      <c r="C1909">
        <v>242148</v>
      </c>
      <c r="D1909" s="193">
        <f t="shared" si="157"/>
        <v>2.3552129276310354</v>
      </c>
      <c r="E1909" s="428">
        <f t="shared" si="170"/>
        <v>2.5253384983076423</v>
      </c>
      <c r="F1909" s="425">
        <f t="shared" si="159"/>
        <v>2.2916112142866472</v>
      </c>
      <c r="G1909" s="717"/>
      <c r="H1909" s="229">
        <v>4492</v>
      </c>
      <c r="I1909" s="229">
        <v>780</v>
      </c>
      <c r="J1909" s="229">
        <v>278</v>
      </c>
      <c r="K1909" s="229">
        <v>0</v>
      </c>
      <c r="L1909" s="229">
        <v>0</v>
      </c>
      <c r="M1909" s="717"/>
      <c r="N1909" s="737">
        <f t="shared" si="160"/>
        <v>5550</v>
      </c>
      <c r="O1909" s="729">
        <f t="shared" si="161"/>
        <v>0.80936936936936932</v>
      </c>
      <c r="P1909" s="729">
        <f t="shared" si="162"/>
        <v>0.14054054054054055</v>
      </c>
      <c r="Q1909" s="729">
        <f t="shared" si="163"/>
        <v>5.0090090090090092E-2</v>
      </c>
      <c r="R1909" s="729">
        <f t="shared" si="164"/>
        <v>0</v>
      </c>
      <c r="S1909" s="729">
        <f t="shared" si="165"/>
        <v>0</v>
      </c>
      <c r="U1909" s="738">
        <f t="shared" si="168"/>
        <v>153.10099999999966</v>
      </c>
      <c r="V1909" s="645">
        <f t="shared" si="169"/>
        <v>2.291986718866148</v>
      </c>
      <c r="W1909" s="428">
        <f t="shared" si="171"/>
        <v>2.4757937266465135</v>
      </c>
      <c r="X1909" s="425">
        <f t="shared" si="167"/>
        <v>2.2487664172907542</v>
      </c>
    </row>
    <row r="1910" spans="1:31" x14ac:dyDescent="0.2">
      <c r="A1910" s="157">
        <v>44697</v>
      </c>
      <c r="B1910" s="179">
        <v>7991.2860000000001</v>
      </c>
      <c r="C1910">
        <v>335716</v>
      </c>
      <c r="D1910" s="193">
        <f t="shared" si="157"/>
        <v>2.3803709087442959</v>
      </c>
      <c r="E1910" s="428">
        <f t="shared" si="170"/>
        <v>2.5253384983076423</v>
      </c>
      <c r="F1910" s="425">
        <f t="shared" si="159"/>
        <v>2.2916112142866472</v>
      </c>
      <c r="G1910" s="717"/>
      <c r="H1910" s="229">
        <v>5861</v>
      </c>
      <c r="I1910" s="229">
        <v>1264</v>
      </c>
      <c r="J1910" s="229">
        <v>877</v>
      </c>
      <c r="K1910" s="229">
        <v>0</v>
      </c>
      <c r="L1910" s="229">
        <v>0</v>
      </c>
      <c r="M1910" s="717"/>
      <c r="N1910" s="737">
        <f t="shared" si="160"/>
        <v>8002</v>
      </c>
      <c r="O1910" s="729">
        <f t="shared" si="161"/>
        <v>0.73244188952761813</v>
      </c>
      <c r="P1910" s="729">
        <f t="shared" si="162"/>
        <v>0.15796050987253188</v>
      </c>
      <c r="Q1910" s="729">
        <f t="shared" si="163"/>
        <v>0.10959760059985003</v>
      </c>
      <c r="R1910" s="729">
        <f t="shared" si="164"/>
        <v>0</v>
      </c>
      <c r="S1910" s="729">
        <f t="shared" si="165"/>
        <v>0</v>
      </c>
      <c r="U1910" s="738">
        <f t="shared" si="168"/>
        <v>-10.713999999999942</v>
      </c>
      <c r="V1910" s="645">
        <f t="shared" si="169"/>
        <v>2.3835622967031656</v>
      </c>
      <c r="W1910" s="428">
        <f t="shared" si="171"/>
        <v>2.4757937266465135</v>
      </c>
      <c r="X1910" s="425">
        <f t="shared" si="167"/>
        <v>2.2487664172907542</v>
      </c>
    </row>
    <row r="1911" spans="1:31" x14ac:dyDescent="0.2">
      <c r="A1911" s="157">
        <v>44698</v>
      </c>
      <c r="B1911" s="179">
        <v>15333.484</v>
      </c>
      <c r="C1911">
        <v>345294</v>
      </c>
      <c r="D1911" s="193">
        <f t="shared" si="157"/>
        <v>4.4407038639536163</v>
      </c>
      <c r="E1911" s="428">
        <f t="shared" si="170"/>
        <v>2.5253384983076423</v>
      </c>
      <c r="F1911" s="425">
        <f t="shared" si="159"/>
        <v>2.2916112142866472</v>
      </c>
      <c r="G1911" s="717"/>
      <c r="H1911" s="229">
        <v>12072</v>
      </c>
      <c r="I1911" s="229">
        <v>3321</v>
      </c>
      <c r="J1911" s="229">
        <v>55</v>
      </c>
      <c r="K1911" s="229">
        <v>0</v>
      </c>
      <c r="L1911" s="229">
        <v>0</v>
      </c>
      <c r="M1911" s="717"/>
      <c r="N1911" s="737">
        <f t="shared" si="160"/>
        <v>15448</v>
      </c>
      <c r="O1911" s="729">
        <f t="shared" si="161"/>
        <v>0.78146038322112898</v>
      </c>
      <c r="P1911" s="729">
        <f t="shared" si="162"/>
        <v>0.21497928534438115</v>
      </c>
      <c r="Q1911" s="729">
        <f t="shared" si="163"/>
        <v>3.5603314344899014E-3</v>
      </c>
      <c r="R1911" s="729">
        <f t="shared" si="164"/>
        <v>0</v>
      </c>
      <c r="S1911" s="729">
        <f t="shared" si="165"/>
        <v>0</v>
      </c>
      <c r="U1911" s="738">
        <f t="shared" si="168"/>
        <v>-114.51599999999962</v>
      </c>
      <c r="V1911" s="645">
        <f t="shared" si="169"/>
        <v>4.4738686452704073</v>
      </c>
      <c r="W1911" s="428">
        <f t="shared" si="171"/>
        <v>2.4757937266465135</v>
      </c>
      <c r="X1911" s="425">
        <f t="shared" si="167"/>
        <v>2.2487664172907542</v>
      </c>
    </row>
    <row r="1912" spans="1:31" x14ac:dyDescent="0.2">
      <c r="A1912" s="157">
        <v>44699</v>
      </c>
      <c r="B1912" s="179">
        <v>8650.84</v>
      </c>
      <c r="C1912">
        <v>324140</v>
      </c>
      <c r="D1912" s="193">
        <f t="shared" si="157"/>
        <v>2.6688591349416919</v>
      </c>
      <c r="E1912" s="428">
        <f t="shared" si="170"/>
        <v>2.5253384983076423</v>
      </c>
      <c r="F1912" s="425">
        <f t="shared" si="159"/>
        <v>2.2916112142866472</v>
      </c>
      <c r="G1912" s="717"/>
      <c r="H1912" s="229">
        <v>7070</v>
      </c>
      <c r="I1912" s="229">
        <v>389</v>
      </c>
      <c r="J1912" s="229">
        <v>609</v>
      </c>
      <c r="K1912" s="229">
        <v>0</v>
      </c>
      <c r="L1912" s="229">
        <v>0</v>
      </c>
      <c r="M1912" s="717"/>
      <c r="N1912" s="737">
        <f t="shared" si="160"/>
        <v>8068</v>
      </c>
      <c r="O1912" s="729">
        <f t="shared" si="161"/>
        <v>0.87630143777887948</v>
      </c>
      <c r="P1912" s="729">
        <f t="shared" si="162"/>
        <v>4.8215171046108084E-2</v>
      </c>
      <c r="Q1912" s="729">
        <f t="shared" si="163"/>
        <v>7.548339117501239E-2</v>
      </c>
      <c r="R1912" s="729">
        <f t="shared" si="164"/>
        <v>0</v>
      </c>
      <c r="S1912" s="729">
        <f t="shared" si="165"/>
        <v>0</v>
      </c>
      <c r="U1912" s="738">
        <f t="shared" si="168"/>
        <v>582.84000000000015</v>
      </c>
      <c r="V1912" s="645">
        <f t="shared" si="169"/>
        <v>2.4890479422471774</v>
      </c>
      <c r="W1912" s="428">
        <f t="shared" si="171"/>
        <v>2.4757937266465135</v>
      </c>
      <c r="X1912" s="425">
        <f t="shared" si="167"/>
        <v>2.2487664172907542</v>
      </c>
    </row>
    <row r="1913" spans="1:31" x14ac:dyDescent="0.2">
      <c r="A1913" s="157">
        <v>44700</v>
      </c>
      <c r="B1913" s="179">
        <v>4358.6480000000001</v>
      </c>
      <c r="C1913">
        <v>386475</v>
      </c>
      <c r="D1913" s="193">
        <f t="shared" si="157"/>
        <v>1.1277955883304225</v>
      </c>
      <c r="E1913" s="428">
        <f t="shared" si="170"/>
        <v>2.5253384983076423</v>
      </c>
      <c r="F1913" s="425">
        <f t="shared" si="159"/>
        <v>2.2916112142866472</v>
      </c>
      <c r="G1913" s="717"/>
      <c r="H1913" s="229">
        <v>2603</v>
      </c>
      <c r="I1913" s="229">
        <v>1241</v>
      </c>
      <c r="J1913" s="229">
        <v>493</v>
      </c>
      <c r="K1913" s="229">
        <v>0</v>
      </c>
      <c r="L1913" s="229">
        <v>0</v>
      </c>
      <c r="M1913" s="717"/>
      <c r="N1913" s="737">
        <f t="shared" si="160"/>
        <v>4337</v>
      </c>
      <c r="O1913" s="729">
        <f t="shared" si="161"/>
        <v>0.60018445930366615</v>
      </c>
      <c r="P1913" s="729">
        <f t="shared" si="162"/>
        <v>0.28614249481208209</v>
      </c>
      <c r="Q1913" s="729">
        <f t="shared" si="163"/>
        <v>0.11367304588425178</v>
      </c>
      <c r="R1913" s="729">
        <f t="shared" si="164"/>
        <v>0</v>
      </c>
      <c r="S1913" s="729">
        <f t="shared" si="165"/>
        <v>0</v>
      </c>
      <c r="U1913" s="738">
        <f t="shared" si="168"/>
        <v>21.648000000000138</v>
      </c>
      <c r="V1913" s="645">
        <f t="shared" si="169"/>
        <v>1.1221941910860986</v>
      </c>
      <c r="W1913" s="428">
        <f t="shared" si="171"/>
        <v>2.4757937266465135</v>
      </c>
      <c r="X1913" s="425">
        <f t="shared" si="167"/>
        <v>2.2487664172907542</v>
      </c>
    </row>
    <row r="1914" spans="1:31" x14ac:dyDescent="0.2">
      <c r="A1914" s="157">
        <v>44701</v>
      </c>
      <c r="B1914" s="179">
        <v>5528.0339999999997</v>
      </c>
      <c r="C1914">
        <v>277922</v>
      </c>
      <c r="D1914" s="193">
        <f t="shared" si="157"/>
        <v>1.9890595202970616</v>
      </c>
      <c r="E1914" s="428">
        <f t="shared" si="170"/>
        <v>2.5253384983076423</v>
      </c>
      <c r="F1914" s="425">
        <f t="shared" si="159"/>
        <v>2.2916112142866472</v>
      </c>
      <c r="G1914" s="717"/>
      <c r="H1914" s="229">
        <v>4223</v>
      </c>
      <c r="I1914" s="229">
        <v>1216</v>
      </c>
      <c r="J1914" s="229">
        <v>171</v>
      </c>
      <c r="K1914" s="229">
        <v>0</v>
      </c>
      <c r="L1914" s="229">
        <v>0</v>
      </c>
      <c r="M1914" s="717"/>
      <c r="N1914" s="737">
        <f t="shared" si="160"/>
        <v>5610</v>
      </c>
      <c r="O1914" s="729">
        <f t="shared" si="161"/>
        <v>0.75276292335115869</v>
      </c>
      <c r="P1914" s="729">
        <f t="shared" si="162"/>
        <v>0.21675579322638147</v>
      </c>
      <c r="Q1914" s="729">
        <f t="shared" si="163"/>
        <v>3.0481283422459891E-2</v>
      </c>
      <c r="R1914" s="729">
        <f t="shared" si="164"/>
        <v>0</v>
      </c>
      <c r="S1914" s="729">
        <f t="shared" si="165"/>
        <v>0</v>
      </c>
      <c r="U1914" s="738">
        <f t="shared" si="168"/>
        <v>-81.966000000000349</v>
      </c>
      <c r="V1914" s="645">
        <f t="shared" si="169"/>
        <v>2.018551967818309</v>
      </c>
      <c r="W1914" s="428">
        <f t="shared" si="171"/>
        <v>2.4757937266465135</v>
      </c>
      <c r="X1914" s="425">
        <f t="shared" si="167"/>
        <v>2.2487664172907542</v>
      </c>
    </row>
    <row r="1915" spans="1:31" x14ac:dyDescent="0.2">
      <c r="A1915" s="157">
        <v>44704</v>
      </c>
      <c r="B1915" s="179">
        <v>8869.9259999999995</v>
      </c>
      <c r="C1915">
        <v>366301</v>
      </c>
      <c r="D1915" s="193">
        <f t="shared" si="157"/>
        <v>2.4214856088298964</v>
      </c>
      <c r="E1915" s="428">
        <f t="shared" si="170"/>
        <v>2.5253384983076423</v>
      </c>
      <c r="F1915" s="425">
        <f t="shared" si="159"/>
        <v>2.2916112142866472</v>
      </c>
      <c r="G1915" s="717"/>
      <c r="H1915" s="229">
        <v>5811</v>
      </c>
      <c r="I1915" s="229">
        <v>3062</v>
      </c>
      <c r="J1915" s="229">
        <v>0</v>
      </c>
      <c r="K1915" s="229">
        <v>0</v>
      </c>
      <c r="L1915" s="229">
        <v>0</v>
      </c>
      <c r="M1915" s="717"/>
      <c r="N1915" s="737">
        <f t="shared" si="160"/>
        <v>8873</v>
      </c>
      <c r="O1915" s="729">
        <f t="shared" si="161"/>
        <v>0.65490814831511324</v>
      </c>
      <c r="P1915" s="729">
        <f t="shared" si="162"/>
        <v>0.34509185168488671</v>
      </c>
      <c r="Q1915" s="729">
        <f t="shared" si="163"/>
        <v>0</v>
      </c>
      <c r="R1915" s="729">
        <f t="shared" si="164"/>
        <v>0</v>
      </c>
      <c r="S1915" s="729">
        <f t="shared" si="165"/>
        <v>0</v>
      </c>
      <c r="U1915" s="738">
        <f t="shared" si="168"/>
        <v>-3.0740000000005239</v>
      </c>
      <c r="V1915" s="645">
        <f t="shared" si="169"/>
        <v>2.4223248093780798</v>
      </c>
      <c r="W1915" s="428">
        <f t="shared" si="171"/>
        <v>2.4757937266465135</v>
      </c>
      <c r="X1915" s="425">
        <f t="shared" si="167"/>
        <v>2.2487664172907542</v>
      </c>
    </row>
    <row r="1916" spans="1:31" x14ac:dyDescent="0.2">
      <c r="A1916" s="157">
        <v>44705</v>
      </c>
      <c r="B1916" s="179">
        <v>10764.538</v>
      </c>
      <c r="C1916">
        <v>344074</v>
      </c>
      <c r="D1916" s="193">
        <f t="shared" si="157"/>
        <v>3.1285531600760299</v>
      </c>
      <c r="E1916" s="428">
        <f t="shared" si="170"/>
        <v>2.5253384983076423</v>
      </c>
      <c r="F1916" s="425">
        <f t="shared" si="159"/>
        <v>2.2916112142866472</v>
      </c>
      <c r="G1916" s="717"/>
      <c r="H1916" s="229">
        <v>9001</v>
      </c>
      <c r="I1916" s="229">
        <v>1401</v>
      </c>
      <c r="J1916" s="229">
        <v>502</v>
      </c>
      <c r="K1916" s="229">
        <v>0</v>
      </c>
      <c r="L1916" s="229">
        <v>0</v>
      </c>
      <c r="M1916" s="717"/>
      <c r="N1916" s="737">
        <f t="shared" si="160"/>
        <v>10904</v>
      </c>
      <c r="O1916" s="729">
        <f t="shared" si="161"/>
        <v>0.82547688921496698</v>
      </c>
      <c r="P1916" s="729">
        <f t="shared" si="162"/>
        <v>0.12848495964783566</v>
      </c>
      <c r="Q1916" s="729">
        <f t="shared" si="163"/>
        <v>4.6038151137197357E-2</v>
      </c>
      <c r="R1916" s="729">
        <f t="shared" si="164"/>
        <v>0</v>
      </c>
      <c r="S1916" s="729">
        <f t="shared" si="165"/>
        <v>0</v>
      </c>
      <c r="U1916" s="738">
        <f t="shared" si="168"/>
        <v>-139.46199999999953</v>
      </c>
      <c r="V1916" s="645">
        <f t="shared" si="169"/>
        <v>3.1690857199323399</v>
      </c>
      <c r="W1916" s="428">
        <f t="shared" si="171"/>
        <v>2.4757937266465135</v>
      </c>
      <c r="X1916" s="425">
        <f t="shared" si="167"/>
        <v>2.2487664172907542</v>
      </c>
    </row>
    <row r="1917" spans="1:31" x14ac:dyDescent="0.2">
      <c r="A1917" s="157">
        <v>44706</v>
      </c>
      <c r="B1917" s="179">
        <v>8539.4490000000005</v>
      </c>
      <c r="C1917">
        <v>356918</v>
      </c>
      <c r="D1917" s="193">
        <f t="shared" si="157"/>
        <v>2.3925520707837657</v>
      </c>
      <c r="E1917" s="428">
        <f t="shared" si="170"/>
        <v>2.5253384983076423</v>
      </c>
      <c r="F1917" s="425">
        <f t="shared" si="159"/>
        <v>2.2916112142866472</v>
      </c>
      <c r="G1917" s="717"/>
      <c r="H1917" s="229">
        <v>7788</v>
      </c>
      <c r="I1917" s="229">
        <v>201</v>
      </c>
      <c r="J1917" s="229">
        <v>521</v>
      </c>
      <c r="K1917" s="229">
        <v>0</v>
      </c>
      <c r="L1917" s="229">
        <v>0</v>
      </c>
      <c r="M1917" s="717"/>
      <c r="N1917" s="737">
        <f t="shared" si="160"/>
        <v>8510</v>
      </c>
      <c r="O1917" s="729">
        <f t="shared" si="161"/>
        <v>0.91515863689776733</v>
      </c>
      <c r="P1917" s="729">
        <f t="shared" si="162"/>
        <v>2.36192714453584E-2</v>
      </c>
      <c r="Q1917" s="729">
        <f t="shared" si="163"/>
        <v>6.1222091656874263E-2</v>
      </c>
      <c r="R1917" s="729">
        <f t="shared" si="164"/>
        <v>0</v>
      </c>
      <c r="S1917" s="729">
        <f t="shared" si="165"/>
        <v>0</v>
      </c>
      <c r="U1917" s="738">
        <f t="shared" si="168"/>
        <v>29.449000000000524</v>
      </c>
      <c r="V1917" s="645">
        <f t="shared" si="169"/>
        <v>2.3843011560078224</v>
      </c>
      <c r="W1917" s="428">
        <f t="shared" si="171"/>
        <v>2.4757937266465135</v>
      </c>
      <c r="X1917" s="425">
        <f t="shared" si="167"/>
        <v>2.2487664172907542</v>
      </c>
    </row>
    <row r="1918" spans="1:31" x14ac:dyDescent="0.2">
      <c r="A1918" s="157">
        <v>44711</v>
      </c>
      <c r="B1918" s="179">
        <v>10138.14</v>
      </c>
      <c r="C1918">
        <v>341939</v>
      </c>
      <c r="D1918" s="193">
        <f t="shared" si="157"/>
        <v>2.9648972477547164</v>
      </c>
      <c r="E1918" s="428">
        <f t="shared" si="170"/>
        <v>2.5253384983076423</v>
      </c>
      <c r="F1918" s="425">
        <f t="shared" si="159"/>
        <v>2.2916112142866472</v>
      </c>
      <c r="G1918" s="717"/>
      <c r="H1918" s="229">
        <v>6369</v>
      </c>
      <c r="I1918" s="229">
        <v>3314</v>
      </c>
      <c r="J1918" s="229">
        <v>566</v>
      </c>
      <c r="K1918" s="229">
        <v>0</v>
      </c>
      <c r="L1918" s="229">
        <v>0</v>
      </c>
      <c r="M1918" s="717"/>
      <c r="N1918" s="737">
        <f t="shared" si="160"/>
        <v>10249</v>
      </c>
      <c r="O1918" s="729">
        <f t="shared" si="161"/>
        <v>0.62142648063225681</v>
      </c>
      <c r="P1918" s="729">
        <f t="shared" si="162"/>
        <v>0.32334861937750026</v>
      </c>
      <c r="Q1918" s="729">
        <f t="shared" si="163"/>
        <v>5.5224899990242951E-2</v>
      </c>
      <c r="R1918" s="729">
        <f t="shared" si="164"/>
        <v>0</v>
      </c>
      <c r="S1918" s="729">
        <f t="shared" si="165"/>
        <v>0</v>
      </c>
      <c r="U1918" s="738">
        <f t="shared" si="168"/>
        <v>-110.86000000000058</v>
      </c>
      <c r="V1918" s="645">
        <f t="shared" si="169"/>
        <v>2.9973182351238083</v>
      </c>
      <c r="W1918" s="428">
        <f t="shared" si="171"/>
        <v>2.4757937266465135</v>
      </c>
      <c r="X1918" s="425">
        <f t="shared" si="167"/>
        <v>2.2487664172907542</v>
      </c>
    </row>
    <row r="1919" spans="1:31" x14ac:dyDescent="0.2">
      <c r="A1919" s="157">
        <v>44712</v>
      </c>
      <c r="B1919" s="179">
        <v>5382.2539999999999</v>
      </c>
      <c r="C1919">
        <v>265844</v>
      </c>
      <c r="D1919" s="193">
        <f t="shared" si="157"/>
        <v>2.0245911135854113</v>
      </c>
      <c r="E1919" s="428">
        <f t="shared" si="170"/>
        <v>2.5253384983076423</v>
      </c>
      <c r="F1919" s="425">
        <f t="shared" si="159"/>
        <v>2.2916112142866472</v>
      </c>
      <c r="G1919" s="717"/>
      <c r="H1919" s="229">
        <v>4449</v>
      </c>
      <c r="I1919" s="229">
        <v>573</v>
      </c>
      <c r="J1919" s="229">
        <v>0</v>
      </c>
      <c r="K1919" s="229">
        <v>0</v>
      </c>
      <c r="L1919" s="229">
        <v>0</v>
      </c>
      <c r="M1919" s="717"/>
      <c r="N1919" s="737">
        <f t="shared" si="160"/>
        <v>5022</v>
      </c>
      <c r="O1919" s="729">
        <f t="shared" si="161"/>
        <v>0.88590203106332144</v>
      </c>
      <c r="P1919" s="729">
        <f t="shared" si="162"/>
        <v>0.11409796893667862</v>
      </c>
      <c r="Q1919" s="729">
        <f t="shared" si="163"/>
        <v>0</v>
      </c>
      <c r="R1919" s="729">
        <f t="shared" si="164"/>
        <v>0</v>
      </c>
      <c r="S1919" s="729">
        <f t="shared" si="165"/>
        <v>0</v>
      </c>
      <c r="U1919" s="738">
        <f t="shared" si="168"/>
        <v>360.25399999999991</v>
      </c>
      <c r="V1919" s="645">
        <f t="shared" si="169"/>
        <v>1.8890778050285131</v>
      </c>
      <c r="W1919" s="428">
        <f t="shared" si="171"/>
        <v>2.4757937266465135</v>
      </c>
      <c r="X1919" s="425">
        <f t="shared" si="167"/>
        <v>2.2487664172907542</v>
      </c>
    </row>
    <row r="1920" spans="1:31" x14ac:dyDescent="0.2">
      <c r="A1920" s="711">
        <v>44713</v>
      </c>
      <c r="B1920" s="723">
        <v>9430.7240000000002</v>
      </c>
      <c r="C1920" s="109">
        <v>375035</v>
      </c>
      <c r="D1920" s="724">
        <f t="shared" si="157"/>
        <v>2.5146250349967336</v>
      </c>
      <c r="E1920" s="712">
        <f>AVERAGE(D1920:D1940)</f>
        <v>2.4971739636684256</v>
      </c>
      <c r="F1920" s="725">
        <f t="shared" si="159"/>
        <v>2.2916112142866472</v>
      </c>
      <c r="G1920" s="726"/>
      <c r="H1920" s="762">
        <v>7721</v>
      </c>
      <c r="I1920" s="762">
        <v>1332</v>
      </c>
      <c r="J1920" s="762">
        <v>442</v>
      </c>
      <c r="K1920" s="762">
        <v>0</v>
      </c>
      <c r="L1920" s="762">
        <v>0</v>
      </c>
      <c r="M1920" s="726"/>
      <c r="N1920" s="741">
        <f t="shared" si="160"/>
        <v>9495</v>
      </c>
      <c r="O1920" s="728">
        <f t="shared" si="161"/>
        <v>0.81316482359136388</v>
      </c>
      <c r="P1920" s="728">
        <f t="shared" si="162"/>
        <v>0.14028436018957346</v>
      </c>
      <c r="Q1920" s="728">
        <f t="shared" si="163"/>
        <v>4.6550816219062666E-2</v>
      </c>
      <c r="R1920" s="728">
        <f t="shared" si="164"/>
        <v>0</v>
      </c>
      <c r="S1920" s="728">
        <f t="shared" si="165"/>
        <v>0</v>
      </c>
      <c r="T1920" s="109"/>
      <c r="U1920" s="740">
        <f t="shared" si="168"/>
        <v>-64.27599999999984</v>
      </c>
      <c r="V1920" s="724">
        <f t="shared" si="169"/>
        <v>2.5317637020544752</v>
      </c>
      <c r="W1920" s="712">
        <f>AVERAGE(V1920:V1940)</f>
        <v>2.3800775740509215</v>
      </c>
      <c r="X1920" s="725">
        <f t="shared" si="167"/>
        <v>2.2487664172907542</v>
      </c>
      <c r="Y1920" s="109"/>
      <c r="Z1920" s="30"/>
      <c r="AA1920" s="30"/>
      <c r="AB1920" s="30"/>
      <c r="AC1920" s="30"/>
      <c r="AD1920" s="30"/>
      <c r="AE1920" s="30"/>
    </row>
    <row r="1921" spans="1:31" x14ac:dyDescent="0.2">
      <c r="A1921" s="157">
        <v>44714</v>
      </c>
      <c r="B1921">
        <v>11332.26</v>
      </c>
      <c r="C1921">
        <v>353525</v>
      </c>
      <c r="D1921" s="193">
        <f t="shared" si="157"/>
        <v>3.2055045612050068</v>
      </c>
      <c r="E1921" s="428">
        <f>E$1920</f>
        <v>2.4971739636684256</v>
      </c>
      <c r="F1921" s="425">
        <f t="shared" si="159"/>
        <v>2.2916112142866472</v>
      </c>
      <c r="G1921" s="717"/>
      <c r="H1921" s="229">
        <v>10312</v>
      </c>
      <c r="I1921" s="229">
        <v>372</v>
      </c>
      <c r="J1921" s="229">
        <v>651</v>
      </c>
      <c r="K1921" s="229">
        <v>0</v>
      </c>
      <c r="L1921" s="229">
        <v>0</v>
      </c>
      <c r="M1921" s="717"/>
      <c r="N1921" s="737">
        <f t="shared" si="160"/>
        <v>11335</v>
      </c>
      <c r="O1921" s="729">
        <f t="shared" si="161"/>
        <v>0.90974856638729595</v>
      </c>
      <c r="P1921" s="729">
        <f t="shared" si="162"/>
        <v>3.281870313189237E-2</v>
      </c>
      <c r="Q1921" s="729">
        <f t="shared" si="163"/>
        <v>5.7432730480811649E-2</v>
      </c>
      <c r="R1921" s="729">
        <f t="shared" si="164"/>
        <v>0</v>
      </c>
      <c r="S1921" s="729">
        <f t="shared" si="165"/>
        <v>0</v>
      </c>
      <c r="U1921" s="738">
        <f t="shared" si="168"/>
        <v>-2.7399999999997817</v>
      </c>
      <c r="V1921" s="645">
        <f t="shared" si="169"/>
        <v>3.2062796124743649</v>
      </c>
      <c r="W1921" s="428">
        <f>$W$1920</f>
        <v>2.3800775740509215</v>
      </c>
      <c r="X1921" s="425">
        <f t="shared" si="167"/>
        <v>2.2487664172907542</v>
      </c>
      <c r="Z1921" s="759">
        <v>44713</v>
      </c>
      <c r="AA1921" s="760">
        <f>AVERAGE(O1920:O1940)</f>
        <v>0.85077288906036908</v>
      </c>
      <c r="AB1921" s="760">
        <f>AVERAGE(P1920:P1940)</f>
        <v>0.11875006836740407</v>
      </c>
      <c r="AC1921" s="760">
        <f>AVERAGE(Q1920:Q1940)</f>
        <v>3.0477042572227005E-2</v>
      </c>
      <c r="AD1921" s="760">
        <f>AVERAGE(R1921:R1940)</f>
        <v>0</v>
      </c>
      <c r="AE1921" s="760">
        <f>AVERAGE(S1920:S1940)</f>
        <v>0</v>
      </c>
    </row>
    <row r="1922" spans="1:31" x14ac:dyDescent="0.2">
      <c r="A1922" s="157">
        <v>44715</v>
      </c>
      <c r="B1922">
        <v>7906.93</v>
      </c>
      <c r="C1922">
        <v>339277</v>
      </c>
      <c r="D1922" s="193">
        <f t="shared" si="157"/>
        <v>2.3305234366019509</v>
      </c>
      <c r="E1922" s="428">
        <f t="shared" ref="E1922:E1940" si="172">$E$1920</f>
        <v>2.4971739636684256</v>
      </c>
      <c r="F1922" s="425">
        <f t="shared" si="159"/>
        <v>2.2916112142866472</v>
      </c>
      <c r="G1922" s="717"/>
      <c r="H1922" s="229">
        <v>5943</v>
      </c>
      <c r="I1922" s="229">
        <v>1117</v>
      </c>
      <c r="J1922" s="229">
        <v>671</v>
      </c>
      <c r="K1922" s="229">
        <v>0</v>
      </c>
      <c r="L1922" s="229">
        <v>0</v>
      </c>
      <c r="M1922" s="717"/>
      <c r="N1922" s="737">
        <f t="shared" si="160"/>
        <v>7731</v>
      </c>
      <c r="O1922" s="729">
        <f t="shared" si="161"/>
        <v>0.76872332169188984</v>
      </c>
      <c r="P1922" s="729">
        <f t="shared" si="162"/>
        <v>0.14448324925624112</v>
      </c>
      <c r="Q1922" s="729">
        <f t="shared" si="163"/>
        <v>8.6793429051869098E-2</v>
      </c>
      <c r="R1922" s="729">
        <f t="shared" si="164"/>
        <v>0</v>
      </c>
      <c r="S1922" s="729">
        <f t="shared" si="165"/>
        <v>0</v>
      </c>
      <c r="U1922" s="738">
        <f t="shared" si="168"/>
        <v>175.93000000000029</v>
      </c>
      <c r="V1922" s="645">
        <f t="shared" si="169"/>
        <v>2.2786690521314443</v>
      </c>
      <c r="W1922" s="428">
        <f t="shared" ref="W1922:W1940" si="173">$W$1920</f>
        <v>2.3800775740509215</v>
      </c>
      <c r="X1922" s="425">
        <f t="shared" si="167"/>
        <v>2.2487664172907542</v>
      </c>
    </row>
    <row r="1923" spans="1:31" x14ac:dyDescent="0.2">
      <c r="A1923" s="157">
        <v>44719</v>
      </c>
      <c r="B1923" s="179">
        <v>5994.0820000000003</v>
      </c>
      <c r="C1923">
        <v>357833</v>
      </c>
      <c r="D1923" s="193">
        <f t="shared" si="157"/>
        <v>1.6751059851942109</v>
      </c>
      <c r="E1923" s="428">
        <f t="shared" si="172"/>
        <v>2.4971739636684256</v>
      </c>
      <c r="F1923" s="425">
        <f t="shared" si="159"/>
        <v>2.2916112142866472</v>
      </c>
      <c r="G1923" s="717"/>
      <c r="H1923" s="229">
        <v>5931</v>
      </c>
      <c r="I1923" s="229">
        <v>99</v>
      </c>
      <c r="J1923" s="229">
        <v>174</v>
      </c>
      <c r="K1923" s="229">
        <v>0</v>
      </c>
      <c r="L1923" s="229">
        <v>0</v>
      </c>
      <c r="M1923" s="717"/>
      <c r="N1923" s="737">
        <f t="shared" si="160"/>
        <v>6204</v>
      </c>
      <c r="O1923" s="729">
        <f t="shared" si="161"/>
        <v>0.95599613152804641</v>
      </c>
      <c r="P1923" s="729">
        <f t="shared" si="162"/>
        <v>1.5957446808510637E-2</v>
      </c>
      <c r="Q1923" s="729">
        <f t="shared" si="163"/>
        <v>2.8046421663442941E-2</v>
      </c>
      <c r="R1923" s="729">
        <f t="shared" si="164"/>
        <v>0</v>
      </c>
      <c r="S1923" s="729">
        <f t="shared" si="165"/>
        <v>0</v>
      </c>
      <c r="U1923" s="738">
        <f t="shared" si="168"/>
        <v>-209.91799999999967</v>
      </c>
      <c r="V1923" s="645">
        <f t="shared" si="169"/>
        <v>1.7337696635022481</v>
      </c>
      <c r="W1923" s="428">
        <f t="shared" si="173"/>
        <v>2.3800775740509215</v>
      </c>
      <c r="X1923" s="425">
        <f t="shared" si="167"/>
        <v>2.2487664172907542</v>
      </c>
    </row>
    <row r="1924" spans="1:31" x14ac:dyDescent="0.2">
      <c r="A1924" s="157">
        <v>44720</v>
      </c>
      <c r="B1924">
        <v>6250.37</v>
      </c>
      <c r="C1924">
        <v>362398</v>
      </c>
      <c r="D1924" s="193">
        <f t="shared" si="157"/>
        <v>1.7247253020160156</v>
      </c>
      <c r="E1924" s="428">
        <f t="shared" si="172"/>
        <v>2.4971739636684256</v>
      </c>
      <c r="F1924" s="425">
        <f t="shared" si="159"/>
        <v>2.2916112142866472</v>
      </c>
      <c r="G1924" s="717"/>
      <c r="H1924" s="229">
        <v>5193</v>
      </c>
      <c r="I1924" s="229">
        <v>555</v>
      </c>
      <c r="J1924" s="229">
        <v>506</v>
      </c>
      <c r="K1924" s="229">
        <v>0</v>
      </c>
      <c r="L1924" s="229">
        <v>0</v>
      </c>
      <c r="M1924" s="717"/>
      <c r="N1924" s="737">
        <f t="shared" si="160"/>
        <v>6254</v>
      </c>
      <c r="O1924" s="729">
        <f t="shared" si="161"/>
        <v>0.83034857691077713</v>
      </c>
      <c r="P1924" s="729">
        <f t="shared" si="162"/>
        <v>8.8743204349216495E-2</v>
      </c>
      <c r="Q1924" s="729">
        <f t="shared" si="163"/>
        <v>8.0908218740006393E-2</v>
      </c>
      <c r="R1924" s="729">
        <f t="shared" si="164"/>
        <v>0</v>
      </c>
      <c r="S1924" s="729">
        <f t="shared" si="165"/>
        <v>0</v>
      </c>
      <c r="U1924" s="738">
        <f t="shared" si="168"/>
        <v>-3.6300000000001091</v>
      </c>
      <c r="V1924" s="645">
        <f t="shared" si="169"/>
        <v>1.725726963173086</v>
      </c>
      <c r="W1924" s="428">
        <f t="shared" si="173"/>
        <v>2.3800775740509215</v>
      </c>
      <c r="X1924" s="425">
        <f t="shared" si="167"/>
        <v>2.2487664172907542</v>
      </c>
    </row>
    <row r="1925" spans="1:31" x14ac:dyDescent="0.2">
      <c r="A1925" s="157">
        <v>44721</v>
      </c>
      <c r="B1925">
        <v>10958.73</v>
      </c>
      <c r="C1925">
        <v>362320</v>
      </c>
      <c r="D1925" s="193">
        <f t="shared" si="157"/>
        <v>3.0245998012806354</v>
      </c>
      <c r="E1925" s="428">
        <f t="shared" si="172"/>
        <v>2.4971739636684256</v>
      </c>
      <c r="F1925" s="425">
        <f t="shared" si="159"/>
        <v>2.2916112142866472</v>
      </c>
      <c r="G1925" s="717"/>
      <c r="H1925" s="229">
        <v>9742</v>
      </c>
      <c r="I1925" s="229">
        <v>599</v>
      </c>
      <c r="J1925" s="229">
        <v>712</v>
      </c>
      <c r="K1925" s="229">
        <v>0</v>
      </c>
      <c r="L1925" s="229">
        <v>0</v>
      </c>
      <c r="M1925" s="717"/>
      <c r="N1925" s="737">
        <f t="shared" si="160"/>
        <v>11053</v>
      </c>
      <c r="O1925" s="729">
        <f t="shared" si="161"/>
        <v>0.88138966796344886</v>
      </c>
      <c r="P1925" s="729">
        <f t="shared" si="162"/>
        <v>5.4193431647516513E-2</v>
      </c>
      <c r="Q1925" s="729">
        <f t="shared" si="163"/>
        <v>6.4416900389034651E-2</v>
      </c>
      <c r="R1925" s="729">
        <f t="shared" si="164"/>
        <v>0</v>
      </c>
      <c r="S1925" s="729">
        <f t="shared" si="165"/>
        <v>0</v>
      </c>
      <c r="U1925" s="738">
        <f t="shared" si="168"/>
        <v>-94.270000000000437</v>
      </c>
      <c r="V1925" s="645">
        <f t="shared" si="169"/>
        <v>3.0506182380216385</v>
      </c>
      <c r="W1925" s="428">
        <f t="shared" si="173"/>
        <v>2.3800775740509215</v>
      </c>
      <c r="X1925" s="425">
        <f t="shared" si="167"/>
        <v>2.2487664172907542</v>
      </c>
    </row>
    <row r="1926" spans="1:31" x14ac:dyDescent="0.2">
      <c r="A1926" s="157">
        <v>44722</v>
      </c>
      <c r="B1926">
        <v>5508.6</v>
      </c>
      <c r="C1926">
        <v>261795</v>
      </c>
      <c r="D1926" s="193">
        <f t="shared" si="157"/>
        <v>2.1041654729845876</v>
      </c>
      <c r="E1926" s="428">
        <f t="shared" si="172"/>
        <v>2.4971739636684256</v>
      </c>
      <c r="F1926" s="425">
        <f t="shared" si="159"/>
        <v>2.2916112142866472</v>
      </c>
      <c r="G1926" s="717"/>
      <c r="H1926" s="229">
        <v>4498</v>
      </c>
      <c r="I1926" s="229">
        <v>842</v>
      </c>
      <c r="J1926" s="229">
        <v>0</v>
      </c>
      <c r="K1926" s="229">
        <v>0</v>
      </c>
      <c r="L1926" s="229">
        <v>0</v>
      </c>
      <c r="M1926" s="717"/>
      <c r="N1926" s="737">
        <f t="shared" si="160"/>
        <v>5340</v>
      </c>
      <c r="O1926" s="729">
        <f t="shared" si="161"/>
        <v>0.84232209737827712</v>
      </c>
      <c r="P1926" s="729">
        <f t="shared" si="162"/>
        <v>0.15767790262172285</v>
      </c>
      <c r="Q1926" s="729">
        <f t="shared" si="163"/>
        <v>0</v>
      </c>
      <c r="R1926" s="729">
        <f t="shared" si="164"/>
        <v>0</v>
      </c>
      <c r="S1926" s="729">
        <f t="shared" si="165"/>
        <v>0</v>
      </c>
      <c r="U1926" s="738">
        <f t="shared" si="168"/>
        <v>168.60000000000036</v>
      </c>
      <c r="V1926" s="645">
        <f t="shared" si="169"/>
        <v>2.0397639374319603</v>
      </c>
      <c r="W1926" s="428">
        <f t="shared" si="173"/>
        <v>2.3800775740509215</v>
      </c>
      <c r="X1926" s="425">
        <f t="shared" si="167"/>
        <v>2.2487664172907542</v>
      </c>
    </row>
    <row r="1927" spans="1:31" x14ac:dyDescent="0.2">
      <c r="A1927" s="157">
        <v>44725</v>
      </c>
      <c r="B1927">
        <v>10606.64</v>
      </c>
      <c r="C1927">
        <v>356097</v>
      </c>
      <c r="D1927" s="193">
        <f t="shared" si="157"/>
        <v>2.9785816785875756</v>
      </c>
      <c r="E1927" s="428">
        <f t="shared" si="172"/>
        <v>2.4971739636684256</v>
      </c>
      <c r="F1927" s="425">
        <f t="shared" si="159"/>
        <v>2.2916112142866472</v>
      </c>
      <c r="G1927" s="717"/>
      <c r="H1927" s="229">
        <v>7329</v>
      </c>
      <c r="I1927" s="229">
        <v>1042</v>
      </c>
      <c r="J1927" s="229">
        <v>0</v>
      </c>
      <c r="K1927" s="229">
        <v>0</v>
      </c>
      <c r="L1927" s="229">
        <v>0</v>
      </c>
      <c r="M1927" s="717"/>
      <c r="N1927" s="737">
        <f t="shared" si="160"/>
        <v>8371</v>
      </c>
      <c r="O1927" s="729">
        <f t="shared" si="161"/>
        <v>0.87552263767769678</v>
      </c>
      <c r="P1927" s="729">
        <f t="shared" si="162"/>
        <v>0.12447736232230319</v>
      </c>
      <c r="Q1927" s="729">
        <f t="shared" si="163"/>
        <v>0</v>
      </c>
      <c r="R1927" s="729">
        <f t="shared" si="164"/>
        <v>0</v>
      </c>
      <c r="S1927" s="729">
        <f t="shared" si="165"/>
        <v>0</v>
      </c>
      <c r="U1927" s="738">
        <f t="shared" si="168"/>
        <v>2235.6399999999994</v>
      </c>
      <c r="V1927" s="645">
        <f t="shared" si="169"/>
        <v>2.350763977230923</v>
      </c>
      <c r="W1927" s="428">
        <f t="shared" si="173"/>
        <v>2.3800775740509215</v>
      </c>
      <c r="X1927" s="425">
        <f t="shared" si="167"/>
        <v>2.2487664172907542</v>
      </c>
    </row>
    <row r="1928" spans="1:31" x14ac:dyDescent="0.2">
      <c r="A1928" s="157">
        <v>44726</v>
      </c>
      <c r="B1928" s="179">
        <v>5918.2539999999999</v>
      </c>
      <c r="C1928">
        <v>384902</v>
      </c>
      <c r="D1928" s="193">
        <f t="shared" si="157"/>
        <v>1.5376002203158208</v>
      </c>
      <c r="E1928" s="428">
        <f t="shared" si="172"/>
        <v>2.4971739636684256</v>
      </c>
      <c r="F1928" s="425">
        <f t="shared" si="159"/>
        <v>2.2916112142866472</v>
      </c>
      <c r="G1928" s="717"/>
      <c r="H1928" s="229">
        <v>3885</v>
      </c>
      <c r="I1928" s="229">
        <v>1849</v>
      </c>
      <c r="J1928" s="229">
        <v>195</v>
      </c>
      <c r="K1928" s="229">
        <v>0</v>
      </c>
      <c r="L1928" s="229">
        <v>0</v>
      </c>
      <c r="M1928" s="717"/>
      <c r="N1928" s="737">
        <f t="shared" si="160"/>
        <v>5929</v>
      </c>
      <c r="O1928" s="729">
        <f t="shared" si="161"/>
        <v>0.6552538370720189</v>
      </c>
      <c r="P1928" s="729">
        <f t="shared" si="162"/>
        <v>0.31185697419463654</v>
      </c>
      <c r="Q1928" s="729">
        <f t="shared" si="163"/>
        <v>3.2889188733344579E-2</v>
      </c>
      <c r="R1928" s="729">
        <f t="shared" si="164"/>
        <v>0</v>
      </c>
      <c r="S1928" s="729">
        <f t="shared" si="165"/>
        <v>0</v>
      </c>
      <c r="U1928" s="738">
        <f t="shared" si="168"/>
        <v>-10.746000000000095</v>
      </c>
      <c r="V1928" s="645">
        <f t="shared" si="169"/>
        <v>1.5403920998072236</v>
      </c>
      <c r="W1928" s="428">
        <f t="shared" si="173"/>
        <v>2.3800775740509215</v>
      </c>
      <c r="X1928" s="425">
        <f t="shared" si="167"/>
        <v>2.2487664172907542</v>
      </c>
    </row>
    <row r="1929" spans="1:31" x14ac:dyDescent="0.2">
      <c r="A1929" s="157">
        <v>44727</v>
      </c>
      <c r="B1929">
        <v>5839.84</v>
      </c>
      <c r="C1929">
        <v>391382</v>
      </c>
      <c r="D1929" s="193">
        <f t="shared" si="157"/>
        <v>1.4921074551205729</v>
      </c>
      <c r="E1929" s="428">
        <f t="shared" si="172"/>
        <v>2.4971739636684256</v>
      </c>
      <c r="F1929" s="425">
        <f t="shared" si="159"/>
        <v>2.2916112142866472</v>
      </c>
      <c r="G1929" s="717"/>
      <c r="H1929" s="229">
        <v>5209</v>
      </c>
      <c r="I1929" s="229">
        <v>633</v>
      </c>
      <c r="J1929" s="229">
        <v>0</v>
      </c>
      <c r="K1929" s="229">
        <v>0</v>
      </c>
      <c r="L1929" s="229">
        <v>0</v>
      </c>
      <c r="M1929" s="717"/>
      <c r="N1929" s="737">
        <f t="shared" si="160"/>
        <v>5842</v>
      </c>
      <c r="O1929" s="729">
        <f t="shared" si="161"/>
        <v>0.89164669633687088</v>
      </c>
      <c r="P1929" s="729">
        <f t="shared" si="162"/>
        <v>0.10835330366312906</v>
      </c>
      <c r="Q1929" s="729">
        <f t="shared" si="163"/>
        <v>0</v>
      </c>
      <c r="R1929" s="729">
        <f t="shared" si="164"/>
        <v>0</v>
      </c>
      <c r="S1929" s="729">
        <f t="shared" si="165"/>
        <v>0</v>
      </c>
      <c r="U1929" s="738">
        <f t="shared" si="168"/>
        <v>-2.1599999999998545</v>
      </c>
      <c r="V1929" s="645">
        <f t="shared" si="169"/>
        <v>1.4926593456009729</v>
      </c>
      <c r="W1929" s="428">
        <f t="shared" si="173"/>
        <v>2.3800775740509215</v>
      </c>
      <c r="X1929" s="425">
        <f t="shared" si="167"/>
        <v>2.2487664172907542</v>
      </c>
    </row>
    <row r="1930" spans="1:31" x14ac:dyDescent="0.2">
      <c r="A1930" s="157">
        <v>44728</v>
      </c>
      <c r="B1930">
        <v>7659.42</v>
      </c>
      <c r="C1930">
        <v>278100</v>
      </c>
      <c r="D1930" s="193">
        <f t="shared" si="157"/>
        <v>2.7541963322545846</v>
      </c>
      <c r="E1930" s="428">
        <f t="shared" si="172"/>
        <v>2.4971739636684256</v>
      </c>
      <c r="F1930" s="425">
        <f t="shared" si="159"/>
        <v>2.2916112142866472</v>
      </c>
      <c r="G1930" s="717"/>
      <c r="H1930" s="229">
        <v>6569</v>
      </c>
      <c r="I1930" s="229">
        <v>401</v>
      </c>
      <c r="J1930" s="229">
        <v>707</v>
      </c>
      <c r="K1930" s="229">
        <v>0</v>
      </c>
      <c r="L1930" s="229">
        <v>0</v>
      </c>
      <c r="M1930" s="717"/>
      <c r="N1930" s="737">
        <f t="shared" si="160"/>
        <v>7677</v>
      </c>
      <c r="O1930" s="729">
        <f t="shared" si="161"/>
        <v>0.85567278884981113</v>
      </c>
      <c r="P1930" s="729">
        <f t="shared" si="162"/>
        <v>5.223394555164778E-2</v>
      </c>
      <c r="Q1930" s="729">
        <f t="shared" si="163"/>
        <v>9.2093265598541099E-2</v>
      </c>
      <c r="R1930" s="729">
        <f t="shared" si="164"/>
        <v>0</v>
      </c>
      <c r="S1930" s="729">
        <f t="shared" si="165"/>
        <v>0</v>
      </c>
      <c r="U1930" s="738">
        <f t="shared" si="168"/>
        <v>-17.579999999999927</v>
      </c>
      <c r="V1930" s="645">
        <f t="shared" si="169"/>
        <v>2.7605177993527508</v>
      </c>
      <c r="W1930" s="428">
        <f t="shared" si="173"/>
        <v>2.3800775740509215</v>
      </c>
      <c r="X1930" s="425">
        <f t="shared" si="167"/>
        <v>2.2487664172907542</v>
      </c>
    </row>
    <row r="1931" spans="1:31" x14ac:dyDescent="0.2">
      <c r="A1931" s="157">
        <v>44729</v>
      </c>
      <c r="B1931">
        <v>10997.91</v>
      </c>
      <c r="C1931">
        <v>397335</v>
      </c>
      <c r="D1931" s="193">
        <f t="shared" si="157"/>
        <v>2.7679187587300391</v>
      </c>
      <c r="E1931" s="428">
        <f t="shared" si="172"/>
        <v>2.4971739636684256</v>
      </c>
      <c r="F1931" s="425">
        <f t="shared" si="159"/>
        <v>2.2916112142866472</v>
      </c>
      <c r="G1931" s="717"/>
      <c r="H1931" s="229">
        <v>8756</v>
      </c>
      <c r="I1931" s="229">
        <v>1812</v>
      </c>
      <c r="J1931" s="229">
        <v>441</v>
      </c>
      <c r="K1931" s="229">
        <v>0</v>
      </c>
      <c r="L1931" s="229">
        <v>0</v>
      </c>
      <c r="M1931" s="717"/>
      <c r="N1931" s="737">
        <f t="shared" si="160"/>
        <v>11009</v>
      </c>
      <c r="O1931" s="729">
        <f t="shared" si="161"/>
        <v>0.79534925969661185</v>
      </c>
      <c r="P1931" s="729">
        <f t="shared" si="162"/>
        <v>0.16459260604959577</v>
      </c>
      <c r="Q1931" s="729">
        <f t="shared" si="163"/>
        <v>4.005813425379235E-2</v>
      </c>
      <c r="R1931" s="729">
        <f t="shared" si="164"/>
        <v>0</v>
      </c>
      <c r="S1931" s="729">
        <f t="shared" si="165"/>
        <v>0</v>
      </c>
      <c r="U1931" s="738">
        <f t="shared" si="168"/>
        <v>-11.090000000000146</v>
      </c>
      <c r="V1931" s="645">
        <f t="shared" si="169"/>
        <v>2.7707098544049731</v>
      </c>
      <c r="W1931" s="428">
        <f t="shared" si="173"/>
        <v>2.3800775740509215</v>
      </c>
      <c r="X1931" s="425">
        <f t="shared" si="167"/>
        <v>2.2487664172907542</v>
      </c>
    </row>
    <row r="1932" spans="1:31" x14ac:dyDescent="0.2">
      <c r="A1932" s="157">
        <v>44732</v>
      </c>
      <c r="B1932">
        <v>6813.68</v>
      </c>
      <c r="C1932">
        <v>368422</v>
      </c>
      <c r="D1932" s="193">
        <f t="shared" si="157"/>
        <v>1.8494226729131269</v>
      </c>
      <c r="E1932" s="428">
        <f t="shared" si="172"/>
        <v>2.4971739636684256</v>
      </c>
      <c r="F1932" s="425">
        <f t="shared" si="159"/>
        <v>2.2916112142866472</v>
      </c>
      <c r="G1932" s="717"/>
      <c r="H1932" s="229">
        <v>5982</v>
      </c>
      <c r="I1932" s="229">
        <v>596</v>
      </c>
      <c r="J1932" s="229">
        <v>0</v>
      </c>
      <c r="K1932" s="229">
        <v>0</v>
      </c>
      <c r="L1932" s="229">
        <v>0</v>
      </c>
      <c r="M1932" s="717"/>
      <c r="N1932" s="737">
        <f t="shared" si="160"/>
        <v>6578</v>
      </c>
      <c r="O1932" s="729">
        <f t="shared" si="161"/>
        <v>0.9093949528732137</v>
      </c>
      <c r="P1932" s="729">
        <f t="shared" si="162"/>
        <v>9.0605047126786256E-2</v>
      </c>
      <c r="Q1932" s="729">
        <f t="shared" si="163"/>
        <v>0</v>
      </c>
      <c r="R1932" s="729">
        <f t="shared" si="164"/>
        <v>0</v>
      </c>
      <c r="S1932" s="729">
        <f t="shared" si="165"/>
        <v>0</v>
      </c>
      <c r="U1932" s="738">
        <f t="shared" si="168"/>
        <v>235.68000000000029</v>
      </c>
      <c r="V1932" s="645">
        <f t="shared" si="169"/>
        <v>1.7854525516934383</v>
      </c>
      <c r="W1932" s="428">
        <f t="shared" si="173"/>
        <v>2.3800775740509215</v>
      </c>
      <c r="X1932" s="425">
        <f t="shared" si="167"/>
        <v>2.2487664172907542</v>
      </c>
    </row>
    <row r="1933" spans="1:31" ht="12" customHeight="1" x14ac:dyDescent="0.2">
      <c r="A1933" s="157">
        <v>44733</v>
      </c>
      <c r="B1933" s="179">
        <v>13836.406000000001</v>
      </c>
      <c r="C1933">
        <v>354730</v>
      </c>
      <c r="D1933" s="193">
        <f t="shared" si="157"/>
        <v>3.9005457672032251</v>
      </c>
      <c r="E1933" s="428">
        <f t="shared" si="172"/>
        <v>2.4971739636684256</v>
      </c>
      <c r="F1933" s="425">
        <f t="shared" si="159"/>
        <v>2.2916112142866472</v>
      </c>
      <c r="G1933" s="717"/>
      <c r="H1933" s="229">
        <v>8580</v>
      </c>
      <c r="I1933" s="229">
        <v>2380</v>
      </c>
      <c r="J1933" s="229">
        <v>0</v>
      </c>
      <c r="K1933" s="229">
        <v>0</v>
      </c>
      <c r="L1933" s="229">
        <v>0</v>
      </c>
      <c r="M1933" s="717"/>
      <c r="N1933" s="737">
        <f t="shared" si="160"/>
        <v>10960</v>
      </c>
      <c r="O1933" s="729">
        <f t="shared" si="161"/>
        <v>0.78284671532846717</v>
      </c>
      <c r="P1933" s="729">
        <f t="shared" si="162"/>
        <v>0.21715328467153286</v>
      </c>
      <c r="Q1933" s="729">
        <f t="shared" si="163"/>
        <v>0</v>
      </c>
      <c r="R1933" s="729">
        <f t="shared" si="164"/>
        <v>0</v>
      </c>
      <c r="S1933" s="729">
        <f t="shared" si="165"/>
        <v>0</v>
      </c>
      <c r="U1933" s="738">
        <f t="shared" si="168"/>
        <v>2876.4060000000009</v>
      </c>
      <c r="V1933" s="645">
        <f t="shared" si="169"/>
        <v>3.0896738364389815</v>
      </c>
      <c r="W1933" s="428">
        <f t="shared" si="173"/>
        <v>2.3800775740509215</v>
      </c>
      <c r="X1933" s="425">
        <f t="shared" si="167"/>
        <v>2.2487664172907542</v>
      </c>
    </row>
    <row r="1934" spans="1:31" x14ac:dyDescent="0.2">
      <c r="A1934" s="157">
        <v>44734</v>
      </c>
      <c r="B1934">
        <v>4877.8</v>
      </c>
      <c r="C1934">
        <v>360610</v>
      </c>
      <c r="D1934" s="193">
        <f t="shared" si="157"/>
        <v>1.3526524500152519</v>
      </c>
      <c r="E1934" s="428">
        <f t="shared" si="172"/>
        <v>2.4971739636684256</v>
      </c>
      <c r="F1934" s="425">
        <f t="shared" si="159"/>
        <v>2.2916112142866472</v>
      </c>
      <c r="G1934" s="717"/>
      <c r="H1934" s="229">
        <v>4503</v>
      </c>
      <c r="I1934" s="229">
        <v>416</v>
      </c>
      <c r="J1934" s="229">
        <v>0</v>
      </c>
      <c r="K1934" s="229">
        <v>0</v>
      </c>
      <c r="L1934" s="229">
        <v>0</v>
      </c>
      <c r="M1934" s="717"/>
      <c r="N1934" s="737">
        <f t="shared" si="160"/>
        <v>4919</v>
      </c>
      <c r="O1934" s="729">
        <f t="shared" si="161"/>
        <v>0.91542996544013011</v>
      </c>
      <c r="P1934" s="729">
        <f t="shared" si="162"/>
        <v>8.4570034559869889E-2</v>
      </c>
      <c r="Q1934" s="729">
        <f t="shared" si="163"/>
        <v>0</v>
      </c>
      <c r="R1934" s="729">
        <f t="shared" si="164"/>
        <v>0</v>
      </c>
      <c r="S1934" s="729">
        <f t="shared" si="165"/>
        <v>0</v>
      </c>
      <c r="U1934" s="738">
        <f t="shared" si="168"/>
        <v>-41.199999999999818</v>
      </c>
      <c r="V1934" s="645">
        <f t="shared" si="169"/>
        <v>1.3640775352874297</v>
      </c>
      <c r="W1934" s="428">
        <f t="shared" si="173"/>
        <v>2.3800775740509215</v>
      </c>
      <c r="X1934" s="425">
        <f t="shared" si="167"/>
        <v>2.2487664172907542</v>
      </c>
    </row>
    <row r="1935" spans="1:31" x14ac:dyDescent="0.2">
      <c r="A1935" s="157">
        <v>44735</v>
      </c>
      <c r="B1935">
        <v>16011.18</v>
      </c>
      <c r="C1935">
        <v>341629</v>
      </c>
      <c r="D1935" s="193">
        <f t="shared" si="157"/>
        <v>4.6867157062193199</v>
      </c>
      <c r="E1935" s="428">
        <f t="shared" si="172"/>
        <v>2.4971739636684256</v>
      </c>
      <c r="F1935" s="425">
        <f t="shared" si="159"/>
        <v>2.2916112142866472</v>
      </c>
      <c r="G1935" s="717"/>
      <c r="H1935" s="229">
        <v>12979</v>
      </c>
      <c r="I1935" s="229">
        <v>1394</v>
      </c>
      <c r="J1935" s="229">
        <v>0</v>
      </c>
      <c r="K1935" s="229">
        <v>0</v>
      </c>
      <c r="L1935" s="229">
        <v>0</v>
      </c>
      <c r="M1935" s="717"/>
      <c r="N1935" s="737">
        <f t="shared" si="160"/>
        <v>14373</v>
      </c>
      <c r="O1935" s="729">
        <f t="shared" si="161"/>
        <v>0.90301259305642523</v>
      </c>
      <c r="P1935" s="729">
        <f t="shared" si="162"/>
        <v>9.6987406943574758E-2</v>
      </c>
      <c r="Q1935" s="729">
        <f t="shared" si="163"/>
        <v>0</v>
      </c>
      <c r="R1935" s="729">
        <f t="shared" si="164"/>
        <v>0</v>
      </c>
      <c r="S1935" s="729">
        <f t="shared" si="165"/>
        <v>0</v>
      </c>
      <c r="U1935" s="738">
        <f t="shared" si="168"/>
        <v>1638.1800000000003</v>
      </c>
      <c r="V1935" s="645">
        <f t="shared" si="169"/>
        <v>4.2071955249700697</v>
      </c>
      <c r="W1935" s="428">
        <f t="shared" si="173"/>
        <v>2.3800775740509215</v>
      </c>
      <c r="X1935" s="425">
        <f t="shared" si="167"/>
        <v>2.2487664172907542</v>
      </c>
    </row>
    <row r="1936" spans="1:31" x14ac:dyDescent="0.2">
      <c r="A1936" s="157">
        <v>44736</v>
      </c>
      <c r="B1936">
        <v>8948.16</v>
      </c>
      <c r="C1936">
        <v>344325</v>
      </c>
      <c r="D1936" s="193">
        <f t="shared" si="157"/>
        <v>2.5987540840775427</v>
      </c>
      <c r="E1936" s="428">
        <f t="shared" si="172"/>
        <v>2.4971739636684256</v>
      </c>
      <c r="F1936" s="425">
        <f t="shared" si="159"/>
        <v>2.2916112142866472</v>
      </c>
      <c r="G1936" s="717"/>
      <c r="H1936" s="229">
        <v>6047</v>
      </c>
      <c r="I1936" s="229">
        <v>2517</v>
      </c>
      <c r="J1936" s="229">
        <v>409</v>
      </c>
      <c r="K1936" s="229">
        <v>0</v>
      </c>
      <c r="L1936" s="229">
        <v>0</v>
      </c>
      <c r="M1936" s="717"/>
      <c r="N1936" s="737">
        <f t="shared" si="160"/>
        <v>8973</v>
      </c>
      <c r="O1936" s="729">
        <f t="shared" si="161"/>
        <v>0.67391062075114228</v>
      </c>
      <c r="P1936" s="729">
        <f t="shared" si="162"/>
        <v>0.28050819124038784</v>
      </c>
      <c r="Q1936" s="729">
        <f t="shared" si="163"/>
        <v>4.5581188008469851E-2</v>
      </c>
      <c r="R1936" s="729">
        <f t="shared" si="164"/>
        <v>0</v>
      </c>
      <c r="S1936" s="729">
        <f t="shared" si="165"/>
        <v>0</v>
      </c>
      <c r="U1936" s="738">
        <f t="shared" si="168"/>
        <v>-24.840000000000146</v>
      </c>
      <c r="V1936" s="645">
        <f t="shared" si="169"/>
        <v>2.6059681986495318</v>
      </c>
      <c r="W1936" s="428">
        <f t="shared" si="173"/>
        <v>2.3800775740509215</v>
      </c>
      <c r="X1936" s="425">
        <f t="shared" si="167"/>
        <v>2.2487664172907542</v>
      </c>
    </row>
    <row r="1937" spans="1:31" x14ac:dyDescent="0.2">
      <c r="A1937" s="157">
        <v>44739</v>
      </c>
      <c r="B1937" s="179">
        <v>4839.9639999999999</v>
      </c>
      <c r="C1937">
        <v>336415</v>
      </c>
      <c r="D1937" s="193">
        <f t="shared" si="157"/>
        <v>1.4386885245901639</v>
      </c>
      <c r="E1937" s="428">
        <f t="shared" si="172"/>
        <v>2.4971739636684256</v>
      </c>
      <c r="F1937" s="425">
        <f t="shared" si="159"/>
        <v>2.2916112142866472</v>
      </c>
      <c r="G1937" s="717"/>
      <c r="H1937" s="229">
        <v>4551</v>
      </c>
      <c r="I1937" s="229">
        <v>289</v>
      </c>
      <c r="J1937" s="229">
        <v>0</v>
      </c>
      <c r="K1937" s="229">
        <v>0</v>
      </c>
      <c r="L1937" s="229">
        <v>0</v>
      </c>
      <c r="M1937" s="717"/>
      <c r="N1937" s="737">
        <f t="shared" si="160"/>
        <v>4840</v>
      </c>
      <c r="O1937" s="729">
        <f t="shared" si="161"/>
        <v>0.94028925619834713</v>
      </c>
      <c r="P1937" s="729">
        <f t="shared" si="162"/>
        <v>5.9710743801652894E-2</v>
      </c>
      <c r="Q1937" s="729">
        <f t="shared" si="163"/>
        <v>0</v>
      </c>
      <c r="R1937" s="729">
        <f t="shared" si="164"/>
        <v>0</v>
      </c>
      <c r="S1937" s="729">
        <f t="shared" si="165"/>
        <v>0</v>
      </c>
      <c r="U1937" s="738">
        <f t="shared" si="168"/>
        <v>-3.6000000000058208E-2</v>
      </c>
      <c r="V1937" s="645">
        <f t="shared" si="169"/>
        <v>1.4386992256587845</v>
      </c>
      <c r="W1937" s="428">
        <f t="shared" si="173"/>
        <v>2.3800775740509215</v>
      </c>
      <c r="X1937" s="425">
        <f t="shared" si="167"/>
        <v>2.2487664172907542</v>
      </c>
    </row>
    <row r="1938" spans="1:31" x14ac:dyDescent="0.2">
      <c r="A1938" s="157">
        <v>44740</v>
      </c>
      <c r="B1938">
        <v>7031.61</v>
      </c>
      <c r="C1938">
        <v>336604</v>
      </c>
      <c r="D1938" s="193">
        <f t="shared" si="157"/>
        <v>2.0889858706373063</v>
      </c>
      <c r="E1938" s="428">
        <f t="shared" si="172"/>
        <v>2.4971739636684256</v>
      </c>
      <c r="F1938" s="425">
        <f t="shared" si="159"/>
        <v>2.2916112142866472</v>
      </c>
      <c r="G1938" s="717"/>
      <c r="H1938" s="229">
        <v>5997</v>
      </c>
      <c r="I1938" s="229">
        <v>455</v>
      </c>
      <c r="J1938" s="229">
        <v>428</v>
      </c>
      <c r="K1938" s="229">
        <v>0</v>
      </c>
      <c r="L1938" s="229">
        <v>0</v>
      </c>
      <c r="M1938" s="717"/>
      <c r="N1938" s="737">
        <f t="shared" si="160"/>
        <v>6880</v>
      </c>
      <c r="O1938" s="729">
        <f t="shared" si="161"/>
        <v>0.87165697674418607</v>
      </c>
      <c r="P1938" s="729">
        <f t="shared" si="162"/>
        <v>6.6133720930232565E-2</v>
      </c>
      <c r="Q1938" s="729">
        <f t="shared" si="163"/>
        <v>6.2209302325581396E-2</v>
      </c>
      <c r="R1938" s="729">
        <f t="shared" si="164"/>
        <v>0</v>
      </c>
      <c r="S1938" s="729">
        <f t="shared" si="165"/>
        <v>0</v>
      </c>
      <c r="U1938" s="738">
        <f t="shared" si="168"/>
        <v>151.60999999999967</v>
      </c>
      <c r="V1938" s="645">
        <f t="shared" si="169"/>
        <v>2.0439448134900355</v>
      </c>
      <c r="W1938" s="428">
        <f t="shared" si="173"/>
        <v>2.3800775740509215</v>
      </c>
      <c r="X1938" s="425">
        <f t="shared" si="167"/>
        <v>2.2487664172907542</v>
      </c>
    </row>
    <row r="1939" spans="1:31" x14ac:dyDescent="0.2">
      <c r="A1939" s="157">
        <v>44741</v>
      </c>
      <c r="B1939" s="179">
        <v>8691.3369999999995</v>
      </c>
      <c r="C1939">
        <v>352357</v>
      </c>
      <c r="D1939" s="193">
        <f t="shared" si="157"/>
        <v>2.4666281640495291</v>
      </c>
      <c r="E1939" s="428">
        <f t="shared" si="172"/>
        <v>2.4971739636684256</v>
      </c>
      <c r="F1939" s="425">
        <f t="shared" si="159"/>
        <v>2.2916112142866472</v>
      </c>
      <c r="G1939" s="717"/>
      <c r="H1939" s="229">
        <v>8499</v>
      </c>
      <c r="I1939" s="229">
        <v>253</v>
      </c>
      <c r="J1939" s="229">
        <v>0</v>
      </c>
      <c r="K1939" s="229">
        <v>0</v>
      </c>
      <c r="L1939" s="229">
        <v>0</v>
      </c>
      <c r="M1939" s="717"/>
      <c r="N1939" s="737">
        <f t="shared" si="160"/>
        <v>8752</v>
      </c>
      <c r="O1939" s="729">
        <f t="shared" si="161"/>
        <v>0.97109232175502747</v>
      </c>
      <c r="P1939" s="729">
        <f t="shared" si="162"/>
        <v>2.8907678244972576E-2</v>
      </c>
      <c r="Q1939" s="729">
        <f t="shared" si="163"/>
        <v>0</v>
      </c>
      <c r="R1939" s="729">
        <f t="shared" si="164"/>
        <v>0</v>
      </c>
      <c r="S1939" s="729">
        <f t="shared" si="165"/>
        <v>0</v>
      </c>
      <c r="U1939" s="738">
        <f t="shared" si="168"/>
        <v>-60.663000000000466</v>
      </c>
      <c r="V1939" s="645">
        <f t="shared" si="169"/>
        <v>2.483844509971421</v>
      </c>
      <c r="W1939" s="428">
        <f t="shared" si="173"/>
        <v>2.3800775740509215</v>
      </c>
      <c r="X1939" s="425">
        <f t="shared" si="167"/>
        <v>2.2487664172907542</v>
      </c>
    </row>
    <row r="1940" spans="1:31" x14ac:dyDescent="0.2">
      <c r="A1940" s="157">
        <v>44742</v>
      </c>
      <c r="B1940" s="179">
        <v>14186.512000000001</v>
      </c>
      <c r="C1940">
        <v>359279</v>
      </c>
      <c r="D1940" s="193">
        <f t="shared" si="157"/>
        <v>3.9486059580437485</v>
      </c>
      <c r="E1940" s="428">
        <f t="shared" si="172"/>
        <v>2.4971739636684256</v>
      </c>
      <c r="F1940" s="425">
        <f t="shared" si="159"/>
        <v>2.2916112142866472</v>
      </c>
      <c r="G1940" s="717"/>
      <c r="H1940" s="229">
        <v>10299</v>
      </c>
      <c r="I1940" s="229">
        <v>2170</v>
      </c>
      <c r="J1940" s="229">
        <v>38</v>
      </c>
      <c r="K1940" s="229">
        <v>0</v>
      </c>
      <c r="L1940" s="229">
        <v>0</v>
      </c>
      <c r="M1940" s="717"/>
      <c r="N1940" s="737">
        <f t="shared" si="160"/>
        <v>12507</v>
      </c>
      <c r="O1940" s="729">
        <f t="shared" si="161"/>
        <v>0.82345886303669946</v>
      </c>
      <c r="P1940" s="729">
        <f t="shared" si="162"/>
        <v>0.17350283841049013</v>
      </c>
      <c r="Q1940" s="729">
        <f t="shared" si="163"/>
        <v>3.0382985528104259E-3</v>
      </c>
      <c r="R1940" s="729">
        <f t="shared" si="164"/>
        <v>0</v>
      </c>
      <c r="S1940" s="729">
        <f t="shared" si="165"/>
        <v>0</v>
      </c>
      <c r="U1940" s="738">
        <f t="shared" si="168"/>
        <v>1679.5120000000006</v>
      </c>
      <c r="V1940" s="645">
        <f t="shared" si="169"/>
        <v>3.4811386137235965</v>
      </c>
      <c r="W1940" s="428">
        <f t="shared" si="173"/>
        <v>2.3800775740509215</v>
      </c>
      <c r="X1940" s="425">
        <f t="shared" si="167"/>
        <v>2.2487664172907542</v>
      </c>
    </row>
    <row r="1941" spans="1:31" x14ac:dyDescent="0.2">
      <c r="A1941" s="711">
        <v>44743</v>
      </c>
      <c r="B1941" s="723">
        <v>12980.896000000001</v>
      </c>
      <c r="C1941" s="109">
        <v>328180</v>
      </c>
      <c r="D1941" s="724">
        <f t="shared" si="157"/>
        <v>3.9554195868121154</v>
      </c>
      <c r="E1941" s="712">
        <f>AVERAGE(D1941:D1959)</f>
        <v>2.506427560225124</v>
      </c>
      <c r="F1941" s="725">
        <f t="shared" si="159"/>
        <v>2.2916112142866472</v>
      </c>
      <c r="G1941" s="726"/>
      <c r="H1941" s="762">
        <v>8367</v>
      </c>
      <c r="I1941" s="762">
        <v>3918</v>
      </c>
      <c r="J1941" s="762">
        <v>56</v>
      </c>
      <c r="K1941" s="762">
        <v>0</v>
      </c>
      <c r="L1941" s="762">
        <v>0</v>
      </c>
      <c r="M1941" s="726"/>
      <c r="N1941" s="741">
        <f t="shared" si="160"/>
        <v>12341</v>
      </c>
      <c r="O1941" s="728">
        <f t="shared" si="161"/>
        <v>0.67798395591929339</v>
      </c>
      <c r="P1941" s="728">
        <f t="shared" si="162"/>
        <v>0.31747832428490397</v>
      </c>
      <c r="Q1941" s="728">
        <f t="shared" si="163"/>
        <v>4.5377197958026095E-3</v>
      </c>
      <c r="R1941" s="728">
        <f t="shared" si="164"/>
        <v>0</v>
      </c>
      <c r="S1941" s="728">
        <f t="shared" si="165"/>
        <v>0</v>
      </c>
      <c r="T1941" s="109"/>
      <c r="U1941" s="740">
        <f t="shared" si="168"/>
        <v>639.89600000000064</v>
      </c>
      <c r="V1941" s="724">
        <f t="shared" si="169"/>
        <v>3.7604363459077335</v>
      </c>
      <c r="W1941" s="712">
        <f>AVERAGE(V1941:V1959)</f>
        <v>2.4200116731651131</v>
      </c>
      <c r="X1941" s="725">
        <f t="shared" si="167"/>
        <v>2.2487664172907542</v>
      </c>
      <c r="Y1941" s="109"/>
      <c r="Z1941" s="109"/>
      <c r="AA1941" s="109"/>
      <c r="AB1941" s="109"/>
      <c r="AC1941" s="109"/>
      <c r="AD1941" s="109"/>
      <c r="AE1941" s="109"/>
    </row>
    <row r="1942" spans="1:31" x14ac:dyDescent="0.2">
      <c r="A1942" s="157">
        <v>44746</v>
      </c>
      <c r="B1942">
        <v>10528.03</v>
      </c>
      <c r="C1942">
        <v>311924</v>
      </c>
      <c r="D1942" s="193">
        <f t="shared" si="157"/>
        <v>3.3751907515933368</v>
      </c>
      <c r="E1942" s="428">
        <f>$E$1941</f>
        <v>2.506427560225124</v>
      </c>
      <c r="F1942" s="425">
        <f t="shared" si="159"/>
        <v>2.2916112142866472</v>
      </c>
      <c r="G1942" s="717"/>
      <c r="H1942" s="229">
        <v>5243</v>
      </c>
      <c r="I1942" s="229">
        <v>3542</v>
      </c>
      <c r="J1942" s="229">
        <v>925</v>
      </c>
      <c r="K1942" s="229">
        <v>0</v>
      </c>
      <c r="L1942" s="229">
        <v>0</v>
      </c>
      <c r="M1942" s="717"/>
      <c r="N1942" s="737">
        <f t="shared" si="160"/>
        <v>9710</v>
      </c>
      <c r="O1942" s="729">
        <f t="shared" si="161"/>
        <v>0.53995880535530383</v>
      </c>
      <c r="P1942" s="729">
        <f t="shared" si="162"/>
        <v>0.364778578784758</v>
      </c>
      <c r="Q1942" s="729">
        <f t="shared" si="163"/>
        <v>9.5262615859938213E-2</v>
      </c>
      <c r="R1942" s="729">
        <f t="shared" si="164"/>
        <v>0</v>
      </c>
      <c r="S1942" s="729">
        <f t="shared" si="165"/>
        <v>0</v>
      </c>
      <c r="U1942" s="738">
        <f t="shared" si="168"/>
        <v>818.03000000000065</v>
      </c>
      <c r="V1942" s="645">
        <f t="shared" si="169"/>
        <v>3.1129377668919354</v>
      </c>
      <c r="W1942" s="428">
        <f>$W$1941</f>
        <v>2.4200116731651131</v>
      </c>
      <c r="X1942" s="425">
        <f t="shared" si="167"/>
        <v>2.2487664172907542</v>
      </c>
      <c r="Z1942" s="759">
        <v>44743</v>
      </c>
      <c r="AA1942" s="760">
        <f>AVERAGE(O1941:O1959)</f>
        <v>0.74092995318607358</v>
      </c>
      <c r="AB1942" s="760">
        <f>AVERAGE(P1941:P1959)</f>
        <v>0.1979816748840669</v>
      </c>
      <c r="AC1942" s="760">
        <f>AVERAGE(Q1941:Q1959)</f>
        <v>6.1088371929859477E-2</v>
      </c>
      <c r="AD1942" s="760">
        <f>AVERAGE(R1942:R1959)</f>
        <v>0</v>
      </c>
      <c r="AE1942" s="760">
        <f>AVERAGE(S1941:S1959)</f>
        <v>0</v>
      </c>
    </row>
    <row r="1943" spans="1:31" x14ac:dyDescent="0.2">
      <c r="A1943" s="157">
        <v>44747</v>
      </c>
      <c r="B1943">
        <v>10765.08</v>
      </c>
      <c r="C1943">
        <v>302576</v>
      </c>
      <c r="D1943" s="193">
        <f t="shared" si="157"/>
        <v>3.5578102691555182</v>
      </c>
      <c r="E1943" s="428">
        <f t="shared" ref="E1943:E1959" si="174">$E$1941</f>
        <v>2.506427560225124</v>
      </c>
      <c r="F1943" s="425">
        <f t="shared" si="159"/>
        <v>2.2916112142866472</v>
      </c>
      <c r="G1943" s="717"/>
      <c r="H1943" s="229">
        <v>7154</v>
      </c>
      <c r="I1943" s="229">
        <v>3541</v>
      </c>
      <c r="J1943" s="229">
        <v>29</v>
      </c>
      <c r="K1943" s="229">
        <v>0</v>
      </c>
      <c r="L1943" s="229">
        <v>0</v>
      </c>
      <c r="M1943" s="717"/>
      <c r="N1943" s="737">
        <f t="shared" si="160"/>
        <v>10724</v>
      </c>
      <c r="O1943" s="729">
        <f t="shared" si="161"/>
        <v>0.66710182767624016</v>
      </c>
      <c r="P1943" s="729">
        <f t="shared" si="162"/>
        <v>0.33019395747855279</v>
      </c>
      <c r="Q1943" s="729">
        <f t="shared" si="163"/>
        <v>2.7042148452070124E-3</v>
      </c>
      <c r="R1943" s="729">
        <f t="shared" si="164"/>
        <v>0</v>
      </c>
      <c r="S1943" s="729">
        <f t="shared" si="165"/>
        <v>0</v>
      </c>
      <c r="U1943" s="738">
        <f t="shared" si="168"/>
        <v>41.079999999999927</v>
      </c>
      <c r="V1943" s="645">
        <f t="shared" si="169"/>
        <v>3.5442335148855162</v>
      </c>
      <c r="W1943" s="428">
        <f t="shared" ref="W1943:W1958" si="175">$W$1941</f>
        <v>2.4200116731651131</v>
      </c>
      <c r="X1943" s="425">
        <f t="shared" si="167"/>
        <v>2.2487664172907542</v>
      </c>
    </row>
    <row r="1944" spans="1:31" x14ac:dyDescent="0.2">
      <c r="A1944" s="157">
        <v>44748</v>
      </c>
      <c r="B1944">
        <v>6494.96</v>
      </c>
      <c r="C1944">
        <v>351718</v>
      </c>
      <c r="D1944" s="193">
        <f t="shared" si="157"/>
        <v>1.8466385001620615</v>
      </c>
      <c r="E1944" s="428">
        <f t="shared" si="174"/>
        <v>2.506427560225124</v>
      </c>
      <c r="F1944" s="425">
        <f t="shared" si="159"/>
        <v>2.2916112142866472</v>
      </c>
      <c r="G1944" s="717"/>
      <c r="H1944" s="229">
        <v>5802</v>
      </c>
      <c r="I1944" s="229">
        <v>875</v>
      </c>
      <c r="J1944" s="229">
        <v>0</v>
      </c>
      <c r="K1944" s="229">
        <v>0</v>
      </c>
      <c r="L1944" s="229">
        <v>0</v>
      </c>
      <c r="M1944" s="717"/>
      <c r="N1944" s="737">
        <f t="shared" si="160"/>
        <v>6677</v>
      </c>
      <c r="O1944" s="729">
        <f t="shared" si="161"/>
        <v>0.86895312265987723</v>
      </c>
      <c r="P1944" s="729">
        <f t="shared" si="162"/>
        <v>0.1310468773401228</v>
      </c>
      <c r="Q1944" s="729">
        <f t="shared" si="163"/>
        <v>0</v>
      </c>
      <c r="R1944" s="729">
        <f t="shared" si="164"/>
        <v>0</v>
      </c>
      <c r="S1944" s="729">
        <f t="shared" si="165"/>
        <v>0</v>
      </c>
      <c r="U1944" s="738">
        <f t="shared" si="168"/>
        <v>-182.03999999999996</v>
      </c>
      <c r="V1944" s="645">
        <f t="shared" si="169"/>
        <v>1.8983958739672124</v>
      </c>
      <c r="W1944" s="428">
        <f t="shared" si="175"/>
        <v>2.4200116731651131</v>
      </c>
      <c r="X1944" s="425">
        <f t="shared" si="167"/>
        <v>2.2487664172907542</v>
      </c>
    </row>
    <row r="1945" spans="1:31" x14ac:dyDescent="0.2">
      <c r="A1945" s="157">
        <v>44749</v>
      </c>
      <c r="B1945">
        <v>7607.24</v>
      </c>
      <c r="C1945">
        <v>341732</v>
      </c>
      <c r="D1945" s="193">
        <f t="shared" si="157"/>
        <v>2.2260835976730302</v>
      </c>
      <c r="E1945" s="428">
        <f t="shared" si="174"/>
        <v>2.506427560225124</v>
      </c>
      <c r="F1945" s="425">
        <f t="shared" ref="F1945:F2002" si="176">$F$1816</f>
        <v>2.2916112142866472</v>
      </c>
      <c r="G1945" s="717"/>
      <c r="H1945" s="229">
        <v>5619</v>
      </c>
      <c r="I1945" s="229">
        <v>1956</v>
      </c>
      <c r="J1945" s="229">
        <v>32</v>
      </c>
      <c r="K1945" s="229">
        <v>0</v>
      </c>
      <c r="L1945" s="229">
        <v>0</v>
      </c>
      <c r="M1945" s="717"/>
      <c r="N1945" s="737">
        <f t="shared" si="160"/>
        <v>7607</v>
      </c>
      <c r="O1945" s="729">
        <f t="shared" si="161"/>
        <v>0.7386617589062705</v>
      </c>
      <c r="P1945" s="729">
        <f t="shared" si="162"/>
        <v>0.25713158932562113</v>
      </c>
      <c r="Q1945" s="729">
        <f t="shared" si="163"/>
        <v>4.2066517681083214E-3</v>
      </c>
      <c r="R1945" s="729">
        <f t="shared" si="164"/>
        <v>0</v>
      </c>
      <c r="S1945" s="729">
        <f t="shared" si="165"/>
        <v>0</v>
      </c>
      <c r="U1945" s="738">
        <f t="shared" si="168"/>
        <v>0.23999999999978172</v>
      </c>
      <c r="V1945" s="645">
        <f t="shared" si="169"/>
        <v>2.2260133672000282</v>
      </c>
      <c r="W1945" s="428">
        <f t="shared" si="175"/>
        <v>2.4200116731651131</v>
      </c>
      <c r="X1945" s="425">
        <f t="shared" si="167"/>
        <v>2.2487664172907542</v>
      </c>
    </row>
    <row r="1946" spans="1:31" x14ac:dyDescent="0.2">
      <c r="A1946" s="157">
        <v>44750</v>
      </c>
      <c r="B1946">
        <v>10652.66</v>
      </c>
      <c r="C1946">
        <v>367946</v>
      </c>
      <c r="D1946" s="193">
        <f t="shared" ref="D1946:D2020" si="177">(B1946/C1946)*100</f>
        <v>2.895169399857588</v>
      </c>
      <c r="E1946" s="428">
        <f t="shared" si="174"/>
        <v>2.506427560225124</v>
      </c>
      <c r="F1946" s="425">
        <f t="shared" si="176"/>
        <v>2.2916112142866472</v>
      </c>
      <c r="G1946" s="717"/>
      <c r="H1946" s="229">
        <v>8612</v>
      </c>
      <c r="I1946" s="229">
        <v>1232</v>
      </c>
      <c r="J1946" s="229">
        <v>815</v>
      </c>
      <c r="K1946" s="229">
        <v>0</v>
      </c>
      <c r="L1946" s="229">
        <v>0</v>
      </c>
      <c r="M1946" s="717"/>
      <c r="N1946" s="737">
        <f t="shared" ref="N1946:N2009" si="178">SUM(H1946:L1946)</f>
        <v>10659</v>
      </c>
      <c r="O1946" s="729">
        <f t="shared" ref="O1946:O2009" si="179">H1946/N1946</f>
        <v>0.80795571817243639</v>
      </c>
      <c r="P1946" s="729">
        <f t="shared" ref="P1946:P2009" si="180">I1946/N1946</f>
        <v>0.11558307533539731</v>
      </c>
      <c r="Q1946" s="729">
        <f t="shared" ref="Q1946:Q2009" si="181">J1946/N1946</f>
        <v>7.6461206492166242E-2</v>
      </c>
      <c r="R1946" s="729">
        <f t="shared" ref="R1946:R2009" si="182">K1946/N1946</f>
        <v>0</v>
      </c>
      <c r="S1946" s="729">
        <f t="shared" ref="S1946:S2009" si="183">L1946/N1946</f>
        <v>0</v>
      </c>
      <c r="U1946" s="738">
        <f t="shared" si="168"/>
        <v>-6.3400000000001455</v>
      </c>
      <c r="V1946" s="645">
        <f t="shared" si="169"/>
        <v>2.8968924787876484</v>
      </c>
      <c r="W1946" s="428">
        <f t="shared" si="175"/>
        <v>2.4200116731651131</v>
      </c>
      <c r="X1946" s="425">
        <f t="shared" ref="X1946:X2009" si="184">$X$1816</f>
        <v>2.2487664172907542</v>
      </c>
    </row>
    <row r="1947" spans="1:31" x14ac:dyDescent="0.2">
      <c r="A1947" s="157">
        <v>44753</v>
      </c>
      <c r="B1947">
        <v>6338.12</v>
      </c>
      <c r="C1947">
        <v>381183</v>
      </c>
      <c r="D1947" s="193">
        <f t="shared" si="177"/>
        <v>1.6627499127715557</v>
      </c>
      <c r="E1947" s="428">
        <f t="shared" si="174"/>
        <v>2.506427560225124</v>
      </c>
      <c r="F1947" s="425">
        <f t="shared" si="176"/>
        <v>2.2916112142866472</v>
      </c>
      <c r="G1947" s="717"/>
      <c r="H1947" s="229">
        <v>3735</v>
      </c>
      <c r="I1947" s="229">
        <v>1323</v>
      </c>
      <c r="J1947" s="229">
        <v>276</v>
      </c>
      <c r="K1947" s="229">
        <v>0</v>
      </c>
      <c r="L1947" s="229">
        <v>0</v>
      </c>
      <c r="M1947" s="717"/>
      <c r="N1947" s="737">
        <f t="shared" si="178"/>
        <v>5334</v>
      </c>
      <c r="O1947" s="729">
        <f t="shared" si="179"/>
        <v>0.70022497187851518</v>
      </c>
      <c r="P1947" s="729">
        <f t="shared" si="180"/>
        <v>0.24803149606299213</v>
      </c>
      <c r="Q1947" s="729">
        <f t="shared" si="181"/>
        <v>5.1743532058492692E-2</v>
      </c>
      <c r="R1947" s="729">
        <f t="shared" si="182"/>
        <v>0</v>
      </c>
      <c r="S1947" s="729">
        <f t="shared" si="183"/>
        <v>0</v>
      </c>
      <c r="U1947" s="738">
        <f t="shared" si="168"/>
        <v>1004.1199999999999</v>
      </c>
      <c r="V1947" s="645">
        <f t="shared" si="169"/>
        <v>1.3993278818835049</v>
      </c>
      <c r="W1947" s="428">
        <f t="shared" si="175"/>
        <v>2.4200116731651131</v>
      </c>
      <c r="X1947" s="425">
        <f t="shared" si="184"/>
        <v>2.2487664172907542</v>
      </c>
    </row>
    <row r="1948" spans="1:31" ht="12" customHeight="1" x14ac:dyDescent="0.2">
      <c r="A1948" s="157">
        <v>44754</v>
      </c>
      <c r="B1948">
        <v>6149.25</v>
      </c>
      <c r="C1948">
        <v>367199</v>
      </c>
      <c r="D1948" s="193">
        <f t="shared" si="177"/>
        <v>1.6746369134992198</v>
      </c>
      <c r="E1948" s="428">
        <f t="shared" si="174"/>
        <v>2.506427560225124</v>
      </c>
      <c r="F1948" s="425">
        <f t="shared" si="176"/>
        <v>2.2916112142866472</v>
      </c>
      <c r="G1948" s="717"/>
      <c r="H1948" s="229">
        <v>3155</v>
      </c>
      <c r="I1948" s="229">
        <v>101</v>
      </c>
      <c r="J1948" s="229">
        <v>2893</v>
      </c>
      <c r="K1948" s="229">
        <v>0</v>
      </c>
      <c r="L1948" s="229">
        <v>0</v>
      </c>
      <c r="M1948" s="717"/>
      <c r="N1948" s="737">
        <f t="shared" si="178"/>
        <v>6149</v>
      </c>
      <c r="O1948" s="729">
        <f t="shared" si="179"/>
        <v>0.51309155960318753</v>
      </c>
      <c r="P1948" s="729">
        <f t="shared" si="180"/>
        <v>1.6425435030086193E-2</v>
      </c>
      <c r="Q1948" s="729">
        <f t="shared" si="181"/>
        <v>0.47048300536672627</v>
      </c>
      <c r="R1948" s="729">
        <f t="shared" si="182"/>
        <v>0</v>
      </c>
      <c r="S1948" s="729">
        <f t="shared" si="183"/>
        <v>0</v>
      </c>
      <c r="U1948" s="738">
        <f t="shared" si="168"/>
        <v>0.25</v>
      </c>
      <c r="V1948" s="645">
        <f t="shared" si="169"/>
        <v>1.6745688305251374</v>
      </c>
      <c r="W1948" s="428">
        <f t="shared" si="175"/>
        <v>2.4200116731651131</v>
      </c>
      <c r="X1948" s="425">
        <f t="shared" si="184"/>
        <v>2.2487664172907542</v>
      </c>
    </row>
    <row r="1949" spans="1:31" x14ac:dyDescent="0.2">
      <c r="A1949" s="157">
        <v>44755</v>
      </c>
      <c r="B1949">
        <v>7540.38</v>
      </c>
      <c r="C1949">
        <v>368629</v>
      </c>
      <c r="D1949" s="193">
        <f t="shared" si="177"/>
        <v>2.0455200214850162</v>
      </c>
      <c r="E1949" s="428">
        <f t="shared" si="174"/>
        <v>2.506427560225124</v>
      </c>
      <c r="F1949" s="425">
        <f t="shared" si="176"/>
        <v>2.2916112142866472</v>
      </c>
      <c r="G1949" s="717"/>
      <c r="H1949" s="229">
        <v>6595</v>
      </c>
      <c r="I1949" s="229">
        <v>804</v>
      </c>
      <c r="J1949" s="229">
        <v>144</v>
      </c>
      <c r="K1949" s="229">
        <v>0</v>
      </c>
      <c r="L1949" s="229">
        <v>0</v>
      </c>
      <c r="M1949" s="717"/>
      <c r="N1949" s="737">
        <f t="shared" si="178"/>
        <v>7543</v>
      </c>
      <c r="O1949" s="729">
        <f t="shared" si="179"/>
        <v>0.87432056211056608</v>
      </c>
      <c r="P1949" s="729">
        <f t="shared" si="180"/>
        <v>0.10658889036192497</v>
      </c>
      <c r="Q1949" s="729">
        <f t="shared" si="181"/>
        <v>1.9090547527508949E-2</v>
      </c>
      <c r="R1949" s="729">
        <f t="shared" si="182"/>
        <v>0</v>
      </c>
      <c r="S1949" s="729">
        <f t="shared" si="183"/>
        <v>0</v>
      </c>
      <c r="U1949" s="738">
        <f t="shared" si="168"/>
        <v>-2.6199999999998909</v>
      </c>
      <c r="V1949" s="645">
        <f t="shared" si="169"/>
        <v>2.0462307631792398</v>
      </c>
      <c r="W1949" s="428">
        <f t="shared" si="175"/>
        <v>2.4200116731651131</v>
      </c>
      <c r="X1949" s="425">
        <f t="shared" si="184"/>
        <v>2.2487664172907542</v>
      </c>
    </row>
    <row r="1950" spans="1:31" x14ac:dyDescent="0.2">
      <c r="A1950" s="157">
        <v>44760</v>
      </c>
      <c r="B1950">
        <v>10799.58</v>
      </c>
      <c r="C1950">
        <v>342532</v>
      </c>
      <c r="D1950" s="193">
        <f t="shared" si="177"/>
        <v>3.1528674693167358</v>
      </c>
      <c r="E1950" s="428">
        <f t="shared" si="174"/>
        <v>2.506427560225124</v>
      </c>
      <c r="F1950" s="425">
        <f t="shared" si="176"/>
        <v>2.2916112142866472</v>
      </c>
      <c r="G1950" s="717"/>
      <c r="H1950" s="229">
        <v>8944</v>
      </c>
      <c r="I1950" s="229">
        <v>1477</v>
      </c>
      <c r="J1950" s="229">
        <v>379</v>
      </c>
      <c r="K1950" s="229">
        <v>0</v>
      </c>
      <c r="L1950" s="229">
        <v>0</v>
      </c>
      <c r="M1950" s="717"/>
      <c r="N1950" s="737">
        <f t="shared" si="178"/>
        <v>10800</v>
      </c>
      <c r="O1950" s="729">
        <f t="shared" si="179"/>
        <v>0.82814814814814819</v>
      </c>
      <c r="P1950" s="729">
        <f t="shared" si="180"/>
        <v>0.13675925925925925</v>
      </c>
      <c r="Q1950" s="729">
        <f t="shared" si="181"/>
        <v>3.5092592592592592E-2</v>
      </c>
      <c r="R1950" s="729">
        <f t="shared" si="182"/>
        <v>0</v>
      </c>
      <c r="S1950" s="729">
        <f t="shared" si="183"/>
        <v>0</v>
      </c>
      <c r="U1950" s="738">
        <f t="shared" si="168"/>
        <v>-0.42000000000007276</v>
      </c>
      <c r="V1950" s="645">
        <f t="shared" si="169"/>
        <v>3.1529900855978421</v>
      </c>
      <c r="W1950" s="428">
        <f t="shared" si="175"/>
        <v>2.4200116731651131</v>
      </c>
      <c r="X1950" s="425">
        <f t="shared" si="184"/>
        <v>2.2487664172907542</v>
      </c>
    </row>
    <row r="1951" spans="1:31" x14ac:dyDescent="0.2">
      <c r="A1951" s="157">
        <v>44761</v>
      </c>
      <c r="B1951">
        <v>8333.27</v>
      </c>
      <c r="C1951">
        <v>264096</v>
      </c>
      <c r="D1951" s="193">
        <f t="shared" si="177"/>
        <v>3.1553942505755486</v>
      </c>
      <c r="E1951" s="428">
        <f t="shared" si="174"/>
        <v>2.506427560225124</v>
      </c>
      <c r="F1951" s="425">
        <f t="shared" si="176"/>
        <v>2.2916112142866472</v>
      </c>
      <c r="G1951" s="717"/>
      <c r="H1951" s="229">
        <v>4284</v>
      </c>
      <c r="I1951" s="229">
        <v>2680</v>
      </c>
      <c r="J1951" s="229">
        <v>0</v>
      </c>
      <c r="K1951" s="229">
        <v>0</v>
      </c>
      <c r="L1951" s="229">
        <v>0</v>
      </c>
      <c r="M1951" s="717"/>
      <c r="N1951" s="737">
        <f t="shared" si="178"/>
        <v>6964</v>
      </c>
      <c r="O1951" s="729">
        <f t="shared" si="179"/>
        <v>0.61516369902354973</v>
      </c>
      <c r="P1951" s="729">
        <f t="shared" si="180"/>
        <v>0.38483630097645033</v>
      </c>
      <c r="Q1951" s="729">
        <f t="shared" si="181"/>
        <v>0</v>
      </c>
      <c r="R1951" s="729">
        <f t="shared" si="182"/>
        <v>0</v>
      </c>
      <c r="S1951" s="729">
        <f t="shared" si="183"/>
        <v>0</v>
      </c>
      <c r="U1951" s="738">
        <f t="shared" si="168"/>
        <v>1369.2700000000004</v>
      </c>
      <c r="V1951" s="645">
        <f t="shared" si="169"/>
        <v>2.636919907912274</v>
      </c>
      <c r="W1951" s="428">
        <f t="shared" si="175"/>
        <v>2.4200116731651131</v>
      </c>
      <c r="X1951" s="425">
        <f t="shared" si="184"/>
        <v>2.2487664172907542</v>
      </c>
    </row>
    <row r="1952" spans="1:31" x14ac:dyDescent="0.2">
      <c r="A1952" s="157">
        <v>44762</v>
      </c>
      <c r="B1952" s="179">
        <v>7233.5640000000003</v>
      </c>
      <c r="C1952">
        <v>334156</v>
      </c>
      <c r="D1952" s="193">
        <f t="shared" si="177"/>
        <v>2.1647266546164068</v>
      </c>
      <c r="E1952" s="428">
        <f t="shared" si="174"/>
        <v>2.506427560225124</v>
      </c>
      <c r="F1952" s="425">
        <f t="shared" si="176"/>
        <v>2.2916112142866472</v>
      </c>
      <c r="G1952" s="717"/>
      <c r="H1952" s="229">
        <v>5263</v>
      </c>
      <c r="I1952" s="229">
        <v>1702</v>
      </c>
      <c r="J1952" s="229">
        <v>276</v>
      </c>
      <c r="K1952" s="229">
        <v>0</v>
      </c>
      <c r="L1952" s="229">
        <v>0</v>
      </c>
      <c r="M1952" s="717"/>
      <c r="N1952" s="737">
        <f t="shared" si="178"/>
        <v>7241</v>
      </c>
      <c r="O1952" s="729">
        <f t="shared" si="179"/>
        <v>0.72683331031625464</v>
      </c>
      <c r="P1952" s="729">
        <f t="shared" si="180"/>
        <v>0.23505040740229249</v>
      </c>
      <c r="Q1952" s="729">
        <f t="shared" si="181"/>
        <v>3.8116282281452835E-2</v>
      </c>
      <c r="R1952" s="729">
        <f t="shared" si="182"/>
        <v>0</v>
      </c>
      <c r="S1952" s="729">
        <f t="shared" si="183"/>
        <v>0</v>
      </c>
      <c r="U1952" s="738">
        <f t="shared" si="168"/>
        <v>-7.4359999999996944</v>
      </c>
      <c r="V1952" s="645">
        <f t="shared" si="169"/>
        <v>2.1669519625564111</v>
      </c>
      <c r="W1952" s="428">
        <f t="shared" si="175"/>
        <v>2.4200116731651131</v>
      </c>
      <c r="X1952" s="425">
        <f t="shared" si="184"/>
        <v>2.2487664172907542</v>
      </c>
    </row>
    <row r="1953" spans="1:31" x14ac:dyDescent="0.2">
      <c r="A1953" s="157">
        <v>44763</v>
      </c>
      <c r="B1953">
        <v>7727.63</v>
      </c>
      <c r="C1953">
        <v>389061</v>
      </c>
      <c r="D1953" s="193">
        <f t="shared" si="177"/>
        <v>1.9862258103485058</v>
      </c>
      <c r="E1953" s="428">
        <f t="shared" si="174"/>
        <v>2.506427560225124</v>
      </c>
      <c r="F1953" s="425">
        <f t="shared" si="176"/>
        <v>2.2916112142866472</v>
      </c>
      <c r="G1953" s="717"/>
      <c r="H1953" s="229">
        <v>6258</v>
      </c>
      <c r="I1953" s="229">
        <v>883</v>
      </c>
      <c r="J1953" s="229">
        <v>722</v>
      </c>
      <c r="K1953" s="229">
        <v>0</v>
      </c>
      <c r="L1953" s="229">
        <v>0</v>
      </c>
      <c r="M1953" s="717"/>
      <c r="N1953" s="737">
        <f t="shared" si="178"/>
        <v>7863</v>
      </c>
      <c r="O1953" s="729">
        <f t="shared" si="179"/>
        <v>0.7958794353300267</v>
      </c>
      <c r="P1953" s="729">
        <f t="shared" si="180"/>
        <v>0.1122981050489635</v>
      </c>
      <c r="Q1953" s="729">
        <f t="shared" si="181"/>
        <v>9.1822459621009794E-2</v>
      </c>
      <c r="R1953" s="729">
        <f t="shared" si="182"/>
        <v>0</v>
      </c>
      <c r="S1953" s="729">
        <f t="shared" si="183"/>
        <v>0</v>
      </c>
      <c r="U1953" s="738">
        <f t="shared" si="168"/>
        <v>-135.36999999999989</v>
      </c>
      <c r="V1953" s="645">
        <f t="shared" si="169"/>
        <v>2.0210198400764918</v>
      </c>
      <c r="W1953" s="428">
        <f t="shared" si="175"/>
        <v>2.4200116731651131</v>
      </c>
      <c r="X1953" s="425">
        <f t="shared" si="184"/>
        <v>2.2487664172907542</v>
      </c>
    </row>
    <row r="1954" spans="1:31" x14ac:dyDescent="0.2">
      <c r="A1954" s="157">
        <v>44764</v>
      </c>
      <c r="B1954">
        <v>8535.41</v>
      </c>
      <c r="C1954">
        <v>367386</v>
      </c>
      <c r="D1954" s="193">
        <f t="shared" si="177"/>
        <v>2.3232812355397323</v>
      </c>
      <c r="E1954" s="428">
        <f t="shared" si="174"/>
        <v>2.506427560225124</v>
      </c>
      <c r="F1954" s="425">
        <f t="shared" si="176"/>
        <v>2.2916112142866472</v>
      </c>
      <c r="G1954" s="717"/>
      <c r="H1954" s="229">
        <v>5478</v>
      </c>
      <c r="I1954" s="229">
        <v>1648</v>
      </c>
      <c r="J1954" s="229">
        <v>962</v>
      </c>
      <c r="K1954" s="229">
        <v>0</v>
      </c>
      <c r="L1954" s="229">
        <v>0</v>
      </c>
      <c r="M1954" s="717"/>
      <c r="N1954" s="737">
        <f t="shared" si="178"/>
        <v>8088</v>
      </c>
      <c r="O1954" s="729">
        <f t="shared" si="179"/>
        <v>0.67729970326409494</v>
      </c>
      <c r="P1954" s="729">
        <f t="shared" si="180"/>
        <v>0.20375865479723046</v>
      </c>
      <c r="Q1954" s="729">
        <f t="shared" si="181"/>
        <v>0.11894164193867458</v>
      </c>
      <c r="R1954" s="729">
        <f t="shared" si="182"/>
        <v>0</v>
      </c>
      <c r="S1954" s="729">
        <f t="shared" si="183"/>
        <v>0</v>
      </c>
      <c r="U1954" s="738">
        <f t="shared" si="168"/>
        <v>447.40999999999985</v>
      </c>
      <c r="V1954" s="645">
        <f t="shared" si="169"/>
        <v>2.2014992405807519</v>
      </c>
      <c r="W1954" s="428">
        <f t="shared" si="175"/>
        <v>2.4200116731651131</v>
      </c>
      <c r="X1954" s="425">
        <f t="shared" si="184"/>
        <v>2.2487664172907542</v>
      </c>
    </row>
    <row r="1955" spans="1:31" x14ac:dyDescent="0.2">
      <c r="A1955" s="157">
        <v>44767</v>
      </c>
      <c r="B1955" s="179">
        <v>9527.5480000000007</v>
      </c>
      <c r="C1955">
        <v>353327</v>
      </c>
      <c r="D1955" s="193">
        <f t="shared" si="177"/>
        <v>2.6965241829806383</v>
      </c>
      <c r="E1955" s="428">
        <f t="shared" si="174"/>
        <v>2.506427560225124</v>
      </c>
      <c r="F1955" s="425">
        <f t="shared" si="176"/>
        <v>2.2916112142866472</v>
      </c>
      <c r="G1955" s="717"/>
      <c r="H1955" s="229">
        <v>7936</v>
      </c>
      <c r="I1955" s="229">
        <v>785</v>
      </c>
      <c r="J1955" s="229">
        <v>0</v>
      </c>
      <c r="K1955" s="229">
        <v>0</v>
      </c>
      <c r="L1955" s="229">
        <v>0</v>
      </c>
      <c r="M1955" s="717"/>
      <c r="N1955" s="737">
        <f t="shared" si="178"/>
        <v>8721</v>
      </c>
      <c r="O1955" s="729">
        <f t="shared" si="179"/>
        <v>0.90998738676757251</v>
      </c>
      <c r="P1955" s="729">
        <f t="shared" si="180"/>
        <v>9.0012613232427471E-2</v>
      </c>
      <c r="Q1955" s="729">
        <f t="shared" si="181"/>
        <v>0</v>
      </c>
      <c r="R1955" s="729">
        <f t="shared" si="182"/>
        <v>0</v>
      </c>
      <c r="S1955" s="729">
        <f t="shared" si="183"/>
        <v>0</v>
      </c>
      <c r="U1955" s="738">
        <f t="shared" si="168"/>
        <v>806.54800000000068</v>
      </c>
      <c r="V1955" s="645">
        <f t="shared" si="169"/>
        <v>2.4682517894188667</v>
      </c>
      <c r="W1955" s="428">
        <f t="shared" si="175"/>
        <v>2.4200116731651131</v>
      </c>
      <c r="X1955" s="425">
        <f t="shared" si="184"/>
        <v>2.2487664172907542</v>
      </c>
    </row>
    <row r="1956" spans="1:31" x14ac:dyDescent="0.2">
      <c r="A1956" s="157">
        <v>44768</v>
      </c>
      <c r="B1956">
        <v>8870.27</v>
      </c>
      <c r="C1956">
        <v>348092</v>
      </c>
      <c r="D1956" s="193">
        <f t="shared" si="177"/>
        <v>2.5482544844466406</v>
      </c>
      <c r="E1956" s="428">
        <f t="shared" si="174"/>
        <v>2.506427560225124</v>
      </c>
      <c r="F1956" s="425">
        <f t="shared" si="176"/>
        <v>2.2916112142866472</v>
      </c>
      <c r="G1956" s="717"/>
      <c r="H1956" s="229">
        <v>6601</v>
      </c>
      <c r="I1956" s="229">
        <v>1583</v>
      </c>
      <c r="J1956" s="229">
        <v>686</v>
      </c>
      <c r="K1956" s="229">
        <v>0</v>
      </c>
      <c r="L1956" s="229">
        <v>0</v>
      </c>
      <c r="M1956" s="717"/>
      <c r="N1956" s="737">
        <f t="shared" si="178"/>
        <v>8870</v>
      </c>
      <c r="O1956" s="729">
        <f t="shared" si="179"/>
        <v>0.74419391206313412</v>
      </c>
      <c r="P1956" s="729">
        <f t="shared" si="180"/>
        <v>0.17846674182638106</v>
      </c>
      <c r="Q1956" s="729">
        <f t="shared" si="181"/>
        <v>7.7339346110484777E-2</v>
      </c>
      <c r="R1956" s="729">
        <f t="shared" si="182"/>
        <v>0</v>
      </c>
      <c r="S1956" s="729">
        <f t="shared" si="183"/>
        <v>0</v>
      </c>
      <c r="U1956" s="738">
        <f t="shared" si="168"/>
        <v>0.27000000000043656</v>
      </c>
      <c r="V1956" s="645">
        <f t="shared" si="169"/>
        <v>2.5481769187456189</v>
      </c>
      <c r="W1956" s="428">
        <f t="shared" si="175"/>
        <v>2.4200116731651131</v>
      </c>
      <c r="X1956" s="425">
        <f t="shared" si="184"/>
        <v>2.2487664172907542</v>
      </c>
    </row>
    <row r="1957" spans="1:31" x14ac:dyDescent="0.2">
      <c r="A1957" s="157">
        <v>44769</v>
      </c>
      <c r="B1957" s="179">
        <v>9756.1919999999991</v>
      </c>
      <c r="C1957">
        <v>337055</v>
      </c>
      <c r="D1957" s="193">
        <f t="shared" si="177"/>
        <v>2.8945400602275591</v>
      </c>
      <c r="E1957" s="428">
        <f t="shared" si="174"/>
        <v>2.506427560225124</v>
      </c>
      <c r="F1957" s="425">
        <f t="shared" si="176"/>
        <v>2.2916112142866472</v>
      </c>
      <c r="G1957" s="717"/>
      <c r="H1957" s="229">
        <v>8535</v>
      </c>
      <c r="I1957" s="229">
        <v>509</v>
      </c>
      <c r="J1957" s="229">
        <v>732</v>
      </c>
      <c r="K1957" s="229">
        <v>0</v>
      </c>
      <c r="L1957" s="229">
        <v>0</v>
      </c>
      <c r="M1957" s="717"/>
      <c r="N1957" s="737">
        <f t="shared" si="178"/>
        <v>9776</v>
      </c>
      <c r="O1957" s="729">
        <f t="shared" si="179"/>
        <v>0.87305646481178401</v>
      </c>
      <c r="P1957" s="729">
        <f t="shared" si="180"/>
        <v>5.2066284779050738E-2</v>
      </c>
      <c r="Q1957" s="729">
        <f t="shared" si="181"/>
        <v>7.4877250409165305E-2</v>
      </c>
      <c r="R1957" s="729">
        <f t="shared" si="182"/>
        <v>0</v>
      </c>
      <c r="S1957" s="729">
        <f t="shared" si="183"/>
        <v>0</v>
      </c>
      <c r="U1957" s="738">
        <f t="shared" si="168"/>
        <v>-19.808000000000902</v>
      </c>
      <c r="V1957" s="645">
        <f t="shared" si="169"/>
        <v>2.9004168459153554</v>
      </c>
      <c r="W1957" s="428">
        <f t="shared" si="175"/>
        <v>2.4200116731651131</v>
      </c>
      <c r="X1957" s="425">
        <f t="shared" si="184"/>
        <v>2.2487664172907542</v>
      </c>
    </row>
    <row r="1958" spans="1:31" x14ac:dyDescent="0.2">
      <c r="A1958" s="157">
        <v>44770</v>
      </c>
      <c r="B1958" s="179">
        <v>8108.0720000000001</v>
      </c>
      <c r="C1958">
        <v>355637</v>
      </c>
      <c r="D1958" s="193">
        <f t="shared" si="177"/>
        <v>2.2798730165871377</v>
      </c>
      <c r="E1958" s="428">
        <f t="shared" si="174"/>
        <v>2.506427560225124</v>
      </c>
      <c r="F1958" s="425">
        <f t="shared" si="176"/>
        <v>2.2916112142866472</v>
      </c>
      <c r="G1958" s="717"/>
      <c r="H1958" s="229">
        <v>4512</v>
      </c>
      <c r="I1958" s="229">
        <v>3112</v>
      </c>
      <c r="J1958" s="229">
        <v>0</v>
      </c>
      <c r="K1958" s="229">
        <v>0</v>
      </c>
      <c r="L1958" s="229">
        <v>0</v>
      </c>
      <c r="M1958" s="717"/>
      <c r="N1958" s="737">
        <f t="shared" si="178"/>
        <v>7624</v>
      </c>
      <c r="O1958" s="729">
        <f t="shared" si="179"/>
        <v>0.59181532004197268</v>
      </c>
      <c r="P1958" s="729">
        <f t="shared" si="180"/>
        <v>0.40818467995802726</v>
      </c>
      <c r="Q1958" s="729">
        <f t="shared" si="181"/>
        <v>0</v>
      </c>
      <c r="R1958" s="729">
        <f t="shared" si="182"/>
        <v>0</v>
      </c>
      <c r="S1958" s="729">
        <f t="shared" si="183"/>
        <v>0</v>
      </c>
      <c r="U1958" s="738">
        <f t="shared" si="168"/>
        <v>484.07200000000012</v>
      </c>
      <c r="V1958" s="645">
        <f t="shared" si="169"/>
        <v>2.1437589452166113</v>
      </c>
      <c r="W1958" s="428">
        <f t="shared" si="175"/>
        <v>2.4200116731651131</v>
      </c>
      <c r="X1958" s="425">
        <f t="shared" si="184"/>
        <v>2.2487664172907542</v>
      </c>
    </row>
    <row r="1959" spans="1:31" x14ac:dyDescent="0.2">
      <c r="A1959" s="157">
        <v>44771</v>
      </c>
      <c r="B1959">
        <v>5222.08</v>
      </c>
      <c r="C1959">
        <v>442093</v>
      </c>
      <c r="D1959" s="193">
        <f t="shared" si="177"/>
        <v>1.1812175266290126</v>
      </c>
      <c r="E1959" s="428">
        <f t="shared" si="174"/>
        <v>2.506427560225124</v>
      </c>
      <c r="F1959" s="425">
        <f t="shared" si="176"/>
        <v>2.2916112142866472</v>
      </c>
      <c r="G1959" s="717"/>
      <c r="H1959" s="229">
        <v>4841</v>
      </c>
      <c r="I1959" s="229">
        <v>381</v>
      </c>
      <c r="J1959" s="229">
        <v>0</v>
      </c>
      <c r="K1959" s="229">
        <v>0</v>
      </c>
      <c r="L1959" s="229">
        <v>0</v>
      </c>
      <c r="M1959" s="717"/>
      <c r="N1959" s="737">
        <f t="shared" si="178"/>
        <v>5222</v>
      </c>
      <c r="O1959" s="729">
        <f t="shared" si="179"/>
        <v>0.92703944848716968</v>
      </c>
      <c r="P1959" s="729">
        <f t="shared" si="180"/>
        <v>7.2960551512830332E-2</v>
      </c>
      <c r="Q1959" s="729">
        <f t="shared" si="181"/>
        <v>0</v>
      </c>
      <c r="R1959" s="729">
        <f t="shared" si="182"/>
        <v>0</v>
      </c>
      <c r="S1959" s="729">
        <f t="shared" si="183"/>
        <v>0</v>
      </c>
      <c r="U1959" s="738">
        <f t="shared" si="168"/>
        <v>7.999999999992724E-2</v>
      </c>
      <c r="V1959" s="645">
        <f t="shared" si="169"/>
        <v>1.1811994308889759</v>
      </c>
      <c r="W1959" s="428">
        <f>$W$1941</f>
        <v>2.4200116731651131</v>
      </c>
      <c r="X1959" s="425">
        <f t="shared" si="184"/>
        <v>2.2487664172907542</v>
      </c>
    </row>
    <row r="1960" spans="1:31" x14ac:dyDescent="0.2">
      <c r="A1960" s="711">
        <v>44802</v>
      </c>
      <c r="B1960" s="723">
        <v>8065.884</v>
      </c>
      <c r="C1960" s="109">
        <v>328678</v>
      </c>
      <c r="D1960" s="724">
        <f t="shared" si="177"/>
        <v>2.4540382988821885</v>
      </c>
      <c r="E1960" s="712">
        <f>AVERAGE(D1960:D1962)</f>
        <v>2.4744324248448297</v>
      </c>
      <c r="F1960" s="725">
        <f t="shared" si="176"/>
        <v>2.2916112142866472</v>
      </c>
      <c r="G1960" s="726"/>
      <c r="H1960" s="762">
        <v>6328</v>
      </c>
      <c r="I1960" s="762">
        <v>540</v>
      </c>
      <c r="J1960" s="762">
        <v>605</v>
      </c>
      <c r="K1960" s="762">
        <v>0</v>
      </c>
      <c r="L1960" s="762">
        <v>0</v>
      </c>
      <c r="M1960" s="726"/>
      <c r="N1960" s="741">
        <f t="shared" si="178"/>
        <v>7473</v>
      </c>
      <c r="O1960" s="728">
        <f t="shared" si="179"/>
        <v>0.84678174762478253</v>
      </c>
      <c r="P1960" s="728">
        <f t="shared" si="180"/>
        <v>7.2260136491368934E-2</v>
      </c>
      <c r="Q1960" s="728">
        <f t="shared" si="181"/>
        <v>8.0958115883848519E-2</v>
      </c>
      <c r="R1960" s="728">
        <f t="shared" si="182"/>
        <v>0</v>
      </c>
      <c r="S1960" s="728">
        <f t="shared" si="183"/>
        <v>0</v>
      </c>
      <c r="T1960" s="109"/>
      <c r="U1960" s="740">
        <f t="shared" si="168"/>
        <v>592.88400000000001</v>
      </c>
      <c r="V1960" s="724">
        <f t="shared" si="169"/>
        <v>2.2736538496644134</v>
      </c>
      <c r="W1960" s="712">
        <f>AVERAGE(V1960:V1962)</f>
        <v>2.4126774167761873</v>
      </c>
      <c r="X1960" s="725">
        <f t="shared" si="184"/>
        <v>2.2487664172907542</v>
      </c>
      <c r="Y1960" s="109"/>
    </row>
    <row r="1961" spans="1:31" x14ac:dyDescent="0.2">
      <c r="A1961" s="157">
        <v>44803</v>
      </c>
      <c r="B1961" s="179">
        <v>4145.2579999999998</v>
      </c>
      <c r="C1961">
        <v>337892</v>
      </c>
      <c r="D1961" s="193">
        <f t="shared" si="177"/>
        <v>1.2267996874741041</v>
      </c>
      <c r="E1961" s="428">
        <f>$E$1960</f>
        <v>2.4744324248448297</v>
      </c>
      <c r="F1961" s="425">
        <f t="shared" si="176"/>
        <v>2.2916112142866472</v>
      </c>
      <c r="G1961" s="717"/>
      <c r="H1961" s="229">
        <v>3559</v>
      </c>
      <c r="I1961" s="229">
        <v>183</v>
      </c>
      <c r="J1961" s="229">
        <v>515</v>
      </c>
      <c r="K1961" s="229">
        <v>0</v>
      </c>
      <c r="L1961" s="229">
        <v>0</v>
      </c>
      <c r="M1961" s="717"/>
      <c r="N1961" s="737">
        <f t="shared" si="178"/>
        <v>4257</v>
      </c>
      <c r="O1961" s="729">
        <f t="shared" si="179"/>
        <v>0.83603476626732443</v>
      </c>
      <c r="P1961" s="729">
        <f t="shared" si="180"/>
        <v>4.2988019732205777E-2</v>
      </c>
      <c r="Q1961" s="729">
        <f t="shared" si="181"/>
        <v>0.12097721400046982</v>
      </c>
      <c r="R1961" s="729">
        <f t="shared" si="182"/>
        <v>0</v>
      </c>
      <c r="S1961" s="729">
        <f t="shared" si="183"/>
        <v>0</v>
      </c>
      <c r="U1961" s="738">
        <f t="shared" si="168"/>
        <v>-111.74200000000019</v>
      </c>
      <c r="V1961" s="645">
        <f t="shared" si="169"/>
        <v>1.259870017638772</v>
      </c>
      <c r="W1961" s="428">
        <f>$W$1960</f>
        <v>2.4126774167761873</v>
      </c>
      <c r="X1961" s="425">
        <f t="shared" si="184"/>
        <v>2.2487664172907542</v>
      </c>
    </row>
    <row r="1962" spans="1:31" x14ac:dyDescent="0.2">
      <c r="A1962" s="157">
        <v>44804</v>
      </c>
      <c r="B1962">
        <v>11196.54</v>
      </c>
      <c r="C1962">
        <v>299176</v>
      </c>
      <c r="D1962" s="193">
        <f t="shared" si="177"/>
        <v>3.7424592881781966</v>
      </c>
      <c r="E1962" s="428">
        <f>$E$1960</f>
        <v>2.4744324248448297</v>
      </c>
      <c r="F1962" s="425">
        <f t="shared" si="176"/>
        <v>2.2916112142866472</v>
      </c>
      <c r="G1962" s="717"/>
      <c r="H1962" s="229">
        <v>10296</v>
      </c>
      <c r="I1962" s="229">
        <v>517</v>
      </c>
      <c r="J1962" s="229">
        <v>270</v>
      </c>
      <c r="K1962" s="229">
        <v>0</v>
      </c>
      <c r="L1962" s="229">
        <v>0</v>
      </c>
      <c r="M1962" s="717"/>
      <c r="N1962" s="737">
        <f t="shared" si="178"/>
        <v>11083</v>
      </c>
      <c r="O1962" s="729">
        <f t="shared" si="179"/>
        <v>0.92899034557430293</v>
      </c>
      <c r="P1962" s="729">
        <f t="shared" si="180"/>
        <v>4.6648019489307947E-2</v>
      </c>
      <c r="Q1962" s="729">
        <f t="shared" si="181"/>
        <v>2.4361634936389064E-2</v>
      </c>
      <c r="R1962" s="729">
        <f t="shared" si="182"/>
        <v>0</v>
      </c>
      <c r="S1962" s="729">
        <f t="shared" si="183"/>
        <v>0</v>
      </c>
      <c r="U1962" s="738">
        <f t="shared" si="168"/>
        <v>113.54000000000087</v>
      </c>
      <c r="V1962" s="645">
        <f t="shared" si="169"/>
        <v>3.704508383025376</v>
      </c>
      <c r="W1962" s="428">
        <f>$W$1960</f>
        <v>2.4126774167761873</v>
      </c>
      <c r="X1962" s="425">
        <f t="shared" si="184"/>
        <v>2.2487664172907542</v>
      </c>
    </row>
    <row r="1963" spans="1:31" x14ac:dyDescent="0.2">
      <c r="A1963" s="711">
        <v>44805</v>
      </c>
      <c r="B1963" s="109">
        <v>8497.68</v>
      </c>
      <c r="C1963" s="109">
        <v>353975</v>
      </c>
      <c r="D1963" s="724">
        <f t="shared" si="177"/>
        <v>2.4006441132848364</v>
      </c>
      <c r="E1963" s="712">
        <f>AVERAGE(D1963:D1984)</f>
        <v>2.3137157872407133</v>
      </c>
      <c r="F1963" s="725">
        <f t="shared" si="176"/>
        <v>2.2916112142866472</v>
      </c>
      <c r="G1963" s="726"/>
      <c r="H1963" s="762">
        <v>7502</v>
      </c>
      <c r="I1963" s="762">
        <v>612</v>
      </c>
      <c r="J1963" s="762">
        <v>384</v>
      </c>
      <c r="K1963" s="762">
        <v>0</v>
      </c>
      <c r="L1963" s="762">
        <v>0</v>
      </c>
      <c r="M1963" s="726"/>
      <c r="N1963" s="741">
        <f t="shared" si="178"/>
        <v>8498</v>
      </c>
      <c r="O1963" s="728">
        <f t="shared" si="179"/>
        <v>0.8827959519887032</v>
      </c>
      <c r="P1963" s="728">
        <f t="shared" si="180"/>
        <v>7.2016945163567894E-2</v>
      </c>
      <c r="Q1963" s="728">
        <f t="shared" si="181"/>
        <v>4.518710284772888E-2</v>
      </c>
      <c r="R1963" s="728">
        <f t="shared" si="182"/>
        <v>0</v>
      </c>
      <c r="S1963" s="728">
        <f t="shared" si="183"/>
        <v>0</v>
      </c>
      <c r="T1963" s="109"/>
      <c r="U1963" s="740">
        <f t="shared" si="168"/>
        <v>-0.31999999999970896</v>
      </c>
      <c r="V1963" s="724">
        <f t="shared" si="169"/>
        <v>2.4007345151493751</v>
      </c>
      <c r="W1963" s="712">
        <f>AVERAGE(V1963:V1984)</f>
        <v>2.2478746342640856</v>
      </c>
      <c r="X1963" s="725">
        <f t="shared" si="184"/>
        <v>2.2487664172907542</v>
      </c>
      <c r="Y1963" s="109"/>
      <c r="Z1963" s="109"/>
      <c r="AA1963" s="109"/>
      <c r="AB1963" s="109"/>
      <c r="AC1963" s="109"/>
      <c r="AD1963" s="109"/>
      <c r="AE1963" s="109"/>
    </row>
    <row r="1964" spans="1:31" x14ac:dyDescent="0.2">
      <c r="A1964" s="157">
        <v>44806</v>
      </c>
      <c r="B1964" s="179">
        <v>7775.0360000000001</v>
      </c>
      <c r="C1964">
        <v>350530</v>
      </c>
      <c r="D1964" s="193">
        <f t="shared" si="177"/>
        <v>2.2180800502096827</v>
      </c>
      <c r="E1964" s="428">
        <f>$E$1963</f>
        <v>2.3137157872407133</v>
      </c>
      <c r="F1964" s="425">
        <f t="shared" si="176"/>
        <v>2.2916112142866472</v>
      </c>
      <c r="G1964" s="717"/>
      <c r="H1964" s="229">
        <v>5684</v>
      </c>
      <c r="I1964" s="229">
        <v>1540</v>
      </c>
      <c r="J1964" s="229">
        <v>0</v>
      </c>
      <c r="K1964" s="229">
        <v>0</v>
      </c>
      <c r="L1964" s="229">
        <v>0</v>
      </c>
      <c r="M1964" s="717"/>
      <c r="N1964" s="737">
        <f t="shared" si="178"/>
        <v>7224</v>
      </c>
      <c r="O1964" s="729">
        <f t="shared" si="179"/>
        <v>0.78682170542635654</v>
      </c>
      <c r="P1964" s="729">
        <f t="shared" si="180"/>
        <v>0.2131782945736434</v>
      </c>
      <c r="Q1964" s="729">
        <f t="shared" si="181"/>
        <v>0</v>
      </c>
      <c r="R1964" s="729">
        <f t="shared" si="182"/>
        <v>0</v>
      </c>
      <c r="S1964" s="729">
        <f t="shared" si="183"/>
        <v>0</v>
      </c>
      <c r="U1964" s="738">
        <f t="shared" si="168"/>
        <v>551.03600000000006</v>
      </c>
      <c r="V1964" s="645">
        <f t="shared" si="169"/>
        <v>2.0608792400079881</v>
      </c>
      <c r="W1964" s="428">
        <f>$W$1963</f>
        <v>2.2478746342640856</v>
      </c>
      <c r="X1964" s="425">
        <f t="shared" si="184"/>
        <v>2.2487664172907542</v>
      </c>
      <c r="Z1964" s="759">
        <v>44805</v>
      </c>
      <c r="AA1964" s="760">
        <f>AVERAGE(O1963:O1984)</f>
        <v>0.80920122123012028</v>
      </c>
      <c r="AB1964" s="760">
        <f>AVERAGE(P1963:P1984)</f>
        <v>0.15838867400416651</v>
      </c>
      <c r="AC1964" s="760">
        <f>AVERAGE(Q1963:Q1984)</f>
        <v>3.1371026636434818E-2</v>
      </c>
      <c r="AD1964" s="760">
        <f>AVERAGE(R1964:R1984)</f>
        <v>0</v>
      </c>
      <c r="AE1964" s="760">
        <f>AVERAGE(S1963:S1984)</f>
        <v>1.0390781292780973E-3</v>
      </c>
    </row>
    <row r="1965" spans="1:31" x14ac:dyDescent="0.2">
      <c r="A1965" s="157">
        <v>44809</v>
      </c>
      <c r="B1965">
        <v>8043.89</v>
      </c>
      <c r="C1965">
        <v>363875</v>
      </c>
      <c r="D1965" s="645">
        <f t="shared" si="177"/>
        <v>2.2106190312607352</v>
      </c>
      <c r="E1965" s="428">
        <f t="shared" ref="E1965:E1984" si="185">$E$1963</f>
        <v>2.3137157872407133</v>
      </c>
      <c r="F1965" s="425">
        <f t="shared" si="176"/>
        <v>2.2916112142866472</v>
      </c>
      <c r="G1965" s="717"/>
      <c r="H1965" s="229">
        <v>5860</v>
      </c>
      <c r="I1965" s="229">
        <v>1005</v>
      </c>
      <c r="J1965" s="229">
        <v>570</v>
      </c>
      <c r="K1965" s="229">
        <v>0</v>
      </c>
      <c r="L1965" s="229">
        <v>0</v>
      </c>
      <c r="M1965" s="717"/>
      <c r="N1965" s="737">
        <f t="shared" si="178"/>
        <v>7435</v>
      </c>
      <c r="O1965" s="729">
        <f t="shared" si="179"/>
        <v>0.78816408876933419</v>
      </c>
      <c r="P1965" s="729">
        <f t="shared" si="180"/>
        <v>0.13517148621385339</v>
      </c>
      <c r="Q1965" s="729">
        <f t="shared" si="181"/>
        <v>7.6664425016812379E-2</v>
      </c>
      <c r="R1965" s="729">
        <f t="shared" si="182"/>
        <v>0</v>
      </c>
      <c r="S1965" s="729">
        <f t="shared" si="183"/>
        <v>0</v>
      </c>
      <c r="U1965" s="738">
        <f t="shared" ref="U1965:U2028" si="186">B1965-N1965</f>
        <v>608.89000000000033</v>
      </c>
      <c r="V1965" s="645">
        <f t="shared" ref="V1965:V2028" si="187">(N1965/C1965)*100</f>
        <v>2.0432840948127793</v>
      </c>
      <c r="W1965" s="428">
        <f t="shared" ref="W1965:W1984" si="188">$W$1963</f>
        <v>2.2478746342640856</v>
      </c>
      <c r="X1965" s="425">
        <f t="shared" si="184"/>
        <v>2.2487664172907542</v>
      </c>
    </row>
    <row r="1966" spans="1:31" x14ac:dyDescent="0.2">
      <c r="A1966" s="157">
        <v>44810</v>
      </c>
      <c r="B1966" s="179">
        <v>8272.3240000000005</v>
      </c>
      <c r="C1966">
        <v>363927</v>
      </c>
      <c r="D1966" s="193">
        <f t="shared" si="177"/>
        <v>2.2730723469267189</v>
      </c>
      <c r="E1966" s="428">
        <f t="shared" si="185"/>
        <v>2.3137157872407133</v>
      </c>
      <c r="F1966" s="425">
        <f t="shared" si="176"/>
        <v>2.2916112142866472</v>
      </c>
      <c r="G1966" s="717"/>
      <c r="H1966" s="229">
        <v>6601</v>
      </c>
      <c r="I1966" s="229">
        <v>851</v>
      </c>
      <c r="J1966" s="229">
        <v>0</v>
      </c>
      <c r="K1966" s="229">
        <v>0</v>
      </c>
      <c r="L1966" s="229">
        <v>0</v>
      </c>
      <c r="M1966" s="717"/>
      <c r="N1966" s="737">
        <f t="shared" si="178"/>
        <v>7452</v>
      </c>
      <c r="O1966" s="729">
        <f t="shared" si="179"/>
        <v>0.88580246913580252</v>
      </c>
      <c r="P1966" s="729">
        <f t="shared" si="180"/>
        <v>0.11419753086419752</v>
      </c>
      <c r="Q1966" s="729">
        <f t="shared" si="181"/>
        <v>0</v>
      </c>
      <c r="R1966" s="729">
        <f t="shared" si="182"/>
        <v>0</v>
      </c>
      <c r="S1966" s="729">
        <f t="shared" si="183"/>
        <v>0</v>
      </c>
      <c r="U1966" s="738">
        <f t="shared" si="186"/>
        <v>820.32400000000052</v>
      </c>
      <c r="V1966" s="645">
        <f t="shared" si="187"/>
        <v>2.0476634050235352</v>
      </c>
      <c r="W1966" s="428">
        <f t="shared" si="188"/>
        <v>2.2478746342640856</v>
      </c>
      <c r="X1966" s="425">
        <f t="shared" si="184"/>
        <v>2.2487664172907542</v>
      </c>
    </row>
    <row r="1967" spans="1:31" x14ac:dyDescent="0.2">
      <c r="A1967" s="157">
        <v>44811</v>
      </c>
      <c r="B1967" s="179">
        <v>6057.2479999999996</v>
      </c>
      <c r="C1967">
        <v>360644</v>
      </c>
      <c r="D1967" s="193">
        <f t="shared" si="177"/>
        <v>1.6795643349119906</v>
      </c>
      <c r="E1967" s="428">
        <f t="shared" si="185"/>
        <v>2.3137157872407133</v>
      </c>
      <c r="F1967" s="425">
        <f t="shared" si="176"/>
        <v>2.2916112142866472</v>
      </c>
      <c r="G1967" s="717"/>
      <c r="H1967" s="229">
        <v>5727</v>
      </c>
      <c r="I1967" s="229">
        <v>333</v>
      </c>
      <c r="J1967" s="229">
        <v>0</v>
      </c>
      <c r="K1967" s="229">
        <v>0</v>
      </c>
      <c r="L1967" s="229">
        <v>0</v>
      </c>
      <c r="M1967" s="717"/>
      <c r="N1967" s="737">
        <f t="shared" si="178"/>
        <v>6060</v>
      </c>
      <c r="O1967" s="729">
        <f t="shared" si="179"/>
        <v>0.945049504950495</v>
      </c>
      <c r="P1967" s="729">
        <f t="shared" si="180"/>
        <v>5.4950495049504951E-2</v>
      </c>
      <c r="Q1967" s="729">
        <f t="shared" si="181"/>
        <v>0</v>
      </c>
      <c r="R1967" s="729">
        <f t="shared" si="182"/>
        <v>0</v>
      </c>
      <c r="S1967" s="729">
        <f t="shared" si="183"/>
        <v>0</v>
      </c>
      <c r="U1967" s="738">
        <f t="shared" si="186"/>
        <v>-2.7520000000004075</v>
      </c>
      <c r="V1967" s="645">
        <f t="shared" si="187"/>
        <v>1.6803274142922104</v>
      </c>
      <c r="W1967" s="428">
        <f t="shared" si="188"/>
        <v>2.2478746342640856</v>
      </c>
      <c r="X1967" s="425">
        <f t="shared" si="184"/>
        <v>2.2487664172907542</v>
      </c>
    </row>
    <row r="1968" spans="1:31" x14ac:dyDescent="0.2">
      <c r="A1968" s="157">
        <v>44812</v>
      </c>
      <c r="B1968">
        <v>3436.86</v>
      </c>
      <c r="C1968">
        <v>246175</v>
      </c>
      <c r="D1968" s="193">
        <f t="shared" si="177"/>
        <v>1.3961043972783589</v>
      </c>
      <c r="E1968" s="428">
        <f t="shared" si="185"/>
        <v>2.3137157872407133</v>
      </c>
      <c r="F1968" s="425">
        <f t="shared" si="176"/>
        <v>2.2916112142866472</v>
      </c>
      <c r="G1968" s="717"/>
      <c r="H1968" s="229">
        <v>3167</v>
      </c>
      <c r="I1968" s="229">
        <v>284</v>
      </c>
      <c r="J1968" s="229">
        <v>23</v>
      </c>
      <c r="K1968" s="229">
        <v>0</v>
      </c>
      <c r="L1968" s="229">
        <v>0</v>
      </c>
      <c r="M1968" s="717"/>
      <c r="N1968" s="737">
        <f t="shared" si="178"/>
        <v>3474</v>
      </c>
      <c r="O1968" s="729">
        <f t="shared" si="179"/>
        <v>0.91162924582613702</v>
      </c>
      <c r="P1968" s="729">
        <f t="shared" si="180"/>
        <v>8.1750143926309735E-2</v>
      </c>
      <c r="Q1968" s="729">
        <f t="shared" si="181"/>
        <v>6.6206102475532529E-3</v>
      </c>
      <c r="R1968" s="729">
        <f t="shared" si="182"/>
        <v>0</v>
      </c>
      <c r="S1968" s="729">
        <f t="shared" si="183"/>
        <v>0</v>
      </c>
      <c r="U1968" s="738">
        <f t="shared" si="186"/>
        <v>-37.139999999999873</v>
      </c>
      <c r="V1968" s="645">
        <f t="shared" si="187"/>
        <v>1.4111912257540369</v>
      </c>
      <c r="W1968" s="428">
        <f t="shared" si="188"/>
        <v>2.2478746342640856</v>
      </c>
      <c r="X1968" s="425">
        <f t="shared" si="184"/>
        <v>2.2487664172907542</v>
      </c>
    </row>
    <row r="1969" spans="1:24" x14ac:dyDescent="0.2">
      <c r="A1969" s="157">
        <v>44813</v>
      </c>
      <c r="B1969">
        <v>10504.4</v>
      </c>
      <c r="C1969">
        <v>365296</v>
      </c>
      <c r="D1969" s="193">
        <f t="shared" si="177"/>
        <v>2.8755858262888179</v>
      </c>
      <c r="E1969" s="428">
        <f t="shared" si="185"/>
        <v>2.3137157872407133</v>
      </c>
      <c r="F1969" s="425">
        <f t="shared" si="176"/>
        <v>2.2916112142866472</v>
      </c>
      <c r="G1969" s="717"/>
      <c r="H1969" s="229">
        <v>8040</v>
      </c>
      <c r="I1969" s="229">
        <v>2010</v>
      </c>
      <c r="J1969" s="229">
        <v>509</v>
      </c>
      <c r="K1969" s="229">
        <v>0</v>
      </c>
      <c r="L1969" s="229">
        <v>0</v>
      </c>
      <c r="M1969" s="717"/>
      <c r="N1969" s="737">
        <f t="shared" si="178"/>
        <v>10559</v>
      </c>
      <c r="O1969" s="729">
        <f t="shared" si="179"/>
        <v>0.76143574202102471</v>
      </c>
      <c r="P1969" s="729">
        <f t="shared" si="180"/>
        <v>0.19035893550525618</v>
      </c>
      <c r="Q1969" s="729">
        <f t="shared" si="181"/>
        <v>4.8205322473719101E-2</v>
      </c>
      <c r="R1969" s="729">
        <f t="shared" si="182"/>
        <v>0</v>
      </c>
      <c r="S1969" s="729">
        <f t="shared" si="183"/>
        <v>0</v>
      </c>
      <c r="U1969" s="738">
        <f t="shared" si="186"/>
        <v>-54.600000000000364</v>
      </c>
      <c r="V1969" s="645">
        <f t="shared" si="187"/>
        <v>2.8905326091717405</v>
      </c>
      <c r="W1969" s="428">
        <f t="shared" si="188"/>
        <v>2.2478746342640856</v>
      </c>
      <c r="X1969" s="425">
        <f t="shared" si="184"/>
        <v>2.2487664172907542</v>
      </c>
    </row>
    <row r="1970" spans="1:24" x14ac:dyDescent="0.2">
      <c r="A1970" s="157">
        <v>44816</v>
      </c>
      <c r="B1970" s="179">
        <v>6218.9059999999999</v>
      </c>
      <c r="C1970">
        <v>371924</v>
      </c>
      <c r="D1970" s="193">
        <f t="shared" si="177"/>
        <v>1.6720905346253534</v>
      </c>
      <c r="E1970" s="428">
        <f t="shared" si="185"/>
        <v>2.3137157872407133</v>
      </c>
      <c r="F1970" s="425">
        <f t="shared" si="176"/>
        <v>2.2916112142866472</v>
      </c>
      <c r="G1970" s="717"/>
      <c r="H1970" s="229">
        <v>5806</v>
      </c>
      <c r="I1970" s="229">
        <v>434</v>
      </c>
      <c r="J1970" s="229">
        <v>0</v>
      </c>
      <c r="K1970" s="229">
        <v>0</v>
      </c>
      <c r="L1970" s="229">
        <v>0</v>
      </c>
      <c r="M1970" s="717"/>
      <c r="N1970" s="737">
        <f t="shared" si="178"/>
        <v>6240</v>
      </c>
      <c r="O1970" s="729">
        <f t="shared" si="179"/>
        <v>0.93044871794871797</v>
      </c>
      <c r="P1970" s="729">
        <f t="shared" si="180"/>
        <v>6.9551282051282054E-2</v>
      </c>
      <c r="Q1970" s="729">
        <f t="shared" si="181"/>
        <v>0</v>
      </c>
      <c r="R1970" s="729">
        <f t="shared" si="182"/>
        <v>0</v>
      </c>
      <c r="S1970" s="729">
        <f t="shared" si="183"/>
        <v>0</v>
      </c>
      <c r="U1970" s="738">
        <f t="shared" si="186"/>
        <v>-21.094000000000051</v>
      </c>
      <c r="V1970" s="645">
        <f t="shared" si="187"/>
        <v>1.6777621234445748</v>
      </c>
      <c r="W1970" s="428">
        <f t="shared" si="188"/>
        <v>2.2478746342640856</v>
      </c>
      <c r="X1970" s="425">
        <f t="shared" si="184"/>
        <v>2.2487664172907542</v>
      </c>
    </row>
    <row r="1971" spans="1:24" x14ac:dyDescent="0.2">
      <c r="A1971" s="157">
        <v>44817</v>
      </c>
      <c r="B1971">
        <v>7475</v>
      </c>
      <c r="C1971">
        <v>378616</v>
      </c>
      <c r="D1971" s="193">
        <f t="shared" si="177"/>
        <v>1.9742958564878399</v>
      </c>
      <c r="E1971" s="428">
        <f t="shared" si="185"/>
        <v>2.3137157872407133</v>
      </c>
      <c r="F1971" s="425">
        <f t="shared" si="176"/>
        <v>2.2916112142866472</v>
      </c>
      <c r="G1971" s="717"/>
      <c r="H1971" s="229">
        <v>4413</v>
      </c>
      <c r="I1971" s="229">
        <v>1874</v>
      </c>
      <c r="J1971" s="229">
        <v>1037</v>
      </c>
      <c r="K1971" s="229">
        <v>0</v>
      </c>
      <c r="L1971" s="229">
        <v>0</v>
      </c>
      <c r="M1971" s="717"/>
      <c r="N1971" s="737">
        <f t="shared" si="178"/>
        <v>7324</v>
      </c>
      <c r="O1971" s="729">
        <f t="shared" si="179"/>
        <v>0.60253959584926264</v>
      </c>
      <c r="P1971" s="729">
        <f t="shared" si="180"/>
        <v>0.25587110868377938</v>
      </c>
      <c r="Q1971" s="729">
        <f t="shared" si="181"/>
        <v>0.14158929546695795</v>
      </c>
      <c r="R1971" s="729">
        <f t="shared" si="182"/>
        <v>0</v>
      </c>
      <c r="S1971" s="729">
        <f t="shared" si="183"/>
        <v>0</v>
      </c>
      <c r="U1971" s="738">
        <f t="shared" si="186"/>
        <v>151</v>
      </c>
      <c r="V1971" s="645">
        <f t="shared" si="187"/>
        <v>1.9344137595875506</v>
      </c>
      <c r="W1971" s="428">
        <f t="shared" si="188"/>
        <v>2.2478746342640856</v>
      </c>
      <c r="X1971" s="425">
        <f t="shared" si="184"/>
        <v>2.2487664172907542</v>
      </c>
    </row>
    <row r="1972" spans="1:24" x14ac:dyDescent="0.2">
      <c r="A1972" s="157">
        <v>44818</v>
      </c>
      <c r="B1972" s="179">
        <v>9478.0660000000007</v>
      </c>
      <c r="C1972">
        <v>380526</v>
      </c>
      <c r="D1972" s="193">
        <f t="shared" si="177"/>
        <v>2.4907801306612427</v>
      </c>
      <c r="E1972" s="428">
        <f t="shared" si="185"/>
        <v>2.3137157872407133</v>
      </c>
      <c r="F1972" s="425">
        <f t="shared" si="176"/>
        <v>2.2916112142866472</v>
      </c>
      <c r="G1972" s="717"/>
      <c r="H1972" s="229">
        <v>6930</v>
      </c>
      <c r="I1972" s="229">
        <v>1710</v>
      </c>
      <c r="J1972" s="229">
        <v>338</v>
      </c>
      <c r="K1972" s="229">
        <v>0</v>
      </c>
      <c r="L1972" s="229">
        <v>0</v>
      </c>
      <c r="M1972" s="717"/>
      <c r="N1972" s="737">
        <f t="shared" si="178"/>
        <v>8978</v>
      </c>
      <c r="O1972" s="729">
        <f t="shared" si="179"/>
        <v>0.77188683448429496</v>
      </c>
      <c r="P1972" s="729">
        <f t="shared" si="180"/>
        <v>0.19046558253508578</v>
      </c>
      <c r="Q1972" s="729">
        <f t="shared" si="181"/>
        <v>3.7647582980619293E-2</v>
      </c>
      <c r="R1972" s="729">
        <f t="shared" si="182"/>
        <v>0</v>
      </c>
      <c r="S1972" s="729">
        <f t="shared" si="183"/>
        <v>0</v>
      </c>
      <c r="U1972" s="738">
        <f t="shared" si="186"/>
        <v>500.06600000000071</v>
      </c>
      <c r="V1972" s="645">
        <f t="shared" si="187"/>
        <v>2.3593657200822018</v>
      </c>
      <c r="W1972" s="428">
        <f t="shared" si="188"/>
        <v>2.2478746342640856</v>
      </c>
      <c r="X1972" s="425">
        <f t="shared" si="184"/>
        <v>2.2487664172907542</v>
      </c>
    </row>
    <row r="1973" spans="1:24" x14ac:dyDescent="0.2">
      <c r="A1973" s="157">
        <v>44819</v>
      </c>
      <c r="B1973">
        <v>12118.73</v>
      </c>
      <c r="C1973">
        <v>354729</v>
      </c>
      <c r="D1973" s="193">
        <f t="shared" si="177"/>
        <v>3.4163347231266683</v>
      </c>
      <c r="E1973" s="428">
        <f t="shared" si="185"/>
        <v>2.3137157872407133</v>
      </c>
      <c r="F1973" s="425">
        <f t="shared" si="176"/>
        <v>2.2916112142866472</v>
      </c>
      <c r="G1973" s="717"/>
      <c r="H1973" s="229">
        <v>10563</v>
      </c>
      <c r="I1973" s="229">
        <v>1131</v>
      </c>
      <c r="J1973" s="229">
        <v>486</v>
      </c>
      <c r="K1973" s="229">
        <v>0</v>
      </c>
      <c r="L1973" s="229">
        <v>0</v>
      </c>
      <c r="M1973" s="717"/>
      <c r="N1973" s="737">
        <f t="shared" si="178"/>
        <v>12180</v>
      </c>
      <c r="O1973" s="729">
        <f t="shared" si="179"/>
        <v>0.86724137931034484</v>
      </c>
      <c r="P1973" s="729">
        <f t="shared" si="180"/>
        <v>9.285714285714286E-2</v>
      </c>
      <c r="Q1973" s="729">
        <f t="shared" si="181"/>
        <v>3.9901477832512314E-2</v>
      </c>
      <c r="R1973" s="729">
        <f t="shared" si="182"/>
        <v>0</v>
      </c>
      <c r="S1973" s="729">
        <f t="shared" si="183"/>
        <v>0</v>
      </c>
      <c r="U1973" s="738">
        <f t="shared" si="186"/>
        <v>-61.270000000000437</v>
      </c>
      <c r="V1973" s="645">
        <f t="shared" si="187"/>
        <v>3.4336070634202449</v>
      </c>
      <c r="W1973" s="428">
        <f t="shared" si="188"/>
        <v>2.2478746342640856</v>
      </c>
      <c r="X1973" s="425">
        <f t="shared" si="184"/>
        <v>2.2487664172907542</v>
      </c>
    </row>
    <row r="1974" spans="1:24" x14ac:dyDescent="0.2">
      <c r="A1974" s="157">
        <v>44820</v>
      </c>
      <c r="B1974" s="179">
        <v>10602.628000000001</v>
      </c>
      <c r="C1974">
        <v>342804</v>
      </c>
      <c r="D1974" s="193">
        <f t="shared" si="177"/>
        <v>3.0929125681147247</v>
      </c>
      <c r="E1974" s="428">
        <f t="shared" si="185"/>
        <v>2.3137157872407133</v>
      </c>
      <c r="F1974" s="425">
        <f t="shared" si="176"/>
        <v>2.2916112142866472</v>
      </c>
      <c r="G1974" s="717"/>
      <c r="H1974" s="229">
        <v>6639</v>
      </c>
      <c r="I1974" s="229">
        <v>2147</v>
      </c>
      <c r="J1974" s="229">
        <v>44</v>
      </c>
      <c r="K1974" s="229">
        <v>0</v>
      </c>
      <c r="L1974" s="229">
        <v>122</v>
      </c>
      <c r="M1974" s="717"/>
      <c r="N1974" s="737">
        <f t="shared" si="178"/>
        <v>8952</v>
      </c>
      <c r="O1974" s="729">
        <f t="shared" si="179"/>
        <v>0.74162198391420908</v>
      </c>
      <c r="P1974" s="729">
        <f t="shared" si="180"/>
        <v>0.23983467381590706</v>
      </c>
      <c r="Q1974" s="729">
        <f t="shared" si="181"/>
        <v>4.9151027703306528E-3</v>
      </c>
      <c r="R1974" s="729">
        <f t="shared" si="182"/>
        <v>0</v>
      </c>
      <c r="S1974" s="729">
        <f t="shared" si="183"/>
        <v>1.3628239499553172E-2</v>
      </c>
      <c r="U1974" s="738">
        <f t="shared" si="186"/>
        <v>1650.6280000000006</v>
      </c>
      <c r="V1974" s="645">
        <f t="shared" si="187"/>
        <v>2.6114047677389998</v>
      </c>
      <c r="W1974" s="428">
        <f t="shared" si="188"/>
        <v>2.2478746342640856</v>
      </c>
      <c r="X1974" s="425">
        <f t="shared" si="184"/>
        <v>2.2487664172907542</v>
      </c>
    </row>
    <row r="1975" spans="1:24" x14ac:dyDescent="0.2">
      <c r="A1975" s="157">
        <v>44823</v>
      </c>
      <c r="B1975" s="179">
        <v>7959.6840000000002</v>
      </c>
      <c r="C1975">
        <v>324518</v>
      </c>
      <c r="D1975" s="193">
        <f t="shared" si="177"/>
        <v>2.4527711868062787</v>
      </c>
      <c r="E1975" s="428">
        <f t="shared" si="185"/>
        <v>2.3137157872407133</v>
      </c>
      <c r="F1975" s="425">
        <f t="shared" si="176"/>
        <v>2.2916112142866472</v>
      </c>
      <c r="G1975" s="717"/>
      <c r="H1975" s="229">
        <v>6025</v>
      </c>
      <c r="I1975" s="229">
        <v>607</v>
      </c>
      <c r="J1975" s="229">
        <v>145</v>
      </c>
      <c r="K1975" s="229">
        <v>0</v>
      </c>
      <c r="L1975" s="229">
        <v>0</v>
      </c>
      <c r="M1975" s="717"/>
      <c r="N1975" s="737">
        <f t="shared" si="178"/>
        <v>6777</v>
      </c>
      <c r="O1975" s="729">
        <f t="shared" si="179"/>
        <v>0.88903644680537108</v>
      </c>
      <c r="P1975" s="729">
        <f t="shared" si="180"/>
        <v>8.9567655304707103E-2</v>
      </c>
      <c r="Q1975" s="729">
        <f t="shared" si="181"/>
        <v>2.1395897889921793E-2</v>
      </c>
      <c r="R1975" s="729">
        <f t="shared" si="182"/>
        <v>0</v>
      </c>
      <c r="S1975" s="729">
        <f t="shared" si="183"/>
        <v>0</v>
      </c>
      <c r="U1975" s="738">
        <f t="shared" si="186"/>
        <v>1182.6840000000002</v>
      </c>
      <c r="V1975" s="645">
        <f t="shared" si="187"/>
        <v>2.0883279201770009</v>
      </c>
      <c r="W1975" s="428">
        <f t="shared" si="188"/>
        <v>2.2478746342640856</v>
      </c>
      <c r="X1975" s="425">
        <f t="shared" si="184"/>
        <v>2.2487664172907542</v>
      </c>
    </row>
    <row r="1976" spans="1:24" x14ac:dyDescent="0.2">
      <c r="A1976" s="157">
        <v>44824</v>
      </c>
      <c r="B1976">
        <v>12148.84</v>
      </c>
      <c r="C1976">
        <v>356526</v>
      </c>
      <c r="D1976" s="193">
        <f t="shared" si="177"/>
        <v>3.4075607389082427</v>
      </c>
      <c r="E1976" s="428">
        <f t="shared" si="185"/>
        <v>2.3137157872407133</v>
      </c>
      <c r="F1976" s="425">
        <f t="shared" si="176"/>
        <v>2.2916112142866472</v>
      </c>
      <c r="G1976" s="717"/>
      <c r="H1976" s="229">
        <v>9601</v>
      </c>
      <c r="I1976" s="229">
        <v>1902</v>
      </c>
      <c r="J1976" s="229">
        <v>646</v>
      </c>
      <c r="K1976" s="229">
        <v>0</v>
      </c>
      <c r="L1976" s="229">
        <v>0</v>
      </c>
      <c r="M1976" s="717"/>
      <c r="N1976" s="737">
        <f t="shared" si="178"/>
        <v>12149</v>
      </c>
      <c r="O1976" s="729">
        <f t="shared" si="179"/>
        <v>0.79027080418141415</v>
      </c>
      <c r="P1976" s="729">
        <f t="shared" si="180"/>
        <v>0.15655609515186436</v>
      </c>
      <c r="Q1976" s="729">
        <f t="shared" si="181"/>
        <v>5.317310066672154E-2</v>
      </c>
      <c r="R1976" s="729">
        <f t="shared" si="182"/>
        <v>0</v>
      </c>
      <c r="S1976" s="729">
        <f t="shared" si="183"/>
        <v>0</v>
      </c>
      <c r="U1976" s="738">
        <f t="shared" si="186"/>
        <v>-0.15999999999985448</v>
      </c>
      <c r="V1976" s="645">
        <f t="shared" si="187"/>
        <v>3.4076056164206814</v>
      </c>
      <c r="W1976" s="428">
        <f t="shared" si="188"/>
        <v>2.2478746342640856</v>
      </c>
      <c r="X1976" s="425">
        <f t="shared" si="184"/>
        <v>2.2487664172907542</v>
      </c>
    </row>
    <row r="1977" spans="1:24" x14ac:dyDescent="0.2">
      <c r="A1977" s="157">
        <v>44825</v>
      </c>
      <c r="B1977">
        <v>6216.48</v>
      </c>
      <c r="C1977">
        <v>349548</v>
      </c>
      <c r="D1977" s="193">
        <f t="shared" si="177"/>
        <v>1.7784338631604242</v>
      </c>
      <c r="E1977" s="428">
        <f t="shared" si="185"/>
        <v>2.3137157872407133</v>
      </c>
      <c r="F1977" s="425">
        <f t="shared" si="176"/>
        <v>2.2916112142866472</v>
      </c>
      <c r="G1977" s="717"/>
      <c r="H1977" s="229">
        <v>4617</v>
      </c>
      <c r="I1977" s="229">
        <v>1080</v>
      </c>
      <c r="J1977" s="229">
        <v>370</v>
      </c>
      <c r="K1977" s="229">
        <v>0</v>
      </c>
      <c r="L1977" s="229">
        <v>0</v>
      </c>
      <c r="M1977" s="717"/>
      <c r="N1977" s="737">
        <f t="shared" si="178"/>
        <v>6067</v>
      </c>
      <c r="O1977" s="729">
        <f t="shared" si="179"/>
        <v>0.76100214273940991</v>
      </c>
      <c r="P1977" s="729">
        <f t="shared" si="180"/>
        <v>0.17801219713202571</v>
      </c>
      <c r="Q1977" s="729">
        <f t="shared" si="181"/>
        <v>6.0985660128564365E-2</v>
      </c>
      <c r="R1977" s="729">
        <f t="shared" si="182"/>
        <v>0</v>
      </c>
      <c r="S1977" s="729">
        <f t="shared" si="183"/>
        <v>0</v>
      </c>
      <c r="U1977" s="738">
        <f t="shared" si="186"/>
        <v>149.47999999999956</v>
      </c>
      <c r="V1977" s="645">
        <f t="shared" si="187"/>
        <v>1.7356700653415269</v>
      </c>
      <c r="W1977" s="428">
        <f t="shared" si="188"/>
        <v>2.2478746342640856</v>
      </c>
      <c r="X1977" s="425">
        <f t="shared" si="184"/>
        <v>2.2487664172907542</v>
      </c>
    </row>
    <row r="1978" spans="1:24" x14ac:dyDescent="0.2">
      <c r="A1978" s="157">
        <v>44826</v>
      </c>
      <c r="B1978" s="179">
        <v>7562.3159999999998</v>
      </c>
      <c r="C1978">
        <v>361703</v>
      </c>
      <c r="D1978" s="193">
        <f t="shared" si="177"/>
        <v>2.0907529105370979</v>
      </c>
      <c r="E1978" s="428">
        <f t="shared" si="185"/>
        <v>2.3137157872407133</v>
      </c>
      <c r="F1978" s="425">
        <f t="shared" si="176"/>
        <v>2.2916112142866472</v>
      </c>
      <c r="G1978" s="717"/>
      <c r="H1978" s="229">
        <v>5440</v>
      </c>
      <c r="I1978" s="229">
        <v>2064</v>
      </c>
      <c r="J1978" s="229">
        <v>1082</v>
      </c>
      <c r="K1978" s="229">
        <v>0</v>
      </c>
      <c r="L1978" s="229">
        <v>80</v>
      </c>
      <c r="M1978" s="717"/>
      <c r="N1978" s="737">
        <f t="shared" si="178"/>
        <v>8666</v>
      </c>
      <c r="O1978" s="729">
        <f t="shared" si="179"/>
        <v>0.62774059543041771</v>
      </c>
      <c r="P1978" s="729">
        <f t="shared" si="180"/>
        <v>0.23817216708977615</v>
      </c>
      <c r="Q1978" s="729">
        <f t="shared" si="181"/>
        <v>0.12485575813524118</v>
      </c>
      <c r="R1978" s="729">
        <f t="shared" si="182"/>
        <v>0</v>
      </c>
      <c r="S1978" s="729">
        <f t="shared" si="183"/>
        <v>9.2314793445649659E-3</v>
      </c>
      <c r="U1978" s="738">
        <f t="shared" si="186"/>
        <v>-1103.6840000000002</v>
      </c>
      <c r="V1978" s="645">
        <f t="shared" si="187"/>
        <v>2.3958883393281227</v>
      </c>
      <c r="W1978" s="428">
        <f t="shared" si="188"/>
        <v>2.2478746342640856</v>
      </c>
      <c r="X1978" s="425">
        <f t="shared" si="184"/>
        <v>2.2487664172907542</v>
      </c>
    </row>
    <row r="1979" spans="1:24" x14ac:dyDescent="0.2">
      <c r="A1979" s="157">
        <v>44827</v>
      </c>
      <c r="B1979" s="179">
        <v>4388.0609999999997</v>
      </c>
      <c r="C1979">
        <v>274298</v>
      </c>
      <c r="D1979" s="193">
        <f t="shared" si="177"/>
        <v>1.5997422511283346</v>
      </c>
      <c r="E1979" s="428">
        <f t="shared" si="185"/>
        <v>2.3137157872407133</v>
      </c>
      <c r="F1979" s="425">
        <f t="shared" si="176"/>
        <v>2.2916112142866472</v>
      </c>
      <c r="G1979" s="717"/>
      <c r="H1979" s="229">
        <v>4388</v>
      </c>
      <c r="I1979" s="229">
        <v>0</v>
      </c>
      <c r="J1979" s="229">
        <v>0</v>
      </c>
      <c r="K1979" s="229">
        <v>0</v>
      </c>
      <c r="L1979" s="229">
        <v>0</v>
      </c>
      <c r="M1979" s="717"/>
      <c r="N1979" s="737">
        <f t="shared" si="178"/>
        <v>4388</v>
      </c>
      <c r="O1979" s="729">
        <f t="shared" si="179"/>
        <v>1</v>
      </c>
      <c r="P1979" s="729">
        <f t="shared" si="180"/>
        <v>0</v>
      </c>
      <c r="Q1979" s="729">
        <f t="shared" si="181"/>
        <v>0</v>
      </c>
      <c r="R1979" s="729">
        <f t="shared" si="182"/>
        <v>0</v>
      </c>
      <c r="S1979" s="729">
        <f t="shared" si="183"/>
        <v>0</v>
      </c>
      <c r="U1979" s="738">
        <f t="shared" si="186"/>
        <v>6.099999999969441E-2</v>
      </c>
      <c r="V1979" s="645">
        <f t="shared" si="187"/>
        <v>1.5997200125411049</v>
      </c>
      <c r="W1979" s="428">
        <f t="shared" si="188"/>
        <v>2.2478746342640856</v>
      </c>
      <c r="X1979" s="425">
        <f t="shared" si="184"/>
        <v>2.2487664172907542</v>
      </c>
    </row>
    <row r="1980" spans="1:24" x14ac:dyDescent="0.2">
      <c r="A1980" s="157">
        <v>44830</v>
      </c>
      <c r="B1980" s="179">
        <v>13310.44</v>
      </c>
      <c r="C1980">
        <v>352937</v>
      </c>
      <c r="D1980" s="193">
        <f t="shared" si="177"/>
        <v>3.7713359608088699</v>
      </c>
      <c r="E1980" s="428">
        <f t="shared" si="185"/>
        <v>2.3137157872407133</v>
      </c>
      <c r="F1980" s="425">
        <f t="shared" si="176"/>
        <v>2.2916112142866472</v>
      </c>
      <c r="G1980" s="717"/>
      <c r="H1980" s="229">
        <v>12786</v>
      </c>
      <c r="I1980" s="229">
        <v>524</v>
      </c>
      <c r="J1980" s="229">
        <v>0</v>
      </c>
      <c r="K1980" s="229">
        <v>0</v>
      </c>
      <c r="L1980" s="229">
        <v>0</v>
      </c>
      <c r="M1980" s="717"/>
      <c r="N1980" s="737">
        <f t="shared" si="178"/>
        <v>13310</v>
      </c>
      <c r="O1980" s="729">
        <f t="shared" si="179"/>
        <v>0.96063110443275734</v>
      </c>
      <c r="P1980" s="729">
        <f t="shared" si="180"/>
        <v>3.9368895567242677E-2</v>
      </c>
      <c r="Q1980" s="729">
        <f t="shared" si="181"/>
        <v>0</v>
      </c>
      <c r="R1980" s="729">
        <f t="shared" si="182"/>
        <v>0</v>
      </c>
      <c r="S1980" s="729">
        <f t="shared" si="183"/>
        <v>0</v>
      </c>
      <c r="U1980" s="738">
        <f t="shared" si="186"/>
        <v>0.44000000000050932</v>
      </c>
      <c r="V1980" s="645">
        <f t="shared" si="187"/>
        <v>3.7712112926669628</v>
      </c>
      <c r="W1980" s="428">
        <f t="shared" si="188"/>
        <v>2.2478746342640856</v>
      </c>
      <c r="X1980" s="425">
        <f t="shared" si="184"/>
        <v>2.2487664172907542</v>
      </c>
    </row>
    <row r="1981" spans="1:24" x14ac:dyDescent="0.2">
      <c r="A1981" s="157">
        <v>44831</v>
      </c>
      <c r="B1981">
        <v>11144.25</v>
      </c>
      <c r="C1981">
        <v>375800</v>
      </c>
      <c r="D1981" s="193">
        <f t="shared" si="177"/>
        <v>2.9654736562001065</v>
      </c>
      <c r="E1981" s="428">
        <f t="shared" si="185"/>
        <v>2.3137157872407133</v>
      </c>
      <c r="F1981" s="425">
        <f t="shared" si="176"/>
        <v>2.2916112142866472</v>
      </c>
      <c r="G1981" s="717"/>
      <c r="H1981" s="229">
        <v>8493</v>
      </c>
      <c r="I1981" s="229">
        <v>2728</v>
      </c>
      <c r="J1981" s="229">
        <v>19</v>
      </c>
      <c r="K1981" s="229">
        <v>0</v>
      </c>
      <c r="L1981" s="229">
        <v>0</v>
      </c>
      <c r="M1981" s="717"/>
      <c r="N1981" s="737">
        <f t="shared" si="178"/>
        <v>11240</v>
      </c>
      <c r="O1981" s="729">
        <f t="shared" si="179"/>
        <v>0.75560498220640571</v>
      </c>
      <c r="P1981" s="729">
        <f t="shared" si="180"/>
        <v>0.24270462633451959</v>
      </c>
      <c r="Q1981" s="729">
        <f t="shared" si="181"/>
        <v>1.6903914590747332E-3</v>
      </c>
      <c r="R1981" s="729">
        <f t="shared" si="182"/>
        <v>0</v>
      </c>
      <c r="S1981" s="729">
        <f t="shared" si="183"/>
        <v>0</v>
      </c>
      <c r="U1981" s="738">
        <f t="shared" si="186"/>
        <v>-95.75</v>
      </c>
      <c r="V1981" s="645">
        <f t="shared" si="187"/>
        <v>2.9909526343799895</v>
      </c>
      <c r="W1981" s="428">
        <f t="shared" si="188"/>
        <v>2.2478746342640856</v>
      </c>
      <c r="X1981" s="425">
        <f t="shared" si="184"/>
        <v>2.2487664172907542</v>
      </c>
    </row>
    <row r="1982" spans="1:24" x14ac:dyDescent="0.2">
      <c r="A1982" s="157">
        <v>44832</v>
      </c>
      <c r="B1982" s="179">
        <v>5051.4520000000002</v>
      </c>
      <c r="C1982">
        <v>426845</v>
      </c>
      <c r="D1982" s="193">
        <f t="shared" si="177"/>
        <v>1.1834394218041677</v>
      </c>
      <c r="E1982" s="428">
        <f t="shared" si="185"/>
        <v>2.3137157872407133</v>
      </c>
      <c r="F1982" s="425">
        <f t="shared" si="176"/>
        <v>2.2916112142866472</v>
      </c>
      <c r="G1982" s="717"/>
      <c r="H1982" s="229">
        <v>4760</v>
      </c>
      <c r="I1982" s="229">
        <v>313</v>
      </c>
      <c r="J1982" s="229">
        <v>0</v>
      </c>
      <c r="K1982" s="229">
        <v>0</v>
      </c>
      <c r="L1982" s="229">
        <v>0</v>
      </c>
      <c r="M1982" s="717"/>
      <c r="N1982" s="737">
        <f t="shared" si="178"/>
        <v>5073</v>
      </c>
      <c r="O1982" s="729">
        <f t="shared" si="179"/>
        <v>0.93830080820027595</v>
      </c>
      <c r="P1982" s="729">
        <f t="shared" si="180"/>
        <v>6.1699191799724031E-2</v>
      </c>
      <c r="Q1982" s="729">
        <f t="shared" si="181"/>
        <v>0</v>
      </c>
      <c r="R1982" s="729">
        <f t="shared" si="182"/>
        <v>0</v>
      </c>
      <c r="S1982" s="729">
        <f t="shared" si="183"/>
        <v>0</v>
      </c>
      <c r="U1982" s="738">
        <f t="shared" si="186"/>
        <v>-21.547999999999774</v>
      </c>
      <c r="V1982" s="645">
        <f t="shared" si="187"/>
        <v>1.1884876243132751</v>
      </c>
      <c r="W1982" s="428">
        <f t="shared" si="188"/>
        <v>2.2478746342640856</v>
      </c>
      <c r="X1982" s="425">
        <f t="shared" si="184"/>
        <v>2.2487664172907542</v>
      </c>
    </row>
    <row r="1983" spans="1:24" x14ac:dyDescent="0.2">
      <c r="A1983" s="157">
        <v>44833</v>
      </c>
      <c r="B1983" s="179">
        <v>9567.6839999999993</v>
      </c>
      <c r="C1983">
        <v>377363</v>
      </c>
      <c r="D1983" s="193">
        <f t="shared" si="177"/>
        <v>2.5354059618987552</v>
      </c>
      <c r="E1983" s="428">
        <f t="shared" si="185"/>
        <v>2.3137157872407133</v>
      </c>
      <c r="F1983" s="425">
        <f t="shared" si="176"/>
        <v>2.2916112142866472</v>
      </c>
      <c r="G1983" s="717"/>
      <c r="H1983" s="229">
        <v>5490</v>
      </c>
      <c r="I1983" s="229">
        <v>3941</v>
      </c>
      <c r="J1983" s="229">
        <v>265</v>
      </c>
      <c r="K1983" s="229">
        <v>0</v>
      </c>
      <c r="L1983" s="229">
        <v>0</v>
      </c>
      <c r="M1983" s="717"/>
      <c r="N1983" s="737">
        <f t="shared" si="178"/>
        <v>9696</v>
      </c>
      <c r="O1983" s="729">
        <f t="shared" si="179"/>
        <v>0.56621287128712872</v>
      </c>
      <c r="P1983" s="729">
        <f t="shared" si="180"/>
        <v>0.40645627062706269</v>
      </c>
      <c r="Q1983" s="729">
        <f t="shared" si="181"/>
        <v>2.7330858085808582E-2</v>
      </c>
      <c r="R1983" s="729">
        <f t="shared" si="182"/>
        <v>0</v>
      </c>
      <c r="S1983" s="729">
        <f t="shared" si="183"/>
        <v>0</v>
      </c>
      <c r="U1983" s="738">
        <f t="shared" si="186"/>
        <v>-128.31600000000071</v>
      </c>
      <c r="V1983" s="645">
        <f t="shared" si="187"/>
        <v>2.5694092955589181</v>
      </c>
      <c r="W1983" s="428">
        <f t="shared" si="188"/>
        <v>2.2478746342640856</v>
      </c>
      <c r="X1983" s="425">
        <f t="shared" si="184"/>
        <v>2.2487664172907542</v>
      </c>
    </row>
    <row r="1984" spans="1:24" x14ac:dyDescent="0.2">
      <c r="A1984" s="157">
        <v>44834</v>
      </c>
      <c r="B1984">
        <v>5801.68</v>
      </c>
      <c r="C1984">
        <v>409507</v>
      </c>
      <c r="D1984" s="193">
        <f t="shared" si="177"/>
        <v>1.4167474548664616</v>
      </c>
      <c r="E1984" s="428">
        <f t="shared" si="185"/>
        <v>2.3137157872407133</v>
      </c>
      <c r="F1984" s="425">
        <f t="shared" si="176"/>
        <v>2.2916112142866472</v>
      </c>
      <c r="G1984" s="717"/>
      <c r="H1984" s="229">
        <v>3018</v>
      </c>
      <c r="I1984" s="229">
        <v>1711</v>
      </c>
      <c r="J1984" s="229">
        <v>0</v>
      </c>
      <c r="K1984" s="229">
        <v>0</v>
      </c>
      <c r="L1984" s="229">
        <v>0</v>
      </c>
      <c r="M1984" s="717"/>
      <c r="N1984" s="737">
        <f t="shared" si="178"/>
        <v>4729</v>
      </c>
      <c r="O1984" s="729">
        <f t="shared" si="179"/>
        <v>0.63818989215478961</v>
      </c>
      <c r="P1984" s="729">
        <f t="shared" si="180"/>
        <v>0.36181010784521039</v>
      </c>
      <c r="Q1984" s="729">
        <f t="shared" si="181"/>
        <v>0</v>
      </c>
      <c r="R1984" s="729">
        <f t="shared" si="182"/>
        <v>0</v>
      </c>
      <c r="S1984" s="729">
        <f t="shared" si="183"/>
        <v>0</v>
      </c>
      <c r="U1984" s="738">
        <f t="shared" si="186"/>
        <v>1072.6800000000003</v>
      </c>
      <c r="V1984" s="645">
        <f t="shared" si="187"/>
        <v>1.1548032145970644</v>
      </c>
      <c r="W1984" s="428">
        <f t="shared" si="188"/>
        <v>2.2478746342640856</v>
      </c>
      <c r="X1984" s="425">
        <f t="shared" si="184"/>
        <v>2.2487664172907542</v>
      </c>
    </row>
    <row r="1985" spans="1:31" x14ac:dyDescent="0.2">
      <c r="A1985" s="711">
        <v>44837</v>
      </c>
      <c r="B1985" s="109">
        <v>6914.5</v>
      </c>
      <c r="C1985" s="109">
        <v>348189</v>
      </c>
      <c r="D1985" s="724">
        <f t="shared" si="177"/>
        <v>1.9858467671293463</v>
      </c>
      <c r="E1985" s="712">
        <f>AVERAGE(D1985:D2004)</f>
        <v>2.5420306381013362</v>
      </c>
      <c r="F1985" s="725">
        <f t="shared" si="176"/>
        <v>2.2916112142866472</v>
      </c>
      <c r="G1985" s="726"/>
      <c r="H1985" s="762">
        <v>3839</v>
      </c>
      <c r="I1985" s="762">
        <v>2697</v>
      </c>
      <c r="J1985" s="762">
        <v>380</v>
      </c>
      <c r="K1985" s="762">
        <v>0</v>
      </c>
      <c r="L1985" s="762">
        <v>0</v>
      </c>
      <c r="M1985" s="726"/>
      <c r="N1985" s="741">
        <f t="shared" si="178"/>
        <v>6916</v>
      </c>
      <c r="O1985" s="728">
        <f t="shared" si="179"/>
        <v>0.55508964719491038</v>
      </c>
      <c r="P1985" s="728">
        <f t="shared" si="180"/>
        <v>0.3899652978600347</v>
      </c>
      <c r="Q1985" s="728">
        <f t="shared" si="181"/>
        <v>5.4945054945054944E-2</v>
      </c>
      <c r="R1985" s="728">
        <f t="shared" si="182"/>
        <v>0</v>
      </c>
      <c r="S1985" s="728">
        <f t="shared" si="183"/>
        <v>0</v>
      </c>
      <c r="T1985" s="109"/>
      <c r="U1985" s="740">
        <f t="shared" si="186"/>
        <v>-1.5</v>
      </c>
      <c r="V1985" s="724">
        <f t="shared" si="187"/>
        <v>1.9862775676428606</v>
      </c>
      <c r="W1985" s="712">
        <f>AVERAGE(V1985:V2004)</f>
        <v>2.3690869135865782</v>
      </c>
      <c r="X1985" s="725">
        <f t="shared" si="184"/>
        <v>2.2487664172907542</v>
      </c>
      <c r="Y1985" s="109"/>
      <c r="Z1985" s="109"/>
      <c r="AA1985" s="109"/>
      <c r="AB1985" s="109"/>
      <c r="AC1985" s="109"/>
      <c r="AD1985" s="109"/>
      <c r="AE1985" s="109"/>
    </row>
    <row r="1986" spans="1:31" x14ac:dyDescent="0.2">
      <c r="A1986" s="157">
        <v>44838</v>
      </c>
      <c r="B1986" s="179">
        <v>10041.933999999999</v>
      </c>
      <c r="C1986">
        <v>372695</v>
      </c>
      <c r="D1986" s="193">
        <f t="shared" si="177"/>
        <v>2.6944107111713329</v>
      </c>
      <c r="E1986" s="428">
        <f>$E$1985</f>
        <v>2.5420306381013362</v>
      </c>
      <c r="F1986" s="425">
        <f t="shared" si="176"/>
        <v>2.2916112142866472</v>
      </c>
      <c r="G1986" s="717"/>
      <c r="H1986" s="229">
        <v>7686</v>
      </c>
      <c r="I1986" s="229">
        <v>1872</v>
      </c>
      <c r="J1986" s="229">
        <v>561</v>
      </c>
      <c r="K1986" s="229">
        <v>0</v>
      </c>
      <c r="L1986" s="229">
        <v>0</v>
      </c>
      <c r="M1986" s="717"/>
      <c r="N1986" s="737">
        <f t="shared" si="178"/>
        <v>10119</v>
      </c>
      <c r="O1986" s="729">
        <f t="shared" si="179"/>
        <v>0.75956122146457161</v>
      </c>
      <c r="P1986" s="729">
        <f t="shared" si="180"/>
        <v>0.18499851764008302</v>
      </c>
      <c r="Q1986" s="729">
        <f t="shared" si="181"/>
        <v>5.5440260895345393E-2</v>
      </c>
      <c r="R1986" s="729">
        <f t="shared" si="182"/>
        <v>0</v>
      </c>
      <c r="S1986" s="729">
        <f t="shared" si="183"/>
        <v>0</v>
      </c>
      <c r="U1986" s="738">
        <f t="shared" si="186"/>
        <v>-77.066000000000713</v>
      </c>
      <c r="V1986" s="645">
        <f t="shared" si="187"/>
        <v>2.7150887454889383</v>
      </c>
      <c r="W1986" s="428">
        <f>$W$1985</f>
        <v>2.3690869135865782</v>
      </c>
      <c r="X1986" s="425">
        <f t="shared" si="184"/>
        <v>2.2487664172907542</v>
      </c>
      <c r="Z1986" s="759">
        <v>44835</v>
      </c>
      <c r="AA1986" s="760">
        <f>AVERAGE(O1985:O2004)</f>
        <v>0.75285017158326306</v>
      </c>
      <c r="AB1986" s="760">
        <f>AVERAGE(P1985:P2004)</f>
        <v>0.21182468211260574</v>
      </c>
      <c r="AC1986" s="760">
        <f>AVERAGE(Q1985:Q2004)</f>
        <v>3.5325146304131069E-2</v>
      </c>
      <c r="AD1986" s="760">
        <f>AVERAGE(R1986:R2004)</f>
        <v>0</v>
      </c>
      <c r="AE1986" s="760">
        <f>AVERAGE(S1985:S2004)</f>
        <v>0</v>
      </c>
    </row>
    <row r="1987" spans="1:31" ht="13.9" customHeight="1" x14ac:dyDescent="0.2">
      <c r="A1987" s="157">
        <v>44839</v>
      </c>
      <c r="B1987">
        <v>2127.16</v>
      </c>
      <c r="C1987">
        <v>321357</v>
      </c>
      <c r="D1987" s="193">
        <f t="shared" si="177"/>
        <v>0.66193050096932693</v>
      </c>
      <c r="E1987" s="428">
        <f t="shared" ref="E1987:E2004" si="189">$E$1985</f>
        <v>2.5420306381013362</v>
      </c>
      <c r="F1987" s="425">
        <f t="shared" si="176"/>
        <v>2.2916112142866472</v>
      </c>
      <c r="G1987" s="717"/>
      <c r="H1987" s="229">
        <v>1825</v>
      </c>
      <c r="I1987" s="229">
        <v>161</v>
      </c>
      <c r="J1987" s="229">
        <v>141</v>
      </c>
      <c r="K1987" s="229">
        <v>0</v>
      </c>
      <c r="L1987" s="229">
        <v>0</v>
      </c>
      <c r="M1987" s="717"/>
      <c r="N1987" s="737">
        <f t="shared" si="178"/>
        <v>2127</v>
      </c>
      <c r="O1987" s="729">
        <f t="shared" si="179"/>
        <v>0.85801598495533615</v>
      </c>
      <c r="P1987" s="729">
        <f t="shared" si="180"/>
        <v>7.5693464974141977E-2</v>
      </c>
      <c r="Q1987" s="729">
        <f t="shared" si="181"/>
        <v>6.6290550070521856E-2</v>
      </c>
      <c r="R1987" s="729">
        <f t="shared" si="182"/>
        <v>0</v>
      </c>
      <c r="S1987" s="729">
        <f t="shared" si="183"/>
        <v>0</v>
      </c>
      <c r="U1987" s="738">
        <f t="shared" si="186"/>
        <v>0.15999999999985448</v>
      </c>
      <c r="V1987" s="645">
        <f t="shared" si="187"/>
        <v>0.66188071210522881</v>
      </c>
      <c r="W1987" s="428">
        <f t="shared" ref="W1987:W2004" si="190">$W$1985</f>
        <v>2.3690869135865782</v>
      </c>
      <c r="X1987" s="425">
        <f t="shared" si="184"/>
        <v>2.2487664172907542</v>
      </c>
    </row>
    <row r="1988" spans="1:31" x14ac:dyDescent="0.2">
      <c r="A1988" s="157">
        <v>44840</v>
      </c>
      <c r="B1988" s="179">
        <v>9469.8119999999999</v>
      </c>
      <c r="C1988">
        <v>375197</v>
      </c>
      <c r="D1988" s="193">
        <f t="shared" si="177"/>
        <v>2.5239572811083244</v>
      </c>
      <c r="E1988" s="428">
        <f t="shared" si="189"/>
        <v>2.5420306381013362</v>
      </c>
      <c r="F1988" s="425">
        <f t="shared" si="176"/>
        <v>2.2916112142866472</v>
      </c>
      <c r="G1988" s="717"/>
      <c r="H1988" s="229">
        <v>6293</v>
      </c>
      <c r="I1988" s="229">
        <v>3230</v>
      </c>
      <c r="J1988" s="229">
        <v>0</v>
      </c>
      <c r="K1988" s="229">
        <v>0</v>
      </c>
      <c r="L1988" s="229">
        <v>0</v>
      </c>
      <c r="M1988" s="717"/>
      <c r="N1988" s="737">
        <f t="shared" si="178"/>
        <v>9523</v>
      </c>
      <c r="O1988" s="729">
        <f t="shared" si="179"/>
        <v>0.66082116979943295</v>
      </c>
      <c r="P1988" s="729">
        <f t="shared" si="180"/>
        <v>0.33917883020056705</v>
      </c>
      <c r="Q1988" s="729">
        <f t="shared" si="181"/>
        <v>0</v>
      </c>
      <c r="R1988" s="729">
        <f t="shared" si="182"/>
        <v>0</v>
      </c>
      <c r="S1988" s="729">
        <f t="shared" si="183"/>
        <v>0</v>
      </c>
      <c r="U1988" s="738">
        <f t="shared" si="186"/>
        <v>-53.188000000000102</v>
      </c>
      <c r="V1988" s="645">
        <f t="shared" si="187"/>
        <v>2.5381333006393976</v>
      </c>
      <c r="W1988" s="428">
        <f t="shared" si="190"/>
        <v>2.3690869135865782</v>
      </c>
      <c r="X1988" s="425">
        <f t="shared" si="184"/>
        <v>2.2487664172907542</v>
      </c>
    </row>
    <row r="1989" spans="1:31" x14ac:dyDescent="0.2">
      <c r="A1989" s="157">
        <v>44841</v>
      </c>
      <c r="B1989">
        <v>12642.69</v>
      </c>
      <c r="C1989">
        <v>367894</v>
      </c>
      <c r="D1989" s="193">
        <f t="shared" si="177"/>
        <v>3.4365034493631317</v>
      </c>
      <c r="E1989" s="428">
        <f t="shared" si="189"/>
        <v>2.5420306381013362</v>
      </c>
      <c r="F1989" s="425">
        <f t="shared" si="176"/>
        <v>2.2916112142866472</v>
      </c>
      <c r="G1989" s="717"/>
      <c r="H1989" s="229">
        <v>6843</v>
      </c>
      <c r="I1989" s="229">
        <v>3723</v>
      </c>
      <c r="J1989" s="229">
        <v>246</v>
      </c>
      <c r="K1989" s="229">
        <v>0</v>
      </c>
      <c r="L1989" s="229">
        <v>0</v>
      </c>
      <c r="M1989" s="717"/>
      <c r="N1989" s="737">
        <f t="shared" si="178"/>
        <v>10812</v>
      </c>
      <c r="O1989" s="729">
        <f t="shared" si="179"/>
        <v>0.63290788013318533</v>
      </c>
      <c r="P1989" s="729">
        <f t="shared" si="180"/>
        <v>0.34433962264150941</v>
      </c>
      <c r="Q1989" s="729">
        <f t="shared" si="181"/>
        <v>2.2752497225305215E-2</v>
      </c>
      <c r="R1989" s="729">
        <f t="shared" si="182"/>
        <v>0</v>
      </c>
      <c r="S1989" s="729">
        <f t="shared" si="183"/>
        <v>0</v>
      </c>
      <c r="U1989" s="738">
        <f t="shared" si="186"/>
        <v>1830.6900000000005</v>
      </c>
      <c r="V1989" s="645">
        <f t="shared" si="187"/>
        <v>2.9388900063605274</v>
      </c>
      <c r="W1989" s="428">
        <f t="shared" si="190"/>
        <v>2.3690869135865782</v>
      </c>
      <c r="X1989" s="425">
        <f t="shared" si="184"/>
        <v>2.2487664172907542</v>
      </c>
    </row>
    <row r="1990" spans="1:31" x14ac:dyDescent="0.2">
      <c r="A1990" s="157">
        <v>44844</v>
      </c>
      <c r="B1990" s="179">
        <v>12931.654</v>
      </c>
      <c r="C1990">
        <v>414215</v>
      </c>
      <c r="D1990" s="193">
        <f t="shared" si="177"/>
        <v>3.121966611542315</v>
      </c>
      <c r="E1990" s="428">
        <f t="shared" si="189"/>
        <v>2.5420306381013362</v>
      </c>
      <c r="F1990" s="425">
        <f t="shared" si="176"/>
        <v>2.2916112142866472</v>
      </c>
      <c r="G1990" s="717"/>
      <c r="H1990" s="229">
        <v>9595</v>
      </c>
      <c r="I1990" s="229">
        <v>1930</v>
      </c>
      <c r="J1990" s="229">
        <v>0</v>
      </c>
      <c r="K1990" s="229">
        <v>0</v>
      </c>
      <c r="L1990" s="229">
        <v>0</v>
      </c>
      <c r="M1990" s="717"/>
      <c r="N1990" s="737">
        <f t="shared" si="178"/>
        <v>11525</v>
      </c>
      <c r="O1990" s="729">
        <f t="shared" si="179"/>
        <v>0.83253796095444688</v>
      </c>
      <c r="P1990" s="729">
        <f t="shared" si="180"/>
        <v>0.16746203904555315</v>
      </c>
      <c r="Q1990" s="729">
        <f t="shared" si="181"/>
        <v>0</v>
      </c>
      <c r="R1990" s="729">
        <f t="shared" si="182"/>
        <v>0</v>
      </c>
      <c r="S1990" s="729">
        <f t="shared" si="183"/>
        <v>0</v>
      </c>
      <c r="U1990" s="738">
        <f t="shared" si="186"/>
        <v>1406.6540000000005</v>
      </c>
      <c r="V1990" s="645">
        <f t="shared" si="187"/>
        <v>2.7823714737515539</v>
      </c>
      <c r="W1990" s="428">
        <f t="shared" si="190"/>
        <v>2.3690869135865782</v>
      </c>
      <c r="X1990" s="425">
        <f t="shared" si="184"/>
        <v>2.2487664172907542</v>
      </c>
    </row>
    <row r="1991" spans="1:31" x14ac:dyDescent="0.2">
      <c r="A1991" s="157">
        <v>44845</v>
      </c>
      <c r="B1991">
        <v>7906.32</v>
      </c>
      <c r="C1991">
        <v>442187</v>
      </c>
      <c r="D1991" s="193">
        <f t="shared" si="177"/>
        <v>1.7880037178840624</v>
      </c>
      <c r="E1991" s="428">
        <f t="shared" si="189"/>
        <v>2.5420306381013362</v>
      </c>
      <c r="F1991" s="425">
        <f t="shared" si="176"/>
        <v>2.2916112142866472</v>
      </c>
      <c r="G1991" s="717"/>
      <c r="H1991" s="229">
        <v>5742</v>
      </c>
      <c r="I1991" s="229">
        <v>2120</v>
      </c>
      <c r="J1991" s="229">
        <v>43</v>
      </c>
      <c r="K1991" s="229">
        <v>0</v>
      </c>
      <c r="L1991" s="229">
        <v>0</v>
      </c>
      <c r="M1991" s="717"/>
      <c r="N1991" s="737">
        <f t="shared" si="178"/>
        <v>7905</v>
      </c>
      <c r="O1991" s="729">
        <f t="shared" si="179"/>
        <v>0.72637571157495251</v>
      </c>
      <c r="P1991" s="729">
        <f t="shared" si="180"/>
        <v>0.26818469323213157</v>
      </c>
      <c r="Q1991" s="729">
        <f t="shared" si="181"/>
        <v>5.4395951929158762E-3</v>
      </c>
      <c r="R1991" s="729">
        <f t="shared" si="182"/>
        <v>0</v>
      </c>
      <c r="S1991" s="729">
        <f t="shared" si="183"/>
        <v>0</v>
      </c>
      <c r="U1991" s="738">
        <f t="shared" si="186"/>
        <v>1.319999999999709</v>
      </c>
      <c r="V1991" s="645">
        <f t="shared" si="187"/>
        <v>1.7877052016454578</v>
      </c>
      <c r="W1991" s="428">
        <f t="shared" si="190"/>
        <v>2.3690869135865782</v>
      </c>
      <c r="X1991" s="425">
        <f t="shared" si="184"/>
        <v>2.2487664172907542</v>
      </c>
    </row>
    <row r="1992" spans="1:31" x14ac:dyDescent="0.2">
      <c r="A1992" s="157">
        <v>44846</v>
      </c>
      <c r="B1992" s="179">
        <v>5679.1679999999997</v>
      </c>
      <c r="C1992">
        <v>430357</v>
      </c>
      <c r="D1992" s="193">
        <f t="shared" si="177"/>
        <v>1.3196411351505841</v>
      </c>
      <c r="E1992" s="428">
        <f t="shared" si="189"/>
        <v>2.5420306381013362</v>
      </c>
      <c r="F1992" s="425">
        <f t="shared" si="176"/>
        <v>2.2916112142866472</v>
      </c>
      <c r="G1992" s="717"/>
      <c r="H1992" s="229">
        <v>5302</v>
      </c>
      <c r="I1992" s="229">
        <v>313</v>
      </c>
      <c r="J1992" s="229">
        <v>65</v>
      </c>
      <c r="K1992" s="229">
        <v>0</v>
      </c>
      <c r="L1992" s="229">
        <v>0</v>
      </c>
      <c r="M1992" s="717"/>
      <c r="N1992" s="737">
        <f t="shared" si="178"/>
        <v>5680</v>
      </c>
      <c r="O1992" s="729">
        <f t="shared" si="179"/>
        <v>0.93345070422535215</v>
      </c>
      <c r="P1992" s="729">
        <f t="shared" si="180"/>
        <v>5.5105633802816904E-2</v>
      </c>
      <c r="Q1992" s="729">
        <f t="shared" si="181"/>
        <v>1.1443661971830986E-2</v>
      </c>
      <c r="R1992" s="729">
        <f t="shared" si="182"/>
        <v>0</v>
      </c>
      <c r="S1992" s="729">
        <f t="shared" si="183"/>
        <v>0</v>
      </c>
      <c r="U1992" s="738">
        <f t="shared" si="186"/>
        <v>-0.83200000000033469</v>
      </c>
      <c r="V1992" s="645">
        <f t="shared" si="187"/>
        <v>1.3198344630155894</v>
      </c>
      <c r="W1992" s="428">
        <f t="shared" si="190"/>
        <v>2.3690869135865782</v>
      </c>
      <c r="X1992" s="425">
        <f t="shared" si="184"/>
        <v>2.2487664172907542</v>
      </c>
    </row>
    <row r="1993" spans="1:31" x14ac:dyDescent="0.2">
      <c r="A1993" s="157">
        <v>44847</v>
      </c>
      <c r="B1993">
        <v>8550.57</v>
      </c>
      <c r="C1993">
        <v>415353</v>
      </c>
      <c r="D1993" s="193">
        <f t="shared" si="177"/>
        <v>2.0586272399621528</v>
      </c>
      <c r="E1993" s="428">
        <f t="shared" si="189"/>
        <v>2.5420306381013362</v>
      </c>
      <c r="F1993" s="425">
        <f t="shared" si="176"/>
        <v>2.2916112142866472</v>
      </c>
      <c r="G1993" s="717"/>
      <c r="H1993" s="229">
        <v>4690</v>
      </c>
      <c r="I1993" s="229">
        <v>337</v>
      </c>
      <c r="J1993" s="229">
        <v>524</v>
      </c>
      <c r="K1993" s="229">
        <v>0</v>
      </c>
      <c r="L1993" s="229">
        <v>0</v>
      </c>
      <c r="M1993" s="717"/>
      <c r="N1993" s="737">
        <f t="shared" si="178"/>
        <v>5551</v>
      </c>
      <c r="O1993" s="729">
        <f t="shared" si="179"/>
        <v>0.84489281210592682</v>
      </c>
      <c r="P1993" s="729">
        <f t="shared" si="180"/>
        <v>6.070978202125743E-2</v>
      </c>
      <c r="Q1993" s="729">
        <f t="shared" si="181"/>
        <v>9.4397405872815712E-2</v>
      </c>
      <c r="R1993" s="729">
        <f t="shared" si="182"/>
        <v>0</v>
      </c>
      <c r="S1993" s="729">
        <f t="shared" si="183"/>
        <v>0</v>
      </c>
      <c r="U1993" s="738">
        <f t="shared" si="186"/>
        <v>2999.5699999999997</v>
      </c>
      <c r="V1993" s="645">
        <f t="shared" si="187"/>
        <v>1.3364535708180751</v>
      </c>
      <c r="W1993" s="428">
        <f t="shared" si="190"/>
        <v>2.3690869135865782</v>
      </c>
      <c r="X1993" s="425">
        <f t="shared" si="184"/>
        <v>2.2487664172907542</v>
      </c>
    </row>
    <row r="1994" spans="1:31" x14ac:dyDescent="0.2">
      <c r="A1994" s="157">
        <v>44848</v>
      </c>
      <c r="B1994" s="179">
        <v>13580.392</v>
      </c>
      <c r="C1994">
        <v>466909</v>
      </c>
      <c r="D1994" s="193">
        <f t="shared" si="177"/>
        <v>2.9085736192705642</v>
      </c>
      <c r="E1994" s="428">
        <f t="shared" si="189"/>
        <v>2.5420306381013362</v>
      </c>
      <c r="F1994" s="425">
        <f t="shared" si="176"/>
        <v>2.2916112142866472</v>
      </c>
      <c r="G1994" s="717"/>
      <c r="H1994" s="229">
        <v>7663</v>
      </c>
      <c r="I1994" s="229">
        <v>3382</v>
      </c>
      <c r="J1994" s="229">
        <v>550</v>
      </c>
      <c r="K1994" s="229">
        <v>0</v>
      </c>
      <c r="L1994" s="229">
        <v>0</v>
      </c>
      <c r="M1994" s="717"/>
      <c r="N1994" s="737">
        <f t="shared" si="178"/>
        <v>11595</v>
      </c>
      <c r="O1994" s="729">
        <f t="shared" si="179"/>
        <v>0.6608883139284174</v>
      </c>
      <c r="P1994" s="729">
        <f t="shared" si="180"/>
        <v>0.2916774471755067</v>
      </c>
      <c r="Q1994" s="729">
        <f t="shared" si="181"/>
        <v>4.7434238896075898E-2</v>
      </c>
      <c r="R1994" s="729">
        <f t="shared" si="182"/>
        <v>0</v>
      </c>
      <c r="S1994" s="729">
        <f t="shared" si="183"/>
        <v>0</v>
      </c>
      <c r="U1994" s="738">
        <f t="shared" si="186"/>
        <v>1985.3919999999998</v>
      </c>
      <c r="V1994" s="645">
        <f t="shared" si="187"/>
        <v>2.4833532872572599</v>
      </c>
      <c r="W1994" s="428">
        <f t="shared" si="190"/>
        <v>2.3690869135865782</v>
      </c>
      <c r="X1994" s="425">
        <f t="shared" si="184"/>
        <v>2.2487664172907542</v>
      </c>
    </row>
    <row r="1995" spans="1:31" x14ac:dyDescent="0.2">
      <c r="A1995" s="157">
        <v>44851</v>
      </c>
      <c r="B1995" s="179">
        <v>8484.3739999999998</v>
      </c>
      <c r="C1995">
        <v>416697</v>
      </c>
      <c r="D1995" s="193">
        <f t="shared" si="177"/>
        <v>2.0361015318084843</v>
      </c>
      <c r="E1995" s="428">
        <f t="shared" si="189"/>
        <v>2.5420306381013362</v>
      </c>
      <c r="F1995" s="425">
        <f t="shared" si="176"/>
        <v>2.2916112142866472</v>
      </c>
      <c r="G1995" s="717"/>
      <c r="H1995" s="229">
        <v>4899</v>
      </c>
      <c r="I1995" s="229">
        <v>3004</v>
      </c>
      <c r="J1995" s="229">
        <v>637</v>
      </c>
      <c r="K1995" s="229">
        <v>0</v>
      </c>
      <c r="L1995" s="229">
        <v>0</v>
      </c>
      <c r="M1995" s="717"/>
      <c r="N1995" s="737">
        <f t="shared" si="178"/>
        <v>8540</v>
      </c>
      <c r="O1995" s="729">
        <f t="shared" si="179"/>
        <v>0.57365339578454333</v>
      </c>
      <c r="P1995" s="729">
        <f t="shared" si="180"/>
        <v>0.35175644028103042</v>
      </c>
      <c r="Q1995" s="729">
        <f t="shared" si="181"/>
        <v>7.4590163934426232E-2</v>
      </c>
      <c r="R1995" s="729">
        <f t="shared" si="182"/>
        <v>0</v>
      </c>
      <c r="S1995" s="729">
        <f t="shared" si="183"/>
        <v>0</v>
      </c>
      <c r="U1995" s="738">
        <f t="shared" si="186"/>
        <v>-55.626000000000204</v>
      </c>
      <c r="V1995" s="645">
        <f t="shared" si="187"/>
        <v>2.0494507999817611</v>
      </c>
      <c r="W1995" s="428">
        <f t="shared" si="190"/>
        <v>2.3690869135865782</v>
      </c>
      <c r="X1995" s="425">
        <f t="shared" si="184"/>
        <v>2.2487664172907542</v>
      </c>
    </row>
    <row r="1996" spans="1:31" x14ac:dyDescent="0.2">
      <c r="A1996" s="157">
        <v>44852</v>
      </c>
      <c r="B1996">
        <v>15883.99</v>
      </c>
      <c r="C1996">
        <v>434629</v>
      </c>
      <c r="D1996" s="193">
        <f t="shared" si="177"/>
        <v>3.6546088733149422</v>
      </c>
      <c r="E1996" s="428">
        <f t="shared" si="189"/>
        <v>2.5420306381013362</v>
      </c>
      <c r="F1996" s="425">
        <f t="shared" si="176"/>
        <v>2.2916112142866472</v>
      </c>
      <c r="G1996" s="717"/>
      <c r="H1996" s="229">
        <v>8741</v>
      </c>
      <c r="I1996" s="229">
        <v>3782</v>
      </c>
      <c r="J1996" s="229">
        <v>511</v>
      </c>
      <c r="K1996" s="229">
        <v>0</v>
      </c>
      <c r="L1996" s="229">
        <v>0</v>
      </c>
      <c r="M1996" s="717"/>
      <c r="N1996" s="737">
        <f t="shared" si="178"/>
        <v>13034</v>
      </c>
      <c r="O1996" s="729">
        <f t="shared" si="179"/>
        <v>0.67063065827834889</v>
      </c>
      <c r="P1996" s="729">
        <f t="shared" si="180"/>
        <v>0.29016418597514193</v>
      </c>
      <c r="Q1996" s="729">
        <f t="shared" si="181"/>
        <v>3.9205155746509131E-2</v>
      </c>
      <c r="R1996" s="729">
        <f t="shared" si="182"/>
        <v>0</v>
      </c>
      <c r="S1996" s="729">
        <f t="shared" si="183"/>
        <v>0</v>
      </c>
      <c r="U1996" s="738">
        <f t="shared" si="186"/>
        <v>2849.99</v>
      </c>
      <c r="V1996" s="645">
        <f t="shared" si="187"/>
        <v>2.9988795041288085</v>
      </c>
      <c r="W1996" s="428">
        <f t="shared" si="190"/>
        <v>2.3690869135865782</v>
      </c>
      <c r="X1996" s="425">
        <f t="shared" si="184"/>
        <v>2.2487664172907542</v>
      </c>
    </row>
    <row r="1997" spans="1:31" x14ac:dyDescent="0.2">
      <c r="A1997" s="157">
        <v>44853</v>
      </c>
      <c r="B1997" s="179">
        <v>9780.1620000000003</v>
      </c>
      <c r="C1997">
        <v>406042</v>
      </c>
      <c r="D1997" s="193">
        <f t="shared" si="177"/>
        <v>2.4086577250629246</v>
      </c>
      <c r="E1997" s="428">
        <f t="shared" si="189"/>
        <v>2.5420306381013362</v>
      </c>
      <c r="F1997" s="425">
        <f t="shared" si="176"/>
        <v>2.2916112142866472</v>
      </c>
      <c r="G1997" s="717"/>
      <c r="H1997" s="229">
        <v>9420</v>
      </c>
      <c r="I1997" s="229">
        <v>259</v>
      </c>
      <c r="J1997" s="229">
        <v>101</v>
      </c>
      <c r="K1997" s="229">
        <v>0</v>
      </c>
      <c r="L1997" s="229">
        <v>0</v>
      </c>
      <c r="M1997" s="717"/>
      <c r="N1997" s="737">
        <f t="shared" si="178"/>
        <v>9780</v>
      </c>
      <c r="O1997" s="729">
        <f t="shared" si="179"/>
        <v>0.96319018404907975</v>
      </c>
      <c r="P1997" s="729">
        <f t="shared" si="180"/>
        <v>2.6482617586912064E-2</v>
      </c>
      <c r="Q1997" s="729">
        <f t="shared" si="181"/>
        <v>1.032719836400818E-2</v>
      </c>
      <c r="R1997" s="729">
        <f t="shared" si="182"/>
        <v>0</v>
      </c>
      <c r="S1997" s="729">
        <f t="shared" si="183"/>
        <v>0</v>
      </c>
      <c r="U1997" s="738">
        <f t="shared" si="186"/>
        <v>0.16200000000026193</v>
      </c>
      <c r="V1997" s="645">
        <f t="shared" si="187"/>
        <v>2.4086178277124044</v>
      </c>
      <c r="W1997" s="428">
        <f t="shared" si="190"/>
        <v>2.3690869135865782</v>
      </c>
      <c r="X1997" s="425">
        <f t="shared" si="184"/>
        <v>2.2487664172907542</v>
      </c>
    </row>
    <row r="1998" spans="1:31" x14ac:dyDescent="0.2">
      <c r="A1998" s="157">
        <v>44854</v>
      </c>
      <c r="B1998">
        <v>11644.83</v>
      </c>
      <c r="C1998">
        <v>407650</v>
      </c>
      <c r="D1998" s="193">
        <f t="shared" si="177"/>
        <v>2.856575493683307</v>
      </c>
      <c r="E1998" s="428">
        <f t="shared" si="189"/>
        <v>2.5420306381013362</v>
      </c>
      <c r="F1998" s="425">
        <f t="shared" si="176"/>
        <v>2.2916112142866472</v>
      </c>
      <c r="G1998" s="717"/>
      <c r="H1998" s="229">
        <v>7118</v>
      </c>
      <c r="I1998" s="229">
        <v>4545</v>
      </c>
      <c r="J1998" s="229">
        <v>147</v>
      </c>
      <c r="K1998" s="229">
        <v>0</v>
      </c>
      <c r="L1998" s="229">
        <v>0</v>
      </c>
      <c r="M1998" s="717"/>
      <c r="N1998" s="737">
        <f t="shared" si="178"/>
        <v>11810</v>
      </c>
      <c r="O1998" s="729">
        <f t="shared" si="179"/>
        <v>0.60270956816257404</v>
      </c>
      <c r="P1998" s="729">
        <f t="shared" si="180"/>
        <v>0.38484335309060119</v>
      </c>
      <c r="Q1998" s="729">
        <f t="shared" si="181"/>
        <v>1.2447078746824726E-2</v>
      </c>
      <c r="R1998" s="729">
        <f t="shared" si="182"/>
        <v>0</v>
      </c>
      <c r="S1998" s="729">
        <f t="shared" si="183"/>
        <v>0</v>
      </c>
      <c r="U1998" s="738">
        <f t="shared" si="186"/>
        <v>-165.17000000000007</v>
      </c>
      <c r="V1998" s="645">
        <f t="shared" si="187"/>
        <v>2.8970930945664173</v>
      </c>
      <c r="W1998" s="428">
        <f t="shared" si="190"/>
        <v>2.3690869135865782</v>
      </c>
      <c r="X1998" s="425">
        <f t="shared" si="184"/>
        <v>2.2487664172907542</v>
      </c>
    </row>
    <row r="1999" spans="1:31" x14ac:dyDescent="0.2">
      <c r="A1999" s="157">
        <v>44855</v>
      </c>
      <c r="B1999" s="179">
        <v>12389.222</v>
      </c>
      <c r="C1999">
        <v>462296</v>
      </c>
      <c r="D1999" s="193">
        <f t="shared" si="177"/>
        <v>2.6799327703462716</v>
      </c>
      <c r="E1999" s="428">
        <f t="shared" si="189"/>
        <v>2.5420306381013362</v>
      </c>
      <c r="F1999" s="425">
        <f t="shared" si="176"/>
        <v>2.2916112142866472</v>
      </c>
      <c r="G1999" s="717"/>
      <c r="H1999" s="229">
        <v>7429</v>
      </c>
      <c r="I1999" s="229">
        <v>2777</v>
      </c>
      <c r="J1999" s="229">
        <v>0</v>
      </c>
      <c r="K1999" s="229">
        <v>0</v>
      </c>
      <c r="L1999" s="229">
        <v>0</v>
      </c>
      <c r="M1999" s="717"/>
      <c r="N1999" s="737">
        <f t="shared" si="178"/>
        <v>10206</v>
      </c>
      <c r="O1999" s="729">
        <f t="shared" si="179"/>
        <v>0.72790515383107979</v>
      </c>
      <c r="P1999" s="729">
        <f t="shared" si="180"/>
        <v>0.27209484616892027</v>
      </c>
      <c r="Q1999" s="729">
        <f t="shared" si="181"/>
        <v>0</v>
      </c>
      <c r="R1999" s="729">
        <f t="shared" si="182"/>
        <v>0</v>
      </c>
      <c r="S1999" s="729">
        <f t="shared" si="183"/>
        <v>0</v>
      </c>
      <c r="U1999" s="738">
        <f t="shared" si="186"/>
        <v>2183.2219999999998</v>
      </c>
      <c r="V1999" s="645">
        <f t="shared" si="187"/>
        <v>2.2076764670254554</v>
      </c>
      <c r="W1999" s="428">
        <f t="shared" si="190"/>
        <v>2.3690869135865782</v>
      </c>
      <c r="X1999" s="425">
        <f t="shared" si="184"/>
        <v>2.2487664172907542</v>
      </c>
    </row>
    <row r="2000" spans="1:31" x14ac:dyDescent="0.2">
      <c r="A2000" s="157">
        <v>44858</v>
      </c>
      <c r="B2000">
        <v>13891.18</v>
      </c>
      <c r="C2000">
        <v>442117</v>
      </c>
      <c r="D2000" s="193">
        <f t="shared" si="177"/>
        <v>3.1419692072460461</v>
      </c>
      <c r="E2000" s="428">
        <f t="shared" si="189"/>
        <v>2.5420306381013362</v>
      </c>
      <c r="F2000" s="425">
        <f t="shared" si="176"/>
        <v>2.2916112142866472</v>
      </c>
      <c r="G2000" s="717"/>
      <c r="H2000" s="229">
        <v>9823</v>
      </c>
      <c r="I2000" s="229">
        <v>1357</v>
      </c>
      <c r="J2000" s="229">
        <v>779</v>
      </c>
      <c r="K2000" s="229">
        <v>0</v>
      </c>
      <c r="L2000" s="229">
        <v>0</v>
      </c>
      <c r="M2000" s="717"/>
      <c r="N2000" s="737">
        <f t="shared" si="178"/>
        <v>11959</v>
      </c>
      <c r="O2000" s="729">
        <f t="shared" si="179"/>
        <v>0.82138974830671463</v>
      </c>
      <c r="P2000" s="729">
        <f t="shared" si="180"/>
        <v>0.11347102600551885</v>
      </c>
      <c r="Q2000" s="729">
        <f t="shared" si="181"/>
        <v>6.5139225687766533E-2</v>
      </c>
      <c r="R2000" s="729">
        <f t="shared" si="182"/>
        <v>0</v>
      </c>
      <c r="S2000" s="729">
        <f t="shared" si="183"/>
        <v>0</v>
      </c>
      <c r="U2000" s="738">
        <f t="shared" si="186"/>
        <v>1932.1800000000003</v>
      </c>
      <c r="V2000" s="645">
        <f t="shared" si="187"/>
        <v>2.7049400950427147</v>
      </c>
      <c r="W2000" s="428">
        <f t="shared" si="190"/>
        <v>2.3690869135865782</v>
      </c>
      <c r="X2000" s="425">
        <f t="shared" si="184"/>
        <v>2.2487664172907542</v>
      </c>
    </row>
    <row r="2001" spans="1:31" x14ac:dyDescent="0.2">
      <c r="A2001" s="157">
        <v>44859</v>
      </c>
      <c r="B2001">
        <v>7519.02</v>
      </c>
      <c r="C2001">
        <v>358926</v>
      </c>
      <c r="D2001" s="193">
        <f t="shared" si="177"/>
        <v>2.0948663512813228</v>
      </c>
      <c r="E2001" s="428">
        <f t="shared" si="189"/>
        <v>2.5420306381013362</v>
      </c>
      <c r="F2001" s="425">
        <f t="shared" si="176"/>
        <v>2.2916112142866472</v>
      </c>
      <c r="G2001" s="717"/>
      <c r="H2001" s="229">
        <v>6730</v>
      </c>
      <c r="I2001" s="229">
        <v>477</v>
      </c>
      <c r="J2001" s="229">
        <v>363</v>
      </c>
      <c r="K2001" s="229">
        <v>0</v>
      </c>
      <c r="L2001" s="229">
        <v>0</v>
      </c>
      <c r="M2001" s="717"/>
      <c r="N2001" s="737">
        <f t="shared" si="178"/>
        <v>7570</v>
      </c>
      <c r="O2001" s="729">
        <f t="shared" si="179"/>
        <v>0.88903566710700133</v>
      </c>
      <c r="P2001" s="729">
        <f t="shared" si="180"/>
        <v>6.301188903566711E-2</v>
      </c>
      <c r="Q2001" s="729">
        <f t="shared" si="181"/>
        <v>4.7952443857331571E-2</v>
      </c>
      <c r="R2001" s="729">
        <f t="shared" si="182"/>
        <v>0</v>
      </c>
      <c r="S2001" s="729">
        <f t="shared" si="183"/>
        <v>0</v>
      </c>
      <c r="U2001" s="738">
        <f t="shared" si="186"/>
        <v>-50.979999999999563</v>
      </c>
      <c r="V2001" s="645">
        <f t="shared" si="187"/>
        <v>2.1090698361222091</v>
      </c>
      <c r="W2001" s="428">
        <f t="shared" si="190"/>
        <v>2.3690869135865782</v>
      </c>
      <c r="X2001" s="425">
        <f t="shared" si="184"/>
        <v>2.2487664172907542</v>
      </c>
    </row>
    <row r="2002" spans="1:31" x14ac:dyDescent="0.2">
      <c r="A2002" s="157">
        <v>44860</v>
      </c>
      <c r="B2002">
        <v>9840.15</v>
      </c>
      <c r="C2002">
        <v>403906</v>
      </c>
      <c r="D2002" s="193">
        <f t="shared" si="177"/>
        <v>2.436247542745094</v>
      </c>
      <c r="E2002" s="428">
        <f t="shared" si="189"/>
        <v>2.5420306381013362</v>
      </c>
      <c r="F2002" s="425">
        <f t="shared" si="176"/>
        <v>2.2916112142866472</v>
      </c>
      <c r="G2002" s="717"/>
      <c r="H2002" s="229">
        <v>9452</v>
      </c>
      <c r="I2002" s="229">
        <v>388</v>
      </c>
      <c r="J2002" s="229">
        <v>0</v>
      </c>
      <c r="K2002" s="229">
        <v>0</v>
      </c>
      <c r="L2002" s="229">
        <v>0</v>
      </c>
      <c r="M2002" s="717"/>
      <c r="N2002" s="737">
        <f t="shared" si="178"/>
        <v>9840</v>
      </c>
      <c r="O2002" s="729">
        <f t="shared" si="179"/>
        <v>0.96056910569105691</v>
      </c>
      <c r="P2002" s="729">
        <f t="shared" si="180"/>
        <v>3.9430894308943087E-2</v>
      </c>
      <c r="Q2002" s="729">
        <f t="shared" si="181"/>
        <v>0</v>
      </c>
      <c r="R2002" s="729">
        <f t="shared" si="182"/>
        <v>0</v>
      </c>
      <c r="S2002" s="729">
        <f t="shared" si="183"/>
        <v>0</v>
      </c>
      <c r="U2002" s="738">
        <f t="shared" si="186"/>
        <v>0.1499999999996362</v>
      </c>
      <c r="V2002" s="645">
        <f t="shared" si="187"/>
        <v>2.4362104053913534</v>
      </c>
      <c r="W2002" s="428">
        <f t="shared" si="190"/>
        <v>2.3690869135865782</v>
      </c>
      <c r="X2002" s="425">
        <f t="shared" si="184"/>
        <v>2.2487664172907542</v>
      </c>
    </row>
    <row r="2003" spans="1:31" x14ac:dyDescent="0.2">
      <c r="A2003" s="157">
        <v>44861</v>
      </c>
      <c r="B2003">
        <v>12312.72</v>
      </c>
      <c r="C2003">
        <v>249561</v>
      </c>
      <c r="D2003" s="193">
        <f t="shared" si="177"/>
        <v>4.9337516679288829</v>
      </c>
      <c r="E2003" s="428">
        <f t="shared" si="189"/>
        <v>2.5420306381013362</v>
      </c>
      <c r="F2003" s="425">
        <f t="shared" ref="F2003:F2039" si="191">$F$1816</f>
        <v>2.2916112142866472</v>
      </c>
      <c r="G2003" s="717"/>
      <c r="H2003" s="229">
        <v>9713</v>
      </c>
      <c r="I2003" s="229">
        <v>1683</v>
      </c>
      <c r="J2003" s="229">
        <v>33</v>
      </c>
      <c r="K2003" s="229">
        <v>0</v>
      </c>
      <c r="L2003" s="229">
        <v>0</v>
      </c>
      <c r="M2003" s="717"/>
      <c r="N2003" s="737">
        <f t="shared" si="178"/>
        <v>11429</v>
      </c>
      <c r="O2003" s="729">
        <f t="shared" si="179"/>
        <v>0.84985563041385948</v>
      </c>
      <c r="P2003" s="729">
        <f t="shared" si="180"/>
        <v>0.14725697786333011</v>
      </c>
      <c r="Q2003" s="729">
        <f t="shared" si="181"/>
        <v>2.8873917228103944E-3</v>
      </c>
      <c r="R2003" s="729">
        <f t="shared" si="182"/>
        <v>0</v>
      </c>
      <c r="S2003" s="729">
        <f t="shared" si="183"/>
        <v>0</v>
      </c>
      <c r="U2003" s="738">
        <f t="shared" si="186"/>
        <v>883.71999999999935</v>
      </c>
      <c r="V2003" s="645">
        <f t="shared" si="187"/>
        <v>4.579641851090515</v>
      </c>
      <c r="W2003" s="428">
        <f t="shared" si="190"/>
        <v>2.3690869135865782</v>
      </c>
      <c r="X2003" s="425">
        <f t="shared" si="184"/>
        <v>2.2487664172907542</v>
      </c>
    </row>
    <row r="2004" spans="1:31" x14ac:dyDescent="0.2">
      <c r="A2004" s="157">
        <v>44862</v>
      </c>
      <c r="B2004" s="179">
        <v>7862.5839999999998</v>
      </c>
      <c r="C2004">
        <v>374687</v>
      </c>
      <c r="D2004" s="193">
        <f t="shared" si="177"/>
        <v>2.098440565058302</v>
      </c>
      <c r="E2004" s="428">
        <f t="shared" si="189"/>
        <v>2.5420306381013362</v>
      </c>
      <c r="F2004" s="425">
        <f t="shared" si="191"/>
        <v>2.2916112142866472</v>
      </c>
      <c r="G2004" s="717"/>
      <c r="H2004" s="229">
        <v>4878</v>
      </c>
      <c r="I2004" s="229">
        <v>3389</v>
      </c>
      <c r="J2004" s="229">
        <v>876</v>
      </c>
      <c r="K2004" s="229">
        <v>0</v>
      </c>
      <c r="L2004" s="229">
        <v>0</v>
      </c>
      <c r="M2004" s="717"/>
      <c r="N2004" s="737">
        <f t="shared" si="178"/>
        <v>9143</v>
      </c>
      <c r="O2004" s="729">
        <f t="shared" si="179"/>
        <v>0.53352291370447336</v>
      </c>
      <c r="P2004" s="729">
        <f t="shared" si="180"/>
        <v>0.37066608334244777</v>
      </c>
      <c r="Q2004" s="729">
        <f t="shared" si="181"/>
        <v>9.5811002953078858E-2</v>
      </c>
      <c r="R2004" s="729">
        <f t="shared" si="182"/>
        <v>0</v>
      </c>
      <c r="S2004" s="729">
        <f t="shared" si="183"/>
        <v>0</v>
      </c>
      <c r="U2004" s="738">
        <f t="shared" si="186"/>
        <v>-1280.4160000000002</v>
      </c>
      <c r="V2004" s="645">
        <f t="shared" si="187"/>
        <v>2.4401700619450368</v>
      </c>
      <c r="W2004" s="428">
        <f t="shared" si="190"/>
        <v>2.3690869135865782</v>
      </c>
      <c r="X2004" s="425">
        <f t="shared" si="184"/>
        <v>2.2487664172907542</v>
      </c>
    </row>
    <row r="2005" spans="1:31" x14ac:dyDescent="0.2">
      <c r="A2005" s="711">
        <v>44867</v>
      </c>
      <c r="B2005" s="109">
        <v>9807.39</v>
      </c>
      <c r="C2005" s="109">
        <v>364621</v>
      </c>
      <c r="D2005" s="724">
        <f t="shared" si="177"/>
        <v>2.6897490819234218</v>
      </c>
      <c r="E2005" s="712">
        <f>AVERAGE(D2005:D2024)</f>
        <v>2.4196804331044195</v>
      </c>
      <c r="F2005" s="725">
        <f t="shared" si="191"/>
        <v>2.2916112142866472</v>
      </c>
      <c r="G2005" s="726"/>
      <c r="H2005" s="762">
        <v>5607</v>
      </c>
      <c r="I2005" s="762">
        <v>1770</v>
      </c>
      <c r="J2005" s="762">
        <v>189</v>
      </c>
      <c r="K2005" s="762">
        <v>0</v>
      </c>
      <c r="L2005" s="762">
        <v>0</v>
      </c>
      <c r="M2005" s="726"/>
      <c r="N2005" s="741">
        <f t="shared" si="178"/>
        <v>7566</v>
      </c>
      <c r="O2005" s="728">
        <f t="shared" si="179"/>
        <v>0.74107850911974626</v>
      </c>
      <c r="P2005" s="728">
        <f t="shared" si="180"/>
        <v>0.23394131641554322</v>
      </c>
      <c r="Q2005" s="728">
        <f t="shared" si="181"/>
        <v>2.4980174464710549E-2</v>
      </c>
      <c r="R2005" s="728">
        <f t="shared" si="182"/>
        <v>0</v>
      </c>
      <c r="S2005" s="728">
        <f t="shared" si="183"/>
        <v>0</v>
      </c>
      <c r="T2005" s="109"/>
      <c r="U2005" s="740">
        <f t="shared" si="186"/>
        <v>2241.3899999999994</v>
      </c>
      <c r="V2005" s="724">
        <f t="shared" si="187"/>
        <v>2.075031333905617</v>
      </c>
      <c r="W2005" s="712">
        <f>AVERAGE(V2005:V2024)</f>
        <v>2.3281919131486077</v>
      </c>
      <c r="X2005" s="725">
        <f t="shared" si="184"/>
        <v>2.2487664172907542</v>
      </c>
      <c r="Y2005" s="109"/>
      <c r="Z2005" s="109"/>
      <c r="AA2005" s="109"/>
      <c r="AB2005" s="109"/>
      <c r="AC2005" s="109"/>
      <c r="AD2005" s="109"/>
      <c r="AE2005" s="109"/>
    </row>
    <row r="2006" spans="1:31" x14ac:dyDescent="0.2">
      <c r="A2006" s="157">
        <v>44868</v>
      </c>
      <c r="B2006">
        <v>9268.59</v>
      </c>
      <c r="C2006">
        <v>380108</v>
      </c>
      <c r="D2006" s="193">
        <f t="shared" si="177"/>
        <v>2.4384096099003441</v>
      </c>
      <c r="E2006" s="428">
        <f>$E$2005</f>
        <v>2.4196804331044195</v>
      </c>
      <c r="F2006" s="425">
        <f t="shared" si="191"/>
        <v>2.2916112142866472</v>
      </c>
      <c r="G2006" s="717"/>
      <c r="H2006" s="229">
        <v>6745</v>
      </c>
      <c r="I2006" s="229">
        <v>2484</v>
      </c>
      <c r="J2006" s="229">
        <v>40</v>
      </c>
      <c r="K2006" s="229">
        <v>0</v>
      </c>
      <c r="L2006" s="229">
        <v>0</v>
      </c>
      <c r="M2006" s="717"/>
      <c r="N2006" s="737">
        <f t="shared" si="178"/>
        <v>9269</v>
      </c>
      <c r="O2006" s="729">
        <f t="shared" si="179"/>
        <v>0.7276944654223757</v>
      </c>
      <c r="P2006" s="729">
        <f t="shared" si="180"/>
        <v>0.26799007444168732</v>
      </c>
      <c r="Q2006" s="729">
        <f t="shared" si="181"/>
        <v>4.3154601359369944E-3</v>
      </c>
      <c r="R2006" s="729">
        <f t="shared" si="182"/>
        <v>0</v>
      </c>
      <c r="S2006" s="729">
        <f t="shared" si="183"/>
        <v>0</v>
      </c>
      <c r="U2006" s="738">
        <f t="shared" si="186"/>
        <v>-0.40999999999985448</v>
      </c>
      <c r="V2006" s="645">
        <f t="shared" si="187"/>
        <v>2.4385174739810793</v>
      </c>
      <c r="W2006" s="428">
        <f>$W$2005</f>
        <v>2.3281919131486077</v>
      </c>
      <c r="X2006" s="425">
        <f t="shared" si="184"/>
        <v>2.2487664172907542</v>
      </c>
      <c r="Z2006" s="759">
        <v>44866</v>
      </c>
      <c r="AA2006" s="760">
        <f>AVERAGE(O2005:O2024)</f>
        <v>0.76873162538499051</v>
      </c>
      <c r="AB2006" s="760">
        <f>AVERAGE(P2005:P2024)</f>
        <v>0.20079982312065572</v>
      </c>
      <c r="AC2006" s="760">
        <f>AVERAGE(Q2005:Q2024)</f>
        <v>3.0468551494353839E-2</v>
      </c>
      <c r="AD2006" s="760">
        <f>AVERAGE(R2006:R2024)</f>
        <v>0</v>
      </c>
      <c r="AE2006" s="760">
        <f>AVERAGE(S2005:S2024)</f>
        <v>0</v>
      </c>
    </row>
    <row r="2007" spans="1:31" x14ac:dyDescent="0.2">
      <c r="A2007" s="157">
        <v>44869</v>
      </c>
      <c r="B2007" s="179">
        <v>16657.218000000001</v>
      </c>
      <c r="C2007">
        <v>418396</v>
      </c>
      <c r="D2007" s="193">
        <f t="shared" si="177"/>
        <v>3.9812087113643537</v>
      </c>
      <c r="E2007" s="428">
        <f t="shared" ref="E2007:E2024" si="192">$E$2005</f>
        <v>2.4196804331044195</v>
      </c>
      <c r="F2007" s="425">
        <f t="shared" si="191"/>
        <v>2.2916112142866472</v>
      </c>
      <c r="G2007" s="717"/>
      <c r="H2007" s="229">
        <v>8627</v>
      </c>
      <c r="I2007" s="229">
        <v>4862</v>
      </c>
      <c r="J2007" s="229">
        <v>591</v>
      </c>
      <c r="K2007" s="229">
        <v>0</v>
      </c>
      <c r="L2007" s="229">
        <v>0</v>
      </c>
      <c r="M2007" s="717"/>
      <c r="N2007" s="737">
        <f t="shared" si="178"/>
        <v>14080</v>
      </c>
      <c r="O2007" s="729">
        <f t="shared" si="179"/>
        <v>0.61271306818181814</v>
      </c>
      <c r="P2007" s="729">
        <f t="shared" si="180"/>
        <v>0.34531250000000002</v>
      </c>
      <c r="Q2007" s="729">
        <f t="shared" si="181"/>
        <v>4.197443181818182E-2</v>
      </c>
      <c r="R2007" s="729">
        <f t="shared" si="182"/>
        <v>0</v>
      </c>
      <c r="S2007" s="729">
        <f t="shared" si="183"/>
        <v>0</v>
      </c>
      <c r="U2007" s="738">
        <f t="shared" si="186"/>
        <v>2577.2180000000008</v>
      </c>
      <c r="V2007" s="645">
        <f t="shared" si="187"/>
        <v>3.3652329372173733</v>
      </c>
      <c r="W2007" s="428">
        <f t="shared" ref="W2007:W2023" si="193">$W$2005</f>
        <v>2.3281919131486077</v>
      </c>
      <c r="X2007" s="425">
        <f t="shared" si="184"/>
        <v>2.2487664172907542</v>
      </c>
    </row>
    <row r="2008" spans="1:31" x14ac:dyDescent="0.2">
      <c r="A2008" s="157">
        <v>44872</v>
      </c>
      <c r="B2008">
        <v>8520.41</v>
      </c>
      <c r="C2008">
        <v>408453</v>
      </c>
      <c r="D2008" s="193">
        <f t="shared" si="177"/>
        <v>2.0860196889238174</v>
      </c>
      <c r="E2008" s="428">
        <f t="shared" si="192"/>
        <v>2.4196804331044195</v>
      </c>
      <c r="F2008" s="425">
        <f t="shared" si="191"/>
        <v>2.2916112142866472</v>
      </c>
      <c r="G2008" s="717"/>
      <c r="H2008" s="229">
        <v>7453</v>
      </c>
      <c r="I2008" s="229">
        <v>556</v>
      </c>
      <c r="J2008" s="229">
        <v>0</v>
      </c>
      <c r="K2008" s="229">
        <v>0</v>
      </c>
      <c r="L2008" s="229">
        <v>0</v>
      </c>
      <c r="M2008" s="717"/>
      <c r="N2008" s="737">
        <f t="shared" si="178"/>
        <v>8009</v>
      </c>
      <c r="O2008" s="729">
        <f t="shared" si="179"/>
        <v>0.93057809963790739</v>
      </c>
      <c r="P2008" s="729">
        <f t="shared" si="180"/>
        <v>6.9421900362092642E-2</v>
      </c>
      <c r="Q2008" s="729">
        <f t="shared" si="181"/>
        <v>0</v>
      </c>
      <c r="R2008" s="729">
        <f t="shared" si="182"/>
        <v>0</v>
      </c>
      <c r="S2008" s="729">
        <f t="shared" si="183"/>
        <v>0</v>
      </c>
      <c r="U2008" s="738">
        <f t="shared" si="186"/>
        <v>511.40999999999985</v>
      </c>
      <c r="V2008" s="645">
        <f t="shared" si="187"/>
        <v>1.960813116809033</v>
      </c>
      <c r="W2008" s="428">
        <f t="shared" si="193"/>
        <v>2.3281919131486077</v>
      </c>
      <c r="X2008" s="425">
        <f t="shared" si="184"/>
        <v>2.2487664172907542</v>
      </c>
    </row>
    <row r="2009" spans="1:31" x14ac:dyDescent="0.2">
      <c r="A2009" s="157">
        <v>44873</v>
      </c>
      <c r="B2009">
        <v>12391.23</v>
      </c>
      <c r="C2009">
        <v>425273</v>
      </c>
      <c r="D2009" s="193">
        <f t="shared" si="177"/>
        <v>2.9137118980043408</v>
      </c>
      <c r="E2009" s="428">
        <f t="shared" si="192"/>
        <v>2.4196804331044195</v>
      </c>
      <c r="F2009" s="425">
        <f t="shared" si="191"/>
        <v>2.2916112142866472</v>
      </c>
      <c r="G2009" s="717"/>
      <c r="H2009" s="229">
        <v>10251</v>
      </c>
      <c r="I2009" s="229">
        <v>1745</v>
      </c>
      <c r="J2009" s="229">
        <v>46</v>
      </c>
      <c r="K2009" s="229">
        <v>0</v>
      </c>
      <c r="L2009" s="229">
        <v>0</v>
      </c>
      <c r="M2009" s="717"/>
      <c r="N2009" s="737">
        <f t="shared" si="178"/>
        <v>12042</v>
      </c>
      <c r="O2009" s="729">
        <f t="shared" si="179"/>
        <v>0.85127055306427502</v>
      </c>
      <c r="P2009" s="729">
        <f t="shared" si="180"/>
        <v>0.14490948347450588</v>
      </c>
      <c r="Q2009" s="729">
        <f t="shared" si="181"/>
        <v>3.8199634612190664E-3</v>
      </c>
      <c r="R2009" s="729">
        <f t="shared" si="182"/>
        <v>0</v>
      </c>
      <c r="S2009" s="729">
        <f t="shared" si="183"/>
        <v>0</v>
      </c>
      <c r="U2009" s="738">
        <f t="shared" si="186"/>
        <v>349.22999999999956</v>
      </c>
      <c r="V2009" s="645">
        <f t="shared" si="187"/>
        <v>2.8315928826894723</v>
      </c>
      <c r="W2009" s="428">
        <f t="shared" si="193"/>
        <v>2.3281919131486077</v>
      </c>
      <c r="X2009" s="425">
        <f t="shared" si="184"/>
        <v>2.2487664172907542</v>
      </c>
    </row>
    <row r="2010" spans="1:31" x14ac:dyDescent="0.2">
      <c r="A2010" s="157">
        <v>44874</v>
      </c>
      <c r="B2010" s="179">
        <v>11236.939</v>
      </c>
      <c r="C2010">
        <v>423635</v>
      </c>
      <c r="D2010" s="193">
        <f t="shared" si="177"/>
        <v>2.6525048685779034</v>
      </c>
      <c r="E2010" s="428">
        <f t="shared" si="192"/>
        <v>2.4196804331044195</v>
      </c>
      <c r="F2010" s="425">
        <f t="shared" si="191"/>
        <v>2.2916112142866472</v>
      </c>
      <c r="G2010" s="717"/>
      <c r="H2010" s="229">
        <v>9341</v>
      </c>
      <c r="I2010" s="229">
        <v>1725</v>
      </c>
      <c r="J2010" s="229">
        <v>136</v>
      </c>
      <c r="K2010" s="229">
        <v>0</v>
      </c>
      <c r="L2010" s="229">
        <v>0</v>
      </c>
      <c r="M2010" s="717"/>
      <c r="N2010" s="737">
        <f t="shared" ref="N2010:N2039" si="194">SUM(H2010:L2010)</f>
        <v>11202</v>
      </c>
      <c r="O2010" s="729">
        <f t="shared" ref="O2010:O2039" si="195">H2010/N2010</f>
        <v>0.83386895197286204</v>
      </c>
      <c r="P2010" s="729">
        <f t="shared" ref="P2010:P2039" si="196">I2010/N2010</f>
        <v>0.15399035886448847</v>
      </c>
      <c r="Q2010" s="729">
        <f t="shared" ref="Q2010:Q2039" si="197">J2010/N2010</f>
        <v>1.2140689162649527E-2</v>
      </c>
      <c r="R2010" s="729">
        <f t="shared" ref="R2010:R2039" si="198">K2010/N2010</f>
        <v>0</v>
      </c>
      <c r="S2010" s="729">
        <f t="shared" ref="S2010:S2039" si="199">L2010/N2010</f>
        <v>0</v>
      </c>
      <c r="U2010" s="738">
        <f t="shared" si="186"/>
        <v>34.939000000000306</v>
      </c>
      <c r="V2010" s="645">
        <f t="shared" si="187"/>
        <v>2.6442574385969055</v>
      </c>
      <c r="W2010" s="428">
        <f t="shared" si="193"/>
        <v>2.3281919131486077</v>
      </c>
      <c r="X2010" s="425">
        <f t="shared" ref="X2010:X2039" si="200">$X$1816</f>
        <v>2.2487664172907542</v>
      </c>
    </row>
    <row r="2011" spans="1:31" x14ac:dyDescent="0.2">
      <c r="A2011" s="157">
        <v>44875</v>
      </c>
      <c r="B2011">
        <v>11431.34</v>
      </c>
      <c r="C2011">
        <v>451467</v>
      </c>
      <c r="D2011" s="193">
        <f t="shared" si="177"/>
        <v>2.5320433165657734</v>
      </c>
      <c r="E2011" s="428">
        <f t="shared" si="192"/>
        <v>2.4196804331044195</v>
      </c>
      <c r="F2011" s="425">
        <f t="shared" si="191"/>
        <v>2.2916112142866472</v>
      </c>
      <c r="G2011" s="717"/>
      <c r="H2011" s="229">
        <v>7453</v>
      </c>
      <c r="I2011" s="229">
        <v>3286</v>
      </c>
      <c r="J2011" s="229">
        <v>693</v>
      </c>
      <c r="K2011" s="229">
        <v>0</v>
      </c>
      <c r="L2011" s="229">
        <v>0</v>
      </c>
      <c r="M2011" s="717"/>
      <c r="N2011" s="737">
        <f t="shared" si="194"/>
        <v>11432</v>
      </c>
      <c r="O2011" s="729">
        <f t="shared" si="195"/>
        <v>0.65194191742477259</v>
      </c>
      <c r="P2011" s="729">
        <f t="shared" si="196"/>
        <v>0.28743876836948917</v>
      </c>
      <c r="Q2011" s="729">
        <f t="shared" si="197"/>
        <v>6.0619314205738281E-2</v>
      </c>
      <c r="R2011" s="729">
        <f t="shared" si="198"/>
        <v>0</v>
      </c>
      <c r="S2011" s="729">
        <f t="shared" si="199"/>
        <v>0</v>
      </c>
      <c r="U2011" s="738">
        <f t="shared" si="186"/>
        <v>-0.65999999999985448</v>
      </c>
      <c r="V2011" s="645">
        <f t="shared" si="187"/>
        <v>2.5321895066527564</v>
      </c>
      <c r="W2011" s="428">
        <f t="shared" si="193"/>
        <v>2.3281919131486077</v>
      </c>
      <c r="X2011" s="425">
        <f t="shared" si="200"/>
        <v>2.2487664172907542</v>
      </c>
    </row>
    <row r="2012" spans="1:31" x14ac:dyDescent="0.2">
      <c r="A2012" s="157">
        <v>44879</v>
      </c>
      <c r="B2012">
        <v>7934.13</v>
      </c>
      <c r="C2012">
        <v>398732</v>
      </c>
      <c r="D2012" s="193">
        <f t="shared" si="177"/>
        <v>1.9898402937311277</v>
      </c>
      <c r="E2012" s="428">
        <f t="shared" si="192"/>
        <v>2.4196804331044195</v>
      </c>
      <c r="F2012" s="425">
        <f t="shared" si="191"/>
        <v>2.2916112142866472</v>
      </c>
      <c r="G2012" s="717"/>
      <c r="H2012" s="229">
        <v>7509</v>
      </c>
      <c r="I2012" s="229">
        <v>554</v>
      </c>
      <c r="J2012" s="229">
        <v>0</v>
      </c>
      <c r="K2012" s="229">
        <v>0</v>
      </c>
      <c r="L2012" s="229">
        <v>0</v>
      </c>
      <c r="M2012" s="717"/>
      <c r="N2012" s="737">
        <f t="shared" si="194"/>
        <v>8063</v>
      </c>
      <c r="O2012" s="729">
        <f t="shared" si="195"/>
        <v>0.93129108272355199</v>
      </c>
      <c r="P2012" s="729">
        <f t="shared" si="196"/>
        <v>6.870891727644797E-2</v>
      </c>
      <c r="Q2012" s="729">
        <f t="shared" si="197"/>
        <v>0</v>
      </c>
      <c r="R2012" s="729">
        <f t="shared" si="198"/>
        <v>0</v>
      </c>
      <c r="S2012" s="729">
        <f t="shared" si="199"/>
        <v>0</v>
      </c>
      <c r="U2012" s="738">
        <f t="shared" si="186"/>
        <v>-128.86999999999989</v>
      </c>
      <c r="V2012" s="645">
        <f t="shared" si="187"/>
        <v>2.022160247986116</v>
      </c>
      <c r="W2012" s="428">
        <f t="shared" si="193"/>
        <v>2.3281919131486077</v>
      </c>
      <c r="X2012" s="425">
        <f t="shared" si="200"/>
        <v>2.2487664172907542</v>
      </c>
    </row>
    <row r="2013" spans="1:31" x14ac:dyDescent="0.2">
      <c r="A2013" s="157">
        <v>44880</v>
      </c>
      <c r="B2013">
        <v>10550.39</v>
      </c>
      <c r="C2013">
        <v>419336</v>
      </c>
      <c r="D2013" s="193">
        <f t="shared" si="177"/>
        <v>2.5159752561191979</v>
      </c>
      <c r="E2013" s="428">
        <f t="shared" si="192"/>
        <v>2.4196804331044195</v>
      </c>
      <c r="F2013" s="425">
        <f t="shared" si="191"/>
        <v>2.2916112142866472</v>
      </c>
      <c r="G2013" s="717"/>
      <c r="H2013" s="229">
        <v>6955</v>
      </c>
      <c r="I2013" s="229">
        <v>3201</v>
      </c>
      <c r="J2013" s="229">
        <v>580</v>
      </c>
      <c r="K2013" s="229">
        <v>0</v>
      </c>
      <c r="L2013" s="229">
        <v>0</v>
      </c>
      <c r="M2013" s="717"/>
      <c r="N2013" s="737">
        <f t="shared" si="194"/>
        <v>10736</v>
      </c>
      <c r="O2013" s="729">
        <f t="shared" si="195"/>
        <v>0.6478204172876304</v>
      </c>
      <c r="P2013" s="729">
        <f t="shared" si="196"/>
        <v>0.29815573770491804</v>
      </c>
      <c r="Q2013" s="729">
        <f t="shared" si="197"/>
        <v>5.4023845007451568E-2</v>
      </c>
      <c r="R2013" s="729">
        <f t="shared" si="198"/>
        <v>0</v>
      </c>
      <c r="S2013" s="729">
        <f t="shared" si="199"/>
        <v>0</v>
      </c>
      <c r="U2013" s="738">
        <f t="shared" si="186"/>
        <v>-185.61000000000058</v>
      </c>
      <c r="V2013" s="645">
        <f t="shared" si="187"/>
        <v>2.5602380906957665</v>
      </c>
      <c r="W2013" s="428">
        <f t="shared" si="193"/>
        <v>2.3281919131486077</v>
      </c>
      <c r="X2013" s="425">
        <f t="shared" si="200"/>
        <v>2.2487664172907542</v>
      </c>
    </row>
    <row r="2014" spans="1:31" x14ac:dyDescent="0.2">
      <c r="A2014" s="157">
        <v>44881</v>
      </c>
      <c r="B2014">
        <v>10087.16</v>
      </c>
      <c r="C2014">
        <v>435658</v>
      </c>
      <c r="D2014" s="193">
        <f t="shared" si="177"/>
        <v>2.3153850038332822</v>
      </c>
      <c r="E2014" s="428">
        <f t="shared" si="192"/>
        <v>2.4196804331044195</v>
      </c>
      <c r="F2014" s="425">
        <f t="shared" si="191"/>
        <v>2.2916112142866472</v>
      </c>
      <c r="G2014" s="717"/>
      <c r="H2014" s="229">
        <v>8456</v>
      </c>
      <c r="I2014" s="229">
        <v>965</v>
      </c>
      <c r="J2014" s="229">
        <v>169</v>
      </c>
      <c r="K2014" s="229">
        <v>0</v>
      </c>
      <c r="L2014" s="229">
        <v>0</v>
      </c>
      <c r="M2014" s="717"/>
      <c r="N2014" s="737">
        <f t="shared" si="194"/>
        <v>9590</v>
      </c>
      <c r="O2014" s="729">
        <f t="shared" si="195"/>
        <v>0.88175182481751824</v>
      </c>
      <c r="P2014" s="729">
        <f t="shared" si="196"/>
        <v>0.10062565172054223</v>
      </c>
      <c r="Q2014" s="729">
        <f t="shared" si="197"/>
        <v>1.7622523461939519E-2</v>
      </c>
      <c r="R2014" s="729">
        <f t="shared" si="198"/>
        <v>0</v>
      </c>
      <c r="S2014" s="729">
        <f t="shared" si="199"/>
        <v>0</v>
      </c>
      <c r="U2014" s="738">
        <f t="shared" si="186"/>
        <v>497.15999999999985</v>
      </c>
      <c r="V2014" s="645">
        <f t="shared" si="187"/>
        <v>2.2012679670750912</v>
      </c>
      <c r="W2014" s="428">
        <f t="shared" si="193"/>
        <v>2.3281919131486077</v>
      </c>
      <c r="X2014" s="425">
        <f t="shared" si="200"/>
        <v>2.2487664172907542</v>
      </c>
    </row>
    <row r="2015" spans="1:31" x14ac:dyDescent="0.2">
      <c r="A2015" s="157">
        <v>44882</v>
      </c>
      <c r="B2015">
        <v>9044.44</v>
      </c>
      <c r="C2015">
        <v>445599</v>
      </c>
      <c r="D2015" s="193">
        <f t="shared" si="177"/>
        <v>2.0297262785598713</v>
      </c>
      <c r="E2015" s="428">
        <f t="shared" si="192"/>
        <v>2.4196804331044195</v>
      </c>
      <c r="F2015" s="425">
        <f t="shared" si="191"/>
        <v>2.2916112142866472</v>
      </c>
      <c r="G2015" s="717"/>
      <c r="H2015" s="229">
        <v>5082</v>
      </c>
      <c r="I2015" s="229">
        <v>3485</v>
      </c>
      <c r="J2015" s="229">
        <v>477</v>
      </c>
      <c r="K2015" s="229">
        <v>0</v>
      </c>
      <c r="L2015" s="229">
        <v>0</v>
      </c>
      <c r="M2015" s="717"/>
      <c r="N2015" s="737">
        <f t="shared" si="194"/>
        <v>9044</v>
      </c>
      <c r="O2015" s="729">
        <f t="shared" si="195"/>
        <v>0.5619195046439629</v>
      </c>
      <c r="P2015" s="729">
        <f t="shared" si="196"/>
        <v>0.38533834586466165</v>
      </c>
      <c r="Q2015" s="729">
        <f t="shared" si="197"/>
        <v>5.2742149491375498E-2</v>
      </c>
      <c r="R2015" s="729">
        <f t="shared" si="198"/>
        <v>0</v>
      </c>
      <c r="S2015" s="729">
        <f t="shared" si="199"/>
        <v>0</v>
      </c>
      <c r="U2015" s="738">
        <f t="shared" si="186"/>
        <v>0.44000000000050932</v>
      </c>
      <c r="V2015" s="645">
        <f t="shared" si="187"/>
        <v>2.02962753507077</v>
      </c>
      <c r="W2015" s="428">
        <f t="shared" si="193"/>
        <v>2.3281919131486077</v>
      </c>
      <c r="X2015" s="425">
        <f t="shared" si="200"/>
        <v>2.2487664172907542</v>
      </c>
    </row>
    <row r="2016" spans="1:31" x14ac:dyDescent="0.2">
      <c r="A2016" s="157">
        <v>44883</v>
      </c>
      <c r="B2016" s="179">
        <v>6833.8220000000001</v>
      </c>
      <c r="C2016">
        <v>319159</v>
      </c>
      <c r="D2016" s="193">
        <f t="shared" si="177"/>
        <v>2.1411967075971541</v>
      </c>
      <c r="E2016" s="428">
        <f t="shared" si="192"/>
        <v>2.4196804331044195</v>
      </c>
      <c r="F2016" s="425">
        <f t="shared" si="191"/>
        <v>2.2916112142866472</v>
      </c>
      <c r="G2016" s="717"/>
      <c r="H2016" s="229">
        <v>4634</v>
      </c>
      <c r="I2016" s="229">
        <v>1090</v>
      </c>
      <c r="J2016" s="229">
        <v>0</v>
      </c>
      <c r="K2016" s="229">
        <v>0</v>
      </c>
      <c r="L2016" s="229">
        <v>0</v>
      </c>
      <c r="M2016" s="717"/>
      <c r="N2016" s="737">
        <f t="shared" si="194"/>
        <v>5724</v>
      </c>
      <c r="O2016" s="729">
        <f t="shared" si="195"/>
        <v>0.80957372466806432</v>
      </c>
      <c r="P2016" s="729">
        <f t="shared" si="196"/>
        <v>0.19042627533193571</v>
      </c>
      <c r="Q2016" s="729">
        <f t="shared" si="197"/>
        <v>0</v>
      </c>
      <c r="R2016" s="729">
        <f t="shared" si="198"/>
        <v>0</v>
      </c>
      <c r="S2016" s="729">
        <f t="shared" si="199"/>
        <v>0</v>
      </c>
      <c r="U2016" s="738">
        <f t="shared" si="186"/>
        <v>1109.8220000000001</v>
      </c>
      <c r="V2016" s="645">
        <f t="shared" si="187"/>
        <v>1.7934634461193324</v>
      </c>
      <c r="W2016" s="428">
        <f t="shared" si="193"/>
        <v>2.3281919131486077</v>
      </c>
      <c r="X2016" s="425">
        <f t="shared" si="200"/>
        <v>2.2487664172907542</v>
      </c>
    </row>
    <row r="2017" spans="1:31" x14ac:dyDescent="0.2">
      <c r="A2017" s="157">
        <v>44886</v>
      </c>
      <c r="B2017">
        <v>5210.13</v>
      </c>
      <c r="C2017">
        <v>213554</v>
      </c>
      <c r="D2017" s="193">
        <f t="shared" si="177"/>
        <v>2.4397248471112696</v>
      </c>
      <c r="E2017" s="428">
        <f t="shared" si="192"/>
        <v>2.4196804331044195</v>
      </c>
      <c r="F2017" s="425">
        <f t="shared" si="191"/>
        <v>2.2916112142866472</v>
      </c>
      <c r="G2017" s="717"/>
      <c r="H2017" s="229">
        <v>3917</v>
      </c>
      <c r="I2017" s="229">
        <v>1211</v>
      </c>
      <c r="J2017" s="229">
        <v>82</v>
      </c>
      <c r="K2017" s="229">
        <v>0</v>
      </c>
      <c r="L2017" s="229">
        <v>0</v>
      </c>
      <c r="M2017" s="717"/>
      <c r="N2017" s="737">
        <f t="shared" si="194"/>
        <v>5210</v>
      </c>
      <c r="O2017" s="729">
        <f t="shared" si="195"/>
        <v>0.7518234165067178</v>
      </c>
      <c r="P2017" s="729">
        <f t="shared" si="196"/>
        <v>0.23243761996161227</v>
      </c>
      <c r="Q2017" s="729">
        <f t="shared" si="197"/>
        <v>1.5738963531669866E-2</v>
      </c>
      <c r="R2017" s="729">
        <f t="shared" si="198"/>
        <v>0</v>
      </c>
      <c r="S2017" s="729">
        <f t="shared" si="199"/>
        <v>0</v>
      </c>
      <c r="U2017" s="738">
        <f t="shared" si="186"/>
        <v>0.13000000000010914</v>
      </c>
      <c r="V2017" s="645">
        <f t="shared" si="187"/>
        <v>2.4396639725783644</v>
      </c>
      <c r="W2017" s="428">
        <f t="shared" si="193"/>
        <v>2.3281919131486077</v>
      </c>
      <c r="X2017" s="425">
        <f t="shared" si="200"/>
        <v>2.2487664172907542</v>
      </c>
    </row>
    <row r="2018" spans="1:31" x14ac:dyDescent="0.2">
      <c r="A2018" s="157">
        <v>44887</v>
      </c>
      <c r="B2018" s="179">
        <v>9830.3919999999998</v>
      </c>
      <c r="C2018">
        <v>391716</v>
      </c>
      <c r="D2018" s="193">
        <f t="shared" si="177"/>
        <v>2.5095712199654852</v>
      </c>
      <c r="E2018" s="428">
        <f t="shared" si="192"/>
        <v>2.4196804331044195</v>
      </c>
      <c r="F2018" s="425">
        <f t="shared" si="191"/>
        <v>2.2916112142866472</v>
      </c>
      <c r="G2018" s="717"/>
      <c r="H2018" s="229">
        <v>7452</v>
      </c>
      <c r="I2018" s="229">
        <v>1862</v>
      </c>
      <c r="J2018" s="229">
        <v>517</v>
      </c>
      <c r="K2018" s="229">
        <v>0</v>
      </c>
      <c r="L2018" s="229">
        <v>0</v>
      </c>
      <c r="M2018" s="717"/>
      <c r="N2018" s="737">
        <f t="shared" si="194"/>
        <v>9831</v>
      </c>
      <c r="O2018" s="729">
        <f t="shared" si="195"/>
        <v>0.75801037534330185</v>
      </c>
      <c r="P2018" s="729">
        <f t="shared" si="196"/>
        <v>0.18940087478384701</v>
      </c>
      <c r="Q2018" s="729">
        <f t="shared" si="197"/>
        <v>5.2588749872851184E-2</v>
      </c>
      <c r="R2018" s="729">
        <f t="shared" si="198"/>
        <v>0</v>
      </c>
      <c r="S2018" s="729">
        <f t="shared" si="199"/>
        <v>0</v>
      </c>
      <c r="U2018" s="738">
        <f t="shared" si="186"/>
        <v>-0.60800000000017462</v>
      </c>
      <c r="V2018" s="645">
        <f t="shared" si="187"/>
        <v>2.5097264344576176</v>
      </c>
      <c r="W2018" s="428">
        <f t="shared" si="193"/>
        <v>2.3281919131486077</v>
      </c>
      <c r="X2018" s="425">
        <f t="shared" si="200"/>
        <v>2.2487664172907542</v>
      </c>
    </row>
    <row r="2019" spans="1:31" x14ac:dyDescent="0.2">
      <c r="A2019" s="157">
        <v>44888</v>
      </c>
      <c r="B2019" s="179">
        <v>8432.9320000000007</v>
      </c>
      <c r="C2019">
        <v>462100</v>
      </c>
      <c r="D2019" s="193">
        <f t="shared" si="177"/>
        <v>1.8249149534732743</v>
      </c>
      <c r="E2019" s="428">
        <f t="shared" si="192"/>
        <v>2.4196804331044195</v>
      </c>
      <c r="F2019" s="425">
        <f t="shared" si="191"/>
        <v>2.2916112142866472</v>
      </c>
      <c r="G2019" s="717"/>
      <c r="H2019" s="229">
        <v>7042</v>
      </c>
      <c r="I2019" s="229">
        <v>1216</v>
      </c>
      <c r="J2019" s="229">
        <v>175</v>
      </c>
      <c r="K2019" s="229">
        <v>0</v>
      </c>
      <c r="L2019" s="229">
        <v>0</v>
      </c>
      <c r="M2019" s="717"/>
      <c r="N2019" s="737">
        <f t="shared" si="194"/>
        <v>8433</v>
      </c>
      <c r="O2019" s="729">
        <f t="shared" si="195"/>
        <v>0.83505276888414559</v>
      </c>
      <c r="P2019" s="729">
        <f t="shared" si="196"/>
        <v>0.14419542274398198</v>
      </c>
      <c r="Q2019" s="729">
        <f t="shared" si="197"/>
        <v>2.0751808371872404E-2</v>
      </c>
      <c r="R2019" s="729">
        <f t="shared" si="198"/>
        <v>0</v>
      </c>
      <c r="S2019" s="729">
        <f t="shared" si="199"/>
        <v>0</v>
      </c>
      <c r="U2019" s="738">
        <f t="shared" si="186"/>
        <v>-6.7999999999301508E-2</v>
      </c>
      <c r="V2019" s="645">
        <f t="shared" si="187"/>
        <v>1.8249296689028349</v>
      </c>
      <c r="W2019" s="428">
        <f t="shared" si="193"/>
        <v>2.3281919131486077</v>
      </c>
      <c r="X2019" s="425">
        <f t="shared" si="200"/>
        <v>2.2487664172907542</v>
      </c>
    </row>
    <row r="2020" spans="1:31" x14ac:dyDescent="0.2">
      <c r="A2020" s="157">
        <v>44889</v>
      </c>
      <c r="B2020" s="179">
        <v>12959.343999999999</v>
      </c>
      <c r="C2020">
        <v>420378</v>
      </c>
      <c r="D2020" s="193">
        <f t="shared" si="177"/>
        <v>3.0827835900070886</v>
      </c>
      <c r="E2020" s="428">
        <f t="shared" si="192"/>
        <v>2.4196804331044195</v>
      </c>
      <c r="F2020" s="425">
        <f t="shared" si="191"/>
        <v>2.2916112142866472</v>
      </c>
      <c r="G2020" s="717"/>
      <c r="H2020" s="229">
        <v>7819</v>
      </c>
      <c r="I2020" s="229">
        <v>4222</v>
      </c>
      <c r="J2020" s="229">
        <v>323</v>
      </c>
      <c r="K2020" s="229">
        <v>0</v>
      </c>
      <c r="L2020" s="229">
        <v>0</v>
      </c>
      <c r="M2020" s="717"/>
      <c r="N2020" s="737">
        <f t="shared" si="194"/>
        <v>12364</v>
      </c>
      <c r="O2020" s="729">
        <f t="shared" si="195"/>
        <v>0.63240051763183436</v>
      </c>
      <c r="P2020" s="729">
        <f t="shared" si="196"/>
        <v>0.34147525072791979</v>
      </c>
      <c r="Q2020" s="729">
        <f t="shared" si="197"/>
        <v>2.6124231640245875E-2</v>
      </c>
      <c r="R2020" s="729">
        <f t="shared" si="198"/>
        <v>0</v>
      </c>
      <c r="S2020" s="729">
        <f t="shared" si="199"/>
        <v>0</v>
      </c>
      <c r="U2020" s="738">
        <f t="shared" si="186"/>
        <v>595.34399999999914</v>
      </c>
      <c r="V2020" s="645">
        <f t="shared" si="187"/>
        <v>2.9411624775797023</v>
      </c>
      <c r="W2020" s="428">
        <f t="shared" si="193"/>
        <v>2.3281919131486077</v>
      </c>
      <c r="X2020" s="425">
        <f t="shared" si="200"/>
        <v>2.2487664172907542</v>
      </c>
    </row>
    <row r="2021" spans="1:31" x14ac:dyDescent="0.2">
      <c r="A2021" s="157">
        <v>44890</v>
      </c>
      <c r="B2021" s="179">
        <v>9478.1880000000001</v>
      </c>
      <c r="C2021">
        <v>437849</v>
      </c>
      <c r="D2021" s="193">
        <f t="shared" ref="D2021:D2084" si="201">(B2021/C2021)*100</f>
        <v>2.1647161464340448</v>
      </c>
      <c r="E2021" s="428">
        <f t="shared" si="192"/>
        <v>2.4196804331044195</v>
      </c>
      <c r="F2021" s="425">
        <f t="shared" si="191"/>
        <v>2.2916112142866472</v>
      </c>
      <c r="G2021" s="717"/>
      <c r="H2021" s="229">
        <v>7600</v>
      </c>
      <c r="I2021" s="229">
        <v>1010</v>
      </c>
      <c r="J2021" s="229">
        <v>868</v>
      </c>
      <c r="K2021" s="229">
        <v>0</v>
      </c>
      <c r="L2021" s="229">
        <v>0</v>
      </c>
      <c r="M2021" s="717"/>
      <c r="N2021" s="737">
        <f t="shared" si="194"/>
        <v>9478</v>
      </c>
      <c r="O2021" s="729">
        <f t="shared" si="195"/>
        <v>0.80185693184216078</v>
      </c>
      <c r="P2021" s="729">
        <f t="shared" si="196"/>
        <v>0.1065625659421819</v>
      </c>
      <c r="Q2021" s="729">
        <f t="shared" si="197"/>
        <v>9.1580502215657306E-2</v>
      </c>
      <c r="R2021" s="729">
        <f t="shared" si="198"/>
        <v>0</v>
      </c>
      <c r="S2021" s="729">
        <f t="shared" si="199"/>
        <v>0</v>
      </c>
      <c r="U2021" s="738">
        <f t="shared" si="186"/>
        <v>0.18800000000010186</v>
      </c>
      <c r="V2021" s="645">
        <f t="shared" si="187"/>
        <v>2.1646732092570726</v>
      </c>
      <c r="W2021" s="428">
        <f t="shared" si="193"/>
        <v>2.3281919131486077</v>
      </c>
      <c r="X2021" s="425">
        <f t="shared" si="200"/>
        <v>2.2487664172907542</v>
      </c>
    </row>
    <row r="2022" spans="1:31" x14ac:dyDescent="0.2">
      <c r="A2022" s="157">
        <v>44893</v>
      </c>
      <c r="B2022" s="179">
        <v>7565.7380000000003</v>
      </c>
      <c r="C2022">
        <v>397824</v>
      </c>
      <c r="D2022" s="193">
        <f t="shared" si="201"/>
        <v>1.9017801842020594</v>
      </c>
      <c r="E2022" s="428">
        <f t="shared" si="192"/>
        <v>2.4196804331044195</v>
      </c>
      <c r="F2022" s="425">
        <f t="shared" si="191"/>
        <v>2.2916112142866472</v>
      </c>
      <c r="G2022" s="717"/>
      <c r="H2022" s="229">
        <v>6648</v>
      </c>
      <c r="I2022" s="229">
        <v>846</v>
      </c>
      <c r="J2022" s="229">
        <v>0</v>
      </c>
      <c r="K2022" s="229">
        <v>0</v>
      </c>
      <c r="L2022" s="229">
        <v>0</v>
      </c>
      <c r="M2022" s="717"/>
      <c r="N2022" s="737">
        <f t="shared" si="194"/>
        <v>7494</v>
      </c>
      <c r="O2022" s="729">
        <f t="shared" si="195"/>
        <v>0.88710968775020016</v>
      </c>
      <c r="P2022" s="729">
        <f t="shared" si="196"/>
        <v>0.11289031224979984</v>
      </c>
      <c r="Q2022" s="729">
        <f t="shared" si="197"/>
        <v>0</v>
      </c>
      <c r="R2022" s="729">
        <f t="shared" si="198"/>
        <v>0</v>
      </c>
      <c r="S2022" s="729">
        <f t="shared" si="199"/>
        <v>0</v>
      </c>
      <c r="U2022" s="738">
        <f t="shared" si="186"/>
        <v>71.738000000000284</v>
      </c>
      <c r="V2022" s="645">
        <f t="shared" si="187"/>
        <v>1.8837475868725868</v>
      </c>
      <c r="W2022" s="428">
        <f t="shared" si="193"/>
        <v>2.3281919131486077</v>
      </c>
      <c r="X2022" s="425">
        <f t="shared" si="200"/>
        <v>2.2487664172907542</v>
      </c>
    </row>
    <row r="2023" spans="1:31" x14ac:dyDescent="0.2">
      <c r="A2023" s="157">
        <v>44894</v>
      </c>
      <c r="B2023" s="179">
        <v>7776.1819999999998</v>
      </c>
      <c r="C2023">
        <v>376349</v>
      </c>
      <c r="D2023" s="193">
        <f t="shared" si="201"/>
        <v>2.06621566684115</v>
      </c>
      <c r="E2023" s="428">
        <f t="shared" si="192"/>
        <v>2.4196804331044195</v>
      </c>
      <c r="F2023" s="425">
        <f t="shared" si="191"/>
        <v>2.2916112142866472</v>
      </c>
      <c r="G2023" s="717"/>
      <c r="H2023" s="229">
        <v>5345</v>
      </c>
      <c r="I2023" s="229">
        <v>2477</v>
      </c>
      <c r="J2023" s="229">
        <v>560</v>
      </c>
      <c r="K2023" s="229">
        <v>0</v>
      </c>
      <c r="L2023" s="229">
        <v>0</v>
      </c>
      <c r="M2023" s="717"/>
      <c r="N2023" s="737">
        <f t="shared" si="194"/>
        <v>8382</v>
      </c>
      <c r="O2023" s="729">
        <f t="shared" si="195"/>
        <v>0.63767597232164164</v>
      </c>
      <c r="P2023" s="729">
        <f t="shared" si="196"/>
        <v>0.29551419708900023</v>
      </c>
      <c r="Q2023" s="729">
        <f t="shared" si="197"/>
        <v>6.6809830589358146E-2</v>
      </c>
      <c r="R2023" s="729">
        <f t="shared" si="198"/>
        <v>0</v>
      </c>
      <c r="S2023" s="729">
        <f t="shared" si="199"/>
        <v>0</v>
      </c>
      <c r="U2023" s="738">
        <f t="shared" si="186"/>
        <v>-605.81800000000021</v>
      </c>
      <c r="V2023" s="645">
        <f t="shared" si="187"/>
        <v>2.2271880621444455</v>
      </c>
      <c r="W2023" s="428">
        <f t="shared" si="193"/>
        <v>2.3281919131486077</v>
      </c>
      <c r="X2023" s="425">
        <f t="shared" si="200"/>
        <v>2.2487664172907542</v>
      </c>
    </row>
    <row r="2024" spans="1:31" x14ac:dyDescent="0.2">
      <c r="A2024" s="157">
        <v>44895</v>
      </c>
      <c r="B2024">
        <v>8907.06</v>
      </c>
      <c r="C2024">
        <v>420515</v>
      </c>
      <c r="D2024" s="193">
        <f t="shared" si="201"/>
        <v>2.1181313389534258</v>
      </c>
      <c r="E2024" s="428">
        <f t="shared" si="192"/>
        <v>2.4196804331044195</v>
      </c>
      <c r="F2024" s="425">
        <f t="shared" si="191"/>
        <v>2.2916112142866472</v>
      </c>
      <c r="G2024" s="717"/>
      <c r="H2024" s="229">
        <v>7921</v>
      </c>
      <c r="I2024" s="229">
        <v>421</v>
      </c>
      <c r="J2024" s="229">
        <v>566</v>
      </c>
      <c r="K2024" s="229">
        <v>0</v>
      </c>
      <c r="L2024" s="229">
        <v>0</v>
      </c>
      <c r="M2024" s="717"/>
      <c r="N2024" s="737">
        <f t="shared" si="194"/>
        <v>8908</v>
      </c>
      <c r="O2024" s="729">
        <f t="shared" si="195"/>
        <v>0.88920071845532112</v>
      </c>
      <c r="P2024" s="729">
        <f t="shared" si="196"/>
        <v>4.7260889088459809E-2</v>
      </c>
      <c r="Q2024" s="729">
        <f t="shared" si="197"/>
        <v>6.3538392456219131E-2</v>
      </c>
      <c r="R2024" s="729">
        <f t="shared" si="198"/>
        <v>0</v>
      </c>
      <c r="S2024" s="729">
        <f t="shared" si="199"/>
        <v>0</v>
      </c>
      <c r="U2024" s="738">
        <f t="shared" si="186"/>
        <v>-0.94000000000050932</v>
      </c>
      <c r="V2024" s="645">
        <f t="shared" si="187"/>
        <v>2.1183548743802243</v>
      </c>
      <c r="W2024" s="428">
        <f>$W$2005</f>
        <v>2.3281919131486077</v>
      </c>
      <c r="X2024" s="425">
        <f t="shared" si="200"/>
        <v>2.2487664172907542</v>
      </c>
    </row>
    <row r="2025" spans="1:31" x14ac:dyDescent="0.2">
      <c r="A2025" s="711">
        <v>44896</v>
      </c>
      <c r="B2025" s="723">
        <v>12315.052</v>
      </c>
      <c r="C2025" s="109">
        <v>442604</v>
      </c>
      <c r="D2025" s="724">
        <f t="shared" si="201"/>
        <v>2.7824086542371962</v>
      </c>
      <c r="E2025" s="712">
        <f>AVERAGE(D2025:D2040)</f>
        <v>2.1585351344940298</v>
      </c>
      <c r="F2025" s="725">
        <f t="shared" si="191"/>
        <v>2.2916112142866472</v>
      </c>
      <c r="G2025" s="726"/>
      <c r="H2025" s="762">
        <v>10729</v>
      </c>
      <c r="I2025" s="762">
        <v>1341</v>
      </c>
      <c r="J2025" s="762">
        <v>0</v>
      </c>
      <c r="K2025" s="762">
        <v>0</v>
      </c>
      <c r="L2025" s="762">
        <v>0</v>
      </c>
      <c r="M2025" s="726"/>
      <c r="N2025" s="741">
        <f t="shared" si="194"/>
        <v>12070</v>
      </c>
      <c r="O2025" s="728">
        <f t="shared" si="195"/>
        <v>0.88889809444904722</v>
      </c>
      <c r="P2025" s="728">
        <f t="shared" si="196"/>
        <v>0.11110190555095277</v>
      </c>
      <c r="Q2025" s="728">
        <f t="shared" si="197"/>
        <v>0</v>
      </c>
      <c r="R2025" s="728">
        <f t="shared" si="198"/>
        <v>0</v>
      </c>
      <c r="S2025" s="728">
        <f t="shared" si="199"/>
        <v>0</v>
      </c>
      <c r="T2025" s="109"/>
      <c r="U2025" s="740">
        <f t="shared" si="186"/>
        <v>245.05199999999968</v>
      </c>
      <c r="V2025" s="724">
        <f t="shared" si="187"/>
        <v>2.7270426837534232</v>
      </c>
      <c r="W2025" s="712">
        <f>AVERAGE(V2025:V2039)</f>
        <v>2.1125403564041321</v>
      </c>
      <c r="X2025" s="725">
        <f t="shared" si="200"/>
        <v>2.2487664172907542</v>
      </c>
      <c r="Y2025" s="109"/>
      <c r="Z2025" s="759">
        <v>44896</v>
      </c>
      <c r="AA2025" s="760">
        <f>AVERAGE(O2024:O2039)</f>
        <v>0.76132950785959774</v>
      </c>
      <c r="AB2025" s="760">
        <f>AVERAGE(P2024:P2039)</f>
        <v>0.20232246062852674</v>
      </c>
      <c r="AC2025" s="760">
        <f>AVERAGE(Q2024:Q20436)</f>
        <v>3.5728076256950091E-2</v>
      </c>
      <c r="AD2025" s="760">
        <f>AVERAGE(R2025:R2039)</f>
        <v>0</v>
      </c>
      <c r="AE2025" s="760">
        <f>AVERAGE(S2024:S2039)</f>
        <v>7.8330617871913769E-4</v>
      </c>
    </row>
    <row r="2026" spans="1:31" x14ac:dyDescent="0.2">
      <c r="A2026" s="157">
        <v>44897</v>
      </c>
      <c r="B2026" s="179">
        <v>6473.7920000000004</v>
      </c>
      <c r="C2026">
        <v>394725</v>
      </c>
      <c r="D2026" s="193">
        <f t="shared" si="201"/>
        <v>1.6400765089619356</v>
      </c>
      <c r="E2026" s="428">
        <f>$E$2025</f>
        <v>2.1585351344940298</v>
      </c>
      <c r="F2026" s="425">
        <f t="shared" si="191"/>
        <v>2.2916112142866472</v>
      </c>
      <c r="G2026" s="717"/>
      <c r="H2026" s="229">
        <v>3742</v>
      </c>
      <c r="I2026" s="229">
        <v>2306</v>
      </c>
      <c r="J2026" s="229">
        <v>426</v>
      </c>
      <c r="K2026" s="229">
        <v>0</v>
      </c>
      <c r="L2026" s="229">
        <v>0</v>
      </c>
      <c r="M2026" s="717"/>
      <c r="N2026" s="737">
        <f t="shared" si="194"/>
        <v>6474</v>
      </c>
      <c r="O2026" s="729">
        <f t="shared" si="195"/>
        <v>0.57800432499227683</v>
      </c>
      <c r="P2026" s="729">
        <f t="shared" si="196"/>
        <v>0.35619400679641644</v>
      </c>
      <c r="Q2026" s="729">
        <f t="shared" si="197"/>
        <v>6.5801668211306771E-2</v>
      </c>
      <c r="R2026" s="729">
        <f t="shared" si="198"/>
        <v>0</v>
      </c>
      <c r="S2026" s="729">
        <f t="shared" si="199"/>
        <v>0</v>
      </c>
      <c r="U2026" s="738">
        <f t="shared" si="186"/>
        <v>-0.20799999999962893</v>
      </c>
      <c r="V2026" s="645">
        <f t="shared" si="187"/>
        <v>1.6401292038761162</v>
      </c>
      <c r="W2026" s="428">
        <f>$W$2025</f>
        <v>2.1125403564041321</v>
      </c>
      <c r="X2026" s="425">
        <f t="shared" si="200"/>
        <v>2.2487664172907542</v>
      </c>
    </row>
    <row r="2027" spans="1:31" x14ac:dyDescent="0.2">
      <c r="A2027" s="157">
        <v>44900</v>
      </c>
      <c r="B2027">
        <v>8660.8799999999992</v>
      </c>
      <c r="C2027">
        <v>427375</v>
      </c>
      <c r="D2027" s="193">
        <f t="shared" si="201"/>
        <v>2.0265293945598128</v>
      </c>
      <c r="E2027" s="428">
        <f t="shared" ref="E2027:E2039" si="202">$E$2025</f>
        <v>2.1585351344940298</v>
      </c>
      <c r="F2027" s="425">
        <f t="shared" si="191"/>
        <v>2.2916112142866472</v>
      </c>
      <c r="G2027" s="717"/>
      <c r="H2027" s="229">
        <v>7426</v>
      </c>
      <c r="I2027" s="229">
        <v>434</v>
      </c>
      <c r="J2027" s="229">
        <v>758</v>
      </c>
      <c r="K2027" s="229">
        <v>0</v>
      </c>
      <c r="L2027" s="229">
        <v>0</v>
      </c>
      <c r="M2027" s="717"/>
      <c r="N2027" s="737">
        <f t="shared" si="194"/>
        <v>8618</v>
      </c>
      <c r="O2027" s="729">
        <f t="shared" si="195"/>
        <v>0.86168484567184966</v>
      </c>
      <c r="P2027" s="729">
        <f t="shared" si="196"/>
        <v>5.0359712230215826E-2</v>
      </c>
      <c r="Q2027" s="729">
        <f t="shared" si="197"/>
        <v>8.7955442097934558E-2</v>
      </c>
      <c r="R2027" s="729">
        <f t="shared" si="198"/>
        <v>0</v>
      </c>
      <c r="S2027" s="729">
        <f t="shared" si="199"/>
        <v>0</v>
      </c>
      <c r="U2027" s="738">
        <f t="shared" si="186"/>
        <v>42.8799999999992</v>
      </c>
      <c r="V2027" s="645">
        <f t="shared" si="187"/>
        <v>2.01649605147704</v>
      </c>
      <c r="W2027" s="428">
        <f t="shared" ref="W2027:W2039" si="203">$W$2025</f>
        <v>2.1125403564041321</v>
      </c>
      <c r="X2027" s="425">
        <f t="shared" si="200"/>
        <v>2.2487664172907542</v>
      </c>
    </row>
    <row r="2028" spans="1:31" x14ac:dyDescent="0.2">
      <c r="A2028" s="157">
        <v>44901</v>
      </c>
      <c r="B2028">
        <v>8801.56</v>
      </c>
      <c r="C2028">
        <v>386721</v>
      </c>
      <c r="D2028" s="193">
        <f t="shared" si="201"/>
        <v>2.2759457076290142</v>
      </c>
      <c r="E2028" s="428">
        <f t="shared" si="202"/>
        <v>2.1585351344940298</v>
      </c>
      <c r="F2028" s="425">
        <f t="shared" si="191"/>
        <v>2.2916112142866472</v>
      </c>
      <c r="G2028" s="717"/>
      <c r="H2028" s="229">
        <v>6002</v>
      </c>
      <c r="I2028" s="229">
        <v>2214</v>
      </c>
      <c r="J2028" s="229">
        <v>357</v>
      </c>
      <c r="K2028" s="229">
        <v>0</v>
      </c>
      <c r="L2028" s="229">
        <v>0</v>
      </c>
      <c r="M2028" s="717"/>
      <c r="N2028" s="737">
        <f t="shared" si="194"/>
        <v>8573</v>
      </c>
      <c r="O2028" s="729">
        <f t="shared" si="195"/>
        <v>0.70010498075352856</v>
      </c>
      <c r="P2028" s="729">
        <f t="shared" si="196"/>
        <v>0.25825265368015865</v>
      </c>
      <c r="Q2028" s="729">
        <f t="shared" si="197"/>
        <v>4.1642365566312844E-2</v>
      </c>
      <c r="R2028" s="729">
        <f t="shared" si="198"/>
        <v>0</v>
      </c>
      <c r="S2028" s="729">
        <f t="shared" si="199"/>
        <v>0</v>
      </c>
      <c r="U2028" s="738">
        <f t="shared" si="186"/>
        <v>228.55999999999949</v>
      </c>
      <c r="V2028" s="645">
        <f t="shared" si="187"/>
        <v>2.2168436676570447</v>
      </c>
      <c r="W2028" s="428">
        <f t="shared" si="203"/>
        <v>2.1125403564041321</v>
      </c>
      <c r="X2028" s="425">
        <f t="shared" si="200"/>
        <v>2.2487664172907542</v>
      </c>
    </row>
    <row r="2029" spans="1:31" x14ac:dyDescent="0.2">
      <c r="A2029" s="157">
        <v>44902</v>
      </c>
      <c r="B2029" s="179">
        <v>9845.0640000000003</v>
      </c>
      <c r="C2029">
        <v>439952</v>
      </c>
      <c r="D2029" s="193">
        <f t="shared" si="201"/>
        <v>2.237758664581591</v>
      </c>
      <c r="E2029" s="428">
        <f t="shared" si="202"/>
        <v>2.1585351344940298</v>
      </c>
      <c r="F2029" s="425">
        <f t="shared" si="191"/>
        <v>2.2916112142866472</v>
      </c>
      <c r="G2029" s="717"/>
      <c r="H2029" s="229">
        <v>7647</v>
      </c>
      <c r="I2029" s="229">
        <v>1956</v>
      </c>
      <c r="J2029" s="229">
        <v>230</v>
      </c>
      <c r="K2029" s="229">
        <v>0</v>
      </c>
      <c r="L2029" s="229">
        <v>0</v>
      </c>
      <c r="M2029" s="717"/>
      <c r="N2029" s="737">
        <f t="shared" si="194"/>
        <v>9833</v>
      </c>
      <c r="O2029" s="729">
        <f t="shared" si="195"/>
        <v>0.77768737923319431</v>
      </c>
      <c r="P2029" s="729">
        <f t="shared" si="196"/>
        <v>0.19892199735584257</v>
      </c>
      <c r="Q2029" s="729">
        <f t="shared" si="197"/>
        <v>2.3390623410963082E-2</v>
      </c>
      <c r="R2029" s="729">
        <f t="shared" si="198"/>
        <v>0</v>
      </c>
      <c r="S2029" s="729">
        <f t="shared" si="199"/>
        <v>0</v>
      </c>
      <c r="U2029" s="738">
        <f t="shared" ref="U2029:U2039" si="204">B2029-N2029</f>
        <v>12.064000000000306</v>
      </c>
      <c r="V2029" s="645">
        <f t="shared" ref="V2029:V2039" si="205">(N2029/C2029)*100</f>
        <v>2.235016547259701</v>
      </c>
      <c r="W2029" s="428">
        <f t="shared" si="203"/>
        <v>2.1125403564041321</v>
      </c>
      <c r="X2029" s="425">
        <f t="shared" si="200"/>
        <v>2.2487664172907542</v>
      </c>
    </row>
    <row r="2030" spans="1:31" x14ac:dyDescent="0.2">
      <c r="A2030" s="157">
        <v>44903</v>
      </c>
      <c r="B2030" s="179">
        <v>8597.8420000000006</v>
      </c>
      <c r="C2030">
        <v>454838</v>
      </c>
      <c r="D2030" s="193">
        <f t="shared" si="201"/>
        <v>1.8903086373609945</v>
      </c>
      <c r="E2030" s="428">
        <f t="shared" si="202"/>
        <v>2.1585351344940298</v>
      </c>
      <c r="F2030" s="425">
        <f t="shared" si="191"/>
        <v>2.2916112142866472</v>
      </c>
      <c r="G2030" s="717"/>
      <c r="H2030" s="229">
        <v>6250</v>
      </c>
      <c r="I2030" s="229">
        <v>1297</v>
      </c>
      <c r="J2030" s="229">
        <v>0</v>
      </c>
      <c r="K2030" s="229">
        <v>0</v>
      </c>
      <c r="L2030" s="229">
        <v>0</v>
      </c>
      <c r="M2030" s="717"/>
      <c r="N2030" s="737">
        <f t="shared" si="194"/>
        <v>7547</v>
      </c>
      <c r="O2030" s="729">
        <f t="shared" si="195"/>
        <v>0.82814363323174767</v>
      </c>
      <c r="P2030" s="729">
        <f t="shared" si="196"/>
        <v>0.17185636676825228</v>
      </c>
      <c r="Q2030" s="729">
        <f t="shared" si="197"/>
        <v>0</v>
      </c>
      <c r="R2030" s="729">
        <f t="shared" si="198"/>
        <v>0</v>
      </c>
      <c r="S2030" s="729">
        <f t="shared" si="199"/>
        <v>0</v>
      </c>
      <c r="U2030" s="738">
        <f t="shared" si="204"/>
        <v>1050.8420000000006</v>
      </c>
      <c r="V2030" s="645">
        <f t="shared" si="205"/>
        <v>1.6592720924812792</v>
      </c>
      <c r="W2030" s="428">
        <f t="shared" si="203"/>
        <v>2.1125403564041321</v>
      </c>
      <c r="X2030" s="425">
        <f t="shared" si="200"/>
        <v>2.2487664172907542</v>
      </c>
    </row>
    <row r="2031" spans="1:31" x14ac:dyDescent="0.2">
      <c r="A2031" s="157">
        <v>44904</v>
      </c>
      <c r="B2031" s="179">
        <v>10124.116</v>
      </c>
      <c r="C2031">
        <v>418479</v>
      </c>
      <c r="D2031" s="193">
        <f t="shared" si="201"/>
        <v>2.4192650049345366</v>
      </c>
      <c r="E2031" s="428">
        <f t="shared" si="202"/>
        <v>2.1585351344940298</v>
      </c>
      <c r="F2031" s="425">
        <f t="shared" si="191"/>
        <v>2.2916112142866472</v>
      </c>
      <c r="G2031" s="717"/>
      <c r="H2031" s="229">
        <v>6472</v>
      </c>
      <c r="I2031" s="229">
        <v>2369</v>
      </c>
      <c r="J2031" s="229">
        <v>1283</v>
      </c>
      <c r="K2031" s="229">
        <v>0</v>
      </c>
      <c r="L2031" s="229">
        <v>0</v>
      </c>
      <c r="M2031" s="717"/>
      <c r="N2031" s="737">
        <f t="shared" si="194"/>
        <v>10124</v>
      </c>
      <c r="O2031" s="729">
        <f t="shared" si="195"/>
        <v>0.63927301461872776</v>
      </c>
      <c r="P2031" s="729">
        <f t="shared" si="196"/>
        <v>0.23399841959699724</v>
      </c>
      <c r="Q2031" s="729">
        <f t="shared" si="197"/>
        <v>0.12672856578427499</v>
      </c>
      <c r="R2031" s="729">
        <f t="shared" si="198"/>
        <v>0</v>
      </c>
      <c r="S2031" s="729">
        <f t="shared" si="199"/>
        <v>0</v>
      </c>
      <c r="U2031" s="738">
        <f t="shared" si="204"/>
        <v>0.11599999999998545</v>
      </c>
      <c r="V2031" s="645">
        <f t="shared" si="205"/>
        <v>2.4192372855029762</v>
      </c>
      <c r="W2031" s="428">
        <f t="shared" si="203"/>
        <v>2.1125403564041321</v>
      </c>
      <c r="X2031" s="425">
        <f t="shared" si="200"/>
        <v>2.2487664172907542</v>
      </c>
    </row>
    <row r="2032" spans="1:31" x14ac:dyDescent="0.2">
      <c r="A2032" s="157">
        <v>44907</v>
      </c>
      <c r="B2032" s="179">
        <v>5608.25</v>
      </c>
      <c r="C2032">
        <v>345427</v>
      </c>
      <c r="D2032" s="193">
        <f t="shared" si="201"/>
        <v>1.6235702478381828</v>
      </c>
      <c r="E2032" s="428">
        <f t="shared" si="202"/>
        <v>2.1585351344940298</v>
      </c>
      <c r="F2032" s="425">
        <f t="shared" si="191"/>
        <v>2.2916112142866472</v>
      </c>
      <c r="G2032" s="717"/>
      <c r="H2032" s="229">
        <v>3635</v>
      </c>
      <c r="I2032" s="229">
        <v>1964</v>
      </c>
      <c r="J2032" s="229">
        <v>0</v>
      </c>
      <c r="K2032" s="229">
        <v>0</v>
      </c>
      <c r="L2032" s="229">
        <v>0</v>
      </c>
      <c r="M2032" s="717"/>
      <c r="N2032" s="737">
        <f t="shared" si="194"/>
        <v>5599</v>
      </c>
      <c r="O2032" s="729">
        <f t="shared" si="195"/>
        <v>0.64922307554920522</v>
      </c>
      <c r="P2032" s="729">
        <f t="shared" si="196"/>
        <v>0.35077692445079478</v>
      </c>
      <c r="Q2032" s="729">
        <f t="shared" si="197"/>
        <v>0</v>
      </c>
      <c r="R2032" s="729">
        <f t="shared" si="198"/>
        <v>0</v>
      </c>
      <c r="S2032" s="729">
        <f t="shared" si="199"/>
        <v>0</v>
      </c>
      <c r="U2032" s="738">
        <f t="shared" si="204"/>
        <v>9.25</v>
      </c>
      <c r="V2032" s="645">
        <f t="shared" si="205"/>
        <v>1.6208924027363232</v>
      </c>
      <c r="W2032" s="428">
        <f t="shared" si="203"/>
        <v>2.1125403564041321</v>
      </c>
      <c r="X2032" s="425">
        <f t="shared" si="200"/>
        <v>2.2487664172907542</v>
      </c>
    </row>
    <row r="2033" spans="1:31" x14ac:dyDescent="0.2">
      <c r="A2033" s="157">
        <v>44908</v>
      </c>
      <c r="B2033" s="179">
        <v>11902.791999999999</v>
      </c>
      <c r="C2033">
        <v>390197</v>
      </c>
      <c r="D2033" s="193">
        <f t="shared" si="201"/>
        <v>3.0504570768099191</v>
      </c>
      <c r="E2033" s="428">
        <f t="shared" si="202"/>
        <v>2.1585351344940298</v>
      </c>
      <c r="F2033" s="425">
        <f t="shared" si="191"/>
        <v>2.2916112142866472</v>
      </c>
      <c r="G2033" s="717"/>
      <c r="H2033" s="229">
        <v>8184</v>
      </c>
      <c r="I2033" s="229">
        <v>1531</v>
      </c>
      <c r="J2033" s="229">
        <v>1237</v>
      </c>
      <c r="K2033" s="229">
        <v>0</v>
      </c>
      <c r="L2033" s="229">
        <v>0</v>
      </c>
      <c r="M2033" s="717"/>
      <c r="N2033" s="737">
        <f t="shared" si="194"/>
        <v>10952</v>
      </c>
      <c r="O2033" s="729">
        <f t="shared" si="195"/>
        <v>0.74726077428780135</v>
      </c>
      <c r="P2033" s="729">
        <f t="shared" si="196"/>
        <v>0.13979181884587291</v>
      </c>
      <c r="Q2033" s="729">
        <f t="shared" si="197"/>
        <v>0.11294740686632579</v>
      </c>
      <c r="R2033" s="729">
        <f t="shared" si="198"/>
        <v>0</v>
      </c>
      <c r="S2033" s="729">
        <f t="shared" si="199"/>
        <v>0</v>
      </c>
      <c r="U2033" s="738">
        <f t="shared" si="204"/>
        <v>950.79199999999946</v>
      </c>
      <c r="V2033" s="645">
        <f t="shared" si="205"/>
        <v>2.8067873407535169</v>
      </c>
      <c r="W2033" s="428">
        <f t="shared" si="203"/>
        <v>2.1125403564041321</v>
      </c>
      <c r="X2033" s="425">
        <f t="shared" si="200"/>
        <v>2.2487664172907542</v>
      </c>
    </row>
    <row r="2034" spans="1:31" x14ac:dyDescent="0.2">
      <c r="A2034" s="157">
        <v>44909</v>
      </c>
      <c r="B2034" s="179">
        <v>4567.0200000000004</v>
      </c>
      <c r="C2034">
        <v>370386</v>
      </c>
      <c r="D2034" s="193">
        <f t="shared" si="201"/>
        <v>1.2330433655699731</v>
      </c>
      <c r="E2034" s="428">
        <f t="shared" si="202"/>
        <v>2.1585351344940298</v>
      </c>
      <c r="F2034" s="425">
        <f t="shared" si="191"/>
        <v>2.2916112142866472</v>
      </c>
      <c r="G2034" s="717"/>
      <c r="H2034" s="229">
        <v>3486</v>
      </c>
      <c r="I2034" s="229">
        <v>1025</v>
      </c>
      <c r="J2034" s="229">
        <v>56</v>
      </c>
      <c r="K2034" s="229">
        <v>0</v>
      </c>
      <c r="L2034" s="229">
        <v>0</v>
      </c>
      <c r="M2034" s="717"/>
      <c r="N2034" s="737">
        <f t="shared" si="194"/>
        <v>4567</v>
      </c>
      <c r="O2034" s="729">
        <f t="shared" si="195"/>
        <v>0.76330194876286406</v>
      </c>
      <c r="P2034" s="729">
        <f t="shared" si="196"/>
        <v>0.2244361725421502</v>
      </c>
      <c r="Q2034" s="729">
        <f t="shared" si="197"/>
        <v>1.2261878694985767E-2</v>
      </c>
      <c r="R2034" s="729">
        <f t="shared" si="198"/>
        <v>0</v>
      </c>
      <c r="S2034" s="729">
        <f t="shared" si="199"/>
        <v>0</v>
      </c>
      <c r="U2034" s="738">
        <f t="shared" si="204"/>
        <v>2.0000000000436557E-2</v>
      </c>
      <c r="V2034" s="645">
        <f t="shared" si="205"/>
        <v>1.2330379657978432</v>
      </c>
      <c r="W2034" s="428">
        <f t="shared" si="203"/>
        <v>2.1125403564041321</v>
      </c>
      <c r="X2034" s="425">
        <f t="shared" si="200"/>
        <v>2.2487664172907542</v>
      </c>
    </row>
    <row r="2035" spans="1:31" x14ac:dyDescent="0.2">
      <c r="A2035" s="157">
        <v>44910</v>
      </c>
      <c r="B2035" s="179">
        <v>6228.82</v>
      </c>
      <c r="C2035">
        <v>413993</v>
      </c>
      <c r="D2035" s="193">
        <f t="shared" si="201"/>
        <v>1.5045713333317228</v>
      </c>
      <c r="E2035" s="428">
        <f t="shared" si="202"/>
        <v>2.1585351344940298</v>
      </c>
      <c r="F2035" s="425">
        <f t="shared" si="191"/>
        <v>2.2916112142866472</v>
      </c>
      <c r="G2035" s="717"/>
      <c r="H2035" s="229">
        <v>5121</v>
      </c>
      <c r="I2035" s="229">
        <v>1040</v>
      </c>
      <c r="J2035" s="229">
        <v>0</v>
      </c>
      <c r="K2035" s="229">
        <v>0</v>
      </c>
      <c r="L2035" s="229">
        <v>0</v>
      </c>
      <c r="M2035" s="717"/>
      <c r="N2035" s="737">
        <f t="shared" si="194"/>
        <v>6161</v>
      </c>
      <c r="O2035" s="729">
        <f t="shared" si="195"/>
        <v>0.83119623437753609</v>
      </c>
      <c r="P2035" s="729">
        <f t="shared" si="196"/>
        <v>0.16880376562246388</v>
      </c>
      <c r="Q2035" s="729">
        <f t="shared" si="197"/>
        <v>0</v>
      </c>
      <c r="R2035" s="729">
        <f t="shared" si="198"/>
        <v>0</v>
      </c>
      <c r="S2035" s="729">
        <f t="shared" si="199"/>
        <v>0</v>
      </c>
      <c r="U2035" s="738">
        <f t="shared" si="204"/>
        <v>67.819999999999709</v>
      </c>
      <c r="V2035" s="645">
        <f t="shared" si="205"/>
        <v>1.4881894138306686</v>
      </c>
      <c r="W2035" s="428">
        <f t="shared" si="203"/>
        <v>2.1125403564041321</v>
      </c>
      <c r="X2035" s="425">
        <f t="shared" si="200"/>
        <v>2.2487664172907542</v>
      </c>
    </row>
    <row r="2036" spans="1:31" x14ac:dyDescent="0.2">
      <c r="A2036" s="157">
        <v>44914</v>
      </c>
      <c r="B2036" s="179">
        <v>9885.3960000000006</v>
      </c>
      <c r="C2036">
        <v>409608</v>
      </c>
      <c r="D2036" s="193">
        <f t="shared" si="201"/>
        <v>2.4133796214917682</v>
      </c>
      <c r="E2036" s="428">
        <f t="shared" si="202"/>
        <v>2.1585351344940298</v>
      </c>
      <c r="F2036" s="425">
        <f t="shared" si="191"/>
        <v>2.2916112142866472</v>
      </c>
      <c r="G2036" s="717"/>
      <c r="H2036" s="229">
        <v>6128</v>
      </c>
      <c r="I2036" s="229">
        <v>1736</v>
      </c>
      <c r="J2036" s="229">
        <v>15</v>
      </c>
      <c r="K2036" s="229">
        <v>0</v>
      </c>
      <c r="L2036" s="229">
        <v>100</v>
      </c>
      <c r="M2036" s="717"/>
      <c r="N2036" s="737">
        <f t="shared" si="194"/>
        <v>7979</v>
      </c>
      <c r="O2036" s="729">
        <f t="shared" si="195"/>
        <v>0.7680160421105402</v>
      </c>
      <c r="P2036" s="729">
        <f t="shared" si="196"/>
        <v>0.2175711242010277</v>
      </c>
      <c r="Q2036" s="729">
        <f t="shared" si="197"/>
        <v>1.8799348289259305E-3</v>
      </c>
      <c r="R2036" s="729">
        <f t="shared" si="198"/>
        <v>0</v>
      </c>
      <c r="S2036" s="729">
        <f t="shared" si="199"/>
        <v>1.2532898859506203E-2</v>
      </c>
      <c r="U2036" s="738">
        <f t="shared" si="204"/>
        <v>1906.3960000000006</v>
      </c>
      <c r="V2036" s="645">
        <f t="shared" si="205"/>
        <v>1.9479600007812348</v>
      </c>
      <c r="W2036" s="428">
        <f t="shared" si="203"/>
        <v>2.1125403564041321</v>
      </c>
      <c r="X2036" s="425">
        <f t="shared" si="200"/>
        <v>2.2487664172907542</v>
      </c>
    </row>
    <row r="2037" spans="1:31" x14ac:dyDescent="0.2">
      <c r="A2037" s="157">
        <v>44915</v>
      </c>
      <c r="B2037" s="179">
        <v>12129.24</v>
      </c>
      <c r="C2037">
        <v>377684</v>
      </c>
      <c r="D2037" s="193">
        <f t="shared" si="201"/>
        <v>3.2114783787504897</v>
      </c>
      <c r="E2037" s="428">
        <f t="shared" si="202"/>
        <v>2.1585351344940298</v>
      </c>
      <c r="F2037" s="425">
        <f t="shared" si="191"/>
        <v>2.2916112142866472</v>
      </c>
      <c r="G2037" s="717"/>
      <c r="H2037" s="229">
        <v>7710</v>
      </c>
      <c r="I2037" s="229">
        <v>4052</v>
      </c>
      <c r="J2037" s="229">
        <v>400</v>
      </c>
      <c r="K2037" s="229">
        <v>0</v>
      </c>
      <c r="L2037" s="229">
        <v>0</v>
      </c>
      <c r="M2037" s="717"/>
      <c r="N2037" s="737">
        <f t="shared" si="194"/>
        <v>12162</v>
      </c>
      <c r="O2037" s="729">
        <f t="shared" si="195"/>
        <v>0.63394178589047856</v>
      </c>
      <c r="P2037" s="729">
        <f t="shared" si="196"/>
        <v>0.33316888669626704</v>
      </c>
      <c r="Q2037" s="729">
        <f t="shared" si="197"/>
        <v>3.2889327413254399E-2</v>
      </c>
      <c r="R2037" s="729">
        <f t="shared" si="198"/>
        <v>0</v>
      </c>
      <c r="S2037" s="729">
        <f t="shared" si="199"/>
        <v>0</v>
      </c>
      <c r="U2037" s="738">
        <f t="shared" si="204"/>
        <v>-32.760000000000218</v>
      </c>
      <c r="V2037" s="645">
        <f t="shared" si="205"/>
        <v>3.2201522966289282</v>
      </c>
      <c r="W2037" s="428">
        <f t="shared" si="203"/>
        <v>2.1125403564041321</v>
      </c>
      <c r="X2037" s="425">
        <f t="shared" si="200"/>
        <v>2.2487664172907542</v>
      </c>
    </row>
    <row r="2038" spans="1:31" ht="12.6" customHeight="1" x14ac:dyDescent="0.2">
      <c r="A2038" s="157">
        <v>44916</v>
      </c>
      <c r="B2038" s="179">
        <v>8193.4699999999993</v>
      </c>
      <c r="C2038">
        <v>366323</v>
      </c>
      <c r="D2038" s="193">
        <f t="shared" si="201"/>
        <v>2.2366791055980646</v>
      </c>
      <c r="E2038" s="428">
        <f t="shared" si="202"/>
        <v>2.1585351344940298</v>
      </c>
      <c r="F2038" s="425">
        <f t="shared" si="191"/>
        <v>2.2916112142866472</v>
      </c>
      <c r="G2038" s="717"/>
      <c r="H2038" s="229">
        <v>6966</v>
      </c>
      <c r="I2038" s="229">
        <v>1110</v>
      </c>
      <c r="J2038" s="229">
        <v>0</v>
      </c>
      <c r="K2038" s="229">
        <v>0</v>
      </c>
      <c r="L2038" s="229">
        <v>0</v>
      </c>
      <c r="M2038" s="717"/>
      <c r="N2038" s="737">
        <f t="shared" si="194"/>
        <v>8076</v>
      </c>
      <c r="O2038" s="729">
        <f t="shared" si="195"/>
        <v>0.86255572065378905</v>
      </c>
      <c r="P2038" s="729">
        <f t="shared" si="196"/>
        <v>0.13744427934621101</v>
      </c>
      <c r="Q2038" s="729">
        <f t="shared" si="197"/>
        <v>0</v>
      </c>
      <c r="R2038" s="729">
        <f t="shared" si="198"/>
        <v>0</v>
      </c>
      <c r="S2038" s="729">
        <f t="shared" si="199"/>
        <v>0</v>
      </c>
      <c r="U2038" s="738">
        <f t="shared" si="204"/>
        <v>117.46999999999935</v>
      </c>
      <c r="V2038" s="645">
        <f t="shared" si="205"/>
        <v>2.2046117770382971</v>
      </c>
      <c r="W2038" s="428">
        <f t="shared" si="203"/>
        <v>2.1125403564041321</v>
      </c>
      <c r="X2038" s="425">
        <f t="shared" si="200"/>
        <v>2.2487664172907542</v>
      </c>
    </row>
    <row r="2039" spans="1:31" ht="13.5" thickBot="1" x14ac:dyDescent="0.25">
      <c r="A2039" s="157">
        <v>44917</v>
      </c>
      <c r="B2039" s="179">
        <v>10016.476000000001</v>
      </c>
      <c r="C2039">
        <v>444674</v>
      </c>
      <c r="D2039" s="193">
        <f t="shared" si="201"/>
        <v>2.2525436611989909</v>
      </c>
      <c r="E2039" s="428">
        <f t="shared" si="202"/>
        <v>2.1585351344940298</v>
      </c>
      <c r="F2039" s="425">
        <f t="shared" si="191"/>
        <v>2.2916112142866472</v>
      </c>
      <c r="G2039" s="717"/>
      <c r="H2039" s="229">
        <v>7640</v>
      </c>
      <c r="I2039" s="229">
        <v>2376</v>
      </c>
      <c r="J2039" s="229">
        <v>0</v>
      </c>
      <c r="K2039" s="229">
        <v>0</v>
      </c>
      <c r="L2039" s="229">
        <v>0</v>
      </c>
      <c r="M2039" s="717"/>
      <c r="N2039" s="737">
        <f t="shared" si="194"/>
        <v>10016</v>
      </c>
      <c r="O2039" s="729">
        <f t="shared" si="195"/>
        <v>0.76277955271565501</v>
      </c>
      <c r="P2039" s="729">
        <f t="shared" si="196"/>
        <v>0.23722044728434505</v>
      </c>
      <c r="Q2039" s="729">
        <f t="shared" si="197"/>
        <v>0</v>
      </c>
      <c r="R2039" s="729">
        <f t="shared" si="198"/>
        <v>0</v>
      </c>
      <c r="S2039" s="729">
        <f t="shared" si="199"/>
        <v>0</v>
      </c>
      <c r="U2039" s="738">
        <f t="shared" si="204"/>
        <v>0.47600000000056752</v>
      </c>
      <c r="V2039" s="645">
        <f t="shared" si="205"/>
        <v>2.2524366164875844</v>
      </c>
      <c r="W2039" s="428">
        <f t="shared" si="203"/>
        <v>2.1125403564041321</v>
      </c>
      <c r="X2039" s="425">
        <f t="shared" si="200"/>
        <v>2.2487664172907542</v>
      </c>
      <c r="Y2039" s="756"/>
    </row>
    <row r="2040" spans="1:31" ht="13.5" thickTop="1" x14ac:dyDescent="0.2">
      <c r="A2040" s="593">
        <v>44929</v>
      </c>
      <c r="B2040" s="594">
        <v>6438.03</v>
      </c>
      <c r="C2040" s="594">
        <v>370311</v>
      </c>
      <c r="D2040" s="595">
        <f t="shared" si="201"/>
        <v>1.7385467890502846</v>
      </c>
      <c r="E2040" s="648">
        <f>AVERAGE(D2040:D2060)</f>
        <v>2.3700191607811938</v>
      </c>
      <c r="F2040" s="597">
        <f>AVERAGE(D2040:D2993)</f>
        <v>2.1578346967570763</v>
      </c>
      <c r="G2040" s="718"/>
      <c r="H2040" s="761">
        <v>6230</v>
      </c>
      <c r="I2040" s="761">
        <v>442</v>
      </c>
      <c r="J2040" s="761">
        <v>5</v>
      </c>
      <c r="K2040" s="761">
        <v>0</v>
      </c>
      <c r="L2040" s="761">
        <v>0</v>
      </c>
      <c r="M2040" s="718"/>
      <c r="N2040" s="743">
        <f t="shared" ref="N2040:N2103" si="206">SUM(H2040:L2040)</f>
        <v>6677</v>
      </c>
      <c r="O2040" s="733">
        <f t="shared" ref="O2040:O2103" si="207">H2040/N2040</f>
        <v>0.93305376666167439</v>
      </c>
      <c r="P2040" s="733">
        <f t="shared" ref="P2040:P2103" si="208">I2040/N2040</f>
        <v>6.6197394039239174E-2</v>
      </c>
      <c r="Q2040" s="733">
        <f t="shared" ref="Q2040:Q2103" si="209">J2040/N2040</f>
        <v>7.4883929908641607E-4</v>
      </c>
      <c r="R2040" s="733">
        <f t="shared" ref="R2040:R2103" si="210">K2040/N2040</f>
        <v>0</v>
      </c>
      <c r="S2040" s="733">
        <f t="shared" ref="S2040:S2103" si="211">L2040/N2040</f>
        <v>0</v>
      </c>
      <c r="T2040" s="594"/>
      <c r="U2040" s="744">
        <f t="shared" ref="U2040:U2060" si="212">B2040-N2040</f>
        <v>-238.97000000000025</v>
      </c>
      <c r="V2040" s="595">
        <f>(N2040/C2040)*100</f>
        <v>1.8030790335690809</v>
      </c>
      <c r="W2040" s="648">
        <f>AVERAGE(V2040:V2060)</f>
        <v>2.3397948101722355</v>
      </c>
      <c r="X2040" s="597">
        <f>AVERAGE(V2040:V2993)</f>
        <v>2.1525127448666463</v>
      </c>
      <c r="Z2040" s="763"/>
      <c r="AA2040" s="763"/>
      <c r="AB2040" s="763"/>
      <c r="AC2040" s="763"/>
      <c r="AD2040" s="763"/>
      <c r="AE2040" s="763"/>
    </row>
    <row r="2041" spans="1:31" x14ac:dyDescent="0.2">
      <c r="A2041" s="157">
        <v>44930</v>
      </c>
      <c r="B2041">
        <v>11199.6</v>
      </c>
      <c r="C2041">
        <v>344966</v>
      </c>
      <c r="D2041" s="645">
        <f t="shared" si="201"/>
        <v>3.2465808224578652</v>
      </c>
      <c r="E2041" s="428">
        <f t="shared" ref="E2041:E2060" si="213">$E$2040</f>
        <v>2.3700191607811938</v>
      </c>
      <c r="F2041" s="425">
        <f t="shared" ref="F2041:F2104" si="214">$F$2040</f>
        <v>2.1578346967570763</v>
      </c>
      <c r="G2041" s="717"/>
      <c r="H2041" s="229">
        <v>6943</v>
      </c>
      <c r="I2041" s="229">
        <v>2833</v>
      </c>
      <c r="J2041" s="229">
        <v>1424</v>
      </c>
      <c r="K2041" s="229">
        <v>0</v>
      </c>
      <c r="L2041" s="229">
        <v>0</v>
      </c>
      <c r="M2041" s="717"/>
      <c r="N2041" s="737">
        <f t="shared" si="206"/>
        <v>11200</v>
      </c>
      <c r="O2041" s="729">
        <f t="shared" si="207"/>
        <v>0.61991071428571431</v>
      </c>
      <c r="P2041" s="729">
        <f t="shared" si="208"/>
        <v>0.25294642857142857</v>
      </c>
      <c r="Q2041" s="729">
        <f t="shared" si="209"/>
        <v>0.12714285714285714</v>
      </c>
      <c r="R2041" s="729">
        <f t="shared" si="210"/>
        <v>0</v>
      </c>
      <c r="S2041" s="729">
        <f t="shared" si="211"/>
        <v>0</v>
      </c>
      <c r="U2041" s="738">
        <f t="shared" si="212"/>
        <v>-0.3999999999996362</v>
      </c>
      <c r="V2041" s="645">
        <f>(N2041/C2041)*100</f>
        <v>3.2466967759141476</v>
      </c>
      <c r="W2041" s="428">
        <f>$W$2040</f>
        <v>2.3397948101722355</v>
      </c>
      <c r="X2041" s="425">
        <f>$X$2040</f>
        <v>2.1525127448666463</v>
      </c>
      <c r="Z2041" s="759">
        <v>44927</v>
      </c>
      <c r="AA2041" s="760">
        <f>AVERAGE(O2040:O2060)</f>
        <v>0.74928063318334326</v>
      </c>
      <c r="AB2041" s="760">
        <f>AVERAGE(P2040:P2060)</f>
        <v>0.22246650548700103</v>
      </c>
      <c r="AC2041" s="760">
        <f>AVERAGE(Q2040:Q2060)</f>
        <v>2.7752970451031644E-2</v>
      </c>
      <c r="AD2041" s="760">
        <f>AVERAGE(R2041:R2060)</f>
        <v>0</v>
      </c>
      <c r="AE2041" s="760">
        <f>AVERAGE(S2040:S2060)</f>
        <v>4.9989087862411662E-4</v>
      </c>
    </row>
    <row r="2042" spans="1:31" x14ac:dyDescent="0.2">
      <c r="A2042" s="157">
        <v>44931</v>
      </c>
      <c r="B2042" s="179">
        <v>9456.7620000000006</v>
      </c>
      <c r="C2042">
        <v>330811</v>
      </c>
      <c r="D2042" s="645">
        <f t="shared" si="201"/>
        <v>2.8586600808316533</v>
      </c>
      <c r="E2042" s="428">
        <f t="shared" si="213"/>
        <v>2.3700191607811938</v>
      </c>
      <c r="F2042" s="425">
        <f t="shared" si="214"/>
        <v>2.1578346967570763</v>
      </c>
      <c r="G2042" s="717"/>
      <c r="H2042" s="229">
        <v>6320</v>
      </c>
      <c r="I2042" s="229">
        <v>2396</v>
      </c>
      <c r="J2042" s="229">
        <v>0</v>
      </c>
      <c r="K2042" s="229">
        <v>0</v>
      </c>
      <c r="L2042" s="229">
        <v>0</v>
      </c>
      <c r="M2042" s="717"/>
      <c r="N2042" s="737">
        <f t="shared" si="206"/>
        <v>8716</v>
      </c>
      <c r="O2042" s="729">
        <f t="shared" si="207"/>
        <v>0.72510325837540157</v>
      </c>
      <c r="P2042" s="729">
        <f t="shared" si="208"/>
        <v>0.27489674162459843</v>
      </c>
      <c r="Q2042" s="729">
        <f t="shared" si="209"/>
        <v>0</v>
      </c>
      <c r="R2042" s="729">
        <f t="shared" si="210"/>
        <v>0</v>
      </c>
      <c r="S2042" s="729">
        <f t="shared" si="211"/>
        <v>0</v>
      </c>
      <c r="U2042" s="738">
        <f t="shared" si="212"/>
        <v>740.76200000000063</v>
      </c>
      <c r="V2042" s="645">
        <f t="shared" ref="V2042:V2105" si="215">(N2042/C2042)*100</f>
        <v>2.6347370552974354</v>
      </c>
      <c r="W2042" s="428">
        <f t="shared" ref="W2042:W2060" si="216">$W$2040</f>
        <v>2.3397948101722355</v>
      </c>
      <c r="X2042" s="425">
        <f t="shared" ref="X2042:X2105" si="217">$X$2040</f>
        <v>2.1525127448666463</v>
      </c>
    </row>
    <row r="2043" spans="1:31" x14ac:dyDescent="0.2">
      <c r="A2043" s="157">
        <v>44932</v>
      </c>
      <c r="B2043" s="179">
        <v>7601.4620000000004</v>
      </c>
      <c r="C2043">
        <v>329987</v>
      </c>
      <c r="D2043" s="645">
        <f t="shared" si="201"/>
        <v>2.3035640797970833</v>
      </c>
      <c r="E2043" s="428">
        <f t="shared" si="213"/>
        <v>2.3700191607811938</v>
      </c>
      <c r="F2043" s="425">
        <f t="shared" si="214"/>
        <v>2.1578346967570763</v>
      </c>
      <c r="G2043" s="717"/>
      <c r="H2043" s="229">
        <v>5411</v>
      </c>
      <c r="I2043" s="229">
        <v>1565</v>
      </c>
      <c r="J2043" s="229">
        <v>718</v>
      </c>
      <c r="K2043" s="229">
        <v>0</v>
      </c>
      <c r="L2043" s="229">
        <v>10</v>
      </c>
      <c r="M2043" s="717"/>
      <c r="N2043" s="737">
        <f t="shared" si="206"/>
        <v>7704</v>
      </c>
      <c r="O2043" s="729">
        <f t="shared" si="207"/>
        <v>0.7023624091381101</v>
      </c>
      <c r="P2043" s="729">
        <f t="shared" si="208"/>
        <v>0.20314122533748702</v>
      </c>
      <c r="Q2043" s="729">
        <f t="shared" si="209"/>
        <v>9.3198338525441335E-2</v>
      </c>
      <c r="R2043" s="729">
        <f t="shared" si="210"/>
        <v>0</v>
      </c>
      <c r="S2043" s="729">
        <f t="shared" si="211"/>
        <v>1.2980269989615785E-3</v>
      </c>
      <c r="U2043" s="738">
        <f t="shared" si="212"/>
        <v>-102.53799999999956</v>
      </c>
      <c r="V2043" s="645">
        <f t="shared" si="215"/>
        <v>2.3346374251106861</v>
      </c>
      <c r="W2043" s="428">
        <f t="shared" si="216"/>
        <v>2.3397948101722355</v>
      </c>
      <c r="X2043" s="425">
        <f t="shared" si="217"/>
        <v>2.1525127448666463</v>
      </c>
    </row>
    <row r="2044" spans="1:31" x14ac:dyDescent="0.2">
      <c r="A2044" s="157">
        <v>44935</v>
      </c>
      <c r="B2044">
        <v>7386.2</v>
      </c>
      <c r="C2044">
        <v>357119</v>
      </c>
      <c r="D2044" s="645">
        <f t="shared" si="201"/>
        <v>2.0682741607139357</v>
      </c>
      <c r="E2044" s="428">
        <f t="shared" si="213"/>
        <v>2.3700191607811938</v>
      </c>
      <c r="F2044" s="425">
        <f t="shared" si="214"/>
        <v>2.1578346967570763</v>
      </c>
      <c r="G2044" s="717"/>
      <c r="H2044" s="229">
        <v>4424</v>
      </c>
      <c r="I2044" s="229">
        <v>2573</v>
      </c>
      <c r="J2044" s="229">
        <v>228</v>
      </c>
      <c r="K2044" s="229">
        <v>0</v>
      </c>
      <c r="L2044" s="229">
        <v>0</v>
      </c>
      <c r="M2044" s="717"/>
      <c r="N2044" s="737">
        <f t="shared" si="206"/>
        <v>7225</v>
      </c>
      <c r="O2044" s="729">
        <f t="shared" si="207"/>
        <v>0.61231833910034605</v>
      </c>
      <c r="P2044" s="729">
        <f t="shared" si="208"/>
        <v>0.35612456747404847</v>
      </c>
      <c r="Q2044" s="729">
        <f t="shared" si="209"/>
        <v>3.1557093425605538E-2</v>
      </c>
      <c r="R2044" s="729">
        <f t="shared" si="210"/>
        <v>0</v>
      </c>
      <c r="S2044" s="729">
        <f t="shared" si="211"/>
        <v>0</v>
      </c>
      <c r="U2044" s="738">
        <f t="shared" si="212"/>
        <v>161.19999999999982</v>
      </c>
      <c r="V2044" s="645">
        <f t="shared" si="215"/>
        <v>2.0231351454277147</v>
      </c>
      <c r="W2044" s="428">
        <f t="shared" si="216"/>
        <v>2.3397948101722355</v>
      </c>
      <c r="X2044" s="425">
        <f t="shared" si="217"/>
        <v>2.1525127448666463</v>
      </c>
    </row>
    <row r="2045" spans="1:31" x14ac:dyDescent="0.2">
      <c r="A2045" s="157">
        <v>44936</v>
      </c>
      <c r="B2045" s="179">
        <v>5414.7640000000001</v>
      </c>
      <c r="C2045">
        <v>380877</v>
      </c>
      <c r="D2045" s="645">
        <f t="shared" si="201"/>
        <v>1.4216568603512421</v>
      </c>
      <c r="E2045" s="428">
        <f t="shared" si="213"/>
        <v>2.3700191607811938</v>
      </c>
      <c r="F2045" s="425">
        <f t="shared" si="214"/>
        <v>2.1578346967570763</v>
      </c>
      <c r="G2045" s="717"/>
      <c r="H2045" s="229">
        <v>3013</v>
      </c>
      <c r="I2045" s="229">
        <v>2183</v>
      </c>
      <c r="J2045" s="229">
        <v>0</v>
      </c>
      <c r="K2045" s="229">
        <v>0</v>
      </c>
      <c r="L2045" s="229">
        <v>0</v>
      </c>
      <c r="M2045" s="717"/>
      <c r="N2045" s="737">
        <f t="shared" si="206"/>
        <v>5196</v>
      </c>
      <c r="O2045" s="729">
        <f t="shared" si="207"/>
        <v>0.57986913010007701</v>
      </c>
      <c r="P2045" s="729">
        <f t="shared" si="208"/>
        <v>0.42013086989992304</v>
      </c>
      <c r="Q2045" s="729">
        <f t="shared" si="209"/>
        <v>0</v>
      </c>
      <c r="R2045" s="729">
        <f t="shared" si="210"/>
        <v>0</v>
      </c>
      <c r="S2045" s="729">
        <f t="shared" si="211"/>
        <v>0</v>
      </c>
      <c r="U2045" s="738">
        <f t="shared" si="212"/>
        <v>218.76400000000012</v>
      </c>
      <c r="V2045" s="645">
        <f t="shared" si="215"/>
        <v>1.3642199450216212</v>
      </c>
      <c r="W2045" s="428">
        <f t="shared" si="216"/>
        <v>2.3397948101722355</v>
      </c>
      <c r="X2045" s="425">
        <f t="shared" si="217"/>
        <v>2.1525127448666463</v>
      </c>
    </row>
    <row r="2046" spans="1:31" x14ac:dyDescent="0.2">
      <c r="A2046" s="157">
        <v>44937</v>
      </c>
      <c r="B2046">
        <v>7925.36</v>
      </c>
      <c r="C2046">
        <v>295276</v>
      </c>
      <c r="D2046" s="645">
        <f t="shared" si="201"/>
        <v>2.6840515314485431</v>
      </c>
      <c r="E2046" s="428">
        <f t="shared" si="213"/>
        <v>2.3700191607811938</v>
      </c>
      <c r="F2046" s="425">
        <f t="shared" si="214"/>
        <v>2.1578346967570763</v>
      </c>
      <c r="G2046" s="717"/>
      <c r="H2046" s="229">
        <v>5986</v>
      </c>
      <c r="I2046" s="229">
        <v>2051</v>
      </c>
      <c r="J2046" s="229">
        <v>28</v>
      </c>
      <c r="K2046" s="229">
        <v>0</v>
      </c>
      <c r="L2046" s="229">
        <v>0</v>
      </c>
      <c r="M2046" s="717"/>
      <c r="N2046" s="737">
        <f t="shared" si="206"/>
        <v>8065</v>
      </c>
      <c r="O2046" s="729">
        <f t="shared" si="207"/>
        <v>0.74221946683199003</v>
      </c>
      <c r="P2046" s="729">
        <f t="shared" si="208"/>
        <v>0.25430874147551147</v>
      </c>
      <c r="Q2046" s="729">
        <f t="shared" si="209"/>
        <v>3.4717916924984502E-3</v>
      </c>
      <c r="R2046" s="729">
        <f t="shared" si="210"/>
        <v>0</v>
      </c>
      <c r="S2046" s="729">
        <f t="shared" si="211"/>
        <v>0</v>
      </c>
      <c r="U2046" s="738">
        <f t="shared" si="212"/>
        <v>-139.64000000000033</v>
      </c>
      <c r="V2046" s="645">
        <f t="shared" si="215"/>
        <v>2.7313428792045409</v>
      </c>
      <c r="W2046" s="428">
        <f t="shared" si="216"/>
        <v>2.3397948101722355</v>
      </c>
      <c r="X2046" s="425">
        <f t="shared" si="217"/>
        <v>2.1525127448666463</v>
      </c>
    </row>
    <row r="2047" spans="1:31" x14ac:dyDescent="0.2">
      <c r="A2047" s="157">
        <v>44938</v>
      </c>
      <c r="B2047" s="179">
        <v>9616.8719999999994</v>
      </c>
      <c r="C2047">
        <v>378661</v>
      </c>
      <c r="D2047" s="645">
        <f t="shared" si="201"/>
        <v>2.5397049075558344</v>
      </c>
      <c r="E2047" s="428">
        <f t="shared" si="213"/>
        <v>2.3700191607811938</v>
      </c>
      <c r="F2047" s="425">
        <f t="shared" si="214"/>
        <v>2.1578346967570763</v>
      </c>
      <c r="G2047" s="717"/>
      <c r="H2047" s="229">
        <v>7220</v>
      </c>
      <c r="I2047" s="229">
        <v>2425</v>
      </c>
      <c r="J2047" s="229">
        <v>32</v>
      </c>
      <c r="K2047" s="229">
        <v>0</v>
      </c>
      <c r="L2047" s="229">
        <v>0</v>
      </c>
      <c r="M2047" s="717"/>
      <c r="N2047" s="737">
        <f t="shared" si="206"/>
        <v>9677</v>
      </c>
      <c r="O2047" s="729">
        <f t="shared" si="207"/>
        <v>0.74609899762323029</v>
      </c>
      <c r="P2047" s="729">
        <f t="shared" si="208"/>
        <v>0.25059419241500464</v>
      </c>
      <c r="Q2047" s="729">
        <f t="shared" si="209"/>
        <v>3.3068099617650096E-3</v>
      </c>
      <c r="R2047" s="729">
        <f t="shared" si="210"/>
        <v>0</v>
      </c>
      <c r="S2047" s="729">
        <f t="shared" si="211"/>
        <v>0</v>
      </c>
      <c r="U2047" s="738">
        <f t="shared" si="212"/>
        <v>-60.128000000000611</v>
      </c>
      <c r="V2047" s="645">
        <f t="shared" si="215"/>
        <v>2.5555840184228109</v>
      </c>
      <c r="W2047" s="428">
        <f t="shared" si="216"/>
        <v>2.3397948101722355</v>
      </c>
      <c r="X2047" s="425">
        <f t="shared" si="217"/>
        <v>2.1525127448666463</v>
      </c>
    </row>
    <row r="2048" spans="1:31" x14ac:dyDescent="0.2">
      <c r="A2048" s="157">
        <v>44939</v>
      </c>
      <c r="B2048">
        <v>5950.43</v>
      </c>
      <c r="C2048">
        <v>309187</v>
      </c>
      <c r="D2048" s="645">
        <f t="shared" si="201"/>
        <v>1.9245408118711331</v>
      </c>
      <c r="E2048" s="428">
        <f t="shared" si="213"/>
        <v>2.3700191607811938</v>
      </c>
      <c r="F2048" s="425">
        <f t="shared" si="214"/>
        <v>2.1578346967570763</v>
      </c>
      <c r="G2048" s="717"/>
      <c r="H2048" s="229">
        <v>4804</v>
      </c>
      <c r="I2048" s="229">
        <v>1211</v>
      </c>
      <c r="J2048" s="229">
        <v>80</v>
      </c>
      <c r="K2048" s="229">
        <v>0</v>
      </c>
      <c r="L2048" s="229">
        <v>0</v>
      </c>
      <c r="M2048" s="717"/>
      <c r="N2048" s="737">
        <f t="shared" si="206"/>
        <v>6095</v>
      </c>
      <c r="O2048" s="729">
        <f t="shared" si="207"/>
        <v>0.78818703855619365</v>
      </c>
      <c r="P2048" s="729">
        <f t="shared" si="208"/>
        <v>0.19868744872846594</v>
      </c>
      <c r="Q2048" s="729">
        <f t="shared" si="209"/>
        <v>1.3125512715340444E-2</v>
      </c>
      <c r="R2048" s="729">
        <f t="shared" si="210"/>
        <v>0</v>
      </c>
      <c r="S2048" s="729">
        <f t="shared" si="211"/>
        <v>0</v>
      </c>
      <c r="U2048" s="738">
        <f t="shared" si="212"/>
        <v>-144.56999999999971</v>
      </c>
      <c r="V2048" s="645">
        <f t="shared" si="215"/>
        <v>1.9712989226584561</v>
      </c>
      <c r="W2048" s="428">
        <f t="shared" si="216"/>
        <v>2.3397948101722355</v>
      </c>
      <c r="X2048" s="425">
        <f t="shared" si="217"/>
        <v>2.1525127448666463</v>
      </c>
    </row>
    <row r="2049" spans="1:31" x14ac:dyDescent="0.2">
      <c r="A2049" s="157">
        <v>44942</v>
      </c>
      <c r="B2049">
        <v>9179.06</v>
      </c>
      <c r="C2049">
        <v>335047</v>
      </c>
      <c r="D2049" s="645">
        <f t="shared" si="201"/>
        <v>2.7396335439505504</v>
      </c>
      <c r="E2049" s="428">
        <f t="shared" si="213"/>
        <v>2.3700191607811938</v>
      </c>
      <c r="F2049" s="425">
        <f t="shared" si="214"/>
        <v>2.1578346967570763</v>
      </c>
      <c r="G2049" s="717"/>
      <c r="H2049" s="229">
        <v>7459</v>
      </c>
      <c r="I2049" s="229">
        <v>1705</v>
      </c>
      <c r="J2049" s="229">
        <v>17</v>
      </c>
      <c r="K2049" s="229">
        <v>0</v>
      </c>
      <c r="L2049" s="229">
        <v>0</v>
      </c>
      <c r="M2049" s="717"/>
      <c r="N2049" s="737">
        <f t="shared" si="206"/>
        <v>9181</v>
      </c>
      <c r="O2049" s="729">
        <f t="shared" si="207"/>
        <v>0.81243873216425222</v>
      </c>
      <c r="P2049" s="729">
        <f t="shared" si="208"/>
        <v>0.18570961768870495</v>
      </c>
      <c r="Q2049" s="729">
        <f t="shared" si="209"/>
        <v>1.8516501470428057E-3</v>
      </c>
      <c r="R2049" s="729">
        <f t="shared" si="210"/>
        <v>0</v>
      </c>
      <c r="S2049" s="729">
        <f t="shared" si="211"/>
        <v>0</v>
      </c>
      <c r="U2049" s="738">
        <f t="shared" si="212"/>
        <v>-1.9400000000005093</v>
      </c>
      <c r="V2049" s="645">
        <f t="shared" si="215"/>
        <v>2.7402125671920659</v>
      </c>
      <c r="W2049" s="428">
        <f t="shared" si="216"/>
        <v>2.3397948101722355</v>
      </c>
      <c r="X2049" s="425">
        <f t="shared" si="217"/>
        <v>2.1525127448666463</v>
      </c>
    </row>
    <row r="2050" spans="1:31" x14ac:dyDescent="0.2">
      <c r="A2050" s="157">
        <v>44943</v>
      </c>
      <c r="B2050" s="179">
        <v>7077.2939999999999</v>
      </c>
      <c r="C2050">
        <v>302229</v>
      </c>
      <c r="D2050" s="645">
        <f t="shared" si="201"/>
        <v>2.341699175128793</v>
      </c>
      <c r="E2050" s="428">
        <f t="shared" si="213"/>
        <v>2.3700191607811938</v>
      </c>
      <c r="F2050" s="425">
        <f t="shared" si="214"/>
        <v>2.1578346967570763</v>
      </c>
      <c r="G2050" s="717"/>
      <c r="H2050" s="229">
        <v>5594</v>
      </c>
      <c r="I2050" s="229">
        <v>1165</v>
      </c>
      <c r="J2050" s="229">
        <v>464</v>
      </c>
      <c r="K2050" s="229">
        <v>0</v>
      </c>
      <c r="L2050" s="229">
        <v>8</v>
      </c>
      <c r="M2050" s="717"/>
      <c r="N2050" s="737">
        <f t="shared" si="206"/>
        <v>7231</v>
      </c>
      <c r="O2050" s="729">
        <f t="shared" si="207"/>
        <v>0.77361360807633794</v>
      </c>
      <c r="P2050" s="729">
        <f t="shared" si="208"/>
        <v>0.16111187940810401</v>
      </c>
      <c r="Q2050" s="729">
        <f t="shared" si="209"/>
        <v>6.4168164845802789E-2</v>
      </c>
      <c r="R2050" s="729">
        <f t="shared" si="210"/>
        <v>0</v>
      </c>
      <c r="S2050" s="729">
        <f t="shared" si="211"/>
        <v>1.1063476697552206E-3</v>
      </c>
      <c r="U2050" s="738">
        <f t="shared" si="212"/>
        <v>-153.70600000000013</v>
      </c>
      <c r="V2050" s="645">
        <f t="shared" si="215"/>
        <v>2.3925566375165852</v>
      </c>
      <c r="W2050" s="428">
        <f t="shared" si="216"/>
        <v>2.3397948101722355</v>
      </c>
      <c r="X2050" s="425">
        <f t="shared" si="217"/>
        <v>2.1525127448666463</v>
      </c>
    </row>
    <row r="2051" spans="1:31" x14ac:dyDescent="0.2">
      <c r="A2051" s="157">
        <v>44944</v>
      </c>
      <c r="B2051" s="179">
        <v>9576.4369999999999</v>
      </c>
      <c r="C2051">
        <v>346072</v>
      </c>
      <c r="D2051" s="645">
        <f t="shared" si="201"/>
        <v>2.7671805289072795</v>
      </c>
      <c r="E2051" s="428">
        <f t="shared" si="213"/>
        <v>2.3700191607811938</v>
      </c>
      <c r="F2051" s="425">
        <f t="shared" si="214"/>
        <v>2.1578346967570763</v>
      </c>
      <c r="G2051" s="717"/>
      <c r="H2051" s="229">
        <v>8699</v>
      </c>
      <c r="I2051" s="229">
        <v>241</v>
      </c>
      <c r="J2051" s="229">
        <v>0</v>
      </c>
      <c r="K2051" s="229">
        <v>0</v>
      </c>
      <c r="L2051" s="229">
        <v>0</v>
      </c>
      <c r="M2051" s="717"/>
      <c r="N2051" s="737">
        <f t="shared" si="206"/>
        <v>8940</v>
      </c>
      <c r="O2051" s="729">
        <f t="shared" si="207"/>
        <v>0.97304250559284111</v>
      </c>
      <c r="P2051" s="729">
        <f t="shared" si="208"/>
        <v>2.6957494407158836E-2</v>
      </c>
      <c r="Q2051" s="729">
        <f t="shared" si="209"/>
        <v>0</v>
      </c>
      <c r="R2051" s="729">
        <f t="shared" si="210"/>
        <v>0</v>
      </c>
      <c r="S2051" s="729">
        <f t="shared" si="211"/>
        <v>0</v>
      </c>
      <c r="U2051" s="738">
        <f t="shared" si="212"/>
        <v>636.4369999999999</v>
      </c>
      <c r="V2051" s="645">
        <f t="shared" si="215"/>
        <v>2.5832774682724984</v>
      </c>
      <c r="W2051" s="428">
        <f t="shared" si="216"/>
        <v>2.3397948101722355</v>
      </c>
      <c r="X2051" s="425">
        <f t="shared" si="217"/>
        <v>2.1525127448666463</v>
      </c>
    </row>
    <row r="2052" spans="1:31" x14ac:dyDescent="0.2">
      <c r="A2052" s="157">
        <v>44945</v>
      </c>
      <c r="B2052" s="179">
        <v>7055.884</v>
      </c>
      <c r="C2052">
        <v>331587</v>
      </c>
      <c r="D2052" s="645">
        <f t="shared" si="201"/>
        <v>2.1279133379776649</v>
      </c>
      <c r="E2052" s="428">
        <f t="shared" si="213"/>
        <v>2.3700191607811938</v>
      </c>
      <c r="F2052" s="425">
        <f t="shared" si="214"/>
        <v>2.1578346967570763</v>
      </c>
      <c r="G2052" s="717"/>
      <c r="H2052" s="229">
        <v>5804</v>
      </c>
      <c r="I2052" s="229">
        <v>1684</v>
      </c>
      <c r="J2052" s="229">
        <v>0</v>
      </c>
      <c r="K2052" s="229">
        <v>0</v>
      </c>
      <c r="L2052" s="229">
        <v>0</v>
      </c>
      <c r="M2052" s="717"/>
      <c r="N2052" s="737">
        <f t="shared" si="206"/>
        <v>7488</v>
      </c>
      <c r="O2052" s="729">
        <f t="shared" si="207"/>
        <v>0.77510683760683763</v>
      </c>
      <c r="P2052" s="729">
        <f t="shared" si="208"/>
        <v>0.2248931623931624</v>
      </c>
      <c r="Q2052" s="729">
        <f t="shared" si="209"/>
        <v>0</v>
      </c>
      <c r="R2052" s="729">
        <f t="shared" si="210"/>
        <v>0</v>
      </c>
      <c r="S2052" s="729">
        <f t="shared" si="211"/>
        <v>0</v>
      </c>
      <c r="U2052" s="738">
        <f t="shared" si="212"/>
        <v>-432.11599999999999</v>
      </c>
      <c r="V2052" s="645">
        <f t="shared" si="215"/>
        <v>2.2582308715359769</v>
      </c>
      <c r="W2052" s="428">
        <f t="shared" si="216"/>
        <v>2.3397948101722355</v>
      </c>
      <c r="X2052" s="425">
        <f t="shared" si="217"/>
        <v>2.1525127448666463</v>
      </c>
    </row>
    <row r="2053" spans="1:31" x14ac:dyDescent="0.2">
      <c r="A2053" s="157">
        <v>44946</v>
      </c>
      <c r="B2053" s="179">
        <v>6854.7640000000001</v>
      </c>
      <c r="C2053">
        <v>293326</v>
      </c>
      <c r="D2053" s="645">
        <f t="shared" si="201"/>
        <v>2.3369097863810233</v>
      </c>
      <c r="E2053" s="428">
        <f t="shared" si="213"/>
        <v>2.3700191607811938</v>
      </c>
      <c r="F2053" s="425">
        <f t="shared" si="214"/>
        <v>2.1578346967570763</v>
      </c>
      <c r="G2053" s="717"/>
      <c r="H2053" s="229">
        <v>2320</v>
      </c>
      <c r="I2053" s="229">
        <v>3617</v>
      </c>
      <c r="J2053" s="229">
        <v>100</v>
      </c>
      <c r="K2053" s="229">
        <v>0</v>
      </c>
      <c r="L2053" s="229">
        <v>0</v>
      </c>
      <c r="M2053" s="717"/>
      <c r="N2053" s="737">
        <f t="shared" si="206"/>
        <v>6037</v>
      </c>
      <c r="O2053" s="729">
        <f t="shared" si="207"/>
        <v>0.38429683617690907</v>
      </c>
      <c r="P2053" s="729">
        <f t="shared" si="208"/>
        <v>0.59913864502236214</v>
      </c>
      <c r="Q2053" s="729">
        <f t="shared" si="209"/>
        <v>1.6564518800728838E-2</v>
      </c>
      <c r="R2053" s="729">
        <f t="shared" si="210"/>
        <v>0</v>
      </c>
      <c r="S2053" s="729">
        <f t="shared" si="211"/>
        <v>0</v>
      </c>
      <c r="U2053" s="738">
        <f t="shared" si="212"/>
        <v>817.76400000000012</v>
      </c>
      <c r="V2053" s="645">
        <f t="shared" si="215"/>
        <v>2.058119634809052</v>
      </c>
      <c r="W2053" s="428">
        <f t="shared" si="216"/>
        <v>2.3397948101722355</v>
      </c>
      <c r="X2053" s="425">
        <f t="shared" si="217"/>
        <v>2.1525127448666463</v>
      </c>
    </row>
    <row r="2054" spans="1:31" x14ac:dyDescent="0.2">
      <c r="A2054" s="157">
        <v>44949</v>
      </c>
      <c r="B2054" s="179">
        <v>5340.1779999999999</v>
      </c>
      <c r="C2054">
        <v>322117</v>
      </c>
      <c r="D2054" s="645">
        <f t="shared" si="201"/>
        <v>1.6578379905438085</v>
      </c>
      <c r="E2054" s="428">
        <f t="shared" si="213"/>
        <v>2.3700191607811938</v>
      </c>
      <c r="F2054" s="425">
        <f t="shared" si="214"/>
        <v>2.1578346967570763</v>
      </c>
      <c r="G2054" s="717"/>
      <c r="H2054" s="229">
        <v>2982</v>
      </c>
      <c r="I2054" s="229">
        <v>1210</v>
      </c>
      <c r="J2054" s="229">
        <v>408</v>
      </c>
      <c r="K2054" s="229">
        <v>0</v>
      </c>
      <c r="L2054" s="229">
        <v>0</v>
      </c>
      <c r="M2054" s="717"/>
      <c r="N2054" s="737">
        <f t="shared" si="206"/>
        <v>4600</v>
      </c>
      <c r="O2054" s="729">
        <f t="shared" si="207"/>
        <v>0.64826086956521745</v>
      </c>
      <c r="P2054" s="729">
        <f t="shared" si="208"/>
        <v>0.26304347826086955</v>
      </c>
      <c r="Q2054" s="729">
        <f t="shared" si="209"/>
        <v>8.8695652173913037E-2</v>
      </c>
      <c r="R2054" s="729">
        <f t="shared" si="210"/>
        <v>0</v>
      </c>
      <c r="S2054" s="729">
        <f t="shared" si="211"/>
        <v>0</v>
      </c>
      <c r="U2054" s="738">
        <f t="shared" si="212"/>
        <v>740.17799999999988</v>
      </c>
      <c r="V2054" s="645">
        <f t="shared" si="215"/>
        <v>1.4280525399156208</v>
      </c>
      <c r="W2054" s="428">
        <f t="shared" si="216"/>
        <v>2.3397948101722355</v>
      </c>
      <c r="X2054" s="425">
        <f t="shared" si="217"/>
        <v>2.1525127448666463</v>
      </c>
    </row>
    <row r="2055" spans="1:31" x14ac:dyDescent="0.2">
      <c r="A2055" s="157">
        <v>44950</v>
      </c>
      <c r="B2055" s="179">
        <v>9157.2720000000008</v>
      </c>
      <c r="C2055">
        <v>354986</v>
      </c>
      <c r="D2055" s="645">
        <f t="shared" si="201"/>
        <v>2.5796149707312406</v>
      </c>
      <c r="E2055" s="428">
        <f t="shared" si="213"/>
        <v>2.3700191607811938</v>
      </c>
      <c r="F2055" s="425">
        <f t="shared" si="214"/>
        <v>2.1578346967570763</v>
      </c>
      <c r="G2055" s="717"/>
      <c r="H2055" s="229">
        <v>8132</v>
      </c>
      <c r="I2055" s="229">
        <v>907</v>
      </c>
      <c r="J2055" s="229">
        <v>219</v>
      </c>
      <c r="K2055" s="229">
        <v>0</v>
      </c>
      <c r="L2055" s="229">
        <v>0</v>
      </c>
      <c r="M2055" s="717"/>
      <c r="N2055" s="737">
        <f t="shared" si="206"/>
        <v>9258</v>
      </c>
      <c r="O2055" s="729">
        <f t="shared" si="207"/>
        <v>0.87837545906243253</v>
      </c>
      <c r="P2055" s="729">
        <f t="shared" si="208"/>
        <v>9.7969323828040619E-2</v>
      </c>
      <c r="Q2055" s="729">
        <f t="shared" si="209"/>
        <v>2.3655217109526897E-2</v>
      </c>
      <c r="R2055" s="729">
        <f t="shared" si="210"/>
        <v>0</v>
      </c>
      <c r="S2055" s="729">
        <f t="shared" si="211"/>
        <v>0</v>
      </c>
      <c r="U2055" s="738">
        <f t="shared" si="212"/>
        <v>-100.72799999999916</v>
      </c>
      <c r="V2055" s="645">
        <f t="shared" si="215"/>
        <v>2.6079901742603933</v>
      </c>
      <c r="W2055" s="428">
        <f t="shared" si="216"/>
        <v>2.3397948101722355</v>
      </c>
      <c r="X2055" s="425">
        <f t="shared" si="217"/>
        <v>2.1525127448666463</v>
      </c>
    </row>
    <row r="2056" spans="1:31" x14ac:dyDescent="0.2">
      <c r="A2056" s="157">
        <v>44951</v>
      </c>
      <c r="B2056" s="179">
        <v>8520.8469999999998</v>
      </c>
      <c r="C2056">
        <v>362331</v>
      </c>
      <c r="D2056" s="645">
        <f t="shared" si="201"/>
        <v>2.3516748497920412</v>
      </c>
      <c r="E2056" s="428">
        <f t="shared" si="213"/>
        <v>2.3700191607811938</v>
      </c>
      <c r="F2056" s="425">
        <f t="shared" si="214"/>
        <v>2.1578346967570763</v>
      </c>
      <c r="G2056" s="717"/>
      <c r="H2056" s="229">
        <v>8000</v>
      </c>
      <c r="I2056" s="229">
        <v>451</v>
      </c>
      <c r="J2056" s="229">
        <v>0</v>
      </c>
      <c r="K2056" s="229">
        <v>0</v>
      </c>
      <c r="L2056" s="229">
        <v>0</v>
      </c>
      <c r="M2056" s="717"/>
      <c r="N2056" s="737">
        <f t="shared" si="206"/>
        <v>8451</v>
      </c>
      <c r="O2056" s="729">
        <f t="shared" si="207"/>
        <v>0.94663353449295939</v>
      </c>
      <c r="P2056" s="729">
        <f t="shared" si="208"/>
        <v>5.3366465507040585E-2</v>
      </c>
      <c r="Q2056" s="729">
        <f t="shared" si="209"/>
        <v>0</v>
      </c>
      <c r="R2056" s="729">
        <f t="shared" si="210"/>
        <v>0</v>
      </c>
      <c r="S2056" s="729">
        <f t="shared" si="211"/>
        <v>0</v>
      </c>
      <c r="U2056" s="738">
        <f t="shared" si="212"/>
        <v>69.846999999999753</v>
      </c>
      <c r="V2056" s="645">
        <f t="shared" si="215"/>
        <v>2.332397724732358</v>
      </c>
      <c r="W2056" s="428">
        <f t="shared" si="216"/>
        <v>2.3397948101722355</v>
      </c>
      <c r="X2056" s="425">
        <f t="shared" si="217"/>
        <v>2.1525127448666463</v>
      </c>
    </row>
    <row r="2057" spans="1:31" x14ac:dyDescent="0.2">
      <c r="A2057" s="157">
        <v>44952</v>
      </c>
      <c r="B2057" s="179">
        <v>13650.944</v>
      </c>
      <c r="C2057">
        <v>336849</v>
      </c>
      <c r="D2057" s="645">
        <f t="shared" si="201"/>
        <v>4.052541049550392</v>
      </c>
      <c r="E2057" s="428">
        <f t="shared" si="213"/>
        <v>2.3700191607811938</v>
      </c>
      <c r="F2057" s="425">
        <f t="shared" si="214"/>
        <v>2.1578346967570763</v>
      </c>
      <c r="G2057" s="717"/>
      <c r="H2057" s="229">
        <v>12727</v>
      </c>
      <c r="I2057" s="229">
        <v>1026</v>
      </c>
      <c r="J2057" s="229">
        <v>0</v>
      </c>
      <c r="K2057" s="229">
        <v>0</v>
      </c>
      <c r="L2057" s="229">
        <v>84</v>
      </c>
      <c r="M2057" s="717"/>
      <c r="N2057" s="737">
        <f t="shared" si="206"/>
        <v>13837</v>
      </c>
      <c r="O2057" s="729">
        <f t="shared" si="207"/>
        <v>0.91978029919780302</v>
      </c>
      <c r="P2057" s="729">
        <f t="shared" si="208"/>
        <v>7.4149020741490212E-2</v>
      </c>
      <c r="Q2057" s="729">
        <f t="shared" si="209"/>
        <v>0</v>
      </c>
      <c r="R2057" s="729">
        <f t="shared" si="210"/>
        <v>0</v>
      </c>
      <c r="S2057" s="729">
        <f t="shared" si="211"/>
        <v>6.0706800607068009E-3</v>
      </c>
      <c r="U2057" s="738">
        <f t="shared" si="212"/>
        <v>-186.05600000000049</v>
      </c>
      <c r="V2057" s="645">
        <f t="shared" si="215"/>
        <v>4.1077752939744512</v>
      </c>
      <c r="W2057" s="428">
        <f t="shared" si="216"/>
        <v>2.3397948101722355</v>
      </c>
      <c r="X2057" s="425">
        <f t="shared" si="217"/>
        <v>2.1525127448666463</v>
      </c>
    </row>
    <row r="2058" spans="1:31" x14ac:dyDescent="0.2">
      <c r="A2058" s="157">
        <v>44953</v>
      </c>
      <c r="B2058" s="179">
        <v>4842.3119999999999</v>
      </c>
      <c r="C2058">
        <v>335148</v>
      </c>
      <c r="D2058" s="645">
        <f t="shared" si="201"/>
        <v>1.4448279566042463</v>
      </c>
      <c r="E2058" s="428">
        <f t="shared" si="213"/>
        <v>2.3700191607811938</v>
      </c>
      <c r="F2058" s="425">
        <f t="shared" si="214"/>
        <v>2.1578346967570763</v>
      </c>
      <c r="G2058" s="717"/>
      <c r="H2058" s="229">
        <v>3107</v>
      </c>
      <c r="I2058" s="229">
        <v>1827</v>
      </c>
      <c r="J2058" s="229">
        <v>0</v>
      </c>
      <c r="K2058" s="229">
        <v>0</v>
      </c>
      <c r="L2058" s="229">
        <v>10</v>
      </c>
      <c r="M2058" s="717"/>
      <c r="N2058" s="737">
        <f t="shared" si="206"/>
        <v>4944</v>
      </c>
      <c r="O2058" s="729">
        <f t="shared" si="207"/>
        <v>0.62843851132686079</v>
      </c>
      <c r="P2058" s="729">
        <f t="shared" si="208"/>
        <v>0.36953883495145629</v>
      </c>
      <c r="Q2058" s="729">
        <f t="shared" si="209"/>
        <v>0</v>
      </c>
      <c r="R2058" s="729">
        <f t="shared" si="210"/>
        <v>0</v>
      </c>
      <c r="S2058" s="729">
        <f t="shared" si="211"/>
        <v>2.0226537216828477E-3</v>
      </c>
      <c r="U2058" s="738">
        <f t="shared" si="212"/>
        <v>-101.6880000000001</v>
      </c>
      <c r="V2058" s="645">
        <f t="shared" si="215"/>
        <v>1.4751691789895807</v>
      </c>
      <c r="W2058" s="428">
        <f t="shared" si="216"/>
        <v>2.3397948101722355</v>
      </c>
      <c r="X2058" s="425">
        <f t="shared" si="217"/>
        <v>2.1525127448666463</v>
      </c>
    </row>
    <row r="2059" spans="1:31" x14ac:dyDescent="0.2">
      <c r="A2059" s="157">
        <v>44956</v>
      </c>
      <c r="B2059" s="179">
        <v>12135.526</v>
      </c>
      <c r="C2059">
        <v>437466</v>
      </c>
      <c r="D2059" s="645">
        <f t="shared" si="201"/>
        <v>2.7740500976075855</v>
      </c>
      <c r="E2059" s="428">
        <f t="shared" si="213"/>
        <v>2.3700191607811938</v>
      </c>
      <c r="F2059" s="425">
        <f t="shared" si="214"/>
        <v>2.1578346967570763</v>
      </c>
      <c r="G2059" s="717"/>
      <c r="H2059" s="229">
        <v>8407</v>
      </c>
      <c r="I2059" s="229">
        <v>2806</v>
      </c>
      <c r="J2059" s="229">
        <v>495</v>
      </c>
      <c r="K2059" s="229">
        <v>0</v>
      </c>
      <c r="L2059" s="229">
        <v>0</v>
      </c>
      <c r="M2059" s="717"/>
      <c r="N2059" s="737">
        <f t="shared" si="206"/>
        <v>11708</v>
      </c>
      <c r="O2059" s="729">
        <f t="shared" si="207"/>
        <v>0.71805603006491292</v>
      </c>
      <c r="P2059" s="729">
        <f t="shared" si="208"/>
        <v>0.23966518619747182</v>
      </c>
      <c r="Q2059" s="729">
        <f t="shared" si="209"/>
        <v>4.2278783737615303E-2</v>
      </c>
      <c r="R2059" s="729">
        <f t="shared" si="210"/>
        <v>0</v>
      </c>
      <c r="S2059" s="729">
        <f t="shared" si="211"/>
        <v>0</v>
      </c>
      <c r="U2059" s="738">
        <f t="shared" si="212"/>
        <v>427.52599999999984</v>
      </c>
      <c r="V2059" s="645">
        <f t="shared" si="215"/>
        <v>2.6763222741881658</v>
      </c>
      <c r="W2059" s="428">
        <f t="shared" si="216"/>
        <v>2.3397948101722355</v>
      </c>
      <c r="X2059" s="425">
        <f t="shared" si="217"/>
        <v>2.1525127448666463</v>
      </c>
    </row>
    <row r="2060" spans="1:31" x14ac:dyDescent="0.2">
      <c r="A2060" s="157">
        <v>44957</v>
      </c>
      <c r="B2060" s="179">
        <v>7105.3280000000004</v>
      </c>
      <c r="C2060">
        <v>392356</v>
      </c>
      <c r="D2060" s="645">
        <f t="shared" si="201"/>
        <v>1.8109390451528713</v>
      </c>
      <c r="E2060" s="428">
        <f t="shared" si="213"/>
        <v>2.3700191607811938</v>
      </c>
      <c r="F2060" s="425">
        <f t="shared" si="214"/>
        <v>2.1578346967570763</v>
      </c>
      <c r="G2060" s="717"/>
      <c r="H2060" s="229">
        <v>5881</v>
      </c>
      <c r="I2060" s="229">
        <v>705</v>
      </c>
      <c r="J2060" s="229">
        <v>519</v>
      </c>
      <c r="K2060" s="229">
        <v>0</v>
      </c>
      <c r="L2060" s="229">
        <v>0</v>
      </c>
      <c r="M2060" s="717"/>
      <c r="N2060" s="737">
        <f t="shared" si="206"/>
        <v>7105</v>
      </c>
      <c r="O2060" s="729">
        <f t="shared" si="207"/>
        <v>0.82772695285010556</v>
      </c>
      <c r="P2060" s="729">
        <f t="shared" si="208"/>
        <v>9.9225897255453901E-2</v>
      </c>
      <c r="Q2060" s="729">
        <f t="shared" si="209"/>
        <v>7.3047149894440541E-2</v>
      </c>
      <c r="R2060" s="729">
        <f t="shared" si="210"/>
        <v>0</v>
      </c>
      <c r="S2060" s="729">
        <f t="shared" si="211"/>
        <v>0</v>
      </c>
      <c r="U2060" s="738">
        <f t="shared" si="212"/>
        <v>0.32800000000042928</v>
      </c>
      <c r="V2060" s="645">
        <f t="shared" si="215"/>
        <v>1.8108554476037071</v>
      </c>
      <c r="W2060" s="428">
        <f t="shared" si="216"/>
        <v>2.3397948101722355</v>
      </c>
      <c r="X2060" s="425">
        <f t="shared" si="217"/>
        <v>2.1525127448666463</v>
      </c>
    </row>
    <row r="2061" spans="1:31" x14ac:dyDescent="0.2">
      <c r="A2061" s="711">
        <v>44958</v>
      </c>
      <c r="B2061" s="723">
        <v>8930.643</v>
      </c>
      <c r="C2061" s="109">
        <v>385030</v>
      </c>
      <c r="D2061" s="724">
        <f t="shared" si="201"/>
        <v>2.3194667947952108</v>
      </c>
      <c r="E2061" s="712">
        <f>AVERAGE(D2061:D2080)</f>
        <v>2.1727798805197476</v>
      </c>
      <c r="F2061" s="725">
        <f t="shared" si="214"/>
        <v>2.1578346967570763</v>
      </c>
      <c r="G2061" s="726"/>
      <c r="H2061" s="762">
        <v>7712</v>
      </c>
      <c r="I2061" s="762">
        <v>1295</v>
      </c>
      <c r="J2061" s="762">
        <v>19</v>
      </c>
      <c r="K2061" s="762">
        <v>0</v>
      </c>
      <c r="L2061" s="762">
        <v>0</v>
      </c>
      <c r="M2061" s="726"/>
      <c r="N2061" s="737">
        <f t="shared" si="206"/>
        <v>9026</v>
      </c>
      <c r="O2061" s="728">
        <f t="shared" si="207"/>
        <v>0.8544205628185243</v>
      </c>
      <c r="P2061" s="728">
        <f t="shared" si="208"/>
        <v>0.14347440726789276</v>
      </c>
      <c r="Q2061" s="728">
        <f t="shared" si="209"/>
        <v>2.1050299135829823E-3</v>
      </c>
      <c r="R2061" s="728">
        <f t="shared" si="210"/>
        <v>0</v>
      </c>
      <c r="S2061" s="728">
        <f t="shared" si="211"/>
        <v>0</v>
      </c>
      <c r="U2061" s="740">
        <f t="shared" ref="U2061:U2080" si="218">B2061-N2061</f>
        <v>-95.356999999999971</v>
      </c>
      <c r="V2061" s="724">
        <f t="shared" si="215"/>
        <v>2.3442329169155651</v>
      </c>
      <c r="W2061" s="712">
        <f>AVERAGE(V2061:V2080)</f>
        <v>2.1759257992722389</v>
      </c>
      <c r="X2061" s="725">
        <f t="shared" si="217"/>
        <v>2.1525127448666463</v>
      </c>
      <c r="Y2061" s="109"/>
      <c r="Z2061" s="30"/>
      <c r="AA2061" s="30"/>
      <c r="AB2061" s="30"/>
      <c r="AC2061" s="30"/>
      <c r="AD2061" s="30"/>
      <c r="AE2061" s="30"/>
    </row>
    <row r="2062" spans="1:31" x14ac:dyDescent="0.2">
      <c r="A2062" s="157">
        <v>44959</v>
      </c>
      <c r="B2062">
        <v>12581.03</v>
      </c>
      <c r="C2062">
        <v>355397</v>
      </c>
      <c r="D2062" s="645">
        <f t="shared" si="201"/>
        <v>3.5399933032636741</v>
      </c>
      <c r="E2062" s="428">
        <f t="shared" ref="E2062:E2080" si="219">$E$2061</f>
        <v>2.1727798805197476</v>
      </c>
      <c r="F2062" s="425">
        <f t="shared" si="214"/>
        <v>2.1578346967570763</v>
      </c>
      <c r="G2062" s="717"/>
      <c r="H2062" s="229">
        <v>10473</v>
      </c>
      <c r="I2062" s="229">
        <v>2438</v>
      </c>
      <c r="J2062" s="229">
        <v>19</v>
      </c>
      <c r="K2062" s="229">
        <v>0</v>
      </c>
      <c r="L2062" s="229">
        <v>0</v>
      </c>
      <c r="M2062" s="766"/>
      <c r="N2062" s="737">
        <f t="shared" si="206"/>
        <v>12930</v>
      </c>
      <c r="O2062" s="729">
        <f t="shared" si="207"/>
        <v>0.80997679814385148</v>
      </c>
      <c r="P2062" s="729">
        <f t="shared" si="208"/>
        <v>0.18855375096674401</v>
      </c>
      <c r="Q2062" s="729">
        <f t="shared" si="209"/>
        <v>1.4694508894044858E-3</v>
      </c>
      <c r="R2062" s="729">
        <f t="shared" si="210"/>
        <v>0</v>
      </c>
      <c r="S2062" s="729">
        <f t="shared" si="211"/>
        <v>0</v>
      </c>
      <c r="U2062" s="738">
        <f t="shared" si="218"/>
        <v>-348.96999999999935</v>
      </c>
      <c r="V2062" s="645">
        <f t="shared" si="215"/>
        <v>3.6381849030802176</v>
      </c>
      <c r="W2062" s="428">
        <f>$W$2061</f>
        <v>2.1759257992722389</v>
      </c>
      <c r="X2062" s="425">
        <f t="shared" si="217"/>
        <v>2.1525127448666463</v>
      </c>
      <c r="Z2062" s="759">
        <v>44958</v>
      </c>
      <c r="AA2062" s="760">
        <f>AVERAGE(O2061:O2080)</f>
        <v>0.74930453535807129</v>
      </c>
      <c r="AB2062" s="760">
        <f>AVERAGE(P2061:P2080)</f>
        <v>0.21735858492177956</v>
      </c>
      <c r="AC2062" s="760">
        <f>AVERAGE(Q2061:Q2080)</f>
        <v>3.2281365503160644E-2</v>
      </c>
      <c r="AD2062" s="760">
        <f>AVERAGE(R2062:R2080)</f>
        <v>0</v>
      </c>
      <c r="AE2062" s="760">
        <f>AVERAGE(S2061:S2080)</f>
        <v>1.0555142169883832E-3</v>
      </c>
    </row>
    <row r="2063" spans="1:31" x14ac:dyDescent="0.2">
      <c r="A2063" s="157">
        <v>44960</v>
      </c>
      <c r="B2063" s="179">
        <v>8129.5659999999998</v>
      </c>
      <c r="C2063">
        <v>336417</v>
      </c>
      <c r="D2063" s="645">
        <f t="shared" si="201"/>
        <v>2.4165146232205865</v>
      </c>
      <c r="E2063" s="428">
        <f t="shared" si="219"/>
        <v>2.1727798805197476</v>
      </c>
      <c r="F2063" s="425">
        <f t="shared" si="214"/>
        <v>2.1578346967570763</v>
      </c>
      <c r="G2063" s="717"/>
      <c r="H2063" s="229">
        <v>4726</v>
      </c>
      <c r="I2063" s="229">
        <v>1927</v>
      </c>
      <c r="J2063" s="229">
        <v>1311</v>
      </c>
      <c r="K2063" s="229">
        <v>0</v>
      </c>
      <c r="L2063" s="229">
        <v>0</v>
      </c>
      <c r="M2063" s="717"/>
      <c r="N2063" s="737">
        <f t="shared" si="206"/>
        <v>7964</v>
      </c>
      <c r="O2063" s="729">
        <f t="shared" si="207"/>
        <v>0.59342039176293315</v>
      </c>
      <c r="P2063" s="729">
        <f t="shared" si="208"/>
        <v>0.24196383726770468</v>
      </c>
      <c r="Q2063" s="729">
        <f t="shared" si="209"/>
        <v>0.16461577096936214</v>
      </c>
      <c r="R2063" s="729">
        <f t="shared" si="210"/>
        <v>0</v>
      </c>
      <c r="S2063" s="729">
        <f t="shared" si="211"/>
        <v>0</v>
      </c>
      <c r="U2063" s="738">
        <f t="shared" si="218"/>
        <v>165.5659999999998</v>
      </c>
      <c r="V2063" s="645">
        <f t="shared" si="215"/>
        <v>2.3673001067128001</v>
      </c>
      <c r="W2063" s="428">
        <f t="shared" ref="W2063:W2080" si="220">$W$2061</f>
        <v>2.1759257992722389</v>
      </c>
      <c r="X2063" s="425">
        <f t="shared" si="217"/>
        <v>2.1525127448666463</v>
      </c>
    </row>
    <row r="2064" spans="1:31" x14ac:dyDescent="0.2">
      <c r="A2064" s="157">
        <v>44963</v>
      </c>
      <c r="B2064" s="179">
        <v>11462.346</v>
      </c>
      <c r="C2064">
        <v>402463</v>
      </c>
      <c r="D2064" s="645">
        <f t="shared" si="201"/>
        <v>2.8480496343763275</v>
      </c>
      <c r="E2064" s="428">
        <f t="shared" si="219"/>
        <v>2.1727798805197476</v>
      </c>
      <c r="F2064" s="425">
        <f t="shared" si="214"/>
        <v>2.1578346967570763</v>
      </c>
      <c r="G2064" s="717"/>
      <c r="H2064" s="229">
        <v>7830</v>
      </c>
      <c r="I2064" s="229">
        <v>2081</v>
      </c>
      <c r="J2064" s="229">
        <v>707</v>
      </c>
      <c r="K2064" s="229">
        <v>0</v>
      </c>
      <c r="L2064" s="229">
        <v>29</v>
      </c>
      <c r="M2064" s="717"/>
      <c r="N2064" s="737">
        <f t="shared" si="206"/>
        <v>10647</v>
      </c>
      <c r="O2064" s="729">
        <f t="shared" si="207"/>
        <v>0.73541842772611998</v>
      </c>
      <c r="P2064" s="729">
        <f t="shared" si="208"/>
        <v>0.19545411853104161</v>
      </c>
      <c r="Q2064" s="729">
        <f t="shared" si="209"/>
        <v>6.640368178829717E-2</v>
      </c>
      <c r="R2064" s="729">
        <f t="shared" si="210"/>
        <v>0</v>
      </c>
      <c r="S2064" s="729">
        <f t="shared" si="211"/>
        <v>2.7237719545411855E-3</v>
      </c>
      <c r="U2064" s="738">
        <f t="shared" si="218"/>
        <v>815.34599999999955</v>
      </c>
      <c r="V2064" s="645">
        <f t="shared" si="215"/>
        <v>2.6454605765002004</v>
      </c>
      <c r="W2064" s="428">
        <f t="shared" si="220"/>
        <v>2.1759257992722389</v>
      </c>
      <c r="X2064" s="425">
        <f t="shared" si="217"/>
        <v>2.1525127448666463</v>
      </c>
    </row>
    <row r="2065" spans="1:24" x14ac:dyDescent="0.2">
      <c r="A2065" s="157">
        <v>44964</v>
      </c>
      <c r="B2065">
        <v>6168.66</v>
      </c>
      <c r="C2065">
        <v>345864</v>
      </c>
      <c r="D2065" s="645">
        <f t="shared" si="201"/>
        <v>1.7835507598362361</v>
      </c>
      <c r="E2065" s="428">
        <f t="shared" si="219"/>
        <v>2.1727798805197476</v>
      </c>
      <c r="F2065" s="425">
        <f t="shared" si="214"/>
        <v>2.1578346967570763</v>
      </c>
      <c r="G2065" s="717"/>
      <c r="H2065" s="229">
        <v>4766</v>
      </c>
      <c r="I2065" s="229">
        <v>1393</v>
      </c>
      <c r="J2065" s="229">
        <v>0</v>
      </c>
      <c r="K2065" s="229">
        <v>0</v>
      </c>
      <c r="L2065" s="229">
        <v>0</v>
      </c>
      <c r="M2065" s="717"/>
      <c r="N2065" s="737">
        <f t="shared" si="206"/>
        <v>6159</v>
      </c>
      <c r="O2065" s="729">
        <f t="shared" si="207"/>
        <v>0.77382691995453812</v>
      </c>
      <c r="P2065" s="729">
        <f t="shared" si="208"/>
        <v>0.22617308004546194</v>
      </c>
      <c r="Q2065" s="729">
        <f t="shared" si="209"/>
        <v>0</v>
      </c>
      <c r="R2065" s="729">
        <f t="shared" si="210"/>
        <v>0</v>
      </c>
      <c r="S2065" s="729">
        <f t="shared" si="211"/>
        <v>0</v>
      </c>
      <c r="U2065" s="738">
        <f t="shared" si="218"/>
        <v>9.6599999999998545</v>
      </c>
      <c r="V2065" s="645">
        <f t="shared" si="215"/>
        <v>1.7807577544930957</v>
      </c>
      <c r="W2065" s="428">
        <f t="shared" si="220"/>
        <v>2.1759257992722389</v>
      </c>
      <c r="X2065" s="425">
        <f t="shared" si="217"/>
        <v>2.1525127448666463</v>
      </c>
    </row>
    <row r="2066" spans="1:24" x14ac:dyDescent="0.2">
      <c r="A2066" s="157">
        <v>44965</v>
      </c>
      <c r="B2066">
        <v>5531.98</v>
      </c>
      <c r="C2066">
        <v>372527</v>
      </c>
      <c r="D2066" s="645">
        <f t="shared" si="201"/>
        <v>1.4849876653235872</v>
      </c>
      <c r="E2066" s="428">
        <f t="shared" si="219"/>
        <v>2.1727798805197476</v>
      </c>
      <c r="F2066" s="425">
        <f t="shared" si="214"/>
        <v>2.1578346967570763</v>
      </c>
      <c r="G2066" s="717"/>
      <c r="H2066" s="229">
        <v>5288</v>
      </c>
      <c r="I2066" s="229">
        <v>246</v>
      </c>
      <c r="J2066" s="229">
        <v>0</v>
      </c>
      <c r="K2066" s="229">
        <v>0</v>
      </c>
      <c r="L2066" s="229">
        <v>0</v>
      </c>
      <c r="M2066" s="717"/>
      <c r="N2066" s="737">
        <f t="shared" si="206"/>
        <v>5534</v>
      </c>
      <c r="O2066" s="729">
        <f t="shared" si="207"/>
        <v>0.95554752439465129</v>
      </c>
      <c r="P2066" s="729">
        <f t="shared" si="208"/>
        <v>4.4452475605348755E-2</v>
      </c>
      <c r="Q2066" s="729">
        <f t="shared" si="209"/>
        <v>0</v>
      </c>
      <c r="R2066" s="729">
        <f t="shared" si="210"/>
        <v>0</v>
      </c>
      <c r="S2066" s="729">
        <f t="shared" si="211"/>
        <v>0</v>
      </c>
      <c r="U2066" s="738">
        <f t="shared" si="218"/>
        <v>-2.0200000000004366</v>
      </c>
      <c r="V2066" s="645">
        <f t="shared" si="215"/>
        <v>1.4855299078992932</v>
      </c>
      <c r="W2066" s="428">
        <f t="shared" si="220"/>
        <v>2.1759257992722389</v>
      </c>
      <c r="X2066" s="425">
        <f t="shared" si="217"/>
        <v>2.1525127448666463</v>
      </c>
    </row>
    <row r="2067" spans="1:24" x14ac:dyDescent="0.2">
      <c r="A2067" s="157">
        <v>44966</v>
      </c>
      <c r="B2067">
        <v>5894.71</v>
      </c>
      <c r="C2067">
        <v>317371</v>
      </c>
      <c r="D2067" s="645">
        <f t="shared" si="201"/>
        <v>1.8573562171717013</v>
      </c>
      <c r="E2067" s="428">
        <f t="shared" si="219"/>
        <v>2.1727798805197476</v>
      </c>
      <c r="F2067" s="425">
        <f t="shared" si="214"/>
        <v>2.1578346967570763</v>
      </c>
      <c r="G2067" s="717"/>
      <c r="H2067" s="229">
        <v>2996</v>
      </c>
      <c r="I2067" s="229">
        <v>2879</v>
      </c>
      <c r="J2067" s="229">
        <v>0</v>
      </c>
      <c r="K2067" s="229">
        <v>0</v>
      </c>
      <c r="L2067" s="229">
        <v>0</v>
      </c>
      <c r="M2067" s="717"/>
      <c r="N2067" s="737">
        <f t="shared" si="206"/>
        <v>5875</v>
      </c>
      <c r="O2067" s="729">
        <f t="shared" si="207"/>
        <v>0.50995744680851063</v>
      </c>
      <c r="P2067" s="729">
        <f t="shared" si="208"/>
        <v>0.49004255319148937</v>
      </c>
      <c r="Q2067" s="729">
        <f t="shared" si="209"/>
        <v>0</v>
      </c>
      <c r="R2067" s="729">
        <f t="shared" si="210"/>
        <v>0</v>
      </c>
      <c r="S2067" s="729">
        <f t="shared" si="211"/>
        <v>0</v>
      </c>
      <c r="U2067" s="738">
        <f t="shared" si="218"/>
        <v>19.710000000000036</v>
      </c>
      <c r="V2067" s="645">
        <f t="shared" si="215"/>
        <v>1.8511458198764221</v>
      </c>
      <c r="W2067" s="428">
        <f t="shared" si="220"/>
        <v>2.1759257992722389</v>
      </c>
      <c r="X2067" s="425">
        <f t="shared" si="217"/>
        <v>2.1525127448666463</v>
      </c>
    </row>
    <row r="2068" spans="1:24" x14ac:dyDescent="0.2">
      <c r="A2068" s="157">
        <v>44967</v>
      </c>
      <c r="B2068" s="179">
        <v>12178.838</v>
      </c>
      <c r="C2068">
        <v>393170</v>
      </c>
      <c r="D2068" s="645">
        <f t="shared" si="201"/>
        <v>3.0976010377190528</v>
      </c>
      <c r="E2068" s="428">
        <f t="shared" si="219"/>
        <v>2.1727798805197476</v>
      </c>
      <c r="F2068" s="425">
        <f t="shared" si="214"/>
        <v>2.1578346967570763</v>
      </c>
      <c r="G2068" s="717"/>
      <c r="H2068" s="229">
        <v>9162</v>
      </c>
      <c r="I2068" s="229">
        <v>2934</v>
      </c>
      <c r="J2068" s="229">
        <v>0</v>
      </c>
      <c r="K2068" s="229">
        <v>0</v>
      </c>
      <c r="L2068" s="229">
        <v>28</v>
      </c>
      <c r="M2068" s="717"/>
      <c r="N2068" s="737">
        <f t="shared" si="206"/>
        <v>12124</v>
      </c>
      <c r="O2068" s="729">
        <f t="shared" si="207"/>
        <v>0.75569119102606397</v>
      </c>
      <c r="P2068" s="729">
        <f t="shared" si="208"/>
        <v>0.24199934015176511</v>
      </c>
      <c r="Q2068" s="729">
        <f t="shared" si="209"/>
        <v>0</v>
      </c>
      <c r="R2068" s="729">
        <f t="shared" si="210"/>
        <v>0</v>
      </c>
      <c r="S2068" s="729">
        <f t="shared" si="211"/>
        <v>2.3094688221709007E-3</v>
      </c>
      <c r="U2068" s="738">
        <f t="shared" si="218"/>
        <v>54.837999999999738</v>
      </c>
      <c r="V2068" s="645">
        <f t="shared" si="215"/>
        <v>3.0836533814889235</v>
      </c>
      <c r="W2068" s="428">
        <f t="shared" si="220"/>
        <v>2.1759257992722389</v>
      </c>
      <c r="X2068" s="425">
        <f t="shared" si="217"/>
        <v>2.1525127448666463</v>
      </c>
    </row>
    <row r="2069" spans="1:24" x14ac:dyDescent="0.2">
      <c r="A2069" s="157">
        <v>44970</v>
      </c>
      <c r="B2069" s="179">
        <v>8938.6740000000009</v>
      </c>
      <c r="C2069">
        <v>383864</v>
      </c>
      <c r="D2069" s="645">
        <f t="shared" si="201"/>
        <v>2.3286044015588856</v>
      </c>
      <c r="E2069" s="428">
        <f t="shared" si="219"/>
        <v>2.1727798805197476</v>
      </c>
      <c r="F2069" s="425">
        <f t="shared" si="214"/>
        <v>2.1578346967570763</v>
      </c>
      <c r="G2069" s="717"/>
      <c r="H2069" s="229">
        <v>4786</v>
      </c>
      <c r="I2069" s="229">
        <v>3895</v>
      </c>
      <c r="J2069" s="229">
        <v>0</v>
      </c>
      <c r="K2069" s="229">
        <v>0</v>
      </c>
      <c r="L2069" s="229">
        <v>0</v>
      </c>
      <c r="M2069" s="717"/>
      <c r="N2069" s="737">
        <f t="shared" si="206"/>
        <v>8681</v>
      </c>
      <c r="O2069" s="729">
        <f t="shared" si="207"/>
        <v>0.55131897246860961</v>
      </c>
      <c r="P2069" s="729">
        <f t="shared" si="208"/>
        <v>0.44868102753139039</v>
      </c>
      <c r="Q2069" s="729">
        <f t="shared" si="209"/>
        <v>0</v>
      </c>
      <c r="R2069" s="729">
        <f t="shared" si="210"/>
        <v>0</v>
      </c>
      <c r="S2069" s="729">
        <f t="shared" si="211"/>
        <v>0</v>
      </c>
      <c r="U2069" s="738">
        <f t="shared" si="218"/>
        <v>257.67400000000089</v>
      </c>
      <c r="V2069" s="645">
        <f t="shared" si="215"/>
        <v>2.2614780234666445</v>
      </c>
      <c r="W2069" s="428">
        <f t="shared" si="220"/>
        <v>2.1759257992722389</v>
      </c>
      <c r="X2069" s="425">
        <f t="shared" si="217"/>
        <v>2.1525127448666463</v>
      </c>
    </row>
    <row r="2070" spans="1:24" x14ac:dyDescent="0.2">
      <c r="A2070" s="157">
        <v>44971</v>
      </c>
      <c r="B2070" s="179">
        <v>10584.972</v>
      </c>
      <c r="C2070">
        <v>418591</v>
      </c>
      <c r="D2070" s="645">
        <f t="shared" si="201"/>
        <v>2.5287146641948826</v>
      </c>
      <c r="E2070" s="428">
        <f t="shared" si="219"/>
        <v>2.1727798805197476</v>
      </c>
      <c r="F2070" s="425">
        <f t="shared" si="214"/>
        <v>2.1578346967570763</v>
      </c>
      <c r="G2070" s="717"/>
      <c r="H2070" s="229">
        <v>9689</v>
      </c>
      <c r="I2070" s="229">
        <v>1134</v>
      </c>
      <c r="J2070" s="229">
        <v>26</v>
      </c>
      <c r="K2070" s="229">
        <v>0</v>
      </c>
      <c r="L2070" s="229">
        <v>0</v>
      </c>
      <c r="M2070" s="717"/>
      <c r="N2070" s="737">
        <f t="shared" si="206"/>
        <v>10849</v>
      </c>
      <c r="O2070" s="729">
        <f t="shared" si="207"/>
        <v>0.89307770301410272</v>
      </c>
      <c r="P2070" s="729">
        <f t="shared" si="208"/>
        <v>0.10452576274310997</v>
      </c>
      <c r="Q2070" s="729">
        <f t="shared" si="209"/>
        <v>2.3965342427873537E-3</v>
      </c>
      <c r="R2070" s="729">
        <f t="shared" si="210"/>
        <v>0</v>
      </c>
      <c r="S2070" s="729">
        <f t="shared" si="211"/>
        <v>0</v>
      </c>
      <c r="U2070" s="738">
        <f t="shared" si="218"/>
        <v>-264.02800000000025</v>
      </c>
      <c r="V2070" s="645">
        <f t="shared" si="215"/>
        <v>2.5917900767097235</v>
      </c>
      <c r="W2070" s="428">
        <f t="shared" si="220"/>
        <v>2.1759257992722389</v>
      </c>
      <c r="X2070" s="425">
        <f t="shared" si="217"/>
        <v>2.1525127448666463</v>
      </c>
    </row>
    <row r="2071" spans="1:24" x14ac:dyDescent="0.2">
      <c r="A2071" s="157">
        <v>44972</v>
      </c>
      <c r="B2071">
        <v>6350.29</v>
      </c>
      <c r="C2071">
        <v>425109</v>
      </c>
      <c r="D2071" s="645">
        <f t="shared" si="201"/>
        <v>1.4938027658788686</v>
      </c>
      <c r="E2071" s="428">
        <f t="shared" si="219"/>
        <v>2.1727798805197476</v>
      </c>
      <c r="F2071" s="425">
        <f t="shared" si="214"/>
        <v>2.1578346967570763</v>
      </c>
      <c r="G2071" s="717"/>
      <c r="H2071" s="229">
        <v>6193</v>
      </c>
      <c r="I2071" s="229">
        <v>159</v>
      </c>
      <c r="J2071" s="229">
        <v>0</v>
      </c>
      <c r="K2071" s="229">
        <v>0</v>
      </c>
      <c r="L2071" s="229">
        <v>0</v>
      </c>
      <c r="M2071" s="717"/>
      <c r="N2071" s="737">
        <f t="shared" si="206"/>
        <v>6352</v>
      </c>
      <c r="O2071" s="729">
        <f t="shared" si="207"/>
        <v>0.97496851385390426</v>
      </c>
      <c r="P2071" s="729">
        <f t="shared" si="208"/>
        <v>2.5031486146095717E-2</v>
      </c>
      <c r="Q2071" s="729">
        <f t="shared" si="209"/>
        <v>0</v>
      </c>
      <c r="R2071" s="729">
        <f t="shared" si="210"/>
        <v>0</v>
      </c>
      <c r="S2071" s="729">
        <f t="shared" si="211"/>
        <v>0</v>
      </c>
      <c r="U2071" s="738">
        <f t="shared" si="218"/>
        <v>-1.7100000000000364</v>
      </c>
      <c r="V2071" s="645">
        <f t="shared" si="215"/>
        <v>1.4942050156548086</v>
      </c>
      <c r="W2071" s="428">
        <f t="shared" si="220"/>
        <v>2.1759257992722389</v>
      </c>
      <c r="X2071" s="425">
        <f t="shared" si="217"/>
        <v>2.1525127448666463</v>
      </c>
    </row>
    <row r="2072" spans="1:24" x14ac:dyDescent="0.2">
      <c r="A2072" s="157">
        <v>44973</v>
      </c>
      <c r="B2072" s="179">
        <v>2462.8580000000002</v>
      </c>
      <c r="C2072">
        <v>239187</v>
      </c>
      <c r="D2072" s="645">
        <f t="shared" si="201"/>
        <v>1.0296788705071764</v>
      </c>
      <c r="E2072" s="428">
        <f t="shared" si="219"/>
        <v>2.1727798805197476</v>
      </c>
      <c r="F2072" s="425">
        <f t="shared" si="214"/>
        <v>2.1578346967570763</v>
      </c>
      <c r="G2072" s="717"/>
      <c r="H2072" s="229">
        <v>1137</v>
      </c>
      <c r="I2072" s="229">
        <v>1289</v>
      </c>
      <c r="J2072" s="229">
        <v>0</v>
      </c>
      <c r="K2072" s="229">
        <v>0</v>
      </c>
      <c r="L2072" s="229">
        <v>0</v>
      </c>
      <c r="M2072" s="717"/>
      <c r="N2072" s="737">
        <f t="shared" si="206"/>
        <v>2426</v>
      </c>
      <c r="O2072" s="729">
        <f t="shared" si="207"/>
        <v>0.46867271228359442</v>
      </c>
      <c r="P2072" s="729">
        <f t="shared" si="208"/>
        <v>0.53132728771640558</v>
      </c>
      <c r="Q2072" s="729">
        <f t="shared" si="209"/>
        <v>0</v>
      </c>
      <c r="R2072" s="729">
        <f t="shared" si="210"/>
        <v>0</v>
      </c>
      <c r="S2072" s="729">
        <f t="shared" si="211"/>
        <v>0</v>
      </c>
      <c r="U2072" s="738">
        <f t="shared" si="218"/>
        <v>36.858000000000175</v>
      </c>
      <c r="V2072" s="645">
        <f t="shared" si="215"/>
        <v>1.0142691701472071</v>
      </c>
      <c r="W2072" s="428">
        <f t="shared" si="220"/>
        <v>2.1759257992722389</v>
      </c>
      <c r="X2072" s="425">
        <f t="shared" si="217"/>
        <v>2.1525127448666463</v>
      </c>
    </row>
    <row r="2073" spans="1:24" x14ac:dyDescent="0.2">
      <c r="A2073" s="157">
        <v>44974</v>
      </c>
      <c r="B2073">
        <v>7953.39</v>
      </c>
      <c r="C2073">
        <v>352854</v>
      </c>
      <c r="D2073" s="645">
        <f t="shared" si="201"/>
        <v>2.254017242258838</v>
      </c>
      <c r="E2073" s="428">
        <f t="shared" si="219"/>
        <v>2.1727798805197476</v>
      </c>
      <c r="F2073" s="425">
        <f t="shared" si="214"/>
        <v>2.1578346967570763</v>
      </c>
      <c r="G2073" s="717"/>
      <c r="H2073" s="229">
        <v>4464</v>
      </c>
      <c r="I2073" s="229">
        <v>3115</v>
      </c>
      <c r="J2073" s="229">
        <v>28</v>
      </c>
      <c r="K2073" s="229">
        <v>0</v>
      </c>
      <c r="L2073" s="229">
        <v>0</v>
      </c>
      <c r="M2073" s="717"/>
      <c r="N2073" s="737">
        <f t="shared" si="206"/>
        <v>7607</v>
      </c>
      <c r="O2073" s="729">
        <f t="shared" si="207"/>
        <v>0.58682792165111086</v>
      </c>
      <c r="P2073" s="729">
        <f t="shared" si="208"/>
        <v>0.40949125805179443</v>
      </c>
      <c r="Q2073" s="729">
        <f t="shared" si="209"/>
        <v>3.6808202970947811E-3</v>
      </c>
      <c r="R2073" s="729">
        <f t="shared" si="210"/>
        <v>0</v>
      </c>
      <c r="S2073" s="729">
        <f t="shared" si="211"/>
        <v>0</v>
      </c>
      <c r="U2073" s="738">
        <f t="shared" si="218"/>
        <v>346.39000000000033</v>
      </c>
      <c r="V2073" s="645">
        <f t="shared" si="215"/>
        <v>2.1558491614095345</v>
      </c>
      <c r="W2073" s="428">
        <f t="shared" si="220"/>
        <v>2.1759257992722389</v>
      </c>
      <c r="X2073" s="425">
        <f t="shared" si="217"/>
        <v>2.1525127448666463</v>
      </c>
    </row>
    <row r="2074" spans="1:24" x14ac:dyDescent="0.2">
      <c r="A2074" s="157">
        <v>44977</v>
      </c>
      <c r="B2074" s="179">
        <v>10373.950999999999</v>
      </c>
      <c r="C2074">
        <v>417679</v>
      </c>
      <c r="D2074" s="645">
        <f t="shared" si="201"/>
        <v>2.4837138089298239</v>
      </c>
      <c r="E2074" s="428">
        <f t="shared" si="219"/>
        <v>2.1727798805197476</v>
      </c>
      <c r="F2074" s="425">
        <f t="shared" si="214"/>
        <v>2.1578346967570763</v>
      </c>
      <c r="G2074" s="717"/>
      <c r="H2074" s="229">
        <v>9032</v>
      </c>
      <c r="I2074" s="229">
        <v>1527</v>
      </c>
      <c r="J2074" s="229">
        <v>344</v>
      </c>
      <c r="K2074" s="229">
        <v>0</v>
      </c>
      <c r="L2074" s="229">
        <v>61</v>
      </c>
      <c r="M2074" s="717"/>
      <c r="N2074" s="737">
        <f t="shared" si="206"/>
        <v>10964</v>
      </c>
      <c r="O2074" s="729">
        <f t="shared" si="207"/>
        <v>0.82378693907333089</v>
      </c>
      <c r="P2074" s="729">
        <f t="shared" si="208"/>
        <v>0.13927398759576798</v>
      </c>
      <c r="Q2074" s="729">
        <f t="shared" si="209"/>
        <v>3.137541043414812E-2</v>
      </c>
      <c r="R2074" s="729">
        <f t="shared" si="210"/>
        <v>0</v>
      </c>
      <c r="S2074" s="729">
        <f t="shared" si="211"/>
        <v>5.56366289675301E-3</v>
      </c>
      <c r="U2074" s="738">
        <f t="shared" si="218"/>
        <v>-590.04900000000089</v>
      </c>
      <c r="V2074" s="645">
        <f t="shared" si="215"/>
        <v>2.624982342899691</v>
      </c>
      <c r="W2074" s="428">
        <f t="shared" si="220"/>
        <v>2.1759257992722389</v>
      </c>
      <c r="X2074" s="425">
        <f t="shared" si="217"/>
        <v>2.1525127448666463</v>
      </c>
    </row>
    <row r="2075" spans="1:24" x14ac:dyDescent="0.2">
      <c r="A2075" s="157">
        <v>44978</v>
      </c>
      <c r="B2075" s="179">
        <v>10085.096</v>
      </c>
      <c r="C2075">
        <v>362923</v>
      </c>
      <c r="D2075" s="645">
        <f t="shared" si="201"/>
        <v>2.7788528145088627</v>
      </c>
      <c r="E2075" s="428">
        <f t="shared" si="219"/>
        <v>2.1727798805197476</v>
      </c>
      <c r="F2075" s="425">
        <f t="shared" si="214"/>
        <v>2.1578346967570763</v>
      </c>
      <c r="G2075" s="717"/>
      <c r="H2075" s="229">
        <v>8000</v>
      </c>
      <c r="I2075" s="229">
        <v>1547</v>
      </c>
      <c r="J2075" s="229">
        <v>532</v>
      </c>
      <c r="K2075" s="229">
        <v>0</v>
      </c>
      <c r="L2075" s="229">
        <v>0</v>
      </c>
      <c r="M2075" s="717"/>
      <c r="N2075" s="737">
        <f t="shared" si="206"/>
        <v>10079</v>
      </c>
      <c r="O2075" s="729">
        <f t="shared" si="207"/>
        <v>0.79372953666038293</v>
      </c>
      <c r="P2075" s="729">
        <f t="shared" si="208"/>
        <v>0.15348744915170157</v>
      </c>
      <c r="Q2075" s="729">
        <f t="shared" si="209"/>
        <v>5.2783014187915471E-2</v>
      </c>
      <c r="R2075" s="729">
        <f t="shared" si="210"/>
        <v>0</v>
      </c>
      <c r="S2075" s="729">
        <f t="shared" si="211"/>
        <v>0</v>
      </c>
      <c r="U2075" s="738">
        <f t="shared" si="218"/>
        <v>6.0959999999995489</v>
      </c>
      <c r="V2075" s="645">
        <f t="shared" si="215"/>
        <v>2.777173119366918</v>
      </c>
      <c r="W2075" s="428">
        <f t="shared" si="220"/>
        <v>2.1759257992722389</v>
      </c>
      <c r="X2075" s="425">
        <f t="shared" si="217"/>
        <v>2.1525127448666463</v>
      </c>
    </row>
    <row r="2076" spans="1:24" x14ac:dyDescent="0.2">
      <c r="A2076" s="157">
        <v>44979</v>
      </c>
      <c r="B2076" s="179">
        <v>7796.9440000000004</v>
      </c>
      <c r="C2076">
        <v>446240</v>
      </c>
      <c r="D2076" s="645">
        <f t="shared" si="201"/>
        <v>1.7472534958766586</v>
      </c>
      <c r="E2076" s="428">
        <f t="shared" si="219"/>
        <v>2.1727798805197476</v>
      </c>
      <c r="F2076" s="425">
        <f t="shared" si="214"/>
        <v>2.1578346967570763</v>
      </c>
      <c r="G2076" s="717"/>
      <c r="H2076" s="229">
        <v>7734</v>
      </c>
      <c r="I2076" s="229">
        <v>66</v>
      </c>
      <c r="J2076" s="229">
        <v>0</v>
      </c>
      <c r="K2076" s="229">
        <v>0</v>
      </c>
      <c r="L2076" s="229">
        <v>0</v>
      </c>
      <c r="M2076" s="717"/>
      <c r="N2076" s="737">
        <f t="shared" si="206"/>
        <v>7800</v>
      </c>
      <c r="O2076" s="729">
        <f t="shared" si="207"/>
        <v>0.99153846153846159</v>
      </c>
      <c r="P2076" s="729">
        <f t="shared" si="208"/>
        <v>8.4615384615384613E-3</v>
      </c>
      <c r="Q2076" s="729">
        <f t="shared" si="209"/>
        <v>0</v>
      </c>
      <c r="R2076" s="729">
        <f t="shared" si="210"/>
        <v>0</v>
      </c>
      <c r="S2076" s="729">
        <f t="shared" si="211"/>
        <v>0</v>
      </c>
      <c r="U2076" s="738">
        <f t="shared" si="218"/>
        <v>-3.0559999999995853</v>
      </c>
      <c r="V2076" s="645">
        <f t="shared" si="215"/>
        <v>1.7479383291502331</v>
      </c>
      <c r="W2076" s="428">
        <f t="shared" si="220"/>
        <v>2.1759257992722389</v>
      </c>
      <c r="X2076" s="425">
        <f t="shared" si="217"/>
        <v>2.1525127448666463</v>
      </c>
    </row>
    <row r="2077" spans="1:24" x14ac:dyDescent="0.2">
      <c r="A2077" s="157">
        <v>44980</v>
      </c>
      <c r="B2077">
        <v>7503.21</v>
      </c>
      <c r="C2077">
        <v>441840</v>
      </c>
      <c r="D2077" s="645">
        <f t="shared" si="201"/>
        <v>1.6981735469853341</v>
      </c>
      <c r="E2077" s="428">
        <f t="shared" si="219"/>
        <v>2.1727798805197476</v>
      </c>
      <c r="F2077" s="425">
        <f t="shared" si="214"/>
        <v>2.1578346967570763</v>
      </c>
      <c r="G2077" s="717"/>
      <c r="H2077" s="229">
        <v>5649</v>
      </c>
      <c r="I2077" s="229">
        <v>1299</v>
      </c>
      <c r="J2077" s="229">
        <v>485</v>
      </c>
      <c r="K2077" s="229">
        <v>0</v>
      </c>
      <c r="L2077" s="229">
        <v>0</v>
      </c>
      <c r="M2077" s="717"/>
      <c r="N2077" s="737">
        <f t="shared" si="206"/>
        <v>7433</v>
      </c>
      <c r="O2077" s="729">
        <f t="shared" si="207"/>
        <v>0.75998923718552402</v>
      </c>
      <c r="P2077" s="729">
        <f t="shared" si="208"/>
        <v>0.17476120005381407</v>
      </c>
      <c r="Q2077" s="729">
        <f t="shared" si="209"/>
        <v>6.5249562760661919E-2</v>
      </c>
      <c r="R2077" s="729">
        <f t="shared" si="210"/>
        <v>0</v>
      </c>
      <c r="S2077" s="729">
        <f t="shared" si="211"/>
        <v>0</v>
      </c>
      <c r="U2077" s="738">
        <f t="shared" si="218"/>
        <v>70.210000000000036</v>
      </c>
      <c r="V2077" s="645">
        <f t="shared" si="215"/>
        <v>1.6822831794314683</v>
      </c>
      <c r="W2077" s="428">
        <f t="shared" si="220"/>
        <v>2.1759257992722389</v>
      </c>
      <c r="X2077" s="425">
        <f t="shared" si="217"/>
        <v>2.1525127448666463</v>
      </c>
    </row>
    <row r="2078" spans="1:24" x14ac:dyDescent="0.2">
      <c r="A2078" s="157">
        <v>44981</v>
      </c>
      <c r="B2078" s="179">
        <v>6553.192</v>
      </c>
      <c r="C2078">
        <v>372603</v>
      </c>
      <c r="D2078" s="645">
        <f t="shared" si="201"/>
        <v>1.7587598596898038</v>
      </c>
      <c r="E2078" s="428">
        <f t="shared" si="219"/>
        <v>2.1727798805197476</v>
      </c>
      <c r="F2078" s="425">
        <f t="shared" si="214"/>
        <v>2.1578346967570763</v>
      </c>
      <c r="G2078" s="717"/>
      <c r="H2078" s="229">
        <v>3704</v>
      </c>
      <c r="I2078" s="229">
        <v>1679</v>
      </c>
      <c r="J2078" s="229">
        <v>1864</v>
      </c>
      <c r="K2078" s="229">
        <v>0</v>
      </c>
      <c r="L2078" s="229">
        <v>77</v>
      </c>
      <c r="M2078" s="717"/>
      <c r="N2078" s="737">
        <f t="shared" si="206"/>
        <v>7324</v>
      </c>
      <c r="O2078" s="729">
        <f t="shared" si="207"/>
        <v>0.50573457127252863</v>
      </c>
      <c r="P2078" s="729">
        <f t="shared" si="208"/>
        <v>0.22924631348989624</v>
      </c>
      <c r="Q2078" s="729">
        <f t="shared" si="209"/>
        <v>0.25450573457127251</v>
      </c>
      <c r="R2078" s="729">
        <f t="shared" si="210"/>
        <v>0</v>
      </c>
      <c r="S2078" s="729">
        <f t="shared" si="211"/>
        <v>1.0513380666302566E-2</v>
      </c>
      <c r="U2078" s="738">
        <f t="shared" si="218"/>
        <v>-770.80799999999999</v>
      </c>
      <c r="V2078" s="645">
        <f t="shared" si="215"/>
        <v>1.9656309798901244</v>
      </c>
      <c r="W2078" s="428">
        <f t="shared" si="220"/>
        <v>2.1759257992722389</v>
      </c>
      <c r="X2078" s="425">
        <f t="shared" si="217"/>
        <v>2.1525127448666463</v>
      </c>
    </row>
    <row r="2079" spans="1:24" x14ac:dyDescent="0.2">
      <c r="A2079" s="157">
        <v>44984</v>
      </c>
      <c r="B2079">
        <v>11512.68</v>
      </c>
      <c r="C2079">
        <v>399009</v>
      </c>
      <c r="D2079" s="645">
        <f t="shared" si="201"/>
        <v>2.885318376277227</v>
      </c>
      <c r="E2079" s="428">
        <f t="shared" si="219"/>
        <v>2.1727798805197476</v>
      </c>
      <c r="F2079" s="425">
        <f t="shared" si="214"/>
        <v>2.1578346967570763</v>
      </c>
      <c r="G2079" s="717"/>
      <c r="H2079" s="229">
        <v>11438</v>
      </c>
      <c r="I2079" s="229">
        <v>63</v>
      </c>
      <c r="J2079" s="229">
        <v>12</v>
      </c>
      <c r="K2079" s="229">
        <v>0</v>
      </c>
      <c r="L2079" s="229">
        <v>0</v>
      </c>
      <c r="M2079" s="717"/>
      <c r="N2079" s="737">
        <f>SUM(H2079:M2079)</f>
        <v>11513</v>
      </c>
      <c r="O2079" s="729">
        <f t="shared" si="207"/>
        <v>0.99348562494571357</v>
      </c>
      <c r="P2079" s="729">
        <f t="shared" si="208"/>
        <v>5.4720750456006256E-3</v>
      </c>
      <c r="Q2079" s="729">
        <f t="shared" si="209"/>
        <v>1.0423000086858334E-3</v>
      </c>
      <c r="R2079" s="729">
        <f t="shared" si="210"/>
        <v>0</v>
      </c>
      <c r="S2079" s="729">
        <f t="shared" si="211"/>
        <v>0</v>
      </c>
      <c r="U2079" s="738">
        <f t="shared" si="218"/>
        <v>-0.31999999999970896</v>
      </c>
      <c r="V2079" s="645">
        <f t="shared" si="215"/>
        <v>2.8853985749694866</v>
      </c>
      <c r="W2079" s="428">
        <f t="shared" si="220"/>
        <v>2.1759257992722389</v>
      </c>
      <c r="X2079" s="425">
        <f t="shared" si="217"/>
        <v>2.1525127448666463</v>
      </c>
    </row>
    <row r="2080" spans="1:24" x14ac:dyDescent="0.2">
      <c r="A2080" s="157">
        <v>44985</v>
      </c>
      <c r="B2080">
        <v>4317.75</v>
      </c>
      <c r="C2080">
        <v>385105</v>
      </c>
      <c r="D2080" s="645">
        <f t="shared" si="201"/>
        <v>1.1211877280222275</v>
      </c>
      <c r="E2080" s="428">
        <f t="shared" si="219"/>
        <v>2.1727798805197476</v>
      </c>
      <c r="F2080" s="425">
        <f t="shared" si="214"/>
        <v>2.1578346967570763</v>
      </c>
      <c r="G2080" s="717"/>
      <c r="H2080" s="229">
        <v>2827</v>
      </c>
      <c r="I2080" s="229">
        <v>1491</v>
      </c>
      <c r="J2080" s="229">
        <v>0</v>
      </c>
      <c r="K2080" s="229">
        <v>0</v>
      </c>
      <c r="L2080" s="229">
        <v>0</v>
      </c>
      <c r="M2080" s="717"/>
      <c r="N2080" s="737">
        <f t="shared" si="206"/>
        <v>4318</v>
      </c>
      <c r="O2080" s="729">
        <f t="shared" si="207"/>
        <v>0.65470125057897177</v>
      </c>
      <c r="P2080" s="729">
        <f t="shared" si="208"/>
        <v>0.34529874942102823</v>
      </c>
      <c r="Q2080" s="729">
        <f t="shared" si="209"/>
        <v>0</v>
      </c>
      <c r="R2080" s="729">
        <f t="shared" si="210"/>
        <v>0</v>
      </c>
      <c r="S2080" s="729">
        <f t="shared" si="211"/>
        <v>0</v>
      </c>
      <c r="U2080" s="738">
        <f t="shared" si="218"/>
        <v>-0.25</v>
      </c>
      <c r="V2080" s="748">
        <f t="shared" si="215"/>
        <v>1.1212526453824283</v>
      </c>
      <c r="W2080" s="749">
        <f t="shared" si="220"/>
        <v>2.1759257992722389</v>
      </c>
      <c r="X2080" s="425">
        <f t="shared" si="217"/>
        <v>2.1525127448666463</v>
      </c>
    </row>
    <row r="2081" spans="1:31" x14ac:dyDescent="0.2">
      <c r="A2081" s="711">
        <v>44986</v>
      </c>
      <c r="B2081" s="723">
        <v>7033.2079999999996</v>
      </c>
      <c r="C2081" s="109">
        <v>406756</v>
      </c>
      <c r="D2081" s="724">
        <f t="shared" si="201"/>
        <v>1.7290975425070558</v>
      </c>
      <c r="E2081" s="712">
        <f>AVERAGE(D2081:D2103)</f>
        <v>2.4066259469885067</v>
      </c>
      <c r="F2081" s="725">
        <f t="shared" si="214"/>
        <v>2.1578346967570763</v>
      </c>
      <c r="G2081" s="726"/>
      <c r="H2081" s="762">
        <v>6795</v>
      </c>
      <c r="I2081" s="762">
        <v>33</v>
      </c>
      <c r="J2081" s="762">
        <v>205</v>
      </c>
      <c r="K2081" s="762">
        <v>0</v>
      </c>
      <c r="L2081" s="762">
        <v>0</v>
      </c>
      <c r="M2081" s="726"/>
      <c r="N2081" s="737">
        <f t="shared" si="206"/>
        <v>7033</v>
      </c>
      <c r="O2081" s="728">
        <f t="shared" si="207"/>
        <v>0.9661595336271861</v>
      </c>
      <c r="P2081" s="728">
        <f t="shared" si="208"/>
        <v>4.6921655054741928E-3</v>
      </c>
      <c r="Q2081" s="728">
        <f t="shared" si="209"/>
        <v>2.9148300867339685E-2</v>
      </c>
      <c r="R2081" s="728">
        <f t="shared" si="210"/>
        <v>0</v>
      </c>
      <c r="S2081" s="728">
        <f t="shared" si="211"/>
        <v>0</v>
      </c>
      <c r="T2081" s="109"/>
      <c r="U2081" s="740">
        <f t="shared" ref="U2081:U2087" si="221">B2081-N2081</f>
        <v>0.20799999999962893</v>
      </c>
      <c r="V2081" s="645">
        <f t="shared" si="215"/>
        <v>1.7290464061992941</v>
      </c>
      <c r="W2081" s="712">
        <f>AVERAGE(V2081:V2103)</f>
        <v>2.4124695877448801</v>
      </c>
      <c r="X2081" s="725">
        <f t="shared" si="217"/>
        <v>2.1525127448666463</v>
      </c>
      <c r="Y2081" s="109"/>
      <c r="Z2081" s="30"/>
      <c r="AA2081" s="30"/>
      <c r="AB2081" s="30"/>
      <c r="AC2081" s="30"/>
      <c r="AD2081" s="30"/>
      <c r="AE2081" s="30"/>
    </row>
    <row r="2082" spans="1:31" x14ac:dyDescent="0.2">
      <c r="A2082" s="157">
        <v>44987</v>
      </c>
      <c r="B2082" s="179">
        <v>7823.3379999999997</v>
      </c>
      <c r="C2082">
        <v>391119</v>
      </c>
      <c r="D2082" s="645">
        <f t="shared" si="201"/>
        <v>2.0002449382413023</v>
      </c>
      <c r="E2082" s="428">
        <f>$E$2081</f>
        <v>2.4066259469885067</v>
      </c>
      <c r="F2082" s="425">
        <f t="shared" si="214"/>
        <v>2.1578346967570763</v>
      </c>
      <c r="G2082" s="717"/>
      <c r="H2082" s="229">
        <v>6643</v>
      </c>
      <c r="I2082" s="229">
        <v>1008</v>
      </c>
      <c r="J2082" s="229">
        <v>445</v>
      </c>
      <c r="K2082" s="229">
        <v>0</v>
      </c>
      <c r="L2082" s="229">
        <v>0</v>
      </c>
      <c r="M2082" s="717"/>
      <c r="N2082" s="737">
        <f t="shared" si="206"/>
        <v>8096</v>
      </c>
      <c r="O2082" s="729">
        <f t="shared" si="207"/>
        <v>0.82052865612648218</v>
      </c>
      <c r="P2082" s="729">
        <f t="shared" si="208"/>
        <v>0.12450592885375494</v>
      </c>
      <c r="Q2082" s="729">
        <f t="shared" si="209"/>
        <v>5.4965415019762848E-2</v>
      </c>
      <c r="R2082" s="729">
        <f t="shared" si="210"/>
        <v>0</v>
      </c>
      <c r="S2082" s="729">
        <f t="shared" si="211"/>
        <v>0</v>
      </c>
      <c r="U2082" s="738">
        <f t="shared" si="221"/>
        <v>-272.66200000000026</v>
      </c>
      <c r="V2082" s="645">
        <f t="shared" si="215"/>
        <v>2.0699582480012477</v>
      </c>
      <c r="W2082" s="428">
        <f>$W$2081</f>
        <v>2.4124695877448801</v>
      </c>
      <c r="X2082" s="425">
        <f t="shared" si="217"/>
        <v>2.1525127448666463</v>
      </c>
      <c r="Z2082" s="759">
        <v>44986</v>
      </c>
      <c r="AA2082" s="760">
        <f>AVERAGE(O2081:O2103)</f>
        <v>0.78460129326675421</v>
      </c>
      <c r="AB2082" s="760">
        <f>AVERAGE(P2081:P21000)</f>
        <v>0.15455656610025581</v>
      </c>
      <c r="AC2082" s="760">
        <f>AVERAGE(Q2081:Q2103)</f>
        <v>3.3295209688030104E-2</v>
      </c>
      <c r="AD2082" s="760">
        <f>AVERAGE(R2082:R2103)</f>
        <v>0</v>
      </c>
      <c r="AE2082" s="760">
        <f>AVERAGE(S2081:S2103)</f>
        <v>7.540361129438378E-4</v>
      </c>
    </row>
    <row r="2083" spans="1:31" x14ac:dyDescent="0.2">
      <c r="A2083" s="157">
        <v>44988</v>
      </c>
      <c r="B2083">
        <v>13001.84</v>
      </c>
      <c r="C2083">
        <v>400932</v>
      </c>
      <c r="D2083" s="645">
        <f t="shared" si="201"/>
        <v>3.2429040336017083</v>
      </c>
      <c r="E2083" s="428">
        <f t="shared" ref="E2083:E2103" si="222">$E$2081</f>
        <v>2.4066259469885067</v>
      </c>
      <c r="F2083" s="425">
        <f t="shared" si="214"/>
        <v>2.1578346967570763</v>
      </c>
      <c r="G2083" s="717"/>
      <c r="H2083" s="229">
        <v>8336</v>
      </c>
      <c r="I2083" s="229">
        <v>4975</v>
      </c>
      <c r="J2083" s="229">
        <v>43</v>
      </c>
      <c r="K2083" s="229">
        <v>0</v>
      </c>
      <c r="L2083" s="229">
        <v>0</v>
      </c>
      <c r="M2083" s="717"/>
      <c r="N2083" s="737">
        <f t="shared" si="206"/>
        <v>13354</v>
      </c>
      <c r="O2083" s="729">
        <f t="shared" si="207"/>
        <v>0.62423243971843645</v>
      </c>
      <c r="P2083" s="729">
        <f t="shared" si="208"/>
        <v>0.372547551295492</v>
      </c>
      <c r="Q2083" s="729">
        <f t="shared" si="209"/>
        <v>3.2200089860715889E-3</v>
      </c>
      <c r="R2083" s="729">
        <f t="shared" si="210"/>
        <v>0</v>
      </c>
      <c r="S2083" s="729">
        <f t="shared" si="211"/>
        <v>0</v>
      </c>
      <c r="U2083" s="738">
        <f t="shared" si="221"/>
        <v>-352.15999999999985</v>
      </c>
      <c r="V2083" s="645">
        <f t="shared" si="215"/>
        <v>3.3307393772510054</v>
      </c>
      <c r="W2083" s="428">
        <f t="shared" ref="W2083:W2103" si="223">$W$2081</f>
        <v>2.4124695877448801</v>
      </c>
      <c r="X2083" s="425">
        <f t="shared" si="217"/>
        <v>2.1525127448666463</v>
      </c>
    </row>
    <row r="2084" spans="1:31" x14ac:dyDescent="0.2">
      <c r="A2084" s="157">
        <v>44991</v>
      </c>
      <c r="B2084">
        <v>9428.66</v>
      </c>
      <c r="C2084">
        <v>409285</v>
      </c>
      <c r="D2084" s="645">
        <f t="shared" si="201"/>
        <v>2.3036905823570373</v>
      </c>
      <c r="E2084" s="428">
        <f t="shared" si="222"/>
        <v>2.4066259469885067</v>
      </c>
      <c r="F2084" s="425">
        <f t="shared" si="214"/>
        <v>2.1578346967570763</v>
      </c>
      <c r="G2084" s="717"/>
      <c r="H2084" s="229">
        <v>7643</v>
      </c>
      <c r="I2084" s="229">
        <v>1471</v>
      </c>
      <c r="J2084" s="229">
        <v>31</v>
      </c>
      <c r="K2084" s="229">
        <v>0</v>
      </c>
      <c r="L2084" s="229">
        <v>0</v>
      </c>
      <c r="M2084" s="717"/>
      <c r="N2084" s="737">
        <f t="shared" si="206"/>
        <v>9145</v>
      </c>
      <c r="O2084" s="729">
        <f t="shared" si="207"/>
        <v>0.83575724439584476</v>
      </c>
      <c r="P2084" s="729">
        <f t="shared" si="208"/>
        <v>0.16085292509568069</v>
      </c>
      <c r="Q2084" s="729">
        <f t="shared" si="209"/>
        <v>3.3898305084745762E-3</v>
      </c>
      <c r="R2084" s="729">
        <f t="shared" si="210"/>
        <v>0</v>
      </c>
      <c r="S2084" s="729">
        <f t="shared" si="211"/>
        <v>0</v>
      </c>
      <c r="U2084" s="738">
        <f t="shared" si="221"/>
        <v>283.65999999999985</v>
      </c>
      <c r="V2084" s="645">
        <f t="shared" si="215"/>
        <v>2.2343843532013143</v>
      </c>
      <c r="W2084" s="428">
        <f t="shared" si="223"/>
        <v>2.4124695877448801</v>
      </c>
      <c r="X2084" s="425">
        <f t="shared" si="217"/>
        <v>2.1525127448666463</v>
      </c>
    </row>
    <row r="2085" spans="1:31" x14ac:dyDescent="0.2">
      <c r="A2085" s="157">
        <v>44992</v>
      </c>
      <c r="B2085">
        <v>10884.38</v>
      </c>
      <c r="C2085">
        <v>409146</v>
      </c>
      <c r="D2085" s="645">
        <f t="shared" ref="D2085:D2121" si="224">(B2085/C2085)*100</f>
        <v>2.6602679728018845</v>
      </c>
      <c r="E2085" s="428">
        <f t="shared" si="222"/>
        <v>2.4066259469885067</v>
      </c>
      <c r="F2085" s="425">
        <f t="shared" si="214"/>
        <v>2.1578346967570763</v>
      </c>
      <c r="G2085" s="717"/>
      <c r="H2085" s="229">
        <v>8865</v>
      </c>
      <c r="I2085" s="229">
        <v>1107</v>
      </c>
      <c r="J2085" s="229">
        <v>502</v>
      </c>
      <c r="K2085" s="229">
        <v>0</v>
      </c>
      <c r="L2085" s="229">
        <v>0</v>
      </c>
      <c r="M2085" s="717"/>
      <c r="N2085" s="737">
        <f t="shared" si="206"/>
        <v>10474</v>
      </c>
      <c r="O2085" s="729">
        <f t="shared" si="207"/>
        <v>0.84638151613519186</v>
      </c>
      <c r="P2085" s="729">
        <f t="shared" si="208"/>
        <v>0.10569028069505441</v>
      </c>
      <c r="Q2085" s="729">
        <f t="shared" si="209"/>
        <v>4.7928203169753679E-2</v>
      </c>
      <c r="R2085" s="729">
        <f t="shared" si="210"/>
        <v>0</v>
      </c>
      <c r="S2085" s="729">
        <f t="shared" si="211"/>
        <v>0</v>
      </c>
      <c r="U2085" s="738">
        <f t="shared" si="221"/>
        <v>410.3799999999992</v>
      </c>
      <c r="V2085" s="645">
        <f t="shared" si="215"/>
        <v>2.5599663689734227</v>
      </c>
      <c r="W2085" s="428">
        <f t="shared" si="223"/>
        <v>2.4124695877448801</v>
      </c>
      <c r="X2085" s="425">
        <f t="shared" si="217"/>
        <v>2.1525127448666463</v>
      </c>
    </row>
    <row r="2086" spans="1:31" x14ac:dyDescent="0.2">
      <c r="A2086" s="157">
        <v>44993</v>
      </c>
      <c r="B2086" s="179">
        <v>5691.1890000000003</v>
      </c>
      <c r="C2086">
        <v>401608</v>
      </c>
      <c r="D2086" s="645">
        <f t="shared" si="224"/>
        <v>1.4171005059660167</v>
      </c>
      <c r="E2086" s="428">
        <f t="shared" si="222"/>
        <v>2.4066259469885067</v>
      </c>
      <c r="F2086" s="425">
        <f t="shared" si="214"/>
        <v>2.1578346967570763</v>
      </c>
      <c r="G2086" s="717"/>
      <c r="H2086" s="229">
        <v>5121</v>
      </c>
      <c r="I2086" s="229">
        <v>573</v>
      </c>
      <c r="J2086" s="229">
        <v>0</v>
      </c>
      <c r="K2086" s="229">
        <v>0</v>
      </c>
      <c r="L2086" s="229">
        <v>0</v>
      </c>
      <c r="M2086" s="717"/>
      <c r="N2086" s="737">
        <f t="shared" si="206"/>
        <v>5694</v>
      </c>
      <c r="O2086" s="729">
        <f t="shared" si="207"/>
        <v>0.8993677555321391</v>
      </c>
      <c r="P2086" s="729">
        <f t="shared" si="208"/>
        <v>0.10063224446786091</v>
      </c>
      <c r="Q2086" s="729">
        <f t="shared" si="209"/>
        <v>0</v>
      </c>
      <c r="R2086" s="729">
        <f t="shared" si="210"/>
        <v>0</v>
      </c>
      <c r="S2086" s="729">
        <f t="shared" si="211"/>
        <v>0</v>
      </c>
      <c r="U2086" s="738">
        <f t="shared" si="221"/>
        <v>-2.8109999999996944</v>
      </c>
      <c r="V2086" s="645">
        <f t="shared" si="215"/>
        <v>1.4178004422222663</v>
      </c>
      <c r="W2086" s="428">
        <f t="shared" si="223"/>
        <v>2.4124695877448801</v>
      </c>
      <c r="X2086" s="425">
        <f t="shared" si="217"/>
        <v>2.1525127448666463</v>
      </c>
    </row>
    <row r="2087" spans="1:31" x14ac:dyDescent="0.2">
      <c r="A2087" s="157">
        <v>44994</v>
      </c>
      <c r="B2087" s="179">
        <v>10855.342000000001</v>
      </c>
      <c r="C2087">
        <v>429784</v>
      </c>
      <c r="D2087" s="645">
        <f t="shared" si="224"/>
        <v>2.5257668968598179</v>
      </c>
      <c r="E2087" s="428">
        <f t="shared" si="222"/>
        <v>2.4066259469885067</v>
      </c>
      <c r="F2087" s="425">
        <f t="shared" si="214"/>
        <v>2.1578346967570763</v>
      </c>
      <c r="G2087" s="717"/>
      <c r="H2087" s="229">
        <v>7961</v>
      </c>
      <c r="I2087" s="229">
        <v>1117</v>
      </c>
      <c r="J2087" s="229">
        <v>186</v>
      </c>
      <c r="K2087" s="229">
        <v>0</v>
      </c>
      <c r="L2087" s="229">
        <v>0</v>
      </c>
      <c r="M2087" s="717"/>
      <c r="N2087" s="737">
        <f t="shared" si="206"/>
        <v>9264</v>
      </c>
      <c r="O2087" s="729">
        <f t="shared" si="207"/>
        <v>0.85934801381692572</v>
      </c>
      <c r="P2087" s="729">
        <f t="shared" si="208"/>
        <v>0.12057426597582038</v>
      </c>
      <c r="Q2087" s="729">
        <f t="shared" si="209"/>
        <v>2.0077720207253884E-2</v>
      </c>
      <c r="R2087" s="729">
        <f t="shared" si="210"/>
        <v>0</v>
      </c>
      <c r="S2087" s="729">
        <f t="shared" si="211"/>
        <v>0</v>
      </c>
      <c r="U2087" s="738">
        <f t="shared" si="221"/>
        <v>1591.3420000000006</v>
      </c>
      <c r="V2087" s="645">
        <f t="shared" si="215"/>
        <v>2.1555013681291069</v>
      </c>
      <c r="W2087" s="428">
        <f t="shared" si="223"/>
        <v>2.4124695877448801</v>
      </c>
      <c r="X2087" s="425">
        <f t="shared" si="217"/>
        <v>2.1525127448666463</v>
      </c>
    </row>
    <row r="2088" spans="1:31" x14ac:dyDescent="0.2">
      <c r="A2088" s="157">
        <v>44995</v>
      </c>
      <c r="B2088">
        <v>8392.17</v>
      </c>
      <c r="C2088">
        <v>367900</v>
      </c>
      <c r="D2088" s="645">
        <f t="shared" si="224"/>
        <v>2.281100842620277</v>
      </c>
      <c r="E2088" s="428">
        <f t="shared" si="222"/>
        <v>2.4066259469885067</v>
      </c>
      <c r="F2088" s="425">
        <f t="shared" si="214"/>
        <v>2.1578346967570763</v>
      </c>
      <c r="G2088" s="717"/>
      <c r="H2088" s="229">
        <v>3405</v>
      </c>
      <c r="I2088" s="229">
        <v>3648</v>
      </c>
      <c r="J2088" s="229">
        <v>1122</v>
      </c>
      <c r="K2088" s="229">
        <v>0</v>
      </c>
      <c r="L2088" s="229">
        <v>0</v>
      </c>
      <c r="M2088" s="717"/>
      <c r="N2088" s="737">
        <f t="shared" si="206"/>
        <v>8175</v>
      </c>
      <c r="O2088" s="729">
        <f t="shared" si="207"/>
        <v>0.41651376146788993</v>
      </c>
      <c r="P2088" s="729">
        <f t="shared" si="208"/>
        <v>0.44623853211009173</v>
      </c>
      <c r="Q2088" s="729">
        <f t="shared" si="209"/>
        <v>0.13724770642201836</v>
      </c>
      <c r="R2088" s="729">
        <f t="shared" si="210"/>
        <v>0</v>
      </c>
      <c r="S2088" s="729">
        <f t="shared" si="211"/>
        <v>0</v>
      </c>
      <c r="U2088" s="738">
        <f t="shared" ref="U2088:U2096" si="225">B2088-N2088</f>
        <v>217.17000000000007</v>
      </c>
      <c r="V2088" s="645">
        <f t="shared" si="215"/>
        <v>2.2220712150040773</v>
      </c>
      <c r="W2088" s="428">
        <f t="shared" si="223"/>
        <v>2.4124695877448801</v>
      </c>
      <c r="X2088" s="425">
        <f t="shared" si="217"/>
        <v>2.1525127448666463</v>
      </c>
    </row>
    <row r="2089" spans="1:31" x14ac:dyDescent="0.2">
      <c r="A2089" s="157">
        <v>44998</v>
      </c>
      <c r="B2089">
        <v>10228.59</v>
      </c>
      <c r="C2089">
        <v>351755</v>
      </c>
      <c r="D2089" s="645">
        <f t="shared" si="224"/>
        <v>2.9078733777771459</v>
      </c>
      <c r="E2089" s="428">
        <f t="shared" si="222"/>
        <v>2.4066259469885067</v>
      </c>
      <c r="F2089" s="425">
        <f t="shared" si="214"/>
        <v>2.1578346967570763</v>
      </c>
      <c r="G2089" s="717"/>
      <c r="H2089" s="229">
        <v>7690</v>
      </c>
      <c r="I2089" s="229">
        <v>1424</v>
      </c>
      <c r="J2089" s="229">
        <v>0</v>
      </c>
      <c r="K2089" s="229">
        <v>0</v>
      </c>
      <c r="L2089" s="229">
        <v>0</v>
      </c>
      <c r="M2089" s="717"/>
      <c r="N2089" s="737">
        <f t="shared" si="206"/>
        <v>9114</v>
      </c>
      <c r="O2089" s="729">
        <f t="shared" si="207"/>
        <v>0.84375685758174235</v>
      </c>
      <c r="P2089" s="729">
        <f t="shared" si="208"/>
        <v>0.15624314241825762</v>
      </c>
      <c r="Q2089" s="729">
        <f t="shared" si="209"/>
        <v>0</v>
      </c>
      <c r="R2089" s="729">
        <f t="shared" si="210"/>
        <v>0</v>
      </c>
      <c r="S2089" s="729">
        <f t="shared" si="211"/>
        <v>0</v>
      </c>
      <c r="U2089" s="738">
        <f t="shared" si="225"/>
        <v>1114.5900000000001</v>
      </c>
      <c r="V2089" s="645">
        <f t="shared" si="215"/>
        <v>2.5910079458714161</v>
      </c>
      <c r="W2089" s="428">
        <f t="shared" si="223"/>
        <v>2.4124695877448801</v>
      </c>
      <c r="X2089" s="425">
        <f t="shared" si="217"/>
        <v>2.1525127448666463</v>
      </c>
    </row>
    <row r="2090" spans="1:31" x14ac:dyDescent="0.2">
      <c r="A2090" s="157">
        <v>44999</v>
      </c>
      <c r="B2090">
        <v>11818.52</v>
      </c>
      <c r="C2090">
        <v>349407</v>
      </c>
      <c r="D2090" s="645">
        <f t="shared" si="224"/>
        <v>3.382450838134325</v>
      </c>
      <c r="E2090" s="428">
        <f t="shared" si="222"/>
        <v>2.4066259469885067</v>
      </c>
      <c r="F2090" s="425">
        <f t="shared" si="214"/>
        <v>2.1578346967570763</v>
      </c>
      <c r="G2090" s="717"/>
      <c r="H2090" s="229">
        <v>10404</v>
      </c>
      <c r="I2090" s="229">
        <v>1327</v>
      </c>
      <c r="J2090" s="229">
        <v>21</v>
      </c>
      <c r="K2090" s="229">
        <v>0</v>
      </c>
      <c r="L2090" s="229">
        <v>0</v>
      </c>
      <c r="M2090" s="717"/>
      <c r="N2090" s="737">
        <f t="shared" si="206"/>
        <v>11752</v>
      </c>
      <c r="O2090" s="729">
        <f t="shared" si="207"/>
        <v>0.88529611980939416</v>
      </c>
      <c r="P2090" s="729">
        <f t="shared" si="208"/>
        <v>0.11291695030633084</v>
      </c>
      <c r="Q2090" s="729">
        <f t="shared" si="209"/>
        <v>1.786929884275017E-3</v>
      </c>
      <c r="R2090" s="729">
        <f t="shared" si="210"/>
        <v>0</v>
      </c>
      <c r="S2090" s="729">
        <f t="shared" si="211"/>
        <v>0</v>
      </c>
      <c r="U2090" s="738">
        <f t="shared" si="225"/>
        <v>66.520000000000437</v>
      </c>
      <c r="V2090" s="645">
        <f t="shared" si="215"/>
        <v>3.3634128680879316</v>
      </c>
      <c r="W2090" s="428">
        <f t="shared" si="223"/>
        <v>2.4124695877448801</v>
      </c>
      <c r="X2090" s="425">
        <f t="shared" si="217"/>
        <v>2.1525127448666463</v>
      </c>
    </row>
    <row r="2091" spans="1:31" x14ac:dyDescent="0.2">
      <c r="A2091" s="157">
        <v>45000</v>
      </c>
      <c r="B2091">
        <v>9646.9599999999991</v>
      </c>
      <c r="C2091">
        <v>416063</v>
      </c>
      <c r="D2091" s="645">
        <f t="shared" si="224"/>
        <v>2.3186296306088257</v>
      </c>
      <c r="E2091" s="428">
        <f t="shared" si="222"/>
        <v>2.4066259469885067</v>
      </c>
      <c r="F2091" s="425">
        <f t="shared" si="214"/>
        <v>2.1578346967570763</v>
      </c>
      <c r="G2091" s="717"/>
      <c r="H2091" s="229">
        <v>9395</v>
      </c>
      <c r="I2091" s="229">
        <v>256</v>
      </c>
      <c r="J2091" s="229">
        <v>0</v>
      </c>
      <c r="K2091" s="229">
        <v>0</v>
      </c>
      <c r="L2091" s="229">
        <v>0</v>
      </c>
      <c r="M2091" s="717"/>
      <c r="N2091" s="737">
        <f t="shared" si="206"/>
        <v>9651</v>
      </c>
      <c r="O2091" s="729">
        <f t="shared" si="207"/>
        <v>0.97347425137291477</v>
      </c>
      <c r="P2091" s="729">
        <f t="shared" si="208"/>
        <v>2.6525748627085278E-2</v>
      </c>
      <c r="Q2091" s="729">
        <f t="shared" si="209"/>
        <v>0</v>
      </c>
      <c r="R2091" s="729">
        <f t="shared" si="210"/>
        <v>0</v>
      </c>
      <c r="S2091" s="729">
        <f t="shared" si="211"/>
        <v>0</v>
      </c>
      <c r="U2091" s="738">
        <f t="shared" si="225"/>
        <v>-4.0400000000008731</v>
      </c>
      <c r="V2091" s="645">
        <f t="shared" si="215"/>
        <v>2.3196006374034699</v>
      </c>
      <c r="W2091" s="428">
        <f t="shared" si="223"/>
        <v>2.4124695877448801</v>
      </c>
      <c r="X2091" s="425">
        <f t="shared" si="217"/>
        <v>2.1525127448666463</v>
      </c>
    </row>
    <row r="2092" spans="1:31" x14ac:dyDescent="0.2">
      <c r="A2092" s="157">
        <v>45001</v>
      </c>
      <c r="B2092" s="179">
        <v>8251.3420000000006</v>
      </c>
      <c r="C2092">
        <v>359990</v>
      </c>
      <c r="D2092" s="645">
        <f t="shared" si="224"/>
        <v>2.2921031139753882</v>
      </c>
      <c r="E2092" s="428">
        <f t="shared" si="222"/>
        <v>2.4066259469885067</v>
      </c>
      <c r="F2092" s="425">
        <f t="shared" si="214"/>
        <v>2.1578346967570763</v>
      </c>
      <c r="G2092" s="717"/>
      <c r="H2092" s="229">
        <v>6226</v>
      </c>
      <c r="I2092" s="229">
        <v>2429</v>
      </c>
      <c r="J2092" s="229">
        <v>0</v>
      </c>
      <c r="K2092" s="229">
        <v>0</v>
      </c>
      <c r="L2092" s="229">
        <v>0</v>
      </c>
      <c r="M2092" s="717"/>
      <c r="N2092" s="737">
        <f t="shared" si="206"/>
        <v>8655</v>
      </c>
      <c r="O2092" s="729">
        <f t="shared" si="207"/>
        <v>0.71935297515886776</v>
      </c>
      <c r="P2092" s="729">
        <f t="shared" si="208"/>
        <v>0.2806470248411323</v>
      </c>
      <c r="Q2092" s="729">
        <f t="shared" si="209"/>
        <v>0</v>
      </c>
      <c r="R2092" s="729">
        <f t="shared" si="210"/>
        <v>0</v>
      </c>
      <c r="S2092" s="729">
        <f t="shared" si="211"/>
        <v>0</v>
      </c>
      <c r="U2092" s="738">
        <f t="shared" si="225"/>
        <v>-403.65799999999945</v>
      </c>
      <c r="V2092" s="645">
        <f t="shared" si="215"/>
        <v>2.4042334509291923</v>
      </c>
      <c r="W2092" s="428">
        <f t="shared" si="223"/>
        <v>2.4124695877448801</v>
      </c>
      <c r="X2092" s="425">
        <f t="shared" si="217"/>
        <v>2.1525127448666463</v>
      </c>
    </row>
    <row r="2093" spans="1:31" x14ac:dyDescent="0.2">
      <c r="A2093" s="157">
        <v>45002</v>
      </c>
      <c r="B2093">
        <v>9339.5400000000009</v>
      </c>
      <c r="C2093">
        <v>328391</v>
      </c>
      <c r="D2093" s="645">
        <f t="shared" si="224"/>
        <v>2.8440304393238547</v>
      </c>
      <c r="E2093" s="428">
        <f t="shared" si="222"/>
        <v>2.4066259469885067</v>
      </c>
      <c r="F2093" s="425">
        <f t="shared" si="214"/>
        <v>2.1578346967570763</v>
      </c>
      <c r="G2093" s="717"/>
      <c r="H2093" s="229">
        <v>6800</v>
      </c>
      <c r="I2093" s="229">
        <v>1833</v>
      </c>
      <c r="J2093" s="229">
        <v>706</v>
      </c>
      <c r="K2093" s="229">
        <v>0</v>
      </c>
      <c r="L2093" s="229">
        <v>0</v>
      </c>
      <c r="M2093" s="717"/>
      <c r="N2093" s="737">
        <f t="shared" si="206"/>
        <v>9339</v>
      </c>
      <c r="O2093" s="729">
        <f t="shared" si="207"/>
        <v>0.72812935003747725</v>
      </c>
      <c r="P2093" s="729">
        <f t="shared" si="208"/>
        <v>0.19627369097333761</v>
      </c>
      <c r="Q2093" s="729">
        <f t="shared" si="209"/>
        <v>7.5596958989185142E-2</v>
      </c>
      <c r="R2093" s="729">
        <f t="shared" si="210"/>
        <v>0</v>
      </c>
      <c r="S2093" s="729">
        <f t="shared" si="211"/>
        <v>0</v>
      </c>
      <c r="U2093" s="738">
        <f t="shared" si="225"/>
        <v>0.54000000000087311</v>
      </c>
      <c r="V2093" s="645">
        <f t="shared" si="215"/>
        <v>2.8438660011997894</v>
      </c>
      <c r="W2093" s="428">
        <f t="shared" si="223"/>
        <v>2.4124695877448801</v>
      </c>
      <c r="X2093" s="425">
        <f t="shared" si="217"/>
        <v>2.1525127448666463</v>
      </c>
    </row>
    <row r="2094" spans="1:31" x14ac:dyDescent="0.2">
      <c r="A2094" s="157">
        <v>45005</v>
      </c>
      <c r="B2094">
        <v>10438.379999999999</v>
      </c>
      <c r="C2094">
        <v>323496</v>
      </c>
      <c r="D2094" s="645">
        <f t="shared" si="224"/>
        <v>3.2267415980413974</v>
      </c>
      <c r="E2094" s="428">
        <f t="shared" si="222"/>
        <v>2.4066259469885067</v>
      </c>
      <c r="F2094" s="425">
        <f t="shared" si="214"/>
        <v>2.1578346967570763</v>
      </c>
      <c r="G2094" s="717"/>
      <c r="H2094" s="229">
        <v>9251</v>
      </c>
      <c r="I2094" s="229">
        <v>113</v>
      </c>
      <c r="J2094" s="229">
        <v>481</v>
      </c>
      <c r="K2094" s="229">
        <v>0</v>
      </c>
      <c r="L2094" s="229">
        <v>0</v>
      </c>
      <c r="M2094" s="717"/>
      <c r="N2094" s="737">
        <f t="shared" si="206"/>
        <v>9845</v>
      </c>
      <c r="O2094" s="729">
        <f t="shared" si="207"/>
        <v>0.9396648044692737</v>
      </c>
      <c r="P2094" s="729">
        <f t="shared" si="208"/>
        <v>1.1477907567293041E-2</v>
      </c>
      <c r="Q2094" s="729">
        <f t="shared" si="209"/>
        <v>4.8857287963433214E-2</v>
      </c>
      <c r="R2094" s="729">
        <f t="shared" si="210"/>
        <v>0</v>
      </c>
      <c r="S2094" s="729">
        <f t="shared" si="211"/>
        <v>0</v>
      </c>
      <c r="U2094" s="738">
        <f t="shared" si="225"/>
        <v>593.3799999999992</v>
      </c>
      <c r="V2094" s="645">
        <f t="shared" si="215"/>
        <v>3.0433142913668174</v>
      </c>
      <c r="W2094" s="428">
        <f t="shared" si="223"/>
        <v>2.4124695877448801</v>
      </c>
      <c r="X2094" s="425">
        <f t="shared" si="217"/>
        <v>2.1525127448666463</v>
      </c>
    </row>
    <row r="2095" spans="1:31" x14ac:dyDescent="0.2">
      <c r="A2095" s="157">
        <v>45006</v>
      </c>
      <c r="B2095">
        <v>5537.3</v>
      </c>
      <c r="C2095">
        <v>305272</v>
      </c>
      <c r="D2095" s="645">
        <f t="shared" si="224"/>
        <v>1.8138905631698943</v>
      </c>
      <c r="E2095" s="428">
        <f t="shared" si="222"/>
        <v>2.4066259469885067</v>
      </c>
      <c r="F2095" s="425">
        <f t="shared" si="214"/>
        <v>2.1578346967570763</v>
      </c>
      <c r="G2095" s="717"/>
      <c r="H2095" s="229">
        <v>4104</v>
      </c>
      <c r="I2095" s="229">
        <v>2242</v>
      </c>
      <c r="J2095" s="229">
        <v>0</v>
      </c>
      <c r="K2095" s="229">
        <v>0</v>
      </c>
      <c r="L2095" s="229">
        <v>112</v>
      </c>
      <c r="M2095" s="717"/>
      <c r="N2095" s="737">
        <f t="shared" si="206"/>
        <v>6458</v>
      </c>
      <c r="O2095" s="729">
        <f t="shared" si="207"/>
        <v>0.63549086404459587</v>
      </c>
      <c r="P2095" s="729">
        <f t="shared" si="208"/>
        <v>0.34716630535769588</v>
      </c>
      <c r="Q2095" s="729">
        <f t="shared" si="209"/>
        <v>0</v>
      </c>
      <c r="R2095" s="729">
        <f t="shared" si="210"/>
        <v>0</v>
      </c>
      <c r="S2095" s="729">
        <f t="shared" si="211"/>
        <v>1.7342830597708268E-2</v>
      </c>
      <c r="U2095" s="738">
        <f t="shared" si="225"/>
        <v>-920.69999999999982</v>
      </c>
      <c r="V2095" s="645">
        <f t="shared" si="215"/>
        <v>2.1154904478628898</v>
      </c>
      <c r="W2095" s="428">
        <f t="shared" si="223"/>
        <v>2.4124695877448801</v>
      </c>
      <c r="X2095" s="425">
        <f t="shared" si="217"/>
        <v>2.1525127448666463</v>
      </c>
    </row>
    <row r="2096" spans="1:31" x14ac:dyDescent="0.2">
      <c r="A2096" s="157">
        <v>45007</v>
      </c>
      <c r="B2096" s="179">
        <v>6813.3519999999999</v>
      </c>
      <c r="C2096">
        <v>332757</v>
      </c>
      <c r="D2096" s="645">
        <f t="shared" si="224"/>
        <v>2.0475458066997838</v>
      </c>
      <c r="E2096" s="428">
        <f t="shared" si="222"/>
        <v>2.4066259469885067</v>
      </c>
      <c r="F2096" s="425">
        <f t="shared" si="214"/>
        <v>2.1578346967570763</v>
      </c>
      <c r="G2096" s="717"/>
      <c r="H2096" s="229">
        <v>6423</v>
      </c>
      <c r="I2096" s="229">
        <v>211</v>
      </c>
      <c r="J2096" s="229">
        <v>242</v>
      </c>
      <c r="K2096" s="229">
        <v>0</v>
      </c>
      <c r="L2096" s="229">
        <v>0</v>
      </c>
      <c r="M2096" s="717"/>
      <c r="N2096" s="737">
        <f t="shared" si="206"/>
        <v>6876</v>
      </c>
      <c r="O2096" s="729">
        <f t="shared" si="207"/>
        <v>0.93411867364746948</v>
      </c>
      <c r="P2096" s="729">
        <f t="shared" si="208"/>
        <v>3.0686445607911575E-2</v>
      </c>
      <c r="Q2096" s="729">
        <f t="shared" si="209"/>
        <v>3.5194880744618962E-2</v>
      </c>
      <c r="R2096" s="729">
        <f t="shared" si="210"/>
        <v>0</v>
      </c>
      <c r="S2096" s="729">
        <f t="shared" si="211"/>
        <v>0</v>
      </c>
      <c r="U2096" s="738">
        <f t="shared" si="225"/>
        <v>-62.648000000000138</v>
      </c>
      <c r="V2096" s="645">
        <f t="shared" si="215"/>
        <v>2.0663727584994454</v>
      </c>
      <c r="W2096" s="428">
        <f t="shared" si="223"/>
        <v>2.4124695877448801</v>
      </c>
      <c r="X2096" s="425">
        <f t="shared" si="217"/>
        <v>2.1525127448666463</v>
      </c>
    </row>
    <row r="2097" spans="1:31" x14ac:dyDescent="0.2">
      <c r="A2097" s="157">
        <v>45008</v>
      </c>
      <c r="B2097">
        <v>5590.12</v>
      </c>
      <c r="C2097">
        <v>270866</v>
      </c>
      <c r="D2097" s="645">
        <f t="shared" si="224"/>
        <v>2.063795382218514</v>
      </c>
      <c r="E2097" s="428">
        <f t="shared" si="222"/>
        <v>2.4066259469885067</v>
      </c>
      <c r="F2097" s="425">
        <f t="shared" si="214"/>
        <v>2.1578346967570763</v>
      </c>
      <c r="G2097" s="717"/>
      <c r="H2097" s="229">
        <v>3306</v>
      </c>
      <c r="I2097" s="229">
        <v>1735</v>
      </c>
      <c r="J2097" s="229">
        <v>0</v>
      </c>
      <c r="K2097" s="229">
        <v>0</v>
      </c>
      <c r="L2097" s="229">
        <v>0</v>
      </c>
      <c r="M2097" s="717"/>
      <c r="N2097" s="737">
        <f t="shared" si="206"/>
        <v>5041</v>
      </c>
      <c r="O2097" s="729">
        <f t="shared" si="207"/>
        <v>0.65582225748859357</v>
      </c>
      <c r="P2097" s="729">
        <f t="shared" si="208"/>
        <v>0.34417774251140648</v>
      </c>
      <c r="Q2097" s="729">
        <f t="shared" si="209"/>
        <v>0</v>
      </c>
      <c r="R2097" s="729">
        <f t="shared" si="210"/>
        <v>0</v>
      </c>
      <c r="S2097" s="729">
        <f t="shared" si="211"/>
        <v>0</v>
      </c>
      <c r="U2097" s="738">
        <f t="shared" ref="U2097:U2106" si="226">B2097-N2097</f>
        <v>549.11999999999989</v>
      </c>
      <c r="V2097" s="645">
        <f t="shared" si="215"/>
        <v>1.8610678342796807</v>
      </c>
      <c r="W2097" s="428">
        <f t="shared" si="223"/>
        <v>2.4124695877448801</v>
      </c>
      <c r="X2097" s="425">
        <f t="shared" si="217"/>
        <v>2.1525127448666463</v>
      </c>
    </row>
    <row r="2098" spans="1:31" x14ac:dyDescent="0.2">
      <c r="A2098" s="157">
        <v>45009</v>
      </c>
      <c r="B2098" s="179">
        <v>10199.092000000001</v>
      </c>
      <c r="C2098">
        <v>308745</v>
      </c>
      <c r="D2098" s="645">
        <f t="shared" si="224"/>
        <v>3.3034031320345267</v>
      </c>
      <c r="E2098" s="428">
        <f t="shared" si="222"/>
        <v>2.4066259469885067</v>
      </c>
      <c r="F2098" s="425">
        <f t="shared" si="214"/>
        <v>2.1578346967570763</v>
      </c>
      <c r="G2098" s="717"/>
      <c r="H2098" s="229">
        <v>6637</v>
      </c>
      <c r="I2098" s="229">
        <v>3146</v>
      </c>
      <c r="J2098" s="229">
        <v>465</v>
      </c>
      <c r="K2098" s="229">
        <v>0</v>
      </c>
      <c r="L2098" s="229">
        <v>0</v>
      </c>
      <c r="M2098" s="717"/>
      <c r="N2098" s="737">
        <f t="shared" si="206"/>
        <v>10248</v>
      </c>
      <c r="O2098" s="729">
        <f t="shared" si="207"/>
        <v>0.6476385636221702</v>
      </c>
      <c r="P2098" s="729">
        <f t="shared" si="208"/>
        <v>0.30698672911787667</v>
      </c>
      <c r="Q2098" s="729">
        <f t="shared" si="209"/>
        <v>4.5374707259953163E-2</v>
      </c>
      <c r="R2098" s="729">
        <f t="shared" si="210"/>
        <v>0</v>
      </c>
      <c r="S2098" s="729">
        <f t="shared" si="211"/>
        <v>0</v>
      </c>
      <c r="U2098" s="738">
        <f t="shared" si="226"/>
        <v>-48.907999999999447</v>
      </c>
      <c r="V2098" s="645">
        <f t="shared" si="215"/>
        <v>3.3192440363406699</v>
      </c>
      <c r="W2098" s="428">
        <f t="shared" si="223"/>
        <v>2.4124695877448801</v>
      </c>
      <c r="X2098" s="425">
        <f t="shared" si="217"/>
        <v>2.1525127448666463</v>
      </c>
    </row>
    <row r="2099" spans="1:31" x14ac:dyDescent="0.2">
      <c r="A2099" s="157">
        <v>45012</v>
      </c>
      <c r="B2099">
        <v>8871</v>
      </c>
      <c r="C2099">
        <v>308413</v>
      </c>
      <c r="D2099" s="645">
        <f t="shared" si="224"/>
        <v>2.8763378975594414</v>
      </c>
      <c r="E2099" s="428">
        <f t="shared" si="222"/>
        <v>2.4066259469885067</v>
      </c>
      <c r="F2099" s="425">
        <f t="shared" si="214"/>
        <v>2.1578346967570763</v>
      </c>
      <c r="G2099" s="717"/>
      <c r="H2099" s="229">
        <v>8290</v>
      </c>
      <c r="I2099" s="229">
        <v>766</v>
      </c>
      <c r="J2099" s="229">
        <v>1239</v>
      </c>
      <c r="K2099" s="229">
        <v>0</v>
      </c>
      <c r="L2099" s="229">
        <v>0</v>
      </c>
      <c r="M2099" s="717"/>
      <c r="N2099" s="737">
        <f t="shared" si="206"/>
        <v>10295</v>
      </c>
      <c r="O2099" s="729">
        <f t="shared" si="207"/>
        <v>0.80524526469159785</v>
      </c>
      <c r="P2099" s="729">
        <f t="shared" si="208"/>
        <v>7.4405050995628941E-2</v>
      </c>
      <c r="Q2099" s="729">
        <f t="shared" si="209"/>
        <v>0.12034968431277319</v>
      </c>
      <c r="R2099" s="729">
        <f t="shared" si="210"/>
        <v>0</v>
      </c>
      <c r="S2099" s="729">
        <f t="shared" si="211"/>
        <v>0</v>
      </c>
      <c r="U2099" s="738">
        <f t="shared" si="226"/>
        <v>-1424</v>
      </c>
      <c r="V2099" s="645">
        <f t="shared" si="215"/>
        <v>3.338056437309711</v>
      </c>
      <c r="W2099" s="428">
        <f t="shared" si="223"/>
        <v>2.4124695877448801</v>
      </c>
      <c r="X2099" s="425">
        <f t="shared" si="217"/>
        <v>2.1525127448666463</v>
      </c>
    </row>
    <row r="2100" spans="1:31" x14ac:dyDescent="0.2">
      <c r="A2100" s="157">
        <v>45013</v>
      </c>
      <c r="B2100">
        <v>7863.76</v>
      </c>
      <c r="C2100">
        <v>307397</v>
      </c>
      <c r="D2100" s="645">
        <f t="shared" si="224"/>
        <v>2.5581772105778522</v>
      </c>
      <c r="E2100" s="428">
        <f t="shared" si="222"/>
        <v>2.4066259469885067</v>
      </c>
      <c r="F2100" s="425">
        <f t="shared" si="214"/>
        <v>2.1578346967570763</v>
      </c>
      <c r="G2100" s="717"/>
      <c r="H2100" s="229">
        <v>6519</v>
      </c>
      <c r="I2100" s="229">
        <v>1080</v>
      </c>
      <c r="J2100" s="229">
        <v>0</v>
      </c>
      <c r="K2100" s="229">
        <v>0</v>
      </c>
      <c r="L2100" s="229">
        <v>0</v>
      </c>
      <c r="M2100" s="717"/>
      <c r="N2100" s="737">
        <f t="shared" si="206"/>
        <v>7599</v>
      </c>
      <c r="O2100" s="729">
        <f t="shared" si="207"/>
        <v>0.85787603632056852</v>
      </c>
      <c r="P2100" s="729">
        <f t="shared" si="208"/>
        <v>0.1421239636794315</v>
      </c>
      <c r="Q2100" s="729">
        <f t="shared" si="209"/>
        <v>0</v>
      </c>
      <c r="R2100" s="729">
        <f t="shared" si="210"/>
        <v>0</v>
      </c>
      <c r="S2100" s="729">
        <f t="shared" si="211"/>
        <v>0</v>
      </c>
      <c r="U2100" s="738">
        <f t="shared" si="226"/>
        <v>264.76000000000022</v>
      </c>
      <c r="V2100" s="645">
        <f t="shared" si="215"/>
        <v>2.4720475476338417</v>
      </c>
      <c r="W2100" s="428">
        <f t="shared" si="223"/>
        <v>2.4124695877448801</v>
      </c>
      <c r="X2100" s="425">
        <f t="shared" si="217"/>
        <v>2.1525127448666463</v>
      </c>
    </row>
    <row r="2101" spans="1:31" x14ac:dyDescent="0.2">
      <c r="A2101" s="157">
        <v>45014</v>
      </c>
      <c r="B2101">
        <v>6671.64</v>
      </c>
      <c r="C2101">
        <v>324646</v>
      </c>
      <c r="D2101" s="645">
        <f t="shared" si="224"/>
        <v>2.055050732182131</v>
      </c>
      <c r="E2101" s="428">
        <f t="shared" si="222"/>
        <v>2.4066259469885067</v>
      </c>
      <c r="F2101" s="425">
        <f t="shared" si="214"/>
        <v>2.1578346967570763</v>
      </c>
      <c r="G2101" s="717"/>
      <c r="H2101" s="229">
        <v>5655</v>
      </c>
      <c r="I2101" s="229">
        <v>1090</v>
      </c>
      <c r="J2101" s="229">
        <v>18</v>
      </c>
      <c r="K2101" s="229">
        <v>0</v>
      </c>
      <c r="L2101" s="229">
        <v>0</v>
      </c>
      <c r="M2101" s="717"/>
      <c r="N2101" s="737">
        <f t="shared" si="206"/>
        <v>6763</v>
      </c>
      <c r="O2101" s="729">
        <f t="shared" si="207"/>
        <v>0.83616738133964219</v>
      </c>
      <c r="P2101" s="729">
        <f t="shared" si="208"/>
        <v>0.16117107792399823</v>
      </c>
      <c r="Q2101" s="729">
        <f t="shared" si="209"/>
        <v>2.6615407363596039E-3</v>
      </c>
      <c r="R2101" s="729">
        <f t="shared" si="210"/>
        <v>0</v>
      </c>
      <c r="S2101" s="729">
        <f t="shared" si="211"/>
        <v>0</v>
      </c>
      <c r="U2101" s="738">
        <f t="shared" si="226"/>
        <v>-91.359999999999673</v>
      </c>
      <c r="V2101" s="645">
        <f t="shared" si="215"/>
        <v>2.0831921539153417</v>
      </c>
      <c r="W2101" s="428">
        <f t="shared" si="223"/>
        <v>2.4124695877448801</v>
      </c>
      <c r="X2101" s="425">
        <f t="shared" si="217"/>
        <v>2.1525127448666463</v>
      </c>
    </row>
    <row r="2102" spans="1:31" x14ac:dyDescent="0.2">
      <c r="A2102" s="157">
        <v>45015</v>
      </c>
      <c r="B2102">
        <v>3278.83</v>
      </c>
      <c r="C2102">
        <v>277422</v>
      </c>
      <c r="D2102" s="645">
        <f t="shared" si="224"/>
        <v>1.1818925680010959</v>
      </c>
      <c r="E2102" s="428">
        <f t="shared" si="222"/>
        <v>2.4066259469885067</v>
      </c>
      <c r="F2102" s="425">
        <f t="shared" si="214"/>
        <v>2.1578346967570763</v>
      </c>
      <c r="G2102" s="717"/>
      <c r="H2102" s="229">
        <v>2569</v>
      </c>
      <c r="I2102" s="229">
        <v>537</v>
      </c>
      <c r="J2102" s="229">
        <v>323</v>
      </c>
      <c r="K2102" s="229">
        <v>0</v>
      </c>
      <c r="L2102" s="229">
        <v>0</v>
      </c>
      <c r="M2102" s="717"/>
      <c r="N2102" s="737">
        <f t="shared" si="206"/>
        <v>3429</v>
      </c>
      <c r="O2102" s="729">
        <f t="shared" si="207"/>
        <v>0.74919801691455234</v>
      </c>
      <c r="P2102" s="729">
        <f t="shared" si="208"/>
        <v>0.15660542432195976</v>
      </c>
      <c r="Q2102" s="729">
        <f t="shared" si="209"/>
        <v>9.4196558763487898E-2</v>
      </c>
      <c r="R2102" s="729">
        <f t="shared" si="210"/>
        <v>0</v>
      </c>
      <c r="S2102" s="729">
        <f t="shared" si="211"/>
        <v>0</v>
      </c>
      <c r="U2102" s="738">
        <f t="shared" si="226"/>
        <v>-150.17000000000007</v>
      </c>
      <c r="V2102" s="645">
        <f t="shared" si="215"/>
        <v>1.2360230983844107</v>
      </c>
      <c r="W2102" s="428">
        <f t="shared" si="223"/>
        <v>2.4124695877448801</v>
      </c>
      <c r="X2102" s="425">
        <f t="shared" si="217"/>
        <v>2.1525127448666463</v>
      </c>
    </row>
    <row r="2103" spans="1:31" x14ac:dyDescent="0.2">
      <c r="A2103" s="157">
        <v>45016</v>
      </c>
      <c r="B2103">
        <v>7907.54</v>
      </c>
      <c r="C2103">
        <v>340798</v>
      </c>
      <c r="D2103" s="645">
        <f t="shared" si="224"/>
        <v>2.320301175476382</v>
      </c>
      <c r="E2103" s="428">
        <f t="shared" si="222"/>
        <v>2.4066259469885067</v>
      </c>
      <c r="F2103" s="425">
        <f t="shared" si="214"/>
        <v>2.1578346967570763</v>
      </c>
      <c r="G2103" s="717"/>
      <c r="H2103" s="229">
        <v>5231</v>
      </c>
      <c r="I2103" s="229">
        <v>3583</v>
      </c>
      <c r="J2103" s="229">
        <v>423</v>
      </c>
      <c r="K2103" s="229">
        <v>0</v>
      </c>
      <c r="L2103" s="229">
        <v>0</v>
      </c>
      <c r="M2103" s="717"/>
      <c r="N2103" s="737">
        <f t="shared" si="206"/>
        <v>9237</v>
      </c>
      <c r="O2103" s="729">
        <f t="shared" si="207"/>
        <v>0.56630940781639061</v>
      </c>
      <c r="P2103" s="729">
        <f t="shared" si="208"/>
        <v>0.38789650319367758</v>
      </c>
      <c r="Q2103" s="729">
        <f t="shared" si="209"/>
        <v>4.5794088989931793E-2</v>
      </c>
      <c r="R2103" s="729">
        <f t="shared" si="210"/>
        <v>0</v>
      </c>
      <c r="S2103" s="729">
        <f t="shared" si="211"/>
        <v>0</v>
      </c>
      <c r="U2103" s="738">
        <f t="shared" si="226"/>
        <v>-1329.46</v>
      </c>
      <c r="V2103" s="748">
        <f t="shared" si="215"/>
        <v>2.7104032300659044</v>
      </c>
      <c r="W2103" s="749">
        <f t="shared" si="223"/>
        <v>2.4124695877448801</v>
      </c>
      <c r="X2103" s="425">
        <f t="shared" si="217"/>
        <v>2.1525127448666463</v>
      </c>
    </row>
    <row r="2104" spans="1:31" x14ac:dyDescent="0.2">
      <c r="A2104" s="711">
        <v>45019</v>
      </c>
      <c r="B2104" s="723">
        <v>9477.5139999999992</v>
      </c>
      <c r="C2104" s="109">
        <v>311783</v>
      </c>
      <c r="D2104" s="724">
        <f t="shared" si="224"/>
        <v>3.0397789488201727</v>
      </c>
      <c r="E2104" s="712">
        <f>AVERAGE(D2104:D2121)</f>
        <v>2.2472952465313716</v>
      </c>
      <c r="F2104" s="725">
        <f t="shared" si="214"/>
        <v>2.1578346967570763</v>
      </c>
      <c r="G2104" s="726"/>
      <c r="H2104" s="762">
        <v>8246</v>
      </c>
      <c r="I2104" s="762">
        <v>316</v>
      </c>
      <c r="J2104" s="762">
        <v>915</v>
      </c>
      <c r="K2104" s="762">
        <v>0</v>
      </c>
      <c r="L2104" s="762">
        <v>0</v>
      </c>
      <c r="M2104" s="726"/>
      <c r="N2104" s="741">
        <f t="shared" ref="N2104:N2161" si="227">SUM(H2104:L2104)</f>
        <v>9477</v>
      </c>
      <c r="O2104" s="728">
        <f t="shared" ref="O2104:O2160" si="228">H2104/N2104</f>
        <v>0.87010657381027756</v>
      </c>
      <c r="P2104" s="728">
        <f t="shared" ref="P2104:P2160" si="229">I2104/N2104</f>
        <v>3.3343885195737048E-2</v>
      </c>
      <c r="Q2104" s="728">
        <f t="shared" ref="Q2104:Q2160" si="230">J2104/N2104</f>
        <v>9.6549540993985439E-2</v>
      </c>
      <c r="R2104" s="728">
        <f t="shared" ref="R2104:R2160" si="231">K2104/N2104</f>
        <v>0</v>
      </c>
      <c r="S2104" s="728">
        <f t="shared" ref="S2104:S2160" si="232">L2104/N2104</f>
        <v>0</v>
      </c>
      <c r="T2104" s="109"/>
      <c r="U2104" s="740">
        <f t="shared" si="226"/>
        <v>0.5139999999992142</v>
      </c>
      <c r="V2104" s="645">
        <f t="shared" si="215"/>
        <v>3.0396140905694025</v>
      </c>
      <c r="W2104" s="712">
        <f>AVERAGE(V2104:V2121)</f>
        <v>2.2335179578144202</v>
      </c>
      <c r="X2104" s="725">
        <f t="shared" si="217"/>
        <v>2.1525127448666463</v>
      </c>
      <c r="Y2104" s="109"/>
      <c r="Z2104" s="30"/>
      <c r="AA2104" s="30"/>
      <c r="AB2104" s="30"/>
      <c r="AC2104" s="30"/>
      <c r="AD2104" s="30"/>
      <c r="AE2104" s="30"/>
    </row>
    <row r="2105" spans="1:31" x14ac:dyDescent="0.2">
      <c r="A2105" s="157">
        <v>45020</v>
      </c>
      <c r="B2105">
        <v>9623.91</v>
      </c>
      <c r="C2105">
        <v>381165</v>
      </c>
      <c r="D2105" s="645">
        <f t="shared" si="224"/>
        <v>2.5248671835032073</v>
      </c>
      <c r="E2105" s="428">
        <f>$E$2104</f>
        <v>2.2472952465313716</v>
      </c>
      <c r="F2105" s="425">
        <f t="shared" ref="F2105:F2163" si="233">$F$2040</f>
        <v>2.1578346967570763</v>
      </c>
      <c r="G2105" s="717"/>
      <c r="H2105" s="229">
        <v>9625</v>
      </c>
      <c r="I2105" s="229">
        <v>0</v>
      </c>
      <c r="J2105" s="229">
        <v>0</v>
      </c>
      <c r="K2105" s="229">
        <v>0</v>
      </c>
      <c r="L2105" s="229">
        <v>0</v>
      </c>
      <c r="M2105" s="717"/>
      <c r="N2105" s="737">
        <f t="shared" si="227"/>
        <v>9625</v>
      </c>
      <c r="O2105" s="729">
        <f t="shared" si="228"/>
        <v>1</v>
      </c>
      <c r="P2105" s="729">
        <f t="shared" si="229"/>
        <v>0</v>
      </c>
      <c r="Q2105" s="729">
        <f t="shared" si="230"/>
        <v>0</v>
      </c>
      <c r="R2105" s="729">
        <f t="shared" si="231"/>
        <v>0</v>
      </c>
      <c r="S2105" s="729">
        <f t="shared" si="232"/>
        <v>0</v>
      </c>
      <c r="U2105" s="738">
        <f t="shared" si="226"/>
        <v>-1.0900000000001455</v>
      </c>
      <c r="V2105" s="645">
        <f t="shared" si="215"/>
        <v>2.5251531488987711</v>
      </c>
      <c r="W2105" s="428">
        <f>$W$2104</f>
        <v>2.2335179578144202</v>
      </c>
      <c r="X2105" s="425">
        <f t="shared" si="217"/>
        <v>2.1525127448666463</v>
      </c>
      <c r="Z2105" s="759">
        <v>45017</v>
      </c>
      <c r="AA2105" s="760">
        <f>AVERAGE(O2104:O21228)</f>
        <v>0.79386797550502819</v>
      </c>
      <c r="AB2105" s="760">
        <f>AVERAGE(P2104:P2121)</f>
        <v>0.12347284736543879</v>
      </c>
      <c r="AC2105" s="760">
        <f>AVERAGE(Q2104:Q2121)</f>
        <v>4.1780343911974036E-2</v>
      </c>
      <c r="AD2105" s="760">
        <f>AVERAGE(R2105:R2121)</f>
        <v>0</v>
      </c>
      <c r="AE2105" s="760">
        <f>AVERAGE(S2104:S2121)</f>
        <v>6.181431540283216E-4</v>
      </c>
    </row>
    <row r="2106" spans="1:31" x14ac:dyDescent="0.2">
      <c r="A2106" s="157">
        <v>45021</v>
      </c>
      <c r="B2106">
        <v>6746.44</v>
      </c>
      <c r="C2106">
        <v>386095</v>
      </c>
      <c r="D2106" s="645">
        <f t="shared" si="224"/>
        <v>1.7473523355650808</v>
      </c>
      <c r="E2106" s="428">
        <f t="shared" ref="E2106:E2121" si="234">$E$2104</f>
        <v>2.2472952465313716</v>
      </c>
      <c r="F2106" s="425">
        <f t="shared" si="233"/>
        <v>2.1578346967570763</v>
      </c>
      <c r="G2106" s="717"/>
      <c r="H2106" s="229">
        <v>6400</v>
      </c>
      <c r="I2106" s="229">
        <v>235</v>
      </c>
      <c r="J2106" s="229">
        <v>39</v>
      </c>
      <c r="K2106" s="229">
        <v>0</v>
      </c>
      <c r="L2106" s="229">
        <v>0</v>
      </c>
      <c r="M2106" s="717"/>
      <c r="N2106" s="737">
        <f t="shared" si="227"/>
        <v>6674</v>
      </c>
      <c r="O2106" s="729">
        <f t="shared" si="228"/>
        <v>0.95894516032364396</v>
      </c>
      <c r="P2106" s="729">
        <f t="shared" si="229"/>
        <v>3.5211267605633804E-2</v>
      </c>
      <c r="Q2106" s="729">
        <f t="shared" si="230"/>
        <v>5.8435720707222059E-3</v>
      </c>
      <c r="R2106" s="729">
        <f t="shared" si="231"/>
        <v>0</v>
      </c>
      <c r="S2106" s="729">
        <f t="shared" si="232"/>
        <v>0</v>
      </c>
      <c r="U2106" s="738">
        <f t="shared" si="226"/>
        <v>72.4399999999996</v>
      </c>
      <c r="V2106" s="645">
        <f t="shared" ref="V2106:V2169" si="235">(N2106/C2106)*100</f>
        <v>1.7285901138320878</v>
      </c>
      <c r="W2106" s="428">
        <f t="shared" ref="W2106:W2120" si="236">$W$2104</f>
        <v>2.2335179578144202</v>
      </c>
      <c r="X2106" s="425">
        <f t="shared" ref="X2106:X2169" si="237">$X$2040</f>
        <v>2.1525127448666463</v>
      </c>
    </row>
    <row r="2107" spans="1:31" x14ac:dyDescent="0.2">
      <c r="A2107" s="157">
        <v>45022</v>
      </c>
      <c r="B2107" s="179">
        <v>8987.6080000000002</v>
      </c>
      <c r="C2107">
        <v>409285</v>
      </c>
      <c r="D2107" s="645">
        <f t="shared" si="224"/>
        <v>2.1959289981308867</v>
      </c>
      <c r="E2107" s="428">
        <f t="shared" si="234"/>
        <v>2.2472952465313716</v>
      </c>
      <c r="F2107" s="425">
        <f t="shared" si="233"/>
        <v>2.1578346967570763</v>
      </c>
      <c r="G2107" s="717"/>
      <c r="H2107" s="229">
        <v>6209</v>
      </c>
      <c r="I2107" s="229">
        <v>1921</v>
      </c>
      <c r="J2107" s="229">
        <v>9</v>
      </c>
      <c r="K2107" s="229">
        <v>0</v>
      </c>
      <c r="L2107" s="229">
        <v>0</v>
      </c>
      <c r="M2107" s="717"/>
      <c r="N2107" s="737">
        <f t="shared" si="227"/>
        <v>8139</v>
      </c>
      <c r="O2107" s="729">
        <f t="shared" si="228"/>
        <v>0.76287013146578209</v>
      </c>
      <c r="P2107" s="729">
        <f t="shared" si="229"/>
        <v>0.23602408158250399</v>
      </c>
      <c r="Q2107" s="729">
        <f t="shared" si="230"/>
        <v>1.1057869517139699E-3</v>
      </c>
      <c r="R2107" s="729">
        <f t="shared" si="231"/>
        <v>0</v>
      </c>
      <c r="S2107" s="729">
        <f t="shared" si="232"/>
        <v>0</v>
      </c>
      <c r="U2107" s="738">
        <f t="shared" ref="U2107:U2129" si="238">B2107-N2107</f>
        <v>848.60800000000017</v>
      </c>
      <c r="V2107" s="645">
        <f t="shared" si="235"/>
        <v>1.9885898579229633</v>
      </c>
      <c r="W2107" s="428">
        <f t="shared" si="236"/>
        <v>2.2335179578144202</v>
      </c>
      <c r="X2107" s="425">
        <f t="shared" si="237"/>
        <v>2.1525127448666463</v>
      </c>
    </row>
    <row r="2108" spans="1:31" x14ac:dyDescent="0.2">
      <c r="A2108" s="157">
        <v>45023</v>
      </c>
      <c r="B2108" s="179">
        <v>7755.8019999999997</v>
      </c>
      <c r="C2108">
        <v>261625</v>
      </c>
      <c r="D2108" s="645">
        <f t="shared" si="224"/>
        <v>2.9644728141423791</v>
      </c>
      <c r="E2108" s="428">
        <f t="shared" si="234"/>
        <v>2.2472952465313716</v>
      </c>
      <c r="F2108" s="425">
        <f t="shared" si="233"/>
        <v>2.1578346967570763</v>
      </c>
      <c r="G2108" s="717"/>
      <c r="H2108" s="229">
        <v>5392</v>
      </c>
      <c r="I2108" s="229">
        <v>640</v>
      </c>
      <c r="J2108" s="229">
        <v>1244</v>
      </c>
      <c r="K2108" s="229">
        <v>0</v>
      </c>
      <c r="L2108" s="229">
        <v>0</v>
      </c>
      <c r="M2108" s="717"/>
      <c r="N2108" s="737">
        <f t="shared" si="227"/>
        <v>7276</v>
      </c>
      <c r="O2108" s="729">
        <f t="shared" si="228"/>
        <v>0.74106652006597029</v>
      </c>
      <c r="P2108" s="729">
        <f t="shared" si="229"/>
        <v>8.7960417811984604E-2</v>
      </c>
      <c r="Q2108" s="729">
        <f t="shared" si="230"/>
        <v>0.17097306212204508</v>
      </c>
      <c r="R2108" s="729">
        <f t="shared" si="231"/>
        <v>0</v>
      </c>
      <c r="S2108" s="729">
        <f t="shared" si="232"/>
        <v>0</v>
      </c>
      <c r="U2108" s="738">
        <f t="shared" si="238"/>
        <v>479.80199999999968</v>
      </c>
      <c r="V2108" s="645">
        <f t="shared" si="235"/>
        <v>2.781079789775442</v>
      </c>
      <c r="W2108" s="428">
        <f t="shared" si="236"/>
        <v>2.2335179578144202</v>
      </c>
      <c r="X2108" s="425">
        <f t="shared" si="237"/>
        <v>2.1525127448666463</v>
      </c>
    </row>
    <row r="2109" spans="1:31" x14ac:dyDescent="0.2">
      <c r="A2109" s="157">
        <v>45027</v>
      </c>
      <c r="B2109">
        <v>9059.98</v>
      </c>
      <c r="C2109">
        <v>327331</v>
      </c>
      <c r="D2109" s="645">
        <f t="shared" si="224"/>
        <v>2.7678343939315249</v>
      </c>
      <c r="E2109" s="428">
        <f t="shared" si="234"/>
        <v>2.2472952465313716</v>
      </c>
      <c r="F2109" s="425">
        <f t="shared" si="233"/>
        <v>2.1578346967570763</v>
      </c>
      <c r="G2109" s="717"/>
      <c r="H2109" s="229">
        <v>8012</v>
      </c>
      <c r="I2109" s="229">
        <v>443</v>
      </c>
      <c r="J2109" s="229">
        <v>605</v>
      </c>
      <c r="K2109" s="229">
        <v>0</v>
      </c>
      <c r="L2109" s="229">
        <v>15</v>
      </c>
      <c r="M2109" s="717"/>
      <c r="N2109" s="737">
        <f t="shared" si="227"/>
        <v>9075</v>
      </c>
      <c r="O2109" s="729">
        <f t="shared" si="228"/>
        <v>0.88286501377410465</v>
      </c>
      <c r="P2109" s="729">
        <f t="shared" si="229"/>
        <v>4.8815426997245177E-2</v>
      </c>
      <c r="Q2109" s="729">
        <f t="shared" si="230"/>
        <v>6.6666666666666666E-2</v>
      </c>
      <c r="R2109" s="729">
        <f t="shared" si="231"/>
        <v>0</v>
      </c>
      <c r="S2109" s="729">
        <f t="shared" si="232"/>
        <v>1.652892561983471E-3</v>
      </c>
      <c r="U2109" s="738">
        <f t="shared" si="238"/>
        <v>-15.020000000000437</v>
      </c>
      <c r="V2109" s="645">
        <f t="shared" si="235"/>
        <v>2.7724230213453662</v>
      </c>
      <c r="W2109" s="428">
        <f t="shared" si="236"/>
        <v>2.2335179578144202</v>
      </c>
      <c r="X2109" s="425">
        <f t="shared" si="237"/>
        <v>2.1525127448666463</v>
      </c>
    </row>
    <row r="2110" spans="1:31" x14ac:dyDescent="0.2">
      <c r="A2110" s="157">
        <v>45028</v>
      </c>
      <c r="B2110">
        <v>6433.32</v>
      </c>
      <c r="C2110">
        <v>355981</v>
      </c>
      <c r="D2110" s="645">
        <f t="shared" si="224"/>
        <v>1.8072088117062426</v>
      </c>
      <c r="E2110" s="428">
        <f t="shared" si="234"/>
        <v>2.2472952465313716</v>
      </c>
      <c r="F2110" s="425">
        <f t="shared" si="233"/>
        <v>2.1578346967570763</v>
      </c>
      <c r="G2110" s="717"/>
      <c r="H2110" s="229">
        <v>5783</v>
      </c>
      <c r="I2110" s="229">
        <v>662</v>
      </c>
      <c r="J2110" s="229">
        <v>0</v>
      </c>
      <c r="K2110" s="229">
        <v>0</v>
      </c>
      <c r="L2110" s="229">
        <v>0</v>
      </c>
      <c r="M2110" s="717"/>
      <c r="N2110" s="737">
        <f t="shared" si="227"/>
        <v>6445</v>
      </c>
      <c r="O2110" s="729">
        <f t="shared" si="228"/>
        <v>0.89728471683475564</v>
      </c>
      <c r="P2110" s="729">
        <f t="shared" si="229"/>
        <v>0.10271528316524438</v>
      </c>
      <c r="Q2110" s="729">
        <f t="shared" si="230"/>
        <v>0</v>
      </c>
      <c r="R2110" s="729">
        <f t="shared" si="231"/>
        <v>0</v>
      </c>
      <c r="S2110" s="729">
        <f t="shared" si="232"/>
        <v>0</v>
      </c>
      <c r="U2110" s="738">
        <f t="shared" si="238"/>
        <v>-11.680000000000291</v>
      </c>
      <c r="V2110" s="645">
        <f t="shared" si="235"/>
        <v>1.8104898856961469</v>
      </c>
      <c r="W2110" s="428">
        <f t="shared" si="236"/>
        <v>2.2335179578144202</v>
      </c>
      <c r="X2110" s="425">
        <f t="shared" si="237"/>
        <v>2.1525127448666463</v>
      </c>
    </row>
    <row r="2111" spans="1:31" x14ac:dyDescent="0.2">
      <c r="A2111" s="157">
        <v>45029</v>
      </c>
      <c r="B2111" s="179">
        <v>6513.8339999999998</v>
      </c>
      <c r="C2111">
        <v>353136</v>
      </c>
      <c r="D2111" s="645">
        <f t="shared" si="224"/>
        <v>1.8445680984096779</v>
      </c>
      <c r="E2111" s="428">
        <f t="shared" si="234"/>
        <v>2.2472952465313716</v>
      </c>
      <c r="F2111" s="425">
        <f t="shared" si="233"/>
        <v>2.1578346967570763</v>
      </c>
      <c r="G2111" s="717"/>
      <c r="H2111" s="229">
        <v>5659</v>
      </c>
      <c r="I2111" s="229">
        <v>852</v>
      </c>
      <c r="J2111" s="229">
        <v>99</v>
      </c>
      <c r="K2111" s="229">
        <v>0</v>
      </c>
      <c r="L2111" s="229">
        <v>0</v>
      </c>
      <c r="M2111" s="717"/>
      <c r="N2111" s="737">
        <f t="shared" si="227"/>
        <v>6610</v>
      </c>
      <c r="O2111" s="729">
        <f t="shared" si="228"/>
        <v>0.85612708018154315</v>
      </c>
      <c r="P2111" s="729">
        <f t="shared" si="229"/>
        <v>0.12889561270801816</v>
      </c>
      <c r="Q2111" s="729">
        <f t="shared" si="230"/>
        <v>1.497730711043873E-2</v>
      </c>
      <c r="R2111" s="729">
        <f t="shared" si="231"/>
        <v>0</v>
      </c>
      <c r="S2111" s="729">
        <f t="shared" si="232"/>
        <v>0</v>
      </c>
      <c r="U2111" s="738">
        <f t="shared" si="238"/>
        <v>-96.166000000000167</v>
      </c>
      <c r="V2111" s="645">
        <f t="shared" si="235"/>
        <v>1.8718000996783108</v>
      </c>
      <c r="W2111" s="428">
        <f t="shared" si="236"/>
        <v>2.2335179578144202</v>
      </c>
      <c r="X2111" s="425">
        <f t="shared" si="237"/>
        <v>2.1525127448666463</v>
      </c>
    </row>
    <row r="2112" spans="1:31" x14ac:dyDescent="0.2">
      <c r="A2112" s="157">
        <v>45030</v>
      </c>
      <c r="B2112">
        <v>10850.3</v>
      </c>
      <c r="C2112">
        <v>345078</v>
      </c>
      <c r="D2112" s="645">
        <f t="shared" si="224"/>
        <v>3.1443036067207988</v>
      </c>
      <c r="E2112" s="428">
        <f t="shared" si="234"/>
        <v>2.2472952465313716</v>
      </c>
      <c r="F2112" s="425">
        <f t="shared" si="233"/>
        <v>2.1578346967570763</v>
      </c>
      <c r="G2112" s="717"/>
      <c r="H2112" s="229">
        <v>7230</v>
      </c>
      <c r="I2112" s="229">
        <v>2755</v>
      </c>
      <c r="J2112" s="229">
        <v>848</v>
      </c>
      <c r="K2112" s="229">
        <v>0</v>
      </c>
      <c r="L2112" s="229">
        <v>0</v>
      </c>
      <c r="M2112" s="717"/>
      <c r="N2112" s="737">
        <f t="shared" si="227"/>
        <v>10833</v>
      </c>
      <c r="O2112" s="729">
        <f t="shared" si="228"/>
        <v>0.6674051509277209</v>
      </c>
      <c r="P2112" s="729">
        <f t="shared" si="229"/>
        <v>0.25431551740053537</v>
      </c>
      <c r="Q2112" s="729">
        <f t="shared" si="230"/>
        <v>7.8279331671743752E-2</v>
      </c>
      <c r="R2112" s="729">
        <f t="shared" si="231"/>
        <v>0</v>
      </c>
      <c r="S2112" s="729">
        <f t="shared" si="232"/>
        <v>0</v>
      </c>
      <c r="U2112" s="738">
        <f t="shared" si="238"/>
        <v>17.299999999999272</v>
      </c>
      <c r="V2112" s="645">
        <f t="shared" si="235"/>
        <v>3.1392902474223217</v>
      </c>
      <c r="W2112" s="428">
        <f t="shared" si="236"/>
        <v>2.2335179578144202</v>
      </c>
      <c r="X2112" s="425">
        <f t="shared" si="237"/>
        <v>2.1525127448666463</v>
      </c>
    </row>
    <row r="2113" spans="1:31" x14ac:dyDescent="0.2">
      <c r="A2113" s="157">
        <v>45033</v>
      </c>
      <c r="B2113">
        <v>6897.68</v>
      </c>
      <c r="C2113">
        <v>351214</v>
      </c>
      <c r="D2113" s="645">
        <f t="shared" si="224"/>
        <v>1.9639536009384593</v>
      </c>
      <c r="E2113" s="428">
        <f t="shared" si="234"/>
        <v>2.2472952465313716</v>
      </c>
      <c r="F2113" s="425">
        <f t="shared" si="233"/>
        <v>2.1578346967570763</v>
      </c>
      <c r="G2113" s="717"/>
      <c r="H2113" s="229">
        <v>6397</v>
      </c>
      <c r="I2113" s="229">
        <v>501</v>
      </c>
      <c r="J2113" s="229">
        <v>0</v>
      </c>
      <c r="K2113" s="229">
        <v>0</v>
      </c>
      <c r="L2113" s="229">
        <v>0</v>
      </c>
      <c r="M2113" s="717"/>
      <c r="N2113" s="737">
        <f t="shared" si="227"/>
        <v>6898</v>
      </c>
      <c r="O2113" s="729">
        <f t="shared" si="228"/>
        <v>0.92737025224702807</v>
      </c>
      <c r="P2113" s="729">
        <f t="shared" si="229"/>
        <v>7.2629747752971874E-2</v>
      </c>
      <c r="Q2113" s="729">
        <f t="shared" si="230"/>
        <v>0</v>
      </c>
      <c r="R2113" s="729">
        <f t="shared" si="231"/>
        <v>0</v>
      </c>
      <c r="S2113" s="729">
        <f t="shared" si="232"/>
        <v>0</v>
      </c>
      <c r="U2113" s="738">
        <f t="shared" si="238"/>
        <v>-0.31999999999970896</v>
      </c>
      <c r="V2113" s="645">
        <f t="shared" si="235"/>
        <v>1.9640447134795309</v>
      </c>
      <c r="W2113" s="428">
        <f t="shared" si="236"/>
        <v>2.2335179578144202</v>
      </c>
      <c r="X2113" s="425">
        <f t="shared" si="237"/>
        <v>2.1525127448666463</v>
      </c>
    </row>
    <row r="2114" spans="1:31" ht="12.6" customHeight="1" x14ac:dyDescent="0.2">
      <c r="A2114" s="157">
        <v>45034</v>
      </c>
      <c r="B2114" s="179">
        <v>3618.5320000000002</v>
      </c>
      <c r="C2114">
        <v>384913</v>
      </c>
      <c r="D2114" s="645">
        <f t="shared" si="224"/>
        <v>0.94009087767885213</v>
      </c>
      <c r="E2114" s="428">
        <f t="shared" si="234"/>
        <v>2.2472952465313716</v>
      </c>
      <c r="F2114" s="425">
        <f t="shared" si="233"/>
        <v>2.1578346967570763</v>
      </c>
      <c r="G2114" s="717"/>
      <c r="H2114" s="229">
        <v>2516</v>
      </c>
      <c r="I2114" s="229">
        <v>894</v>
      </c>
      <c r="J2114" s="229">
        <v>582</v>
      </c>
      <c r="K2114" s="229">
        <v>0</v>
      </c>
      <c r="L2114" s="229">
        <v>0</v>
      </c>
      <c r="M2114" s="717"/>
      <c r="N2114" s="737">
        <f t="shared" si="227"/>
        <v>3992</v>
      </c>
      <c r="O2114" s="729">
        <f t="shared" si="228"/>
        <v>0.63026052104208419</v>
      </c>
      <c r="P2114" s="729">
        <f t="shared" si="229"/>
        <v>0.22394789579158317</v>
      </c>
      <c r="Q2114" s="729">
        <f t="shared" si="230"/>
        <v>0.14579158316633267</v>
      </c>
      <c r="R2114" s="729">
        <f t="shared" si="231"/>
        <v>0</v>
      </c>
      <c r="S2114" s="729">
        <f t="shared" si="232"/>
        <v>0</v>
      </c>
      <c r="U2114" s="738">
        <f t="shared" si="238"/>
        <v>-373.46799999999985</v>
      </c>
      <c r="V2114" s="645">
        <f t="shared" si="235"/>
        <v>1.0371174784951405</v>
      </c>
      <c r="W2114" s="428">
        <f t="shared" si="236"/>
        <v>2.2335179578144202</v>
      </c>
      <c r="X2114" s="425">
        <f t="shared" si="237"/>
        <v>2.1525127448666463</v>
      </c>
    </row>
    <row r="2115" spans="1:31" x14ac:dyDescent="0.2">
      <c r="A2115" s="157">
        <v>45035</v>
      </c>
      <c r="B2115">
        <v>10392.049999999999</v>
      </c>
      <c r="C2115">
        <v>338372</v>
      </c>
      <c r="D2115" s="645">
        <f t="shared" si="224"/>
        <v>3.0711908786779043</v>
      </c>
      <c r="E2115" s="428">
        <f t="shared" si="234"/>
        <v>2.2472952465313716</v>
      </c>
      <c r="F2115" s="425">
        <f t="shared" si="233"/>
        <v>2.1578346967570763</v>
      </c>
      <c r="G2115" s="717"/>
      <c r="H2115" s="229">
        <v>8369</v>
      </c>
      <c r="I2115" s="229">
        <v>494</v>
      </c>
      <c r="J2115" s="229">
        <v>428</v>
      </c>
      <c r="K2115" s="229">
        <v>0</v>
      </c>
      <c r="L2115" s="229">
        <v>0</v>
      </c>
      <c r="M2115" s="717"/>
      <c r="N2115" s="737">
        <f t="shared" si="227"/>
        <v>9291</v>
      </c>
      <c r="O2115" s="729">
        <f t="shared" si="228"/>
        <v>0.90076418038962436</v>
      </c>
      <c r="P2115" s="729">
        <f t="shared" si="229"/>
        <v>5.3169734151329244E-2</v>
      </c>
      <c r="Q2115" s="729">
        <f t="shared" si="230"/>
        <v>4.6066085459046391E-2</v>
      </c>
      <c r="R2115" s="729">
        <f t="shared" si="231"/>
        <v>0</v>
      </c>
      <c r="S2115" s="729">
        <f t="shared" si="232"/>
        <v>0</v>
      </c>
      <c r="U2115" s="738">
        <f t="shared" si="238"/>
        <v>1101.0499999999993</v>
      </c>
      <c r="V2115" s="645">
        <f t="shared" si="235"/>
        <v>2.7457945692906032</v>
      </c>
      <c r="W2115" s="428">
        <f t="shared" si="236"/>
        <v>2.2335179578144202</v>
      </c>
      <c r="X2115" s="425">
        <f t="shared" si="237"/>
        <v>2.1525127448666463</v>
      </c>
    </row>
    <row r="2116" spans="1:31" x14ac:dyDescent="0.2">
      <c r="A2116" s="157">
        <v>45036</v>
      </c>
      <c r="B2116">
        <v>7160.19</v>
      </c>
      <c r="C2116">
        <v>368500</v>
      </c>
      <c r="D2116" s="645">
        <f t="shared" si="224"/>
        <v>1.9430637720488464</v>
      </c>
      <c r="E2116" s="428">
        <f t="shared" si="234"/>
        <v>2.2472952465313716</v>
      </c>
      <c r="F2116" s="425">
        <f t="shared" si="233"/>
        <v>2.1578346967570763</v>
      </c>
      <c r="G2116" s="717"/>
      <c r="H2116" s="229">
        <v>7647</v>
      </c>
      <c r="I2116" s="229">
        <v>870</v>
      </c>
      <c r="J2116" s="229">
        <v>0</v>
      </c>
      <c r="K2116" s="229">
        <v>0</v>
      </c>
      <c r="L2116" s="229">
        <v>0</v>
      </c>
      <c r="M2116" s="717"/>
      <c r="N2116" s="737">
        <f t="shared" si="227"/>
        <v>8517</v>
      </c>
      <c r="O2116" s="729">
        <f t="shared" si="228"/>
        <v>0.89785135611130684</v>
      </c>
      <c r="P2116" s="729">
        <f t="shared" si="229"/>
        <v>0.1021486438886932</v>
      </c>
      <c r="Q2116" s="729">
        <f t="shared" si="230"/>
        <v>0</v>
      </c>
      <c r="R2116" s="729">
        <f t="shared" si="231"/>
        <v>0</v>
      </c>
      <c r="S2116" s="729">
        <f t="shared" si="232"/>
        <v>0</v>
      </c>
      <c r="U2116" s="738">
        <f t="shared" si="238"/>
        <v>-1356.8100000000004</v>
      </c>
      <c r="V2116" s="645">
        <f t="shared" si="235"/>
        <v>2.3112618724559022</v>
      </c>
      <c r="W2116" s="428">
        <f t="shared" si="236"/>
        <v>2.2335179578144202</v>
      </c>
      <c r="X2116" s="425">
        <f t="shared" si="237"/>
        <v>2.1525127448666463</v>
      </c>
    </row>
    <row r="2117" spans="1:31" x14ac:dyDescent="0.2">
      <c r="A2117" s="157">
        <v>45037</v>
      </c>
      <c r="B2117">
        <v>10458.290000000001</v>
      </c>
      <c r="C2117">
        <v>356510</v>
      </c>
      <c r="D2117" s="645">
        <f t="shared" si="224"/>
        <v>2.9335193963703685</v>
      </c>
      <c r="E2117" s="428">
        <f t="shared" si="234"/>
        <v>2.2472952465313716</v>
      </c>
      <c r="F2117" s="425">
        <f t="shared" si="233"/>
        <v>2.1578346967570763</v>
      </c>
      <c r="G2117" s="717"/>
      <c r="H2117" s="229">
        <v>8061</v>
      </c>
      <c r="I2117" s="229">
        <v>1989</v>
      </c>
      <c r="J2117" s="229">
        <v>301</v>
      </c>
      <c r="K2117" s="229">
        <v>0</v>
      </c>
      <c r="L2117" s="229">
        <v>99</v>
      </c>
      <c r="M2117" s="717"/>
      <c r="N2117" s="737">
        <f t="shared" si="227"/>
        <v>10450</v>
      </c>
      <c r="O2117" s="729">
        <f t="shared" si="228"/>
        <v>0.7713875598086124</v>
      </c>
      <c r="P2117" s="729">
        <f t="shared" si="229"/>
        <v>0.19033492822966508</v>
      </c>
      <c r="Q2117" s="729">
        <f t="shared" si="230"/>
        <v>2.8803827751196172E-2</v>
      </c>
      <c r="R2117" s="729">
        <f t="shared" si="231"/>
        <v>0</v>
      </c>
      <c r="S2117" s="729">
        <f t="shared" si="232"/>
        <v>9.4736842105263164E-3</v>
      </c>
      <c r="U2117" s="738">
        <f t="shared" si="238"/>
        <v>8.2900000000008731</v>
      </c>
      <c r="V2117" s="645">
        <f t="shared" si="235"/>
        <v>2.9311940759024995</v>
      </c>
      <c r="W2117" s="428">
        <f t="shared" si="236"/>
        <v>2.2335179578144202</v>
      </c>
      <c r="X2117" s="425">
        <f t="shared" si="237"/>
        <v>2.1525127448666463</v>
      </c>
    </row>
    <row r="2118" spans="1:31" x14ac:dyDescent="0.2">
      <c r="A2118" s="157">
        <v>45040</v>
      </c>
      <c r="B2118" s="179">
        <v>9104.0560000000005</v>
      </c>
      <c r="C2118">
        <v>416612</v>
      </c>
      <c r="D2118" s="645">
        <f t="shared" si="224"/>
        <v>2.1852601461311725</v>
      </c>
      <c r="E2118" s="428">
        <f t="shared" si="234"/>
        <v>2.2472952465313716</v>
      </c>
      <c r="F2118" s="425">
        <f t="shared" si="233"/>
        <v>2.1578346967570763</v>
      </c>
      <c r="G2118" s="717"/>
      <c r="H2118" s="229">
        <v>9095</v>
      </c>
      <c r="I2118" s="229">
        <v>9</v>
      </c>
      <c r="J2118" s="229">
        <v>0</v>
      </c>
      <c r="K2118" s="229">
        <v>0</v>
      </c>
      <c r="L2118" s="229">
        <v>0</v>
      </c>
      <c r="M2118" s="717"/>
      <c r="N2118" s="737">
        <f t="shared" si="227"/>
        <v>9104</v>
      </c>
      <c r="O2118" s="729">
        <f t="shared" si="228"/>
        <v>0.99901142355008787</v>
      </c>
      <c r="P2118" s="729">
        <f t="shared" si="229"/>
        <v>9.8857644991212656E-4</v>
      </c>
      <c r="Q2118" s="729">
        <f t="shared" si="230"/>
        <v>0</v>
      </c>
      <c r="R2118" s="729">
        <f t="shared" si="231"/>
        <v>0</v>
      </c>
      <c r="S2118" s="729">
        <f t="shared" si="232"/>
        <v>0</v>
      </c>
      <c r="U2118" s="738">
        <f t="shared" si="238"/>
        <v>5.6000000000494765E-2</v>
      </c>
      <c r="V2118" s="645">
        <f t="shared" si="235"/>
        <v>2.1852467043676129</v>
      </c>
      <c r="W2118" s="428">
        <f t="shared" si="236"/>
        <v>2.2335179578144202</v>
      </c>
      <c r="X2118" s="425">
        <f t="shared" si="237"/>
        <v>2.1525127448666463</v>
      </c>
    </row>
    <row r="2119" spans="1:31" x14ac:dyDescent="0.2">
      <c r="A2119" s="157">
        <v>45041</v>
      </c>
      <c r="B2119">
        <v>8782.93</v>
      </c>
      <c r="C2119">
        <v>378527</v>
      </c>
      <c r="D2119" s="645">
        <f t="shared" si="224"/>
        <v>2.3202915511971409</v>
      </c>
      <c r="E2119" s="428">
        <f t="shared" si="234"/>
        <v>2.2472952465313716</v>
      </c>
      <c r="F2119" s="425">
        <f t="shared" si="233"/>
        <v>2.1578346967570763</v>
      </c>
      <c r="G2119" s="717"/>
      <c r="H2119" s="229">
        <v>7737</v>
      </c>
      <c r="I2119" s="229">
        <v>425</v>
      </c>
      <c r="J2119" s="229">
        <v>622</v>
      </c>
      <c r="K2119" s="229">
        <v>0</v>
      </c>
      <c r="L2119" s="229">
        <v>0</v>
      </c>
      <c r="M2119" s="717"/>
      <c r="N2119" s="737">
        <f t="shared" si="227"/>
        <v>8784</v>
      </c>
      <c r="O2119" s="729">
        <f t="shared" si="228"/>
        <v>0.88080601092896171</v>
      </c>
      <c r="P2119" s="729">
        <f t="shared" si="229"/>
        <v>4.8383424408014575E-2</v>
      </c>
      <c r="Q2119" s="729">
        <f t="shared" si="230"/>
        <v>7.0810564663023684E-2</v>
      </c>
      <c r="R2119" s="729">
        <f t="shared" si="231"/>
        <v>0</v>
      </c>
      <c r="S2119" s="729">
        <f t="shared" si="232"/>
        <v>0</v>
      </c>
      <c r="U2119" s="738">
        <f t="shared" si="238"/>
        <v>-1.069999999999709</v>
      </c>
      <c r="V2119" s="645">
        <f t="shared" si="235"/>
        <v>2.3205742258808488</v>
      </c>
      <c r="W2119" s="428">
        <f t="shared" si="236"/>
        <v>2.2335179578144202</v>
      </c>
      <c r="X2119" s="425">
        <f t="shared" si="237"/>
        <v>2.1525127448666463</v>
      </c>
    </row>
    <row r="2120" spans="1:31" x14ac:dyDescent="0.2">
      <c r="A2120" s="157">
        <v>45042</v>
      </c>
      <c r="B2120">
        <v>6166.17</v>
      </c>
      <c r="C2120">
        <v>395759</v>
      </c>
      <c r="D2120" s="645">
        <f t="shared" si="224"/>
        <v>1.5580618507728188</v>
      </c>
      <c r="E2120" s="428">
        <f t="shared" si="234"/>
        <v>2.2472952465313716</v>
      </c>
      <c r="F2120" s="425">
        <f t="shared" si="233"/>
        <v>2.1578346967570763</v>
      </c>
      <c r="G2120" s="717"/>
      <c r="H2120" s="229">
        <v>4427</v>
      </c>
      <c r="I2120" s="229">
        <v>1562</v>
      </c>
      <c r="J2120" s="229">
        <v>161</v>
      </c>
      <c r="K2120" s="229">
        <v>0</v>
      </c>
      <c r="L2120" s="229">
        <v>0</v>
      </c>
      <c r="M2120" s="717"/>
      <c r="N2120" s="737">
        <f t="shared" si="227"/>
        <v>6150</v>
      </c>
      <c r="O2120" s="729">
        <f t="shared" si="228"/>
        <v>0.71983739837398375</v>
      </c>
      <c r="P2120" s="729">
        <f t="shared" si="229"/>
        <v>0.25398373983739836</v>
      </c>
      <c r="Q2120" s="729">
        <f t="shared" si="230"/>
        <v>2.6178861788617887E-2</v>
      </c>
      <c r="R2120" s="729">
        <f t="shared" si="231"/>
        <v>0</v>
      </c>
      <c r="S2120" s="729">
        <f t="shared" si="232"/>
        <v>0</v>
      </c>
      <c r="U2120" s="738">
        <f t="shared" si="238"/>
        <v>16.170000000000073</v>
      </c>
      <c r="V2120" s="645">
        <f t="shared" si="235"/>
        <v>1.5539760308672701</v>
      </c>
      <c r="W2120" s="428">
        <f t="shared" si="236"/>
        <v>2.2335179578144202</v>
      </c>
      <c r="X2120" s="425">
        <f t="shared" si="237"/>
        <v>2.1525127448666463</v>
      </c>
    </row>
    <row r="2121" spans="1:31" x14ac:dyDescent="0.2">
      <c r="A2121" s="157">
        <v>45043</v>
      </c>
      <c r="B2121" s="179">
        <v>6735.1559999999999</v>
      </c>
      <c r="C2121">
        <v>449140</v>
      </c>
      <c r="D2121" s="645">
        <f t="shared" si="224"/>
        <v>1.4995671728191655</v>
      </c>
      <c r="E2121" s="428">
        <f t="shared" si="234"/>
        <v>2.2472952465313716</v>
      </c>
      <c r="F2121" s="425">
        <f t="shared" si="233"/>
        <v>2.1578346967570763</v>
      </c>
      <c r="G2121" s="717"/>
      <c r="H2121" s="229">
        <v>4373</v>
      </c>
      <c r="I2121" s="229">
        <v>2351</v>
      </c>
      <c r="J2121" s="229">
        <v>0</v>
      </c>
      <c r="K2121" s="229">
        <v>0</v>
      </c>
      <c r="L2121" s="229">
        <v>0</v>
      </c>
      <c r="M2121" s="717"/>
      <c r="N2121" s="737">
        <f t="shared" si="227"/>
        <v>6724</v>
      </c>
      <c r="O2121" s="729">
        <f t="shared" si="228"/>
        <v>0.65035693039857223</v>
      </c>
      <c r="P2121" s="729">
        <f t="shared" si="229"/>
        <v>0.34964306960142771</v>
      </c>
      <c r="Q2121" s="729">
        <f t="shared" si="230"/>
        <v>0</v>
      </c>
      <c r="R2121" s="729">
        <f t="shared" si="231"/>
        <v>0</v>
      </c>
      <c r="S2121" s="729">
        <f t="shared" si="232"/>
        <v>0</v>
      </c>
      <c r="U2121">
        <v>-111</v>
      </c>
      <c r="V2121" s="748">
        <f t="shared" si="235"/>
        <v>1.4970833147793561</v>
      </c>
      <c r="W2121" s="749">
        <f>$W$2104</f>
        <v>2.2335179578144202</v>
      </c>
      <c r="X2121" s="750">
        <f t="shared" si="237"/>
        <v>2.1525127448666463</v>
      </c>
    </row>
    <row r="2122" spans="1:31" x14ac:dyDescent="0.2">
      <c r="A2122" s="711">
        <v>45048</v>
      </c>
      <c r="B2122" s="109">
        <v>8580.01</v>
      </c>
      <c r="C2122" s="109">
        <v>331411</v>
      </c>
      <c r="D2122" s="724">
        <f>(B2122/C2122)*100</f>
        <v>2.588933378795514</v>
      </c>
      <c r="E2122" s="712">
        <f>AVERAGE(D2122:D2139)</f>
        <v>2.2437400162340966</v>
      </c>
      <c r="F2122" s="725">
        <f t="shared" si="233"/>
        <v>2.1578346967570763</v>
      </c>
      <c r="G2122" s="726"/>
      <c r="H2122" s="762">
        <v>7994</v>
      </c>
      <c r="I2122" s="762">
        <v>561</v>
      </c>
      <c r="J2122" s="762">
        <v>9</v>
      </c>
      <c r="K2122" s="762">
        <v>0</v>
      </c>
      <c r="L2122" s="762">
        <v>0</v>
      </c>
      <c r="M2122" s="726"/>
      <c r="N2122" s="741">
        <f t="shared" si="227"/>
        <v>8564</v>
      </c>
      <c r="O2122" s="728">
        <f t="shared" si="228"/>
        <v>0.93344231667445121</v>
      </c>
      <c r="P2122" s="728">
        <f t="shared" si="229"/>
        <v>6.5506772536198035E-2</v>
      </c>
      <c r="Q2122" s="728">
        <f t="shared" si="230"/>
        <v>1.0509107893507707E-3</v>
      </c>
      <c r="R2122" s="728">
        <f t="shared" si="231"/>
        <v>0</v>
      </c>
      <c r="S2122" s="728">
        <f t="shared" si="232"/>
        <v>0</v>
      </c>
      <c r="T2122" s="109"/>
      <c r="U2122" s="740">
        <f t="shared" si="238"/>
        <v>16.010000000000218</v>
      </c>
      <c r="V2122" s="645">
        <f t="shared" si="235"/>
        <v>2.5841025192283902</v>
      </c>
      <c r="W2122" s="712">
        <f>AVERAGE(V2122:V2139)</f>
        <v>2.1401558447693199</v>
      </c>
      <c r="X2122" s="425">
        <f t="shared" si="237"/>
        <v>2.1525127448666463</v>
      </c>
      <c r="Y2122" s="109"/>
      <c r="Z2122" s="30"/>
      <c r="AA2122" s="30"/>
      <c r="AB2122" s="30"/>
      <c r="AC2122" s="30"/>
      <c r="AD2122" s="30"/>
      <c r="AE2122" s="30"/>
    </row>
    <row r="2123" spans="1:31" x14ac:dyDescent="0.2">
      <c r="A2123" s="157">
        <v>45049</v>
      </c>
      <c r="B2123" s="179">
        <v>6237</v>
      </c>
      <c r="C2123">
        <v>383605</v>
      </c>
      <c r="D2123" s="645">
        <f>(B2123/C2123)*100</f>
        <v>1.6258912162250232</v>
      </c>
      <c r="E2123" s="428">
        <f>$E$2122</f>
        <v>2.2437400162340966</v>
      </c>
      <c r="F2123" s="425">
        <f t="shared" si="233"/>
        <v>2.1578346967570763</v>
      </c>
      <c r="G2123" s="717"/>
      <c r="H2123" s="229">
        <v>5449</v>
      </c>
      <c r="I2123" s="229">
        <v>532</v>
      </c>
      <c r="J2123" s="229">
        <v>267</v>
      </c>
      <c r="K2123" s="229">
        <v>0</v>
      </c>
      <c r="L2123" s="229">
        <v>0</v>
      </c>
      <c r="M2123" s="717"/>
      <c r="N2123" s="737">
        <f t="shared" si="227"/>
        <v>6248</v>
      </c>
      <c r="O2123" s="729">
        <f t="shared" si="228"/>
        <v>0.87211907810499356</v>
      </c>
      <c r="P2123" s="729">
        <f t="shared" si="229"/>
        <v>8.5147247119078104E-2</v>
      </c>
      <c r="Q2123" s="729">
        <f t="shared" si="230"/>
        <v>4.27336747759283E-2</v>
      </c>
      <c r="R2123" s="729">
        <f t="shared" si="231"/>
        <v>0</v>
      </c>
      <c r="S2123" s="729">
        <f t="shared" si="232"/>
        <v>0</v>
      </c>
      <c r="U2123" s="738">
        <f t="shared" si="238"/>
        <v>-11</v>
      </c>
      <c r="V2123" s="645">
        <f t="shared" si="235"/>
        <v>1.6287587492342386</v>
      </c>
      <c r="W2123" s="428">
        <f>$W$2122</f>
        <v>2.1401558447693199</v>
      </c>
      <c r="X2123" s="425">
        <f t="shared" si="237"/>
        <v>2.1525127448666463</v>
      </c>
      <c r="Z2123" s="759">
        <v>45047</v>
      </c>
      <c r="AA2123" s="760">
        <f>AVERAGE(O2122:O2139)</f>
        <v>0.77161301762582279</v>
      </c>
      <c r="AB2123" s="760">
        <f>AVERAGE(P2122:P21436)</f>
        <v>0.15417325769546089</v>
      </c>
      <c r="AC2123" s="760">
        <f>AVERAGE(Q2122:Q2139)</f>
        <v>2.9563226888945318E-2</v>
      </c>
      <c r="AD2123" s="760">
        <f>AVERAGE(R2123:R2139)</f>
        <v>0</v>
      </c>
      <c r="AE2123" s="760">
        <f>AVERAGE(S2122:S2139)</f>
        <v>7.1847269281594241E-3</v>
      </c>
    </row>
    <row r="2124" spans="1:31" x14ac:dyDescent="0.2">
      <c r="A2124" s="157">
        <v>45050</v>
      </c>
      <c r="B2124">
        <v>6526.38</v>
      </c>
      <c r="C2124">
        <v>346386</v>
      </c>
      <c r="D2124" s="645">
        <f t="shared" ref="D2124:D2222" si="239">(B2124/C2124)*100</f>
        <v>1.8841350400997732</v>
      </c>
      <c r="E2124" s="428">
        <f t="shared" ref="E2124:E2139" si="240">$E$2122</f>
        <v>2.2437400162340966</v>
      </c>
      <c r="F2124" s="425">
        <f t="shared" si="233"/>
        <v>2.1578346967570763</v>
      </c>
      <c r="G2124" s="717"/>
      <c r="H2124" s="229">
        <v>3381</v>
      </c>
      <c r="I2124" s="229">
        <v>2695</v>
      </c>
      <c r="J2124" s="229">
        <v>234</v>
      </c>
      <c r="K2124" s="229">
        <v>0</v>
      </c>
      <c r="L2124" s="229">
        <v>0</v>
      </c>
      <c r="M2124" s="717"/>
      <c r="N2124" s="737">
        <f t="shared" si="227"/>
        <v>6310</v>
      </c>
      <c r="O2124" s="729">
        <f t="shared" si="228"/>
        <v>0.53581616481774963</v>
      </c>
      <c r="P2124" s="729">
        <f t="shared" si="229"/>
        <v>0.42709984152139463</v>
      </c>
      <c r="Q2124" s="729">
        <f t="shared" si="230"/>
        <v>3.7083993660855782E-2</v>
      </c>
      <c r="R2124" s="729">
        <f t="shared" si="231"/>
        <v>0</v>
      </c>
      <c r="S2124" s="729">
        <f t="shared" si="232"/>
        <v>0</v>
      </c>
      <c r="U2124" s="738">
        <f t="shared" si="238"/>
        <v>216.38000000000011</v>
      </c>
      <c r="V2124" s="645">
        <f t="shared" si="235"/>
        <v>1.8216671574486267</v>
      </c>
      <c r="W2124" s="428">
        <f t="shared" ref="W2124:W2139" si="241">$W$2122</f>
        <v>2.1401558447693199</v>
      </c>
      <c r="X2124" s="425">
        <f t="shared" si="237"/>
        <v>2.1525127448666463</v>
      </c>
    </row>
    <row r="2125" spans="1:31" x14ac:dyDescent="0.2">
      <c r="A2125" s="157">
        <v>45051</v>
      </c>
      <c r="B2125" s="179">
        <v>9823.1080000000002</v>
      </c>
      <c r="C2125">
        <v>367520</v>
      </c>
      <c r="D2125" s="645">
        <f t="shared" si="239"/>
        <v>2.6728090988245539</v>
      </c>
      <c r="E2125" s="428">
        <f t="shared" si="240"/>
        <v>2.2437400162340966</v>
      </c>
      <c r="F2125" s="425">
        <f t="shared" si="233"/>
        <v>2.1578346967570763</v>
      </c>
      <c r="G2125" s="717"/>
      <c r="H2125" s="229">
        <v>6854</v>
      </c>
      <c r="I2125" s="229">
        <v>2351</v>
      </c>
      <c r="J2125" s="229">
        <v>562</v>
      </c>
      <c r="K2125" s="229">
        <v>0</v>
      </c>
      <c r="L2125" s="229">
        <v>0</v>
      </c>
      <c r="M2125" s="717"/>
      <c r="N2125" s="737">
        <f t="shared" si="227"/>
        <v>9767</v>
      </c>
      <c r="O2125" s="729">
        <f t="shared" si="228"/>
        <v>0.70175079348827685</v>
      </c>
      <c r="P2125" s="729">
        <f t="shared" si="229"/>
        <v>0.24070850824203952</v>
      </c>
      <c r="Q2125" s="729">
        <f t="shared" si="230"/>
        <v>5.7540698269683631E-2</v>
      </c>
      <c r="R2125" s="729">
        <f t="shared" si="231"/>
        <v>0</v>
      </c>
      <c r="S2125" s="729">
        <f t="shared" si="232"/>
        <v>0</v>
      </c>
      <c r="U2125" s="738">
        <f t="shared" si="238"/>
        <v>56.108000000000175</v>
      </c>
      <c r="V2125" s="645">
        <f t="shared" si="235"/>
        <v>2.6575424466695687</v>
      </c>
      <c r="W2125" s="428">
        <f t="shared" si="241"/>
        <v>2.1401558447693199</v>
      </c>
      <c r="X2125" s="425">
        <f t="shared" si="237"/>
        <v>2.1525127448666463</v>
      </c>
    </row>
    <row r="2126" spans="1:31" x14ac:dyDescent="0.2">
      <c r="A2126" s="157">
        <v>45055</v>
      </c>
      <c r="B2126" s="179">
        <v>9871.3760000000002</v>
      </c>
      <c r="C2126">
        <v>347200</v>
      </c>
      <c r="D2126" s="645">
        <f t="shared" si="239"/>
        <v>2.843138248847926</v>
      </c>
      <c r="E2126" s="428">
        <f t="shared" si="240"/>
        <v>2.2437400162340966</v>
      </c>
      <c r="F2126" s="425">
        <f t="shared" si="233"/>
        <v>2.1578346967570763</v>
      </c>
      <c r="G2126" s="717"/>
      <c r="H2126" s="229">
        <v>8976</v>
      </c>
      <c r="I2126" s="229">
        <v>1019</v>
      </c>
      <c r="J2126" s="229">
        <v>16</v>
      </c>
      <c r="K2126" s="229">
        <v>0</v>
      </c>
      <c r="L2126" s="229">
        <v>91</v>
      </c>
      <c r="M2126" s="717"/>
      <c r="N2126" s="737">
        <f t="shared" si="227"/>
        <v>10102</v>
      </c>
      <c r="O2126" s="729">
        <f t="shared" si="228"/>
        <v>0.88853692338150858</v>
      </c>
      <c r="P2126" s="729">
        <f t="shared" si="229"/>
        <v>0.10087111463076619</v>
      </c>
      <c r="Q2126" s="729">
        <f t="shared" si="230"/>
        <v>1.5838447832112453E-3</v>
      </c>
      <c r="R2126" s="729">
        <f t="shared" si="231"/>
        <v>0</v>
      </c>
      <c r="S2126" s="729">
        <f t="shared" si="232"/>
        <v>9.0081172045139574E-3</v>
      </c>
      <c r="U2126" s="738">
        <f t="shared" si="238"/>
        <v>-230.6239999999998</v>
      </c>
      <c r="V2126" s="645">
        <f t="shared" si="235"/>
        <v>2.9095622119815667</v>
      </c>
      <c r="W2126" s="428">
        <f t="shared" si="241"/>
        <v>2.1401558447693199</v>
      </c>
      <c r="X2126" s="425">
        <f t="shared" si="237"/>
        <v>2.1525127448666463</v>
      </c>
    </row>
    <row r="2127" spans="1:31" x14ac:dyDescent="0.2">
      <c r="A2127" s="157">
        <v>45056</v>
      </c>
      <c r="B2127" s="179">
        <v>6673.48</v>
      </c>
      <c r="C2127">
        <v>338072</v>
      </c>
      <c r="D2127" s="645">
        <f t="shared" si="239"/>
        <v>1.9739818736837123</v>
      </c>
      <c r="E2127" s="428">
        <f t="shared" si="240"/>
        <v>2.2437400162340966</v>
      </c>
      <c r="F2127" s="425">
        <f t="shared" si="233"/>
        <v>2.1578346967570763</v>
      </c>
      <c r="G2127" s="717"/>
      <c r="H2127" s="229">
        <v>5299</v>
      </c>
      <c r="I2127" s="229">
        <v>507</v>
      </c>
      <c r="J2127" s="229">
        <v>0</v>
      </c>
      <c r="K2127" s="229">
        <v>0</v>
      </c>
      <c r="L2127" s="229">
        <v>0</v>
      </c>
      <c r="M2127" s="717"/>
      <c r="N2127" s="737">
        <f t="shared" si="227"/>
        <v>5806</v>
      </c>
      <c r="O2127" s="729">
        <f t="shared" si="228"/>
        <v>0.91267654150878397</v>
      </c>
      <c r="P2127" s="729">
        <f t="shared" si="229"/>
        <v>8.7323458491215977E-2</v>
      </c>
      <c r="Q2127" s="729">
        <f t="shared" si="230"/>
        <v>0</v>
      </c>
      <c r="R2127" s="729">
        <f t="shared" si="231"/>
        <v>0</v>
      </c>
      <c r="S2127" s="729">
        <f t="shared" si="232"/>
        <v>0</v>
      </c>
      <c r="U2127" s="738">
        <f t="shared" si="238"/>
        <v>867.47999999999956</v>
      </c>
      <c r="V2127" s="645">
        <f t="shared" si="235"/>
        <v>1.7173856456612795</v>
      </c>
      <c r="W2127" s="428">
        <f t="shared" si="241"/>
        <v>2.1401558447693199</v>
      </c>
      <c r="X2127" s="425">
        <f t="shared" si="237"/>
        <v>2.1525127448666463</v>
      </c>
    </row>
    <row r="2128" spans="1:31" x14ac:dyDescent="0.2">
      <c r="A2128" s="157">
        <v>45057</v>
      </c>
      <c r="B2128" s="179">
        <v>6672.5720000000001</v>
      </c>
      <c r="C2128">
        <v>357855</v>
      </c>
      <c r="D2128" s="645">
        <f t="shared" si="239"/>
        <v>1.8646021433262074</v>
      </c>
      <c r="E2128" s="428">
        <f t="shared" si="240"/>
        <v>2.2437400162340966</v>
      </c>
      <c r="F2128" s="425">
        <f t="shared" si="233"/>
        <v>2.1578346967570763</v>
      </c>
      <c r="G2128" s="717"/>
      <c r="H2128" s="229">
        <v>4807</v>
      </c>
      <c r="I2128" s="229">
        <v>1795</v>
      </c>
      <c r="J2128" s="229">
        <v>214</v>
      </c>
      <c r="K2128" s="229">
        <v>0</v>
      </c>
      <c r="L2128" s="229">
        <v>168</v>
      </c>
      <c r="M2128" s="717"/>
      <c r="N2128" s="737">
        <f t="shared" si="227"/>
        <v>6984</v>
      </c>
      <c r="O2128" s="729">
        <f t="shared" si="228"/>
        <v>0.68828751431844215</v>
      </c>
      <c r="P2128" s="729">
        <f t="shared" si="229"/>
        <v>0.25701603665521189</v>
      </c>
      <c r="Q2128" s="729">
        <f t="shared" si="230"/>
        <v>3.0641466208476516E-2</v>
      </c>
      <c r="R2128" s="729">
        <f t="shared" si="231"/>
        <v>0</v>
      </c>
      <c r="S2128" s="729">
        <f t="shared" si="232"/>
        <v>2.4054982817869417E-2</v>
      </c>
      <c r="U2128" s="738">
        <f t="shared" si="238"/>
        <v>-311.42799999999988</v>
      </c>
      <c r="V2128" s="645">
        <f t="shared" si="235"/>
        <v>1.9516284528649872</v>
      </c>
      <c r="W2128" s="428">
        <f t="shared" si="241"/>
        <v>2.1401558447693199</v>
      </c>
      <c r="X2128" s="425">
        <f t="shared" si="237"/>
        <v>2.1525127448666463</v>
      </c>
    </row>
    <row r="2129" spans="1:31" x14ac:dyDescent="0.2">
      <c r="A2129" s="157">
        <v>45058</v>
      </c>
      <c r="B2129" s="179">
        <v>8121.58</v>
      </c>
      <c r="C2129">
        <v>314031</v>
      </c>
      <c r="D2129" s="645">
        <f t="shared" si="239"/>
        <v>2.5862351169152089</v>
      </c>
      <c r="E2129" s="428">
        <f t="shared" si="240"/>
        <v>2.2437400162340966</v>
      </c>
      <c r="F2129" s="425">
        <f t="shared" si="233"/>
        <v>2.1578346967570763</v>
      </c>
      <c r="G2129" s="717"/>
      <c r="H2129" s="229">
        <v>3846</v>
      </c>
      <c r="I2129" s="229">
        <v>3158</v>
      </c>
      <c r="J2129" s="229">
        <v>0</v>
      </c>
      <c r="K2129" s="229">
        <v>0</v>
      </c>
      <c r="L2129" s="229">
        <v>38</v>
      </c>
      <c r="M2129" s="717"/>
      <c r="N2129" s="737">
        <f t="shared" si="227"/>
        <v>7042</v>
      </c>
      <c r="O2129" s="729">
        <f t="shared" si="228"/>
        <v>0.54615166145981253</v>
      </c>
      <c r="P2129" s="729">
        <f t="shared" si="229"/>
        <v>0.44845214427719399</v>
      </c>
      <c r="Q2129" s="729">
        <f t="shared" si="230"/>
        <v>0</v>
      </c>
      <c r="R2129" s="729">
        <f t="shared" si="231"/>
        <v>0</v>
      </c>
      <c r="S2129" s="729">
        <f t="shared" si="232"/>
        <v>5.3961942629934681E-3</v>
      </c>
      <c r="U2129" s="738">
        <f t="shared" si="238"/>
        <v>1079.58</v>
      </c>
      <c r="V2129" s="645">
        <f t="shared" si="235"/>
        <v>2.2424537704876268</v>
      </c>
      <c r="W2129" s="428">
        <f t="shared" si="241"/>
        <v>2.1401558447693199</v>
      </c>
      <c r="X2129" s="425">
        <f t="shared" si="237"/>
        <v>2.1525127448666463</v>
      </c>
    </row>
    <row r="2130" spans="1:31" s="350" customFormat="1" x14ac:dyDescent="0.2">
      <c r="A2130" s="695">
        <v>45061</v>
      </c>
      <c r="E2130" s="696">
        <f t="shared" si="240"/>
        <v>2.2437400162340966</v>
      </c>
      <c r="F2130" s="696">
        <f t="shared" si="233"/>
        <v>2.1578346967570763</v>
      </c>
      <c r="G2130" s="717"/>
      <c r="H2130" s="736"/>
      <c r="I2130" s="736"/>
      <c r="J2130" s="736"/>
      <c r="K2130" s="736"/>
      <c r="L2130" s="736"/>
      <c r="M2130" s="696"/>
      <c r="O2130" s="732"/>
      <c r="P2130" s="732"/>
      <c r="Q2130" s="732"/>
      <c r="R2130" s="732"/>
      <c r="S2130" s="732"/>
      <c r="W2130" s="696">
        <f t="shared" si="241"/>
        <v>2.1401558447693199</v>
      </c>
      <c r="X2130" s="696">
        <f t="shared" si="237"/>
        <v>2.1525127448666463</v>
      </c>
    </row>
    <row r="2131" spans="1:31" s="350" customFormat="1" x14ac:dyDescent="0.2">
      <c r="A2131" s="695">
        <v>45062</v>
      </c>
      <c r="E2131" s="696">
        <f t="shared" si="240"/>
        <v>2.2437400162340966</v>
      </c>
      <c r="F2131" s="696">
        <f t="shared" si="233"/>
        <v>2.1578346967570763</v>
      </c>
      <c r="G2131" s="717"/>
      <c r="H2131" s="736"/>
      <c r="I2131" s="736"/>
      <c r="J2131" s="736"/>
      <c r="K2131" s="736"/>
      <c r="L2131" s="736"/>
      <c r="M2131" s="696"/>
      <c r="O2131" s="732"/>
      <c r="P2131" s="732"/>
      <c r="Q2131" s="732"/>
      <c r="R2131" s="732"/>
      <c r="S2131" s="732"/>
      <c r="W2131" s="696">
        <f t="shared" si="241"/>
        <v>2.1401558447693199</v>
      </c>
      <c r="X2131" s="696">
        <f t="shared" si="237"/>
        <v>2.1525127448666463</v>
      </c>
    </row>
    <row r="2132" spans="1:31" s="350" customFormat="1" x14ac:dyDescent="0.2">
      <c r="A2132" s="695">
        <v>45063</v>
      </c>
      <c r="E2132" s="696">
        <f t="shared" si="240"/>
        <v>2.2437400162340966</v>
      </c>
      <c r="F2132" s="696">
        <f t="shared" si="233"/>
        <v>2.1578346967570763</v>
      </c>
      <c r="G2132" s="717"/>
      <c r="H2132" s="736"/>
      <c r="I2132" s="736"/>
      <c r="J2132" s="736"/>
      <c r="K2132" s="736"/>
      <c r="L2132" s="736"/>
      <c r="M2132" s="696"/>
      <c r="O2132" s="732"/>
      <c r="P2132" s="732"/>
      <c r="Q2132" s="732"/>
      <c r="R2132" s="732"/>
      <c r="S2132" s="732"/>
      <c r="W2132" s="696">
        <f t="shared" si="241"/>
        <v>2.1401558447693199</v>
      </c>
      <c r="X2132" s="696">
        <f t="shared" si="237"/>
        <v>2.1525127448666463</v>
      </c>
    </row>
    <row r="2133" spans="1:31" x14ac:dyDescent="0.2">
      <c r="A2133" s="157">
        <v>45068</v>
      </c>
      <c r="B2133">
        <v>11396.38</v>
      </c>
      <c r="C2133">
        <v>330065</v>
      </c>
      <c r="D2133" s="645">
        <f t="shared" si="239"/>
        <v>3.4527683941041913</v>
      </c>
      <c r="E2133" s="428">
        <f t="shared" si="240"/>
        <v>2.2437400162340966</v>
      </c>
      <c r="F2133" s="425">
        <f t="shared" si="233"/>
        <v>2.1578346967570763</v>
      </c>
      <c r="G2133" s="717"/>
      <c r="H2133" s="229">
        <v>9013</v>
      </c>
      <c r="I2133" s="229">
        <v>957</v>
      </c>
      <c r="J2133" s="229">
        <v>287</v>
      </c>
      <c r="K2133" s="229">
        <v>0</v>
      </c>
      <c r="L2133" s="229">
        <v>88</v>
      </c>
      <c r="M2133" s="717"/>
      <c r="N2133" s="737">
        <f t="shared" si="227"/>
        <v>10345</v>
      </c>
      <c r="O2133" s="729">
        <f t="shared" si="228"/>
        <v>0.87124214596423388</v>
      </c>
      <c r="P2133" s="729">
        <f t="shared" si="229"/>
        <v>9.250845819236346E-2</v>
      </c>
      <c r="Q2133" s="729">
        <f t="shared" si="230"/>
        <v>2.7742870952150799E-2</v>
      </c>
      <c r="R2133" s="729">
        <f t="shared" si="231"/>
        <v>0</v>
      </c>
      <c r="S2133" s="729">
        <f t="shared" si="232"/>
        <v>8.5065248912518116E-3</v>
      </c>
      <c r="U2133" s="738">
        <f t="shared" ref="U2133:U2147" si="242">B2133-N2133</f>
        <v>1051.3799999999992</v>
      </c>
      <c r="V2133" s="645">
        <f t="shared" si="235"/>
        <v>3.1342311362913362</v>
      </c>
      <c r="W2133" s="428">
        <f t="shared" si="241"/>
        <v>2.1401558447693199</v>
      </c>
      <c r="X2133" s="425">
        <f t="shared" si="237"/>
        <v>2.1525127448666463</v>
      </c>
    </row>
    <row r="2134" spans="1:31" x14ac:dyDescent="0.2">
      <c r="A2134" s="157">
        <v>45069</v>
      </c>
      <c r="B2134">
        <v>7979.89</v>
      </c>
      <c r="C2134">
        <v>349573</v>
      </c>
      <c r="D2134" s="645">
        <f t="shared" si="239"/>
        <v>2.2827535307360693</v>
      </c>
      <c r="E2134" s="428">
        <f t="shared" si="240"/>
        <v>2.2437400162340966</v>
      </c>
      <c r="F2134" s="425">
        <f t="shared" si="233"/>
        <v>2.1578346967570763</v>
      </c>
      <c r="G2134" s="717"/>
      <c r="H2134" s="229">
        <v>4952</v>
      </c>
      <c r="I2134" s="229">
        <v>2812</v>
      </c>
      <c r="J2134" s="229">
        <v>19</v>
      </c>
      <c r="K2134" s="229">
        <v>0</v>
      </c>
      <c r="L2134" s="229">
        <v>0</v>
      </c>
      <c r="M2134" s="717"/>
      <c r="N2134" s="737">
        <f t="shared" si="227"/>
        <v>7783</v>
      </c>
      <c r="O2134" s="729">
        <f t="shared" si="228"/>
        <v>0.63625851214184759</v>
      </c>
      <c r="P2134" s="729">
        <f t="shared" si="229"/>
        <v>0.36130026981883595</v>
      </c>
      <c r="Q2134" s="729">
        <f t="shared" si="230"/>
        <v>2.4412180393164591E-3</v>
      </c>
      <c r="R2134" s="729">
        <f t="shared" si="231"/>
        <v>0</v>
      </c>
      <c r="S2134" s="729">
        <f t="shared" si="232"/>
        <v>0</v>
      </c>
      <c r="U2134" s="738">
        <f t="shared" si="242"/>
        <v>196.89000000000033</v>
      </c>
      <c r="V2134" s="645">
        <f t="shared" si="235"/>
        <v>2.2264305309620593</v>
      </c>
      <c r="W2134" s="428">
        <f t="shared" si="241"/>
        <v>2.1401558447693199</v>
      </c>
      <c r="X2134" s="425">
        <f t="shared" si="237"/>
        <v>2.1525127448666463</v>
      </c>
    </row>
    <row r="2135" spans="1:31" x14ac:dyDescent="0.2">
      <c r="A2135" s="157">
        <v>45070</v>
      </c>
      <c r="B2135" s="179">
        <v>5231.4070000000002</v>
      </c>
      <c r="C2135">
        <v>320549</v>
      </c>
      <c r="D2135" s="645">
        <f t="shared" si="239"/>
        <v>1.6320147621736458</v>
      </c>
      <c r="E2135" s="428">
        <f t="shared" si="240"/>
        <v>2.2437400162340966</v>
      </c>
      <c r="F2135" s="425">
        <f t="shared" si="233"/>
        <v>2.1578346967570763</v>
      </c>
      <c r="G2135" s="717"/>
      <c r="H2135" s="229">
        <v>4547</v>
      </c>
      <c r="I2135" s="229">
        <v>620</v>
      </c>
      <c r="J2135" s="229">
        <v>0</v>
      </c>
      <c r="K2135" s="229">
        <v>0</v>
      </c>
      <c r="L2135" s="229">
        <v>0</v>
      </c>
      <c r="M2135" s="717"/>
      <c r="N2135" s="737">
        <f t="shared" si="227"/>
        <v>5167</v>
      </c>
      <c r="O2135" s="729">
        <f t="shared" si="228"/>
        <v>0.88000774143603644</v>
      </c>
      <c r="P2135" s="729">
        <f t="shared" si="229"/>
        <v>0.11999225856396362</v>
      </c>
      <c r="Q2135" s="729">
        <f t="shared" si="230"/>
        <v>0</v>
      </c>
      <c r="R2135" s="729">
        <f t="shared" si="231"/>
        <v>0</v>
      </c>
      <c r="S2135" s="729">
        <f t="shared" si="232"/>
        <v>0</v>
      </c>
      <c r="U2135" s="738">
        <f t="shared" si="242"/>
        <v>64.407000000000153</v>
      </c>
      <c r="V2135" s="645">
        <f t="shared" si="235"/>
        <v>1.6119220462394206</v>
      </c>
      <c r="W2135" s="428">
        <f t="shared" si="241"/>
        <v>2.1401558447693199</v>
      </c>
      <c r="X2135" s="425">
        <f t="shared" si="237"/>
        <v>2.1525127448666463</v>
      </c>
    </row>
    <row r="2136" spans="1:31" x14ac:dyDescent="0.2">
      <c r="A2136" s="157">
        <v>45071</v>
      </c>
      <c r="B2136">
        <v>8088.22</v>
      </c>
      <c r="C2136">
        <v>325931</v>
      </c>
      <c r="D2136" s="645">
        <f t="shared" si="239"/>
        <v>2.4815743209452306</v>
      </c>
      <c r="E2136" s="428">
        <f t="shared" si="240"/>
        <v>2.2437400162340966</v>
      </c>
      <c r="F2136" s="425">
        <f t="shared" si="233"/>
        <v>2.1578346967570763</v>
      </c>
      <c r="G2136" s="717"/>
      <c r="H2136" s="229">
        <v>5471</v>
      </c>
      <c r="I2136" s="229">
        <v>1628</v>
      </c>
      <c r="J2136" s="229">
        <v>758</v>
      </c>
      <c r="K2136" s="229">
        <v>0</v>
      </c>
      <c r="L2136" s="229">
        <v>0</v>
      </c>
      <c r="M2136" s="717"/>
      <c r="N2136" s="737">
        <f t="shared" si="227"/>
        <v>7857</v>
      </c>
      <c r="O2136" s="729">
        <f t="shared" si="228"/>
        <v>0.69632175130456919</v>
      </c>
      <c r="P2136" s="729">
        <f t="shared" si="229"/>
        <v>0.20720376734122439</v>
      </c>
      <c r="Q2136" s="729">
        <f t="shared" si="230"/>
        <v>9.6474481354206443E-2</v>
      </c>
      <c r="R2136" s="729">
        <f t="shared" si="231"/>
        <v>0</v>
      </c>
      <c r="S2136" s="729">
        <f t="shared" si="232"/>
        <v>0</v>
      </c>
      <c r="U2136" s="738">
        <f t="shared" si="242"/>
        <v>231.22000000000025</v>
      </c>
      <c r="V2136" s="645">
        <f t="shared" si="235"/>
        <v>2.4106329253737755</v>
      </c>
      <c r="W2136" s="428">
        <f t="shared" si="241"/>
        <v>2.1401558447693199</v>
      </c>
      <c r="X2136" s="425">
        <f t="shared" si="237"/>
        <v>2.1525127448666463</v>
      </c>
    </row>
    <row r="2137" spans="1:31" x14ac:dyDescent="0.2">
      <c r="A2137" s="157">
        <v>45072</v>
      </c>
      <c r="B2137">
        <v>4295.25</v>
      </c>
      <c r="C2137">
        <v>334041</v>
      </c>
      <c r="D2137" s="645">
        <f t="shared" si="239"/>
        <v>1.2858451507449684</v>
      </c>
      <c r="E2137" s="428">
        <f t="shared" si="240"/>
        <v>2.2437400162340966</v>
      </c>
      <c r="F2137" s="425">
        <f t="shared" si="233"/>
        <v>2.1578346967570763</v>
      </c>
      <c r="G2137" s="717"/>
      <c r="H2137" s="229">
        <v>3290</v>
      </c>
      <c r="I2137" s="229">
        <v>1143</v>
      </c>
      <c r="J2137" s="229">
        <v>0</v>
      </c>
      <c r="K2137" s="229">
        <v>0</v>
      </c>
      <c r="L2137" s="229">
        <v>287</v>
      </c>
      <c r="M2137" s="717"/>
      <c r="N2137" s="737">
        <f t="shared" si="227"/>
        <v>4720</v>
      </c>
      <c r="O2137" s="729">
        <f t="shared" si="228"/>
        <v>0.69703389830508478</v>
      </c>
      <c r="P2137" s="729">
        <f t="shared" si="229"/>
        <v>0.24216101694915254</v>
      </c>
      <c r="Q2137" s="729">
        <f t="shared" si="230"/>
        <v>0</v>
      </c>
      <c r="R2137" s="729">
        <f t="shared" si="231"/>
        <v>0</v>
      </c>
      <c r="S2137" s="729">
        <f t="shared" si="232"/>
        <v>6.0805084745762711E-2</v>
      </c>
      <c r="U2137" s="738">
        <f t="shared" si="242"/>
        <v>-424.75</v>
      </c>
      <c r="V2137" s="645">
        <f t="shared" si="235"/>
        <v>1.4130002005741811</v>
      </c>
      <c r="W2137" s="428">
        <f t="shared" si="241"/>
        <v>2.1401558447693199</v>
      </c>
      <c r="X2137" s="425">
        <f t="shared" si="237"/>
        <v>2.1525127448666463</v>
      </c>
    </row>
    <row r="2138" spans="1:31" x14ac:dyDescent="0.2">
      <c r="A2138" s="157">
        <v>45076</v>
      </c>
      <c r="B2138" s="179">
        <v>7133.6239999999998</v>
      </c>
      <c r="C2138">
        <v>237127</v>
      </c>
      <c r="D2138" s="645">
        <f t="shared" si="239"/>
        <v>3.008355859940032</v>
      </c>
      <c r="E2138" s="428">
        <f t="shared" si="240"/>
        <v>2.2437400162340966</v>
      </c>
      <c r="F2138" s="425">
        <f t="shared" si="233"/>
        <v>2.1578346967570763</v>
      </c>
      <c r="G2138" s="717"/>
      <c r="H2138" s="229">
        <v>3941</v>
      </c>
      <c r="I2138" s="229">
        <v>756</v>
      </c>
      <c r="J2138" s="229">
        <v>804</v>
      </c>
      <c r="K2138" s="229">
        <v>0</v>
      </c>
      <c r="L2138" s="229">
        <v>0</v>
      </c>
      <c r="M2138" s="717"/>
      <c r="N2138" s="737">
        <f t="shared" si="227"/>
        <v>5501</v>
      </c>
      <c r="O2138" s="729">
        <f t="shared" si="228"/>
        <v>0.71641519723686597</v>
      </c>
      <c r="P2138" s="729">
        <f t="shared" si="229"/>
        <v>0.13742955826213415</v>
      </c>
      <c r="Q2138" s="729">
        <f t="shared" si="230"/>
        <v>0.14615524450099981</v>
      </c>
      <c r="R2138" s="729">
        <f t="shared" si="231"/>
        <v>0</v>
      </c>
      <c r="S2138" s="729">
        <f t="shared" si="232"/>
        <v>0</v>
      </c>
      <c r="U2138" s="738">
        <f t="shared" si="242"/>
        <v>1632.6239999999998</v>
      </c>
      <c r="V2138" s="645">
        <f t="shared" si="235"/>
        <v>2.3198539179427056</v>
      </c>
      <c r="W2138" s="428">
        <f t="shared" si="241"/>
        <v>2.1401558447693199</v>
      </c>
      <c r="X2138" s="425">
        <f t="shared" si="237"/>
        <v>2.1525127448666463</v>
      </c>
    </row>
    <row r="2139" spans="1:31" x14ac:dyDescent="0.2">
      <c r="A2139" s="157">
        <v>45077</v>
      </c>
      <c r="B2139" s="179">
        <v>5361.6220000000003</v>
      </c>
      <c r="C2139">
        <v>363978</v>
      </c>
      <c r="D2139" s="645">
        <f t="shared" si="239"/>
        <v>1.4730621081493938</v>
      </c>
      <c r="E2139" s="428">
        <f t="shared" si="240"/>
        <v>2.2437400162340966</v>
      </c>
      <c r="F2139" s="425">
        <f t="shared" si="233"/>
        <v>2.1578346967570763</v>
      </c>
      <c r="G2139" s="717"/>
      <c r="H2139" s="229">
        <v>5352</v>
      </c>
      <c r="I2139" s="229">
        <v>10</v>
      </c>
      <c r="J2139" s="229">
        <v>0</v>
      </c>
      <c r="K2139" s="229">
        <v>0</v>
      </c>
      <c r="L2139" s="229">
        <v>0</v>
      </c>
      <c r="M2139" s="717"/>
      <c r="N2139" s="737">
        <f t="shared" si="227"/>
        <v>5362</v>
      </c>
      <c r="O2139" s="729">
        <f t="shared" si="228"/>
        <v>0.99813502424468481</v>
      </c>
      <c r="P2139" s="729">
        <f t="shared" si="229"/>
        <v>1.8649757553151809E-3</v>
      </c>
      <c r="Q2139" s="729">
        <f t="shared" si="230"/>
        <v>0</v>
      </c>
      <c r="R2139" s="729">
        <f t="shared" si="231"/>
        <v>0</v>
      </c>
      <c r="S2139" s="729">
        <f t="shared" si="232"/>
        <v>0</v>
      </c>
      <c r="U2139" s="738">
        <f t="shared" si="242"/>
        <v>-0.37799999999970169</v>
      </c>
      <c r="V2139" s="748">
        <f t="shared" si="235"/>
        <v>1.4731659605800351</v>
      </c>
      <c r="W2139" s="749">
        <f t="shared" si="241"/>
        <v>2.1401558447693199</v>
      </c>
      <c r="X2139" s="750">
        <f t="shared" si="237"/>
        <v>2.1525127448666463</v>
      </c>
    </row>
    <row r="2140" spans="1:31" x14ac:dyDescent="0.2">
      <c r="A2140" s="711">
        <v>45078</v>
      </c>
      <c r="B2140" s="723">
        <v>8910.9680000000008</v>
      </c>
      <c r="C2140" s="109">
        <v>339430</v>
      </c>
      <c r="D2140" s="724">
        <f t="shared" si="239"/>
        <v>2.6252741360516163</v>
      </c>
      <c r="E2140" s="712">
        <f>AVERAGE(D2140:D2162)</f>
        <v>2.115166277615133</v>
      </c>
      <c r="F2140" s="725">
        <f t="shared" si="233"/>
        <v>2.1578346967570763</v>
      </c>
      <c r="G2140" s="726"/>
      <c r="H2140" s="762">
        <v>7869</v>
      </c>
      <c r="I2140" s="762">
        <v>605</v>
      </c>
      <c r="J2140" s="762">
        <v>595</v>
      </c>
      <c r="K2140" s="762">
        <v>0</v>
      </c>
      <c r="L2140" s="762">
        <v>64</v>
      </c>
      <c r="M2140" s="726"/>
      <c r="N2140" s="741">
        <f t="shared" si="227"/>
        <v>9133</v>
      </c>
      <c r="O2140" s="728">
        <f t="shared" si="228"/>
        <v>0.86160078834993981</v>
      </c>
      <c r="P2140" s="728">
        <f t="shared" si="229"/>
        <v>6.6243293550859519E-2</v>
      </c>
      <c r="Q2140" s="728">
        <f t="shared" si="230"/>
        <v>6.5148363078944491E-2</v>
      </c>
      <c r="R2140" s="728">
        <f t="shared" si="231"/>
        <v>0</v>
      </c>
      <c r="S2140" s="728">
        <f t="shared" si="232"/>
        <v>7.0075550202562138E-3</v>
      </c>
      <c r="T2140" s="109"/>
      <c r="U2140" s="740">
        <f t="shared" si="242"/>
        <v>-222.03199999999924</v>
      </c>
      <c r="V2140" s="645">
        <f t="shared" si="235"/>
        <v>2.6906873287570336</v>
      </c>
      <c r="W2140" s="712">
        <f>AVERAGE(V2140:V2162)</f>
        <v>2.0972930253040856</v>
      </c>
      <c r="X2140" s="425">
        <f t="shared" si="237"/>
        <v>2.1525127448666463</v>
      </c>
      <c r="Y2140" s="109"/>
      <c r="Z2140" s="30"/>
      <c r="AA2140" s="30"/>
      <c r="AB2140" s="30"/>
      <c r="AC2140" s="30"/>
      <c r="AD2140" s="30"/>
      <c r="AE2140" s="30"/>
    </row>
    <row r="2141" spans="1:31" s="350" customFormat="1" x14ac:dyDescent="0.2">
      <c r="A2141" s="695">
        <v>45079</v>
      </c>
      <c r="E2141" s="696">
        <f t="shared" ref="E2141:E2162" si="243">$E$2140</f>
        <v>2.115166277615133</v>
      </c>
      <c r="F2141" s="696">
        <f t="shared" si="233"/>
        <v>2.1578346967570763</v>
      </c>
      <c r="G2141" s="717"/>
      <c r="H2141" s="736"/>
      <c r="I2141" s="736"/>
      <c r="J2141" s="736"/>
      <c r="K2141" s="736"/>
      <c r="L2141" s="736"/>
      <c r="M2141" s="696"/>
      <c r="O2141" s="732"/>
      <c r="P2141" s="732"/>
      <c r="Q2141" s="732"/>
      <c r="R2141" s="732"/>
      <c r="S2141" s="732"/>
      <c r="V2141" s="751"/>
      <c r="W2141" s="696">
        <f>$W$2140</f>
        <v>2.0972930253040856</v>
      </c>
      <c r="X2141" s="696">
        <f t="shared" si="237"/>
        <v>2.1525127448666463</v>
      </c>
      <c r="Z2141" s="759">
        <v>45078</v>
      </c>
      <c r="AA2141" s="760">
        <f>AVERAGE(O2140:O21559)</f>
        <v>0.79092911796400955</v>
      </c>
      <c r="AB2141" s="760">
        <f>AVERAGE(P2140:P2162)</f>
        <v>0.17499274081609786</v>
      </c>
      <c r="AC2141" s="760">
        <f>AVERAGE(Q2140:Q2162)</f>
        <v>4.7831595827226035E-2</v>
      </c>
      <c r="AD2141" s="760">
        <f>AVERAGE(R2141:R21559)</f>
        <v>0</v>
      </c>
      <c r="AE2141" s="760">
        <f>AVERAGE(S2140:S2162)</f>
        <v>9.253663877263724E-3</v>
      </c>
    </row>
    <row r="2142" spans="1:31" x14ac:dyDescent="0.2">
      <c r="A2142" s="157">
        <v>45082</v>
      </c>
      <c r="B2142">
        <v>7213.92</v>
      </c>
      <c r="C2142">
        <v>367032</v>
      </c>
      <c r="D2142" s="645">
        <f t="shared" si="239"/>
        <v>1.9654744000523114</v>
      </c>
      <c r="E2142" s="428">
        <f t="shared" si="243"/>
        <v>2.115166277615133</v>
      </c>
      <c r="F2142" s="425">
        <f t="shared" si="233"/>
        <v>2.1578346967570763</v>
      </c>
      <c r="G2142" s="717"/>
      <c r="H2142" s="229">
        <v>5918</v>
      </c>
      <c r="I2142" s="229">
        <v>1607</v>
      </c>
      <c r="J2142" s="229">
        <v>18</v>
      </c>
      <c r="K2142" s="229">
        <v>0</v>
      </c>
      <c r="L2142" s="229">
        <v>0</v>
      </c>
      <c r="M2142" s="717"/>
      <c r="N2142" s="737">
        <f t="shared" si="227"/>
        <v>7543</v>
      </c>
      <c r="O2142" s="729">
        <f t="shared" si="228"/>
        <v>0.78456847408193031</v>
      </c>
      <c r="P2142" s="729">
        <f t="shared" si="229"/>
        <v>0.21304520747713113</v>
      </c>
      <c r="Q2142" s="729">
        <f t="shared" si="230"/>
        <v>2.3863184409386186E-3</v>
      </c>
      <c r="R2142" s="729">
        <f t="shared" si="231"/>
        <v>0</v>
      </c>
      <c r="S2142" s="729">
        <f t="shared" si="232"/>
        <v>0</v>
      </c>
      <c r="U2142" s="738">
        <f t="shared" si="242"/>
        <v>-329.07999999999993</v>
      </c>
      <c r="V2142" s="645">
        <f t="shared" si="235"/>
        <v>2.0551341572396957</v>
      </c>
      <c r="W2142" s="428">
        <f>$W$2140</f>
        <v>2.0972930253040856</v>
      </c>
      <c r="X2142" s="425">
        <f t="shared" si="237"/>
        <v>2.1525127448666463</v>
      </c>
    </row>
    <row r="2143" spans="1:31" x14ac:dyDescent="0.2">
      <c r="A2143" s="157">
        <v>45083</v>
      </c>
      <c r="B2143">
        <v>8812.6200000000008</v>
      </c>
      <c r="C2143">
        <v>320649</v>
      </c>
      <c r="D2143" s="645">
        <f t="shared" si="239"/>
        <v>2.7483697126764786</v>
      </c>
      <c r="E2143" s="428">
        <f t="shared" si="243"/>
        <v>2.115166277615133</v>
      </c>
      <c r="F2143" s="425">
        <f t="shared" si="233"/>
        <v>2.1578346967570763</v>
      </c>
      <c r="G2143" s="717"/>
      <c r="H2143" s="229">
        <v>6635</v>
      </c>
      <c r="I2143" s="229">
        <v>1684</v>
      </c>
      <c r="J2143" s="229">
        <v>543</v>
      </c>
      <c r="K2143" s="229">
        <v>0</v>
      </c>
      <c r="L2143" s="229">
        <v>0</v>
      </c>
      <c r="M2143" s="717"/>
      <c r="N2143" s="737">
        <f t="shared" si="227"/>
        <v>8862</v>
      </c>
      <c r="O2143" s="729">
        <f t="shared" si="228"/>
        <v>0.74870232453170837</v>
      </c>
      <c r="P2143" s="729">
        <f t="shared" si="229"/>
        <v>0.19002482509591515</v>
      </c>
      <c r="Q2143" s="729">
        <f t="shared" si="230"/>
        <v>6.1272850372376439E-2</v>
      </c>
      <c r="R2143" s="729">
        <f t="shared" si="231"/>
        <v>0</v>
      </c>
      <c r="S2143" s="729">
        <f t="shared" si="232"/>
        <v>0</v>
      </c>
      <c r="U2143" s="738">
        <f t="shared" si="242"/>
        <v>-49.3799999999992</v>
      </c>
      <c r="V2143" s="645">
        <f t="shared" si="235"/>
        <v>2.7637697295173225</v>
      </c>
      <c r="W2143" s="428">
        <f t="shared" ref="W2143:W2162" si="244">$W$2140</f>
        <v>2.0972930253040856</v>
      </c>
      <c r="X2143" s="425">
        <f t="shared" si="237"/>
        <v>2.1525127448666463</v>
      </c>
    </row>
    <row r="2144" spans="1:31" x14ac:dyDescent="0.2">
      <c r="A2144" s="157">
        <v>45084</v>
      </c>
      <c r="B2144" s="179">
        <v>7530.4359999999997</v>
      </c>
      <c r="C2144">
        <v>332445</v>
      </c>
      <c r="D2144" s="645">
        <f t="shared" si="239"/>
        <v>2.2651674713110439</v>
      </c>
      <c r="E2144" s="428">
        <f t="shared" si="243"/>
        <v>2.115166277615133</v>
      </c>
      <c r="F2144" s="425">
        <f t="shared" si="233"/>
        <v>2.1578346967570763</v>
      </c>
      <c r="G2144" s="717"/>
      <c r="H2144" s="229">
        <v>6854</v>
      </c>
      <c r="I2144" s="229">
        <v>165</v>
      </c>
      <c r="J2144" s="229">
        <v>13</v>
      </c>
      <c r="K2144" s="229">
        <v>0</v>
      </c>
      <c r="L2144" s="229">
        <v>0</v>
      </c>
      <c r="M2144" s="717"/>
      <c r="N2144" s="737">
        <f t="shared" si="227"/>
        <v>7032</v>
      </c>
      <c r="O2144" s="729">
        <f t="shared" si="228"/>
        <v>0.97468714448236637</v>
      </c>
      <c r="P2144" s="729">
        <f t="shared" si="229"/>
        <v>2.3464163822525596E-2</v>
      </c>
      <c r="Q2144" s="729">
        <f t="shared" si="230"/>
        <v>1.8486916951080774E-3</v>
      </c>
      <c r="R2144" s="729">
        <f t="shared" si="231"/>
        <v>0</v>
      </c>
      <c r="S2144" s="729">
        <f t="shared" si="232"/>
        <v>0</v>
      </c>
      <c r="U2144" s="738">
        <f t="shared" si="242"/>
        <v>498.43599999999969</v>
      </c>
      <c r="V2144" s="645">
        <f t="shared" si="235"/>
        <v>2.1152371068898614</v>
      </c>
      <c r="W2144" s="428">
        <f t="shared" si="244"/>
        <v>2.0972930253040856</v>
      </c>
      <c r="X2144" s="425">
        <f t="shared" si="237"/>
        <v>2.1525127448666463</v>
      </c>
    </row>
    <row r="2145" spans="1:24" x14ac:dyDescent="0.2">
      <c r="A2145" s="157">
        <v>45085</v>
      </c>
      <c r="B2145" s="179">
        <v>11542.644</v>
      </c>
      <c r="C2145">
        <v>353178</v>
      </c>
      <c r="D2145" s="645">
        <f t="shared" si="239"/>
        <v>3.2682228224861118</v>
      </c>
      <c r="E2145" s="428">
        <f t="shared" si="243"/>
        <v>2.115166277615133</v>
      </c>
      <c r="F2145" s="425">
        <f t="shared" si="233"/>
        <v>2.1578346967570763</v>
      </c>
      <c r="G2145" s="717"/>
      <c r="H2145" s="229">
        <v>7696</v>
      </c>
      <c r="I2145" s="229">
        <v>2082</v>
      </c>
      <c r="J2145" s="229">
        <v>856</v>
      </c>
      <c r="K2145" s="229">
        <v>0</v>
      </c>
      <c r="L2145" s="229">
        <v>0</v>
      </c>
      <c r="M2145" s="717"/>
      <c r="N2145" s="737">
        <f t="shared" si="227"/>
        <v>10634</v>
      </c>
      <c r="O2145" s="729">
        <f t="shared" si="228"/>
        <v>0.72371638141809291</v>
      </c>
      <c r="P2145" s="729">
        <f t="shared" si="229"/>
        <v>0.19578709798758698</v>
      </c>
      <c r="Q2145" s="729">
        <f t="shared" si="230"/>
        <v>8.0496520594320109E-2</v>
      </c>
      <c r="R2145" s="729">
        <f t="shared" si="231"/>
        <v>0</v>
      </c>
      <c r="S2145" s="729">
        <f t="shared" si="232"/>
        <v>0</v>
      </c>
      <c r="U2145" s="738">
        <f t="shared" si="242"/>
        <v>908.64400000000023</v>
      </c>
      <c r="V2145" s="645">
        <f t="shared" si="235"/>
        <v>3.0109463216848162</v>
      </c>
      <c r="W2145" s="428">
        <f t="shared" si="244"/>
        <v>2.0972930253040856</v>
      </c>
      <c r="X2145" s="425">
        <f t="shared" si="237"/>
        <v>2.1525127448666463</v>
      </c>
    </row>
    <row r="2146" spans="1:24" x14ac:dyDescent="0.2">
      <c r="A2146" s="157">
        <v>45086</v>
      </c>
      <c r="B2146">
        <v>4688.7</v>
      </c>
      <c r="C2146">
        <v>240191</v>
      </c>
      <c r="D2146" s="645">
        <f t="shared" si="239"/>
        <v>1.952071476449992</v>
      </c>
      <c r="E2146" s="428">
        <f t="shared" si="243"/>
        <v>2.115166277615133</v>
      </c>
      <c r="F2146" s="425">
        <f t="shared" si="233"/>
        <v>2.1578346967570763</v>
      </c>
      <c r="G2146" s="717"/>
      <c r="H2146" s="229">
        <v>3181</v>
      </c>
      <c r="I2146" s="229">
        <v>68</v>
      </c>
      <c r="J2146" s="229">
        <v>1202</v>
      </c>
      <c r="K2146" s="229">
        <v>0</v>
      </c>
      <c r="L2146" s="229">
        <v>23</v>
      </c>
      <c r="M2146" s="717"/>
      <c r="N2146" s="737">
        <f t="shared" si="227"/>
        <v>4474</v>
      </c>
      <c r="O2146" s="729">
        <f t="shared" si="228"/>
        <v>0.71099687080911933</v>
      </c>
      <c r="P2146" s="729">
        <f t="shared" si="229"/>
        <v>1.5198927134555208E-2</v>
      </c>
      <c r="Q2146" s="729">
        <f t="shared" si="230"/>
        <v>0.26866338846669646</v>
      </c>
      <c r="R2146" s="729">
        <f t="shared" si="231"/>
        <v>0</v>
      </c>
      <c r="S2146" s="729">
        <f t="shared" si="232"/>
        <v>5.1408135896289673E-3</v>
      </c>
      <c r="U2146" s="738">
        <f t="shared" si="242"/>
        <v>214.69999999999982</v>
      </c>
      <c r="V2146" s="645">
        <f t="shared" si="235"/>
        <v>1.8626842804268271</v>
      </c>
      <c r="W2146" s="428">
        <f t="shared" si="244"/>
        <v>2.0972930253040856</v>
      </c>
      <c r="X2146" s="425">
        <f t="shared" si="237"/>
        <v>2.1525127448666463</v>
      </c>
    </row>
    <row r="2147" spans="1:24" x14ac:dyDescent="0.2">
      <c r="A2147" s="157">
        <v>45087</v>
      </c>
      <c r="B2147">
        <v>6157.88</v>
      </c>
      <c r="C2147">
        <v>291227</v>
      </c>
      <c r="D2147" s="645">
        <f t="shared" si="239"/>
        <v>2.1144605410899402</v>
      </c>
      <c r="E2147" s="428">
        <f t="shared" si="243"/>
        <v>2.115166277615133</v>
      </c>
      <c r="F2147" s="425">
        <f t="shared" si="233"/>
        <v>2.1578346967570763</v>
      </c>
      <c r="G2147" s="717"/>
      <c r="H2147" s="229">
        <v>4594</v>
      </c>
      <c r="I2147" s="229">
        <v>1534</v>
      </c>
      <c r="J2147" s="229">
        <v>41</v>
      </c>
      <c r="K2147" s="229">
        <v>0</v>
      </c>
      <c r="L2147" s="229">
        <v>138</v>
      </c>
      <c r="M2147" s="717"/>
      <c r="N2147" s="737">
        <f t="shared" si="227"/>
        <v>6307</v>
      </c>
      <c r="O2147" s="729">
        <f t="shared" si="228"/>
        <v>0.72839701918503252</v>
      </c>
      <c r="P2147" s="729">
        <f t="shared" si="229"/>
        <v>0.24322181702869827</v>
      </c>
      <c r="Q2147" s="729">
        <f t="shared" si="230"/>
        <v>6.5007134929443476E-3</v>
      </c>
      <c r="R2147" s="729">
        <f t="shared" si="231"/>
        <v>0</v>
      </c>
      <c r="S2147" s="729">
        <f t="shared" si="232"/>
        <v>2.1880450293324877E-2</v>
      </c>
      <c r="U2147" s="738">
        <f t="shared" si="242"/>
        <v>-149.11999999999989</v>
      </c>
      <c r="V2147" s="645">
        <f t="shared" si="235"/>
        <v>2.165664584671064</v>
      </c>
      <c r="W2147" s="428">
        <f t="shared" si="244"/>
        <v>2.0972930253040856</v>
      </c>
      <c r="X2147" s="425">
        <f t="shared" si="237"/>
        <v>2.1525127448666463</v>
      </c>
    </row>
    <row r="2148" spans="1:24" s="350" customFormat="1" x14ac:dyDescent="0.2">
      <c r="A2148" s="695">
        <v>45089</v>
      </c>
      <c r="E2148" s="696">
        <f t="shared" si="243"/>
        <v>2.115166277615133</v>
      </c>
      <c r="F2148" s="696">
        <f t="shared" si="233"/>
        <v>2.1578346967570763</v>
      </c>
      <c r="G2148" s="717"/>
      <c r="H2148" s="736"/>
      <c r="I2148" s="736"/>
      <c r="J2148" s="736"/>
      <c r="K2148" s="736"/>
      <c r="L2148" s="736"/>
      <c r="M2148" s="717"/>
      <c r="O2148" s="732"/>
      <c r="P2148" s="732"/>
      <c r="Q2148" s="732"/>
      <c r="R2148" s="732"/>
      <c r="S2148" s="732"/>
      <c r="V2148" s="751"/>
      <c r="W2148" s="696">
        <f t="shared" si="244"/>
        <v>2.0972930253040856</v>
      </c>
      <c r="X2148" s="425">
        <f t="shared" si="237"/>
        <v>2.1525127448666463</v>
      </c>
    </row>
    <row r="2149" spans="1:24" s="350" customFormat="1" x14ac:dyDescent="0.2">
      <c r="A2149" s="695">
        <v>45090</v>
      </c>
      <c r="E2149" s="696">
        <f t="shared" si="243"/>
        <v>2.115166277615133</v>
      </c>
      <c r="F2149" s="696">
        <f t="shared" si="233"/>
        <v>2.1578346967570763</v>
      </c>
      <c r="G2149" s="717"/>
      <c r="H2149" s="736"/>
      <c r="I2149" s="736"/>
      <c r="J2149" s="736"/>
      <c r="K2149" s="736"/>
      <c r="L2149" s="736"/>
      <c r="M2149" s="717"/>
      <c r="O2149" s="732"/>
      <c r="P2149" s="732"/>
      <c r="Q2149" s="732"/>
      <c r="R2149" s="732"/>
      <c r="S2149" s="732"/>
      <c r="V2149" s="751"/>
      <c r="W2149" s="696">
        <f t="shared" si="244"/>
        <v>2.0972930253040856</v>
      </c>
      <c r="X2149" s="425">
        <f t="shared" si="237"/>
        <v>2.1525127448666463</v>
      </c>
    </row>
    <row r="2150" spans="1:24" x14ac:dyDescent="0.2">
      <c r="A2150" s="157">
        <v>45091</v>
      </c>
      <c r="B2150">
        <v>6944.99</v>
      </c>
      <c r="C2150">
        <v>326667</v>
      </c>
      <c r="D2150" s="645">
        <f t="shared" si="239"/>
        <v>2.1260151775355332</v>
      </c>
      <c r="E2150" s="428">
        <f t="shared" si="243"/>
        <v>2.115166277615133</v>
      </c>
      <c r="F2150" s="425">
        <f t="shared" si="233"/>
        <v>2.1578346967570763</v>
      </c>
      <c r="G2150" s="717"/>
      <c r="H2150" s="229">
        <v>5899</v>
      </c>
      <c r="I2150" s="229">
        <v>477</v>
      </c>
      <c r="J2150" s="229">
        <v>568</v>
      </c>
      <c r="K2150" s="229">
        <v>0</v>
      </c>
      <c r="L2150" s="229">
        <v>0</v>
      </c>
      <c r="M2150" s="717"/>
      <c r="N2150" s="737">
        <f t="shared" si="227"/>
        <v>6944</v>
      </c>
      <c r="O2150" s="729">
        <f t="shared" si="228"/>
        <v>0.84951036866359442</v>
      </c>
      <c r="P2150" s="729">
        <f t="shared" si="229"/>
        <v>6.869239631336406E-2</v>
      </c>
      <c r="Q2150" s="729">
        <f t="shared" si="230"/>
        <v>8.1797235023041481E-2</v>
      </c>
      <c r="R2150" s="729">
        <f t="shared" si="231"/>
        <v>0</v>
      </c>
      <c r="S2150" s="729">
        <f t="shared" si="232"/>
        <v>0</v>
      </c>
      <c r="U2150" s="738">
        <f t="shared" ref="U2150:U2175" si="245">B2150-N2150</f>
        <v>0.98999999999978172</v>
      </c>
      <c r="V2150" s="645">
        <f t="shared" si="235"/>
        <v>2.125712116620289</v>
      </c>
      <c r="W2150" s="428">
        <f t="shared" si="244"/>
        <v>2.0972930253040856</v>
      </c>
      <c r="X2150" s="425">
        <f t="shared" si="237"/>
        <v>2.1525127448666463</v>
      </c>
    </row>
    <row r="2151" spans="1:24" x14ac:dyDescent="0.2">
      <c r="A2151" s="157">
        <v>45092</v>
      </c>
      <c r="B2151">
        <v>7776.16</v>
      </c>
      <c r="C2151">
        <v>317538</v>
      </c>
      <c r="D2151" s="645">
        <f t="shared" si="239"/>
        <v>2.448891156334045</v>
      </c>
      <c r="E2151" s="428">
        <f t="shared" si="243"/>
        <v>2.115166277615133</v>
      </c>
      <c r="F2151" s="425">
        <f t="shared" si="233"/>
        <v>2.1578346967570763</v>
      </c>
      <c r="G2151" s="717"/>
      <c r="H2151" s="229">
        <v>4840</v>
      </c>
      <c r="I2151" s="229">
        <v>1831</v>
      </c>
      <c r="J2151" s="229">
        <v>20</v>
      </c>
      <c r="K2151" s="229">
        <v>0</v>
      </c>
      <c r="L2151" s="229">
        <v>0</v>
      </c>
      <c r="M2151" s="717"/>
      <c r="N2151" s="737">
        <f t="shared" si="227"/>
        <v>6691</v>
      </c>
      <c r="O2151" s="729">
        <f t="shared" si="228"/>
        <v>0.7233597369600957</v>
      </c>
      <c r="P2151" s="729">
        <f t="shared" si="229"/>
        <v>0.27365117321775517</v>
      </c>
      <c r="Q2151" s="729">
        <f t="shared" si="230"/>
        <v>2.9890898221491555E-3</v>
      </c>
      <c r="R2151" s="729">
        <f t="shared" si="231"/>
        <v>0</v>
      </c>
      <c r="S2151" s="729">
        <f t="shared" si="232"/>
        <v>0</v>
      </c>
      <c r="U2151" s="738">
        <f t="shared" si="245"/>
        <v>1085.1599999999999</v>
      </c>
      <c r="V2151" s="645">
        <f t="shared" si="235"/>
        <v>2.1071493805465802</v>
      </c>
      <c r="W2151" s="428">
        <f t="shared" si="244"/>
        <v>2.0972930253040856</v>
      </c>
      <c r="X2151" s="425">
        <f t="shared" si="237"/>
        <v>2.1525127448666463</v>
      </c>
    </row>
    <row r="2152" spans="1:24" x14ac:dyDescent="0.2">
      <c r="A2152" s="157">
        <v>45093</v>
      </c>
      <c r="B2152">
        <v>3451.76</v>
      </c>
      <c r="C2152">
        <v>351518</v>
      </c>
      <c r="D2152" s="645">
        <f t="shared" si="239"/>
        <v>0.98195824964866663</v>
      </c>
      <c r="E2152" s="428">
        <f t="shared" si="243"/>
        <v>2.115166277615133</v>
      </c>
      <c r="F2152" s="425">
        <f t="shared" si="233"/>
        <v>2.1578346967570763</v>
      </c>
      <c r="G2152" s="717"/>
      <c r="H2152" s="229">
        <v>3026</v>
      </c>
      <c r="I2152" s="229">
        <v>428</v>
      </c>
      <c r="J2152" s="229">
        <v>0</v>
      </c>
      <c r="K2152" s="229">
        <v>0</v>
      </c>
      <c r="L2152" s="229">
        <v>0</v>
      </c>
      <c r="M2152" s="717"/>
      <c r="N2152" s="737">
        <f t="shared" si="227"/>
        <v>3454</v>
      </c>
      <c r="O2152" s="729">
        <f t="shared" si="228"/>
        <v>0.87608569774174871</v>
      </c>
      <c r="P2152" s="729">
        <f t="shared" si="229"/>
        <v>0.1239143022582513</v>
      </c>
      <c r="Q2152" s="729">
        <f t="shared" si="230"/>
        <v>0</v>
      </c>
      <c r="R2152" s="729">
        <f t="shared" si="231"/>
        <v>0</v>
      </c>
      <c r="S2152" s="729">
        <f t="shared" si="232"/>
        <v>0</v>
      </c>
      <c r="U2152" s="738">
        <f t="shared" si="245"/>
        <v>-2.2399999999997817</v>
      </c>
      <c r="V2152" s="645">
        <f t="shared" si="235"/>
        <v>0.98259548586416623</v>
      </c>
      <c r="W2152" s="428">
        <f t="shared" si="244"/>
        <v>2.0972930253040856</v>
      </c>
      <c r="X2152" s="425">
        <f t="shared" si="237"/>
        <v>2.1525127448666463</v>
      </c>
    </row>
    <row r="2153" spans="1:24" x14ac:dyDescent="0.2">
      <c r="A2153" s="157">
        <v>45096</v>
      </c>
      <c r="B2153" s="179">
        <v>4411.3789999999999</v>
      </c>
      <c r="C2153">
        <v>329139</v>
      </c>
      <c r="D2153" s="645">
        <f t="shared" si="239"/>
        <v>1.3402784234016631</v>
      </c>
      <c r="E2153" s="428">
        <f t="shared" si="243"/>
        <v>2.115166277615133</v>
      </c>
      <c r="F2153" s="425">
        <f t="shared" si="233"/>
        <v>2.1578346967570763</v>
      </c>
      <c r="G2153" s="717"/>
      <c r="H2153" s="229">
        <v>3567</v>
      </c>
      <c r="I2153" s="229">
        <v>1172</v>
      </c>
      <c r="J2153" s="229">
        <v>0</v>
      </c>
      <c r="K2153" s="229">
        <v>0</v>
      </c>
      <c r="L2153" s="229">
        <v>490</v>
      </c>
      <c r="M2153" s="717"/>
      <c r="N2153" s="737">
        <f t="shared" si="227"/>
        <v>5229</v>
      </c>
      <c r="O2153" s="729">
        <f t="shared" si="228"/>
        <v>0.68215720022948934</v>
      </c>
      <c r="P2153" s="729">
        <f t="shared" si="229"/>
        <v>0.22413463377318799</v>
      </c>
      <c r="Q2153" s="729">
        <f t="shared" si="230"/>
        <v>0</v>
      </c>
      <c r="R2153" s="729">
        <f t="shared" si="231"/>
        <v>0</v>
      </c>
      <c r="S2153" s="729">
        <f t="shared" si="232"/>
        <v>9.3708165997322623E-2</v>
      </c>
      <c r="U2153" s="738">
        <f t="shared" si="245"/>
        <v>-817.62100000000009</v>
      </c>
      <c r="V2153" s="645">
        <f t="shared" si="235"/>
        <v>1.5886904924667087</v>
      </c>
      <c r="W2153" s="428">
        <f t="shared" si="244"/>
        <v>2.0972930253040856</v>
      </c>
      <c r="X2153" s="425">
        <f t="shared" si="237"/>
        <v>2.1525127448666463</v>
      </c>
    </row>
    <row r="2154" spans="1:24" x14ac:dyDescent="0.2">
      <c r="A2154" s="157">
        <v>45097</v>
      </c>
      <c r="B2154">
        <v>5046.07</v>
      </c>
      <c r="C2154">
        <v>321489</v>
      </c>
      <c r="D2154" s="645">
        <f t="shared" si="239"/>
        <v>1.5695933608925965</v>
      </c>
      <c r="E2154" s="428">
        <f t="shared" si="243"/>
        <v>2.115166277615133</v>
      </c>
      <c r="F2154" s="425">
        <f t="shared" si="233"/>
        <v>2.1578346967570763</v>
      </c>
      <c r="G2154" s="717"/>
      <c r="H2154" s="229">
        <v>3121</v>
      </c>
      <c r="I2154" s="229">
        <v>1615</v>
      </c>
      <c r="J2154" s="229">
        <v>517</v>
      </c>
      <c r="K2154" s="229">
        <v>0</v>
      </c>
      <c r="L2154" s="229">
        <v>179</v>
      </c>
      <c r="M2154" s="717"/>
      <c r="N2154" s="737">
        <f t="shared" si="227"/>
        <v>5432</v>
      </c>
      <c r="O2154" s="729">
        <f t="shared" si="228"/>
        <v>0.57455817378497787</v>
      </c>
      <c r="P2154" s="729">
        <f t="shared" si="229"/>
        <v>0.29731222385861561</v>
      </c>
      <c r="Q2154" s="729">
        <f t="shared" si="230"/>
        <v>9.5176730486008831E-2</v>
      </c>
      <c r="R2154" s="729">
        <f t="shared" si="231"/>
        <v>0</v>
      </c>
      <c r="S2154" s="729">
        <f t="shared" si="232"/>
        <v>3.2952871870397644E-2</v>
      </c>
      <c r="U2154" s="738">
        <f t="shared" si="245"/>
        <v>-385.93000000000029</v>
      </c>
      <c r="V2154" s="645">
        <f t="shared" si="235"/>
        <v>1.6896379036296731</v>
      </c>
      <c r="W2154" s="428">
        <f t="shared" si="244"/>
        <v>2.0972930253040856</v>
      </c>
      <c r="X2154" s="425">
        <f t="shared" si="237"/>
        <v>2.1525127448666463</v>
      </c>
    </row>
    <row r="2155" spans="1:24" x14ac:dyDescent="0.2">
      <c r="A2155" s="157">
        <v>45098</v>
      </c>
      <c r="B2155" s="179">
        <v>5557.5820000000003</v>
      </c>
      <c r="C2155">
        <v>317264</v>
      </c>
      <c r="D2155" s="645">
        <f t="shared" si="239"/>
        <v>1.751721594634122</v>
      </c>
      <c r="E2155" s="428">
        <f t="shared" si="243"/>
        <v>2.115166277615133</v>
      </c>
      <c r="F2155" s="425">
        <f t="shared" si="233"/>
        <v>2.1578346967570763</v>
      </c>
      <c r="G2155" s="717"/>
      <c r="H2155" s="229">
        <v>5365</v>
      </c>
      <c r="I2155" s="229">
        <v>20</v>
      </c>
      <c r="J2155" s="229">
        <v>76</v>
      </c>
      <c r="K2155" s="229">
        <v>0</v>
      </c>
      <c r="L2155" s="229">
        <v>0</v>
      </c>
      <c r="M2155" s="717"/>
      <c r="N2155" s="737">
        <f t="shared" si="227"/>
        <v>5461</v>
      </c>
      <c r="O2155" s="729">
        <f t="shared" si="228"/>
        <v>0.98242080205090643</v>
      </c>
      <c r="P2155" s="729">
        <f t="shared" si="229"/>
        <v>3.6623329060611609E-3</v>
      </c>
      <c r="Q2155" s="729">
        <f t="shared" si="230"/>
        <v>1.3916865043032411E-2</v>
      </c>
      <c r="R2155" s="729">
        <f t="shared" si="231"/>
        <v>0</v>
      </c>
      <c r="S2155" s="729">
        <f t="shared" si="232"/>
        <v>0</v>
      </c>
      <c r="U2155" s="738">
        <f t="shared" si="245"/>
        <v>96.582000000000335</v>
      </c>
      <c r="V2155" s="645">
        <f t="shared" si="235"/>
        <v>1.7212794392052044</v>
      </c>
      <c r="W2155" s="428">
        <f t="shared" si="244"/>
        <v>2.0972930253040856</v>
      </c>
      <c r="X2155" s="425">
        <f t="shared" si="237"/>
        <v>2.1525127448666463</v>
      </c>
    </row>
    <row r="2156" spans="1:24" x14ac:dyDescent="0.2">
      <c r="A2156" s="157">
        <v>45099</v>
      </c>
      <c r="B2156" s="179">
        <v>9577.7939999999999</v>
      </c>
      <c r="C2156">
        <v>278867</v>
      </c>
      <c r="D2156" s="645">
        <f t="shared" si="239"/>
        <v>3.4345383283070423</v>
      </c>
      <c r="E2156" s="428">
        <f t="shared" si="243"/>
        <v>2.115166277615133</v>
      </c>
      <c r="F2156" s="425">
        <f t="shared" si="233"/>
        <v>2.1578346967570763</v>
      </c>
      <c r="G2156" s="717"/>
      <c r="H2156" s="229">
        <v>5785</v>
      </c>
      <c r="I2156" s="229">
        <v>2184</v>
      </c>
      <c r="J2156" s="229">
        <v>451</v>
      </c>
      <c r="K2156" s="229">
        <v>0</v>
      </c>
      <c r="L2156" s="229">
        <v>0</v>
      </c>
      <c r="M2156" s="717"/>
      <c r="N2156" s="737">
        <f t="shared" si="227"/>
        <v>8420</v>
      </c>
      <c r="O2156" s="729">
        <f t="shared" si="228"/>
        <v>0.68705463182897863</v>
      </c>
      <c r="P2156" s="729">
        <f t="shared" si="229"/>
        <v>0.25938242280285034</v>
      </c>
      <c r="Q2156" s="729">
        <f t="shared" si="230"/>
        <v>5.3562945368171022E-2</v>
      </c>
      <c r="R2156" s="729">
        <f t="shared" si="231"/>
        <v>0</v>
      </c>
      <c r="S2156" s="729">
        <f t="shared" si="232"/>
        <v>0</v>
      </c>
      <c r="U2156" s="738">
        <f t="shared" si="245"/>
        <v>1157.7939999999999</v>
      </c>
      <c r="V2156" s="645">
        <f t="shared" si="235"/>
        <v>3.0193604836714276</v>
      </c>
      <c r="W2156" s="428">
        <f t="shared" si="244"/>
        <v>2.0972930253040856</v>
      </c>
      <c r="X2156" s="425">
        <f t="shared" si="237"/>
        <v>2.1525127448666463</v>
      </c>
    </row>
    <row r="2157" spans="1:24" x14ac:dyDescent="0.2">
      <c r="A2157" s="157">
        <v>45100</v>
      </c>
      <c r="B2157">
        <v>10037.040000000001</v>
      </c>
      <c r="C2157">
        <v>349604</v>
      </c>
      <c r="D2157" s="645">
        <f t="shared" si="239"/>
        <v>2.870974016315603</v>
      </c>
      <c r="E2157" s="428">
        <f t="shared" si="243"/>
        <v>2.115166277615133</v>
      </c>
      <c r="F2157" s="425">
        <f t="shared" si="233"/>
        <v>2.1578346967570763</v>
      </c>
      <c r="G2157" s="717"/>
      <c r="H2157" s="229">
        <v>5712</v>
      </c>
      <c r="I2157" s="229">
        <v>3476</v>
      </c>
      <c r="J2157" s="229">
        <v>849</v>
      </c>
      <c r="K2157" s="229">
        <v>0</v>
      </c>
      <c r="L2157" s="229">
        <v>0</v>
      </c>
      <c r="M2157" s="717"/>
      <c r="N2157" s="737">
        <f t="shared" si="227"/>
        <v>10037</v>
      </c>
      <c r="O2157" s="729">
        <f t="shared" si="228"/>
        <v>0.56909435090166383</v>
      </c>
      <c r="P2157" s="729">
        <f t="shared" si="229"/>
        <v>0.34631862110192291</v>
      </c>
      <c r="Q2157" s="729">
        <f t="shared" si="230"/>
        <v>8.4587027996413267E-2</v>
      </c>
      <c r="R2157" s="729">
        <f t="shared" si="231"/>
        <v>0</v>
      </c>
      <c r="S2157" s="729">
        <f t="shared" si="232"/>
        <v>0</v>
      </c>
      <c r="U2157" s="738">
        <f t="shared" si="245"/>
        <v>4.0000000000873115E-2</v>
      </c>
      <c r="V2157" s="645">
        <f t="shared" si="235"/>
        <v>2.8709625747989151</v>
      </c>
      <c r="W2157" s="428">
        <f t="shared" si="244"/>
        <v>2.0972930253040856</v>
      </c>
      <c r="X2157" s="425">
        <f t="shared" si="237"/>
        <v>2.1525127448666463</v>
      </c>
    </row>
    <row r="2158" spans="1:24" x14ac:dyDescent="0.2">
      <c r="A2158" s="157">
        <v>45103</v>
      </c>
      <c r="B2158" s="179">
        <v>2205.1880000000001</v>
      </c>
      <c r="C2158">
        <v>175222</v>
      </c>
      <c r="D2158" s="645">
        <f t="shared" si="239"/>
        <v>1.2585109175788429</v>
      </c>
      <c r="E2158" s="428">
        <f t="shared" si="243"/>
        <v>2.115166277615133</v>
      </c>
      <c r="F2158" s="425">
        <f t="shared" si="233"/>
        <v>2.1578346967570763</v>
      </c>
      <c r="G2158" s="717"/>
      <c r="H2158" s="229">
        <v>2098</v>
      </c>
      <c r="I2158" s="229">
        <v>288</v>
      </c>
      <c r="J2158" s="229">
        <v>0</v>
      </c>
      <c r="K2158" s="229">
        <v>0</v>
      </c>
      <c r="L2158" s="229">
        <v>0</v>
      </c>
      <c r="M2158" s="717"/>
      <c r="N2158" s="737">
        <f t="shared" si="227"/>
        <v>2386</v>
      </c>
      <c r="O2158" s="729">
        <f t="shared" si="228"/>
        <v>0.87929589270746022</v>
      </c>
      <c r="P2158" s="729">
        <f t="shared" si="229"/>
        <v>0.12070410729253982</v>
      </c>
      <c r="Q2158" s="729">
        <f t="shared" si="230"/>
        <v>0</v>
      </c>
      <c r="R2158" s="729">
        <f t="shared" si="231"/>
        <v>0</v>
      </c>
      <c r="S2158" s="729">
        <f t="shared" si="232"/>
        <v>0</v>
      </c>
      <c r="U2158" s="738">
        <f t="shared" si="245"/>
        <v>-180.8119999999999</v>
      </c>
      <c r="V2158" s="645">
        <f t="shared" si="235"/>
        <v>1.3617011562475032</v>
      </c>
      <c r="W2158" s="428">
        <f t="shared" si="244"/>
        <v>2.0972930253040856</v>
      </c>
      <c r="X2158" s="425">
        <f t="shared" si="237"/>
        <v>2.1525127448666463</v>
      </c>
    </row>
    <row r="2159" spans="1:24" ht="12.6" customHeight="1" x14ac:dyDescent="0.2">
      <c r="A2159" s="157">
        <v>45104</v>
      </c>
      <c r="B2159" s="179">
        <v>8419.7839999999997</v>
      </c>
      <c r="C2159">
        <v>357604</v>
      </c>
      <c r="D2159" s="645">
        <f t="shared" si="239"/>
        <v>2.3544993903871321</v>
      </c>
      <c r="E2159" s="428">
        <f t="shared" si="243"/>
        <v>2.115166277615133</v>
      </c>
      <c r="F2159" s="425">
        <f t="shared" si="233"/>
        <v>2.1578346967570763</v>
      </c>
      <c r="G2159" s="717"/>
      <c r="H2159" s="229">
        <v>6688</v>
      </c>
      <c r="I2159" s="229">
        <v>1335</v>
      </c>
      <c r="J2159" s="229">
        <v>540</v>
      </c>
      <c r="K2159" s="229">
        <v>0</v>
      </c>
      <c r="L2159" s="229">
        <v>0</v>
      </c>
      <c r="M2159" s="717"/>
      <c r="N2159" s="737">
        <f t="shared" si="227"/>
        <v>8563</v>
      </c>
      <c r="O2159" s="729">
        <f t="shared" si="228"/>
        <v>0.7810346841060376</v>
      </c>
      <c r="P2159" s="729">
        <f t="shared" si="229"/>
        <v>0.15590330491650123</v>
      </c>
      <c r="Q2159" s="729">
        <f t="shared" si="230"/>
        <v>6.3062010977461169E-2</v>
      </c>
      <c r="R2159" s="729">
        <f t="shared" si="231"/>
        <v>0</v>
      </c>
      <c r="S2159" s="729">
        <f t="shared" si="232"/>
        <v>0</v>
      </c>
      <c r="U2159" s="738">
        <f t="shared" si="245"/>
        <v>-143.21600000000035</v>
      </c>
      <c r="V2159" s="645">
        <f t="shared" si="235"/>
        <v>2.3945481594165612</v>
      </c>
      <c r="W2159" s="428">
        <f t="shared" si="244"/>
        <v>2.0972930253040856</v>
      </c>
      <c r="X2159" s="425">
        <f t="shared" si="237"/>
        <v>2.1525127448666463</v>
      </c>
    </row>
    <row r="2160" spans="1:24" x14ac:dyDescent="0.2">
      <c r="A2160" s="157">
        <v>45105</v>
      </c>
      <c r="B2160">
        <v>3863.8</v>
      </c>
      <c r="C2160">
        <v>362956</v>
      </c>
      <c r="D2160" s="645">
        <f t="shared" si="239"/>
        <v>1.0645367482559869</v>
      </c>
      <c r="E2160" s="428">
        <f t="shared" si="243"/>
        <v>2.115166277615133</v>
      </c>
      <c r="F2160" s="425">
        <f t="shared" si="233"/>
        <v>2.1578346967570763</v>
      </c>
      <c r="G2160" s="717"/>
      <c r="H2160" s="229">
        <v>3668</v>
      </c>
      <c r="I2160" s="229">
        <v>157</v>
      </c>
      <c r="J2160" s="229">
        <v>0</v>
      </c>
      <c r="K2160" s="229">
        <v>0</v>
      </c>
      <c r="L2160" s="229">
        <v>0</v>
      </c>
      <c r="M2160" s="717"/>
      <c r="N2160" s="737">
        <f t="shared" si="227"/>
        <v>3825</v>
      </c>
      <c r="O2160" s="729">
        <f t="shared" si="228"/>
        <v>0.95895424836601306</v>
      </c>
      <c r="P2160" s="729">
        <f t="shared" si="229"/>
        <v>4.1045751633986931E-2</v>
      </c>
      <c r="Q2160" s="729">
        <f t="shared" si="230"/>
        <v>0</v>
      </c>
      <c r="R2160" s="729">
        <f t="shared" si="231"/>
        <v>0</v>
      </c>
      <c r="S2160" s="729">
        <f t="shared" si="232"/>
        <v>0</v>
      </c>
      <c r="U2160" s="738">
        <f t="shared" si="245"/>
        <v>38.800000000000182</v>
      </c>
      <c r="V2160" s="645">
        <f t="shared" si="235"/>
        <v>1.0538467472641313</v>
      </c>
      <c r="W2160" s="428">
        <f t="shared" si="244"/>
        <v>2.0972930253040856</v>
      </c>
      <c r="X2160" s="425">
        <f t="shared" si="237"/>
        <v>2.1525127448666463</v>
      </c>
    </row>
    <row r="2161" spans="1:31" x14ac:dyDescent="0.2">
      <c r="A2161" s="157">
        <v>45106</v>
      </c>
      <c r="B2161" s="179">
        <v>6820.4340000000002</v>
      </c>
      <c r="C2161">
        <v>373769</v>
      </c>
      <c r="D2161" s="645">
        <f t="shared" si="239"/>
        <v>1.8247725199254086</v>
      </c>
      <c r="E2161" s="428">
        <f t="shared" si="243"/>
        <v>2.115166277615133</v>
      </c>
      <c r="F2161" s="425">
        <f t="shared" si="233"/>
        <v>2.1578346967570763</v>
      </c>
      <c r="G2161" s="717"/>
      <c r="H2161" s="229">
        <v>3635</v>
      </c>
      <c r="I2161" s="229">
        <v>3384</v>
      </c>
      <c r="J2161" s="229">
        <v>0</v>
      </c>
      <c r="K2161" s="229">
        <v>0</v>
      </c>
      <c r="L2161" s="229">
        <v>33</v>
      </c>
      <c r="M2161" s="717"/>
      <c r="N2161" s="737">
        <f t="shared" si="227"/>
        <v>7052</v>
      </c>
      <c r="O2161" s="729">
        <f>H2161/N2161</f>
        <v>0.51545660805445259</v>
      </c>
      <c r="P2161" s="729">
        <f>I2161/N2161</f>
        <v>0.47986386840612594</v>
      </c>
      <c r="Q2161" s="729">
        <f>J2161/N2161</f>
        <v>0</v>
      </c>
      <c r="R2161" s="729">
        <f>K2161/N2161</f>
        <v>0</v>
      </c>
      <c r="S2161" s="729">
        <f>L2161/N2161</f>
        <v>4.6795235394214403E-3</v>
      </c>
      <c r="U2161" s="738">
        <f t="shared" si="245"/>
        <v>-231.5659999999998</v>
      </c>
      <c r="V2161" s="645">
        <f t="shared" si="235"/>
        <v>1.886726828602693</v>
      </c>
      <c r="W2161" s="428">
        <f t="shared" si="244"/>
        <v>2.0972930253040856</v>
      </c>
      <c r="X2161" s="425">
        <f t="shared" si="237"/>
        <v>2.1525127448666463</v>
      </c>
    </row>
    <row r="2162" spans="1:31" x14ac:dyDescent="0.2">
      <c r="A2162" s="157">
        <v>45107</v>
      </c>
      <c r="B2162" s="179">
        <v>8661.6640000000007</v>
      </c>
      <c r="C2162">
        <v>370474</v>
      </c>
      <c r="D2162" s="645">
        <f t="shared" si="239"/>
        <v>2.3379951089685109</v>
      </c>
      <c r="E2162" s="428">
        <f t="shared" si="243"/>
        <v>2.115166277615133</v>
      </c>
      <c r="F2162" s="425">
        <f t="shared" si="233"/>
        <v>2.1578346967570763</v>
      </c>
      <c r="G2162" s="717"/>
      <c r="H2162" s="229">
        <v>6860</v>
      </c>
      <c r="I2162" s="229">
        <v>1454</v>
      </c>
      <c r="J2162" s="229">
        <v>691</v>
      </c>
      <c r="K2162" s="229">
        <v>0</v>
      </c>
      <c r="L2162" s="229">
        <v>181</v>
      </c>
      <c r="M2162" s="717"/>
      <c r="N2162" s="737">
        <f>SUM(H2162:L2162)</f>
        <v>9186</v>
      </c>
      <c r="O2162" s="727">
        <f>H2162/N2162</f>
        <v>0.74678859133463971</v>
      </c>
      <c r="P2162" s="727">
        <f>I2162/N2162</f>
        <v>0.15828434574352276</v>
      </c>
      <c r="Q2162" s="727">
        <f>J2162/N2162</f>
        <v>7.5223165686914867E-2</v>
      </c>
      <c r="R2162" s="727">
        <f>K2162/N2162</f>
        <v>0</v>
      </c>
      <c r="S2162" s="729">
        <f>L2162/N2162</f>
        <v>1.9703897234922708E-2</v>
      </c>
      <c r="U2162" s="738">
        <f t="shared" si="245"/>
        <v>-524.33599999999933</v>
      </c>
      <c r="V2162" s="748">
        <f t="shared" si="235"/>
        <v>2.4795262285612485</v>
      </c>
      <c r="W2162" s="749">
        <f t="shared" si="244"/>
        <v>2.0972930253040856</v>
      </c>
      <c r="X2162" s="750">
        <f t="shared" si="237"/>
        <v>2.1525127448666463</v>
      </c>
    </row>
    <row r="2163" spans="1:31" x14ac:dyDescent="0.2">
      <c r="A2163" s="711">
        <v>45110</v>
      </c>
      <c r="B2163" s="109">
        <v>10079.27</v>
      </c>
      <c r="C2163" s="109">
        <v>355951</v>
      </c>
      <c r="D2163" s="724">
        <f t="shared" si="239"/>
        <v>2.8316453669184805</v>
      </c>
      <c r="E2163" s="712">
        <f>AVERAGE(D2163:D2181)</f>
        <v>2.0047875538487636</v>
      </c>
      <c r="F2163" s="725">
        <f t="shared" si="233"/>
        <v>2.1578346967570763</v>
      </c>
      <c r="G2163" s="726"/>
      <c r="H2163" s="762">
        <v>9338</v>
      </c>
      <c r="I2163" s="762">
        <v>104</v>
      </c>
      <c r="J2163" s="762">
        <v>637</v>
      </c>
      <c r="K2163" s="762">
        <v>0</v>
      </c>
      <c r="L2163" s="762">
        <v>0</v>
      </c>
      <c r="M2163" s="721"/>
      <c r="N2163" s="741">
        <f t="shared" ref="N2163:N2226" si="246">SUM(H2163:L2163)</f>
        <v>10079</v>
      </c>
      <c r="O2163" s="728">
        <f t="shared" ref="O2163:O2200" si="247">H2163/N2163</f>
        <v>0.926480801666832</v>
      </c>
      <c r="P2163" s="729">
        <f t="shared" ref="P2163:P2200" si="248">I2163/N2163</f>
        <v>1.0318483976584979E-2</v>
      </c>
      <c r="Q2163" s="728">
        <f t="shared" ref="Q2163:Q2200" si="249">J2163/N2163</f>
        <v>6.320071435658299E-2</v>
      </c>
      <c r="R2163" s="728">
        <f t="shared" ref="R2163:R2200" si="250">K2163/N2163</f>
        <v>0</v>
      </c>
      <c r="S2163" s="728">
        <f t="shared" ref="S2163:S2200" si="251">L2163/N2163</f>
        <v>0</v>
      </c>
      <c r="T2163" s="109"/>
      <c r="U2163" s="740">
        <f t="shared" si="245"/>
        <v>0.27000000000043656</v>
      </c>
      <c r="V2163" s="645">
        <f t="shared" si="235"/>
        <v>2.8315695137813912</v>
      </c>
      <c r="W2163" s="712">
        <f>AVERAGE(V2163:V2181)</f>
        <v>2.0108054636751476</v>
      </c>
      <c r="X2163" s="425">
        <f t="shared" si="237"/>
        <v>2.1525127448666463</v>
      </c>
      <c r="Y2163" s="109"/>
      <c r="Z2163" s="30"/>
      <c r="AA2163" s="30"/>
      <c r="AB2163" s="30"/>
      <c r="AC2163" s="30"/>
      <c r="AD2163" s="30"/>
      <c r="AE2163" s="30"/>
    </row>
    <row r="2164" spans="1:31" x14ac:dyDescent="0.2">
      <c r="A2164" s="157">
        <v>45111</v>
      </c>
      <c r="B2164">
        <v>6639.11</v>
      </c>
      <c r="C2164">
        <v>351431</v>
      </c>
      <c r="D2164" s="645">
        <f t="shared" si="239"/>
        <v>1.8891645870739917</v>
      </c>
      <c r="E2164" s="428">
        <f>$E$2163</f>
        <v>2.0047875538487636</v>
      </c>
      <c r="F2164" s="425">
        <f t="shared" ref="F2164:F2227" si="252">$F$2040</f>
        <v>2.1578346967570763</v>
      </c>
      <c r="G2164" s="717"/>
      <c r="H2164" s="229">
        <v>3799</v>
      </c>
      <c r="I2164" s="229">
        <v>2627</v>
      </c>
      <c r="J2164" s="229">
        <v>31</v>
      </c>
      <c r="K2164" s="229">
        <v>0</v>
      </c>
      <c r="L2164" s="229">
        <v>0</v>
      </c>
      <c r="M2164" s="721"/>
      <c r="N2164" s="737">
        <f t="shared" si="246"/>
        <v>6457</v>
      </c>
      <c r="O2164" s="729">
        <f t="shared" si="247"/>
        <v>0.58835372463992563</v>
      </c>
      <c r="P2164" s="729">
        <f t="shared" si="248"/>
        <v>0.40684528418770327</v>
      </c>
      <c r="Q2164" s="729">
        <f t="shared" si="249"/>
        <v>4.8009911723710698E-3</v>
      </c>
      <c r="R2164" s="729">
        <f t="shared" si="250"/>
        <v>0</v>
      </c>
      <c r="S2164" s="729">
        <f t="shared" si="251"/>
        <v>0</v>
      </c>
      <c r="U2164" s="738">
        <f t="shared" si="245"/>
        <v>182.10999999999967</v>
      </c>
      <c r="V2164" s="645">
        <f t="shared" si="235"/>
        <v>1.8373450264774593</v>
      </c>
      <c r="W2164" s="428">
        <f>$W$2163</f>
        <v>2.0108054636751476</v>
      </c>
      <c r="X2164" s="425">
        <f t="shared" si="237"/>
        <v>2.1525127448666463</v>
      </c>
      <c r="Z2164" s="759">
        <v>45108</v>
      </c>
      <c r="AA2164" s="760">
        <f>AVERAGE(O2163:O2181)</f>
        <v>0.7771049857854061</v>
      </c>
      <c r="AB2164" s="760">
        <f>AVERAGE(P2163:P2181)</f>
        <v>0.16881207944776735</v>
      </c>
      <c r="AC2164" s="760">
        <f>AVERAGE(Q2163:Q2181)</f>
        <v>4.1397095632426252E-2</v>
      </c>
      <c r="AD2164" s="760">
        <f>AVERAGE(R2164:R2181)</f>
        <v>0</v>
      </c>
      <c r="AE2164" s="760">
        <f>AVERAGE(S2163:S2181)</f>
        <v>1.2685839134400424E-2</v>
      </c>
    </row>
    <row r="2165" spans="1:31" x14ac:dyDescent="0.2">
      <c r="A2165" s="157">
        <v>45112</v>
      </c>
      <c r="B2165">
        <v>4177.74</v>
      </c>
      <c r="C2165">
        <v>419737</v>
      </c>
      <c r="D2165" s="645">
        <f t="shared" si="239"/>
        <v>0.99532326194736231</v>
      </c>
      <c r="E2165" s="428">
        <f t="shared" ref="E2165:E2181" si="253">$E$2163</f>
        <v>2.0047875538487636</v>
      </c>
      <c r="F2165" s="425">
        <f t="shared" si="252"/>
        <v>2.1578346967570763</v>
      </c>
      <c r="G2165" s="717"/>
      <c r="H2165" s="229">
        <v>4065</v>
      </c>
      <c r="I2165" s="229">
        <v>113</v>
      </c>
      <c r="J2165" s="229">
        <v>0</v>
      </c>
      <c r="K2165" s="229">
        <v>0</v>
      </c>
      <c r="L2165" s="229">
        <v>0</v>
      </c>
      <c r="M2165" s="717"/>
      <c r="N2165" s="737">
        <f t="shared" si="246"/>
        <v>4178</v>
      </c>
      <c r="O2165" s="729">
        <f t="shared" si="247"/>
        <v>0.9729535662996649</v>
      </c>
      <c r="P2165" s="729">
        <f t="shared" si="248"/>
        <v>2.704643370033509E-2</v>
      </c>
      <c r="Q2165" s="729">
        <f t="shared" si="249"/>
        <v>0</v>
      </c>
      <c r="R2165" s="729">
        <f t="shared" si="250"/>
        <v>0</v>
      </c>
      <c r="S2165" s="729">
        <f t="shared" si="251"/>
        <v>0</v>
      </c>
      <c r="U2165" s="738">
        <f t="shared" si="245"/>
        <v>-0.26000000000021828</v>
      </c>
      <c r="V2165" s="645">
        <f t="shared" si="235"/>
        <v>0.99538520549772835</v>
      </c>
      <c r="W2165" s="428">
        <f t="shared" ref="W2165:W2181" si="254">$W$2163</f>
        <v>2.0108054636751476</v>
      </c>
      <c r="X2165" s="425">
        <f t="shared" si="237"/>
        <v>2.1525127448666463</v>
      </c>
    </row>
    <row r="2166" spans="1:31" x14ac:dyDescent="0.2">
      <c r="A2166" s="157">
        <v>45113</v>
      </c>
      <c r="B2166" s="179">
        <v>6090.6940000000004</v>
      </c>
      <c r="C2166">
        <v>385756</v>
      </c>
      <c r="D2166" s="645">
        <f t="shared" si="239"/>
        <v>1.5788980599135205</v>
      </c>
      <c r="E2166" s="428">
        <f t="shared" si="253"/>
        <v>2.0047875538487636</v>
      </c>
      <c r="F2166" s="425">
        <f t="shared" si="252"/>
        <v>2.1578346967570763</v>
      </c>
      <c r="G2166" s="717"/>
      <c r="H2166" s="229">
        <v>5042</v>
      </c>
      <c r="I2166" s="229">
        <v>646</v>
      </c>
      <c r="J2166" s="229">
        <v>452</v>
      </c>
      <c r="K2166" s="229">
        <v>0</v>
      </c>
      <c r="L2166" s="229">
        <v>0</v>
      </c>
      <c r="M2166" s="717"/>
      <c r="N2166" s="737">
        <f t="shared" si="246"/>
        <v>6140</v>
      </c>
      <c r="O2166" s="729">
        <f t="shared" si="247"/>
        <v>0.82117263843648214</v>
      </c>
      <c r="P2166" s="729">
        <f t="shared" si="248"/>
        <v>0.10521172638436482</v>
      </c>
      <c r="Q2166" s="729">
        <f t="shared" si="249"/>
        <v>7.3615635179153094E-2</v>
      </c>
      <c r="R2166" s="729">
        <f t="shared" si="250"/>
        <v>0</v>
      </c>
      <c r="S2166" s="729">
        <f t="shared" si="251"/>
        <v>0</v>
      </c>
      <c r="U2166" s="738">
        <f t="shared" si="245"/>
        <v>-49.305999999999585</v>
      </c>
      <c r="V2166" s="645">
        <f t="shared" si="235"/>
        <v>1.5916797146382686</v>
      </c>
      <c r="W2166" s="428">
        <f t="shared" si="254"/>
        <v>2.0108054636751476</v>
      </c>
      <c r="X2166" s="425">
        <f t="shared" si="237"/>
        <v>2.1525127448666463</v>
      </c>
    </row>
    <row r="2167" spans="1:31" x14ac:dyDescent="0.2">
      <c r="A2167" s="157">
        <v>45114</v>
      </c>
      <c r="B2167">
        <v>11524.44</v>
      </c>
      <c r="C2167">
        <v>362558</v>
      </c>
      <c r="D2167" s="645">
        <f t="shared" si="239"/>
        <v>3.1786472785044046</v>
      </c>
      <c r="E2167" s="428">
        <f t="shared" si="253"/>
        <v>2.0047875538487636</v>
      </c>
      <c r="F2167" s="425">
        <f t="shared" si="252"/>
        <v>2.1578346967570763</v>
      </c>
      <c r="G2167" s="717"/>
      <c r="H2167" s="229">
        <v>7271</v>
      </c>
      <c r="I2167" s="229">
        <v>3902</v>
      </c>
      <c r="J2167" s="229">
        <v>669</v>
      </c>
      <c r="K2167" s="229">
        <v>0</v>
      </c>
      <c r="L2167" s="229">
        <v>278</v>
      </c>
      <c r="M2167" s="717"/>
      <c r="N2167" s="737">
        <f t="shared" si="246"/>
        <v>12120</v>
      </c>
      <c r="O2167" s="729">
        <f t="shared" si="247"/>
        <v>0.59991749174917497</v>
      </c>
      <c r="P2167" s="729">
        <f t="shared" si="248"/>
        <v>0.32194719471947197</v>
      </c>
      <c r="Q2167" s="729">
        <f t="shared" si="249"/>
        <v>5.5198019801980198E-2</v>
      </c>
      <c r="R2167" s="729">
        <f t="shared" si="250"/>
        <v>0</v>
      </c>
      <c r="S2167" s="729">
        <f t="shared" si="251"/>
        <v>2.2937293729372938E-2</v>
      </c>
      <c r="U2167" s="738">
        <f t="shared" si="245"/>
        <v>-595.55999999999949</v>
      </c>
      <c r="V2167" s="645">
        <f t="shared" si="235"/>
        <v>3.3429134097165143</v>
      </c>
      <c r="W2167" s="428">
        <f t="shared" si="254"/>
        <v>2.0108054636751476</v>
      </c>
      <c r="X2167" s="425">
        <f t="shared" si="237"/>
        <v>2.1525127448666463</v>
      </c>
    </row>
    <row r="2168" spans="1:31" x14ac:dyDescent="0.2">
      <c r="A2168" s="157">
        <v>45117</v>
      </c>
      <c r="B2168" s="179">
        <v>9665.4779999999992</v>
      </c>
      <c r="C2168">
        <v>352713</v>
      </c>
      <c r="D2168" s="645">
        <f t="shared" si="239"/>
        <v>2.7403237192845169</v>
      </c>
      <c r="E2168" s="428">
        <f t="shared" si="253"/>
        <v>2.0047875538487636</v>
      </c>
      <c r="F2168" s="425">
        <f t="shared" si="252"/>
        <v>2.1578346967570763</v>
      </c>
      <c r="G2168" s="717"/>
      <c r="H2168" s="229">
        <v>7178</v>
      </c>
      <c r="I2168" s="229">
        <v>588</v>
      </c>
      <c r="J2168" s="229">
        <v>0</v>
      </c>
      <c r="K2168" s="229">
        <v>0</v>
      </c>
      <c r="L2168" s="229">
        <v>0</v>
      </c>
      <c r="M2168" s="717"/>
      <c r="N2168" s="737">
        <f t="shared" si="246"/>
        <v>7766</v>
      </c>
      <c r="O2168" s="729">
        <f t="shared" si="247"/>
        <v>0.92428534638166371</v>
      </c>
      <c r="P2168" s="729">
        <f t="shared" si="248"/>
        <v>7.5714653618336333E-2</v>
      </c>
      <c r="Q2168" s="729">
        <f t="shared" si="249"/>
        <v>0</v>
      </c>
      <c r="R2168" s="729">
        <f t="shared" si="250"/>
        <v>0</v>
      </c>
      <c r="S2168" s="729">
        <f t="shared" si="251"/>
        <v>0</v>
      </c>
      <c r="U2168" s="738">
        <f t="shared" si="245"/>
        <v>1899.4779999999992</v>
      </c>
      <c r="V2168" s="645">
        <f t="shared" si="235"/>
        <v>2.2017901239818212</v>
      </c>
      <c r="W2168" s="428">
        <f t="shared" si="254"/>
        <v>2.0108054636751476</v>
      </c>
      <c r="X2168" s="425">
        <f t="shared" si="237"/>
        <v>2.1525127448666463</v>
      </c>
    </row>
    <row r="2169" spans="1:31" x14ac:dyDescent="0.2">
      <c r="A2169" s="157">
        <v>45118</v>
      </c>
      <c r="B2169">
        <v>7012.86</v>
      </c>
      <c r="C2169">
        <v>379943</v>
      </c>
      <c r="D2169" s="645">
        <f t="shared" si="239"/>
        <v>1.8457663386350056</v>
      </c>
      <c r="E2169" s="428">
        <f t="shared" si="253"/>
        <v>2.0047875538487636</v>
      </c>
      <c r="F2169" s="425">
        <f t="shared" si="252"/>
        <v>2.1578346967570763</v>
      </c>
      <c r="G2169" s="717"/>
      <c r="H2169" s="229">
        <v>4113</v>
      </c>
      <c r="I2169" s="229">
        <v>3285</v>
      </c>
      <c r="J2169" s="229">
        <v>29</v>
      </c>
      <c r="K2169" s="229">
        <v>0</v>
      </c>
      <c r="L2169" s="229">
        <v>0</v>
      </c>
      <c r="M2169" s="717"/>
      <c r="N2169" s="737">
        <f t="shared" si="246"/>
        <v>7427</v>
      </c>
      <c r="O2169" s="729">
        <f t="shared" si="247"/>
        <v>0.55379022485525786</v>
      </c>
      <c r="P2169" s="729">
        <f t="shared" si="248"/>
        <v>0.44230510300255821</v>
      </c>
      <c r="Q2169" s="729">
        <f t="shared" si="249"/>
        <v>3.9046721421839236E-3</v>
      </c>
      <c r="R2169" s="729">
        <f t="shared" si="250"/>
        <v>0</v>
      </c>
      <c r="S2169" s="729">
        <f t="shared" si="251"/>
        <v>0</v>
      </c>
      <c r="U2169" s="738">
        <f t="shared" si="245"/>
        <v>-414.14000000000033</v>
      </c>
      <c r="V2169" s="645">
        <f t="shared" si="235"/>
        <v>1.954766899245413</v>
      </c>
      <c r="W2169" s="428">
        <f t="shared" si="254"/>
        <v>2.0108054636751476</v>
      </c>
      <c r="X2169" s="425">
        <f t="shared" si="237"/>
        <v>2.1525127448666463</v>
      </c>
    </row>
    <row r="2170" spans="1:31" x14ac:dyDescent="0.2">
      <c r="A2170" s="157">
        <v>45119</v>
      </c>
      <c r="B2170">
        <v>10287.540000000001</v>
      </c>
      <c r="C2170">
        <v>382604</v>
      </c>
      <c r="D2170" s="645">
        <f t="shared" si="239"/>
        <v>2.688821862813771</v>
      </c>
      <c r="E2170" s="428">
        <f t="shared" si="253"/>
        <v>2.0047875538487636</v>
      </c>
      <c r="F2170" s="425">
        <f t="shared" si="252"/>
        <v>2.1578346967570763</v>
      </c>
      <c r="G2170" s="717"/>
      <c r="H2170" s="229">
        <v>8735</v>
      </c>
      <c r="I2170" s="229">
        <v>324</v>
      </c>
      <c r="J2170" s="229">
        <v>730</v>
      </c>
      <c r="K2170" s="229">
        <v>0</v>
      </c>
      <c r="L2170" s="229">
        <v>0</v>
      </c>
      <c r="M2170" s="717"/>
      <c r="N2170" s="737">
        <f t="shared" si="246"/>
        <v>9789</v>
      </c>
      <c r="O2170" s="729">
        <f t="shared" si="247"/>
        <v>0.89232812340382062</v>
      </c>
      <c r="P2170" s="729">
        <f t="shared" si="248"/>
        <v>3.3098375727857801E-2</v>
      </c>
      <c r="Q2170" s="729">
        <f t="shared" si="249"/>
        <v>7.4573500868321582E-2</v>
      </c>
      <c r="R2170" s="729">
        <f t="shared" si="250"/>
        <v>0</v>
      </c>
      <c r="S2170" s="729">
        <f t="shared" si="251"/>
        <v>0</v>
      </c>
      <c r="U2170" s="738">
        <f t="shared" si="245"/>
        <v>498.54000000000087</v>
      </c>
      <c r="V2170" s="645">
        <f t="shared" ref="V2170:V2184" si="255">(N2170/C2170)*100</f>
        <v>2.5585200363822649</v>
      </c>
      <c r="W2170" s="428">
        <f t="shared" si="254"/>
        <v>2.0108054636751476</v>
      </c>
      <c r="X2170" s="425">
        <f t="shared" ref="X2170:X2233" si="256">$X$2040</f>
        <v>2.1525127448666463</v>
      </c>
    </row>
    <row r="2171" spans="1:31" x14ac:dyDescent="0.2">
      <c r="A2171" s="157">
        <v>45120</v>
      </c>
      <c r="B2171">
        <v>7069.87</v>
      </c>
      <c r="C2171">
        <v>353378</v>
      </c>
      <c r="D2171" s="645">
        <f t="shared" si="239"/>
        <v>2.0006536909485026</v>
      </c>
      <c r="E2171" s="428">
        <f t="shared" si="253"/>
        <v>2.0047875538487636</v>
      </c>
      <c r="F2171" s="425">
        <f t="shared" si="252"/>
        <v>2.1578346967570763</v>
      </c>
      <c r="G2171" s="717"/>
      <c r="H2171" s="229">
        <v>3529</v>
      </c>
      <c r="I2171" s="229">
        <v>2005</v>
      </c>
      <c r="J2171" s="229">
        <v>2120</v>
      </c>
      <c r="K2171" s="229">
        <v>0</v>
      </c>
      <c r="L2171" s="229">
        <v>470</v>
      </c>
      <c r="M2171" s="717"/>
      <c r="N2171" s="737">
        <f t="shared" si="246"/>
        <v>8124</v>
      </c>
      <c r="O2171" s="729">
        <f t="shared" si="247"/>
        <v>0.43439192516001968</v>
      </c>
      <c r="P2171" s="729">
        <f t="shared" si="248"/>
        <v>0.2467996061053668</v>
      </c>
      <c r="Q2171" s="729">
        <f t="shared" si="249"/>
        <v>0.26095519448547516</v>
      </c>
      <c r="R2171" s="729">
        <f t="shared" si="250"/>
        <v>0</v>
      </c>
      <c r="S2171" s="729">
        <f t="shared" si="251"/>
        <v>5.7853274249138359E-2</v>
      </c>
      <c r="U2171" s="738">
        <f t="shared" si="245"/>
        <v>-1054.1300000000001</v>
      </c>
      <c r="V2171" s="645">
        <f t="shared" si="255"/>
        <v>2.2989546604485844</v>
      </c>
      <c r="W2171" s="428">
        <f t="shared" si="254"/>
        <v>2.0108054636751476</v>
      </c>
      <c r="X2171" s="425">
        <f t="shared" si="256"/>
        <v>2.1525127448666463</v>
      </c>
    </row>
    <row r="2172" spans="1:31" x14ac:dyDescent="0.2">
      <c r="A2172" s="157">
        <v>45124</v>
      </c>
      <c r="B2172">
        <v>6895.6</v>
      </c>
      <c r="C2172">
        <v>388232</v>
      </c>
      <c r="D2172" s="645">
        <f t="shared" si="239"/>
        <v>1.7761544643409097</v>
      </c>
      <c r="E2172" s="428">
        <f t="shared" si="253"/>
        <v>2.0047875538487636</v>
      </c>
      <c r="F2172" s="425">
        <f t="shared" si="252"/>
        <v>2.1578346967570763</v>
      </c>
      <c r="G2172" s="717"/>
      <c r="H2172" s="229">
        <v>6698</v>
      </c>
      <c r="I2172" s="229">
        <v>0</v>
      </c>
      <c r="J2172" s="229">
        <v>0</v>
      </c>
      <c r="K2172" s="229">
        <v>0</v>
      </c>
      <c r="L2172" s="229">
        <v>0</v>
      </c>
      <c r="M2172" s="717"/>
      <c r="N2172" s="737">
        <f t="shared" si="246"/>
        <v>6698</v>
      </c>
      <c r="O2172" s="729">
        <f t="shared" si="247"/>
        <v>1</v>
      </c>
      <c r="P2172" s="729">
        <f t="shared" si="248"/>
        <v>0</v>
      </c>
      <c r="Q2172" s="729">
        <f t="shared" si="249"/>
        <v>0</v>
      </c>
      <c r="R2172" s="729">
        <f t="shared" si="250"/>
        <v>0</v>
      </c>
      <c r="S2172" s="729">
        <f t="shared" si="251"/>
        <v>0</v>
      </c>
      <c r="U2172" s="738">
        <f t="shared" si="245"/>
        <v>197.60000000000036</v>
      </c>
      <c r="V2172" s="645">
        <f t="shared" si="255"/>
        <v>1.7252570627871995</v>
      </c>
      <c r="W2172" s="428">
        <f t="shared" si="254"/>
        <v>2.0108054636751476</v>
      </c>
      <c r="X2172" s="425">
        <f t="shared" si="256"/>
        <v>2.1525127448666463</v>
      </c>
    </row>
    <row r="2173" spans="1:31" x14ac:dyDescent="0.2">
      <c r="A2173" s="157">
        <v>45125</v>
      </c>
      <c r="B2173">
        <v>5534.77</v>
      </c>
      <c r="C2173">
        <v>358456</v>
      </c>
      <c r="D2173" s="645">
        <f t="shared" si="239"/>
        <v>1.5440584060526259</v>
      </c>
      <c r="E2173" s="428">
        <f t="shared" si="253"/>
        <v>2.0047875538487636</v>
      </c>
      <c r="F2173" s="425">
        <f t="shared" si="252"/>
        <v>2.1578346967570763</v>
      </c>
      <c r="G2173" s="717"/>
      <c r="H2173" s="229">
        <v>2918</v>
      </c>
      <c r="I2173" s="229">
        <v>1875</v>
      </c>
      <c r="J2173" s="229">
        <v>0</v>
      </c>
      <c r="K2173" s="229">
        <v>0</v>
      </c>
      <c r="L2173" s="229">
        <v>0</v>
      </c>
      <c r="M2173" s="717"/>
      <c r="N2173" s="737">
        <f t="shared" si="246"/>
        <v>4793</v>
      </c>
      <c r="O2173" s="729">
        <f t="shared" si="247"/>
        <v>0.60880450657208429</v>
      </c>
      <c r="P2173" s="729">
        <f t="shared" si="248"/>
        <v>0.39119549342791571</v>
      </c>
      <c r="Q2173" s="729">
        <f t="shared" si="249"/>
        <v>0</v>
      </c>
      <c r="R2173" s="729">
        <f t="shared" si="250"/>
        <v>0</v>
      </c>
      <c r="S2173" s="729">
        <f t="shared" si="251"/>
        <v>0</v>
      </c>
      <c r="U2173" s="738">
        <f t="shared" si="245"/>
        <v>741.77000000000044</v>
      </c>
      <c r="V2173" s="645">
        <f t="shared" si="255"/>
        <v>1.3371236637132591</v>
      </c>
      <c r="W2173" s="428">
        <f t="shared" si="254"/>
        <v>2.0108054636751476</v>
      </c>
      <c r="X2173" s="425">
        <f t="shared" si="256"/>
        <v>2.1525127448666463</v>
      </c>
    </row>
    <row r="2174" spans="1:31" x14ac:dyDescent="0.2">
      <c r="A2174" s="157">
        <v>45126</v>
      </c>
      <c r="B2174">
        <v>3202.78</v>
      </c>
      <c r="C2174">
        <v>370774</v>
      </c>
      <c r="D2174" s="645">
        <f t="shared" si="239"/>
        <v>0.86380922071126898</v>
      </c>
      <c r="E2174" s="428">
        <f t="shared" si="253"/>
        <v>2.0047875538487636</v>
      </c>
      <c r="F2174" s="425">
        <f t="shared" si="252"/>
        <v>2.1578346967570763</v>
      </c>
      <c r="G2174" s="717"/>
      <c r="H2174" s="229">
        <v>3022</v>
      </c>
      <c r="I2174" s="229">
        <v>251</v>
      </c>
      <c r="J2174" s="229">
        <v>0</v>
      </c>
      <c r="K2174" s="229">
        <v>0</v>
      </c>
      <c r="L2174" s="229">
        <v>23</v>
      </c>
      <c r="M2174" s="717"/>
      <c r="N2174" s="737">
        <f t="shared" si="246"/>
        <v>3296</v>
      </c>
      <c r="O2174" s="729">
        <f t="shared" si="247"/>
        <v>0.91686893203883491</v>
      </c>
      <c r="P2174" s="729">
        <f t="shared" si="248"/>
        <v>7.6152912621359217E-2</v>
      </c>
      <c r="Q2174" s="729">
        <f t="shared" si="249"/>
        <v>0</v>
      </c>
      <c r="R2174" s="729">
        <f t="shared" si="250"/>
        <v>0</v>
      </c>
      <c r="S2174" s="729">
        <f t="shared" si="251"/>
        <v>6.9781553398058256E-3</v>
      </c>
      <c r="U2174" s="738">
        <f t="shared" si="245"/>
        <v>-93.2199999999998</v>
      </c>
      <c r="V2174" s="645">
        <f t="shared" si="255"/>
        <v>0.88895122095939849</v>
      </c>
      <c r="W2174" s="428">
        <f t="shared" si="254"/>
        <v>2.0108054636751476</v>
      </c>
      <c r="X2174" s="425">
        <f t="shared" si="256"/>
        <v>2.1525127448666463</v>
      </c>
    </row>
    <row r="2175" spans="1:31" x14ac:dyDescent="0.2">
      <c r="A2175" s="157">
        <v>45127</v>
      </c>
      <c r="B2175">
        <v>11110.29</v>
      </c>
      <c r="C2175">
        <v>351032</v>
      </c>
      <c r="D2175" s="645">
        <f t="shared" si="239"/>
        <v>3.1650362360126714</v>
      </c>
      <c r="E2175" s="428">
        <f t="shared" si="253"/>
        <v>2.0047875538487636</v>
      </c>
      <c r="F2175" s="425">
        <f t="shared" si="252"/>
        <v>2.1578346967570763</v>
      </c>
      <c r="G2175" s="717"/>
      <c r="H2175" s="229">
        <v>8581</v>
      </c>
      <c r="I2175" s="229">
        <v>2843</v>
      </c>
      <c r="J2175" s="229">
        <v>209</v>
      </c>
      <c r="K2175" s="229">
        <v>0</v>
      </c>
      <c r="L2175" s="229">
        <v>19</v>
      </c>
      <c r="M2175" s="717"/>
      <c r="N2175" s="737">
        <f t="shared" si="246"/>
        <v>11652</v>
      </c>
      <c r="O2175" s="729">
        <f t="shared" si="247"/>
        <v>0.73644009612083761</v>
      </c>
      <c r="P2175" s="729">
        <f t="shared" si="248"/>
        <v>0.24399244764847236</v>
      </c>
      <c r="Q2175" s="729">
        <f t="shared" si="249"/>
        <v>1.793683487813251E-2</v>
      </c>
      <c r="R2175" s="729">
        <f t="shared" si="250"/>
        <v>0</v>
      </c>
      <c r="S2175" s="729">
        <f t="shared" si="251"/>
        <v>1.6306213525575008E-3</v>
      </c>
      <c r="U2175" s="738">
        <f t="shared" si="245"/>
        <v>-541.70999999999913</v>
      </c>
      <c r="V2175" s="645">
        <f t="shared" si="255"/>
        <v>3.3193555003532444</v>
      </c>
      <c r="W2175" s="428">
        <f t="shared" si="254"/>
        <v>2.0108054636751476</v>
      </c>
      <c r="X2175" s="425">
        <f t="shared" si="256"/>
        <v>2.1525127448666463</v>
      </c>
    </row>
    <row r="2176" spans="1:31" x14ac:dyDescent="0.2">
      <c r="A2176" s="157">
        <v>45128</v>
      </c>
      <c r="B2176">
        <v>9122.98</v>
      </c>
      <c r="C2176">
        <v>333584</v>
      </c>
      <c r="D2176" s="645">
        <f t="shared" si="239"/>
        <v>2.7348374022734903</v>
      </c>
      <c r="E2176" s="428">
        <f t="shared" si="253"/>
        <v>2.0047875538487636</v>
      </c>
      <c r="F2176" s="425">
        <f t="shared" si="252"/>
        <v>2.1578346967570763</v>
      </c>
      <c r="G2176" s="717"/>
      <c r="H2176" s="229">
        <v>7049</v>
      </c>
      <c r="I2176" s="229">
        <v>1794</v>
      </c>
      <c r="J2176" s="229">
        <v>557</v>
      </c>
      <c r="K2176" s="229">
        <v>0</v>
      </c>
      <c r="L2176" s="229">
        <v>229</v>
      </c>
      <c r="M2176" s="717"/>
      <c r="N2176" s="737">
        <f t="shared" si="246"/>
        <v>9629</v>
      </c>
      <c r="O2176" s="729">
        <f t="shared" si="247"/>
        <v>0.73205940388410007</v>
      </c>
      <c r="P2176" s="729">
        <f t="shared" si="248"/>
        <v>0.18631218195035829</v>
      </c>
      <c r="Q2176" s="729">
        <f t="shared" si="249"/>
        <v>5.7846089936649706E-2</v>
      </c>
      <c r="R2176" s="729">
        <f t="shared" si="250"/>
        <v>0</v>
      </c>
      <c r="S2176" s="729">
        <f t="shared" si="251"/>
        <v>2.3782324228891889E-2</v>
      </c>
      <c r="U2176" s="738">
        <f t="shared" ref="U2176:U2184" si="257">B2176-N2176</f>
        <v>-506.02000000000044</v>
      </c>
      <c r="V2176" s="645">
        <f t="shared" si="255"/>
        <v>2.8865293299438823</v>
      </c>
      <c r="W2176" s="428">
        <f t="shared" si="254"/>
        <v>2.0108054636751476</v>
      </c>
      <c r="X2176" s="425">
        <f t="shared" si="256"/>
        <v>2.1525127448666463</v>
      </c>
    </row>
    <row r="2177" spans="1:31" x14ac:dyDescent="0.2">
      <c r="A2177" s="157">
        <v>45131</v>
      </c>
      <c r="B2177">
        <v>5790.8</v>
      </c>
      <c r="C2177">
        <v>347610</v>
      </c>
      <c r="D2177" s="645">
        <f t="shared" si="239"/>
        <v>1.6658899341215732</v>
      </c>
      <c r="E2177" s="428">
        <f t="shared" si="253"/>
        <v>2.0047875538487636</v>
      </c>
      <c r="F2177" s="425">
        <f t="shared" si="252"/>
        <v>2.1578346967570763</v>
      </c>
      <c r="G2177" s="717"/>
      <c r="H2177" s="229">
        <v>5791</v>
      </c>
      <c r="I2177" s="229">
        <v>0</v>
      </c>
      <c r="J2177" s="229">
        <v>0</v>
      </c>
      <c r="K2177" s="229">
        <v>0</v>
      </c>
      <c r="L2177" s="229">
        <v>0</v>
      </c>
      <c r="M2177" s="717"/>
      <c r="N2177" s="737">
        <f t="shared" si="246"/>
        <v>5791</v>
      </c>
      <c r="O2177" s="729">
        <f t="shared" si="247"/>
        <v>1</v>
      </c>
      <c r="P2177" s="729">
        <f t="shared" si="248"/>
        <v>0</v>
      </c>
      <c r="Q2177" s="729">
        <f t="shared" si="249"/>
        <v>0</v>
      </c>
      <c r="R2177" s="729">
        <f t="shared" si="250"/>
        <v>0</v>
      </c>
      <c r="S2177" s="729">
        <f t="shared" si="251"/>
        <v>0</v>
      </c>
      <c r="U2177" s="738">
        <f t="shared" si="257"/>
        <v>-0.1999999999998181</v>
      </c>
      <c r="V2177" s="645">
        <f t="shared" si="255"/>
        <v>1.665947469865654</v>
      </c>
      <c r="W2177" s="428">
        <f t="shared" si="254"/>
        <v>2.0108054636751476</v>
      </c>
      <c r="X2177" s="425">
        <f t="shared" si="256"/>
        <v>2.1525127448666463</v>
      </c>
    </row>
    <row r="2178" spans="1:31" x14ac:dyDescent="0.2">
      <c r="A2178" s="157">
        <v>45132</v>
      </c>
      <c r="B2178">
        <v>9402.8799999999992</v>
      </c>
      <c r="C2178">
        <v>383181</v>
      </c>
      <c r="D2178" s="645">
        <f t="shared" si="239"/>
        <v>2.4539003760624873</v>
      </c>
      <c r="E2178" s="428">
        <f t="shared" si="253"/>
        <v>2.0047875538487636</v>
      </c>
      <c r="F2178" s="425">
        <f t="shared" si="252"/>
        <v>2.1578346967570763</v>
      </c>
      <c r="G2178" s="717"/>
      <c r="H2178" s="229">
        <v>6737</v>
      </c>
      <c r="I2178" s="229">
        <v>923</v>
      </c>
      <c r="J2178" s="229">
        <v>632</v>
      </c>
      <c r="K2178" s="229">
        <v>0</v>
      </c>
      <c r="L2178" s="229">
        <v>600</v>
      </c>
      <c r="M2178" s="717"/>
      <c r="N2178" s="737">
        <f t="shared" si="246"/>
        <v>8892</v>
      </c>
      <c r="O2178" s="729">
        <f t="shared" si="247"/>
        <v>0.75764732343679708</v>
      </c>
      <c r="P2178" s="729">
        <f t="shared" si="248"/>
        <v>0.10380116959064327</v>
      </c>
      <c r="Q2178" s="729">
        <f t="shared" si="249"/>
        <v>7.1075123706702659E-2</v>
      </c>
      <c r="R2178" s="729">
        <f t="shared" si="250"/>
        <v>0</v>
      </c>
      <c r="S2178" s="729">
        <f t="shared" si="251"/>
        <v>6.7476383265856948E-2</v>
      </c>
      <c r="U2178" s="738">
        <f t="shared" si="257"/>
        <v>510.8799999999992</v>
      </c>
      <c r="V2178" s="645">
        <f t="shared" si="255"/>
        <v>2.3205743499808187</v>
      </c>
      <c r="W2178" s="428">
        <f t="shared" si="254"/>
        <v>2.0108054636751476</v>
      </c>
      <c r="X2178" s="425">
        <f t="shared" si="256"/>
        <v>2.1525127448666463</v>
      </c>
    </row>
    <row r="2179" spans="1:31" x14ac:dyDescent="0.2">
      <c r="A2179" s="157">
        <v>45133</v>
      </c>
      <c r="B2179">
        <v>5342.78</v>
      </c>
      <c r="C2179">
        <v>377301</v>
      </c>
      <c r="D2179" s="645">
        <f t="shared" si="239"/>
        <v>1.4160524355885618</v>
      </c>
      <c r="E2179" s="428">
        <f t="shared" si="253"/>
        <v>2.0047875538487636</v>
      </c>
      <c r="F2179" s="425">
        <f t="shared" si="252"/>
        <v>2.1578346967570763</v>
      </c>
      <c r="G2179" s="717"/>
      <c r="H2179" s="229">
        <v>5004</v>
      </c>
      <c r="I2179" s="229">
        <v>98</v>
      </c>
      <c r="J2179" s="229">
        <v>241</v>
      </c>
      <c r="K2179" s="229">
        <v>0</v>
      </c>
      <c r="L2179" s="229">
        <v>0</v>
      </c>
      <c r="M2179" s="717"/>
      <c r="N2179" s="737">
        <f t="shared" si="246"/>
        <v>5343</v>
      </c>
      <c r="O2179" s="729">
        <f t="shared" si="247"/>
        <v>0.93655249859629419</v>
      </c>
      <c r="P2179" s="729">
        <f t="shared" si="248"/>
        <v>1.8341755568032941E-2</v>
      </c>
      <c r="Q2179" s="729">
        <f t="shared" si="249"/>
        <v>4.5105745835672846E-2</v>
      </c>
      <c r="R2179" s="729">
        <f t="shared" si="250"/>
        <v>0</v>
      </c>
      <c r="S2179" s="729">
        <f t="shared" si="251"/>
        <v>0</v>
      </c>
      <c r="U2179" s="738">
        <f t="shared" si="257"/>
        <v>-0.22000000000025466</v>
      </c>
      <c r="V2179" s="645">
        <f t="shared" si="255"/>
        <v>1.4161107444719203</v>
      </c>
      <c r="W2179" s="428">
        <f t="shared" si="254"/>
        <v>2.0108054636751476</v>
      </c>
      <c r="X2179" s="425">
        <f t="shared" si="256"/>
        <v>2.1525127448666463</v>
      </c>
    </row>
    <row r="2180" spans="1:31" x14ac:dyDescent="0.2">
      <c r="A2180" s="157">
        <v>45134</v>
      </c>
      <c r="B2180">
        <v>7326.81</v>
      </c>
      <c r="C2180">
        <v>394038</v>
      </c>
      <c r="D2180" s="645">
        <f t="shared" si="239"/>
        <v>1.8594171120551826</v>
      </c>
      <c r="E2180" s="428">
        <f t="shared" si="253"/>
        <v>2.0047875538487636</v>
      </c>
      <c r="F2180" s="425">
        <f t="shared" si="252"/>
        <v>2.1578346967570763</v>
      </c>
      <c r="G2180" s="717"/>
      <c r="H2180" s="229">
        <v>5018</v>
      </c>
      <c r="I2180" s="229">
        <v>2537</v>
      </c>
      <c r="J2180" s="229">
        <v>468</v>
      </c>
      <c r="K2180" s="229">
        <v>0</v>
      </c>
      <c r="L2180" s="229">
        <v>0</v>
      </c>
      <c r="M2180" s="717"/>
      <c r="N2180" s="737">
        <f t="shared" si="246"/>
        <v>8023</v>
      </c>
      <c r="O2180" s="729">
        <f t="shared" si="247"/>
        <v>0.62545182600024929</v>
      </c>
      <c r="P2180" s="729">
        <f t="shared" si="248"/>
        <v>0.31621587934687773</v>
      </c>
      <c r="Q2180" s="729">
        <f t="shared" si="249"/>
        <v>5.8332294652872992E-2</v>
      </c>
      <c r="R2180" s="729">
        <f t="shared" si="250"/>
        <v>0</v>
      </c>
      <c r="S2180" s="729">
        <f t="shared" si="251"/>
        <v>0</v>
      </c>
      <c r="U2180" s="738">
        <f t="shared" si="257"/>
        <v>-696.1899999999996</v>
      </c>
      <c r="V2180" s="645">
        <f t="shared" si="255"/>
        <v>2.0360980413056606</v>
      </c>
      <c r="W2180" s="428">
        <f t="shared" si="254"/>
        <v>2.0108054636751476</v>
      </c>
      <c r="X2180" s="425">
        <f t="shared" si="256"/>
        <v>2.1525127448666463</v>
      </c>
    </row>
    <row r="2181" spans="1:31" x14ac:dyDescent="0.2">
      <c r="A2181" s="157">
        <v>45135</v>
      </c>
      <c r="B2181">
        <v>2925.04</v>
      </c>
      <c r="C2181">
        <v>339110</v>
      </c>
      <c r="D2181" s="645">
        <f t="shared" si="239"/>
        <v>0.86256376986818439</v>
      </c>
      <c r="E2181" s="428">
        <f t="shared" si="253"/>
        <v>2.0047875538487636</v>
      </c>
      <c r="F2181" s="425">
        <f t="shared" si="252"/>
        <v>2.1578346967570763</v>
      </c>
      <c r="G2181" s="717"/>
      <c r="H2181" s="229">
        <v>2492</v>
      </c>
      <c r="I2181" s="229">
        <v>683</v>
      </c>
      <c r="J2181" s="229">
        <v>0</v>
      </c>
      <c r="K2181" s="229">
        <v>0</v>
      </c>
      <c r="L2181" s="229">
        <v>204</v>
      </c>
      <c r="M2181" s="717"/>
      <c r="N2181" s="745">
        <f t="shared" si="246"/>
        <v>3379</v>
      </c>
      <c r="O2181" s="729">
        <f t="shared" si="247"/>
        <v>0.73749630068067473</v>
      </c>
      <c r="P2181" s="729">
        <f t="shared" si="248"/>
        <v>0.20213080793134064</v>
      </c>
      <c r="Q2181" s="729">
        <f t="shared" si="249"/>
        <v>0</v>
      </c>
      <c r="R2181" s="729">
        <f t="shared" si="250"/>
        <v>0</v>
      </c>
      <c r="S2181" s="729">
        <f t="shared" si="251"/>
        <v>6.0372891387984608E-2</v>
      </c>
      <c r="U2181" s="738">
        <f t="shared" si="257"/>
        <v>-453.96000000000004</v>
      </c>
      <c r="V2181" s="645">
        <f t="shared" si="255"/>
        <v>0.99643183627731413</v>
      </c>
      <c r="W2181" s="749">
        <f t="shared" si="254"/>
        <v>2.0108054636751476</v>
      </c>
      <c r="X2181" s="750">
        <f t="shared" si="256"/>
        <v>2.1525127448666463</v>
      </c>
    </row>
    <row r="2182" spans="1:31" x14ac:dyDescent="0.2">
      <c r="A2182" s="711">
        <v>45159</v>
      </c>
      <c r="B2182" s="109">
        <v>6800.17</v>
      </c>
      <c r="C2182" s="109">
        <v>343311</v>
      </c>
      <c r="D2182" s="724">
        <f t="shared" si="239"/>
        <v>1.9807608844458817</v>
      </c>
      <c r="E2182" s="712">
        <f>AVERAGE(D2182:D2189)</f>
        <v>2.0515926334511252</v>
      </c>
      <c r="F2182" s="725">
        <f t="shared" si="252"/>
        <v>2.1578346967570763</v>
      </c>
      <c r="G2182" s="726"/>
      <c r="H2182" s="762">
        <v>6339</v>
      </c>
      <c r="I2182" s="762">
        <v>453</v>
      </c>
      <c r="J2182" s="762">
        <v>10</v>
      </c>
      <c r="K2182" s="762">
        <v>0</v>
      </c>
      <c r="L2182" s="762">
        <v>0</v>
      </c>
      <c r="M2182" s="726"/>
      <c r="N2182" s="737">
        <f t="shared" si="246"/>
        <v>6802</v>
      </c>
      <c r="O2182" s="728">
        <f t="shared" si="247"/>
        <v>0.93193178476918548</v>
      </c>
      <c r="P2182" s="728">
        <f t="shared" si="248"/>
        <v>6.6598059394295792E-2</v>
      </c>
      <c r="Q2182" s="728">
        <f t="shared" si="249"/>
        <v>1.4701558365186711E-3</v>
      </c>
      <c r="R2182" s="728">
        <f t="shared" si="250"/>
        <v>0</v>
      </c>
      <c r="S2182" s="728">
        <f t="shared" si="251"/>
        <v>0</v>
      </c>
      <c r="T2182" s="109"/>
      <c r="U2182" s="740">
        <f t="shared" si="257"/>
        <v>-1.8299999999999272</v>
      </c>
      <c r="V2182" s="724">
        <f t="shared" si="255"/>
        <v>1.9812939288283802</v>
      </c>
      <c r="W2182" s="712">
        <f>AVERAGE(V2182:V2189)</f>
        <v>2.0852748708004687</v>
      </c>
      <c r="X2182" s="425">
        <f t="shared" si="256"/>
        <v>2.1525127448666463</v>
      </c>
    </row>
    <row r="2183" spans="1:31" x14ac:dyDescent="0.2">
      <c r="A2183" s="157">
        <v>45160</v>
      </c>
      <c r="B2183">
        <v>8118.16</v>
      </c>
      <c r="C2183">
        <v>400070</v>
      </c>
      <c r="D2183" s="645">
        <f t="shared" si="239"/>
        <v>2.0291848926437872</v>
      </c>
      <c r="E2183" s="428">
        <f>$E$2182</f>
        <v>2.0515926334511252</v>
      </c>
      <c r="F2183" s="425">
        <f t="shared" si="252"/>
        <v>2.1578346967570763</v>
      </c>
      <c r="G2183" s="717"/>
      <c r="H2183" s="229">
        <v>7667</v>
      </c>
      <c r="I2183" s="229">
        <v>84</v>
      </c>
      <c r="J2183" s="229">
        <v>0</v>
      </c>
      <c r="K2183" s="229">
        <v>0</v>
      </c>
      <c r="L2183" s="229">
        <v>0</v>
      </c>
      <c r="M2183" s="717"/>
      <c r="N2183" s="737">
        <f t="shared" si="246"/>
        <v>7751</v>
      </c>
      <c r="O2183" s="729">
        <f t="shared" si="247"/>
        <v>0.98916268868533097</v>
      </c>
      <c r="P2183" s="729">
        <f t="shared" si="248"/>
        <v>1.0837311314669074E-2</v>
      </c>
      <c r="Q2183" s="729">
        <f t="shared" si="249"/>
        <v>0</v>
      </c>
      <c r="R2183" s="729">
        <f t="shared" si="250"/>
        <v>0</v>
      </c>
      <c r="S2183" s="729">
        <f t="shared" si="251"/>
        <v>0</v>
      </c>
      <c r="U2183" s="738">
        <f t="shared" si="257"/>
        <v>367.15999999999985</v>
      </c>
      <c r="V2183" s="645">
        <f t="shared" si="255"/>
        <v>1.9374109530832104</v>
      </c>
      <c r="W2183" s="428">
        <f>$W$2182</f>
        <v>2.0852748708004687</v>
      </c>
      <c r="X2183" s="425">
        <f t="shared" si="256"/>
        <v>2.1525127448666463</v>
      </c>
    </row>
    <row r="2184" spans="1:31" x14ac:dyDescent="0.2">
      <c r="A2184" s="157">
        <v>45161</v>
      </c>
      <c r="B2184">
        <v>8070.15</v>
      </c>
      <c r="C2184">
        <v>307298</v>
      </c>
      <c r="D2184" s="645">
        <f t="shared" si="239"/>
        <v>2.6261641793958956</v>
      </c>
      <c r="E2184" s="428">
        <f t="shared" ref="E2184:E2190" si="258">$E$2182</f>
        <v>2.0515926334511252</v>
      </c>
      <c r="F2184" s="425">
        <f t="shared" si="252"/>
        <v>2.1578346967570763</v>
      </c>
      <c r="G2184" s="717"/>
      <c r="H2184" s="229">
        <v>7563</v>
      </c>
      <c r="I2184" s="229">
        <v>69</v>
      </c>
      <c r="J2184" s="229">
        <v>438</v>
      </c>
      <c r="K2184" s="229">
        <v>0</v>
      </c>
      <c r="L2184" s="229">
        <v>0</v>
      </c>
      <c r="M2184" s="717"/>
      <c r="N2184" s="737">
        <f t="shared" si="246"/>
        <v>8070</v>
      </c>
      <c r="O2184" s="729">
        <f t="shared" si="247"/>
        <v>0.93717472118959111</v>
      </c>
      <c r="P2184" s="729">
        <f t="shared" si="248"/>
        <v>8.5501858736059481E-3</v>
      </c>
      <c r="Q2184" s="729">
        <f t="shared" si="249"/>
        <v>5.4275092936802972E-2</v>
      </c>
      <c r="R2184" s="729">
        <f t="shared" si="250"/>
        <v>0</v>
      </c>
      <c r="S2184" s="729">
        <f t="shared" si="251"/>
        <v>0</v>
      </c>
      <c r="U2184" s="738">
        <f t="shared" si="257"/>
        <v>0.1499999999996362</v>
      </c>
      <c r="V2184" s="645">
        <f t="shared" si="255"/>
        <v>2.6261153668426087</v>
      </c>
      <c r="W2184" s="428">
        <f t="shared" ref="W2184:W2190" si="259">$W$2182</f>
        <v>2.0852748708004687</v>
      </c>
      <c r="X2184" s="425">
        <f t="shared" si="256"/>
        <v>2.1525127448666463</v>
      </c>
    </row>
    <row r="2185" spans="1:31" x14ac:dyDescent="0.2">
      <c r="A2185" s="157">
        <v>45162</v>
      </c>
      <c r="B2185">
        <v>8135.84</v>
      </c>
      <c r="C2185">
        <v>375033</v>
      </c>
      <c r="D2185" s="645">
        <f t="shared" si="239"/>
        <v>2.1693664290875736</v>
      </c>
      <c r="E2185" s="428">
        <f t="shared" si="258"/>
        <v>2.0515926334511252</v>
      </c>
      <c r="F2185" s="425">
        <f t="shared" si="252"/>
        <v>2.1578346967570763</v>
      </c>
      <c r="G2185" s="717"/>
      <c r="H2185" s="229">
        <v>7834</v>
      </c>
      <c r="I2185" s="229">
        <v>300</v>
      </c>
      <c r="J2185" s="229">
        <v>0</v>
      </c>
      <c r="K2185" s="229">
        <v>0</v>
      </c>
      <c r="L2185" s="229">
        <v>82</v>
      </c>
      <c r="M2185" s="717"/>
      <c r="N2185" s="737">
        <f t="shared" si="246"/>
        <v>8216</v>
      </c>
      <c r="O2185" s="729">
        <f t="shared" si="247"/>
        <v>0.95350535540408954</v>
      </c>
      <c r="P2185" s="729">
        <f t="shared" si="248"/>
        <v>3.6514118792599803E-2</v>
      </c>
      <c r="Q2185" s="729">
        <f t="shared" si="249"/>
        <v>0</v>
      </c>
      <c r="R2185" s="729">
        <f t="shared" si="250"/>
        <v>0</v>
      </c>
      <c r="S2185" s="729">
        <f t="shared" si="251"/>
        <v>9.980525803310613E-3</v>
      </c>
      <c r="U2185" s="738">
        <f t="shared" ref="U2185:U2186" si="260">B2185-N2185</f>
        <v>-80.159999999999854</v>
      </c>
      <c r="V2185" s="645">
        <f t="shared" ref="V2185:V2186" si="261">(N2185/C2185)*100</f>
        <v>2.190740548165095</v>
      </c>
      <c r="W2185" s="428">
        <f t="shared" si="259"/>
        <v>2.0852748708004687</v>
      </c>
      <c r="X2185" s="425">
        <f t="shared" si="256"/>
        <v>2.1525127448666463</v>
      </c>
    </row>
    <row r="2186" spans="1:31" x14ac:dyDescent="0.2">
      <c r="A2186" s="157">
        <v>45163</v>
      </c>
      <c r="B2186">
        <v>6353.65</v>
      </c>
      <c r="C2186">
        <v>362997</v>
      </c>
      <c r="D2186" s="645">
        <f t="shared" si="239"/>
        <v>1.750331269955399</v>
      </c>
      <c r="E2186" s="428">
        <f t="shared" si="258"/>
        <v>2.0515926334511252</v>
      </c>
      <c r="F2186" s="425">
        <f t="shared" si="252"/>
        <v>2.1578346967570763</v>
      </c>
      <c r="G2186" s="717"/>
      <c r="H2186" s="229">
        <v>4319</v>
      </c>
      <c r="I2186" s="229">
        <v>1638</v>
      </c>
      <c r="J2186" s="229">
        <v>0</v>
      </c>
      <c r="K2186" s="229">
        <v>0</v>
      </c>
      <c r="L2186" s="229">
        <v>0</v>
      </c>
      <c r="M2186" s="717"/>
      <c r="N2186" s="737">
        <f t="shared" si="246"/>
        <v>5957</v>
      </c>
      <c r="O2186" s="729">
        <f t="shared" si="247"/>
        <v>0.72502937720329019</v>
      </c>
      <c r="P2186" s="729">
        <f t="shared" si="248"/>
        <v>0.27497062279670975</v>
      </c>
      <c r="Q2186" s="729">
        <f t="shared" si="249"/>
        <v>0</v>
      </c>
      <c r="R2186" s="729">
        <f t="shared" si="250"/>
        <v>0</v>
      </c>
      <c r="S2186" s="729">
        <f t="shared" si="251"/>
        <v>0</v>
      </c>
      <c r="U2186" s="738">
        <f t="shared" si="260"/>
        <v>396.64999999999964</v>
      </c>
      <c r="V2186" s="645">
        <f t="shared" si="261"/>
        <v>1.6410603944385216</v>
      </c>
      <c r="W2186" s="428">
        <f t="shared" si="259"/>
        <v>2.0852748708004687</v>
      </c>
      <c r="X2186" s="425">
        <f t="shared" si="256"/>
        <v>2.1525127448666463</v>
      </c>
    </row>
    <row r="2187" spans="1:31" x14ac:dyDescent="0.2">
      <c r="A2187" s="157">
        <v>45166</v>
      </c>
      <c r="B2187">
        <v>5412.35</v>
      </c>
      <c r="C2187">
        <v>382524</v>
      </c>
      <c r="D2187" s="645">
        <f t="shared" si="239"/>
        <v>1.4149046857190661</v>
      </c>
      <c r="E2187" s="428">
        <f t="shared" si="258"/>
        <v>2.0515926334511252</v>
      </c>
      <c r="F2187" s="425">
        <f t="shared" si="252"/>
        <v>2.1578346967570763</v>
      </c>
      <c r="G2187" s="717"/>
      <c r="H2187" s="229">
        <v>3765</v>
      </c>
      <c r="I2187" s="229">
        <v>534</v>
      </c>
      <c r="J2187" s="229">
        <v>1005</v>
      </c>
      <c r="K2187" s="229">
        <v>0</v>
      </c>
      <c r="L2187" s="229">
        <v>0</v>
      </c>
      <c r="M2187" s="717"/>
      <c r="N2187" s="737">
        <f t="shared" si="246"/>
        <v>5304</v>
      </c>
      <c r="O2187" s="729">
        <f t="shared" si="247"/>
        <v>0.70984162895927605</v>
      </c>
      <c r="P2187" s="729">
        <f t="shared" si="248"/>
        <v>0.10067873303167421</v>
      </c>
      <c r="Q2187" s="729">
        <f t="shared" si="249"/>
        <v>0.18947963800904977</v>
      </c>
      <c r="R2187" s="729">
        <f t="shared" si="250"/>
        <v>0</v>
      </c>
      <c r="S2187" s="729">
        <f t="shared" si="251"/>
        <v>0</v>
      </c>
      <c r="U2187" s="738">
        <f t="shared" ref="U2187" si="262">B2187-N2187</f>
        <v>108.35000000000036</v>
      </c>
      <c r="V2187" s="645">
        <f t="shared" ref="V2187" si="263">(N2187/C2187)*100</f>
        <v>1.3865796655896101</v>
      </c>
      <c r="W2187" s="428">
        <f t="shared" si="259"/>
        <v>2.0852748708004687</v>
      </c>
      <c r="X2187" s="425">
        <f t="shared" si="256"/>
        <v>2.1525127448666463</v>
      </c>
    </row>
    <row r="2188" spans="1:31" x14ac:dyDescent="0.2">
      <c r="A2188" s="157">
        <v>45167</v>
      </c>
      <c r="B2188">
        <v>7997.97</v>
      </c>
      <c r="C2188">
        <v>282153</v>
      </c>
      <c r="D2188" s="645">
        <f t="shared" si="239"/>
        <v>2.8346216414498517</v>
      </c>
      <c r="E2188" s="428">
        <f t="shared" si="258"/>
        <v>2.0515926334511252</v>
      </c>
      <c r="F2188" s="425">
        <f t="shared" si="252"/>
        <v>2.1578346967570763</v>
      </c>
      <c r="G2188" s="717"/>
      <c r="H2188" s="229">
        <v>6649</v>
      </c>
      <c r="I2188" s="229">
        <v>1996</v>
      </c>
      <c r="J2188" s="229">
        <v>698</v>
      </c>
      <c r="K2188" s="229">
        <v>0</v>
      </c>
      <c r="L2188" s="229">
        <v>0</v>
      </c>
      <c r="M2188" s="717"/>
      <c r="N2188" s="737">
        <f t="shared" si="246"/>
        <v>9343</v>
      </c>
      <c r="O2188" s="729">
        <f t="shared" si="247"/>
        <v>0.71165578507973881</v>
      </c>
      <c r="P2188" s="729">
        <f t="shared" si="248"/>
        <v>0.21363587712726106</v>
      </c>
      <c r="Q2188" s="729">
        <f t="shared" si="249"/>
        <v>7.470833779300011E-2</v>
      </c>
      <c r="R2188" s="729">
        <f t="shared" si="250"/>
        <v>0</v>
      </c>
      <c r="S2188" s="729">
        <f t="shared" si="251"/>
        <v>0</v>
      </c>
      <c r="U2188" s="738">
        <f t="shared" ref="U2188" si="264">B2188-N2188</f>
        <v>-1345.0299999999997</v>
      </c>
      <c r="V2188" s="645">
        <f t="shared" ref="V2188" si="265">(N2188/C2188)*100</f>
        <v>3.3113239979727309</v>
      </c>
      <c r="W2188" s="428">
        <f t="shared" si="259"/>
        <v>2.0852748708004687</v>
      </c>
      <c r="X2188" s="425">
        <f t="shared" si="256"/>
        <v>2.1525127448666463</v>
      </c>
    </row>
    <row r="2189" spans="1:31" x14ac:dyDescent="0.2">
      <c r="A2189" s="157">
        <v>45168</v>
      </c>
      <c r="B2189">
        <v>5538.08</v>
      </c>
      <c r="C2189">
        <v>344535</v>
      </c>
      <c r="D2189" s="645">
        <f t="shared" si="239"/>
        <v>1.6074070849115476</v>
      </c>
      <c r="E2189" s="428">
        <f t="shared" si="258"/>
        <v>2.0515926334511252</v>
      </c>
      <c r="F2189" s="425">
        <f t="shared" si="252"/>
        <v>2.1578346967570763</v>
      </c>
      <c r="G2189" s="717"/>
      <c r="H2189" s="229">
        <v>5453</v>
      </c>
      <c r="I2189" s="229">
        <v>86</v>
      </c>
      <c r="J2189" s="229">
        <v>0</v>
      </c>
      <c r="K2189" s="229">
        <v>0</v>
      </c>
      <c r="L2189" s="229">
        <v>0</v>
      </c>
      <c r="M2189" s="717"/>
      <c r="N2189" s="737">
        <f t="shared" si="246"/>
        <v>5539</v>
      </c>
      <c r="O2189" s="729">
        <f t="shared" si="247"/>
        <v>0.98447373172052721</v>
      </c>
      <c r="P2189" s="729">
        <f t="shared" si="248"/>
        <v>1.552626827947283E-2</v>
      </c>
      <c r="Q2189" s="729">
        <f t="shared" si="249"/>
        <v>0</v>
      </c>
      <c r="R2189" s="729">
        <f t="shared" si="250"/>
        <v>0</v>
      </c>
      <c r="S2189" s="729">
        <f t="shared" si="251"/>
        <v>0</v>
      </c>
      <c r="U2189" s="738">
        <f t="shared" ref="U2189" si="266">B2189-N2189</f>
        <v>-0.92000000000007276</v>
      </c>
      <c r="V2189" s="645">
        <f t="shared" ref="V2189" si="267">(N2189/C2189)*100</f>
        <v>1.6076741114835937</v>
      </c>
      <c r="W2189" s="428">
        <f t="shared" si="259"/>
        <v>2.0852748708004687</v>
      </c>
      <c r="X2189" s="425">
        <f t="shared" si="256"/>
        <v>2.1525127448666463</v>
      </c>
    </row>
    <row r="2190" spans="1:31" x14ac:dyDescent="0.2">
      <c r="A2190" s="752">
        <v>45169</v>
      </c>
      <c r="B2190" s="557">
        <v>2146.11</v>
      </c>
      <c r="C2190" s="557">
        <v>208431</v>
      </c>
      <c r="D2190" s="748">
        <f t="shared" si="239"/>
        <v>1.0296501000331046</v>
      </c>
      <c r="E2190" s="749">
        <f t="shared" si="258"/>
        <v>2.0515926334511252</v>
      </c>
      <c r="F2190" s="750">
        <f t="shared" si="252"/>
        <v>2.1578346967570763</v>
      </c>
      <c r="G2190" s="753"/>
      <c r="H2190" s="767">
        <v>996</v>
      </c>
      <c r="I2190" s="767">
        <v>371</v>
      </c>
      <c r="J2190" s="767">
        <v>0</v>
      </c>
      <c r="K2190" s="767">
        <v>0</v>
      </c>
      <c r="L2190" s="767">
        <v>0</v>
      </c>
      <c r="M2190" s="753"/>
      <c r="N2190" s="745">
        <f t="shared" si="246"/>
        <v>1367</v>
      </c>
      <c r="O2190" s="727">
        <f t="shared" si="247"/>
        <v>0.72860277980980248</v>
      </c>
      <c r="P2190" s="727">
        <f t="shared" si="248"/>
        <v>0.27139722019019752</v>
      </c>
      <c r="Q2190" s="727">
        <f t="shared" si="249"/>
        <v>0</v>
      </c>
      <c r="R2190" s="727">
        <f t="shared" si="250"/>
        <v>0</v>
      </c>
      <c r="S2190" s="727">
        <f t="shared" si="251"/>
        <v>0</v>
      </c>
      <c r="T2190" s="557"/>
      <c r="U2190" s="755">
        <f t="shared" ref="U2190" si="268">B2190-N2190</f>
        <v>779.11000000000013</v>
      </c>
      <c r="V2190" s="748">
        <f t="shared" ref="V2190" si="269">(N2190/C2190)*100</f>
        <v>0.65585253633096796</v>
      </c>
      <c r="W2190" s="749">
        <f t="shared" si="259"/>
        <v>2.0852748708004687</v>
      </c>
      <c r="X2190" s="750">
        <f t="shared" si="256"/>
        <v>2.1525127448666463</v>
      </c>
    </row>
    <row r="2191" spans="1:31" x14ac:dyDescent="0.2">
      <c r="A2191" s="157">
        <v>45170</v>
      </c>
      <c r="B2191">
        <v>9830.2199999999993</v>
      </c>
      <c r="C2191">
        <v>325846</v>
      </c>
      <c r="D2191" s="724">
        <f t="shared" si="239"/>
        <v>3.0168300362748046</v>
      </c>
      <c r="E2191" s="307">
        <f>AVERAGE(D2191:D2211)</f>
        <v>2.244091265314855</v>
      </c>
      <c r="F2191" s="425">
        <f t="shared" si="252"/>
        <v>2.1578346967570763</v>
      </c>
      <c r="G2191" s="717"/>
      <c r="H2191" s="229">
        <v>7056</v>
      </c>
      <c r="I2191" s="229">
        <v>2212</v>
      </c>
      <c r="J2191" s="229">
        <v>538</v>
      </c>
      <c r="K2191" s="229">
        <v>0</v>
      </c>
      <c r="L2191" s="229">
        <v>0</v>
      </c>
      <c r="M2191" s="717"/>
      <c r="N2191" s="737">
        <f t="shared" si="246"/>
        <v>9806</v>
      </c>
      <c r="O2191" s="729">
        <f t="shared" si="247"/>
        <v>0.71955945339588012</v>
      </c>
      <c r="P2191" s="729">
        <f t="shared" si="248"/>
        <v>0.22557617785029574</v>
      </c>
      <c r="Q2191" s="729">
        <f t="shared" si="249"/>
        <v>5.4864368753824187E-2</v>
      </c>
      <c r="R2191" s="729">
        <f t="shared" si="250"/>
        <v>0</v>
      </c>
      <c r="S2191" s="729">
        <f t="shared" si="251"/>
        <v>0</v>
      </c>
      <c r="U2191" s="740">
        <f t="shared" ref="U2191" si="270">B2191-N2191</f>
        <v>24.219999999999345</v>
      </c>
      <c r="V2191" s="724">
        <f t="shared" ref="V2191" si="271">(N2191/C2191)*100</f>
        <v>3.0093970771468732</v>
      </c>
      <c r="W2191" s="307">
        <f>AVERAGE(V2191:V2211)</f>
        <v>2.203723310978285</v>
      </c>
      <c r="X2191" s="425">
        <f t="shared" si="256"/>
        <v>2.1525127448666463</v>
      </c>
      <c r="Y2191" s="109"/>
      <c r="Z2191" s="30"/>
      <c r="AA2191" s="30"/>
      <c r="AB2191" s="30"/>
      <c r="AC2191" s="30"/>
      <c r="AD2191" s="30"/>
      <c r="AE2191" s="30"/>
    </row>
    <row r="2192" spans="1:31" x14ac:dyDescent="0.2">
      <c r="A2192" s="157">
        <v>45173</v>
      </c>
      <c r="B2192">
        <v>8108.33</v>
      </c>
      <c r="C2192">
        <v>351138</v>
      </c>
      <c r="D2192" s="645">
        <f t="shared" si="239"/>
        <v>2.3091576531164386</v>
      </c>
      <c r="E2192" s="428">
        <f>$E$2191</f>
        <v>2.244091265314855</v>
      </c>
      <c r="F2192" s="425">
        <f t="shared" si="252"/>
        <v>2.1578346967570763</v>
      </c>
      <c r="G2192" s="717"/>
      <c r="H2192" s="229">
        <v>7379</v>
      </c>
      <c r="I2192" s="229">
        <v>1063</v>
      </c>
      <c r="J2192" s="229">
        <v>0</v>
      </c>
      <c r="K2192" s="229">
        <v>0</v>
      </c>
      <c r="L2192" s="229">
        <v>0</v>
      </c>
      <c r="M2192" s="717"/>
      <c r="N2192" s="737">
        <f t="shared" si="246"/>
        <v>8442</v>
      </c>
      <c r="O2192" s="729">
        <f t="shared" si="247"/>
        <v>0.87408197109689645</v>
      </c>
      <c r="P2192" s="729">
        <f t="shared" si="248"/>
        <v>0.12591802890310352</v>
      </c>
      <c r="Q2192" s="729">
        <f t="shared" si="249"/>
        <v>0</v>
      </c>
      <c r="R2192" s="729">
        <f t="shared" si="250"/>
        <v>0</v>
      </c>
      <c r="S2192" s="729">
        <f t="shared" si="251"/>
        <v>0</v>
      </c>
      <c r="U2192" s="738">
        <f t="shared" ref="U2192" si="272">B2192-N2192</f>
        <v>-333.67000000000007</v>
      </c>
      <c r="V2192" s="645">
        <f t="shared" ref="V2192" si="273">(N2192/C2192)*100</f>
        <v>2.4041829707978057</v>
      </c>
      <c r="W2192" s="428">
        <f>$W$2191</f>
        <v>2.203723310978285</v>
      </c>
      <c r="X2192" s="425">
        <f t="shared" si="256"/>
        <v>2.1525127448666463</v>
      </c>
      <c r="Z2192" s="759">
        <v>45170</v>
      </c>
      <c r="AA2192" s="760">
        <f>AVERAGE(O2191:O2211)</f>
        <v>0.78799867085369213</v>
      </c>
      <c r="AB2192" s="760">
        <f>AVERAGE(P2191:P2211)</f>
        <v>0.16209843455944359</v>
      </c>
      <c r="AC2192" s="760">
        <f>AVERAGE(Q2191:Q2211)</f>
        <v>3.8279480627139068E-2</v>
      </c>
      <c r="AD2192" s="760">
        <f>AVERAGE(R2192:R2211)</f>
        <v>0</v>
      </c>
      <c r="AE2192" s="760">
        <f>AVERAGE(S2191:S2211)</f>
        <v>1.1623413959725061E-2</v>
      </c>
    </row>
    <row r="2193" spans="1:24" x14ac:dyDescent="0.2">
      <c r="A2193" s="157">
        <v>45174</v>
      </c>
      <c r="B2193">
        <v>7506.73</v>
      </c>
      <c r="C2193">
        <v>337757</v>
      </c>
      <c r="D2193" s="645">
        <f t="shared" si="239"/>
        <v>2.2225238855153258</v>
      </c>
      <c r="E2193" s="428">
        <f t="shared" ref="E2193:E2211" si="274">$E$2191</f>
        <v>2.244091265314855</v>
      </c>
      <c r="F2193" s="425">
        <f t="shared" si="252"/>
        <v>2.1578346967570763</v>
      </c>
      <c r="G2193" s="717"/>
      <c r="H2193" s="229">
        <v>6204</v>
      </c>
      <c r="I2193" s="229">
        <v>1290</v>
      </c>
      <c r="J2193" s="229">
        <v>7</v>
      </c>
      <c r="K2193" s="229">
        <v>0</v>
      </c>
      <c r="L2193" s="229">
        <v>0</v>
      </c>
      <c r="M2193" s="717"/>
      <c r="N2193" s="737">
        <f t="shared" si="246"/>
        <v>7501</v>
      </c>
      <c r="O2193" s="729">
        <f t="shared" si="247"/>
        <v>0.82708972137048398</v>
      </c>
      <c r="P2193" s="729">
        <f t="shared" si="248"/>
        <v>0.17197706972403679</v>
      </c>
      <c r="Q2193" s="729">
        <f t="shared" si="249"/>
        <v>9.332089054792694E-4</v>
      </c>
      <c r="R2193" s="729">
        <f t="shared" si="250"/>
        <v>0</v>
      </c>
      <c r="S2193" s="729">
        <f t="shared" si="251"/>
        <v>0</v>
      </c>
      <c r="U2193" s="738">
        <f t="shared" ref="U2193" si="275">B2193-N2193</f>
        <v>5.7299999999995634</v>
      </c>
      <c r="V2193" s="645">
        <f t="shared" ref="V2193" si="276">(N2193/C2193)*100</f>
        <v>2.2208273995801715</v>
      </c>
      <c r="W2193" s="428">
        <f t="shared" ref="W2193:W2211" si="277">$W$2191</f>
        <v>2.203723310978285</v>
      </c>
      <c r="X2193" s="425">
        <f t="shared" si="256"/>
        <v>2.1525127448666463</v>
      </c>
    </row>
    <row r="2194" spans="1:24" x14ac:dyDescent="0.2">
      <c r="A2194" s="157">
        <v>45175</v>
      </c>
      <c r="B2194">
        <v>6335.32</v>
      </c>
      <c r="C2194">
        <v>325214</v>
      </c>
      <c r="D2194" s="645">
        <f t="shared" si="239"/>
        <v>1.9480465170626109</v>
      </c>
      <c r="E2194" s="428">
        <f t="shared" si="274"/>
        <v>2.244091265314855</v>
      </c>
      <c r="F2194" s="425">
        <f t="shared" si="252"/>
        <v>2.1578346967570763</v>
      </c>
      <c r="G2194" s="717"/>
      <c r="H2194" s="229">
        <v>6333</v>
      </c>
      <c r="I2194" s="229">
        <v>6</v>
      </c>
      <c r="J2194" s="229">
        <v>0</v>
      </c>
      <c r="K2194" s="229">
        <v>0</v>
      </c>
      <c r="L2194" s="229">
        <v>0</v>
      </c>
      <c r="M2194" s="717"/>
      <c r="N2194" s="737">
        <f t="shared" si="246"/>
        <v>6339</v>
      </c>
      <c r="O2194" s="729">
        <f t="shared" si="247"/>
        <v>0.99905347846663517</v>
      </c>
      <c r="P2194" s="729">
        <f t="shared" si="248"/>
        <v>9.4652153336488402E-4</v>
      </c>
      <c r="Q2194" s="729">
        <f t="shared" si="249"/>
        <v>0</v>
      </c>
      <c r="R2194" s="729">
        <f t="shared" si="250"/>
        <v>0</v>
      </c>
      <c r="S2194" s="729">
        <f t="shared" si="251"/>
        <v>0</v>
      </c>
      <c r="U2194" s="738">
        <f t="shared" ref="U2194" si="278">B2194-N2194</f>
        <v>-3.680000000000291</v>
      </c>
      <c r="V2194" s="645">
        <f t="shared" ref="V2194" si="279">(N2194/C2194)*100</f>
        <v>1.9491780796644671</v>
      </c>
      <c r="W2194" s="428">
        <f t="shared" si="277"/>
        <v>2.203723310978285</v>
      </c>
      <c r="X2194" s="425">
        <f t="shared" si="256"/>
        <v>2.1525127448666463</v>
      </c>
    </row>
    <row r="2195" spans="1:24" x14ac:dyDescent="0.2">
      <c r="A2195" s="157">
        <v>45176</v>
      </c>
      <c r="B2195">
        <v>7387.64</v>
      </c>
      <c r="C2195">
        <v>295671</v>
      </c>
      <c r="D2195" s="645">
        <f t="shared" si="239"/>
        <v>2.4986014861112524</v>
      </c>
      <c r="E2195" s="428">
        <f t="shared" si="274"/>
        <v>2.244091265314855</v>
      </c>
      <c r="F2195" s="425">
        <f t="shared" si="252"/>
        <v>2.1578346967570763</v>
      </c>
      <c r="G2195" s="717"/>
      <c r="H2195" s="229">
        <v>6865</v>
      </c>
      <c r="I2195" s="229">
        <v>662</v>
      </c>
      <c r="J2195" s="229">
        <v>26</v>
      </c>
      <c r="K2195" s="229">
        <v>0</v>
      </c>
      <c r="L2195" s="229">
        <v>0</v>
      </c>
      <c r="M2195" s="717"/>
      <c r="N2195" s="737">
        <f t="shared" si="246"/>
        <v>7553</v>
      </c>
      <c r="O2195" s="729">
        <f t="shared" si="247"/>
        <v>0.90891036674169201</v>
      </c>
      <c r="P2195" s="729">
        <f t="shared" si="248"/>
        <v>8.7647292466569576E-2</v>
      </c>
      <c r="Q2195" s="729">
        <f t="shared" si="249"/>
        <v>3.4423407917383822E-3</v>
      </c>
      <c r="R2195" s="729">
        <f t="shared" si="250"/>
        <v>0</v>
      </c>
      <c r="S2195" s="729">
        <f t="shared" si="251"/>
        <v>0</v>
      </c>
      <c r="U2195" s="738">
        <f t="shared" ref="U2195" si="280">B2195-N2195</f>
        <v>-165.35999999999967</v>
      </c>
      <c r="V2195" s="645">
        <f t="shared" ref="V2195" si="281">(N2195/C2195)*100</f>
        <v>2.5545285131108564</v>
      </c>
      <c r="W2195" s="428">
        <f t="shared" si="277"/>
        <v>2.203723310978285</v>
      </c>
      <c r="X2195" s="425">
        <f t="shared" si="256"/>
        <v>2.1525127448666463</v>
      </c>
    </row>
    <row r="2196" spans="1:24" x14ac:dyDescent="0.2">
      <c r="A2196" s="157">
        <v>45177</v>
      </c>
      <c r="B2196">
        <v>3370.15</v>
      </c>
      <c r="C2196">
        <v>289745</v>
      </c>
      <c r="D2196" s="645">
        <f t="shared" si="239"/>
        <v>1.1631434537265526</v>
      </c>
      <c r="E2196" s="428">
        <f t="shared" si="274"/>
        <v>2.244091265314855</v>
      </c>
      <c r="F2196" s="425">
        <f t="shared" si="252"/>
        <v>2.1578346967570763</v>
      </c>
      <c r="G2196" s="717"/>
      <c r="H2196" s="229">
        <v>2245</v>
      </c>
      <c r="I2196" s="229">
        <v>685</v>
      </c>
      <c r="J2196" s="229">
        <v>440</v>
      </c>
      <c r="K2196" s="229">
        <v>0</v>
      </c>
      <c r="L2196" s="229">
        <v>0</v>
      </c>
      <c r="M2196" s="717"/>
      <c r="N2196" s="737">
        <f t="shared" si="246"/>
        <v>3370</v>
      </c>
      <c r="O2196" s="729">
        <f t="shared" si="247"/>
        <v>0.66617210682492578</v>
      </c>
      <c r="P2196" s="729">
        <f t="shared" si="248"/>
        <v>0.20326409495548961</v>
      </c>
      <c r="Q2196" s="729">
        <f t="shared" si="249"/>
        <v>0.13056379821958458</v>
      </c>
      <c r="R2196" s="729">
        <f t="shared" si="250"/>
        <v>0</v>
      </c>
      <c r="S2196" s="729">
        <f t="shared" si="251"/>
        <v>0</v>
      </c>
      <c r="U2196" s="738">
        <f t="shared" ref="U2196" si="282">B2196-N2196</f>
        <v>0.15000000000009095</v>
      </c>
      <c r="V2196" s="645">
        <f t="shared" ref="V2196" si="283">(N2196/C2196)*100</f>
        <v>1.1630916840670245</v>
      </c>
      <c r="W2196" s="428">
        <f t="shared" si="277"/>
        <v>2.203723310978285</v>
      </c>
      <c r="X2196" s="425">
        <f t="shared" si="256"/>
        <v>2.1525127448666463</v>
      </c>
    </row>
    <row r="2197" spans="1:24" x14ac:dyDescent="0.2">
      <c r="A2197" s="157">
        <v>45180</v>
      </c>
      <c r="B2197">
        <v>6036.12</v>
      </c>
      <c r="C2197">
        <v>285700</v>
      </c>
      <c r="D2197" s="645">
        <f t="shared" si="239"/>
        <v>2.1127476373818692</v>
      </c>
      <c r="E2197" s="428">
        <f t="shared" si="274"/>
        <v>2.244091265314855</v>
      </c>
      <c r="F2197" s="425">
        <f t="shared" si="252"/>
        <v>2.1578346967570763</v>
      </c>
      <c r="G2197" s="717"/>
      <c r="H2197" s="229">
        <v>4834</v>
      </c>
      <c r="I2197" s="229">
        <v>1360</v>
      </c>
      <c r="J2197" s="229">
        <v>0</v>
      </c>
      <c r="K2197" s="229">
        <v>0</v>
      </c>
      <c r="L2197" s="229">
        <v>336</v>
      </c>
      <c r="M2197" s="717"/>
      <c r="N2197" s="737">
        <f t="shared" si="246"/>
        <v>6530</v>
      </c>
      <c r="O2197" s="729">
        <f t="shared" si="247"/>
        <v>0.74027565084226643</v>
      </c>
      <c r="P2197" s="729">
        <f t="shared" si="248"/>
        <v>0.20826952526799389</v>
      </c>
      <c r="Q2197" s="729">
        <f t="shared" si="249"/>
        <v>0</v>
      </c>
      <c r="R2197" s="729">
        <f t="shared" si="250"/>
        <v>0</v>
      </c>
      <c r="S2197" s="729">
        <f t="shared" si="251"/>
        <v>5.1454823889739661E-2</v>
      </c>
      <c r="U2197" s="738">
        <f t="shared" ref="U2197" si="284">B2197-N2197</f>
        <v>-493.88000000000011</v>
      </c>
      <c r="V2197" s="645">
        <f t="shared" ref="V2197" si="285">(N2197/C2197)*100</f>
        <v>2.2856142807140358</v>
      </c>
      <c r="W2197" s="428">
        <f t="shared" si="277"/>
        <v>2.203723310978285</v>
      </c>
      <c r="X2197" s="425">
        <f t="shared" si="256"/>
        <v>2.1525127448666463</v>
      </c>
    </row>
    <row r="2198" spans="1:24" x14ac:dyDescent="0.2">
      <c r="A2198" s="157">
        <v>45181</v>
      </c>
      <c r="B2198">
        <v>5331.52</v>
      </c>
      <c r="C2198">
        <v>302100</v>
      </c>
      <c r="D2198" s="645">
        <f t="shared" si="239"/>
        <v>1.764819596160212</v>
      </c>
      <c r="E2198" s="428">
        <f>$E$2191</f>
        <v>2.244091265314855</v>
      </c>
      <c r="F2198" s="425">
        <f t="shared" si="252"/>
        <v>2.1578346967570763</v>
      </c>
      <c r="G2198" s="717"/>
      <c r="H2198" s="229">
        <v>3139</v>
      </c>
      <c r="I2198" s="229">
        <v>881</v>
      </c>
      <c r="J2198" s="229">
        <v>0</v>
      </c>
      <c r="K2198" s="229">
        <v>0</v>
      </c>
      <c r="L2198" s="229">
        <v>0</v>
      </c>
      <c r="M2198" s="717"/>
      <c r="N2198" s="737">
        <f t="shared" si="246"/>
        <v>4020</v>
      </c>
      <c r="O2198" s="729">
        <f t="shared" si="247"/>
        <v>0.78084577114427856</v>
      </c>
      <c r="P2198" s="729">
        <f t="shared" si="248"/>
        <v>0.21915422885572139</v>
      </c>
      <c r="Q2198" s="729">
        <f t="shared" si="249"/>
        <v>0</v>
      </c>
      <c r="R2198" s="729">
        <f t="shared" si="250"/>
        <v>0</v>
      </c>
      <c r="S2198" s="729">
        <f t="shared" si="251"/>
        <v>0</v>
      </c>
      <c r="U2198" s="738">
        <f t="shared" ref="U2198" si="286">B2198-N2198</f>
        <v>1311.5200000000004</v>
      </c>
      <c r="V2198" s="645">
        <f t="shared" ref="V2198" si="287">(N2198/C2198)*100</f>
        <v>1.3306852035749752</v>
      </c>
      <c r="W2198" s="428">
        <f t="shared" si="277"/>
        <v>2.203723310978285</v>
      </c>
      <c r="X2198" s="425">
        <f t="shared" si="256"/>
        <v>2.1525127448666463</v>
      </c>
    </row>
    <row r="2199" spans="1:24" x14ac:dyDescent="0.2">
      <c r="A2199" s="157">
        <v>45182</v>
      </c>
      <c r="B2199">
        <v>6811.29</v>
      </c>
      <c r="C2199">
        <v>306965</v>
      </c>
      <c r="D2199" s="645">
        <f t="shared" si="239"/>
        <v>2.218914208460248</v>
      </c>
      <c r="E2199" s="428">
        <f t="shared" si="274"/>
        <v>2.244091265314855</v>
      </c>
      <c r="F2199" s="425">
        <f t="shared" si="252"/>
        <v>2.1578346967570763</v>
      </c>
      <c r="G2199" s="717"/>
      <c r="H2199" s="229">
        <v>6486</v>
      </c>
      <c r="I2199" s="229">
        <v>104</v>
      </c>
      <c r="J2199" s="229">
        <v>678</v>
      </c>
      <c r="K2199" s="229">
        <v>0</v>
      </c>
      <c r="L2199" s="229">
        <v>0</v>
      </c>
      <c r="M2199" s="717"/>
      <c r="N2199" s="737">
        <f t="shared" si="246"/>
        <v>7268</v>
      </c>
      <c r="O2199" s="729">
        <f t="shared" si="247"/>
        <v>0.89240506329113922</v>
      </c>
      <c r="P2199" s="729">
        <f t="shared" si="248"/>
        <v>1.4309301045679693E-2</v>
      </c>
      <c r="Q2199" s="729">
        <f t="shared" si="249"/>
        <v>9.3285635663181071E-2</v>
      </c>
      <c r="R2199" s="729">
        <f t="shared" si="250"/>
        <v>0</v>
      </c>
      <c r="S2199" s="729">
        <f t="shared" si="251"/>
        <v>0</v>
      </c>
      <c r="U2199" s="738">
        <f t="shared" ref="U2199" si="288">B2199-N2199</f>
        <v>-456.71000000000004</v>
      </c>
      <c r="V2199" s="645">
        <f t="shared" ref="V2199" si="289">(N2199/C2199)*100</f>
        <v>2.3676966429397486</v>
      </c>
      <c r="W2199" s="428">
        <f t="shared" si="277"/>
        <v>2.203723310978285</v>
      </c>
      <c r="X2199" s="425">
        <f t="shared" si="256"/>
        <v>2.1525127448666463</v>
      </c>
    </row>
    <row r="2200" spans="1:24" x14ac:dyDescent="0.2">
      <c r="A2200" s="157">
        <v>45183</v>
      </c>
      <c r="B2200">
        <v>4218.72</v>
      </c>
      <c r="C2200">
        <v>307602</v>
      </c>
      <c r="D2200" s="645">
        <f t="shared" si="239"/>
        <v>1.3714865312969358</v>
      </c>
      <c r="E2200" s="428">
        <f t="shared" si="274"/>
        <v>2.244091265314855</v>
      </c>
      <c r="F2200" s="425">
        <f t="shared" si="252"/>
        <v>2.1578346967570763</v>
      </c>
      <c r="G2200" s="717"/>
      <c r="H2200" s="229">
        <v>2688</v>
      </c>
      <c r="I2200" s="229">
        <v>1943</v>
      </c>
      <c r="J2200" s="229">
        <v>0</v>
      </c>
      <c r="K2200" s="229">
        <v>0</v>
      </c>
      <c r="L2200" s="229">
        <v>288</v>
      </c>
      <c r="M2200" s="717"/>
      <c r="N2200" s="737">
        <f t="shared" si="246"/>
        <v>4919</v>
      </c>
      <c r="O2200" s="729">
        <f t="shared" si="247"/>
        <v>0.54645253100223623</v>
      </c>
      <c r="P2200" s="729">
        <f t="shared" si="248"/>
        <v>0.39499898353323848</v>
      </c>
      <c r="Q2200" s="729">
        <f t="shared" si="249"/>
        <v>0</v>
      </c>
      <c r="R2200" s="729">
        <f t="shared" si="250"/>
        <v>0</v>
      </c>
      <c r="S2200" s="729">
        <f t="shared" si="251"/>
        <v>5.8548485464525311E-2</v>
      </c>
      <c r="U2200" s="738">
        <f t="shared" ref="U2200" si="290">B2200-N2200</f>
        <v>-700.27999999999975</v>
      </c>
      <c r="V2200" s="645">
        <f t="shared" ref="V2200" si="291">(N2200/C2200)*100</f>
        <v>1.5991443488663923</v>
      </c>
      <c r="W2200" s="428">
        <f t="shared" si="277"/>
        <v>2.203723310978285</v>
      </c>
      <c r="X2200" s="425">
        <f t="shared" si="256"/>
        <v>2.1525127448666463</v>
      </c>
    </row>
    <row r="2201" spans="1:24" s="350" customFormat="1" x14ac:dyDescent="0.2">
      <c r="A2201" s="695">
        <v>45184</v>
      </c>
      <c r="E2201" s="696">
        <f t="shared" si="274"/>
        <v>2.244091265314855</v>
      </c>
      <c r="F2201" s="696">
        <f t="shared" si="252"/>
        <v>2.1578346967570763</v>
      </c>
      <c r="G2201" s="717"/>
      <c r="H2201" s="736"/>
      <c r="I2201" s="736"/>
      <c r="J2201" s="736"/>
      <c r="K2201" s="736"/>
      <c r="L2201" s="736"/>
      <c r="M2201" s="717"/>
      <c r="O2201" s="732"/>
      <c r="P2201" s="732"/>
      <c r="Q2201" s="732"/>
      <c r="R2201" s="732"/>
      <c r="S2201" s="732"/>
      <c r="V2201" s="751"/>
      <c r="W2201" s="696">
        <f t="shared" si="277"/>
        <v>2.203723310978285</v>
      </c>
      <c r="X2201" s="696">
        <f t="shared" si="256"/>
        <v>2.1525127448666463</v>
      </c>
    </row>
    <row r="2202" spans="1:24" x14ac:dyDescent="0.2">
      <c r="A2202" s="157">
        <v>45187</v>
      </c>
      <c r="B2202">
        <v>9052.7800000000007</v>
      </c>
      <c r="C2202">
        <v>311227</v>
      </c>
      <c r="D2202" s="645">
        <f t="shared" si="239"/>
        <v>2.9087386377145941</v>
      </c>
      <c r="E2202" s="428">
        <f t="shared" si="274"/>
        <v>2.244091265314855</v>
      </c>
      <c r="F2202" s="425">
        <f t="shared" si="252"/>
        <v>2.1578346967570763</v>
      </c>
      <c r="G2202" s="717"/>
      <c r="H2202" s="229">
        <v>7899</v>
      </c>
      <c r="I2202" s="229">
        <v>341</v>
      </c>
      <c r="J2202" s="229">
        <v>494</v>
      </c>
      <c r="K2202" s="229">
        <v>0</v>
      </c>
      <c r="L2202" s="229">
        <v>336</v>
      </c>
      <c r="M2202" s="717"/>
      <c r="N2202" s="737">
        <f t="shared" si="246"/>
        <v>9070</v>
      </c>
      <c r="O2202" s="729">
        <f t="shared" ref="O2202" si="292">H2202/N2202</f>
        <v>0.87089305402425576</v>
      </c>
      <c r="P2202" s="729">
        <f t="shared" ref="P2202" si="293">I2202/N2202</f>
        <v>3.7596471885336276E-2</v>
      </c>
      <c r="Q2202" s="729">
        <f t="shared" ref="Q2202" si="294">J2202/N2202</f>
        <v>5.4465270121278941E-2</v>
      </c>
      <c r="R2202" s="729">
        <f t="shared" ref="R2202" si="295">K2202/N2202</f>
        <v>0</v>
      </c>
      <c r="S2202" s="729">
        <f t="shared" ref="S2202" si="296">L2202/N2202</f>
        <v>3.7045203969128998E-2</v>
      </c>
      <c r="U2202" s="738">
        <f t="shared" ref="U2202" si="297">B2202-N2202</f>
        <v>-17.219999999999345</v>
      </c>
      <c r="V2202" s="645">
        <f t="shared" ref="V2202" si="298">(N2202/C2202)*100</f>
        <v>2.9142715766948242</v>
      </c>
      <c r="W2202" s="428">
        <f t="shared" si="277"/>
        <v>2.203723310978285</v>
      </c>
      <c r="X2202" s="425">
        <f t="shared" si="256"/>
        <v>2.1525127448666463</v>
      </c>
    </row>
    <row r="2203" spans="1:24" x14ac:dyDescent="0.2">
      <c r="A2203" s="157">
        <v>45188</v>
      </c>
      <c r="B2203">
        <v>5864.85</v>
      </c>
      <c r="C2203">
        <v>326882</v>
      </c>
      <c r="D2203" s="645">
        <f t="shared" si="239"/>
        <v>1.7941795510306475</v>
      </c>
      <c r="E2203" s="428">
        <f t="shared" si="274"/>
        <v>2.244091265314855</v>
      </c>
      <c r="F2203" s="425">
        <f t="shared" si="252"/>
        <v>2.1578346967570763</v>
      </c>
      <c r="G2203" s="717"/>
      <c r="H2203" s="229">
        <v>2146</v>
      </c>
      <c r="I2203" s="229">
        <v>1682</v>
      </c>
      <c r="J2203" s="229">
        <v>1624</v>
      </c>
      <c r="K2203" s="229">
        <v>0</v>
      </c>
      <c r="L2203" s="229">
        <v>0</v>
      </c>
      <c r="M2203" s="717"/>
      <c r="N2203" s="737">
        <f t="shared" si="246"/>
        <v>5452</v>
      </c>
      <c r="O2203" s="729">
        <f t="shared" ref="O2203:O2205" si="299">H2203/N2203</f>
        <v>0.39361702127659576</v>
      </c>
      <c r="P2203" s="729">
        <f t="shared" ref="P2203:P2205" si="300">I2203/N2203</f>
        <v>0.30851063829787234</v>
      </c>
      <c r="Q2203" s="729">
        <f t="shared" ref="Q2203:Q2205" si="301">J2203/N2203</f>
        <v>0.2978723404255319</v>
      </c>
      <c r="R2203" s="729">
        <f t="shared" ref="R2203:R2205" si="302">K2203/N2203</f>
        <v>0</v>
      </c>
      <c r="S2203" s="729">
        <f t="shared" ref="S2203:S2205" si="303">L2203/N2203</f>
        <v>0</v>
      </c>
      <c r="U2203" s="738">
        <f t="shared" ref="U2203:U2204" si="304">B2203-N2203</f>
        <v>412.85000000000036</v>
      </c>
      <c r="V2203" s="645">
        <f t="shared" ref="V2203:V2204" si="305">(N2203/C2203)*100</f>
        <v>1.6678801524709221</v>
      </c>
      <c r="W2203" s="428">
        <f t="shared" si="277"/>
        <v>2.203723310978285</v>
      </c>
      <c r="X2203" s="425">
        <f t="shared" si="256"/>
        <v>2.1525127448666463</v>
      </c>
    </row>
    <row r="2204" spans="1:24" x14ac:dyDescent="0.2">
      <c r="A2204" s="157">
        <v>45189</v>
      </c>
      <c r="B2204">
        <v>10768.76</v>
      </c>
      <c r="C2204">
        <v>331960</v>
      </c>
      <c r="D2204" s="645">
        <f t="shared" si="239"/>
        <v>3.24399325219906</v>
      </c>
      <c r="E2204" s="428">
        <f t="shared" si="274"/>
        <v>2.244091265314855</v>
      </c>
      <c r="F2204" s="425">
        <f t="shared" si="252"/>
        <v>2.1578346967570763</v>
      </c>
      <c r="G2204" s="717"/>
      <c r="H2204" s="229">
        <v>7210</v>
      </c>
      <c r="I2204" s="229">
        <v>2063</v>
      </c>
      <c r="J2204" s="229">
        <v>19</v>
      </c>
      <c r="K2204" s="229">
        <v>0</v>
      </c>
      <c r="L2204" s="229">
        <v>0</v>
      </c>
      <c r="M2204" s="717"/>
      <c r="N2204" s="737">
        <f t="shared" si="246"/>
        <v>9292</v>
      </c>
      <c r="O2204" s="729">
        <f t="shared" si="299"/>
        <v>0.77593628928110203</v>
      </c>
      <c r="P2204" s="729">
        <f t="shared" si="300"/>
        <v>0.22201894102453723</v>
      </c>
      <c r="Q2204" s="729">
        <f t="shared" si="301"/>
        <v>2.0447696943607404E-3</v>
      </c>
      <c r="R2204" s="729">
        <f t="shared" si="302"/>
        <v>0</v>
      </c>
      <c r="S2204" s="729">
        <f t="shared" si="303"/>
        <v>0</v>
      </c>
      <c r="U2204" s="738">
        <f t="shared" si="304"/>
        <v>1476.7600000000002</v>
      </c>
      <c r="V2204" s="645">
        <f t="shared" si="305"/>
        <v>2.7991324255934447</v>
      </c>
      <c r="W2204" s="428">
        <f t="shared" si="277"/>
        <v>2.203723310978285</v>
      </c>
      <c r="X2204" s="425">
        <f t="shared" si="256"/>
        <v>2.1525127448666463</v>
      </c>
    </row>
    <row r="2205" spans="1:24" x14ac:dyDescent="0.2">
      <c r="A2205" s="157">
        <v>45190</v>
      </c>
      <c r="B2205">
        <v>3354.02</v>
      </c>
      <c r="C2205">
        <v>306903</v>
      </c>
      <c r="D2205" s="645">
        <f t="shared" si="239"/>
        <v>1.09285995900985</v>
      </c>
      <c r="E2205" s="428">
        <f t="shared" si="274"/>
        <v>2.244091265314855</v>
      </c>
      <c r="F2205" s="425">
        <f t="shared" si="252"/>
        <v>2.1578346967570763</v>
      </c>
      <c r="G2205" s="717"/>
      <c r="H2205" s="229">
        <v>2893</v>
      </c>
      <c r="I2205" s="229">
        <v>551</v>
      </c>
      <c r="J2205" s="229">
        <v>0</v>
      </c>
      <c r="K2205" s="229">
        <v>0</v>
      </c>
      <c r="L2205" s="229">
        <v>0</v>
      </c>
      <c r="M2205" s="717"/>
      <c r="N2205" s="737">
        <f t="shared" si="246"/>
        <v>3444</v>
      </c>
      <c r="O2205" s="729">
        <f t="shared" si="299"/>
        <v>0.84001161440185834</v>
      </c>
      <c r="P2205" s="729">
        <f t="shared" si="300"/>
        <v>0.15998838559814169</v>
      </c>
      <c r="Q2205" s="729">
        <f t="shared" si="301"/>
        <v>0</v>
      </c>
      <c r="R2205" s="729">
        <f t="shared" si="302"/>
        <v>0</v>
      </c>
      <c r="S2205" s="729">
        <f t="shared" si="303"/>
        <v>0</v>
      </c>
      <c r="U2205" s="738">
        <f t="shared" ref="U2205" si="306">B2205-N2205</f>
        <v>-89.980000000000018</v>
      </c>
      <c r="V2205" s="645">
        <f t="shared" ref="V2205" si="307">(N2205/C2205)*100</f>
        <v>1.1221786688302169</v>
      </c>
      <c r="W2205" s="428">
        <f t="shared" si="277"/>
        <v>2.203723310978285</v>
      </c>
      <c r="X2205" s="425">
        <f t="shared" si="256"/>
        <v>2.1525127448666463</v>
      </c>
    </row>
    <row r="2206" spans="1:24" s="350" customFormat="1" x14ac:dyDescent="0.2">
      <c r="A2206" s="695">
        <v>45191</v>
      </c>
      <c r="E2206" s="696">
        <f t="shared" si="274"/>
        <v>2.244091265314855</v>
      </c>
      <c r="F2206" s="696">
        <f t="shared" si="252"/>
        <v>2.1578346967570763</v>
      </c>
      <c r="G2206" s="717"/>
      <c r="H2206" s="736"/>
      <c r="I2206" s="736"/>
      <c r="J2206" s="736"/>
      <c r="K2206" s="736"/>
      <c r="L2206" s="736"/>
      <c r="M2206" s="717"/>
      <c r="O2206" s="732"/>
      <c r="P2206" s="732"/>
      <c r="Q2206" s="732"/>
      <c r="R2206" s="732"/>
      <c r="S2206" s="732"/>
      <c r="V2206" s="751"/>
      <c r="W2206" s="696">
        <f t="shared" si="277"/>
        <v>2.203723310978285</v>
      </c>
      <c r="X2206" s="696">
        <f t="shared" si="256"/>
        <v>2.1525127448666463</v>
      </c>
    </row>
    <row r="2207" spans="1:24" x14ac:dyDescent="0.2">
      <c r="A2207" s="157">
        <v>45194</v>
      </c>
      <c r="B2207">
        <v>8480.36</v>
      </c>
      <c r="C2207">
        <v>360088</v>
      </c>
      <c r="D2207" s="645">
        <f t="shared" si="239"/>
        <v>2.3550798693652664</v>
      </c>
      <c r="E2207" s="428">
        <f t="shared" si="274"/>
        <v>2.244091265314855</v>
      </c>
      <c r="F2207" s="425">
        <f t="shared" si="252"/>
        <v>2.1578346967570763</v>
      </c>
      <c r="G2207" s="717"/>
      <c r="H2207" s="229">
        <v>8480</v>
      </c>
      <c r="I2207" s="229">
        <v>0</v>
      </c>
      <c r="J2207" s="229">
        <v>0</v>
      </c>
      <c r="K2207" s="229">
        <v>0</v>
      </c>
      <c r="L2207" s="229">
        <v>0</v>
      </c>
      <c r="M2207" s="717"/>
      <c r="N2207" s="737">
        <f t="shared" si="246"/>
        <v>8480</v>
      </c>
      <c r="O2207" s="729">
        <f t="shared" ref="O2207:O2208" si="308">H2207/N2207</f>
        <v>1</v>
      </c>
      <c r="P2207" s="729">
        <f t="shared" ref="P2207:P2208" si="309">I2207/N2207</f>
        <v>0</v>
      </c>
      <c r="Q2207" s="729">
        <f t="shared" ref="Q2207:Q2208" si="310">J2207/N2207</f>
        <v>0</v>
      </c>
      <c r="R2207" s="729">
        <f t="shared" ref="R2207:R2208" si="311">K2207/N2207</f>
        <v>0</v>
      </c>
      <c r="S2207" s="729">
        <f t="shared" ref="S2207:S2208" si="312">L2207/N2207</f>
        <v>0</v>
      </c>
      <c r="U2207" s="738">
        <f t="shared" ref="U2207" si="313">B2207-N2207</f>
        <v>0.36000000000058208</v>
      </c>
      <c r="V2207" s="645">
        <f t="shared" ref="V2207" si="314">(N2207/C2207)*100</f>
        <v>2.354979893803737</v>
      </c>
      <c r="W2207" s="428">
        <f t="shared" si="277"/>
        <v>2.203723310978285</v>
      </c>
      <c r="X2207" s="425">
        <f t="shared" si="256"/>
        <v>2.1525127448666463</v>
      </c>
    </row>
    <row r="2208" spans="1:24" x14ac:dyDescent="0.2">
      <c r="A2208" s="157">
        <v>45195</v>
      </c>
      <c r="B2208">
        <v>8800.94</v>
      </c>
      <c r="C2208">
        <v>333470</v>
      </c>
      <c r="D2208" s="645">
        <f t="shared" si="239"/>
        <v>2.639199928029508</v>
      </c>
      <c r="E2208" s="428">
        <f t="shared" si="274"/>
        <v>2.244091265314855</v>
      </c>
      <c r="F2208" s="425">
        <f t="shared" si="252"/>
        <v>2.1578346967570763</v>
      </c>
      <c r="G2208" s="717"/>
      <c r="H2208" s="229">
        <v>6806</v>
      </c>
      <c r="I2208" s="229">
        <v>721</v>
      </c>
      <c r="J2208" s="229">
        <v>0</v>
      </c>
      <c r="K2208" s="229">
        <v>0</v>
      </c>
      <c r="L2208" s="229">
        <v>499</v>
      </c>
      <c r="M2208" s="717"/>
      <c r="N2208" s="737">
        <f t="shared" si="246"/>
        <v>8026</v>
      </c>
      <c r="O2208" s="729">
        <f t="shared" si="308"/>
        <v>0.84799401943683028</v>
      </c>
      <c r="P2208" s="729">
        <f t="shared" si="309"/>
        <v>8.9833042611512579E-2</v>
      </c>
      <c r="Q2208" s="729">
        <f t="shared" si="310"/>
        <v>0</v>
      </c>
      <c r="R2208" s="729">
        <f t="shared" si="311"/>
        <v>0</v>
      </c>
      <c r="S2208" s="729">
        <f t="shared" si="312"/>
        <v>6.2172937951657112E-2</v>
      </c>
      <c r="U2208" s="738">
        <f t="shared" ref="U2208" si="315">B2208-N2208</f>
        <v>774.94000000000051</v>
      </c>
      <c r="V2208" s="645">
        <f t="shared" ref="V2208" si="316">(N2208/C2208)*100</f>
        <v>2.4068132065853001</v>
      </c>
      <c r="W2208" s="428">
        <f t="shared" si="277"/>
        <v>2.203723310978285</v>
      </c>
      <c r="X2208" s="425">
        <f t="shared" si="256"/>
        <v>2.1525127448666463</v>
      </c>
    </row>
    <row r="2209" spans="1:31" x14ac:dyDescent="0.2">
      <c r="A2209" s="157">
        <v>45196</v>
      </c>
      <c r="B2209">
        <v>9132.23</v>
      </c>
      <c r="C2209">
        <v>388891</v>
      </c>
      <c r="D2209" s="645">
        <f t="shared" si="239"/>
        <v>2.3482749665073248</v>
      </c>
      <c r="E2209" s="428">
        <f t="shared" si="274"/>
        <v>2.244091265314855</v>
      </c>
      <c r="F2209" s="425">
        <f t="shared" si="252"/>
        <v>2.1578346967570763</v>
      </c>
      <c r="G2209" s="717"/>
      <c r="H2209" s="229">
        <v>6611</v>
      </c>
      <c r="I2209" s="229">
        <v>2792</v>
      </c>
      <c r="J2209" s="229">
        <v>41</v>
      </c>
      <c r="K2209" s="229">
        <v>0</v>
      </c>
      <c r="L2209" s="229">
        <v>0</v>
      </c>
      <c r="M2209" s="717"/>
      <c r="N2209" s="737">
        <f t="shared" si="246"/>
        <v>9444</v>
      </c>
      <c r="O2209" s="729">
        <f t="shared" ref="O2209:O2210" si="317">H2209/N2209</f>
        <v>0.70002117746717496</v>
      </c>
      <c r="P2209" s="729">
        <f t="shared" ref="P2209:P2210" si="318">I2209/N2209</f>
        <v>0.29563744176196527</v>
      </c>
      <c r="Q2209" s="729">
        <f t="shared" ref="Q2209:Q2210" si="319">J2209/N2209</f>
        <v>4.3413807708598054E-3</v>
      </c>
      <c r="R2209" s="729">
        <f t="shared" ref="R2209:R2210" si="320">K2209/N2209</f>
        <v>0</v>
      </c>
      <c r="S2209" s="729">
        <f t="shared" ref="S2209:S2210" si="321">L2209/N2209</f>
        <v>0</v>
      </c>
      <c r="U2209" s="738">
        <f t="shared" ref="U2209:U2212" si="322">B2209-N2209</f>
        <v>-311.77000000000044</v>
      </c>
      <c r="V2209" s="645">
        <f t="shared" ref="V2209:V2210" si="323">(N2209/C2209)*100</f>
        <v>2.4284439598756462</v>
      </c>
      <c r="W2209" s="428">
        <f t="shared" si="277"/>
        <v>2.203723310978285</v>
      </c>
      <c r="X2209" s="425">
        <f t="shared" si="256"/>
        <v>2.1525127448666463</v>
      </c>
    </row>
    <row r="2210" spans="1:31" x14ac:dyDescent="0.2">
      <c r="A2210" s="157">
        <v>45197</v>
      </c>
      <c r="B2210">
        <v>12346.92</v>
      </c>
      <c r="C2210">
        <v>364749</v>
      </c>
      <c r="D2210" s="645">
        <f t="shared" si="239"/>
        <v>3.3850456067048849</v>
      </c>
      <c r="E2210" s="428">
        <f t="shared" si="274"/>
        <v>2.244091265314855</v>
      </c>
      <c r="F2210" s="425">
        <f t="shared" si="252"/>
        <v>2.1578346967570763</v>
      </c>
      <c r="G2210" s="717"/>
      <c r="H2210" s="229">
        <v>9021</v>
      </c>
      <c r="I2210" s="229">
        <v>1714</v>
      </c>
      <c r="J2210" s="229">
        <v>532</v>
      </c>
      <c r="K2210" s="229">
        <v>0</v>
      </c>
      <c r="L2210" s="229">
        <v>0</v>
      </c>
      <c r="M2210" s="717"/>
      <c r="N2210" s="737">
        <f t="shared" si="246"/>
        <v>11267</v>
      </c>
      <c r="O2210" s="729">
        <f t="shared" si="317"/>
        <v>0.80065678530220996</v>
      </c>
      <c r="P2210" s="729">
        <f t="shared" si="318"/>
        <v>0.15212567675512559</v>
      </c>
      <c r="Q2210" s="729">
        <f t="shared" si="319"/>
        <v>4.7217537942664416E-2</v>
      </c>
      <c r="R2210" s="729">
        <f t="shared" si="320"/>
        <v>0</v>
      </c>
      <c r="S2210" s="729">
        <f t="shared" si="321"/>
        <v>0</v>
      </c>
      <c r="U2210" s="738">
        <f t="shared" si="322"/>
        <v>1079.92</v>
      </c>
      <c r="V2210" s="645">
        <f t="shared" si="323"/>
        <v>3.0889735132927023</v>
      </c>
      <c r="W2210" s="428">
        <f t="shared" si="277"/>
        <v>2.203723310978285</v>
      </c>
      <c r="X2210" s="425">
        <f t="shared" si="256"/>
        <v>2.1525127448666463</v>
      </c>
    </row>
    <row r="2211" spans="1:31" s="350" customFormat="1" x14ac:dyDescent="0.2">
      <c r="A2211" s="695">
        <v>45198</v>
      </c>
      <c r="E2211" s="696">
        <f t="shared" si="274"/>
        <v>2.244091265314855</v>
      </c>
      <c r="F2211" s="696">
        <f t="shared" si="252"/>
        <v>2.1578346967570763</v>
      </c>
      <c r="G2211" s="717"/>
      <c r="H2211" s="736"/>
      <c r="I2211" s="736"/>
      <c r="J2211" s="736"/>
      <c r="K2211" s="736"/>
      <c r="L2211" s="736"/>
      <c r="M2211" s="717"/>
      <c r="N2211" s="350">
        <f t="shared" si="246"/>
        <v>0</v>
      </c>
      <c r="O2211" s="732"/>
      <c r="P2211" s="732"/>
      <c r="Q2211" s="732"/>
      <c r="R2211" s="732"/>
      <c r="S2211" s="732"/>
      <c r="V2211" s="751"/>
      <c r="W2211" s="696">
        <f t="shared" si="277"/>
        <v>2.203723310978285</v>
      </c>
      <c r="X2211" s="696">
        <f t="shared" si="256"/>
        <v>2.1525127448666463</v>
      </c>
    </row>
    <row r="2212" spans="1:31" x14ac:dyDescent="0.2">
      <c r="A2212" s="711">
        <v>45201</v>
      </c>
      <c r="B2212" s="109">
        <v>7743.78</v>
      </c>
      <c r="C2212" s="109">
        <v>332420</v>
      </c>
      <c r="D2212" s="724">
        <f t="shared" si="239"/>
        <v>2.3295168762408998</v>
      </c>
      <c r="E2212" s="712">
        <f>AVERAGE(D2212:D2233)</f>
        <v>2.0173124016652668</v>
      </c>
      <c r="F2212" s="725">
        <f t="shared" si="252"/>
        <v>2.1578346967570763</v>
      </c>
      <c r="G2212" s="726"/>
      <c r="H2212" s="762">
        <v>7754</v>
      </c>
      <c r="I2212" s="762">
        <v>59</v>
      </c>
      <c r="J2212" s="762">
        <v>0</v>
      </c>
      <c r="K2212" s="762">
        <v>0</v>
      </c>
      <c r="L2212" s="762">
        <v>0</v>
      </c>
      <c r="M2212" s="726"/>
      <c r="N2212" s="741">
        <f t="shared" si="246"/>
        <v>7813</v>
      </c>
      <c r="O2212" s="728">
        <f t="shared" ref="O2212" si="324">H2212/N2212</f>
        <v>0.99244848329706903</v>
      </c>
      <c r="P2212" s="728">
        <f t="shared" ref="P2212" si="325">I2212/N2212</f>
        <v>7.5515167029310123E-3</v>
      </c>
      <c r="Q2212" s="728">
        <f t="shared" ref="Q2212" si="326">J2212/N2212</f>
        <v>0</v>
      </c>
      <c r="R2212" s="728">
        <f t="shared" ref="R2212" si="327">K2212/N2212</f>
        <v>0</v>
      </c>
      <c r="S2212" s="728">
        <f t="shared" ref="S2212" si="328">L2212/N2212</f>
        <v>0</v>
      </c>
      <c r="T2212" s="109"/>
      <c r="U2212" s="740">
        <f t="shared" si="322"/>
        <v>-69.220000000000255</v>
      </c>
      <c r="V2212" s="724">
        <f t="shared" ref="V2212" si="329">(N2212/C2212)*100</f>
        <v>2.3503399314120688</v>
      </c>
      <c r="W2212" s="712">
        <f>AVERAGE(V2212:V2233)</f>
        <v>2.0666057474141519</v>
      </c>
      <c r="X2212" s="725">
        <f t="shared" si="256"/>
        <v>2.1525127448666463</v>
      </c>
      <c r="Y2212" s="109"/>
      <c r="Z2212" s="30"/>
      <c r="AA2212" s="30"/>
      <c r="AB2212" s="30"/>
      <c r="AC2212" s="30"/>
      <c r="AD2212" s="30"/>
      <c r="AE2212" s="30"/>
    </row>
    <row r="2213" spans="1:31" x14ac:dyDescent="0.2">
      <c r="A2213" s="157">
        <v>45202</v>
      </c>
      <c r="B2213">
        <v>3364.24</v>
      </c>
      <c r="C2213">
        <v>245560</v>
      </c>
      <c r="D2213" s="645">
        <f t="shared" si="239"/>
        <v>1.3700276918064831</v>
      </c>
      <c r="E2213" s="428">
        <f>$E$2212</f>
        <v>2.0173124016652668</v>
      </c>
      <c r="F2213" s="425">
        <f t="shared" si="252"/>
        <v>2.1578346967570763</v>
      </c>
      <c r="G2213" s="717"/>
      <c r="H2213" s="229">
        <v>2293</v>
      </c>
      <c r="I2213" s="229">
        <v>1071</v>
      </c>
      <c r="J2213" s="229">
        <v>0</v>
      </c>
      <c r="K2213" s="229">
        <v>0</v>
      </c>
      <c r="L2213" s="229">
        <v>0</v>
      </c>
      <c r="M2213" s="717"/>
      <c r="N2213" s="737">
        <f t="shared" si="246"/>
        <v>3364</v>
      </c>
      <c r="O2213" s="729">
        <f t="shared" ref="O2213:O2225" si="330">H2213/N2213</f>
        <v>0.68162901307966706</v>
      </c>
      <c r="P2213" s="729">
        <f t="shared" ref="P2213:P2225" si="331">I2213/N2213</f>
        <v>0.31837098692033294</v>
      </c>
      <c r="Q2213" s="729">
        <f t="shared" ref="Q2213:Q2225" si="332">J2213/N2213</f>
        <v>0</v>
      </c>
      <c r="R2213" s="729">
        <f t="shared" ref="R2213:R2225" si="333">K2213/N2213</f>
        <v>0</v>
      </c>
      <c r="S2213" s="729">
        <f t="shared" ref="S2213:S2225" si="334">L2213/N2213</f>
        <v>0</v>
      </c>
      <c r="U2213" s="738">
        <f t="shared" ref="U2213" si="335">B2213-N2213</f>
        <v>0.23999999999978172</v>
      </c>
      <c r="V2213" s="645">
        <f t="shared" ref="V2213" si="336">(N2213/C2213)*100</f>
        <v>1.3699299560188956</v>
      </c>
      <c r="W2213" s="428">
        <f>$W$2212</f>
        <v>2.0666057474141519</v>
      </c>
      <c r="X2213" s="425">
        <f t="shared" si="256"/>
        <v>2.1525127448666463</v>
      </c>
      <c r="Z2213" s="759">
        <v>45200</v>
      </c>
      <c r="AA2213" s="760">
        <f>AVERAGE(O2212:O2233)</f>
        <v>0.80974127473169633</v>
      </c>
      <c r="AB2213" s="760">
        <f>AVERAGE(P2212:P2233)</f>
        <v>0.11381788424597618</v>
      </c>
      <c r="AC2213" s="760">
        <f>AVERAGE(Q2212:Q2233)</f>
        <v>5.5591627049369916E-2</v>
      </c>
      <c r="AD2213" s="760">
        <f>AVERAGE(R2213:R2233)</f>
        <v>0</v>
      </c>
      <c r="AE2213" s="760">
        <f>AVERAGE(S2212:S2233)</f>
        <v>2.0849213972957661E-2</v>
      </c>
    </row>
    <row r="2214" spans="1:31" x14ac:dyDescent="0.2">
      <c r="A2214" s="157">
        <v>45203</v>
      </c>
      <c r="B2214">
        <v>6098.12</v>
      </c>
      <c r="C2214">
        <v>348862</v>
      </c>
      <c r="D2214" s="645">
        <f t="shared" si="239"/>
        <v>1.7480035085506589</v>
      </c>
      <c r="E2214" s="428">
        <f t="shared" ref="E2214:E2233" si="337">$E$2212</f>
        <v>2.0173124016652668</v>
      </c>
      <c r="F2214" s="425">
        <f t="shared" si="252"/>
        <v>2.1578346967570763</v>
      </c>
      <c r="G2214" s="717"/>
      <c r="H2214" s="229">
        <v>6022</v>
      </c>
      <c r="I2214" s="229">
        <v>78</v>
      </c>
      <c r="J2214" s="229">
        <v>0</v>
      </c>
      <c r="K2214" s="229">
        <v>0</v>
      </c>
      <c r="L2214" s="229">
        <v>0</v>
      </c>
      <c r="M2214" s="717"/>
      <c r="N2214" s="737">
        <f t="shared" si="246"/>
        <v>6100</v>
      </c>
      <c r="O2214" s="729">
        <f t="shared" si="330"/>
        <v>0.98721311475409834</v>
      </c>
      <c r="P2214" s="729">
        <f t="shared" si="331"/>
        <v>1.2786885245901639E-2</v>
      </c>
      <c r="Q2214" s="729">
        <f t="shared" si="332"/>
        <v>0</v>
      </c>
      <c r="R2214" s="729">
        <f t="shared" si="333"/>
        <v>0</v>
      </c>
      <c r="S2214" s="729">
        <f t="shared" si="334"/>
        <v>0</v>
      </c>
      <c r="U2214" s="738">
        <f t="shared" ref="U2214" si="338">B2214-N2214</f>
        <v>-1.8800000000001091</v>
      </c>
      <c r="V2214" s="645">
        <f t="shared" ref="V2214" si="339">(N2214/C2214)*100</f>
        <v>1.7485424035865185</v>
      </c>
      <c r="W2214" s="428">
        <f t="shared" ref="W2214:W2232" si="340">$W$2212</f>
        <v>2.0666057474141519</v>
      </c>
      <c r="X2214" s="425">
        <f t="shared" si="256"/>
        <v>2.1525127448666463</v>
      </c>
    </row>
    <row r="2215" spans="1:31" x14ac:dyDescent="0.2">
      <c r="A2215" s="157">
        <v>45204</v>
      </c>
      <c r="B2215">
        <v>8016.86</v>
      </c>
      <c r="C2215">
        <v>321486</v>
      </c>
      <c r="D2215" s="645">
        <f t="shared" si="239"/>
        <v>2.4936886831774943</v>
      </c>
      <c r="E2215" s="428">
        <f t="shared" si="337"/>
        <v>2.0173124016652668</v>
      </c>
      <c r="F2215" s="425">
        <f t="shared" si="252"/>
        <v>2.1578346967570763</v>
      </c>
      <c r="G2215" s="717"/>
      <c r="H2215" s="229">
        <v>7881</v>
      </c>
      <c r="I2215" s="229">
        <v>247</v>
      </c>
      <c r="J2215" s="229">
        <v>0</v>
      </c>
      <c r="K2215" s="229">
        <v>0</v>
      </c>
      <c r="L2215" s="229">
        <v>797</v>
      </c>
      <c r="M2215" s="717"/>
      <c r="N2215" s="737">
        <f t="shared" si="246"/>
        <v>8925</v>
      </c>
      <c r="O2215" s="729">
        <f t="shared" si="330"/>
        <v>0.88302521008403356</v>
      </c>
      <c r="P2215" s="729">
        <f t="shared" si="331"/>
        <v>2.7675070028011204E-2</v>
      </c>
      <c r="Q2215" s="729">
        <f t="shared" si="332"/>
        <v>0</v>
      </c>
      <c r="R2215" s="729">
        <f t="shared" si="333"/>
        <v>0</v>
      </c>
      <c r="S2215" s="729">
        <f t="shared" si="334"/>
        <v>8.9299719887955181E-2</v>
      </c>
      <c r="U2215" s="738">
        <f t="shared" ref="U2215" si="341">B2215-N2215</f>
        <v>-908.14000000000033</v>
      </c>
      <c r="V2215" s="645">
        <f t="shared" ref="V2215" si="342">(N2215/C2215)*100</f>
        <v>2.7761706575091916</v>
      </c>
      <c r="W2215" s="428">
        <f t="shared" si="340"/>
        <v>2.0666057474141519</v>
      </c>
      <c r="X2215" s="425">
        <f t="shared" si="256"/>
        <v>2.1525127448666463</v>
      </c>
    </row>
    <row r="2216" spans="1:31" x14ac:dyDescent="0.2">
      <c r="A2216" s="157">
        <v>45205</v>
      </c>
      <c r="B2216">
        <v>7642.89</v>
      </c>
      <c r="C2216">
        <v>338702</v>
      </c>
      <c r="D2216" s="645">
        <f t="shared" si="239"/>
        <v>2.2565234335787805</v>
      </c>
      <c r="E2216" s="428">
        <f t="shared" si="337"/>
        <v>2.0173124016652668</v>
      </c>
      <c r="F2216" s="425">
        <f t="shared" si="252"/>
        <v>2.1578346967570763</v>
      </c>
      <c r="G2216" s="717"/>
      <c r="H2216" s="229">
        <v>4986</v>
      </c>
      <c r="I2216" s="229">
        <v>3590</v>
      </c>
      <c r="J2216" s="229">
        <v>492</v>
      </c>
      <c r="K2216" s="229">
        <v>0</v>
      </c>
      <c r="L2216" s="229">
        <v>0</v>
      </c>
      <c r="M2216" s="717"/>
      <c r="N2216" s="737">
        <f t="shared" si="246"/>
        <v>9068</v>
      </c>
      <c r="O2216" s="729">
        <f t="shared" si="330"/>
        <v>0.54984561093956774</v>
      </c>
      <c r="P2216" s="729">
        <f t="shared" si="331"/>
        <v>0.39589766210851346</v>
      </c>
      <c r="Q2216" s="729">
        <f t="shared" si="332"/>
        <v>5.4256726951918834E-2</v>
      </c>
      <c r="R2216" s="729">
        <f t="shared" si="333"/>
        <v>0</v>
      </c>
      <c r="S2216" s="729">
        <f t="shared" si="334"/>
        <v>0</v>
      </c>
      <c r="U2216" s="738">
        <f t="shared" ref="U2216" si="343">B2216-N2216</f>
        <v>-1425.1099999999997</v>
      </c>
      <c r="V2216" s="645">
        <f t="shared" ref="V2216" si="344">(N2216/C2216)*100</f>
        <v>2.6772797326263205</v>
      </c>
      <c r="W2216" s="428">
        <f t="shared" si="340"/>
        <v>2.0666057474141519</v>
      </c>
      <c r="X2216" s="425">
        <f t="shared" si="256"/>
        <v>2.1525127448666463</v>
      </c>
    </row>
    <row r="2217" spans="1:31" x14ac:dyDescent="0.2">
      <c r="A2217" s="157">
        <v>45208</v>
      </c>
      <c r="B2217">
        <v>8611.9599999999991</v>
      </c>
      <c r="C2217">
        <v>342294</v>
      </c>
      <c r="D2217" s="645">
        <f t="shared" si="239"/>
        <v>2.5159541213109198</v>
      </c>
      <c r="E2217" s="428">
        <f t="shared" si="337"/>
        <v>2.0173124016652668</v>
      </c>
      <c r="F2217" s="425">
        <f t="shared" si="252"/>
        <v>2.1578346967570763</v>
      </c>
      <c r="G2217" s="717"/>
      <c r="H2217" s="229">
        <v>8612</v>
      </c>
      <c r="I2217" s="229">
        <v>0</v>
      </c>
      <c r="J2217" s="229">
        <v>0</v>
      </c>
      <c r="K2217" s="229">
        <v>0</v>
      </c>
      <c r="L2217" s="229">
        <v>0</v>
      </c>
      <c r="M2217" s="717"/>
      <c r="N2217" s="737">
        <f t="shared" si="246"/>
        <v>8612</v>
      </c>
      <c r="O2217" s="729">
        <f t="shared" si="330"/>
        <v>1</v>
      </c>
      <c r="P2217" s="729">
        <f t="shared" si="331"/>
        <v>0</v>
      </c>
      <c r="Q2217" s="729">
        <f t="shared" si="332"/>
        <v>0</v>
      </c>
      <c r="R2217" s="729">
        <f t="shared" si="333"/>
        <v>0</v>
      </c>
      <c r="S2217" s="729">
        <f t="shared" si="334"/>
        <v>0</v>
      </c>
      <c r="U2217" s="738">
        <f t="shared" ref="U2217" si="345">B2217-N2217</f>
        <v>-4.0000000000873115E-2</v>
      </c>
      <c r="V2217" s="645">
        <f t="shared" ref="V2217" si="346">(N2217/C2217)*100</f>
        <v>2.5159658071716127</v>
      </c>
      <c r="W2217" s="428">
        <f t="shared" si="340"/>
        <v>2.0666057474141519</v>
      </c>
      <c r="X2217" s="425">
        <f t="shared" si="256"/>
        <v>2.1525127448666463</v>
      </c>
    </row>
    <row r="2218" spans="1:31" x14ac:dyDescent="0.2">
      <c r="A2218" s="157">
        <v>45209</v>
      </c>
      <c r="B2218">
        <v>6509.16</v>
      </c>
      <c r="C2218">
        <v>280797</v>
      </c>
      <c r="D2218" s="645">
        <f t="shared" si="239"/>
        <v>2.3181016891206099</v>
      </c>
      <c r="E2218" s="428">
        <f t="shared" si="337"/>
        <v>2.0173124016652668</v>
      </c>
      <c r="F2218" s="425">
        <f t="shared" si="252"/>
        <v>2.1578346967570763</v>
      </c>
      <c r="G2218" s="717"/>
      <c r="H2218" s="229">
        <v>6001</v>
      </c>
      <c r="I2218" s="229">
        <v>503</v>
      </c>
      <c r="J2218" s="229">
        <v>0</v>
      </c>
      <c r="K2218" s="229">
        <v>0</v>
      </c>
      <c r="L2218" s="229">
        <v>0</v>
      </c>
      <c r="M2218" s="717"/>
      <c r="N2218" s="737">
        <f t="shared" si="246"/>
        <v>6504</v>
      </c>
      <c r="O2218" s="729">
        <f t="shared" si="330"/>
        <v>0.92266297662976626</v>
      </c>
      <c r="P2218" s="729">
        <f t="shared" si="331"/>
        <v>7.7337023370233696E-2</v>
      </c>
      <c r="Q2218" s="729">
        <f t="shared" si="332"/>
        <v>0</v>
      </c>
      <c r="R2218" s="729">
        <f t="shared" si="333"/>
        <v>0</v>
      </c>
      <c r="S2218" s="729">
        <f t="shared" si="334"/>
        <v>0</v>
      </c>
      <c r="U2218" s="738">
        <f t="shared" ref="U2218" si="347">B2218-N2218</f>
        <v>5.1599999999998545</v>
      </c>
      <c r="V2218" s="645">
        <f t="shared" ref="V2218" si="348">(N2218/C2218)*100</f>
        <v>2.3162640626502422</v>
      </c>
      <c r="W2218" s="428">
        <f t="shared" si="340"/>
        <v>2.0666057474141519</v>
      </c>
      <c r="X2218" s="425">
        <f t="shared" si="256"/>
        <v>2.1525127448666463</v>
      </c>
    </row>
    <row r="2219" spans="1:31" x14ac:dyDescent="0.2">
      <c r="A2219" s="157">
        <v>45210</v>
      </c>
      <c r="B2219">
        <v>3655.91</v>
      </c>
      <c r="C2219">
        <v>367542</v>
      </c>
      <c r="D2219" s="645">
        <f t="shared" si="239"/>
        <v>0.9946917631182286</v>
      </c>
      <c r="E2219" s="428">
        <f t="shared" si="337"/>
        <v>2.0173124016652668</v>
      </c>
      <c r="F2219" s="425">
        <f t="shared" si="252"/>
        <v>2.1578346967570763</v>
      </c>
      <c r="G2219" s="717"/>
      <c r="H2219" s="229">
        <v>3656</v>
      </c>
      <c r="I2219" s="229">
        <v>0</v>
      </c>
      <c r="J2219" s="229">
        <v>0</v>
      </c>
      <c r="K2219" s="229">
        <v>0</v>
      </c>
      <c r="L2219" s="229">
        <v>564</v>
      </c>
      <c r="M2219" s="717"/>
      <c r="N2219" s="737">
        <f t="shared" si="246"/>
        <v>4220</v>
      </c>
      <c r="O2219" s="729">
        <f t="shared" si="330"/>
        <v>0.86635071090047389</v>
      </c>
      <c r="P2219" s="729">
        <f t="shared" si="331"/>
        <v>0</v>
      </c>
      <c r="Q2219" s="729">
        <f t="shared" si="332"/>
        <v>0</v>
      </c>
      <c r="R2219" s="729">
        <f t="shared" si="333"/>
        <v>0</v>
      </c>
      <c r="S2219" s="729">
        <f t="shared" si="334"/>
        <v>0.13364928909952606</v>
      </c>
      <c r="U2219" s="738">
        <f t="shared" ref="U2219" si="349">B2219-N2219</f>
        <v>-564.09000000000015</v>
      </c>
      <c r="V2219" s="645">
        <f t="shared" ref="V2219" si="350">(N2219/C2219)*100</f>
        <v>1.1481681005164037</v>
      </c>
      <c r="W2219" s="428">
        <f t="shared" si="340"/>
        <v>2.0666057474141519</v>
      </c>
      <c r="X2219" s="425">
        <f t="shared" si="256"/>
        <v>2.1525127448666463</v>
      </c>
    </row>
    <row r="2220" spans="1:31" x14ac:dyDescent="0.2">
      <c r="A2220" s="157">
        <v>45211</v>
      </c>
      <c r="B2220">
        <v>9301.98</v>
      </c>
      <c r="C2220">
        <v>340883</v>
      </c>
      <c r="D2220" s="645">
        <f t="shared" si="239"/>
        <v>2.7287896433673722</v>
      </c>
      <c r="E2220" s="428">
        <f t="shared" si="337"/>
        <v>2.0173124016652668</v>
      </c>
      <c r="F2220" s="425">
        <f t="shared" si="252"/>
        <v>2.1578346967570763</v>
      </c>
      <c r="G2220" s="717"/>
      <c r="H2220" s="229">
        <v>5640</v>
      </c>
      <c r="I2220" s="229">
        <v>3806</v>
      </c>
      <c r="J2220" s="229">
        <v>557</v>
      </c>
      <c r="K2220" s="229">
        <v>0</v>
      </c>
      <c r="L2220" s="229">
        <v>96</v>
      </c>
      <c r="M2220" s="717"/>
      <c r="N2220" s="737">
        <f t="shared" si="246"/>
        <v>10099</v>
      </c>
      <c r="O2220" s="729">
        <f t="shared" si="330"/>
        <v>0.55847113575601548</v>
      </c>
      <c r="P2220" s="729">
        <f t="shared" si="331"/>
        <v>0.37686899693038917</v>
      </c>
      <c r="Q2220" s="729">
        <f t="shared" si="332"/>
        <v>5.515397564115259E-2</v>
      </c>
      <c r="R2220" s="729">
        <f t="shared" si="333"/>
        <v>0</v>
      </c>
      <c r="S2220" s="729">
        <f t="shared" si="334"/>
        <v>9.5058916724428157E-3</v>
      </c>
      <c r="U2220" s="738">
        <f t="shared" ref="U2220" si="351">B2220-N2220</f>
        <v>-797.02000000000044</v>
      </c>
      <c r="V2220" s="645">
        <f t="shared" ref="V2220" si="352">(N2220/C2220)*100</f>
        <v>2.9626000709920999</v>
      </c>
      <c r="W2220" s="428">
        <f t="shared" si="340"/>
        <v>2.0666057474141519</v>
      </c>
      <c r="X2220" s="425">
        <f t="shared" si="256"/>
        <v>2.1525127448666463</v>
      </c>
    </row>
    <row r="2221" spans="1:31" x14ac:dyDescent="0.2">
      <c r="A2221" s="157">
        <v>45212</v>
      </c>
      <c r="B2221">
        <v>3404.98</v>
      </c>
      <c r="C2221">
        <v>307517</v>
      </c>
      <c r="D2221" s="645">
        <f t="shared" si="239"/>
        <v>1.1072493553201936</v>
      </c>
      <c r="E2221" s="428">
        <f t="shared" si="337"/>
        <v>2.0173124016652668</v>
      </c>
      <c r="F2221" s="425">
        <f t="shared" si="252"/>
        <v>2.1578346967570763</v>
      </c>
      <c r="G2221" s="717"/>
      <c r="H2221" s="229">
        <v>883</v>
      </c>
      <c r="I2221" s="229">
        <v>863</v>
      </c>
      <c r="J2221" s="229">
        <v>1703</v>
      </c>
      <c r="K2221" s="229">
        <v>0</v>
      </c>
      <c r="L2221" s="229">
        <v>23</v>
      </c>
      <c r="M2221" s="717"/>
      <c r="N2221" s="737">
        <f t="shared" si="246"/>
        <v>3472</v>
      </c>
      <c r="O2221" s="729">
        <f t="shared" si="330"/>
        <v>0.25432027649769584</v>
      </c>
      <c r="P2221" s="729">
        <f t="shared" si="331"/>
        <v>0.2485599078341014</v>
      </c>
      <c r="Q2221" s="729">
        <f t="shared" si="332"/>
        <v>0.49049539170506912</v>
      </c>
      <c r="R2221" s="729">
        <f t="shared" si="333"/>
        <v>0</v>
      </c>
      <c r="S2221" s="729">
        <f t="shared" si="334"/>
        <v>6.6244239631336405E-3</v>
      </c>
      <c r="U2221" s="738">
        <f t="shared" ref="U2221:U2225" si="353">B2221-N2221</f>
        <v>-67.019999999999982</v>
      </c>
      <c r="V2221" s="645">
        <f t="shared" ref="V2221:V2225" si="354">(N2221/C2221)*100</f>
        <v>1.1290432724044523</v>
      </c>
      <c r="W2221" s="428">
        <f t="shared" si="340"/>
        <v>2.0666057474141519</v>
      </c>
      <c r="X2221" s="425">
        <f t="shared" si="256"/>
        <v>2.1525127448666463</v>
      </c>
    </row>
    <row r="2222" spans="1:31" x14ac:dyDescent="0.2">
      <c r="A2222" s="157">
        <v>45215</v>
      </c>
      <c r="B2222">
        <v>7978</v>
      </c>
      <c r="C2222">
        <v>351266</v>
      </c>
      <c r="D2222" s="645">
        <f t="shared" si="239"/>
        <v>2.2712132685770898</v>
      </c>
      <c r="E2222" s="428">
        <f t="shared" si="337"/>
        <v>2.0173124016652668</v>
      </c>
      <c r="F2222" s="425">
        <f t="shared" si="252"/>
        <v>2.1578346967570763</v>
      </c>
      <c r="G2222" s="717"/>
      <c r="H2222" s="229">
        <v>7978</v>
      </c>
      <c r="I2222" s="229">
        <v>0</v>
      </c>
      <c r="J2222" s="229">
        <v>0</v>
      </c>
      <c r="K2222" s="229">
        <v>0</v>
      </c>
      <c r="L2222" s="229">
        <v>0</v>
      </c>
      <c r="M2222" s="717"/>
      <c r="N2222" s="737">
        <f t="shared" si="246"/>
        <v>7978</v>
      </c>
      <c r="O2222" s="729">
        <f t="shared" si="330"/>
        <v>1</v>
      </c>
      <c r="P2222" s="729">
        <f t="shared" si="331"/>
        <v>0</v>
      </c>
      <c r="Q2222" s="729">
        <f t="shared" si="332"/>
        <v>0</v>
      </c>
      <c r="R2222" s="729">
        <f t="shared" si="333"/>
        <v>0</v>
      </c>
      <c r="S2222" s="729">
        <f t="shared" si="334"/>
        <v>0</v>
      </c>
      <c r="U2222" s="738">
        <f t="shared" si="353"/>
        <v>0</v>
      </c>
      <c r="V2222" s="645">
        <f t="shared" si="354"/>
        <v>2.2712132685770898</v>
      </c>
      <c r="W2222" s="428">
        <f t="shared" si="340"/>
        <v>2.0666057474141519</v>
      </c>
      <c r="X2222" s="425">
        <f t="shared" si="256"/>
        <v>2.1525127448666463</v>
      </c>
    </row>
    <row r="2223" spans="1:31" x14ac:dyDescent="0.2">
      <c r="A2223" s="157">
        <v>45216</v>
      </c>
      <c r="B2223">
        <v>9073.26</v>
      </c>
      <c r="C2223">
        <v>352816</v>
      </c>
      <c r="D2223" s="645">
        <f t="shared" ref="D2223:D2230" si="355">(B2223/C2223)*100</f>
        <v>2.5716690853022537</v>
      </c>
      <c r="E2223" s="428">
        <f t="shared" si="337"/>
        <v>2.0173124016652668</v>
      </c>
      <c r="F2223" s="425">
        <f t="shared" si="252"/>
        <v>2.1578346967570763</v>
      </c>
      <c r="G2223" s="717"/>
      <c r="H2223" s="229">
        <v>8355</v>
      </c>
      <c r="I2223" s="229">
        <v>560</v>
      </c>
      <c r="J2223" s="229">
        <v>9</v>
      </c>
      <c r="K2223" s="229">
        <v>0</v>
      </c>
      <c r="L2223" s="229">
        <v>0</v>
      </c>
      <c r="M2223" s="717"/>
      <c r="N2223" s="737">
        <f t="shared" si="246"/>
        <v>8924</v>
      </c>
      <c r="O2223" s="729">
        <f t="shared" si="330"/>
        <v>0.93623935454952933</v>
      </c>
      <c r="P2223" s="729">
        <f t="shared" si="331"/>
        <v>6.275212909009413E-2</v>
      </c>
      <c r="Q2223" s="729">
        <f t="shared" si="332"/>
        <v>1.0085163603765128E-3</v>
      </c>
      <c r="R2223" s="729">
        <f t="shared" si="333"/>
        <v>0</v>
      </c>
      <c r="S2223" s="729">
        <f t="shared" si="334"/>
        <v>0</v>
      </c>
      <c r="U2223" s="738">
        <f t="shared" si="353"/>
        <v>149.26000000000022</v>
      </c>
      <c r="V2223" s="645">
        <f t="shared" si="354"/>
        <v>2.5293637476758426</v>
      </c>
      <c r="W2223" s="428">
        <f t="shared" si="340"/>
        <v>2.0666057474141519</v>
      </c>
      <c r="X2223" s="425">
        <f t="shared" si="256"/>
        <v>2.1525127448666463</v>
      </c>
    </row>
    <row r="2224" spans="1:31" x14ac:dyDescent="0.2">
      <c r="A2224" s="157">
        <v>45217</v>
      </c>
      <c r="B2224">
        <v>6798.78</v>
      </c>
      <c r="C2224">
        <v>315972</v>
      </c>
      <c r="D2224" s="645">
        <f t="shared" si="355"/>
        <v>2.1517033154836502</v>
      </c>
      <c r="E2224" s="428">
        <f t="shared" si="337"/>
        <v>2.0173124016652668</v>
      </c>
      <c r="F2224" s="425">
        <f t="shared" si="252"/>
        <v>2.1578346967570763</v>
      </c>
      <c r="G2224" s="717"/>
      <c r="H2224" s="229">
        <v>4912</v>
      </c>
      <c r="I2224" s="229">
        <v>157</v>
      </c>
      <c r="J2224" s="229">
        <v>508</v>
      </c>
      <c r="K2224" s="229">
        <v>0</v>
      </c>
      <c r="L2224" s="229">
        <v>0</v>
      </c>
      <c r="M2224" s="717"/>
      <c r="N2224" s="737">
        <f t="shared" si="246"/>
        <v>5577</v>
      </c>
      <c r="O2224" s="729">
        <f t="shared" si="330"/>
        <v>0.88076026537565</v>
      </c>
      <c r="P2224" s="729">
        <f t="shared" si="331"/>
        <v>2.8151335843643537E-2</v>
      </c>
      <c r="Q2224" s="729">
        <f t="shared" si="332"/>
        <v>9.1088398780706473E-2</v>
      </c>
      <c r="R2224" s="729">
        <f t="shared" si="333"/>
        <v>0</v>
      </c>
      <c r="S2224" s="729">
        <f t="shared" si="334"/>
        <v>0</v>
      </c>
      <c r="U2224" s="738">
        <f t="shared" si="353"/>
        <v>1221.7799999999997</v>
      </c>
      <c r="V2224" s="645">
        <f t="shared" si="354"/>
        <v>1.76502981276822</v>
      </c>
      <c r="W2224" s="428">
        <f t="shared" si="340"/>
        <v>2.0666057474141519</v>
      </c>
      <c r="X2224" s="425">
        <f t="shared" si="256"/>
        <v>2.1525127448666463</v>
      </c>
    </row>
    <row r="2225" spans="1:31" x14ac:dyDescent="0.2">
      <c r="A2225" s="157">
        <v>45218</v>
      </c>
      <c r="B2225">
        <v>5075.51</v>
      </c>
      <c r="C2225">
        <v>337521</v>
      </c>
      <c r="D2225" s="645">
        <f t="shared" si="355"/>
        <v>1.5037612474483071</v>
      </c>
      <c r="E2225" s="428">
        <f t="shared" si="337"/>
        <v>2.0173124016652668</v>
      </c>
      <c r="F2225" s="425">
        <f t="shared" si="252"/>
        <v>2.1578346967570763</v>
      </c>
      <c r="G2225" s="717"/>
      <c r="H2225" s="229">
        <v>3979</v>
      </c>
      <c r="I2225" s="229">
        <v>547</v>
      </c>
      <c r="J2225" s="229">
        <v>568</v>
      </c>
      <c r="K2225" s="229">
        <v>0</v>
      </c>
      <c r="L2225" s="229">
        <v>479</v>
      </c>
      <c r="M2225" s="717"/>
      <c r="N2225" s="737">
        <f t="shared" si="246"/>
        <v>5573</v>
      </c>
      <c r="O2225" s="729">
        <f t="shared" si="330"/>
        <v>0.71397810873856093</v>
      </c>
      <c r="P2225" s="729">
        <f t="shared" si="331"/>
        <v>9.8151803337520188E-2</v>
      </c>
      <c r="Q2225" s="729">
        <f t="shared" si="332"/>
        <v>0.10191997129014893</v>
      </c>
      <c r="R2225" s="729">
        <f t="shared" si="333"/>
        <v>0</v>
      </c>
      <c r="S2225" s="729">
        <f t="shared" si="334"/>
        <v>8.595011663376996E-2</v>
      </c>
      <c r="U2225" s="738">
        <f t="shared" si="353"/>
        <v>-497.48999999999978</v>
      </c>
      <c r="V2225" s="645">
        <f t="shared" si="354"/>
        <v>1.6511565206313088</v>
      </c>
      <c r="W2225" s="428">
        <f t="shared" si="340"/>
        <v>2.0666057474141519</v>
      </c>
      <c r="X2225" s="425">
        <f t="shared" si="256"/>
        <v>2.1525127448666463</v>
      </c>
    </row>
    <row r="2226" spans="1:31" x14ac:dyDescent="0.2">
      <c r="A2226" s="695">
        <v>45219</v>
      </c>
      <c r="B2226" s="350"/>
      <c r="C2226" s="350"/>
      <c r="D2226" s="350"/>
      <c r="E2226" s="696">
        <f t="shared" si="337"/>
        <v>2.0173124016652668</v>
      </c>
      <c r="F2226" s="696">
        <f t="shared" si="252"/>
        <v>2.1578346967570763</v>
      </c>
      <c r="G2226" s="717"/>
      <c r="H2226" s="350"/>
      <c r="I2226" s="350"/>
      <c r="J2226" s="350"/>
      <c r="K2226" s="350"/>
      <c r="L2226" s="350"/>
      <c r="M2226" s="696"/>
      <c r="N2226" s="765">
        <f t="shared" si="246"/>
        <v>0</v>
      </c>
      <c r="O2226" s="732"/>
      <c r="P2226" s="732"/>
      <c r="Q2226" s="732"/>
      <c r="R2226" s="732"/>
      <c r="S2226" s="732"/>
      <c r="T2226" s="350"/>
      <c r="U2226" s="350"/>
      <c r="V2226" s="751"/>
      <c r="W2226" s="696">
        <f t="shared" si="340"/>
        <v>2.0666057474141519</v>
      </c>
      <c r="X2226" s="696">
        <f t="shared" si="256"/>
        <v>2.1525127448666463</v>
      </c>
    </row>
    <row r="2227" spans="1:31" x14ac:dyDescent="0.2">
      <c r="A2227" s="157">
        <v>45222</v>
      </c>
      <c r="B2227">
        <v>7794.16</v>
      </c>
      <c r="C2227">
        <v>361582</v>
      </c>
      <c r="D2227" s="645">
        <f t="shared" si="355"/>
        <v>2.1555719034686458</v>
      </c>
      <c r="E2227" s="428">
        <f t="shared" si="337"/>
        <v>2.0173124016652668</v>
      </c>
      <c r="F2227" s="425">
        <f t="shared" si="252"/>
        <v>2.1578346967570763</v>
      </c>
      <c r="G2227" s="717"/>
      <c r="H2227" s="229">
        <v>7794</v>
      </c>
      <c r="I2227" s="229">
        <v>0</v>
      </c>
      <c r="J2227" s="229">
        <v>0</v>
      </c>
      <c r="K2227" s="229">
        <v>0</v>
      </c>
      <c r="L2227" s="229">
        <v>0</v>
      </c>
      <c r="M2227" s="717"/>
      <c r="N2227" s="737">
        <f t="shared" ref="N2227:N2287" si="356">SUM(H2227:L2227)</f>
        <v>7794</v>
      </c>
      <c r="O2227" s="729">
        <f t="shared" ref="O2227:O2230" si="357">H2227/N2227</f>
        <v>1</v>
      </c>
      <c r="P2227" s="729">
        <f t="shared" ref="P2227:P2230" si="358">I2227/N2227</f>
        <v>0</v>
      </c>
      <c r="Q2227" s="729">
        <f t="shared" ref="Q2227:Q2230" si="359">J2227/N2227</f>
        <v>0</v>
      </c>
      <c r="R2227" s="729">
        <f t="shared" ref="R2227:R2230" si="360">K2227/N2227</f>
        <v>0</v>
      </c>
      <c r="S2227" s="729">
        <f t="shared" ref="S2227:S2230" si="361">L2227/N2227</f>
        <v>0</v>
      </c>
      <c r="U2227" s="738">
        <f t="shared" ref="U2227:U2230" si="362">B2227-N2227</f>
        <v>0.15999999999985448</v>
      </c>
      <c r="V2227" s="645">
        <f t="shared" ref="V2227:V2230" si="363">(N2227/C2227)*100</f>
        <v>2.1555276534783259</v>
      </c>
      <c r="W2227" s="428">
        <f t="shared" si="340"/>
        <v>2.0666057474141519</v>
      </c>
      <c r="X2227" s="425">
        <f t="shared" si="256"/>
        <v>2.1525127448666463</v>
      </c>
    </row>
    <row r="2228" spans="1:31" x14ac:dyDescent="0.2">
      <c r="A2228" s="157">
        <v>45223</v>
      </c>
      <c r="B2228">
        <v>5196.4799999999996</v>
      </c>
      <c r="C2228">
        <v>200136</v>
      </c>
      <c r="D2228" s="645">
        <f t="shared" si="355"/>
        <v>2.5964743974097608</v>
      </c>
      <c r="E2228" s="428">
        <f t="shared" si="337"/>
        <v>2.0173124016652668</v>
      </c>
      <c r="F2228" s="425">
        <f t="shared" ref="F2228:F2269" si="364">$F$2040</f>
        <v>2.1578346967570763</v>
      </c>
      <c r="G2228" s="717"/>
      <c r="H2228" s="229">
        <v>3505</v>
      </c>
      <c r="I2228" s="229">
        <v>1158</v>
      </c>
      <c r="J2228" s="229">
        <v>522</v>
      </c>
      <c r="K2228" s="229">
        <v>0</v>
      </c>
      <c r="L2228" s="229">
        <v>0</v>
      </c>
      <c r="M2228" s="717"/>
      <c r="N2228" s="737">
        <f t="shared" si="356"/>
        <v>5185</v>
      </c>
      <c r="O2228" s="729">
        <f t="shared" si="357"/>
        <v>0.67598842815814852</v>
      </c>
      <c r="P2228" s="729">
        <f t="shared" si="358"/>
        <v>0.22333654773384765</v>
      </c>
      <c r="Q2228" s="729">
        <f t="shared" si="359"/>
        <v>0.10067502410800386</v>
      </c>
      <c r="R2228" s="729">
        <f t="shared" si="360"/>
        <v>0</v>
      </c>
      <c r="S2228" s="729">
        <f t="shared" si="361"/>
        <v>0</v>
      </c>
      <c r="U2228" s="738">
        <f t="shared" si="362"/>
        <v>11.479999999999563</v>
      </c>
      <c r="V2228" s="645">
        <f t="shared" si="363"/>
        <v>2.590738297957389</v>
      </c>
      <c r="W2228" s="428">
        <f t="shared" si="340"/>
        <v>2.0666057474141519</v>
      </c>
      <c r="X2228" s="425">
        <f t="shared" si="256"/>
        <v>2.1525127448666463</v>
      </c>
    </row>
    <row r="2229" spans="1:31" x14ac:dyDescent="0.2">
      <c r="A2229" s="157">
        <v>45224</v>
      </c>
      <c r="B2229">
        <v>5463.55</v>
      </c>
      <c r="C2229">
        <v>313286</v>
      </c>
      <c r="D2229" s="645">
        <f t="shared" si="355"/>
        <v>1.7439496179210052</v>
      </c>
      <c r="E2229" s="428">
        <f t="shared" si="337"/>
        <v>2.0173124016652668</v>
      </c>
      <c r="F2229" s="425">
        <f t="shared" si="364"/>
        <v>2.1578346967570763</v>
      </c>
      <c r="G2229" s="717"/>
      <c r="H2229" s="229">
        <v>5465</v>
      </c>
      <c r="I2229" s="229">
        <v>0</v>
      </c>
      <c r="J2229" s="229">
        <v>0</v>
      </c>
      <c r="K2229" s="229">
        <v>0</v>
      </c>
      <c r="L2229" s="229">
        <v>0</v>
      </c>
      <c r="M2229" s="717"/>
      <c r="N2229" s="737">
        <f t="shared" si="356"/>
        <v>5465</v>
      </c>
      <c r="O2229" s="729">
        <f t="shared" si="357"/>
        <v>1</v>
      </c>
      <c r="P2229" s="729">
        <f t="shared" si="358"/>
        <v>0</v>
      </c>
      <c r="Q2229" s="729">
        <f t="shared" si="359"/>
        <v>0</v>
      </c>
      <c r="R2229" s="729">
        <f t="shared" si="360"/>
        <v>0</v>
      </c>
      <c r="S2229" s="729">
        <f t="shared" si="361"/>
        <v>0</v>
      </c>
      <c r="U2229" s="738">
        <f t="shared" si="362"/>
        <v>-1.4499999999998181</v>
      </c>
      <c r="V2229" s="645">
        <f t="shared" si="363"/>
        <v>1.7444124537962118</v>
      </c>
      <c r="W2229" s="428">
        <f t="shared" si="340"/>
        <v>2.0666057474141519</v>
      </c>
      <c r="X2229" s="425">
        <f t="shared" si="256"/>
        <v>2.1525127448666463</v>
      </c>
    </row>
    <row r="2230" spans="1:31" x14ac:dyDescent="0.2">
      <c r="A2230" s="157">
        <v>45225</v>
      </c>
      <c r="B2230">
        <v>4736.8599999999997</v>
      </c>
      <c r="C2230">
        <v>325617</v>
      </c>
      <c r="D2230" s="645">
        <f t="shared" si="355"/>
        <v>1.4547336287724535</v>
      </c>
      <c r="E2230" s="428">
        <f t="shared" si="337"/>
        <v>2.0173124016652668</v>
      </c>
      <c r="F2230" s="425">
        <f t="shared" si="364"/>
        <v>2.1578346967570763</v>
      </c>
      <c r="G2230" s="717"/>
      <c r="H2230" s="229">
        <v>3278</v>
      </c>
      <c r="I2230" s="229">
        <v>835</v>
      </c>
      <c r="J2230" s="229">
        <v>517</v>
      </c>
      <c r="K2230" s="229">
        <v>0</v>
      </c>
      <c r="L2230" s="229">
        <v>245</v>
      </c>
      <c r="M2230" s="717"/>
      <c r="N2230" s="737">
        <f t="shared" si="356"/>
        <v>4875</v>
      </c>
      <c r="O2230" s="729">
        <f t="shared" si="357"/>
        <v>0.67241025641025642</v>
      </c>
      <c r="P2230" s="729">
        <f t="shared" si="358"/>
        <v>0.17128205128205129</v>
      </c>
      <c r="Q2230" s="729">
        <f t="shared" si="359"/>
        <v>0.10605128205128204</v>
      </c>
      <c r="R2230" s="729">
        <f t="shared" si="360"/>
        <v>0</v>
      </c>
      <c r="S2230" s="729">
        <f t="shared" si="361"/>
        <v>5.0256410256410255E-2</v>
      </c>
      <c r="U2230" s="738">
        <f t="shared" si="362"/>
        <v>-138.14000000000033</v>
      </c>
      <c r="V2230" s="645">
        <f t="shared" si="363"/>
        <v>1.4971577036825474</v>
      </c>
      <c r="W2230" s="428">
        <f t="shared" si="340"/>
        <v>2.0666057474141519</v>
      </c>
      <c r="X2230" s="425">
        <f t="shared" si="256"/>
        <v>2.1525127448666463</v>
      </c>
    </row>
    <row r="2231" spans="1:31" s="350" customFormat="1" x14ac:dyDescent="0.2">
      <c r="A2231" s="695">
        <v>45226</v>
      </c>
      <c r="E2231" s="696">
        <f t="shared" si="337"/>
        <v>2.0173124016652668</v>
      </c>
      <c r="F2231" s="696">
        <f t="shared" si="364"/>
        <v>2.1578346967570763</v>
      </c>
      <c r="G2231" s="717"/>
      <c r="H2231" s="736"/>
      <c r="I2231" s="736"/>
      <c r="J2231" s="736"/>
      <c r="K2231" s="736"/>
      <c r="L2231" s="736"/>
      <c r="M2231" s="717"/>
      <c r="N2231" s="350">
        <f t="shared" si="356"/>
        <v>0</v>
      </c>
      <c r="O2231" s="732"/>
      <c r="P2231" s="732"/>
      <c r="Q2231" s="732"/>
      <c r="R2231" s="732"/>
      <c r="S2231" s="732"/>
      <c r="V2231" s="751"/>
      <c r="W2231" s="696">
        <f t="shared" si="340"/>
        <v>2.0666057474141519</v>
      </c>
      <c r="X2231" s="696">
        <f t="shared" si="256"/>
        <v>2.1525127448666463</v>
      </c>
    </row>
    <row r="2232" spans="1:31" s="350" customFormat="1" x14ac:dyDescent="0.2">
      <c r="A2232" s="695">
        <v>45229</v>
      </c>
      <c r="E2232" s="696">
        <f t="shared" si="337"/>
        <v>2.0173124016652668</v>
      </c>
      <c r="F2232" s="696">
        <f t="shared" si="364"/>
        <v>2.1578346967570763</v>
      </c>
      <c r="G2232" s="717"/>
      <c r="H2232" s="736"/>
      <c r="I2232" s="736"/>
      <c r="J2232" s="736"/>
      <c r="K2232" s="736"/>
      <c r="L2232" s="736"/>
      <c r="M2232" s="717"/>
      <c r="N2232" s="350">
        <f t="shared" si="356"/>
        <v>0</v>
      </c>
      <c r="O2232" s="732"/>
      <c r="P2232" s="732"/>
      <c r="Q2232" s="732"/>
      <c r="R2232" s="732"/>
      <c r="S2232" s="732"/>
      <c r="V2232" s="751"/>
      <c r="W2232" s="696">
        <f t="shared" si="340"/>
        <v>2.0666057474141519</v>
      </c>
      <c r="X2232" s="696">
        <f t="shared" si="256"/>
        <v>2.1525127448666463</v>
      </c>
    </row>
    <row r="2233" spans="1:31" s="350" customFormat="1" x14ac:dyDescent="0.2">
      <c r="A2233" s="695">
        <v>45230</v>
      </c>
      <c r="E2233" s="696">
        <f t="shared" si="337"/>
        <v>2.0173124016652668</v>
      </c>
      <c r="F2233" s="696">
        <f t="shared" si="364"/>
        <v>2.1578346967570763</v>
      </c>
      <c r="G2233" s="717"/>
      <c r="H2233" s="736"/>
      <c r="I2233" s="736"/>
      <c r="J2233" s="736"/>
      <c r="K2233" s="736"/>
      <c r="L2233" s="736"/>
      <c r="M2233" s="717"/>
      <c r="N2233" s="350">
        <f t="shared" si="356"/>
        <v>0</v>
      </c>
      <c r="O2233" s="732"/>
      <c r="P2233" s="732"/>
      <c r="Q2233" s="732"/>
      <c r="R2233" s="732"/>
      <c r="S2233" s="732"/>
      <c r="V2233" s="751"/>
      <c r="W2233" s="696">
        <f>$W$2212</f>
        <v>2.0666057474141519</v>
      </c>
      <c r="X2233" s="696">
        <f t="shared" si="256"/>
        <v>2.1525127448666463</v>
      </c>
    </row>
    <row r="2234" spans="1:31" s="350" customFormat="1" x14ac:dyDescent="0.2">
      <c r="A2234" s="768">
        <v>45231</v>
      </c>
      <c r="B2234" s="769"/>
      <c r="C2234" s="769"/>
      <c r="D2234" s="769"/>
      <c r="E2234" s="770">
        <f>AVERAGE(D2234:D2255)</f>
        <v>2.1843223599682031</v>
      </c>
      <c r="F2234" s="770">
        <f t="shared" si="364"/>
        <v>2.1578346967570763</v>
      </c>
      <c r="G2234" s="726"/>
      <c r="H2234" s="771"/>
      <c r="I2234" s="771"/>
      <c r="J2234" s="771"/>
      <c r="K2234" s="771"/>
      <c r="L2234" s="771"/>
      <c r="M2234" s="726"/>
      <c r="N2234" s="769">
        <f t="shared" si="356"/>
        <v>0</v>
      </c>
      <c r="O2234" s="772"/>
      <c r="P2234" s="772"/>
      <c r="Q2234" s="772"/>
      <c r="R2234" s="772"/>
      <c r="S2234" s="772"/>
      <c r="T2234" s="769"/>
      <c r="U2234" s="769"/>
      <c r="V2234" s="773"/>
      <c r="W2234" s="770">
        <f>AVERAGE(V2234:V2255)</f>
        <v>2.2205548451429062</v>
      </c>
      <c r="X2234" s="770">
        <f t="shared" ref="X2234:X2269" si="365">$X$2040</f>
        <v>2.1525127448666463</v>
      </c>
      <c r="Y2234" s="769"/>
      <c r="Z2234" s="769"/>
      <c r="AA2234" s="769"/>
      <c r="AB2234" s="769"/>
      <c r="AC2234" s="769"/>
      <c r="AD2234" s="769"/>
      <c r="AE2234" s="769"/>
    </row>
    <row r="2235" spans="1:31" s="350" customFormat="1" x14ac:dyDescent="0.2">
      <c r="A2235" s="695">
        <v>45232</v>
      </c>
      <c r="E2235" s="696">
        <f>$E$2234</f>
        <v>2.1843223599682031</v>
      </c>
      <c r="F2235" s="696">
        <f t="shared" si="364"/>
        <v>2.1578346967570763</v>
      </c>
      <c r="G2235" s="717"/>
      <c r="H2235" s="736"/>
      <c r="I2235" s="736"/>
      <c r="J2235" s="736"/>
      <c r="K2235" s="736"/>
      <c r="L2235" s="736"/>
      <c r="M2235" s="717"/>
      <c r="N2235" s="350">
        <f t="shared" si="356"/>
        <v>0</v>
      </c>
      <c r="O2235" s="732"/>
      <c r="P2235" s="732"/>
      <c r="Q2235" s="732"/>
      <c r="R2235" s="732"/>
      <c r="S2235" s="732"/>
      <c r="V2235" s="751"/>
      <c r="W2235" s="696">
        <f>$W$2234</f>
        <v>2.2205548451429062</v>
      </c>
      <c r="X2235" s="696">
        <f t="shared" si="365"/>
        <v>2.1525127448666463</v>
      </c>
      <c r="Z2235" s="759">
        <v>45231</v>
      </c>
      <c r="AA2235" s="760">
        <f>AVERAGE(O2234:O2255)</f>
        <v>0.79517832481154627</v>
      </c>
      <c r="AB2235" s="760">
        <f>AVERAGE(P2234:P2255)</f>
        <v>0.16842256769773375</v>
      </c>
      <c r="AC2235" s="760">
        <f>AVERAGE(Q2234:Q2255)</f>
        <v>1.5009521245912179E-2</v>
      </c>
      <c r="AD2235" s="760">
        <f>AVERAGE(R2235:R2255)</f>
        <v>0</v>
      </c>
      <c r="AE2235" s="760">
        <f>AVERAGE(S2234:S2255)</f>
        <v>2.1389586244807704E-2</v>
      </c>
    </row>
    <row r="2236" spans="1:31" s="350" customFormat="1" x14ac:dyDescent="0.2">
      <c r="A2236" s="695">
        <v>45233</v>
      </c>
      <c r="E2236" s="696">
        <f t="shared" ref="E2236:E2255" si="366">$E$2234</f>
        <v>2.1843223599682031</v>
      </c>
      <c r="F2236" s="696">
        <f t="shared" si="364"/>
        <v>2.1578346967570763</v>
      </c>
      <c r="G2236" s="717"/>
      <c r="H2236" s="736"/>
      <c r="I2236" s="736"/>
      <c r="J2236" s="736"/>
      <c r="K2236" s="736"/>
      <c r="L2236" s="736"/>
      <c r="M2236" s="717"/>
      <c r="N2236" s="350">
        <f t="shared" si="356"/>
        <v>0</v>
      </c>
      <c r="O2236" s="732"/>
      <c r="P2236" s="732"/>
      <c r="Q2236" s="732"/>
      <c r="R2236" s="732"/>
      <c r="S2236" s="732"/>
      <c r="V2236" s="751"/>
      <c r="W2236" s="696">
        <f t="shared" ref="W2236:W2255" si="367">$W$2234</f>
        <v>2.2205548451429062</v>
      </c>
      <c r="X2236" s="696">
        <f t="shared" si="365"/>
        <v>2.1525127448666463</v>
      </c>
    </row>
    <row r="2237" spans="1:31" x14ac:dyDescent="0.2">
      <c r="A2237" s="157">
        <v>45236</v>
      </c>
      <c r="B2237">
        <v>5975.12</v>
      </c>
      <c r="C2237">
        <v>345926</v>
      </c>
      <c r="D2237" s="645">
        <f t="shared" ref="D2237:D2245" si="368">(B2237/C2237)*100</f>
        <v>1.7272827136439586</v>
      </c>
      <c r="E2237" s="428">
        <f t="shared" si="366"/>
        <v>2.1843223599682031</v>
      </c>
      <c r="F2237" s="425">
        <f t="shared" si="364"/>
        <v>2.1578346967570763</v>
      </c>
      <c r="G2237" s="717"/>
      <c r="H2237" s="229">
        <v>5958</v>
      </c>
      <c r="I2237" s="229">
        <v>17</v>
      </c>
      <c r="J2237" s="229">
        <v>0</v>
      </c>
      <c r="K2237" s="229">
        <v>0</v>
      </c>
      <c r="L2237" s="229">
        <v>0</v>
      </c>
      <c r="M2237" s="717"/>
      <c r="N2237" s="737">
        <f t="shared" si="356"/>
        <v>5975</v>
      </c>
      <c r="O2237" s="729">
        <f t="shared" ref="O2237:O2245" si="369">H2237/N2237</f>
        <v>0.99715481171548115</v>
      </c>
      <c r="P2237" s="729">
        <f t="shared" ref="P2237:P2245" si="370">I2237/N2237</f>
        <v>2.8451882845188284E-3</v>
      </c>
      <c r="Q2237" s="729">
        <f t="shared" ref="Q2237:Q2245" si="371">J2237/N2237</f>
        <v>0</v>
      </c>
      <c r="R2237" s="729">
        <f t="shared" ref="R2237:R2245" si="372">K2237/N2237</f>
        <v>0</v>
      </c>
      <c r="S2237" s="729">
        <f t="shared" ref="S2237:S2245" si="373">L2237/N2237</f>
        <v>0</v>
      </c>
      <c r="U2237" s="738">
        <f t="shared" ref="U2237:U2245" si="374">B2237-N2237</f>
        <v>0.11999999999989086</v>
      </c>
      <c r="V2237" s="645">
        <f t="shared" ref="V2237:V2245" si="375">(N2237/C2237)*100</f>
        <v>1.7272480241438921</v>
      </c>
      <c r="W2237" s="428">
        <f t="shared" si="367"/>
        <v>2.2205548451429062</v>
      </c>
      <c r="X2237" s="425">
        <f t="shared" si="365"/>
        <v>2.1525127448666463</v>
      </c>
    </row>
    <row r="2238" spans="1:31" x14ac:dyDescent="0.2">
      <c r="A2238" s="157">
        <v>45237</v>
      </c>
      <c r="B2238">
        <v>6359.83</v>
      </c>
      <c r="C2238">
        <v>342383</v>
      </c>
      <c r="D2238" s="645">
        <f t="shared" si="368"/>
        <v>1.8575192109421319</v>
      </c>
      <c r="E2238" s="428">
        <f t="shared" si="366"/>
        <v>2.1843223599682031</v>
      </c>
      <c r="F2238" s="425">
        <f t="shared" si="364"/>
        <v>2.1578346967570763</v>
      </c>
      <c r="G2238" s="717"/>
      <c r="H2238" s="229">
        <v>3072</v>
      </c>
      <c r="I2238" s="229">
        <v>2947</v>
      </c>
      <c r="J2238" s="229">
        <v>0</v>
      </c>
      <c r="K2238" s="229">
        <v>0</v>
      </c>
      <c r="L2238" s="229">
        <v>0</v>
      </c>
      <c r="M2238" s="717"/>
      <c r="N2238" s="737">
        <f t="shared" si="356"/>
        <v>6019</v>
      </c>
      <c r="O2238" s="729">
        <f t="shared" si="369"/>
        <v>0.51038378468184087</v>
      </c>
      <c r="P2238" s="729">
        <f t="shared" si="370"/>
        <v>0.48961621531815919</v>
      </c>
      <c r="Q2238" s="729">
        <f t="shared" si="371"/>
        <v>0</v>
      </c>
      <c r="R2238" s="729">
        <f t="shared" si="372"/>
        <v>0</v>
      </c>
      <c r="S2238" s="729">
        <f t="shared" si="373"/>
        <v>0</v>
      </c>
      <c r="U2238" s="738">
        <f t="shared" si="374"/>
        <v>340.82999999999993</v>
      </c>
      <c r="V2238" s="645">
        <f t="shared" si="375"/>
        <v>1.7579727965465575</v>
      </c>
      <c r="W2238" s="428">
        <f t="shared" si="367"/>
        <v>2.2205548451429062</v>
      </c>
      <c r="X2238" s="425">
        <f t="shared" si="365"/>
        <v>2.1525127448666463</v>
      </c>
    </row>
    <row r="2239" spans="1:31" x14ac:dyDescent="0.2">
      <c r="A2239" s="157">
        <v>45238</v>
      </c>
      <c r="B2239">
        <v>6117.52</v>
      </c>
      <c r="C2239">
        <v>339060</v>
      </c>
      <c r="D2239" s="645">
        <f t="shared" si="368"/>
        <v>1.8042588332448535</v>
      </c>
      <c r="E2239" s="428">
        <f t="shared" si="366"/>
        <v>2.1843223599682031</v>
      </c>
      <c r="F2239" s="425">
        <f t="shared" si="364"/>
        <v>2.1578346967570763</v>
      </c>
      <c r="G2239" s="717"/>
      <c r="H2239" s="229">
        <v>5927</v>
      </c>
      <c r="I2239" s="229">
        <v>46</v>
      </c>
      <c r="J2239" s="229">
        <v>149</v>
      </c>
      <c r="K2239" s="229">
        <v>0</v>
      </c>
      <c r="L2239" s="229">
        <v>0</v>
      </c>
      <c r="M2239" s="717"/>
      <c r="N2239" s="737">
        <f t="shared" si="356"/>
        <v>6122</v>
      </c>
      <c r="O2239" s="729">
        <f t="shared" si="369"/>
        <v>0.96814766416203857</v>
      </c>
      <c r="P2239" s="729">
        <f t="shared" si="370"/>
        <v>7.5138843515191117E-3</v>
      </c>
      <c r="Q2239" s="729">
        <f t="shared" si="371"/>
        <v>2.4338451486442338E-2</v>
      </c>
      <c r="R2239" s="729">
        <f t="shared" si="372"/>
        <v>0</v>
      </c>
      <c r="S2239" s="729">
        <f t="shared" si="373"/>
        <v>0</v>
      </c>
      <c r="U2239" s="738">
        <f t="shared" si="374"/>
        <v>-4.4799999999995634</v>
      </c>
      <c r="V2239" s="645">
        <f t="shared" si="375"/>
        <v>1.8055801333097385</v>
      </c>
      <c r="W2239" s="428">
        <f t="shared" si="367"/>
        <v>2.2205548451429062</v>
      </c>
      <c r="X2239" s="425">
        <f t="shared" si="365"/>
        <v>2.1525127448666463</v>
      </c>
    </row>
    <row r="2240" spans="1:31" x14ac:dyDescent="0.2">
      <c r="A2240" s="157">
        <v>45239</v>
      </c>
      <c r="B2240">
        <v>6160.13</v>
      </c>
      <c r="C2240">
        <v>319111</v>
      </c>
      <c r="D2240" s="645">
        <f t="shared" si="368"/>
        <v>1.9304035272992781</v>
      </c>
      <c r="E2240" s="428">
        <f t="shared" si="366"/>
        <v>2.1843223599682031</v>
      </c>
      <c r="F2240" s="425">
        <f t="shared" si="364"/>
        <v>2.1578346967570763</v>
      </c>
      <c r="G2240" s="717"/>
      <c r="H2240" s="229">
        <v>5844</v>
      </c>
      <c r="I2240" s="229">
        <v>223</v>
      </c>
      <c r="J2240" s="229">
        <v>820</v>
      </c>
      <c r="K2240" s="229">
        <v>0</v>
      </c>
      <c r="L2240" s="229">
        <v>893</v>
      </c>
      <c r="M2240" s="717"/>
      <c r="N2240" s="737">
        <f t="shared" si="356"/>
        <v>7780</v>
      </c>
      <c r="O2240" s="729">
        <f t="shared" si="369"/>
        <v>0.75115681233933163</v>
      </c>
      <c r="P2240" s="729">
        <f t="shared" si="370"/>
        <v>2.866323907455013E-2</v>
      </c>
      <c r="Q2240" s="729">
        <f t="shared" si="371"/>
        <v>0.10539845758354756</v>
      </c>
      <c r="R2240" s="729">
        <f t="shared" si="372"/>
        <v>0</v>
      </c>
      <c r="S2240" s="729">
        <f t="shared" si="373"/>
        <v>0.11478149100257069</v>
      </c>
      <c r="U2240" s="738">
        <f t="shared" si="374"/>
        <v>-1619.87</v>
      </c>
      <c r="V2240" s="645">
        <f t="shared" si="375"/>
        <v>2.4380231330164115</v>
      </c>
      <c r="W2240" s="428">
        <f t="shared" si="367"/>
        <v>2.2205548451429062</v>
      </c>
      <c r="X2240" s="425">
        <f t="shared" si="365"/>
        <v>2.1525127448666463</v>
      </c>
    </row>
    <row r="2241" spans="1:31" x14ac:dyDescent="0.2">
      <c r="A2241" s="157">
        <v>45240</v>
      </c>
      <c r="B2241">
        <v>5514.87</v>
      </c>
      <c r="C2241">
        <v>264491</v>
      </c>
      <c r="D2241" s="645">
        <f t="shared" si="368"/>
        <v>2.0850879614051139</v>
      </c>
      <c r="E2241" s="428">
        <f t="shared" si="366"/>
        <v>2.1843223599682031</v>
      </c>
      <c r="F2241" s="425">
        <f t="shared" si="364"/>
        <v>2.1578346967570763</v>
      </c>
      <c r="G2241" s="717"/>
      <c r="H2241" s="229">
        <v>3232</v>
      </c>
      <c r="I2241" s="229">
        <v>2410</v>
      </c>
      <c r="J2241" s="229">
        <v>37</v>
      </c>
      <c r="K2241" s="229">
        <v>0</v>
      </c>
      <c r="L2241" s="229">
        <v>0</v>
      </c>
      <c r="M2241" s="717"/>
      <c r="N2241" s="737">
        <f t="shared" si="356"/>
        <v>5679</v>
      </c>
      <c r="O2241" s="729">
        <f t="shared" si="369"/>
        <v>0.5691142806832189</v>
      </c>
      <c r="P2241" s="729">
        <f t="shared" si="370"/>
        <v>0.42437048776192993</v>
      </c>
      <c r="Q2241" s="729">
        <f t="shared" si="371"/>
        <v>6.5152315548512064E-3</v>
      </c>
      <c r="R2241" s="729">
        <f t="shared" si="372"/>
        <v>0</v>
      </c>
      <c r="S2241" s="729">
        <f t="shared" si="373"/>
        <v>0</v>
      </c>
      <c r="U2241" s="738">
        <f t="shared" si="374"/>
        <v>-164.13000000000011</v>
      </c>
      <c r="V2241" s="645">
        <f t="shared" si="375"/>
        <v>2.1471430029755267</v>
      </c>
      <c r="W2241" s="428">
        <f t="shared" si="367"/>
        <v>2.2205548451429062</v>
      </c>
      <c r="X2241" s="425">
        <f t="shared" si="365"/>
        <v>2.1525127448666463</v>
      </c>
    </row>
    <row r="2242" spans="1:31" x14ac:dyDescent="0.2">
      <c r="A2242" s="157">
        <v>45243</v>
      </c>
      <c r="B2242">
        <v>10755.94</v>
      </c>
      <c r="C2242">
        <v>384368</v>
      </c>
      <c r="D2242" s="645">
        <f t="shared" si="368"/>
        <v>2.7983442950505766</v>
      </c>
      <c r="E2242" s="428">
        <f t="shared" si="366"/>
        <v>2.1843223599682031</v>
      </c>
      <c r="F2242" s="425">
        <f t="shared" si="364"/>
        <v>2.1578346967570763</v>
      </c>
      <c r="G2242" s="717"/>
      <c r="H2242" s="229">
        <v>9432</v>
      </c>
      <c r="I2242" s="229">
        <v>1071</v>
      </c>
      <c r="J2242" s="229">
        <v>0</v>
      </c>
      <c r="K2242" s="229">
        <v>0</v>
      </c>
      <c r="L2242" s="229">
        <v>0</v>
      </c>
      <c r="M2242" s="717"/>
      <c r="N2242" s="737">
        <f t="shared" si="356"/>
        <v>10503</v>
      </c>
      <c r="O2242" s="729">
        <f t="shared" si="369"/>
        <v>0.8980291345329906</v>
      </c>
      <c r="P2242" s="729">
        <f t="shared" si="370"/>
        <v>0.10197086546700942</v>
      </c>
      <c r="Q2242" s="729">
        <f t="shared" si="371"/>
        <v>0</v>
      </c>
      <c r="R2242" s="729">
        <f t="shared" si="372"/>
        <v>0</v>
      </c>
      <c r="S2242" s="729">
        <f t="shared" si="373"/>
        <v>0</v>
      </c>
      <c r="U2242" s="738">
        <f t="shared" si="374"/>
        <v>252.94000000000051</v>
      </c>
      <c r="V2242" s="645">
        <f t="shared" si="375"/>
        <v>2.7325375681638429</v>
      </c>
      <c r="W2242" s="428">
        <f t="shared" si="367"/>
        <v>2.2205548451429062</v>
      </c>
      <c r="X2242" s="425">
        <f t="shared" si="365"/>
        <v>2.1525127448666463</v>
      </c>
    </row>
    <row r="2243" spans="1:31" x14ac:dyDescent="0.2">
      <c r="A2243" s="157">
        <v>45244</v>
      </c>
      <c r="B2243">
        <v>6269.35</v>
      </c>
      <c r="C2243">
        <v>310900</v>
      </c>
      <c r="D2243" s="645">
        <f t="shared" si="368"/>
        <v>2.0165165648118366</v>
      </c>
      <c r="E2243" s="428">
        <f t="shared" si="366"/>
        <v>2.1843223599682031</v>
      </c>
      <c r="F2243" s="425">
        <f t="shared" si="364"/>
        <v>2.1578346967570763</v>
      </c>
      <c r="G2243" s="717"/>
      <c r="H2243" s="229">
        <v>4811</v>
      </c>
      <c r="I2243" s="229">
        <v>1406</v>
      </c>
      <c r="J2243" s="229">
        <v>0</v>
      </c>
      <c r="K2243" s="229">
        <v>0</v>
      </c>
      <c r="L2243" s="229">
        <v>0</v>
      </c>
      <c r="M2243" s="717"/>
      <c r="N2243" s="737">
        <f t="shared" si="356"/>
        <v>6217</v>
      </c>
      <c r="O2243" s="729">
        <f t="shared" si="369"/>
        <v>0.7738459063857166</v>
      </c>
      <c r="P2243" s="729">
        <f t="shared" si="370"/>
        <v>0.22615409361428343</v>
      </c>
      <c r="Q2243" s="729">
        <f t="shared" si="371"/>
        <v>0</v>
      </c>
      <c r="R2243" s="729">
        <f t="shared" si="372"/>
        <v>0</v>
      </c>
      <c r="S2243" s="729">
        <f t="shared" si="373"/>
        <v>0</v>
      </c>
      <c r="U2243" s="738">
        <f t="shared" si="374"/>
        <v>52.350000000000364</v>
      </c>
      <c r="V2243" s="645">
        <f t="shared" si="375"/>
        <v>1.9996783531682212</v>
      </c>
      <c r="W2243" s="428">
        <f t="shared" si="367"/>
        <v>2.2205548451429062</v>
      </c>
      <c r="X2243" s="425">
        <f t="shared" si="365"/>
        <v>2.1525127448666463</v>
      </c>
    </row>
    <row r="2244" spans="1:31" x14ac:dyDescent="0.2">
      <c r="A2244" s="157">
        <v>45245</v>
      </c>
      <c r="B2244">
        <v>9313.51</v>
      </c>
      <c r="C2244">
        <v>337130</v>
      </c>
      <c r="D2244" s="645">
        <f t="shared" si="368"/>
        <v>2.7625871325601401</v>
      </c>
      <c r="E2244" s="428">
        <f t="shared" si="366"/>
        <v>2.1843223599682031</v>
      </c>
      <c r="F2244" s="425">
        <f t="shared" si="364"/>
        <v>2.1578346967570763</v>
      </c>
      <c r="G2244" s="717"/>
      <c r="H2244" s="229">
        <v>5361</v>
      </c>
      <c r="I2244" s="229">
        <v>2765</v>
      </c>
      <c r="J2244" s="229">
        <v>242</v>
      </c>
      <c r="K2244" s="229">
        <v>0</v>
      </c>
      <c r="L2244" s="229">
        <v>0</v>
      </c>
      <c r="M2244" s="717"/>
      <c r="N2244" s="737">
        <f t="shared" si="356"/>
        <v>8368</v>
      </c>
      <c r="O2244" s="729">
        <f t="shared" si="369"/>
        <v>0.64065487571701718</v>
      </c>
      <c r="P2244" s="729">
        <f t="shared" si="370"/>
        <v>0.33042543021032506</v>
      </c>
      <c r="Q2244" s="729">
        <f t="shared" si="371"/>
        <v>2.8919694072657744E-2</v>
      </c>
      <c r="R2244" s="729">
        <f t="shared" si="372"/>
        <v>0</v>
      </c>
      <c r="S2244" s="729">
        <f t="shared" si="373"/>
        <v>0</v>
      </c>
      <c r="U2244" s="738">
        <f t="shared" si="374"/>
        <v>945.51000000000022</v>
      </c>
      <c r="V2244" s="645">
        <f t="shared" si="375"/>
        <v>2.4821285557500077</v>
      </c>
      <c r="W2244" s="428">
        <f t="shared" si="367"/>
        <v>2.2205548451429062</v>
      </c>
      <c r="X2244" s="425">
        <f t="shared" si="365"/>
        <v>2.1525127448666463</v>
      </c>
    </row>
    <row r="2245" spans="1:31" x14ac:dyDescent="0.2">
      <c r="A2245" s="157">
        <v>45246</v>
      </c>
      <c r="B2245">
        <v>12029.53</v>
      </c>
      <c r="C2245">
        <v>330272</v>
      </c>
      <c r="D2245" s="645">
        <f t="shared" si="368"/>
        <v>3.6423099748086427</v>
      </c>
      <c r="E2245" s="428">
        <f t="shared" si="366"/>
        <v>2.1843223599682031</v>
      </c>
      <c r="F2245" s="425">
        <f t="shared" si="364"/>
        <v>2.1578346967570763</v>
      </c>
      <c r="G2245" s="717"/>
      <c r="H2245" s="229">
        <v>9929</v>
      </c>
      <c r="I2245" s="229">
        <v>1687</v>
      </c>
      <c r="J2245" s="229">
        <v>478</v>
      </c>
      <c r="K2245" s="229">
        <v>0</v>
      </c>
      <c r="L2245" s="229">
        <v>212</v>
      </c>
      <c r="M2245" s="717"/>
      <c r="N2245" s="737">
        <f t="shared" si="356"/>
        <v>12306</v>
      </c>
      <c r="O2245" s="729">
        <f t="shared" si="369"/>
        <v>0.8068421908012352</v>
      </c>
      <c r="P2245" s="729">
        <f t="shared" si="370"/>
        <v>0.13708759954493743</v>
      </c>
      <c r="Q2245" s="729">
        <f t="shared" si="371"/>
        <v>3.8842840890622461E-2</v>
      </c>
      <c r="R2245" s="729">
        <f t="shared" si="372"/>
        <v>0</v>
      </c>
      <c r="S2245" s="729">
        <f t="shared" si="373"/>
        <v>1.722736876320494E-2</v>
      </c>
      <c r="U2245" s="738">
        <f t="shared" si="374"/>
        <v>-276.46999999999935</v>
      </c>
      <c r="V2245" s="645">
        <f t="shared" si="375"/>
        <v>3.7260197655265963</v>
      </c>
      <c r="W2245" s="428">
        <f t="shared" si="367"/>
        <v>2.2205548451429062</v>
      </c>
      <c r="X2245" s="425">
        <f t="shared" si="365"/>
        <v>2.1525127448666463</v>
      </c>
    </row>
    <row r="2246" spans="1:31" x14ac:dyDescent="0.2">
      <c r="A2246" s="695">
        <v>45247</v>
      </c>
      <c r="B2246" s="350"/>
      <c r="C2246" s="350"/>
      <c r="D2246" s="350"/>
      <c r="E2246" s="696">
        <f t="shared" si="366"/>
        <v>2.1843223599682031</v>
      </c>
      <c r="F2246" s="696">
        <f t="shared" si="364"/>
        <v>2.1578346967570763</v>
      </c>
      <c r="G2246" s="717"/>
      <c r="H2246" s="350"/>
      <c r="I2246" s="350"/>
      <c r="J2246" s="350"/>
      <c r="K2246" s="350"/>
      <c r="L2246" s="350"/>
      <c r="M2246" s="696"/>
      <c r="N2246" s="765">
        <f t="shared" si="356"/>
        <v>0</v>
      </c>
      <c r="O2246" s="732"/>
      <c r="P2246" s="732"/>
      <c r="Q2246" s="732"/>
      <c r="R2246" s="732"/>
      <c r="S2246" s="732"/>
      <c r="T2246" s="350"/>
      <c r="U2246" s="350"/>
      <c r="V2246" s="751"/>
      <c r="W2246" s="696">
        <f t="shared" si="367"/>
        <v>2.2205548451429062</v>
      </c>
      <c r="X2246" s="696">
        <f t="shared" si="365"/>
        <v>2.1525127448666463</v>
      </c>
    </row>
    <row r="2247" spans="1:31" x14ac:dyDescent="0.2">
      <c r="A2247" s="157">
        <v>45250</v>
      </c>
      <c r="B2247">
        <v>9221.16</v>
      </c>
      <c r="C2247">
        <v>358977</v>
      </c>
      <c r="D2247" s="645">
        <f t="shared" ref="D2247:D2250" si="376">(B2247/C2247)*100</f>
        <v>2.5687328157514266</v>
      </c>
      <c r="E2247" s="428">
        <f t="shared" si="366"/>
        <v>2.1843223599682031</v>
      </c>
      <c r="F2247" s="425">
        <f t="shared" si="364"/>
        <v>2.1578346967570763</v>
      </c>
      <c r="G2247" s="717"/>
      <c r="H2247" s="229">
        <v>9007</v>
      </c>
      <c r="I2247" s="229">
        <v>0</v>
      </c>
      <c r="J2247" s="229">
        <v>0</v>
      </c>
      <c r="K2247" s="229">
        <v>0</v>
      </c>
      <c r="L2247" s="229">
        <v>0</v>
      </c>
      <c r="M2247" s="717"/>
      <c r="N2247" s="737">
        <f t="shared" si="356"/>
        <v>9007</v>
      </c>
      <c r="O2247" s="729">
        <f t="shared" ref="O2247:O2250" si="377">H2247/N2247</f>
        <v>1</v>
      </c>
      <c r="P2247" s="729">
        <f t="shared" ref="P2247:P2250" si="378">I2247/N2247</f>
        <v>0</v>
      </c>
      <c r="Q2247" s="729">
        <f t="shared" ref="Q2247:Q2250" si="379">J2247/N2247</f>
        <v>0</v>
      </c>
      <c r="R2247" s="729">
        <f t="shared" ref="R2247:R2250" si="380">K2247/N2247</f>
        <v>0</v>
      </c>
      <c r="S2247" s="729">
        <f t="shared" ref="S2247:S2250" si="381">L2247/N2247</f>
        <v>0</v>
      </c>
      <c r="U2247" s="738">
        <f t="shared" ref="U2247:U2250" si="382">B2247-N2247</f>
        <v>214.15999999999985</v>
      </c>
      <c r="V2247" s="645">
        <f t="shared" ref="V2247:V2250" si="383">(N2247/C2247)*100</f>
        <v>2.5090743975240755</v>
      </c>
      <c r="W2247" s="428">
        <f t="shared" si="367"/>
        <v>2.2205548451429062</v>
      </c>
      <c r="X2247" s="425">
        <f t="shared" si="365"/>
        <v>2.1525127448666463</v>
      </c>
    </row>
    <row r="2248" spans="1:31" x14ac:dyDescent="0.2">
      <c r="A2248" s="157">
        <v>45251</v>
      </c>
      <c r="B2248">
        <v>7435.81</v>
      </c>
      <c r="C2248">
        <v>350697</v>
      </c>
      <c r="D2248" s="645">
        <f t="shared" si="376"/>
        <v>2.1202947273572343</v>
      </c>
      <c r="E2248" s="428">
        <f t="shared" si="366"/>
        <v>2.1843223599682031</v>
      </c>
      <c r="F2248" s="425">
        <f t="shared" si="364"/>
        <v>2.1578346967570763</v>
      </c>
      <c r="G2248" s="717"/>
      <c r="H2248" s="229">
        <v>5909</v>
      </c>
      <c r="I2248" s="229">
        <v>1145</v>
      </c>
      <c r="J2248" s="229">
        <v>0</v>
      </c>
      <c r="K2248" s="229">
        <v>0</v>
      </c>
      <c r="L2248" s="229">
        <v>0</v>
      </c>
      <c r="M2248" s="717"/>
      <c r="N2248" s="737">
        <f t="shared" si="356"/>
        <v>7054</v>
      </c>
      <c r="O2248" s="729">
        <f t="shared" si="377"/>
        <v>0.83768074851148289</v>
      </c>
      <c r="P2248" s="729">
        <f t="shared" si="378"/>
        <v>0.16231925148851714</v>
      </c>
      <c r="Q2248" s="729">
        <f t="shared" si="379"/>
        <v>0</v>
      </c>
      <c r="R2248" s="729">
        <f t="shared" si="380"/>
        <v>0</v>
      </c>
      <c r="S2248" s="729">
        <f t="shared" si="381"/>
        <v>0</v>
      </c>
      <c r="U2248" s="738">
        <f t="shared" si="382"/>
        <v>381.8100000000004</v>
      </c>
      <c r="V2248" s="645">
        <f t="shared" si="383"/>
        <v>2.011422966264325</v>
      </c>
      <c r="W2248" s="428">
        <f t="shared" si="367"/>
        <v>2.2205548451429062</v>
      </c>
      <c r="X2248" s="425">
        <f t="shared" si="365"/>
        <v>2.1525127448666463</v>
      </c>
    </row>
    <row r="2249" spans="1:31" x14ac:dyDescent="0.2">
      <c r="A2249" s="157">
        <v>45252</v>
      </c>
      <c r="B2249">
        <v>9034</v>
      </c>
      <c r="C2249">
        <v>332317</v>
      </c>
      <c r="D2249" s="645">
        <f t="shared" si="376"/>
        <v>2.7184886719608086</v>
      </c>
      <c r="E2249" s="428">
        <f t="shared" si="366"/>
        <v>2.1843223599682031</v>
      </c>
      <c r="F2249" s="425">
        <f t="shared" si="364"/>
        <v>2.1578346967570763</v>
      </c>
      <c r="G2249" s="717"/>
      <c r="H2249" s="229">
        <v>8581</v>
      </c>
      <c r="I2249" s="229">
        <v>450</v>
      </c>
      <c r="J2249" s="229">
        <v>5</v>
      </c>
      <c r="K2249" s="229">
        <v>0</v>
      </c>
      <c r="L2249" s="229">
        <v>0</v>
      </c>
      <c r="M2249" s="717"/>
      <c r="N2249" s="737">
        <f t="shared" si="356"/>
        <v>9036</v>
      </c>
      <c r="O2249" s="729">
        <f t="shared" si="377"/>
        <v>0.94964586100044268</v>
      </c>
      <c r="P2249" s="729">
        <f t="shared" si="378"/>
        <v>4.9800796812749001E-2</v>
      </c>
      <c r="Q2249" s="729">
        <f t="shared" si="379"/>
        <v>5.5334218680832224E-4</v>
      </c>
      <c r="R2249" s="729">
        <f t="shared" si="380"/>
        <v>0</v>
      </c>
      <c r="S2249" s="729">
        <f t="shared" si="381"/>
        <v>0</v>
      </c>
      <c r="U2249" s="738">
        <f t="shared" si="382"/>
        <v>-2</v>
      </c>
      <c r="V2249" s="645">
        <f t="shared" si="383"/>
        <v>2.7190905069557081</v>
      </c>
      <c r="W2249" s="428">
        <f t="shared" si="367"/>
        <v>2.2205548451429062</v>
      </c>
      <c r="X2249" s="425">
        <f t="shared" si="365"/>
        <v>2.1525127448666463</v>
      </c>
    </row>
    <row r="2250" spans="1:31" x14ac:dyDescent="0.2">
      <c r="A2250" s="157">
        <v>45253</v>
      </c>
      <c r="B2250">
        <v>5628.12</v>
      </c>
      <c r="C2250">
        <v>349243</v>
      </c>
      <c r="D2250" s="645">
        <f t="shared" si="376"/>
        <v>1.6115197727656676</v>
      </c>
      <c r="E2250" s="428">
        <f t="shared" si="366"/>
        <v>2.1843223599682031</v>
      </c>
      <c r="F2250" s="425">
        <f t="shared" si="364"/>
        <v>2.1578346967570763</v>
      </c>
      <c r="G2250" s="717"/>
      <c r="H2250" s="229">
        <v>4735</v>
      </c>
      <c r="I2250" s="229">
        <v>893</v>
      </c>
      <c r="J2250" s="229">
        <v>0</v>
      </c>
      <c r="K2250" s="229">
        <v>0</v>
      </c>
      <c r="L2250" s="229">
        <v>1044</v>
      </c>
      <c r="M2250" s="717"/>
      <c r="N2250" s="737">
        <f t="shared" si="356"/>
        <v>6672</v>
      </c>
      <c r="O2250" s="729">
        <f t="shared" si="377"/>
        <v>0.70968225419664266</v>
      </c>
      <c r="P2250" s="729">
        <f t="shared" si="378"/>
        <v>0.13384292565947242</v>
      </c>
      <c r="Q2250" s="729">
        <f t="shared" si="379"/>
        <v>0</v>
      </c>
      <c r="R2250" s="729">
        <f t="shared" si="380"/>
        <v>0</v>
      </c>
      <c r="S2250" s="729">
        <f t="shared" si="381"/>
        <v>0.15647482014388489</v>
      </c>
      <c r="U2250" s="738">
        <f t="shared" si="382"/>
        <v>-1043.8800000000001</v>
      </c>
      <c r="V2250" s="645">
        <f t="shared" si="383"/>
        <v>1.9104176747994948</v>
      </c>
      <c r="W2250" s="428">
        <f t="shared" si="367"/>
        <v>2.2205548451429062</v>
      </c>
      <c r="X2250" s="425">
        <f t="shared" si="365"/>
        <v>2.1525127448666463</v>
      </c>
    </row>
    <row r="2251" spans="1:31" s="350" customFormat="1" x14ac:dyDescent="0.2">
      <c r="A2251" s="695">
        <v>45254</v>
      </c>
      <c r="E2251" s="696">
        <f t="shared" si="366"/>
        <v>2.1843223599682031</v>
      </c>
      <c r="F2251" s="696">
        <f t="shared" si="364"/>
        <v>2.1578346967570763</v>
      </c>
      <c r="G2251" s="717"/>
      <c r="H2251" s="736"/>
      <c r="I2251" s="736"/>
      <c r="J2251" s="736"/>
      <c r="K2251" s="736"/>
      <c r="L2251" s="736"/>
      <c r="M2251" s="717"/>
      <c r="N2251" s="350">
        <f t="shared" si="356"/>
        <v>0</v>
      </c>
      <c r="O2251" s="732"/>
      <c r="P2251" s="732"/>
      <c r="Q2251" s="732"/>
      <c r="R2251" s="732"/>
      <c r="S2251" s="732"/>
      <c r="V2251" s="751"/>
      <c r="W2251" s="696">
        <f t="shared" si="367"/>
        <v>2.2205548451429062</v>
      </c>
      <c r="X2251" s="696">
        <f t="shared" si="365"/>
        <v>2.1525127448666463</v>
      </c>
    </row>
    <row r="2252" spans="1:31" x14ac:dyDescent="0.2">
      <c r="A2252" s="157">
        <v>45257</v>
      </c>
      <c r="B2252">
        <v>5404.44</v>
      </c>
      <c r="C2252">
        <v>270811</v>
      </c>
      <c r="D2252" s="645">
        <f t="shared" ref="D2252:D2262" si="384">(B2252/C2252)*100</f>
        <v>1.9956501028392495</v>
      </c>
      <c r="E2252" s="428">
        <f t="shared" si="366"/>
        <v>2.1843223599682031</v>
      </c>
      <c r="F2252" s="425">
        <f t="shared" si="364"/>
        <v>2.1578346967570763</v>
      </c>
      <c r="G2252" s="717"/>
      <c r="H2252" s="229">
        <v>5255</v>
      </c>
      <c r="I2252" s="229">
        <v>0</v>
      </c>
      <c r="J2252" s="229">
        <v>0</v>
      </c>
      <c r="K2252" s="229">
        <v>0</v>
      </c>
      <c r="L2252" s="229">
        <v>0</v>
      </c>
      <c r="M2252" s="717"/>
      <c r="N2252" s="737">
        <f t="shared" si="356"/>
        <v>5255</v>
      </c>
      <c r="O2252" s="729">
        <f t="shared" ref="O2252:O2255" si="385">H2252/N2252</f>
        <v>1</v>
      </c>
      <c r="P2252" s="729">
        <f t="shared" ref="P2252:P2255" si="386">I2252/N2252</f>
        <v>0</v>
      </c>
      <c r="Q2252" s="729">
        <f t="shared" ref="Q2252:Q2255" si="387">J2252/N2252</f>
        <v>0</v>
      </c>
      <c r="R2252" s="729">
        <f t="shared" ref="R2252:R2255" si="388">K2252/N2252</f>
        <v>0</v>
      </c>
      <c r="S2252" s="729">
        <f t="shared" ref="S2252:S2255" si="389">L2252/N2252</f>
        <v>0</v>
      </c>
      <c r="U2252" s="738">
        <f t="shared" ref="U2252:U2255" si="390">B2252-N2252</f>
        <v>149.4399999999996</v>
      </c>
      <c r="V2252" s="645">
        <f t="shared" ref="V2252:V2255" si="391">(N2252/C2252)*100</f>
        <v>1.9404677062600855</v>
      </c>
      <c r="W2252" s="428">
        <f t="shared" si="367"/>
        <v>2.2205548451429062</v>
      </c>
      <c r="X2252" s="425">
        <f t="shared" si="365"/>
        <v>2.1525127448666463</v>
      </c>
    </row>
    <row r="2253" spans="1:31" x14ac:dyDescent="0.2">
      <c r="A2253" s="157">
        <v>45258</v>
      </c>
      <c r="B2253">
        <v>6994.49</v>
      </c>
      <c r="C2253">
        <v>255887</v>
      </c>
      <c r="D2253" s="645">
        <f t="shared" si="384"/>
        <v>2.7334292089867795</v>
      </c>
      <c r="E2253" s="428">
        <f t="shared" si="366"/>
        <v>2.1843223599682031</v>
      </c>
      <c r="F2253" s="425">
        <f t="shared" si="364"/>
        <v>2.1578346967570763</v>
      </c>
      <c r="G2253" s="717"/>
      <c r="H2253" s="229">
        <v>4087</v>
      </c>
      <c r="I2253" s="229">
        <v>3381</v>
      </c>
      <c r="J2253" s="229">
        <v>9</v>
      </c>
      <c r="K2253" s="229">
        <v>0</v>
      </c>
      <c r="L2253" s="229">
        <v>0</v>
      </c>
      <c r="M2253" s="717"/>
      <c r="N2253" s="737">
        <f t="shared" si="356"/>
        <v>7477</v>
      </c>
      <c r="O2253" s="729">
        <f t="shared" si="385"/>
        <v>0.54660960278186443</v>
      </c>
      <c r="P2253" s="729">
        <f t="shared" si="386"/>
        <v>0.45218670589808746</v>
      </c>
      <c r="Q2253" s="729">
        <f t="shared" si="387"/>
        <v>1.2036913200481477E-3</v>
      </c>
      <c r="R2253" s="729">
        <f t="shared" si="388"/>
        <v>0</v>
      </c>
      <c r="S2253" s="729">
        <f t="shared" si="389"/>
        <v>0</v>
      </c>
      <c r="U2253" s="738">
        <f t="shared" si="390"/>
        <v>-482.51000000000022</v>
      </c>
      <c r="V2253" s="645">
        <f t="shared" si="391"/>
        <v>2.9219929109333416</v>
      </c>
      <c r="W2253" s="428">
        <f t="shared" si="367"/>
        <v>2.2205548451429062</v>
      </c>
      <c r="X2253" s="425">
        <f t="shared" si="365"/>
        <v>2.1525127448666463</v>
      </c>
    </row>
    <row r="2254" spans="1:31" x14ac:dyDescent="0.2">
      <c r="A2254" s="157">
        <v>45259</v>
      </c>
      <c r="B2254">
        <v>3527.78</v>
      </c>
      <c r="C2254">
        <v>359409</v>
      </c>
      <c r="D2254" s="645">
        <f t="shared" si="384"/>
        <v>0.98155026724428174</v>
      </c>
      <c r="E2254" s="428">
        <f t="shared" si="366"/>
        <v>2.1843223599682031</v>
      </c>
      <c r="F2254" s="425">
        <f t="shared" si="364"/>
        <v>2.1578346967570763</v>
      </c>
      <c r="G2254" s="717"/>
      <c r="H2254" s="229">
        <v>3036</v>
      </c>
      <c r="I2254" s="229">
        <v>492</v>
      </c>
      <c r="J2254" s="229">
        <v>0</v>
      </c>
      <c r="K2254" s="229">
        <v>0</v>
      </c>
      <c r="L2254" s="229">
        <v>0</v>
      </c>
      <c r="M2254" s="717"/>
      <c r="N2254" s="737">
        <f t="shared" si="356"/>
        <v>3528</v>
      </c>
      <c r="O2254" s="729">
        <f t="shared" si="385"/>
        <v>0.86054421768707479</v>
      </c>
      <c r="P2254" s="729">
        <f t="shared" si="386"/>
        <v>0.13945578231292516</v>
      </c>
      <c r="Q2254" s="729">
        <f t="shared" si="387"/>
        <v>0</v>
      </c>
      <c r="R2254" s="729">
        <f t="shared" si="388"/>
        <v>0</v>
      </c>
      <c r="S2254" s="729">
        <f t="shared" si="389"/>
        <v>0</v>
      </c>
      <c r="U2254" s="738">
        <f t="shared" si="390"/>
        <v>-0.21999999999979991</v>
      </c>
      <c r="V2254" s="645">
        <f t="shared" si="391"/>
        <v>0.98161147884443622</v>
      </c>
      <c r="W2254" s="428">
        <f t="shared" si="367"/>
        <v>2.2205548451429062</v>
      </c>
      <c r="X2254" s="425">
        <f t="shared" si="365"/>
        <v>2.1525127448666463</v>
      </c>
    </row>
    <row r="2255" spans="1:31" ht="12.6" customHeight="1" x14ac:dyDescent="0.2">
      <c r="A2255" s="157">
        <v>45260</v>
      </c>
      <c r="B2255">
        <v>6094.66</v>
      </c>
      <c r="C2255">
        <v>342492</v>
      </c>
      <c r="D2255" s="645">
        <f t="shared" si="384"/>
        <v>1.7795043387874754</v>
      </c>
      <c r="E2255" s="428">
        <f t="shared" si="366"/>
        <v>2.1843223599682031</v>
      </c>
      <c r="F2255" s="425">
        <f t="shared" si="364"/>
        <v>2.1578346967570763</v>
      </c>
      <c r="G2255" s="717"/>
      <c r="H2255" s="229">
        <v>4639</v>
      </c>
      <c r="I2255" s="229">
        <v>1175</v>
      </c>
      <c r="J2255" s="229">
        <v>328</v>
      </c>
      <c r="K2255" s="229">
        <v>0</v>
      </c>
      <c r="L2255" s="229">
        <v>499</v>
      </c>
      <c r="M2255" s="717"/>
      <c r="N2255" s="737">
        <f t="shared" si="356"/>
        <v>6641</v>
      </c>
      <c r="O2255" s="729">
        <f t="shared" si="385"/>
        <v>0.69853937659990961</v>
      </c>
      <c r="P2255" s="729">
        <f t="shared" si="386"/>
        <v>0.17693118506249059</v>
      </c>
      <c r="Q2255" s="729">
        <f t="shared" si="387"/>
        <v>4.9390152085529285E-2</v>
      </c>
      <c r="R2255" s="729">
        <f t="shared" si="388"/>
        <v>0</v>
      </c>
      <c r="S2255" s="729">
        <f t="shared" si="389"/>
        <v>7.5139286252070475E-2</v>
      </c>
      <c r="U2255" s="738">
        <f t="shared" si="390"/>
        <v>-546.34000000000015</v>
      </c>
      <c r="V2255" s="645">
        <f t="shared" si="391"/>
        <v>1.9390233932471417</v>
      </c>
      <c r="W2255" s="428">
        <f t="shared" si="367"/>
        <v>2.2205548451429062</v>
      </c>
      <c r="X2255" s="425">
        <f t="shared" si="365"/>
        <v>2.1525127448666463</v>
      </c>
    </row>
    <row r="2256" spans="1:31" s="350" customFormat="1" x14ac:dyDescent="0.2">
      <c r="A2256" s="768">
        <v>45261</v>
      </c>
      <c r="B2256" s="769"/>
      <c r="C2256" s="769"/>
      <c r="D2256" s="769"/>
      <c r="E2256" s="770">
        <f>AVERAGE(D2256:D2269)</f>
        <v>1.9287347618918211</v>
      </c>
      <c r="F2256" s="770">
        <f t="shared" si="364"/>
        <v>2.1578346967570763</v>
      </c>
      <c r="G2256" s="726"/>
      <c r="H2256" s="771"/>
      <c r="I2256" s="771"/>
      <c r="J2256" s="771"/>
      <c r="K2256" s="771"/>
      <c r="L2256" s="771"/>
      <c r="M2256" s="726"/>
      <c r="N2256" s="769">
        <f t="shared" si="356"/>
        <v>0</v>
      </c>
      <c r="O2256" s="772"/>
      <c r="P2256" s="772"/>
      <c r="Q2256" s="772"/>
      <c r="R2256" s="772"/>
      <c r="S2256" s="772"/>
      <c r="T2256" s="769"/>
      <c r="U2256" s="769"/>
      <c r="V2256" s="773"/>
      <c r="W2256" s="770">
        <f>AVERAGE(V2256:V2269)</f>
        <v>1.9363051095130064</v>
      </c>
      <c r="X2256" s="770">
        <f t="shared" si="365"/>
        <v>2.1525127448666463</v>
      </c>
      <c r="Y2256" s="769"/>
      <c r="Z2256" s="769"/>
      <c r="AA2256" s="769"/>
      <c r="AB2256" s="769"/>
      <c r="AC2256" s="769"/>
      <c r="AD2256" s="769"/>
      <c r="AE2256" s="769"/>
    </row>
    <row r="2257" spans="1:31" x14ac:dyDescent="0.2">
      <c r="A2257" s="157">
        <v>45264</v>
      </c>
      <c r="B2257">
        <v>9058.7800000000007</v>
      </c>
      <c r="C2257">
        <v>376753</v>
      </c>
      <c r="D2257" s="645">
        <f t="shared" si="384"/>
        <v>2.404434735755256</v>
      </c>
      <c r="E2257" s="307">
        <f>AVERAGE(D2257:D2269)</f>
        <v>1.9287347618918211</v>
      </c>
      <c r="F2257" s="425">
        <f t="shared" si="364"/>
        <v>2.1578346967570763</v>
      </c>
      <c r="G2257" s="717"/>
      <c r="H2257" s="229">
        <v>8561</v>
      </c>
      <c r="I2257" s="229">
        <v>426</v>
      </c>
      <c r="J2257" s="229">
        <v>0</v>
      </c>
      <c r="K2257" s="229">
        <v>0</v>
      </c>
      <c r="L2257" s="229">
        <v>0</v>
      </c>
      <c r="M2257" s="717"/>
      <c r="N2257" s="737">
        <f t="shared" si="356"/>
        <v>8987</v>
      </c>
      <c r="O2257" s="729">
        <f t="shared" ref="O2257:O2265" si="392">H2257/N2257</f>
        <v>0.95259819739623897</v>
      </c>
      <c r="P2257" s="729">
        <f t="shared" ref="P2257:P2265" si="393">I2257/N2257</f>
        <v>4.7401802603760985E-2</v>
      </c>
      <c r="Q2257" s="729">
        <f t="shared" ref="Q2257:Q2265" si="394">J2257/N2257</f>
        <v>0</v>
      </c>
      <c r="R2257" s="729">
        <f t="shared" ref="R2257:R2265" si="395">K2257/N2257</f>
        <v>0</v>
      </c>
      <c r="S2257" s="729">
        <f t="shared" ref="S2257:S2265" si="396">L2257/N2257</f>
        <v>0</v>
      </c>
      <c r="U2257" s="738">
        <f t="shared" ref="U2257:U2265" si="397">B2257-N2257</f>
        <v>71.780000000000655</v>
      </c>
      <c r="V2257" s="645">
        <f t="shared" ref="V2257:V2265" si="398">(N2257/C2257)*100</f>
        <v>2.3853824654349136</v>
      </c>
      <c r="W2257" s="307">
        <f>AVERAGE(V2257:V2269)</f>
        <v>1.9363051095130064</v>
      </c>
      <c r="X2257" s="425">
        <f t="shared" si="365"/>
        <v>2.1525127448666463</v>
      </c>
      <c r="Z2257" s="759">
        <v>45261</v>
      </c>
      <c r="AA2257" s="760">
        <f>AVERAGE(O2256:O2269)</f>
        <v>0.81691297464149215</v>
      </c>
      <c r="AB2257" s="760">
        <f>AVERAGE(P2256:P2269)</f>
        <v>0.1267479120887087</v>
      </c>
      <c r="AC2257" s="760">
        <f>AVERAGE(Q2256:Q2269)</f>
        <v>2.8202158242344785E-2</v>
      </c>
      <c r="AD2257" s="760">
        <f>AVERAGE(R2256:R2269)</f>
        <v>0</v>
      </c>
      <c r="AE2257" s="760">
        <f>AVERAGE(S2256:S2269)</f>
        <v>2.8136955027454266E-2</v>
      </c>
    </row>
    <row r="2258" spans="1:31" x14ac:dyDescent="0.2">
      <c r="A2258" s="157">
        <v>45265</v>
      </c>
      <c r="B2258">
        <v>6383.38</v>
      </c>
      <c r="C2258">
        <v>316451</v>
      </c>
      <c r="D2258" s="645">
        <f t="shared" si="384"/>
        <v>2.0171780149217411</v>
      </c>
      <c r="E2258" s="428">
        <f>$E$2257</f>
        <v>1.9287347618918211</v>
      </c>
      <c r="F2258" s="425">
        <f t="shared" si="364"/>
        <v>2.1578346967570763</v>
      </c>
      <c r="G2258" s="717"/>
      <c r="H2258" s="229">
        <v>6338</v>
      </c>
      <c r="I2258" s="229">
        <v>161</v>
      </c>
      <c r="J2258" s="229">
        <v>0</v>
      </c>
      <c r="K2258" s="229">
        <v>0</v>
      </c>
      <c r="L2258" s="229">
        <v>0</v>
      </c>
      <c r="M2258" s="717"/>
      <c r="N2258" s="737">
        <f t="shared" si="356"/>
        <v>6499</v>
      </c>
      <c r="O2258" s="729">
        <f t="shared" si="392"/>
        <v>0.97522695799353742</v>
      </c>
      <c r="P2258" s="729">
        <f t="shared" si="393"/>
        <v>2.4773042006462534E-2</v>
      </c>
      <c r="Q2258" s="729">
        <f t="shared" si="394"/>
        <v>0</v>
      </c>
      <c r="R2258" s="729">
        <f t="shared" si="395"/>
        <v>0</v>
      </c>
      <c r="S2258" s="729">
        <f t="shared" si="396"/>
        <v>0</v>
      </c>
      <c r="U2258" s="738">
        <f t="shared" si="397"/>
        <v>-115.61999999999989</v>
      </c>
      <c r="V2258" s="645">
        <f t="shared" si="398"/>
        <v>2.0537144771228406</v>
      </c>
      <c r="W2258" s="428">
        <f>$W$2257</f>
        <v>1.9363051095130064</v>
      </c>
      <c r="X2258" s="425">
        <f t="shared" si="365"/>
        <v>2.1525127448666463</v>
      </c>
    </row>
    <row r="2259" spans="1:31" x14ac:dyDescent="0.2">
      <c r="A2259" s="157">
        <v>45266</v>
      </c>
      <c r="B2259">
        <v>7100.43</v>
      </c>
      <c r="C2259">
        <v>362339</v>
      </c>
      <c r="D2259" s="645">
        <f t="shared" si="384"/>
        <v>1.9596096473192233</v>
      </c>
      <c r="E2259" s="428">
        <f t="shared" ref="E2259:E2269" si="399">$E$2257</f>
        <v>1.9287347618918211</v>
      </c>
      <c r="F2259" s="425">
        <f t="shared" si="364"/>
        <v>2.1578346967570763</v>
      </c>
      <c r="G2259" s="717"/>
      <c r="H2259" s="229">
        <v>4560</v>
      </c>
      <c r="I2259" s="229">
        <v>2206</v>
      </c>
      <c r="J2259" s="229">
        <v>745</v>
      </c>
      <c r="K2259" s="229">
        <v>0</v>
      </c>
      <c r="L2259" s="229">
        <v>0</v>
      </c>
      <c r="M2259" s="717"/>
      <c r="N2259" s="737">
        <f t="shared" si="356"/>
        <v>7511</v>
      </c>
      <c r="O2259" s="729">
        <f t="shared" si="392"/>
        <v>0.60710957262681398</v>
      </c>
      <c r="P2259" s="729">
        <f t="shared" si="393"/>
        <v>0.29370256956463853</v>
      </c>
      <c r="Q2259" s="729">
        <f t="shared" si="394"/>
        <v>9.9187857808547469E-2</v>
      </c>
      <c r="R2259" s="729">
        <f t="shared" si="395"/>
        <v>0</v>
      </c>
      <c r="S2259" s="729">
        <f t="shared" si="396"/>
        <v>0</v>
      </c>
      <c r="U2259" s="738">
        <f t="shared" si="397"/>
        <v>-410.56999999999971</v>
      </c>
      <c r="V2259" s="645">
        <f t="shared" si="398"/>
        <v>2.0729206626943277</v>
      </c>
      <c r="W2259" s="428">
        <f t="shared" ref="W2259:W2265" si="400">$W$2257</f>
        <v>1.9363051095130064</v>
      </c>
      <c r="X2259" s="425">
        <f t="shared" si="365"/>
        <v>2.1525127448666463</v>
      </c>
    </row>
    <row r="2260" spans="1:31" x14ac:dyDescent="0.2">
      <c r="A2260" s="157">
        <v>45267</v>
      </c>
      <c r="B2260">
        <v>7238.08</v>
      </c>
      <c r="C2260">
        <v>348472</v>
      </c>
      <c r="D2260" s="645">
        <f t="shared" si="384"/>
        <v>2.0770908423058381</v>
      </c>
      <c r="E2260" s="428">
        <f t="shared" si="399"/>
        <v>1.9287347618918211</v>
      </c>
      <c r="F2260" s="425">
        <f t="shared" si="364"/>
        <v>2.1578346967570763</v>
      </c>
      <c r="G2260" s="717"/>
      <c r="H2260" s="229">
        <v>6175</v>
      </c>
      <c r="I2260" s="229">
        <v>371</v>
      </c>
      <c r="J2260" s="229">
        <v>167</v>
      </c>
      <c r="K2260" s="229">
        <v>0</v>
      </c>
      <c r="L2260" s="229">
        <v>0</v>
      </c>
      <c r="M2260" s="717"/>
      <c r="N2260" s="737">
        <f t="shared" si="356"/>
        <v>6713</v>
      </c>
      <c r="O2260" s="729">
        <f t="shared" si="392"/>
        <v>0.91985699389244746</v>
      </c>
      <c r="P2260" s="729">
        <f t="shared" si="393"/>
        <v>5.526590198123045E-2</v>
      </c>
      <c r="Q2260" s="729">
        <f t="shared" si="394"/>
        <v>2.4877104126322061E-2</v>
      </c>
      <c r="R2260" s="729">
        <f t="shared" si="395"/>
        <v>0</v>
      </c>
      <c r="S2260" s="729">
        <f t="shared" si="396"/>
        <v>0</v>
      </c>
      <c r="U2260" s="738">
        <f t="shared" si="397"/>
        <v>525.07999999999993</v>
      </c>
      <c r="V2260" s="645">
        <f t="shared" si="398"/>
        <v>1.9264101563396772</v>
      </c>
      <c r="W2260" s="428">
        <f t="shared" si="400"/>
        <v>1.9363051095130064</v>
      </c>
      <c r="X2260" s="425">
        <f t="shared" si="365"/>
        <v>2.1525127448666463</v>
      </c>
    </row>
    <row r="2261" spans="1:31" x14ac:dyDescent="0.2">
      <c r="A2261" s="157">
        <v>45268</v>
      </c>
      <c r="B2261">
        <v>5971.72</v>
      </c>
      <c r="C2261">
        <v>335194</v>
      </c>
      <c r="D2261" s="645">
        <f t="shared" si="384"/>
        <v>1.7815712691754626</v>
      </c>
      <c r="E2261" s="428">
        <f t="shared" si="399"/>
        <v>1.9287347618918211</v>
      </c>
      <c r="F2261" s="425">
        <f t="shared" si="364"/>
        <v>2.1578346967570763</v>
      </c>
      <c r="G2261" s="717"/>
      <c r="H2261" s="229">
        <v>5079</v>
      </c>
      <c r="I2261" s="229">
        <v>896</v>
      </c>
      <c r="J2261" s="229">
        <v>0</v>
      </c>
      <c r="K2261" s="229">
        <v>0</v>
      </c>
      <c r="L2261" s="229">
        <v>331</v>
      </c>
      <c r="M2261" s="717"/>
      <c r="N2261" s="737">
        <f t="shared" si="356"/>
        <v>6306</v>
      </c>
      <c r="O2261" s="729">
        <f t="shared" si="392"/>
        <v>0.80542340627973363</v>
      </c>
      <c r="P2261" s="729">
        <f t="shared" si="393"/>
        <v>0.14208690136378052</v>
      </c>
      <c r="Q2261" s="729">
        <f t="shared" si="394"/>
        <v>0</v>
      </c>
      <c r="R2261" s="729">
        <f t="shared" si="395"/>
        <v>0</v>
      </c>
      <c r="S2261" s="729">
        <f t="shared" si="396"/>
        <v>5.2489692356485887E-2</v>
      </c>
      <c r="U2261" s="738">
        <f t="shared" si="397"/>
        <v>-334.27999999999975</v>
      </c>
      <c r="V2261" s="645">
        <f t="shared" si="398"/>
        <v>1.8812985912635669</v>
      </c>
      <c r="W2261" s="428">
        <f t="shared" si="400"/>
        <v>1.9363051095130064</v>
      </c>
      <c r="X2261" s="425">
        <f t="shared" si="365"/>
        <v>2.1525127448666463</v>
      </c>
    </row>
    <row r="2262" spans="1:31" x14ac:dyDescent="0.2">
      <c r="A2262" s="157">
        <v>45271</v>
      </c>
      <c r="B2262">
        <v>6284.49</v>
      </c>
      <c r="C2262">
        <v>334098</v>
      </c>
      <c r="D2262" s="645">
        <f t="shared" si="384"/>
        <v>1.8810319127920547</v>
      </c>
      <c r="E2262" s="428">
        <f t="shared" si="399"/>
        <v>1.9287347618918211</v>
      </c>
      <c r="F2262" s="425">
        <f t="shared" si="364"/>
        <v>2.1578346967570763</v>
      </c>
      <c r="G2262" s="717"/>
      <c r="H2262" s="229">
        <v>5425</v>
      </c>
      <c r="I2262" s="229">
        <v>823</v>
      </c>
      <c r="J2262" s="229">
        <v>0</v>
      </c>
      <c r="K2262" s="229">
        <v>0</v>
      </c>
      <c r="L2262" s="229">
        <v>0</v>
      </c>
      <c r="M2262" s="717"/>
      <c r="N2262" s="737">
        <f t="shared" si="356"/>
        <v>6248</v>
      </c>
      <c r="O2262" s="729">
        <f t="shared" si="392"/>
        <v>0.86827784891165172</v>
      </c>
      <c r="P2262" s="729">
        <f t="shared" si="393"/>
        <v>0.13172215108834828</v>
      </c>
      <c r="Q2262" s="729">
        <f t="shared" si="394"/>
        <v>0</v>
      </c>
      <c r="R2262" s="729">
        <f t="shared" si="395"/>
        <v>0</v>
      </c>
      <c r="S2262" s="729">
        <f t="shared" si="396"/>
        <v>0</v>
      </c>
      <c r="U2262" s="738">
        <f t="shared" si="397"/>
        <v>36.489999999999782</v>
      </c>
      <c r="V2262" s="645">
        <f t="shared" si="398"/>
        <v>1.8701099677340183</v>
      </c>
      <c r="W2262" s="428">
        <f t="shared" si="400"/>
        <v>1.9363051095130064</v>
      </c>
      <c r="X2262" s="425">
        <f t="shared" si="365"/>
        <v>2.1525127448666463</v>
      </c>
    </row>
    <row r="2263" spans="1:31" x14ac:dyDescent="0.2">
      <c r="A2263" s="157">
        <v>45272</v>
      </c>
      <c r="B2263">
        <v>7422.82</v>
      </c>
      <c r="C2263">
        <v>354662</v>
      </c>
      <c r="D2263" s="645">
        <f>(B2263/C2263)*100</f>
        <v>2.0929279144650397</v>
      </c>
      <c r="E2263" s="428">
        <f t="shared" si="399"/>
        <v>1.9287347618918211</v>
      </c>
      <c r="F2263" s="425">
        <f t="shared" si="364"/>
        <v>2.1578346967570763</v>
      </c>
      <c r="G2263" s="717"/>
      <c r="H2263" s="229">
        <v>5766</v>
      </c>
      <c r="I2263" s="229">
        <v>102</v>
      </c>
      <c r="J2263" s="229">
        <v>1575</v>
      </c>
      <c r="K2263" s="229">
        <v>0</v>
      </c>
      <c r="L2263" s="229">
        <v>0</v>
      </c>
      <c r="M2263" s="717"/>
      <c r="N2263" s="737">
        <f t="shared" si="356"/>
        <v>7443</v>
      </c>
      <c r="O2263" s="729">
        <f t="shared" si="392"/>
        <v>0.77468762595727525</v>
      </c>
      <c r="P2263" s="729">
        <f t="shared" si="393"/>
        <v>1.3704151551793631E-2</v>
      </c>
      <c r="Q2263" s="729">
        <f t="shared" si="394"/>
        <v>0.21160822249093109</v>
      </c>
      <c r="R2263" s="729">
        <f t="shared" si="395"/>
        <v>0</v>
      </c>
      <c r="S2263" s="729">
        <f t="shared" si="396"/>
        <v>0</v>
      </c>
      <c r="U2263" s="738">
        <f t="shared" si="397"/>
        <v>-20.180000000000291</v>
      </c>
      <c r="V2263" s="645">
        <f t="shared" si="398"/>
        <v>2.0986178389565278</v>
      </c>
      <c r="W2263" s="428">
        <f t="shared" si="400"/>
        <v>1.9363051095130064</v>
      </c>
      <c r="X2263" s="425">
        <f t="shared" si="365"/>
        <v>2.1525127448666463</v>
      </c>
    </row>
    <row r="2264" spans="1:31" x14ac:dyDescent="0.2">
      <c r="A2264" s="157">
        <v>45273</v>
      </c>
      <c r="B2264">
        <v>5060.71</v>
      </c>
      <c r="C2264">
        <v>360453</v>
      </c>
      <c r="D2264" s="645">
        <f t="shared" ref="D2264:D2265" si="401">(B2264/C2264)*100</f>
        <v>1.4039860952745573</v>
      </c>
      <c r="E2264" s="428">
        <f t="shared" si="399"/>
        <v>1.9287347618918211</v>
      </c>
      <c r="F2264" s="425">
        <f t="shared" si="364"/>
        <v>2.1578346967570763</v>
      </c>
      <c r="G2264" s="717"/>
      <c r="H2264" s="229">
        <v>4562</v>
      </c>
      <c r="I2264" s="229">
        <v>0</v>
      </c>
      <c r="J2264" s="229">
        <v>0</v>
      </c>
      <c r="K2264" s="229">
        <v>0</v>
      </c>
      <c r="L2264" s="229">
        <v>0</v>
      </c>
      <c r="M2264" s="717"/>
      <c r="N2264" s="737">
        <f t="shared" si="356"/>
        <v>4562</v>
      </c>
      <c r="O2264" s="729">
        <f t="shared" si="392"/>
        <v>1</v>
      </c>
      <c r="P2264" s="729">
        <f t="shared" si="393"/>
        <v>0</v>
      </c>
      <c r="Q2264" s="729">
        <f t="shared" si="394"/>
        <v>0</v>
      </c>
      <c r="R2264" s="729">
        <f t="shared" si="395"/>
        <v>0</v>
      </c>
      <c r="S2264" s="729">
        <f t="shared" si="396"/>
        <v>0</v>
      </c>
      <c r="U2264" s="738">
        <f t="shared" si="397"/>
        <v>498.71000000000004</v>
      </c>
      <c r="V2264" s="645">
        <f t="shared" si="398"/>
        <v>1.2656296382607441</v>
      </c>
      <c r="W2264" s="428">
        <f t="shared" si="400"/>
        <v>1.9363051095130064</v>
      </c>
      <c r="X2264" s="425">
        <f t="shared" si="365"/>
        <v>2.1525127448666463</v>
      </c>
    </row>
    <row r="2265" spans="1:31" x14ac:dyDescent="0.2">
      <c r="A2265" s="157">
        <v>45274</v>
      </c>
      <c r="B2265">
        <v>7033.24</v>
      </c>
      <c r="C2265">
        <v>374152</v>
      </c>
      <c r="D2265" s="645">
        <f t="shared" si="401"/>
        <v>1.8797814791849301</v>
      </c>
      <c r="E2265" s="428">
        <f t="shared" si="399"/>
        <v>1.9287347618918211</v>
      </c>
      <c r="F2265" s="425">
        <f t="shared" si="364"/>
        <v>2.1578346967570763</v>
      </c>
      <c r="G2265" s="717"/>
      <c r="H2265" s="229">
        <v>4785</v>
      </c>
      <c r="I2265" s="229">
        <v>1754</v>
      </c>
      <c r="J2265" s="229">
        <v>0</v>
      </c>
      <c r="K2265" s="229">
        <v>0</v>
      </c>
      <c r="L2265" s="229">
        <v>499</v>
      </c>
      <c r="M2265" s="717"/>
      <c r="N2265" s="737">
        <f t="shared" si="356"/>
        <v>7038</v>
      </c>
      <c r="O2265" s="729">
        <f t="shared" si="392"/>
        <v>0.6798806479113384</v>
      </c>
      <c r="P2265" s="729">
        <f t="shared" si="393"/>
        <v>0.24921852799090652</v>
      </c>
      <c r="Q2265" s="729">
        <f t="shared" si="394"/>
        <v>0</v>
      </c>
      <c r="R2265" s="729">
        <f t="shared" si="395"/>
        <v>0</v>
      </c>
      <c r="S2265" s="729">
        <f t="shared" si="396"/>
        <v>7.0900824097755041E-2</v>
      </c>
      <c r="U2265" s="738">
        <f t="shared" si="397"/>
        <v>-4.7600000000002183</v>
      </c>
      <c r="V2265" s="645">
        <f t="shared" si="398"/>
        <v>1.8810536894096519</v>
      </c>
      <c r="W2265" s="428">
        <f t="shared" si="400"/>
        <v>1.9363051095130064</v>
      </c>
      <c r="X2265" s="425">
        <f t="shared" si="365"/>
        <v>2.1525127448666463</v>
      </c>
    </row>
    <row r="2266" spans="1:31" s="350" customFormat="1" x14ac:dyDescent="0.2">
      <c r="A2266" s="695">
        <v>45275</v>
      </c>
      <c r="E2266" s="696">
        <f t="shared" si="399"/>
        <v>1.9287347618918211</v>
      </c>
      <c r="F2266" s="696">
        <f t="shared" si="364"/>
        <v>2.1578346967570763</v>
      </c>
      <c r="G2266" s="717"/>
      <c r="H2266" s="736"/>
      <c r="I2266" s="736"/>
      <c r="J2266" s="736"/>
      <c r="K2266" s="736"/>
      <c r="L2266" s="736"/>
      <c r="M2266" s="717"/>
      <c r="N2266" s="350">
        <f t="shared" si="356"/>
        <v>0</v>
      </c>
      <c r="O2266" s="732"/>
      <c r="P2266" s="732"/>
      <c r="Q2266" s="732"/>
      <c r="R2266" s="732"/>
      <c r="S2266" s="732"/>
      <c r="V2266" s="751"/>
      <c r="W2266" s="696">
        <v>1.9114467162420985</v>
      </c>
      <c r="X2266" s="696">
        <f t="shared" si="365"/>
        <v>2.1525127448666463</v>
      </c>
    </row>
    <row r="2267" spans="1:31" x14ac:dyDescent="0.2">
      <c r="A2267" s="157">
        <v>45278</v>
      </c>
      <c r="B2267">
        <v>5966.37</v>
      </c>
      <c r="C2267">
        <v>352453</v>
      </c>
      <c r="D2267" s="645">
        <f t="shared" ref="D2267:D2289" si="402">(B2267/C2267)*100</f>
        <v>1.6928129424348779</v>
      </c>
      <c r="E2267" s="428">
        <f t="shared" si="399"/>
        <v>1.9287347618918211</v>
      </c>
      <c r="F2267" s="425">
        <f t="shared" si="364"/>
        <v>2.1578346967570763</v>
      </c>
      <c r="G2267" s="717"/>
      <c r="H2267" s="229">
        <v>5020</v>
      </c>
      <c r="I2267" s="229">
        <v>100</v>
      </c>
      <c r="J2267" s="229">
        <v>18</v>
      </c>
      <c r="K2267" s="229">
        <v>0</v>
      </c>
      <c r="L2267" s="229">
        <v>1401</v>
      </c>
      <c r="M2267" s="717"/>
      <c r="N2267" s="737">
        <f t="shared" si="356"/>
        <v>6539</v>
      </c>
      <c r="O2267" s="729">
        <f t="shared" ref="O2267:O2269" si="403">H2267/N2267</f>
        <v>0.76770148340724886</v>
      </c>
      <c r="P2267" s="729">
        <f t="shared" ref="P2267:P2269" si="404">I2267/N2267</f>
        <v>1.5292858235204159E-2</v>
      </c>
      <c r="Q2267" s="729">
        <f t="shared" ref="Q2267:Q2269" si="405">J2267/N2267</f>
        <v>2.7527144823367485E-3</v>
      </c>
      <c r="R2267" s="729">
        <f t="shared" ref="R2267:R2269" si="406">K2267/N2267</f>
        <v>0</v>
      </c>
      <c r="S2267" s="729">
        <f t="shared" ref="S2267:S2269" si="407">L2267/N2267</f>
        <v>0.21425294387521027</v>
      </c>
      <c r="U2267" s="738">
        <f t="shared" ref="U2267:U2269" si="408">B2267-N2267</f>
        <v>-572.63000000000011</v>
      </c>
      <c r="V2267" s="645">
        <f t="shared" ref="V2267:V2269" si="409">(N2267/C2267)*100</f>
        <v>1.8552828320371795</v>
      </c>
      <c r="W2267" s="428">
        <v>1.9114467162420985</v>
      </c>
      <c r="X2267" s="425">
        <f t="shared" si="365"/>
        <v>2.1525127448666463</v>
      </c>
    </row>
    <row r="2268" spans="1:31" x14ac:dyDescent="0.2">
      <c r="A2268" s="157">
        <v>45279</v>
      </c>
      <c r="B2268">
        <v>6998.66</v>
      </c>
      <c r="C2268">
        <v>314467</v>
      </c>
      <c r="D2268" s="645">
        <f t="shared" si="402"/>
        <v>2.2255626186531496</v>
      </c>
      <c r="E2268" s="428">
        <f t="shared" si="399"/>
        <v>1.9287347618918211</v>
      </c>
      <c r="F2268" s="425">
        <f t="shared" si="364"/>
        <v>2.1578346967570763</v>
      </c>
      <c r="G2268" s="717"/>
      <c r="H2268" s="229">
        <v>3165</v>
      </c>
      <c r="I2268" s="229">
        <v>3805</v>
      </c>
      <c r="J2268" s="229">
        <v>0</v>
      </c>
      <c r="K2268" s="229">
        <v>0</v>
      </c>
      <c r="L2268" s="229">
        <v>0</v>
      </c>
      <c r="M2268" s="717"/>
      <c r="N2268" s="737">
        <f t="shared" si="356"/>
        <v>6970</v>
      </c>
      <c r="O2268" s="729">
        <f t="shared" si="403"/>
        <v>0.45408895265423244</v>
      </c>
      <c r="P2268" s="729">
        <f t="shared" si="404"/>
        <v>0.54591104734576756</v>
      </c>
      <c r="Q2268" s="729">
        <f t="shared" si="405"/>
        <v>0</v>
      </c>
      <c r="R2268" s="729">
        <f t="shared" si="406"/>
        <v>0</v>
      </c>
      <c r="S2268" s="729">
        <f t="shared" si="407"/>
        <v>0</v>
      </c>
      <c r="U2268" s="738">
        <f t="shared" si="408"/>
        <v>28.659999999999854</v>
      </c>
      <c r="V2268" s="645">
        <f t="shared" si="409"/>
        <v>2.216448784769149</v>
      </c>
      <c r="W2268" s="428">
        <v>1.9114467162420985</v>
      </c>
      <c r="X2268" s="425">
        <f t="shared" si="365"/>
        <v>2.1525127448666463</v>
      </c>
    </row>
    <row r="2269" spans="1:31" ht="13.5" thickBot="1" x14ac:dyDescent="0.25">
      <c r="A2269" s="157">
        <v>45280</v>
      </c>
      <c r="B2269">
        <v>7384.16</v>
      </c>
      <c r="C2269">
        <v>427119</v>
      </c>
      <c r="D2269" s="645">
        <f t="shared" si="402"/>
        <v>1.7288296704197192</v>
      </c>
      <c r="E2269" s="428">
        <f t="shared" si="399"/>
        <v>1.9287347618918211</v>
      </c>
      <c r="F2269" s="425">
        <f t="shared" si="364"/>
        <v>2.1578346967570763</v>
      </c>
      <c r="G2269" s="717"/>
      <c r="H2269" s="229">
        <v>7370</v>
      </c>
      <c r="I2269" s="229">
        <v>14</v>
      </c>
      <c r="J2269" s="229">
        <v>0</v>
      </c>
      <c r="K2269" s="229">
        <v>0</v>
      </c>
      <c r="L2269" s="229">
        <v>0</v>
      </c>
      <c r="M2269" s="717"/>
      <c r="N2269" s="737">
        <f t="shared" si="356"/>
        <v>7384</v>
      </c>
      <c r="O2269" s="729">
        <f t="shared" si="403"/>
        <v>0.99810400866738891</v>
      </c>
      <c r="P2269" s="729">
        <f t="shared" si="404"/>
        <v>1.895991332611051E-3</v>
      </c>
      <c r="Q2269" s="729">
        <f t="shared" si="405"/>
        <v>0</v>
      </c>
      <c r="R2269" s="729">
        <f t="shared" si="406"/>
        <v>0</v>
      </c>
      <c r="S2269" s="729">
        <f t="shared" si="407"/>
        <v>0</v>
      </c>
      <c r="U2269" s="738">
        <f t="shared" si="408"/>
        <v>0.15999999999985448</v>
      </c>
      <c r="V2269" s="645">
        <f t="shared" si="409"/>
        <v>1.7287922101334758</v>
      </c>
      <c r="W2269" s="428">
        <v>1.9114467162420985</v>
      </c>
      <c r="X2269" s="425">
        <f t="shared" si="365"/>
        <v>2.1525127448666463</v>
      </c>
    </row>
    <row r="2270" spans="1:31" ht="13.5" thickTop="1" x14ac:dyDescent="0.2">
      <c r="A2270" s="593">
        <v>45294</v>
      </c>
      <c r="B2270" s="594">
        <v>7035.38</v>
      </c>
      <c r="C2270" s="594">
        <v>343279</v>
      </c>
      <c r="D2270" s="595">
        <f t="shared" si="402"/>
        <v>2.0494641384995882</v>
      </c>
      <c r="E2270" s="798">
        <f>AVERAGE(D2270:D2290)</f>
        <v>1.9397962647320379</v>
      </c>
      <c r="F2270" s="597">
        <f t="shared" ref="F2270" si="410">AVERAGE(D2270:D3225)</f>
        <v>1.9397962647320379</v>
      </c>
      <c r="G2270" s="718"/>
      <c r="H2270" s="761">
        <v>4957</v>
      </c>
      <c r="I2270" s="761">
        <v>1609</v>
      </c>
      <c r="J2270" s="761">
        <v>1350</v>
      </c>
      <c r="K2270" s="761">
        <v>0</v>
      </c>
      <c r="L2270" s="761">
        <v>0</v>
      </c>
      <c r="M2270" s="718"/>
      <c r="N2270" s="743">
        <f t="shared" si="356"/>
        <v>7916</v>
      </c>
      <c r="O2270" s="733">
        <f t="shared" ref="O2270:O2289" si="411">H2270/N2270</f>
        <v>0.62620010106114199</v>
      </c>
      <c r="P2270" s="733">
        <f t="shared" ref="P2270:P2289" si="412">I2270/N2270</f>
        <v>0.20325922182920667</v>
      </c>
      <c r="Q2270" s="733">
        <f t="shared" ref="Q2270:Q2289" si="413">J2270/N2270</f>
        <v>0.17054067710965135</v>
      </c>
      <c r="R2270" s="733">
        <f t="shared" ref="R2270:R2289" si="414">K2270/N2270</f>
        <v>0</v>
      </c>
      <c r="S2270" s="733">
        <f t="shared" ref="S2270:S2289" si="415">L2270/N2270</f>
        <v>0</v>
      </c>
      <c r="T2270" s="594"/>
      <c r="U2270" s="744">
        <f t="shared" ref="U2270" si="416">B2270-N2270</f>
        <v>-880.61999999999989</v>
      </c>
      <c r="V2270" s="595">
        <f t="shared" ref="V2270" si="417">(N2270/C2270)*100</f>
        <v>2.3059959974248354</v>
      </c>
      <c r="W2270" s="798">
        <f>AVERAGE(V2270:V2290)</f>
        <v>1.9645515169320795</v>
      </c>
      <c r="X2270" s="597">
        <f t="shared" ref="X2270" si="418">AVERAGE(V2270:V3225)</f>
        <v>1.9645515169320795</v>
      </c>
      <c r="Y2270" s="594"/>
      <c r="Z2270" s="594"/>
      <c r="AA2270" s="594"/>
      <c r="AB2270" s="594"/>
      <c r="AC2270" s="594"/>
      <c r="AD2270" s="594"/>
      <c r="AE2270" s="594"/>
    </row>
    <row r="2271" spans="1:31" x14ac:dyDescent="0.2">
      <c r="A2271" s="157">
        <v>45295</v>
      </c>
      <c r="B2271">
        <v>5296.8</v>
      </c>
      <c r="C2271">
        <v>350989</v>
      </c>
      <c r="D2271" s="645">
        <f t="shared" si="402"/>
        <v>1.5091071230152513</v>
      </c>
      <c r="E2271" s="428">
        <f>$E$2270</f>
        <v>1.9397962647320379</v>
      </c>
      <c r="F2271" s="425">
        <f>$F$2270</f>
        <v>1.9397962647320379</v>
      </c>
      <c r="G2271" s="717"/>
      <c r="H2271" s="229">
        <v>4410</v>
      </c>
      <c r="I2271" s="229">
        <v>888</v>
      </c>
      <c r="J2271" s="229">
        <v>0</v>
      </c>
      <c r="K2271" s="229">
        <v>0</v>
      </c>
      <c r="L2271" s="229">
        <v>0</v>
      </c>
      <c r="M2271" s="717"/>
      <c r="N2271" s="737">
        <f t="shared" si="356"/>
        <v>5298</v>
      </c>
      <c r="O2271" s="829">
        <f t="shared" si="411"/>
        <v>0.83238958097395244</v>
      </c>
      <c r="P2271" s="829">
        <f t="shared" si="412"/>
        <v>0.16761041902604756</v>
      </c>
      <c r="Q2271" s="829">
        <f t="shared" si="413"/>
        <v>0</v>
      </c>
      <c r="R2271" s="829">
        <f t="shared" si="414"/>
        <v>0</v>
      </c>
      <c r="S2271" s="829">
        <f t="shared" si="415"/>
        <v>0</v>
      </c>
      <c r="U2271" s="738">
        <f t="shared" ref="U2271" si="419">B2271-N2271</f>
        <v>-1.1999999999998181</v>
      </c>
      <c r="V2271" s="645">
        <f t="shared" ref="V2271" si="420">(N2271/C2271)*100</f>
        <v>1.5094490140716661</v>
      </c>
      <c r="W2271" s="428">
        <f>$E$2270</f>
        <v>1.9397962647320379</v>
      </c>
      <c r="X2271" s="425">
        <f>$X$2270</f>
        <v>1.9645515169320795</v>
      </c>
      <c r="Z2271" s="759">
        <v>45292</v>
      </c>
      <c r="AA2271" s="760">
        <f>AVERAGE(O2270:O2290)</f>
        <v>0.76592269394251411</v>
      </c>
      <c r="AB2271" s="760">
        <f>AVERAGE(P2270:P2290)</f>
        <v>0.14432058267592926</v>
      </c>
      <c r="AC2271" s="760">
        <f>AVERAGE(Q2270:Q2290)</f>
        <v>3.4198469568407143E-2</v>
      </c>
      <c r="AD2271" s="760">
        <f>AVERAGE(R2270:R2290)</f>
        <v>0</v>
      </c>
      <c r="AE2271" s="760">
        <f>AVERAGE(S2270:S2290)</f>
        <v>5.5558253813149647E-2</v>
      </c>
    </row>
    <row r="2272" spans="1:31" x14ac:dyDescent="0.2">
      <c r="A2272" s="157">
        <v>45296</v>
      </c>
      <c r="B2272">
        <v>4965.76</v>
      </c>
      <c r="C2272">
        <v>335466</v>
      </c>
      <c r="D2272" s="645">
        <f t="shared" si="402"/>
        <v>1.4802573137069033</v>
      </c>
      <c r="E2272" s="428">
        <f t="shared" ref="E2272:E2290" si="421">$E$2270</f>
        <v>1.9397962647320379</v>
      </c>
      <c r="F2272" s="425">
        <f t="shared" ref="F2272:F2335" si="422">$F$2270</f>
        <v>1.9397962647320379</v>
      </c>
      <c r="G2272" s="717"/>
      <c r="H2272" s="229">
        <v>4614</v>
      </c>
      <c r="I2272" s="229">
        <v>210</v>
      </c>
      <c r="J2272" s="229">
        <v>266</v>
      </c>
      <c r="K2272" s="229">
        <v>0</v>
      </c>
      <c r="L2272" s="229">
        <v>1027</v>
      </c>
      <c r="M2272" s="717"/>
      <c r="N2272" s="737">
        <f t="shared" si="356"/>
        <v>6117</v>
      </c>
      <c r="O2272" s="829">
        <f t="shared" si="411"/>
        <v>0.75429131927415405</v>
      </c>
      <c r="P2272" s="829">
        <f t="shared" si="412"/>
        <v>3.4330554193231978E-2</v>
      </c>
      <c r="Q2272" s="829">
        <f t="shared" si="413"/>
        <v>4.3485368644760505E-2</v>
      </c>
      <c r="R2272" s="829">
        <f t="shared" si="414"/>
        <v>0</v>
      </c>
      <c r="S2272" s="829">
        <f t="shared" si="415"/>
        <v>0.16789275788785352</v>
      </c>
      <c r="U2272" s="738">
        <f t="shared" ref="U2272" si="423">B2272-N2272</f>
        <v>-1151.2399999999998</v>
      </c>
      <c r="V2272" s="645">
        <f t="shared" ref="V2272" si="424">(N2272/C2272)*100</f>
        <v>1.823433671370571</v>
      </c>
      <c r="W2272" s="428">
        <f t="shared" ref="W2272:W2290" si="425">$E$2270</f>
        <v>1.9397962647320379</v>
      </c>
      <c r="X2272" s="425">
        <f t="shared" ref="X2272:X2335" si="426">$X$2270</f>
        <v>1.9645515169320795</v>
      </c>
    </row>
    <row r="2273" spans="1:24" x14ac:dyDescent="0.2">
      <c r="A2273" s="157">
        <v>45299</v>
      </c>
      <c r="B2273">
        <v>7443.94</v>
      </c>
      <c r="C2273">
        <v>359099</v>
      </c>
      <c r="D2273" s="645">
        <f t="shared" si="402"/>
        <v>2.0729492424094746</v>
      </c>
      <c r="E2273" s="428">
        <f t="shared" si="421"/>
        <v>1.9397962647320379</v>
      </c>
      <c r="F2273" s="425">
        <f t="shared" si="422"/>
        <v>1.9397962647320379</v>
      </c>
      <c r="G2273" s="717"/>
      <c r="H2273" s="229">
        <v>7444</v>
      </c>
      <c r="I2273" s="229">
        <v>0</v>
      </c>
      <c r="J2273" s="229">
        <v>0</v>
      </c>
      <c r="K2273" s="229">
        <v>0</v>
      </c>
      <c r="L2273" s="229">
        <v>0</v>
      </c>
      <c r="M2273" s="717"/>
      <c r="N2273" s="737">
        <f t="shared" si="356"/>
        <v>7444</v>
      </c>
      <c r="O2273" s="829">
        <f t="shared" si="411"/>
        <v>1</v>
      </c>
      <c r="P2273" s="829">
        <f t="shared" si="412"/>
        <v>0</v>
      </c>
      <c r="Q2273" s="829">
        <f t="shared" si="413"/>
        <v>0</v>
      </c>
      <c r="R2273" s="829">
        <f t="shared" si="414"/>
        <v>0</v>
      </c>
      <c r="S2273" s="829">
        <f t="shared" si="415"/>
        <v>0</v>
      </c>
      <c r="U2273" s="738">
        <f t="shared" ref="U2273" si="427">B2273-N2273</f>
        <v>-6.0000000000400178E-2</v>
      </c>
      <c r="V2273" s="645">
        <f t="shared" ref="V2273" si="428">(N2273/C2273)*100</f>
        <v>2.0729659508937646</v>
      </c>
      <c r="W2273" s="428">
        <f t="shared" si="425"/>
        <v>1.9397962647320379</v>
      </c>
      <c r="X2273" s="425">
        <f t="shared" si="426"/>
        <v>1.9645515169320795</v>
      </c>
    </row>
    <row r="2274" spans="1:24" x14ac:dyDescent="0.2">
      <c r="A2274" s="157">
        <v>45300</v>
      </c>
      <c r="B2274">
        <v>6375.91</v>
      </c>
      <c r="C2274">
        <v>329477</v>
      </c>
      <c r="D2274" s="645">
        <f t="shared" si="402"/>
        <v>1.9351608761764858</v>
      </c>
      <c r="E2274" s="428">
        <f t="shared" si="421"/>
        <v>1.9397962647320379</v>
      </c>
      <c r="F2274" s="425">
        <f t="shared" si="422"/>
        <v>1.9397962647320379</v>
      </c>
      <c r="G2274" s="717"/>
      <c r="H2274" s="229">
        <v>5255</v>
      </c>
      <c r="I2274" s="229">
        <v>1009</v>
      </c>
      <c r="J2274" s="229">
        <v>0</v>
      </c>
      <c r="K2274" s="229">
        <v>0</v>
      </c>
      <c r="L2274" s="229">
        <v>0</v>
      </c>
      <c r="M2274" s="717"/>
      <c r="N2274" s="737">
        <f t="shared" si="356"/>
        <v>6264</v>
      </c>
      <c r="O2274" s="829">
        <f t="shared" si="411"/>
        <v>0.83892081736909319</v>
      </c>
      <c r="P2274" s="829">
        <f t="shared" si="412"/>
        <v>0.16107918263090676</v>
      </c>
      <c r="Q2274" s="829">
        <f t="shared" si="413"/>
        <v>0</v>
      </c>
      <c r="R2274" s="829">
        <f t="shared" si="414"/>
        <v>0</v>
      </c>
      <c r="S2274" s="829">
        <f t="shared" si="415"/>
        <v>0</v>
      </c>
      <c r="U2274" s="738">
        <f t="shared" ref="U2274" si="429">B2274-N2274</f>
        <v>111.90999999999985</v>
      </c>
      <c r="V2274" s="645">
        <f t="shared" ref="V2274" si="430">(N2274/C2274)*100</f>
        <v>1.9011949240766428</v>
      </c>
      <c r="W2274" s="428">
        <f t="shared" si="425"/>
        <v>1.9397962647320379</v>
      </c>
      <c r="X2274" s="425">
        <f t="shared" si="426"/>
        <v>1.9645515169320795</v>
      </c>
    </row>
    <row r="2275" spans="1:24" x14ac:dyDescent="0.2">
      <c r="A2275" s="157">
        <v>45301</v>
      </c>
      <c r="B2275">
        <v>9431.74</v>
      </c>
      <c r="C2275">
        <v>342084</v>
      </c>
      <c r="D2275" s="645">
        <f t="shared" si="402"/>
        <v>2.7571415207960617</v>
      </c>
      <c r="E2275" s="428">
        <f t="shared" si="421"/>
        <v>1.9397962647320379</v>
      </c>
      <c r="F2275" s="425">
        <f t="shared" si="422"/>
        <v>1.9397962647320379</v>
      </c>
      <c r="G2275" s="717"/>
      <c r="H2275" s="229">
        <v>6503</v>
      </c>
      <c r="I2275" s="229">
        <v>2696</v>
      </c>
      <c r="J2275" s="229">
        <v>19</v>
      </c>
      <c r="K2275" s="229">
        <v>0</v>
      </c>
      <c r="L2275" s="229">
        <v>0</v>
      </c>
      <c r="M2275" s="717"/>
      <c r="N2275" s="737">
        <f t="shared" si="356"/>
        <v>9218</v>
      </c>
      <c r="O2275" s="829">
        <f t="shared" si="411"/>
        <v>0.70546756346279016</v>
      </c>
      <c r="P2275" s="829">
        <f t="shared" si="412"/>
        <v>0.29247125189845952</v>
      </c>
      <c r="Q2275" s="829">
        <f t="shared" si="413"/>
        <v>2.0611846387502712E-3</v>
      </c>
      <c r="R2275" s="829">
        <f t="shared" si="414"/>
        <v>0</v>
      </c>
      <c r="S2275" s="829">
        <f t="shared" si="415"/>
        <v>0</v>
      </c>
      <c r="U2275" s="738">
        <f t="shared" ref="U2275" si="431">B2275-N2275</f>
        <v>213.73999999999978</v>
      </c>
      <c r="V2275" s="645">
        <f t="shared" ref="V2275" si="432">(N2275/C2275)*100</f>
        <v>2.6946597911624046</v>
      </c>
      <c r="W2275" s="428">
        <f t="shared" si="425"/>
        <v>1.9397962647320379</v>
      </c>
      <c r="X2275" s="425">
        <f t="shared" si="426"/>
        <v>1.9645515169320795</v>
      </c>
    </row>
    <row r="2276" spans="1:24" x14ac:dyDescent="0.2">
      <c r="A2276" s="157">
        <v>45302</v>
      </c>
      <c r="B2276">
        <v>3037.72</v>
      </c>
      <c r="C2276">
        <v>298407</v>
      </c>
      <c r="D2276" s="645">
        <f t="shared" si="402"/>
        <v>1.0179788007653976</v>
      </c>
      <c r="E2276" s="428">
        <f t="shared" si="421"/>
        <v>1.9397962647320379</v>
      </c>
      <c r="F2276" s="425">
        <f t="shared" si="422"/>
        <v>1.9397962647320379</v>
      </c>
      <c r="G2276" s="717"/>
      <c r="H2276" s="229">
        <v>2575</v>
      </c>
      <c r="I2276" s="229">
        <v>373</v>
      </c>
      <c r="J2276" s="229">
        <v>0</v>
      </c>
      <c r="K2276" s="229">
        <v>0</v>
      </c>
      <c r="L2276" s="229">
        <v>422</v>
      </c>
      <c r="M2276" s="717"/>
      <c r="N2276" s="737">
        <f t="shared" si="356"/>
        <v>3370</v>
      </c>
      <c r="O2276" s="829">
        <f t="shared" si="411"/>
        <v>0.76409495548961426</v>
      </c>
      <c r="P2276" s="829">
        <f t="shared" si="412"/>
        <v>0.11068249258160237</v>
      </c>
      <c r="Q2276" s="829">
        <f t="shared" si="413"/>
        <v>0</v>
      </c>
      <c r="R2276" s="829">
        <f t="shared" si="414"/>
        <v>0</v>
      </c>
      <c r="S2276" s="829">
        <f t="shared" si="415"/>
        <v>0.12522255192878337</v>
      </c>
      <c r="U2276" s="738">
        <f t="shared" ref="U2276" si="433">B2276-N2276</f>
        <v>-332.2800000000002</v>
      </c>
      <c r="V2276" s="645">
        <f t="shared" ref="V2276" si="434">(N2276/C2276)*100</f>
        <v>1.1293300760370903</v>
      </c>
      <c r="W2276" s="428">
        <f t="shared" si="425"/>
        <v>1.9397962647320379</v>
      </c>
      <c r="X2276" s="425">
        <f t="shared" si="426"/>
        <v>1.9645515169320795</v>
      </c>
    </row>
    <row r="2277" spans="1:24" x14ac:dyDescent="0.2">
      <c r="A2277" s="157">
        <v>45303</v>
      </c>
      <c r="B2277">
        <v>10923.09</v>
      </c>
      <c r="C2277">
        <v>353677</v>
      </c>
      <c r="D2277" s="645">
        <f t="shared" si="402"/>
        <v>3.0884366243776098</v>
      </c>
      <c r="E2277" s="428">
        <f t="shared" si="421"/>
        <v>1.9397962647320379</v>
      </c>
      <c r="F2277" s="425">
        <f t="shared" si="422"/>
        <v>1.9397962647320379</v>
      </c>
      <c r="G2277" s="717"/>
      <c r="H2277" s="229">
        <v>6539</v>
      </c>
      <c r="I2277" s="229">
        <v>2407</v>
      </c>
      <c r="J2277" s="229">
        <v>773</v>
      </c>
      <c r="K2277" s="229">
        <v>0</v>
      </c>
      <c r="L2277" s="229">
        <v>0</v>
      </c>
      <c r="M2277" s="717"/>
      <c r="N2277" s="737">
        <f t="shared" si="356"/>
        <v>9719</v>
      </c>
      <c r="O2277" s="829">
        <f t="shared" si="411"/>
        <v>0.67280584422265666</v>
      </c>
      <c r="P2277" s="829">
        <f t="shared" si="412"/>
        <v>0.24765922420002057</v>
      </c>
      <c r="Q2277" s="829">
        <f t="shared" si="413"/>
        <v>7.9534931577322776E-2</v>
      </c>
      <c r="R2277" s="829">
        <f t="shared" si="414"/>
        <v>0</v>
      </c>
      <c r="S2277" s="829">
        <f t="shared" si="415"/>
        <v>0</v>
      </c>
      <c r="U2277" s="738">
        <f t="shared" ref="U2277" si="435">B2277-N2277</f>
        <v>1204.0900000000001</v>
      </c>
      <c r="V2277" s="645">
        <f t="shared" ref="V2277" si="436">(N2277/C2277)*100</f>
        <v>2.7479875705799359</v>
      </c>
      <c r="W2277" s="428">
        <f t="shared" si="425"/>
        <v>1.9397962647320379</v>
      </c>
      <c r="X2277" s="425">
        <f t="shared" si="426"/>
        <v>1.9645515169320795</v>
      </c>
    </row>
    <row r="2278" spans="1:24" x14ac:dyDescent="0.2">
      <c r="A2278" s="157">
        <v>45306</v>
      </c>
      <c r="B2278">
        <v>7748.63</v>
      </c>
      <c r="C2278">
        <v>423629</v>
      </c>
      <c r="D2278" s="645">
        <f t="shared" si="402"/>
        <v>1.8291075445731997</v>
      </c>
      <c r="E2278" s="428">
        <f t="shared" si="421"/>
        <v>1.9397962647320379</v>
      </c>
      <c r="F2278" s="425">
        <f t="shared" si="422"/>
        <v>1.9397962647320379</v>
      </c>
      <c r="G2278" s="717"/>
      <c r="H2278" s="229">
        <v>5561</v>
      </c>
      <c r="I2278" s="229">
        <v>1477</v>
      </c>
      <c r="J2278" s="229">
        <v>365</v>
      </c>
      <c r="K2278" s="229">
        <v>0</v>
      </c>
      <c r="L2278" s="229">
        <v>0</v>
      </c>
      <c r="M2278" s="717"/>
      <c r="N2278" s="737">
        <f t="shared" si="356"/>
        <v>7403</v>
      </c>
      <c r="O2278" s="829">
        <f t="shared" si="411"/>
        <v>0.75118195326219095</v>
      </c>
      <c r="P2278" s="829">
        <f t="shared" si="412"/>
        <v>0.1995137106578414</v>
      </c>
      <c r="Q2278" s="829">
        <f t="shared" si="413"/>
        <v>4.9304336079967578E-2</v>
      </c>
      <c r="R2278" s="829">
        <f t="shared" si="414"/>
        <v>0</v>
      </c>
      <c r="S2278" s="829">
        <f t="shared" si="415"/>
        <v>0</v>
      </c>
      <c r="U2278" s="738">
        <f t="shared" ref="U2278" si="437">B2278-N2278</f>
        <v>345.63000000000011</v>
      </c>
      <c r="V2278" s="645">
        <f t="shared" ref="V2278" si="438">(N2278/C2278)*100</f>
        <v>1.7475196457277475</v>
      </c>
      <c r="W2278" s="428">
        <f t="shared" si="425"/>
        <v>1.9397962647320379</v>
      </c>
      <c r="X2278" s="425">
        <f t="shared" si="426"/>
        <v>1.9645515169320795</v>
      </c>
    </row>
    <row r="2279" spans="1:24" x14ac:dyDescent="0.2">
      <c r="A2279" s="157">
        <v>45307</v>
      </c>
      <c r="B2279">
        <v>7753.3</v>
      </c>
      <c r="C2279">
        <v>367601</v>
      </c>
      <c r="D2279" s="645">
        <f t="shared" si="402"/>
        <v>2.1091618357947883</v>
      </c>
      <c r="E2279" s="428">
        <f t="shared" si="421"/>
        <v>1.9397962647320379</v>
      </c>
      <c r="F2279" s="425">
        <f t="shared" si="422"/>
        <v>1.9397962647320379</v>
      </c>
      <c r="G2279" s="717"/>
      <c r="H2279" s="229">
        <v>6079</v>
      </c>
      <c r="I2279" s="229">
        <v>1766</v>
      </c>
      <c r="J2279" s="229">
        <v>826</v>
      </c>
      <c r="K2279" s="229">
        <v>0</v>
      </c>
      <c r="L2279" s="229">
        <v>79</v>
      </c>
      <c r="M2279" s="717"/>
      <c r="N2279" s="737">
        <f t="shared" si="356"/>
        <v>8750</v>
      </c>
      <c r="O2279" s="829">
        <f t="shared" si="411"/>
        <v>0.69474285714285711</v>
      </c>
      <c r="P2279" s="829">
        <f t="shared" si="412"/>
        <v>0.20182857142857144</v>
      </c>
      <c r="Q2279" s="829">
        <f t="shared" si="413"/>
        <v>9.4399999999999998E-2</v>
      </c>
      <c r="R2279" s="829">
        <f t="shared" si="414"/>
        <v>0</v>
      </c>
      <c r="S2279" s="829">
        <f t="shared" si="415"/>
        <v>9.0285714285714292E-3</v>
      </c>
      <c r="U2279" s="738">
        <f t="shared" ref="U2279" si="439">B2279-N2279</f>
        <v>-996.69999999999982</v>
      </c>
      <c r="V2279" s="645">
        <f t="shared" ref="V2279" si="440">(N2279/C2279)*100</f>
        <v>2.3802982037589668</v>
      </c>
      <c r="W2279" s="428">
        <f t="shared" si="425"/>
        <v>1.9397962647320379</v>
      </c>
      <c r="X2279" s="425">
        <f t="shared" si="426"/>
        <v>1.9645515169320795</v>
      </c>
    </row>
    <row r="2280" spans="1:24" x14ac:dyDescent="0.2">
      <c r="A2280" s="157">
        <v>45308</v>
      </c>
      <c r="B2280">
        <v>9723.61</v>
      </c>
      <c r="C2280">
        <v>347177</v>
      </c>
      <c r="D2280" s="645">
        <f t="shared" si="402"/>
        <v>2.8007644515621717</v>
      </c>
      <c r="E2280" s="428">
        <f t="shared" si="421"/>
        <v>1.9397962647320379</v>
      </c>
      <c r="F2280" s="425">
        <f t="shared" si="422"/>
        <v>1.9397962647320379</v>
      </c>
      <c r="G2280" s="717"/>
      <c r="H2280" s="229">
        <v>7277</v>
      </c>
      <c r="I2280" s="229">
        <v>1474</v>
      </c>
      <c r="J2280" s="229">
        <v>19</v>
      </c>
      <c r="K2280" s="229">
        <v>0</v>
      </c>
      <c r="L2280" s="229">
        <v>0</v>
      </c>
      <c r="M2280" s="717"/>
      <c r="N2280" s="737">
        <f t="shared" si="356"/>
        <v>8770</v>
      </c>
      <c r="O2280" s="829">
        <f t="shared" si="411"/>
        <v>0.82976054732041049</v>
      </c>
      <c r="P2280" s="829">
        <f t="shared" si="412"/>
        <v>0.16807297605473204</v>
      </c>
      <c r="Q2280" s="829">
        <f t="shared" si="413"/>
        <v>2.1664766248574688E-3</v>
      </c>
      <c r="R2280" s="829">
        <f t="shared" si="414"/>
        <v>0</v>
      </c>
      <c r="S2280" s="829">
        <f t="shared" si="415"/>
        <v>0</v>
      </c>
      <c r="U2280" s="738">
        <f t="shared" ref="U2280" si="441">B2280-N2280</f>
        <v>953.61000000000058</v>
      </c>
      <c r="V2280" s="645">
        <f t="shared" ref="V2280" si="442">(N2280/C2280)*100</f>
        <v>2.5260889978310774</v>
      </c>
      <c r="W2280" s="428">
        <f t="shared" si="425"/>
        <v>1.9397962647320379</v>
      </c>
      <c r="X2280" s="425">
        <f t="shared" si="426"/>
        <v>1.9645515169320795</v>
      </c>
    </row>
    <row r="2281" spans="1:24" x14ac:dyDescent="0.2">
      <c r="A2281" s="157">
        <v>45309</v>
      </c>
      <c r="B2281">
        <v>8870.2999999999993</v>
      </c>
      <c r="C2281">
        <v>367942</v>
      </c>
      <c r="D2281" s="645">
        <f t="shared" si="402"/>
        <v>2.4107875697800192</v>
      </c>
      <c r="E2281" s="428">
        <f t="shared" si="421"/>
        <v>1.9397962647320379</v>
      </c>
      <c r="F2281" s="425">
        <f t="shared" si="422"/>
        <v>1.9397962647320379</v>
      </c>
      <c r="G2281" s="717"/>
      <c r="H2281" s="229">
        <v>7815</v>
      </c>
      <c r="I2281" s="229">
        <v>33</v>
      </c>
      <c r="J2281" s="229">
        <v>0</v>
      </c>
      <c r="K2281" s="229">
        <v>0</v>
      </c>
      <c r="L2281" s="229">
        <v>0</v>
      </c>
      <c r="M2281" s="717"/>
      <c r="N2281" s="737">
        <f t="shared" si="356"/>
        <v>7848</v>
      </c>
      <c r="O2281" s="829">
        <f t="shared" si="411"/>
        <v>0.99579510703363916</v>
      </c>
      <c r="P2281" s="829">
        <f t="shared" si="412"/>
        <v>4.2048929663608559E-3</v>
      </c>
      <c r="Q2281" s="829">
        <f t="shared" si="413"/>
        <v>0</v>
      </c>
      <c r="R2281" s="829">
        <f t="shared" si="414"/>
        <v>0</v>
      </c>
      <c r="S2281" s="829">
        <f t="shared" si="415"/>
        <v>0</v>
      </c>
      <c r="U2281" s="738">
        <f t="shared" ref="U2281" si="443">B2281-N2281</f>
        <v>1022.2999999999993</v>
      </c>
      <c r="V2281" s="645">
        <f t="shared" ref="V2281" si="444">(N2281/C2281)*100</f>
        <v>2.1329448663104511</v>
      </c>
      <c r="W2281" s="428">
        <f t="shared" si="425"/>
        <v>1.9397962647320379</v>
      </c>
      <c r="X2281" s="425">
        <f t="shared" si="426"/>
        <v>1.9645515169320795</v>
      </c>
    </row>
    <row r="2282" spans="1:24" x14ac:dyDescent="0.2">
      <c r="A2282" s="157">
        <v>45310</v>
      </c>
      <c r="B2282">
        <v>6421.99</v>
      </c>
      <c r="C2282">
        <v>425516</v>
      </c>
      <c r="D2282" s="645">
        <f t="shared" si="402"/>
        <v>1.5092240949811522</v>
      </c>
      <c r="E2282" s="428">
        <f t="shared" si="421"/>
        <v>1.9397962647320379</v>
      </c>
      <c r="F2282" s="425">
        <f t="shared" si="422"/>
        <v>1.9397962647320379</v>
      </c>
      <c r="G2282" s="717"/>
      <c r="H2282" s="229">
        <v>5523</v>
      </c>
      <c r="I2282" s="229">
        <v>872</v>
      </c>
      <c r="J2282" s="229">
        <v>6</v>
      </c>
      <c r="K2282" s="229">
        <v>0</v>
      </c>
      <c r="L2282" s="229">
        <v>1031</v>
      </c>
      <c r="M2282" s="717"/>
      <c r="N2282" s="737">
        <f t="shared" si="356"/>
        <v>7432</v>
      </c>
      <c r="O2282" s="829">
        <f t="shared" si="411"/>
        <v>0.74313778256189456</v>
      </c>
      <c r="P2282" s="829">
        <f t="shared" si="412"/>
        <v>0.11733046286329386</v>
      </c>
      <c r="Q2282" s="829">
        <f t="shared" si="413"/>
        <v>8.0731969860064589E-4</v>
      </c>
      <c r="R2282" s="829">
        <f t="shared" si="414"/>
        <v>0</v>
      </c>
      <c r="S2282" s="829">
        <f t="shared" si="415"/>
        <v>0.13872443487621097</v>
      </c>
      <c r="U2282" s="738">
        <f t="shared" ref="U2282" si="445">B2282-N2282</f>
        <v>-1010.0100000000002</v>
      </c>
      <c r="V2282" s="645">
        <f t="shared" ref="V2282" si="446">(N2282/C2282)*100</f>
        <v>1.7465853222910537</v>
      </c>
      <c r="W2282" s="428">
        <f t="shared" si="425"/>
        <v>1.9397962647320379</v>
      </c>
      <c r="X2282" s="425">
        <f t="shared" si="426"/>
        <v>1.9645515169320795</v>
      </c>
    </row>
    <row r="2283" spans="1:24" x14ac:dyDescent="0.2">
      <c r="A2283" s="157">
        <v>45313</v>
      </c>
      <c r="B2283">
        <v>11135.42</v>
      </c>
      <c r="C2283">
        <v>425169</v>
      </c>
      <c r="D2283" s="645">
        <f t="shared" si="402"/>
        <v>2.6190573630720961</v>
      </c>
      <c r="E2283" s="428">
        <f t="shared" si="421"/>
        <v>1.9397962647320379</v>
      </c>
      <c r="F2283" s="425">
        <f t="shared" si="422"/>
        <v>1.9397962647320379</v>
      </c>
      <c r="G2283" s="717"/>
      <c r="H2283" s="229">
        <v>10562</v>
      </c>
      <c r="I2283" s="229">
        <v>0</v>
      </c>
      <c r="J2283" s="229">
        <v>574</v>
      </c>
      <c r="K2283" s="229">
        <v>0</v>
      </c>
      <c r="L2283" s="229">
        <v>0</v>
      </c>
      <c r="M2283" s="717"/>
      <c r="N2283" s="737">
        <f t="shared" si="356"/>
        <v>11136</v>
      </c>
      <c r="O2283" s="829">
        <f t="shared" si="411"/>
        <v>0.94845545977011492</v>
      </c>
      <c r="P2283" s="829">
        <f t="shared" si="412"/>
        <v>0</v>
      </c>
      <c r="Q2283" s="829">
        <f t="shared" si="413"/>
        <v>5.1544540229885055E-2</v>
      </c>
      <c r="R2283" s="829">
        <f t="shared" si="414"/>
        <v>0</v>
      </c>
      <c r="S2283" s="829">
        <f t="shared" si="415"/>
        <v>0</v>
      </c>
      <c r="U2283" s="738">
        <f t="shared" ref="U2283" si="447">B2283-N2283</f>
        <v>-0.57999999999992724</v>
      </c>
      <c r="V2283" s="645">
        <f t="shared" ref="V2283" si="448">(N2283/C2283)*100</f>
        <v>2.6191937794147737</v>
      </c>
      <c r="W2283" s="428">
        <f t="shared" si="425"/>
        <v>1.9397962647320379</v>
      </c>
      <c r="X2283" s="425">
        <f t="shared" si="426"/>
        <v>1.9645515169320795</v>
      </c>
    </row>
    <row r="2284" spans="1:24" x14ac:dyDescent="0.2">
      <c r="A2284" s="157">
        <v>45314</v>
      </c>
      <c r="B2284" s="179">
        <v>7520.0219999999999</v>
      </c>
      <c r="C2284">
        <v>260330</v>
      </c>
      <c r="D2284" s="645">
        <f t="shared" si="402"/>
        <v>2.8886497906503283</v>
      </c>
      <c r="E2284" s="428">
        <f t="shared" si="421"/>
        <v>1.9397962647320379</v>
      </c>
      <c r="F2284" s="425">
        <f t="shared" si="422"/>
        <v>1.9397962647320379</v>
      </c>
      <c r="G2284" s="717"/>
      <c r="H2284" s="229">
        <v>6951</v>
      </c>
      <c r="I2284" s="229">
        <v>175</v>
      </c>
      <c r="J2284" s="229">
        <v>399</v>
      </c>
      <c r="K2284" s="229">
        <v>0</v>
      </c>
      <c r="L2284" s="229">
        <v>0</v>
      </c>
      <c r="M2284" s="717"/>
      <c r="N2284" s="737">
        <f t="shared" si="356"/>
        <v>7525</v>
      </c>
      <c r="O2284" s="829">
        <f t="shared" si="411"/>
        <v>0.92372093023255819</v>
      </c>
      <c r="P2284" s="829">
        <f t="shared" si="412"/>
        <v>2.3255813953488372E-2</v>
      </c>
      <c r="Q2284" s="829">
        <f t="shared" si="413"/>
        <v>5.3023255813953486E-2</v>
      </c>
      <c r="R2284" s="829">
        <f t="shared" si="414"/>
        <v>0</v>
      </c>
      <c r="S2284" s="829">
        <f t="shared" si="415"/>
        <v>0</v>
      </c>
      <c r="U2284" s="738">
        <f t="shared" ref="U2284" si="449">B2284-N2284</f>
        <v>-4.9780000000000655</v>
      </c>
      <c r="V2284" s="645">
        <f t="shared" ref="V2284" si="450">(N2284/C2284)*100</f>
        <v>2.8905619790266202</v>
      </c>
      <c r="W2284" s="428">
        <f t="shared" si="425"/>
        <v>1.9397962647320379</v>
      </c>
      <c r="X2284" s="425">
        <f t="shared" si="426"/>
        <v>1.9645515169320795</v>
      </c>
    </row>
    <row r="2285" spans="1:24" x14ac:dyDescent="0.2">
      <c r="A2285" s="157">
        <v>45315</v>
      </c>
      <c r="B2285">
        <v>4707.17</v>
      </c>
      <c r="C2285">
        <v>395622</v>
      </c>
      <c r="D2285" s="645">
        <f t="shared" si="402"/>
        <v>1.1898150254535895</v>
      </c>
      <c r="E2285" s="428">
        <f t="shared" si="421"/>
        <v>1.9397962647320379</v>
      </c>
      <c r="F2285" s="425">
        <f t="shared" si="422"/>
        <v>1.9397962647320379</v>
      </c>
      <c r="G2285" s="717"/>
      <c r="H2285" s="229">
        <v>3431</v>
      </c>
      <c r="I2285" s="229">
        <v>343</v>
      </c>
      <c r="J2285" s="229">
        <v>0</v>
      </c>
      <c r="K2285" s="229">
        <v>0</v>
      </c>
      <c r="L2285" s="229">
        <v>0</v>
      </c>
      <c r="M2285" s="717"/>
      <c r="N2285" s="737">
        <f t="shared" si="356"/>
        <v>3774</v>
      </c>
      <c r="O2285" s="829">
        <f t="shared" si="411"/>
        <v>0.90911499735029144</v>
      </c>
      <c r="P2285" s="829">
        <f t="shared" si="412"/>
        <v>9.0885002649708529E-2</v>
      </c>
      <c r="Q2285" s="829">
        <f t="shared" si="413"/>
        <v>0</v>
      </c>
      <c r="R2285" s="829">
        <f t="shared" si="414"/>
        <v>0</v>
      </c>
      <c r="S2285" s="829">
        <f t="shared" si="415"/>
        <v>0</v>
      </c>
      <c r="U2285" s="738">
        <f t="shared" ref="U2285" si="451">B2285-N2285</f>
        <v>933.17000000000007</v>
      </c>
      <c r="V2285" s="645">
        <f t="shared" ref="V2285" si="452">(N2285/C2285)*100</f>
        <v>0.95394088296404145</v>
      </c>
      <c r="W2285" s="428">
        <f t="shared" si="425"/>
        <v>1.9397962647320379</v>
      </c>
      <c r="X2285" s="425">
        <f t="shared" si="426"/>
        <v>1.9645515169320795</v>
      </c>
    </row>
    <row r="2286" spans="1:24" x14ac:dyDescent="0.2">
      <c r="A2286" s="157">
        <v>45316</v>
      </c>
      <c r="B2286">
        <v>5940.03</v>
      </c>
      <c r="C2286">
        <v>327725</v>
      </c>
      <c r="D2286" s="645">
        <f t="shared" si="402"/>
        <v>1.8125043862994887</v>
      </c>
      <c r="E2286" s="428">
        <f t="shared" si="421"/>
        <v>1.9397962647320379</v>
      </c>
      <c r="F2286" s="425">
        <f t="shared" si="422"/>
        <v>1.9397962647320379</v>
      </c>
      <c r="G2286" s="717"/>
      <c r="H2286" s="229">
        <v>5516</v>
      </c>
      <c r="I2286" s="229">
        <v>189</v>
      </c>
      <c r="J2286" s="229">
        <v>236</v>
      </c>
      <c r="K2286" s="229">
        <v>0</v>
      </c>
      <c r="L2286" s="229">
        <v>0</v>
      </c>
      <c r="M2286" s="717"/>
      <c r="N2286" s="737">
        <f t="shared" si="356"/>
        <v>5941</v>
      </c>
      <c r="O2286" s="829">
        <f t="shared" si="411"/>
        <v>0.92846322167985185</v>
      </c>
      <c r="P2286" s="829">
        <f t="shared" si="412"/>
        <v>3.1812826123548223E-2</v>
      </c>
      <c r="Q2286" s="829">
        <f t="shared" si="413"/>
        <v>3.9723952196599896E-2</v>
      </c>
      <c r="R2286" s="829">
        <f t="shared" si="414"/>
        <v>0</v>
      </c>
      <c r="S2286" s="829">
        <f t="shared" si="415"/>
        <v>0</v>
      </c>
      <c r="U2286" s="738">
        <f t="shared" ref="U2286" si="453">B2286-N2286</f>
        <v>-0.97000000000025466</v>
      </c>
      <c r="V2286" s="645">
        <f t="shared" ref="V2286" si="454">(N2286/C2286)*100</f>
        <v>1.8128003661606531</v>
      </c>
      <c r="W2286" s="428">
        <f t="shared" si="425"/>
        <v>1.9397962647320379</v>
      </c>
      <c r="X2286" s="425">
        <f t="shared" si="426"/>
        <v>1.9645515169320795</v>
      </c>
    </row>
    <row r="2287" spans="1:24" x14ac:dyDescent="0.2">
      <c r="A2287" s="157">
        <v>45317</v>
      </c>
      <c r="B2287">
        <v>6682.02</v>
      </c>
      <c r="C2287">
        <v>341525</v>
      </c>
      <c r="D2287" s="645">
        <f t="shared" si="402"/>
        <v>1.9565244125613062</v>
      </c>
      <c r="E2287" s="428">
        <f t="shared" si="421"/>
        <v>1.9397962647320379</v>
      </c>
      <c r="F2287" s="425">
        <f t="shared" si="422"/>
        <v>1.9397962647320379</v>
      </c>
      <c r="G2287" s="717"/>
      <c r="H2287" s="229">
        <v>3903</v>
      </c>
      <c r="I2287" s="229">
        <v>2602</v>
      </c>
      <c r="J2287" s="229">
        <v>30</v>
      </c>
      <c r="K2287" s="229">
        <v>0</v>
      </c>
      <c r="L2287" s="229">
        <v>0</v>
      </c>
      <c r="M2287" s="717"/>
      <c r="N2287" s="737">
        <f t="shared" si="356"/>
        <v>6535</v>
      </c>
      <c r="O2287" s="829">
        <f t="shared" si="411"/>
        <v>0.59724560061208876</v>
      </c>
      <c r="P2287" s="829">
        <f t="shared" si="412"/>
        <v>0.39816373374139252</v>
      </c>
      <c r="Q2287" s="829">
        <f t="shared" si="413"/>
        <v>4.5906656465187455E-3</v>
      </c>
      <c r="R2287" s="829">
        <f t="shared" si="414"/>
        <v>0</v>
      </c>
      <c r="S2287" s="829">
        <f t="shared" si="415"/>
        <v>0</v>
      </c>
      <c r="U2287" s="738">
        <f t="shared" ref="U2287" si="455">B2287-N2287</f>
        <v>147.02000000000044</v>
      </c>
      <c r="V2287" s="645">
        <f t="shared" ref="V2287" si="456">(N2287/C2287)*100</f>
        <v>1.9134763194495279</v>
      </c>
      <c r="W2287" s="428">
        <f t="shared" si="425"/>
        <v>1.9397962647320379</v>
      </c>
      <c r="X2287" s="425">
        <f t="shared" si="426"/>
        <v>1.9645515169320795</v>
      </c>
    </row>
    <row r="2288" spans="1:24" x14ac:dyDescent="0.2">
      <c r="A2288" s="157">
        <v>45320</v>
      </c>
      <c r="B2288">
        <v>6433.26</v>
      </c>
      <c r="C2288">
        <v>440638</v>
      </c>
      <c r="D2288" s="645">
        <f t="shared" si="402"/>
        <v>1.4599875634874886</v>
      </c>
      <c r="E2288" s="428">
        <f t="shared" si="421"/>
        <v>1.9397962647320379</v>
      </c>
      <c r="F2288" s="425">
        <f t="shared" si="422"/>
        <v>1.9397962647320379</v>
      </c>
      <c r="G2288" s="717"/>
      <c r="H2288" s="229">
        <v>3141</v>
      </c>
      <c r="I2288" s="229">
        <v>2745</v>
      </c>
      <c r="J2288" s="229">
        <v>602</v>
      </c>
      <c r="K2288" s="229">
        <v>0</v>
      </c>
      <c r="L2288" s="229">
        <v>0</v>
      </c>
      <c r="M2288" s="717"/>
      <c r="N2288" s="737">
        <f t="shared" ref="N2288:N2351" si="457">SUM(H2288:L2288)</f>
        <v>6488</v>
      </c>
      <c r="O2288" s="829">
        <f t="shared" si="411"/>
        <v>0.48412453760789148</v>
      </c>
      <c r="P2288" s="829">
        <f t="shared" si="412"/>
        <v>0.42308877928483352</v>
      </c>
      <c r="Q2288" s="829">
        <f t="shared" si="413"/>
        <v>9.2786683107274975E-2</v>
      </c>
      <c r="R2288" s="829">
        <f t="shared" si="414"/>
        <v>0</v>
      </c>
      <c r="S2288" s="829">
        <f t="shared" si="415"/>
        <v>0</v>
      </c>
      <c r="U2288" s="738">
        <f t="shared" ref="U2288" si="458">B2288-N2288</f>
        <v>-54.739999999999782</v>
      </c>
      <c r="V2288" s="645">
        <f t="shared" ref="V2288" si="459">(N2288/C2288)*100</f>
        <v>1.4724104593793546</v>
      </c>
      <c r="W2288" s="428">
        <f t="shared" si="425"/>
        <v>1.9397962647320379</v>
      </c>
      <c r="X2288" s="425">
        <f t="shared" si="426"/>
        <v>1.9645515169320795</v>
      </c>
    </row>
    <row r="2289" spans="1:31" x14ac:dyDescent="0.2">
      <c r="A2289" s="157">
        <v>45321</v>
      </c>
      <c r="B2289">
        <v>1210</v>
      </c>
      <c r="C2289">
        <v>403541</v>
      </c>
      <c r="D2289" s="645">
        <f t="shared" si="402"/>
        <v>0.29984561667835485</v>
      </c>
      <c r="E2289" s="428">
        <f t="shared" si="421"/>
        <v>1.9397962647320379</v>
      </c>
      <c r="F2289" s="425">
        <f t="shared" si="422"/>
        <v>1.9397962647320379</v>
      </c>
      <c r="G2289" s="717"/>
      <c r="H2289" s="229">
        <v>1170</v>
      </c>
      <c r="I2289" s="229">
        <v>41</v>
      </c>
      <c r="J2289" s="229">
        <v>0</v>
      </c>
      <c r="K2289" s="229">
        <v>0</v>
      </c>
      <c r="L2289" s="229">
        <v>2462</v>
      </c>
      <c r="M2289" s="717"/>
      <c r="N2289" s="737">
        <f t="shared" si="457"/>
        <v>3673</v>
      </c>
      <c r="O2289" s="829">
        <f t="shared" si="411"/>
        <v>0.31854070242308741</v>
      </c>
      <c r="P2289" s="829">
        <f t="shared" si="412"/>
        <v>1.1162537435338959E-2</v>
      </c>
      <c r="Q2289" s="829">
        <f t="shared" si="413"/>
        <v>0</v>
      </c>
      <c r="R2289" s="829">
        <f t="shared" si="414"/>
        <v>0</v>
      </c>
      <c r="S2289" s="829">
        <f t="shared" si="415"/>
        <v>0.67029676014157369</v>
      </c>
      <c r="U2289" s="738">
        <f t="shared" ref="U2289" si="460">B2289-N2289</f>
        <v>-2463</v>
      </c>
      <c r="V2289" s="645">
        <f t="shared" ref="V2289" si="461">(N2289/C2289)*100</f>
        <v>0.91019252071041101</v>
      </c>
      <c r="W2289" s="428">
        <f t="shared" si="425"/>
        <v>1.9397962647320379</v>
      </c>
      <c r="X2289" s="425">
        <f t="shared" si="426"/>
        <v>1.9645515169320795</v>
      </c>
    </row>
    <row r="2290" spans="1:31" x14ac:dyDescent="0.2">
      <c r="A2290" s="157">
        <v>45322</v>
      </c>
      <c r="C2290">
        <v>374617</v>
      </c>
      <c r="E2290" s="428">
        <f t="shared" si="421"/>
        <v>1.9397962647320379</v>
      </c>
      <c r="F2290" s="750">
        <f t="shared" si="422"/>
        <v>1.9397962647320379</v>
      </c>
      <c r="G2290" s="717"/>
      <c r="M2290" s="717"/>
      <c r="N2290" s="737">
        <f t="shared" si="457"/>
        <v>0</v>
      </c>
      <c r="V2290" s="645"/>
      <c r="W2290" s="428">
        <f t="shared" si="425"/>
        <v>1.9397962647320379</v>
      </c>
      <c r="X2290" s="425">
        <f t="shared" si="426"/>
        <v>1.9645515169320795</v>
      </c>
    </row>
    <row r="2291" spans="1:31" x14ac:dyDescent="0.2">
      <c r="A2291" s="711">
        <v>45323</v>
      </c>
      <c r="B2291" s="109"/>
      <c r="C2291" s="109">
        <f t="array" ref="C2291:C2506">TRANSPOSE('SUIVI JOUR '!Y9:BC9)</f>
        <v>132</v>
      </c>
      <c r="D2291" s="109"/>
      <c r="E2291" s="799" t="e">
        <f>AVERAGE(D2291:D2311)</f>
        <v>#DIV/0!</v>
      </c>
      <c r="F2291" s="425">
        <f t="shared" si="422"/>
        <v>1.9397962647320379</v>
      </c>
      <c r="G2291" s="726"/>
      <c r="H2291" s="109"/>
      <c r="I2291" s="109"/>
      <c r="J2291" s="109"/>
      <c r="K2291" s="109"/>
      <c r="L2291" s="109"/>
      <c r="M2291" s="726"/>
      <c r="N2291" s="741">
        <f t="shared" si="457"/>
        <v>0</v>
      </c>
      <c r="O2291" s="109"/>
      <c r="P2291" s="109"/>
      <c r="Q2291" s="109"/>
      <c r="R2291" s="109"/>
      <c r="S2291" s="109"/>
      <c r="T2291" s="109"/>
      <c r="U2291" s="109"/>
      <c r="V2291" s="724"/>
      <c r="W2291" s="799" t="e">
        <f>AVERAGE(V2291:V2311)</f>
        <v>#DIV/0!</v>
      </c>
      <c r="X2291" s="725">
        <f t="shared" si="426"/>
        <v>1.9645515169320795</v>
      </c>
      <c r="Y2291" s="109"/>
      <c r="Z2291" s="759">
        <v>45323</v>
      </c>
      <c r="AA2291" s="760" t="e">
        <f>AVERAGE(O2291:O2311)</f>
        <v>#DIV/0!</v>
      </c>
      <c r="AB2291" s="760" t="e">
        <f>AVERAGE(P2291:P2311)</f>
        <v>#DIV/0!</v>
      </c>
      <c r="AC2291" s="760" t="e">
        <f>AVERAGE(Q2291:Q2311)</f>
        <v>#DIV/0!</v>
      </c>
      <c r="AD2291" s="760" t="e">
        <f>AVERAGE(R2291:R2311)</f>
        <v>#DIV/0!</v>
      </c>
      <c r="AE2291" s="760" t="e">
        <f>AVERAGE(S2291:S2311)</f>
        <v>#DIV/0!</v>
      </c>
    </row>
    <row r="2292" spans="1:31" x14ac:dyDescent="0.2">
      <c r="A2292" s="157">
        <v>45324</v>
      </c>
      <c r="C2292">
        <v>132</v>
      </c>
      <c r="E2292" s="428" t="e">
        <f>$E$2291</f>
        <v>#DIV/0!</v>
      </c>
      <c r="F2292" s="425">
        <f t="shared" si="422"/>
        <v>1.9397962647320379</v>
      </c>
      <c r="G2292" s="717"/>
      <c r="M2292" s="717"/>
      <c r="N2292" s="737">
        <f t="shared" si="457"/>
        <v>0</v>
      </c>
      <c r="V2292" s="645"/>
      <c r="W2292" s="428" t="e">
        <f>$E$2291</f>
        <v>#DIV/0!</v>
      </c>
      <c r="X2292" s="425">
        <f t="shared" si="426"/>
        <v>1.9645515169320795</v>
      </c>
    </row>
    <row r="2293" spans="1:31" x14ac:dyDescent="0.2">
      <c r="A2293" s="157">
        <v>45327</v>
      </c>
      <c r="C2293">
        <v>132</v>
      </c>
      <c r="E2293" s="428" t="e">
        <f t="shared" ref="E2293:E2311" si="462">$E$2291</f>
        <v>#DIV/0!</v>
      </c>
      <c r="F2293" s="425">
        <f t="shared" si="422"/>
        <v>1.9397962647320379</v>
      </c>
      <c r="G2293" s="717"/>
      <c r="M2293" s="717"/>
      <c r="N2293" s="737">
        <f t="shared" si="457"/>
        <v>0</v>
      </c>
      <c r="V2293" s="645"/>
      <c r="W2293" s="428" t="e">
        <f t="shared" ref="W2293:W2311" si="463">$E$2291</f>
        <v>#DIV/0!</v>
      </c>
      <c r="X2293" s="425">
        <f t="shared" si="426"/>
        <v>1.9645515169320795</v>
      </c>
    </row>
    <row r="2294" spans="1:31" x14ac:dyDescent="0.2">
      <c r="A2294" s="157">
        <v>45328</v>
      </c>
      <c r="C2294">
        <v>132</v>
      </c>
      <c r="E2294" s="428" t="e">
        <f t="shared" si="462"/>
        <v>#DIV/0!</v>
      </c>
      <c r="F2294" s="425">
        <f t="shared" si="422"/>
        <v>1.9397962647320379</v>
      </c>
      <c r="G2294" s="717"/>
      <c r="M2294" s="717"/>
      <c r="N2294" s="737">
        <f t="shared" si="457"/>
        <v>0</v>
      </c>
      <c r="V2294" s="645"/>
      <c r="W2294" s="428" t="e">
        <f t="shared" si="463"/>
        <v>#DIV/0!</v>
      </c>
      <c r="X2294" s="425">
        <f t="shared" si="426"/>
        <v>1.9645515169320795</v>
      </c>
    </row>
    <row r="2295" spans="1:31" x14ac:dyDescent="0.2">
      <c r="A2295" s="157">
        <v>45329</v>
      </c>
      <c r="C2295">
        <v>132</v>
      </c>
      <c r="E2295" s="428" t="e">
        <f t="shared" si="462"/>
        <v>#DIV/0!</v>
      </c>
      <c r="F2295" s="425">
        <f t="shared" si="422"/>
        <v>1.9397962647320379</v>
      </c>
      <c r="G2295" s="717"/>
      <c r="M2295" s="717"/>
      <c r="N2295" s="737">
        <f t="shared" si="457"/>
        <v>0</v>
      </c>
      <c r="V2295" s="645"/>
      <c r="W2295" s="428" t="e">
        <f t="shared" si="463"/>
        <v>#DIV/0!</v>
      </c>
      <c r="X2295" s="425">
        <f t="shared" si="426"/>
        <v>1.9645515169320795</v>
      </c>
    </row>
    <row r="2296" spans="1:31" x14ac:dyDescent="0.2">
      <c r="A2296" s="157">
        <v>45330</v>
      </c>
      <c r="C2296">
        <v>132</v>
      </c>
      <c r="E2296" s="428" t="e">
        <f t="shared" si="462"/>
        <v>#DIV/0!</v>
      </c>
      <c r="F2296" s="425">
        <f t="shared" si="422"/>
        <v>1.9397962647320379</v>
      </c>
      <c r="G2296" s="717"/>
      <c r="M2296" s="717"/>
      <c r="N2296" s="737">
        <f t="shared" si="457"/>
        <v>0</v>
      </c>
      <c r="V2296" s="645"/>
      <c r="W2296" s="428" t="e">
        <f t="shared" si="463"/>
        <v>#DIV/0!</v>
      </c>
      <c r="X2296" s="425">
        <f t="shared" si="426"/>
        <v>1.9645515169320795</v>
      </c>
    </row>
    <row r="2297" spans="1:31" x14ac:dyDescent="0.2">
      <c r="A2297" s="157">
        <v>45331</v>
      </c>
      <c r="C2297">
        <v>132</v>
      </c>
      <c r="E2297" s="428" t="e">
        <f t="shared" si="462"/>
        <v>#DIV/0!</v>
      </c>
      <c r="F2297" s="425">
        <f t="shared" si="422"/>
        <v>1.9397962647320379</v>
      </c>
      <c r="G2297" s="717"/>
      <c r="M2297" s="717"/>
      <c r="N2297" s="737">
        <f t="shared" si="457"/>
        <v>0</v>
      </c>
      <c r="V2297" s="645"/>
      <c r="W2297" s="428" t="e">
        <f t="shared" si="463"/>
        <v>#DIV/0!</v>
      </c>
      <c r="X2297" s="425">
        <f t="shared" si="426"/>
        <v>1.9645515169320795</v>
      </c>
    </row>
    <row r="2298" spans="1:31" x14ac:dyDescent="0.2">
      <c r="A2298" s="157">
        <v>45334</v>
      </c>
      <c r="C2298">
        <v>132</v>
      </c>
      <c r="E2298" s="428" t="e">
        <f t="shared" si="462"/>
        <v>#DIV/0!</v>
      </c>
      <c r="F2298" s="425">
        <f t="shared" si="422"/>
        <v>1.9397962647320379</v>
      </c>
      <c r="G2298" s="717"/>
      <c r="M2298" s="717"/>
      <c r="N2298" s="737">
        <f t="shared" si="457"/>
        <v>0</v>
      </c>
      <c r="V2298" s="645"/>
      <c r="W2298" s="428" t="e">
        <f t="shared" si="463"/>
        <v>#DIV/0!</v>
      </c>
      <c r="X2298" s="425">
        <f t="shared" si="426"/>
        <v>1.9645515169320795</v>
      </c>
    </row>
    <row r="2299" spans="1:31" x14ac:dyDescent="0.2">
      <c r="A2299" s="157">
        <v>45335</v>
      </c>
      <c r="C2299">
        <v>132</v>
      </c>
      <c r="E2299" s="428" t="e">
        <f t="shared" si="462"/>
        <v>#DIV/0!</v>
      </c>
      <c r="F2299" s="425">
        <f t="shared" si="422"/>
        <v>1.9397962647320379</v>
      </c>
      <c r="G2299" s="717"/>
      <c r="M2299" s="717"/>
      <c r="N2299" s="737">
        <f t="shared" si="457"/>
        <v>0</v>
      </c>
      <c r="V2299" s="645"/>
      <c r="W2299" s="428" t="e">
        <f t="shared" si="463"/>
        <v>#DIV/0!</v>
      </c>
      <c r="X2299" s="425">
        <f t="shared" si="426"/>
        <v>1.9645515169320795</v>
      </c>
    </row>
    <row r="2300" spans="1:31" x14ac:dyDescent="0.2">
      <c r="A2300" s="157">
        <v>45336</v>
      </c>
      <c r="C2300">
        <v>132</v>
      </c>
      <c r="E2300" s="428" t="e">
        <f t="shared" si="462"/>
        <v>#DIV/0!</v>
      </c>
      <c r="F2300" s="425">
        <f t="shared" si="422"/>
        <v>1.9397962647320379</v>
      </c>
      <c r="G2300" s="717"/>
      <c r="M2300" s="717"/>
      <c r="N2300" s="737">
        <f t="shared" si="457"/>
        <v>0</v>
      </c>
      <c r="V2300" s="645"/>
      <c r="W2300" s="428" t="e">
        <f t="shared" si="463"/>
        <v>#DIV/0!</v>
      </c>
      <c r="X2300" s="425">
        <f t="shared" si="426"/>
        <v>1.9645515169320795</v>
      </c>
    </row>
    <row r="2301" spans="1:31" x14ac:dyDescent="0.2">
      <c r="A2301" s="157">
        <v>45337</v>
      </c>
      <c r="C2301">
        <v>132</v>
      </c>
      <c r="E2301" s="428" t="e">
        <f t="shared" si="462"/>
        <v>#DIV/0!</v>
      </c>
      <c r="F2301" s="425">
        <f t="shared" si="422"/>
        <v>1.9397962647320379</v>
      </c>
      <c r="G2301" s="717"/>
      <c r="M2301" s="717"/>
      <c r="N2301" s="737">
        <f t="shared" si="457"/>
        <v>0</v>
      </c>
      <c r="V2301" s="645"/>
      <c r="W2301" s="428" t="e">
        <f t="shared" si="463"/>
        <v>#DIV/0!</v>
      </c>
      <c r="X2301" s="425">
        <f t="shared" si="426"/>
        <v>1.9645515169320795</v>
      </c>
    </row>
    <row r="2302" spans="1:31" x14ac:dyDescent="0.2">
      <c r="A2302" s="157">
        <v>45338</v>
      </c>
      <c r="C2302">
        <v>132</v>
      </c>
      <c r="E2302" s="428" t="e">
        <f t="shared" si="462"/>
        <v>#DIV/0!</v>
      </c>
      <c r="F2302" s="425">
        <f t="shared" si="422"/>
        <v>1.9397962647320379</v>
      </c>
      <c r="G2302" s="717"/>
      <c r="M2302" s="717"/>
      <c r="N2302" s="737">
        <f t="shared" si="457"/>
        <v>0</v>
      </c>
      <c r="V2302" s="645"/>
      <c r="W2302" s="428" t="e">
        <f t="shared" si="463"/>
        <v>#DIV/0!</v>
      </c>
      <c r="X2302" s="425">
        <f t="shared" si="426"/>
        <v>1.9645515169320795</v>
      </c>
    </row>
    <row r="2303" spans="1:31" x14ac:dyDescent="0.2">
      <c r="A2303" s="157">
        <v>45341</v>
      </c>
      <c r="C2303">
        <v>132</v>
      </c>
      <c r="E2303" s="428" t="e">
        <f t="shared" si="462"/>
        <v>#DIV/0!</v>
      </c>
      <c r="F2303" s="425">
        <f t="shared" si="422"/>
        <v>1.9397962647320379</v>
      </c>
      <c r="G2303" s="717"/>
      <c r="M2303" s="717"/>
      <c r="N2303" s="737">
        <f t="shared" si="457"/>
        <v>0</v>
      </c>
      <c r="V2303" s="645"/>
      <c r="W2303" s="428" t="e">
        <f t="shared" si="463"/>
        <v>#DIV/0!</v>
      </c>
      <c r="X2303" s="425">
        <f t="shared" si="426"/>
        <v>1.9645515169320795</v>
      </c>
    </row>
    <row r="2304" spans="1:31" x14ac:dyDescent="0.2">
      <c r="A2304" s="157">
        <v>45342</v>
      </c>
      <c r="C2304">
        <v>132</v>
      </c>
      <c r="E2304" s="428" t="e">
        <f t="shared" si="462"/>
        <v>#DIV/0!</v>
      </c>
      <c r="F2304" s="425">
        <f t="shared" si="422"/>
        <v>1.9397962647320379</v>
      </c>
      <c r="G2304" s="717"/>
      <c r="M2304" s="717"/>
      <c r="N2304" s="737">
        <f t="shared" si="457"/>
        <v>0</v>
      </c>
      <c r="V2304" s="645"/>
      <c r="W2304" s="428" t="e">
        <f t="shared" si="463"/>
        <v>#DIV/0!</v>
      </c>
      <c r="X2304" s="425">
        <f t="shared" si="426"/>
        <v>1.9645515169320795</v>
      </c>
    </row>
    <row r="2305" spans="1:31" x14ac:dyDescent="0.2">
      <c r="A2305" s="157">
        <v>45343</v>
      </c>
      <c r="C2305">
        <v>132</v>
      </c>
      <c r="E2305" s="428" t="e">
        <f t="shared" si="462"/>
        <v>#DIV/0!</v>
      </c>
      <c r="F2305" s="425">
        <f t="shared" si="422"/>
        <v>1.9397962647320379</v>
      </c>
      <c r="G2305" s="717"/>
      <c r="M2305" s="717"/>
      <c r="N2305" s="737">
        <f t="shared" si="457"/>
        <v>0</v>
      </c>
      <c r="V2305" s="645"/>
      <c r="W2305" s="428" t="e">
        <f t="shared" si="463"/>
        <v>#DIV/0!</v>
      </c>
      <c r="X2305" s="425">
        <f t="shared" si="426"/>
        <v>1.9645515169320795</v>
      </c>
    </row>
    <row r="2306" spans="1:31" x14ac:dyDescent="0.2">
      <c r="A2306" s="157">
        <v>45344</v>
      </c>
      <c r="C2306">
        <v>132</v>
      </c>
      <c r="E2306" s="428" t="e">
        <f t="shared" si="462"/>
        <v>#DIV/0!</v>
      </c>
      <c r="F2306" s="425">
        <f t="shared" si="422"/>
        <v>1.9397962647320379</v>
      </c>
      <c r="G2306" s="717"/>
      <c r="M2306" s="717"/>
      <c r="N2306" s="737">
        <f t="shared" si="457"/>
        <v>0</v>
      </c>
      <c r="V2306" s="645"/>
      <c r="W2306" s="428" t="e">
        <f t="shared" si="463"/>
        <v>#DIV/0!</v>
      </c>
      <c r="X2306" s="425">
        <f t="shared" si="426"/>
        <v>1.9645515169320795</v>
      </c>
    </row>
    <row r="2307" spans="1:31" x14ac:dyDescent="0.2">
      <c r="A2307" s="157">
        <v>45345</v>
      </c>
      <c r="C2307">
        <v>132</v>
      </c>
      <c r="E2307" s="428" t="e">
        <f t="shared" si="462"/>
        <v>#DIV/0!</v>
      </c>
      <c r="F2307" s="425">
        <f t="shared" si="422"/>
        <v>1.9397962647320379</v>
      </c>
      <c r="G2307" s="717"/>
      <c r="M2307" s="717"/>
      <c r="N2307" s="737">
        <f t="shared" si="457"/>
        <v>0</v>
      </c>
      <c r="V2307" s="645"/>
      <c r="W2307" s="428" t="e">
        <f t="shared" si="463"/>
        <v>#DIV/0!</v>
      </c>
      <c r="X2307" s="425">
        <f t="shared" si="426"/>
        <v>1.9645515169320795</v>
      </c>
    </row>
    <row r="2308" spans="1:31" x14ac:dyDescent="0.2">
      <c r="A2308" s="157">
        <v>45348</v>
      </c>
      <c r="C2308">
        <v>132</v>
      </c>
      <c r="E2308" s="428" t="e">
        <f t="shared" si="462"/>
        <v>#DIV/0!</v>
      </c>
      <c r="F2308" s="425">
        <f t="shared" si="422"/>
        <v>1.9397962647320379</v>
      </c>
      <c r="G2308" s="717"/>
      <c r="M2308" s="717"/>
      <c r="N2308" s="737">
        <f t="shared" si="457"/>
        <v>0</v>
      </c>
      <c r="V2308" s="645"/>
      <c r="W2308" s="428" t="e">
        <f t="shared" si="463"/>
        <v>#DIV/0!</v>
      </c>
      <c r="X2308" s="425">
        <f t="shared" si="426"/>
        <v>1.9645515169320795</v>
      </c>
    </row>
    <row r="2309" spans="1:31" x14ac:dyDescent="0.2">
      <c r="A2309" s="157">
        <v>45349</v>
      </c>
      <c r="C2309">
        <v>132</v>
      </c>
      <c r="E2309" s="428" t="e">
        <f t="shared" si="462"/>
        <v>#DIV/0!</v>
      </c>
      <c r="F2309" s="425">
        <f t="shared" si="422"/>
        <v>1.9397962647320379</v>
      </c>
      <c r="G2309" s="717"/>
      <c r="M2309" s="717"/>
      <c r="N2309" s="737">
        <f t="shared" si="457"/>
        <v>0</v>
      </c>
      <c r="V2309" s="645"/>
      <c r="W2309" s="428" t="e">
        <f t="shared" si="463"/>
        <v>#DIV/0!</v>
      </c>
      <c r="X2309" s="425">
        <f t="shared" si="426"/>
        <v>1.9645515169320795</v>
      </c>
    </row>
    <row r="2310" spans="1:31" x14ac:dyDescent="0.2">
      <c r="A2310" s="157">
        <v>45350</v>
      </c>
      <c r="C2310">
        <v>132</v>
      </c>
      <c r="E2310" s="428" t="e">
        <f t="shared" si="462"/>
        <v>#DIV/0!</v>
      </c>
      <c r="F2310" s="425">
        <f t="shared" si="422"/>
        <v>1.9397962647320379</v>
      </c>
      <c r="G2310" s="717"/>
      <c r="M2310" s="717"/>
      <c r="N2310" s="737">
        <f t="shared" si="457"/>
        <v>0</v>
      </c>
      <c r="V2310" s="645"/>
      <c r="W2310" s="428" t="e">
        <f t="shared" si="463"/>
        <v>#DIV/0!</v>
      </c>
      <c r="X2310" s="425">
        <f t="shared" si="426"/>
        <v>1.9645515169320795</v>
      </c>
    </row>
    <row r="2311" spans="1:31" x14ac:dyDescent="0.2">
      <c r="A2311" s="157">
        <v>45351</v>
      </c>
      <c r="C2311">
        <v>132</v>
      </c>
      <c r="E2311" s="428" t="e">
        <f t="shared" si="462"/>
        <v>#DIV/0!</v>
      </c>
      <c r="F2311" s="750">
        <f t="shared" si="422"/>
        <v>1.9397962647320379</v>
      </c>
      <c r="G2311" s="717"/>
      <c r="M2311" s="717"/>
      <c r="N2311" s="737">
        <f t="shared" si="457"/>
        <v>0</v>
      </c>
      <c r="V2311" s="645"/>
      <c r="W2311" s="428" t="e">
        <f t="shared" si="463"/>
        <v>#DIV/0!</v>
      </c>
      <c r="X2311" s="425">
        <f t="shared" si="426"/>
        <v>1.9645515169320795</v>
      </c>
    </row>
    <row r="2312" spans="1:31" x14ac:dyDescent="0.2">
      <c r="A2312" s="711">
        <v>45352</v>
      </c>
      <c r="B2312" s="109"/>
      <c r="C2312" s="109">
        <v>0</v>
      </c>
      <c r="D2312" s="109"/>
      <c r="E2312" s="799" t="e">
        <f>AVERAGE(D2312:D2332)</f>
        <v>#DIV/0!</v>
      </c>
      <c r="F2312" s="425">
        <f t="shared" si="422"/>
        <v>1.9397962647320379</v>
      </c>
      <c r="G2312" s="726"/>
      <c r="H2312" s="109"/>
      <c r="I2312" s="109"/>
      <c r="J2312" s="109"/>
      <c r="K2312" s="109"/>
      <c r="L2312" s="109"/>
      <c r="M2312" s="726"/>
      <c r="N2312" s="741">
        <f t="shared" si="457"/>
        <v>0</v>
      </c>
      <c r="O2312" s="109"/>
      <c r="P2312" s="109"/>
      <c r="Q2312" s="109"/>
      <c r="R2312" s="109"/>
      <c r="S2312" s="109"/>
      <c r="T2312" s="109"/>
      <c r="U2312" s="109"/>
      <c r="V2312" s="724"/>
      <c r="W2312" s="799" t="e">
        <f>AVERAGE(V2312:V2332)</f>
        <v>#DIV/0!</v>
      </c>
      <c r="X2312" s="725">
        <f t="shared" si="426"/>
        <v>1.9645515169320795</v>
      </c>
      <c r="Y2312" s="109"/>
      <c r="Z2312" s="109"/>
      <c r="AA2312" s="109"/>
      <c r="AB2312" s="109"/>
      <c r="AC2312" s="109"/>
      <c r="AD2312" s="109"/>
      <c r="AE2312" s="109"/>
    </row>
    <row r="2313" spans="1:31" x14ac:dyDescent="0.2">
      <c r="A2313" s="157">
        <v>45355</v>
      </c>
      <c r="C2313">
        <v>0</v>
      </c>
      <c r="E2313" s="428" t="e">
        <f>$E$2312</f>
        <v>#DIV/0!</v>
      </c>
      <c r="F2313" s="425">
        <f t="shared" si="422"/>
        <v>1.9397962647320379</v>
      </c>
      <c r="G2313" s="717"/>
      <c r="M2313" s="717"/>
      <c r="N2313" s="737">
        <f t="shared" si="457"/>
        <v>0</v>
      </c>
      <c r="V2313" s="645"/>
      <c r="W2313" s="428" t="e">
        <f>$E$2312</f>
        <v>#DIV/0!</v>
      </c>
      <c r="X2313" s="425">
        <f t="shared" si="426"/>
        <v>1.9645515169320795</v>
      </c>
      <c r="Z2313" s="759">
        <v>45352</v>
      </c>
      <c r="AA2313" s="760" t="e">
        <f>AVERAGE(O2312:O2332)</f>
        <v>#DIV/0!</v>
      </c>
      <c r="AB2313" s="760" t="e">
        <f>AVERAGE(P2312:P2332)</f>
        <v>#DIV/0!</v>
      </c>
      <c r="AC2313" s="760" t="e">
        <f>AVERAGE(Q2312:Q2332)</f>
        <v>#DIV/0!</v>
      </c>
      <c r="AD2313" s="760" t="e">
        <f>AVERAGE(R2312:R2332)</f>
        <v>#DIV/0!</v>
      </c>
      <c r="AE2313" s="760" t="e">
        <f>AVERAGE(S2312:S2332)</f>
        <v>#DIV/0!</v>
      </c>
    </row>
    <row r="2314" spans="1:31" x14ac:dyDescent="0.2">
      <c r="A2314" s="157">
        <v>45356</v>
      </c>
      <c r="C2314">
        <v>0</v>
      </c>
      <c r="E2314" s="428" t="e">
        <f t="shared" ref="E2314:E2332" si="464">$E$2312</f>
        <v>#DIV/0!</v>
      </c>
      <c r="F2314" s="425">
        <f t="shared" si="422"/>
        <v>1.9397962647320379</v>
      </c>
      <c r="G2314" s="717"/>
      <c r="M2314" s="717"/>
      <c r="N2314" s="737">
        <f t="shared" si="457"/>
        <v>0</v>
      </c>
      <c r="V2314" s="645"/>
      <c r="W2314" s="428" t="e">
        <f t="shared" ref="W2314:W2332" si="465">$E$2312</f>
        <v>#DIV/0!</v>
      </c>
      <c r="X2314" s="425">
        <f t="shared" si="426"/>
        <v>1.9645515169320795</v>
      </c>
    </row>
    <row r="2315" spans="1:31" x14ac:dyDescent="0.2">
      <c r="A2315" s="157">
        <v>45357</v>
      </c>
      <c r="C2315">
        <v>0</v>
      </c>
      <c r="E2315" s="428" t="e">
        <f t="shared" si="464"/>
        <v>#DIV/0!</v>
      </c>
      <c r="F2315" s="425">
        <f t="shared" si="422"/>
        <v>1.9397962647320379</v>
      </c>
      <c r="G2315" s="717"/>
      <c r="M2315" s="717"/>
      <c r="N2315" s="737">
        <f t="shared" si="457"/>
        <v>0</v>
      </c>
      <c r="V2315" s="645"/>
      <c r="W2315" s="428" t="e">
        <f t="shared" si="465"/>
        <v>#DIV/0!</v>
      </c>
      <c r="X2315" s="425">
        <f t="shared" si="426"/>
        <v>1.9645515169320795</v>
      </c>
    </row>
    <row r="2316" spans="1:31" x14ac:dyDescent="0.2">
      <c r="A2316" s="157">
        <v>45358</v>
      </c>
      <c r="C2316">
        <v>0</v>
      </c>
      <c r="E2316" s="428" t="e">
        <f t="shared" si="464"/>
        <v>#DIV/0!</v>
      </c>
      <c r="F2316" s="425">
        <f t="shared" si="422"/>
        <v>1.9397962647320379</v>
      </c>
      <c r="G2316" s="717"/>
      <c r="M2316" s="717"/>
      <c r="N2316" s="737">
        <f t="shared" si="457"/>
        <v>0</v>
      </c>
      <c r="V2316" s="645"/>
      <c r="W2316" s="428" t="e">
        <f t="shared" si="465"/>
        <v>#DIV/0!</v>
      </c>
      <c r="X2316" s="425">
        <f t="shared" si="426"/>
        <v>1.9645515169320795</v>
      </c>
    </row>
    <row r="2317" spans="1:31" x14ac:dyDescent="0.2">
      <c r="A2317" s="157">
        <v>45359</v>
      </c>
      <c r="C2317">
        <v>0</v>
      </c>
      <c r="E2317" s="428" t="e">
        <f t="shared" si="464"/>
        <v>#DIV/0!</v>
      </c>
      <c r="F2317" s="425">
        <f t="shared" si="422"/>
        <v>1.9397962647320379</v>
      </c>
      <c r="G2317" s="717"/>
      <c r="M2317" s="717"/>
      <c r="N2317" s="737">
        <f t="shared" si="457"/>
        <v>0</v>
      </c>
      <c r="V2317" s="645"/>
      <c r="W2317" s="428" t="e">
        <f t="shared" si="465"/>
        <v>#DIV/0!</v>
      </c>
      <c r="X2317" s="425">
        <f t="shared" si="426"/>
        <v>1.9645515169320795</v>
      </c>
    </row>
    <row r="2318" spans="1:31" x14ac:dyDescent="0.2">
      <c r="A2318" s="157">
        <v>45362</v>
      </c>
      <c r="C2318">
        <v>0</v>
      </c>
      <c r="E2318" s="428" t="e">
        <f t="shared" si="464"/>
        <v>#DIV/0!</v>
      </c>
      <c r="F2318" s="425">
        <f t="shared" si="422"/>
        <v>1.9397962647320379</v>
      </c>
      <c r="G2318" s="717"/>
      <c r="M2318" s="717"/>
      <c r="N2318" s="737">
        <f t="shared" si="457"/>
        <v>0</v>
      </c>
      <c r="V2318" s="645"/>
      <c r="W2318" s="428" t="e">
        <f t="shared" si="465"/>
        <v>#DIV/0!</v>
      </c>
      <c r="X2318" s="425">
        <f t="shared" si="426"/>
        <v>1.9645515169320795</v>
      </c>
    </row>
    <row r="2319" spans="1:31" x14ac:dyDescent="0.2">
      <c r="A2319" s="157">
        <v>45363</v>
      </c>
      <c r="C2319">
        <v>0</v>
      </c>
      <c r="E2319" s="428" t="e">
        <f t="shared" si="464"/>
        <v>#DIV/0!</v>
      </c>
      <c r="F2319" s="425">
        <f t="shared" si="422"/>
        <v>1.9397962647320379</v>
      </c>
      <c r="G2319" s="717"/>
      <c r="M2319" s="717"/>
      <c r="N2319" s="737">
        <f t="shared" si="457"/>
        <v>0</v>
      </c>
      <c r="V2319" s="645"/>
      <c r="W2319" s="428" t="e">
        <f t="shared" si="465"/>
        <v>#DIV/0!</v>
      </c>
      <c r="X2319" s="425">
        <f t="shared" si="426"/>
        <v>1.9645515169320795</v>
      </c>
    </row>
    <row r="2320" spans="1:31" x14ac:dyDescent="0.2">
      <c r="A2320" s="157">
        <v>45364</v>
      </c>
      <c r="C2320">
        <v>0</v>
      </c>
      <c r="E2320" s="428" t="e">
        <f t="shared" si="464"/>
        <v>#DIV/0!</v>
      </c>
      <c r="F2320" s="425">
        <f t="shared" si="422"/>
        <v>1.9397962647320379</v>
      </c>
      <c r="G2320" s="717"/>
      <c r="M2320" s="717"/>
      <c r="N2320" s="737">
        <f t="shared" si="457"/>
        <v>0</v>
      </c>
      <c r="V2320" s="645"/>
      <c r="W2320" s="428" t="e">
        <f t="shared" si="465"/>
        <v>#DIV/0!</v>
      </c>
      <c r="X2320" s="425">
        <f t="shared" si="426"/>
        <v>1.9645515169320795</v>
      </c>
    </row>
    <row r="2321" spans="1:31" x14ac:dyDescent="0.2">
      <c r="A2321" s="157">
        <v>45365</v>
      </c>
      <c r="C2321">
        <v>0</v>
      </c>
      <c r="E2321" s="428" t="e">
        <f t="shared" si="464"/>
        <v>#DIV/0!</v>
      </c>
      <c r="F2321" s="425">
        <f t="shared" si="422"/>
        <v>1.9397962647320379</v>
      </c>
      <c r="G2321" s="717"/>
      <c r="M2321" s="717"/>
      <c r="N2321" s="737">
        <f t="shared" si="457"/>
        <v>0</v>
      </c>
      <c r="V2321" s="645"/>
      <c r="W2321" s="428" t="e">
        <f t="shared" si="465"/>
        <v>#DIV/0!</v>
      </c>
      <c r="X2321" s="425">
        <f t="shared" si="426"/>
        <v>1.9645515169320795</v>
      </c>
    </row>
    <row r="2322" spans="1:31" x14ac:dyDescent="0.2">
      <c r="A2322" s="157">
        <v>45366</v>
      </c>
      <c r="C2322" t="e">
        <v>#N/A</v>
      </c>
      <c r="E2322" s="428" t="e">
        <f t="shared" si="464"/>
        <v>#DIV/0!</v>
      </c>
      <c r="F2322" s="425">
        <f t="shared" si="422"/>
        <v>1.9397962647320379</v>
      </c>
      <c r="G2322" s="717"/>
      <c r="M2322" s="717"/>
      <c r="N2322" s="737">
        <f t="shared" si="457"/>
        <v>0</v>
      </c>
      <c r="V2322" s="645"/>
      <c r="W2322" s="428" t="e">
        <f t="shared" si="465"/>
        <v>#DIV/0!</v>
      </c>
      <c r="X2322" s="425">
        <f t="shared" si="426"/>
        <v>1.9645515169320795</v>
      </c>
    </row>
    <row r="2323" spans="1:31" x14ac:dyDescent="0.2">
      <c r="A2323" s="157">
        <v>45369</v>
      </c>
      <c r="C2323" t="e">
        <v>#N/A</v>
      </c>
      <c r="E2323" s="428" t="e">
        <f t="shared" si="464"/>
        <v>#DIV/0!</v>
      </c>
      <c r="F2323" s="425">
        <f t="shared" si="422"/>
        <v>1.9397962647320379</v>
      </c>
      <c r="G2323" s="717"/>
      <c r="M2323" s="717"/>
      <c r="N2323" s="737">
        <f t="shared" si="457"/>
        <v>0</v>
      </c>
      <c r="V2323" s="645"/>
      <c r="W2323" s="428" t="e">
        <f t="shared" si="465"/>
        <v>#DIV/0!</v>
      </c>
      <c r="X2323" s="425">
        <f t="shared" si="426"/>
        <v>1.9645515169320795</v>
      </c>
    </row>
    <row r="2324" spans="1:31" x14ac:dyDescent="0.2">
      <c r="A2324" s="157">
        <v>45370</v>
      </c>
      <c r="C2324" t="e">
        <v>#N/A</v>
      </c>
      <c r="E2324" s="428" t="e">
        <f t="shared" si="464"/>
        <v>#DIV/0!</v>
      </c>
      <c r="F2324" s="425">
        <f t="shared" si="422"/>
        <v>1.9397962647320379</v>
      </c>
      <c r="G2324" s="717"/>
      <c r="M2324" s="717"/>
      <c r="N2324" s="737">
        <f t="shared" si="457"/>
        <v>0</v>
      </c>
      <c r="V2324" s="645"/>
      <c r="W2324" s="428" t="e">
        <f t="shared" si="465"/>
        <v>#DIV/0!</v>
      </c>
      <c r="X2324" s="425">
        <f t="shared" si="426"/>
        <v>1.9645515169320795</v>
      </c>
    </row>
    <row r="2325" spans="1:31" x14ac:dyDescent="0.2">
      <c r="A2325" s="157">
        <v>45371</v>
      </c>
      <c r="C2325" t="e">
        <v>#N/A</v>
      </c>
      <c r="E2325" s="428" t="e">
        <f t="shared" si="464"/>
        <v>#DIV/0!</v>
      </c>
      <c r="F2325" s="425">
        <f t="shared" si="422"/>
        <v>1.9397962647320379</v>
      </c>
      <c r="G2325" s="717"/>
      <c r="M2325" s="717"/>
      <c r="N2325" s="737">
        <f t="shared" si="457"/>
        <v>0</v>
      </c>
      <c r="V2325" s="645"/>
      <c r="W2325" s="428" t="e">
        <f t="shared" si="465"/>
        <v>#DIV/0!</v>
      </c>
      <c r="X2325" s="425">
        <f t="shared" si="426"/>
        <v>1.9645515169320795</v>
      </c>
    </row>
    <row r="2326" spans="1:31" x14ac:dyDescent="0.2">
      <c r="A2326" s="157">
        <v>45372</v>
      </c>
      <c r="C2326" t="e">
        <v>#N/A</v>
      </c>
      <c r="E2326" s="428" t="e">
        <f t="shared" si="464"/>
        <v>#DIV/0!</v>
      </c>
      <c r="F2326" s="425">
        <f t="shared" si="422"/>
        <v>1.9397962647320379</v>
      </c>
      <c r="G2326" s="717"/>
      <c r="M2326" s="717"/>
      <c r="N2326" s="737">
        <f t="shared" si="457"/>
        <v>0</v>
      </c>
      <c r="V2326" s="645"/>
      <c r="W2326" s="428" t="e">
        <f t="shared" si="465"/>
        <v>#DIV/0!</v>
      </c>
      <c r="X2326" s="425">
        <f t="shared" si="426"/>
        <v>1.9645515169320795</v>
      </c>
    </row>
    <row r="2327" spans="1:31" x14ac:dyDescent="0.2">
      <c r="A2327" s="157">
        <v>45373</v>
      </c>
      <c r="C2327" t="e">
        <v>#N/A</v>
      </c>
      <c r="E2327" s="428" t="e">
        <f t="shared" si="464"/>
        <v>#DIV/0!</v>
      </c>
      <c r="F2327" s="425">
        <f t="shared" si="422"/>
        <v>1.9397962647320379</v>
      </c>
      <c r="G2327" s="717"/>
      <c r="M2327" s="717"/>
      <c r="N2327" s="737">
        <f t="shared" si="457"/>
        <v>0</v>
      </c>
      <c r="V2327" s="645"/>
      <c r="W2327" s="428" t="e">
        <f t="shared" si="465"/>
        <v>#DIV/0!</v>
      </c>
      <c r="X2327" s="425">
        <f t="shared" si="426"/>
        <v>1.9645515169320795</v>
      </c>
    </row>
    <row r="2328" spans="1:31" x14ac:dyDescent="0.2">
      <c r="A2328" s="157">
        <v>45376</v>
      </c>
      <c r="C2328" t="e">
        <v>#N/A</v>
      </c>
      <c r="E2328" s="428" t="e">
        <f t="shared" si="464"/>
        <v>#DIV/0!</v>
      </c>
      <c r="F2328" s="425">
        <f t="shared" si="422"/>
        <v>1.9397962647320379</v>
      </c>
      <c r="G2328" s="717"/>
      <c r="M2328" s="717"/>
      <c r="N2328" s="737">
        <f t="shared" si="457"/>
        <v>0</v>
      </c>
      <c r="V2328" s="645"/>
      <c r="W2328" s="428" t="e">
        <f t="shared" si="465"/>
        <v>#DIV/0!</v>
      </c>
      <c r="X2328" s="425">
        <f t="shared" si="426"/>
        <v>1.9645515169320795</v>
      </c>
    </row>
    <row r="2329" spans="1:31" x14ac:dyDescent="0.2">
      <c r="A2329" s="157">
        <v>45377</v>
      </c>
      <c r="C2329" t="e">
        <v>#N/A</v>
      </c>
      <c r="E2329" s="428" t="e">
        <f t="shared" si="464"/>
        <v>#DIV/0!</v>
      </c>
      <c r="F2329" s="425">
        <f t="shared" si="422"/>
        <v>1.9397962647320379</v>
      </c>
      <c r="G2329" s="717"/>
      <c r="M2329" s="717"/>
      <c r="N2329" s="737">
        <f t="shared" si="457"/>
        <v>0</v>
      </c>
      <c r="V2329" s="645"/>
      <c r="W2329" s="428" t="e">
        <f t="shared" si="465"/>
        <v>#DIV/0!</v>
      </c>
      <c r="X2329" s="425">
        <f t="shared" si="426"/>
        <v>1.9645515169320795</v>
      </c>
    </row>
    <row r="2330" spans="1:31" x14ac:dyDescent="0.2">
      <c r="A2330" s="157">
        <v>45378</v>
      </c>
      <c r="C2330" t="e">
        <v>#N/A</v>
      </c>
      <c r="E2330" s="428" t="e">
        <f t="shared" si="464"/>
        <v>#DIV/0!</v>
      </c>
      <c r="F2330" s="425">
        <f t="shared" si="422"/>
        <v>1.9397962647320379</v>
      </c>
      <c r="G2330" s="717"/>
      <c r="M2330" s="717"/>
      <c r="N2330" s="737">
        <f t="shared" si="457"/>
        <v>0</v>
      </c>
      <c r="V2330" s="645"/>
      <c r="W2330" s="428" t="e">
        <f t="shared" si="465"/>
        <v>#DIV/0!</v>
      </c>
      <c r="X2330" s="425">
        <f t="shared" si="426"/>
        <v>1.9645515169320795</v>
      </c>
    </row>
    <row r="2331" spans="1:31" x14ac:dyDescent="0.2">
      <c r="A2331" s="157">
        <v>45379</v>
      </c>
      <c r="C2331" t="e">
        <v>#N/A</v>
      </c>
      <c r="E2331" s="428" t="e">
        <f t="shared" si="464"/>
        <v>#DIV/0!</v>
      </c>
      <c r="F2331" s="425">
        <f t="shared" si="422"/>
        <v>1.9397962647320379</v>
      </c>
      <c r="G2331" s="717"/>
      <c r="M2331" s="717"/>
      <c r="N2331" s="737">
        <f t="shared" si="457"/>
        <v>0</v>
      </c>
      <c r="V2331" s="645"/>
      <c r="W2331" s="428" t="e">
        <f t="shared" si="465"/>
        <v>#DIV/0!</v>
      </c>
      <c r="X2331" s="425">
        <f t="shared" si="426"/>
        <v>1.9645515169320795</v>
      </c>
    </row>
    <row r="2332" spans="1:31" x14ac:dyDescent="0.2">
      <c r="A2332" s="157">
        <v>45380</v>
      </c>
      <c r="C2332" t="e">
        <v>#N/A</v>
      </c>
      <c r="E2332" s="749" t="e">
        <f t="shared" si="464"/>
        <v>#DIV/0!</v>
      </c>
      <c r="F2332" s="750">
        <f t="shared" si="422"/>
        <v>1.9397962647320379</v>
      </c>
      <c r="G2332" s="717"/>
      <c r="M2332" s="717"/>
      <c r="N2332" s="737">
        <f t="shared" si="457"/>
        <v>0</v>
      </c>
      <c r="V2332" s="645"/>
      <c r="W2332" s="428" t="e">
        <f t="shared" si="465"/>
        <v>#DIV/0!</v>
      </c>
      <c r="X2332" s="425">
        <f t="shared" si="426"/>
        <v>1.9645515169320795</v>
      </c>
    </row>
    <row r="2333" spans="1:31" x14ac:dyDescent="0.2">
      <c r="A2333" s="711">
        <v>45383</v>
      </c>
      <c r="B2333" s="109"/>
      <c r="C2333" s="109" t="e">
        <v>#N/A</v>
      </c>
      <c r="D2333" s="109"/>
      <c r="E2333" s="428" t="e">
        <f>AVERAGE(D2333:D2354)</f>
        <v>#DIV/0!</v>
      </c>
      <c r="F2333" s="425">
        <f t="shared" si="422"/>
        <v>1.9397962647320379</v>
      </c>
      <c r="G2333" s="726"/>
      <c r="H2333" s="109"/>
      <c r="I2333" s="109"/>
      <c r="J2333" s="109"/>
      <c r="K2333" s="109"/>
      <c r="L2333" s="109"/>
      <c r="M2333" s="726"/>
      <c r="N2333" s="741">
        <f t="shared" si="457"/>
        <v>0</v>
      </c>
      <c r="O2333" s="109"/>
      <c r="P2333" s="109"/>
      <c r="Q2333" s="109"/>
      <c r="R2333" s="109"/>
      <c r="S2333" s="109"/>
      <c r="T2333" s="109"/>
      <c r="U2333" s="109"/>
      <c r="V2333" s="724"/>
      <c r="W2333" s="799" t="e">
        <f>AVERAGE(V2333:V2354)</f>
        <v>#DIV/0!</v>
      </c>
      <c r="X2333" s="725">
        <f t="shared" si="426"/>
        <v>1.9645515169320795</v>
      </c>
      <c r="Y2333" s="109"/>
      <c r="Z2333" s="109"/>
      <c r="AA2333" s="109"/>
      <c r="AB2333" s="109"/>
      <c r="AC2333" s="109"/>
      <c r="AD2333" s="109"/>
      <c r="AE2333" s="109"/>
    </row>
    <row r="2334" spans="1:31" x14ac:dyDescent="0.2">
      <c r="A2334" s="157">
        <v>45384</v>
      </c>
      <c r="C2334" t="e">
        <v>#N/A</v>
      </c>
      <c r="E2334" s="428" t="e">
        <f>$E$2333</f>
        <v>#DIV/0!</v>
      </c>
      <c r="F2334" s="425">
        <f t="shared" si="422"/>
        <v>1.9397962647320379</v>
      </c>
      <c r="G2334" s="717"/>
      <c r="M2334" s="717"/>
      <c r="N2334" s="737">
        <f t="shared" si="457"/>
        <v>0</v>
      </c>
      <c r="V2334" s="645"/>
      <c r="W2334" s="428" t="e">
        <f>$E$2333</f>
        <v>#DIV/0!</v>
      </c>
      <c r="X2334" s="425">
        <f t="shared" si="426"/>
        <v>1.9645515169320795</v>
      </c>
    </row>
    <row r="2335" spans="1:31" x14ac:dyDescent="0.2">
      <c r="A2335" s="157">
        <v>45385</v>
      </c>
      <c r="C2335" t="e">
        <v>#N/A</v>
      </c>
      <c r="E2335" s="428" t="e">
        <f t="shared" ref="E2335:E2354" si="466">$E$2333</f>
        <v>#DIV/0!</v>
      </c>
      <c r="F2335" s="425">
        <f t="shared" si="422"/>
        <v>1.9397962647320379</v>
      </c>
      <c r="G2335" s="717"/>
      <c r="M2335" s="717"/>
      <c r="N2335" s="737">
        <f t="shared" si="457"/>
        <v>0</v>
      </c>
      <c r="V2335" s="645"/>
      <c r="W2335" s="428" t="e">
        <f t="shared" ref="W2335:W2354" si="467">$E$2333</f>
        <v>#DIV/0!</v>
      </c>
      <c r="X2335" s="425">
        <f t="shared" si="426"/>
        <v>1.9645515169320795</v>
      </c>
    </row>
    <row r="2336" spans="1:31" x14ac:dyDescent="0.2">
      <c r="A2336" s="157">
        <v>45386</v>
      </c>
      <c r="C2336" t="e">
        <v>#N/A</v>
      </c>
      <c r="E2336" s="428" t="e">
        <f t="shared" si="466"/>
        <v>#DIV/0!</v>
      </c>
      <c r="F2336" s="425">
        <f t="shared" ref="F2336:F2399" si="468">$F$2270</f>
        <v>1.9397962647320379</v>
      </c>
      <c r="G2336" s="717"/>
      <c r="M2336" s="717"/>
      <c r="N2336" s="737">
        <f t="shared" si="457"/>
        <v>0</v>
      </c>
      <c r="V2336" s="645"/>
      <c r="W2336" s="428" t="e">
        <f t="shared" si="467"/>
        <v>#DIV/0!</v>
      </c>
      <c r="X2336" s="425">
        <f t="shared" ref="X2336:X2399" si="469">$X$2270</f>
        <v>1.9645515169320795</v>
      </c>
    </row>
    <row r="2337" spans="1:24" x14ac:dyDescent="0.2">
      <c r="A2337" s="157">
        <v>45387</v>
      </c>
      <c r="C2337" t="e">
        <v>#N/A</v>
      </c>
      <c r="E2337" s="428" t="e">
        <f t="shared" si="466"/>
        <v>#DIV/0!</v>
      </c>
      <c r="F2337" s="425">
        <f t="shared" si="468"/>
        <v>1.9397962647320379</v>
      </c>
      <c r="G2337" s="717"/>
      <c r="M2337" s="717"/>
      <c r="N2337" s="737">
        <f t="shared" si="457"/>
        <v>0</v>
      </c>
      <c r="V2337" s="645"/>
      <c r="W2337" s="428" t="e">
        <f t="shared" si="467"/>
        <v>#DIV/0!</v>
      </c>
      <c r="X2337" s="425">
        <f t="shared" si="469"/>
        <v>1.9645515169320795</v>
      </c>
    </row>
    <row r="2338" spans="1:24" x14ac:dyDescent="0.2">
      <c r="A2338" s="157">
        <v>45390</v>
      </c>
      <c r="C2338" t="e">
        <v>#N/A</v>
      </c>
      <c r="E2338" s="428" t="e">
        <f t="shared" si="466"/>
        <v>#DIV/0!</v>
      </c>
      <c r="F2338" s="425">
        <f t="shared" si="468"/>
        <v>1.9397962647320379</v>
      </c>
      <c r="G2338" s="717"/>
      <c r="M2338" s="717"/>
      <c r="N2338" s="737">
        <f t="shared" si="457"/>
        <v>0</v>
      </c>
      <c r="V2338" s="645"/>
      <c r="W2338" s="428" t="e">
        <f t="shared" si="467"/>
        <v>#DIV/0!</v>
      </c>
      <c r="X2338" s="425">
        <f t="shared" si="469"/>
        <v>1.9645515169320795</v>
      </c>
    </row>
    <row r="2339" spans="1:24" x14ac:dyDescent="0.2">
      <c r="A2339" s="157">
        <v>45391</v>
      </c>
      <c r="C2339" t="e">
        <v>#N/A</v>
      </c>
      <c r="E2339" s="428" t="e">
        <f t="shared" si="466"/>
        <v>#DIV/0!</v>
      </c>
      <c r="F2339" s="425">
        <f t="shared" si="468"/>
        <v>1.9397962647320379</v>
      </c>
      <c r="G2339" s="717"/>
      <c r="M2339" s="717"/>
      <c r="N2339" s="737">
        <f t="shared" si="457"/>
        <v>0</v>
      </c>
      <c r="V2339" s="645"/>
      <c r="W2339" s="428" t="e">
        <f t="shared" si="467"/>
        <v>#DIV/0!</v>
      </c>
      <c r="X2339" s="425">
        <f t="shared" si="469"/>
        <v>1.9645515169320795</v>
      </c>
    </row>
    <row r="2340" spans="1:24" x14ac:dyDescent="0.2">
      <c r="A2340" s="157">
        <v>45392</v>
      </c>
      <c r="C2340" t="e">
        <v>#N/A</v>
      </c>
      <c r="E2340" s="428" t="e">
        <f t="shared" si="466"/>
        <v>#DIV/0!</v>
      </c>
      <c r="F2340" s="425">
        <f t="shared" si="468"/>
        <v>1.9397962647320379</v>
      </c>
      <c r="G2340" s="717"/>
      <c r="M2340" s="717"/>
      <c r="N2340" s="737">
        <f t="shared" si="457"/>
        <v>0</v>
      </c>
      <c r="V2340" s="645"/>
      <c r="W2340" s="428" t="e">
        <f t="shared" si="467"/>
        <v>#DIV/0!</v>
      </c>
      <c r="X2340" s="425">
        <f t="shared" si="469"/>
        <v>1.9645515169320795</v>
      </c>
    </row>
    <row r="2341" spans="1:24" x14ac:dyDescent="0.2">
      <c r="A2341" s="157">
        <v>45393</v>
      </c>
      <c r="C2341" t="e">
        <v>#N/A</v>
      </c>
      <c r="E2341" s="428" t="e">
        <f t="shared" si="466"/>
        <v>#DIV/0!</v>
      </c>
      <c r="F2341" s="425">
        <f t="shared" si="468"/>
        <v>1.9397962647320379</v>
      </c>
      <c r="G2341" s="717"/>
      <c r="M2341" s="717"/>
      <c r="N2341" s="737">
        <f t="shared" si="457"/>
        <v>0</v>
      </c>
      <c r="V2341" s="645"/>
      <c r="W2341" s="428" t="e">
        <f t="shared" si="467"/>
        <v>#DIV/0!</v>
      </c>
      <c r="X2341" s="425">
        <f t="shared" si="469"/>
        <v>1.9645515169320795</v>
      </c>
    </row>
    <row r="2342" spans="1:24" x14ac:dyDescent="0.2">
      <c r="A2342" s="157">
        <v>45394</v>
      </c>
      <c r="C2342" t="e">
        <v>#N/A</v>
      </c>
      <c r="E2342" s="428" t="e">
        <f t="shared" si="466"/>
        <v>#DIV/0!</v>
      </c>
      <c r="F2342" s="425">
        <f t="shared" si="468"/>
        <v>1.9397962647320379</v>
      </c>
      <c r="G2342" s="717"/>
      <c r="M2342" s="717"/>
      <c r="N2342" s="737">
        <f t="shared" si="457"/>
        <v>0</v>
      </c>
      <c r="V2342" s="645"/>
      <c r="W2342" s="428" t="e">
        <f t="shared" si="467"/>
        <v>#DIV/0!</v>
      </c>
      <c r="X2342" s="425">
        <f t="shared" si="469"/>
        <v>1.9645515169320795</v>
      </c>
    </row>
    <row r="2343" spans="1:24" x14ac:dyDescent="0.2">
      <c r="A2343" s="157">
        <v>45397</v>
      </c>
      <c r="C2343" t="e">
        <v>#N/A</v>
      </c>
      <c r="E2343" s="428" t="e">
        <f t="shared" si="466"/>
        <v>#DIV/0!</v>
      </c>
      <c r="F2343" s="425">
        <f t="shared" si="468"/>
        <v>1.9397962647320379</v>
      </c>
      <c r="G2343" s="717"/>
      <c r="M2343" s="717"/>
      <c r="N2343" s="737">
        <f t="shared" si="457"/>
        <v>0</v>
      </c>
      <c r="V2343" s="645"/>
      <c r="W2343" s="428" t="e">
        <f t="shared" si="467"/>
        <v>#DIV/0!</v>
      </c>
      <c r="X2343" s="425">
        <f t="shared" si="469"/>
        <v>1.9645515169320795</v>
      </c>
    </row>
    <row r="2344" spans="1:24" x14ac:dyDescent="0.2">
      <c r="A2344" s="157">
        <v>45398</v>
      </c>
      <c r="C2344" t="e">
        <v>#N/A</v>
      </c>
      <c r="E2344" s="428" t="e">
        <f t="shared" si="466"/>
        <v>#DIV/0!</v>
      </c>
      <c r="F2344" s="425">
        <f t="shared" si="468"/>
        <v>1.9397962647320379</v>
      </c>
      <c r="G2344" s="717"/>
      <c r="M2344" s="717"/>
      <c r="N2344" s="737">
        <f t="shared" si="457"/>
        <v>0</v>
      </c>
      <c r="V2344" s="645"/>
      <c r="W2344" s="428" t="e">
        <f t="shared" si="467"/>
        <v>#DIV/0!</v>
      </c>
      <c r="X2344" s="425">
        <f t="shared" si="469"/>
        <v>1.9645515169320795</v>
      </c>
    </row>
    <row r="2345" spans="1:24" x14ac:dyDescent="0.2">
      <c r="A2345" s="157">
        <v>45399</v>
      </c>
      <c r="C2345" t="e">
        <v>#N/A</v>
      </c>
      <c r="E2345" s="428" t="e">
        <f t="shared" si="466"/>
        <v>#DIV/0!</v>
      </c>
      <c r="F2345" s="425">
        <f t="shared" si="468"/>
        <v>1.9397962647320379</v>
      </c>
      <c r="G2345" s="717"/>
      <c r="M2345" s="717"/>
      <c r="N2345" s="737">
        <f t="shared" si="457"/>
        <v>0</v>
      </c>
      <c r="V2345" s="645"/>
      <c r="W2345" s="428" t="e">
        <f t="shared" si="467"/>
        <v>#DIV/0!</v>
      </c>
      <c r="X2345" s="425">
        <f t="shared" si="469"/>
        <v>1.9645515169320795</v>
      </c>
    </row>
    <row r="2346" spans="1:24" x14ac:dyDescent="0.2">
      <c r="A2346" s="157">
        <v>45400</v>
      </c>
      <c r="C2346" t="e">
        <v>#N/A</v>
      </c>
      <c r="E2346" s="428" t="e">
        <f t="shared" si="466"/>
        <v>#DIV/0!</v>
      </c>
      <c r="F2346" s="425">
        <f t="shared" si="468"/>
        <v>1.9397962647320379</v>
      </c>
      <c r="G2346" s="717"/>
      <c r="M2346" s="717"/>
      <c r="N2346" s="737">
        <f t="shared" si="457"/>
        <v>0</v>
      </c>
      <c r="V2346" s="645"/>
      <c r="W2346" s="428" t="e">
        <f t="shared" si="467"/>
        <v>#DIV/0!</v>
      </c>
      <c r="X2346" s="425">
        <f t="shared" si="469"/>
        <v>1.9645515169320795</v>
      </c>
    </row>
    <row r="2347" spans="1:24" x14ac:dyDescent="0.2">
      <c r="A2347" s="157">
        <v>45401</v>
      </c>
      <c r="C2347" t="e">
        <v>#N/A</v>
      </c>
      <c r="E2347" s="428" t="e">
        <f t="shared" si="466"/>
        <v>#DIV/0!</v>
      </c>
      <c r="F2347" s="425">
        <f t="shared" si="468"/>
        <v>1.9397962647320379</v>
      </c>
      <c r="G2347" s="717"/>
      <c r="M2347" s="717"/>
      <c r="N2347" s="737">
        <f t="shared" si="457"/>
        <v>0</v>
      </c>
      <c r="V2347" s="645"/>
      <c r="W2347" s="428" t="e">
        <f t="shared" si="467"/>
        <v>#DIV/0!</v>
      </c>
      <c r="X2347" s="425">
        <f t="shared" si="469"/>
        <v>1.9645515169320795</v>
      </c>
    </row>
    <row r="2348" spans="1:24" x14ac:dyDescent="0.2">
      <c r="A2348" s="157">
        <v>45404</v>
      </c>
      <c r="C2348" t="e">
        <v>#N/A</v>
      </c>
      <c r="E2348" s="428" t="e">
        <f t="shared" si="466"/>
        <v>#DIV/0!</v>
      </c>
      <c r="F2348" s="425">
        <f t="shared" si="468"/>
        <v>1.9397962647320379</v>
      </c>
      <c r="G2348" s="717"/>
      <c r="M2348" s="717"/>
      <c r="N2348" s="737">
        <f t="shared" si="457"/>
        <v>0</v>
      </c>
      <c r="V2348" s="645"/>
      <c r="W2348" s="428" t="e">
        <f t="shared" si="467"/>
        <v>#DIV/0!</v>
      </c>
      <c r="X2348" s="425">
        <f t="shared" si="469"/>
        <v>1.9645515169320795</v>
      </c>
    </row>
    <row r="2349" spans="1:24" x14ac:dyDescent="0.2">
      <c r="A2349" s="157">
        <v>45405</v>
      </c>
      <c r="C2349" t="e">
        <v>#N/A</v>
      </c>
      <c r="E2349" s="428" t="e">
        <f t="shared" si="466"/>
        <v>#DIV/0!</v>
      </c>
      <c r="F2349" s="425">
        <f t="shared" si="468"/>
        <v>1.9397962647320379</v>
      </c>
      <c r="G2349" s="717"/>
      <c r="M2349" s="717"/>
      <c r="N2349" s="737">
        <f t="shared" si="457"/>
        <v>0</v>
      </c>
      <c r="V2349" s="645"/>
      <c r="W2349" s="428" t="e">
        <f t="shared" si="467"/>
        <v>#DIV/0!</v>
      </c>
      <c r="X2349" s="425">
        <f t="shared" si="469"/>
        <v>1.9645515169320795</v>
      </c>
    </row>
    <row r="2350" spans="1:24" x14ac:dyDescent="0.2">
      <c r="A2350" s="157">
        <v>45406</v>
      </c>
      <c r="C2350" t="e">
        <v>#N/A</v>
      </c>
      <c r="E2350" s="428" t="e">
        <f t="shared" si="466"/>
        <v>#DIV/0!</v>
      </c>
      <c r="F2350" s="425">
        <f t="shared" si="468"/>
        <v>1.9397962647320379</v>
      </c>
      <c r="G2350" s="717"/>
      <c r="M2350" s="717"/>
      <c r="N2350" s="737">
        <f t="shared" si="457"/>
        <v>0</v>
      </c>
      <c r="V2350" s="645"/>
      <c r="W2350" s="428" t="e">
        <f t="shared" si="467"/>
        <v>#DIV/0!</v>
      </c>
      <c r="X2350" s="425">
        <f t="shared" si="469"/>
        <v>1.9645515169320795</v>
      </c>
    </row>
    <row r="2351" spans="1:24" x14ac:dyDescent="0.2">
      <c r="A2351" s="157">
        <v>45407</v>
      </c>
      <c r="C2351" t="e">
        <v>#N/A</v>
      </c>
      <c r="E2351" s="428" t="e">
        <f t="shared" si="466"/>
        <v>#DIV/0!</v>
      </c>
      <c r="F2351" s="425">
        <f t="shared" si="468"/>
        <v>1.9397962647320379</v>
      </c>
      <c r="G2351" s="717"/>
      <c r="M2351" s="717"/>
      <c r="N2351" s="737">
        <f t="shared" si="457"/>
        <v>0</v>
      </c>
      <c r="V2351" s="645"/>
      <c r="W2351" s="428" t="e">
        <f t="shared" si="467"/>
        <v>#DIV/0!</v>
      </c>
      <c r="X2351" s="425">
        <f t="shared" si="469"/>
        <v>1.9645515169320795</v>
      </c>
    </row>
    <row r="2352" spans="1:24" x14ac:dyDescent="0.2">
      <c r="A2352" s="157">
        <v>45408</v>
      </c>
      <c r="C2352" t="e">
        <v>#N/A</v>
      </c>
      <c r="E2352" s="428" t="e">
        <f t="shared" si="466"/>
        <v>#DIV/0!</v>
      </c>
      <c r="F2352" s="425">
        <f t="shared" si="468"/>
        <v>1.9397962647320379</v>
      </c>
      <c r="G2352" s="717"/>
      <c r="M2352" s="717"/>
      <c r="N2352" s="737">
        <f t="shared" ref="N2352:N2415" si="470">SUM(H2352:L2352)</f>
        <v>0</v>
      </c>
      <c r="V2352" s="645"/>
      <c r="W2352" s="428" t="e">
        <f t="shared" si="467"/>
        <v>#DIV/0!</v>
      </c>
      <c r="X2352" s="425">
        <f t="shared" si="469"/>
        <v>1.9645515169320795</v>
      </c>
    </row>
    <row r="2353" spans="1:24" x14ac:dyDescent="0.2">
      <c r="A2353" s="157">
        <v>45411</v>
      </c>
      <c r="C2353" t="e">
        <v>#N/A</v>
      </c>
      <c r="E2353" s="428" t="e">
        <f t="shared" si="466"/>
        <v>#DIV/0!</v>
      </c>
      <c r="F2353" s="425">
        <f t="shared" si="468"/>
        <v>1.9397962647320379</v>
      </c>
      <c r="G2353" s="717"/>
      <c r="M2353" s="717"/>
      <c r="N2353" s="737">
        <f t="shared" si="470"/>
        <v>0</v>
      </c>
      <c r="V2353" s="645"/>
      <c r="W2353" s="428" t="e">
        <f t="shared" si="467"/>
        <v>#DIV/0!</v>
      </c>
      <c r="X2353" s="425">
        <f t="shared" si="469"/>
        <v>1.9645515169320795</v>
      </c>
    </row>
    <row r="2354" spans="1:24" x14ac:dyDescent="0.2">
      <c r="A2354" s="157">
        <v>45412</v>
      </c>
      <c r="C2354" t="e">
        <v>#N/A</v>
      </c>
      <c r="E2354" s="428" t="e">
        <f t="shared" si="466"/>
        <v>#DIV/0!</v>
      </c>
      <c r="F2354" s="425">
        <f t="shared" si="468"/>
        <v>1.9397962647320379</v>
      </c>
      <c r="G2354" s="717"/>
      <c r="M2354" s="717"/>
      <c r="N2354" s="737">
        <f t="shared" si="470"/>
        <v>0</v>
      </c>
      <c r="V2354" s="645"/>
      <c r="W2354" s="428" t="e">
        <f t="shared" si="467"/>
        <v>#DIV/0!</v>
      </c>
      <c r="X2354" s="425">
        <f t="shared" si="469"/>
        <v>1.9645515169320795</v>
      </c>
    </row>
    <row r="2355" spans="1:24" x14ac:dyDescent="0.2">
      <c r="A2355" s="711">
        <v>45413</v>
      </c>
      <c r="B2355" s="109"/>
      <c r="C2355" s="109" t="e">
        <v>#N/A</v>
      </c>
      <c r="D2355" s="109"/>
      <c r="E2355" s="799" t="e">
        <f>AVERAGE(D2355:D2377)</f>
        <v>#DIV/0!</v>
      </c>
      <c r="F2355" s="425">
        <f t="shared" si="468"/>
        <v>1.9397962647320379</v>
      </c>
      <c r="G2355" s="726"/>
      <c r="H2355" s="109"/>
      <c r="I2355" s="109"/>
      <c r="J2355" s="109"/>
      <c r="K2355" s="109"/>
      <c r="L2355" s="109"/>
      <c r="M2355" s="726"/>
      <c r="N2355" s="741">
        <f t="shared" si="470"/>
        <v>0</v>
      </c>
      <c r="O2355" s="109"/>
      <c r="P2355" s="109"/>
      <c r="Q2355" s="109"/>
      <c r="R2355" s="109"/>
      <c r="S2355" s="109"/>
      <c r="T2355" s="109"/>
      <c r="U2355" s="109"/>
      <c r="V2355" s="724"/>
      <c r="W2355" s="799" t="e">
        <f>AVERAGE(V2355:V2377)</f>
        <v>#DIV/0!</v>
      </c>
      <c r="X2355" s="425">
        <f t="shared" si="469"/>
        <v>1.9645515169320795</v>
      </c>
    </row>
    <row r="2356" spans="1:24" x14ac:dyDescent="0.2">
      <c r="A2356" s="157">
        <v>45414</v>
      </c>
      <c r="C2356" t="e">
        <v>#N/A</v>
      </c>
      <c r="E2356" s="428" t="e">
        <f>$E$2355</f>
        <v>#DIV/0!</v>
      </c>
      <c r="F2356" s="425">
        <f t="shared" si="468"/>
        <v>1.9397962647320379</v>
      </c>
      <c r="G2356" s="717"/>
      <c r="M2356" s="717"/>
      <c r="N2356" s="737">
        <f t="shared" si="470"/>
        <v>0</v>
      </c>
      <c r="V2356" s="645"/>
      <c r="W2356" s="428" t="e">
        <f>$E$2355</f>
        <v>#DIV/0!</v>
      </c>
      <c r="X2356" s="425">
        <f t="shared" si="469"/>
        <v>1.9645515169320795</v>
      </c>
    </row>
    <row r="2357" spans="1:24" x14ac:dyDescent="0.2">
      <c r="A2357" s="157">
        <v>45415</v>
      </c>
      <c r="C2357" t="e">
        <v>#N/A</v>
      </c>
      <c r="E2357" s="428" t="e">
        <f t="shared" ref="E2357:E2377" si="471">$E$2355</f>
        <v>#DIV/0!</v>
      </c>
      <c r="F2357" s="425">
        <f t="shared" si="468"/>
        <v>1.9397962647320379</v>
      </c>
      <c r="G2357" s="717"/>
      <c r="M2357" s="717"/>
      <c r="N2357" s="737">
        <f t="shared" si="470"/>
        <v>0</v>
      </c>
      <c r="V2357" s="645"/>
      <c r="W2357" s="428" t="e">
        <f t="shared" ref="W2357:W2377" si="472">$E$2355</f>
        <v>#DIV/0!</v>
      </c>
      <c r="X2357" s="425">
        <f t="shared" si="469"/>
        <v>1.9645515169320795</v>
      </c>
    </row>
    <row r="2358" spans="1:24" x14ac:dyDescent="0.2">
      <c r="A2358" s="157">
        <v>45418</v>
      </c>
      <c r="C2358" t="e">
        <v>#N/A</v>
      </c>
      <c r="E2358" s="428" t="e">
        <f t="shared" si="471"/>
        <v>#DIV/0!</v>
      </c>
      <c r="F2358" s="425">
        <f t="shared" si="468"/>
        <v>1.9397962647320379</v>
      </c>
      <c r="G2358" s="717"/>
      <c r="M2358" s="717"/>
      <c r="N2358" s="737">
        <f t="shared" si="470"/>
        <v>0</v>
      </c>
      <c r="V2358" s="645"/>
      <c r="W2358" s="428" t="e">
        <f t="shared" si="472"/>
        <v>#DIV/0!</v>
      </c>
      <c r="X2358" s="425">
        <f t="shared" si="469"/>
        <v>1.9645515169320795</v>
      </c>
    </row>
    <row r="2359" spans="1:24" x14ac:dyDescent="0.2">
      <c r="A2359" s="157">
        <v>45419</v>
      </c>
      <c r="C2359" t="e">
        <v>#N/A</v>
      </c>
      <c r="E2359" s="428" t="e">
        <f t="shared" si="471"/>
        <v>#DIV/0!</v>
      </c>
      <c r="F2359" s="425">
        <f t="shared" si="468"/>
        <v>1.9397962647320379</v>
      </c>
      <c r="G2359" s="717"/>
      <c r="M2359" s="717"/>
      <c r="N2359" s="737">
        <f t="shared" si="470"/>
        <v>0</v>
      </c>
      <c r="V2359" s="645"/>
      <c r="W2359" s="428" t="e">
        <f t="shared" si="472"/>
        <v>#DIV/0!</v>
      </c>
      <c r="X2359" s="425">
        <f t="shared" si="469"/>
        <v>1.9645515169320795</v>
      </c>
    </row>
    <row r="2360" spans="1:24" x14ac:dyDescent="0.2">
      <c r="A2360" s="157">
        <v>45420</v>
      </c>
      <c r="C2360" t="e">
        <v>#N/A</v>
      </c>
      <c r="E2360" s="428" t="e">
        <f t="shared" si="471"/>
        <v>#DIV/0!</v>
      </c>
      <c r="F2360" s="425">
        <f t="shared" si="468"/>
        <v>1.9397962647320379</v>
      </c>
      <c r="G2360" s="717"/>
      <c r="M2360" s="717"/>
      <c r="N2360" s="737">
        <f t="shared" si="470"/>
        <v>0</v>
      </c>
      <c r="V2360" s="645"/>
      <c r="W2360" s="428" t="e">
        <f t="shared" si="472"/>
        <v>#DIV/0!</v>
      </c>
      <c r="X2360" s="425">
        <f t="shared" si="469"/>
        <v>1.9645515169320795</v>
      </c>
    </row>
    <row r="2361" spans="1:24" x14ac:dyDescent="0.2">
      <c r="A2361" s="157">
        <v>45421</v>
      </c>
      <c r="C2361" t="e">
        <v>#N/A</v>
      </c>
      <c r="E2361" s="428" t="e">
        <f t="shared" si="471"/>
        <v>#DIV/0!</v>
      </c>
      <c r="F2361" s="425">
        <f t="shared" si="468"/>
        <v>1.9397962647320379</v>
      </c>
      <c r="G2361" s="717"/>
      <c r="M2361" s="717"/>
      <c r="N2361" s="737">
        <f t="shared" si="470"/>
        <v>0</v>
      </c>
      <c r="V2361" s="645"/>
      <c r="W2361" s="428" t="e">
        <f t="shared" si="472"/>
        <v>#DIV/0!</v>
      </c>
      <c r="X2361" s="425">
        <f t="shared" si="469"/>
        <v>1.9645515169320795</v>
      </c>
    </row>
    <row r="2362" spans="1:24" x14ac:dyDescent="0.2">
      <c r="A2362" s="157">
        <v>45422</v>
      </c>
      <c r="C2362" t="e">
        <v>#N/A</v>
      </c>
      <c r="E2362" s="428" t="e">
        <f t="shared" si="471"/>
        <v>#DIV/0!</v>
      </c>
      <c r="F2362" s="425">
        <f t="shared" si="468"/>
        <v>1.9397962647320379</v>
      </c>
      <c r="G2362" s="717"/>
      <c r="M2362" s="717"/>
      <c r="N2362" s="737">
        <f t="shared" si="470"/>
        <v>0</v>
      </c>
      <c r="V2362" s="645"/>
      <c r="W2362" s="428" t="e">
        <f t="shared" si="472"/>
        <v>#DIV/0!</v>
      </c>
      <c r="X2362" s="425">
        <f t="shared" si="469"/>
        <v>1.9645515169320795</v>
      </c>
    </row>
    <row r="2363" spans="1:24" x14ac:dyDescent="0.2">
      <c r="A2363" s="157">
        <v>45425</v>
      </c>
      <c r="C2363" t="e">
        <v>#N/A</v>
      </c>
      <c r="E2363" s="428" t="e">
        <f t="shared" si="471"/>
        <v>#DIV/0!</v>
      </c>
      <c r="F2363" s="425">
        <f t="shared" si="468"/>
        <v>1.9397962647320379</v>
      </c>
      <c r="G2363" s="717"/>
      <c r="M2363" s="717"/>
      <c r="N2363" s="737">
        <f t="shared" si="470"/>
        <v>0</v>
      </c>
      <c r="V2363" s="645"/>
      <c r="W2363" s="428" t="e">
        <f t="shared" si="472"/>
        <v>#DIV/0!</v>
      </c>
      <c r="X2363" s="425">
        <f t="shared" si="469"/>
        <v>1.9645515169320795</v>
      </c>
    </row>
    <row r="2364" spans="1:24" x14ac:dyDescent="0.2">
      <c r="A2364" s="157">
        <v>45426</v>
      </c>
      <c r="C2364" t="e">
        <v>#N/A</v>
      </c>
      <c r="E2364" s="428" t="e">
        <f t="shared" si="471"/>
        <v>#DIV/0!</v>
      </c>
      <c r="F2364" s="425">
        <f t="shared" si="468"/>
        <v>1.9397962647320379</v>
      </c>
      <c r="G2364" s="717"/>
      <c r="M2364" s="717"/>
      <c r="N2364" s="737">
        <f t="shared" si="470"/>
        <v>0</v>
      </c>
      <c r="V2364" s="645"/>
      <c r="W2364" s="428" t="e">
        <f t="shared" si="472"/>
        <v>#DIV/0!</v>
      </c>
      <c r="X2364" s="425">
        <f t="shared" si="469"/>
        <v>1.9645515169320795</v>
      </c>
    </row>
    <row r="2365" spans="1:24" x14ac:dyDescent="0.2">
      <c r="A2365" s="157">
        <v>45427</v>
      </c>
      <c r="C2365" t="e">
        <v>#N/A</v>
      </c>
      <c r="E2365" s="428" t="e">
        <f t="shared" si="471"/>
        <v>#DIV/0!</v>
      </c>
      <c r="F2365" s="425">
        <f t="shared" si="468"/>
        <v>1.9397962647320379</v>
      </c>
      <c r="G2365" s="717"/>
      <c r="M2365" s="717"/>
      <c r="N2365" s="737">
        <f t="shared" si="470"/>
        <v>0</v>
      </c>
      <c r="V2365" s="645"/>
      <c r="W2365" s="428" t="e">
        <f t="shared" si="472"/>
        <v>#DIV/0!</v>
      </c>
      <c r="X2365" s="425">
        <f t="shared" si="469"/>
        <v>1.9645515169320795</v>
      </c>
    </row>
    <row r="2366" spans="1:24" x14ac:dyDescent="0.2">
      <c r="A2366" s="157">
        <v>45428</v>
      </c>
      <c r="C2366" t="e">
        <v>#N/A</v>
      </c>
      <c r="E2366" s="428" t="e">
        <f t="shared" si="471"/>
        <v>#DIV/0!</v>
      </c>
      <c r="F2366" s="425">
        <f t="shared" si="468"/>
        <v>1.9397962647320379</v>
      </c>
      <c r="G2366" s="717"/>
      <c r="M2366" s="717"/>
      <c r="N2366" s="737">
        <f t="shared" si="470"/>
        <v>0</v>
      </c>
      <c r="V2366" s="645"/>
      <c r="W2366" s="428" t="e">
        <f t="shared" si="472"/>
        <v>#DIV/0!</v>
      </c>
      <c r="X2366" s="425">
        <f t="shared" si="469"/>
        <v>1.9645515169320795</v>
      </c>
    </row>
    <row r="2367" spans="1:24" x14ac:dyDescent="0.2">
      <c r="A2367" s="157">
        <v>45429</v>
      </c>
      <c r="C2367" t="e">
        <v>#N/A</v>
      </c>
      <c r="E2367" s="428" t="e">
        <f t="shared" si="471"/>
        <v>#DIV/0!</v>
      </c>
      <c r="F2367" s="425">
        <f t="shared" si="468"/>
        <v>1.9397962647320379</v>
      </c>
      <c r="G2367" s="717"/>
      <c r="M2367" s="717"/>
      <c r="N2367" s="737">
        <f t="shared" si="470"/>
        <v>0</v>
      </c>
      <c r="V2367" s="645"/>
      <c r="W2367" s="428" t="e">
        <f t="shared" si="472"/>
        <v>#DIV/0!</v>
      </c>
      <c r="X2367" s="425">
        <f t="shared" si="469"/>
        <v>1.9645515169320795</v>
      </c>
    </row>
    <row r="2368" spans="1:24" x14ac:dyDescent="0.2">
      <c r="A2368" s="157">
        <v>45432</v>
      </c>
      <c r="C2368" t="e">
        <v>#N/A</v>
      </c>
      <c r="E2368" s="428" t="e">
        <f t="shared" si="471"/>
        <v>#DIV/0!</v>
      </c>
      <c r="F2368" s="425">
        <f t="shared" si="468"/>
        <v>1.9397962647320379</v>
      </c>
      <c r="G2368" s="717"/>
      <c r="M2368" s="717"/>
      <c r="N2368" s="737">
        <f t="shared" si="470"/>
        <v>0</v>
      </c>
      <c r="V2368" s="645"/>
      <c r="W2368" s="428" t="e">
        <f t="shared" si="472"/>
        <v>#DIV/0!</v>
      </c>
      <c r="X2368" s="425">
        <f t="shared" si="469"/>
        <v>1.9645515169320795</v>
      </c>
    </row>
    <row r="2369" spans="1:24" x14ac:dyDescent="0.2">
      <c r="A2369" s="157">
        <v>45433</v>
      </c>
      <c r="C2369" t="e">
        <v>#N/A</v>
      </c>
      <c r="E2369" s="428" t="e">
        <f t="shared" si="471"/>
        <v>#DIV/0!</v>
      </c>
      <c r="F2369" s="425">
        <f t="shared" si="468"/>
        <v>1.9397962647320379</v>
      </c>
      <c r="G2369" s="717"/>
      <c r="M2369" s="717"/>
      <c r="N2369" s="737">
        <f t="shared" si="470"/>
        <v>0</v>
      </c>
      <c r="V2369" s="645"/>
      <c r="W2369" s="428" t="e">
        <f t="shared" si="472"/>
        <v>#DIV/0!</v>
      </c>
      <c r="X2369" s="425">
        <f t="shared" si="469"/>
        <v>1.9645515169320795</v>
      </c>
    </row>
    <row r="2370" spans="1:24" x14ac:dyDescent="0.2">
      <c r="A2370" s="157">
        <v>45434</v>
      </c>
      <c r="C2370" t="e">
        <v>#N/A</v>
      </c>
      <c r="E2370" s="428" t="e">
        <f t="shared" si="471"/>
        <v>#DIV/0!</v>
      </c>
      <c r="F2370" s="425">
        <f t="shared" si="468"/>
        <v>1.9397962647320379</v>
      </c>
      <c r="G2370" s="717"/>
      <c r="M2370" s="717"/>
      <c r="N2370" s="737">
        <f t="shared" si="470"/>
        <v>0</v>
      </c>
      <c r="V2370" s="645"/>
      <c r="W2370" s="428" t="e">
        <f t="shared" si="472"/>
        <v>#DIV/0!</v>
      </c>
      <c r="X2370" s="425">
        <f t="shared" si="469"/>
        <v>1.9645515169320795</v>
      </c>
    </row>
    <row r="2371" spans="1:24" x14ac:dyDescent="0.2">
      <c r="A2371" s="157">
        <v>45435</v>
      </c>
      <c r="C2371" t="e">
        <v>#N/A</v>
      </c>
      <c r="E2371" s="428" t="e">
        <f t="shared" si="471"/>
        <v>#DIV/0!</v>
      </c>
      <c r="F2371" s="425">
        <f t="shared" si="468"/>
        <v>1.9397962647320379</v>
      </c>
      <c r="G2371" s="717"/>
      <c r="M2371" s="717"/>
      <c r="N2371" s="737">
        <f t="shared" si="470"/>
        <v>0</v>
      </c>
      <c r="V2371" s="645"/>
      <c r="W2371" s="428" t="e">
        <f t="shared" si="472"/>
        <v>#DIV/0!</v>
      </c>
      <c r="X2371" s="425">
        <f t="shared" si="469"/>
        <v>1.9645515169320795</v>
      </c>
    </row>
    <row r="2372" spans="1:24" x14ac:dyDescent="0.2">
      <c r="A2372" s="157">
        <v>45436</v>
      </c>
      <c r="C2372" t="e">
        <v>#N/A</v>
      </c>
      <c r="E2372" s="428" t="e">
        <f t="shared" si="471"/>
        <v>#DIV/0!</v>
      </c>
      <c r="F2372" s="425">
        <f t="shared" si="468"/>
        <v>1.9397962647320379</v>
      </c>
      <c r="G2372" s="717"/>
      <c r="M2372" s="717"/>
      <c r="N2372" s="737">
        <f t="shared" si="470"/>
        <v>0</v>
      </c>
      <c r="V2372" s="645"/>
      <c r="W2372" s="428" t="e">
        <f t="shared" si="472"/>
        <v>#DIV/0!</v>
      </c>
      <c r="X2372" s="425">
        <f t="shared" si="469"/>
        <v>1.9645515169320795</v>
      </c>
    </row>
    <row r="2373" spans="1:24" x14ac:dyDescent="0.2">
      <c r="A2373" s="157">
        <v>45439</v>
      </c>
      <c r="C2373" t="e">
        <v>#N/A</v>
      </c>
      <c r="E2373" s="428" t="e">
        <f t="shared" si="471"/>
        <v>#DIV/0!</v>
      </c>
      <c r="F2373" s="425">
        <f t="shared" si="468"/>
        <v>1.9397962647320379</v>
      </c>
      <c r="G2373" s="717"/>
      <c r="M2373" s="717"/>
      <c r="N2373" s="737">
        <f t="shared" si="470"/>
        <v>0</v>
      </c>
      <c r="V2373" s="645"/>
      <c r="W2373" s="428" t="e">
        <f t="shared" si="472"/>
        <v>#DIV/0!</v>
      </c>
      <c r="X2373" s="425">
        <f t="shared" si="469"/>
        <v>1.9645515169320795</v>
      </c>
    </row>
    <row r="2374" spans="1:24" x14ac:dyDescent="0.2">
      <c r="A2374" s="157">
        <v>45440</v>
      </c>
      <c r="C2374" t="e">
        <v>#N/A</v>
      </c>
      <c r="E2374" s="428" t="e">
        <f t="shared" si="471"/>
        <v>#DIV/0!</v>
      </c>
      <c r="F2374" s="425">
        <f t="shared" si="468"/>
        <v>1.9397962647320379</v>
      </c>
      <c r="G2374" s="717"/>
      <c r="M2374" s="717"/>
      <c r="N2374" s="737">
        <f t="shared" si="470"/>
        <v>0</v>
      </c>
      <c r="V2374" s="645"/>
      <c r="W2374" s="428" t="e">
        <f t="shared" si="472"/>
        <v>#DIV/0!</v>
      </c>
      <c r="X2374" s="425">
        <f t="shared" si="469"/>
        <v>1.9645515169320795</v>
      </c>
    </row>
    <row r="2375" spans="1:24" x14ac:dyDescent="0.2">
      <c r="A2375" s="157">
        <v>45441</v>
      </c>
      <c r="C2375" t="e">
        <v>#N/A</v>
      </c>
      <c r="E2375" s="428" t="e">
        <f t="shared" si="471"/>
        <v>#DIV/0!</v>
      </c>
      <c r="F2375" s="425">
        <f t="shared" si="468"/>
        <v>1.9397962647320379</v>
      </c>
      <c r="G2375" s="717"/>
      <c r="M2375" s="717"/>
      <c r="N2375" s="737">
        <f t="shared" si="470"/>
        <v>0</v>
      </c>
      <c r="V2375" s="645"/>
      <c r="W2375" s="428" t="e">
        <f t="shared" si="472"/>
        <v>#DIV/0!</v>
      </c>
      <c r="X2375" s="425">
        <f t="shared" si="469"/>
        <v>1.9645515169320795</v>
      </c>
    </row>
    <row r="2376" spans="1:24" x14ac:dyDescent="0.2">
      <c r="A2376" s="157">
        <v>45442</v>
      </c>
      <c r="C2376" t="e">
        <v>#N/A</v>
      </c>
      <c r="E2376" s="428" t="e">
        <f t="shared" si="471"/>
        <v>#DIV/0!</v>
      </c>
      <c r="F2376" s="425">
        <f t="shared" si="468"/>
        <v>1.9397962647320379</v>
      </c>
      <c r="G2376" s="717"/>
      <c r="M2376" s="717"/>
      <c r="N2376" s="737">
        <f t="shared" si="470"/>
        <v>0</v>
      </c>
      <c r="V2376" s="645"/>
      <c r="W2376" s="428" t="e">
        <f t="shared" si="472"/>
        <v>#DIV/0!</v>
      </c>
      <c r="X2376" s="425">
        <f t="shared" si="469"/>
        <v>1.9645515169320795</v>
      </c>
    </row>
    <row r="2377" spans="1:24" x14ac:dyDescent="0.2">
      <c r="A2377" s="157">
        <v>45443</v>
      </c>
      <c r="C2377" t="e">
        <v>#N/A</v>
      </c>
      <c r="E2377" s="428" t="e">
        <f t="shared" si="471"/>
        <v>#DIV/0!</v>
      </c>
      <c r="F2377" s="425">
        <f t="shared" si="468"/>
        <v>1.9397962647320379</v>
      </c>
      <c r="G2377" s="717"/>
      <c r="M2377" s="717"/>
      <c r="N2377" s="737">
        <f t="shared" si="470"/>
        <v>0</v>
      </c>
      <c r="V2377" s="645"/>
      <c r="W2377" s="428" t="e">
        <f t="shared" si="472"/>
        <v>#DIV/0!</v>
      </c>
      <c r="X2377" s="425">
        <f t="shared" si="469"/>
        <v>1.9645515169320795</v>
      </c>
    </row>
    <row r="2378" spans="1:24" x14ac:dyDescent="0.2">
      <c r="A2378" s="711">
        <v>45446</v>
      </c>
      <c r="B2378" s="109"/>
      <c r="C2378" s="109" t="e">
        <v>#N/A</v>
      </c>
      <c r="D2378" s="109"/>
      <c r="E2378" s="799" t="e">
        <f>AVERAGE(D2378:D2397)</f>
        <v>#DIV/0!</v>
      </c>
      <c r="F2378" s="425">
        <f t="shared" si="468"/>
        <v>1.9397962647320379</v>
      </c>
      <c r="G2378" s="726"/>
      <c r="H2378" s="109"/>
      <c r="I2378" s="109"/>
      <c r="J2378" s="109"/>
      <c r="K2378" s="109"/>
      <c r="L2378" s="109"/>
      <c r="M2378" s="726"/>
      <c r="N2378" s="741">
        <f t="shared" si="470"/>
        <v>0</v>
      </c>
      <c r="O2378" s="109"/>
      <c r="P2378" s="109"/>
      <c r="Q2378" s="109"/>
      <c r="R2378" s="109"/>
      <c r="S2378" s="109"/>
      <c r="T2378" s="109"/>
      <c r="U2378" s="109"/>
      <c r="V2378" s="724"/>
      <c r="W2378" s="799" t="e">
        <f>AVERAGE(V2378:V2397)</f>
        <v>#DIV/0!</v>
      </c>
      <c r="X2378" s="425">
        <f t="shared" si="469"/>
        <v>1.9645515169320795</v>
      </c>
    </row>
    <row r="2379" spans="1:24" x14ac:dyDescent="0.2">
      <c r="A2379" s="157">
        <v>45447</v>
      </c>
      <c r="C2379" t="e">
        <v>#N/A</v>
      </c>
      <c r="E2379" s="428" t="e">
        <f>$E$2378</f>
        <v>#DIV/0!</v>
      </c>
      <c r="F2379" s="425">
        <f t="shared" si="468"/>
        <v>1.9397962647320379</v>
      </c>
      <c r="G2379" s="717"/>
      <c r="M2379" s="717"/>
      <c r="N2379" s="737">
        <f t="shared" si="470"/>
        <v>0</v>
      </c>
      <c r="V2379" s="645"/>
      <c r="W2379" s="428" t="e">
        <f>$E$2378</f>
        <v>#DIV/0!</v>
      </c>
      <c r="X2379" s="425">
        <f t="shared" si="469"/>
        <v>1.9645515169320795</v>
      </c>
    </row>
    <row r="2380" spans="1:24" x14ac:dyDescent="0.2">
      <c r="A2380" s="157">
        <v>45448</v>
      </c>
      <c r="C2380" t="e">
        <v>#N/A</v>
      </c>
      <c r="E2380" s="428" t="e">
        <f t="shared" ref="E2380:E2397" si="473">$E$2378</f>
        <v>#DIV/0!</v>
      </c>
      <c r="F2380" s="425">
        <f t="shared" si="468"/>
        <v>1.9397962647320379</v>
      </c>
      <c r="G2380" s="717"/>
      <c r="M2380" s="717"/>
      <c r="N2380" s="737">
        <f t="shared" si="470"/>
        <v>0</v>
      </c>
      <c r="V2380" s="645"/>
      <c r="W2380" s="428" t="e">
        <f t="shared" ref="W2380:W2397" si="474">$E$2378</f>
        <v>#DIV/0!</v>
      </c>
      <c r="X2380" s="425">
        <f t="shared" si="469"/>
        <v>1.9645515169320795</v>
      </c>
    </row>
    <row r="2381" spans="1:24" x14ac:dyDescent="0.2">
      <c r="A2381" s="157">
        <v>45449</v>
      </c>
      <c r="C2381" t="e">
        <v>#N/A</v>
      </c>
      <c r="E2381" s="428" t="e">
        <f t="shared" si="473"/>
        <v>#DIV/0!</v>
      </c>
      <c r="F2381" s="425">
        <f t="shared" si="468"/>
        <v>1.9397962647320379</v>
      </c>
      <c r="G2381" s="717"/>
      <c r="M2381" s="717"/>
      <c r="N2381" s="737">
        <f t="shared" si="470"/>
        <v>0</v>
      </c>
      <c r="V2381" s="645"/>
      <c r="W2381" s="428" t="e">
        <f t="shared" si="474"/>
        <v>#DIV/0!</v>
      </c>
      <c r="X2381" s="425">
        <f t="shared" si="469"/>
        <v>1.9645515169320795</v>
      </c>
    </row>
    <row r="2382" spans="1:24" x14ac:dyDescent="0.2">
      <c r="A2382" s="157">
        <v>45450</v>
      </c>
      <c r="C2382" t="e">
        <v>#N/A</v>
      </c>
      <c r="E2382" s="428" t="e">
        <f t="shared" si="473"/>
        <v>#DIV/0!</v>
      </c>
      <c r="F2382" s="425">
        <f t="shared" si="468"/>
        <v>1.9397962647320379</v>
      </c>
      <c r="G2382" s="717"/>
      <c r="M2382" s="717"/>
      <c r="N2382" s="737">
        <f t="shared" si="470"/>
        <v>0</v>
      </c>
      <c r="V2382" s="645"/>
      <c r="W2382" s="428" t="e">
        <f t="shared" si="474"/>
        <v>#DIV/0!</v>
      </c>
      <c r="X2382" s="425">
        <f t="shared" si="469"/>
        <v>1.9645515169320795</v>
      </c>
    </row>
    <row r="2383" spans="1:24" x14ac:dyDescent="0.2">
      <c r="A2383" s="157">
        <v>45453</v>
      </c>
      <c r="C2383" t="e">
        <v>#N/A</v>
      </c>
      <c r="E2383" s="428" t="e">
        <f t="shared" si="473"/>
        <v>#DIV/0!</v>
      </c>
      <c r="F2383" s="425">
        <f t="shared" si="468"/>
        <v>1.9397962647320379</v>
      </c>
      <c r="G2383" s="717"/>
      <c r="M2383" s="717"/>
      <c r="N2383" s="737">
        <f t="shared" si="470"/>
        <v>0</v>
      </c>
      <c r="V2383" s="645"/>
      <c r="W2383" s="428" t="e">
        <f t="shared" si="474"/>
        <v>#DIV/0!</v>
      </c>
      <c r="X2383" s="425">
        <f t="shared" si="469"/>
        <v>1.9645515169320795</v>
      </c>
    </row>
    <row r="2384" spans="1:24" x14ac:dyDescent="0.2">
      <c r="A2384" s="157">
        <v>45454</v>
      </c>
      <c r="C2384" t="e">
        <v>#N/A</v>
      </c>
      <c r="E2384" s="428" t="e">
        <f t="shared" si="473"/>
        <v>#DIV/0!</v>
      </c>
      <c r="F2384" s="425">
        <f t="shared" si="468"/>
        <v>1.9397962647320379</v>
      </c>
      <c r="G2384" s="717"/>
      <c r="M2384" s="717"/>
      <c r="N2384" s="737">
        <f t="shared" si="470"/>
        <v>0</v>
      </c>
      <c r="V2384" s="645"/>
      <c r="W2384" s="428" t="e">
        <f t="shared" si="474"/>
        <v>#DIV/0!</v>
      </c>
      <c r="X2384" s="425">
        <f t="shared" si="469"/>
        <v>1.9645515169320795</v>
      </c>
    </row>
    <row r="2385" spans="1:24" x14ac:dyDescent="0.2">
      <c r="A2385" s="157">
        <v>45455</v>
      </c>
      <c r="C2385" t="e">
        <v>#N/A</v>
      </c>
      <c r="E2385" s="428" t="e">
        <f t="shared" si="473"/>
        <v>#DIV/0!</v>
      </c>
      <c r="F2385" s="425">
        <f t="shared" si="468"/>
        <v>1.9397962647320379</v>
      </c>
      <c r="G2385" s="717"/>
      <c r="M2385" s="717"/>
      <c r="N2385" s="737">
        <f t="shared" si="470"/>
        <v>0</v>
      </c>
      <c r="V2385" s="645"/>
      <c r="W2385" s="428" t="e">
        <f t="shared" si="474"/>
        <v>#DIV/0!</v>
      </c>
      <c r="X2385" s="425">
        <f t="shared" si="469"/>
        <v>1.9645515169320795</v>
      </c>
    </row>
    <row r="2386" spans="1:24" x14ac:dyDescent="0.2">
      <c r="A2386" s="157">
        <v>45456</v>
      </c>
      <c r="C2386" t="e">
        <v>#N/A</v>
      </c>
      <c r="E2386" s="428" t="e">
        <f t="shared" si="473"/>
        <v>#DIV/0!</v>
      </c>
      <c r="F2386" s="425">
        <f t="shared" si="468"/>
        <v>1.9397962647320379</v>
      </c>
      <c r="G2386" s="717"/>
      <c r="M2386" s="717"/>
      <c r="N2386" s="737">
        <f t="shared" si="470"/>
        <v>0</v>
      </c>
      <c r="V2386" s="645"/>
      <c r="W2386" s="428" t="e">
        <f t="shared" si="474"/>
        <v>#DIV/0!</v>
      </c>
      <c r="X2386" s="425">
        <f t="shared" si="469"/>
        <v>1.9645515169320795</v>
      </c>
    </row>
    <row r="2387" spans="1:24" x14ac:dyDescent="0.2">
      <c r="A2387" s="157">
        <v>45457</v>
      </c>
      <c r="C2387" t="e">
        <v>#N/A</v>
      </c>
      <c r="E2387" s="428" t="e">
        <f t="shared" si="473"/>
        <v>#DIV/0!</v>
      </c>
      <c r="F2387" s="425">
        <f t="shared" si="468"/>
        <v>1.9397962647320379</v>
      </c>
      <c r="G2387" s="717"/>
      <c r="M2387" s="717"/>
      <c r="N2387" s="737">
        <f t="shared" si="470"/>
        <v>0</v>
      </c>
      <c r="V2387" s="645"/>
      <c r="W2387" s="428" t="e">
        <f t="shared" si="474"/>
        <v>#DIV/0!</v>
      </c>
      <c r="X2387" s="425">
        <f t="shared" si="469"/>
        <v>1.9645515169320795</v>
      </c>
    </row>
    <row r="2388" spans="1:24" x14ac:dyDescent="0.2">
      <c r="A2388" s="157">
        <v>45460</v>
      </c>
      <c r="C2388" t="e">
        <v>#N/A</v>
      </c>
      <c r="E2388" s="428" t="e">
        <f t="shared" si="473"/>
        <v>#DIV/0!</v>
      </c>
      <c r="F2388" s="425">
        <f t="shared" si="468"/>
        <v>1.9397962647320379</v>
      </c>
      <c r="G2388" s="717"/>
      <c r="M2388" s="717"/>
      <c r="N2388" s="737">
        <f t="shared" si="470"/>
        <v>0</v>
      </c>
      <c r="V2388" s="645"/>
      <c r="W2388" s="428" t="e">
        <f t="shared" si="474"/>
        <v>#DIV/0!</v>
      </c>
      <c r="X2388" s="425">
        <f t="shared" si="469"/>
        <v>1.9645515169320795</v>
      </c>
    </row>
    <row r="2389" spans="1:24" x14ac:dyDescent="0.2">
      <c r="A2389" s="157">
        <v>45461</v>
      </c>
      <c r="C2389" t="e">
        <v>#N/A</v>
      </c>
      <c r="E2389" s="428" t="e">
        <f t="shared" si="473"/>
        <v>#DIV/0!</v>
      </c>
      <c r="F2389" s="425">
        <f t="shared" si="468"/>
        <v>1.9397962647320379</v>
      </c>
      <c r="G2389" s="717"/>
      <c r="M2389" s="717"/>
      <c r="N2389" s="737">
        <f t="shared" si="470"/>
        <v>0</v>
      </c>
      <c r="V2389" s="645"/>
      <c r="W2389" s="428" t="e">
        <f t="shared" si="474"/>
        <v>#DIV/0!</v>
      </c>
      <c r="X2389" s="425">
        <f t="shared" si="469"/>
        <v>1.9645515169320795</v>
      </c>
    </row>
    <row r="2390" spans="1:24" x14ac:dyDescent="0.2">
      <c r="A2390" s="157">
        <v>45462</v>
      </c>
      <c r="C2390" t="e">
        <v>#N/A</v>
      </c>
      <c r="E2390" s="428" t="e">
        <f t="shared" si="473"/>
        <v>#DIV/0!</v>
      </c>
      <c r="F2390" s="425">
        <f t="shared" si="468"/>
        <v>1.9397962647320379</v>
      </c>
      <c r="G2390" s="717"/>
      <c r="M2390" s="717"/>
      <c r="N2390" s="737">
        <f t="shared" si="470"/>
        <v>0</v>
      </c>
      <c r="V2390" s="645"/>
      <c r="W2390" s="428" t="e">
        <f t="shared" si="474"/>
        <v>#DIV/0!</v>
      </c>
      <c r="X2390" s="425">
        <f t="shared" si="469"/>
        <v>1.9645515169320795</v>
      </c>
    </row>
    <row r="2391" spans="1:24" x14ac:dyDescent="0.2">
      <c r="A2391" s="157">
        <v>45463</v>
      </c>
      <c r="C2391" t="e">
        <v>#N/A</v>
      </c>
      <c r="E2391" s="428" t="e">
        <f t="shared" si="473"/>
        <v>#DIV/0!</v>
      </c>
      <c r="F2391" s="425">
        <f t="shared" si="468"/>
        <v>1.9397962647320379</v>
      </c>
      <c r="G2391" s="717"/>
      <c r="M2391" s="717"/>
      <c r="N2391" s="737">
        <f t="shared" si="470"/>
        <v>0</v>
      </c>
      <c r="V2391" s="645"/>
      <c r="W2391" s="428" t="e">
        <f t="shared" si="474"/>
        <v>#DIV/0!</v>
      </c>
      <c r="X2391" s="425">
        <f t="shared" si="469"/>
        <v>1.9645515169320795</v>
      </c>
    </row>
    <row r="2392" spans="1:24" x14ac:dyDescent="0.2">
      <c r="A2392" s="157">
        <v>45464</v>
      </c>
      <c r="C2392" t="e">
        <v>#N/A</v>
      </c>
      <c r="E2392" s="428" t="e">
        <f t="shared" si="473"/>
        <v>#DIV/0!</v>
      </c>
      <c r="F2392" s="425">
        <f t="shared" si="468"/>
        <v>1.9397962647320379</v>
      </c>
      <c r="G2392" s="717"/>
      <c r="M2392" s="717"/>
      <c r="N2392" s="737">
        <f t="shared" si="470"/>
        <v>0</v>
      </c>
      <c r="V2392" s="645"/>
      <c r="W2392" s="428" t="e">
        <f t="shared" si="474"/>
        <v>#DIV/0!</v>
      </c>
      <c r="X2392" s="425">
        <f t="shared" si="469"/>
        <v>1.9645515169320795</v>
      </c>
    </row>
    <row r="2393" spans="1:24" x14ac:dyDescent="0.2">
      <c r="A2393" s="157">
        <v>45467</v>
      </c>
      <c r="C2393" t="e">
        <v>#N/A</v>
      </c>
      <c r="E2393" s="428" t="e">
        <f t="shared" si="473"/>
        <v>#DIV/0!</v>
      </c>
      <c r="F2393" s="425">
        <f t="shared" si="468"/>
        <v>1.9397962647320379</v>
      </c>
      <c r="G2393" s="717"/>
      <c r="M2393" s="717"/>
      <c r="N2393" s="737">
        <f t="shared" si="470"/>
        <v>0</v>
      </c>
      <c r="V2393" s="645"/>
      <c r="W2393" s="428" t="e">
        <f t="shared" si="474"/>
        <v>#DIV/0!</v>
      </c>
      <c r="X2393" s="425">
        <f t="shared" si="469"/>
        <v>1.9645515169320795</v>
      </c>
    </row>
    <row r="2394" spans="1:24" x14ac:dyDescent="0.2">
      <c r="A2394" s="157">
        <v>45468</v>
      </c>
      <c r="C2394" t="e">
        <v>#N/A</v>
      </c>
      <c r="E2394" s="428" t="e">
        <f t="shared" si="473"/>
        <v>#DIV/0!</v>
      </c>
      <c r="F2394" s="425">
        <f t="shared" si="468"/>
        <v>1.9397962647320379</v>
      </c>
      <c r="G2394" s="717"/>
      <c r="M2394" s="717"/>
      <c r="N2394" s="737">
        <f t="shared" si="470"/>
        <v>0</v>
      </c>
      <c r="V2394" s="645"/>
      <c r="W2394" s="428" t="e">
        <f t="shared" si="474"/>
        <v>#DIV/0!</v>
      </c>
      <c r="X2394" s="425">
        <f t="shared" si="469"/>
        <v>1.9645515169320795</v>
      </c>
    </row>
    <row r="2395" spans="1:24" x14ac:dyDescent="0.2">
      <c r="A2395" s="157">
        <v>45469</v>
      </c>
      <c r="C2395" t="e">
        <v>#N/A</v>
      </c>
      <c r="E2395" s="428" t="e">
        <f t="shared" si="473"/>
        <v>#DIV/0!</v>
      </c>
      <c r="F2395" s="425">
        <f t="shared" si="468"/>
        <v>1.9397962647320379</v>
      </c>
      <c r="G2395" s="717"/>
      <c r="M2395" s="717"/>
      <c r="N2395" s="737">
        <f t="shared" si="470"/>
        <v>0</v>
      </c>
      <c r="V2395" s="645"/>
      <c r="W2395" s="428" t="e">
        <f t="shared" si="474"/>
        <v>#DIV/0!</v>
      </c>
      <c r="X2395" s="425">
        <f t="shared" si="469"/>
        <v>1.9645515169320795</v>
      </c>
    </row>
    <row r="2396" spans="1:24" x14ac:dyDescent="0.2">
      <c r="A2396" s="157">
        <v>45470</v>
      </c>
      <c r="C2396" t="e">
        <v>#N/A</v>
      </c>
      <c r="E2396" s="428" t="e">
        <f t="shared" si="473"/>
        <v>#DIV/0!</v>
      </c>
      <c r="F2396" s="425">
        <f t="shared" si="468"/>
        <v>1.9397962647320379</v>
      </c>
      <c r="G2396" s="717"/>
      <c r="M2396" s="717"/>
      <c r="N2396" s="737">
        <f t="shared" si="470"/>
        <v>0</v>
      </c>
      <c r="V2396" s="645"/>
      <c r="W2396" s="428" t="e">
        <f t="shared" si="474"/>
        <v>#DIV/0!</v>
      </c>
      <c r="X2396" s="425">
        <f t="shared" si="469"/>
        <v>1.9645515169320795</v>
      </c>
    </row>
    <row r="2397" spans="1:24" x14ac:dyDescent="0.2">
      <c r="A2397" s="157">
        <v>45471</v>
      </c>
      <c r="C2397" t="e">
        <v>#N/A</v>
      </c>
      <c r="E2397" s="428" t="e">
        <f t="shared" si="473"/>
        <v>#DIV/0!</v>
      </c>
      <c r="F2397" s="425">
        <f t="shared" si="468"/>
        <v>1.9397962647320379</v>
      </c>
      <c r="G2397" s="717"/>
      <c r="M2397" s="717"/>
      <c r="N2397" s="737">
        <f t="shared" si="470"/>
        <v>0</v>
      </c>
      <c r="V2397" s="645"/>
      <c r="W2397" s="428" t="e">
        <f t="shared" si="474"/>
        <v>#DIV/0!</v>
      </c>
      <c r="X2397" s="425">
        <f t="shared" si="469"/>
        <v>1.9645515169320795</v>
      </c>
    </row>
    <row r="2398" spans="1:24" x14ac:dyDescent="0.2">
      <c r="A2398" s="711">
        <v>45474</v>
      </c>
      <c r="B2398" s="109"/>
      <c r="C2398" s="109" t="e">
        <v>#N/A</v>
      </c>
      <c r="D2398" s="109"/>
      <c r="E2398" s="799" t="e">
        <f>AVERAGE(D2398:D2420)</f>
        <v>#DIV/0!</v>
      </c>
      <c r="F2398" s="425">
        <f t="shared" si="468"/>
        <v>1.9397962647320379</v>
      </c>
      <c r="G2398" s="726"/>
      <c r="H2398" s="109"/>
      <c r="I2398" s="109"/>
      <c r="J2398" s="109"/>
      <c r="K2398" s="109"/>
      <c r="L2398" s="109"/>
      <c r="M2398" s="726"/>
      <c r="N2398" s="741">
        <f t="shared" si="470"/>
        <v>0</v>
      </c>
      <c r="O2398" s="109"/>
      <c r="P2398" s="109"/>
      <c r="Q2398" s="109"/>
      <c r="R2398" s="109"/>
      <c r="S2398" s="109"/>
      <c r="T2398" s="109"/>
      <c r="U2398" s="109"/>
      <c r="V2398" s="724"/>
      <c r="W2398" s="799" t="e">
        <f>AVERAGE(V2398:V2420)</f>
        <v>#DIV/0!</v>
      </c>
      <c r="X2398" s="425">
        <f t="shared" si="469"/>
        <v>1.9645515169320795</v>
      </c>
    </row>
    <row r="2399" spans="1:24" x14ac:dyDescent="0.2">
      <c r="A2399" s="157">
        <v>45475</v>
      </c>
      <c r="C2399" t="e">
        <v>#N/A</v>
      </c>
      <c r="E2399" s="428" t="e">
        <f>$E$2398</f>
        <v>#DIV/0!</v>
      </c>
      <c r="F2399" s="425">
        <f t="shared" si="468"/>
        <v>1.9397962647320379</v>
      </c>
      <c r="G2399" s="717"/>
      <c r="M2399" s="717"/>
      <c r="N2399" s="737">
        <f t="shared" si="470"/>
        <v>0</v>
      </c>
      <c r="V2399" s="645"/>
      <c r="W2399" s="428" t="e">
        <f>$E$2398</f>
        <v>#DIV/0!</v>
      </c>
      <c r="X2399" s="425">
        <f t="shared" si="469"/>
        <v>1.9645515169320795</v>
      </c>
    </row>
    <row r="2400" spans="1:24" x14ac:dyDescent="0.2">
      <c r="A2400" s="157">
        <v>45476</v>
      </c>
      <c r="C2400" t="e">
        <v>#N/A</v>
      </c>
      <c r="E2400" s="428" t="e">
        <f t="shared" ref="E2400:E2420" si="475">$E$2398</f>
        <v>#DIV/0!</v>
      </c>
      <c r="F2400" s="425">
        <f t="shared" ref="F2400:F2463" si="476">$F$2270</f>
        <v>1.9397962647320379</v>
      </c>
      <c r="G2400" s="717"/>
      <c r="M2400" s="717"/>
      <c r="N2400" s="737">
        <f t="shared" si="470"/>
        <v>0</v>
      </c>
      <c r="V2400" s="645"/>
      <c r="W2400" s="428" t="e">
        <f t="shared" ref="W2400:W2420" si="477">$E$2398</f>
        <v>#DIV/0!</v>
      </c>
      <c r="X2400" s="425">
        <f t="shared" ref="X2400:X2422" si="478">$X$2270</f>
        <v>1.9645515169320795</v>
      </c>
    </row>
    <row r="2401" spans="1:24" x14ac:dyDescent="0.2">
      <c r="A2401" s="157">
        <v>45477</v>
      </c>
      <c r="C2401" t="e">
        <v>#N/A</v>
      </c>
      <c r="E2401" s="428" t="e">
        <f t="shared" si="475"/>
        <v>#DIV/0!</v>
      </c>
      <c r="F2401" s="425">
        <f t="shared" si="476"/>
        <v>1.9397962647320379</v>
      </c>
      <c r="G2401" s="717"/>
      <c r="M2401" s="717"/>
      <c r="N2401" s="737">
        <f t="shared" si="470"/>
        <v>0</v>
      </c>
      <c r="V2401" s="645"/>
      <c r="W2401" s="428" t="e">
        <f t="shared" si="477"/>
        <v>#DIV/0!</v>
      </c>
      <c r="X2401" s="425">
        <f t="shared" si="478"/>
        <v>1.9645515169320795</v>
      </c>
    </row>
    <row r="2402" spans="1:24" x14ac:dyDescent="0.2">
      <c r="A2402" s="157">
        <v>45478</v>
      </c>
      <c r="C2402" t="e">
        <v>#N/A</v>
      </c>
      <c r="E2402" s="428" t="e">
        <f t="shared" si="475"/>
        <v>#DIV/0!</v>
      </c>
      <c r="F2402" s="425">
        <f t="shared" si="476"/>
        <v>1.9397962647320379</v>
      </c>
      <c r="G2402" s="717"/>
      <c r="M2402" s="717"/>
      <c r="N2402" s="737">
        <f t="shared" si="470"/>
        <v>0</v>
      </c>
      <c r="V2402" s="645"/>
      <c r="W2402" s="428" t="e">
        <f t="shared" si="477"/>
        <v>#DIV/0!</v>
      </c>
      <c r="X2402" s="425">
        <f t="shared" si="478"/>
        <v>1.9645515169320795</v>
      </c>
    </row>
    <row r="2403" spans="1:24" x14ac:dyDescent="0.2">
      <c r="A2403" s="157">
        <v>45481</v>
      </c>
      <c r="C2403" t="e">
        <v>#N/A</v>
      </c>
      <c r="E2403" s="428" t="e">
        <f t="shared" si="475"/>
        <v>#DIV/0!</v>
      </c>
      <c r="F2403" s="425">
        <f t="shared" si="476"/>
        <v>1.9397962647320379</v>
      </c>
      <c r="G2403" s="717"/>
      <c r="M2403" s="717"/>
      <c r="N2403" s="737">
        <f t="shared" si="470"/>
        <v>0</v>
      </c>
      <c r="V2403" s="645"/>
      <c r="W2403" s="428" t="e">
        <f t="shared" si="477"/>
        <v>#DIV/0!</v>
      </c>
      <c r="X2403" s="425">
        <f t="shared" si="478"/>
        <v>1.9645515169320795</v>
      </c>
    </row>
    <row r="2404" spans="1:24" x14ac:dyDescent="0.2">
      <c r="A2404" s="157">
        <v>45482</v>
      </c>
      <c r="C2404" t="e">
        <v>#N/A</v>
      </c>
      <c r="E2404" s="428" t="e">
        <f t="shared" si="475"/>
        <v>#DIV/0!</v>
      </c>
      <c r="F2404" s="425">
        <f t="shared" si="476"/>
        <v>1.9397962647320379</v>
      </c>
      <c r="G2404" s="717"/>
      <c r="M2404" s="717"/>
      <c r="N2404" s="737">
        <f t="shared" si="470"/>
        <v>0</v>
      </c>
      <c r="V2404" s="645"/>
      <c r="W2404" s="428" t="e">
        <f t="shared" si="477"/>
        <v>#DIV/0!</v>
      </c>
      <c r="X2404" s="425">
        <f t="shared" si="478"/>
        <v>1.9645515169320795</v>
      </c>
    </row>
    <row r="2405" spans="1:24" x14ac:dyDescent="0.2">
      <c r="A2405" s="157">
        <v>45483</v>
      </c>
      <c r="C2405" t="e">
        <v>#N/A</v>
      </c>
      <c r="E2405" s="428" t="e">
        <f t="shared" si="475"/>
        <v>#DIV/0!</v>
      </c>
      <c r="F2405" s="425">
        <f t="shared" si="476"/>
        <v>1.9397962647320379</v>
      </c>
      <c r="G2405" s="717"/>
      <c r="M2405" s="717"/>
      <c r="N2405" s="737">
        <f t="shared" si="470"/>
        <v>0</v>
      </c>
      <c r="V2405" s="645"/>
      <c r="W2405" s="428" t="e">
        <f t="shared" si="477"/>
        <v>#DIV/0!</v>
      </c>
      <c r="X2405" s="425">
        <f t="shared" si="478"/>
        <v>1.9645515169320795</v>
      </c>
    </row>
    <row r="2406" spans="1:24" x14ac:dyDescent="0.2">
      <c r="A2406" s="157">
        <v>45484</v>
      </c>
      <c r="C2406" t="e">
        <v>#N/A</v>
      </c>
      <c r="E2406" s="428" t="e">
        <f t="shared" si="475"/>
        <v>#DIV/0!</v>
      </c>
      <c r="F2406" s="425">
        <f t="shared" si="476"/>
        <v>1.9397962647320379</v>
      </c>
      <c r="G2406" s="717"/>
      <c r="M2406" s="717"/>
      <c r="N2406" s="737">
        <f t="shared" si="470"/>
        <v>0</v>
      </c>
      <c r="V2406" s="645"/>
      <c r="W2406" s="428" t="e">
        <f t="shared" si="477"/>
        <v>#DIV/0!</v>
      </c>
      <c r="X2406" s="425">
        <f t="shared" si="478"/>
        <v>1.9645515169320795</v>
      </c>
    </row>
    <row r="2407" spans="1:24" x14ac:dyDescent="0.2">
      <c r="A2407" s="157">
        <v>45485</v>
      </c>
      <c r="C2407" t="e">
        <v>#N/A</v>
      </c>
      <c r="E2407" s="428" t="e">
        <f t="shared" si="475"/>
        <v>#DIV/0!</v>
      </c>
      <c r="F2407" s="425">
        <f t="shared" si="476"/>
        <v>1.9397962647320379</v>
      </c>
      <c r="G2407" s="717"/>
      <c r="M2407" s="717"/>
      <c r="N2407" s="737">
        <f t="shared" si="470"/>
        <v>0</v>
      </c>
      <c r="V2407" s="645"/>
      <c r="W2407" s="428" t="e">
        <f t="shared" si="477"/>
        <v>#DIV/0!</v>
      </c>
      <c r="X2407" s="425">
        <f t="shared" si="478"/>
        <v>1.9645515169320795</v>
      </c>
    </row>
    <row r="2408" spans="1:24" x14ac:dyDescent="0.2">
      <c r="A2408" s="157">
        <v>45488</v>
      </c>
      <c r="C2408" t="e">
        <v>#N/A</v>
      </c>
      <c r="E2408" s="428" t="e">
        <f t="shared" si="475"/>
        <v>#DIV/0!</v>
      </c>
      <c r="F2408" s="425">
        <f t="shared" si="476"/>
        <v>1.9397962647320379</v>
      </c>
      <c r="G2408" s="717"/>
      <c r="M2408" s="717"/>
      <c r="N2408" s="737">
        <f t="shared" si="470"/>
        <v>0</v>
      </c>
      <c r="V2408" s="645"/>
      <c r="W2408" s="428" t="e">
        <f t="shared" si="477"/>
        <v>#DIV/0!</v>
      </c>
      <c r="X2408" s="425">
        <f t="shared" si="478"/>
        <v>1.9645515169320795</v>
      </c>
    </row>
    <row r="2409" spans="1:24" x14ac:dyDescent="0.2">
      <c r="A2409" s="157">
        <v>45489</v>
      </c>
      <c r="C2409" t="e">
        <v>#N/A</v>
      </c>
      <c r="E2409" s="428" t="e">
        <f t="shared" si="475"/>
        <v>#DIV/0!</v>
      </c>
      <c r="F2409" s="425">
        <f t="shared" si="476"/>
        <v>1.9397962647320379</v>
      </c>
      <c r="G2409" s="717"/>
      <c r="M2409" s="717"/>
      <c r="N2409" s="737">
        <f t="shared" si="470"/>
        <v>0</v>
      </c>
      <c r="V2409" s="645"/>
      <c r="W2409" s="428" t="e">
        <f t="shared" si="477"/>
        <v>#DIV/0!</v>
      </c>
      <c r="X2409" s="425">
        <f t="shared" si="478"/>
        <v>1.9645515169320795</v>
      </c>
    </row>
    <row r="2410" spans="1:24" x14ac:dyDescent="0.2">
      <c r="A2410" s="157">
        <v>45490</v>
      </c>
      <c r="C2410" t="e">
        <v>#N/A</v>
      </c>
      <c r="E2410" s="428" t="e">
        <f t="shared" si="475"/>
        <v>#DIV/0!</v>
      </c>
      <c r="F2410" s="425">
        <f t="shared" si="476"/>
        <v>1.9397962647320379</v>
      </c>
      <c r="G2410" s="717"/>
      <c r="M2410" s="717"/>
      <c r="N2410" s="737">
        <f t="shared" si="470"/>
        <v>0</v>
      </c>
      <c r="V2410" s="645"/>
      <c r="W2410" s="428" t="e">
        <f t="shared" si="477"/>
        <v>#DIV/0!</v>
      </c>
      <c r="X2410" s="425">
        <f t="shared" si="478"/>
        <v>1.9645515169320795</v>
      </c>
    </row>
    <row r="2411" spans="1:24" x14ac:dyDescent="0.2">
      <c r="A2411" s="157">
        <v>45491</v>
      </c>
      <c r="C2411" t="e">
        <v>#N/A</v>
      </c>
      <c r="E2411" s="428" t="e">
        <f t="shared" si="475"/>
        <v>#DIV/0!</v>
      </c>
      <c r="F2411" s="425">
        <f t="shared" si="476"/>
        <v>1.9397962647320379</v>
      </c>
      <c r="G2411" s="717"/>
      <c r="M2411" s="717"/>
      <c r="N2411" s="737">
        <f t="shared" si="470"/>
        <v>0</v>
      </c>
      <c r="V2411" s="645"/>
      <c r="W2411" s="428" t="e">
        <f t="shared" si="477"/>
        <v>#DIV/0!</v>
      </c>
      <c r="X2411" s="425">
        <f t="shared" si="478"/>
        <v>1.9645515169320795</v>
      </c>
    </row>
    <row r="2412" spans="1:24" x14ac:dyDescent="0.2">
      <c r="A2412" s="157">
        <v>45492</v>
      </c>
      <c r="C2412" t="e">
        <v>#N/A</v>
      </c>
      <c r="E2412" s="428" t="e">
        <f t="shared" si="475"/>
        <v>#DIV/0!</v>
      </c>
      <c r="F2412" s="425">
        <f t="shared" si="476"/>
        <v>1.9397962647320379</v>
      </c>
      <c r="G2412" s="717"/>
      <c r="M2412" s="717"/>
      <c r="N2412" s="737">
        <f t="shared" si="470"/>
        <v>0</v>
      </c>
      <c r="V2412" s="645"/>
      <c r="W2412" s="428" t="e">
        <f t="shared" si="477"/>
        <v>#DIV/0!</v>
      </c>
      <c r="X2412" s="425">
        <f t="shared" si="478"/>
        <v>1.9645515169320795</v>
      </c>
    </row>
    <row r="2413" spans="1:24" x14ac:dyDescent="0.2">
      <c r="A2413" s="157">
        <v>45495</v>
      </c>
      <c r="C2413" t="e">
        <v>#N/A</v>
      </c>
      <c r="E2413" s="428" t="e">
        <f t="shared" si="475"/>
        <v>#DIV/0!</v>
      </c>
      <c r="F2413" s="425">
        <f t="shared" si="476"/>
        <v>1.9397962647320379</v>
      </c>
      <c r="G2413" s="717"/>
      <c r="M2413" s="717"/>
      <c r="N2413" s="737">
        <f t="shared" si="470"/>
        <v>0</v>
      </c>
      <c r="V2413" s="645"/>
      <c r="W2413" s="428" t="e">
        <f t="shared" si="477"/>
        <v>#DIV/0!</v>
      </c>
      <c r="X2413" s="425">
        <f t="shared" si="478"/>
        <v>1.9645515169320795</v>
      </c>
    </row>
    <row r="2414" spans="1:24" x14ac:dyDescent="0.2">
      <c r="A2414" s="157">
        <v>45496</v>
      </c>
      <c r="C2414" t="e">
        <v>#N/A</v>
      </c>
      <c r="E2414" s="428" t="e">
        <f t="shared" si="475"/>
        <v>#DIV/0!</v>
      </c>
      <c r="F2414" s="425">
        <f t="shared" si="476"/>
        <v>1.9397962647320379</v>
      </c>
      <c r="G2414" s="717"/>
      <c r="M2414" s="717"/>
      <c r="N2414" s="737">
        <f t="shared" si="470"/>
        <v>0</v>
      </c>
      <c r="V2414" s="645"/>
      <c r="W2414" s="428" t="e">
        <f t="shared" si="477"/>
        <v>#DIV/0!</v>
      </c>
      <c r="X2414" s="425">
        <f t="shared" si="478"/>
        <v>1.9645515169320795</v>
      </c>
    </row>
    <row r="2415" spans="1:24" x14ac:dyDescent="0.2">
      <c r="A2415" s="157">
        <v>45497</v>
      </c>
      <c r="C2415" t="e">
        <v>#N/A</v>
      </c>
      <c r="E2415" s="428" t="e">
        <f t="shared" si="475"/>
        <v>#DIV/0!</v>
      </c>
      <c r="F2415" s="425">
        <f t="shared" si="476"/>
        <v>1.9397962647320379</v>
      </c>
      <c r="G2415" s="717"/>
      <c r="M2415" s="717"/>
      <c r="N2415" s="737">
        <f t="shared" si="470"/>
        <v>0</v>
      </c>
      <c r="V2415" s="645"/>
      <c r="W2415" s="428" t="e">
        <f t="shared" si="477"/>
        <v>#DIV/0!</v>
      </c>
      <c r="X2415" s="425">
        <f t="shared" si="478"/>
        <v>1.9645515169320795</v>
      </c>
    </row>
    <row r="2416" spans="1:24" x14ac:dyDescent="0.2">
      <c r="A2416" s="157">
        <v>45498</v>
      </c>
      <c r="C2416" t="e">
        <v>#N/A</v>
      </c>
      <c r="E2416" s="428" t="e">
        <f t="shared" si="475"/>
        <v>#DIV/0!</v>
      </c>
      <c r="F2416" s="425">
        <f t="shared" si="476"/>
        <v>1.9397962647320379</v>
      </c>
      <c r="G2416" s="717"/>
      <c r="M2416" s="717"/>
      <c r="N2416" s="737">
        <f t="shared" ref="N2416:N2479" si="479">SUM(H2416:L2416)</f>
        <v>0</v>
      </c>
      <c r="V2416" s="645"/>
      <c r="W2416" s="428" t="e">
        <f t="shared" si="477"/>
        <v>#DIV/0!</v>
      </c>
      <c r="X2416" s="425">
        <f t="shared" si="478"/>
        <v>1.9645515169320795</v>
      </c>
    </row>
    <row r="2417" spans="1:24" x14ac:dyDescent="0.2">
      <c r="A2417" s="157">
        <v>45499</v>
      </c>
      <c r="C2417" t="e">
        <v>#N/A</v>
      </c>
      <c r="E2417" s="428" t="e">
        <f t="shared" si="475"/>
        <v>#DIV/0!</v>
      </c>
      <c r="F2417" s="425">
        <f t="shared" si="476"/>
        <v>1.9397962647320379</v>
      </c>
      <c r="G2417" s="717"/>
      <c r="M2417" s="717"/>
      <c r="N2417" s="737">
        <f t="shared" si="479"/>
        <v>0</v>
      </c>
      <c r="V2417" s="645"/>
      <c r="W2417" s="428" t="e">
        <f t="shared" si="477"/>
        <v>#DIV/0!</v>
      </c>
      <c r="X2417" s="425">
        <f t="shared" si="478"/>
        <v>1.9645515169320795</v>
      </c>
    </row>
    <row r="2418" spans="1:24" x14ac:dyDescent="0.2">
      <c r="A2418" s="157">
        <v>45502</v>
      </c>
      <c r="C2418" t="e">
        <v>#N/A</v>
      </c>
      <c r="E2418" s="428" t="e">
        <f t="shared" si="475"/>
        <v>#DIV/0!</v>
      </c>
      <c r="F2418" s="425">
        <f t="shared" si="476"/>
        <v>1.9397962647320379</v>
      </c>
      <c r="G2418" s="717"/>
      <c r="M2418" s="717"/>
      <c r="N2418" s="737">
        <f t="shared" si="479"/>
        <v>0</v>
      </c>
      <c r="V2418" s="645"/>
      <c r="W2418" s="428" t="e">
        <f t="shared" si="477"/>
        <v>#DIV/0!</v>
      </c>
      <c r="X2418" s="425">
        <f t="shared" si="478"/>
        <v>1.9645515169320795</v>
      </c>
    </row>
    <row r="2419" spans="1:24" x14ac:dyDescent="0.2">
      <c r="A2419" s="157">
        <v>45503</v>
      </c>
      <c r="C2419" t="e">
        <v>#N/A</v>
      </c>
      <c r="E2419" s="428" t="e">
        <f t="shared" si="475"/>
        <v>#DIV/0!</v>
      </c>
      <c r="F2419" s="425">
        <f t="shared" si="476"/>
        <v>1.9397962647320379</v>
      </c>
      <c r="G2419" s="717"/>
      <c r="M2419" s="717"/>
      <c r="N2419" s="737">
        <f t="shared" si="479"/>
        <v>0</v>
      </c>
      <c r="V2419" s="645"/>
      <c r="W2419" s="428" t="e">
        <f t="shared" si="477"/>
        <v>#DIV/0!</v>
      </c>
      <c r="X2419" s="425">
        <f t="shared" si="478"/>
        <v>1.9645515169320795</v>
      </c>
    </row>
    <row r="2420" spans="1:24" x14ac:dyDescent="0.2">
      <c r="A2420" s="157">
        <v>45504</v>
      </c>
      <c r="C2420" t="e">
        <v>#N/A</v>
      </c>
      <c r="E2420" s="428" t="e">
        <f t="shared" si="475"/>
        <v>#DIV/0!</v>
      </c>
      <c r="F2420" s="425">
        <f t="shared" si="476"/>
        <v>1.9397962647320379</v>
      </c>
      <c r="G2420" s="717"/>
      <c r="M2420" s="717"/>
      <c r="N2420" s="737">
        <f t="shared" si="479"/>
        <v>0</v>
      </c>
      <c r="V2420" s="645"/>
      <c r="W2420" s="428" t="e">
        <f t="shared" si="477"/>
        <v>#DIV/0!</v>
      </c>
      <c r="X2420" s="425">
        <f t="shared" si="478"/>
        <v>1.9645515169320795</v>
      </c>
    </row>
    <row r="2421" spans="1:24" x14ac:dyDescent="0.2">
      <c r="A2421" s="711">
        <v>45505</v>
      </c>
      <c r="B2421" s="109"/>
      <c r="C2421" s="109" t="e">
        <v>#N/A</v>
      </c>
      <c r="D2421" s="109"/>
      <c r="E2421" s="797"/>
      <c r="F2421" s="425">
        <f t="shared" si="476"/>
        <v>1.9397962647320379</v>
      </c>
      <c r="G2421" s="726"/>
      <c r="M2421" s="717"/>
      <c r="N2421" s="737">
        <f t="shared" si="479"/>
        <v>0</v>
      </c>
      <c r="V2421" s="645"/>
      <c r="X2421" s="425">
        <f t="shared" si="478"/>
        <v>1.9645515169320795</v>
      </c>
    </row>
    <row r="2422" spans="1:24" x14ac:dyDescent="0.2">
      <c r="A2422" s="157">
        <v>45506</v>
      </c>
      <c r="C2422" t="e">
        <v>#N/A</v>
      </c>
      <c r="F2422" s="425">
        <f t="shared" si="476"/>
        <v>1.9397962647320379</v>
      </c>
      <c r="G2422" s="717"/>
      <c r="M2422" s="717"/>
      <c r="N2422" s="737">
        <f t="shared" si="479"/>
        <v>0</v>
      </c>
      <c r="V2422" s="645"/>
      <c r="X2422" s="425">
        <f t="shared" si="478"/>
        <v>1.9645515169320795</v>
      </c>
    </row>
    <row r="2423" spans="1:24" x14ac:dyDescent="0.2">
      <c r="C2423" t="e">
        <v>#N/A</v>
      </c>
      <c r="F2423" s="425">
        <f t="shared" si="476"/>
        <v>1.9397962647320379</v>
      </c>
      <c r="G2423" s="717"/>
      <c r="M2423" s="717"/>
      <c r="N2423" s="737">
        <f t="shared" si="479"/>
        <v>0</v>
      </c>
      <c r="V2423" s="645"/>
    </row>
    <row r="2424" spans="1:24" x14ac:dyDescent="0.2">
      <c r="C2424" t="e">
        <v>#N/A</v>
      </c>
      <c r="F2424" s="425">
        <f t="shared" si="476"/>
        <v>1.9397962647320379</v>
      </c>
      <c r="G2424" s="717"/>
      <c r="M2424" s="717"/>
      <c r="N2424" s="737">
        <f t="shared" si="479"/>
        <v>0</v>
      </c>
      <c r="V2424" s="645"/>
    </row>
    <row r="2425" spans="1:24" x14ac:dyDescent="0.2">
      <c r="C2425" t="e">
        <v>#N/A</v>
      </c>
      <c r="F2425" s="425">
        <f t="shared" si="476"/>
        <v>1.9397962647320379</v>
      </c>
      <c r="G2425" s="717"/>
      <c r="M2425" s="717"/>
      <c r="N2425" s="737">
        <f t="shared" si="479"/>
        <v>0</v>
      </c>
      <c r="V2425" s="645"/>
    </row>
    <row r="2426" spans="1:24" x14ac:dyDescent="0.2">
      <c r="C2426" t="e">
        <v>#N/A</v>
      </c>
      <c r="F2426" s="425">
        <f t="shared" si="476"/>
        <v>1.9397962647320379</v>
      </c>
      <c r="G2426" s="717"/>
      <c r="M2426" s="717"/>
      <c r="N2426" s="737">
        <f t="shared" si="479"/>
        <v>0</v>
      </c>
      <c r="V2426" s="645"/>
    </row>
    <row r="2427" spans="1:24" x14ac:dyDescent="0.2">
      <c r="C2427" t="e">
        <v>#N/A</v>
      </c>
      <c r="F2427" s="425">
        <f t="shared" si="476"/>
        <v>1.9397962647320379</v>
      </c>
      <c r="G2427" s="717"/>
      <c r="M2427" s="717"/>
      <c r="N2427" s="737">
        <f t="shared" si="479"/>
        <v>0</v>
      </c>
      <c r="V2427" s="645"/>
    </row>
    <row r="2428" spans="1:24" x14ac:dyDescent="0.2">
      <c r="C2428" t="e">
        <v>#N/A</v>
      </c>
      <c r="F2428" s="425">
        <f t="shared" si="476"/>
        <v>1.9397962647320379</v>
      </c>
      <c r="G2428" s="717"/>
      <c r="M2428" s="717"/>
      <c r="N2428" s="737">
        <f t="shared" si="479"/>
        <v>0</v>
      </c>
      <c r="V2428" s="645"/>
    </row>
    <row r="2429" spans="1:24" x14ac:dyDescent="0.2">
      <c r="C2429" t="e">
        <v>#N/A</v>
      </c>
      <c r="F2429" s="425">
        <f t="shared" si="476"/>
        <v>1.9397962647320379</v>
      </c>
      <c r="G2429" s="717"/>
      <c r="M2429" s="717"/>
      <c r="N2429" s="737">
        <f t="shared" si="479"/>
        <v>0</v>
      </c>
      <c r="V2429" s="645"/>
    </row>
    <row r="2430" spans="1:24" x14ac:dyDescent="0.2">
      <c r="C2430" t="e">
        <v>#N/A</v>
      </c>
      <c r="F2430" s="425">
        <f t="shared" si="476"/>
        <v>1.9397962647320379</v>
      </c>
      <c r="G2430" s="717"/>
      <c r="M2430" s="717"/>
      <c r="N2430" s="737">
        <f t="shared" si="479"/>
        <v>0</v>
      </c>
      <c r="V2430" s="645"/>
    </row>
    <row r="2431" spans="1:24" x14ac:dyDescent="0.2">
      <c r="C2431" t="e">
        <v>#N/A</v>
      </c>
      <c r="F2431" s="425">
        <f t="shared" si="476"/>
        <v>1.9397962647320379</v>
      </c>
      <c r="G2431" s="717"/>
      <c r="M2431" s="717"/>
      <c r="N2431" s="737">
        <f t="shared" si="479"/>
        <v>0</v>
      </c>
      <c r="V2431" s="645"/>
    </row>
    <row r="2432" spans="1:24" x14ac:dyDescent="0.2">
      <c r="C2432" t="e">
        <v>#N/A</v>
      </c>
      <c r="F2432" s="425">
        <f t="shared" si="476"/>
        <v>1.9397962647320379</v>
      </c>
      <c r="G2432" s="717"/>
      <c r="M2432" s="717"/>
      <c r="N2432" s="737">
        <f t="shared" si="479"/>
        <v>0</v>
      </c>
      <c r="V2432" s="645"/>
    </row>
    <row r="2433" spans="3:22" x14ac:dyDescent="0.2">
      <c r="C2433" t="e">
        <v>#N/A</v>
      </c>
      <c r="F2433" s="425">
        <f t="shared" si="476"/>
        <v>1.9397962647320379</v>
      </c>
      <c r="G2433" s="717"/>
      <c r="M2433" s="717"/>
      <c r="N2433" s="737">
        <f t="shared" si="479"/>
        <v>0</v>
      </c>
      <c r="V2433" s="645"/>
    </row>
    <row r="2434" spans="3:22" x14ac:dyDescent="0.2">
      <c r="C2434" t="e">
        <v>#N/A</v>
      </c>
      <c r="F2434" s="425">
        <f t="shared" si="476"/>
        <v>1.9397962647320379</v>
      </c>
      <c r="G2434" s="717"/>
      <c r="M2434" s="717"/>
      <c r="N2434" s="737">
        <f t="shared" si="479"/>
        <v>0</v>
      </c>
      <c r="V2434" s="645"/>
    </row>
    <row r="2435" spans="3:22" x14ac:dyDescent="0.2">
      <c r="C2435" t="e">
        <v>#N/A</v>
      </c>
      <c r="F2435" s="425">
        <f t="shared" si="476"/>
        <v>1.9397962647320379</v>
      </c>
      <c r="G2435" s="717"/>
      <c r="M2435" s="717"/>
      <c r="N2435" s="737">
        <f t="shared" si="479"/>
        <v>0</v>
      </c>
      <c r="V2435" s="645"/>
    </row>
    <row r="2436" spans="3:22" x14ac:dyDescent="0.2">
      <c r="C2436" t="e">
        <v>#N/A</v>
      </c>
      <c r="F2436" s="425">
        <f t="shared" si="476"/>
        <v>1.9397962647320379</v>
      </c>
      <c r="G2436" s="717"/>
      <c r="M2436" s="717"/>
      <c r="N2436" s="737">
        <f t="shared" si="479"/>
        <v>0</v>
      </c>
      <c r="V2436" s="645"/>
    </row>
    <row r="2437" spans="3:22" x14ac:dyDescent="0.2">
      <c r="C2437" t="e">
        <v>#N/A</v>
      </c>
      <c r="F2437" s="425">
        <f t="shared" si="476"/>
        <v>1.9397962647320379</v>
      </c>
      <c r="G2437" s="717"/>
      <c r="M2437" s="717"/>
      <c r="N2437" s="737">
        <f t="shared" si="479"/>
        <v>0</v>
      </c>
      <c r="V2437" s="645"/>
    </row>
    <row r="2438" spans="3:22" x14ac:dyDescent="0.2">
      <c r="C2438" t="e">
        <v>#N/A</v>
      </c>
      <c r="F2438" s="425">
        <f t="shared" si="476"/>
        <v>1.9397962647320379</v>
      </c>
      <c r="G2438" s="717"/>
      <c r="M2438" s="717"/>
      <c r="N2438" s="737">
        <f t="shared" si="479"/>
        <v>0</v>
      </c>
      <c r="V2438" s="645"/>
    </row>
    <row r="2439" spans="3:22" x14ac:dyDescent="0.2">
      <c r="C2439" t="e">
        <v>#N/A</v>
      </c>
      <c r="F2439" s="425">
        <f t="shared" si="476"/>
        <v>1.9397962647320379</v>
      </c>
      <c r="G2439" s="717"/>
      <c r="M2439" s="717"/>
      <c r="N2439" s="737">
        <f t="shared" si="479"/>
        <v>0</v>
      </c>
      <c r="V2439" s="645"/>
    </row>
    <row r="2440" spans="3:22" x14ac:dyDescent="0.2">
      <c r="C2440" t="e">
        <v>#N/A</v>
      </c>
      <c r="F2440" s="425">
        <f t="shared" si="476"/>
        <v>1.9397962647320379</v>
      </c>
      <c r="G2440" s="717"/>
      <c r="M2440" s="717"/>
      <c r="N2440" s="737">
        <f t="shared" si="479"/>
        <v>0</v>
      </c>
      <c r="V2440" s="645"/>
    </row>
    <row r="2441" spans="3:22" x14ac:dyDescent="0.2">
      <c r="C2441" t="e">
        <v>#N/A</v>
      </c>
      <c r="F2441" s="425">
        <f t="shared" si="476"/>
        <v>1.9397962647320379</v>
      </c>
      <c r="G2441" s="717"/>
      <c r="M2441" s="717"/>
      <c r="N2441" s="737">
        <f t="shared" si="479"/>
        <v>0</v>
      </c>
      <c r="V2441" s="645"/>
    </row>
    <row r="2442" spans="3:22" x14ac:dyDescent="0.2">
      <c r="C2442" t="e">
        <v>#N/A</v>
      </c>
      <c r="F2442" s="425">
        <f t="shared" si="476"/>
        <v>1.9397962647320379</v>
      </c>
      <c r="G2442" s="717"/>
      <c r="M2442" s="717"/>
      <c r="N2442" s="737">
        <f t="shared" si="479"/>
        <v>0</v>
      </c>
      <c r="V2442" s="645"/>
    </row>
    <row r="2443" spans="3:22" x14ac:dyDescent="0.2">
      <c r="C2443" t="e">
        <v>#N/A</v>
      </c>
      <c r="F2443" s="425">
        <f t="shared" si="476"/>
        <v>1.9397962647320379</v>
      </c>
      <c r="G2443" s="717"/>
      <c r="M2443" s="717"/>
      <c r="N2443" s="737">
        <f t="shared" si="479"/>
        <v>0</v>
      </c>
      <c r="V2443" s="645"/>
    </row>
    <row r="2444" spans="3:22" x14ac:dyDescent="0.2">
      <c r="C2444" t="e">
        <v>#N/A</v>
      </c>
      <c r="F2444" s="425">
        <f t="shared" si="476"/>
        <v>1.9397962647320379</v>
      </c>
      <c r="G2444" s="717"/>
      <c r="M2444" s="717"/>
      <c r="N2444" s="737">
        <f t="shared" si="479"/>
        <v>0</v>
      </c>
      <c r="V2444" s="645"/>
    </row>
    <row r="2445" spans="3:22" x14ac:dyDescent="0.2">
      <c r="C2445" t="e">
        <v>#N/A</v>
      </c>
      <c r="F2445" s="425">
        <f t="shared" si="476"/>
        <v>1.9397962647320379</v>
      </c>
      <c r="G2445" s="717"/>
      <c r="M2445" s="717"/>
      <c r="N2445" s="737">
        <f t="shared" si="479"/>
        <v>0</v>
      </c>
      <c r="V2445" s="645"/>
    </row>
    <row r="2446" spans="3:22" x14ac:dyDescent="0.2">
      <c r="C2446" t="e">
        <v>#N/A</v>
      </c>
      <c r="F2446" s="425">
        <f t="shared" si="476"/>
        <v>1.9397962647320379</v>
      </c>
      <c r="G2446" s="717"/>
      <c r="M2446" s="717"/>
      <c r="N2446" s="737">
        <f t="shared" si="479"/>
        <v>0</v>
      </c>
      <c r="V2446" s="645"/>
    </row>
    <row r="2447" spans="3:22" x14ac:dyDescent="0.2">
      <c r="C2447" t="e">
        <v>#N/A</v>
      </c>
      <c r="F2447" s="425">
        <f t="shared" si="476"/>
        <v>1.9397962647320379</v>
      </c>
      <c r="G2447" s="717"/>
      <c r="M2447" s="717"/>
      <c r="N2447" s="737">
        <f t="shared" si="479"/>
        <v>0</v>
      </c>
      <c r="V2447" s="645"/>
    </row>
    <row r="2448" spans="3:22" x14ac:dyDescent="0.2">
      <c r="C2448" t="e">
        <v>#N/A</v>
      </c>
      <c r="F2448" s="425">
        <f t="shared" si="476"/>
        <v>1.9397962647320379</v>
      </c>
      <c r="G2448" s="717"/>
      <c r="M2448" s="717"/>
      <c r="N2448" s="737">
        <f t="shared" si="479"/>
        <v>0</v>
      </c>
      <c r="V2448" s="645"/>
    </row>
    <row r="2449" spans="3:22" x14ac:dyDescent="0.2">
      <c r="C2449" t="e">
        <v>#N/A</v>
      </c>
      <c r="F2449" s="425">
        <f t="shared" si="476"/>
        <v>1.9397962647320379</v>
      </c>
      <c r="G2449" s="717"/>
      <c r="M2449" s="717"/>
      <c r="N2449" s="737">
        <f t="shared" si="479"/>
        <v>0</v>
      </c>
      <c r="V2449" s="645"/>
    </row>
    <row r="2450" spans="3:22" x14ac:dyDescent="0.2">
      <c r="C2450" t="e">
        <v>#N/A</v>
      </c>
      <c r="F2450" s="425">
        <f t="shared" si="476"/>
        <v>1.9397962647320379</v>
      </c>
      <c r="G2450" s="717"/>
      <c r="M2450" s="717"/>
      <c r="N2450" s="737">
        <f t="shared" si="479"/>
        <v>0</v>
      </c>
      <c r="V2450" s="645"/>
    </row>
    <row r="2451" spans="3:22" x14ac:dyDescent="0.2">
      <c r="C2451" t="e">
        <v>#N/A</v>
      </c>
      <c r="F2451" s="425">
        <f t="shared" si="476"/>
        <v>1.9397962647320379</v>
      </c>
      <c r="G2451" s="717"/>
      <c r="M2451" s="717"/>
      <c r="N2451" s="737">
        <f t="shared" si="479"/>
        <v>0</v>
      </c>
      <c r="V2451" s="645"/>
    </row>
    <row r="2452" spans="3:22" x14ac:dyDescent="0.2">
      <c r="C2452" t="e">
        <v>#N/A</v>
      </c>
      <c r="F2452" s="425">
        <f t="shared" si="476"/>
        <v>1.9397962647320379</v>
      </c>
      <c r="G2452" s="717"/>
      <c r="M2452" s="717"/>
      <c r="N2452" s="737">
        <f t="shared" si="479"/>
        <v>0</v>
      </c>
      <c r="V2452" s="645"/>
    </row>
    <row r="2453" spans="3:22" x14ac:dyDescent="0.2">
      <c r="C2453" t="e">
        <v>#N/A</v>
      </c>
      <c r="F2453" s="425">
        <f t="shared" si="476"/>
        <v>1.9397962647320379</v>
      </c>
      <c r="G2453" s="717"/>
      <c r="M2453" s="717"/>
      <c r="N2453" s="737">
        <f t="shared" si="479"/>
        <v>0</v>
      </c>
      <c r="V2453" s="645"/>
    </row>
    <row r="2454" spans="3:22" x14ac:dyDescent="0.2">
      <c r="C2454" t="e">
        <v>#N/A</v>
      </c>
      <c r="F2454" s="425">
        <f t="shared" si="476"/>
        <v>1.9397962647320379</v>
      </c>
      <c r="G2454" s="717"/>
      <c r="M2454" s="717"/>
      <c r="N2454" s="737">
        <f t="shared" si="479"/>
        <v>0</v>
      </c>
      <c r="V2454" s="645"/>
    </row>
    <row r="2455" spans="3:22" x14ac:dyDescent="0.2">
      <c r="C2455" t="e">
        <v>#N/A</v>
      </c>
      <c r="F2455" s="425">
        <f t="shared" si="476"/>
        <v>1.9397962647320379</v>
      </c>
      <c r="G2455" s="717"/>
      <c r="M2455" s="717"/>
      <c r="N2455" s="737">
        <f t="shared" si="479"/>
        <v>0</v>
      </c>
      <c r="V2455" s="645"/>
    </row>
    <row r="2456" spans="3:22" x14ac:dyDescent="0.2">
      <c r="C2456" t="e">
        <v>#N/A</v>
      </c>
      <c r="F2456" s="425">
        <f t="shared" si="476"/>
        <v>1.9397962647320379</v>
      </c>
      <c r="G2456" s="717"/>
      <c r="M2456" s="717"/>
      <c r="N2456" s="737">
        <f t="shared" si="479"/>
        <v>0</v>
      </c>
      <c r="V2456" s="645"/>
    </row>
    <row r="2457" spans="3:22" x14ac:dyDescent="0.2">
      <c r="C2457" t="e">
        <v>#N/A</v>
      </c>
      <c r="F2457" s="425">
        <f t="shared" si="476"/>
        <v>1.9397962647320379</v>
      </c>
      <c r="G2457" s="717"/>
      <c r="M2457" s="717"/>
      <c r="N2457" s="737">
        <f t="shared" si="479"/>
        <v>0</v>
      </c>
      <c r="V2457" s="645"/>
    </row>
    <row r="2458" spans="3:22" x14ac:dyDescent="0.2">
      <c r="C2458" t="e">
        <v>#N/A</v>
      </c>
      <c r="F2458" s="425">
        <f t="shared" si="476"/>
        <v>1.9397962647320379</v>
      </c>
      <c r="G2458" s="717"/>
      <c r="M2458" s="717"/>
      <c r="N2458" s="737">
        <f t="shared" si="479"/>
        <v>0</v>
      </c>
      <c r="V2458" s="645"/>
    </row>
    <row r="2459" spans="3:22" x14ac:dyDescent="0.2">
      <c r="C2459" t="e">
        <v>#N/A</v>
      </c>
      <c r="F2459" s="425">
        <f t="shared" si="476"/>
        <v>1.9397962647320379</v>
      </c>
      <c r="G2459" s="717"/>
      <c r="M2459" s="717"/>
      <c r="N2459" s="737">
        <f t="shared" si="479"/>
        <v>0</v>
      </c>
    </row>
    <row r="2460" spans="3:22" x14ac:dyDescent="0.2">
      <c r="C2460" t="e">
        <v>#N/A</v>
      </c>
      <c r="F2460" s="425">
        <f t="shared" si="476"/>
        <v>1.9397962647320379</v>
      </c>
      <c r="G2460" s="717"/>
      <c r="M2460" s="717"/>
      <c r="N2460" s="737">
        <f t="shared" si="479"/>
        <v>0</v>
      </c>
    </row>
    <row r="2461" spans="3:22" x14ac:dyDescent="0.2">
      <c r="C2461" t="e">
        <v>#N/A</v>
      </c>
      <c r="F2461" s="425">
        <f t="shared" si="476"/>
        <v>1.9397962647320379</v>
      </c>
      <c r="G2461" s="717"/>
      <c r="M2461" s="717"/>
      <c r="N2461" s="737">
        <f t="shared" si="479"/>
        <v>0</v>
      </c>
    </row>
    <row r="2462" spans="3:22" x14ac:dyDescent="0.2">
      <c r="C2462" t="e">
        <v>#N/A</v>
      </c>
      <c r="F2462" s="425">
        <f t="shared" si="476"/>
        <v>1.9397962647320379</v>
      </c>
      <c r="G2462" s="717"/>
      <c r="M2462" s="717"/>
      <c r="N2462" s="737">
        <f t="shared" si="479"/>
        <v>0</v>
      </c>
    </row>
    <row r="2463" spans="3:22" x14ac:dyDescent="0.2">
      <c r="C2463" t="e">
        <v>#N/A</v>
      </c>
      <c r="F2463" s="425">
        <f t="shared" si="476"/>
        <v>1.9397962647320379</v>
      </c>
      <c r="G2463" s="717"/>
      <c r="M2463" s="717"/>
      <c r="N2463" s="737">
        <f t="shared" si="479"/>
        <v>0</v>
      </c>
    </row>
    <row r="2464" spans="3:22" x14ac:dyDescent="0.2">
      <c r="C2464" t="e">
        <v>#N/A</v>
      </c>
      <c r="F2464" s="425">
        <f t="shared" ref="F2464:F2527" si="480">$F$2270</f>
        <v>1.9397962647320379</v>
      </c>
      <c r="G2464" s="717"/>
      <c r="M2464" s="717"/>
      <c r="N2464" s="737">
        <f t="shared" si="479"/>
        <v>0</v>
      </c>
    </row>
    <row r="2465" spans="3:14" x14ac:dyDescent="0.2">
      <c r="C2465" t="e">
        <v>#N/A</v>
      </c>
      <c r="F2465" s="425">
        <f t="shared" si="480"/>
        <v>1.9397962647320379</v>
      </c>
      <c r="G2465" s="717"/>
      <c r="M2465" s="717"/>
      <c r="N2465" s="737">
        <f t="shared" si="479"/>
        <v>0</v>
      </c>
    </row>
    <row r="2466" spans="3:14" x14ac:dyDescent="0.2">
      <c r="C2466" t="e">
        <v>#N/A</v>
      </c>
      <c r="F2466" s="425">
        <f t="shared" si="480"/>
        <v>1.9397962647320379</v>
      </c>
      <c r="G2466" s="717"/>
      <c r="M2466" s="717"/>
      <c r="N2466" s="737">
        <f t="shared" si="479"/>
        <v>0</v>
      </c>
    </row>
    <row r="2467" spans="3:14" x14ac:dyDescent="0.2">
      <c r="C2467" t="e">
        <v>#N/A</v>
      </c>
      <c r="F2467" s="425">
        <f t="shared" si="480"/>
        <v>1.9397962647320379</v>
      </c>
      <c r="G2467" s="717"/>
      <c r="M2467" s="717"/>
      <c r="N2467" s="737">
        <f t="shared" si="479"/>
        <v>0</v>
      </c>
    </row>
    <row r="2468" spans="3:14" x14ac:dyDescent="0.2">
      <c r="C2468" t="e">
        <v>#N/A</v>
      </c>
      <c r="F2468" s="425">
        <f t="shared" si="480"/>
        <v>1.9397962647320379</v>
      </c>
      <c r="G2468" s="717"/>
      <c r="M2468" s="717"/>
      <c r="N2468" s="737">
        <f t="shared" si="479"/>
        <v>0</v>
      </c>
    </row>
    <row r="2469" spans="3:14" x14ac:dyDescent="0.2">
      <c r="C2469" t="e">
        <v>#N/A</v>
      </c>
      <c r="F2469" s="425">
        <f t="shared" si="480"/>
        <v>1.9397962647320379</v>
      </c>
      <c r="G2469" s="717"/>
      <c r="M2469" s="717"/>
      <c r="N2469" s="737">
        <f t="shared" si="479"/>
        <v>0</v>
      </c>
    </row>
    <row r="2470" spans="3:14" x14ac:dyDescent="0.2">
      <c r="C2470" t="e">
        <v>#N/A</v>
      </c>
      <c r="F2470" s="425">
        <f t="shared" si="480"/>
        <v>1.9397962647320379</v>
      </c>
      <c r="G2470" s="717"/>
      <c r="M2470" s="717"/>
      <c r="N2470" s="737">
        <f t="shared" si="479"/>
        <v>0</v>
      </c>
    </row>
    <row r="2471" spans="3:14" x14ac:dyDescent="0.2">
      <c r="C2471" t="e">
        <v>#N/A</v>
      </c>
      <c r="F2471" s="425">
        <f t="shared" si="480"/>
        <v>1.9397962647320379</v>
      </c>
      <c r="G2471" s="717"/>
      <c r="M2471" s="717"/>
      <c r="N2471" s="737">
        <f t="shared" si="479"/>
        <v>0</v>
      </c>
    </row>
    <row r="2472" spans="3:14" x14ac:dyDescent="0.2">
      <c r="C2472" t="e">
        <v>#N/A</v>
      </c>
      <c r="F2472" s="425">
        <f t="shared" si="480"/>
        <v>1.9397962647320379</v>
      </c>
      <c r="G2472" s="717"/>
      <c r="M2472" s="717"/>
      <c r="N2472" s="737">
        <f t="shared" si="479"/>
        <v>0</v>
      </c>
    </row>
    <row r="2473" spans="3:14" x14ac:dyDescent="0.2">
      <c r="C2473" t="e">
        <v>#N/A</v>
      </c>
      <c r="F2473" s="425">
        <f t="shared" si="480"/>
        <v>1.9397962647320379</v>
      </c>
      <c r="G2473" s="717"/>
      <c r="M2473" s="717"/>
      <c r="N2473" s="737">
        <f t="shared" si="479"/>
        <v>0</v>
      </c>
    </row>
    <row r="2474" spans="3:14" x14ac:dyDescent="0.2">
      <c r="C2474" t="e">
        <v>#N/A</v>
      </c>
      <c r="F2474" s="425">
        <f t="shared" si="480"/>
        <v>1.9397962647320379</v>
      </c>
      <c r="G2474" s="717"/>
      <c r="M2474" s="717"/>
      <c r="N2474" s="737">
        <f t="shared" si="479"/>
        <v>0</v>
      </c>
    </row>
    <row r="2475" spans="3:14" x14ac:dyDescent="0.2">
      <c r="C2475" t="e">
        <v>#N/A</v>
      </c>
      <c r="F2475" s="425">
        <f t="shared" si="480"/>
        <v>1.9397962647320379</v>
      </c>
      <c r="G2475" s="717"/>
      <c r="M2475" s="717"/>
      <c r="N2475" s="737">
        <f t="shared" si="479"/>
        <v>0</v>
      </c>
    </row>
    <row r="2476" spans="3:14" x14ac:dyDescent="0.2">
      <c r="C2476" t="e">
        <v>#N/A</v>
      </c>
      <c r="F2476" s="425">
        <f t="shared" si="480"/>
        <v>1.9397962647320379</v>
      </c>
      <c r="G2476" s="717"/>
      <c r="M2476" s="717"/>
      <c r="N2476" s="737">
        <f t="shared" si="479"/>
        <v>0</v>
      </c>
    </row>
    <row r="2477" spans="3:14" x14ac:dyDescent="0.2">
      <c r="C2477" t="e">
        <v>#N/A</v>
      </c>
      <c r="F2477" s="425">
        <f t="shared" si="480"/>
        <v>1.9397962647320379</v>
      </c>
      <c r="G2477" s="717"/>
      <c r="M2477" s="717"/>
      <c r="N2477" s="737">
        <f t="shared" si="479"/>
        <v>0</v>
      </c>
    </row>
    <row r="2478" spans="3:14" x14ac:dyDescent="0.2">
      <c r="C2478" t="e">
        <v>#N/A</v>
      </c>
      <c r="F2478" s="425">
        <f t="shared" si="480"/>
        <v>1.9397962647320379</v>
      </c>
      <c r="G2478" s="717"/>
      <c r="M2478" s="717"/>
      <c r="N2478" s="737">
        <f t="shared" si="479"/>
        <v>0</v>
      </c>
    </row>
    <row r="2479" spans="3:14" x14ac:dyDescent="0.2">
      <c r="C2479" t="e">
        <v>#N/A</v>
      </c>
      <c r="F2479" s="425">
        <f t="shared" si="480"/>
        <v>1.9397962647320379</v>
      </c>
      <c r="G2479" s="717"/>
      <c r="M2479" s="717"/>
      <c r="N2479" s="737">
        <f t="shared" si="479"/>
        <v>0</v>
      </c>
    </row>
    <row r="2480" spans="3:14" x14ac:dyDescent="0.2">
      <c r="C2480" t="e">
        <v>#N/A</v>
      </c>
      <c r="F2480" s="425">
        <f t="shared" si="480"/>
        <v>1.9397962647320379</v>
      </c>
      <c r="G2480" s="717"/>
      <c r="M2480" s="717"/>
      <c r="N2480" s="737">
        <f t="shared" ref="N2480:N2543" si="481">SUM(H2480:L2480)</f>
        <v>0</v>
      </c>
    </row>
    <row r="2481" spans="3:14" x14ac:dyDescent="0.2">
      <c r="C2481" t="e">
        <v>#N/A</v>
      </c>
      <c r="F2481" s="425">
        <f t="shared" si="480"/>
        <v>1.9397962647320379</v>
      </c>
      <c r="G2481" s="717"/>
      <c r="M2481" s="717"/>
      <c r="N2481" s="737">
        <f t="shared" si="481"/>
        <v>0</v>
      </c>
    </row>
    <row r="2482" spans="3:14" x14ac:dyDescent="0.2">
      <c r="C2482" t="e">
        <v>#N/A</v>
      </c>
      <c r="F2482" s="425">
        <f t="shared" si="480"/>
        <v>1.9397962647320379</v>
      </c>
      <c r="G2482" s="717"/>
      <c r="M2482" s="717"/>
      <c r="N2482" s="737">
        <f t="shared" si="481"/>
        <v>0</v>
      </c>
    </row>
    <row r="2483" spans="3:14" x14ac:dyDescent="0.2">
      <c r="C2483" t="e">
        <v>#N/A</v>
      </c>
      <c r="F2483" s="425">
        <f t="shared" si="480"/>
        <v>1.9397962647320379</v>
      </c>
      <c r="G2483" s="717"/>
      <c r="M2483" s="717"/>
      <c r="N2483" s="737">
        <f t="shared" si="481"/>
        <v>0</v>
      </c>
    </row>
    <row r="2484" spans="3:14" x14ac:dyDescent="0.2">
      <c r="C2484" t="e">
        <v>#N/A</v>
      </c>
      <c r="F2484" s="425">
        <f t="shared" si="480"/>
        <v>1.9397962647320379</v>
      </c>
      <c r="G2484" s="717"/>
      <c r="M2484" s="717"/>
      <c r="N2484" s="737">
        <f t="shared" si="481"/>
        <v>0</v>
      </c>
    </row>
    <row r="2485" spans="3:14" x14ac:dyDescent="0.2">
      <c r="C2485" t="e">
        <v>#N/A</v>
      </c>
      <c r="F2485" s="425">
        <f t="shared" si="480"/>
        <v>1.9397962647320379</v>
      </c>
      <c r="G2485" s="717"/>
      <c r="M2485" s="717"/>
      <c r="N2485" s="737">
        <f t="shared" si="481"/>
        <v>0</v>
      </c>
    </row>
    <row r="2486" spans="3:14" x14ac:dyDescent="0.2">
      <c r="C2486" t="e">
        <v>#N/A</v>
      </c>
      <c r="F2486" s="425">
        <f t="shared" si="480"/>
        <v>1.9397962647320379</v>
      </c>
      <c r="G2486" s="717"/>
      <c r="M2486" s="717"/>
      <c r="N2486" s="737">
        <f t="shared" si="481"/>
        <v>0</v>
      </c>
    </row>
    <row r="2487" spans="3:14" x14ac:dyDescent="0.2">
      <c r="C2487" t="e">
        <v>#N/A</v>
      </c>
      <c r="F2487" s="425">
        <f t="shared" si="480"/>
        <v>1.9397962647320379</v>
      </c>
      <c r="G2487" s="717"/>
      <c r="M2487" s="717"/>
      <c r="N2487" s="737">
        <f t="shared" si="481"/>
        <v>0</v>
      </c>
    </row>
    <row r="2488" spans="3:14" x14ac:dyDescent="0.2">
      <c r="C2488" t="e">
        <v>#N/A</v>
      </c>
      <c r="F2488" s="425">
        <f t="shared" si="480"/>
        <v>1.9397962647320379</v>
      </c>
      <c r="G2488" s="717"/>
      <c r="M2488" s="717"/>
      <c r="N2488" s="737">
        <f t="shared" si="481"/>
        <v>0</v>
      </c>
    </row>
    <row r="2489" spans="3:14" x14ac:dyDescent="0.2">
      <c r="C2489" t="e">
        <v>#N/A</v>
      </c>
      <c r="F2489" s="425">
        <f t="shared" si="480"/>
        <v>1.9397962647320379</v>
      </c>
      <c r="G2489" s="717"/>
      <c r="M2489" s="717"/>
      <c r="N2489" s="737">
        <f t="shared" si="481"/>
        <v>0</v>
      </c>
    </row>
    <row r="2490" spans="3:14" x14ac:dyDescent="0.2">
      <c r="C2490" t="e">
        <v>#N/A</v>
      </c>
      <c r="F2490" s="425">
        <f t="shared" si="480"/>
        <v>1.9397962647320379</v>
      </c>
      <c r="G2490" s="717"/>
      <c r="M2490" s="717"/>
      <c r="N2490" s="737">
        <f t="shared" si="481"/>
        <v>0</v>
      </c>
    </row>
    <row r="2491" spans="3:14" x14ac:dyDescent="0.2">
      <c r="C2491" t="e">
        <v>#N/A</v>
      </c>
      <c r="F2491" s="425">
        <f t="shared" si="480"/>
        <v>1.9397962647320379</v>
      </c>
      <c r="G2491" s="717"/>
      <c r="M2491" s="717"/>
      <c r="N2491" s="737">
        <f t="shared" si="481"/>
        <v>0</v>
      </c>
    </row>
    <row r="2492" spans="3:14" x14ac:dyDescent="0.2">
      <c r="C2492" t="e">
        <v>#N/A</v>
      </c>
      <c r="F2492" s="425">
        <f t="shared" si="480"/>
        <v>1.9397962647320379</v>
      </c>
      <c r="G2492" s="717"/>
      <c r="M2492" s="717"/>
      <c r="N2492" s="737">
        <f t="shared" si="481"/>
        <v>0</v>
      </c>
    </row>
    <row r="2493" spans="3:14" x14ac:dyDescent="0.2">
      <c r="C2493" t="e">
        <v>#N/A</v>
      </c>
      <c r="F2493" s="425">
        <f t="shared" si="480"/>
        <v>1.9397962647320379</v>
      </c>
      <c r="G2493" s="717"/>
      <c r="M2493" s="717"/>
      <c r="N2493" s="737">
        <f t="shared" si="481"/>
        <v>0</v>
      </c>
    </row>
    <row r="2494" spans="3:14" x14ac:dyDescent="0.2">
      <c r="C2494" t="e">
        <v>#N/A</v>
      </c>
      <c r="F2494" s="425">
        <f t="shared" si="480"/>
        <v>1.9397962647320379</v>
      </c>
      <c r="G2494" s="717"/>
      <c r="M2494" s="717"/>
      <c r="N2494" s="737">
        <f t="shared" si="481"/>
        <v>0</v>
      </c>
    </row>
    <row r="2495" spans="3:14" x14ac:dyDescent="0.2">
      <c r="C2495" t="e">
        <v>#N/A</v>
      </c>
      <c r="F2495" s="425">
        <f t="shared" si="480"/>
        <v>1.9397962647320379</v>
      </c>
      <c r="G2495" s="717"/>
      <c r="M2495" s="717"/>
      <c r="N2495" s="737">
        <f t="shared" si="481"/>
        <v>0</v>
      </c>
    </row>
    <row r="2496" spans="3:14" x14ac:dyDescent="0.2">
      <c r="C2496" t="e">
        <v>#N/A</v>
      </c>
      <c r="F2496" s="425">
        <f t="shared" si="480"/>
        <v>1.9397962647320379</v>
      </c>
      <c r="G2496" s="717"/>
      <c r="M2496" s="717"/>
      <c r="N2496" s="737">
        <f t="shared" si="481"/>
        <v>0</v>
      </c>
    </row>
    <row r="2497" spans="3:14" x14ac:dyDescent="0.2">
      <c r="C2497" t="e">
        <v>#N/A</v>
      </c>
      <c r="F2497" s="425">
        <f t="shared" si="480"/>
        <v>1.9397962647320379</v>
      </c>
      <c r="G2497" s="717"/>
      <c r="M2497" s="717"/>
      <c r="N2497" s="737">
        <f t="shared" si="481"/>
        <v>0</v>
      </c>
    </row>
    <row r="2498" spans="3:14" x14ac:dyDescent="0.2">
      <c r="C2498" t="e">
        <v>#N/A</v>
      </c>
      <c r="F2498" s="425">
        <f t="shared" si="480"/>
        <v>1.9397962647320379</v>
      </c>
      <c r="G2498" s="717"/>
      <c r="M2498" s="717"/>
      <c r="N2498" s="737">
        <f t="shared" si="481"/>
        <v>0</v>
      </c>
    </row>
    <row r="2499" spans="3:14" x14ac:dyDescent="0.2">
      <c r="C2499" t="e">
        <v>#N/A</v>
      </c>
      <c r="F2499" s="425">
        <f t="shared" si="480"/>
        <v>1.9397962647320379</v>
      </c>
      <c r="G2499" s="717"/>
      <c r="M2499" s="717"/>
      <c r="N2499" s="737">
        <f t="shared" si="481"/>
        <v>0</v>
      </c>
    </row>
    <row r="2500" spans="3:14" x14ac:dyDescent="0.2">
      <c r="C2500" t="e">
        <v>#N/A</v>
      </c>
      <c r="F2500" s="425">
        <f t="shared" si="480"/>
        <v>1.9397962647320379</v>
      </c>
      <c r="G2500" s="717"/>
      <c r="M2500" s="717"/>
      <c r="N2500" s="737">
        <f t="shared" si="481"/>
        <v>0</v>
      </c>
    </row>
    <row r="2501" spans="3:14" x14ac:dyDescent="0.2">
      <c r="C2501" t="e">
        <v>#N/A</v>
      </c>
      <c r="F2501" s="425">
        <f t="shared" si="480"/>
        <v>1.9397962647320379</v>
      </c>
      <c r="G2501" s="717"/>
      <c r="M2501" s="717"/>
      <c r="N2501" s="737">
        <f t="shared" si="481"/>
        <v>0</v>
      </c>
    </row>
    <row r="2502" spans="3:14" x14ac:dyDescent="0.2">
      <c r="C2502" t="e">
        <v>#N/A</v>
      </c>
      <c r="F2502" s="425">
        <f t="shared" si="480"/>
        <v>1.9397962647320379</v>
      </c>
      <c r="G2502" s="717"/>
      <c r="M2502" s="717"/>
      <c r="N2502" s="737">
        <f t="shared" si="481"/>
        <v>0</v>
      </c>
    </row>
    <row r="2503" spans="3:14" x14ac:dyDescent="0.2">
      <c r="C2503" t="e">
        <v>#N/A</v>
      </c>
      <c r="F2503" s="425">
        <f t="shared" si="480"/>
        <v>1.9397962647320379</v>
      </c>
      <c r="G2503" s="717"/>
      <c r="M2503" s="717"/>
      <c r="N2503" s="737">
        <f t="shared" si="481"/>
        <v>0</v>
      </c>
    </row>
    <row r="2504" spans="3:14" x14ac:dyDescent="0.2">
      <c r="C2504" t="e">
        <v>#N/A</v>
      </c>
      <c r="F2504" s="425">
        <f t="shared" si="480"/>
        <v>1.9397962647320379</v>
      </c>
      <c r="G2504" s="717"/>
      <c r="M2504" s="717"/>
      <c r="N2504" s="737">
        <f t="shared" si="481"/>
        <v>0</v>
      </c>
    </row>
    <row r="2505" spans="3:14" x14ac:dyDescent="0.2">
      <c r="C2505" t="e">
        <v>#N/A</v>
      </c>
      <c r="F2505" s="425">
        <f t="shared" si="480"/>
        <v>1.9397962647320379</v>
      </c>
      <c r="G2505" s="717"/>
      <c r="M2505" s="717"/>
      <c r="N2505" s="737">
        <f t="shared" si="481"/>
        <v>0</v>
      </c>
    </row>
    <row r="2506" spans="3:14" x14ac:dyDescent="0.2">
      <c r="C2506" t="e">
        <v>#N/A</v>
      </c>
      <c r="F2506" s="425">
        <f t="shared" si="480"/>
        <v>1.9397962647320379</v>
      </c>
      <c r="G2506" s="717"/>
      <c r="M2506" s="717"/>
      <c r="N2506" s="737">
        <f t="shared" si="481"/>
        <v>0</v>
      </c>
    </row>
    <row r="2507" spans="3:14" x14ac:dyDescent="0.2">
      <c r="F2507" s="425">
        <f t="shared" si="480"/>
        <v>1.9397962647320379</v>
      </c>
      <c r="G2507" s="717"/>
      <c r="M2507" s="717"/>
      <c r="N2507" s="737">
        <f t="shared" si="481"/>
        <v>0</v>
      </c>
    </row>
    <row r="2508" spans="3:14" x14ac:dyDescent="0.2">
      <c r="F2508" s="425">
        <f t="shared" si="480"/>
        <v>1.9397962647320379</v>
      </c>
      <c r="G2508" s="717"/>
      <c r="M2508" s="717"/>
      <c r="N2508" s="737">
        <f t="shared" si="481"/>
        <v>0</v>
      </c>
    </row>
    <row r="2509" spans="3:14" x14ac:dyDescent="0.2">
      <c r="F2509" s="425">
        <f t="shared" si="480"/>
        <v>1.9397962647320379</v>
      </c>
      <c r="G2509" s="717"/>
      <c r="M2509" s="717"/>
      <c r="N2509" s="737">
        <f t="shared" si="481"/>
        <v>0</v>
      </c>
    </row>
    <row r="2510" spans="3:14" x14ac:dyDescent="0.2">
      <c r="F2510" s="425">
        <f t="shared" si="480"/>
        <v>1.9397962647320379</v>
      </c>
      <c r="G2510" s="717"/>
      <c r="M2510" s="717"/>
      <c r="N2510" s="737">
        <f t="shared" si="481"/>
        <v>0</v>
      </c>
    </row>
    <row r="2511" spans="3:14" x14ac:dyDescent="0.2">
      <c r="F2511" s="425">
        <f t="shared" si="480"/>
        <v>1.9397962647320379</v>
      </c>
      <c r="G2511" s="717"/>
      <c r="M2511" s="717"/>
      <c r="N2511" s="737">
        <f t="shared" si="481"/>
        <v>0</v>
      </c>
    </row>
    <row r="2512" spans="3:14" x14ac:dyDescent="0.2">
      <c r="F2512" s="425">
        <f t="shared" si="480"/>
        <v>1.9397962647320379</v>
      </c>
      <c r="G2512" s="717"/>
      <c r="M2512" s="717"/>
      <c r="N2512" s="737">
        <f t="shared" si="481"/>
        <v>0</v>
      </c>
    </row>
    <row r="2513" spans="6:14" x14ac:dyDescent="0.2">
      <c r="F2513" s="425">
        <f t="shared" si="480"/>
        <v>1.9397962647320379</v>
      </c>
      <c r="G2513" s="717"/>
      <c r="M2513" s="717"/>
      <c r="N2513" s="737">
        <f t="shared" si="481"/>
        <v>0</v>
      </c>
    </row>
    <row r="2514" spans="6:14" x14ac:dyDescent="0.2">
      <c r="F2514" s="425">
        <f t="shared" si="480"/>
        <v>1.9397962647320379</v>
      </c>
      <c r="G2514" s="717"/>
      <c r="M2514" s="717"/>
      <c r="N2514" s="737">
        <f t="shared" si="481"/>
        <v>0</v>
      </c>
    </row>
    <row r="2515" spans="6:14" x14ac:dyDescent="0.2">
      <c r="F2515" s="425">
        <f t="shared" si="480"/>
        <v>1.9397962647320379</v>
      </c>
      <c r="G2515" s="717"/>
      <c r="M2515" s="717"/>
      <c r="N2515" s="737">
        <f t="shared" si="481"/>
        <v>0</v>
      </c>
    </row>
    <row r="2516" spans="6:14" x14ac:dyDescent="0.2">
      <c r="F2516" s="425">
        <f t="shared" si="480"/>
        <v>1.9397962647320379</v>
      </c>
      <c r="G2516" s="717"/>
      <c r="M2516" s="717"/>
      <c r="N2516" s="737">
        <f t="shared" si="481"/>
        <v>0</v>
      </c>
    </row>
    <row r="2517" spans="6:14" x14ac:dyDescent="0.2">
      <c r="F2517" s="425">
        <f t="shared" si="480"/>
        <v>1.9397962647320379</v>
      </c>
      <c r="G2517" s="717"/>
      <c r="M2517" s="717"/>
      <c r="N2517" s="737">
        <f t="shared" si="481"/>
        <v>0</v>
      </c>
    </row>
    <row r="2518" spans="6:14" x14ac:dyDescent="0.2">
      <c r="F2518" s="425">
        <f t="shared" si="480"/>
        <v>1.9397962647320379</v>
      </c>
      <c r="G2518" s="717"/>
      <c r="M2518" s="717"/>
      <c r="N2518" s="737">
        <f t="shared" si="481"/>
        <v>0</v>
      </c>
    </row>
    <row r="2519" spans="6:14" x14ac:dyDescent="0.2">
      <c r="F2519" s="425">
        <f t="shared" si="480"/>
        <v>1.9397962647320379</v>
      </c>
      <c r="G2519" s="717"/>
      <c r="M2519" s="717"/>
      <c r="N2519" s="737">
        <f t="shared" si="481"/>
        <v>0</v>
      </c>
    </row>
    <row r="2520" spans="6:14" x14ac:dyDescent="0.2">
      <c r="F2520" s="425">
        <f t="shared" si="480"/>
        <v>1.9397962647320379</v>
      </c>
      <c r="G2520" s="717"/>
      <c r="M2520" s="717"/>
      <c r="N2520" s="737">
        <f t="shared" si="481"/>
        <v>0</v>
      </c>
    </row>
    <row r="2521" spans="6:14" x14ac:dyDescent="0.2">
      <c r="F2521" s="425">
        <f t="shared" si="480"/>
        <v>1.9397962647320379</v>
      </c>
      <c r="G2521" s="717"/>
      <c r="M2521" s="717"/>
      <c r="N2521" s="737">
        <f t="shared" si="481"/>
        <v>0</v>
      </c>
    </row>
    <row r="2522" spans="6:14" x14ac:dyDescent="0.2">
      <c r="F2522" s="425">
        <f t="shared" si="480"/>
        <v>1.9397962647320379</v>
      </c>
      <c r="G2522" s="717"/>
      <c r="M2522" s="717"/>
      <c r="N2522" s="737">
        <f t="shared" si="481"/>
        <v>0</v>
      </c>
    </row>
    <row r="2523" spans="6:14" x14ac:dyDescent="0.2">
      <c r="F2523" s="425">
        <f t="shared" si="480"/>
        <v>1.9397962647320379</v>
      </c>
      <c r="G2523" s="717"/>
      <c r="M2523" s="717"/>
      <c r="N2523" s="737">
        <f t="shared" si="481"/>
        <v>0</v>
      </c>
    </row>
    <row r="2524" spans="6:14" x14ac:dyDescent="0.2">
      <c r="F2524" s="425">
        <f t="shared" si="480"/>
        <v>1.9397962647320379</v>
      </c>
      <c r="G2524" s="717"/>
      <c r="M2524" s="717"/>
      <c r="N2524" s="737">
        <f t="shared" si="481"/>
        <v>0</v>
      </c>
    </row>
    <row r="2525" spans="6:14" x14ac:dyDescent="0.2">
      <c r="F2525" s="425">
        <f t="shared" si="480"/>
        <v>1.9397962647320379</v>
      </c>
      <c r="G2525" s="717"/>
      <c r="M2525" s="717"/>
      <c r="N2525" s="737">
        <f t="shared" si="481"/>
        <v>0</v>
      </c>
    </row>
    <row r="2526" spans="6:14" x14ac:dyDescent="0.2">
      <c r="F2526" s="425">
        <f t="shared" si="480"/>
        <v>1.9397962647320379</v>
      </c>
      <c r="G2526" s="717"/>
      <c r="M2526" s="717"/>
      <c r="N2526" s="737">
        <f t="shared" si="481"/>
        <v>0</v>
      </c>
    </row>
    <row r="2527" spans="6:14" x14ac:dyDescent="0.2">
      <c r="F2527" s="425">
        <f t="shared" si="480"/>
        <v>1.9397962647320379</v>
      </c>
      <c r="G2527" s="717"/>
      <c r="M2527" s="717"/>
      <c r="N2527" s="737">
        <f t="shared" si="481"/>
        <v>0</v>
      </c>
    </row>
    <row r="2528" spans="6:14" x14ac:dyDescent="0.2">
      <c r="F2528" s="425">
        <f t="shared" ref="F2528:F2591" si="482">$F$2270</f>
        <v>1.9397962647320379</v>
      </c>
      <c r="G2528" s="717"/>
      <c r="M2528" s="717"/>
      <c r="N2528" s="737">
        <f t="shared" si="481"/>
        <v>0</v>
      </c>
    </row>
    <row r="2529" spans="6:14" x14ac:dyDescent="0.2">
      <c r="F2529" s="425">
        <f t="shared" si="482"/>
        <v>1.9397962647320379</v>
      </c>
      <c r="G2529" s="717"/>
      <c r="M2529" s="717"/>
      <c r="N2529" s="737">
        <f t="shared" si="481"/>
        <v>0</v>
      </c>
    </row>
    <row r="2530" spans="6:14" x14ac:dyDescent="0.2">
      <c r="F2530" s="425">
        <f t="shared" si="482"/>
        <v>1.9397962647320379</v>
      </c>
      <c r="G2530" s="717"/>
      <c r="M2530" s="717"/>
      <c r="N2530" s="737">
        <f t="shared" si="481"/>
        <v>0</v>
      </c>
    </row>
    <row r="2531" spans="6:14" x14ac:dyDescent="0.2">
      <c r="F2531" s="425">
        <f t="shared" si="482"/>
        <v>1.9397962647320379</v>
      </c>
      <c r="G2531" s="717"/>
      <c r="M2531" s="717"/>
      <c r="N2531" s="737">
        <f t="shared" si="481"/>
        <v>0</v>
      </c>
    </row>
    <row r="2532" spans="6:14" x14ac:dyDescent="0.2">
      <c r="F2532" s="425">
        <f t="shared" si="482"/>
        <v>1.9397962647320379</v>
      </c>
      <c r="G2532" s="717"/>
      <c r="M2532" s="717"/>
      <c r="N2532" s="737">
        <f t="shared" si="481"/>
        <v>0</v>
      </c>
    </row>
    <row r="2533" spans="6:14" x14ac:dyDescent="0.2">
      <c r="F2533" s="425">
        <f t="shared" si="482"/>
        <v>1.9397962647320379</v>
      </c>
      <c r="G2533" s="717"/>
      <c r="M2533" s="717"/>
      <c r="N2533" s="737">
        <f t="shared" si="481"/>
        <v>0</v>
      </c>
    </row>
    <row r="2534" spans="6:14" x14ac:dyDescent="0.2">
      <c r="F2534" s="425">
        <f t="shared" si="482"/>
        <v>1.9397962647320379</v>
      </c>
      <c r="G2534" s="717"/>
      <c r="M2534" s="717"/>
      <c r="N2534" s="737">
        <f t="shared" si="481"/>
        <v>0</v>
      </c>
    </row>
    <row r="2535" spans="6:14" x14ac:dyDescent="0.2">
      <c r="F2535" s="425">
        <f t="shared" si="482"/>
        <v>1.9397962647320379</v>
      </c>
      <c r="G2535" s="717"/>
      <c r="M2535" s="717"/>
      <c r="N2535" s="737">
        <f t="shared" si="481"/>
        <v>0</v>
      </c>
    </row>
    <row r="2536" spans="6:14" x14ac:dyDescent="0.2">
      <c r="F2536" s="425">
        <f t="shared" si="482"/>
        <v>1.9397962647320379</v>
      </c>
      <c r="G2536" s="717"/>
      <c r="M2536" s="717"/>
      <c r="N2536" s="737">
        <f t="shared" si="481"/>
        <v>0</v>
      </c>
    </row>
    <row r="2537" spans="6:14" x14ac:dyDescent="0.2">
      <c r="F2537" s="425">
        <f t="shared" si="482"/>
        <v>1.9397962647320379</v>
      </c>
      <c r="G2537" s="717"/>
      <c r="M2537" s="717"/>
      <c r="N2537" s="737">
        <f t="shared" si="481"/>
        <v>0</v>
      </c>
    </row>
    <row r="2538" spans="6:14" x14ac:dyDescent="0.2">
      <c r="F2538" s="425">
        <f t="shared" si="482"/>
        <v>1.9397962647320379</v>
      </c>
      <c r="G2538" s="717"/>
      <c r="M2538" s="717"/>
      <c r="N2538" s="737">
        <f t="shared" si="481"/>
        <v>0</v>
      </c>
    </row>
    <row r="2539" spans="6:14" x14ac:dyDescent="0.2">
      <c r="F2539" s="425">
        <f t="shared" si="482"/>
        <v>1.9397962647320379</v>
      </c>
      <c r="G2539" s="717"/>
      <c r="M2539" s="717"/>
      <c r="N2539" s="737">
        <f t="shared" si="481"/>
        <v>0</v>
      </c>
    </row>
    <row r="2540" spans="6:14" x14ac:dyDescent="0.2">
      <c r="F2540" s="425">
        <f t="shared" si="482"/>
        <v>1.9397962647320379</v>
      </c>
      <c r="G2540" s="717"/>
      <c r="M2540" s="717"/>
      <c r="N2540" s="737">
        <f t="shared" si="481"/>
        <v>0</v>
      </c>
    </row>
    <row r="2541" spans="6:14" x14ac:dyDescent="0.2">
      <c r="F2541" s="425">
        <f t="shared" si="482"/>
        <v>1.9397962647320379</v>
      </c>
      <c r="N2541" s="737">
        <f t="shared" si="481"/>
        <v>0</v>
      </c>
    </row>
    <row r="2542" spans="6:14" x14ac:dyDescent="0.2">
      <c r="F2542" s="425">
        <f t="shared" si="482"/>
        <v>1.9397962647320379</v>
      </c>
      <c r="N2542" s="737">
        <f t="shared" si="481"/>
        <v>0</v>
      </c>
    </row>
    <row r="2543" spans="6:14" x14ac:dyDescent="0.2">
      <c r="F2543" s="425">
        <f t="shared" si="482"/>
        <v>1.9397962647320379</v>
      </c>
      <c r="N2543" s="737">
        <f t="shared" si="481"/>
        <v>0</v>
      </c>
    </row>
    <row r="2544" spans="6:14" x14ac:dyDescent="0.2">
      <c r="F2544" s="425">
        <f t="shared" si="482"/>
        <v>1.9397962647320379</v>
      </c>
      <c r="N2544" s="737">
        <f t="shared" ref="N2544:N2607" si="483">SUM(H2544:L2544)</f>
        <v>0</v>
      </c>
    </row>
    <row r="2545" spans="6:14" x14ac:dyDescent="0.2">
      <c r="F2545" s="425">
        <f t="shared" si="482"/>
        <v>1.9397962647320379</v>
      </c>
      <c r="N2545" s="737">
        <f t="shared" si="483"/>
        <v>0</v>
      </c>
    </row>
    <row r="2546" spans="6:14" x14ac:dyDescent="0.2">
      <c r="F2546" s="425">
        <f t="shared" si="482"/>
        <v>1.9397962647320379</v>
      </c>
      <c r="N2546" s="737">
        <f t="shared" si="483"/>
        <v>0</v>
      </c>
    </row>
    <row r="2547" spans="6:14" x14ac:dyDescent="0.2">
      <c r="F2547" s="425">
        <f t="shared" si="482"/>
        <v>1.9397962647320379</v>
      </c>
      <c r="N2547" s="737">
        <f t="shared" si="483"/>
        <v>0</v>
      </c>
    </row>
    <row r="2548" spans="6:14" x14ac:dyDescent="0.2">
      <c r="F2548" s="425">
        <f t="shared" si="482"/>
        <v>1.9397962647320379</v>
      </c>
      <c r="N2548" s="737">
        <f t="shared" si="483"/>
        <v>0</v>
      </c>
    </row>
    <row r="2549" spans="6:14" x14ac:dyDescent="0.2">
      <c r="F2549" s="425">
        <f t="shared" si="482"/>
        <v>1.9397962647320379</v>
      </c>
      <c r="N2549" s="737">
        <f t="shared" si="483"/>
        <v>0</v>
      </c>
    </row>
    <row r="2550" spans="6:14" x14ac:dyDescent="0.2">
      <c r="F2550" s="425">
        <f t="shared" si="482"/>
        <v>1.9397962647320379</v>
      </c>
      <c r="N2550" s="737">
        <f t="shared" si="483"/>
        <v>0</v>
      </c>
    </row>
    <row r="2551" spans="6:14" x14ac:dyDescent="0.2">
      <c r="F2551" s="425">
        <f t="shared" si="482"/>
        <v>1.9397962647320379</v>
      </c>
      <c r="N2551" s="737">
        <f t="shared" si="483"/>
        <v>0</v>
      </c>
    </row>
    <row r="2552" spans="6:14" x14ac:dyDescent="0.2">
      <c r="F2552" s="425">
        <f t="shared" si="482"/>
        <v>1.9397962647320379</v>
      </c>
      <c r="N2552" s="737">
        <f t="shared" si="483"/>
        <v>0</v>
      </c>
    </row>
    <row r="2553" spans="6:14" x14ac:dyDescent="0.2">
      <c r="F2553" s="425">
        <f t="shared" si="482"/>
        <v>1.9397962647320379</v>
      </c>
      <c r="N2553" s="737">
        <f t="shared" si="483"/>
        <v>0</v>
      </c>
    </row>
    <row r="2554" spans="6:14" x14ac:dyDescent="0.2">
      <c r="F2554" s="425">
        <f t="shared" si="482"/>
        <v>1.9397962647320379</v>
      </c>
      <c r="N2554" s="737">
        <f t="shared" si="483"/>
        <v>0</v>
      </c>
    </row>
    <row r="2555" spans="6:14" x14ac:dyDescent="0.2">
      <c r="F2555" s="425">
        <f t="shared" si="482"/>
        <v>1.9397962647320379</v>
      </c>
      <c r="N2555" s="737">
        <f t="shared" si="483"/>
        <v>0</v>
      </c>
    </row>
    <row r="2556" spans="6:14" x14ac:dyDescent="0.2">
      <c r="F2556" s="425">
        <f t="shared" si="482"/>
        <v>1.9397962647320379</v>
      </c>
      <c r="N2556" s="737">
        <f t="shared" si="483"/>
        <v>0</v>
      </c>
    </row>
    <row r="2557" spans="6:14" x14ac:dyDescent="0.2">
      <c r="F2557" s="425">
        <f t="shared" si="482"/>
        <v>1.9397962647320379</v>
      </c>
      <c r="N2557" s="737">
        <f t="shared" si="483"/>
        <v>0</v>
      </c>
    </row>
    <row r="2558" spans="6:14" x14ac:dyDescent="0.2">
      <c r="F2558" s="425">
        <f t="shared" si="482"/>
        <v>1.9397962647320379</v>
      </c>
      <c r="N2558" s="737">
        <f t="shared" si="483"/>
        <v>0</v>
      </c>
    </row>
    <row r="2559" spans="6:14" x14ac:dyDescent="0.2">
      <c r="F2559" s="425">
        <f t="shared" si="482"/>
        <v>1.9397962647320379</v>
      </c>
      <c r="N2559" s="737">
        <f t="shared" si="483"/>
        <v>0</v>
      </c>
    </row>
    <row r="2560" spans="6:14" x14ac:dyDescent="0.2">
      <c r="F2560" s="425">
        <f t="shared" si="482"/>
        <v>1.9397962647320379</v>
      </c>
      <c r="N2560" s="737">
        <f t="shared" si="483"/>
        <v>0</v>
      </c>
    </row>
    <row r="2561" spans="6:14" x14ac:dyDescent="0.2">
      <c r="F2561" s="425">
        <f t="shared" si="482"/>
        <v>1.9397962647320379</v>
      </c>
      <c r="N2561" s="737">
        <f t="shared" si="483"/>
        <v>0</v>
      </c>
    </row>
    <row r="2562" spans="6:14" x14ac:dyDescent="0.2">
      <c r="F2562" s="425">
        <f t="shared" si="482"/>
        <v>1.9397962647320379</v>
      </c>
      <c r="N2562" s="737">
        <f t="shared" si="483"/>
        <v>0</v>
      </c>
    </row>
    <row r="2563" spans="6:14" x14ac:dyDescent="0.2">
      <c r="F2563" s="425">
        <f t="shared" si="482"/>
        <v>1.9397962647320379</v>
      </c>
      <c r="N2563" s="737">
        <f t="shared" si="483"/>
        <v>0</v>
      </c>
    </row>
    <row r="2564" spans="6:14" x14ac:dyDescent="0.2">
      <c r="F2564" s="425">
        <f t="shared" si="482"/>
        <v>1.9397962647320379</v>
      </c>
      <c r="N2564" s="737">
        <f t="shared" si="483"/>
        <v>0</v>
      </c>
    </row>
    <row r="2565" spans="6:14" x14ac:dyDescent="0.2">
      <c r="F2565" s="425">
        <f t="shared" si="482"/>
        <v>1.9397962647320379</v>
      </c>
      <c r="N2565" s="737">
        <f t="shared" si="483"/>
        <v>0</v>
      </c>
    </row>
    <row r="2566" spans="6:14" x14ac:dyDescent="0.2">
      <c r="F2566" s="425">
        <f t="shared" si="482"/>
        <v>1.9397962647320379</v>
      </c>
      <c r="N2566" s="737">
        <f t="shared" si="483"/>
        <v>0</v>
      </c>
    </row>
    <row r="2567" spans="6:14" x14ac:dyDescent="0.2">
      <c r="F2567" s="425">
        <f t="shared" si="482"/>
        <v>1.9397962647320379</v>
      </c>
      <c r="N2567" s="737">
        <f t="shared" si="483"/>
        <v>0</v>
      </c>
    </row>
    <row r="2568" spans="6:14" x14ac:dyDescent="0.2">
      <c r="F2568" s="425">
        <f t="shared" si="482"/>
        <v>1.9397962647320379</v>
      </c>
      <c r="N2568" s="737">
        <f t="shared" si="483"/>
        <v>0</v>
      </c>
    </row>
    <row r="2569" spans="6:14" x14ac:dyDescent="0.2">
      <c r="F2569" s="425">
        <f t="shared" si="482"/>
        <v>1.9397962647320379</v>
      </c>
      <c r="N2569" s="737">
        <f t="shared" si="483"/>
        <v>0</v>
      </c>
    </row>
    <row r="2570" spans="6:14" x14ac:dyDescent="0.2">
      <c r="F2570" s="425">
        <f t="shared" si="482"/>
        <v>1.9397962647320379</v>
      </c>
      <c r="N2570" s="737">
        <f t="shared" si="483"/>
        <v>0</v>
      </c>
    </row>
    <row r="2571" spans="6:14" x14ac:dyDescent="0.2">
      <c r="F2571" s="425">
        <f t="shared" si="482"/>
        <v>1.9397962647320379</v>
      </c>
      <c r="N2571" s="737">
        <f t="shared" si="483"/>
        <v>0</v>
      </c>
    </row>
    <row r="2572" spans="6:14" x14ac:dyDescent="0.2">
      <c r="F2572" s="425">
        <f t="shared" si="482"/>
        <v>1.9397962647320379</v>
      </c>
      <c r="N2572" s="737">
        <f t="shared" si="483"/>
        <v>0</v>
      </c>
    </row>
    <row r="2573" spans="6:14" x14ac:dyDescent="0.2">
      <c r="F2573" s="425">
        <f t="shared" si="482"/>
        <v>1.9397962647320379</v>
      </c>
      <c r="N2573" s="737">
        <f t="shared" si="483"/>
        <v>0</v>
      </c>
    </row>
    <row r="2574" spans="6:14" x14ac:dyDescent="0.2">
      <c r="F2574" s="425">
        <f t="shared" si="482"/>
        <v>1.9397962647320379</v>
      </c>
      <c r="N2574" s="737">
        <f t="shared" si="483"/>
        <v>0</v>
      </c>
    </row>
    <row r="2575" spans="6:14" x14ac:dyDescent="0.2">
      <c r="F2575" s="425">
        <f t="shared" si="482"/>
        <v>1.9397962647320379</v>
      </c>
      <c r="N2575" s="737">
        <f t="shared" si="483"/>
        <v>0</v>
      </c>
    </row>
    <row r="2576" spans="6:14" x14ac:dyDescent="0.2">
      <c r="F2576" s="425">
        <f t="shared" si="482"/>
        <v>1.9397962647320379</v>
      </c>
      <c r="N2576" s="737">
        <f t="shared" si="483"/>
        <v>0</v>
      </c>
    </row>
    <row r="2577" spans="6:14" x14ac:dyDescent="0.2">
      <c r="F2577" s="425">
        <f t="shared" si="482"/>
        <v>1.9397962647320379</v>
      </c>
      <c r="N2577" s="737">
        <f t="shared" si="483"/>
        <v>0</v>
      </c>
    </row>
    <row r="2578" spans="6:14" x14ac:dyDescent="0.2">
      <c r="F2578" s="425">
        <f t="shared" si="482"/>
        <v>1.9397962647320379</v>
      </c>
      <c r="N2578" s="737">
        <f t="shared" si="483"/>
        <v>0</v>
      </c>
    </row>
    <row r="2579" spans="6:14" x14ac:dyDescent="0.2">
      <c r="F2579" s="425">
        <f t="shared" si="482"/>
        <v>1.9397962647320379</v>
      </c>
      <c r="N2579" s="737">
        <f t="shared" si="483"/>
        <v>0</v>
      </c>
    </row>
    <row r="2580" spans="6:14" x14ac:dyDescent="0.2">
      <c r="F2580" s="425">
        <f t="shared" si="482"/>
        <v>1.9397962647320379</v>
      </c>
      <c r="N2580" s="737">
        <f t="shared" si="483"/>
        <v>0</v>
      </c>
    </row>
    <row r="2581" spans="6:14" x14ac:dyDescent="0.2">
      <c r="F2581" s="425">
        <f t="shared" si="482"/>
        <v>1.9397962647320379</v>
      </c>
      <c r="N2581" s="737">
        <f t="shared" si="483"/>
        <v>0</v>
      </c>
    </row>
    <row r="2582" spans="6:14" x14ac:dyDescent="0.2">
      <c r="F2582" s="425">
        <f t="shared" si="482"/>
        <v>1.9397962647320379</v>
      </c>
      <c r="N2582" s="737">
        <f t="shared" si="483"/>
        <v>0</v>
      </c>
    </row>
    <row r="2583" spans="6:14" x14ac:dyDescent="0.2">
      <c r="F2583" s="425">
        <f t="shared" si="482"/>
        <v>1.9397962647320379</v>
      </c>
      <c r="N2583" s="737">
        <f t="shared" si="483"/>
        <v>0</v>
      </c>
    </row>
    <row r="2584" spans="6:14" x14ac:dyDescent="0.2">
      <c r="F2584" s="425">
        <f t="shared" si="482"/>
        <v>1.9397962647320379</v>
      </c>
      <c r="N2584" s="737">
        <f t="shared" si="483"/>
        <v>0</v>
      </c>
    </row>
    <row r="2585" spans="6:14" x14ac:dyDescent="0.2">
      <c r="F2585" s="425">
        <f t="shared" si="482"/>
        <v>1.9397962647320379</v>
      </c>
      <c r="N2585" s="737">
        <f t="shared" si="483"/>
        <v>0</v>
      </c>
    </row>
    <row r="2586" spans="6:14" x14ac:dyDescent="0.2">
      <c r="F2586" s="425">
        <f t="shared" si="482"/>
        <v>1.9397962647320379</v>
      </c>
      <c r="N2586" s="737">
        <f t="shared" si="483"/>
        <v>0</v>
      </c>
    </row>
    <row r="2587" spans="6:14" x14ac:dyDescent="0.2">
      <c r="F2587" s="425">
        <f t="shared" si="482"/>
        <v>1.9397962647320379</v>
      </c>
      <c r="N2587" s="737">
        <f t="shared" si="483"/>
        <v>0</v>
      </c>
    </row>
    <row r="2588" spans="6:14" x14ac:dyDescent="0.2">
      <c r="F2588" s="425">
        <f t="shared" si="482"/>
        <v>1.9397962647320379</v>
      </c>
      <c r="N2588" s="737">
        <f t="shared" si="483"/>
        <v>0</v>
      </c>
    </row>
    <row r="2589" spans="6:14" x14ac:dyDescent="0.2">
      <c r="F2589" s="425">
        <f t="shared" si="482"/>
        <v>1.9397962647320379</v>
      </c>
      <c r="N2589" s="737">
        <f t="shared" si="483"/>
        <v>0</v>
      </c>
    </row>
    <row r="2590" spans="6:14" x14ac:dyDescent="0.2">
      <c r="F2590" s="425">
        <f t="shared" si="482"/>
        <v>1.9397962647320379</v>
      </c>
      <c r="N2590" s="737">
        <f t="shared" si="483"/>
        <v>0</v>
      </c>
    </row>
    <row r="2591" spans="6:14" x14ac:dyDescent="0.2">
      <c r="F2591" s="425">
        <f t="shared" si="482"/>
        <v>1.9397962647320379</v>
      </c>
      <c r="N2591" s="737">
        <f t="shared" si="483"/>
        <v>0</v>
      </c>
    </row>
    <row r="2592" spans="6:14" x14ac:dyDescent="0.2">
      <c r="F2592" s="425">
        <f t="shared" ref="F2592:F2655" si="484">$F$2270</f>
        <v>1.9397962647320379</v>
      </c>
      <c r="N2592" s="737">
        <f t="shared" si="483"/>
        <v>0</v>
      </c>
    </row>
    <row r="2593" spans="6:14" x14ac:dyDescent="0.2">
      <c r="F2593" s="425">
        <f t="shared" si="484"/>
        <v>1.9397962647320379</v>
      </c>
      <c r="N2593" s="737">
        <f t="shared" si="483"/>
        <v>0</v>
      </c>
    </row>
    <row r="2594" spans="6:14" x14ac:dyDescent="0.2">
      <c r="F2594" s="425">
        <f t="shared" si="484"/>
        <v>1.9397962647320379</v>
      </c>
      <c r="N2594" s="737">
        <f t="shared" si="483"/>
        <v>0</v>
      </c>
    </row>
    <row r="2595" spans="6:14" x14ac:dyDescent="0.2">
      <c r="F2595" s="425">
        <f t="shared" si="484"/>
        <v>1.9397962647320379</v>
      </c>
      <c r="N2595" s="737">
        <f t="shared" si="483"/>
        <v>0</v>
      </c>
    </row>
    <row r="2596" spans="6:14" x14ac:dyDescent="0.2">
      <c r="F2596" s="425">
        <f t="shared" si="484"/>
        <v>1.9397962647320379</v>
      </c>
      <c r="N2596" s="737">
        <f t="shared" si="483"/>
        <v>0</v>
      </c>
    </row>
    <row r="2597" spans="6:14" x14ac:dyDescent="0.2">
      <c r="F2597" s="425">
        <f t="shared" si="484"/>
        <v>1.9397962647320379</v>
      </c>
      <c r="N2597" s="737">
        <f t="shared" si="483"/>
        <v>0</v>
      </c>
    </row>
    <row r="2598" spans="6:14" x14ac:dyDescent="0.2">
      <c r="F2598" s="425">
        <f t="shared" si="484"/>
        <v>1.9397962647320379</v>
      </c>
      <c r="N2598" s="737">
        <f t="shared" si="483"/>
        <v>0</v>
      </c>
    </row>
    <row r="2599" spans="6:14" x14ac:dyDescent="0.2">
      <c r="F2599" s="425">
        <f t="shared" si="484"/>
        <v>1.9397962647320379</v>
      </c>
      <c r="N2599" s="737">
        <f t="shared" si="483"/>
        <v>0</v>
      </c>
    </row>
    <row r="2600" spans="6:14" x14ac:dyDescent="0.2">
      <c r="F2600" s="425">
        <f t="shared" si="484"/>
        <v>1.9397962647320379</v>
      </c>
      <c r="N2600" s="737">
        <f t="shared" si="483"/>
        <v>0</v>
      </c>
    </row>
    <row r="2601" spans="6:14" x14ac:dyDescent="0.2">
      <c r="F2601" s="425">
        <f t="shared" si="484"/>
        <v>1.9397962647320379</v>
      </c>
      <c r="N2601" s="737">
        <f t="shared" si="483"/>
        <v>0</v>
      </c>
    </row>
    <row r="2602" spans="6:14" x14ac:dyDescent="0.2">
      <c r="F2602" s="425">
        <f t="shared" si="484"/>
        <v>1.9397962647320379</v>
      </c>
      <c r="N2602" s="737">
        <f t="shared" si="483"/>
        <v>0</v>
      </c>
    </row>
    <row r="2603" spans="6:14" x14ac:dyDescent="0.2">
      <c r="F2603" s="425">
        <f t="shared" si="484"/>
        <v>1.9397962647320379</v>
      </c>
      <c r="N2603" s="737">
        <f t="shared" si="483"/>
        <v>0</v>
      </c>
    </row>
    <row r="2604" spans="6:14" x14ac:dyDescent="0.2">
      <c r="F2604" s="425">
        <f t="shared" si="484"/>
        <v>1.9397962647320379</v>
      </c>
      <c r="N2604" s="737">
        <f t="shared" si="483"/>
        <v>0</v>
      </c>
    </row>
    <row r="2605" spans="6:14" x14ac:dyDescent="0.2">
      <c r="F2605" s="425">
        <f t="shared" si="484"/>
        <v>1.9397962647320379</v>
      </c>
      <c r="N2605" s="737">
        <f t="shared" si="483"/>
        <v>0</v>
      </c>
    </row>
    <row r="2606" spans="6:14" x14ac:dyDescent="0.2">
      <c r="F2606" s="425">
        <f t="shared" si="484"/>
        <v>1.9397962647320379</v>
      </c>
      <c r="N2606" s="737">
        <f t="shared" si="483"/>
        <v>0</v>
      </c>
    </row>
    <row r="2607" spans="6:14" x14ac:dyDescent="0.2">
      <c r="F2607" s="425">
        <f t="shared" si="484"/>
        <v>1.9397962647320379</v>
      </c>
      <c r="N2607" s="737">
        <f t="shared" si="483"/>
        <v>0</v>
      </c>
    </row>
    <row r="2608" spans="6:14" x14ac:dyDescent="0.2">
      <c r="F2608" s="425">
        <f t="shared" si="484"/>
        <v>1.9397962647320379</v>
      </c>
      <c r="N2608" s="737">
        <f t="shared" ref="N2608:N2671" si="485">SUM(H2608:L2608)</f>
        <v>0</v>
      </c>
    </row>
    <row r="2609" spans="6:14" x14ac:dyDescent="0.2">
      <c r="F2609" s="425">
        <f t="shared" si="484"/>
        <v>1.9397962647320379</v>
      </c>
      <c r="N2609" s="737">
        <f t="shared" si="485"/>
        <v>0</v>
      </c>
    </row>
    <row r="2610" spans="6:14" x14ac:dyDescent="0.2">
      <c r="F2610" s="425">
        <f t="shared" si="484"/>
        <v>1.9397962647320379</v>
      </c>
      <c r="N2610" s="737">
        <f t="shared" si="485"/>
        <v>0</v>
      </c>
    </row>
    <row r="2611" spans="6:14" x14ac:dyDescent="0.2">
      <c r="F2611" s="425">
        <f t="shared" si="484"/>
        <v>1.9397962647320379</v>
      </c>
      <c r="N2611" s="737">
        <f t="shared" si="485"/>
        <v>0</v>
      </c>
    </row>
    <row r="2612" spans="6:14" x14ac:dyDescent="0.2">
      <c r="F2612" s="425">
        <f t="shared" si="484"/>
        <v>1.9397962647320379</v>
      </c>
      <c r="N2612" s="737">
        <f t="shared" si="485"/>
        <v>0</v>
      </c>
    </row>
    <row r="2613" spans="6:14" x14ac:dyDescent="0.2">
      <c r="F2613" s="425">
        <f t="shared" si="484"/>
        <v>1.9397962647320379</v>
      </c>
      <c r="N2613" s="737">
        <f t="shared" si="485"/>
        <v>0</v>
      </c>
    </row>
    <row r="2614" spans="6:14" x14ac:dyDescent="0.2">
      <c r="F2614" s="425">
        <f t="shared" si="484"/>
        <v>1.9397962647320379</v>
      </c>
      <c r="N2614" s="737">
        <f t="shared" si="485"/>
        <v>0</v>
      </c>
    </row>
    <row r="2615" spans="6:14" x14ac:dyDescent="0.2">
      <c r="F2615" s="425">
        <f t="shared" si="484"/>
        <v>1.9397962647320379</v>
      </c>
      <c r="N2615" s="737">
        <f t="shared" si="485"/>
        <v>0</v>
      </c>
    </row>
    <row r="2616" spans="6:14" x14ac:dyDescent="0.2">
      <c r="F2616" s="425">
        <f t="shared" si="484"/>
        <v>1.9397962647320379</v>
      </c>
      <c r="N2616" s="737">
        <f t="shared" si="485"/>
        <v>0</v>
      </c>
    </row>
    <row r="2617" spans="6:14" x14ac:dyDescent="0.2">
      <c r="F2617" s="425">
        <f t="shared" si="484"/>
        <v>1.9397962647320379</v>
      </c>
      <c r="N2617" s="737">
        <f t="shared" si="485"/>
        <v>0</v>
      </c>
    </row>
    <row r="2618" spans="6:14" x14ac:dyDescent="0.2">
      <c r="F2618" s="425">
        <f t="shared" si="484"/>
        <v>1.9397962647320379</v>
      </c>
      <c r="N2618" s="737">
        <f t="shared" si="485"/>
        <v>0</v>
      </c>
    </row>
    <row r="2619" spans="6:14" x14ac:dyDescent="0.2">
      <c r="F2619" s="425">
        <f t="shared" si="484"/>
        <v>1.9397962647320379</v>
      </c>
      <c r="N2619" s="737">
        <f t="shared" si="485"/>
        <v>0</v>
      </c>
    </row>
    <row r="2620" spans="6:14" x14ac:dyDescent="0.2">
      <c r="F2620" s="425">
        <f t="shared" si="484"/>
        <v>1.9397962647320379</v>
      </c>
      <c r="N2620" s="737">
        <f t="shared" si="485"/>
        <v>0</v>
      </c>
    </row>
    <row r="2621" spans="6:14" x14ac:dyDescent="0.2">
      <c r="F2621" s="425">
        <f t="shared" si="484"/>
        <v>1.9397962647320379</v>
      </c>
      <c r="N2621" s="737">
        <f t="shared" si="485"/>
        <v>0</v>
      </c>
    </row>
    <row r="2622" spans="6:14" x14ac:dyDescent="0.2">
      <c r="F2622" s="425">
        <f t="shared" si="484"/>
        <v>1.9397962647320379</v>
      </c>
      <c r="N2622" s="737">
        <f t="shared" si="485"/>
        <v>0</v>
      </c>
    </row>
    <row r="2623" spans="6:14" x14ac:dyDescent="0.2">
      <c r="F2623" s="425">
        <f t="shared" si="484"/>
        <v>1.9397962647320379</v>
      </c>
      <c r="N2623" s="737">
        <f t="shared" si="485"/>
        <v>0</v>
      </c>
    </row>
    <row r="2624" spans="6:14" x14ac:dyDescent="0.2">
      <c r="F2624" s="425">
        <f t="shared" si="484"/>
        <v>1.9397962647320379</v>
      </c>
      <c r="N2624" s="737">
        <f t="shared" si="485"/>
        <v>0</v>
      </c>
    </row>
    <row r="2625" spans="6:14" x14ac:dyDescent="0.2">
      <c r="F2625" s="425">
        <f t="shared" si="484"/>
        <v>1.9397962647320379</v>
      </c>
      <c r="N2625" s="737">
        <f t="shared" si="485"/>
        <v>0</v>
      </c>
    </row>
    <row r="2626" spans="6:14" x14ac:dyDescent="0.2">
      <c r="F2626" s="425">
        <f t="shared" si="484"/>
        <v>1.9397962647320379</v>
      </c>
      <c r="N2626" s="737">
        <f t="shared" si="485"/>
        <v>0</v>
      </c>
    </row>
    <row r="2627" spans="6:14" x14ac:dyDescent="0.2">
      <c r="F2627" s="425">
        <f t="shared" si="484"/>
        <v>1.9397962647320379</v>
      </c>
      <c r="N2627" s="737">
        <f t="shared" si="485"/>
        <v>0</v>
      </c>
    </row>
    <row r="2628" spans="6:14" x14ac:dyDescent="0.2">
      <c r="F2628" s="425">
        <f t="shared" si="484"/>
        <v>1.9397962647320379</v>
      </c>
      <c r="N2628" s="737">
        <f t="shared" si="485"/>
        <v>0</v>
      </c>
    </row>
    <row r="2629" spans="6:14" x14ac:dyDescent="0.2">
      <c r="F2629" s="425">
        <f t="shared" si="484"/>
        <v>1.9397962647320379</v>
      </c>
      <c r="N2629" s="737">
        <f t="shared" si="485"/>
        <v>0</v>
      </c>
    </row>
    <row r="2630" spans="6:14" x14ac:dyDescent="0.2">
      <c r="F2630" s="425">
        <f t="shared" si="484"/>
        <v>1.9397962647320379</v>
      </c>
      <c r="N2630" s="737">
        <f t="shared" si="485"/>
        <v>0</v>
      </c>
    </row>
    <row r="2631" spans="6:14" x14ac:dyDescent="0.2">
      <c r="F2631" s="425">
        <f t="shared" si="484"/>
        <v>1.9397962647320379</v>
      </c>
      <c r="N2631" s="737">
        <f t="shared" si="485"/>
        <v>0</v>
      </c>
    </row>
    <row r="2632" spans="6:14" x14ac:dyDescent="0.2">
      <c r="F2632" s="425">
        <f t="shared" si="484"/>
        <v>1.9397962647320379</v>
      </c>
      <c r="N2632" s="737">
        <f t="shared" si="485"/>
        <v>0</v>
      </c>
    </row>
    <row r="2633" spans="6:14" x14ac:dyDescent="0.2">
      <c r="F2633" s="425">
        <f t="shared" si="484"/>
        <v>1.9397962647320379</v>
      </c>
      <c r="N2633" s="737">
        <f t="shared" si="485"/>
        <v>0</v>
      </c>
    </row>
    <row r="2634" spans="6:14" x14ac:dyDescent="0.2">
      <c r="F2634" s="425">
        <f t="shared" si="484"/>
        <v>1.9397962647320379</v>
      </c>
      <c r="N2634" s="737">
        <f t="shared" si="485"/>
        <v>0</v>
      </c>
    </row>
    <row r="2635" spans="6:14" x14ac:dyDescent="0.2">
      <c r="F2635" s="425">
        <f t="shared" si="484"/>
        <v>1.9397962647320379</v>
      </c>
      <c r="N2635" s="737">
        <f t="shared" si="485"/>
        <v>0</v>
      </c>
    </row>
    <row r="2636" spans="6:14" x14ac:dyDescent="0.2">
      <c r="F2636" s="425">
        <f t="shared" si="484"/>
        <v>1.9397962647320379</v>
      </c>
      <c r="N2636" s="737">
        <f t="shared" si="485"/>
        <v>0</v>
      </c>
    </row>
    <row r="2637" spans="6:14" x14ac:dyDescent="0.2">
      <c r="F2637" s="425">
        <f t="shared" si="484"/>
        <v>1.9397962647320379</v>
      </c>
      <c r="N2637" s="737">
        <f t="shared" si="485"/>
        <v>0</v>
      </c>
    </row>
    <row r="2638" spans="6:14" x14ac:dyDescent="0.2">
      <c r="F2638" s="425">
        <f t="shared" si="484"/>
        <v>1.9397962647320379</v>
      </c>
      <c r="N2638" s="737">
        <f t="shared" si="485"/>
        <v>0</v>
      </c>
    </row>
    <row r="2639" spans="6:14" x14ac:dyDescent="0.2">
      <c r="F2639" s="425">
        <f t="shared" si="484"/>
        <v>1.9397962647320379</v>
      </c>
      <c r="N2639" s="737">
        <f t="shared" si="485"/>
        <v>0</v>
      </c>
    </row>
    <row r="2640" spans="6:14" x14ac:dyDescent="0.2">
      <c r="F2640" s="425">
        <f t="shared" si="484"/>
        <v>1.9397962647320379</v>
      </c>
      <c r="N2640" s="737">
        <f t="shared" si="485"/>
        <v>0</v>
      </c>
    </row>
    <row r="2641" spans="6:14" x14ac:dyDescent="0.2">
      <c r="F2641" s="425">
        <f t="shared" si="484"/>
        <v>1.9397962647320379</v>
      </c>
      <c r="N2641" s="737">
        <f t="shared" si="485"/>
        <v>0</v>
      </c>
    </row>
    <row r="2642" spans="6:14" x14ac:dyDescent="0.2">
      <c r="F2642" s="425">
        <f t="shared" si="484"/>
        <v>1.9397962647320379</v>
      </c>
      <c r="N2642" s="737">
        <f t="shared" si="485"/>
        <v>0</v>
      </c>
    </row>
    <row r="2643" spans="6:14" x14ac:dyDescent="0.2">
      <c r="F2643" s="425">
        <f t="shared" si="484"/>
        <v>1.9397962647320379</v>
      </c>
      <c r="N2643" s="737">
        <f t="shared" si="485"/>
        <v>0</v>
      </c>
    </row>
    <row r="2644" spans="6:14" x14ac:dyDescent="0.2">
      <c r="F2644" s="425">
        <f t="shared" si="484"/>
        <v>1.9397962647320379</v>
      </c>
      <c r="N2644" s="737">
        <f t="shared" si="485"/>
        <v>0</v>
      </c>
    </row>
    <row r="2645" spans="6:14" x14ac:dyDescent="0.2">
      <c r="F2645" s="425">
        <f t="shared" si="484"/>
        <v>1.9397962647320379</v>
      </c>
      <c r="N2645" s="737">
        <f t="shared" si="485"/>
        <v>0</v>
      </c>
    </row>
    <row r="2646" spans="6:14" x14ac:dyDescent="0.2">
      <c r="F2646" s="425">
        <f t="shared" si="484"/>
        <v>1.9397962647320379</v>
      </c>
      <c r="N2646" s="737">
        <f t="shared" si="485"/>
        <v>0</v>
      </c>
    </row>
    <row r="2647" spans="6:14" x14ac:dyDescent="0.2">
      <c r="F2647" s="425">
        <f t="shared" si="484"/>
        <v>1.9397962647320379</v>
      </c>
      <c r="N2647" s="737">
        <f t="shared" si="485"/>
        <v>0</v>
      </c>
    </row>
    <row r="2648" spans="6:14" x14ac:dyDescent="0.2">
      <c r="F2648" s="425">
        <f t="shared" si="484"/>
        <v>1.9397962647320379</v>
      </c>
      <c r="N2648" s="737">
        <f t="shared" si="485"/>
        <v>0</v>
      </c>
    </row>
    <row r="2649" spans="6:14" x14ac:dyDescent="0.2">
      <c r="F2649" s="425">
        <f t="shared" si="484"/>
        <v>1.9397962647320379</v>
      </c>
      <c r="N2649" s="737">
        <f t="shared" si="485"/>
        <v>0</v>
      </c>
    </row>
    <row r="2650" spans="6:14" x14ac:dyDescent="0.2">
      <c r="F2650" s="425">
        <f t="shared" si="484"/>
        <v>1.9397962647320379</v>
      </c>
      <c r="N2650" s="737">
        <f t="shared" si="485"/>
        <v>0</v>
      </c>
    </row>
    <row r="2651" spans="6:14" x14ac:dyDescent="0.2">
      <c r="F2651" s="425">
        <f t="shared" si="484"/>
        <v>1.9397962647320379</v>
      </c>
      <c r="N2651" s="737">
        <f t="shared" si="485"/>
        <v>0</v>
      </c>
    </row>
    <row r="2652" spans="6:14" x14ac:dyDescent="0.2">
      <c r="F2652" s="425">
        <f t="shared" si="484"/>
        <v>1.9397962647320379</v>
      </c>
      <c r="N2652" s="737">
        <f t="shared" si="485"/>
        <v>0</v>
      </c>
    </row>
    <row r="2653" spans="6:14" x14ac:dyDescent="0.2">
      <c r="F2653" s="425">
        <f t="shared" si="484"/>
        <v>1.9397962647320379</v>
      </c>
      <c r="N2653" s="737">
        <f t="shared" si="485"/>
        <v>0</v>
      </c>
    </row>
    <row r="2654" spans="6:14" x14ac:dyDescent="0.2">
      <c r="F2654" s="425">
        <f t="shared" si="484"/>
        <v>1.9397962647320379</v>
      </c>
      <c r="N2654" s="737">
        <f t="shared" si="485"/>
        <v>0</v>
      </c>
    </row>
    <row r="2655" spans="6:14" x14ac:dyDescent="0.2">
      <c r="F2655" s="425">
        <f t="shared" si="484"/>
        <v>1.9397962647320379</v>
      </c>
      <c r="N2655" s="737">
        <f t="shared" si="485"/>
        <v>0</v>
      </c>
    </row>
    <row r="2656" spans="6:14" x14ac:dyDescent="0.2">
      <c r="F2656" s="425">
        <f t="shared" ref="F2656:F2719" si="486">$F$2270</f>
        <v>1.9397962647320379</v>
      </c>
      <c r="N2656" s="737">
        <f t="shared" si="485"/>
        <v>0</v>
      </c>
    </row>
    <row r="2657" spans="6:14" x14ac:dyDescent="0.2">
      <c r="F2657" s="425">
        <f t="shared" si="486"/>
        <v>1.9397962647320379</v>
      </c>
      <c r="N2657" s="737">
        <f t="shared" si="485"/>
        <v>0</v>
      </c>
    </row>
    <row r="2658" spans="6:14" x14ac:dyDescent="0.2">
      <c r="F2658" s="425">
        <f t="shared" si="486"/>
        <v>1.9397962647320379</v>
      </c>
      <c r="N2658" s="737">
        <f t="shared" si="485"/>
        <v>0</v>
      </c>
    </row>
    <row r="2659" spans="6:14" x14ac:dyDescent="0.2">
      <c r="F2659" s="425">
        <f t="shared" si="486"/>
        <v>1.9397962647320379</v>
      </c>
      <c r="N2659" s="737">
        <f t="shared" si="485"/>
        <v>0</v>
      </c>
    </row>
    <row r="2660" spans="6:14" x14ac:dyDescent="0.2">
      <c r="F2660" s="425">
        <f t="shared" si="486"/>
        <v>1.9397962647320379</v>
      </c>
      <c r="N2660" s="737">
        <f t="shared" si="485"/>
        <v>0</v>
      </c>
    </row>
    <row r="2661" spans="6:14" x14ac:dyDescent="0.2">
      <c r="F2661" s="425">
        <f t="shared" si="486"/>
        <v>1.9397962647320379</v>
      </c>
      <c r="N2661" s="737">
        <f t="shared" si="485"/>
        <v>0</v>
      </c>
    </row>
    <row r="2662" spans="6:14" x14ac:dyDescent="0.2">
      <c r="F2662" s="425">
        <f t="shared" si="486"/>
        <v>1.9397962647320379</v>
      </c>
      <c r="N2662" s="737">
        <f t="shared" si="485"/>
        <v>0</v>
      </c>
    </row>
    <row r="2663" spans="6:14" x14ac:dyDescent="0.2">
      <c r="F2663" s="425">
        <f t="shared" si="486"/>
        <v>1.9397962647320379</v>
      </c>
      <c r="N2663" s="737">
        <f t="shared" si="485"/>
        <v>0</v>
      </c>
    </row>
    <row r="2664" spans="6:14" x14ac:dyDescent="0.2">
      <c r="F2664" s="425">
        <f t="shared" si="486"/>
        <v>1.9397962647320379</v>
      </c>
      <c r="N2664" s="737">
        <f t="shared" si="485"/>
        <v>0</v>
      </c>
    </row>
    <row r="2665" spans="6:14" x14ac:dyDescent="0.2">
      <c r="F2665" s="425">
        <f t="shared" si="486"/>
        <v>1.9397962647320379</v>
      </c>
      <c r="N2665" s="737">
        <f t="shared" si="485"/>
        <v>0</v>
      </c>
    </row>
    <row r="2666" spans="6:14" x14ac:dyDescent="0.2">
      <c r="F2666" s="425">
        <f t="shared" si="486"/>
        <v>1.9397962647320379</v>
      </c>
      <c r="N2666" s="737">
        <f t="shared" si="485"/>
        <v>0</v>
      </c>
    </row>
    <row r="2667" spans="6:14" x14ac:dyDescent="0.2">
      <c r="F2667" s="425">
        <f t="shared" si="486"/>
        <v>1.9397962647320379</v>
      </c>
      <c r="N2667" s="737">
        <f t="shared" si="485"/>
        <v>0</v>
      </c>
    </row>
    <row r="2668" spans="6:14" x14ac:dyDescent="0.2">
      <c r="F2668" s="425">
        <f t="shared" si="486"/>
        <v>1.9397962647320379</v>
      </c>
      <c r="N2668" s="737">
        <f t="shared" si="485"/>
        <v>0</v>
      </c>
    </row>
    <row r="2669" spans="6:14" x14ac:dyDescent="0.2">
      <c r="F2669" s="425">
        <f t="shared" si="486"/>
        <v>1.9397962647320379</v>
      </c>
      <c r="N2669" s="737">
        <f t="shared" si="485"/>
        <v>0</v>
      </c>
    </row>
    <row r="2670" spans="6:14" x14ac:dyDescent="0.2">
      <c r="F2670" s="425">
        <f t="shared" si="486"/>
        <v>1.9397962647320379</v>
      </c>
      <c r="N2670" s="737">
        <f t="shared" si="485"/>
        <v>0</v>
      </c>
    </row>
    <row r="2671" spans="6:14" x14ac:dyDescent="0.2">
      <c r="F2671" s="425">
        <f t="shared" si="486"/>
        <v>1.9397962647320379</v>
      </c>
      <c r="N2671" s="737">
        <f t="shared" si="485"/>
        <v>0</v>
      </c>
    </row>
    <row r="2672" spans="6:14" x14ac:dyDescent="0.2">
      <c r="F2672" s="425">
        <f t="shared" si="486"/>
        <v>1.9397962647320379</v>
      </c>
      <c r="N2672" s="737">
        <f t="shared" ref="N2672:N2683" si="487">SUM(H2672:L2672)</f>
        <v>0</v>
      </c>
    </row>
    <row r="2673" spans="6:14" x14ac:dyDescent="0.2">
      <c r="F2673" s="425">
        <f t="shared" si="486"/>
        <v>1.9397962647320379</v>
      </c>
      <c r="N2673" s="737">
        <f t="shared" si="487"/>
        <v>0</v>
      </c>
    </row>
    <row r="2674" spans="6:14" x14ac:dyDescent="0.2">
      <c r="F2674" s="425">
        <f t="shared" si="486"/>
        <v>1.9397962647320379</v>
      </c>
      <c r="N2674" s="737">
        <f t="shared" si="487"/>
        <v>0</v>
      </c>
    </row>
    <row r="2675" spans="6:14" x14ac:dyDescent="0.2">
      <c r="F2675" s="425">
        <f t="shared" si="486"/>
        <v>1.9397962647320379</v>
      </c>
      <c r="N2675" s="737">
        <f t="shared" si="487"/>
        <v>0</v>
      </c>
    </row>
    <row r="2676" spans="6:14" x14ac:dyDescent="0.2">
      <c r="F2676" s="425">
        <f t="shared" si="486"/>
        <v>1.9397962647320379</v>
      </c>
      <c r="N2676" s="737">
        <f t="shared" si="487"/>
        <v>0</v>
      </c>
    </row>
    <row r="2677" spans="6:14" x14ac:dyDescent="0.2">
      <c r="F2677" s="425">
        <f t="shared" si="486"/>
        <v>1.9397962647320379</v>
      </c>
      <c r="N2677" s="737">
        <f t="shared" si="487"/>
        <v>0</v>
      </c>
    </row>
    <row r="2678" spans="6:14" x14ac:dyDescent="0.2">
      <c r="F2678" s="425">
        <f t="shared" si="486"/>
        <v>1.9397962647320379</v>
      </c>
      <c r="N2678" s="737">
        <f t="shared" si="487"/>
        <v>0</v>
      </c>
    </row>
    <row r="2679" spans="6:14" x14ac:dyDescent="0.2">
      <c r="F2679" s="425">
        <f t="shared" si="486"/>
        <v>1.9397962647320379</v>
      </c>
      <c r="N2679" s="737">
        <f t="shared" si="487"/>
        <v>0</v>
      </c>
    </row>
    <row r="2680" spans="6:14" x14ac:dyDescent="0.2">
      <c r="F2680" s="425">
        <f t="shared" si="486"/>
        <v>1.9397962647320379</v>
      </c>
      <c r="N2680" s="737">
        <f t="shared" si="487"/>
        <v>0</v>
      </c>
    </row>
    <row r="2681" spans="6:14" x14ac:dyDescent="0.2">
      <c r="F2681" s="425">
        <f t="shared" si="486"/>
        <v>1.9397962647320379</v>
      </c>
      <c r="N2681" s="737">
        <f t="shared" si="487"/>
        <v>0</v>
      </c>
    </row>
    <row r="2682" spans="6:14" x14ac:dyDescent="0.2">
      <c r="F2682" s="425">
        <f t="shared" si="486"/>
        <v>1.9397962647320379</v>
      </c>
      <c r="N2682" s="737">
        <f t="shared" si="487"/>
        <v>0</v>
      </c>
    </row>
    <row r="2683" spans="6:14" x14ac:dyDescent="0.2">
      <c r="F2683" s="425">
        <f t="shared" si="486"/>
        <v>1.9397962647320379</v>
      </c>
      <c r="N2683" s="737">
        <f t="shared" si="487"/>
        <v>0</v>
      </c>
    </row>
    <row r="2684" spans="6:14" x14ac:dyDescent="0.2">
      <c r="F2684" s="425">
        <f t="shared" si="486"/>
        <v>1.9397962647320379</v>
      </c>
    </row>
    <row r="2685" spans="6:14" x14ac:dyDescent="0.2">
      <c r="F2685" s="425">
        <f t="shared" si="486"/>
        <v>1.9397962647320379</v>
      </c>
    </row>
    <row r="2686" spans="6:14" x14ac:dyDescent="0.2">
      <c r="F2686" s="425">
        <f t="shared" si="486"/>
        <v>1.9397962647320379</v>
      </c>
    </row>
    <row r="2687" spans="6:14" x14ac:dyDescent="0.2">
      <c r="F2687" s="425">
        <f t="shared" si="486"/>
        <v>1.9397962647320379</v>
      </c>
    </row>
    <row r="2688" spans="6:14" x14ac:dyDescent="0.2">
      <c r="F2688" s="425">
        <f t="shared" si="486"/>
        <v>1.9397962647320379</v>
      </c>
    </row>
    <row r="2689" spans="6:6" x14ac:dyDescent="0.2">
      <c r="F2689" s="425">
        <f t="shared" si="486"/>
        <v>1.9397962647320379</v>
      </c>
    </row>
    <row r="2690" spans="6:6" x14ac:dyDescent="0.2">
      <c r="F2690" s="425">
        <f t="shared" si="486"/>
        <v>1.9397962647320379</v>
      </c>
    </row>
    <row r="2691" spans="6:6" x14ac:dyDescent="0.2">
      <c r="F2691" s="425">
        <f t="shared" si="486"/>
        <v>1.9397962647320379</v>
      </c>
    </row>
    <row r="2692" spans="6:6" x14ac:dyDescent="0.2">
      <c r="F2692" s="425">
        <f t="shared" si="486"/>
        <v>1.9397962647320379</v>
      </c>
    </row>
    <row r="2693" spans="6:6" x14ac:dyDescent="0.2">
      <c r="F2693" s="425">
        <f t="shared" si="486"/>
        <v>1.9397962647320379</v>
      </c>
    </row>
    <row r="2694" spans="6:6" x14ac:dyDescent="0.2">
      <c r="F2694" s="425">
        <f t="shared" si="486"/>
        <v>1.9397962647320379</v>
      </c>
    </row>
    <row r="2695" spans="6:6" x14ac:dyDescent="0.2">
      <c r="F2695" s="425">
        <f t="shared" si="486"/>
        <v>1.9397962647320379</v>
      </c>
    </row>
    <row r="2696" spans="6:6" x14ac:dyDescent="0.2">
      <c r="F2696" s="425">
        <f t="shared" si="486"/>
        <v>1.9397962647320379</v>
      </c>
    </row>
    <row r="2697" spans="6:6" x14ac:dyDescent="0.2">
      <c r="F2697" s="425">
        <f t="shared" si="486"/>
        <v>1.9397962647320379</v>
      </c>
    </row>
    <row r="2698" spans="6:6" x14ac:dyDescent="0.2">
      <c r="F2698" s="425">
        <f t="shared" si="486"/>
        <v>1.9397962647320379</v>
      </c>
    </row>
    <row r="2699" spans="6:6" x14ac:dyDescent="0.2">
      <c r="F2699" s="425">
        <f t="shared" si="486"/>
        <v>1.9397962647320379</v>
      </c>
    </row>
    <row r="2700" spans="6:6" x14ac:dyDescent="0.2">
      <c r="F2700" s="425">
        <f t="shared" si="486"/>
        <v>1.9397962647320379</v>
      </c>
    </row>
    <row r="2701" spans="6:6" x14ac:dyDescent="0.2">
      <c r="F2701" s="425">
        <f t="shared" si="486"/>
        <v>1.9397962647320379</v>
      </c>
    </row>
    <row r="2702" spans="6:6" x14ac:dyDescent="0.2">
      <c r="F2702" s="425">
        <f t="shared" si="486"/>
        <v>1.9397962647320379</v>
      </c>
    </row>
    <row r="2703" spans="6:6" x14ac:dyDescent="0.2">
      <c r="F2703" s="425">
        <f t="shared" si="486"/>
        <v>1.9397962647320379</v>
      </c>
    </row>
    <row r="2704" spans="6:6" x14ac:dyDescent="0.2">
      <c r="F2704" s="425">
        <f t="shared" si="486"/>
        <v>1.9397962647320379</v>
      </c>
    </row>
    <row r="2705" spans="6:6" x14ac:dyDescent="0.2">
      <c r="F2705" s="425">
        <f t="shared" si="486"/>
        <v>1.9397962647320379</v>
      </c>
    </row>
    <row r="2706" spans="6:6" x14ac:dyDescent="0.2">
      <c r="F2706" s="425">
        <f t="shared" si="486"/>
        <v>1.9397962647320379</v>
      </c>
    </row>
    <row r="2707" spans="6:6" x14ac:dyDescent="0.2">
      <c r="F2707" s="425">
        <f t="shared" si="486"/>
        <v>1.9397962647320379</v>
      </c>
    </row>
    <row r="2708" spans="6:6" x14ac:dyDescent="0.2">
      <c r="F2708" s="425">
        <f t="shared" si="486"/>
        <v>1.9397962647320379</v>
      </c>
    </row>
    <row r="2709" spans="6:6" x14ac:dyDescent="0.2">
      <c r="F2709" s="425">
        <f t="shared" si="486"/>
        <v>1.9397962647320379</v>
      </c>
    </row>
    <row r="2710" spans="6:6" x14ac:dyDescent="0.2">
      <c r="F2710" s="425">
        <f t="shared" si="486"/>
        <v>1.9397962647320379</v>
      </c>
    </row>
    <row r="2711" spans="6:6" x14ac:dyDescent="0.2">
      <c r="F2711" s="425">
        <f t="shared" si="486"/>
        <v>1.9397962647320379</v>
      </c>
    </row>
    <row r="2712" spans="6:6" x14ac:dyDescent="0.2">
      <c r="F2712" s="425">
        <f t="shared" si="486"/>
        <v>1.9397962647320379</v>
      </c>
    </row>
    <row r="2713" spans="6:6" x14ac:dyDescent="0.2">
      <c r="F2713" s="425">
        <f t="shared" si="486"/>
        <v>1.9397962647320379</v>
      </c>
    </row>
    <row r="2714" spans="6:6" x14ac:dyDescent="0.2">
      <c r="F2714" s="425">
        <f t="shared" si="486"/>
        <v>1.9397962647320379</v>
      </c>
    </row>
    <row r="2715" spans="6:6" x14ac:dyDescent="0.2">
      <c r="F2715" s="425">
        <f t="shared" si="486"/>
        <v>1.9397962647320379</v>
      </c>
    </row>
    <row r="2716" spans="6:6" x14ac:dyDescent="0.2">
      <c r="F2716" s="425">
        <f t="shared" si="486"/>
        <v>1.9397962647320379</v>
      </c>
    </row>
    <row r="2717" spans="6:6" x14ac:dyDescent="0.2">
      <c r="F2717" s="425">
        <f t="shared" si="486"/>
        <v>1.9397962647320379</v>
      </c>
    </row>
    <row r="2718" spans="6:6" x14ac:dyDescent="0.2">
      <c r="F2718" s="425">
        <f t="shared" si="486"/>
        <v>1.9397962647320379</v>
      </c>
    </row>
    <row r="2719" spans="6:6" x14ac:dyDescent="0.2">
      <c r="F2719" s="425">
        <f t="shared" si="486"/>
        <v>1.9397962647320379</v>
      </c>
    </row>
    <row r="2720" spans="6:6" x14ac:dyDescent="0.2">
      <c r="F2720" s="425">
        <f t="shared" ref="F2720:F2738" si="488">$F$2270</f>
        <v>1.9397962647320379</v>
      </c>
    </row>
    <row r="2721" spans="6:6" x14ac:dyDescent="0.2">
      <c r="F2721" s="425">
        <f t="shared" si="488"/>
        <v>1.9397962647320379</v>
      </c>
    </row>
    <row r="2722" spans="6:6" x14ac:dyDescent="0.2">
      <c r="F2722" s="425">
        <f t="shared" si="488"/>
        <v>1.9397962647320379</v>
      </c>
    </row>
    <row r="2723" spans="6:6" x14ac:dyDescent="0.2">
      <c r="F2723" s="425">
        <f t="shared" si="488"/>
        <v>1.9397962647320379</v>
      </c>
    </row>
    <row r="2724" spans="6:6" x14ac:dyDescent="0.2">
      <c r="F2724" s="425">
        <f t="shared" si="488"/>
        <v>1.9397962647320379</v>
      </c>
    </row>
    <row r="2725" spans="6:6" x14ac:dyDescent="0.2">
      <c r="F2725" s="425">
        <f t="shared" si="488"/>
        <v>1.9397962647320379</v>
      </c>
    </row>
    <row r="2726" spans="6:6" x14ac:dyDescent="0.2">
      <c r="F2726" s="425">
        <f t="shared" si="488"/>
        <v>1.9397962647320379</v>
      </c>
    </row>
    <row r="2727" spans="6:6" x14ac:dyDescent="0.2">
      <c r="F2727" s="425">
        <f t="shared" si="488"/>
        <v>1.9397962647320379</v>
      </c>
    </row>
    <row r="2728" spans="6:6" x14ac:dyDescent="0.2">
      <c r="F2728" s="425">
        <f t="shared" si="488"/>
        <v>1.9397962647320379</v>
      </c>
    </row>
    <row r="2729" spans="6:6" x14ac:dyDescent="0.2">
      <c r="F2729" s="425">
        <f t="shared" si="488"/>
        <v>1.9397962647320379</v>
      </c>
    </row>
    <row r="2730" spans="6:6" x14ac:dyDescent="0.2">
      <c r="F2730" s="425">
        <f t="shared" si="488"/>
        <v>1.9397962647320379</v>
      </c>
    </row>
    <row r="2731" spans="6:6" x14ac:dyDescent="0.2">
      <c r="F2731" s="425">
        <f t="shared" si="488"/>
        <v>1.9397962647320379</v>
      </c>
    </row>
    <row r="2732" spans="6:6" x14ac:dyDescent="0.2">
      <c r="F2732" s="425">
        <f t="shared" si="488"/>
        <v>1.9397962647320379</v>
      </c>
    </row>
    <row r="2733" spans="6:6" x14ac:dyDescent="0.2">
      <c r="F2733" s="425">
        <f t="shared" si="488"/>
        <v>1.9397962647320379</v>
      </c>
    </row>
    <row r="2734" spans="6:6" x14ac:dyDescent="0.2">
      <c r="F2734" s="425">
        <f t="shared" si="488"/>
        <v>1.9397962647320379</v>
      </c>
    </row>
    <row r="2735" spans="6:6" x14ac:dyDescent="0.2">
      <c r="F2735" s="425">
        <f t="shared" si="488"/>
        <v>1.9397962647320379</v>
      </c>
    </row>
    <row r="2736" spans="6:6" x14ac:dyDescent="0.2">
      <c r="F2736" s="425">
        <f t="shared" si="488"/>
        <v>1.9397962647320379</v>
      </c>
    </row>
    <row r="2737" spans="6:6" x14ac:dyDescent="0.2">
      <c r="F2737" s="425">
        <f t="shared" si="488"/>
        <v>1.9397962647320379</v>
      </c>
    </row>
    <row r="2738" spans="6:6" x14ac:dyDescent="0.2">
      <c r="F2738" s="425">
        <f t="shared" si="488"/>
        <v>1.9397962647320379</v>
      </c>
    </row>
    <row r="2739" spans="6:6" x14ac:dyDescent="0.2">
      <c r="F2739" s="425" t="e">
        <f t="shared" ref="F2739:F2782" si="489">AVERAGE(D2739:D3695)</f>
        <v>#DIV/0!</v>
      </c>
    </row>
    <row r="2740" spans="6:6" x14ac:dyDescent="0.2">
      <c r="F2740" s="425" t="e">
        <f t="shared" si="489"/>
        <v>#DIV/0!</v>
      </c>
    </row>
    <row r="2741" spans="6:6" x14ac:dyDescent="0.2">
      <c r="F2741" s="425" t="e">
        <f t="shared" si="489"/>
        <v>#DIV/0!</v>
      </c>
    </row>
    <row r="2742" spans="6:6" x14ac:dyDescent="0.2">
      <c r="F2742" s="425" t="e">
        <f t="shared" si="489"/>
        <v>#DIV/0!</v>
      </c>
    </row>
    <row r="2743" spans="6:6" x14ac:dyDescent="0.2">
      <c r="F2743" s="425" t="e">
        <f t="shared" si="489"/>
        <v>#DIV/0!</v>
      </c>
    </row>
    <row r="2744" spans="6:6" x14ac:dyDescent="0.2">
      <c r="F2744" s="425" t="e">
        <f t="shared" si="489"/>
        <v>#DIV/0!</v>
      </c>
    </row>
    <row r="2745" spans="6:6" x14ac:dyDescent="0.2">
      <c r="F2745" s="425" t="e">
        <f t="shared" si="489"/>
        <v>#DIV/0!</v>
      </c>
    </row>
    <row r="2746" spans="6:6" x14ac:dyDescent="0.2">
      <c r="F2746" s="425" t="e">
        <f t="shared" si="489"/>
        <v>#DIV/0!</v>
      </c>
    </row>
    <row r="2747" spans="6:6" x14ac:dyDescent="0.2">
      <c r="F2747" s="425" t="e">
        <f t="shared" si="489"/>
        <v>#DIV/0!</v>
      </c>
    </row>
    <row r="2748" spans="6:6" x14ac:dyDescent="0.2">
      <c r="F2748" s="425" t="e">
        <f t="shared" si="489"/>
        <v>#DIV/0!</v>
      </c>
    </row>
    <row r="2749" spans="6:6" x14ac:dyDescent="0.2">
      <c r="F2749" s="425" t="e">
        <f t="shared" si="489"/>
        <v>#DIV/0!</v>
      </c>
    </row>
    <row r="2750" spans="6:6" x14ac:dyDescent="0.2">
      <c r="F2750" s="425" t="e">
        <f t="shared" si="489"/>
        <v>#DIV/0!</v>
      </c>
    </row>
    <row r="2751" spans="6:6" x14ac:dyDescent="0.2">
      <c r="F2751" s="425" t="e">
        <f t="shared" si="489"/>
        <v>#DIV/0!</v>
      </c>
    </row>
    <row r="2752" spans="6:6" x14ac:dyDescent="0.2">
      <c r="F2752" s="425" t="e">
        <f t="shared" si="489"/>
        <v>#DIV/0!</v>
      </c>
    </row>
    <row r="2753" spans="6:6" x14ac:dyDescent="0.2">
      <c r="F2753" s="425" t="e">
        <f t="shared" si="489"/>
        <v>#DIV/0!</v>
      </c>
    </row>
    <row r="2754" spans="6:6" x14ac:dyDescent="0.2">
      <c r="F2754" s="425" t="e">
        <f t="shared" si="489"/>
        <v>#DIV/0!</v>
      </c>
    </row>
    <row r="2755" spans="6:6" x14ac:dyDescent="0.2">
      <c r="F2755" s="425" t="e">
        <f t="shared" si="489"/>
        <v>#DIV/0!</v>
      </c>
    </row>
    <row r="2756" spans="6:6" x14ac:dyDescent="0.2">
      <c r="F2756" s="425" t="e">
        <f t="shared" si="489"/>
        <v>#DIV/0!</v>
      </c>
    </row>
    <row r="2757" spans="6:6" x14ac:dyDescent="0.2">
      <c r="F2757" s="425" t="e">
        <f t="shared" si="489"/>
        <v>#DIV/0!</v>
      </c>
    </row>
    <row r="2758" spans="6:6" x14ac:dyDescent="0.2">
      <c r="F2758" s="425" t="e">
        <f t="shared" si="489"/>
        <v>#DIV/0!</v>
      </c>
    </row>
    <row r="2759" spans="6:6" x14ac:dyDescent="0.2">
      <c r="F2759" s="425" t="e">
        <f t="shared" si="489"/>
        <v>#DIV/0!</v>
      </c>
    </row>
    <row r="2760" spans="6:6" x14ac:dyDescent="0.2">
      <c r="F2760" s="425" t="e">
        <f t="shared" si="489"/>
        <v>#DIV/0!</v>
      </c>
    </row>
    <row r="2761" spans="6:6" x14ac:dyDescent="0.2">
      <c r="F2761" s="425" t="e">
        <f t="shared" si="489"/>
        <v>#DIV/0!</v>
      </c>
    </row>
    <row r="2762" spans="6:6" x14ac:dyDescent="0.2">
      <c r="F2762" s="425" t="e">
        <f t="shared" si="489"/>
        <v>#DIV/0!</v>
      </c>
    </row>
    <row r="2763" spans="6:6" x14ac:dyDescent="0.2">
      <c r="F2763" s="425" t="e">
        <f t="shared" si="489"/>
        <v>#DIV/0!</v>
      </c>
    </row>
    <row r="2764" spans="6:6" x14ac:dyDescent="0.2">
      <c r="F2764" s="425" t="e">
        <f t="shared" si="489"/>
        <v>#DIV/0!</v>
      </c>
    </row>
    <row r="2765" spans="6:6" x14ac:dyDescent="0.2">
      <c r="F2765" s="425" t="e">
        <f t="shared" si="489"/>
        <v>#DIV/0!</v>
      </c>
    </row>
    <row r="2766" spans="6:6" x14ac:dyDescent="0.2">
      <c r="F2766" s="425" t="e">
        <f t="shared" si="489"/>
        <v>#DIV/0!</v>
      </c>
    </row>
    <row r="2767" spans="6:6" x14ac:dyDescent="0.2">
      <c r="F2767" s="425" t="e">
        <f t="shared" si="489"/>
        <v>#DIV/0!</v>
      </c>
    </row>
    <row r="2768" spans="6:6" x14ac:dyDescent="0.2">
      <c r="F2768" s="425" t="e">
        <f t="shared" si="489"/>
        <v>#DIV/0!</v>
      </c>
    </row>
    <row r="2769" spans="6:6" x14ac:dyDescent="0.2">
      <c r="F2769" s="425" t="e">
        <f t="shared" si="489"/>
        <v>#DIV/0!</v>
      </c>
    </row>
    <row r="2770" spans="6:6" x14ac:dyDescent="0.2">
      <c r="F2770" s="425" t="e">
        <f t="shared" si="489"/>
        <v>#DIV/0!</v>
      </c>
    </row>
    <row r="2771" spans="6:6" x14ac:dyDescent="0.2">
      <c r="F2771" s="425" t="e">
        <f t="shared" si="489"/>
        <v>#DIV/0!</v>
      </c>
    </row>
    <row r="2772" spans="6:6" x14ac:dyDescent="0.2">
      <c r="F2772" s="425" t="e">
        <f t="shared" si="489"/>
        <v>#DIV/0!</v>
      </c>
    </row>
    <row r="2773" spans="6:6" x14ac:dyDescent="0.2">
      <c r="F2773" s="425" t="e">
        <f t="shared" si="489"/>
        <v>#DIV/0!</v>
      </c>
    </row>
    <row r="2774" spans="6:6" x14ac:dyDescent="0.2">
      <c r="F2774" s="425" t="e">
        <f t="shared" si="489"/>
        <v>#DIV/0!</v>
      </c>
    </row>
    <row r="2775" spans="6:6" x14ac:dyDescent="0.2">
      <c r="F2775" s="425" t="e">
        <f t="shared" si="489"/>
        <v>#DIV/0!</v>
      </c>
    </row>
    <row r="2776" spans="6:6" x14ac:dyDescent="0.2">
      <c r="F2776" s="425" t="e">
        <f t="shared" si="489"/>
        <v>#DIV/0!</v>
      </c>
    </row>
    <row r="2777" spans="6:6" x14ac:dyDescent="0.2">
      <c r="F2777" s="425" t="e">
        <f t="shared" si="489"/>
        <v>#DIV/0!</v>
      </c>
    </row>
    <row r="2778" spans="6:6" x14ac:dyDescent="0.2">
      <c r="F2778" s="425" t="e">
        <f t="shared" si="489"/>
        <v>#DIV/0!</v>
      </c>
    </row>
    <row r="2779" spans="6:6" x14ac:dyDescent="0.2">
      <c r="F2779" s="425" t="e">
        <f t="shared" si="489"/>
        <v>#DIV/0!</v>
      </c>
    </row>
    <row r="2780" spans="6:6" x14ac:dyDescent="0.2">
      <c r="F2780" s="425" t="e">
        <f t="shared" si="489"/>
        <v>#DIV/0!</v>
      </c>
    </row>
    <row r="2781" spans="6:6" x14ac:dyDescent="0.2">
      <c r="F2781" s="425" t="e">
        <f t="shared" si="489"/>
        <v>#DIV/0!</v>
      </c>
    </row>
    <row r="2782" spans="6:6" x14ac:dyDescent="0.2">
      <c r="F2782" s="425" t="e">
        <f t="shared" si="489"/>
        <v>#DIV/0!</v>
      </c>
    </row>
    <row r="2783" spans="6:6" x14ac:dyDescent="0.2">
      <c r="F2783" s="425" t="e">
        <f t="shared" ref="F2783:F2788" si="490">AVERAGE(D2783:D3739)</f>
        <v>#DIV/0!</v>
      </c>
    </row>
    <row r="2784" spans="6:6" x14ac:dyDescent="0.2">
      <c r="F2784" s="425" t="e">
        <f t="shared" si="490"/>
        <v>#DIV/0!</v>
      </c>
    </row>
    <row r="2785" spans="6:6" x14ac:dyDescent="0.2">
      <c r="F2785" s="425" t="e">
        <f t="shared" si="490"/>
        <v>#DIV/0!</v>
      </c>
    </row>
    <row r="2786" spans="6:6" x14ac:dyDescent="0.2">
      <c r="F2786" s="425" t="e">
        <f t="shared" si="490"/>
        <v>#DIV/0!</v>
      </c>
    </row>
    <row r="2787" spans="6:6" x14ac:dyDescent="0.2">
      <c r="F2787" s="425" t="e">
        <f t="shared" si="490"/>
        <v>#DIV/0!</v>
      </c>
    </row>
    <row r="2788" spans="6:6" x14ac:dyDescent="0.2">
      <c r="F2788" s="425" t="e">
        <f t="shared" si="490"/>
        <v>#DIV/0!</v>
      </c>
    </row>
  </sheetData>
  <mergeCells count="6">
    <mergeCell ref="J913:K913"/>
    <mergeCell ref="J668:K668"/>
    <mergeCell ref="J444:K444"/>
    <mergeCell ref="H1:N1"/>
    <mergeCell ref="J225:K225"/>
    <mergeCell ref="J4:K4"/>
  </mergeCells>
  <conditionalFormatting sqref="A3:F2788">
    <cfRule type="expression" dxfId="1" priority="5">
      <formula>"'=ou(cellule(""row"")=ligne();cellule(""col"")=colonne())"</formula>
    </cfRule>
  </conditionalFormatting>
  <conditionalFormatting sqref="B1956">
    <cfRule type="expression" dxfId="0" priority="1">
      <formula>"'=ou(cellule(""row"")=ligne();cellule(""col"")=colonne())"</formula>
    </cfRule>
  </conditionalFormatting>
  <pageMargins left="0.7" right="0.7" top="0.75" bottom="0.75" header="0.3" footer="0.3"/>
  <pageSetup paperSize="9" scale="95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6"/>
  <dimension ref="A1:N1466"/>
  <sheetViews>
    <sheetView zoomScale="90" zoomScaleNormal="90" workbookViewId="0">
      <pane ySplit="2" topLeftCell="A1312" activePane="bottomLeft" state="frozen"/>
      <selection pane="bottomLeft" activeCell="D1343" sqref="D1343"/>
    </sheetView>
  </sheetViews>
  <sheetFormatPr baseColWidth="10" defaultColWidth="11.42578125" defaultRowHeight="12.75" x14ac:dyDescent="0.2"/>
  <cols>
    <col min="1" max="1" width="2" customWidth="1"/>
    <col min="2" max="2" width="12" customWidth="1"/>
    <col min="3" max="3" width="12" style="455" customWidth="1"/>
    <col min="4" max="6" width="12" customWidth="1"/>
    <col min="7" max="7" width="11.140625" customWidth="1"/>
    <col min="8" max="8" width="10.85546875" customWidth="1"/>
    <col min="9" max="9" width="3.85546875" customWidth="1"/>
    <col min="10" max="10" width="10.140625" bestFit="1" customWidth="1"/>
  </cols>
  <sheetData>
    <row r="1" spans="2:13" ht="51" x14ac:dyDescent="0.2">
      <c r="B1" s="192" t="s">
        <v>95</v>
      </c>
      <c r="C1" s="462" t="s">
        <v>355</v>
      </c>
      <c r="D1" s="463" t="s">
        <v>302</v>
      </c>
      <c r="E1" s="463" t="s">
        <v>303</v>
      </c>
      <c r="F1" s="194" t="s">
        <v>324</v>
      </c>
      <c r="G1" s="194" t="s">
        <v>325</v>
      </c>
      <c r="H1" s="194" t="s">
        <v>252</v>
      </c>
      <c r="I1" s="194"/>
      <c r="K1" s="401" t="s">
        <v>249</v>
      </c>
      <c r="L1" s="401" t="s">
        <v>250</v>
      </c>
      <c r="M1" s="71" t="s">
        <v>253</v>
      </c>
    </row>
    <row r="2" spans="2:13" x14ac:dyDescent="0.2">
      <c r="B2" s="192" t="s">
        <v>198</v>
      </c>
      <c r="C2" s="452"/>
      <c r="D2" s="450" t="s">
        <v>118</v>
      </c>
      <c r="E2" s="450" t="s">
        <v>118</v>
      </c>
      <c r="F2" s="451" t="s">
        <v>352</v>
      </c>
      <c r="G2" s="451" t="s">
        <v>352</v>
      </c>
      <c r="H2" s="451" t="s">
        <v>352</v>
      </c>
      <c r="I2" s="194"/>
      <c r="K2" s="401"/>
      <c r="L2" s="401"/>
      <c r="M2" s="71"/>
    </row>
    <row r="3" spans="2:13" x14ac:dyDescent="0.2">
      <c r="B3" s="157">
        <v>43160</v>
      </c>
      <c r="C3" s="453"/>
      <c r="D3" s="157"/>
      <c r="E3" s="157"/>
      <c r="F3" s="179">
        <v>14.089085031566352</v>
      </c>
      <c r="G3" s="179">
        <v>9.7207162473019117</v>
      </c>
      <c r="H3" s="179">
        <f>SUM(F3:G3)</f>
        <v>23.809801278868264</v>
      </c>
      <c r="J3" s="399">
        <v>43160</v>
      </c>
      <c r="K3" s="307">
        <f>AVERAGE(F3:F26)</f>
        <v>10.461246195024787</v>
      </c>
      <c r="L3" s="307">
        <f>AVERAGE(G3:G26)</f>
        <v>19.856050962953358</v>
      </c>
      <c r="M3" s="307">
        <f>SUM(K3:L3)</f>
        <v>30.317297157978146</v>
      </c>
    </row>
    <row r="4" spans="2:13" x14ac:dyDescent="0.2">
      <c r="B4" s="157">
        <v>43161</v>
      </c>
      <c r="C4" s="453"/>
      <c r="D4" s="157"/>
      <c r="E4" s="157"/>
      <c r="F4" s="179">
        <v>14.060654093807155</v>
      </c>
      <c r="G4" s="179">
        <v>9.7338267222566408</v>
      </c>
      <c r="H4" s="179">
        <f t="shared" ref="H4:H67" si="0">SUM(F4:G4)</f>
        <v>23.794480816063796</v>
      </c>
      <c r="J4" s="399">
        <v>43191</v>
      </c>
      <c r="K4" s="307">
        <f>AVERAGE(F27:F48)</f>
        <v>7.4625407801865995</v>
      </c>
      <c r="L4" s="307">
        <f>AVERAGE(G27:G48)</f>
        <v>23.772670422753162</v>
      </c>
      <c r="M4" s="307">
        <f t="shared" ref="M4:M36" si="1">SUM(K4:L4)</f>
        <v>31.235211202939762</v>
      </c>
    </row>
    <row r="5" spans="2:13" x14ac:dyDescent="0.2">
      <c r="B5" s="157">
        <v>43162</v>
      </c>
      <c r="C5" s="453"/>
      <c r="D5" s="157"/>
      <c r="E5" s="157"/>
      <c r="F5" s="179">
        <v>13.523769282960298</v>
      </c>
      <c r="G5" s="179">
        <v>9.669411750366665</v>
      </c>
      <c r="H5" s="179">
        <f t="shared" si="0"/>
        <v>23.193181033326965</v>
      </c>
      <c r="J5" s="399">
        <v>43221</v>
      </c>
      <c r="K5" s="307">
        <f>AVERAGE(F49:F67)</f>
        <v>7.0170182549346949</v>
      </c>
      <c r="L5" s="307">
        <f>AVERAGE(G49:G67)</f>
        <v>26.46106810597006</v>
      </c>
      <c r="M5" s="307">
        <f t="shared" si="1"/>
        <v>33.478086360904754</v>
      </c>
    </row>
    <row r="6" spans="2:13" x14ac:dyDescent="0.2">
      <c r="B6" s="157">
        <v>43164</v>
      </c>
      <c r="C6" s="453"/>
      <c r="D6" s="157"/>
      <c r="E6" s="157"/>
      <c r="F6" s="179">
        <v>12.191926253916469</v>
      </c>
      <c r="G6" s="179">
        <v>15.564014258957162</v>
      </c>
      <c r="H6" s="179">
        <f t="shared" si="0"/>
        <v>27.755940512873629</v>
      </c>
      <c r="J6" s="399">
        <v>43252</v>
      </c>
      <c r="K6" s="307">
        <f>AVERAGE(F68:F90)</f>
        <v>8.2744679374175778</v>
      </c>
      <c r="L6" s="307">
        <f>AVERAGE(G68:G90)</f>
        <v>25.576643273764212</v>
      </c>
      <c r="M6" s="307">
        <f t="shared" si="1"/>
        <v>33.851111211181788</v>
      </c>
    </row>
    <row r="7" spans="2:13" x14ac:dyDescent="0.2">
      <c r="B7" s="157">
        <v>43165</v>
      </c>
      <c r="C7" s="453"/>
      <c r="D7" s="157"/>
      <c r="E7" s="157"/>
      <c r="F7" s="179">
        <v>13.524950010254305</v>
      </c>
      <c r="G7" s="179">
        <v>14.492219544708776</v>
      </c>
      <c r="H7" s="179">
        <f t="shared" si="0"/>
        <v>28.017169554963083</v>
      </c>
      <c r="J7" s="399">
        <v>43282</v>
      </c>
      <c r="K7" s="307">
        <f>AVERAGE(F91:F112)</f>
        <v>8.5371493092882584</v>
      </c>
      <c r="L7" s="307">
        <f>AVERAGE(G91:G112)</f>
        <v>23.175955219790961</v>
      </c>
      <c r="M7" s="307">
        <f t="shared" si="1"/>
        <v>31.713104529079217</v>
      </c>
    </row>
    <row r="8" spans="2:13" x14ac:dyDescent="0.2">
      <c r="B8" s="157">
        <v>43166</v>
      </c>
      <c r="C8" s="453"/>
      <c r="D8" s="157"/>
      <c r="E8" s="157"/>
      <c r="F8" s="179">
        <v>14.14515300155537</v>
      </c>
      <c r="G8" s="179">
        <v>15.051740357478835</v>
      </c>
      <c r="H8" s="179">
        <f t="shared" si="0"/>
        <v>29.196893359034206</v>
      </c>
      <c r="J8" s="399">
        <v>43313</v>
      </c>
      <c r="K8" s="307">
        <f>AVERAGE(F113:F118)</f>
        <v>8.4718547667923598</v>
      </c>
      <c r="L8" s="307">
        <f>AVERAGE(G113:G118)</f>
        <v>20.654106141100552</v>
      </c>
      <c r="M8" s="307">
        <f t="shared" si="1"/>
        <v>29.12596090789291</v>
      </c>
    </row>
    <row r="9" spans="2:13" x14ac:dyDescent="0.2">
      <c r="B9" s="157">
        <v>43167</v>
      </c>
      <c r="C9" s="453"/>
      <c r="D9" s="157"/>
      <c r="E9" s="157"/>
      <c r="F9" s="179">
        <v>13.649135250150039</v>
      </c>
      <c r="G9" s="179">
        <v>15.979534556652784</v>
      </c>
      <c r="H9" s="179">
        <f t="shared" si="0"/>
        <v>29.628669806802822</v>
      </c>
      <c r="J9" s="399">
        <v>43344</v>
      </c>
      <c r="K9" s="307">
        <f>AVERAGE(F119:F140)</f>
        <v>8.3172456398609675</v>
      </c>
      <c r="L9" s="307">
        <f>AVERAGE(G119:G140)</f>
        <v>23.047777839997565</v>
      </c>
      <c r="M9" s="307">
        <f t="shared" si="1"/>
        <v>31.365023479858532</v>
      </c>
    </row>
    <row r="10" spans="2:13" x14ac:dyDescent="0.2">
      <c r="B10" s="157">
        <v>43168</v>
      </c>
      <c r="C10" s="453"/>
      <c r="D10" s="157"/>
      <c r="E10" s="157"/>
      <c r="F10" s="179">
        <v>13.555640927135368</v>
      </c>
      <c r="G10" s="179">
        <v>13.292354975028813</v>
      </c>
      <c r="H10" s="179">
        <f t="shared" si="0"/>
        <v>26.847995902164179</v>
      </c>
      <c r="J10" s="399">
        <v>43374</v>
      </c>
      <c r="K10" s="307">
        <f>AVERAGE(F141:F164)</f>
        <v>8.3620118239880465</v>
      </c>
      <c r="L10" s="307">
        <f>AVERAGE(G141:G164)</f>
        <v>22.189900531929595</v>
      </c>
      <c r="M10" s="307">
        <f t="shared" si="1"/>
        <v>30.551912355917644</v>
      </c>
    </row>
    <row r="11" spans="2:13" x14ac:dyDescent="0.2">
      <c r="B11" s="157">
        <v>43169</v>
      </c>
      <c r="C11" s="453"/>
      <c r="D11" s="157"/>
      <c r="E11" s="157"/>
      <c r="F11" s="179">
        <v>13.336624376758653</v>
      </c>
      <c r="G11" s="179">
        <v>13.443912392424018</v>
      </c>
      <c r="H11" s="179">
        <f t="shared" si="0"/>
        <v>26.780536769182671</v>
      </c>
      <c r="J11" s="399">
        <v>43405</v>
      </c>
      <c r="K11" s="307">
        <f>AVERAGE(F165:F184)</f>
        <v>8.6733751630472433</v>
      </c>
      <c r="L11" s="307">
        <f>AVERAGE(G165:G184)</f>
        <v>20.072462478906811</v>
      </c>
      <c r="M11" s="307">
        <f t="shared" si="1"/>
        <v>28.745837641954054</v>
      </c>
    </row>
    <row r="12" spans="2:13" x14ac:dyDescent="0.2">
      <c r="B12" s="157">
        <v>43171</v>
      </c>
      <c r="C12" s="453"/>
      <c r="D12" s="157"/>
      <c r="E12" s="157"/>
      <c r="F12" s="179">
        <v>14.821266903962226</v>
      </c>
      <c r="G12" s="179">
        <v>14.195897698500755</v>
      </c>
      <c r="H12" s="179">
        <f t="shared" si="0"/>
        <v>29.01716460246298</v>
      </c>
      <c r="J12" s="399">
        <v>43435</v>
      </c>
      <c r="K12" s="307">
        <f>AVERAGE(F185:F198)</f>
        <v>8.0094441632233178</v>
      </c>
      <c r="L12" s="307">
        <f>AVERAGE(G185:G198)</f>
        <v>20.289032048731368</v>
      </c>
      <c r="M12" s="307">
        <f t="shared" si="1"/>
        <v>28.298476211954686</v>
      </c>
    </row>
    <row r="13" spans="2:13" x14ac:dyDescent="0.2">
      <c r="B13" s="157">
        <v>43172</v>
      </c>
      <c r="C13" s="453"/>
      <c r="D13" s="157"/>
      <c r="E13" s="157"/>
      <c r="F13" s="179">
        <v>15.397750850693013</v>
      </c>
      <c r="G13" s="179">
        <v>13.851771931280604</v>
      </c>
      <c r="H13" s="179">
        <f t="shared" si="0"/>
        <v>29.249522781973617</v>
      </c>
      <c r="J13" s="399">
        <v>43466</v>
      </c>
      <c r="K13" s="307">
        <f>AVERAGE(F199:F220)</f>
        <v>10.901512244539399</v>
      </c>
      <c r="L13" s="307">
        <f>AVERAGE(G199:G220)</f>
        <v>14.688190618096543</v>
      </c>
      <c r="M13" s="307">
        <f t="shared" si="1"/>
        <v>25.589702862635942</v>
      </c>
    </row>
    <row r="14" spans="2:13" x14ac:dyDescent="0.2">
      <c r="B14" s="157">
        <v>43173</v>
      </c>
      <c r="C14" s="453"/>
      <c r="D14" s="157"/>
      <c r="E14" s="157"/>
      <c r="F14" s="179">
        <v>12.66451816460831</v>
      </c>
      <c r="G14" s="179">
        <v>16.399230746116171</v>
      </c>
      <c r="H14" s="179">
        <f t="shared" si="0"/>
        <v>29.063748910724481</v>
      </c>
      <c r="J14" s="399">
        <v>43497</v>
      </c>
      <c r="K14" s="307">
        <f>AVERAGE(F221:F241)</f>
        <v>10.693263771346972</v>
      </c>
      <c r="L14" s="307">
        <f>AVERAGE(G221:G241)</f>
        <v>16.113042918976411</v>
      </c>
      <c r="M14" s="307">
        <f t="shared" si="1"/>
        <v>26.806306690323382</v>
      </c>
    </row>
    <row r="15" spans="2:13" x14ac:dyDescent="0.2">
      <c r="B15" s="157">
        <v>43174</v>
      </c>
      <c r="C15" s="453"/>
      <c r="D15" s="157"/>
      <c r="E15" s="157"/>
      <c r="F15" s="179">
        <v>10.796457090495753</v>
      </c>
      <c r="G15" s="179">
        <v>23.979796474529195</v>
      </c>
      <c r="H15" s="179">
        <f t="shared" si="0"/>
        <v>34.776253565024945</v>
      </c>
      <c r="J15" s="399">
        <v>43525</v>
      </c>
      <c r="K15" s="307">
        <f>AVERAGE(F242:F262)</f>
        <v>11.289963283676011</v>
      </c>
      <c r="L15" s="307">
        <f>AVERAGE(G242:G262)</f>
        <v>16.016800081780843</v>
      </c>
      <c r="M15" s="307">
        <f t="shared" si="1"/>
        <v>27.306763365456852</v>
      </c>
    </row>
    <row r="16" spans="2:13" x14ac:dyDescent="0.2">
      <c r="B16" s="157">
        <v>43175</v>
      </c>
      <c r="C16" s="453"/>
      <c r="D16" s="157"/>
      <c r="E16" s="157"/>
      <c r="F16" s="179">
        <v>6.3585140801903073</v>
      </c>
      <c r="G16" s="179">
        <v>25.172627963903402</v>
      </c>
      <c r="H16" s="179">
        <f t="shared" si="0"/>
        <v>31.531142044093709</v>
      </c>
      <c r="J16" s="399">
        <v>43556</v>
      </c>
      <c r="K16" s="307">
        <f>AVERAGE(F263:F282)</f>
        <v>11.014864593636471</v>
      </c>
      <c r="L16" s="307">
        <f>AVERAGE(G263:G282)</f>
        <v>17.22072808790913</v>
      </c>
      <c r="M16" s="307">
        <f t="shared" si="1"/>
        <v>28.235592681545601</v>
      </c>
    </row>
    <row r="17" spans="2:13" x14ac:dyDescent="0.2">
      <c r="B17" s="157">
        <v>43178</v>
      </c>
      <c r="C17" s="453"/>
      <c r="D17" s="157"/>
      <c r="E17" s="157"/>
      <c r="F17" s="179">
        <v>6.9985839242169412</v>
      </c>
      <c r="G17" s="179">
        <v>27.466076379481045</v>
      </c>
      <c r="H17" s="179">
        <f t="shared" si="0"/>
        <v>34.464660303697983</v>
      </c>
      <c r="J17" s="399">
        <v>43586</v>
      </c>
      <c r="K17" s="307">
        <f>AVERAGE(F283:F298)</f>
        <v>10.552614606987571</v>
      </c>
      <c r="L17" s="307">
        <f>AVERAGE(G283:G298)</f>
        <v>18.888958164007231</v>
      </c>
      <c r="M17" s="307">
        <f t="shared" si="1"/>
        <v>29.441572770994803</v>
      </c>
    </row>
    <row r="18" spans="2:13" x14ac:dyDescent="0.2">
      <c r="B18" s="157">
        <v>43179</v>
      </c>
      <c r="C18" s="453"/>
      <c r="D18" s="157"/>
      <c r="E18" s="157"/>
      <c r="F18" s="179">
        <v>8.4452959282782327</v>
      </c>
      <c r="G18" s="179">
        <v>24.213900405139295</v>
      </c>
      <c r="H18" s="179">
        <f t="shared" si="0"/>
        <v>32.659196333417526</v>
      </c>
      <c r="J18" s="399">
        <v>43617</v>
      </c>
      <c r="K18" s="307">
        <f>AVERAGE(F299:F317)</f>
        <v>11.770016920055609</v>
      </c>
      <c r="L18" s="307">
        <f>AVERAGE(G299:G317)</f>
        <v>16.923137991525621</v>
      </c>
      <c r="M18" s="307">
        <f t="shared" si="1"/>
        <v>28.693154911581232</v>
      </c>
    </row>
    <row r="19" spans="2:13" x14ac:dyDescent="0.2">
      <c r="B19" s="157">
        <v>43180</v>
      </c>
      <c r="C19" s="453"/>
      <c r="D19" s="157"/>
      <c r="E19" s="157"/>
      <c r="F19" s="179">
        <v>7.6625054698271988</v>
      </c>
      <c r="G19" s="179">
        <v>24.638991405147006</v>
      </c>
      <c r="H19" s="179">
        <f t="shared" si="0"/>
        <v>32.301496874974205</v>
      </c>
      <c r="J19" s="399">
        <v>43647</v>
      </c>
      <c r="K19" s="307">
        <f>AVERAGE(F318:F341)</f>
        <v>10.679601761947232</v>
      </c>
      <c r="L19" s="307">
        <f>AVERAGE(G318:G341)</f>
        <v>18.628751509128371</v>
      </c>
      <c r="M19" s="307">
        <f t="shared" si="1"/>
        <v>29.308353271075603</v>
      </c>
    </row>
    <row r="20" spans="2:13" x14ac:dyDescent="0.2">
      <c r="B20" s="157">
        <v>43181</v>
      </c>
      <c r="C20" s="453"/>
      <c r="D20" s="157"/>
      <c r="E20" s="157"/>
      <c r="F20" s="179">
        <v>6.8729359151650034</v>
      </c>
      <c r="G20" s="179">
        <v>24.83833927600169</v>
      </c>
      <c r="H20" s="179">
        <f t="shared" si="0"/>
        <v>31.711275191166692</v>
      </c>
      <c r="J20" s="399">
        <v>43678</v>
      </c>
      <c r="K20" s="307">
        <f>AVERAGE(F342:F348)</f>
        <v>13.11790388319309</v>
      </c>
      <c r="L20" s="307">
        <f>AVERAGE(G342:G348)</f>
        <v>18.084289167558111</v>
      </c>
      <c r="M20" s="307">
        <f t="shared" si="1"/>
        <v>31.202193050751202</v>
      </c>
    </row>
    <row r="21" spans="2:13" x14ac:dyDescent="0.2">
      <c r="B21" s="157">
        <v>43182</v>
      </c>
      <c r="C21" s="453"/>
      <c r="D21" s="157"/>
      <c r="E21" s="157"/>
      <c r="F21" s="179">
        <v>5.7528208713427169</v>
      </c>
      <c r="G21" s="179">
        <v>21.207771214425261</v>
      </c>
      <c r="H21" s="179">
        <f t="shared" si="0"/>
        <v>26.960592085767978</v>
      </c>
      <c r="J21" s="399">
        <v>43709</v>
      </c>
      <c r="K21" s="307">
        <f>AVERAGE(F349:F368)</f>
        <v>11.004926926622819</v>
      </c>
      <c r="L21" s="307">
        <f>AVERAGE(G349:G368)</f>
        <v>20.096137637909944</v>
      </c>
      <c r="M21" s="307">
        <f t="shared" si="1"/>
        <v>31.101064564532763</v>
      </c>
    </row>
    <row r="22" spans="2:13" x14ac:dyDescent="0.2">
      <c r="B22" s="157">
        <v>43185</v>
      </c>
      <c r="C22" s="453"/>
      <c r="D22" s="157"/>
      <c r="E22" s="157"/>
      <c r="F22" s="179">
        <v>7.9636854511706892</v>
      </c>
      <c r="G22" s="179">
        <v>41.287218321922182</v>
      </c>
      <c r="H22" s="179">
        <f t="shared" si="0"/>
        <v>49.250903773092872</v>
      </c>
      <c r="J22" s="399">
        <v>43739</v>
      </c>
      <c r="K22" s="307">
        <f>AVERAGE(F369:F391)</f>
        <v>10.748443140598074</v>
      </c>
      <c r="L22" s="307">
        <f>AVERAGE(G369:G391)</f>
        <v>18.275425039551102</v>
      </c>
      <c r="M22" s="307">
        <f t="shared" si="1"/>
        <v>29.023868180149176</v>
      </c>
    </row>
    <row r="23" spans="2:13" x14ac:dyDescent="0.2">
      <c r="B23" s="157">
        <v>43186</v>
      </c>
      <c r="C23" s="453"/>
      <c r="D23" s="157"/>
      <c r="E23" s="157"/>
      <c r="F23" s="179">
        <v>5.9463384473809109</v>
      </c>
      <c r="G23" s="179">
        <v>24.488834888636461</v>
      </c>
      <c r="H23" s="179">
        <f t="shared" si="0"/>
        <v>30.435173336017371</v>
      </c>
      <c r="J23" s="399">
        <v>43770</v>
      </c>
      <c r="K23" s="307">
        <f>AVERAGE(F392:F410)</f>
        <v>11.750373225649563</v>
      </c>
      <c r="L23" s="307">
        <f>AVERAGE(G392:G410)</f>
        <v>16.08810584683679</v>
      </c>
      <c r="M23" s="307">
        <f t="shared" si="1"/>
        <v>27.838479072486351</v>
      </c>
    </row>
    <row r="24" spans="2:13" x14ac:dyDescent="0.2">
      <c r="B24" s="157">
        <v>43187</v>
      </c>
      <c r="C24" s="453"/>
      <c r="D24" s="157"/>
      <c r="E24" s="157"/>
      <c r="F24" s="179">
        <v>5.7660726233197508</v>
      </c>
      <c r="G24" s="179">
        <v>29.242393622552587</v>
      </c>
      <c r="H24" s="179">
        <f t="shared" si="0"/>
        <v>35.008466245872341</v>
      </c>
      <c r="J24" s="399">
        <v>43800</v>
      </c>
      <c r="K24" s="307">
        <f>AVERAGE(F411:F424)</f>
        <v>11.370429575350007</v>
      </c>
      <c r="L24" s="307">
        <f>AVERAGE(G411:G424)</f>
        <v>17.753270973907849</v>
      </c>
      <c r="M24" s="307">
        <f t="shared" si="1"/>
        <v>29.123700549257855</v>
      </c>
    </row>
    <row r="25" spans="2:13" x14ac:dyDescent="0.2">
      <c r="B25" s="157">
        <v>43188</v>
      </c>
      <c r="C25" s="453"/>
      <c r="D25" s="157"/>
      <c r="E25" s="157"/>
      <c r="F25" s="179">
        <v>6.1735290040203576</v>
      </c>
      <c r="G25" s="179">
        <v>24.383577921692115</v>
      </c>
      <c r="H25" s="179">
        <f t="shared" si="0"/>
        <v>30.557106925712475</v>
      </c>
      <c r="J25" s="399">
        <v>43831</v>
      </c>
      <c r="K25" s="307">
        <f>AVERAGE(F425:F442)</f>
        <v>10.90251239390178</v>
      </c>
      <c r="L25" s="307">
        <f>AVERAGE(G425:G442)</f>
        <v>19.865984862919206</v>
      </c>
      <c r="M25" s="307">
        <f t="shared" si="1"/>
        <v>30.768497256820986</v>
      </c>
    </row>
    <row r="26" spans="2:13" x14ac:dyDescent="0.2">
      <c r="B26" s="157">
        <v>43189</v>
      </c>
      <c r="C26" s="453"/>
      <c r="D26" s="157"/>
      <c r="E26" s="157"/>
      <c r="F26" s="179">
        <v>7.3726957278193979</v>
      </c>
      <c r="G26" s="179">
        <v>24.231064056377257</v>
      </c>
      <c r="H26" s="179">
        <f t="shared" si="0"/>
        <v>31.603759784196654</v>
      </c>
      <c r="J26" s="399">
        <v>43862</v>
      </c>
      <c r="K26" s="307">
        <f>AVERAGE(F443:F462)</f>
        <v>11.519095036702058</v>
      </c>
      <c r="L26" s="307">
        <f>AVERAGE(G443:G462)</f>
        <v>16.511827052841372</v>
      </c>
      <c r="M26" s="307">
        <f t="shared" si="1"/>
        <v>28.030922089543431</v>
      </c>
    </row>
    <row r="27" spans="2:13" x14ac:dyDescent="0.2">
      <c r="B27" s="157">
        <v>43193</v>
      </c>
      <c r="C27" s="453"/>
      <c r="D27" s="157"/>
      <c r="E27" s="157"/>
      <c r="F27" s="179">
        <v>6.5416736592604892</v>
      </c>
      <c r="G27" s="179">
        <v>28.080999692640145</v>
      </c>
      <c r="H27" s="179">
        <f t="shared" si="0"/>
        <v>34.62267335190063</v>
      </c>
      <c r="J27" s="399">
        <v>43891</v>
      </c>
      <c r="K27" s="307">
        <f>AVERAGE(F463:F484)</f>
        <v>9.2305540073116266</v>
      </c>
      <c r="L27" s="307">
        <f>AVERAGE(G463:G484)</f>
        <v>20.869757340468894</v>
      </c>
      <c r="M27" s="307">
        <f t="shared" si="1"/>
        <v>30.100311347780519</v>
      </c>
    </row>
    <row r="28" spans="2:13" x14ac:dyDescent="0.2">
      <c r="B28" s="157">
        <v>43194</v>
      </c>
      <c r="C28" s="453"/>
      <c r="D28" s="157"/>
      <c r="E28" s="157"/>
      <c r="F28" s="179">
        <v>11.764131772218526</v>
      </c>
      <c r="G28" s="179">
        <v>24.570478477738774</v>
      </c>
      <c r="H28" s="179">
        <f t="shared" si="0"/>
        <v>36.334610249957301</v>
      </c>
      <c r="J28" s="399">
        <v>43922</v>
      </c>
      <c r="K28" s="307">
        <f>AVERAGE(F485:F495)</f>
        <v>9.7210658700711132</v>
      </c>
      <c r="L28" s="307">
        <f>AVERAGE(G485:G495)</f>
        <v>17.375568990708015</v>
      </c>
      <c r="M28" s="307">
        <f t="shared" si="1"/>
        <v>27.096634860779126</v>
      </c>
    </row>
    <row r="29" spans="2:13" x14ac:dyDescent="0.2">
      <c r="B29" s="157">
        <v>43195</v>
      </c>
      <c r="C29" s="453"/>
      <c r="D29" s="157"/>
      <c r="E29" s="157"/>
      <c r="F29" s="179">
        <v>7.0723669400949047</v>
      </c>
      <c r="G29" s="179">
        <v>23.253405847342403</v>
      </c>
      <c r="H29" s="179">
        <f t="shared" si="0"/>
        <v>30.325772787437309</v>
      </c>
      <c r="J29" s="399">
        <v>43952</v>
      </c>
      <c r="K29" s="307">
        <f>AVERAGE(F496:F512)</f>
        <v>11.425383540028388</v>
      </c>
      <c r="L29" s="307">
        <f>AVERAGE(G496:G536)</f>
        <v>19.790417839249262</v>
      </c>
      <c r="M29" s="307">
        <f t="shared" si="1"/>
        <v>31.21580137927765</v>
      </c>
    </row>
    <row r="30" spans="2:13" x14ac:dyDescent="0.2">
      <c r="B30" s="157">
        <v>43196</v>
      </c>
      <c r="C30" s="453"/>
      <c r="D30" s="157"/>
      <c r="E30" s="157"/>
      <c r="F30" s="179">
        <v>7.3668034742769954</v>
      </c>
      <c r="G30" s="179">
        <v>23.182208647513601</v>
      </c>
      <c r="H30" s="179">
        <f t="shared" si="0"/>
        <v>30.549012121790597</v>
      </c>
      <c r="J30" s="399">
        <v>43983</v>
      </c>
      <c r="K30" s="307">
        <f>AVERAGE(F513:F528)</f>
        <v>10.587771050286376</v>
      </c>
      <c r="L30" s="307">
        <f>AVERAGE(G513:G528)</f>
        <v>20.594790213414296</v>
      </c>
      <c r="M30" s="307">
        <f t="shared" si="1"/>
        <v>31.18256126370067</v>
      </c>
    </row>
    <row r="31" spans="2:13" x14ac:dyDescent="0.2">
      <c r="B31" s="157">
        <v>43199</v>
      </c>
      <c r="C31" s="453"/>
      <c r="D31" s="157"/>
      <c r="E31" s="157"/>
      <c r="F31" s="179">
        <v>6.1696585893803748</v>
      </c>
      <c r="G31" s="179">
        <v>19.286619767100024</v>
      </c>
      <c r="H31" s="179">
        <f t="shared" si="0"/>
        <v>25.4562783564804</v>
      </c>
      <c r="J31" s="399">
        <v>44013</v>
      </c>
      <c r="K31" s="307">
        <f>AVERAGE(F529:F548)</f>
        <v>9.8455955305643386</v>
      </c>
      <c r="L31" s="307">
        <f>AVERAGE(G529:G548)</f>
        <v>21.414340065804303</v>
      </c>
      <c r="M31" s="307">
        <f t="shared" si="1"/>
        <v>31.259935596368642</v>
      </c>
    </row>
    <row r="32" spans="2:13" x14ac:dyDescent="0.2">
      <c r="B32" s="157">
        <v>43200</v>
      </c>
      <c r="C32" s="453"/>
      <c r="D32" s="157"/>
      <c r="E32" s="157"/>
      <c r="F32" s="179">
        <v>15.772269527875423</v>
      </c>
      <c r="G32" s="179">
        <v>18.571036008771852</v>
      </c>
      <c r="H32" s="179">
        <f t="shared" si="0"/>
        <v>34.343305536647279</v>
      </c>
      <c r="J32" s="399">
        <v>44044</v>
      </c>
      <c r="K32" s="307">
        <f>AVERAGE(F549:F553)</f>
        <v>26.000004387745157</v>
      </c>
      <c r="L32" s="307">
        <f>AVERAGE(G549:G553)</f>
        <v>36.809825154409282</v>
      </c>
      <c r="M32" s="307">
        <f t="shared" si="1"/>
        <v>62.809829542154439</v>
      </c>
    </row>
    <row r="33" spans="2:13" x14ac:dyDescent="0.2">
      <c r="B33" s="157">
        <v>43201</v>
      </c>
      <c r="C33" s="453"/>
      <c r="D33" s="157"/>
      <c r="E33" s="157"/>
      <c r="F33" s="179">
        <v>6.918112190403499</v>
      </c>
      <c r="G33" s="179">
        <v>18.541587159860882</v>
      </c>
      <c r="H33" s="179">
        <f t="shared" si="0"/>
        <v>25.45969935026438</v>
      </c>
      <c r="J33" s="399">
        <v>44075</v>
      </c>
      <c r="K33" s="307">
        <f>AVERAGE(F554:F573)</f>
        <v>8.3916068514969915</v>
      </c>
      <c r="L33" s="307">
        <f>AVERAGE(G554:G573)</f>
        <v>23.057867899416493</v>
      </c>
      <c r="M33" s="307">
        <f t="shared" si="1"/>
        <v>31.449474750913485</v>
      </c>
    </row>
    <row r="34" spans="2:13" x14ac:dyDescent="0.2">
      <c r="B34" s="157">
        <v>43202</v>
      </c>
      <c r="C34" s="453"/>
      <c r="D34" s="157"/>
      <c r="E34" s="157"/>
      <c r="F34" s="179">
        <v>7.8248048623832913</v>
      </c>
      <c r="G34" s="179">
        <v>22.217370807349262</v>
      </c>
      <c r="H34" s="179">
        <f t="shared" si="0"/>
        <v>30.042175669732554</v>
      </c>
      <c r="J34" s="399">
        <v>44105</v>
      </c>
      <c r="K34" s="307">
        <f>AVERAGE(F574:F595)</f>
        <v>7.9279025119365736</v>
      </c>
      <c r="L34" s="307">
        <f>AVERAGE(G574:G595)</f>
        <v>23.031282451855166</v>
      </c>
      <c r="M34" s="307">
        <f t="shared" si="1"/>
        <v>30.959184963791738</v>
      </c>
    </row>
    <row r="35" spans="2:13" x14ac:dyDescent="0.2">
      <c r="B35" s="157">
        <v>43203</v>
      </c>
      <c r="C35" s="453"/>
      <c r="D35" s="157"/>
      <c r="E35" s="157"/>
      <c r="F35" s="179">
        <v>6.4296920314282424</v>
      </c>
      <c r="G35" s="179">
        <v>21.155122928451725</v>
      </c>
      <c r="H35" s="179">
        <f t="shared" si="0"/>
        <v>27.584814959879967</v>
      </c>
      <c r="J35" s="399">
        <v>44136</v>
      </c>
      <c r="K35" s="307">
        <f>AVERAGE(F596:F615)</f>
        <v>10.076993174286194</v>
      </c>
      <c r="L35" s="307">
        <f>AVERAGE(G596:G615)</f>
        <v>19.916286535018109</v>
      </c>
      <c r="M35" s="307">
        <f t="shared" si="1"/>
        <v>29.993279709304304</v>
      </c>
    </row>
    <row r="36" spans="2:13" x14ac:dyDescent="0.2">
      <c r="B36" s="157">
        <v>43204</v>
      </c>
      <c r="C36" s="453"/>
      <c r="D36" s="157"/>
      <c r="E36" s="157"/>
      <c r="F36" s="179">
        <v>7.3229810977983494</v>
      </c>
      <c r="G36" s="179">
        <v>21.310033594301945</v>
      </c>
      <c r="H36" s="179">
        <f t="shared" si="0"/>
        <v>28.633014692100296</v>
      </c>
      <c r="J36" s="399">
        <v>44166</v>
      </c>
      <c r="K36" s="307">
        <f>AVERAGE(F616:F632)</f>
        <v>8.0805601294445282</v>
      </c>
      <c r="L36" s="307">
        <f>AVERAGE(G616:G632)</f>
        <v>20.253967696907463</v>
      </c>
      <c r="M36" s="307">
        <f t="shared" si="1"/>
        <v>28.334527826351991</v>
      </c>
    </row>
    <row r="37" spans="2:13" x14ac:dyDescent="0.2">
      <c r="B37" s="157">
        <v>43206</v>
      </c>
      <c r="C37" s="453"/>
      <c r="D37" s="157"/>
      <c r="E37" s="157"/>
      <c r="F37" s="179">
        <v>6.6525786965969589</v>
      </c>
      <c r="G37" s="179">
        <v>26.885428918881203</v>
      </c>
      <c r="H37" s="179">
        <f t="shared" si="0"/>
        <v>33.538007615478165</v>
      </c>
      <c r="J37" s="399">
        <v>44197</v>
      </c>
      <c r="K37" s="307">
        <f>AVERAGE(F632:F651)</f>
        <v>9.802209046821357</v>
      </c>
      <c r="L37" s="307">
        <f>AVERAGE(G632:G651)</f>
        <v>18.741274715710283</v>
      </c>
      <c r="M37" s="307">
        <f t="shared" ref="M37" si="2">SUM(K37:L37)</f>
        <v>28.54348376253164</v>
      </c>
    </row>
    <row r="38" spans="2:13" x14ac:dyDescent="0.2">
      <c r="B38" s="157">
        <v>43207</v>
      </c>
      <c r="C38" s="453"/>
      <c r="D38" s="157"/>
      <c r="E38" s="157"/>
      <c r="F38" s="179">
        <v>5.2717396740924514</v>
      </c>
      <c r="G38" s="179">
        <v>27.963227865195517</v>
      </c>
      <c r="H38" s="179">
        <f t="shared" si="0"/>
        <v>33.234967539287965</v>
      </c>
      <c r="J38" s="399">
        <v>44228</v>
      </c>
      <c r="K38" s="307">
        <f>AVERAGE(F652:F671)</f>
        <v>8.0840021881032378</v>
      </c>
      <c r="L38" s="307">
        <f>AVERAGE(G652:G671)</f>
        <v>21.879516841014052</v>
      </c>
      <c r="M38" s="307">
        <f t="shared" ref="M38" si="3">SUM(K38:L38)</f>
        <v>29.96351902911729</v>
      </c>
    </row>
    <row r="39" spans="2:13" x14ac:dyDescent="0.2">
      <c r="B39" s="157">
        <v>43208</v>
      </c>
      <c r="C39" s="453"/>
      <c r="D39" s="157"/>
      <c r="E39" s="157"/>
      <c r="F39" s="179">
        <v>6.6004035877766318</v>
      </c>
      <c r="G39" s="179">
        <v>28.252999087476166</v>
      </c>
      <c r="H39" s="179">
        <f t="shared" si="0"/>
        <v>34.853402675252795</v>
      </c>
      <c r="J39" s="399">
        <v>44256</v>
      </c>
      <c r="K39" s="307">
        <f>AVERAGE(F672:F694)</f>
        <v>9.1131740162453632</v>
      </c>
      <c r="L39" s="307">
        <f>AVERAGE(G672:G694)</f>
        <v>22.16115671524026</v>
      </c>
      <c r="M39" s="307">
        <f t="shared" ref="M39" si="4">SUM(K39:L39)</f>
        <v>31.274330731485623</v>
      </c>
    </row>
    <row r="40" spans="2:13" x14ac:dyDescent="0.2">
      <c r="B40" s="157">
        <v>43209</v>
      </c>
      <c r="C40" s="453"/>
      <c r="D40" s="157"/>
      <c r="E40" s="157"/>
      <c r="F40" s="179">
        <v>7.2559356972312434</v>
      </c>
      <c r="G40" s="179">
        <v>25.787471637674066</v>
      </c>
      <c r="H40" s="179">
        <f t="shared" si="0"/>
        <v>33.043407334905311</v>
      </c>
      <c r="J40" s="399">
        <v>44287</v>
      </c>
      <c r="K40" s="307">
        <f>AVERAGE(F695:F715)</f>
        <v>8.5069170754959735</v>
      </c>
      <c r="L40" s="307">
        <f>AVERAGE(G695:G715)</f>
        <v>24.956581536718772</v>
      </c>
      <c r="M40" s="307">
        <f t="shared" ref="M40" si="5">SUM(K40:L40)</f>
        <v>33.46349861221475</v>
      </c>
    </row>
    <row r="41" spans="2:13" x14ac:dyDescent="0.2">
      <c r="B41" s="157">
        <v>43210</v>
      </c>
      <c r="C41" s="453"/>
      <c r="D41" s="157"/>
      <c r="E41" s="157"/>
      <c r="F41" s="179">
        <v>7.1065663520082341</v>
      </c>
      <c r="G41" s="179">
        <v>24.428886640011946</v>
      </c>
      <c r="H41" s="179">
        <f t="shared" si="0"/>
        <v>31.535452992020179</v>
      </c>
      <c r="J41" s="399">
        <v>44317</v>
      </c>
      <c r="K41" s="307">
        <f>AVERAGE(F716:F734)</f>
        <v>9.7744335581974866</v>
      </c>
      <c r="L41" s="307">
        <f>AVERAGE(G716:G734)</f>
        <v>23.361118184711245</v>
      </c>
      <c r="M41" s="307">
        <f t="shared" ref="M41:M72" si="6">SUM(K41:L41)</f>
        <v>33.135551742908731</v>
      </c>
    </row>
    <row r="42" spans="2:13" x14ac:dyDescent="0.2">
      <c r="B42" s="157">
        <v>43211</v>
      </c>
      <c r="C42" s="453"/>
      <c r="D42" s="157"/>
      <c r="E42" s="157"/>
      <c r="F42" s="179">
        <v>6.4651719429570349</v>
      </c>
      <c r="G42" s="179">
        <v>24.52899338044751</v>
      </c>
      <c r="H42" s="179">
        <f t="shared" si="0"/>
        <v>30.994165323404545</v>
      </c>
      <c r="J42" s="399">
        <v>44348</v>
      </c>
      <c r="K42" s="307">
        <f>AVERAGE(F735:F756)</f>
        <v>9.7313520607949773</v>
      </c>
      <c r="L42" s="307">
        <f>AVERAGE(G735:G756)</f>
        <v>20.873069027994642</v>
      </c>
      <c r="M42" s="307">
        <f t="shared" si="6"/>
        <v>30.604421088789621</v>
      </c>
    </row>
    <row r="43" spans="2:13" x14ac:dyDescent="0.2">
      <c r="B43" s="157">
        <v>43213</v>
      </c>
      <c r="C43" s="453"/>
      <c r="D43" s="157"/>
      <c r="E43" s="157"/>
      <c r="F43" s="179">
        <v>7.2083448196135302</v>
      </c>
      <c r="G43" s="179">
        <v>23.981574524467998</v>
      </c>
      <c r="H43" s="179">
        <f t="shared" si="0"/>
        <v>31.189919344081527</v>
      </c>
      <c r="J43" s="399">
        <v>44378</v>
      </c>
      <c r="K43" s="307">
        <f>AVERAGE(F757:F778)</f>
        <v>9.2777688106891372</v>
      </c>
      <c r="L43" s="307">
        <f>AVERAGE(G757:G778)</f>
        <v>20.069330580881708</v>
      </c>
      <c r="M43" s="307">
        <f t="shared" si="6"/>
        <v>29.347099391570843</v>
      </c>
    </row>
    <row r="44" spans="2:13" x14ac:dyDescent="0.2">
      <c r="B44" s="157">
        <v>43214</v>
      </c>
      <c r="C44" s="453"/>
      <c r="D44" s="157"/>
      <c r="E44" s="157"/>
      <c r="F44" s="179">
        <v>7.1384996090494308</v>
      </c>
      <c r="G44" s="179">
        <v>27.587792031482262</v>
      </c>
      <c r="H44" s="179">
        <f t="shared" si="0"/>
        <v>34.726291640531691</v>
      </c>
      <c r="J44" s="399">
        <v>44409</v>
      </c>
      <c r="K44" s="307">
        <f>AVERAGE(F779:F782)</f>
        <v>8.5083137734298813</v>
      </c>
      <c r="L44" s="307">
        <f>AVERAGE(G779:G782)</f>
        <v>16.261571667280563</v>
      </c>
      <c r="M44" s="307">
        <f t="shared" si="6"/>
        <v>24.769885440710446</v>
      </c>
    </row>
    <row r="45" spans="2:13" x14ac:dyDescent="0.2">
      <c r="B45" s="157">
        <v>43215</v>
      </c>
      <c r="C45" s="453"/>
      <c r="D45" s="157"/>
      <c r="E45" s="157"/>
      <c r="F45" s="179">
        <v>5.6453160993089293</v>
      </c>
      <c r="G45" s="179">
        <v>22.893204504735092</v>
      </c>
      <c r="H45" s="179">
        <f t="shared" si="0"/>
        <v>28.53852060404402</v>
      </c>
      <c r="J45" s="399">
        <v>44440</v>
      </c>
      <c r="K45" s="307">
        <f>AVERAGE(F783:F804)</f>
        <v>9.5385365633486376</v>
      </c>
      <c r="L45" s="307">
        <f>AVERAGE(G783:G804)</f>
        <v>17.878519662148136</v>
      </c>
      <c r="M45" s="307">
        <f t="shared" si="6"/>
        <v>27.417056225496772</v>
      </c>
    </row>
    <row r="46" spans="2:13" x14ac:dyDescent="0.2">
      <c r="B46" s="157">
        <v>43216</v>
      </c>
      <c r="C46" s="453"/>
      <c r="D46" s="157"/>
      <c r="E46" s="157"/>
      <c r="F46" s="179">
        <v>7.2723412332032593</v>
      </c>
      <c r="G46" s="179">
        <v>28.354603038774453</v>
      </c>
      <c r="H46" s="179">
        <f t="shared" si="0"/>
        <v>35.626944271977713</v>
      </c>
      <c r="J46" s="399">
        <v>44470</v>
      </c>
      <c r="K46" s="307">
        <f>AVERAGE(F805:F825)</f>
        <v>9.6937165085112582</v>
      </c>
      <c r="L46" s="307">
        <f>AVERAGE(G805:G825)</f>
        <v>15.6504320023004</v>
      </c>
      <c r="M46" s="307">
        <f t="shared" si="6"/>
        <v>25.344148510811657</v>
      </c>
    </row>
    <row r="47" spans="2:13" x14ac:dyDescent="0.2">
      <c r="B47" s="157">
        <v>43217</v>
      </c>
      <c r="C47" s="453"/>
      <c r="D47" s="157"/>
      <c r="E47" s="157"/>
      <c r="F47" s="179">
        <v>6.5946923959731265</v>
      </c>
      <c r="G47" s="179">
        <v>21.100697936097912</v>
      </c>
      <c r="H47" s="179">
        <f t="shared" si="0"/>
        <v>27.695390332071039</v>
      </c>
      <c r="J47" s="399">
        <v>44501</v>
      </c>
      <c r="K47" s="307">
        <f>AVERAGE(F826:F843)</f>
        <v>10.081120698919154</v>
      </c>
      <c r="L47" s="307">
        <f>AVERAGE(G826:G843)</f>
        <v>13.707579083949755</v>
      </c>
      <c r="M47" s="307">
        <f t="shared" si="6"/>
        <v>23.78869978286891</v>
      </c>
    </row>
    <row r="48" spans="2:13" x14ac:dyDescent="0.2">
      <c r="B48" s="157">
        <v>43218</v>
      </c>
      <c r="C48" s="453"/>
      <c r="D48" s="157"/>
      <c r="E48" s="157"/>
      <c r="F48" s="179">
        <v>7.7818129111742786</v>
      </c>
      <c r="G48" s="179">
        <v>21.065006804254875</v>
      </c>
      <c r="H48" s="179">
        <f t="shared" si="0"/>
        <v>28.846819715429152</v>
      </c>
      <c r="J48" s="399">
        <v>44531</v>
      </c>
      <c r="K48" s="307">
        <f>AVERAGE(F844:F859)</f>
        <v>10.048429315586342</v>
      </c>
      <c r="L48" s="307">
        <f>AVERAGE(G844:G859)</f>
        <v>15.034760551668247</v>
      </c>
      <c r="M48" s="307">
        <f t="shared" si="6"/>
        <v>25.083189867254589</v>
      </c>
    </row>
    <row r="49" spans="2:14" x14ac:dyDescent="0.2">
      <c r="B49" s="157">
        <v>43222</v>
      </c>
      <c r="C49" s="453"/>
      <c r="D49" s="157"/>
      <c r="E49" s="157"/>
      <c r="F49" s="179">
        <v>6.048451206614085</v>
      </c>
      <c r="G49" s="179">
        <v>23.624197261183038</v>
      </c>
      <c r="H49" s="179">
        <f t="shared" si="0"/>
        <v>29.672648467797124</v>
      </c>
      <c r="J49" s="399">
        <v>44562</v>
      </c>
      <c r="K49" s="307">
        <f>AVERAGE(F860:F880)</f>
        <v>8.434156563860439</v>
      </c>
      <c r="L49" s="307">
        <f>AVERAGE(G860:G880)</f>
        <v>15.777759413752863</v>
      </c>
      <c r="M49" s="307">
        <f t="shared" si="6"/>
        <v>24.211915977613302</v>
      </c>
    </row>
    <row r="50" spans="2:14" x14ac:dyDescent="0.2">
      <c r="B50" s="157">
        <v>43223</v>
      </c>
      <c r="C50" s="453"/>
      <c r="D50" s="157"/>
      <c r="E50" s="157"/>
      <c r="F50" s="179">
        <v>8.3186886858693416</v>
      </c>
      <c r="G50" s="179">
        <v>24.42449510677039</v>
      </c>
      <c r="H50" s="179">
        <f t="shared" si="0"/>
        <v>32.743183792639734</v>
      </c>
      <c r="J50" s="399">
        <v>44593</v>
      </c>
      <c r="K50" s="307">
        <f>AVERAGE(F881:F900)</f>
        <v>8.1300946812594539</v>
      </c>
      <c r="L50" s="307">
        <f>AVERAGE(G881:G900)</f>
        <v>17.971256166065974</v>
      </c>
      <c r="M50" s="307">
        <f t="shared" si="6"/>
        <v>26.101350847325428</v>
      </c>
    </row>
    <row r="51" spans="2:14" x14ac:dyDescent="0.2">
      <c r="B51" s="157">
        <v>43224</v>
      </c>
      <c r="C51" s="453"/>
      <c r="D51" s="157"/>
      <c r="E51" s="157"/>
      <c r="F51" s="179">
        <v>6.9863006152880054</v>
      </c>
      <c r="G51" s="179">
        <v>25.05035593428849</v>
      </c>
      <c r="H51" s="179">
        <f t="shared" si="0"/>
        <v>32.036656549576492</v>
      </c>
      <c r="J51" s="399">
        <v>44621</v>
      </c>
      <c r="K51" s="307">
        <f>AVERAGE(F901:F923)</f>
        <v>8.3582081003404216</v>
      </c>
      <c r="L51" s="307">
        <f>AVERAGE(G901:G923)</f>
        <v>18.879562825636935</v>
      </c>
      <c r="M51" s="307">
        <f t="shared" si="6"/>
        <v>27.237770925977358</v>
      </c>
    </row>
    <row r="52" spans="2:14" x14ac:dyDescent="0.2">
      <c r="B52" s="157">
        <v>43225</v>
      </c>
      <c r="C52" s="453"/>
      <c r="D52" s="157"/>
      <c r="E52" s="157"/>
      <c r="F52" s="179">
        <v>5.2844458426158365</v>
      </c>
      <c r="G52" s="179">
        <v>47.445091455389417</v>
      </c>
      <c r="H52" s="179">
        <f t="shared" si="0"/>
        <v>52.729537298005255</v>
      </c>
      <c r="J52" s="399">
        <v>44652</v>
      </c>
      <c r="K52" s="307">
        <f>AVERAGE(F924:F943)</f>
        <v>9.4082035905125849</v>
      </c>
      <c r="L52" s="307">
        <f>AVERAGE(G924:G943)</f>
        <v>15.845770337378321</v>
      </c>
      <c r="M52" s="307">
        <f t="shared" si="6"/>
        <v>25.253973927890904</v>
      </c>
    </row>
    <row r="53" spans="2:14" x14ac:dyDescent="0.2">
      <c r="B53" s="157">
        <v>43234</v>
      </c>
      <c r="C53" s="453"/>
      <c r="D53" s="157"/>
      <c r="E53" s="157"/>
      <c r="F53" s="179">
        <v>7.490229657928249</v>
      </c>
      <c r="G53" s="179">
        <v>18.899574056997324</v>
      </c>
      <c r="H53" s="179">
        <f t="shared" si="0"/>
        <v>26.389803714925574</v>
      </c>
      <c r="J53" s="399">
        <v>44682</v>
      </c>
      <c r="K53" s="307">
        <f>AVERAGE(F944:F963)</f>
        <v>8.3644118677004364</v>
      </c>
      <c r="L53" s="307">
        <f>AVERAGE(G944:G963)</f>
        <v>20.35866367687656</v>
      </c>
      <c r="M53" s="307">
        <f t="shared" si="6"/>
        <v>28.723075544576997</v>
      </c>
    </row>
    <row r="54" spans="2:14" x14ac:dyDescent="0.2">
      <c r="B54" s="157">
        <v>43235</v>
      </c>
      <c r="C54" s="453"/>
      <c r="D54" s="157"/>
      <c r="E54" s="157"/>
      <c r="F54" s="179">
        <v>6.6612755948339384</v>
      </c>
      <c r="G54" s="179">
        <v>22.231867718225846</v>
      </c>
      <c r="H54" s="179">
        <f t="shared" si="0"/>
        <v>28.893143313059785</v>
      </c>
      <c r="J54" s="399">
        <v>44713</v>
      </c>
      <c r="K54" s="307">
        <f>AVERAGE(F964:F984)</f>
        <v>9.2452223555347395</v>
      </c>
      <c r="L54" s="307">
        <f>AVERAGE(G964:G984)</f>
        <v>20.744103163048866</v>
      </c>
      <c r="M54" s="307">
        <f t="shared" si="6"/>
        <v>29.989325518583605</v>
      </c>
    </row>
    <row r="55" spans="2:14" x14ac:dyDescent="0.2">
      <c r="B55" s="157">
        <v>43236</v>
      </c>
      <c r="C55" s="453"/>
      <c r="D55" s="157"/>
      <c r="E55" s="157"/>
      <c r="F55" s="179">
        <v>7.7692838342848347</v>
      </c>
      <c r="G55" s="179">
        <v>25.256293394520608</v>
      </c>
      <c r="H55" s="179">
        <f t="shared" si="0"/>
        <v>33.025577228805446</v>
      </c>
      <c r="J55" s="399">
        <v>44743</v>
      </c>
      <c r="K55" s="307">
        <f>AVERAGE(F985:F1003)</f>
        <v>10.249246588147441</v>
      </c>
      <c r="L55" s="307">
        <f>AVERAGE(G985:G1003)</f>
        <v>19.49031225377459</v>
      </c>
      <c r="M55" s="307">
        <f t="shared" si="6"/>
        <v>29.739558841922033</v>
      </c>
    </row>
    <row r="56" spans="2:14" x14ac:dyDescent="0.2">
      <c r="B56" s="157">
        <v>43237</v>
      </c>
      <c r="C56" s="453"/>
      <c r="D56" s="157"/>
      <c r="E56" s="157"/>
      <c r="F56" s="179">
        <v>6.4237348538845307</v>
      </c>
      <c r="G56" s="179">
        <v>22.431471252078879</v>
      </c>
      <c r="H56" s="179">
        <f t="shared" si="0"/>
        <v>28.855206105963411</v>
      </c>
      <c r="J56" s="399">
        <v>44774</v>
      </c>
      <c r="K56" s="307">
        <f>AVERAGE(F1004:F1006)</f>
        <v>11.215293289863148</v>
      </c>
      <c r="L56" s="307">
        <f>AVERAGE(G1004:G1006)</f>
        <v>17.905806535904404</v>
      </c>
      <c r="M56" s="307">
        <f t="shared" si="6"/>
        <v>29.121099825767551</v>
      </c>
    </row>
    <row r="57" spans="2:14" x14ac:dyDescent="0.2">
      <c r="B57" s="157">
        <v>43238</v>
      </c>
      <c r="C57" s="453"/>
      <c r="D57" s="157"/>
      <c r="E57" s="157"/>
      <c r="F57" s="179">
        <v>8.018821904854823</v>
      </c>
      <c r="G57" s="179">
        <v>22.6211828981831</v>
      </c>
      <c r="H57" s="179">
        <f t="shared" si="0"/>
        <v>30.640004803037925</v>
      </c>
      <c r="J57" s="399">
        <v>44805</v>
      </c>
      <c r="K57" s="307">
        <f>AVERAGE(F1007:F1028)</f>
        <v>8.9705475825945395</v>
      </c>
      <c r="L57" s="307">
        <f>AVERAGE(G1007:G1028)</f>
        <v>18.569688894568188</v>
      </c>
      <c r="M57" s="307">
        <f t="shared" si="6"/>
        <v>27.540236477162729</v>
      </c>
    </row>
    <row r="58" spans="2:14" x14ac:dyDescent="0.2">
      <c r="B58" s="157">
        <v>43239</v>
      </c>
      <c r="C58" s="453"/>
      <c r="D58" s="157"/>
      <c r="E58" s="157"/>
      <c r="F58" s="179">
        <v>8.1642875031304829</v>
      </c>
      <c r="G58" s="179">
        <v>22.36266407389402</v>
      </c>
      <c r="H58" s="179">
        <f t="shared" si="0"/>
        <v>30.526951577024505</v>
      </c>
      <c r="J58" s="399">
        <v>44835</v>
      </c>
      <c r="K58" s="307">
        <f>AVERAGE(F1029:F1048)</f>
        <v>7.7754608423691609</v>
      </c>
      <c r="L58" s="307">
        <f>AVERAGE(G1029:G1048)</f>
        <v>20.800618329478922</v>
      </c>
      <c r="M58" s="307">
        <f t="shared" si="6"/>
        <v>28.576079171848082</v>
      </c>
    </row>
    <row r="59" spans="2:14" x14ac:dyDescent="0.2">
      <c r="B59" s="157">
        <v>43242</v>
      </c>
      <c r="C59" s="453"/>
      <c r="D59" s="157"/>
      <c r="E59" s="157"/>
      <c r="F59" s="179">
        <v>7.9918174937297737</v>
      </c>
      <c r="G59" s="179">
        <v>25.358370034885098</v>
      </c>
      <c r="H59" s="179">
        <f t="shared" si="0"/>
        <v>33.350187528614875</v>
      </c>
      <c r="J59" s="399">
        <v>44866</v>
      </c>
      <c r="K59" s="307">
        <f>AVERAGE(F1049:F1068)</f>
        <v>7.4557442175554511</v>
      </c>
      <c r="L59" s="307">
        <f>AVERAGE(G1049:G1068)</f>
        <v>21.128920765079926</v>
      </c>
      <c r="M59" s="307">
        <f t="shared" si="6"/>
        <v>28.584664982635378</v>
      </c>
    </row>
    <row r="60" spans="2:14" x14ac:dyDescent="0.2">
      <c r="B60" s="157">
        <v>43243</v>
      </c>
      <c r="C60" s="453"/>
      <c r="D60" s="157"/>
      <c r="E60" s="157"/>
      <c r="F60" s="179">
        <v>8.2005868873591172</v>
      </c>
      <c r="G60" s="179">
        <v>29.121078377809134</v>
      </c>
      <c r="H60" s="179">
        <f t="shared" si="0"/>
        <v>37.321665265168249</v>
      </c>
      <c r="J60" s="399">
        <v>44896</v>
      </c>
      <c r="K60" s="307">
        <f>AVERAGE(F1069:F1083)</f>
        <v>10.027363425118619</v>
      </c>
      <c r="L60" s="307">
        <f>AVERAGE(G1069:G1083)</f>
        <v>16.466605478778728</v>
      </c>
      <c r="M60" s="307">
        <f t="shared" si="6"/>
        <v>26.493968903897347</v>
      </c>
    </row>
    <row r="61" spans="2:14" x14ac:dyDescent="0.2">
      <c r="B61" s="157">
        <v>43244</v>
      </c>
      <c r="C61" s="453"/>
      <c r="D61" s="157"/>
      <c r="E61" s="157"/>
      <c r="F61" s="179">
        <v>5.7715800794622876</v>
      </c>
      <c r="G61" s="179">
        <v>28.834865547967294</v>
      </c>
      <c r="H61" s="179">
        <f t="shared" si="0"/>
        <v>34.606445627429579</v>
      </c>
      <c r="J61" s="399">
        <v>44927</v>
      </c>
      <c r="K61" s="307">
        <f>AVERAGE(F1084:F1104)</f>
        <v>10.284242814673918</v>
      </c>
      <c r="L61" s="307">
        <f>AVERAGE(G1084:G1104)</f>
        <v>15.202526022986987</v>
      </c>
      <c r="M61" s="307">
        <f t="shared" si="6"/>
        <v>25.486768837660904</v>
      </c>
    </row>
    <row r="62" spans="2:14" x14ac:dyDescent="0.2">
      <c r="B62" s="157">
        <v>43245</v>
      </c>
      <c r="C62" s="453"/>
      <c r="D62" s="157"/>
      <c r="E62" s="157"/>
      <c r="F62" s="179">
        <v>5.3839254013043583</v>
      </c>
      <c r="G62" s="179">
        <v>28.70891185319455</v>
      </c>
      <c r="H62" s="179">
        <f t="shared" si="0"/>
        <v>34.09283725449891</v>
      </c>
      <c r="J62" s="399">
        <v>44958</v>
      </c>
      <c r="K62" s="307">
        <f>AVERAGE(F1105:F1124)</f>
        <v>10.530209439185418</v>
      </c>
      <c r="L62" s="307">
        <f>AVERAGE(G1105:G1124)</f>
        <v>17.302610575771872</v>
      </c>
      <c r="M62" s="307">
        <f t="shared" si="6"/>
        <v>27.832820014957292</v>
      </c>
    </row>
    <row r="63" spans="2:14" x14ac:dyDescent="0.2">
      <c r="B63" s="157">
        <v>43246</v>
      </c>
      <c r="C63" s="453"/>
      <c r="D63" s="157"/>
      <c r="E63" s="157"/>
      <c r="F63" s="179">
        <v>3.4267538858548874</v>
      </c>
      <c r="G63" s="179">
        <v>28.536277981155852</v>
      </c>
      <c r="H63" s="179">
        <f t="shared" si="0"/>
        <v>31.963031867010738</v>
      </c>
      <c r="J63" s="399">
        <v>44986</v>
      </c>
      <c r="K63" s="307">
        <f>AVERAGE(F1125:F1147)</f>
        <v>10.084855178219826</v>
      </c>
      <c r="L63" s="307">
        <f>AVERAGE(G1125:G1147)</f>
        <v>19.194636157619506</v>
      </c>
      <c r="M63" s="307">
        <f t="shared" si="6"/>
        <v>29.279491335839332</v>
      </c>
    </row>
    <row r="64" spans="2:14" x14ac:dyDescent="0.2">
      <c r="B64" s="157">
        <v>43248</v>
      </c>
      <c r="C64" s="453"/>
      <c r="D64" s="157"/>
      <c r="E64" s="157"/>
      <c r="F64" s="179">
        <v>4.0559435682679599</v>
      </c>
      <c r="G64" s="179">
        <v>32.438482647521347</v>
      </c>
      <c r="H64" s="179">
        <f t="shared" si="0"/>
        <v>36.494426215789304</v>
      </c>
      <c r="J64" s="399">
        <v>45017</v>
      </c>
      <c r="K64" s="307">
        <f>AVERAGE(F1148:F1165)</f>
        <v>10.099644117343937</v>
      </c>
      <c r="L64" s="307">
        <f>AVERAGE(G1148:G1165)</f>
        <v>17.418737382805997</v>
      </c>
      <c r="M64" s="307">
        <f t="shared" si="6"/>
        <v>27.518381500149935</v>
      </c>
      <c r="N64" s="179"/>
    </row>
    <row r="65" spans="2:13" x14ac:dyDescent="0.2">
      <c r="B65" s="157">
        <v>43249</v>
      </c>
      <c r="C65" s="453"/>
      <c r="D65" s="157"/>
      <c r="E65" s="157"/>
      <c r="F65" s="179">
        <v>5.1046739151083749</v>
      </c>
      <c r="G65" s="179">
        <v>23.652948663555367</v>
      </c>
      <c r="H65" s="179">
        <f t="shared" si="0"/>
        <v>28.757622578663742</v>
      </c>
      <c r="J65" s="399">
        <v>45047</v>
      </c>
      <c r="K65" s="307">
        <f>AVERAGE(F1166:F1183)</f>
        <v>10.235976914640787</v>
      </c>
      <c r="L65" s="307">
        <f t="shared" ref="L65" si="7">AVERAGE(G1166:G1183)</f>
        <v>18.283771760366879</v>
      </c>
      <c r="M65" s="307">
        <f t="shared" si="6"/>
        <v>28.519748675007666</v>
      </c>
    </row>
    <row r="66" spans="2:13" x14ac:dyDescent="0.2">
      <c r="B66" s="157">
        <v>43250</v>
      </c>
      <c r="C66" s="453"/>
      <c r="D66" s="157"/>
      <c r="E66" s="157"/>
      <c r="F66" s="179">
        <v>14.678136370277098</v>
      </c>
      <c r="G66" s="179">
        <v>23.902366061179482</v>
      </c>
      <c r="H66" s="179">
        <f t="shared" si="0"/>
        <v>38.58050243145658</v>
      </c>
      <c r="J66" s="399">
        <v>45078</v>
      </c>
      <c r="K66" s="307">
        <f>AVERAGE(F1184:F1206)</f>
        <v>9.4394271461913171</v>
      </c>
      <c r="L66" s="307">
        <f>AVERAGE(G1184:G1206)</f>
        <v>19.902919022223642</v>
      </c>
      <c r="M66" s="307">
        <f t="shared" si="6"/>
        <v>29.342346168414959</v>
      </c>
    </row>
    <row r="67" spans="2:13" x14ac:dyDescent="0.2">
      <c r="B67" s="157">
        <v>43251</v>
      </c>
      <c r="C67" s="453"/>
      <c r="D67" s="157"/>
      <c r="E67" s="157"/>
      <c r="F67" s="179">
        <v>7.5444095430912084</v>
      </c>
      <c r="G67" s="179">
        <v>27.859799694631842</v>
      </c>
      <c r="H67" s="179">
        <f t="shared" si="0"/>
        <v>35.404209237723052</v>
      </c>
      <c r="J67" s="399">
        <v>45108</v>
      </c>
      <c r="K67" s="307">
        <f>AVERAGE(F1207:F1225)</f>
        <v>9.5291045919689683</v>
      </c>
      <c r="L67" s="307">
        <f>AVERAGE(G1207:G1225)</f>
        <v>20.548324268305173</v>
      </c>
      <c r="M67" s="307">
        <f t="shared" si="6"/>
        <v>30.077428860274139</v>
      </c>
    </row>
    <row r="68" spans="2:13" x14ac:dyDescent="0.2">
      <c r="B68" s="157">
        <v>43252</v>
      </c>
      <c r="C68" s="453"/>
      <c r="D68" s="157"/>
      <c r="E68" s="157"/>
      <c r="F68" s="179">
        <v>6.980638569996505</v>
      </c>
      <c r="G68" s="179">
        <v>25.491333253956974</v>
      </c>
      <c r="H68" s="179">
        <f t="shared" ref="H68:H131" si="8">SUM(F68:G68)</f>
        <v>32.471971823953481</v>
      </c>
      <c r="J68" s="399">
        <v>45139</v>
      </c>
      <c r="K68" s="307">
        <f>AVERAGE(F1226:F1234)</f>
        <v>10.13844506193095</v>
      </c>
      <c r="L68" s="307">
        <f>AVERAGE(G1226:G1234)</f>
        <v>19.236368771695254</v>
      </c>
      <c r="M68" s="307">
        <f t="shared" si="6"/>
        <v>29.374813833626206</v>
      </c>
    </row>
    <row r="69" spans="2:13" x14ac:dyDescent="0.2">
      <c r="B69" s="157">
        <v>43253</v>
      </c>
      <c r="C69" s="453"/>
      <c r="D69" s="157"/>
      <c r="E69" s="157"/>
      <c r="F69" s="179">
        <v>6.4243138611170982</v>
      </c>
      <c r="G69" s="179">
        <v>25.081080318039536</v>
      </c>
      <c r="H69" s="179">
        <f t="shared" si="8"/>
        <v>31.505394179156635</v>
      </c>
      <c r="J69" s="399">
        <v>45170</v>
      </c>
      <c r="K69" s="307">
        <f>AVERAGE(F1235:F1255)</f>
        <v>8.9107827436422031</v>
      </c>
      <c r="L69" s="307">
        <f>AVERAGE(G1235:G1255)</f>
        <v>22.32358933218794</v>
      </c>
      <c r="M69" s="307">
        <f t="shared" si="6"/>
        <v>31.234372075830144</v>
      </c>
    </row>
    <row r="70" spans="2:13" x14ac:dyDescent="0.2">
      <c r="B70" s="157">
        <v>43255</v>
      </c>
      <c r="C70" s="453"/>
      <c r="D70" s="157"/>
      <c r="E70" s="157"/>
      <c r="F70" s="179">
        <v>5.9340790712424889</v>
      </c>
      <c r="G70" s="179">
        <v>24.429364384899056</v>
      </c>
      <c r="H70" s="179">
        <f t="shared" si="8"/>
        <v>30.363443456141546</v>
      </c>
      <c r="J70" s="399">
        <v>45200</v>
      </c>
      <c r="K70" s="307">
        <f>AVERAGE(F1256:F1277)</f>
        <v>9.4248584210537434</v>
      </c>
      <c r="L70" s="307">
        <f>AVERAGE(G1256:G1277)</f>
        <v>19.6822714503366</v>
      </c>
      <c r="M70" s="307">
        <f t="shared" si="6"/>
        <v>29.107129871390342</v>
      </c>
    </row>
    <row r="71" spans="2:13" x14ac:dyDescent="0.2">
      <c r="B71" s="157">
        <v>43256</v>
      </c>
      <c r="C71" s="453"/>
      <c r="D71" s="157"/>
      <c r="E71" s="157"/>
      <c r="F71" s="179">
        <v>6.1070126589545586</v>
      </c>
      <c r="G71" s="179">
        <v>25.201493941626559</v>
      </c>
      <c r="H71" s="179">
        <f t="shared" si="8"/>
        <v>31.308506600581119</v>
      </c>
      <c r="J71" s="399">
        <v>45231</v>
      </c>
      <c r="K71" s="307">
        <f>AVERAGE(F1278:F1299)</f>
        <v>9.6534613402394776</v>
      </c>
      <c r="L71" s="307">
        <f>AVERAGE(G1278:G1299)</f>
        <v>17.225452799252214</v>
      </c>
      <c r="M71" s="307">
        <f t="shared" si="6"/>
        <v>26.878914139491691</v>
      </c>
    </row>
    <row r="72" spans="2:13" x14ac:dyDescent="0.2">
      <c r="B72" s="157">
        <v>43257</v>
      </c>
      <c r="C72" s="453"/>
      <c r="D72" s="157"/>
      <c r="E72" s="157"/>
      <c r="F72" s="179">
        <v>9.5133643071019325</v>
      </c>
      <c r="G72" s="179">
        <v>24.800473556367496</v>
      </c>
      <c r="H72" s="179">
        <f t="shared" si="8"/>
        <v>34.313837863469431</v>
      </c>
      <c r="J72" s="399">
        <v>45261</v>
      </c>
      <c r="K72" s="307">
        <f>AVERAGE(F1300:F1313)</f>
        <v>8.4722199188433134</v>
      </c>
      <c r="L72" s="307">
        <f>AVERAGE(G1300:G1313)</f>
        <v>18.863717933571067</v>
      </c>
      <c r="M72" s="307">
        <f t="shared" si="6"/>
        <v>27.335937852414382</v>
      </c>
    </row>
    <row r="73" spans="2:13" x14ac:dyDescent="0.2">
      <c r="B73" s="157">
        <v>43258</v>
      </c>
      <c r="C73" s="453"/>
      <c r="D73" s="157"/>
      <c r="E73" s="157"/>
      <c r="F73" s="179">
        <v>10.221399252233869</v>
      </c>
      <c r="G73" s="179">
        <v>20.103447825299732</v>
      </c>
      <c r="H73" s="179">
        <f t="shared" si="8"/>
        <v>30.324847077533601</v>
      </c>
      <c r="J73" s="400">
        <v>45292</v>
      </c>
      <c r="K73" s="179">
        <f>AVERAGE(F1314:F1334)</f>
        <v>9.562173054136494</v>
      </c>
      <c r="L73" s="179">
        <f>AVERAGE(G1314:G1334)</f>
        <v>16.396270851843262</v>
      </c>
      <c r="M73">
        <f t="shared" ref="M73" si="9">SUM(K73:L73)</f>
        <v>25.958443905979756</v>
      </c>
    </row>
    <row r="74" spans="2:13" x14ac:dyDescent="0.2">
      <c r="B74" s="157">
        <v>43259</v>
      </c>
      <c r="C74" s="453"/>
      <c r="D74" s="157"/>
      <c r="E74" s="157"/>
      <c r="F74" s="179">
        <v>8.5770735675822216</v>
      </c>
      <c r="G74" s="179">
        <v>25.85998564768952</v>
      </c>
      <c r="H74" s="179">
        <f t="shared" si="8"/>
        <v>34.437059215271745</v>
      </c>
      <c r="J74" s="400">
        <v>45323</v>
      </c>
      <c r="K74" s="179" t="e">
        <f>AVERAGE(F1335:F1355)</f>
        <v>#DIV/0!</v>
      </c>
      <c r="L74" s="179" t="e">
        <f>AVERAGE(G1335:G1355)</f>
        <v>#DIV/0!</v>
      </c>
      <c r="M74" t="e">
        <f t="shared" ref="M74" si="10">SUM(K74:L74)</f>
        <v>#DIV/0!</v>
      </c>
    </row>
    <row r="75" spans="2:13" x14ac:dyDescent="0.2">
      <c r="B75" s="157">
        <v>43262</v>
      </c>
      <c r="C75" s="453"/>
      <c r="D75" s="157"/>
      <c r="E75" s="157"/>
      <c r="F75" s="179">
        <v>6.4771566319400549</v>
      </c>
      <c r="G75" s="179">
        <v>28.496550687299901</v>
      </c>
      <c r="H75" s="179">
        <f t="shared" si="8"/>
        <v>34.973707319239956</v>
      </c>
      <c r="J75" s="400">
        <v>45352</v>
      </c>
      <c r="K75" s="179" t="e">
        <f>AVERAGE(F1356:F1376)</f>
        <v>#DIV/0!</v>
      </c>
      <c r="L75" s="179" t="e">
        <f>AVERAGE(G1356:G1376)</f>
        <v>#DIV/0!</v>
      </c>
      <c r="M75" t="e">
        <f t="shared" ref="M75" si="11">SUM(K75:L75)</f>
        <v>#DIV/0!</v>
      </c>
    </row>
    <row r="76" spans="2:13" x14ac:dyDescent="0.2">
      <c r="B76" s="157">
        <v>43263</v>
      </c>
      <c r="C76" s="453"/>
      <c r="D76" s="157"/>
      <c r="E76" s="157"/>
      <c r="F76" s="179">
        <v>5.9766005685748755</v>
      </c>
      <c r="G76" s="179">
        <v>24.594482231614311</v>
      </c>
      <c r="H76" s="179">
        <f t="shared" si="8"/>
        <v>30.571082800189188</v>
      </c>
      <c r="J76" s="400">
        <v>45383</v>
      </c>
      <c r="K76" s="179" t="e">
        <f>AVERAGE(F1377:F1398)</f>
        <v>#DIV/0!</v>
      </c>
      <c r="L76" s="179" t="e">
        <f>AVERAGE(G1377:G1398)</f>
        <v>#DIV/0!</v>
      </c>
      <c r="M76" t="e">
        <f t="shared" ref="M76" si="12">SUM(K76:L76)</f>
        <v>#DIV/0!</v>
      </c>
    </row>
    <row r="77" spans="2:13" x14ac:dyDescent="0.2">
      <c r="B77" s="157">
        <v>43264</v>
      </c>
      <c r="C77" s="453"/>
      <c r="D77" s="157"/>
      <c r="E77" s="157"/>
      <c r="F77" s="179">
        <v>6.676141037875543</v>
      </c>
      <c r="G77" s="179">
        <v>31.450524860969427</v>
      </c>
      <c r="H77" s="179">
        <f t="shared" si="8"/>
        <v>38.126665898844969</v>
      </c>
      <c r="J77" s="400">
        <v>45413</v>
      </c>
      <c r="K77" s="179" t="e">
        <f>AVERAGE(F1399:F1421)</f>
        <v>#DIV/0!</v>
      </c>
      <c r="L77" s="179" t="e">
        <f>AVERAGE(G1399:G1421)</f>
        <v>#DIV/0!</v>
      </c>
      <c r="M77" t="e">
        <f t="shared" ref="M77" si="13">SUM(K77:L77)</f>
        <v>#DIV/0!</v>
      </c>
    </row>
    <row r="78" spans="2:13" x14ac:dyDescent="0.2">
      <c r="B78" s="157">
        <v>43265</v>
      </c>
      <c r="C78" s="453"/>
      <c r="D78" s="157"/>
      <c r="E78" s="157"/>
      <c r="F78" s="179">
        <v>8.2780096944718871</v>
      </c>
      <c r="G78" s="179">
        <v>24.181298662672745</v>
      </c>
      <c r="H78" s="179">
        <f t="shared" si="8"/>
        <v>32.459308357144636</v>
      </c>
      <c r="J78" s="400">
        <v>45444</v>
      </c>
      <c r="K78" s="179" t="e">
        <f>AVERAGE(F1422:F1441)</f>
        <v>#DIV/0!</v>
      </c>
      <c r="L78" s="179" t="e">
        <f>AVERAGE(G1422:G1441)</f>
        <v>#DIV/0!</v>
      </c>
      <c r="M78" t="e">
        <f t="shared" ref="M78" si="14">SUM(K78:L78)</f>
        <v>#DIV/0!</v>
      </c>
    </row>
    <row r="79" spans="2:13" x14ac:dyDescent="0.2">
      <c r="B79" s="157">
        <v>43266</v>
      </c>
      <c r="C79" s="453"/>
      <c r="D79" s="157"/>
      <c r="E79" s="157"/>
      <c r="F79" s="179">
        <v>7.3860019759527367</v>
      </c>
      <c r="G79" s="179">
        <v>23.049527684816013</v>
      </c>
      <c r="H79" s="179">
        <f t="shared" si="8"/>
        <v>30.435529660768751</v>
      </c>
      <c r="J79" s="400">
        <v>45474</v>
      </c>
      <c r="K79" s="179" t="e">
        <f>AVERAGE(F1442:F1464)</f>
        <v>#DIV/0!</v>
      </c>
      <c r="L79" s="179" t="e">
        <f>AVERAGE(G1442:G1464)</f>
        <v>#DIV/0!</v>
      </c>
      <c r="M79" t="e">
        <f t="shared" ref="M79" si="15">SUM(K79:L79)</f>
        <v>#DIV/0!</v>
      </c>
    </row>
    <row r="80" spans="2:13" x14ac:dyDescent="0.2">
      <c r="B80" s="157">
        <v>43269</v>
      </c>
      <c r="C80" s="453"/>
      <c r="D80" s="157"/>
      <c r="E80" s="157"/>
      <c r="F80" s="179">
        <v>6.3325455194461124</v>
      </c>
      <c r="G80" s="179">
        <v>28.018498687763095</v>
      </c>
      <c r="H80" s="179">
        <f t="shared" si="8"/>
        <v>34.351044207209206</v>
      </c>
      <c r="J80" s="400">
        <v>45505</v>
      </c>
    </row>
    <row r="81" spans="2:10" x14ac:dyDescent="0.2">
      <c r="B81" s="157">
        <v>43270</v>
      </c>
      <c r="C81" s="453"/>
      <c r="D81" s="157"/>
      <c r="E81" s="157"/>
      <c r="F81" s="179">
        <v>6.3002961529777668</v>
      </c>
      <c r="G81" s="179">
        <v>28.359490491627128</v>
      </c>
      <c r="H81" s="179">
        <f t="shared" si="8"/>
        <v>34.659786644604893</v>
      </c>
      <c r="J81" s="400">
        <v>45536</v>
      </c>
    </row>
    <row r="82" spans="2:10" x14ac:dyDescent="0.2">
      <c r="B82" s="157">
        <v>43271</v>
      </c>
      <c r="C82" s="453"/>
      <c r="D82" s="157"/>
      <c r="E82" s="157"/>
      <c r="F82" s="179">
        <v>7.9900642834223996</v>
      </c>
      <c r="G82" s="179">
        <v>28.558731001722339</v>
      </c>
      <c r="H82" s="179">
        <f t="shared" si="8"/>
        <v>36.548795285144742</v>
      </c>
      <c r="J82" s="400">
        <v>45566</v>
      </c>
    </row>
    <row r="83" spans="2:10" x14ac:dyDescent="0.2">
      <c r="B83" s="157">
        <v>43272</v>
      </c>
      <c r="C83" s="453"/>
      <c r="D83" s="157"/>
      <c r="E83" s="157"/>
      <c r="F83" s="179">
        <v>8.0330552266212152</v>
      </c>
      <c r="G83" s="179">
        <v>25.880985643071799</v>
      </c>
      <c r="H83" s="179">
        <f t="shared" si="8"/>
        <v>33.914040869693011</v>
      </c>
      <c r="J83" s="400">
        <v>45597</v>
      </c>
    </row>
    <row r="84" spans="2:10" x14ac:dyDescent="0.2">
      <c r="B84" s="157">
        <v>43273</v>
      </c>
      <c r="C84" s="453"/>
      <c r="D84" s="157"/>
      <c r="E84" s="157"/>
      <c r="F84" s="179">
        <v>9.7667535357900164</v>
      </c>
      <c r="G84" s="179">
        <v>21.357185058000915</v>
      </c>
      <c r="H84" s="179">
        <f t="shared" si="8"/>
        <v>31.123938593790932</v>
      </c>
      <c r="J84" s="400">
        <v>45627</v>
      </c>
    </row>
    <row r="85" spans="2:10" x14ac:dyDescent="0.2">
      <c r="B85" s="157">
        <v>43274</v>
      </c>
      <c r="C85" s="453"/>
      <c r="D85" s="157"/>
      <c r="E85" s="157"/>
      <c r="F85" s="179">
        <v>11.751662971175165</v>
      </c>
      <c r="G85" s="179">
        <v>21.289887207172466</v>
      </c>
      <c r="H85" s="179">
        <f t="shared" si="8"/>
        <v>33.041550178347634</v>
      </c>
      <c r="J85" s="400">
        <v>45658</v>
      </c>
    </row>
    <row r="86" spans="2:10" x14ac:dyDescent="0.2">
      <c r="B86" s="157">
        <v>43276</v>
      </c>
      <c r="C86" s="453"/>
      <c r="D86" s="157"/>
      <c r="E86" s="157"/>
      <c r="F86" s="179">
        <v>12.051182585745119</v>
      </c>
      <c r="G86" s="179">
        <v>23.540351574027845</v>
      </c>
      <c r="H86" s="179">
        <f t="shared" si="8"/>
        <v>35.591534159772962</v>
      </c>
    </row>
    <row r="87" spans="2:10" x14ac:dyDescent="0.2">
      <c r="B87" s="157">
        <v>43277</v>
      </c>
      <c r="C87" s="453"/>
      <c r="D87" s="157"/>
      <c r="E87" s="157"/>
      <c r="F87" s="179">
        <v>11.135474261648381</v>
      </c>
      <c r="G87" s="179">
        <v>26.511717029249606</v>
      </c>
      <c r="H87" s="179">
        <f t="shared" si="8"/>
        <v>37.647191290897986</v>
      </c>
    </row>
    <row r="88" spans="2:10" x14ac:dyDescent="0.2">
      <c r="B88" s="157">
        <v>43278</v>
      </c>
      <c r="C88" s="453"/>
      <c r="D88" s="157"/>
      <c r="E88" s="157"/>
      <c r="F88" s="179">
        <v>11.205955015654602</v>
      </c>
      <c r="G88" s="179">
        <v>28.872546612458322</v>
      </c>
      <c r="H88" s="179">
        <f t="shared" si="8"/>
        <v>40.078501628112924</v>
      </c>
    </row>
    <row r="89" spans="2:10" x14ac:dyDescent="0.2">
      <c r="B89" s="157">
        <v>43279</v>
      </c>
      <c r="C89" s="453"/>
      <c r="D89" s="157"/>
      <c r="E89" s="157"/>
      <c r="F89" s="179">
        <v>9.0860694633472399</v>
      </c>
      <c r="G89" s="179">
        <v>26.481693028473288</v>
      </c>
      <c r="H89" s="179">
        <f t="shared" si="8"/>
        <v>35.567762491820531</v>
      </c>
    </row>
    <row r="90" spans="2:10" x14ac:dyDescent="0.2">
      <c r="B90" s="157">
        <v>43280</v>
      </c>
      <c r="C90" s="453"/>
      <c r="D90" s="157"/>
      <c r="E90" s="157"/>
      <c r="F90" s="179">
        <v>8.1079123477325155</v>
      </c>
      <c r="G90" s="179">
        <v>26.65214590775869</v>
      </c>
      <c r="H90" s="179">
        <f t="shared" si="8"/>
        <v>34.760058255491202</v>
      </c>
    </row>
    <row r="91" spans="2:10" x14ac:dyDescent="0.2">
      <c r="B91" s="157">
        <v>43283</v>
      </c>
      <c r="C91" s="453"/>
      <c r="D91" s="157"/>
      <c r="E91" s="157"/>
      <c r="F91" s="179">
        <v>5.9005100177373118</v>
      </c>
      <c r="G91" s="179">
        <v>24.746068106004273</v>
      </c>
      <c r="H91" s="179">
        <f t="shared" si="8"/>
        <v>30.646578123741584</v>
      </c>
    </row>
    <row r="92" spans="2:10" x14ac:dyDescent="0.2">
      <c r="B92" s="157">
        <v>43284</v>
      </c>
      <c r="C92" s="453"/>
      <c r="D92" s="157"/>
      <c r="E92" s="157"/>
      <c r="F92" s="179">
        <v>6.4660962024365283</v>
      </c>
      <c r="G92" s="179">
        <v>24.258192987235002</v>
      </c>
      <c r="H92" s="179">
        <f t="shared" si="8"/>
        <v>30.724289189671531</v>
      </c>
    </row>
    <row r="93" spans="2:10" x14ac:dyDescent="0.2">
      <c r="B93" s="157">
        <v>43285</v>
      </c>
      <c r="C93" s="453"/>
      <c r="D93" s="157"/>
      <c r="E93" s="157"/>
      <c r="F93" s="179">
        <v>5.9340790712424889</v>
      </c>
      <c r="G93" s="179">
        <v>28.631819442207526</v>
      </c>
      <c r="H93" s="179">
        <f t="shared" si="8"/>
        <v>34.565898513450016</v>
      </c>
    </row>
    <row r="94" spans="2:10" x14ac:dyDescent="0.2">
      <c r="B94" s="157">
        <v>43286</v>
      </c>
      <c r="C94" s="453"/>
      <c r="D94" s="157"/>
      <c r="E94" s="157"/>
      <c r="F94" s="179">
        <v>6.0693059900844286</v>
      </c>
      <c r="G94" s="179">
        <v>27.56974959865903</v>
      </c>
      <c r="H94" s="179">
        <f t="shared" si="8"/>
        <v>33.63905558874346</v>
      </c>
    </row>
    <row r="95" spans="2:10" x14ac:dyDescent="0.2">
      <c r="B95" s="157">
        <v>43287</v>
      </c>
      <c r="C95" s="453"/>
      <c r="D95" s="157"/>
      <c r="E95" s="157"/>
      <c r="F95" s="179">
        <v>6.4232790294899988</v>
      </c>
      <c r="G95" s="179">
        <v>27.63814650045903</v>
      </c>
      <c r="H95" s="179">
        <f t="shared" si="8"/>
        <v>34.061425529949027</v>
      </c>
    </row>
    <row r="96" spans="2:10" x14ac:dyDescent="0.2">
      <c r="B96" s="157">
        <v>43290</v>
      </c>
      <c r="C96" s="453"/>
      <c r="D96" s="157"/>
      <c r="E96" s="157"/>
      <c r="F96" s="179">
        <v>8.4701525868299576</v>
      </c>
      <c r="G96" s="179">
        <v>3.1741958536010988</v>
      </c>
      <c r="H96" s="179">
        <f t="shared" si="8"/>
        <v>11.644348440431056</v>
      </c>
    </row>
    <row r="97" spans="2:8" x14ac:dyDescent="0.2">
      <c r="B97" s="157">
        <v>43291</v>
      </c>
      <c r="C97" s="453"/>
      <c r="D97" s="157"/>
      <c r="E97" s="157"/>
      <c r="F97" s="179">
        <v>8.6455151550751843</v>
      </c>
      <c r="G97" s="179">
        <v>29.36295817669173</v>
      </c>
      <c r="H97" s="179">
        <f t="shared" si="8"/>
        <v>38.008473331766915</v>
      </c>
    </row>
    <row r="98" spans="2:8" x14ac:dyDescent="0.2">
      <c r="B98" s="157">
        <v>43292</v>
      </c>
      <c r="C98" s="453"/>
      <c r="D98" s="157"/>
      <c r="E98" s="157"/>
      <c r="F98" s="179">
        <v>8.0575733333760819</v>
      </c>
      <c r="G98" s="179">
        <v>25.391135386790776</v>
      </c>
      <c r="H98" s="179">
        <f t="shared" si="8"/>
        <v>33.448708720166856</v>
      </c>
    </row>
    <row r="99" spans="2:8" x14ac:dyDescent="0.2">
      <c r="B99" s="157">
        <v>43293</v>
      </c>
      <c r="C99" s="453"/>
      <c r="D99" s="157"/>
      <c r="E99" s="157"/>
      <c r="F99" s="179">
        <v>9.273354039387014</v>
      </c>
      <c r="G99" s="179">
        <v>18.603213609869126</v>
      </c>
      <c r="H99" s="179">
        <f t="shared" si="8"/>
        <v>27.876567649256138</v>
      </c>
    </row>
    <row r="100" spans="2:8" x14ac:dyDescent="0.2">
      <c r="B100" s="157">
        <v>43294</v>
      </c>
      <c r="C100" s="453"/>
      <c r="D100" s="157"/>
      <c r="E100" s="157"/>
      <c r="F100" s="179">
        <v>8.7732916300431079</v>
      </c>
      <c r="G100" s="179">
        <v>26.582042471909258</v>
      </c>
      <c r="H100" s="179">
        <f t="shared" si="8"/>
        <v>35.355334101952366</v>
      </c>
    </row>
    <row r="101" spans="2:8" x14ac:dyDescent="0.2">
      <c r="B101" s="157">
        <v>43297</v>
      </c>
      <c r="C101" s="453"/>
      <c r="D101" s="157"/>
      <c r="E101" s="157"/>
      <c r="F101" s="179">
        <v>7.8239730329361468</v>
      </c>
      <c r="G101" s="179">
        <v>26.632686720257382</v>
      </c>
      <c r="H101" s="179">
        <f t="shared" si="8"/>
        <v>34.456659753193527</v>
      </c>
    </row>
    <row r="102" spans="2:8" x14ac:dyDescent="0.2">
      <c r="B102" s="157">
        <v>43298</v>
      </c>
      <c r="C102" s="453"/>
      <c r="D102" s="157"/>
      <c r="E102" s="157"/>
      <c r="F102" s="179">
        <v>9.0862307165506113</v>
      </c>
      <c r="G102" s="179">
        <v>19.284439043121296</v>
      </c>
      <c r="H102" s="179">
        <f t="shared" si="8"/>
        <v>28.370669759671905</v>
      </c>
    </row>
    <row r="103" spans="2:8" x14ac:dyDescent="0.2">
      <c r="B103" s="157">
        <v>43299</v>
      </c>
      <c r="C103" s="453"/>
      <c r="D103" s="157"/>
      <c r="E103" s="157"/>
      <c r="F103" s="179">
        <v>10.760806916426517</v>
      </c>
      <c r="G103" s="179">
        <v>26.508165225744474</v>
      </c>
      <c r="H103" s="179">
        <f t="shared" si="8"/>
        <v>37.268972142170995</v>
      </c>
    </row>
    <row r="104" spans="2:8" x14ac:dyDescent="0.2">
      <c r="B104" s="157">
        <v>43300</v>
      </c>
      <c r="C104" s="453"/>
      <c r="D104" s="157"/>
      <c r="E104" s="157"/>
      <c r="F104" s="179">
        <v>8.5811807293528783</v>
      </c>
      <c r="G104" s="179">
        <v>25.654346919318318</v>
      </c>
      <c r="H104" s="179">
        <f t="shared" si="8"/>
        <v>34.235527648671194</v>
      </c>
    </row>
    <row r="105" spans="2:8" x14ac:dyDescent="0.2">
      <c r="B105" s="157">
        <v>43301</v>
      </c>
      <c r="C105" s="453"/>
      <c r="D105" s="157"/>
      <c r="E105" s="157"/>
      <c r="F105" s="179">
        <v>6.3455729353849968</v>
      </c>
      <c r="G105" s="179">
        <v>21.631713488996152</v>
      </c>
      <c r="H105" s="179">
        <f t="shared" si="8"/>
        <v>27.977286424381148</v>
      </c>
    </row>
    <row r="106" spans="2:8" x14ac:dyDescent="0.2">
      <c r="B106" s="157">
        <v>43304</v>
      </c>
      <c r="C106" s="453"/>
      <c r="D106" s="157"/>
      <c r="E106" s="157"/>
      <c r="F106" s="179">
        <v>6.7494844737462119</v>
      </c>
      <c r="G106" s="179">
        <v>24.280296159146971</v>
      </c>
      <c r="H106" s="179">
        <f t="shared" si="8"/>
        <v>31.029780632893182</v>
      </c>
    </row>
    <row r="107" spans="2:8" x14ac:dyDescent="0.2">
      <c r="B107" s="157">
        <v>43305</v>
      </c>
      <c r="C107" s="453"/>
      <c r="D107" s="157"/>
      <c r="E107" s="157"/>
      <c r="F107" s="179">
        <v>6.7280071319296946</v>
      </c>
      <c r="G107" s="179">
        <v>28.881747176027325</v>
      </c>
      <c r="H107" s="179">
        <f t="shared" si="8"/>
        <v>35.609754307957019</v>
      </c>
    </row>
    <row r="108" spans="2:8" x14ac:dyDescent="0.2">
      <c r="B108" s="157">
        <v>43306</v>
      </c>
      <c r="C108" s="453"/>
      <c r="D108" s="157"/>
      <c r="E108" s="157"/>
      <c r="F108" s="179">
        <v>7.116078038063856</v>
      </c>
      <c r="G108" s="179">
        <v>26.970140445317753</v>
      </c>
      <c r="H108" s="179">
        <f t="shared" si="8"/>
        <v>34.086218483381607</v>
      </c>
    </row>
    <row r="109" spans="2:8" x14ac:dyDescent="0.2">
      <c r="B109" s="157">
        <v>43307</v>
      </c>
      <c r="C109" s="453"/>
      <c r="D109" s="157"/>
      <c r="E109" s="157"/>
      <c r="F109" s="179">
        <v>10.598142751353331</v>
      </c>
      <c r="G109" s="179">
        <v>13.394540002793718</v>
      </c>
      <c r="H109" s="179">
        <f t="shared" si="8"/>
        <v>23.992682754147047</v>
      </c>
    </row>
    <row r="110" spans="2:8" x14ac:dyDescent="0.2">
      <c r="B110" s="157">
        <v>43308</v>
      </c>
      <c r="C110" s="453"/>
      <c r="D110" s="157"/>
      <c r="E110" s="157"/>
      <c r="F110" s="179">
        <v>8.5726450493611459</v>
      </c>
      <c r="G110" s="179">
        <v>20.705420773463956</v>
      </c>
      <c r="H110" s="179">
        <f t="shared" si="8"/>
        <v>29.278065822825102</v>
      </c>
    </row>
    <row r="111" spans="2:8" x14ac:dyDescent="0.2">
      <c r="B111" s="157">
        <v>43311</v>
      </c>
      <c r="C111" s="453"/>
      <c r="D111" s="157"/>
      <c r="E111" s="157"/>
      <c r="F111" s="179">
        <v>20.58188163222728</v>
      </c>
      <c r="G111" s="179">
        <v>20.069985111568407</v>
      </c>
      <c r="H111" s="179">
        <f t="shared" si="8"/>
        <v>40.651866743795686</v>
      </c>
    </row>
    <row r="112" spans="2:8" x14ac:dyDescent="0.2">
      <c r="B112" s="157">
        <v>43312</v>
      </c>
      <c r="C112" s="453"/>
      <c r="D112" s="157"/>
      <c r="E112" s="157"/>
      <c r="F112" s="179">
        <v>10.860124341306911</v>
      </c>
      <c r="G112" s="179">
        <v>19.900011636218562</v>
      </c>
      <c r="H112" s="179">
        <f t="shared" si="8"/>
        <v>30.760135977525472</v>
      </c>
    </row>
    <row r="113" spans="2:8" x14ac:dyDescent="0.2">
      <c r="B113" s="157">
        <v>43313</v>
      </c>
      <c r="C113" s="453"/>
      <c r="D113" s="157"/>
      <c r="E113" s="157"/>
      <c r="F113" s="179">
        <v>9.147692604129869</v>
      </c>
      <c r="G113" s="179">
        <v>19.922765663637239</v>
      </c>
      <c r="H113" s="179">
        <f t="shared" si="8"/>
        <v>29.070458267767108</v>
      </c>
    </row>
    <row r="114" spans="2:8" x14ac:dyDescent="0.2">
      <c r="B114" s="157">
        <v>43314</v>
      </c>
      <c r="C114" s="453"/>
      <c r="D114" s="157"/>
      <c r="E114" s="157"/>
      <c r="F114" s="179">
        <v>8.4921887969369791</v>
      </c>
      <c r="G114" s="179">
        <v>19.848544251710411</v>
      </c>
      <c r="H114" s="179">
        <f t="shared" si="8"/>
        <v>28.34073304864739</v>
      </c>
    </row>
    <row r="115" spans="2:8" x14ac:dyDescent="0.2">
      <c r="B115" s="157">
        <v>43315</v>
      </c>
      <c r="C115" s="453"/>
      <c r="D115" s="157"/>
      <c r="E115" s="157"/>
      <c r="F115" s="179">
        <v>8.2782419843866588</v>
      </c>
      <c r="G115" s="179">
        <v>20.719498778873394</v>
      </c>
      <c r="H115" s="179">
        <f t="shared" si="8"/>
        <v>28.997740763260055</v>
      </c>
    </row>
    <row r="116" spans="2:8" x14ac:dyDescent="0.2">
      <c r="B116" s="157">
        <v>43339</v>
      </c>
      <c r="C116" s="453"/>
      <c r="D116" s="157"/>
      <c r="E116" s="157"/>
      <c r="F116" s="179">
        <v>7.5012515153891162</v>
      </c>
      <c r="G116" s="179">
        <v>25.39420221674035</v>
      </c>
      <c r="H116" s="179">
        <f t="shared" si="8"/>
        <v>32.895453732129468</v>
      </c>
    </row>
    <row r="117" spans="2:8" x14ac:dyDescent="0.2">
      <c r="B117" s="157">
        <v>43340</v>
      </c>
      <c r="C117" s="453"/>
      <c r="D117" s="157"/>
      <c r="E117" s="157"/>
      <c r="F117" s="179">
        <v>8.1902077157251103</v>
      </c>
      <c r="G117" s="179">
        <v>22.187045827443836</v>
      </c>
      <c r="H117" s="179">
        <f t="shared" si="8"/>
        <v>30.377253543168948</v>
      </c>
    </row>
    <row r="118" spans="2:8" x14ac:dyDescent="0.2">
      <c r="B118" s="157">
        <v>43341</v>
      </c>
      <c r="C118" s="453"/>
      <c r="D118" s="157"/>
      <c r="E118" s="157"/>
      <c r="F118" s="179">
        <v>9.2215459841864345</v>
      </c>
      <c r="G118" s="179">
        <v>15.852580108198087</v>
      </c>
      <c r="H118" s="179">
        <f t="shared" si="8"/>
        <v>25.074126092384521</v>
      </c>
    </row>
    <row r="119" spans="2:8" x14ac:dyDescent="0.2">
      <c r="B119" s="157">
        <v>43346</v>
      </c>
      <c r="C119" s="453"/>
      <c r="D119" s="157"/>
      <c r="E119" s="157"/>
      <c r="F119" s="179">
        <v>7.7866482906988379</v>
      </c>
      <c r="G119" s="179">
        <v>24.510067565296314</v>
      </c>
      <c r="H119" s="179">
        <f t="shared" si="8"/>
        <v>32.296715855995153</v>
      </c>
    </row>
    <row r="120" spans="2:8" x14ac:dyDescent="0.2">
      <c r="B120" s="157">
        <v>43347</v>
      </c>
      <c r="C120" s="453"/>
      <c r="D120" s="157"/>
      <c r="E120" s="157"/>
      <c r="F120" s="179">
        <v>7.7099933218121812</v>
      </c>
      <c r="G120" s="179">
        <v>22.777208517493285</v>
      </c>
      <c r="H120" s="179">
        <f t="shared" si="8"/>
        <v>30.487201839305467</v>
      </c>
    </row>
    <row r="121" spans="2:8" x14ac:dyDescent="0.2">
      <c r="B121" s="157">
        <v>43348</v>
      </c>
      <c r="C121" s="453"/>
      <c r="D121" s="157"/>
      <c r="E121" s="157"/>
      <c r="F121" s="179">
        <v>10.902621964198186</v>
      </c>
      <c r="G121" s="179">
        <v>19.746259009523584</v>
      </c>
      <c r="H121" s="179">
        <f t="shared" si="8"/>
        <v>30.64888097372177</v>
      </c>
    </row>
    <row r="122" spans="2:8" x14ac:dyDescent="0.2">
      <c r="B122" s="157">
        <v>43349</v>
      </c>
      <c r="C122" s="453"/>
      <c r="D122" s="157"/>
      <c r="E122" s="157"/>
      <c r="F122" s="179">
        <v>8.3335960535550981</v>
      </c>
      <c r="G122" s="179">
        <v>25.720586258792142</v>
      </c>
      <c r="H122" s="179">
        <f t="shared" si="8"/>
        <v>34.054182312347237</v>
      </c>
    </row>
    <row r="123" spans="2:8" x14ac:dyDescent="0.2">
      <c r="B123" s="157">
        <v>43350</v>
      </c>
      <c r="C123" s="453"/>
      <c r="D123" s="157"/>
      <c r="E123" s="157"/>
      <c r="F123" s="179">
        <v>8.2407755102767215</v>
      </c>
      <c r="G123" s="179">
        <v>20.665562083000385</v>
      </c>
      <c r="H123" s="179">
        <f t="shared" si="8"/>
        <v>28.906337593277108</v>
      </c>
    </row>
    <row r="124" spans="2:8" x14ac:dyDescent="0.2">
      <c r="B124" s="157">
        <v>43351</v>
      </c>
      <c r="C124" s="453"/>
      <c r="D124" s="157"/>
      <c r="E124" s="157"/>
      <c r="F124" s="179">
        <v>9.3588920697299898</v>
      </c>
      <c r="G124" s="179">
        <v>20.184996318187366</v>
      </c>
      <c r="H124" s="179">
        <f t="shared" si="8"/>
        <v>29.543888387917356</v>
      </c>
    </row>
    <row r="125" spans="2:8" x14ac:dyDescent="0.2">
      <c r="B125" s="157">
        <v>43353</v>
      </c>
      <c r="C125" s="453"/>
      <c r="D125" s="157"/>
      <c r="E125" s="157"/>
      <c r="F125" s="179">
        <v>7.0768687471057152</v>
      </c>
      <c r="G125" s="179">
        <v>25.319745070145689</v>
      </c>
      <c r="H125" s="179">
        <f t="shared" si="8"/>
        <v>32.396613817251406</v>
      </c>
    </row>
    <row r="126" spans="2:8" x14ac:dyDescent="0.2">
      <c r="B126" s="157">
        <v>43354</v>
      </c>
      <c r="C126" s="453"/>
      <c r="D126" s="157"/>
      <c r="E126" s="157"/>
      <c r="F126" s="179">
        <v>8.1346757432031023</v>
      </c>
      <c r="G126" s="179">
        <v>23.594860541271501</v>
      </c>
      <c r="H126" s="179">
        <f t="shared" si="8"/>
        <v>31.729536284474605</v>
      </c>
    </row>
    <row r="127" spans="2:8" x14ac:dyDescent="0.2">
      <c r="B127" s="157">
        <v>43355</v>
      </c>
      <c r="C127" s="453"/>
      <c r="D127" s="157"/>
      <c r="E127" s="157"/>
      <c r="F127" s="179">
        <v>8.4663853108586977</v>
      </c>
      <c r="G127" s="179">
        <v>24.635266456354611</v>
      </c>
      <c r="H127" s="179">
        <f t="shared" si="8"/>
        <v>33.101651767213312</v>
      </c>
    </row>
    <row r="128" spans="2:8" x14ac:dyDescent="0.2">
      <c r="B128" s="157">
        <v>43356</v>
      </c>
      <c r="C128" s="453"/>
      <c r="D128" s="157"/>
      <c r="E128" s="157"/>
      <c r="F128" s="179">
        <v>8.3906747644954276</v>
      </c>
      <c r="G128" s="179">
        <v>23.62412396298863</v>
      </c>
      <c r="H128" s="179">
        <f t="shared" si="8"/>
        <v>32.014798727484056</v>
      </c>
    </row>
    <row r="129" spans="2:8" x14ac:dyDescent="0.2">
      <c r="B129" s="157">
        <v>43357</v>
      </c>
      <c r="C129" s="453"/>
      <c r="D129" s="157"/>
      <c r="E129" s="157"/>
      <c r="F129" s="179">
        <v>5.5067779839436328</v>
      </c>
      <c r="G129" s="179">
        <v>24.718405492405747</v>
      </c>
      <c r="H129" s="179">
        <f t="shared" si="8"/>
        <v>30.225183476349379</v>
      </c>
    </row>
    <row r="130" spans="2:8" x14ac:dyDescent="0.2">
      <c r="B130" s="157">
        <v>43360</v>
      </c>
      <c r="C130" s="453"/>
      <c r="D130" s="157"/>
      <c r="E130" s="157"/>
      <c r="F130" s="179">
        <v>6.1959119060391101</v>
      </c>
      <c r="G130" s="179">
        <v>24.424279481879669</v>
      </c>
      <c r="H130" s="179">
        <f t="shared" si="8"/>
        <v>30.62019138791878</v>
      </c>
    </row>
    <row r="131" spans="2:8" x14ac:dyDescent="0.2">
      <c r="B131" s="157">
        <v>43361</v>
      </c>
      <c r="C131" s="453"/>
      <c r="D131" s="157"/>
      <c r="E131" s="157"/>
      <c r="F131" s="179">
        <v>11.984948494849482</v>
      </c>
      <c r="G131" s="179">
        <v>27.169383605027168</v>
      </c>
      <c r="H131" s="179">
        <f t="shared" si="8"/>
        <v>39.154332099876648</v>
      </c>
    </row>
    <row r="132" spans="2:8" x14ac:dyDescent="0.2">
      <c r="B132" s="157">
        <v>43362</v>
      </c>
      <c r="C132" s="453"/>
      <c r="D132" s="157"/>
      <c r="E132" s="157"/>
      <c r="F132" s="179">
        <v>5.7395747089293545</v>
      </c>
      <c r="G132" s="179">
        <v>26.578301780363798</v>
      </c>
      <c r="H132" s="179">
        <f t="shared" ref="H132:H195" si="16">SUM(F132:G132)</f>
        <v>32.317876489293155</v>
      </c>
    </row>
    <row r="133" spans="2:8" x14ac:dyDescent="0.2">
      <c r="B133" s="157">
        <v>43363</v>
      </c>
      <c r="C133" s="453"/>
      <c r="D133" s="157"/>
      <c r="E133" s="157"/>
      <c r="F133" s="179">
        <v>6.5940895397554362</v>
      </c>
      <c r="G133" s="179">
        <v>26.452639649337474</v>
      </c>
      <c r="H133" s="179">
        <f t="shared" si="16"/>
        <v>33.046729189092908</v>
      </c>
    </row>
    <row r="134" spans="2:8" x14ac:dyDescent="0.2">
      <c r="B134" s="157">
        <v>43364</v>
      </c>
      <c r="C134" s="453"/>
      <c r="D134" s="157"/>
      <c r="E134" s="157"/>
      <c r="F134" s="179">
        <v>5.7561131419242679</v>
      </c>
      <c r="G134" s="179">
        <v>24.452567697057884</v>
      </c>
      <c r="H134" s="179">
        <f t="shared" si="16"/>
        <v>30.208680838982151</v>
      </c>
    </row>
    <row r="135" spans="2:8" x14ac:dyDescent="0.2">
      <c r="B135" s="157">
        <v>43365</v>
      </c>
      <c r="C135" s="453"/>
      <c r="D135" s="157"/>
      <c r="E135" s="157"/>
      <c r="F135" s="179">
        <v>5.448909025873375</v>
      </c>
      <c r="G135" s="179">
        <v>24.357973361231092</v>
      </c>
      <c r="H135" s="179">
        <f t="shared" si="16"/>
        <v>29.806882387104466</v>
      </c>
    </row>
    <row r="136" spans="2:8" x14ac:dyDescent="0.2">
      <c r="B136" s="157">
        <v>43367</v>
      </c>
      <c r="C136" s="453"/>
      <c r="D136" s="157"/>
      <c r="E136" s="157"/>
      <c r="F136" s="179">
        <v>6.2382455241839025</v>
      </c>
      <c r="G136" s="179">
        <v>23.185889032660693</v>
      </c>
      <c r="H136" s="179">
        <f t="shared" si="16"/>
        <v>29.424134556844596</v>
      </c>
    </row>
    <row r="137" spans="2:8" x14ac:dyDescent="0.2">
      <c r="B137" s="157">
        <v>43368</v>
      </c>
      <c r="C137" s="453"/>
      <c r="D137" s="157"/>
      <c r="E137" s="157"/>
      <c r="F137" s="179">
        <v>10.888608923884517</v>
      </c>
      <c r="G137" s="179">
        <v>21.474015748031498</v>
      </c>
      <c r="H137" s="179">
        <f t="shared" si="16"/>
        <v>32.362624671916016</v>
      </c>
    </row>
    <row r="138" spans="2:8" x14ac:dyDescent="0.2">
      <c r="B138" s="157">
        <v>43369</v>
      </c>
      <c r="C138" s="453"/>
      <c r="D138" s="157"/>
      <c r="E138" s="157"/>
      <c r="F138" s="179">
        <v>12.921356537521413</v>
      </c>
      <c r="G138" s="179">
        <v>18.066675448739527</v>
      </c>
      <c r="H138" s="179">
        <f t="shared" si="16"/>
        <v>30.988031986260943</v>
      </c>
    </row>
    <row r="139" spans="2:8" x14ac:dyDescent="0.2">
      <c r="B139" s="157">
        <v>43370</v>
      </c>
      <c r="C139" s="453"/>
      <c r="D139" s="157"/>
      <c r="E139" s="157"/>
      <c r="F139" s="179">
        <v>10.357139636999698</v>
      </c>
      <c r="G139" s="179">
        <v>19.428089695155489</v>
      </c>
      <c r="H139" s="179">
        <f t="shared" si="16"/>
        <v>29.785229332155186</v>
      </c>
    </row>
    <row r="140" spans="2:8" x14ac:dyDescent="0.2">
      <c r="B140" s="157">
        <v>43371</v>
      </c>
      <c r="C140" s="453"/>
      <c r="D140" s="157"/>
      <c r="E140" s="157"/>
      <c r="F140" s="179">
        <v>10.946596877103167</v>
      </c>
      <c r="G140" s="179">
        <v>15.964215705002925</v>
      </c>
      <c r="H140" s="179">
        <f t="shared" si="16"/>
        <v>26.91081258210609</v>
      </c>
    </row>
    <row r="141" spans="2:8" x14ac:dyDescent="0.2">
      <c r="B141" s="157">
        <v>43374</v>
      </c>
      <c r="C141" s="453"/>
      <c r="D141" s="157"/>
      <c r="E141" s="157"/>
      <c r="F141" s="179">
        <v>10.063048669449728</v>
      </c>
      <c r="G141" s="179">
        <v>19.47465168616537</v>
      </c>
      <c r="H141" s="179">
        <f t="shared" si="16"/>
        <v>29.537700355615097</v>
      </c>
    </row>
    <row r="142" spans="2:8" x14ac:dyDescent="0.2">
      <c r="B142" s="157">
        <v>43375</v>
      </c>
      <c r="C142" s="453"/>
      <c r="D142" s="157"/>
      <c r="E142" s="157"/>
      <c r="F142" s="179">
        <v>9.8770256382201342</v>
      </c>
      <c r="G142" s="179">
        <v>18.104233178459364</v>
      </c>
      <c r="H142" s="179">
        <f t="shared" si="16"/>
        <v>27.9812588166795</v>
      </c>
    </row>
    <row r="143" spans="2:8" x14ac:dyDescent="0.2">
      <c r="B143" s="157">
        <v>43376</v>
      </c>
      <c r="C143" s="453"/>
      <c r="D143" s="157"/>
      <c r="E143" s="157"/>
      <c r="F143" s="179">
        <v>9.7380372074802732</v>
      </c>
      <c r="G143" s="179">
        <v>24.02554000924836</v>
      </c>
      <c r="H143" s="179">
        <f t="shared" si="16"/>
        <v>33.763577216728635</v>
      </c>
    </row>
    <row r="144" spans="2:8" x14ac:dyDescent="0.2">
      <c r="B144" s="157">
        <v>43377</v>
      </c>
      <c r="C144" s="453"/>
      <c r="D144" s="157"/>
      <c r="E144" s="157"/>
      <c r="F144" s="179">
        <v>10.638494113117961</v>
      </c>
      <c r="G144" s="179">
        <v>22.350502069231016</v>
      </c>
      <c r="H144" s="179">
        <f t="shared" si="16"/>
        <v>32.988996182348977</v>
      </c>
    </row>
    <row r="145" spans="2:8" x14ac:dyDescent="0.2">
      <c r="B145" s="157">
        <v>43378</v>
      </c>
      <c r="C145" s="453"/>
      <c r="D145" s="157"/>
      <c r="E145" s="157"/>
      <c r="F145" s="179">
        <v>9.5291774088576791</v>
      </c>
      <c r="G145" s="179">
        <v>18.260825791326422</v>
      </c>
      <c r="H145" s="179">
        <f t="shared" si="16"/>
        <v>27.790003200184103</v>
      </c>
    </row>
    <row r="146" spans="2:8" x14ac:dyDescent="0.2">
      <c r="B146" s="157">
        <v>43381</v>
      </c>
      <c r="C146" s="453"/>
      <c r="D146" s="157"/>
      <c r="E146" s="157"/>
      <c r="F146" s="179">
        <v>10.159048106336884</v>
      </c>
      <c r="G146" s="179">
        <v>21.034048559930618</v>
      </c>
      <c r="H146" s="179">
        <f t="shared" si="16"/>
        <v>31.1930966662675</v>
      </c>
    </row>
    <row r="147" spans="2:8" x14ac:dyDescent="0.2">
      <c r="B147" s="157">
        <v>43382</v>
      </c>
      <c r="C147" s="453"/>
      <c r="D147" s="157"/>
      <c r="E147" s="157"/>
      <c r="F147" s="179">
        <v>10.271856557773546</v>
      </c>
      <c r="G147" s="179">
        <v>23.711395616326445</v>
      </c>
      <c r="H147" s="179">
        <f t="shared" si="16"/>
        <v>33.983252174099988</v>
      </c>
    </row>
    <row r="148" spans="2:8" x14ac:dyDescent="0.2">
      <c r="B148" s="157">
        <v>43383</v>
      </c>
      <c r="C148" s="453"/>
      <c r="D148" s="157"/>
      <c r="E148" s="157"/>
      <c r="F148" s="179">
        <v>9.3855723165342084</v>
      </c>
      <c r="G148" s="179">
        <v>20.093743455553902</v>
      </c>
      <c r="H148" s="179">
        <f t="shared" si="16"/>
        <v>29.47931577208811</v>
      </c>
    </row>
    <row r="149" spans="2:8" x14ac:dyDescent="0.2">
      <c r="B149" s="157">
        <v>43384</v>
      </c>
      <c r="C149" s="453"/>
      <c r="D149" s="157"/>
      <c r="E149" s="157"/>
      <c r="F149" s="179">
        <v>8.8561805668240527</v>
      </c>
      <c r="G149" s="179">
        <v>23.645372836613621</v>
      </c>
      <c r="H149" s="179">
        <f t="shared" si="16"/>
        <v>32.501553403437676</v>
      </c>
    </row>
    <row r="150" spans="2:8" x14ac:dyDescent="0.2">
      <c r="B150" s="157">
        <v>43385</v>
      </c>
      <c r="C150" s="453"/>
      <c r="D150" s="157"/>
      <c r="E150" s="157"/>
      <c r="F150" s="179">
        <v>8.1690935134952181</v>
      </c>
      <c r="G150" s="179">
        <v>19.219273412210555</v>
      </c>
      <c r="H150" s="179">
        <f t="shared" si="16"/>
        <v>27.388366925705775</v>
      </c>
    </row>
    <row r="151" spans="2:8" x14ac:dyDescent="0.2">
      <c r="B151" s="157">
        <v>43388</v>
      </c>
      <c r="C151" s="453"/>
      <c r="D151" s="157"/>
      <c r="E151" s="157"/>
      <c r="F151" s="179">
        <v>7.7686854566450956</v>
      </c>
      <c r="G151" s="179">
        <v>25.072336444122747</v>
      </c>
      <c r="H151" s="179">
        <f t="shared" si="16"/>
        <v>32.841021900767842</v>
      </c>
    </row>
    <row r="152" spans="2:8" x14ac:dyDescent="0.2">
      <c r="B152" s="157">
        <v>43389</v>
      </c>
      <c r="C152" s="453"/>
      <c r="D152" s="157"/>
      <c r="E152" s="157"/>
      <c r="F152" s="179">
        <v>6.8896768440273446</v>
      </c>
      <c r="G152" s="179">
        <v>21.850184721219584</v>
      </c>
      <c r="H152" s="179">
        <f t="shared" si="16"/>
        <v>28.73986156524693</v>
      </c>
    </row>
    <row r="153" spans="2:8" x14ac:dyDescent="0.2">
      <c r="B153" s="157">
        <v>43390</v>
      </c>
      <c r="C153" s="453"/>
      <c r="D153" s="157"/>
      <c r="E153" s="157"/>
      <c r="F153" s="179">
        <v>8.2230242043473911</v>
      </c>
      <c r="G153" s="179">
        <v>26.691516404778525</v>
      </c>
      <c r="H153" s="179">
        <f t="shared" si="16"/>
        <v>34.914540609125915</v>
      </c>
    </row>
    <row r="154" spans="2:8" x14ac:dyDescent="0.2">
      <c r="B154" s="157">
        <v>43391</v>
      </c>
      <c r="C154" s="453"/>
      <c r="D154" s="157"/>
      <c r="E154" s="157"/>
      <c r="F154" s="179">
        <v>7.0815672956088092</v>
      </c>
      <c r="G154" s="179">
        <v>20.832113434798863</v>
      </c>
      <c r="H154" s="179">
        <f t="shared" si="16"/>
        <v>27.913680730407673</v>
      </c>
    </row>
    <row r="155" spans="2:8" x14ac:dyDescent="0.2">
      <c r="B155" s="157">
        <v>43392</v>
      </c>
      <c r="C155" s="453"/>
      <c r="D155" s="157"/>
      <c r="E155" s="157"/>
      <c r="F155" s="179">
        <v>7.1958533440197181</v>
      </c>
      <c r="G155" s="179">
        <v>19.734060344446757</v>
      </c>
      <c r="H155" s="179">
        <f t="shared" si="16"/>
        <v>26.929913688466474</v>
      </c>
    </row>
    <row r="156" spans="2:8" x14ac:dyDescent="0.2">
      <c r="B156" s="157">
        <v>43395</v>
      </c>
      <c r="C156" s="453"/>
      <c r="D156" s="157"/>
      <c r="E156" s="157"/>
      <c r="F156" s="179">
        <v>6.6180899081699609</v>
      </c>
      <c r="G156" s="179">
        <v>24.896293639568796</v>
      </c>
      <c r="H156" s="179">
        <f t="shared" si="16"/>
        <v>31.514383547738756</v>
      </c>
    </row>
    <row r="157" spans="2:8" x14ac:dyDescent="0.2">
      <c r="B157" s="157">
        <v>43396</v>
      </c>
      <c r="C157" s="453"/>
      <c r="D157" s="157"/>
      <c r="E157" s="157"/>
      <c r="F157" s="179">
        <v>7.2593796490095261</v>
      </c>
      <c r="G157" s="179">
        <v>27.020433170746024</v>
      </c>
      <c r="H157" s="179">
        <f t="shared" si="16"/>
        <v>34.279812819755549</v>
      </c>
    </row>
    <row r="158" spans="2:8" x14ac:dyDescent="0.2">
      <c r="B158" s="157">
        <v>43397</v>
      </c>
      <c r="C158" s="453"/>
      <c r="D158" s="157"/>
      <c r="E158" s="157"/>
      <c r="F158" s="179">
        <v>8.6485904179332369</v>
      </c>
      <c r="G158" s="179">
        <v>15.732800007494038</v>
      </c>
      <c r="H158" s="179">
        <f t="shared" si="16"/>
        <v>24.381390425427277</v>
      </c>
    </row>
    <row r="159" spans="2:8" x14ac:dyDescent="0.2">
      <c r="B159" s="157">
        <v>43398</v>
      </c>
      <c r="C159" s="453"/>
      <c r="D159" s="157"/>
      <c r="E159" s="157"/>
      <c r="F159" s="179">
        <v>7.3075382549265155</v>
      </c>
      <c r="G159" s="179">
        <v>25.926174289862058</v>
      </c>
      <c r="H159" s="179">
        <f t="shared" si="16"/>
        <v>33.233712544788574</v>
      </c>
    </row>
    <row r="160" spans="2:8" x14ac:dyDescent="0.2">
      <c r="B160" s="157">
        <v>43399</v>
      </c>
      <c r="C160" s="453"/>
      <c r="D160" s="157"/>
      <c r="E160" s="157"/>
      <c r="F160" s="179">
        <v>7.4468683332806176</v>
      </c>
      <c r="G160" s="179">
        <v>22.010058728635745</v>
      </c>
      <c r="H160" s="179">
        <f t="shared" si="16"/>
        <v>29.45692706191636</v>
      </c>
    </row>
    <row r="161" spans="2:8" x14ac:dyDescent="0.2">
      <c r="B161" s="157">
        <v>43400</v>
      </c>
      <c r="C161" s="453"/>
      <c r="D161" s="157"/>
      <c r="E161" s="157"/>
      <c r="F161" s="179">
        <v>6.0668692033245968</v>
      </c>
      <c r="G161" s="179">
        <v>22.466318581868823</v>
      </c>
      <c r="H161" s="179">
        <f t="shared" si="16"/>
        <v>28.533187785193419</v>
      </c>
    </row>
    <row r="162" spans="2:8" x14ac:dyDescent="0.2">
      <c r="B162" s="157">
        <v>43402</v>
      </c>
      <c r="C162" s="453"/>
      <c r="D162" s="157"/>
      <c r="E162" s="157"/>
      <c r="F162" s="179">
        <v>8.0386376510160051</v>
      </c>
      <c r="G162" s="179">
        <v>22.871833902995505</v>
      </c>
      <c r="H162" s="179">
        <f t="shared" si="16"/>
        <v>30.910471554011508</v>
      </c>
    </row>
    <row r="163" spans="2:8" x14ac:dyDescent="0.2">
      <c r="B163" s="157">
        <v>43403</v>
      </c>
      <c r="C163" s="453"/>
      <c r="D163" s="157"/>
      <c r="E163" s="157"/>
      <c r="F163" s="179">
        <v>8.2398004632104005</v>
      </c>
      <c r="G163" s="179">
        <v>25.244498204356429</v>
      </c>
      <c r="H163" s="179">
        <f t="shared" si="16"/>
        <v>33.484298667566833</v>
      </c>
    </row>
    <row r="164" spans="2:8" x14ac:dyDescent="0.2">
      <c r="B164" s="157">
        <v>43404</v>
      </c>
      <c r="C164" s="453"/>
      <c r="D164" s="157"/>
      <c r="E164" s="157"/>
      <c r="F164" s="179">
        <v>7.2161686521042254</v>
      </c>
      <c r="G164" s="179">
        <v>22.289404276350737</v>
      </c>
      <c r="H164" s="179">
        <f t="shared" si="16"/>
        <v>29.505572928454963</v>
      </c>
    </row>
    <row r="165" spans="2:8" x14ac:dyDescent="0.2">
      <c r="B165" s="157">
        <v>43409</v>
      </c>
      <c r="C165" s="453"/>
      <c r="D165" s="157"/>
      <c r="E165" s="157"/>
      <c r="F165" s="179">
        <v>6.5123773671001572</v>
      </c>
      <c r="G165" s="179">
        <v>23.927675108373261</v>
      </c>
      <c r="H165" s="179">
        <f t="shared" si="16"/>
        <v>30.440052475473419</v>
      </c>
    </row>
    <row r="166" spans="2:8" x14ac:dyDescent="0.2">
      <c r="B166" s="157">
        <v>43410</v>
      </c>
      <c r="C166" s="453"/>
      <c r="D166" s="157"/>
      <c r="E166" s="157"/>
      <c r="F166" s="179">
        <v>9.8085737774415378</v>
      </c>
      <c r="G166" s="179">
        <v>20.318395701634607</v>
      </c>
      <c r="H166" s="179">
        <f t="shared" si="16"/>
        <v>30.126969479076145</v>
      </c>
    </row>
    <row r="167" spans="2:8" x14ac:dyDescent="0.2">
      <c r="B167" s="157">
        <v>43411</v>
      </c>
      <c r="C167" s="453"/>
      <c r="D167" s="157"/>
      <c r="E167" s="157"/>
      <c r="F167" s="179">
        <v>7.6807532561796874</v>
      </c>
      <c r="G167" s="179">
        <v>17.98207589015686</v>
      </c>
      <c r="H167" s="179">
        <f t="shared" si="16"/>
        <v>25.662829146336549</v>
      </c>
    </row>
    <row r="168" spans="2:8" x14ac:dyDescent="0.2">
      <c r="B168" s="157">
        <v>43412</v>
      </c>
      <c r="C168" s="453"/>
      <c r="D168" s="157"/>
      <c r="E168" s="157"/>
      <c r="F168" s="179">
        <v>7.3397126338827983</v>
      </c>
      <c r="G168" s="179">
        <v>18.485903585448266</v>
      </c>
      <c r="H168" s="179">
        <f t="shared" si="16"/>
        <v>25.825616219331064</v>
      </c>
    </row>
    <row r="169" spans="2:8" x14ac:dyDescent="0.2">
      <c r="B169" s="157">
        <v>43413</v>
      </c>
      <c r="C169" s="453"/>
      <c r="D169" s="157"/>
      <c r="E169" s="157"/>
      <c r="F169" s="179">
        <v>15.991739969963527</v>
      </c>
      <c r="G169" s="179">
        <v>9.1048058356575829</v>
      </c>
      <c r="H169" s="179">
        <f t="shared" si="16"/>
        <v>25.096545805621112</v>
      </c>
    </row>
    <row r="170" spans="2:8" x14ac:dyDescent="0.2">
      <c r="B170" s="157">
        <v>43416</v>
      </c>
      <c r="C170" s="453"/>
      <c r="D170" s="157"/>
      <c r="E170" s="157"/>
      <c r="F170" s="179">
        <v>6.7540825883664937</v>
      </c>
      <c r="G170" s="179">
        <v>22.449225027970421</v>
      </c>
      <c r="H170" s="179">
        <f t="shared" si="16"/>
        <v>29.203307616336915</v>
      </c>
    </row>
    <row r="171" spans="2:8" x14ac:dyDescent="0.2">
      <c r="B171" s="157">
        <v>43417</v>
      </c>
      <c r="C171" s="453"/>
      <c r="D171" s="157"/>
      <c r="E171" s="157"/>
      <c r="F171" s="179">
        <v>6.5142214147234734</v>
      </c>
      <c r="G171" s="179">
        <v>22.295207686050222</v>
      </c>
      <c r="H171" s="179">
        <f t="shared" si="16"/>
        <v>28.809429100773695</v>
      </c>
    </row>
    <row r="172" spans="2:8" x14ac:dyDescent="0.2">
      <c r="B172" s="157">
        <v>43418</v>
      </c>
      <c r="C172" s="453"/>
      <c r="D172" s="157"/>
      <c r="E172" s="157"/>
      <c r="F172" s="179">
        <v>8.2119150317178171</v>
      </c>
      <c r="G172" s="179">
        <v>24.951602495160248</v>
      </c>
      <c r="H172" s="179">
        <f t="shared" si="16"/>
        <v>33.163517526878067</v>
      </c>
    </row>
    <row r="173" spans="2:8" x14ac:dyDescent="0.2">
      <c r="B173" s="157">
        <v>43419</v>
      </c>
      <c r="C173" s="453"/>
      <c r="D173" s="157"/>
      <c r="E173" s="157"/>
      <c r="F173" s="179">
        <v>8.0333889415633521</v>
      </c>
      <c r="G173" s="179">
        <v>18.456731596276249</v>
      </c>
      <c r="H173" s="179">
        <f t="shared" si="16"/>
        <v>26.490120537839601</v>
      </c>
    </row>
    <row r="174" spans="2:8" x14ac:dyDescent="0.2">
      <c r="B174" s="157">
        <v>43420</v>
      </c>
      <c r="C174" s="453"/>
      <c r="D174" s="157"/>
      <c r="E174" s="157"/>
      <c r="F174" s="179">
        <v>7.3598027585886063</v>
      </c>
      <c r="G174" s="179">
        <v>20.059079385016165</v>
      </c>
      <c r="H174" s="179">
        <f t="shared" si="16"/>
        <v>27.418882143604772</v>
      </c>
    </row>
    <row r="175" spans="2:8" x14ac:dyDescent="0.2">
      <c r="B175" s="157">
        <v>43423</v>
      </c>
      <c r="C175" s="453"/>
      <c r="D175" s="157"/>
      <c r="E175" s="157"/>
      <c r="F175" s="179">
        <v>9.2733503116135605</v>
      </c>
      <c r="G175" s="179">
        <v>20.068534277491356</v>
      </c>
      <c r="H175" s="179">
        <f t="shared" si="16"/>
        <v>29.341884589104914</v>
      </c>
    </row>
    <row r="176" spans="2:8" x14ac:dyDescent="0.2">
      <c r="B176" s="157">
        <v>43424</v>
      </c>
      <c r="C176" s="453"/>
      <c r="D176" s="157"/>
      <c r="E176" s="157"/>
      <c r="F176" s="179">
        <v>9.1388033017611914</v>
      </c>
      <c r="G176" s="179">
        <v>21.159039902620869</v>
      </c>
      <c r="H176" s="179">
        <f t="shared" si="16"/>
        <v>30.297843204382062</v>
      </c>
    </row>
    <row r="177" spans="2:8" x14ac:dyDescent="0.2">
      <c r="B177" s="157">
        <v>43425</v>
      </c>
      <c r="C177" s="453"/>
      <c r="D177" s="157"/>
      <c r="E177" s="157"/>
      <c r="F177" s="179">
        <v>7.7703285877439976</v>
      </c>
      <c r="G177" s="179">
        <v>22.618414514005739</v>
      </c>
      <c r="H177" s="179">
        <f t="shared" si="16"/>
        <v>30.388743101749736</v>
      </c>
    </row>
    <row r="178" spans="2:8" x14ac:dyDescent="0.2">
      <c r="B178" s="157">
        <v>43426</v>
      </c>
      <c r="C178" s="453"/>
      <c r="D178" s="157"/>
      <c r="E178" s="157"/>
      <c r="F178" s="179">
        <v>7.6964534383688319</v>
      </c>
      <c r="G178" s="179">
        <v>15.811801002699577</v>
      </c>
      <c r="H178" s="179">
        <f t="shared" si="16"/>
        <v>23.508254441068409</v>
      </c>
    </row>
    <row r="179" spans="2:8" x14ac:dyDescent="0.2">
      <c r="B179" s="157">
        <v>43427</v>
      </c>
      <c r="C179" s="453"/>
      <c r="D179" s="157"/>
      <c r="E179" s="157"/>
      <c r="F179" s="179">
        <v>8.5641523228666419</v>
      </c>
      <c r="G179" s="179">
        <v>19.115101011336428</v>
      </c>
      <c r="H179" s="179">
        <f t="shared" si="16"/>
        <v>27.679253334203068</v>
      </c>
    </row>
    <row r="180" spans="2:8" x14ac:dyDescent="0.2">
      <c r="B180" s="157">
        <v>43430</v>
      </c>
      <c r="C180" s="453"/>
      <c r="D180" s="157"/>
      <c r="E180" s="157"/>
      <c r="F180" s="179">
        <v>11.891060112182927</v>
      </c>
      <c r="G180" s="179">
        <v>9.3287224713337853</v>
      </c>
      <c r="H180" s="179">
        <f t="shared" si="16"/>
        <v>21.219782583516711</v>
      </c>
    </row>
    <row r="181" spans="2:8" x14ac:dyDescent="0.2">
      <c r="B181" s="157">
        <v>43431</v>
      </c>
      <c r="C181" s="453"/>
      <c r="D181" s="157"/>
      <c r="E181" s="157"/>
      <c r="F181" s="179">
        <v>12.002127276314322</v>
      </c>
      <c r="G181" s="179">
        <v>14.714233022533689</v>
      </c>
      <c r="H181" s="179">
        <f t="shared" si="16"/>
        <v>26.716360298848009</v>
      </c>
    </row>
    <row r="182" spans="2:8" x14ac:dyDescent="0.2">
      <c r="B182" s="157">
        <v>43432</v>
      </c>
      <c r="C182" s="453"/>
      <c r="D182" s="157"/>
      <c r="E182" s="157"/>
      <c r="F182" s="179">
        <v>10.591517878384733</v>
      </c>
      <c r="G182" s="179">
        <v>26.501158140960126</v>
      </c>
      <c r="H182" s="179">
        <f t="shared" si="16"/>
        <v>37.092676019344857</v>
      </c>
    </row>
    <row r="183" spans="2:8" x14ac:dyDescent="0.2">
      <c r="B183" s="157">
        <v>43433</v>
      </c>
      <c r="C183" s="453"/>
      <c r="D183" s="157"/>
      <c r="E183" s="157"/>
      <c r="F183" s="179">
        <v>6.141981435695679</v>
      </c>
      <c r="G183" s="179">
        <v>29.661178386160792</v>
      </c>
      <c r="H183" s="179">
        <f t="shared" si="16"/>
        <v>35.803159821856468</v>
      </c>
    </row>
    <row r="184" spans="2:8" x14ac:dyDescent="0.2">
      <c r="B184" s="157">
        <v>43434</v>
      </c>
      <c r="C184" s="453"/>
      <c r="D184" s="157"/>
      <c r="E184" s="157"/>
      <c r="F184" s="179">
        <v>6.1911608564855785</v>
      </c>
      <c r="G184" s="179">
        <v>24.440364537250044</v>
      </c>
      <c r="H184" s="179">
        <f t="shared" si="16"/>
        <v>30.631525393735622</v>
      </c>
    </row>
    <row r="185" spans="2:8" x14ac:dyDescent="0.2">
      <c r="B185" s="157">
        <v>43437</v>
      </c>
      <c r="C185" s="453"/>
      <c r="D185" s="157"/>
      <c r="E185" s="157"/>
      <c r="F185" s="179">
        <v>7.8244114609667719</v>
      </c>
      <c r="G185" s="179">
        <v>20.560554268189122</v>
      </c>
      <c r="H185" s="179">
        <f t="shared" si="16"/>
        <v>28.384965729155894</v>
      </c>
    </row>
    <row r="186" spans="2:8" x14ac:dyDescent="0.2">
      <c r="B186" s="157">
        <v>43438</v>
      </c>
      <c r="C186" s="453"/>
      <c r="D186" s="157"/>
      <c r="E186" s="157"/>
      <c r="F186" s="179">
        <v>8.4038557634959759</v>
      </c>
      <c r="G186" s="179">
        <v>19.838967068040041</v>
      </c>
      <c r="H186" s="179">
        <f t="shared" si="16"/>
        <v>28.242822831536017</v>
      </c>
    </row>
    <row r="187" spans="2:8" x14ac:dyDescent="0.2">
      <c r="B187" s="157">
        <v>43439</v>
      </c>
      <c r="C187" s="453"/>
      <c r="D187" s="157"/>
      <c r="E187" s="157"/>
      <c r="F187" s="179">
        <v>7.5242839257066931</v>
      </c>
      <c r="G187" s="179">
        <v>23.751727729046138</v>
      </c>
      <c r="H187" s="179">
        <f t="shared" si="16"/>
        <v>31.276011654752832</v>
      </c>
    </row>
    <row r="188" spans="2:8" x14ac:dyDescent="0.2">
      <c r="B188" s="157">
        <v>43440</v>
      </c>
      <c r="C188" s="453"/>
      <c r="D188" s="157"/>
      <c r="E188" s="157"/>
      <c r="F188" s="179">
        <v>7.7576947257845541</v>
      </c>
      <c r="G188" s="179">
        <v>22.138657805685138</v>
      </c>
      <c r="H188" s="179">
        <f t="shared" si="16"/>
        <v>29.896352531469692</v>
      </c>
    </row>
    <row r="189" spans="2:8" x14ac:dyDescent="0.2">
      <c r="B189" s="157">
        <v>43441</v>
      </c>
      <c r="C189" s="453"/>
      <c r="D189" s="157"/>
      <c r="E189" s="157"/>
      <c r="F189" s="179">
        <v>7.5523309278511181</v>
      </c>
      <c r="G189" s="179">
        <v>17.273492417275829</v>
      </c>
      <c r="H189" s="179">
        <f t="shared" si="16"/>
        <v>24.825823345126949</v>
      </c>
    </row>
    <row r="190" spans="2:8" x14ac:dyDescent="0.2">
      <c r="B190" s="157">
        <v>43444</v>
      </c>
      <c r="C190" s="453"/>
      <c r="D190" s="157"/>
      <c r="E190" s="157"/>
      <c r="F190" s="179">
        <v>8.6327652152390186</v>
      </c>
      <c r="G190" s="179">
        <v>22.19682642812668</v>
      </c>
      <c r="H190" s="179">
        <f t="shared" si="16"/>
        <v>30.829591643365699</v>
      </c>
    </row>
    <row r="191" spans="2:8" x14ac:dyDescent="0.2">
      <c r="B191" s="157">
        <v>43445</v>
      </c>
      <c r="C191" s="453"/>
      <c r="D191" s="157"/>
      <c r="E191" s="157"/>
      <c r="F191" s="179">
        <v>8.3204010247315079</v>
      </c>
      <c r="G191" s="179">
        <v>19.295825532893225</v>
      </c>
      <c r="H191" s="179">
        <f t="shared" si="16"/>
        <v>27.616226557624735</v>
      </c>
    </row>
    <row r="192" spans="2:8" x14ac:dyDescent="0.2">
      <c r="B192" s="157">
        <v>43446</v>
      </c>
      <c r="C192" s="453"/>
      <c r="D192" s="157"/>
      <c r="E192" s="157"/>
      <c r="F192" s="179">
        <v>8.0022682376062999</v>
      </c>
      <c r="G192" s="179">
        <v>17.131251535435325</v>
      </c>
      <c r="H192" s="179">
        <f t="shared" si="16"/>
        <v>25.133519773041627</v>
      </c>
    </row>
    <row r="193" spans="2:10" x14ac:dyDescent="0.2">
      <c r="B193" s="157">
        <v>43447</v>
      </c>
      <c r="C193" s="453"/>
      <c r="D193" s="157"/>
      <c r="E193" s="157"/>
      <c r="F193" s="179">
        <v>8.7982828721215505</v>
      </c>
      <c r="G193" s="179">
        <v>20.91750849393576</v>
      </c>
      <c r="H193" s="179">
        <f t="shared" si="16"/>
        <v>29.71579136605731</v>
      </c>
    </row>
    <row r="194" spans="2:10" x14ac:dyDescent="0.2">
      <c r="B194" s="157">
        <v>43448</v>
      </c>
      <c r="C194" s="453"/>
      <c r="D194" s="157"/>
      <c r="E194" s="157"/>
      <c r="F194" s="179">
        <v>8.3634271716740631</v>
      </c>
      <c r="G194" s="179">
        <v>14.758661643810196</v>
      </c>
      <c r="H194" s="179">
        <f t="shared" si="16"/>
        <v>23.122088815484261</v>
      </c>
    </row>
    <row r="195" spans="2:10" x14ac:dyDescent="0.2">
      <c r="B195" s="157">
        <v>43451</v>
      </c>
      <c r="C195" s="453"/>
      <c r="D195" s="157"/>
      <c r="E195" s="157"/>
      <c r="F195" s="179">
        <v>8.559435597454975</v>
      </c>
      <c r="G195" s="179">
        <v>22.280735125338484</v>
      </c>
      <c r="H195" s="179">
        <f t="shared" si="16"/>
        <v>30.840170722793459</v>
      </c>
    </row>
    <row r="196" spans="2:10" x14ac:dyDescent="0.2">
      <c r="B196" s="157">
        <v>43452</v>
      </c>
      <c r="C196" s="453"/>
      <c r="D196" s="157"/>
      <c r="E196" s="157"/>
      <c r="F196" s="179">
        <v>7.6794372413583529</v>
      </c>
      <c r="G196" s="179">
        <v>19.55943321514237</v>
      </c>
      <c r="H196" s="179">
        <f t="shared" ref="H196:H259" si="17">SUM(F196:G196)</f>
        <v>27.238870456500724</v>
      </c>
    </row>
    <row r="197" spans="2:10" x14ac:dyDescent="0.2">
      <c r="B197" s="157">
        <v>43453</v>
      </c>
      <c r="C197" s="453"/>
      <c r="D197" s="157"/>
      <c r="E197" s="157"/>
      <c r="F197" s="179">
        <v>7.6844977608255185</v>
      </c>
      <c r="G197" s="179">
        <v>25.539785788478891</v>
      </c>
      <c r="H197" s="179">
        <f t="shared" si="17"/>
        <v>33.22428354930441</v>
      </c>
    </row>
    <row r="198" spans="2:10" ht="13.5" thickBot="1" x14ac:dyDescent="0.25">
      <c r="B198" s="157">
        <v>43454</v>
      </c>
      <c r="C198" s="453"/>
      <c r="D198" s="157"/>
      <c r="E198" s="157"/>
      <c r="F198" s="179">
        <v>7.0291263603100234</v>
      </c>
      <c r="G198" s="179">
        <v>18.80302163084194</v>
      </c>
      <c r="H198" s="179">
        <f t="shared" si="17"/>
        <v>25.832147991151963</v>
      </c>
    </row>
    <row r="199" spans="2:10" ht="13.5" thickTop="1" x14ac:dyDescent="0.2">
      <c r="B199" s="593">
        <v>43468</v>
      </c>
      <c r="C199" s="606"/>
      <c r="D199" s="593"/>
      <c r="E199" s="593"/>
      <c r="F199" s="598">
        <v>10.176654457018804</v>
      </c>
      <c r="G199" s="598">
        <v>14.63292725685767</v>
      </c>
      <c r="H199" s="598">
        <f t="shared" si="17"/>
        <v>24.809581713876476</v>
      </c>
      <c r="I199" s="594"/>
      <c r="J199" s="594"/>
    </row>
    <row r="200" spans="2:10" x14ac:dyDescent="0.2">
      <c r="B200" s="157">
        <v>43469</v>
      </c>
      <c r="C200" s="453"/>
      <c r="D200" s="157"/>
      <c r="E200" s="157"/>
      <c r="F200" s="179">
        <v>15.811917934163093</v>
      </c>
      <c r="G200" s="179">
        <v>1.5311321308344403</v>
      </c>
      <c r="H200" s="179">
        <f t="shared" si="17"/>
        <v>17.343050064997534</v>
      </c>
    </row>
    <row r="201" spans="2:10" x14ac:dyDescent="0.2">
      <c r="B201" s="157">
        <v>43472</v>
      </c>
      <c r="C201" s="453"/>
      <c r="D201" s="157"/>
      <c r="E201" s="157"/>
      <c r="F201" s="179">
        <v>12.405264644236929</v>
      </c>
      <c r="G201" s="179">
        <v>16.139350545310638</v>
      </c>
      <c r="H201" s="179">
        <f t="shared" si="17"/>
        <v>28.544615189547567</v>
      </c>
    </row>
    <row r="202" spans="2:10" x14ac:dyDescent="0.2">
      <c r="B202" s="157">
        <v>43473</v>
      </c>
      <c r="C202" s="453"/>
      <c r="D202" s="157"/>
      <c r="E202" s="157"/>
      <c r="F202" s="179">
        <v>12.481213195245488</v>
      </c>
      <c r="G202" s="179">
        <v>16.011795349964967</v>
      </c>
      <c r="H202" s="179">
        <f t="shared" si="17"/>
        <v>28.493008545210454</v>
      </c>
    </row>
    <row r="203" spans="2:10" x14ac:dyDescent="0.2">
      <c r="B203" s="157">
        <v>43474</v>
      </c>
      <c r="C203" s="453"/>
      <c r="D203" s="157"/>
      <c r="E203" s="157"/>
      <c r="F203" s="179">
        <v>11.732795353084594</v>
      </c>
      <c r="G203" s="179">
        <v>12.658427529538377</v>
      </c>
      <c r="H203" s="179">
        <f t="shared" si="17"/>
        <v>24.391222882622969</v>
      </c>
    </row>
    <row r="204" spans="2:10" x14ac:dyDescent="0.2">
      <c r="B204" s="157">
        <v>43475</v>
      </c>
      <c r="C204" s="453"/>
      <c r="D204" s="157"/>
      <c r="E204" s="157"/>
      <c r="F204" s="179">
        <v>11.434328008649526</v>
      </c>
      <c r="G204" s="179">
        <v>14.843130901239361</v>
      </c>
      <c r="H204" s="179">
        <f t="shared" si="17"/>
        <v>26.277458909888885</v>
      </c>
    </row>
    <row r="205" spans="2:10" x14ac:dyDescent="0.2">
      <c r="B205" s="157">
        <v>43476</v>
      </c>
      <c r="C205" s="453"/>
      <c r="D205" s="157"/>
      <c r="E205" s="157"/>
      <c r="F205" s="179">
        <v>10.761560724169255</v>
      </c>
      <c r="G205" s="179">
        <v>11.154065530134989</v>
      </c>
      <c r="H205" s="179">
        <f t="shared" si="17"/>
        <v>21.915626254304243</v>
      </c>
    </row>
    <row r="206" spans="2:10" x14ac:dyDescent="0.2">
      <c r="B206" s="157">
        <v>43479</v>
      </c>
      <c r="C206" s="453"/>
      <c r="D206" s="157"/>
      <c r="E206" s="157"/>
      <c r="F206" s="179">
        <v>9.178853923632845</v>
      </c>
      <c r="G206" s="179">
        <v>14.771464597303877</v>
      </c>
      <c r="H206" s="179">
        <f t="shared" si="17"/>
        <v>23.950318520936722</v>
      </c>
    </row>
    <row r="207" spans="2:10" x14ac:dyDescent="0.2">
      <c r="B207" s="157">
        <v>43480</v>
      </c>
      <c r="C207" s="453"/>
      <c r="D207" s="157"/>
      <c r="E207" s="157"/>
      <c r="F207" s="179">
        <v>10.636054323998447</v>
      </c>
      <c r="G207" s="179">
        <v>14.724726435974748</v>
      </c>
      <c r="H207" s="179">
        <f t="shared" si="17"/>
        <v>25.360780759973196</v>
      </c>
    </row>
    <row r="208" spans="2:10" x14ac:dyDescent="0.2">
      <c r="B208" s="157">
        <v>43481</v>
      </c>
      <c r="C208" s="453"/>
      <c r="D208" s="157"/>
      <c r="E208" s="157"/>
      <c r="F208" s="179">
        <v>11.43427778672301</v>
      </c>
      <c r="G208" s="179">
        <v>14.714086131156552</v>
      </c>
      <c r="H208" s="179">
        <f t="shared" si="17"/>
        <v>26.148363917879564</v>
      </c>
    </row>
    <row r="209" spans="2:8" x14ac:dyDescent="0.2">
      <c r="B209" s="157">
        <v>43482</v>
      </c>
      <c r="C209" s="453"/>
      <c r="D209" s="157"/>
      <c r="E209" s="157"/>
      <c r="F209" s="179">
        <v>10.682751717234465</v>
      </c>
      <c r="G209" s="179">
        <v>15.708812260536398</v>
      </c>
      <c r="H209" s="179">
        <f t="shared" si="17"/>
        <v>26.391563977770865</v>
      </c>
    </row>
    <row r="210" spans="2:8" x14ac:dyDescent="0.2">
      <c r="B210" s="157">
        <v>43483</v>
      </c>
      <c r="C210" s="453"/>
      <c r="D210" s="157"/>
      <c r="E210" s="157"/>
      <c r="F210" s="179">
        <v>10.670504282115031</v>
      </c>
      <c r="G210" s="179">
        <v>13.744005122780786</v>
      </c>
      <c r="H210" s="179">
        <f t="shared" si="17"/>
        <v>24.414509404895817</v>
      </c>
    </row>
    <row r="211" spans="2:8" x14ac:dyDescent="0.2">
      <c r="B211" s="157">
        <v>43486</v>
      </c>
      <c r="C211" s="453"/>
      <c r="D211" s="157"/>
      <c r="E211" s="157"/>
      <c r="F211" s="179">
        <v>11.179947408663155</v>
      </c>
      <c r="G211" s="179">
        <v>17.127768481329348</v>
      </c>
      <c r="H211" s="179">
        <f t="shared" si="17"/>
        <v>28.307715889992501</v>
      </c>
    </row>
    <row r="212" spans="2:8" x14ac:dyDescent="0.2">
      <c r="B212" s="157">
        <v>43487</v>
      </c>
      <c r="C212" s="453"/>
      <c r="D212" s="157"/>
      <c r="E212" s="157"/>
      <c r="F212" s="179">
        <v>10.779178801481573</v>
      </c>
      <c r="G212" s="179">
        <v>16.255429745605905</v>
      </c>
      <c r="H212" s="179">
        <f t="shared" si="17"/>
        <v>27.03460854708748</v>
      </c>
    </row>
    <row r="213" spans="2:8" x14ac:dyDescent="0.2">
      <c r="B213" s="157">
        <v>43488</v>
      </c>
      <c r="C213" s="453"/>
      <c r="D213" s="157"/>
      <c r="E213" s="157"/>
      <c r="F213" s="179">
        <v>10.234406717347628</v>
      </c>
      <c r="G213" s="179">
        <v>17.504273265994907</v>
      </c>
      <c r="H213" s="179">
        <f t="shared" si="17"/>
        <v>27.738679983342536</v>
      </c>
    </row>
    <row r="214" spans="2:8" x14ac:dyDescent="0.2">
      <c r="B214" s="157">
        <v>43489</v>
      </c>
      <c r="C214" s="453"/>
      <c r="D214" s="157"/>
      <c r="E214" s="157"/>
      <c r="F214" s="179">
        <v>10.080487995010914</v>
      </c>
      <c r="G214" s="179">
        <v>17.44231368880574</v>
      </c>
      <c r="H214" s="179">
        <f t="shared" si="17"/>
        <v>27.522801683816652</v>
      </c>
    </row>
    <row r="215" spans="2:8" x14ac:dyDescent="0.2">
      <c r="B215" s="157">
        <v>43490</v>
      </c>
      <c r="C215" s="453"/>
      <c r="D215" s="157"/>
      <c r="E215" s="157"/>
      <c r="F215" s="179">
        <v>9.918030238316156</v>
      </c>
      <c r="G215" s="179">
        <v>16.560870198452246</v>
      </c>
      <c r="H215" s="179">
        <f t="shared" si="17"/>
        <v>26.478900436768402</v>
      </c>
    </row>
    <row r="216" spans="2:8" x14ac:dyDescent="0.2">
      <c r="B216" s="157">
        <v>43491</v>
      </c>
      <c r="C216" s="453"/>
      <c r="D216" s="157"/>
      <c r="E216" s="157"/>
      <c r="F216" s="179">
        <v>8.8891369878307458</v>
      </c>
      <c r="G216" s="179">
        <v>16.609515303274371</v>
      </c>
      <c r="H216" s="179">
        <f t="shared" si="17"/>
        <v>25.498652291105117</v>
      </c>
    </row>
    <row r="217" spans="2:8" x14ac:dyDescent="0.2">
      <c r="B217" s="157">
        <v>43493</v>
      </c>
      <c r="C217" s="453"/>
      <c r="D217" s="157"/>
      <c r="E217" s="157"/>
      <c r="F217" s="179">
        <v>9.6499371144516974</v>
      </c>
      <c r="G217" s="179">
        <v>12.073650955261424</v>
      </c>
      <c r="H217" s="179">
        <f t="shared" si="17"/>
        <v>21.723588069713124</v>
      </c>
    </row>
    <row r="218" spans="2:8" x14ac:dyDescent="0.2">
      <c r="B218" s="157">
        <v>43494</v>
      </c>
      <c r="C218" s="453"/>
      <c r="D218" s="157"/>
      <c r="E218" s="157"/>
      <c r="F218" s="179">
        <v>10.640259812639011</v>
      </c>
      <c r="G218" s="179">
        <v>21.15537586194667</v>
      </c>
      <c r="H218" s="179">
        <f t="shared" si="17"/>
        <v>31.795635674585682</v>
      </c>
    </row>
    <row r="219" spans="2:8" x14ac:dyDescent="0.2">
      <c r="B219" s="157">
        <v>43495</v>
      </c>
      <c r="C219" s="453"/>
      <c r="D219" s="157"/>
      <c r="E219" s="157"/>
      <c r="F219" s="179">
        <v>10.239604651505742</v>
      </c>
      <c r="G219" s="179">
        <v>12.344809166684419</v>
      </c>
      <c r="H219" s="179">
        <f t="shared" si="17"/>
        <v>22.584413818190161</v>
      </c>
    </row>
    <row r="220" spans="2:8" x14ac:dyDescent="0.2">
      <c r="B220" s="157">
        <v>43496</v>
      </c>
      <c r="C220" s="453"/>
      <c r="D220" s="157"/>
      <c r="E220" s="157"/>
      <c r="F220" s="179">
        <v>10.816103302348644</v>
      </c>
      <c r="G220" s="179">
        <v>15.43226313913617</v>
      </c>
      <c r="H220" s="179">
        <f t="shared" si="17"/>
        <v>26.248366441484812</v>
      </c>
    </row>
    <row r="221" spans="2:8" x14ac:dyDescent="0.2">
      <c r="B221" s="157">
        <v>43497</v>
      </c>
      <c r="C221" s="453"/>
      <c r="D221" s="157"/>
      <c r="E221" s="157"/>
      <c r="F221" s="179">
        <v>11.191096847075723</v>
      </c>
      <c r="G221" s="179">
        <v>12.49494837296251</v>
      </c>
      <c r="H221" s="179">
        <f t="shared" si="17"/>
        <v>23.686045220038231</v>
      </c>
    </row>
    <row r="222" spans="2:8" x14ac:dyDescent="0.2">
      <c r="B222" s="157">
        <v>43498</v>
      </c>
      <c r="C222" s="453"/>
      <c r="D222" s="157"/>
      <c r="E222" s="157"/>
      <c r="F222" s="179">
        <v>12.218265965525644</v>
      </c>
      <c r="G222" s="179">
        <v>12.490865584387672</v>
      </c>
      <c r="H222" s="179">
        <f t="shared" si="17"/>
        <v>24.709131549913316</v>
      </c>
    </row>
    <row r="223" spans="2:8" x14ac:dyDescent="0.2">
      <c r="B223" s="157">
        <v>43500</v>
      </c>
      <c r="C223" s="453"/>
      <c r="D223" s="157"/>
      <c r="E223" s="157"/>
      <c r="F223" s="179">
        <v>9.8510329590608521</v>
      </c>
      <c r="G223" s="179">
        <v>13.93216929646667</v>
      </c>
      <c r="H223" s="179">
        <f t="shared" si="17"/>
        <v>23.78320225552752</v>
      </c>
    </row>
    <row r="224" spans="2:8" x14ac:dyDescent="0.2">
      <c r="B224" s="157">
        <v>43501</v>
      </c>
      <c r="C224" s="453"/>
      <c r="D224" s="157"/>
      <c r="E224" s="157"/>
      <c r="F224" s="179">
        <v>11.025715332198304</v>
      </c>
      <c r="G224" s="179">
        <v>13.795476774092275</v>
      </c>
      <c r="H224" s="179">
        <f t="shared" si="17"/>
        <v>24.821192106290582</v>
      </c>
    </row>
    <row r="225" spans="2:8" x14ac:dyDescent="0.2">
      <c r="B225" s="157">
        <v>43502</v>
      </c>
      <c r="C225" s="453"/>
      <c r="D225" s="157"/>
      <c r="E225" s="157"/>
      <c r="F225" s="179">
        <v>10.362212053052046</v>
      </c>
      <c r="G225" s="179">
        <v>16.471891183064905</v>
      </c>
      <c r="H225" s="179">
        <f t="shared" si="17"/>
        <v>26.834103236116952</v>
      </c>
    </row>
    <row r="226" spans="2:8" x14ac:dyDescent="0.2">
      <c r="B226" s="157">
        <v>43503</v>
      </c>
      <c r="C226" s="453"/>
      <c r="D226" s="157"/>
      <c r="E226" s="157"/>
      <c r="F226" s="179">
        <v>10.239803274628265</v>
      </c>
      <c r="G226" s="179">
        <v>14.299740824937418</v>
      </c>
      <c r="H226" s="179">
        <f t="shared" si="17"/>
        <v>24.539544099565681</v>
      </c>
    </row>
    <row r="227" spans="2:8" x14ac:dyDescent="0.2">
      <c r="B227" s="157">
        <v>43504</v>
      </c>
      <c r="C227" s="453"/>
      <c r="D227" s="157"/>
      <c r="E227" s="157"/>
      <c r="F227" s="179">
        <v>11.9395609924388</v>
      </c>
      <c r="G227" s="179">
        <v>14.473665296265416</v>
      </c>
      <c r="H227" s="179">
        <f t="shared" si="17"/>
        <v>26.413226288704216</v>
      </c>
    </row>
    <row r="228" spans="2:8" x14ac:dyDescent="0.2">
      <c r="B228" s="157">
        <v>43507</v>
      </c>
      <c r="C228" s="453"/>
      <c r="D228" s="157"/>
      <c r="E228" s="157"/>
      <c r="F228" s="179">
        <v>11.18439279667539</v>
      </c>
      <c r="G228" s="179">
        <v>15.949669078036019</v>
      </c>
      <c r="H228" s="179">
        <f t="shared" si="17"/>
        <v>27.134061874711406</v>
      </c>
    </row>
    <row r="229" spans="2:8" x14ac:dyDescent="0.2">
      <c r="B229" s="157">
        <v>43508</v>
      </c>
      <c r="C229" s="453"/>
      <c r="D229" s="157"/>
      <c r="E229" s="157"/>
      <c r="F229" s="179">
        <v>10.077925806642886</v>
      </c>
      <c r="G229" s="179">
        <v>18.02092793189216</v>
      </c>
      <c r="H229" s="179">
        <f t="shared" si="17"/>
        <v>28.098853738535048</v>
      </c>
    </row>
    <row r="230" spans="2:8" x14ac:dyDescent="0.2">
      <c r="B230" s="157">
        <v>43509</v>
      </c>
      <c r="C230" s="453"/>
      <c r="D230" s="157"/>
      <c r="E230" s="157"/>
      <c r="F230" s="179">
        <v>10.871064793074744</v>
      </c>
      <c r="G230" s="179">
        <v>17.2014003361584</v>
      </c>
      <c r="H230" s="179">
        <f t="shared" si="17"/>
        <v>28.072465129233144</v>
      </c>
    </row>
    <row r="231" spans="2:8" x14ac:dyDescent="0.2">
      <c r="B231" s="157">
        <v>43510</v>
      </c>
      <c r="C231" s="453"/>
      <c r="D231" s="157"/>
      <c r="E231" s="157"/>
      <c r="F231" s="179">
        <v>10.621370718003289</v>
      </c>
      <c r="G231" s="179">
        <v>18.120318504248207</v>
      </c>
      <c r="H231" s="179">
        <f t="shared" si="17"/>
        <v>28.741689222251495</v>
      </c>
    </row>
    <row r="232" spans="2:8" x14ac:dyDescent="0.2">
      <c r="B232" s="157">
        <v>43511</v>
      </c>
      <c r="C232" s="453"/>
      <c r="D232" s="157"/>
      <c r="E232" s="157"/>
      <c r="F232" s="179">
        <v>11.520624710851108</v>
      </c>
      <c r="G232" s="179">
        <v>13.218768188398226</v>
      </c>
      <c r="H232" s="179">
        <f t="shared" si="17"/>
        <v>24.739392899249331</v>
      </c>
    </row>
    <row r="233" spans="2:8" x14ac:dyDescent="0.2">
      <c r="B233" s="157">
        <v>43514</v>
      </c>
      <c r="C233" s="453"/>
      <c r="D233" s="157"/>
      <c r="E233" s="157"/>
      <c r="F233" s="179">
        <v>10.874804860118772</v>
      </c>
      <c r="G233" s="179">
        <v>17.965258906225479</v>
      </c>
      <c r="H233" s="179">
        <f t="shared" si="17"/>
        <v>28.840063766344251</v>
      </c>
    </row>
    <row r="234" spans="2:8" x14ac:dyDescent="0.2">
      <c r="B234" s="157">
        <v>43515</v>
      </c>
      <c r="C234" s="453"/>
      <c r="D234" s="157"/>
      <c r="E234" s="157"/>
      <c r="F234" s="179">
        <v>10.15350271368356</v>
      </c>
      <c r="G234" s="179">
        <v>17.962618041464264</v>
      </c>
      <c r="H234" s="179">
        <f t="shared" si="17"/>
        <v>28.116120755147826</v>
      </c>
    </row>
    <row r="235" spans="2:8" x14ac:dyDescent="0.2">
      <c r="B235" s="157">
        <v>43516</v>
      </c>
      <c r="C235" s="453"/>
      <c r="D235" s="157"/>
      <c r="E235" s="157"/>
      <c r="F235" s="179">
        <v>9.7403635063457408</v>
      </c>
      <c r="G235" s="179">
        <v>20.346374619781596</v>
      </c>
      <c r="H235" s="179">
        <f t="shared" si="17"/>
        <v>30.086738126127337</v>
      </c>
    </row>
    <row r="236" spans="2:8" x14ac:dyDescent="0.2">
      <c r="B236" s="157">
        <v>43517</v>
      </c>
      <c r="C236" s="453"/>
      <c r="D236" s="157"/>
      <c r="E236" s="157"/>
      <c r="F236" s="179">
        <v>11.037404479669677</v>
      </c>
      <c r="G236" s="179">
        <v>15.603674631601555</v>
      </c>
      <c r="H236" s="179">
        <f t="shared" si="17"/>
        <v>26.641079111271232</v>
      </c>
    </row>
    <row r="237" spans="2:8" x14ac:dyDescent="0.2">
      <c r="B237" s="157">
        <v>43518</v>
      </c>
      <c r="C237" s="453"/>
      <c r="D237" s="157"/>
      <c r="E237" s="157"/>
      <c r="F237" s="179">
        <v>10.683264959683127</v>
      </c>
      <c r="G237" s="179">
        <v>13.38425991417928</v>
      </c>
      <c r="H237" s="179">
        <f t="shared" si="17"/>
        <v>24.067524873862407</v>
      </c>
    </row>
    <row r="238" spans="2:8" x14ac:dyDescent="0.2">
      <c r="B238" s="157">
        <v>43521</v>
      </c>
      <c r="C238" s="453"/>
      <c r="D238" s="157"/>
      <c r="E238" s="157"/>
      <c r="F238" s="179">
        <v>10.58386464667592</v>
      </c>
      <c r="G238" s="179">
        <v>18.084940416901681</v>
      </c>
      <c r="H238" s="179">
        <f t="shared" si="17"/>
        <v>28.668805063577601</v>
      </c>
    </row>
    <row r="239" spans="2:8" x14ac:dyDescent="0.2">
      <c r="B239" s="157">
        <v>43522</v>
      </c>
      <c r="C239" s="453"/>
      <c r="D239" s="157"/>
      <c r="E239" s="157"/>
      <c r="F239" s="179">
        <v>9.8075174944435073</v>
      </c>
      <c r="G239" s="179">
        <v>18.420129992718252</v>
      </c>
      <c r="H239" s="179">
        <f t="shared" si="17"/>
        <v>28.227647487161761</v>
      </c>
    </row>
    <row r="240" spans="2:8" x14ac:dyDescent="0.2">
      <c r="B240" s="157">
        <v>43523</v>
      </c>
      <c r="C240" s="453"/>
      <c r="D240" s="157"/>
      <c r="E240" s="157"/>
      <c r="F240" s="179">
        <v>10.614535503919118</v>
      </c>
      <c r="G240" s="179">
        <v>18.924910718426791</v>
      </c>
      <c r="H240" s="179">
        <f t="shared" si="17"/>
        <v>29.539446222345909</v>
      </c>
    </row>
    <row r="241" spans="2:8" x14ac:dyDescent="0.2">
      <c r="B241" s="157">
        <v>43524</v>
      </c>
      <c r="C241" s="453"/>
      <c r="D241" s="157"/>
      <c r="E241" s="157"/>
      <c r="F241" s="179">
        <v>9.9602147845199394</v>
      </c>
      <c r="G241" s="179">
        <v>17.211892686295787</v>
      </c>
      <c r="H241" s="179">
        <f t="shared" si="17"/>
        <v>27.172107470815725</v>
      </c>
    </row>
    <row r="242" spans="2:8" x14ac:dyDescent="0.2">
      <c r="B242" s="157">
        <v>43525</v>
      </c>
      <c r="C242" s="453"/>
      <c r="D242" s="157"/>
      <c r="E242" s="157"/>
      <c r="F242" s="179">
        <v>10.332626283483192</v>
      </c>
      <c r="G242" s="179">
        <v>15.557191260113003</v>
      </c>
      <c r="H242" s="179">
        <f t="shared" si="17"/>
        <v>25.889817543596195</v>
      </c>
    </row>
    <row r="243" spans="2:8" x14ac:dyDescent="0.2">
      <c r="B243" s="157">
        <v>43528</v>
      </c>
      <c r="C243" s="453"/>
      <c r="D243" s="157"/>
      <c r="E243" s="157"/>
      <c r="F243" s="179">
        <v>10.459490362344035</v>
      </c>
      <c r="G243" s="179">
        <v>14.846994535519126</v>
      </c>
      <c r="H243" s="179">
        <f t="shared" si="17"/>
        <v>25.306484897863161</v>
      </c>
    </row>
    <row r="244" spans="2:8" x14ac:dyDescent="0.2">
      <c r="B244" s="157">
        <v>43529</v>
      </c>
      <c r="C244" s="453"/>
      <c r="D244" s="157"/>
      <c r="E244" s="157"/>
      <c r="F244" s="179">
        <v>10.816278971230032</v>
      </c>
      <c r="G244" s="179">
        <v>16.528665805121253</v>
      </c>
      <c r="H244" s="179">
        <f t="shared" si="17"/>
        <v>27.344944776351284</v>
      </c>
    </row>
    <row r="245" spans="2:8" x14ac:dyDescent="0.2">
      <c r="B245" s="157">
        <v>43530</v>
      </c>
      <c r="C245" s="453"/>
      <c r="D245" s="157"/>
      <c r="E245" s="157"/>
      <c r="F245" s="179">
        <v>10.380431824719901</v>
      </c>
      <c r="G245" s="179">
        <v>18.296113655271075</v>
      </c>
      <c r="H245" s="179">
        <f t="shared" si="17"/>
        <v>28.676545479990978</v>
      </c>
    </row>
    <row r="246" spans="2:8" x14ac:dyDescent="0.2">
      <c r="B246" s="157">
        <v>43531</v>
      </c>
      <c r="C246" s="453"/>
      <c r="D246" s="157"/>
      <c r="E246" s="157"/>
      <c r="F246" s="179">
        <v>10.71286825239018</v>
      </c>
      <c r="G246" s="179">
        <v>20.046231712636406</v>
      </c>
      <c r="H246" s="179">
        <f t="shared" si="17"/>
        <v>30.759099965026586</v>
      </c>
    </row>
    <row r="247" spans="2:8" x14ac:dyDescent="0.2">
      <c r="B247" s="157">
        <v>43532</v>
      </c>
      <c r="C247" s="453"/>
      <c r="D247" s="157"/>
      <c r="E247" s="157"/>
      <c r="F247" s="179">
        <v>11.247909898370935</v>
      </c>
      <c r="G247" s="179">
        <v>16.43981577907504</v>
      </c>
      <c r="H247" s="179">
        <f t="shared" si="17"/>
        <v>27.687725677445975</v>
      </c>
    </row>
    <row r="248" spans="2:8" x14ac:dyDescent="0.2">
      <c r="B248" s="157">
        <v>43535</v>
      </c>
      <c r="C248" s="453"/>
      <c r="D248" s="157"/>
      <c r="E248" s="157"/>
      <c r="F248" s="179">
        <v>10.876257176595141</v>
      </c>
      <c r="G248" s="179">
        <v>10.348414023372287</v>
      </c>
      <c r="H248" s="179">
        <f t="shared" si="17"/>
        <v>21.224671199967428</v>
      </c>
    </row>
    <row r="249" spans="2:8" x14ac:dyDescent="0.2">
      <c r="B249" s="157">
        <v>43536</v>
      </c>
      <c r="C249" s="453"/>
      <c r="D249" s="157"/>
      <c r="E249" s="157"/>
      <c r="F249" s="179">
        <v>10.31481343798791</v>
      </c>
      <c r="G249" s="179">
        <v>16.124029484551411</v>
      </c>
      <c r="H249" s="179">
        <f t="shared" si="17"/>
        <v>26.438842922539322</v>
      </c>
    </row>
    <row r="250" spans="2:8" x14ac:dyDescent="0.2">
      <c r="B250" s="157">
        <v>43537</v>
      </c>
      <c r="C250" s="453"/>
      <c r="D250" s="157"/>
      <c r="E250" s="157"/>
      <c r="F250" s="179">
        <v>11.666188598063824</v>
      </c>
      <c r="G250" s="179">
        <v>18.398476156328432</v>
      </c>
      <c r="H250" s="179">
        <f t="shared" si="17"/>
        <v>30.064664754392254</v>
      </c>
    </row>
    <row r="251" spans="2:8" x14ac:dyDescent="0.2">
      <c r="B251" s="157">
        <v>43538</v>
      </c>
      <c r="C251" s="453"/>
      <c r="D251" s="157"/>
      <c r="E251" s="157"/>
      <c r="F251" s="179">
        <v>11.577903836602925</v>
      </c>
      <c r="G251" s="179">
        <v>13.155039421405514</v>
      </c>
      <c r="H251" s="179">
        <f t="shared" si="17"/>
        <v>24.73294325800844</v>
      </c>
    </row>
    <row r="252" spans="2:8" x14ac:dyDescent="0.2">
      <c r="B252" s="157">
        <v>43539</v>
      </c>
      <c r="C252" s="453"/>
      <c r="D252" s="157"/>
      <c r="E252" s="157"/>
      <c r="F252" s="179">
        <v>10.866203502024534</v>
      </c>
      <c r="G252" s="179">
        <v>16.541215347260671</v>
      </c>
      <c r="H252" s="179">
        <f t="shared" si="17"/>
        <v>27.407418849285207</v>
      </c>
    </row>
    <row r="253" spans="2:8" x14ac:dyDescent="0.2">
      <c r="B253" s="157">
        <v>43542</v>
      </c>
      <c r="C253" s="453"/>
      <c r="D253" s="157"/>
      <c r="E253" s="157"/>
      <c r="F253" s="179">
        <v>10.86870266535311</v>
      </c>
      <c r="G253" s="179">
        <v>18.107574124145728</v>
      </c>
      <c r="H253" s="179">
        <f t="shared" si="17"/>
        <v>28.97627678949884</v>
      </c>
    </row>
    <row r="254" spans="2:8" x14ac:dyDescent="0.2">
      <c r="B254" s="157">
        <v>43543</v>
      </c>
      <c r="C254" s="453"/>
      <c r="D254" s="157"/>
      <c r="E254" s="157"/>
      <c r="F254" s="179">
        <v>10.897440426148208</v>
      </c>
      <c r="G254" s="179">
        <v>18.597444665022923</v>
      </c>
      <c r="H254" s="179">
        <f t="shared" si="17"/>
        <v>29.494885091171131</v>
      </c>
    </row>
    <row r="255" spans="2:8" x14ac:dyDescent="0.2">
      <c r="B255" s="157">
        <v>43544</v>
      </c>
      <c r="C255" s="453"/>
      <c r="D255" s="157"/>
      <c r="E255" s="157"/>
      <c r="F255" s="179">
        <v>11.64818581917363</v>
      </c>
      <c r="G255" s="179">
        <v>17.951374421853497</v>
      </c>
      <c r="H255" s="179">
        <f t="shared" si="17"/>
        <v>29.599560241027127</v>
      </c>
    </row>
    <row r="256" spans="2:8" x14ac:dyDescent="0.2">
      <c r="B256" s="157">
        <v>43545</v>
      </c>
      <c r="C256" s="453"/>
      <c r="D256" s="157"/>
      <c r="E256" s="157"/>
      <c r="F256" s="179">
        <v>11.712063741891861</v>
      </c>
      <c r="G256" s="179">
        <v>17.073794252833871</v>
      </c>
      <c r="H256" s="179">
        <f t="shared" si="17"/>
        <v>28.785857994725731</v>
      </c>
    </row>
    <row r="257" spans="2:8" x14ac:dyDescent="0.2">
      <c r="B257" s="157">
        <v>43546</v>
      </c>
      <c r="C257" s="453"/>
      <c r="D257" s="157"/>
      <c r="E257" s="157"/>
      <c r="F257" s="179">
        <v>12.207144031235128</v>
      </c>
      <c r="G257" s="179">
        <v>15.96426703554511</v>
      </c>
      <c r="H257" s="179">
        <f t="shared" si="17"/>
        <v>28.171411066780237</v>
      </c>
    </row>
    <row r="258" spans="2:8" x14ac:dyDescent="0.2">
      <c r="B258" s="157">
        <v>43549</v>
      </c>
      <c r="C258" s="453"/>
      <c r="D258" s="157"/>
      <c r="E258" s="157"/>
      <c r="F258" s="179">
        <v>10.773368538008336</v>
      </c>
      <c r="G258" s="179">
        <v>15.084155026301008</v>
      </c>
      <c r="H258" s="179">
        <f t="shared" si="17"/>
        <v>25.857523564309346</v>
      </c>
    </row>
    <row r="259" spans="2:8" x14ac:dyDescent="0.2">
      <c r="B259" s="157">
        <v>43550</v>
      </c>
      <c r="C259" s="453"/>
      <c r="D259" s="157"/>
      <c r="E259" s="157"/>
      <c r="F259" s="179">
        <v>11.719248298425036</v>
      </c>
      <c r="G259" s="179">
        <v>14.761590394504072</v>
      </c>
      <c r="H259" s="179">
        <f t="shared" si="17"/>
        <v>26.480838692929108</v>
      </c>
    </row>
    <row r="260" spans="2:8" x14ac:dyDescent="0.2">
      <c r="B260" s="157">
        <v>43551</v>
      </c>
      <c r="C260" s="453"/>
      <c r="D260" s="157"/>
      <c r="E260" s="157"/>
      <c r="F260" s="179">
        <v>12.592850635082272</v>
      </c>
      <c r="G260" s="179">
        <v>13.14606534826804</v>
      </c>
      <c r="H260" s="179">
        <f t="shared" ref="H260:H323" si="18">SUM(F260:G260)</f>
        <v>25.73891598335031</v>
      </c>
    </row>
    <row r="261" spans="2:8" x14ac:dyDescent="0.2">
      <c r="B261" s="157">
        <v>43552</v>
      </c>
      <c r="C261" s="453"/>
      <c r="D261" s="157"/>
      <c r="E261" s="157"/>
      <c r="F261" s="179">
        <v>13.358635456662521</v>
      </c>
      <c r="G261" s="179">
        <v>13.725468488697402</v>
      </c>
      <c r="H261" s="179">
        <f t="shared" si="18"/>
        <v>27.084103945359921</v>
      </c>
    </row>
    <row r="262" spans="2:8" x14ac:dyDescent="0.2">
      <c r="B262" s="157">
        <v>43553</v>
      </c>
      <c r="C262" s="453"/>
      <c r="D262" s="157"/>
      <c r="E262" s="157"/>
      <c r="F262" s="179">
        <v>12.060617201403517</v>
      </c>
      <c r="G262" s="179">
        <v>15.658880779571792</v>
      </c>
      <c r="H262" s="179">
        <f t="shared" si="18"/>
        <v>27.719497980975309</v>
      </c>
    </row>
    <row r="263" spans="2:8" x14ac:dyDescent="0.2">
      <c r="B263" s="157">
        <v>43556</v>
      </c>
      <c r="C263" s="454">
        <v>642.66399999999999</v>
      </c>
      <c r="D263" s="52">
        <v>6670.9000000000015</v>
      </c>
      <c r="E263" s="52">
        <v>9790.5259999999998</v>
      </c>
      <c r="F263" s="179">
        <f>D263/C263</f>
        <v>10.380074191179219</v>
      </c>
      <c r="G263" s="179">
        <f>E263/C263</f>
        <v>15.23428416715422</v>
      </c>
      <c r="H263" s="179">
        <f t="shared" si="18"/>
        <v>25.61435835833344</v>
      </c>
    </row>
    <row r="264" spans="2:8" x14ac:dyDescent="0.2">
      <c r="B264" s="157">
        <v>43557</v>
      </c>
      <c r="C264" s="454">
        <v>618.05700000000002</v>
      </c>
      <c r="D264" s="52">
        <v>6986</v>
      </c>
      <c r="E264" s="52">
        <v>9972.759</v>
      </c>
      <c r="F264" s="179">
        <f t="shared" ref="F264:F327" si="19">D264/C264</f>
        <v>11.303164594851284</v>
      </c>
      <c r="G264" s="179">
        <f t="shared" ref="G264:G327" si="20">E264/C264</f>
        <v>16.135662244744417</v>
      </c>
      <c r="H264" s="179">
        <f t="shared" si="18"/>
        <v>27.438826839595698</v>
      </c>
    </row>
    <row r="265" spans="2:8" x14ac:dyDescent="0.2">
      <c r="B265" s="157">
        <v>43558</v>
      </c>
      <c r="C265" s="454">
        <v>538.26400000000001</v>
      </c>
      <c r="D265" s="52">
        <v>6482.5000000000009</v>
      </c>
      <c r="E265" s="52">
        <v>8933.8320000000003</v>
      </c>
      <c r="F265" s="179">
        <f t="shared" si="19"/>
        <v>12.043346759211095</v>
      </c>
      <c r="G265" s="179">
        <f t="shared" si="20"/>
        <v>16.59749119391228</v>
      </c>
      <c r="H265" s="179">
        <f t="shared" si="18"/>
        <v>28.640837953123373</v>
      </c>
    </row>
    <row r="266" spans="2:8" x14ac:dyDescent="0.2">
      <c r="B266" s="157">
        <v>43559</v>
      </c>
      <c r="C266" s="454">
        <v>563.67399999999998</v>
      </c>
      <c r="D266" s="52">
        <v>7493.4999999999991</v>
      </c>
      <c r="E266" s="52">
        <v>7707.24</v>
      </c>
      <c r="F266" s="179">
        <f t="shared" si="19"/>
        <v>13.294031656595832</v>
      </c>
      <c r="G266" s="179">
        <f t="shared" si="20"/>
        <v>13.673222465467628</v>
      </c>
      <c r="H266" s="179">
        <f t="shared" si="18"/>
        <v>26.967254122063459</v>
      </c>
    </row>
    <row r="267" spans="2:8" x14ac:dyDescent="0.2">
      <c r="B267" s="157">
        <v>43560</v>
      </c>
      <c r="C267" s="454">
        <v>526.86099999999999</v>
      </c>
      <c r="D267" s="52">
        <v>6501.9000000000005</v>
      </c>
      <c r="E267" s="52">
        <v>8293.9169999999995</v>
      </c>
      <c r="F267" s="179">
        <f t="shared" si="19"/>
        <v>12.340826138203436</v>
      </c>
      <c r="G267" s="179">
        <f t="shared" si="20"/>
        <v>15.742135022330368</v>
      </c>
      <c r="H267" s="179">
        <f t="shared" si="18"/>
        <v>28.082961160533806</v>
      </c>
    </row>
    <row r="268" spans="2:8" x14ac:dyDescent="0.2">
      <c r="B268" s="157">
        <v>43563</v>
      </c>
      <c r="C268" s="454">
        <v>375.54700000000003</v>
      </c>
      <c r="D268" s="52">
        <v>4832.4000000000015</v>
      </c>
      <c r="E268" s="52">
        <v>3301.1640000000002</v>
      </c>
      <c r="F268" s="179">
        <f t="shared" si="19"/>
        <v>12.867630416432567</v>
      </c>
      <c r="G268" s="179">
        <f t="shared" si="20"/>
        <v>8.790281908789046</v>
      </c>
      <c r="H268" s="179">
        <f t="shared" si="18"/>
        <v>21.657912325221613</v>
      </c>
    </row>
    <row r="269" spans="2:8" x14ac:dyDescent="0.2">
      <c r="B269" s="157">
        <v>43564</v>
      </c>
      <c r="C269" s="454">
        <v>481.29300000000001</v>
      </c>
      <c r="D269" s="52">
        <v>5467.5000000000018</v>
      </c>
      <c r="E269" s="52">
        <v>8454.83</v>
      </c>
      <c r="F269" s="179">
        <f t="shared" si="19"/>
        <v>11.360023935523687</v>
      </c>
      <c r="G269" s="179">
        <f t="shared" si="20"/>
        <v>17.56690830741357</v>
      </c>
      <c r="H269" s="179">
        <f t="shared" si="18"/>
        <v>28.926932242937255</v>
      </c>
    </row>
    <row r="270" spans="2:8" x14ac:dyDescent="0.2">
      <c r="B270" s="157">
        <v>43565</v>
      </c>
      <c r="C270" s="454">
        <v>547.31799999999998</v>
      </c>
      <c r="D270" s="52">
        <v>5059.0999999999976</v>
      </c>
      <c r="E270" s="52">
        <v>11231.94</v>
      </c>
      <c r="F270" s="179">
        <f t="shared" si="19"/>
        <v>9.2434380013081938</v>
      </c>
      <c r="G270" s="179">
        <f t="shared" si="20"/>
        <v>20.52178075634275</v>
      </c>
      <c r="H270" s="179">
        <f t="shared" si="18"/>
        <v>29.765218757650942</v>
      </c>
    </row>
    <row r="271" spans="2:8" x14ac:dyDescent="0.2">
      <c r="B271" s="157">
        <v>43566</v>
      </c>
      <c r="C271" s="454">
        <v>592.72500000000002</v>
      </c>
      <c r="D271" s="52">
        <v>6133.5000000000036</v>
      </c>
      <c r="E271" s="52">
        <v>10341.86</v>
      </c>
      <c r="F271" s="179">
        <f t="shared" si="19"/>
        <v>10.347969125648493</v>
      </c>
      <c r="G271" s="179">
        <f t="shared" si="20"/>
        <v>17.447990214686406</v>
      </c>
      <c r="H271" s="179">
        <f t="shared" si="18"/>
        <v>27.7959593403349</v>
      </c>
    </row>
    <row r="272" spans="2:8" x14ac:dyDescent="0.2">
      <c r="B272" s="157">
        <v>43567</v>
      </c>
      <c r="C272" s="454">
        <v>559.95299999999997</v>
      </c>
      <c r="D272" s="52">
        <v>5790.3999999999942</v>
      </c>
      <c r="E272" s="52">
        <v>11112</v>
      </c>
      <c r="F272" s="179">
        <f t="shared" si="19"/>
        <v>10.340867894269687</v>
      </c>
      <c r="G272" s="179">
        <f t="shared" si="20"/>
        <v>19.844522665295123</v>
      </c>
      <c r="H272" s="179">
        <f t="shared" si="18"/>
        <v>30.185390559564809</v>
      </c>
    </row>
    <row r="273" spans="2:8" x14ac:dyDescent="0.2">
      <c r="B273" s="157">
        <v>43570</v>
      </c>
      <c r="C273" s="454">
        <v>598.69399999999996</v>
      </c>
      <c r="D273" s="52">
        <v>5912.4000000000005</v>
      </c>
      <c r="E273" s="52">
        <v>11798.45</v>
      </c>
      <c r="F273" s="179">
        <f t="shared" si="19"/>
        <v>9.8754956622247771</v>
      </c>
      <c r="G273" s="179">
        <f t="shared" si="20"/>
        <v>19.706978857312752</v>
      </c>
      <c r="H273" s="179">
        <f t="shared" si="18"/>
        <v>29.582474519537527</v>
      </c>
    </row>
    <row r="274" spans="2:8" x14ac:dyDescent="0.2">
      <c r="B274" s="157">
        <v>43571</v>
      </c>
      <c r="C274" s="454">
        <v>601.59500000000003</v>
      </c>
      <c r="D274" s="52">
        <v>5521.1999999999989</v>
      </c>
      <c r="E274" s="52">
        <v>12403.25</v>
      </c>
      <c r="F274" s="179">
        <f t="shared" si="19"/>
        <v>9.1776028723642966</v>
      </c>
      <c r="G274" s="179">
        <f t="shared" si="20"/>
        <v>20.617275741985885</v>
      </c>
      <c r="H274" s="179">
        <f t="shared" si="18"/>
        <v>29.794878614350182</v>
      </c>
    </row>
    <row r="275" spans="2:8" x14ac:dyDescent="0.2">
      <c r="B275" s="157">
        <v>43572</v>
      </c>
      <c r="C275" s="454">
        <v>632.23299999999995</v>
      </c>
      <c r="D275" s="52">
        <v>6304.899999999996</v>
      </c>
      <c r="E275" s="52">
        <v>11965.5</v>
      </c>
      <c r="F275" s="179">
        <f t="shared" si="19"/>
        <v>9.9724310499451896</v>
      </c>
      <c r="G275" s="179">
        <f t="shared" si="20"/>
        <v>18.925775782029728</v>
      </c>
      <c r="H275" s="179">
        <f t="shared" si="18"/>
        <v>28.898206831974917</v>
      </c>
    </row>
    <row r="276" spans="2:8" x14ac:dyDescent="0.2">
      <c r="B276" s="157">
        <v>43573</v>
      </c>
      <c r="C276" s="454">
        <v>618.88699999999994</v>
      </c>
      <c r="D276" s="52">
        <v>6311.800000000002</v>
      </c>
      <c r="E276" s="52">
        <v>12468.34</v>
      </c>
      <c r="F276" s="179">
        <f t="shared" si="19"/>
        <v>10.198630767813837</v>
      </c>
      <c r="G276" s="179">
        <f t="shared" si="20"/>
        <v>20.146391829203072</v>
      </c>
      <c r="H276" s="179">
        <f t="shared" si="18"/>
        <v>30.345022597016907</v>
      </c>
    </row>
    <row r="277" spans="2:8" x14ac:dyDescent="0.2">
      <c r="B277" s="157">
        <v>43574</v>
      </c>
      <c r="C277" s="454">
        <v>458.54399999999998</v>
      </c>
      <c r="D277" s="52">
        <v>5133.0000000000036</v>
      </c>
      <c r="E277" s="52">
        <v>8560.8459999999995</v>
      </c>
      <c r="F277" s="179">
        <f t="shared" si="19"/>
        <v>11.194127499214915</v>
      </c>
      <c r="G277" s="179">
        <f t="shared" si="20"/>
        <v>18.66962821452249</v>
      </c>
      <c r="H277" s="179">
        <f t="shared" si="18"/>
        <v>29.863755713737405</v>
      </c>
    </row>
    <row r="278" spans="2:8" x14ac:dyDescent="0.2">
      <c r="B278" s="157">
        <v>43578</v>
      </c>
      <c r="C278" s="454">
        <v>594.57600000000002</v>
      </c>
      <c r="D278" s="52">
        <v>6737.3999999999978</v>
      </c>
      <c r="E278" s="52">
        <v>7346.4290000000001</v>
      </c>
      <c r="F278" s="179">
        <f t="shared" si="19"/>
        <v>11.331436183095176</v>
      </c>
      <c r="G278" s="179">
        <f t="shared" si="20"/>
        <v>12.355744261456904</v>
      </c>
      <c r="H278" s="179">
        <f t="shared" si="18"/>
        <v>23.68718044455208</v>
      </c>
    </row>
    <row r="279" spans="2:8" x14ac:dyDescent="0.2">
      <c r="B279" s="157">
        <v>43579</v>
      </c>
      <c r="C279" s="454">
        <v>515.45000000000005</v>
      </c>
      <c r="D279" s="52">
        <v>5759.3000000000065</v>
      </c>
      <c r="E279" s="52">
        <v>9703.4179999999997</v>
      </c>
      <c r="F279" s="179">
        <f t="shared" si="19"/>
        <v>11.173343680279379</v>
      </c>
      <c r="G279" s="179">
        <f t="shared" si="20"/>
        <v>18.825139198758365</v>
      </c>
      <c r="H279" s="179">
        <f t="shared" si="18"/>
        <v>29.998482879037745</v>
      </c>
    </row>
    <row r="280" spans="2:8" x14ac:dyDescent="0.2">
      <c r="B280" s="157">
        <v>43580</v>
      </c>
      <c r="C280" s="454">
        <v>485.57900000000001</v>
      </c>
      <c r="D280" s="52">
        <v>5873.3000000000029</v>
      </c>
      <c r="E280" s="52">
        <v>7688.4960000000001</v>
      </c>
      <c r="F280" s="179">
        <f t="shared" si="19"/>
        <v>12.095457175866343</v>
      </c>
      <c r="G280" s="179">
        <f t="shared" si="20"/>
        <v>15.833666612435875</v>
      </c>
      <c r="H280" s="179">
        <f t="shared" si="18"/>
        <v>27.929123788302221</v>
      </c>
    </row>
    <row r="281" spans="2:8" x14ac:dyDescent="0.2">
      <c r="B281" s="157">
        <v>43584</v>
      </c>
      <c r="C281" s="454">
        <v>505.29700000000003</v>
      </c>
      <c r="D281" s="52">
        <v>5576.699999999998</v>
      </c>
      <c r="E281" s="52">
        <v>7938.82</v>
      </c>
      <c r="F281" s="179">
        <f t="shared" si="19"/>
        <v>11.036479535797755</v>
      </c>
      <c r="G281" s="179">
        <f t="shared" si="20"/>
        <v>15.71119559387845</v>
      </c>
      <c r="H281" s="179">
        <f t="shared" si="18"/>
        <v>26.747675129676203</v>
      </c>
    </row>
    <row r="282" spans="2:8" x14ac:dyDescent="0.2">
      <c r="B282" s="157">
        <v>43585</v>
      </c>
      <c r="C282" s="454">
        <v>558.15200000000004</v>
      </c>
      <c r="D282" s="52">
        <v>5983.899999999996</v>
      </c>
      <c r="E282" s="52">
        <v>12317.57</v>
      </c>
      <c r="F282" s="179">
        <f t="shared" si="19"/>
        <v>10.720914732904291</v>
      </c>
      <c r="G282" s="179">
        <f t="shared" si="20"/>
        <v>22.068486720463241</v>
      </c>
      <c r="H282" s="179">
        <f t="shared" si="18"/>
        <v>32.789401453367532</v>
      </c>
    </row>
    <row r="283" spans="2:8" x14ac:dyDescent="0.2">
      <c r="B283" s="157">
        <v>43587</v>
      </c>
      <c r="C283" s="454">
        <v>612.87199999999996</v>
      </c>
      <c r="D283" s="52">
        <v>6099.7000000000035</v>
      </c>
      <c r="E283" s="52">
        <v>11554.91</v>
      </c>
      <c r="F283" s="179">
        <f t="shared" si="19"/>
        <v>9.9526491665470171</v>
      </c>
      <c r="G283" s="179">
        <f t="shared" si="20"/>
        <v>18.853708441566919</v>
      </c>
      <c r="H283" s="179">
        <f t="shared" si="18"/>
        <v>28.806357608113935</v>
      </c>
    </row>
    <row r="284" spans="2:8" x14ac:dyDescent="0.2">
      <c r="B284" s="157">
        <v>43588</v>
      </c>
      <c r="C284" s="454">
        <v>495.91500000000002</v>
      </c>
      <c r="D284" s="52">
        <v>4848.1999999999971</v>
      </c>
      <c r="E284" s="52">
        <v>10274.74</v>
      </c>
      <c r="F284" s="179">
        <f t="shared" si="19"/>
        <v>9.7762721434116671</v>
      </c>
      <c r="G284" s="179">
        <f t="shared" si="20"/>
        <v>20.718752205519088</v>
      </c>
      <c r="H284" s="179">
        <f t="shared" si="18"/>
        <v>30.495024348930755</v>
      </c>
    </row>
    <row r="285" spans="2:8" x14ac:dyDescent="0.2">
      <c r="B285" s="157">
        <v>43594</v>
      </c>
      <c r="C285" s="454">
        <v>335.74400000000003</v>
      </c>
      <c r="D285" s="52">
        <v>3764.3000000000015</v>
      </c>
      <c r="E285" s="52">
        <v>5059.4520000000002</v>
      </c>
      <c r="F285" s="179">
        <f t="shared" si="19"/>
        <v>11.211816145634772</v>
      </c>
      <c r="G285" s="179">
        <f t="shared" si="20"/>
        <v>15.069374285169653</v>
      </c>
      <c r="H285" s="179">
        <f t="shared" si="18"/>
        <v>26.281190430804426</v>
      </c>
    </row>
    <row r="286" spans="2:8" x14ac:dyDescent="0.2">
      <c r="B286" s="157">
        <v>43595</v>
      </c>
      <c r="C286" s="454">
        <v>650.84900000000005</v>
      </c>
      <c r="D286" s="52">
        <v>6909.399999999996</v>
      </c>
      <c r="E286" s="52">
        <v>11146.35</v>
      </c>
      <c r="F286" s="179">
        <f t="shared" si="19"/>
        <v>10.615980050672269</v>
      </c>
      <c r="G286" s="179">
        <f t="shared" si="20"/>
        <v>17.125861759025518</v>
      </c>
      <c r="H286" s="179">
        <f t="shared" si="18"/>
        <v>27.741841809697789</v>
      </c>
    </row>
    <row r="287" spans="2:8" x14ac:dyDescent="0.2">
      <c r="B287" s="157">
        <v>43598</v>
      </c>
      <c r="C287" s="454">
        <v>547.202</v>
      </c>
      <c r="D287" s="52">
        <v>5816.1000000000013</v>
      </c>
      <c r="E287" s="52">
        <v>9414.402</v>
      </c>
      <c r="F287" s="179">
        <f t="shared" si="19"/>
        <v>10.628798871349156</v>
      </c>
      <c r="G287" s="179">
        <f t="shared" si="20"/>
        <v>17.204619135163981</v>
      </c>
      <c r="H287" s="179">
        <f t="shared" si="18"/>
        <v>27.833418006513135</v>
      </c>
    </row>
    <row r="288" spans="2:8" x14ac:dyDescent="0.2">
      <c r="B288" s="157">
        <v>43599</v>
      </c>
      <c r="C288" s="454">
        <v>537.04499999999996</v>
      </c>
      <c r="D288" s="52">
        <v>6473.199999999998</v>
      </c>
      <c r="E288" s="52">
        <v>10825.68</v>
      </c>
      <c r="F288" s="179">
        <f t="shared" si="19"/>
        <v>12.053366105261196</v>
      </c>
      <c r="G288" s="179">
        <f t="shared" si="20"/>
        <v>20.157863866156468</v>
      </c>
      <c r="H288" s="179">
        <f t="shared" si="18"/>
        <v>32.211229971417666</v>
      </c>
    </row>
    <row r="289" spans="2:8" x14ac:dyDescent="0.2">
      <c r="B289" s="157">
        <v>43600</v>
      </c>
      <c r="C289" s="454">
        <v>463.33300000000003</v>
      </c>
      <c r="D289" s="52">
        <v>5929.8000000000047</v>
      </c>
      <c r="E289" s="52">
        <v>7801.1850000000004</v>
      </c>
      <c r="F289" s="179">
        <f t="shared" si="19"/>
        <v>12.798138703696919</v>
      </c>
      <c r="G289" s="179">
        <f t="shared" si="20"/>
        <v>16.837102041080605</v>
      </c>
      <c r="H289" s="179">
        <f t="shared" si="18"/>
        <v>29.635240744777526</v>
      </c>
    </row>
    <row r="290" spans="2:8" x14ac:dyDescent="0.2">
      <c r="B290" s="157">
        <v>43605</v>
      </c>
      <c r="C290" s="454">
        <v>617.31100000000004</v>
      </c>
      <c r="D290" s="52">
        <v>6379.0000000000009</v>
      </c>
      <c r="E290" s="52">
        <v>9922.6049999999996</v>
      </c>
      <c r="F290" s="179">
        <f t="shared" si="19"/>
        <v>10.333527184838761</v>
      </c>
      <c r="G290" s="179">
        <f t="shared" si="20"/>
        <v>16.073915741012229</v>
      </c>
      <c r="H290" s="179">
        <f t="shared" si="18"/>
        <v>26.40744292585099</v>
      </c>
    </row>
    <row r="291" spans="2:8" x14ac:dyDescent="0.2">
      <c r="B291" s="157">
        <v>43606</v>
      </c>
      <c r="C291" s="454">
        <v>597.41899999999998</v>
      </c>
      <c r="D291" s="52">
        <v>5829.1</v>
      </c>
      <c r="E291" s="52">
        <v>12165.35</v>
      </c>
      <c r="F291" s="179">
        <f t="shared" si="19"/>
        <v>9.7571386246503717</v>
      </c>
      <c r="G291" s="179">
        <f t="shared" si="20"/>
        <v>20.363178941412979</v>
      </c>
      <c r="H291" s="179">
        <f t="shared" si="18"/>
        <v>30.120317566063349</v>
      </c>
    </row>
    <row r="292" spans="2:8" x14ac:dyDescent="0.2">
      <c r="B292" s="157">
        <v>43607</v>
      </c>
      <c r="C292" s="454">
        <v>654.66099999999994</v>
      </c>
      <c r="D292" s="52">
        <v>6269.0000000000009</v>
      </c>
      <c r="E292" s="52">
        <v>14110.66</v>
      </c>
      <c r="F292" s="179">
        <f t="shared" si="19"/>
        <v>9.5759484679857234</v>
      </c>
      <c r="G292" s="179">
        <f t="shared" si="20"/>
        <v>21.554147871952051</v>
      </c>
      <c r="H292" s="179">
        <f t="shared" si="18"/>
        <v>31.130096339937772</v>
      </c>
    </row>
    <row r="293" spans="2:8" x14ac:dyDescent="0.2">
      <c r="B293" s="157">
        <v>43608</v>
      </c>
      <c r="C293" s="454">
        <v>595.15899999999999</v>
      </c>
      <c r="D293" s="52">
        <v>5779.9999999999973</v>
      </c>
      <c r="E293" s="52">
        <v>13388.36</v>
      </c>
      <c r="F293" s="179">
        <f t="shared" si="19"/>
        <v>9.7116904894322307</v>
      </c>
      <c r="G293" s="179">
        <f t="shared" si="20"/>
        <v>22.495433993269028</v>
      </c>
      <c r="H293" s="179">
        <f t="shared" si="18"/>
        <v>32.207124482701261</v>
      </c>
    </row>
    <row r="294" spans="2:8" x14ac:dyDescent="0.2">
      <c r="B294" s="157">
        <v>43609</v>
      </c>
      <c r="C294" s="454">
        <v>548.63699999999994</v>
      </c>
      <c r="D294" s="52">
        <v>5451.8999999999969</v>
      </c>
      <c r="E294" s="52">
        <v>11471.15</v>
      </c>
      <c r="F294" s="179">
        <f t="shared" si="19"/>
        <v>9.9371715724604748</v>
      </c>
      <c r="G294" s="179">
        <f t="shared" si="20"/>
        <v>20.908451307512983</v>
      </c>
      <c r="H294" s="179">
        <f t="shared" si="18"/>
        <v>30.845622879973458</v>
      </c>
    </row>
    <row r="295" spans="2:8" x14ac:dyDescent="0.2">
      <c r="B295" s="157">
        <v>43612</v>
      </c>
      <c r="C295" s="454">
        <v>600.24699999999996</v>
      </c>
      <c r="D295" s="52">
        <v>6577.2000000000053</v>
      </c>
      <c r="E295" s="52">
        <v>9592.4830000000002</v>
      </c>
      <c r="F295" s="179">
        <f t="shared" si="19"/>
        <v>10.957489166959611</v>
      </c>
      <c r="G295" s="179">
        <f t="shared" si="20"/>
        <v>15.98089286577026</v>
      </c>
      <c r="H295" s="179">
        <f t="shared" si="18"/>
        <v>26.938382032729869</v>
      </c>
    </row>
    <row r="296" spans="2:8" x14ac:dyDescent="0.2">
      <c r="B296" s="157">
        <v>43613</v>
      </c>
      <c r="C296" s="454">
        <v>594.25900000000001</v>
      </c>
      <c r="D296" s="52">
        <v>6000.4999999999955</v>
      </c>
      <c r="E296" s="52">
        <v>12415.87</v>
      </c>
      <c r="F296" s="179">
        <f t="shared" si="19"/>
        <v>10.097449092062543</v>
      </c>
      <c r="G296" s="179">
        <f t="shared" si="20"/>
        <v>20.893028124100773</v>
      </c>
      <c r="H296" s="179">
        <f t="shared" si="18"/>
        <v>30.990477216163317</v>
      </c>
    </row>
    <row r="297" spans="2:8" x14ac:dyDescent="0.2">
      <c r="B297" s="157">
        <v>43614</v>
      </c>
      <c r="C297" s="454">
        <v>561.37900000000002</v>
      </c>
      <c r="D297" s="52">
        <v>6398.5000000000027</v>
      </c>
      <c r="E297" s="52">
        <v>12415.87</v>
      </c>
      <c r="F297" s="179">
        <f t="shared" si="19"/>
        <v>11.397825711328714</v>
      </c>
      <c r="G297" s="179">
        <f t="shared" si="20"/>
        <v>22.116733971167431</v>
      </c>
      <c r="H297" s="179">
        <f t="shared" si="18"/>
        <v>33.514559682496142</v>
      </c>
    </row>
    <row r="298" spans="2:8" x14ac:dyDescent="0.2">
      <c r="B298" s="157">
        <v>43616</v>
      </c>
      <c r="C298" s="454">
        <v>307.88400000000001</v>
      </c>
      <c r="D298" s="52">
        <v>3090.0999999999995</v>
      </c>
      <c r="E298" s="52">
        <v>4886.201</v>
      </c>
      <c r="F298" s="179">
        <f t="shared" si="19"/>
        <v>10.036572215509736</v>
      </c>
      <c r="G298" s="179">
        <f t="shared" si="20"/>
        <v>15.870266074235751</v>
      </c>
      <c r="H298" s="179">
        <f t="shared" si="18"/>
        <v>25.906838289745487</v>
      </c>
    </row>
    <row r="299" spans="2:8" x14ac:dyDescent="0.2">
      <c r="B299" s="157">
        <v>43619</v>
      </c>
      <c r="C299" s="454">
        <v>574.08199999999999</v>
      </c>
      <c r="D299" s="52">
        <v>6012.6999999999989</v>
      </c>
      <c r="E299" s="52">
        <v>10427.17</v>
      </c>
      <c r="F299" s="179">
        <f t="shared" si="19"/>
        <v>10.473590880745258</v>
      </c>
      <c r="G299" s="179">
        <f t="shared" si="20"/>
        <v>18.16320664992109</v>
      </c>
      <c r="H299" s="179">
        <f t="shared" si="18"/>
        <v>28.63679753066635</v>
      </c>
    </row>
    <row r="300" spans="2:8" x14ac:dyDescent="0.2">
      <c r="B300" s="157">
        <v>43620</v>
      </c>
      <c r="C300" s="454">
        <v>508.28899999999999</v>
      </c>
      <c r="D300" s="52">
        <v>6815.7000000000007</v>
      </c>
      <c r="E300" s="52">
        <v>7491.0690000000004</v>
      </c>
      <c r="F300" s="179">
        <f t="shared" si="19"/>
        <v>13.409103875944592</v>
      </c>
      <c r="G300" s="179">
        <f t="shared" si="20"/>
        <v>14.737814511036046</v>
      </c>
      <c r="H300" s="179">
        <f t="shared" si="18"/>
        <v>28.146918386980637</v>
      </c>
    </row>
    <row r="301" spans="2:8" x14ac:dyDescent="0.2">
      <c r="B301" s="157">
        <v>43621</v>
      </c>
      <c r="C301" s="454">
        <v>545.07600000000002</v>
      </c>
      <c r="D301" s="52">
        <v>6050.5000000000055</v>
      </c>
      <c r="E301" s="52">
        <v>11023.71</v>
      </c>
      <c r="F301" s="179">
        <f t="shared" si="19"/>
        <v>11.100286932464472</v>
      </c>
      <c r="G301" s="179">
        <f t="shared" si="20"/>
        <v>20.224170574378615</v>
      </c>
      <c r="H301" s="179">
        <f t="shared" si="18"/>
        <v>31.324457506843089</v>
      </c>
    </row>
    <row r="302" spans="2:8" x14ac:dyDescent="0.2">
      <c r="B302" s="157">
        <v>43622</v>
      </c>
      <c r="C302" s="454">
        <v>592.62099999999998</v>
      </c>
      <c r="D302" s="52">
        <v>7021.4999999999955</v>
      </c>
      <c r="E302" s="52">
        <v>10277.6</v>
      </c>
      <c r="F302" s="179">
        <f t="shared" si="19"/>
        <v>11.848213276276061</v>
      </c>
      <c r="G302" s="179">
        <f t="shared" si="20"/>
        <v>17.342618638219033</v>
      </c>
      <c r="H302" s="179">
        <f t="shared" si="18"/>
        <v>29.190831914495092</v>
      </c>
    </row>
    <row r="303" spans="2:8" x14ac:dyDescent="0.2">
      <c r="B303" s="157">
        <v>43623</v>
      </c>
      <c r="C303" s="454">
        <v>636.25</v>
      </c>
      <c r="D303" s="52">
        <v>6827.3999999999969</v>
      </c>
      <c r="E303" s="52">
        <v>12242.25</v>
      </c>
      <c r="F303" s="179">
        <f t="shared" si="19"/>
        <v>10.730687622789779</v>
      </c>
      <c r="G303" s="179">
        <f t="shared" si="20"/>
        <v>19.241257367387032</v>
      </c>
      <c r="H303" s="179">
        <f t="shared" si="18"/>
        <v>29.971944990176809</v>
      </c>
    </row>
    <row r="304" spans="2:8" x14ac:dyDescent="0.2">
      <c r="B304" s="157">
        <v>43627</v>
      </c>
      <c r="C304" s="454">
        <v>524.75300000000004</v>
      </c>
      <c r="D304" s="52">
        <v>5775.5999999999985</v>
      </c>
      <c r="E304" s="52">
        <v>8325.2060000000001</v>
      </c>
      <c r="F304" s="179">
        <f t="shared" si="19"/>
        <v>11.006321069150625</v>
      </c>
      <c r="G304" s="179">
        <f t="shared" si="20"/>
        <v>15.864999342547826</v>
      </c>
      <c r="H304" s="179">
        <f t="shared" si="18"/>
        <v>26.871320411698449</v>
      </c>
    </row>
    <row r="305" spans="2:8" x14ac:dyDescent="0.2">
      <c r="B305" s="157">
        <v>43628</v>
      </c>
      <c r="C305" s="454">
        <v>563.95600000000002</v>
      </c>
      <c r="D305" s="52">
        <v>5241.0999999999976</v>
      </c>
      <c r="E305" s="52">
        <v>12000.21</v>
      </c>
      <c r="F305" s="179">
        <f t="shared" si="19"/>
        <v>9.2934555178063487</v>
      </c>
      <c r="G305" s="179">
        <f t="shared" si="20"/>
        <v>21.278628119924246</v>
      </c>
      <c r="H305" s="179">
        <f t="shared" si="18"/>
        <v>30.572083637730593</v>
      </c>
    </row>
    <row r="306" spans="2:8" x14ac:dyDescent="0.2">
      <c r="B306" s="157">
        <v>43629</v>
      </c>
      <c r="C306" s="454">
        <v>601.56200000000001</v>
      </c>
      <c r="D306" s="52">
        <v>6756.0999999999985</v>
      </c>
      <c r="E306" s="52">
        <v>12049.71</v>
      </c>
      <c r="F306" s="179">
        <f t="shared" si="19"/>
        <v>11.230928815317455</v>
      </c>
      <c r="G306" s="179">
        <f t="shared" si="20"/>
        <v>20.030703402143086</v>
      </c>
      <c r="H306" s="179">
        <f t="shared" si="18"/>
        <v>31.261632217460541</v>
      </c>
    </row>
    <row r="307" spans="2:8" x14ac:dyDescent="0.2">
      <c r="B307" s="157">
        <v>43630</v>
      </c>
      <c r="C307" s="454">
        <v>528.32600000000002</v>
      </c>
      <c r="D307" s="52">
        <v>5335.0999999999976</v>
      </c>
      <c r="E307" s="52">
        <v>9216.8940000000002</v>
      </c>
      <c r="F307" s="179">
        <f t="shared" si="19"/>
        <v>10.098121235752163</v>
      </c>
      <c r="G307" s="179">
        <f t="shared" si="20"/>
        <v>17.445467381881642</v>
      </c>
      <c r="H307" s="179">
        <f t="shared" si="18"/>
        <v>27.543588617633805</v>
      </c>
    </row>
    <row r="308" spans="2:8" x14ac:dyDescent="0.2">
      <c r="B308" s="157">
        <v>43633</v>
      </c>
      <c r="C308" s="454">
        <v>328.548</v>
      </c>
      <c r="D308" s="52">
        <v>3878.900000000001</v>
      </c>
      <c r="E308" s="52">
        <v>3458.4119999999998</v>
      </c>
      <c r="F308" s="179">
        <f t="shared" si="19"/>
        <v>11.806189658740887</v>
      </c>
      <c r="G308" s="179">
        <f t="shared" si="20"/>
        <v>10.526352313817158</v>
      </c>
      <c r="H308" s="179">
        <f t="shared" si="18"/>
        <v>22.332541972558047</v>
      </c>
    </row>
    <row r="309" spans="2:8" x14ac:dyDescent="0.2">
      <c r="B309" s="157">
        <v>43634</v>
      </c>
      <c r="C309" s="454">
        <v>378.101</v>
      </c>
      <c r="D309" s="52">
        <v>4091.4000000000005</v>
      </c>
      <c r="E309" s="52">
        <v>5952.4679999999998</v>
      </c>
      <c r="F309" s="179">
        <f t="shared" si="19"/>
        <v>10.820918220263898</v>
      </c>
      <c r="G309" s="179">
        <f t="shared" si="20"/>
        <v>15.743063361376986</v>
      </c>
      <c r="H309" s="179">
        <f t="shared" si="18"/>
        <v>26.563981581640885</v>
      </c>
    </row>
    <row r="310" spans="2:8" x14ac:dyDescent="0.2">
      <c r="B310" s="157">
        <v>43635</v>
      </c>
      <c r="C310" s="454">
        <v>327.87099999999998</v>
      </c>
      <c r="D310" s="52">
        <v>3841.8000000000006</v>
      </c>
      <c r="E310" s="52">
        <v>5487.4960000000001</v>
      </c>
      <c r="F310" s="179">
        <f t="shared" si="19"/>
        <v>11.717413250943208</v>
      </c>
      <c r="G310" s="179">
        <f t="shared" si="20"/>
        <v>16.73675317426671</v>
      </c>
      <c r="H310" s="179">
        <f t="shared" si="18"/>
        <v>28.45416642520992</v>
      </c>
    </row>
    <row r="311" spans="2:8" x14ac:dyDescent="0.2">
      <c r="B311" s="157">
        <v>43636</v>
      </c>
      <c r="C311" s="454">
        <v>381.63</v>
      </c>
      <c r="D311" s="52">
        <v>4408.7</v>
      </c>
      <c r="E311" s="52">
        <v>6581.1480000000001</v>
      </c>
      <c r="F311" s="179">
        <f t="shared" si="19"/>
        <v>11.552288866179284</v>
      </c>
      <c r="G311" s="179">
        <f t="shared" si="20"/>
        <v>17.244839242197941</v>
      </c>
      <c r="H311" s="179">
        <f t="shared" si="18"/>
        <v>28.797128108377223</v>
      </c>
    </row>
    <row r="312" spans="2:8" x14ac:dyDescent="0.2">
      <c r="B312" s="157">
        <v>43637</v>
      </c>
      <c r="C312" s="454">
        <v>263.47699999999998</v>
      </c>
      <c r="D312" s="52">
        <v>2964.0000000000005</v>
      </c>
      <c r="E312" s="52">
        <v>3434.9470000000001</v>
      </c>
      <c r="F312" s="179">
        <f t="shared" si="19"/>
        <v>11.249558785017291</v>
      </c>
      <c r="G312" s="179">
        <f t="shared" si="20"/>
        <v>13.036989945991492</v>
      </c>
      <c r="H312" s="179">
        <f t="shared" si="18"/>
        <v>24.286548731008782</v>
      </c>
    </row>
    <row r="313" spans="2:8" x14ac:dyDescent="0.2">
      <c r="B313" s="157">
        <v>43640</v>
      </c>
      <c r="C313" s="454">
        <v>497.29700000000003</v>
      </c>
      <c r="D313" s="52">
        <v>4366.7999999999984</v>
      </c>
      <c r="E313" s="52">
        <v>9500.1039999999994</v>
      </c>
      <c r="F313" s="179">
        <f t="shared" si="19"/>
        <v>8.7810704669442963</v>
      </c>
      <c r="G313" s="179">
        <f t="shared" si="20"/>
        <v>19.103481420559543</v>
      </c>
      <c r="H313" s="179">
        <f t="shared" si="18"/>
        <v>27.884551887503839</v>
      </c>
    </row>
    <row r="314" spans="2:8" x14ac:dyDescent="0.2">
      <c r="B314" s="157">
        <v>43641</v>
      </c>
      <c r="C314" s="454">
        <v>593.99199999999996</v>
      </c>
      <c r="D314" s="52">
        <v>5596.300000000002</v>
      </c>
      <c r="E314" s="52">
        <v>10874.37</v>
      </c>
      <c r="F314" s="179">
        <f t="shared" si="19"/>
        <v>9.4215073603684942</v>
      </c>
      <c r="G314" s="179">
        <f t="shared" si="20"/>
        <v>18.307266764535552</v>
      </c>
      <c r="H314" s="179">
        <f t="shared" si="18"/>
        <v>27.728774124904046</v>
      </c>
    </row>
    <row r="315" spans="2:8" x14ac:dyDescent="0.2">
      <c r="B315" s="157">
        <v>43642</v>
      </c>
      <c r="C315" s="454">
        <v>537.36900000000003</v>
      </c>
      <c r="D315" s="52">
        <v>6751.4000000000005</v>
      </c>
      <c r="E315" s="52">
        <v>11008.99</v>
      </c>
      <c r="F315" s="179">
        <f t="shared" si="19"/>
        <v>12.56380624859268</v>
      </c>
      <c r="G315" s="179">
        <f t="shared" si="20"/>
        <v>20.486834930932002</v>
      </c>
      <c r="H315" s="179">
        <f t="shared" si="18"/>
        <v>33.050641179524682</v>
      </c>
    </row>
    <row r="316" spans="2:8" x14ac:dyDescent="0.2">
      <c r="B316" s="157">
        <v>43643</v>
      </c>
      <c r="C316" s="454">
        <v>558.37800000000004</v>
      </c>
      <c r="D316" s="52">
        <v>10329.200000000004</v>
      </c>
      <c r="E316" s="52">
        <v>4607.2190000000001</v>
      </c>
      <c r="F316" s="179">
        <f t="shared" si="19"/>
        <v>18.498579815107334</v>
      </c>
      <c r="G316" s="179">
        <f t="shared" si="20"/>
        <v>8.2510754363531511</v>
      </c>
      <c r="H316" s="179">
        <f t="shared" si="18"/>
        <v>26.749655251460485</v>
      </c>
    </row>
    <row r="317" spans="2:8" x14ac:dyDescent="0.2">
      <c r="B317" s="157">
        <v>43644</v>
      </c>
      <c r="C317" s="454">
        <v>547.745</v>
      </c>
      <c r="D317" s="52">
        <v>9874.8999999999924</v>
      </c>
      <c r="E317" s="52">
        <v>9735.6740000000009</v>
      </c>
      <c r="F317" s="179">
        <f t="shared" si="19"/>
        <v>18.028279582652498</v>
      </c>
      <c r="G317" s="179">
        <f t="shared" si="20"/>
        <v>17.77409926151768</v>
      </c>
      <c r="H317" s="179">
        <f t="shared" si="18"/>
        <v>35.802378844170178</v>
      </c>
    </row>
    <row r="318" spans="2:8" x14ac:dyDescent="0.2">
      <c r="B318" s="157">
        <v>43647</v>
      </c>
      <c r="C318" s="454">
        <v>484.803</v>
      </c>
      <c r="D318" s="52">
        <v>3217.5000000000023</v>
      </c>
      <c r="E318" s="52">
        <v>10736.95</v>
      </c>
      <c r="F318" s="179">
        <f t="shared" si="19"/>
        <v>6.636716356953241</v>
      </c>
      <c r="G318" s="179">
        <f t="shared" si="20"/>
        <v>22.147037043912682</v>
      </c>
      <c r="H318" s="179">
        <f t="shared" si="18"/>
        <v>28.783753400865923</v>
      </c>
    </row>
    <row r="319" spans="2:8" x14ac:dyDescent="0.2">
      <c r="B319" s="157">
        <v>43648</v>
      </c>
      <c r="C319" s="454">
        <v>628.28399999999999</v>
      </c>
      <c r="D319" s="52">
        <v>6818.4000000000051</v>
      </c>
      <c r="E319" s="52">
        <v>12072.57</v>
      </c>
      <c r="F319" s="179">
        <f t="shared" si="19"/>
        <v>10.85241705980099</v>
      </c>
      <c r="G319" s="179">
        <f t="shared" si="20"/>
        <v>19.215147926733771</v>
      </c>
      <c r="H319" s="179">
        <f t="shared" si="18"/>
        <v>30.067564986534762</v>
      </c>
    </row>
    <row r="320" spans="2:8" x14ac:dyDescent="0.2">
      <c r="B320" s="157">
        <v>43649</v>
      </c>
      <c r="C320" s="454">
        <v>633.125</v>
      </c>
      <c r="D320" s="52">
        <v>7299.9000000000015</v>
      </c>
      <c r="E320" s="52">
        <v>12764.36</v>
      </c>
      <c r="F320" s="179">
        <f t="shared" si="19"/>
        <v>11.529950641658443</v>
      </c>
      <c r="G320" s="179">
        <f t="shared" si="20"/>
        <v>20.160884501480751</v>
      </c>
      <c r="H320" s="179">
        <f t="shared" si="18"/>
        <v>31.690835143139196</v>
      </c>
    </row>
    <row r="321" spans="2:8" x14ac:dyDescent="0.2">
      <c r="B321" s="157">
        <v>43650</v>
      </c>
      <c r="C321" s="454">
        <v>593.15499999999997</v>
      </c>
      <c r="D321" s="52">
        <v>7031.8999999999987</v>
      </c>
      <c r="E321" s="52">
        <v>11556.5</v>
      </c>
      <c r="F321" s="179">
        <f t="shared" si="19"/>
        <v>11.855080038101338</v>
      </c>
      <c r="G321" s="179">
        <f t="shared" si="20"/>
        <v>19.483103067495005</v>
      </c>
      <c r="H321" s="179">
        <f t="shared" si="18"/>
        <v>31.338183105596343</v>
      </c>
    </row>
    <row r="322" spans="2:8" x14ac:dyDescent="0.2">
      <c r="B322" s="157">
        <v>43651</v>
      </c>
      <c r="C322" s="454">
        <v>584.34</v>
      </c>
      <c r="D322" s="52">
        <v>6094.199999999998</v>
      </c>
      <c r="E322" s="52">
        <v>10734.18</v>
      </c>
      <c r="F322" s="179">
        <f t="shared" si="19"/>
        <v>10.429202176814863</v>
      </c>
      <c r="G322" s="179">
        <f t="shared" si="20"/>
        <v>18.369750487729746</v>
      </c>
      <c r="H322" s="179">
        <f t="shared" si="18"/>
        <v>28.798952664544608</v>
      </c>
    </row>
    <row r="323" spans="2:8" x14ac:dyDescent="0.2">
      <c r="B323" s="157">
        <v>43652</v>
      </c>
      <c r="C323" s="454">
        <v>317.90699999999998</v>
      </c>
      <c r="D323" s="52">
        <v>3198.9999999999982</v>
      </c>
      <c r="E323" s="52">
        <v>6804.43</v>
      </c>
      <c r="F323" s="179">
        <f t="shared" si="19"/>
        <v>10.062691290220091</v>
      </c>
      <c r="G323" s="179">
        <f t="shared" si="20"/>
        <v>21.403838229419296</v>
      </c>
      <c r="H323" s="179">
        <f t="shared" si="18"/>
        <v>31.466529519639387</v>
      </c>
    </row>
    <row r="324" spans="2:8" x14ac:dyDescent="0.2">
      <c r="B324" s="157">
        <v>43654</v>
      </c>
      <c r="C324" s="454">
        <v>543.601</v>
      </c>
      <c r="D324" s="52">
        <v>6300.4000000000042</v>
      </c>
      <c r="E324" s="52">
        <v>8916.7939999999999</v>
      </c>
      <c r="F324" s="179">
        <f t="shared" si="19"/>
        <v>11.590118487640758</v>
      </c>
      <c r="G324" s="179">
        <f t="shared" si="20"/>
        <v>16.403196462110998</v>
      </c>
      <c r="H324" s="179">
        <f t="shared" ref="H324:H387" si="21">SUM(F324:G324)</f>
        <v>27.993314949751756</v>
      </c>
    </row>
    <row r="325" spans="2:8" x14ac:dyDescent="0.2">
      <c r="B325" s="157">
        <v>43655</v>
      </c>
      <c r="C325" s="454">
        <v>635.18700000000001</v>
      </c>
      <c r="D325" s="52">
        <v>7404.9999999999973</v>
      </c>
      <c r="E325" s="52">
        <v>14038.53</v>
      </c>
      <c r="F325" s="179">
        <f t="shared" si="19"/>
        <v>11.657984184185125</v>
      </c>
      <c r="G325" s="179">
        <f t="shared" si="20"/>
        <v>22.101412654855974</v>
      </c>
      <c r="H325" s="179">
        <f t="shared" si="21"/>
        <v>33.759396839041102</v>
      </c>
    </row>
    <row r="326" spans="2:8" x14ac:dyDescent="0.2">
      <c r="B326" s="157">
        <v>43656</v>
      </c>
      <c r="C326" s="454">
        <v>566.11400000000003</v>
      </c>
      <c r="D326" s="52">
        <v>8491.2999999999956</v>
      </c>
      <c r="E326" s="52">
        <v>9990.64</v>
      </c>
      <c r="F326" s="179">
        <f t="shared" si="19"/>
        <v>14.999275764245356</v>
      </c>
      <c r="G326" s="179">
        <f t="shared" si="20"/>
        <v>17.64775292608909</v>
      </c>
      <c r="H326" s="179">
        <f t="shared" si="21"/>
        <v>32.647028690334444</v>
      </c>
    </row>
    <row r="327" spans="2:8" x14ac:dyDescent="0.2">
      <c r="B327" s="157">
        <v>43657</v>
      </c>
      <c r="C327" s="454">
        <v>635.42600000000004</v>
      </c>
      <c r="D327" s="52">
        <v>6455.3000000000038</v>
      </c>
      <c r="E327" s="52">
        <v>12233.29</v>
      </c>
      <c r="F327" s="179">
        <f t="shared" si="19"/>
        <v>10.159011434848438</v>
      </c>
      <c r="G327" s="179">
        <f t="shared" si="20"/>
        <v>19.252108034609851</v>
      </c>
      <c r="H327" s="179">
        <f t="shared" si="21"/>
        <v>29.411119469458288</v>
      </c>
    </row>
    <row r="328" spans="2:8" x14ac:dyDescent="0.2">
      <c r="B328" s="157">
        <v>43658</v>
      </c>
      <c r="C328" s="454">
        <v>456.89699999999999</v>
      </c>
      <c r="D328" s="52">
        <v>5095.800000000002</v>
      </c>
      <c r="E328" s="52">
        <v>7178.1540000000005</v>
      </c>
      <c r="F328" s="179">
        <f t="shared" ref="F328:F391" si="22">D328/C328</f>
        <v>11.153060755487566</v>
      </c>
      <c r="G328" s="179">
        <f t="shared" ref="G328:G391" si="23">E328/C328</f>
        <v>15.71066126501159</v>
      </c>
      <c r="H328" s="179">
        <f t="shared" si="21"/>
        <v>26.863722020499154</v>
      </c>
    </row>
    <row r="329" spans="2:8" x14ac:dyDescent="0.2">
      <c r="B329" s="157">
        <v>43661</v>
      </c>
      <c r="C329" s="454">
        <v>662.89099999999996</v>
      </c>
      <c r="D329" s="52">
        <v>7161.6000000000058</v>
      </c>
      <c r="E329" s="52">
        <v>10437.35</v>
      </c>
      <c r="F329" s="179">
        <f t="shared" si="22"/>
        <v>10.803586109933619</v>
      </c>
      <c r="G329" s="179">
        <f t="shared" si="23"/>
        <v>15.74519792846788</v>
      </c>
      <c r="H329" s="179">
        <f t="shared" si="21"/>
        <v>26.5487840384015</v>
      </c>
    </row>
    <row r="330" spans="2:8" x14ac:dyDescent="0.2">
      <c r="B330" s="157">
        <v>43662</v>
      </c>
      <c r="C330" s="454">
        <v>665.58699999999999</v>
      </c>
      <c r="D330" s="52">
        <v>6555.0000000000055</v>
      </c>
      <c r="E330" s="52">
        <v>12591.43</v>
      </c>
      <c r="F330" s="179">
        <f t="shared" si="22"/>
        <v>9.8484495640690177</v>
      </c>
      <c r="G330" s="179">
        <f t="shared" si="23"/>
        <v>18.91778234851342</v>
      </c>
      <c r="H330" s="179">
        <f t="shared" si="21"/>
        <v>28.766231912582438</v>
      </c>
    </row>
    <row r="331" spans="2:8" x14ac:dyDescent="0.2">
      <c r="B331" s="157">
        <v>43663</v>
      </c>
      <c r="C331" s="454">
        <v>647.54100000000005</v>
      </c>
      <c r="D331" s="52">
        <v>6692.6999999999989</v>
      </c>
      <c r="E331" s="52">
        <v>12631.37</v>
      </c>
      <c r="F331" s="179">
        <f t="shared" si="22"/>
        <v>10.335561763656662</v>
      </c>
      <c r="G331" s="179">
        <f t="shared" si="23"/>
        <v>19.506672164388046</v>
      </c>
      <c r="H331" s="179">
        <f t="shared" si="21"/>
        <v>29.842233928044706</v>
      </c>
    </row>
    <row r="332" spans="2:8" x14ac:dyDescent="0.2">
      <c r="B332" s="157">
        <v>43664</v>
      </c>
      <c r="C332" s="454">
        <v>611.74300000000005</v>
      </c>
      <c r="D332" s="52">
        <v>5889.1999999999989</v>
      </c>
      <c r="E332" s="52">
        <v>10827.22</v>
      </c>
      <c r="F332" s="179">
        <f t="shared" si="22"/>
        <v>9.6269184935503933</v>
      </c>
      <c r="G332" s="179">
        <f t="shared" si="23"/>
        <v>17.698968357627301</v>
      </c>
      <c r="H332" s="179">
        <f t="shared" si="21"/>
        <v>27.325886851177692</v>
      </c>
    </row>
    <row r="333" spans="2:8" x14ac:dyDescent="0.2">
      <c r="B333" s="157">
        <v>43665</v>
      </c>
      <c r="C333" s="454">
        <v>572.73400000000004</v>
      </c>
      <c r="D333" s="52">
        <v>5460.7999999999984</v>
      </c>
      <c r="E333" s="52">
        <v>11146.63</v>
      </c>
      <c r="F333" s="179">
        <f t="shared" si="22"/>
        <v>9.5346181648025059</v>
      </c>
      <c r="G333" s="179">
        <f t="shared" si="23"/>
        <v>19.462141238341008</v>
      </c>
      <c r="H333" s="179">
        <f t="shared" si="21"/>
        <v>28.996759403143514</v>
      </c>
    </row>
    <row r="334" spans="2:8" x14ac:dyDescent="0.2">
      <c r="B334" s="157">
        <v>43668</v>
      </c>
      <c r="C334" s="454">
        <v>424.113</v>
      </c>
      <c r="D334" s="52">
        <v>4471.4999999999973</v>
      </c>
      <c r="E334" s="52">
        <v>7283.8490000000002</v>
      </c>
      <c r="F334" s="179">
        <f t="shared" si="22"/>
        <v>10.543180708914834</v>
      </c>
      <c r="G334" s="179">
        <f t="shared" si="23"/>
        <v>17.17431203476432</v>
      </c>
      <c r="H334" s="179">
        <f t="shared" si="21"/>
        <v>27.717492743679152</v>
      </c>
    </row>
    <row r="335" spans="2:8" x14ac:dyDescent="0.2">
      <c r="B335" s="157">
        <v>43669</v>
      </c>
      <c r="C335" s="454">
        <v>524.68899999999996</v>
      </c>
      <c r="D335" s="52">
        <v>5392.9999999999991</v>
      </c>
      <c r="E335" s="52">
        <v>10953.53</v>
      </c>
      <c r="F335" s="179">
        <f t="shared" si="22"/>
        <v>10.278469722063926</v>
      </c>
      <c r="G335" s="179">
        <f t="shared" si="23"/>
        <v>20.876233349660467</v>
      </c>
      <c r="H335" s="179">
        <f t="shared" si="21"/>
        <v>31.154703071724391</v>
      </c>
    </row>
    <row r="336" spans="2:8" x14ac:dyDescent="0.2">
      <c r="B336" s="157">
        <v>43670</v>
      </c>
      <c r="C336" s="454">
        <v>475.45</v>
      </c>
      <c r="D336" s="52">
        <v>5117.2999999999993</v>
      </c>
      <c r="E336" s="52">
        <v>9603.5450000000001</v>
      </c>
      <c r="F336" s="179">
        <f t="shared" si="22"/>
        <v>10.763066568514038</v>
      </c>
      <c r="G336" s="179">
        <f t="shared" si="23"/>
        <v>20.19885371753076</v>
      </c>
      <c r="H336" s="179">
        <f t="shared" si="21"/>
        <v>30.961920286044798</v>
      </c>
    </row>
    <row r="337" spans="2:8" x14ac:dyDescent="0.2">
      <c r="B337" s="157">
        <v>43671</v>
      </c>
      <c r="C337" s="454">
        <v>559.08900000000006</v>
      </c>
      <c r="D337" s="52">
        <v>5796.7999999999956</v>
      </c>
      <c r="E337" s="52">
        <v>10030.44</v>
      </c>
      <c r="F337" s="179">
        <f t="shared" si="22"/>
        <v>10.368295566537698</v>
      </c>
      <c r="G337" s="179">
        <f t="shared" si="23"/>
        <v>17.940685651121736</v>
      </c>
      <c r="H337" s="179">
        <f t="shared" si="21"/>
        <v>28.308981217659436</v>
      </c>
    </row>
    <row r="338" spans="2:8" x14ac:dyDescent="0.2">
      <c r="B338" s="157">
        <v>43672</v>
      </c>
      <c r="C338" s="454">
        <v>561.20100000000002</v>
      </c>
      <c r="D338" s="52">
        <v>5657.6999999999989</v>
      </c>
      <c r="E338" s="52">
        <v>9665.4750000000004</v>
      </c>
      <c r="F338" s="179">
        <f t="shared" si="22"/>
        <v>10.081414680301707</v>
      </c>
      <c r="G338" s="179">
        <f t="shared" si="23"/>
        <v>17.222839945046427</v>
      </c>
      <c r="H338" s="179">
        <f t="shared" si="21"/>
        <v>27.304254625348136</v>
      </c>
    </row>
    <row r="339" spans="2:8" x14ac:dyDescent="0.2">
      <c r="B339" s="157">
        <v>43675</v>
      </c>
      <c r="C339" s="454">
        <v>452.02699999999999</v>
      </c>
      <c r="D339" s="52">
        <v>5158.5</v>
      </c>
      <c r="E339" s="52">
        <v>6570.4089999999997</v>
      </c>
      <c r="F339" s="179">
        <f t="shared" si="22"/>
        <v>11.411928933448666</v>
      </c>
      <c r="G339" s="179">
        <f t="shared" si="23"/>
        <v>14.535434830220318</v>
      </c>
      <c r="H339" s="179">
        <f t="shared" si="21"/>
        <v>25.947363763668982</v>
      </c>
    </row>
    <row r="340" spans="2:8" x14ac:dyDescent="0.2">
      <c r="B340" s="157">
        <v>43676</v>
      </c>
      <c r="C340" s="454">
        <v>503</v>
      </c>
      <c r="D340" s="52">
        <v>5432.800000000002</v>
      </c>
      <c r="E340" s="52">
        <v>8253.8279999999995</v>
      </c>
      <c r="F340" s="179">
        <f t="shared" si="22"/>
        <v>10.800795228628235</v>
      </c>
      <c r="G340" s="179">
        <f t="shared" si="23"/>
        <v>16.409200795228628</v>
      </c>
      <c r="H340" s="179">
        <f t="shared" si="21"/>
        <v>27.209996023856863</v>
      </c>
    </row>
    <row r="341" spans="2:8" x14ac:dyDescent="0.2">
      <c r="B341" s="157">
        <v>43677</v>
      </c>
      <c r="C341" s="454">
        <v>576.14</v>
      </c>
      <c r="D341" s="52">
        <v>6330.9999999999973</v>
      </c>
      <c r="E341" s="52">
        <v>11238.66</v>
      </c>
      <c r="F341" s="179">
        <f t="shared" si="22"/>
        <v>10.98864859235602</v>
      </c>
      <c r="G341" s="179">
        <f t="shared" si="23"/>
        <v>19.506821258721839</v>
      </c>
      <c r="H341" s="179">
        <f t="shared" si="21"/>
        <v>30.495469851077857</v>
      </c>
    </row>
    <row r="342" spans="2:8" x14ac:dyDescent="0.2">
      <c r="B342" s="157">
        <v>43678</v>
      </c>
      <c r="C342" s="454">
        <v>521.02300000000002</v>
      </c>
      <c r="D342" s="52">
        <v>6582.2999999999984</v>
      </c>
      <c r="E342" s="52">
        <v>10197.58</v>
      </c>
      <c r="F342" s="179">
        <f t="shared" si="22"/>
        <v>12.633415415442309</v>
      </c>
      <c r="G342" s="179">
        <f t="shared" si="23"/>
        <v>19.572226178114978</v>
      </c>
      <c r="H342" s="179">
        <f t="shared" si="21"/>
        <v>32.205641593557289</v>
      </c>
    </row>
    <row r="343" spans="2:8" x14ac:dyDescent="0.2">
      <c r="B343" s="157">
        <v>43679</v>
      </c>
      <c r="C343" s="454">
        <v>479.06599999999997</v>
      </c>
      <c r="D343" s="52">
        <v>4866.4000000000042</v>
      </c>
      <c r="E343" s="52">
        <v>10238.870000000001</v>
      </c>
      <c r="F343" s="179">
        <f t="shared" si="22"/>
        <v>10.158099301557623</v>
      </c>
      <c r="G343" s="179">
        <f t="shared" si="23"/>
        <v>21.37256661921322</v>
      </c>
      <c r="H343" s="179">
        <f t="shared" si="21"/>
        <v>31.530665920770844</v>
      </c>
    </row>
    <row r="344" spans="2:8" x14ac:dyDescent="0.2">
      <c r="B344" s="157">
        <v>43703</v>
      </c>
      <c r="C344" s="454">
        <v>335.87299999999999</v>
      </c>
      <c r="D344" s="52">
        <v>4033.099999999999</v>
      </c>
      <c r="E344" s="52">
        <v>3638.5439999999999</v>
      </c>
      <c r="F344" s="179">
        <f t="shared" si="22"/>
        <v>12.007812476739717</v>
      </c>
      <c r="G344" s="179">
        <f t="shared" si="23"/>
        <v>10.833094651847574</v>
      </c>
      <c r="H344" s="179">
        <f t="shared" si="21"/>
        <v>22.84090712858729</v>
      </c>
    </row>
    <row r="345" spans="2:8" x14ac:dyDescent="0.2">
      <c r="B345" s="157">
        <v>43704</v>
      </c>
      <c r="C345" s="454">
        <v>450.642</v>
      </c>
      <c r="D345" s="52">
        <v>6585.8</v>
      </c>
      <c r="E345" s="52">
        <v>8459.8880000000008</v>
      </c>
      <c r="F345" s="179">
        <f t="shared" si="22"/>
        <v>14.614261431468883</v>
      </c>
      <c r="G345" s="179">
        <f t="shared" si="23"/>
        <v>18.772968342941848</v>
      </c>
      <c r="H345" s="179">
        <f t="shared" si="21"/>
        <v>33.387229774410727</v>
      </c>
    </row>
    <row r="346" spans="2:8" x14ac:dyDescent="0.2">
      <c r="B346" s="157">
        <v>43705</v>
      </c>
      <c r="C346" s="454">
        <v>421.13</v>
      </c>
      <c r="D346" s="52">
        <v>6512.2999999999965</v>
      </c>
      <c r="E346" s="52">
        <v>7486.8819999999996</v>
      </c>
      <c r="F346" s="179">
        <f t="shared" si="22"/>
        <v>15.463871013701224</v>
      </c>
      <c r="G346" s="179">
        <f t="shared" si="23"/>
        <v>17.778078028162323</v>
      </c>
      <c r="H346" s="179">
        <f t="shared" si="21"/>
        <v>33.241949041863549</v>
      </c>
    </row>
    <row r="347" spans="2:8" x14ac:dyDescent="0.2">
      <c r="B347" s="157">
        <v>43706</v>
      </c>
      <c r="C347" s="454">
        <v>512.55600000000004</v>
      </c>
      <c r="D347" s="52">
        <v>6830.2000000000025</v>
      </c>
      <c r="E347" s="52">
        <v>9634.2170000000006</v>
      </c>
      <c r="F347" s="179">
        <f t="shared" si="22"/>
        <v>13.325763428776566</v>
      </c>
      <c r="G347" s="179">
        <f t="shared" si="23"/>
        <v>18.796418342581102</v>
      </c>
      <c r="H347" s="179">
        <f t="shared" si="21"/>
        <v>32.122181771357667</v>
      </c>
    </row>
    <row r="348" spans="2:8" x14ac:dyDescent="0.2">
      <c r="B348" s="157">
        <v>43707</v>
      </c>
      <c r="C348" s="454">
        <v>455.517</v>
      </c>
      <c r="D348" s="52">
        <v>6205.0999999999985</v>
      </c>
      <c r="E348" s="52">
        <v>8866.4889999999996</v>
      </c>
      <c r="F348" s="179">
        <f t="shared" si="22"/>
        <v>13.622104114665312</v>
      </c>
      <c r="G348" s="179">
        <f t="shared" si="23"/>
        <v>19.464672010045728</v>
      </c>
      <c r="H348" s="179">
        <f t="shared" si="21"/>
        <v>33.086776124711037</v>
      </c>
    </row>
    <row r="349" spans="2:8" x14ac:dyDescent="0.2">
      <c r="B349" s="157">
        <v>43711</v>
      </c>
      <c r="C349" s="454">
        <v>332.62</v>
      </c>
      <c r="D349" s="52">
        <v>3946.8999999999996</v>
      </c>
      <c r="E349" s="52">
        <v>5344.2060000000001</v>
      </c>
      <c r="F349" s="179">
        <f t="shared" si="22"/>
        <v>11.866093439961517</v>
      </c>
      <c r="G349" s="179">
        <f t="shared" si="23"/>
        <v>16.067001382959532</v>
      </c>
      <c r="H349" s="179">
        <f t="shared" si="21"/>
        <v>27.933094822921049</v>
      </c>
    </row>
    <row r="350" spans="2:8" x14ac:dyDescent="0.2">
      <c r="B350" s="157">
        <v>43712</v>
      </c>
      <c r="C350" s="454">
        <v>556.12599999999998</v>
      </c>
      <c r="D350" s="52">
        <v>7824.9999999999991</v>
      </c>
      <c r="E350" s="52">
        <v>11360.23</v>
      </c>
      <c r="F350" s="179">
        <f t="shared" si="22"/>
        <v>14.070552356839995</v>
      </c>
      <c r="G350" s="179">
        <f t="shared" si="23"/>
        <v>20.427439105526446</v>
      </c>
      <c r="H350" s="179">
        <f t="shared" si="21"/>
        <v>34.497991462366443</v>
      </c>
    </row>
    <row r="351" spans="2:8" x14ac:dyDescent="0.2">
      <c r="B351" s="157">
        <v>43713</v>
      </c>
      <c r="C351" s="454">
        <v>517.57000000000005</v>
      </c>
      <c r="D351" s="52">
        <v>6933.3000000000056</v>
      </c>
      <c r="E351" s="52">
        <v>9931.1859999999997</v>
      </c>
      <c r="F351" s="179">
        <f t="shared" si="22"/>
        <v>13.39586915779509</v>
      </c>
      <c r="G351" s="179">
        <f t="shared" si="23"/>
        <v>19.188102092470583</v>
      </c>
      <c r="H351" s="179">
        <f t="shared" si="21"/>
        <v>32.583971250265677</v>
      </c>
    </row>
    <row r="352" spans="2:8" x14ac:dyDescent="0.2">
      <c r="B352" s="157">
        <v>43714</v>
      </c>
      <c r="C352" s="454">
        <v>436.291</v>
      </c>
      <c r="D352" s="52">
        <v>5979.3</v>
      </c>
      <c r="E352" s="52">
        <v>8423.3119999999999</v>
      </c>
      <c r="F352" s="179">
        <f t="shared" si="22"/>
        <v>13.704843785455122</v>
      </c>
      <c r="G352" s="179">
        <f t="shared" si="23"/>
        <v>19.306637083964603</v>
      </c>
      <c r="H352" s="179">
        <f t="shared" si="21"/>
        <v>33.011480869419728</v>
      </c>
    </row>
    <row r="353" spans="2:8" x14ac:dyDescent="0.2">
      <c r="B353" s="157">
        <v>43717</v>
      </c>
      <c r="C353" s="454">
        <v>530.34699999999998</v>
      </c>
      <c r="D353" s="52">
        <v>6499.5999999999985</v>
      </c>
      <c r="E353" s="52">
        <v>8203.1890000000003</v>
      </c>
      <c r="F353" s="179">
        <f t="shared" si="22"/>
        <v>12.255372425977706</v>
      </c>
      <c r="G353" s="179">
        <f t="shared" si="23"/>
        <v>15.467588201686821</v>
      </c>
      <c r="H353" s="179">
        <f t="shared" si="21"/>
        <v>27.722960627664527</v>
      </c>
    </row>
    <row r="354" spans="2:8" x14ac:dyDescent="0.2">
      <c r="B354" s="157">
        <v>43718</v>
      </c>
      <c r="C354" s="454">
        <v>372.41899999999998</v>
      </c>
      <c r="D354" s="52">
        <v>4556.7999999999984</v>
      </c>
      <c r="E354" s="52">
        <v>6379.0249999999996</v>
      </c>
      <c r="F354" s="179">
        <f t="shared" si="22"/>
        <v>12.235680778907625</v>
      </c>
      <c r="G354" s="179">
        <f t="shared" si="23"/>
        <v>17.12862394238747</v>
      </c>
      <c r="H354" s="179">
        <f t="shared" si="21"/>
        <v>29.364304721295095</v>
      </c>
    </row>
    <row r="355" spans="2:8" x14ac:dyDescent="0.2">
      <c r="B355" s="157">
        <v>43719</v>
      </c>
      <c r="C355" s="454">
        <v>321.67700000000002</v>
      </c>
      <c r="D355" s="52">
        <v>3988.2000000000003</v>
      </c>
      <c r="E355" s="52">
        <v>5657.8119999999999</v>
      </c>
      <c r="F355" s="179">
        <f t="shared" si="22"/>
        <v>12.398150940228863</v>
      </c>
      <c r="G355" s="179">
        <f t="shared" si="23"/>
        <v>17.588487830960869</v>
      </c>
      <c r="H355" s="179">
        <f t="shared" si="21"/>
        <v>29.986638771189732</v>
      </c>
    </row>
    <row r="356" spans="2:8" x14ac:dyDescent="0.2">
      <c r="B356" s="268">
        <v>43720</v>
      </c>
      <c r="C356" s="454">
        <v>323.00299999999999</v>
      </c>
      <c r="D356" s="52">
        <v>3234.6000000000008</v>
      </c>
      <c r="E356" s="52">
        <v>6948.8739999999998</v>
      </c>
      <c r="F356" s="179">
        <f t="shared" si="22"/>
        <v>10.014148475401161</v>
      </c>
      <c r="G356" s="179">
        <f t="shared" si="23"/>
        <v>21.513341981343828</v>
      </c>
      <c r="H356" s="179">
        <f t="shared" si="21"/>
        <v>31.527490456744989</v>
      </c>
    </row>
    <row r="357" spans="2:8" x14ac:dyDescent="0.2">
      <c r="B357" s="157">
        <v>43721</v>
      </c>
      <c r="C357" s="454">
        <v>557.27</v>
      </c>
      <c r="D357" s="52">
        <v>4470.2000000000007</v>
      </c>
      <c r="E357" s="52">
        <v>12865.48</v>
      </c>
      <c r="F357" s="179">
        <f t="shared" si="22"/>
        <v>8.0216053259640763</v>
      </c>
      <c r="G357" s="179">
        <f t="shared" si="23"/>
        <v>23.086618694708132</v>
      </c>
      <c r="H357" s="179">
        <f t="shared" si="21"/>
        <v>31.10822402067221</v>
      </c>
    </row>
    <row r="358" spans="2:8" x14ac:dyDescent="0.2">
      <c r="B358" s="157">
        <v>43724</v>
      </c>
      <c r="C358" s="454">
        <v>524.59699999999998</v>
      </c>
      <c r="D358" s="52">
        <v>5479.9000000000005</v>
      </c>
      <c r="E358" s="52">
        <v>11186.94</v>
      </c>
      <c r="F358" s="179">
        <f t="shared" si="22"/>
        <v>10.445923251562629</v>
      </c>
      <c r="G358" s="179">
        <f t="shared" si="23"/>
        <v>21.324826485854857</v>
      </c>
      <c r="H358" s="179">
        <f t="shared" si="21"/>
        <v>31.770749737417486</v>
      </c>
    </row>
    <row r="359" spans="2:8" x14ac:dyDescent="0.2">
      <c r="B359" s="157">
        <v>43725</v>
      </c>
      <c r="C359" s="454">
        <v>472.28699999999998</v>
      </c>
      <c r="D359" s="52">
        <v>4378.5000000000018</v>
      </c>
      <c r="E359" s="52">
        <v>11882.93</v>
      </c>
      <c r="F359" s="179">
        <f t="shared" si="22"/>
        <v>9.2708459051381933</v>
      </c>
      <c r="G359" s="179">
        <f t="shared" si="23"/>
        <v>25.160400349787313</v>
      </c>
      <c r="H359" s="179">
        <f t="shared" si="21"/>
        <v>34.431246254925505</v>
      </c>
    </row>
    <row r="360" spans="2:8" x14ac:dyDescent="0.2">
      <c r="B360" s="157">
        <v>43726</v>
      </c>
      <c r="C360" s="454">
        <v>556.01300000000003</v>
      </c>
      <c r="D360" s="52">
        <v>6003.7999999999984</v>
      </c>
      <c r="E360" s="52">
        <v>11316.86</v>
      </c>
      <c r="F360" s="179">
        <f t="shared" si="22"/>
        <v>10.797948968819071</v>
      </c>
      <c r="G360" s="179">
        <f t="shared" si="23"/>
        <v>20.353588854936845</v>
      </c>
      <c r="H360" s="179">
        <f t="shared" si="21"/>
        <v>31.151537823755916</v>
      </c>
    </row>
    <row r="361" spans="2:8" x14ac:dyDescent="0.2">
      <c r="B361" s="157">
        <v>43727</v>
      </c>
      <c r="C361" s="454">
        <v>375.767</v>
      </c>
      <c r="D361" s="52">
        <v>4113.5000000000009</v>
      </c>
      <c r="E361" s="52">
        <v>7248.8729999999996</v>
      </c>
      <c r="F361" s="179">
        <f t="shared" si="22"/>
        <v>10.946943185537849</v>
      </c>
      <c r="G361" s="179">
        <f t="shared" si="23"/>
        <v>19.29087173700724</v>
      </c>
      <c r="H361" s="179">
        <f t="shared" si="21"/>
        <v>30.237814922545091</v>
      </c>
    </row>
    <row r="362" spans="2:8" x14ac:dyDescent="0.2">
      <c r="B362" s="157">
        <v>43728</v>
      </c>
      <c r="C362" s="454">
        <v>370.04</v>
      </c>
      <c r="D362" s="52">
        <v>4260.4999999999982</v>
      </c>
      <c r="E362" s="52">
        <v>6852.47</v>
      </c>
      <c r="F362" s="179">
        <f t="shared" si="22"/>
        <v>11.513620149173057</v>
      </c>
      <c r="G362" s="179">
        <f t="shared" si="23"/>
        <v>18.518187223002919</v>
      </c>
      <c r="H362" s="179">
        <f t="shared" si="21"/>
        <v>30.031807372175976</v>
      </c>
    </row>
    <row r="363" spans="2:8" x14ac:dyDescent="0.2">
      <c r="B363" s="157">
        <v>43731</v>
      </c>
      <c r="C363" s="454">
        <v>331.911</v>
      </c>
      <c r="D363" s="52">
        <v>3138.6999999999994</v>
      </c>
      <c r="E363" s="52">
        <v>6116.8209999999999</v>
      </c>
      <c r="F363" s="179">
        <f t="shared" si="22"/>
        <v>9.4564506750303519</v>
      </c>
      <c r="G363" s="179">
        <f t="shared" si="23"/>
        <v>18.429099969570157</v>
      </c>
      <c r="H363" s="179">
        <f t="shared" si="21"/>
        <v>27.885550644600507</v>
      </c>
    </row>
    <row r="364" spans="2:8" x14ac:dyDescent="0.2">
      <c r="B364" s="157">
        <v>43732</v>
      </c>
      <c r="C364" s="454">
        <v>469.75599999999997</v>
      </c>
      <c r="D364" s="52">
        <v>4443.6000000000058</v>
      </c>
      <c r="E364" s="52">
        <v>11207.82</v>
      </c>
      <c r="F364" s="179">
        <f t="shared" si="22"/>
        <v>9.459378911605187</v>
      </c>
      <c r="G364" s="179">
        <f t="shared" si="23"/>
        <v>23.858811808683658</v>
      </c>
      <c r="H364" s="179">
        <f t="shared" si="21"/>
        <v>33.318190720288847</v>
      </c>
    </row>
    <row r="365" spans="2:8" x14ac:dyDescent="0.2">
      <c r="B365" s="157">
        <v>43733</v>
      </c>
      <c r="C365" s="454">
        <v>394.00700000000001</v>
      </c>
      <c r="D365" s="52">
        <v>3703.0999999999985</v>
      </c>
      <c r="E365" s="52">
        <v>7608.8850000000002</v>
      </c>
      <c r="F365" s="179">
        <f t="shared" si="22"/>
        <v>9.3985639849038183</v>
      </c>
      <c r="G365" s="179">
        <f t="shared" si="23"/>
        <v>19.311547764379821</v>
      </c>
      <c r="H365" s="179">
        <f t="shared" si="21"/>
        <v>28.710111749283641</v>
      </c>
    </row>
    <row r="366" spans="2:8" x14ac:dyDescent="0.2">
      <c r="B366" s="157">
        <v>43734</v>
      </c>
      <c r="C366" s="454">
        <v>380.73500000000001</v>
      </c>
      <c r="D366" s="52">
        <v>3863.7999999999988</v>
      </c>
      <c r="E366" s="52">
        <v>8601.7780000000002</v>
      </c>
      <c r="F366" s="179">
        <f t="shared" si="22"/>
        <v>10.148265854203052</v>
      </c>
      <c r="G366" s="179">
        <f t="shared" si="23"/>
        <v>22.592559129053015</v>
      </c>
      <c r="H366" s="179">
        <f t="shared" si="21"/>
        <v>32.740824983256068</v>
      </c>
    </row>
    <row r="367" spans="2:8" x14ac:dyDescent="0.2">
      <c r="B367" s="157">
        <v>43735</v>
      </c>
      <c r="C367" s="454">
        <v>356.52300000000002</v>
      </c>
      <c r="D367" s="52">
        <v>3647.7999999999988</v>
      </c>
      <c r="E367" s="52">
        <v>8639.0229999999992</v>
      </c>
      <c r="F367" s="179">
        <f t="shared" si="22"/>
        <v>10.231597961421839</v>
      </c>
      <c r="G367" s="179">
        <f t="shared" si="23"/>
        <v>24.231320279477057</v>
      </c>
      <c r="H367" s="179">
        <f t="shared" si="21"/>
        <v>34.462918240898894</v>
      </c>
    </row>
    <row r="368" spans="2:8" x14ac:dyDescent="0.2">
      <c r="B368" s="157">
        <v>43738</v>
      </c>
      <c r="C368" s="454">
        <v>342.88799999999998</v>
      </c>
      <c r="D368" s="52">
        <v>3588.9000000000005</v>
      </c>
      <c r="E368" s="52">
        <v>6541.5140000000001</v>
      </c>
      <c r="F368" s="179">
        <f t="shared" si="22"/>
        <v>10.466682998530134</v>
      </c>
      <c r="G368" s="179">
        <f t="shared" si="23"/>
        <v>19.077698840437694</v>
      </c>
      <c r="H368" s="179">
        <f t="shared" si="21"/>
        <v>29.54438183896783</v>
      </c>
    </row>
    <row r="369" spans="2:8" x14ac:dyDescent="0.2">
      <c r="B369" s="157">
        <v>43739</v>
      </c>
      <c r="C369" s="454">
        <v>398.23500000000001</v>
      </c>
      <c r="D369" s="52">
        <v>4699.2</v>
      </c>
      <c r="E369" s="52">
        <v>9694.8760000000002</v>
      </c>
      <c r="F369" s="179">
        <f t="shared" si="22"/>
        <v>11.800067799163809</v>
      </c>
      <c r="G369" s="179">
        <f t="shared" si="23"/>
        <v>24.344610594247115</v>
      </c>
      <c r="H369" s="179">
        <f t="shared" si="21"/>
        <v>36.144678393410928</v>
      </c>
    </row>
    <row r="370" spans="2:8" x14ac:dyDescent="0.2">
      <c r="B370" s="157">
        <v>43740</v>
      </c>
      <c r="C370" s="454">
        <v>343.49799999999999</v>
      </c>
      <c r="D370" s="52">
        <v>3830.8</v>
      </c>
      <c r="E370" s="52">
        <v>6187.01</v>
      </c>
      <c r="F370" s="179">
        <f t="shared" si="22"/>
        <v>11.152321119773625</v>
      </c>
      <c r="G370" s="179">
        <f t="shared" si="23"/>
        <v>18.011778816761669</v>
      </c>
      <c r="H370" s="179">
        <f t="shared" si="21"/>
        <v>29.164099936535294</v>
      </c>
    </row>
    <row r="371" spans="2:8" x14ac:dyDescent="0.2">
      <c r="B371" s="157">
        <v>43741</v>
      </c>
      <c r="C371" s="454">
        <v>381.23700000000002</v>
      </c>
      <c r="D371" s="52">
        <v>2398.8999999999992</v>
      </c>
      <c r="E371" s="52">
        <v>8293.241</v>
      </c>
      <c r="F371" s="179">
        <f t="shared" si="22"/>
        <v>6.2924112822207681</v>
      </c>
      <c r="G371" s="179">
        <f t="shared" si="23"/>
        <v>21.75350503754882</v>
      </c>
      <c r="H371" s="179">
        <f t="shared" si="21"/>
        <v>28.045916319769589</v>
      </c>
    </row>
    <row r="372" spans="2:8" x14ac:dyDescent="0.2">
      <c r="B372" s="157">
        <v>43742</v>
      </c>
      <c r="C372" s="454">
        <v>354.39699999999999</v>
      </c>
      <c r="D372" s="52">
        <v>2306.9000000000005</v>
      </c>
      <c r="E372" s="52">
        <v>7946.9709999999995</v>
      </c>
      <c r="F372" s="179">
        <f t="shared" si="22"/>
        <v>6.5093666142772104</v>
      </c>
      <c r="G372" s="179">
        <f t="shared" si="23"/>
        <v>22.423922888737771</v>
      </c>
      <c r="H372" s="179">
        <f t="shared" si="21"/>
        <v>28.933289503014983</v>
      </c>
    </row>
    <row r="373" spans="2:8" x14ac:dyDescent="0.2">
      <c r="B373" s="157">
        <v>43745</v>
      </c>
      <c r="C373" s="454">
        <v>376.37099999999998</v>
      </c>
      <c r="D373" s="52">
        <v>3692.5</v>
      </c>
      <c r="E373" s="52">
        <v>6647.6530000000002</v>
      </c>
      <c r="F373" s="179">
        <f t="shared" si="22"/>
        <v>9.8107983877610128</v>
      </c>
      <c r="G373" s="179">
        <f t="shared" si="23"/>
        <v>17.662500564602482</v>
      </c>
      <c r="H373" s="179">
        <f t="shared" si="21"/>
        <v>27.473298952363493</v>
      </c>
    </row>
    <row r="374" spans="2:8" x14ac:dyDescent="0.2">
      <c r="B374" s="157">
        <v>43746</v>
      </c>
      <c r="C374" s="454">
        <v>382.83800000000002</v>
      </c>
      <c r="D374" s="52">
        <v>3997.1999999999985</v>
      </c>
      <c r="E374" s="52">
        <v>5689.0420000000004</v>
      </c>
      <c r="F374" s="179">
        <f t="shared" si="22"/>
        <v>10.440969809684509</v>
      </c>
      <c r="G374" s="179">
        <f t="shared" si="23"/>
        <v>14.86018106875493</v>
      </c>
      <c r="H374" s="179">
        <f t="shared" si="21"/>
        <v>25.301150878439437</v>
      </c>
    </row>
    <row r="375" spans="2:8" x14ac:dyDescent="0.2">
      <c r="B375" s="157">
        <v>43747</v>
      </c>
      <c r="C375" s="454">
        <v>375.62700000000001</v>
      </c>
      <c r="D375" s="52">
        <v>4047.7000000000012</v>
      </c>
      <c r="E375" s="52">
        <v>6801.7619999999997</v>
      </c>
      <c r="F375" s="179">
        <f t="shared" si="22"/>
        <v>10.775849446392302</v>
      </c>
      <c r="G375" s="179">
        <f t="shared" si="23"/>
        <v>18.107755832248479</v>
      </c>
      <c r="H375" s="179">
        <f t="shared" si="21"/>
        <v>28.883605278640779</v>
      </c>
    </row>
    <row r="376" spans="2:8" x14ac:dyDescent="0.2">
      <c r="B376" s="157">
        <v>43748</v>
      </c>
      <c r="C376" s="454">
        <v>287.16300000000001</v>
      </c>
      <c r="D376" s="52">
        <v>3135</v>
      </c>
      <c r="E376" s="52">
        <v>5620.4480000000003</v>
      </c>
      <c r="F376" s="179">
        <f t="shared" si="22"/>
        <v>10.917144618213349</v>
      </c>
      <c r="G376" s="179">
        <f t="shared" si="23"/>
        <v>19.572326518388511</v>
      </c>
      <c r="H376" s="179">
        <f t="shared" si="21"/>
        <v>30.48947113660186</v>
      </c>
    </row>
    <row r="377" spans="2:8" x14ac:dyDescent="0.2">
      <c r="B377" s="157">
        <v>43749</v>
      </c>
      <c r="C377" s="454">
        <v>338.71600000000001</v>
      </c>
      <c r="D377" s="52">
        <v>3700.3999999999996</v>
      </c>
      <c r="E377" s="52">
        <v>7597.4440000000004</v>
      </c>
      <c r="F377" s="179">
        <f t="shared" si="22"/>
        <v>10.924786546841601</v>
      </c>
      <c r="G377" s="179">
        <f t="shared" si="23"/>
        <v>22.430130256616163</v>
      </c>
      <c r="H377" s="179">
        <f t="shared" si="21"/>
        <v>33.354916803457762</v>
      </c>
    </row>
    <row r="378" spans="2:8" x14ac:dyDescent="0.2">
      <c r="B378" s="157">
        <v>43752</v>
      </c>
      <c r="C378" s="454">
        <v>293.01299999999998</v>
      </c>
      <c r="D378" s="52">
        <v>2820.1000000000004</v>
      </c>
      <c r="E378" s="52">
        <v>5294.2629999999999</v>
      </c>
      <c r="F378" s="179">
        <f t="shared" si="22"/>
        <v>9.6244876507185708</v>
      </c>
      <c r="G378" s="179">
        <f t="shared" si="23"/>
        <v>18.068355328944449</v>
      </c>
      <c r="H378" s="179">
        <f t="shared" si="21"/>
        <v>27.69284297966302</v>
      </c>
    </row>
    <row r="379" spans="2:8" x14ac:dyDescent="0.2">
      <c r="B379" s="157">
        <v>43753</v>
      </c>
      <c r="C379" s="454">
        <v>325.86900000000003</v>
      </c>
      <c r="D379" s="52">
        <v>3355.2999999999979</v>
      </c>
      <c r="E379" s="52">
        <v>4957.4889999999996</v>
      </c>
      <c r="F379" s="179">
        <f t="shared" si="22"/>
        <v>10.296468826430246</v>
      </c>
      <c r="G379" s="179">
        <f t="shared" si="23"/>
        <v>15.213134725917467</v>
      </c>
      <c r="H379" s="179">
        <f t="shared" si="21"/>
        <v>25.509603552347713</v>
      </c>
    </row>
    <row r="380" spans="2:8" x14ac:dyDescent="0.2">
      <c r="B380" s="157">
        <v>43754</v>
      </c>
      <c r="C380" s="454">
        <v>331.35399999999998</v>
      </c>
      <c r="D380" s="52">
        <v>3699.2000000000007</v>
      </c>
      <c r="E380" s="52">
        <v>6033.5020000000004</v>
      </c>
      <c r="F380" s="179">
        <f t="shared" si="22"/>
        <v>11.163891185861649</v>
      </c>
      <c r="G380" s="179">
        <f t="shared" si="23"/>
        <v>18.208628838040287</v>
      </c>
      <c r="H380" s="179">
        <f t="shared" si="21"/>
        <v>29.372520023901934</v>
      </c>
    </row>
    <row r="381" spans="2:8" x14ac:dyDescent="0.2">
      <c r="B381" s="157">
        <v>43755</v>
      </c>
      <c r="C381" s="454">
        <v>315.565</v>
      </c>
      <c r="D381" s="52">
        <v>3800.6999999999985</v>
      </c>
      <c r="E381" s="52">
        <v>5776.7780000000002</v>
      </c>
      <c r="F381" s="179">
        <f t="shared" si="22"/>
        <v>12.044111355822093</v>
      </c>
      <c r="G381" s="179">
        <f t="shared" si="23"/>
        <v>18.306142949946921</v>
      </c>
      <c r="H381" s="179">
        <f t="shared" si="21"/>
        <v>30.350254305769013</v>
      </c>
    </row>
    <row r="382" spans="2:8" x14ac:dyDescent="0.2">
      <c r="B382" s="157">
        <v>43756</v>
      </c>
      <c r="C382" s="454">
        <v>278.93099999999998</v>
      </c>
      <c r="D382" s="52">
        <v>3092.9000000000005</v>
      </c>
      <c r="E382" s="52">
        <v>5561.7830000000004</v>
      </c>
      <c r="F382" s="179">
        <f t="shared" si="22"/>
        <v>11.088405376240004</v>
      </c>
      <c r="G382" s="179">
        <f t="shared" si="23"/>
        <v>19.939637401364497</v>
      </c>
      <c r="H382" s="179">
        <f t="shared" si="21"/>
        <v>31.028042777604501</v>
      </c>
    </row>
    <row r="383" spans="2:8" x14ac:dyDescent="0.2">
      <c r="B383" s="279">
        <v>43759</v>
      </c>
      <c r="C383" s="454">
        <v>291.351</v>
      </c>
      <c r="D383" s="52">
        <v>3017.2000000000012</v>
      </c>
      <c r="E383" s="52">
        <v>5293.8860000000004</v>
      </c>
      <c r="F383" s="179">
        <f t="shared" si="22"/>
        <v>10.355893750150166</v>
      </c>
      <c r="G383" s="179">
        <f t="shared" si="23"/>
        <v>18.170131559527857</v>
      </c>
      <c r="H383" s="179">
        <f t="shared" si="21"/>
        <v>28.526025309678023</v>
      </c>
    </row>
    <row r="384" spans="2:8" x14ac:dyDescent="0.2">
      <c r="B384" s="279">
        <v>43760</v>
      </c>
      <c r="C384" s="454">
        <v>267.709</v>
      </c>
      <c r="D384" s="52">
        <v>3231.3</v>
      </c>
      <c r="E384" s="52">
        <v>4511.0479999999998</v>
      </c>
      <c r="F384" s="179">
        <f t="shared" si="22"/>
        <v>12.070195622859149</v>
      </c>
      <c r="G384" s="179">
        <f t="shared" si="23"/>
        <v>16.850565352677719</v>
      </c>
      <c r="H384" s="179">
        <f t="shared" si="21"/>
        <v>28.920760975536869</v>
      </c>
    </row>
    <row r="385" spans="2:8" x14ac:dyDescent="0.2">
      <c r="B385" s="279">
        <v>43761</v>
      </c>
      <c r="C385" s="454">
        <v>294.14299999999997</v>
      </c>
      <c r="D385" s="52">
        <v>3645.2999999999997</v>
      </c>
      <c r="E385" s="52">
        <v>5049.018</v>
      </c>
      <c r="F385" s="179">
        <f t="shared" si="22"/>
        <v>12.392951727561085</v>
      </c>
      <c r="G385" s="179">
        <f t="shared" si="23"/>
        <v>17.165181561349414</v>
      </c>
      <c r="H385" s="179">
        <f t="shared" si="21"/>
        <v>29.558133288910497</v>
      </c>
    </row>
    <row r="386" spans="2:8" x14ac:dyDescent="0.2">
      <c r="B386" s="279">
        <v>43762</v>
      </c>
      <c r="C386" s="454">
        <v>319.22500000000002</v>
      </c>
      <c r="D386" s="52">
        <v>3838.900000000001</v>
      </c>
      <c r="E386" s="52">
        <v>5457.5450000000001</v>
      </c>
      <c r="F386" s="179">
        <f t="shared" si="22"/>
        <v>12.025687211214663</v>
      </c>
      <c r="G386" s="179">
        <f t="shared" si="23"/>
        <v>17.096233064452971</v>
      </c>
      <c r="H386" s="179">
        <f t="shared" si="21"/>
        <v>29.121920275667634</v>
      </c>
    </row>
    <row r="387" spans="2:8" x14ac:dyDescent="0.2">
      <c r="B387" s="279">
        <v>43763</v>
      </c>
      <c r="C387" s="454">
        <v>275.47199999999998</v>
      </c>
      <c r="D387" s="52">
        <v>3151.6000000000008</v>
      </c>
      <c r="E387" s="52">
        <v>4436.1750000000002</v>
      </c>
      <c r="F387" s="179">
        <f t="shared" si="22"/>
        <v>11.440727188244182</v>
      </c>
      <c r="G387" s="179">
        <f t="shared" si="23"/>
        <v>16.103905297090087</v>
      </c>
      <c r="H387" s="179">
        <f t="shared" si="21"/>
        <v>27.544632485334269</v>
      </c>
    </row>
    <row r="388" spans="2:8" x14ac:dyDescent="0.2">
      <c r="B388" s="157">
        <v>43766</v>
      </c>
      <c r="C388" s="454">
        <v>317.37799999999999</v>
      </c>
      <c r="D388" s="52">
        <v>3288.900000000001</v>
      </c>
      <c r="E388" s="52">
        <v>5484.1239999999998</v>
      </c>
      <c r="F388" s="179">
        <f t="shared" si="22"/>
        <v>10.362722053828561</v>
      </c>
      <c r="G388" s="179">
        <f t="shared" si="23"/>
        <v>17.27947116687357</v>
      </c>
      <c r="H388" s="179">
        <f t="shared" ref="H388:H451" si="24">SUM(F388:G388)</f>
        <v>27.642193220702133</v>
      </c>
    </row>
    <row r="389" spans="2:8" x14ac:dyDescent="0.2">
      <c r="B389" s="157">
        <v>43767</v>
      </c>
      <c r="C389" s="454">
        <v>293.28300000000002</v>
      </c>
      <c r="D389" s="52">
        <v>3286.3000000000011</v>
      </c>
      <c r="E389" s="52">
        <v>5417.8530000000001</v>
      </c>
      <c r="F389" s="179">
        <f t="shared" si="22"/>
        <v>11.205218168117486</v>
      </c>
      <c r="G389" s="179">
        <f t="shared" si="23"/>
        <v>18.473123229099539</v>
      </c>
      <c r="H389" s="179">
        <f t="shared" si="24"/>
        <v>29.678341397217025</v>
      </c>
    </row>
    <row r="390" spans="2:8" x14ac:dyDescent="0.2">
      <c r="B390" s="157">
        <v>43768</v>
      </c>
      <c r="C390" s="454">
        <v>340.99</v>
      </c>
      <c r="D390" s="52">
        <v>4214.4999999999982</v>
      </c>
      <c r="E390" s="52">
        <v>4973.5600000000004</v>
      </c>
      <c r="F390" s="179">
        <f t="shared" si="22"/>
        <v>12.359599988269444</v>
      </c>
      <c r="G390" s="179">
        <f t="shared" si="23"/>
        <v>14.585647672952287</v>
      </c>
      <c r="H390" s="179">
        <f t="shared" si="24"/>
        <v>26.945247661221732</v>
      </c>
    </row>
    <row r="391" spans="2:8" x14ac:dyDescent="0.2">
      <c r="B391" s="157">
        <v>43769</v>
      </c>
      <c r="C391" s="454">
        <v>313.12200000000001</v>
      </c>
      <c r="D391" s="52">
        <v>3807.6000000000004</v>
      </c>
      <c r="E391" s="52">
        <v>4918.491</v>
      </c>
      <c r="F391" s="179">
        <f t="shared" si="22"/>
        <v>12.160116504110219</v>
      </c>
      <c r="G391" s="179">
        <f t="shared" si="23"/>
        <v>15.707906183532296</v>
      </c>
      <c r="H391" s="179">
        <f t="shared" si="24"/>
        <v>27.868022687642515</v>
      </c>
    </row>
    <row r="392" spans="2:8" x14ac:dyDescent="0.2">
      <c r="B392" s="157">
        <v>43773</v>
      </c>
      <c r="C392" s="454">
        <v>325.93400000000003</v>
      </c>
      <c r="D392" s="52">
        <v>3843.8999999999992</v>
      </c>
      <c r="E392" s="52">
        <v>5072.2179999999998</v>
      </c>
      <c r="F392" s="179">
        <f t="shared" ref="F392:F455" si="25">D392/C392</f>
        <v>11.793491933949815</v>
      </c>
      <c r="G392" s="179">
        <f t="shared" ref="G392:G455" si="26">E392/C392</f>
        <v>15.562101529757557</v>
      </c>
      <c r="H392" s="179">
        <f t="shared" si="24"/>
        <v>27.355593463707372</v>
      </c>
    </row>
    <row r="393" spans="2:8" x14ac:dyDescent="0.2">
      <c r="B393" s="157">
        <v>43774</v>
      </c>
      <c r="C393" s="454">
        <v>227.57900000000001</v>
      </c>
      <c r="D393" s="52">
        <v>2988.2999999999984</v>
      </c>
      <c r="E393" s="52">
        <v>3582.0210000000002</v>
      </c>
      <c r="F393" s="179">
        <f t="shared" si="25"/>
        <v>13.130824900364262</v>
      </c>
      <c r="G393" s="179">
        <f t="shared" si="26"/>
        <v>15.739681605069009</v>
      </c>
      <c r="H393" s="179">
        <f t="shared" si="24"/>
        <v>28.870506505433269</v>
      </c>
    </row>
    <row r="394" spans="2:8" x14ac:dyDescent="0.2">
      <c r="B394" s="157">
        <v>43775</v>
      </c>
      <c r="C394" s="454">
        <v>354.40699999999998</v>
      </c>
      <c r="D394" s="52">
        <v>4388.6999999999971</v>
      </c>
      <c r="E394" s="52">
        <v>5078.0389999999998</v>
      </c>
      <c r="F394" s="179">
        <f t="shared" si="25"/>
        <v>12.383220421718525</v>
      </c>
      <c r="G394" s="179">
        <f t="shared" si="26"/>
        <v>14.328269475490044</v>
      </c>
      <c r="H394" s="179">
        <f t="shared" si="24"/>
        <v>26.711489897208569</v>
      </c>
    </row>
    <row r="395" spans="2:8" x14ac:dyDescent="0.2">
      <c r="B395" s="157">
        <v>43776</v>
      </c>
      <c r="C395" s="454">
        <v>305.56900000000002</v>
      </c>
      <c r="D395" s="52">
        <v>3884.3</v>
      </c>
      <c r="E395" s="52">
        <v>4639.1729999999998</v>
      </c>
      <c r="F395" s="179">
        <f t="shared" si="25"/>
        <v>12.711695230864388</v>
      </c>
      <c r="G395" s="179">
        <f t="shared" si="26"/>
        <v>15.182079988480504</v>
      </c>
      <c r="H395" s="179">
        <f t="shared" si="24"/>
        <v>27.893775219344892</v>
      </c>
    </row>
    <row r="396" spans="2:8" x14ac:dyDescent="0.2">
      <c r="B396" s="157">
        <v>43777</v>
      </c>
      <c r="C396" s="454">
        <v>292.05</v>
      </c>
      <c r="D396" s="52">
        <v>3745.1000000000008</v>
      </c>
      <c r="E396" s="52">
        <v>4049.3240000000001</v>
      </c>
      <c r="F396" s="179">
        <f t="shared" si="25"/>
        <v>12.823489128573877</v>
      </c>
      <c r="G396" s="179">
        <f t="shared" si="26"/>
        <v>13.865173771614449</v>
      </c>
      <c r="H396" s="179">
        <f t="shared" si="24"/>
        <v>26.688662900188326</v>
      </c>
    </row>
    <row r="397" spans="2:8" x14ac:dyDescent="0.2">
      <c r="B397" s="157">
        <v>43781</v>
      </c>
      <c r="C397" s="454">
        <v>353.767</v>
      </c>
      <c r="D397" s="52">
        <v>4102.800000000002</v>
      </c>
      <c r="E397" s="52">
        <v>5269.6679999999997</v>
      </c>
      <c r="F397" s="179">
        <f t="shared" si="25"/>
        <v>11.597463867460792</v>
      </c>
      <c r="G397" s="179">
        <f t="shared" si="26"/>
        <v>14.895872141833467</v>
      </c>
      <c r="H397" s="179">
        <f t="shared" si="24"/>
        <v>26.493336009294261</v>
      </c>
    </row>
    <row r="398" spans="2:8" x14ac:dyDescent="0.2">
      <c r="B398" s="157">
        <v>43782</v>
      </c>
      <c r="C398" s="454">
        <v>308.71100000000001</v>
      </c>
      <c r="D398" s="52">
        <v>3742.5</v>
      </c>
      <c r="E398" s="52">
        <v>4465.0320000000002</v>
      </c>
      <c r="F398" s="179">
        <f t="shared" si="25"/>
        <v>12.122988814781461</v>
      </c>
      <c r="G398" s="179">
        <f t="shared" si="26"/>
        <v>14.463469069777235</v>
      </c>
      <c r="H398" s="179">
        <f t="shared" si="24"/>
        <v>26.586457884558698</v>
      </c>
    </row>
    <row r="399" spans="2:8" x14ac:dyDescent="0.2">
      <c r="B399" s="157">
        <v>43783</v>
      </c>
      <c r="C399" s="454">
        <v>346.94099999999997</v>
      </c>
      <c r="D399" s="52">
        <v>4909.8999999999978</v>
      </c>
      <c r="E399" s="52">
        <v>4973.6139999999996</v>
      </c>
      <c r="F399" s="179">
        <f t="shared" si="25"/>
        <v>14.151973966755149</v>
      </c>
      <c r="G399" s="179">
        <f t="shared" si="26"/>
        <v>14.335619024560371</v>
      </c>
      <c r="H399" s="179">
        <f t="shared" si="24"/>
        <v>28.48759299131552</v>
      </c>
    </row>
    <row r="400" spans="2:8" x14ac:dyDescent="0.2">
      <c r="B400" s="157">
        <v>43784</v>
      </c>
      <c r="C400" s="454">
        <v>222.55699999999999</v>
      </c>
      <c r="D400" s="52">
        <v>2815.8000000000006</v>
      </c>
      <c r="E400" s="52">
        <v>2338.279</v>
      </c>
      <c r="F400" s="179">
        <f t="shared" si="25"/>
        <v>12.652039702188656</v>
      </c>
      <c r="G400" s="179">
        <f t="shared" si="26"/>
        <v>10.50642756687051</v>
      </c>
      <c r="H400" s="179">
        <f t="shared" si="24"/>
        <v>23.158467269059166</v>
      </c>
    </row>
    <row r="401" spans="2:8" x14ac:dyDescent="0.2">
      <c r="B401" s="157">
        <v>43787</v>
      </c>
      <c r="C401" s="454">
        <v>330.584</v>
      </c>
      <c r="D401" s="52">
        <v>4037.2999999999988</v>
      </c>
      <c r="E401" s="52">
        <v>5273.4229999999998</v>
      </c>
      <c r="F401" s="179">
        <f t="shared" si="25"/>
        <v>12.212629770345808</v>
      </c>
      <c r="G401" s="179">
        <f t="shared" si="26"/>
        <v>15.951839774459744</v>
      </c>
      <c r="H401" s="179">
        <f t="shared" si="24"/>
        <v>28.164469544805552</v>
      </c>
    </row>
    <row r="402" spans="2:8" x14ac:dyDescent="0.2">
      <c r="B402" s="157">
        <v>43788</v>
      </c>
      <c r="C402" s="454">
        <v>265.87</v>
      </c>
      <c r="D402" s="52">
        <v>3264.6000000000004</v>
      </c>
      <c r="E402" s="52">
        <v>4235.9610000000002</v>
      </c>
      <c r="F402" s="179">
        <f t="shared" si="25"/>
        <v>12.278933313273406</v>
      </c>
      <c r="G402" s="179">
        <f t="shared" si="26"/>
        <v>15.932451950201227</v>
      </c>
      <c r="H402" s="179">
        <f t="shared" si="24"/>
        <v>28.211385263474632</v>
      </c>
    </row>
    <row r="403" spans="2:8" x14ac:dyDescent="0.2">
      <c r="B403" s="157">
        <v>43789</v>
      </c>
      <c r="C403" s="454">
        <v>295.512</v>
      </c>
      <c r="D403" s="52">
        <v>3751.3999999999996</v>
      </c>
      <c r="E403" s="52">
        <v>4563.451</v>
      </c>
      <c r="F403" s="179">
        <f t="shared" si="25"/>
        <v>12.69457754676629</v>
      </c>
      <c r="G403" s="179">
        <f t="shared" si="26"/>
        <v>15.442523484663905</v>
      </c>
      <c r="H403" s="179">
        <f t="shared" si="24"/>
        <v>28.137101031430195</v>
      </c>
    </row>
    <row r="404" spans="2:8" x14ac:dyDescent="0.2">
      <c r="B404" s="157">
        <v>43790</v>
      </c>
      <c r="C404" s="454">
        <v>211.22200000000001</v>
      </c>
      <c r="D404" s="52">
        <v>2627.9999999999986</v>
      </c>
      <c r="E404" s="52">
        <v>2417.34</v>
      </c>
      <c r="F404" s="179">
        <f t="shared" si="25"/>
        <v>12.441885788412185</v>
      </c>
      <c r="G404" s="179">
        <f t="shared" si="26"/>
        <v>11.444546496103627</v>
      </c>
      <c r="H404" s="179">
        <f t="shared" si="24"/>
        <v>23.886432284515813</v>
      </c>
    </row>
    <row r="405" spans="2:8" x14ac:dyDescent="0.2">
      <c r="B405" s="157">
        <v>43791</v>
      </c>
      <c r="C405" s="454">
        <v>270.101</v>
      </c>
      <c r="D405" s="52">
        <v>2776.8999999999992</v>
      </c>
      <c r="E405" s="52">
        <v>5354.0709999999999</v>
      </c>
      <c r="F405" s="179">
        <f t="shared" si="25"/>
        <v>10.28096897086645</v>
      </c>
      <c r="G405" s="179">
        <f t="shared" si="26"/>
        <v>19.822477517669316</v>
      </c>
      <c r="H405" s="179">
        <f t="shared" si="24"/>
        <v>30.103446488535766</v>
      </c>
    </row>
    <row r="406" spans="2:8" x14ac:dyDescent="0.2">
      <c r="B406" s="157">
        <v>43794</v>
      </c>
      <c r="C406" s="454">
        <v>399.10300000000001</v>
      </c>
      <c r="D406" s="52">
        <v>3309.0000000000005</v>
      </c>
      <c r="E406" s="52">
        <v>7439.4889999999996</v>
      </c>
      <c r="F406" s="179">
        <f t="shared" si="25"/>
        <v>8.2910927755491706</v>
      </c>
      <c r="G406" s="179">
        <f t="shared" si="26"/>
        <v>18.640523874789213</v>
      </c>
      <c r="H406" s="179">
        <f t="shared" si="24"/>
        <v>26.931616650338384</v>
      </c>
    </row>
    <row r="407" spans="2:8" x14ac:dyDescent="0.2">
      <c r="B407" s="157">
        <v>43795</v>
      </c>
      <c r="C407" s="454">
        <v>275.88099999999997</v>
      </c>
      <c r="D407" s="52">
        <v>2457.3000000000015</v>
      </c>
      <c r="E407" s="52">
        <v>5407.2669999999998</v>
      </c>
      <c r="F407" s="179">
        <f t="shared" si="25"/>
        <v>8.9071012501767139</v>
      </c>
      <c r="G407" s="179">
        <f t="shared" si="26"/>
        <v>19.599997825149252</v>
      </c>
      <c r="H407" s="179">
        <f t="shared" si="24"/>
        <v>28.507099075325968</v>
      </c>
    </row>
    <row r="408" spans="2:8" x14ac:dyDescent="0.2">
      <c r="B408" s="157">
        <v>43796</v>
      </c>
      <c r="C408" s="454">
        <v>305.584</v>
      </c>
      <c r="D408" s="52">
        <v>3170.7999999999993</v>
      </c>
      <c r="E408" s="52">
        <v>6660.1880000000001</v>
      </c>
      <c r="F408" s="179">
        <f t="shared" si="25"/>
        <v>10.376197706686211</v>
      </c>
      <c r="G408" s="179">
        <f t="shared" si="26"/>
        <v>21.794949997382062</v>
      </c>
      <c r="H408" s="179">
        <f t="shared" si="24"/>
        <v>32.171147704068275</v>
      </c>
    </row>
    <row r="409" spans="2:8" x14ac:dyDescent="0.2">
      <c r="B409" s="157">
        <v>43797</v>
      </c>
      <c r="C409" s="454">
        <v>304.84699999999998</v>
      </c>
      <c r="D409" s="52">
        <v>3327.2999999999988</v>
      </c>
      <c r="E409" s="52">
        <v>5945.8119999999999</v>
      </c>
      <c r="F409" s="179">
        <f t="shared" si="25"/>
        <v>10.914655548521058</v>
      </c>
      <c r="G409" s="179">
        <f t="shared" si="26"/>
        <v>19.504249672786678</v>
      </c>
      <c r="H409" s="179">
        <f t="shared" si="24"/>
        <v>30.418905221307735</v>
      </c>
    </row>
    <row r="410" spans="2:8" x14ac:dyDescent="0.2">
      <c r="B410" s="157">
        <v>43798</v>
      </c>
      <c r="C410" s="454">
        <v>301.74400000000003</v>
      </c>
      <c r="D410" s="52">
        <v>3467.6000000000004</v>
      </c>
      <c r="E410" s="52">
        <v>5631.0730000000003</v>
      </c>
      <c r="F410" s="179">
        <f t="shared" si="25"/>
        <v>11.491860650087492</v>
      </c>
      <c r="G410" s="179">
        <f t="shared" si="26"/>
        <v>18.661756323240891</v>
      </c>
      <c r="H410" s="179">
        <f t="shared" si="24"/>
        <v>30.153616973328383</v>
      </c>
    </row>
    <row r="411" spans="2:8" x14ac:dyDescent="0.2">
      <c r="B411" s="157">
        <v>43801</v>
      </c>
      <c r="C411" s="454">
        <v>337.005</v>
      </c>
      <c r="D411" s="52">
        <v>3589.9999999999977</v>
      </c>
      <c r="E411" s="52">
        <v>5892.6239999999998</v>
      </c>
      <c r="F411" s="179">
        <f t="shared" si="25"/>
        <v>10.652660939748662</v>
      </c>
      <c r="G411" s="179">
        <f t="shared" si="26"/>
        <v>17.485271731873414</v>
      </c>
      <c r="H411" s="179">
        <f t="shared" si="24"/>
        <v>28.137932671622075</v>
      </c>
    </row>
    <row r="412" spans="2:8" x14ac:dyDescent="0.2">
      <c r="B412" s="157">
        <v>43802</v>
      </c>
      <c r="C412" s="454">
        <v>360.53699999999998</v>
      </c>
      <c r="D412" s="52">
        <v>4603.5999999999976</v>
      </c>
      <c r="E412" s="52">
        <v>5999.26</v>
      </c>
      <c r="F412" s="179">
        <f t="shared" si="25"/>
        <v>12.768731087239306</v>
      </c>
      <c r="G412" s="179">
        <f t="shared" si="26"/>
        <v>16.639790090892198</v>
      </c>
      <c r="H412" s="179">
        <f t="shared" si="24"/>
        <v>29.408521178131505</v>
      </c>
    </row>
    <row r="413" spans="2:8" x14ac:dyDescent="0.2">
      <c r="B413" s="157">
        <v>43803</v>
      </c>
      <c r="C413" s="454">
        <v>319.09500000000003</v>
      </c>
      <c r="D413" s="52">
        <v>3783.0000000000027</v>
      </c>
      <c r="E413" s="52">
        <v>5181.0569999999998</v>
      </c>
      <c r="F413" s="179">
        <f t="shared" si="25"/>
        <v>11.855403563202188</v>
      </c>
      <c r="G413" s="179">
        <f t="shared" si="26"/>
        <v>16.236722606120431</v>
      </c>
      <c r="H413" s="179">
        <f t="shared" si="24"/>
        <v>28.092126169322619</v>
      </c>
    </row>
    <row r="414" spans="2:8" x14ac:dyDescent="0.2">
      <c r="B414" s="157">
        <v>43804</v>
      </c>
      <c r="C414" s="454">
        <v>330.49700000000001</v>
      </c>
      <c r="D414" s="52">
        <v>4013.9999999999995</v>
      </c>
      <c r="E414" s="52">
        <v>5232.3789999999999</v>
      </c>
      <c r="F414" s="179">
        <f t="shared" si="25"/>
        <v>12.145344738378864</v>
      </c>
      <c r="G414" s="179">
        <f t="shared" si="26"/>
        <v>15.831850213466385</v>
      </c>
      <c r="H414" s="179">
        <f t="shared" si="24"/>
        <v>27.977194951845249</v>
      </c>
    </row>
    <row r="415" spans="2:8" x14ac:dyDescent="0.2">
      <c r="B415" s="157">
        <v>43805</v>
      </c>
      <c r="C415" s="454">
        <v>352.399</v>
      </c>
      <c r="D415" s="52">
        <v>4072.3999999999987</v>
      </c>
      <c r="E415" s="52">
        <v>6131.4629999999997</v>
      </c>
      <c r="F415" s="179">
        <f t="shared" si="25"/>
        <v>11.556218945002678</v>
      </c>
      <c r="G415" s="179">
        <f t="shared" si="26"/>
        <v>17.39920658117645</v>
      </c>
      <c r="H415" s="179">
        <f t="shared" si="24"/>
        <v>28.955425526179127</v>
      </c>
    </row>
    <row r="416" spans="2:8" x14ac:dyDescent="0.2">
      <c r="B416" s="157">
        <v>43808</v>
      </c>
      <c r="C416" s="454">
        <v>363.62400000000002</v>
      </c>
      <c r="D416" s="52">
        <v>3495.9</v>
      </c>
      <c r="E416" s="52">
        <v>5381.4620000000004</v>
      </c>
      <c r="F416" s="179">
        <f t="shared" si="25"/>
        <v>9.6140518777638437</v>
      </c>
      <c r="G416" s="179">
        <f t="shared" si="26"/>
        <v>14.79952368380525</v>
      </c>
      <c r="H416" s="179">
        <f t="shared" si="24"/>
        <v>24.413575561569093</v>
      </c>
    </row>
    <row r="417" spans="2:10" x14ac:dyDescent="0.2">
      <c r="B417" s="157">
        <v>43809</v>
      </c>
      <c r="C417" s="454">
        <v>339.98700000000002</v>
      </c>
      <c r="D417" s="52">
        <v>3666.1999999999994</v>
      </c>
      <c r="E417" s="52">
        <v>6070.1080000000002</v>
      </c>
      <c r="F417" s="179">
        <f t="shared" si="25"/>
        <v>10.783353481162512</v>
      </c>
      <c r="G417" s="179">
        <f t="shared" si="26"/>
        <v>17.853941474232837</v>
      </c>
      <c r="H417" s="179">
        <f t="shared" si="24"/>
        <v>28.637294955395348</v>
      </c>
    </row>
    <row r="418" spans="2:10" x14ac:dyDescent="0.2">
      <c r="B418" s="157">
        <v>43810</v>
      </c>
      <c r="C418" s="454">
        <v>316.73500000000001</v>
      </c>
      <c r="D418" s="52">
        <v>3689.5</v>
      </c>
      <c r="E418" s="52">
        <v>5976.6890000000003</v>
      </c>
      <c r="F418" s="179">
        <f t="shared" si="25"/>
        <v>11.64853899947906</v>
      </c>
      <c r="G418" s="179">
        <f t="shared" si="26"/>
        <v>18.869682857909609</v>
      </c>
      <c r="H418" s="179">
        <f t="shared" si="24"/>
        <v>30.518221857388667</v>
      </c>
    </row>
    <row r="419" spans="2:10" x14ac:dyDescent="0.2">
      <c r="B419" s="157">
        <v>43811</v>
      </c>
      <c r="C419" s="454">
        <v>395.07499999999999</v>
      </c>
      <c r="D419" s="52">
        <v>4491.9000000000015</v>
      </c>
      <c r="E419" s="52">
        <v>7035.0169999999998</v>
      </c>
      <c r="F419" s="179">
        <f t="shared" si="25"/>
        <v>11.369739922799473</v>
      </c>
      <c r="G419" s="179">
        <f t="shared" si="26"/>
        <v>17.806788584445993</v>
      </c>
      <c r="H419" s="179">
        <f t="shared" si="24"/>
        <v>29.176528507245465</v>
      </c>
    </row>
    <row r="420" spans="2:10" x14ac:dyDescent="0.2">
      <c r="B420" s="157">
        <v>43812</v>
      </c>
      <c r="C420" s="454">
        <v>326.274</v>
      </c>
      <c r="D420" s="52">
        <v>4013.7999999999993</v>
      </c>
      <c r="E420" s="52">
        <v>5694.5339999999997</v>
      </c>
      <c r="F420" s="179">
        <f t="shared" si="25"/>
        <v>12.301930279458366</v>
      </c>
      <c r="G420" s="179">
        <f t="shared" si="26"/>
        <v>17.453226429320139</v>
      </c>
      <c r="H420" s="179">
        <f t="shared" si="24"/>
        <v>29.755156708778507</v>
      </c>
    </row>
    <row r="421" spans="2:10" x14ac:dyDescent="0.2">
      <c r="B421" s="157">
        <v>43815</v>
      </c>
      <c r="C421" s="454">
        <v>366.60599999999999</v>
      </c>
      <c r="D421" s="52">
        <v>4043.7000000000003</v>
      </c>
      <c r="E421" s="52">
        <v>4946.3999999999996</v>
      </c>
      <c r="F421" s="179">
        <f t="shared" si="25"/>
        <v>11.030097707075171</v>
      </c>
      <c r="G421" s="179">
        <f t="shared" si="26"/>
        <v>13.492414199440271</v>
      </c>
      <c r="H421" s="179">
        <f t="shared" si="24"/>
        <v>24.52251190651544</v>
      </c>
    </row>
    <row r="422" spans="2:10" x14ac:dyDescent="0.2">
      <c r="B422" s="157">
        <v>43816</v>
      </c>
      <c r="C422" s="454">
        <v>375.11</v>
      </c>
      <c r="D422" s="52">
        <v>4337.1999999999953</v>
      </c>
      <c r="E422" s="52">
        <v>7542.4830000000002</v>
      </c>
      <c r="F422" s="179">
        <f t="shared" si="25"/>
        <v>11.56247500733117</v>
      </c>
      <c r="G422" s="179">
        <f t="shared" si="26"/>
        <v>20.107389832315853</v>
      </c>
      <c r="H422" s="179">
        <f t="shared" si="24"/>
        <v>31.669864839647023</v>
      </c>
    </row>
    <row r="423" spans="2:10" x14ac:dyDescent="0.2">
      <c r="B423" s="157">
        <v>43817</v>
      </c>
      <c r="C423" s="454">
        <v>384.49</v>
      </c>
      <c r="D423" s="52">
        <v>4239.6000000000013</v>
      </c>
      <c r="E423" s="52">
        <v>7136.576</v>
      </c>
      <c r="F423" s="179">
        <f t="shared" si="25"/>
        <v>11.026554656818126</v>
      </c>
      <c r="G423" s="179">
        <f t="shared" si="26"/>
        <v>18.56114853442222</v>
      </c>
      <c r="H423" s="179">
        <f t="shared" si="24"/>
        <v>29.587703191240344</v>
      </c>
    </row>
    <row r="424" spans="2:10" ht="13.5" thickBot="1" x14ac:dyDescent="0.25">
      <c r="B424" s="157">
        <v>43818</v>
      </c>
      <c r="C424" s="454">
        <v>404.89699999999999</v>
      </c>
      <c r="D424" s="52">
        <v>4401.5999999999985</v>
      </c>
      <c r="E424" s="52">
        <v>10530.9</v>
      </c>
      <c r="F424" s="179">
        <f t="shared" si="25"/>
        <v>10.870912849440719</v>
      </c>
      <c r="G424" s="179">
        <f t="shared" si="26"/>
        <v>26.008836815288827</v>
      </c>
      <c r="H424" s="179">
        <f t="shared" si="24"/>
        <v>36.879749664729545</v>
      </c>
    </row>
    <row r="425" spans="2:10" ht="13.5" thickTop="1" x14ac:dyDescent="0.2">
      <c r="B425" s="593">
        <v>43837</v>
      </c>
      <c r="C425" s="602">
        <v>426.32600000000002</v>
      </c>
      <c r="D425" s="603">
        <v>4377.2000000000025</v>
      </c>
      <c r="E425" s="603">
        <v>5655.3919999999998</v>
      </c>
      <c r="F425" s="598">
        <f t="shared" si="25"/>
        <v>10.267260265618335</v>
      </c>
      <c r="G425" s="598">
        <f t="shared" si="26"/>
        <v>13.265416606071408</v>
      </c>
      <c r="H425" s="598">
        <f t="shared" si="24"/>
        <v>23.532676871689745</v>
      </c>
      <c r="I425" s="594"/>
      <c r="J425" s="594"/>
    </row>
    <row r="426" spans="2:10" x14ac:dyDescent="0.2">
      <c r="B426" s="157">
        <v>43838</v>
      </c>
      <c r="C426" s="454">
        <v>407.13900000000001</v>
      </c>
      <c r="D426" s="52">
        <v>4133.3999999999996</v>
      </c>
      <c r="E426" s="52">
        <v>8517.4969999999994</v>
      </c>
      <c r="F426" s="179">
        <f t="shared" si="25"/>
        <v>10.152306706063531</v>
      </c>
      <c r="G426" s="179">
        <f t="shared" si="26"/>
        <v>20.920366263118982</v>
      </c>
      <c r="H426" s="179">
        <f t="shared" si="24"/>
        <v>31.072672969182513</v>
      </c>
    </row>
    <row r="427" spans="2:10" x14ac:dyDescent="0.2">
      <c r="B427" s="157">
        <v>43839</v>
      </c>
      <c r="C427" s="454">
        <v>415.79199999999997</v>
      </c>
      <c r="D427" s="52">
        <v>4414.6000000000013</v>
      </c>
      <c r="E427" s="52">
        <v>8475.1509999999998</v>
      </c>
      <c r="F427" s="179">
        <f t="shared" si="25"/>
        <v>10.617327894716594</v>
      </c>
      <c r="G427" s="179">
        <f t="shared" si="26"/>
        <v>20.383150709970369</v>
      </c>
      <c r="H427" s="179">
        <f t="shared" si="24"/>
        <v>31.000478604686961</v>
      </c>
    </row>
    <row r="428" spans="2:10" x14ac:dyDescent="0.2">
      <c r="B428" s="157">
        <v>43840</v>
      </c>
      <c r="C428" s="454">
        <v>389.08100000000002</v>
      </c>
      <c r="D428" s="52">
        <v>4052.9000000000005</v>
      </c>
      <c r="E428" s="52">
        <v>8690.1880000000001</v>
      </c>
      <c r="F428" s="179">
        <f t="shared" si="25"/>
        <v>10.416597058196109</v>
      </c>
      <c r="G428" s="179">
        <f t="shared" si="26"/>
        <v>22.335164143198973</v>
      </c>
      <c r="H428" s="179">
        <f t="shared" si="24"/>
        <v>32.751761201395084</v>
      </c>
    </row>
    <row r="429" spans="2:10" x14ac:dyDescent="0.2">
      <c r="B429" s="157">
        <v>43843</v>
      </c>
      <c r="C429" s="454">
        <v>389.142</v>
      </c>
      <c r="D429" s="52">
        <v>4087.1999999999994</v>
      </c>
      <c r="E429" s="52">
        <v>9053.6049999999996</v>
      </c>
      <c r="F429" s="179">
        <f t="shared" si="25"/>
        <v>10.50310683503708</v>
      </c>
      <c r="G429" s="179">
        <f t="shared" si="26"/>
        <v>23.265556018111639</v>
      </c>
      <c r="H429" s="179">
        <f t="shared" si="24"/>
        <v>33.768662853148719</v>
      </c>
    </row>
    <row r="430" spans="2:10" x14ac:dyDescent="0.2">
      <c r="B430" s="157">
        <v>43844</v>
      </c>
      <c r="C430" s="454">
        <v>374.55399999999997</v>
      </c>
      <c r="D430" s="52">
        <v>3775.1999999999994</v>
      </c>
      <c r="E430" s="52">
        <v>7747.0360000000001</v>
      </c>
      <c r="F430" s="179">
        <f t="shared" si="25"/>
        <v>10.079187513682939</v>
      </c>
      <c r="G430" s="179">
        <f t="shared" si="26"/>
        <v>20.683362078632189</v>
      </c>
      <c r="H430" s="179">
        <f t="shared" si="24"/>
        <v>30.762549592315128</v>
      </c>
    </row>
    <row r="431" spans="2:10" x14ac:dyDescent="0.2">
      <c r="B431" s="157">
        <v>43845</v>
      </c>
      <c r="C431" s="454">
        <v>460.62700000000001</v>
      </c>
      <c r="D431" s="52">
        <v>4707.8</v>
      </c>
      <c r="E431" s="52">
        <v>9473.3860000000004</v>
      </c>
      <c r="F431" s="179">
        <f t="shared" si="25"/>
        <v>10.220416953413499</v>
      </c>
      <c r="G431" s="179">
        <f t="shared" si="26"/>
        <v>20.566284651138556</v>
      </c>
      <c r="H431" s="179">
        <f t="shared" si="24"/>
        <v>30.786701604552057</v>
      </c>
    </row>
    <row r="432" spans="2:10" x14ac:dyDescent="0.2">
      <c r="B432" s="157">
        <v>43846</v>
      </c>
      <c r="C432" s="454">
        <v>447.48700000000002</v>
      </c>
      <c r="D432" s="52">
        <v>4746.9000000000015</v>
      </c>
      <c r="E432" s="52">
        <v>9924.6849999999995</v>
      </c>
      <c r="F432" s="179">
        <f t="shared" si="25"/>
        <v>10.607905927993441</v>
      </c>
      <c r="G432" s="179">
        <f t="shared" si="26"/>
        <v>22.17871133686565</v>
      </c>
      <c r="H432" s="179">
        <f t="shared" si="24"/>
        <v>32.786617264859089</v>
      </c>
    </row>
    <row r="433" spans="2:8" x14ac:dyDescent="0.2">
      <c r="B433" s="157">
        <v>43847</v>
      </c>
      <c r="C433" s="454">
        <v>449.88499999999999</v>
      </c>
      <c r="D433" s="52">
        <v>5106.300000000002</v>
      </c>
      <c r="E433" s="52">
        <v>8229.75</v>
      </c>
      <c r="F433" s="179">
        <f t="shared" si="25"/>
        <v>11.350233948675777</v>
      </c>
      <c r="G433" s="179">
        <f t="shared" si="26"/>
        <v>18.293008213210044</v>
      </c>
      <c r="H433" s="179">
        <f t="shared" si="24"/>
        <v>29.643242161885823</v>
      </c>
    </row>
    <row r="434" spans="2:8" x14ac:dyDescent="0.2">
      <c r="B434" s="157">
        <v>43850</v>
      </c>
      <c r="C434" s="454">
        <v>438.08499999999998</v>
      </c>
      <c r="D434" s="52">
        <v>4990.8999999999987</v>
      </c>
      <c r="E434" s="52">
        <v>9240.6309999999994</v>
      </c>
      <c r="F434" s="179">
        <f t="shared" si="25"/>
        <v>11.392537977789695</v>
      </c>
      <c r="G434" s="179">
        <f t="shared" si="26"/>
        <v>21.093237613705103</v>
      </c>
      <c r="H434" s="179">
        <f t="shared" si="24"/>
        <v>32.4857755914948</v>
      </c>
    </row>
    <row r="435" spans="2:8" x14ac:dyDescent="0.2">
      <c r="B435" s="157">
        <v>43851</v>
      </c>
      <c r="C435" s="454">
        <v>439.35700000000003</v>
      </c>
      <c r="D435" s="52">
        <v>4621.5999999999995</v>
      </c>
      <c r="E435" s="52">
        <v>7595.3159999999998</v>
      </c>
      <c r="F435" s="179">
        <f t="shared" si="25"/>
        <v>10.519008460090539</v>
      </c>
      <c r="G435" s="179">
        <f t="shared" si="26"/>
        <v>17.287344915410472</v>
      </c>
      <c r="H435" s="179">
        <f t="shared" si="24"/>
        <v>27.806353375501011</v>
      </c>
    </row>
    <row r="436" spans="2:8" x14ac:dyDescent="0.2">
      <c r="B436" s="157">
        <v>43852</v>
      </c>
      <c r="C436" s="454">
        <v>401.62400000000002</v>
      </c>
      <c r="D436" s="52">
        <v>4305.2000000000035</v>
      </c>
      <c r="E436" s="52">
        <v>8283.0750000000007</v>
      </c>
      <c r="F436" s="179">
        <f t="shared" si="25"/>
        <v>10.719478915602661</v>
      </c>
      <c r="G436" s="179">
        <f t="shared" si="26"/>
        <v>20.623954245762206</v>
      </c>
      <c r="H436" s="179">
        <f t="shared" si="24"/>
        <v>31.343433161364867</v>
      </c>
    </row>
    <row r="437" spans="2:8" x14ac:dyDescent="0.2">
      <c r="B437" s="157">
        <v>43853</v>
      </c>
      <c r="C437" s="454">
        <v>383.19799999999998</v>
      </c>
      <c r="D437" s="52">
        <v>5013.3999999999978</v>
      </c>
      <c r="E437" s="52">
        <v>7083.0190000000002</v>
      </c>
      <c r="F437" s="179">
        <f t="shared" si="25"/>
        <v>13.083053669382403</v>
      </c>
      <c r="G437" s="179">
        <f t="shared" si="26"/>
        <v>18.483966513395167</v>
      </c>
      <c r="H437" s="179">
        <f t="shared" si="24"/>
        <v>31.567020182777568</v>
      </c>
    </row>
    <row r="438" spans="2:8" x14ac:dyDescent="0.2">
      <c r="B438" s="157">
        <v>43854</v>
      </c>
      <c r="C438" s="454">
        <v>394.06200000000001</v>
      </c>
      <c r="D438" s="52">
        <v>4377.9000000000005</v>
      </c>
      <c r="E438" s="52">
        <v>7650.4970000000003</v>
      </c>
      <c r="F438" s="179">
        <f t="shared" si="25"/>
        <v>11.10967309712685</v>
      </c>
      <c r="G438" s="179">
        <f t="shared" si="26"/>
        <v>19.414450010404455</v>
      </c>
      <c r="H438" s="179">
        <f t="shared" si="24"/>
        <v>30.524123107531302</v>
      </c>
    </row>
    <row r="439" spans="2:8" x14ac:dyDescent="0.2">
      <c r="B439" s="157">
        <v>43857</v>
      </c>
      <c r="C439" s="454">
        <v>440.60500000000002</v>
      </c>
      <c r="D439" s="52">
        <v>5436.2999999999984</v>
      </c>
      <c r="E439" s="52">
        <v>9192.482</v>
      </c>
      <c r="F439" s="179">
        <f t="shared" si="25"/>
        <v>12.338262162254169</v>
      </c>
      <c r="G439" s="179">
        <f t="shared" si="26"/>
        <v>20.863317483914162</v>
      </c>
      <c r="H439" s="179">
        <f t="shared" si="24"/>
        <v>33.201579646168334</v>
      </c>
    </row>
    <row r="440" spans="2:8" x14ac:dyDescent="0.2">
      <c r="B440" s="157">
        <v>43858</v>
      </c>
      <c r="C440" s="454">
        <v>444.73399999999998</v>
      </c>
      <c r="D440" s="52">
        <v>4562.2999999999938</v>
      </c>
      <c r="E440" s="52">
        <v>8423.5689999999995</v>
      </c>
      <c r="F440" s="179">
        <f t="shared" si="25"/>
        <v>10.258491592727324</v>
      </c>
      <c r="G440" s="179">
        <f t="shared" si="26"/>
        <v>18.940690390210776</v>
      </c>
      <c r="H440" s="179">
        <f t="shared" si="24"/>
        <v>29.1991819829381</v>
      </c>
    </row>
    <row r="441" spans="2:8" x14ac:dyDescent="0.2">
      <c r="B441" s="157">
        <v>43859</v>
      </c>
      <c r="C441" s="454">
        <v>373.76100000000002</v>
      </c>
      <c r="D441" s="52">
        <v>4320.3000000000011</v>
      </c>
      <c r="E441" s="52">
        <v>7281.9129999999996</v>
      </c>
      <c r="F441" s="179">
        <f t="shared" si="25"/>
        <v>11.558990905953271</v>
      </c>
      <c r="G441" s="179">
        <f t="shared" si="26"/>
        <v>19.482805857218917</v>
      </c>
      <c r="H441" s="179">
        <f t="shared" si="24"/>
        <v>31.041796763172187</v>
      </c>
    </row>
    <row r="442" spans="2:8" x14ac:dyDescent="0.2">
      <c r="B442" s="157">
        <v>43860</v>
      </c>
      <c r="C442" s="454">
        <v>490.74400000000003</v>
      </c>
      <c r="D442" s="52">
        <v>5423.4000000000015</v>
      </c>
      <c r="E442" s="52">
        <v>9572.9140000000007</v>
      </c>
      <c r="F442" s="179">
        <f t="shared" si="25"/>
        <v>11.051383205907767</v>
      </c>
      <c r="G442" s="179">
        <f t="shared" si="26"/>
        <v>19.506940482206609</v>
      </c>
      <c r="H442" s="179">
        <f t="shared" si="24"/>
        <v>30.558323688114378</v>
      </c>
    </row>
    <row r="443" spans="2:8" x14ac:dyDescent="0.2">
      <c r="B443" s="157">
        <v>43864</v>
      </c>
      <c r="C443" s="454">
        <v>374.44600000000003</v>
      </c>
      <c r="D443" s="52">
        <v>4136.199999999998</v>
      </c>
      <c r="E443" s="52">
        <v>6634.7520000000004</v>
      </c>
      <c r="F443" s="179">
        <f t="shared" si="25"/>
        <v>11.046185564807736</v>
      </c>
      <c r="G443" s="179">
        <f t="shared" si="26"/>
        <v>17.718848645732628</v>
      </c>
      <c r="H443" s="179">
        <f t="shared" si="24"/>
        <v>28.765034210540364</v>
      </c>
    </row>
    <row r="444" spans="2:8" x14ac:dyDescent="0.2">
      <c r="B444" s="157">
        <v>43865</v>
      </c>
      <c r="C444" s="454">
        <v>471.99299999999999</v>
      </c>
      <c r="D444" s="52">
        <v>5024.3999999999987</v>
      </c>
      <c r="E444" s="52">
        <v>8875.9750000000004</v>
      </c>
      <c r="F444" s="179">
        <f t="shared" si="25"/>
        <v>10.645073126084494</v>
      </c>
      <c r="G444" s="179">
        <f t="shared" si="26"/>
        <v>18.805310671980305</v>
      </c>
      <c r="H444" s="179">
        <f t="shared" si="24"/>
        <v>29.450383798064799</v>
      </c>
    </row>
    <row r="445" spans="2:8" x14ac:dyDescent="0.2">
      <c r="B445" s="157">
        <v>43866</v>
      </c>
      <c r="C445" s="454">
        <v>468.76</v>
      </c>
      <c r="D445" s="52">
        <v>4987.0000000000018</v>
      </c>
      <c r="E445" s="52">
        <v>10768.59</v>
      </c>
      <c r="F445" s="179">
        <f t="shared" si="25"/>
        <v>10.63870637426402</v>
      </c>
      <c r="G445" s="179">
        <f t="shared" si="26"/>
        <v>22.97250191995904</v>
      </c>
      <c r="H445" s="179">
        <f t="shared" si="24"/>
        <v>33.611208294223061</v>
      </c>
    </row>
    <row r="446" spans="2:8" x14ac:dyDescent="0.2">
      <c r="B446" s="268">
        <v>43867</v>
      </c>
      <c r="C446" s="454">
        <v>417.964</v>
      </c>
      <c r="D446" s="52">
        <v>4877.4999999999955</v>
      </c>
      <c r="E446" s="52">
        <v>7661.2520000000004</v>
      </c>
      <c r="F446" s="179">
        <f t="shared" si="25"/>
        <v>11.669665330028412</v>
      </c>
      <c r="G446" s="179">
        <f t="shared" si="26"/>
        <v>18.329932721478407</v>
      </c>
      <c r="H446" s="179">
        <f t="shared" si="24"/>
        <v>29.999598051506819</v>
      </c>
    </row>
    <row r="447" spans="2:8" x14ac:dyDescent="0.2">
      <c r="B447" s="157">
        <v>43868</v>
      </c>
      <c r="C447" s="454">
        <v>155.178</v>
      </c>
      <c r="D447" s="52">
        <v>2493.6999999999998</v>
      </c>
      <c r="E447" s="52">
        <v>0</v>
      </c>
      <c r="F447" s="179">
        <f t="shared" si="25"/>
        <v>16.069932593537743</v>
      </c>
      <c r="G447" s="179">
        <f t="shared" si="26"/>
        <v>0</v>
      </c>
      <c r="H447" s="179">
        <f t="shared" si="24"/>
        <v>16.069932593537743</v>
      </c>
    </row>
    <row r="448" spans="2:8" x14ac:dyDescent="0.2">
      <c r="B448" s="157">
        <v>43871</v>
      </c>
      <c r="C448" s="454">
        <v>442.20600000000002</v>
      </c>
      <c r="D448" s="52">
        <v>6126.5</v>
      </c>
      <c r="E448" s="52">
        <v>7485.4340000000002</v>
      </c>
      <c r="F448" s="179">
        <f t="shared" si="25"/>
        <v>13.854402699194493</v>
      </c>
      <c r="G448" s="179">
        <f t="shared" si="26"/>
        <v>16.927481761893777</v>
      </c>
      <c r="H448" s="179">
        <f t="shared" si="24"/>
        <v>30.781884461088268</v>
      </c>
    </row>
    <row r="449" spans="2:8" x14ac:dyDescent="0.2">
      <c r="B449" s="157">
        <v>43872</v>
      </c>
      <c r="C449" s="454">
        <v>337.95299999999997</v>
      </c>
      <c r="D449" s="52">
        <v>3826.7999999999993</v>
      </c>
      <c r="E449" s="52">
        <v>4244.7849999999999</v>
      </c>
      <c r="F449" s="179">
        <f t="shared" si="25"/>
        <v>11.323468056208998</v>
      </c>
      <c r="G449" s="179">
        <f t="shared" si="26"/>
        <v>12.560282051054438</v>
      </c>
      <c r="H449" s="179">
        <f t="shared" si="24"/>
        <v>23.883750107263438</v>
      </c>
    </row>
    <row r="450" spans="2:8" x14ac:dyDescent="0.2">
      <c r="B450" s="157">
        <v>43873</v>
      </c>
      <c r="C450" s="454">
        <v>473.779</v>
      </c>
      <c r="D450" s="52">
        <v>5691.6000000000031</v>
      </c>
      <c r="E450" s="52">
        <v>8610.009</v>
      </c>
      <c r="F450" s="179">
        <f t="shared" si="25"/>
        <v>12.013196025995249</v>
      </c>
      <c r="G450" s="179">
        <f t="shared" si="26"/>
        <v>18.173049037631468</v>
      </c>
      <c r="H450" s="179">
        <f t="shared" si="24"/>
        <v>30.186245063626718</v>
      </c>
    </row>
    <row r="451" spans="2:8" x14ac:dyDescent="0.2">
      <c r="B451" s="157">
        <v>43874</v>
      </c>
      <c r="C451" s="454">
        <v>473.08100000000002</v>
      </c>
      <c r="D451" s="52">
        <v>5528.7</v>
      </c>
      <c r="E451" s="52">
        <v>7203.4059999999999</v>
      </c>
      <c r="F451" s="179">
        <f t="shared" si="25"/>
        <v>11.686582213193935</v>
      </c>
      <c r="G451" s="179">
        <f t="shared" si="26"/>
        <v>15.226580648979771</v>
      </c>
      <c r="H451" s="179">
        <f t="shared" si="24"/>
        <v>26.913162862173706</v>
      </c>
    </row>
    <row r="452" spans="2:8" x14ac:dyDescent="0.2">
      <c r="B452" s="157">
        <v>43875</v>
      </c>
      <c r="C452" s="454">
        <v>492.35500000000002</v>
      </c>
      <c r="D452" s="52">
        <v>5370.3</v>
      </c>
      <c r="E452" s="52">
        <v>8100.8130000000001</v>
      </c>
      <c r="F452" s="179">
        <f t="shared" si="25"/>
        <v>10.907373744554235</v>
      </c>
      <c r="G452" s="179">
        <f t="shared" si="26"/>
        <v>16.453195357008664</v>
      </c>
      <c r="H452" s="179">
        <f t="shared" ref="H452:H515" si="27">SUM(F452:G452)</f>
        <v>27.360569101562898</v>
      </c>
    </row>
    <row r="453" spans="2:8" x14ac:dyDescent="0.2">
      <c r="B453" s="157">
        <v>43878</v>
      </c>
      <c r="C453" s="454">
        <v>419.73599999999999</v>
      </c>
      <c r="D453" s="52">
        <v>4569.0999999999985</v>
      </c>
      <c r="E453" s="52">
        <v>8004.3280000000004</v>
      </c>
      <c r="F453" s="179">
        <f t="shared" si="25"/>
        <v>10.885651933596353</v>
      </c>
      <c r="G453" s="179">
        <f t="shared" si="26"/>
        <v>19.069910610478971</v>
      </c>
      <c r="H453" s="179">
        <f t="shared" si="27"/>
        <v>29.955562544075324</v>
      </c>
    </row>
    <row r="454" spans="2:8" x14ac:dyDescent="0.2">
      <c r="B454" s="157">
        <v>43879</v>
      </c>
      <c r="C454" s="454">
        <v>492.76400000000001</v>
      </c>
      <c r="D454" s="52">
        <v>4662.900000000006</v>
      </c>
      <c r="E454" s="52">
        <v>11233.39</v>
      </c>
      <c r="F454" s="179">
        <f t="shared" si="25"/>
        <v>9.4627448433733097</v>
      </c>
      <c r="G454" s="179">
        <f t="shared" si="26"/>
        <v>22.796693751978633</v>
      </c>
      <c r="H454" s="179">
        <f t="shared" si="27"/>
        <v>32.259438595351945</v>
      </c>
    </row>
    <row r="455" spans="2:8" x14ac:dyDescent="0.2">
      <c r="B455" s="157">
        <v>43880</v>
      </c>
      <c r="C455" s="454">
        <v>464.738</v>
      </c>
      <c r="D455" s="52">
        <v>4841.1000000000013</v>
      </c>
      <c r="E455" s="52">
        <v>9327.3119999999999</v>
      </c>
      <c r="F455" s="179">
        <f t="shared" si="25"/>
        <v>10.416837013543118</v>
      </c>
      <c r="G455" s="179">
        <f t="shared" si="26"/>
        <v>20.070043766595372</v>
      </c>
      <c r="H455" s="179">
        <f t="shared" si="27"/>
        <v>30.486880780138492</v>
      </c>
    </row>
    <row r="456" spans="2:8" x14ac:dyDescent="0.2">
      <c r="B456" s="157">
        <v>43881</v>
      </c>
      <c r="C456" s="454">
        <v>460.67700000000002</v>
      </c>
      <c r="D456" s="52">
        <v>4906.8</v>
      </c>
      <c r="E456" s="52">
        <v>8398.6229999999996</v>
      </c>
      <c r="F456" s="179">
        <f t="shared" ref="F456:F519" si="28">D456/C456</f>
        <v>10.651280615268398</v>
      </c>
      <c r="G456" s="179">
        <f t="shared" ref="G456:G519" si="29">E456/C456</f>
        <v>18.231044745016572</v>
      </c>
      <c r="H456" s="179">
        <f t="shared" si="27"/>
        <v>28.88232536028497</v>
      </c>
    </row>
    <row r="457" spans="2:8" x14ac:dyDescent="0.2">
      <c r="B457" s="157">
        <v>43882</v>
      </c>
      <c r="C457" s="454">
        <v>466.065</v>
      </c>
      <c r="D457" s="52">
        <v>5508.5999999999967</v>
      </c>
      <c r="E457" s="52">
        <v>7955.0379999999996</v>
      </c>
      <c r="F457" s="179">
        <f t="shared" si="28"/>
        <v>11.819381416755167</v>
      </c>
      <c r="G457" s="179">
        <f t="shared" si="29"/>
        <v>17.068516194093096</v>
      </c>
      <c r="H457" s="179">
        <f t="shared" si="27"/>
        <v>28.887897610848263</v>
      </c>
    </row>
    <row r="458" spans="2:8" x14ac:dyDescent="0.2">
      <c r="B458" s="157">
        <v>43885</v>
      </c>
      <c r="C458" s="454">
        <v>451.30500000000001</v>
      </c>
      <c r="D458" s="52">
        <v>5247.4000000000015</v>
      </c>
      <c r="E458" s="52">
        <v>5955.5039999999999</v>
      </c>
      <c r="F458" s="179">
        <f t="shared" si="28"/>
        <v>11.627170095611618</v>
      </c>
      <c r="G458" s="179">
        <f t="shared" si="29"/>
        <v>13.196184398577458</v>
      </c>
      <c r="H458" s="179">
        <f t="shared" si="27"/>
        <v>24.823354494189076</v>
      </c>
    </row>
    <row r="459" spans="2:8" x14ac:dyDescent="0.2">
      <c r="B459" s="157">
        <v>43886</v>
      </c>
      <c r="C459" s="454">
        <v>473.84399999999999</v>
      </c>
      <c r="D459" s="52">
        <v>5176.5999999999949</v>
      </c>
      <c r="E459" s="52">
        <v>6974.9269999999997</v>
      </c>
      <c r="F459" s="179">
        <f t="shared" si="28"/>
        <v>10.924692514836096</v>
      </c>
      <c r="G459" s="179">
        <f t="shared" si="29"/>
        <v>14.719880382573168</v>
      </c>
      <c r="H459" s="179">
        <f t="shared" si="27"/>
        <v>25.644572897409262</v>
      </c>
    </row>
    <row r="460" spans="2:8" x14ac:dyDescent="0.2">
      <c r="B460" s="157">
        <v>43887</v>
      </c>
      <c r="C460" s="454">
        <v>495.15</v>
      </c>
      <c r="D460" s="52">
        <v>5549.2000000000025</v>
      </c>
      <c r="E460" s="52">
        <v>8121.3220000000001</v>
      </c>
      <c r="F460" s="179">
        <f t="shared" si="28"/>
        <v>11.207108956881759</v>
      </c>
      <c r="G460" s="179">
        <f t="shared" si="29"/>
        <v>16.40174088660002</v>
      </c>
      <c r="H460" s="179">
        <f t="shared" si="27"/>
        <v>27.608849843481778</v>
      </c>
    </row>
    <row r="461" spans="2:8" x14ac:dyDescent="0.2">
      <c r="B461" s="157">
        <v>43888</v>
      </c>
      <c r="C461" s="454">
        <v>418.89699999999999</v>
      </c>
      <c r="D461" s="52">
        <v>5103.9999999999991</v>
      </c>
      <c r="E461" s="52">
        <v>5942.6120000000001</v>
      </c>
      <c r="F461" s="179">
        <f t="shared" si="28"/>
        <v>12.184379453660444</v>
      </c>
      <c r="G461" s="179">
        <f t="shared" si="29"/>
        <v>14.186332200994517</v>
      </c>
      <c r="H461" s="179">
        <f t="shared" si="27"/>
        <v>26.370711654654961</v>
      </c>
    </row>
    <row r="462" spans="2:8" x14ac:dyDescent="0.2">
      <c r="B462" s="157">
        <v>43889</v>
      </c>
      <c r="C462" s="454">
        <v>474.16</v>
      </c>
      <c r="D462" s="52">
        <v>5380.7999999999993</v>
      </c>
      <c r="E462" s="52">
        <v>8216.7240000000002</v>
      </c>
      <c r="F462" s="179">
        <f t="shared" si="28"/>
        <v>11.348068162645518</v>
      </c>
      <c r="G462" s="179">
        <f t="shared" si="29"/>
        <v>17.329011304201114</v>
      </c>
      <c r="H462" s="179">
        <f t="shared" si="27"/>
        <v>28.677079466846632</v>
      </c>
    </row>
    <row r="463" spans="2:8" x14ac:dyDescent="0.2">
      <c r="B463" s="157">
        <v>43892</v>
      </c>
      <c r="C463" s="454">
        <v>458.84500000000003</v>
      </c>
      <c r="D463" s="52">
        <v>5292.2999999999993</v>
      </c>
      <c r="E463" s="52">
        <v>7511.1049999999996</v>
      </c>
      <c r="F463" s="179">
        <f t="shared" si="28"/>
        <v>11.533960269807885</v>
      </c>
      <c r="G463" s="179">
        <f t="shared" si="29"/>
        <v>16.369591038368075</v>
      </c>
      <c r="H463" s="179">
        <f t="shared" si="27"/>
        <v>27.90355130817596</v>
      </c>
    </row>
    <row r="464" spans="2:8" x14ac:dyDescent="0.2">
      <c r="B464" s="157">
        <v>43893</v>
      </c>
      <c r="C464" s="454">
        <v>465.61200000000002</v>
      </c>
      <c r="D464" s="52">
        <v>4809.0000000000018</v>
      </c>
      <c r="E464" s="52">
        <v>8774.7350000000006</v>
      </c>
      <c r="F464" s="179">
        <f t="shared" si="28"/>
        <v>10.328342053039874</v>
      </c>
      <c r="G464" s="179">
        <f t="shared" si="29"/>
        <v>18.845594615259056</v>
      </c>
      <c r="H464" s="179">
        <f t="shared" si="27"/>
        <v>29.173936668298929</v>
      </c>
    </row>
    <row r="465" spans="2:8" x14ac:dyDescent="0.2">
      <c r="B465" s="157">
        <v>43894</v>
      </c>
      <c r="C465" s="454">
        <v>446.08699999999999</v>
      </c>
      <c r="D465" s="52">
        <v>4809.2999999999984</v>
      </c>
      <c r="E465" s="52">
        <v>7248.7269999999999</v>
      </c>
      <c r="F465" s="179">
        <f t="shared" si="28"/>
        <v>10.781080820557422</v>
      </c>
      <c r="G465" s="179">
        <f t="shared" si="29"/>
        <v>16.249581359689927</v>
      </c>
      <c r="H465" s="179">
        <f t="shared" si="27"/>
        <v>27.030662180247347</v>
      </c>
    </row>
    <row r="466" spans="2:8" x14ac:dyDescent="0.2">
      <c r="B466" s="157">
        <v>43895</v>
      </c>
      <c r="C466" s="454">
        <v>477.15100000000001</v>
      </c>
      <c r="D466" s="52">
        <v>5380.0999999999967</v>
      </c>
      <c r="E466" s="52">
        <v>8331.2369999999992</v>
      </c>
      <c r="F466" s="179">
        <f t="shared" si="28"/>
        <v>11.275466257012972</v>
      </c>
      <c r="G466" s="179">
        <f t="shared" si="29"/>
        <v>17.46037837078828</v>
      </c>
      <c r="H466" s="179">
        <f t="shared" si="27"/>
        <v>28.735844627801253</v>
      </c>
    </row>
    <row r="467" spans="2:8" x14ac:dyDescent="0.2">
      <c r="B467" s="157">
        <v>43896</v>
      </c>
      <c r="C467" s="454">
        <v>460.51600000000002</v>
      </c>
      <c r="D467" s="52">
        <v>4448.9000000000033</v>
      </c>
      <c r="E467" s="52">
        <v>8247.7950000000001</v>
      </c>
      <c r="F467" s="179">
        <f t="shared" si="28"/>
        <v>9.6606849707719231</v>
      </c>
      <c r="G467" s="179">
        <f t="shared" si="29"/>
        <v>17.909898896020984</v>
      </c>
      <c r="H467" s="179">
        <f t="shared" si="27"/>
        <v>27.570583866792909</v>
      </c>
    </row>
    <row r="468" spans="2:8" x14ac:dyDescent="0.2">
      <c r="B468" s="157">
        <v>43899</v>
      </c>
      <c r="C468" s="454">
        <v>350.36799999999999</v>
      </c>
      <c r="D468" s="52">
        <v>2548.1999999999989</v>
      </c>
      <c r="E468" s="52">
        <v>10107.56</v>
      </c>
      <c r="F468" s="179">
        <f t="shared" si="28"/>
        <v>7.2729244679879415</v>
      </c>
      <c r="G468" s="179">
        <f t="shared" si="29"/>
        <v>28.848410813772947</v>
      </c>
      <c r="H468" s="179">
        <f t="shared" si="27"/>
        <v>36.121335281760892</v>
      </c>
    </row>
    <row r="469" spans="2:8" x14ac:dyDescent="0.2">
      <c r="B469" s="157">
        <v>43900</v>
      </c>
      <c r="C469" s="454">
        <v>383.327</v>
      </c>
      <c r="D469" s="52">
        <v>3212.0000000000014</v>
      </c>
      <c r="E469" s="52">
        <v>7917.8509999999997</v>
      </c>
      <c r="F469" s="179">
        <f t="shared" si="28"/>
        <v>8.3792688748770665</v>
      </c>
      <c r="G469" s="179">
        <f t="shared" si="29"/>
        <v>20.655604744774042</v>
      </c>
      <c r="H469" s="179">
        <f t="shared" si="27"/>
        <v>29.034873619651108</v>
      </c>
    </row>
    <row r="470" spans="2:8" x14ac:dyDescent="0.2">
      <c r="B470" s="157">
        <v>43901</v>
      </c>
      <c r="C470" s="454">
        <v>339.40199999999999</v>
      </c>
      <c r="D470" s="52">
        <v>3270.3000000000006</v>
      </c>
      <c r="E470" s="52">
        <v>8205.2199999999993</v>
      </c>
      <c r="F470" s="179">
        <f t="shared" si="28"/>
        <v>9.6354765145756378</v>
      </c>
      <c r="G470" s="179">
        <f t="shared" si="29"/>
        <v>24.175520474245879</v>
      </c>
      <c r="H470" s="179">
        <f t="shared" si="27"/>
        <v>33.810996988821515</v>
      </c>
    </row>
    <row r="471" spans="2:8" x14ac:dyDescent="0.2">
      <c r="B471" s="157">
        <v>43902</v>
      </c>
      <c r="C471" s="454">
        <v>429.84899999999999</v>
      </c>
      <c r="D471" s="52">
        <v>3285.2000000000007</v>
      </c>
      <c r="E471" s="52">
        <v>12143.05</v>
      </c>
      <c r="F471" s="179">
        <f t="shared" si="28"/>
        <v>7.6426838261808232</v>
      </c>
      <c r="G471" s="179">
        <f t="shared" si="29"/>
        <v>28.249571361105875</v>
      </c>
      <c r="H471" s="179">
        <f t="shared" si="27"/>
        <v>35.8922551872867</v>
      </c>
    </row>
    <row r="472" spans="2:8" x14ac:dyDescent="0.2">
      <c r="B472" s="157">
        <v>43903</v>
      </c>
      <c r="C472" s="454">
        <v>403.15600000000001</v>
      </c>
      <c r="D472" s="52">
        <v>3025.4000000000015</v>
      </c>
      <c r="E472" s="52">
        <v>9211.5220000000008</v>
      </c>
      <c r="F472" s="179">
        <f t="shared" si="28"/>
        <v>7.5042911428826597</v>
      </c>
      <c r="G472" s="179">
        <f t="shared" si="29"/>
        <v>22.848530097530485</v>
      </c>
      <c r="H472" s="179">
        <f t="shared" si="27"/>
        <v>30.352821240413146</v>
      </c>
    </row>
    <row r="473" spans="2:8" x14ac:dyDescent="0.2">
      <c r="B473" s="157">
        <v>43906</v>
      </c>
      <c r="C473" s="454">
        <v>398.798</v>
      </c>
      <c r="D473" s="52">
        <v>2710.0999999999985</v>
      </c>
      <c r="E473" s="52">
        <v>10885.16</v>
      </c>
      <c r="F473" s="179">
        <f t="shared" si="28"/>
        <v>6.7956709913289401</v>
      </c>
      <c r="G473" s="179">
        <f t="shared" si="29"/>
        <v>27.294921238321155</v>
      </c>
      <c r="H473" s="179">
        <f t="shared" si="27"/>
        <v>34.090592229650099</v>
      </c>
    </row>
    <row r="474" spans="2:8" x14ac:dyDescent="0.2">
      <c r="B474" s="157">
        <v>43907</v>
      </c>
      <c r="C474" s="454">
        <v>321.21100000000001</v>
      </c>
      <c r="D474" s="52">
        <v>2808.3000000000006</v>
      </c>
      <c r="E474" s="52">
        <v>6347.2979999999998</v>
      </c>
      <c r="F474" s="179">
        <f t="shared" si="28"/>
        <v>8.742851272216706</v>
      </c>
      <c r="G474" s="179">
        <f t="shared" si="29"/>
        <v>19.760525013153348</v>
      </c>
      <c r="H474" s="179">
        <f t="shared" si="27"/>
        <v>28.503376285370052</v>
      </c>
    </row>
    <row r="475" spans="2:8" x14ac:dyDescent="0.2">
      <c r="B475" s="157">
        <v>43908</v>
      </c>
      <c r="C475" s="454">
        <v>413.82100000000003</v>
      </c>
      <c r="D475" s="52">
        <v>4098.7</v>
      </c>
      <c r="E475" s="52">
        <v>9439.4009999999998</v>
      </c>
      <c r="F475" s="179">
        <f t="shared" si="28"/>
        <v>9.9045239366779345</v>
      </c>
      <c r="G475" s="179">
        <f t="shared" si="29"/>
        <v>22.810347952375544</v>
      </c>
      <c r="H475" s="179">
        <f t="shared" si="27"/>
        <v>32.714871889053477</v>
      </c>
    </row>
    <row r="476" spans="2:8" x14ac:dyDescent="0.2">
      <c r="B476" s="157">
        <v>43909</v>
      </c>
      <c r="C476" s="454">
        <v>393.03</v>
      </c>
      <c r="D476" s="52">
        <v>3789.6999999999989</v>
      </c>
      <c r="E476" s="52">
        <v>9676.0789999999997</v>
      </c>
      <c r="F476" s="179">
        <f t="shared" si="28"/>
        <v>9.6422664936518814</v>
      </c>
      <c r="G476" s="179">
        <f t="shared" si="29"/>
        <v>24.619186830521844</v>
      </c>
      <c r="H476" s="179">
        <f t="shared" si="27"/>
        <v>34.261453324173729</v>
      </c>
    </row>
    <row r="477" spans="2:8" x14ac:dyDescent="0.2">
      <c r="B477" s="157">
        <v>43910</v>
      </c>
      <c r="C477" s="454">
        <v>288.995</v>
      </c>
      <c r="D477" s="52">
        <v>2819.9999999999991</v>
      </c>
      <c r="E477" s="52">
        <v>5558.5969999999998</v>
      </c>
      <c r="F477" s="179">
        <f t="shared" si="28"/>
        <v>9.7579542898666034</v>
      </c>
      <c r="G477" s="179">
        <f t="shared" si="29"/>
        <v>19.234232426166542</v>
      </c>
      <c r="H477" s="179">
        <f t="shared" si="27"/>
        <v>28.992186716033146</v>
      </c>
    </row>
    <row r="478" spans="2:8" x14ac:dyDescent="0.2">
      <c r="B478" s="157">
        <v>43913</v>
      </c>
      <c r="C478" s="454">
        <v>302.32600000000002</v>
      </c>
      <c r="D478" s="52">
        <v>2564.6000000000004</v>
      </c>
      <c r="E478" s="52">
        <v>6591.4930000000004</v>
      </c>
      <c r="F478" s="179">
        <f t="shared" si="28"/>
        <v>8.4828959467594593</v>
      </c>
      <c r="G478" s="179">
        <f t="shared" si="29"/>
        <v>21.802600504091611</v>
      </c>
      <c r="H478" s="179">
        <f t="shared" si="27"/>
        <v>30.28549645085107</v>
      </c>
    </row>
    <row r="479" spans="2:8" x14ac:dyDescent="0.2">
      <c r="B479" s="157">
        <v>43914</v>
      </c>
      <c r="C479" s="454">
        <v>283.21699999999998</v>
      </c>
      <c r="D479" s="52">
        <v>2361.6999999999989</v>
      </c>
      <c r="E479" s="52">
        <v>5773.9260000000004</v>
      </c>
      <c r="F479" s="179">
        <f t="shared" si="28"/>
        <v>8.3388355924962099</v>
      </c>
      <c r="G479" s="179">
        <f t="shared" si="29"/>
        <v>20.386932987779691</v>
      </c>
      <c r="H479" s="179">
        <f t="shared" si="27"/>
        <v>28.725768580275901</v>
      </c>
    </row>
    <row r="480" spans="2:8" x14ac:dyDescent="0.2">
      <c r="B480" s="157">
        <v>43915</v>
      </c>
      <c r="C480" s="454">
        <v>283.57900000000001</v>
      </c>
      <c r="D480" s="52">
        <v>2554.7999999999997</v>
      </c>
      <c r="E480" s="52">
        <v>6407.1660000000002</v>
      </c>
      <c r="F480" s="179">
        <f t="shared" si="28"/>
        <v>9.009129731044963</v>
      </c>
      <c r="G480" s="179">
        <f t="shared" si="29"/>
        <v>22.593936786574464</v>
      </c>
      <c r="H480" s="179">
        <f t="shared" si="27"/>
        <v>31.603066517619425</v>
      </c>
    </row>
    <row r="481" spans="2:8" x14ac:dyDescent="0.2">
      <c r="B481" s="157">
        <v>43916</v>
      </c>
      <c r="C481" s="454">
        <v>315.13600000000002</v>
      </c>
      <c r="D481" s="52">
        <v>2626.6000000000013</v>
      </c>
      <c r="E481" s="52">
        <v>7687.6409999999996</v>
      </c>
      <c r="F481" s="179">
        <f t="shared" si="28"/>
        <v>8.3348141754671037</v>
      </c>
      <c r="G481" s="179">
        <f t="shared" si="29"/>
        <v>24.39467721872461</v>
      </c>
      <c r="H481" s="179">
        <f t="shared" si="27"/>
        <v>32.729491394191712</v>
      </c>
    </row>
    <row r="482" spans="2:8" x14ac:dyDescent="0.2">
      <c r="B482" s="157">
        <v>43917</v>
      </c>
      <c r="C482" s="454">
        <v>284.02199999999999</v>
      </c>
      <c r="D482" s="52">
        <v>2641.5999999999995</v>
      </c>
      <c r="E482" s="52">
        <v>6046.1270000000004</v>
      </c>
      <c r="F482" s="179">
        <f t="shared" si="28"/>
        <v>9.3006879748751849</v>
      </c>
      <c r="G482" s="179">
        <f t="shared" si="29"/>
        <v>21.287530543408611</v>
      </c>
      <c r="H482" s="179">
        <f t="shared" si="27"/>
        <v>30.588218518283796</v>
      </c>
    </row>
    <row r="483" spans="2:8" x14ac:dyDescent="0.2">
      <c r="B483" s="157">
        <v>43920</v>
      </c>
      <c r="C483" s="454">
        <v>266.358</v>
      </c>
      <c r="D483" s="52">
        <v>2875.2000000000016</v>
      </c>
      <c r="E483" s="52">
        <v>4027.1019999999999</v>
      </c>
      <c r="F483" s="179">
        <f t="shared" si="28"/>
        <v>10.794494627531373</v>
      </c>
      <c r="G483" s="179">
        <f t="shared" si="29"/>
        <v>15.119132896327498</v>
      </c>
      <c r="H483" s="179">
        <f t="shared" si="27"/>
        <v>25.913627523858871</v>
      </c>
    </row>
    <row r="484" spans="2:8" x14ac:dyDescent="0.2">
      <c r="B484" s="157">
        <v>43921</v>
      </c>
      <c r="C484" s="454">
        <v>166.97</v>
      </c>
      <c r="D484" s="52">
        <v>1662.0000000000009</v>
      </c>
      <c r="E484" s="52">
        <v>1372.152</v>
      </c>
      <c r="F484" s="179">
        <f t="shared" si="28"/>
        <v>9.953883931245139</v>
      </c>
      <c r="G484" s="179">
        <f t="shared" si="29"/>
        <v>8.2179553213152072</v>
      </c>
      <c r="H484" s="179">
        <f t="shared" si="27"/>
        <v>18.171839252560346</v>
      </c>
    </row>
    <row r="485" spans="2:8" x14ac:dyDescent="0.2">
      <c r="B485" s="157">
        <v>43922</v>
      </c>
      <c r="C485" s="454">
        <v>140.17500000000001</v>
      </c>
      <c r="D485" s="52">
        <v>1459.7999999999997</v>
      </c>
      <c r="E485" s="52">
        <v>1055.375</v>
      </c>
      <c r="F485" s="179">
        <f t="shared" si="28"/>
        <v>10.414125200642053</v>
      </c>
      <c r="G485" s="179">
        <f t="shared" si="29"/>
        <v>7.5289816301052248</v>
      </c>
      <c r="H485" s="179">
        <f t="shared" si="27"/>
        <v>17.943106830747276</v>
      </c>
    </row>
    <row r="486" spans="2:8" x14ac:dyDescent="0.2">
      <c r="B486" s="157">
        <v>43923</v>
      </c>
      <c r="C486" s="454">
        <v>278.005</v>
      </c>
      <c r="D486" s="52">
        <v>2879.6000000000017</v>
      </c>
      <c r="E486" s="52">
        <v>4421.1769999999997</v>
      </c>
      <c r="F486" s="179">
        <f t="shared" si="28"/>
        <v>10.358087084764669</v>
      </c>
      <c r="G486" s="179">
        <f t="shared" si="29"/>
        <v>15.903228359202172</v>
      </c>
      <c r="H486" s="179">
        <f t="shared" si="27"/>
        <v>26.261315443966843</v>
      </c>
    </row>
    <row r="487" spans="2:8" x14ac:dyDescent="0.2">
      <c r="B487" s="157">
        <v>43924</v>
      </c>
      <c r="C487" s="454">
        <v>281.56900000000002</v>
      </c>
      <c r="D487" s="52">
        <v>3035.2000000000021</v>
      </c>
      <c r="E487" s="52">
        <v>4083.2669999999998</v>
      </c>
      <c r="F487" s="179">
        <f t="shared" si="28"/>
        <v>10.779595765158813</v>
      </c>
      <c r="G487" s="179">
        <f t="shared" si="29"/>
        <v>14.501834363868181</v>
      </c>
      <c r="H487" s="179">
        <f t="shared" si="27"/>
        <v>25.281430129026994</v>
      </c>
    </row>
    <row r="488" spans="2:8" x14ac:dyDescent="0.2">
      <c r="B488" s="157">
        <v>43942</v>
      </c>
      <c r="C488" s="454">
        <v>212.191</v>
      </c>
      <c r="D488" s="52">
        <v>2180.8999999999996</v>
      </c>
      <c r="E488" s="52">
        <v>5055.6620000000003</v>
      </c>
      <c r="F488" s="179">
        <f t="shared" si="28"/>
        <v>10.27800425088717</v>
      </c>
      <c r="G488" s="179">
        <f t="shared" si="29"/>
        <v>23.825996390044818</v>
      </c>
      <c r="H488" s="179">
        <f t="shared" si="27"/>
        <v>34.104000640931986</v>
      </c>
    </row>
    <row r="489" spans="2:8" x14ac:dyDescent="0.2">
      <c r="B489" s="157">
        <v>43943</v>
      </c>
      <c r="C489" s="454">
        <v>290.77</v>
      </c>
      <c r="D489" s="52">
        <v>2376.3999999999992</v>
      </c>
      <c r="E489" s="52">
        <v>4551.4189999999999</v>
      </c>
      <c r="F489" s="179">
        <f t="shared" si="28"/>
        <v>8.1727826116862108</v>
      </c>
      <c r="G489" s="179">
        <f t="shared" si="29"/>
        <v>15.652986896860062</v>
      </c>
      <c r="H489" s="179">
        <f t="shared" si="27"/>
        <v>23.825769508546273</v>
      </c>
    </row>
    <row r="490" spans="2:8" x14ac:dyDescent="0.2">
      <c r="B490" s="157">
        <v>43944</v>
      </c>
      <c r="C490" s="454">
        <v>286.59399999999999</v>
      </c>
      <c r="D490" s="52">
        <v>2832.3000000000006</v>
      </c>
      <c r="E490" s="52">
        <v>5703.5029999999997</v>
      </c>
      <c r="F490" s="179">
        <f t="shared" si="28"/>
        <v>9.8826214086826685</v>
      </c>
      <c r="G490" s="179">
        <f t="shared" si="29"/>
        <v>19.900985366057906</v>
      </c>
      <c r="H490" s="179">
        <f t="shared" si="27"/>
        <v>29.783606774740576</v>
      </c>
    </row>
    <row r="491" spans="2:8" x14ac:dyDescent="0.2">
      <c r="B491" s="157">
        <v>43945</v>
      </c>
      <c r="C491" s="454">
        <v>316.82600000000002</v>
      </c>
      <c r="D491" s="52">
        <v>2456.6999999999998</v>
      </c>
      <c r="E491" s="52">
        <v>8646.6640000000007</v>
      </c>
      <c r="F491" s="179">
        <f t="shared" si="28"/>
        <v>7.7540984641411992</v>
      </c>
      <c r="G491" s="179">
        <f t="shared" si="29"/>
        <v>27.291522791690078</v>
      </c>
      <c r="H491" s="179">
        <f t="shared" si="27"/>
        <v>35.045621255831279</v>
      </c>
    </row>
    <row r="492" spans="2:8" x14ac:dyDescent="0.2">
      <c r="B492" s="157">
        <v>43948</v>
      </c>
      <c r="C492" s="454">
        <v>272.78800000000001</v>
      </c>
      <c r="D492" s="52">
        <v>1743.3000000000006</v>
      </c>
      <c r="E492" s="52">
        <v>4546.357</v>
      </c>
      <c r="F492" s="179">
        <f t="shared" si="28"/>
        <v>6.3906770092526086</v>
      </c>
      <c r="G492" s="179">
        <f t="shared" si="29"/>
        <v>16.666264645072363</v>
      </c>
      <c r="H492" s="179">
        <f t="shared" si="27"/>
        <v>23.056941654324973</v>
      </c>
    </row>
    <row r="493" spans="2:8" x14ac:dyDescent="0.2">
      <c r="B493" s="157">
        <v>43949</v>
      </c>
      <c r="C493" s="454">
        <v>263.36900000000003</v>
      </c>
      <c r="D493" s="52">
        <v>2594.0999999999985</v>
      </c>
      <c r="E493" s="52">
        <v>4612.4889999999996</v>
      </c>
      <c r="F493" s="179">
        <f t="shared" si="28"/>
        <v>9.8496785878368307</v>
      </c>
      <c r="G493" s="179">
        <f t="shared" si="29"/>
        <v>17.513408943345645</v>
      </c>
      <c r="H493" s="179">
        <f t="shared" si="27"/>
        <v>27.363087531182476</v>
      </c>
    </row>
    <row r="494" spans="2:8" x14ac:dyDescent="0.2">
      <c r="B494" s="157">
        <v>43950</v>
      </c>
      <c r="C494" s="454">
        <v>307.98700000000002</v>
      </c>
      <c r="D494" s="52">
        <v>3623.9999999999986</v>
      </c>
      <c r="E494" s="52">
        <v>4841.4750000000004</v>
      </c>
      <c r="F494" s="179">
        <f t="shared" si="28"/>
        <v>11.766730413946037</v>
      </c>
      <c r="G494" s="179">
        <f t="shared" si="29"/>
        <v>15.719738170766949</v>
      </c>
      <c r="H494" s="179">
        <f t="shared" si="27"/>
        <v>27.486468584712988</v>
      </c>
    </row>
    <row r="495" spans="2:8" x14ac:dyDescent="0.2">
      <c r="B495" s="157">
        <v>43951</v>
      </c>
      <c r="C495" s="454">
        <v>333.62799999999999</v>
      </c>
      <c r="D495" s="52">
        <v>3765.1000000000017</v>
      </c>
      <c r="E495" s="52">
        <v>5547.0029999999997</v>
      </c>
      <c r="F495" s="179">
        <f t="shared" si="28"/>
        <v>11.285323773783981</v>
      </c>
      <c r="G495" s="179">
        <f t="shared" si="29"/>
        <v>16.626311340774755</v>
      </c>
      <c r="H495" s="179">
        <f t="shared" si="27"/>
        <v>27.911635114558734</v>
      </c>
    </row>
    <row r="496" spans="2:8" x14ac:dyDescent="0.2">
      <c r="B496" s="157">
        <v>43955</v>
      </c>
      <c r="C496" s="454">
        <v>199.27799999999999</v>
      </c>
      <c r="D496" s="52">
        <v>2304.5999999999995</v>
      </c>
      <c r="E496" s="52">
        <v>3372.85</v>
      </c>
      <c r="F496" s="179">
        <f t="shared" si="28"/>
        <v>11.564748742962092</v>
      </c>
      <c r="G496" s="179">
        <f t="shared" si="29"/>
        <v>16.925350515360453</v>
      </c>
      <c r="H496" s="179">
        <f t="shared" si="27"/>
        <v>28.490099258322545</v>
      </c>
    </row>
    <row r="497" spans="2:8" x14ac:dyDescent="0.2">
      <c r="B497" s="157">
        <v>43956</v>
      </c>
      <c r="C497" s="454">
        <v>149.904</v>
      </c>
      <c r="D497" s="52">
        <v>1613.3000000000004</v>
      </c>
      <c r="E497" s="52">
        <v>1339.3820000000001</v>
      </c>
      <c r="F497" s="179">
        <f t="shared" si="28"/>
        <v>10.762221154872455</v>
      </c>
      <c r="G497" s="179">
        <f t="shared" si="29"/>
        <v>8.9349316896146878</v>
      </c>
      <c r="H497" s="179">
        <f t="shared" si="27"/>
        <v>19.697152844487142</v>
      </c>
    </row>
    <row r="498" spans="2:8" x14ac:dyDescent="0.2">
      <c r="B498" s="157">
        <v>43957</v>
      </c>
      <c r="C498" s="454">
        <v>333.66800000000001</v>
      </c>
      <c r="D498" s="52">
        <v>3810.2999999999993</v>
      </c>
      <c r="E498" s="52">
        <v>6783.2719999999999</v>
      </c>
      <c r="F498" s="179">
        <f t="shared" si="28"/>
        <v>11.419434887373075</v>
      </c>
      <c r="G498" s="179">
        <f t="shared" si="29"/>
        <v>20.329405277101788</v>
      </c>
      <c r="H498" s="179">
        <f t="shared" si="27"/>
        <v>31.748840164474863</v>
      </c>
    </row>
    <row r="499" spans="2:8" x14ac:dyDescent="0.2">
      <c r="B499" s="157">
        <v>43958</v>
      </c>
      <c r="C499" s="454">
        <v>316.12599999999998</v>
      </c>
      <c r="D499" s="52">
        <v>3561.9999999999973</v>
      </c>
      <c r="E499" s="52">
        <v>6420.2709999999997</v>
      </c>
      <c r="F499" s="179">
        <f t="shared" si="28"/>
        <v>11.267659097954605</v>
      </c>
      <c r="G499" s="179">
        <f t="shared" si="29"/>
        <v>20.309215312881573</v>
      </c>
      <c r="H499" s="179">
        <f t="shared" si="27"/>
        <v>31.576874410836176</v>
      </c>
    </row>
    <row r="500" spans="2:8" x14ac:dyDescent="0.2">
      <c r="B500" s="157">
        <v>43962</v>
      </c>
      <c r="C500" s="454">
        <v>332.80200000000002</v>
      </c>
      <c r="D500" s="52">
        <v>3884.800000000002</v>
      </c>
      <c r="E500" s="52">
        <v>7165.39</v>
      </c>
      <c r="F500" s="179">
        <f t="shared" si="28"/>
        <v>11.673006772795842</v>
      </c>
      <c r="G500" s="179">
        <f t="shared" si="29"/>
        <v>21.530489600423074</v>
      </c>
      <c r="H500" s="179">
        <f t="shared" si="27"/>
        <v>33.203496373218918</v>
      </c>
    </row>
    <row r="501" spans="2:8" x14ac:dyDescent="0.2">
      <c r="B501" s="157">
        <v>43963</v>
      </c>
      <c r="C501" s="454">
        <v>145.77799999999999</v>
      </c>
      <c r="D501" s="52">
        <v>1505.9</v>
      </c>
      <c r="E501" s="52">
        <v>1407.9739999999999</v>
      </c>
      <c r="F501" s="179">
        <f t="shared" si="28"/>
        <v>10.330090960227196</v>
      </c>
      <c r="G501" s="179">
        <f t="shared" si="29"/>
        <v>9.6583435086226999</v>
      </c>
      <c r="H501" s="179">
        <f t="shared" si="27"/>
        <v>19.988434468849896</v>
      </c>
    </row>
    <row r="502" spans="2:8" x14ac:dyDescent="0.2">
      <c r="B502" s="157">
        <v>43964</v>
      </c>
      <c r="C502" s="454">
        <v>305.94400000000002</v>
      </c>
      <c r="D502" s="52">
        <v>3552.0999999999995</v>
      </c>
      <c r="E502" s="52">
        <v>5570.7340000000004</v>
      </c>
      <c r="F502" s="179">
        <f t="shared" si="28"/>
        <v>11.610294694453884</v>
      </c>
      <c r="G502" s="179">
        <f t="shared" si="29"/>
        <v>18.208345318097429</v>
      </c>
      <c r="H502" s="179">
        <f t="shared" si="27"/>
        <v>29.818640012551313</v>
      </c>
    </row>
    <row r="503" spans="2:8" x14ac:dyDescent="0.2">
      <c r="B503" s="157">
        <v>43965</v>
      </c>
      <c r="C503" s="454">
        <v>359.56299999999999</v>
      </c>
      <c r="D503" s="52">
        <v>4376.2000000000007</v>
      </c>
      <c r="E503" s="52">
        <v>6035.1450000000004</v>
      </c>
      <c r="F503" s="179">
        <f t="shared" si="28"/>
        <v>12.17088521343965</v>
      </c>
      <c r="G503" s="179">
        <f t="shared" si="29"/>
        <v>16.784666386697186</v>
      </c>
      <c r="H503" s="179">
        <f t="shared" si="27"/>
        <v>28.955551600136836</v>
      </c>
    </row>
    <row r="504" spans="2:8" x14ac:dyDescent="0.2">
      <c r="B504" s="157">
        <v>43966</v>
      </c>
      <c r="C504" s="454">
        <v>396.53100000000001</v>
      </c>
      <c r="D504" s="52">
        <v>4900.2</v>
      </c>
      <c r="E504" s="52">
        <v>8063.3969999999999</v>
      </c>
      <c r="F504" s="179">
        <f t="shared" si="28"/>
        <v>12.35767190963632</v>
      </c>
      <c r="G504" s="179">
        <f t="shared" si="29"/>
        <v>20.334846455888695</v>
      </c>
      <c r="H504" s="179">
        <f t="shared" si="27"/>
        <v>32.692518365525018</v>
      </c>
    </row>
    <row r="505" spans="2:8" x14ac:dyDescent="0.2">
      <c r="B505" s="157">
        <v>43969</v>
      </c>
      <c r="C505" s="454">
        <v>374.57400000000001</v>
      </c>
      <c r="D505" s="52">
        <v>4657.7999999999993</v>
      </c>
      <c r="E505" s="52">
        <v>7629.6639999999998</v>
      </c>
      <c r="F505" s="179">
        <f t="shared" si="28"/>
        <v>12.434926076022359</v>
      </c>
      <c r="G505" s="179">
        <f t="shared" si="29"/>
        <v>20.368909748140553</v>
      </c>
      <c r="H505" s="179">
        <f t="shared" si="27"/>
        <v>32.80383582416291</v>
      </c>
    </row>
    <row r="506" spans="2:8" x14ac:dyDescent="0.2">
      <c r="B506" s="157">
        <v>43970</v>
      </c>
      <c r="C506" s="454">
        <v>357.52499999999998</v>
      </c>
      <c r="D506" s="52">
        <v>3898.6000000000022</v>
      </c>
      <c r="E506" s="52">
        <v>6644.33</v>
      </c>
      <c r="F506" s="179">
        <f t="shared" si="28"/>
        <v>10.904412278861624</v>
      </c>
      <c r="G506" s="179">
        <f t="shared" si="29"/>
        <v>18.584238864415077</v>
      </c>
      <c r="H506" s="179">
        <f t="shared" si="27"/>
        <v>29.488651143276702</v>
      </c>
    </row>
    <row r="507" spans="2:8" x14ac:dyDescent="0.2">
      <c r="B507" s="157">
        <v>43971</v>
      </c>
      <c r="C507" s="454">
        <v>332.57299999999998</v>
      </c>
      <c r="D507" s="52">
        <v>3831.3999999999996</v>
      </c>
      <c r="E507" s="52">
        <v>7210.0249999999996</v>
      </c>
      <c r="F507" s="179">
        <f t="shared" si="28"/>
        <v>11.520478210798831</v>
      </c>
      <c r="G507" s="179">
        <f t="shared" si="29"/>
        <v>21.679525998803271</v>
      </c>
      <c r="H507" s="179">
        <f t="shared" si="27"/>
        <v>33.200004209602099</v>
      </c>
    </row>
    <row r="508" spans="2:8" x14ac:dyDescent="0.2">
      <c r="B508" s="157">
        <v>43976</v>
      </c>
      <c r="C508" s="454">
        <v>389.37299999999999</v>
      </c>
      <c r="D508" s="52">
        <v>4232.2000000000025</v>
      </c>
      <c r="E508" s="52">
        <v>7881.6859999999997</v>
      </c>
      <c r="F508" s="179">
        <f t="shared" si="28"/>
        <v>10.869269312458755</v>
      </c>
      <c r="G508" s="179">
        <f t="shared" si="29"/>
        <v>20.241994180387444</v>
      </c>
      <c r="H508" s="179">
        <f t="shared" si="27"/>
        <v>31.111263492846199</v>
      </c>
    </row>
    <row r="509" spans="2:8" x14ac:dyDescent="0.2">
      <c r="B509" s="157">
        <v>43977</v>
      </c>
      <c r="C509" s="454">
        <v>340.404</v>
      </c>
      <c r="D509" s="52">
        <v>3839.4000000000005</v>
      </c>
      <c r="E509" s="52">
        <v>6306.2039999999997</v>
      </c>
      <c r="F509" s="179">
        <f t="shared" si="28"/>
        <v>11.278950893644025</v>
      </c>
      <c r="G509" s="179">
        <f t="shared" si="29"/>
        <v>18.525645997109315</v>
      </c>
      <c r="H509" s="179">
        <f t="shared" si="27"/>
        <v>29.804596890753338</v>
      </c>
    </row>
    <row r="510" spans="2:8" x14ac:dyDescent="0.2">
      <c r="B510" s="157">
        <v>43978</v>
      </c>
      <c r="C510" s="454">
        <v>322.63799999999998</v>
      </c>
      <c r="D510" s="52">
        <v>3599.9999999999991</v>
      </c>
      <c r="E510" s="52">
        <v>5287.3879999999999</v>
      </c>
      <c r="F510" s="179">
        <f t="shared" si="28"/>
        <v>11.158016104736577</v>
      </c>
      <c r="G510" s="179">
        <f t="shared" si="29"/>
        <v>16.387989015553035</v>
      </c>
      <c r="H510" s="179">
        <f t="shared" si="27"/>
        <v>27.546005120289614</v>
      </c>
    </row>
    <row r="511" spans="2:8" x14ac:dyDescent="0.2">
      <c r="B511" s="157">
        <v>43979</v>
      </c>
      <c r="C511" s="454">
        <v>353.56299999999999</v>
      </c>
      <c r="D511" s="52">
        <v>4080.4999999999995</v>
      </c>
      <c r="E511" s="52">
        <v>6712.5529999999999</v>
      </c>
      <c r="F511" s="179">
        <f t="shared" si="28"/>
        <v>11.541083201579349</v>
      </c>
      <c r="G511" s="179">
        <f t="shared" si="29"/>
        <v>18.985450966305862</v>
      </c>
      <c r="H511" s="179">
        <f t="shared" si="27"/>
        <v>30.52653416788521</v>
      </c>
    </row>
    <row r="512" spans="2:8" x14ac:dyDescent="0.2">
      <c r="B512" s="157">
        <v>43980</v>
      </c>
      <c r="C512" s="454">
        <v>409.48700000000002</v>
      </c>
      <c r="D512" s="52">
        <v>4655.2000000000025</v>
      </c>
      <c r="E512" s="52">
        <v>9023.1450000000004</v>
      </c>
      <c r="F512" s="179">
        <f t="shared" si="28"/>
        <v>11.368370668665921</v>
      </c>
      <c r="G512" s="179">
        <f t="shared" si="29"/>
        <v>22.035241656023267</v>
      </c>
      <c r="H512" s="179">
        <f t="shared" si="27"/>
        <v>33.403612324689192</v>
      </c>
    </row>
    <row r="513" spans="2:8" x14ac:dyDescent="0.2">
      <c r="B513" s="157">
        <v>43985</v>
      </c>
      <c r="C513" s="454">
        <v>290.44200000000001</v>
      </c>
      <c r="D513" s="52">
        <v>3321.6999999999989</v>
      </c>
      <c r="E513" s="52">
        <v>5194.5730000000003</v>
      </c>
      <c r="F513" s="179">
        <f t="shared" si="28"/>
        <v>11.436706812375617</v>
      </c>
      <c r="G513" s="179">
        <f t="shared" si="29"/>
        <v>17.885061389193023</v>
      </c>
      <c r="H513" s="179">
        <f t="shared" si="27"/>
        <v>29.321768201568638</v>
      </c>
    </row>
    <row r="514" spans="2:8" x14ac:dyDescent="0.2">
      <c r="B514" s="157">
        <v>43986</v>
      </c>
      <c r="C514" s="454">
        <v>303.327</v>
      </c>
      <c r="D514" s="52">
        <v>3367.3</v>
      </c>
      <c r="E514" s="52">
        <v>5396.2749999999996</v>
      </c>
      <c r="F514" s="179">
        <f t="shared" si="28"/>
        <v>11.10122079471989</v>
      </c>
      <c r="G514" s="179">
        <f t="shared" si="29"/>
        <v>17.790289028012673</v>
      </c>
      <c r="H514" s="179">
        <f t="shared" si="27"/>
        <v>28.891509822732562</v>
      </c>
    </row>
    <row r="515" spans="2:8" x14ac:dyDescent="0.2">
      <c r="B515" s="157">
        <v>43987</v>
      </c>
      <c r="C515" s="454">
        <v>259.35199999999998</v>
      </c>
      <c r="D515" s="52">
        <v>2756.8000000000011</v>
      </c>
      <c r="E515" s="52">
        <v>5689.6890000000003</v>
      </c>
      <c r="F515" s="179">
        <f t="shared" si="28"/>
        <v>10.62956907986058</v>
      </c>
      <c r="G515" s="179">
        <f t="shared" si="29"/>
        <v>21.938095715475495</v>
      </c>
      <c r="H515" s="179">
        <f t="shared" si="27"/>
        <v>32.567664795336071</v>
      </c>
    </row>
    <row r="516" spans="2:8" x14ac:dyDescent="0.2">
      <c r="B516" s="157">
        <v>43991</v>
      </c>
      <c r="C516" s="454">
        <v>299.87</v>
      </c>
      <c r="D516" s="52">
        <v>3359.7000000000007</v>
      </c>
      <c r="E516" s="52">
        <v>5546.7879999999996</v>
      </c>
      <c r="F516" s="179">
        <f t="shared" si="28"/>
        <v>11.203855003834997</v>
      </c>
      <c r="G516" s="179">
        <f t="shared" si="29"/>
        <v>18.49730883382799</v>
      </c>
      <c r="H516" s="179">
        <f t="shared" ref="H516:H579" si="30">SUM(F516:G516)</f>
        <v>29.701163837662989</v>
      </c>
    </row>
    <row r="517" spans="2:8" x14ac:dyDescent="0.2">
      <c r="B517" s="157">
        <v>43992</v>
      </c>
      <c r="C517" s="454">
        <v>388.55799999999999</v>
      </c>
      <c r="D517" s="52">
        <v>4308.5000000000009</v>
      </c>
      <c r="E517" s="52">
        <v>8436.2759999999998</v>
      </c>
      <c r="F517" s="179">
        <f t="shared" si="28"/>
        <v>11.088434673845349</v>
      </c>
      <c r="G517" s="179">
        <f t="shared" si="29"/>
        <v>21.711754744465434</v>
      </c>
      <c r="H517" s="179">
        <f t="shared" si="30"/>
        <v>32.800189418310779</v>
      </c>
    </row>
    <row r="518" spans="2:8" x14ac:dyDescent="0.2">
      <c r="B518" s="157">
        <v>43993</v>
      </c>
      <c r="C518" s="454">
        <v>346.13299999999998</v>
      </c>
      <c r="D518" s="52">
        <v>3874.2999999999997</v>
      </c>
      <c r="E518" s="52">
        <v>7199.5230000000001</v>
      </c>
      <c r="F518" s="179">
        <f t="shared" si="28"/>
        <v>11.193096295354676</v>
      </c>
      <c r="G518" s="179">
        <f t="shared" si="29"/>
        <v>20.799874614671239</v>
      </c>
      <c r="H518" s="179">
        <f t="shared" si="30"/>
        <v>31.992970910025917</v>
      </c>
    </row>
    <row r="519" spans="2:8" x14ac:dyDescent="0.2">
      <c r="B519" s="157">
        <v>43994</v>
      </c>
      <c r="C519" s="454">
        <v>355.14299999999997</v>
      </c>
      <c r="D519" s="52">
        <v>4010.5999999999972</v>
      </c>
      <c r="E519" s="52">
        <v>6530.4759999999997</v>
      </c>
      <c r="F519" s="179">
        <f t="shared" si="28"/>
        <v>11.292915811377382</v>
      </c>
      <c r="G519" s="179">
        <f t="shared" si="29"/>
        <v>18.388299924255865</v>
      </c>
      <c r="H519" s="179">
        <f t="shared" si="30"/>
        <v>29.681215735633245</v>
      </c>
    </row>
    <row r="520" spans="2:8" x14ac:dyDescent="0.2">
      <c r="B520" s="157">
        <v>43998</v>
      </c>
      <c r="C520" s="454">
        <v>265.90899999999999</v>
      </c>
      <c r="D520" s="52">
        <v>3059.599999999999</v>
      </c>
      <c r="E520" s="52">
        <v>5525.2129999999997</v>
      </c>
      <c r="F520" s="179">
        <f t="shared" ref="F520:F583" si="31">D520/C520</f>
        <v>11.506191967928874</v>
      </c>
      <c r="G520" s="179">
        <f t="shared" ref="G520:G583" si="32">E520/C520</f>
        <v>20.778585907208857</v>
      </c>
      <c r="H520" s="179">
        <f t="shared" si="30"/>
        <v>32.284777875137735</v>
      </c>
    </row>
    <row r="521" spans="2:8" x14ac:dyDescent="0.2">
      <c r="B521" s="157">
        <v>43999</v>
      </c>
      <c r="C521" s="454">
        <v>361.029</v>
      </c>
      <c r="D521" s="52">
        <v>3420.8999999999978</v>
      </c>
      <c r="E521" s="52">
        <v>7595.5770000000002</v>
      </c>
      <c r="F521" s="179">
        <f t="shared" si="31"/>
        <v>9.4754161023075643</v>
      </c>
      <c r="G521" s="179">
        <f t="shared" si="32"/>
        <v>21.038689412761858</v>
      </c>
      <c r="H521" s="179">
        <f t="shared" si="30"/>
        <v>30.514105515069424</v>
      </c>
    </row>
    <row r="522" spans="2:8" x14ac:dyDescent="0.2">
      <c r="B522" s="157">
        <v>44000</v>
      </c>
      <c r="C522" s="454">
        <v>339.05200000000002</v>
      </c>
      <c r="D522" s="52">
        <v>3815.1000000000008</v>
      </c>
      <c r="E522" s="52">
        <v>6565.2449999999999</v>
      </c>
      <c r="F522" s="179">
        <f t="shared" si="31"/>
        <v>11.252256291070397</v>
      </c>
      <c r="G522" s="179">
        <f t="shared" si="32"/>
        <v>19.363534207142266</v>
      </c>
      <c r="H522" s="179">
        <f t="shared" si="30"/>
        <v>30.615790498212661</v>
      </c>
    </row>
    <row r="523" spans="2:8" x14ac:dyDescent="0.2">
      <c r="B523" s="157">
        <v>44001</v>
      </c>
      <c r="C523" s="454">
        <v>319.947</v>
      </c>
      <c r="D523" s="52">
        <v>3748.8999999999992</v>
      </c>
      <c r="E523" s="52">
        <v>5968.5690000000004</v>
      </c>
      <c r="F523" s="179">
        <f t="shared" si="31"/>
        <v>11.717253170056289</v>
      </c>
      <c r="G523" s="179">
        <f t="shared" si="32"/>
        <v>18.654867837485586</v>
      </c>
      <c r="H523" s="179">
        <f t="shared" si="30"/>
        <v>30.372121007541875</v>
      </c>
    </row>
    <row r="524" spans="2:8" x14ac:dyDescent="0.2">
      <c r="B524" s="157">
        <v>44005</v>
      </c>
      <c r="C524" s="454">
        <v>250.613</v>
      </c>
      <c r="D524" s="52">
        <v>2558.1999999999989</v>
      </c>
      <c r="E524" s="52">
        <v>5001.9009999999998</v>
      </c>
      <c r="F524" s="179">
        <f t="shared" si="31"/>
        <v>10.207770546619685</v>
      </c>
      <c r="G524" s="179">
        <f t="shared" si="32"/>
        <v>19.958665352555535</v>
      </c>
      <c r="H524" s="179">
        <f t="shared" si="30"/>
        <v>30.16643589917522</v>
      </c>
    </row>
    <row r="525" spans="2:8" x14ac:dyDescent="0.2">
      <c r="B525" s="157">
        <v>44006</v>
      </c>
      <c r="C525" s="454">
        <v>342.12700000000001</v>
      </c>
      <c r="D525" s="52">
        <v>3029.7999999999997</v>
      </c>
      <c r="E525" s="52">
        <v>7999.7510000000002</v>
      </c>
      <c r="F525" s="179">
        <f t="shared" si="31"/>
        <v>8.855775779169722</v>
      </c>
      <c r="G525" s="179">
        <f t="shared" si="32"/>
        <v>23.382401856620493</v>
      </c>
      <c r="H525" s="179">
        <f t="shared" si="30"/>
        <v>32.238177635790215</v>
      </c>
    </row>
    <row r="526" spans="2:8" x14ac:dyDescent="0.2">
      <c r="B526" s="157">
        <v>44007</v>
      </c>
      <c r="C526" s="454">
        <v>307.47300000000001</v>
      </c>
      <c r="D526" s="52">
        <v>3152.5</v>
      </c>
      <c r="E526" s="52">
        <v>7030.4759999999997</v>
      </c>
      <c r="F526" s="179">
        <f t="shared" si="31"/>
        <v>10.252932777837403</v>
      </c>
      <c r="G526" s="179">
        <f t="shared" si="32"/>
        <v>22.865344274131385</v>
      </c>
      <c r="H526" s="179">
        <f t="shared" si="30"/>
        <v>33.118277051968789</v>
      </c>
    </row>
    <row r="527" spans="2:8" x14ac:dyDescent="0.2">
      <c r="B527" s="157">
        <v>44008</v>
      </c>
      <c r="C527" s="454">
        <v>330.10300000000001</v>
      </c>
      <c r="D527" s="52">
        <v>2948.7000000000003</v>
      </c>
      <c r="E527" s="52">
        <v>9186.8410000000003</v>
      </c>
      <c r="F527" s="179">
        <f t="shared" si="31"/>
        <v>8.9326664707682149</v>
      </c>
      <c r="G527" s="179">
        <f t="shared" si="32"/>
        <v>27.830225717427592</v>
      </c>
      <c r="H527" s="179">
        <f t="shared" si="30"/>
        <v>36.762892188195806</v>
      </c>
    </row>
    <row r="528" spans="2:8" x14ac:dyDescent="0.2">
      <c r="B528" s="157">
        <v>44012</v>
      </c>
      <c r="C528" s="454">
        <v>308.63200000000001</v>
      </c>
      <c r="D528" s="52">
        <v>2857.4000000000005</v>
      </c>
      <c r="E528" s="52">
        <v>5750.9390000000003</v>
      </c>
      <c r="F528" s="179">
        <f t="shared" si="31"/>
        <v>9.2582752274553535</v>
      </c>
      <c r="G528" s="179">
        <f t="shared" si="32"/>
        <v>18.633644599393453</v>
      </c>
      <c r="H528" s="179">
        <f t="shared" si="30"/>
        <v>27.891919826848806</v>
      </c>
    </row>
    <row r="529" spans="2:8" x14ac:dyDescent="0.2">
      <c r="B529" s="157">
        <v>44013</v>
      </c>
      <c r="C529" s="454">
        <v>321.48899999999998</v>
      </c>
      <c r="D529" s="52">
        <v>2963.5000000000027</v>
      </c>
      <c r="E529" s="52">
        <v>6665.5519999999997</v>
      </c>
      <c r="F529" s="179">
        <f t="shared" si="31"/>
        <v>9.2180447853581402</v>
      </c>
      <c r="G529" s="179">
        <f t="shared" si="32"/>
        <v>20.733375014386183</v>
      </c>
      <c r="H529" s="179">
        <f t="shared" si="30"/>
        <v>29.951419799744322</v>
      </c>
    </row>
    <row r="530" spans="2:8" x14ac:dyDescent="0.2">
      <c r="B530" s="157">
        <v>44014</v>
      </c>
      <c r="C530" s="454">
        <v>240.93</v>
      </c>
      <c r="D530" s="52">
        <v>2416.3000000000002</v>
      </c>
      <c r="E530" s="52">
        <v>4948.299</v>
      </c>
      <c r="F530" s="179">
        <f t="shared" si="31"/>
        <v>10.029054082098535</v>
      </c>
      <c r="G530" s="179">
        <f t="shared" si="32"/>
        <v>20.538326484871124</v>
      </c>
      <c r="H530" s="179">
        <f t="shared" si="30"/>
        <v>30.567380566969661</v>
      </c>
    </row>
    <row r="531" spans="2:8" x14ac:dyDescent="0.2">
      <c r="B531" s="157">
        <v>44015</v>
      </c>
      <c r="C531" s="454">
        <v>334.11900000000003</v>
      </c>
      <c r="D531" s="52">
        <v>3271.7000000000003</v>
      </c>
      <c r="E531" s="52">
        <v>8137.5249999999996</v>
      </c>
      <c r="F531" s="179">
        <f t="shared" si="31"/>
        <v>9.792020208368875</v>
      </c>
      <c r="G531" s="179">
        <f t="shared" si="32"/>
        <v>24.355169864629065</v>
      </c>
      <c r="H531" s="179">
        <f t="shared" si="30"/>
        <v>34.147190072997944</v>
      </c>
    </row>
    <row r="532" spans="2:8" x14ac:dyDescent="0.2">
      <c r="B532" s="157">
        <v>44019</v>
      </c>
      <c r="C532" s="454">
        <v>294.11700000000002</v>
      </c>
      <c r="D532" s="52">
        <v>2961.2000000000007</v>
      </c>
      <c r="E532" s="52">
        <v>5654.8410000000003</v>
      </c>
      <c r="F532" s="179">
        <f t="shared" si="31"/>
        <v>10.068102149824732</v>
      </c>
      <c r="G532" s="179">
        <f t="shared" si="32"/>
        <v>19.226501698303736</v>
      </c>
      <c r="H532" s="179">
        <f t="shared" si="30"/>
        <v>29.294603848128467</v>
      </c>
    </row>
    <row r="533" spans="2:8" x14ac:dyDescent="0.2">
      <c r="B533" s="157">
        <v>44020</v>
      </c>
      <c r="C533" s="454">
        <v>341.24099999999999</v>
      </c>
      <c r="D533" s="52">
        <v>3300.4999999999991</v>
      </c>
      <c r="E533" s="52">
        <v>7579.433</v>
      </c>
      <c r="F533" s="179">
        <f t="shared" si="31"/>
        <v>9.6720499588267508</v>
      </c>
      <c r="G533" s="179">
        <f t="shared" si="32"/>
        <v>22.21137846858965</v>
      </c>
      <c r="H533" s="179">
        <f t="shared" si="30"/>
        <v>31.883428427416401</v>
      </c>
    </row>
    <row r="534" spans="2:8" x14ac:dyDescent="0.2">
      <c r="B534" s="157">
        <v>44021</v>
      </c>
      <c r="C534" s="454">
        <v>214.88800000000001</v>
      </c>
      <c r="D534" s="52">
        <v>2294.7999999999997</v>
      </c>
      <c r="E534" s="52">
        <v>4273.7879999999996</v>
      </c>
      <c r="F534" s="179">
        <f t="shared" si="31"/>
        <v>10.679051412829008</v>
      </c>
      <c r="G534" s="179">
        <f t="shared" si="32"/>
        <v>19.888444212799222</v>
      </c>
      <c r="H534" s="179">
        <f t="shared" si="30"/>
        <v>30.567495625628229</v>
      </c>
    </row>
    <row r="535" spans="2:8" x14ac:dyDescent="0.2">
      <c r="B535" s="157">
        <v>44022</v>
      </c>
      <c r="C535" s="454">
        <v>404.78100000000001</v>
      </c>
      <c r="D535" s="52">
        <v>3950.9999999999991</v>
      </c>
      <c r="E535" s="52">
        <v>9343.2999999999993</v>
      </c>
      <c r="F535" s="179">
        <f t="shared" si="31"/>
        <v>9.7608336359661134</v>
      </c>
      <c r="G535" s="179">
        <f t="shared" si="32"/>
        <v>23.082358114634825</v>
      </c>
      <c r="H535" s="179">
        <f t="shared" si="30"/>
        <v>32.843191750600937</v>
      </c>
    </row>
    <row r="536" spans="2:8" x14ac:dyDescent="0.2">
      <c r="B536" s="157">
        <v>44027</v>
      </c>
      <c r="C536" s="454">
        <v>323.06599999999997</v>
      </c>
      <c r="D536" s="52">
        <v>3284.4999999999995</v>
      </c>
      <c r="E536" s="52">
        <v>7117.2550000000001</v>
      </c>
      <c r="F536" s="179">
        <f t="shared" si="31"/>
        <v>10.166653253514761</v>
      </c>
      <c r="G536" s="179">
        <f t="shared" si="32"/>
        <v>22.030343644951806</v>
      </c>
      <c r="H536" s="179">
        <f t="shared" si="30"/>
        <v>32.196996898466566</v>
      </c>
    </row>
    <row r="537" spans="2:8" x14ac:dyDescent="0.2">
      <c r="B537" s="157">
        <v>44028</v>
      </c>
      <c r="C537" s="454">
        <v>276.45499999999998</v>
      </c>
      <c r="D537" s="52">
        <v>2657.6999999999985</v>
      </c>
      <c r="E537" s="52">
        <v>5087.1670000000004</v>
      </c>
      <c r="F537" s="179">
        <f t="shared" si="31"/>
        <v>9.6134994845454003</v>
      </c>
      <c r="G537" s="179">
        <f t="shared" si="32"/>
        <v>18.401428803964482</v>
      </c>
      <c r="H537" s="179">
        <f t="shared" si="30"/>
        <v>28.014928288509882</v>
      </c>
    </row>
    <row r="538" spans="2:8" x14ac:dyDescent="0.2">
      <c r="B538" s="157">
        <v>44029</v>
      </c>
      <c r="C538" s="454">
        <v>363.822</v>
      </c>
      <c r="D538" s="52">
        <v>3450.6999999999989</v>
      </c>
      <c r="E538" s="52">
        <v>9579.1209999999992</v>
      </c>
      <c r="F538" s="179">
        <f t="shared" si="31"/>
        <v>9.4845831203170743</v>
      </c>
      <c r="G538" s="179">
        <f t="shared" si="32"/>
        <v>26.329141723150329</v>
      </c>
      <c r="H538" s="179">
        <f t="shared" si="30"/>
        <v>35.813724843467405</v>
      </c>
    </row>
    <row r="539" spans="2:8" x14ac:dyDescent="0.2">
      <c r="B539" s="157">
        <v>44032</v>
      </c>
      <c r="C539" s="454">
        <v>334.85</v>
      </c>
      <c r="D539" s="52">
        <v>3382.9000000000033</v>
      </c>
      <c r="E539" s="52">
        <v>6747.9489999999996</v>
      </c>
      <c r="F539" s="179">
        <f t="shared" si="31"/>
        <v>10.102732566820974</v>
      </c>
      <c r="G539" s="179">
        <f t="shared" si="32"/>
        <v>20.152154696132595</v>
      </c>
      <c r="H539" s="179">
        <f t="shared" si="30"/>
        <v>30.254887262953567</v>
      </c>
    </row>
    <row r="540" spans="2:8" x14ac:dyDescent="0.2">
      <c r="B540" s="157">
        <v>44033</v>
      </c>
      <c r="C540" s="454">
        <v>254.09200000000001</v>
      </c>
      <c r="D540" s="52">
        <v>2369.1000000000008</v>
      </c>
      <c r="E540" s="52">
        <v>5231.9549999999999</v>
      </c>
      <c r="F540" s="179">
        <f t="shared" si="31"/>
        <v>9.3237882341828975</v>
      </c>
      <c r="G540" s="179">
        <f t="shared" si="32"/>
        <v>20.590789950096813</v>
      </c>
      <c r="H540" s="179">
        <f t="shared" si="30"/>
        <v>29.914578184279712</v>
      </c>
    </row>
    <row r="541" spans="2:8" x14ac:dyDescent="0.2">
      <c r="B541" s="157">
        <v>44034</v>
      </c>
      <c r="C541" s="454">
        <v>312.53699999999998</v>
      </c>
      <c r="D541" s="52">
        <v>2965.1000000000008</v>
      </c>
      <c r="E541" s="52">
        <v>7986.4809999999998</v>
      </c>
      <c r="F541" s="179">
        <f t="shared" si="31"/>
        <v>9.4871967159088388</v>
      </c>
      <c r="G541" s="179">
        <f t="shared" si="32"/>
        <v>25.553713640304988</v>
      </c>
      <c r="H541" s="179">
        <f t="shared" si="30"/>
        <v>35.040910356213828</v>
      </c>
    </row>
    <row r="542" spans="2:8" x14ac:dyDescent="0.2">
      <c r="B542" s="157">
        <v>44035</v>
      </c>
      <c r="C542" s="454">
        <v>286.12599999999998</v>
      </c>
      <c r="D542" s="52">
        <v>2959.6999999999989</v>
      </c>
      <c r="E542" s="52">
        <v>6767.7749999999996</v>
      </c>
      <c r="F542" s="179">
        <f t="shared" si="31"/>
        <v>10.344044232261309</v>
      </c>
      <c r="G542" s="179">
        <f t="shared" si="32"/>
        <v>23.653128342059095</v>
      </c>
      <c r="H542" s="179">
        <f t="shared" si="30"/>
        <v>33.997172574320402</v>
      </c>
    </row>
    <row r="543" spans="2:8" x14ac:dyDescent="0.2">
      <c r="B543" s="157">
        <v>44036</v>
      </c>
      <c r="C543" s="454">
        <v>330.73</v>
      </c>
      <c r="D543" s="52">
        <v>3478.2999999999988</v>
      </c>
      <c r="E543" s="52">
        <v>6328.02</v>
      </c>
      <c r="F543" s="179">
        <f t="shared" si="31"/>
        <v>10.517038067305654</v>
      </c>
      <c r="G543" s="179">
        <f t="shared" si="32"/>
        <v>19.133492577026576</v>
      </c>
      <c r="H543" s="179">
        <f t="shared" si="30"/>
        <v>29.650530644332228</v>
      </c>
    </row>
    <row r="544" spans="2:8" x14ac:dyDescent="0.2">
      <c r="B544" s="157">
        <v>44039</v>
      </c>
      <c r="C544" s="454">
        <v>308.20999999999998</v>
      </c>
      <c r="D544" s="52">
        <v>3163.6000000000004</v>
      </c>
      <c r="E544" s="52">
        <v>8005.3090000000002</v>
      </c>
      <c r="F544" s="179">
        <f t="shared" si="31"/>
        <v>10.264430096362871</v>
      </c>
      <c r="G544" s="179">
        <f t="shared" si="32"/>
        <v>25.973553745822656</v>
      </c>
      <c r="H544" s="179">
        <f t="shared" si="30"/>
        <v>36.237983842185528</v>
      </c>
    </row>
    <row r="545" spans="2:8" x14ac:dyDescent="0.2">
      <c r="B545" s="157">
        <v>44040</v>
      </c>
      <c r="C545" s="454">
        <v>210.47300000000001</v>
      </c>
      <c r="D545" s="52">
        <v>1972.2</v>
      </c>
      <c r="E545" s="52">
        <v>3215.4960000000001</v>
      </c>
      <c r="F545" s="179">
        <f t="shared" si="31"/>
        <v>9.3703230343084378</v>
      </c>
      <c r="G545" s="179">
        <f t="shared" si="32"/>
        <v>15.277475020548954</v>
      </c>
      <c r="H545" s="179">
        <f t="shared" si="30"/>
        <v>24.64779805485739</v>
      </c>
    </row>
    <row r="546" spans="2:8" x14ac:dyDescent="0.2">
      <c r="B546" s="157">
        <v>44041</v>
      </c>
      <c r="C546" s="454">
        <v>299.822</v>
      </c>
      <c r="D546" s="52">
        <v>2883.5999999999985</v>
      </c>
      <c r="E546" s="52">
        <v>5970.5320000000002</v>
      </c>
      <c r="F546" s="179">
        <f t="shared" si="31"/>
        <v>9.6177065058601379</v>
      </c>
      <c r="G546" s="179">
        <f t="shared" si="32"/>
        <v>19.913588729312725</v>
      </c>
      <c r="H546" s="179">
        <f t="shared" si="30"/>
        <v>29.531295235172863</v>
      </c>
    </row>
    <row r="547" spans="2:8" x14ac:dyDescent="0.2">
      <c r="B547" s="157">
        <v>44042</v>
      </c>
      <c r="C547" s="454">
        <v>299.49700000000001</v>
      </c>
      <c r="D547" s="52">
        <v>3001.3999999999992</v>
      </c>
      <c r="E547" s="52">
        <v>6604.9989999999998</v>
      </c>
      <c r="F547" s="179">
        <f t="shared" si="31"/>
        <v>10.021469330243706</v>
      </c>
      <c r="G547" s="179">
        <f t="shared" si="32"/>
        <v>22.053639936293184</v>
      </c>
      <c r="H547" s="179">
        <f t="shared" si="30"/>
        <v>32.075109266536892</v>
      </c>
    </row>
    <row r="548" spans="2:8" x14ac:dyDescent="0.2">
      <c r="B548" s="157">
        <v>44043</v>
      </c>
      <c r="C548" s="454">
        <v>321.26100000000002</v>
      </c>
      <c r="D548" s="52">
        <v>3013.2000000000003</v>
      </c>
      <c r="E548" s="52">
        <v>6164.6120000000001</v>
      </c>
      <c r="F548" s="179">
        <f t="shared" si="31"/>
        <v>9.3792897363825674</v>
      </c>
      <c r="G548" s="179">
        <f t="shared" si="32"/>
        <v>19.188796648208154</v>
      </c>
      <c r="H548" s="179">
        <f t="shared" si="30"/>
        <v>28.568086384590721</v>
      </c>
    </row>
    <row r="549" spans="2:8" x14ac:dyDescent="0.2">
      <c r="B549" s="157">
        <v>44068</v>
      </c>
      <c r="C549" s="454">
        <v>414.76299999999998</v>
      </c>
      <c r="D549" s="52">
        <v>3698.9000000000015</v>
      </c>
      <c r="E549" s="52">
        <v>9690.5059999999994</v>
      </c>
      <c r="F549" s="179">
        <f t="shared" si="31"/>
        <v>8.9181050382989842</v>
      </c>
      <c r="G549" s="179">
        <f t="shared" si="32"/>
        <v>23.363959658889534</v>
      </c>
      <c r="H549" s="179">
        <f t="shared" si="30"/>
        <v>32.282064697188517</v>
      </c>
    </row>
    <row r="550" spans="2:8" x14ac:dyDescent="0.2">
      <c r="B550" s="157">
        <v>44069</v>
      </c>
      <c r="C550" s="454">
        <v>239.875</v>
      </c>
      <c r="D550" s="52">
        <v>3178.8999999999992</v>
      </c>
      <c r="E550" s="52">
        <v>196.99440000000001</v>
      </c>
      <c r="F550" s="179">
        <f t="shared" si="31"/>
        <v>13.252318916102134</v>
      </c>
      <c r="G550" s="179">
        <f t="shared" si="32"/>
        <v>0.82123772798332473</v>
      </c>
      <c r="H550" s="179">
        <f t="shared" si="30"/>
        <v>14.073556644085459</v>
      </c>
    </row>
    <row r="551" spans="2:8" x14ac:dyDescent="0.2">
      <c r="B551" s="157">
        <v>44070</v>
      </c>
      <c r="C551" s="454">
        <v>259.21100000000001</v>
      </c>
      <c r="D551" s="52">
        <v>3531.7999999999993</v>
      </c>
      <c r="E551" s="52">
        <v>5075.0940000000001</v>
      </c>
      <c r="F551" s="179">
        <f t="shared" si="31"/>
        <v>13.625193375281139</v>
      </c>
      <c r="G551" s="179">
        <f t="shared" si="32"/>
        <v>19.579007063743436</v>
      </c>
      <c r="H551" s="179">
        <f t="shared" si="30"/>
        <v>33.204200439024575</v>
      </c>
    </row>
    <row r="552" spans="2:8" x14ac:dyDescent="0.2">
      <c r="B552" s="157">
        <v>44071</v>
      </c>
      <c r="C552" s="454">
        <v>186.62299999999999</v>
      </c>
      <c r="D552" s="52">
        <v>1737.2999999999997</v>
      </c>
      <c r="E552" s="52">
        <v>3076.6880000000001</v>
      </c>
      <c r="F552" s="179">
        <f t="shared" si="31"/>
        <v>9.3091419599942125</v>
      </c>
      <c r="G552" s="179">
        <f t="shared" si="32"/>
        <v>16.486113715887111</v>
      </c>
      <c r="H552" s="179">
        <f t="shared" si="30"/>
        <v>25.795255675881322</v>
      </c>
    </row>
    <row r="553" spans="2:8" x14ac:dyDescent="0.2">
      <c r="B553" s="157">
        <v>44074</v>
      </c>
      <c r="C553" s="454">
        <v>31.03</v>
      </c>
      <c r="D553" s="52">
        <v>2634.2999999999997</v>
      </c>
      <c r="E553" s="52">
        <v>3841.4769999999999</v>
      </c>
      <c r="F553" s="179">
        <f t="shared" si="31"/>
        <v>84.8952626490493</v>
      </c>
      <c r="G553" s="179">
        <f t="shared" si="32"/>
        <v>123.79880760554302</v>
      </c>
      <c r="H553" s="179">
        <f t="shared" si="30"/>
        <v>208.6940702545923</v>
      </c>
    </row>
    <row r="554" spans="2:8" x14ac:dyDescent="0.2">
      <c r="B554" s="157">
        <v>44075</v>
      </c>
      <c r="C554" s="454">
        <v>271.452</v>
      </c>
      <c r="D554" s="52">
        <v>2678.599999999999</v>
      </c>
      <c r="E554" s="52">
        <v>7775.866</v>
      </c>
      <c r="F554" s="179">
        <f t="shared" si="31"/>
        <v>9.867674579667856</v>
      </c>
      <c r="G554" s="179">
        <f t="shared" si="32"/>
        <v>28.645454813374002</v>
      </c>
      <c r="H554" s="179">
        <f t="shared" si="30"/>
        <v>38.513129393041858</v>
      </c>
    </row>
    <row r="555" spans="2:8" x14ac:dyDescent="0.2">
      <c r="B555" s="157">
        <v>44076</v>
      </c>
      <c r="C555" s="454">
        <v>313.99099999999999</v>
      </c>
      <c r="D555" s="52">
        <v>2839.9999999999991</v>
      </c>
      <c r="E555" s="52">
        <v>6824.8159999999998</v>
      </c>
      <c r="F555" s="179">
        <f t="shared" si="31"/>
        <v>9.0448452344175454</v>
      </c>
      <c r="G555" s="179">
        <f t="shared" si="32"/>
        <v>21.735705800484727</v>
      </c>
      <c r="H555" s="179">
        <f t="shared" si="30"/>
        <v>30.780551034902274</v>
      </c>
    </row>
    <row r="556" spans="2:8" x14ac:dyDescent="0.2">
      <c r="B556" s="157">
        <v>44077</v>
      </c>
      <c r="C556" s="454">
        <v>296.27499999999998</v>
      </c>
      <c r="D556" s="52">
        <v>2619.3999999999983</v>
      </c>
      <c r="E556" s="52">
        <v>7641.9080000000004</v>
      </c>
      <c r="F556" s="179">
        <f t="shared" si="31"/>
        <v>8.8411104548139345</v>
      </c>
      <c r="G556" s="179">
        <f t="shared" si="32"/>
        <v>25.793293392962621</v>
      </c>
      <c r="H556" s="179">
        <f t="shared" si="30"/>
        <v>34.634403847776554</v>
      </c>
    </row>
    <row r="557" spans="2:8" x14ac:dyDescent="0.2">
      <c r="B557" s="157">
        <v>44078</v>
      </c>
      <c r="C557" s="454">
        <v>325.18700000000001</v>
      </c>
      <c r="D557" s="52">
        <v>2753.4999999999995</v>
      </c>
      <c r="E557" s="52">
        <v>8291.1890000000003</v>
      </c>
      <c r="F557" s="179">
        <f t="shared" si="31"/>
        <v>8.4674356600971112</v>
      </c>
      <c r="G557" s="179">
        <f t="shared" si="32"/>
        <v>25.49668037160157</v>
      </c>
      <c r="H557" s="179">
        <f t="shared" si="30"/>
        <v>33.96411603169868</v>
      </c>
    </row>
    <row r="558" spans="2:8" x14ac:dyDescent="0.2">
      <c r="B558" s="157">
        <v>44081</v>
      </c>
      <c r="C558" s="454">
        <v>337.23700000000002</v>
      </c>
      <c r="D558" s="52">
        <v>2536.9999999999995</v>
      </c>
      <c r="E558" s="52">
        <v>7050.8459999999995</v>
      </c>
      <c r="F558" s="179">
        <f t="shared" si="31"/>
        <v>7.5228993259932908</v>
      </c>
      <c r="G558" s="179">
        <f t="shared" si="32"/>
        <v>20.907688065069962</v>
      </c>
      <c r="H558" s="179">
        <f t="shared" si="30"/>
        <v>28.430587391063252</v>
      </c>
    </row>
    <row r="559" spans="2:8" x14ac:dyDescent="0.2">
      <c r="B559" s="157">
        <v>44082</v>
      </c>
      <c r="C559" s="454">
        <v>304.51299999999998</v>
      </c>
      <c r="D559" s="52">
        <v>2334.1000000000004</v>
      </c>
      <c r="E559" s="52">
        <v>7263.3459999999995</v>
      </c>
      <c r="F559" s="179">
        <f t="shared" si="31"/>
        <v>7.6650257952862457</v>
      </c>
      <c r="G559" s="179">
        <f t="shared" si="32"/>
        <v>23.852334711490151</v>
      </c>
      <c r="H559" s="179">
        <f t="shared" si="30"/>
        <v>31.517360506776399</v>
      </c>
    </row>
    <row r="560" spans="2:8" x14ac:dyDescent="0.2">
      <c r="B560" s="157">
        <v>44083</v>
      </c>
      <c r="C560" s="454">
        <v>319.00099999999998</v>
      </c>
      <c r="D560" s="52">
        <v>2590.6000000000008</v>
      </c>
      <c r="E560" s="52">
        <v>8166.8270000000002</v>
      </c>
      <c r="F560" s="179">
        <f t="shared" si="31"/>
        <v>8.1209776771859676</v>
      </c>
      <c r="G560" s="179">
        <f t="shared" si="32"/>
        <v>25.60125830326551</v>
      </c>
      <c r="H560" s="179">
        <f t="shared" si="30"/>
        <v>33.72223598045148</v>
      </c>
    </row>
    <row r="561" spans="2:8" x14ac:dyDescent="0.2">
      <c r="B561" s="157">
        <v>44084</v>
      </c>
      <c r="C561" s="454">
        <v>333.50099999999998</v>
      </c>
      <c r="D561" s="52">
        <v>3405.5999999999985</v>
      </c>
      <c r="E561" s="52">
        <v>7293.5690000000004</v>
      </c>
      <c r="F561" s="179">
        <f t="shared" si="31"/>
        <v>10.211663533242776</v>
      </c>
      <c r="G561" s="179">
        <f t="shared" si="32"/>
        <v>21.869706537611584</v>
      </c>
      <c r="H561" s="179">
        <f t="shared" si="30"/>
        <v>32.081370070854362</v>
      </c>
    </row>
    <row r="562" spans="2:8" x14ac:dyDescent="0.2">
      <c r="B562" s="157">
        <v>44085</v>
      </c>
      <c r="C562" s="454">
        <v>322.678</v>
      </c>
      <c r="D562" s="52">
        <v>2518.3999999999996</v>
      </c>
      <c r="E562" s="52">
        <v>8138.8140000000003</v>
      </c>
      <c r="F562" s="179">
        <f t="shared" si="31"/>
        <v>7.8046845462039549</v>
      </c>
      <c r="G562" s="179">
        <f t="shared" si="32"/>
        <v>25.222711185764137</v>
      </c>
      <c r="H562" s="179">
        <f t="shared" si="30"/>
        <v>33.027395731968092</v>
      </c>
    </row>
    <row r="563" spans="2:8" x14ac:dyDescent="0.2">
      <c r="B563" s="157">
        <v>44088</v>
      </c>
      <c r="C563" s="454">
        <v>152.16800000000001</v>
      </c>
      <c r="D563" s="52">
        <v>1337.8999999999996</v>
      </c>
      <c r="E563" s="52">
        <v>2541.451</v>
      </c>
      <c r="F563" s="179">
        <f t="shared" si="31"/>
        <v>8.7922559276588999</v>
      </c>
      <c r="G563" s="179">
        <f t="shared" si="32"/>
        <v>16.701612691236001</v>
      </c>
      <c r="H563" s="179">
        <f t="shared" si="30"/>
        <v>25.493868618894901</v>
      </c>
    </row>
    <row r="564" spans="2:8" x14ac:dyDescent="0.2">
      <c r="B564" s="157">
        <v>44089</v>
      </c>
      <c r="C564" s="454">
        <v>135.65199999999999</v>
      </c>
      <c r="D564" s="52">
        <v>1148.0999999999999</v>
      </c>
      <c r="E564" s="52">
        <v>3113.605</v>
      </c>
      <c r="F564" s="179">
        <f t="shared" si="31"/>
        <v>8.4635685430365939</v>
      </c>
      <c r="G564" s="179">
        <f t="shared" si="32"/>
        <v>22.95288679857282</v>
      </c>
      <c r="H564" s="179">
        <f t="shared" si="30"/>
        <v>31.416455341609414</v>
      </c>
    </row>
    <row r="565" spans="2:8" x14ac:dyDescent="0.2">
      <c r="B565" s="157">
        <v>44090</v>
      </c>
      <c r="C565" s="454">
        <v>358.45299999999997</v>
      </c>
      <c r="D565" s="52">
        <v>2905.7999999999993</v>
      </c>
      <c r="E565" s="52">
        <v>9625.5280000000002</v>
      </c>
      <c r="F565" s="179">
        <f t="shared" si="31"/>
        <v>8.1065021076682289</v>
      </c>
      <c r="G565" s="179">
        <f t="shared" si="32"/>
        <v>26.852970961325475</v>
      </c>
      <c r="H565" s="179">
        <f t="shared" si="30"/>
        <v>34.959473068993702</v>
      </c>
    </row>
    <row r="566" spans="2:8" x14ac:dyDescent="0.2">
      <c r="B566" s="157">
        <v>44091</v>
      </c>
      <c r="C566" s="454">
        <v>325.29700000000003</v>
      </c>
      <c r="D566" s="52">
        <v>2341.1999999999989</v>
      </c>
      <c r="E566" s="52">
        <v>8552.9830000000002</v>
      </c>
      <c r="F566" s="179">
        <f t="shared" si="31"/>
        <v>7.1971152516008408</v>
      </c>
      <c r="G566" s="179">
        <f t="shared" si="32"/>
        <v>26.292843155639307</v>
      </c>
      <c r="H566" s="179">
        <f t="shared" si="30"/>
        <v>33.489958407240145</v>
      </c>
    </row>
    <row r="567" spans="2:8" x14ac:dyDescent="0.2">
      <c r="B567" s="157">
        <v>44092</v>
      </c>
      <c r="C567" s="454">
        <v>357.13900000000001</v>
      </c>
      <c r="D567" s="52">
        <v>3126.9</v>
      </c>
      <c r="E567" s="52">
        <v>8078.8620000000001</v>
      </c>
      <c r="F567" s="179">
        <f t="shared" si="31"/>
        <v>8.7554145584772307</v>
      </c>
      <c r="G567" s="179">
        <f t="shared" si="32"/>
        <v>22.621057907425399</v>
      </c>
      <c r="H567" s="179">
        <f t="shared" si="30"/>
        <v>31.37647246590263</v>
      </c>
    </row>
    <row r="568" spans="2:8" x14ac:dyDescent="0.2">
      <c r="B568" s="157">
        <v>44096</v>
      </c>
      <c r="C568" s="454">
        <v>322.25200000000001</v>
      </c>
      <c r="D568" s="52">
        <v>2768.7999999999988</v>
      </c>
      <c r="E568" s="52">
        <v>6372.098</v>
      </c>
      <c r="F568" s="179">
        <f t="shared" si="31"/>
        <v>8.5920335637947893</v>
      </c>
      <c r="G568" s="179">
        <f t="shared" si="32"/>
        <v>19.77364919379864</v>
      </c>
      <c r="H568" s="179">
        <f t="shared" si="30"/>
        <v>28.365682757593429</v>
      </c>
    </row>
    <row r="569" spans="2:8" x14ac:dyDescent="0.2">
      <c r="B569" s="157">
        <v>44097</v>
      </c>
      <c r="C569" s="454">
        <v>371.29700000000003</v>
      </c>
      <c r="D569" s="52">
        <v>2840.4999999999986</v>
      </c>
      <c r="E569" s="52">
        <v>9409.1810000000005</v>
      </c>
      <c r="F569" s="179">
        <f t="shared" si="31"/>
        <v>7.6502099397517309</v>
      </c>
      <c r="G569" s="179">
        <f t="shared" si="32"/>
        <v>25.341387083655402</v>
      </c>
      <c r="H569" s="179">
        <f t="shared" si="30"/>
        <v>32.991597023407131</v>
      </c>
    </row>
    <row r="570" spans="2:8" x14ac:dyDescent="0.2">
      <c r="B570" s="157">
        <v>44098</v>
      </c>
      <c r="C570" s="454">
        <v>417.06299999999999</v>
      </c>
      <c r="D570" s="52">
        <v>3401.0000000000045</v>
      </c>
      <c r="E570" s="52">
        <v>9486.1710000000003</v>
      </c>
      <c r="F570" s="179">
        <f t="shared" si="31"/>
        <v>8.1546433032899213</v>
      </c>
      <c r="G570" s="179">
        <f t="shared" si="32"/>
        <v>22.745175189359884</v>
      </c>
      <c r="H570" s="179">
        <f t="shared" si="30"/>
        <v>30.899818492649807</v>
      </c>
    </row>
    <row r="571" spans="2:8" x14ac:dyDescent="0.2">
      <c r="B571" s="157">
        <v>44099</v>
      </c>
      <c r="C571" s="454">
        <v>394.214</v>
      </c>
      <c r="D571" s="52">
        <v>3368.7000000000016</v>
      </c>
      <c r="E571" s="52">
        <v>7937.558</v>
      </c>
      <c r="F571" s="179">
        <f t="shared" si="31"/>
        <v>8.545358612327318</v>
      </c>
      <c r="G571" s="179">
        <f t="shared" si="32"/>
        <v>20.13514994393908</v>
      </c>
      <c r="H571" s="179">
        <f t="shared" si="30"/>
        <v>28.680508556266396</v>
      </c>
    </row>
    <row r="572" spans="2:8" x14ac:dyDescent="0.2">
      <c r="B572" s="157">
        <v>44103</v>
      </c>
      <c r="C572" s="454">
        <v>362.36500000000001</v>
      </c>
      <c r="D572" s="52">
        <v>3098.2</v>
      </c>
      <c r="E572" s="52">
        <v>6015.4250000000002</v>
      </c>
      <c r="F572" s="179">
        <f t="shared" si="31"/>
        <v>8.5499427372952681</v>
      </c>
      <c r="G572" s="179">
        <f t="shared" si="32"/>
        <v>16.600458101637852</v>
      </c>
      <c r="H572" s="179">
        <f t="shared" si="30"/>
        <v>25.15040083893312</v>
      </c>
    </row>
    <row r="573" spans="2:8" x14ac:dyDescent="0.2">
      <c r="B573" s="157">
        <v>44104</v>
      </c>
      <c r="C573" s="454">
        <v>386.46699999999998</v>
      </c>
      <c r="D573" s="52">
        <v>2890.3</v>
      </c>
      <c r="E573" s="52">
        <v>8508.2000000000007</v>
      </c>
      <c r="F573" s="179">
        <f t="shared" si="31"/>
        <v>7.4787756781303454</v>
      </c>
      <c r="G573" s="179">
        <f t="shared" si="32"/>
        <v>22.015333780115771</v>
      </c>
      <c r="H573" s="179">
        <f t="shared" si="30"/>
        <v>29.494109458246115</v>
      </c>
    </row>
    <row r="574" spans="2:8" x14ac:dyDescent="0.2">
      <c r="B574" s="157">
        <v>44105</v>
      </c>
      <c r="C574" s="454">
        <v>424.65600000000001</v>
      </c>
      <c r="D574" s="52">
        <v>3507.3999999999992</v>
      </c>
      <c r="E574" s="52">
        <v>8446.6200000000008</v>
      </c>
      <c r="F574" s="179">
        <f t="shared" si="31"/>
        <v>8.2593911307034382</v>
      </c>
      <c r="G574" s="179">
        <f t="shared" si="32"/>
        <v>19.890499604385671</v>
      </c>
      <c r="H574" s="179">
        <f t="shared" si="30"/>
        <v>28.149890735089109</v>
      </c>
    </row>
    <row r="575" spans="2:8" x14ac:dyDescent="0.2">
      <c r="B575" s="157">
        <v>44106</v>
      </c>
      <c r="C575" s="454">
        <v>333.11099999999999</v>
      </c>
      <c r="D575" s="52">
        <v>2860.4</v>
      </c>
      <c r="E575" s="52">
        <v>8076.116</v>
      </c>
      <c r="F575" s="179">
        <f t="shared" si="31"/>
        <v>8.5869274806295799</v>
      </c>
      <c r="G575" s="179">
        <f t="shared" si="32"/>
        <v>24.244519094235855</v>
      </c>
      <c r="H575" s="179">
        <f t="shared" si="30"/>
        <v>32.831446574865438</v>
      </c>
    </row>
    <row r="576" spans="2:8" x14ac:dyDescent="0.2">
      <c r="B576" s="157">
        <v>44109</v>
      </c>
      <c r="C576" s="454">
        <v>292.22300000000001</v>
      </c>
      <c r="D576" s="52">
        <v>2149.4999999999991</v>
      </c>
      <c r="E576" s="52">
        <v>6609.4920000000002</v>
      </c>
      <c r="F576" s="179">
        <f t="shared" si="31"/>
        <v>7.3556838441874834</v>
      </c>
      <c r="G576" s="179">
        <f t="shared" si="32"/>
        <v>22.617973260147217</v>
      </c>
      <c r="H576" s="179">
        <f t="shared" si="30"/>
        <v>29.973657104334698</v>
      </c>
    </row>
    <row r="577" spans="2:8" x14ac:dyDescent="0.2">
      <c r="B577" s="157">
        <v>44110</v>
      </c>
      <c r="C577" s="454">
        <v>397.16399999999999</v>
      </c>
      <c r="D577" s="52">
        <v>2741.1</v>
      </c>
      <c r="E577" s="52">
        <v>10031.219999999999</v>
      </c>
      <c r="F577" s="179">
        <f t="shared" si="31"/>
        <v>6.9016829319877937</v>
      </c>
      <c r="G577" s="179">
        <f t="shared" si="32"/>
        <v>25.257123002084779</v>
      </c>
      <c r="H577" s="179">
        <f t="shared" si="30"/>
        <v>32.158805934072575</v>
      </c>
    </row>
    <row r="578" spans="2:8" x14ac:dyDescent="0.2">
      <c r="B578" s="157">
        <v>44111</v>
      </c>
      <c r="C578" s="454">
        <v>350.87599999999998</v>
      </c>
      <c r="D578" s="52">
        <v>2778.2999999999984</v>
      </c>
      <c r="E578" s="52">
        <v>8878.1059999999998</v>
      </c>
      <c r="F578" s="179">
        <f t="shared" si="31"/>
        <v>7.9181819218185296</v>
      </c>
      <c r="G578" s="179">
        <f t="shared" si="32"/>
        <v>25.302688129139639</v>
      </c>
      <c r="H578" s="179">
        <f t="shared" si="30"/>
        <v>33.220870050958169</v>
      </c>
    </row>
    <row r="579" spans="2:8" x14ac:dyDescent="0.2">
      <c r="B579" s="157">
        <v>44112</v>
      </c>
      <c r="C579" s="454">
        <v>394.65600000000001</v>
      </c>
      <c r="D579" s="52">
        <v>2895.9000000000005</v>
      </c>
      <c r="E579" s="52">
        <v>10057.58</v>
      </c>
      <c r="F579" s="179">
        <f t="shared" si="31"/>
        <v>7.3377827779129179</v>
      </c>
      <c r="G579" s="179">
        <f t="shared" si="32"/>
        <v>25.484421876266925</v>
      </c>
      <c r="H579" s="179">
        <f t="shared" si="30"/>
        <v>32.822204654179842</v>
      </c>
    </row>
    <row r="580" spans="2:8" x14ac:dyDescent="0.2">
      <c r="B580" s="157">
        <v>44113</v>
      </c>
      <c r="C580" s="454">
        <v>384.37099999999998</v>
      </c>
      <c r="D580" s="52">
        <v>2837.4</v>
      </c>
      <c r="E580" s="52">
        <v>9442.9549999999999</v>
      </c>
      <c r="F580" s="179">
        <f t="shared" si="31"/>
        <v>7.3819304786261197</v>
      </c>
      <c r="G580" s="179">
        <f t="shared" si="32"/>
        <v>24.56729305800906</v>
      </c>
      <c r="H580" s="179">
        <f t="shared" ref="H580:H653" si="33">SUM(F580:G580)</f>
        <v>31.949223536635181</v>
      </c>
    </row>
    <row r="581" spans="2:8" x14ac:dyDescent="0.2">
      <c r="B581" s="157">
        <v>44116</v>
      </c>
      <c r="C581" s="454">
        <v>322.94200000000001</v>
      </c>
      <c r="D581" s="52">
        <v>2492.4000000000024</v>
      </c>
      <c r="E581" s="52">
        <v>7076.9219999999996</v>
      </c>
      <c r="F581" s="179">
        <f t="shared" si="31"/>
        <v>7.7177945265713417</v>
      </c>
      <c r="G581" s="179">
        <f t="shared" si="32"/>
        <v>21.913910237751669</v>
      </c>
      <c r="H581" s="179">
        <f t="shared" si="33"/>
        <v>29.631704764323011</v>
      </c>
    </row>
    <row r="582" spans="2:8" x14ac:dyDescent="0.2">
      <c r="B582" s="157">
        <v>44117</v>
      </c>
      <c r="C582" s="454">
        <v>393.06900000000002</v>
      </c>
      <c r="D582" s="52">
        <v>3030.8999999999992</v>
      </c>
      <c r="E582" s="52">
        <v>9687.5840000000007</v>
      </c>
      <c r="F582" s="179">
        <f t="shared" si="31"/>
        <v>7.7108599253566146</v>
      </c>
      <c r="G582" s="179">
        <f t="shared" si="32"/>
        <v>24.64601380419214</v>
      </c>
      <c r="H582" s="179">
        <f t="shared" si="33"/>
        <v>32.356873729548752</v>
      </c>
    </row>
    <row r="583" spans="2:8" x14ac:dyDescent="0.2">
      <c r="B583" s="157">
        <v>44118</v>
      </c>
      <c r="C583" s="454">
        <v>401.68599999999998</v>
      </c>
      <c r="D583" s="52">
        <v>3383.1999999999994</v>
      </c>
      <c r="E583" s="52">
        <v>8425.7000000000007</v>
      </c>
      <c r="F583" s="179">
        <f t="shared" si="31"/>
        <v>8.4224991660152444</v>
      </c>
      <c r="G583" s="179">
        <f t="shared" si="32"/>
        <v>20.975836847687003</v>
      </c>
      <c r="H583" s="179">
        <f t="shared" si="33"/>
        <v>29.398336013702249</v>
      </c>
    </row>
    <row r="584" spans="2:8" x14ac:dyDescent="0.2">
      <c r="B584" s="157">
        <v>44119</v>
      </c>
      <c r="C584" s="454">
        <v>371.416</v>
      </c>
      <c r="D584" s="52">
        <v>3281.6999999999975</v>
      </c>
      <c r="E584" s="52">
        <v>7399.2309999999998</v>
      </c>
      <c r="F584" s="179">
        <f t="shared" ref="F584:F647" si="34">D584/C584</f>
        <v>8.835645206453135</v>
      </c>
      <c r="G584" s="179">
        <f t="shared" ref="G584:G647" si="35">E584/C584</f>
        <v>19.921680810735133</v>
      </c>
      <c r="H584" s="179">
        <f t="shared" si="33"/>
        <v>28.757326017188269</v>
      </c>
    </row>
    <row r="585" spans="2:8" x14ac:dyDescent="0.2">
      <c r="B585" s="157">
        <v>44120</v>
      </c>
      <c r="C585" s="454">
        <v>361.95600000000002</v>
      </c>
      <c r="D585" s="52">
        <v>3191.2000000000007</v>
      </c>
      <c r="E585" s="52">
        <v>8618.7630000000008</v>
      </c>
      <c r="F585" s="179">
        <f t="shared" si="34"/>
        <v>8.8165412370564393</v>
      </c>
      <c r="G585" s="179">
        <f t="shared" si="35"/>
        <v>23.811631800550344</v>
      </c>
      <c r="H585" s="179">
        <f t="shared" si="33"/>
        <v>32.628173037606786</v>
      </c>
    </row>
    <row r="586" spans="2:8" x14ac:dyDescent="0.2">
      <c r="B586" s="157">
        <v>44123</v>
      </c>
      <c r="C586" s="454">
        <v>351.57</v>
      </c>
      <c r="D586" s="52">
        <v>2775.9000000000028</v>
      </c>
      <c r="E586" s="52">
        <v>7355.5829999999996</v>
      </c>
      <c r="F586" s="179">
        <f t="shared" si="34"/>
        <v>7.8957248912023292</v>
      </c>
      <c r="G586" s="179">
        <f t="shared" si="35"/>
        <v>20.922100861848278</v>
      </c>
      <c r="H586" s="179">
        <f t="shared" si="33"/>
        <v>28.817825753050606</v>
      </c>
    </row>
    <row r="587" spans="2:8" x14ac:dyDescent="0.2">
      <c r="B587" s="157">
        <v>44124</v>
      </c>
      <c r="C587" s="454">
        <v>365.642</v>
      </c>
      <c r="D587" s="52">
        <v>2668.0000000000009</v>
      </c>
      <c r="E587" s="52">
        <v>10597.78</v>
      </c>
      <c r="F587" s="179">
        <f t="shared" si="34"/>
        <v>7.2967547491808951</v>
      </c>
      <c r="G587" s="179">
        <f t="shared" si="35"/>
        <v>28.984033562883916</v>
      </c>
      <c r="H587" s="179">
        <f t="shared" si="33"/>
        <v>36.280788312064814</v>
      </c>
    </row>
    <row r="588" spans="2:8" x14ac:dyDescent="0.2">
      <c r="B588" s="157">
        <v>44125</v>
      </c>
      <c r="C588" s="454">
        <v>403.19200000000001</v>
      </c>
      <c r="D588" s="52">
        <v>3096.7</v>
      </c>
      <c r="E588" s="52">
        <v>10241.31</v>
      </c>
      <c r="F588" s="179">
        <f t="shared" si="34"/>
        <v>7.6804599297605103</v>
      </c>
      <c r="G588" s="179">
        <f t="shared" si="35"/>
        <v>25.400578384491755</v>
      </c>
      <c r="H588" s="179">
        <f t="shared" si="33"/>
        <v>33.081038314252268</v>
      </c>
    </row>
    <row r="589" spans="2:8" x14ac:dyDescent="0.2">
      <c r="B589" s="157">
        <v>44126</v>
      </c>
      <c r="C589" s="454">
        <v>386.73500000000001</v>
      </c>
      <c r="D589" s="52">
        <v>3107.5999999999995</v>
      </c>
      <c r="E589" s="52">
        <v>8668.973</v>
      </c>
      <c r="F589" s="179">
        <f t="shared" si="34"/>
        <v>8.0354764890687402</v>
      </c>
      <c r="G589" s="179">
        <f t="shared" si="35"/>
        <v>22.415796346335345</v>
      </c>
      <c r="H589" s="179">
        <f t="shared" si="33"/>
        <v>30.451272835404083</v>
      </c>
    </row>
    <row r="590" spans="2:8" x14ac:dyDescent="0.2">
      <c r="B590" s="157">
        <v>44127</v>
      </c>
      <c r="C590" s="454">
        <v>394.37</v>
      </c>
      <c r="D590" s="52">
        <v>2974.9999999999986</v>
      </c>
      <c r="E590" s="52">
        <v>9393.2049999999999</v>
      </c>
      <c r="F590" s="179">
        <f t="shared" si="34"/>
        <v>7.5436772573978716</v>
      </c>
      <c r="G590" s="179">
        <f t="shared" si="35"/>
        <v>23.818254431117985</v>
      </c>
      <c r="H590" s="179">
        <f t="shared" si="33"/>
        <v>31.361931688515856</v>
      </c>
    </row>
    <row r="591" spans="2:8" x14ac:dyDescent="0.2">
      <c r="B591" s="157">
        <v>44130</v>
      </c>
      <c r="C591" s="454">
        <v>340.23599999999999</v>
      </c>
      <c r="D591" s="52">
        <v>2407.1000000000013</v>
      </c>
      <c r="E591" s="52">
        <v>7337.4380000000001</v>
      </c>
      <c r="F591" s="179">
        <f t="shared" si="34"/>
        <v>7.0747951421954216</v>
      </c>
      <c r="G591" s="179">
        <f t="shared" si="35"/>
        <v>21.565730845648314</v>
      </c>
      <c r="H591" s="179">
        <f t="shared" si="33"/>
        <v>28.640525987843738</v>
      </c>
    </row>
    <row r="592" spans="2:8" x14ac:dyDescent="0.2">
      <c r="B592" s="157">
        <v>44131</v>
      </c>
      <c r="C592" s="454">
        <v>385.75900000000001</v>
      </c>
      <c r="D592" s="52">
        <v>3408.2999999999993</v>
      </c>
      <c r="E592" s="52">
        <v>7306.2610000000004</v>
      </c>
      <c r="F592" s="179">
        <f t="shared" si="34"/>
        <v>8.8353090919460051</v>
      </c>
      <c r="G592" s="179">
        <f t="shared" si="35"/>
        <v>18.939962515456543</v>
      </c>
      <c r="H592" s="179">
        <f t="shared" si="33"/>
        <v>27.775271607402548</v>
      </c>
    </row>
    <row r="593" spans="2:8" x14ac:dyDescent="0.2">
      <c r="B593" s="157">
        <v>44132</v>
      </c>
      <c r="C593" s="454">
        <v>321.35399999999998</v>
      </c>
      <c r="D593" s="52">
        <v>2802.1999999999985</v>
      </c>
      <c r="E593" s="52">
        <v>6916.7929999999997</v>
      </c>
      <c r="F593" s="179">
        <f t="shared" si="34"/>
        <v>8.7199785905885676</v>
      </c>
      <c r="G593" s="179">
        <f t="shared" si="35"/>
        <v>21.523905101539114</v>
      </c>
      <c r="H593" s="179">
        <f t="shared" si="33"/>
        <v>30.243883692127682</v>
      </c>
    </row>
    <row r="594" spans="2:8" x14ac:dyDescent="0.2">
      <c r="B594" s="157">
        <v>44133</v>
      </c>
      <c r="C594" s="454">
        <v>381.28300000000002</v>
      </c>
      <c r="D594" s="52">
        <v>3068.7000000000007</v>
      </c>
      <c r="E594" s="52">
        <v>9117.8169999999991</v>
      </c>
      <c r="F594" s="179">
        <f t="shared" si="34"/>
        <v>8.048352536042783</v>
      </c>
      <c r="G594" s="179">
        <f t="shared" si="35"/>
        <v>23.913515682576982</v>
      </c>
      <c r="H594" s="179">
        <f t="shared" si="33"/>
        <v>31.961868218619763</v>
      </c>
    </row>
    <row r="595" spans="2:8" x14ac:dyDescent="0.2">
      <c r="B595" s="157">
        <v>44134</v>
      </c>
      <c r="C595" s="454">
        <v>369.52600000000001</v>
      </c>
      <c r="D595" s="52">
        <v>2970.3999999999987</v>
      </c>
      <c r="E595" s="52">
        <v>7601.4250000000002</v>
      </c>
      <c r="F595" s="179">
        <f t="shared" si="34"/>
        <v>8.0384059579028229</v>
      </c>
      <c r="G595" s="179">
        <f t="shared" si="35"/>
        <v>20.570744683729966</v>
      </c>
      <c r="H595" s="179">
        <f t="shared" si="33"/>
        <v>28.609150641632787</v>
      </c>
    </row>
    <row r="596" spans="2:8" x14ac:dyDescent="0.2">
      <c r="B596" s="157">
        <v>44137</v>
      </c>
      <c r="C596" s="454">
        <v>336.48899999999998</v>
      </c>
      <c r="D596" s="52">
        <v>2709.2000000000016</v>
      </c>
      <c r="E596" s="52">
        <v>7275.799</v>
      </c>
      <c r="F596" s="179">
        <f t="shared" si="34"/>
        <v>8.0513776081833335</v>
      </c>
      <c r="G596" s="179">
        <f t="shared" si="35"/>
        <v>21.622694946937347</v>
      </c>
      <c r="H596" s="179">
        <f t="shared" si="33"/>
        <v>29.674072555120681</v>
      </c>
    </row>
    <row r="597" spans="2:8" x14ac:dyDescent="0.2">
      <c r="B597" s="157">
        <v>44138</v>
      </c>
      <c r="C597" s="454">
        <v>337.815</v>
      </c>
      <c r="D597" s="52">
        <v>2840.8999999999992</v>
      </c>
      <c r="E597" s="52">
        <v>7855.5020000000004</v>
      </c>
      <c r="F597" s="179">
        <f t="shared" si="34"/>
        <v>8.4096324911563993</v>
      </c>
      <c r="G597" s="179">
        <f t="shared" si="35"/>
        <v>23.253857880792744</v>
      </c>
      <c r="H597" s="179">
        <f t="shared" si="33"/>
        <v>31.663490371949145</v>
      </c>
    </row>
    <row r="598" spans="2:8" x14ac:dyDescent="0.2">
      <c r="B598" s="157">
        <v>44139</v>
      </c>
      <c r="C598" s="454">
        <v>378.01499999999999</v>
      </c>
      <c r="D598" s="52">
        <v>3268.3999999999987</v>
      </c>
      <c r="E598" s="52">
        <v>8843.9480000000003</v>
      </c>
      <c r="F598" s="179">
        <f t="shared" si="34"/>
        <v>8.6462177426821665</v>
      </c>
      <c r="G598" s="179">
        <f t="shared" si="35"/>
        <v>23.395759427535946</v>
      </c>
      <c r="H598" s="179">
        <f t="shared" si="33"/>
        <v>32.041977170218111</v>
      </c>
    </row>
    <row r="599" spans="2:8" x14ac:dyDescent="0.2">
      <c r="B599" s="157">
        <v>44140</v>
      </c>
      <c r="C599" s="454">
        <v>387.27800000000002</v>
      </c>
      <c r="D599" s="52">
        <v>3763.599999999999</v>
      </c>
      <c r="E599" s="52">
        <v>7328.7060000000001</v>
      </c>
      <c r="F599" s="179">
        <f t="shared" si="34"/>
        <v>9.7180836505042851</v>
      </c>
      <c r="G599" s="179">
        <f t="shared" si="35"/>
        <v>18.923631086712902</v>
      </c>
      <c r="H599" s="179">
        <f t="shared" si="33"/>
        <v>28.641714737217185</v>
      </c>
    </row>
    <row r="600" spans="2:8" x14ac:dyDescent="0.2">
      <c r="B600" s="157">
        <v>44141</v>
      </c>
      <c r="C600" s="454">
        <v>385.25799999999998</v>
      </c>
      <c r="D600" s="52">
        <v>4004.6999999999989</v>
      </c>
      <c r="E600" s="52">
        <v>7966.0159999999996</v>
      </c>
      <c r="F600" s="179">
        <f t="shared" si="34"/>
        <v>10.394852280809221</v>
      </c>
      <c r="G600" s="179">
        <f t="shared" si="35"/>
        <v>20.677094310825474</v>
      </c>
      <c r="H600" s="179">
        <f t="shared" si="33"/>
        <v>31.071946591634696</v>
      </c>
    </row>
    <row r="601" spans="2:8" x14ac:dyDescent="0.2">
      <c r="B601" s="157">
        <v>44144</v>
      </c>
      <c r="C601" s="454">
        <v>353.71600000000001</v>
      </c>
      <c r="D601" s="52">
        <v>3297.4000000000005</v>
      </c>
      <c r="E601" s="52">
        <v>7129.8440000000001</v>
      </c>
      <c r="F601" s="179">
        <f t="shared" si="34"/>
        <v>9.3221680670368325</v>
      </c>
      <c r="G601" s="179">
        <f t="shared" si="35"/>
        <v>20.156973391082111</v>
      </c>
      <c r="H601" s="179">
        <f t="shared" si="33"/>
        <v>29.479141458118946</v>
      </c>
    </row>
    <row r="602" spans="2:8" x14ac:dyDescent="0.2">
      <c r="B602" s="157">
        <v>44145</v>
      </c>
      <c r="C602" s="454">
        <v>350.86</v>
      </c>
      <c r="D602" s="52">
        <v>3790.6999999999994</v>
      </c>
      <c r="E602" s="52">
        <v>6291.5550000000003</v>
      </c>
      <c r="F602" s="179">
        <f t="shared" si="34"/>
        <v>10.804024397195461</v>
      </c>
      <c r="G602" s="179">
        <f t="shared" si="35"/>
        <v>17.931810408710028</v>
      </c>
      <c r="H602" s="179">
        <f t="shared" si="33"/>
        <v>28.73583480590549</v>
      </c>
    </row>
    <row r="603" spans="2:8" x14ac:dyDescent="0.2">
      <c r="B603" s="157">
        <v>44147</v>
      </c>
      <c r="C603" s="454">
        <v>313.52999999999997</v>
      </c>
      <c r="D603" s="52">
        <v>3302.8000000000015</v>
      </c>
      <c r="E603" s="52">
        <v>4351.7560000000003</v>
      </c>
      <c r="F603" s="179">
        <f t="shared" si="34"/>
        <v>10.534239147768959</v>
      </c>
      <c r="G603" s="179">
        <f t="shared" si="35"/>
        <v>13.879871144707048</v>
      </c>
      <c r="H603" s="179">
        <f t="shared" si="33"/>
        <v>24.414110292476007</v>
      </c>
    </row>
    <row r="604" spans="2:8" x14ac:dyDescent="0.2">
      <c r="B604" s="157">
        <v>44148</v>
      </c>
      <c r="C604" s="454">
        <v>414.65</v>
      </c>
      <c r="D604" s="52">
        <v>4248.300000000002</v>
      </c>
      <c r="E604" s="52">
        <v>9070.0190000000002</v>
      </c>
      <c r="F604" s="179">
        <f t="shared" si="34"/>
        <v>10.245508259978301</v>
      </c>
      <c r="G604" s="179">
        <f t="shared" si="35"/>
        <v>21.87391535029543</v>
      </c>
      <c r="H604" s="179">
        <f t="shared" si="33"/>
        <v>32.119423610273728</v>
      </c>
    </row>
    <row r="605" spans="2:8" x14ac:dyDescent="0.2">
      <c r="B605" s="157">
        <v>44151</v>
      </c>
      <c r="C605" s="454">
        <v>305.78399999999999</v>
      </c>
      <c r="D605" s="52">
        <v>3023.5999999999995</v>
      </c>
      <c r="E605" s="52">
        <v>5759.7030000000004</v>
      </c>
      <c r="F605" s="179">
        <f t="shared" si="34"/>
        <v>9.8880255343641252</v>
      </c>
      <c r="G605" s="179">
        <f t="shared" si="35"/>
        <v>18.835854720979516</v>
      </c>
      <c r="H605" s="179">
        <f t="shared" si="33"/>
        <v>28.723880255343641</v>
      </c>
    </row>
    <row r="606" spans="2:8" x14ac:dyDescent="0.2">
      <c r="B606" s="157">
        <v>44152</v>
      </c>
      <c r="C606" s="454">
        <v>408.34300000000002</v>
      </c>
      <c r="D606" s="52">
        <v>4099.5999999999995</v>
      </c>
      <c r="E606" s="52">
        <v>7902.48</v>
      </c>
      <c r="F606" s="179">
        <f t="shared" si="34"/>
        <v>10.039599062552803</v>
      </c>
      <c r="G606" s="179">
        <f t="shared" si="35"/>
        <v>19.352554102800831</v>
      </c>
      <c r="H606" s="179">
        <f t="shared" si="33"/>
        <v>29.392153165353633</v>
      </c>
    </row>
    <row r="607" spans="2:8" x14ac:dyDescent="0.2">
      <c r="B607" s="157">
        <v>44153</v>
      </c>
      <c r="C607" s="454">
        <v>387.01799999999997</v>
      </c>
      <c r="D607" s="52">
        <v>4091.9</v>
      </c>
      <c r="E607" s="52">
        <v>7972.3689999999997</v>
      </c>
      <c r="F607" s="179">
        <f t="shared" si="34"/>
        <v>10.572893250443133</v>
      </c>
      <c r="G607" s="179">
        <f t="shared" si="35"/>
        <v>20.599478577223799</v>
      </c>
      <c r="H607" s="179">
        <f t="shared" si="33"/>
        <v>31.172371827666932</v>
      </c>
    </row>
    <row r="608" spans="2:8" x14ac:dyDescent="0.2">
      <c r="B608" s="157">
        <v>44154</v>
      </c>
      <c r="C608" s="454">
        <v>416.75700000000001</v>
      </c>
      <c r="D608" s="52">
        <v>4237.199999999998</v>
      </c>
      <c r="E608" s="52">
        <v>9047.7350000000006</v>
      </c>
      <c r="F608" s="179">
        <f t="shared" si="34"/>
        <v>10.167075777971331</v>
      </c>
      <c r="G608" s="179">
        <f t="shared" si="35"/>
        <v>21.709857302936726</v>
      </c>
      <c r="H608" s="179">
        <f t="shared" si="33"/>
        <v>31.876933080908056</v>
      </c>
    </row>
    <row r="609" spans="2:8" x14ac:dyDescent="0.2">
      <c r="B609" s="157">
        <v>44155</v>
      </c>
      <c r="C609" s="454">
        <v>406.28699999999998</v>
      </c>
      <c r="D609" s="52">
        <v>4565.4000000000015</v>
      </c>
      <c r="E609" s="52">
        <v>7044.98</v>
      </c>
      <c r="F609" s="179">
        <f t="shared" si="34"/>
        <v>11.23688427146328</v>
      </c>
      <c r="G609" s="179">
        <f t="shared" si="35"/>
        <v>17.339909965123177</v>
      </c>
      <c r="H609" s="179">
        <f t="shared" si="33"/>
        <v>28.576794236586458</v>
      </c>
    </row>
    <row r="610" spans="2:8" x14ac:dyDescent="0.2">
      <c r="B610" s="157">
        <v>44158</v>
      </c>
      <c r="C610" s="454">
        <v>367.89</v>
      </c>
      <c r="D610" s="52">
        <v>3806.3999999999978</v>
      </c>
      <c r="E610" s="52">
        <v>6936.4539999999997</v>
      </c>
      <c r="F610" s="179">
        <f t="shared" si="34"/>
        <v>10.346570985892516</v>
      </c>
      <c r="G610" s="179">
        <f t="shared" si="35"/>
        <v>18.854695697083368</v>
      </c>
      <c r="H610" s="179">
        <f t="shared" si="33"/>
        <v>29.201266682975884</v>
      </c>
    </row>
    <row r="611" spans="2:8" x14ac:dyDescent="0.2">
      <c r="B611" s="157">
        <v>44159</v>
      </c>
      <c r="C611" s="454">
        <v>369.29</v>
      </c>
      <c r="D611" s="52">
        <v>3858.8999999999969</v>
      </c>
      <c r="E611" s="52">
        <v>8144.6750000000002</v>
      </c>
      <c r="F611" s="179">
        <f t="shared" si="34"/>
        <v>10.449511224241103</v>
      </c>
      <c r="G611" s="179">
        <f t="shared" si="35"/>
        <v>22.054956809011887</v>
      </c>
      <c r="H611" s="179">
        <f t="shared" si="33"/>
        <v>32.504468033252991</v>
      </c>
    </row>
    <row r="612" spans="2:8" x14ac:dyDescent="0.2">
      <c r="B612" s="157">
        <v>44160</v>
      </c>
      <c r="C612" s="454">
        <v>299.90899999999999</v>
      </c>
      <c r="D612" s="52">
        <v>3280.9999999999991</v>
      </c>
      <c r="E612" s="52">
        <v>5577.0029999999997</v>
      </c>
      <c r="F612" s="179">
        <f t="shared" si="34"/>
        <v>10.939985128822407</v>
      </c>
      <c r="G612" s="179">
        <f t="shared" si="35"/>
        <v>18.595650680706481</v>
      </c>
      <c r="H612" s="179">
        <f t="shared" si="33"/>
        <v>29.535635809528888</v>
      </c>
    </row>
    <row r="613" spans="2:8" x14ac:dyDescent="0.2">
      <c r="B613" s="157">
        <v>44161</v>
      </c>
      <c r="C613" s="454">
        <v>403.35599999999999</v>
      </c>
      <c r="D613" s="52">
        <v>4387.800000000002</v>
      </c>
      <c r="E613" s="52">
        <v>8692.7250000000004</v>
      </c>
      <c r="F613" s="179">
        <f t="shared" si="34"/>
        <v>10.87823163656919</v>
      </c>
      <c r="G613" s="179">
        <f t="shared" si="35"/>
        <v>21.550999613244876</v>
      </c>
      <c r="H613" s="179">
        <f t="shared" si="33"/>
        <v>32.429231249814066</v>
      </c>
    </row>
    <row r="614" spans="2:8" x14ac:dyDescent="0.2">
      <c r="B614" s="157">
        <v>44162</v>
      </c>
      <c r="C614" s="454">
        <v>409.64499999999998</v>
      </c>
      <c r="D614" s="52">
        <v>4185.9999999999991</v>
      </c>
      <c r="E614" s="52">
        <v>8056.7349999999997</v>
      </c>
      <c r="F614" s="179">
        <f t="shared" si="34"/>
        <v>10.218603913144307</v>
      </c>
      <c r="G614" s="179">
        <f t="shared" si="35"/>
        <v>19.667602436255784</v>
      </c>
      <c r="H614" s="179">
        <f t="shared" si="33"/>
        <v>29.886206349400091</v>
      </c>
    </row>
    <row r="615" spans="2:8" x14ac:dyDescent="0.2">
      <c r="B615" s="157">
        <v>44165</v>
      </c>
      <c r="C615" s="454">
        <v>367.91500000000002</v>
      </c>
      <c r="D615" s="52">
        <v>3927.9999999999982</v>
      </c>
      <c r="E615" s="52">
        <v>6640.3370000000004</v>
      </c>
      <c r="F615" s="179">
        <f t="shared" si="34"/>
        <v>10.67637905494475</v>
      </c>
      <c r="G615" s="179">
        <f t="shared" si="35"/>
        <v>18.048562847396816</v>
      </c>
      <c r="H615" s="179">
        <f t="shared" si="33"/>
        <v>28.724941902341566</v>
      </c>
    </row>
    <row r="616" spans="2:8" x14ac:dyDescent="0.2">
      <c r="B616" s="157">
        <v>44166</v>
      </c>
      <c r="C616" s="454">
        <v>409.59399999999999</v>
      </c>
      <c r="D616" s="52">
        <v>3912.5000000000014</v>
      </c>
      <c r="E616" s="52">
        <v>7160.3209999999999</v>
      </c>
      <c r="F616" s="179">
        <f t="shared" si="34"/>
        <v>9.5521418770782809</v>
      </c>
      <c r="G616" s="179">
        <f t="shared" si="35"/>
        <v>17.481508518191184</v>
      </c>
      <c r="H616" s="179">
        <f t="shared" si="33"/>
        <v>27.033650395269465</v>
      </c>
    </row>
    <row r="617" spans="2:8" x14ac:dyDescent="0.2">
      <c r="B617" s="157">
        <v>44167</v>
      </c>
      <c r="C617" s="454">
        <v>392.584</v>
      </c>
      <c r="D617" s="52">
        <v>4235.199999999998</v>
      </c>
      <c r="E617" s="52">
        <v>8011.4269999999997</v>
      </c>
      <c r="F617" s="179">
        <f t="shared" si="34"/>
        <v>10.788009699834934</v>
      </c>
      <c r="G617" s="179">
        <f t="shared" si="35"/>
        <v>20.406911641839706</v>
      </c>
      <c r="H617" s="179">
        <f t="shared" si="33"/>
        <v>31.19492134167464</v>
      </c>
    </row>
    <row r="618" spans="2:8" x14ac:dyDescent="0.2">
      <c r="B618" s="157">
        <v>44168</v>
      </c>
      <c r="C618" s="454">
        <v>385.29899999999998</v>
      </c>
      <c r="D618" s="52">
        <v>3864.5999999999985</v>
      </c>
      <c r="E618" s="52">
        <v>9497.8610000000008</v>
      </c>
      <c r="F618" s="179">
        <f t="shared" si="34"/>
        <v>10.030132442596527</v>
      </c>
      <c r="G618" s="179">
        <f t="shared" si="35"/>
        <v>24.650624579871739</v>
      </c>
      <c r="H618" s="179">
        <f t="shared" si="33"/>
        <v>34.680757022468264</v>
      </c>
    </row>
    <row r="619" spans="2:8" x14ac:dyDescent="0.2">
      <c r="B619" s="157">
        <v>44169</v>
      </c>
      <c r="C619" s="454">
        <v>398.185</v>
      </c>
      <c r="D619" s="52">
        <v>3164.099999999999</v>
      </c>
      <c r="E619" s="52">
        <v>8154.5360000000001</v>
      </c>
      <c r="F619" s="179">
        <f t="shared" si="34"/>
        <v>7.9463063651317833</v>
      </c>
      <c r="G619" s="179">
        <f t="shared" si="35"/>
        <v>20.479264663410223</v>
      </c>
      <c r="H619" s="179">
        <f t="shared" si="33"/>
        <v>28.425571028542006</v>
      </c>
    </row>
    <row r="620" spans="2:8" x14ac:dyDescent="0.2">
      <c r="B620" s="157">
        <v>44172</v>
      </c>
      <c r="C620" s="454">
        <v>347.18799999999999</v>
      </c>
      <c r="D620" s="52">
        <v>2568.2999999999984</v>
      </c>
      <c r="E620" s="52">
        <v>7942.3090000000002</v>
      </c>
      <c r="F620" s="179">
        <f t="shared" si="34"/>
        <v>7.3974330910054453</v>
      </c>
      <c r="G620" s="179">
        <f t="shared" si="35"/>
        <v>22.87610458886828</v>
      </c>
      <c r="H620" s="179">
        <f t="shared" si="33"/>
        <v>30.273537679873726</v>
      </c>
    </row>
    <row r="621" spans="2:8" x14ac:dyDescent="0.2">
      <c r="B621" s="157">
        <v>44173</v>
      </c>
      <c r="C621" s="454">
        <v>250.13200000000001</v>
      </c>
      <c r="D621" s="52">
        <v>1404.2999999999995</v>
      </c>
      <c r="E621" s="52">
        <v>5660.0990000000002</v>
      </c>
      <c r="F621" s="179">
        <f t="shared" si="34"/>
        <v>5.6142356835590785</v>
      </c>
      <c r="G621" s="179">
        <f t="shared" si="35"/>
        <v>22.628448179361296</v>
      </c>
      <c r="H621" s="179">
        <f t="shared" si="33"/>
        <v>28.242683862920373</v>
      </c>
    </row>
    <row r="622" spans="2:8" x14ac:dyDescent="0.2">
      <c r="B622" s="157">
        <v>44174</v>
      </c>
      <c r="C622" s="454">
        <v>349.14100000000002</v>
      </c>
      <c r="D622" s="52">
        <v>2887.5</v>
      </c>
      <c r="E622" s="52">
        <v>7426.9290000000001</v>
      </c>
      <c r="F622" s="179">
        <f t="shared" si="34"/>
        <v>8.2702976734327969</v>
      </c>
      <c r="G622" s="179">
        <f t="shared" si="35"/>
        <v>21.27200472015604</v>
      </c>
      <c r="H622" s="179">
        <f t="shared" si="33"/>
        <v>29.542302393588837</v>
      </c>
    </row>
    <row r="623" spans="2:8" x14ac:dyDescent="0.2">
      <c r="B623" s="157">
        <v>44175</v>
      </c>
      <c r="C623" s="454">
        <v>306.29300000000001</v>
      </c>
      <c r="D623" s="52">
        <v>2078.8000000000006</v>
      </c>
      <c r="E623" s="52">
        <v>6633.6180000000004</v>
      </c>
      <c r="F623" s="179">
        <f t="shared" si="34"/>
        <v>6.786965421997893</v>
      </c>
      <c r="G623" s="179">
        <f t="shared" si="35"/>
        <v>21.657752544132581</v>
      </c>
      <c r="H623" s="179">
        <f t="shared" si="33"/>
        <v>28.444717966130476</v>
      </c>
    </row>
    <row r="624" spans="2:8" x14ac:dyDescent="0.2">
      <c r="B624" s="157">
        <v>44176</v>
      </c>
      <c r="C624" s="454">
        <v>393.85300000000001</v>
      </c>
      <c r="D624" s="52">
        <v>1988.7999999999988</v>
      </c>
      <c r="E624" s="52">
        <v>9789.2289999999994</v>
      </c>
      <c r="F624" s="179">
        <f t="shared" si="34"/>
        <v>5.0495997237547989</v>
      </c>
      <c r="G624" s="179">
        <f t="shared" si="35"/>
        <v>24.855032207447955</v>
      </c>
      <c r="H624" s="179">
        <f t="shared" si="33"/>
        <v>29.904631931202754</v>
      </c>
    </row>
    <row r="625" spans="1:10" x14ac:dyDescent="0.2">
      <c r="B625" s="157">
        <v>44179</v>
      </c>
      <c r="C625" s="454">
        <v>393.47399999999999</v>
      </c>
      <c r="D625">
        <v>2290.0000000000014</v>
      </c>
      <c r="E625" s="52">
        <v>8583.7929999999997</v>
      </c>
      <c r="F625" s="179">
        <f t="shared" si="34"/>
        <v>5.8199525254527655</v>
      </c>
      <c r="G625" s="179">
        <f t="shared" si="35"/>
        <v>21.815400763455781</v>
      </c>
      <c r="H625" s="179">
        <f t="shared" si="33"/>
        <v>27.635353288908547</v>
      </c>
    </row>
    <row r="626" spans="1:10" x14ac:dyDescent="0.2">
      <c r="B626" s="157">
        <v>44180</v>
      </c>
      <c r="C626" s="454">
        <v>347.536</v>
      </c>
      <c r="D626" s="52">
        <v>1570.7999999999986</v>
      </c>
      <c r="E626" s="52">
        <v>8454.3209999999999</v>
      </c>
      <c r="F626" s="179">
        <f t="shared" si="34"/>
        <v>4.5198195294875889</v>
      </c>
      <c r="G626" s="179">
        <f t="shared" si="35"/>
        <v>24.326461143593757</v>
      </c>
      <c r="H626" s="179">
        <f t="shared" si="33"/>
        <v>28.846280673081345</v>
      </c>
    </row>
    <row r="627" spans="1:10" x14ac:dyDescent="0.2">
      <c r="B627" s="157">
        <v>44181</v>
      </c>
      <c r="C627" s="454">
        <v>354.36399999999998</v>
      </c>
      <c r="D627" s="52">
        <v>3376.8999999999996</v>
      </c>
      <c r="E627" s="52">
        <v>6130.3029999999999</v>
      </c>
      <c r="F627" s="179">
        <f t="shared" si="34"/>
        <v>9.529466875867751</v>
      </c>
      <c r="G627" s="179">
        <f t="shared" si="35"/>
        <v>17.29945197593435</v>
      </c>
      <c r="H627" s="179">
        <f t="shared" si="33"/>
        <v>26.828918851802101</v>
      </c>
    </row>
    <row r="628" spans="1:10" x14ac:dyDescent="0.2">
      <c r="B628" s="157">
        <v>44182</v>
      </c>
      <c r="C628" s="454">
        <v>354.36399999999998</v>
      </c>
      <c r="D628" s="52">
        <v>3376.8999999999996</v>
      </c>
      <c r="E628" s="52">
        <v>6130.3029999999999</v>
      </c>
      <c r="F628" s="179">
        <f t="shared" si="34"/>
        <v>9.529466875867751</v>
      </c>
      <c r="G628" s="179">
        <f t="shared" si="35"/>
        <v>17.29945197593435</v>
      </c>
      <c r="H628" s="179">
        <f t="shared" si="33"/>
        <v>26.828918851802101</v>
      </c>
    </row>
    <row r="629" spans="1:10" x14ac:dyDescent="0.2">
      <c r="B629" s="157">
        <v>44183</v>
      </c>
      <c r="C629" s="454">
        <v>381.73500000000001</v>
      </c>
      <c r="D629" s="52">
        <v>3188.6000000000013</v>
      </c>
      <c r="E629" s="52">
        <v>8611.8490000000002</v>
      </c>
      <c r="F629" s="179">
        <f t="shared" si="34"/>
        <v>8.352914980287375</v>
      </c>
      <c r="G629" s="179">
        <f t="shared" si="35"/>
        <v>22.55975742334342</v>
      </c>
      <c r="H629" s="179">
        <f t="shared" si="33"/>
        <v>30.912672403630793</v>
      </c>
    </row>
    <row r="630" spans="1:10" x14ac:dyDescent="0.2">
      <c r="B630" s="157">
        <v>44186</v>
      </c>
      <c r="C630" s="454">
        <v>410.55599999999998</v>
      </c>
      <c r="D630" s="52">
        <v>3364.2000000000007</v>
      </c>
      <c r="E630" s="52">
        <v>7860.2340000000004</v>
      </c>
      <c r="F630" s="179">
        <f t="shared" si="34"/>
        <v>8.1942536462748095</v>
      </c>
      <c r="G630" s="179">
        <f t="shared" si="35"/>
        <v>19.145339490836818</v>
      </c>
      <c r="H630" s="179">
        <f t="shared" si="33"/>
        <v>27.339593137111628</v>
      </c>
    </row>
    <row r="631" spans="1:10" ht="13.5" thickBot="1" x14ac:dyDescent="0.25">
      <c r="B631" s="157">
        <v>44187</v>
      </c>
      <c r="C631" s="454">
        <v>351.96600000000001</v>
      </c>
      <c r="D631" s="52">
        <v>3307.2999999999993</v>
      </c>
      <c r="E631" s="52">
        <v>5236.009</v>
      </c>
      <c r="F631" s="179">
        <f t="shared" si="34"/>
        <v>9.3966462669689665</v>
      </c>
      <c r="G631" s="179">
        <f t="shared" si="35"/>
        <v>14.876462499218674</v>
      </c>
      <c r="H631" s="179">
        <f t="shared" si="33"/>
        <v>24.27310876618764</v>
      </c>
    </row>
    <row r="632" spans="1:10" ht="13.5" thickTop="1" x14ac:dyDescent="0.2">
      <c r="A632" s="594"/>
      <c r="B632" s="593">
        <v>44200</v>
      </c>
      <c r="C632" s="604">
        <v>359.63400000000001</v>
      </c>
      <c r="D632" s="605">
        <v>3809.2000000000003</v>
      </c>
      <c r="E632" s="605">
        <v>3843.5790000000002</v>
      </c>
      <c r="F632" s="598">
        <f t="shared" si="34"/>
        <v>10.591879521958436</v>
      </c>
      <c r="G632" s="598">
        <f t="shared" si="35"/>
        <v>10.687473931830695</v>
      </c>
      <c r="H632" s="598">
        <f t="shared" si="33"/>
        <v>21.279353453789131</v>
      </c>
      <c r="I632" s="594"/>
      <c r="J632" s="594"/>
    </row>
    <row r="633" spans="1:10" x14ac:dyDescent="0.2">
      <c r="B633" s="157">
        <v>44201</v>
      </c>
      <c r="C633" s="454">
        <v>342.48500000000001</v>
      </c>
      <c r="D633" s="52">
        <v>3858.1</v>
      </c>
      <c r="E633" s="52">
        <v>6822.6970000000001</v>
      </c>
      <c r="F633" s="179">
        <f t="shared" si="34"/>
        <v>11.265018905937486</v>
      </c>
      <c r="G633" s="179">
        <f t="shared" si="35"/>
        <v>19.921155671051288</v>
      </c>
      <c r="H633" s="179">
        <f t="shared" si="33"/>
        <v>31.186174576988776</v>
      </c>
    </row>
    <row r="634" spans="1:10" x14ac:dyDescent="0.2">
      <c r="B634" s="157">
        <v>44202</v>
      </c>
      <c r="C634" s="454">
        <v>391.43099999999998</v>
      </c>
      <c r="D634" s="52">
        <v>3912.7999999999984</v>
      </c>
      <c r="E634" s="52">
        <v>7630.1760000000004</v>
      </c>
      <c r="F634" s="179">
        <f t="shared" si="34"/>
        <v>9.9961423597006842</v>
      </c>
      <c r="G634" s="179">
        <f t="shared" si="35"/>
        <v>19.493029422810153</v>
      </c>
      <c r="H634" s="179">
        <f t="shared" si="33"/>
        <v>29.489171782510837</v>
      </c>
    </row>
    <row r="635" spans="1:10" x14ac:dyDescent="0.2">
      <c r="B635" s="157">
        <v>44203</v>
      </c>
      <c r="C635" s="454">
        <v>332.65899999999999</v>
      </c>
      <c r="D635" s="52">
        <v>3103.2000000000003</v>
      </c>
      <c r="E635" s="52">
        <v>5985.6260000000002</v>
      </c>
      <c r="F635" s="179">
        <f t="shared" si="34"/>
        <v>9.3284714978401322</v>
      </c>
      <c r="G635" s="179">
        <f t="shared" si="35"/>
        <v>17.993278402207668</v>
      </c>
      <c r="H635" s="179">
        <f t="shared" si="33"/>
        <v>27.321749900047799</v>
      </c>
    </row>
    <row r="636" spans="1:10" x14ac:dyDescent="0.2">
      <c r="B636" s="157">
        <v>44204</v>
      </c>
      <c r="C636" s="454">
        <v>380.76400000000001</v>
      </c>
      <c r="D636" s="52">
        <v>3989.6000000000013</v>
      </c>
      <c r="E636" s="52">
        <v>6538.0389999999998</v>
      </c>
      <c r="F636" s="179">
        <f t="shared" si="34"/>
        <v>10.47788131230894</v>
      </c>
      <c r="G636" s="179">
        <f t="shared" si="35"/>
        <v>17.170843357040056</v>
      </c>
      <c r="H636" s="179">
        <f t="shared" si="33"/>
        <v>27.648724669348994</v>
      </c>
    </row>
    <row r="637" spans="1:10" x14ac:dyDescent="0.2">
      <c r="B637" s="157">
        <v>44207</v>
      </c>
      <c r="C637" s="454">
        <v>306.92500000000001</v>
      </c>
      <c r="D637">
        <v>3262</v>
      </c>
      <c r="E637" s="52">
        <v>3398.9520000000002</v>
      </c>
      <c r="F637" s="179">
        <f t="shared" si="34"/>
        <v>10.628003583937444</v>
      </c>
      <c r="G637" s="179">
        <f t="shared" si="35"/>
        <v>11.074210311965464</v>
      </c>
      <c r="H637" s="179">
        <f t="shared" si="33"/>
        <v>21.702213895902908</v>
      </c>
    </row>
    <row r="638" spans="1:10" x14ac:dyDescent="0.2">
      <c r="B638" s="157">
        <v>44208</v>
      </c>
      <c r="C638" s="454">
        <v>385.73099999999999</v>
      </c>
      <c r="D638">
        <v>3413.9999999999977</v>
      </c>
      <c r="E638" s="52">
        <v>8858.3150000000005</v>
      </c>
      <c r="F638" s="179">
        <f t="shared" si="34"/>
        <v>8.8507275795826565</v>
      </c>
      <c r="G638" s="179">
        <f t="shared" si="35"/>
        <v>22.965006701561453</v>
      </c>
      <c r="H638" s="179">
        <f t="shared" si="33"/>
        <v>31.81573428114411</v>
      </c>
    </row>
    <row r="639" spans="1:10" x14ac:dyDescent="0.2">
      <c r="B639" s="157">
        <v>44209</v>
      </c>
      <c r="C639" s="454">
        <v>402.23399999999998</v>
      </c>
      <c r="D639" s="52">
        <v>3439.7999999999988</v>
      </c>
      <c r="E639" s="52">
        <v>10006.73</v>
      </c>
      <c r="F639" s="179">
        <f t="shared" si="34"/>
        <v>8.5517385402526855</v>
      </c>
      <c r="G639" s="179">
        <f t="shared" si="35"/>
        <v>24.877882028868768</v>
      </c>
      <c r="H639" s="179">
        <f t="shared" si="33"/>
        <v>33.429620569121454</v>
      </c>
    </row>
    <row r="640" spans="1:10" x14ac:dyDescent="0.2">
      <c r="B640" s="157">
        <v>44210</v>
      </c>
      <c r="C640" s="454">
        <v>444.012</v>
      </c>
      <c r="D640" s="52">
        <v>4652.2999999999984</v>
      </c>
      <c r="E640" s="52">
        <v>7075.4840000000004</v>
      </c>
      <c r="F640" s="179">
        <f t="shared" si="34"/>
        <v>10.477869967478354</v>
      </c>
      <c r="G640" s="179">
        <f t="shared" si="35"/>
        <v>15.935344089799376</v>
      </c>
      <c r="H640" s="179">
        <f t="shared" si="33"/>
        <v>26.413214057277727</v>
      </c>
    </row>
    <row r="641" spans="2:8" x14ac:dyDescent="0.2">
      <c r="B641" s="157">
        <v>44211</v>
      </c>
      <c r="C641" s="454">
        <v>394.995</v>
      </c>
      <c r="D641" s="52">
        <v>4447.0999999999985</v>
      </c>
      <c r="E641" s="52">
        <v>9162.4380000000001</v>
      </c>
      <c r="F641" s="179">
        <f t="shared" si="34"/>
        <v>11.258623526880083</v>
      </c>
      <c r="G641" s="179">
        <f t="shared" si="35"/>
        <v>23.196339194167013</v>
      </c>
      <c r="H641" s="179">
        <f t="shared" si="33"/>
        <v>34.454962721047096</v>
      </c>
    </row>
    <row r="642" spans="2:8" x14ac:dyDescent="0.2">
      <c r="B642" s="157">
        <v>44214</v>
      </c>
      <c r="C642" s="454">
        <v>399.91</v>
      </c>
      <c r="D642">
        <v>6141.9999999999991</v>
      </c>
      <c r="E642" s="52">
        <v>3392.9949999999999</v>
      </c>
      <c r="F642" s="179">
        <f t="shared" si="34"/>
        <v>15.358455652521814</v>
      </c>
      <c r="G642" s="179">
        <f t="shared" si="35"/>
        <v>8.4843964892100718</v>
      </c>
      <c r="H642" s="179">
        <f t="shared" si="33"/>
        <v>23.842852141731885</v>
      </c>
    </row>
    <row r="643" spans="2:8" x14ac:dyDescent="0.2">
      <c r="B643" s="157">
        <v>44215</v>
      </c>
      <c r="C643" s="454">
        <v>392.55900000000003</v>
      </c>
      <c r="D643">
        <v>4022.0000000000005</v>
      </c>
      <c r="E643" s="52">
        <v>7950.05</v>
      </c>
      <c r="F643" s="179">
        <f t="shared" si="34"/>
        <v>10.24559365598547</v>
      </c>
      <c r="G643" s="179">
        <f t="shared" si="35"/>
        <v>20.251860229927221</v>
      </c>
      <c r="H643" s="179">
        <f t="shared" si="33"/>
        <v>30.497453885912691</v>
      </c>
    </row>
    <row r="644" spans="2:8" x14ac:dyDescent="0.2">
      <c r="B644" s="157">
        <v>44216</v>
      </c>
      <c r="C644" s="454">
        <v>385.35199999999998</v>
      </c>
      <c r="D644" s="52">
        <v>4035.6999999999985</v>
      </c>
      <c r="E644" s="52">
        <v>7820.8019999999997</v>
      </c>
      <c r="F644" s="179">
        <f t="shared" si="34"/>
        <v>10.47276256513525</v>
      </c>
      <c r="G644" s="179">
        <f t="shared" si="35"/>
        <v>20.295215802694681</v>
      </c>
      <c r="H644" s="179">
        <f t="shared" si="33"/>
        <v>30.767978367829933</v>
      </c>
    </row>
    <row r="645" spans="2:8" x14ac:dyDescent="0.2">
      <c r="B645" s="157">
        <v>44217</v>
      </c>
      <c r="C645" s="454">
        <v>442.63900000000001</v>
      </c>
      <c r="D645" s="52">
        <v>4383.8999999999987</v>
      </c>
      <c r="E645" s="52">
        <v>7895.1859999999997</v>
      </c>
      <c r="F645" s="179">
        <f t="shared" si="34"/>
        <v>9.9040075546890325</v>
      </c>
      <c r="G645" s="179">
        <f t="shared" si="35"/>
        <v>17.836625331251877</v>
      </c>
      <c r="H645" s="179">
        <f t="shared" si="33"/>
        <v>27.740632885940911</v>
      </c>
    </row>
    <row r="646" spans="2:8" x14ac:dyDescent="0.2">
      <c r="B646" s="157">
        <v>44218</v>
      </c>
      <c r="C646" s="454">
        <v>401.16300000000001</v>
      </c>
      <c r="D646" s="52">
        <v>3404.5</v>
      </c>
      <c r="E646" s="52">
        <v>9711.0339999999997</v>
      </c>
      <c r="F646" s="179">
        <f t="shared" si="34"/>
        <v>8.4865752823665197</v>
      </c>
      <c r="G646" s="179">
        <f t="shared" si="35"/>
        <v>24.207202558560983</v>
      </c>
      <c r="H646" s="179">
        <f t="shared" si="33"/>
        <v>32.693777840927503</v>
      </c>
    </row>
    <row r="647" spans="2:8" x14ac:dyDescent="0.2">
      <c r="B647" s="157">
        <v>44221</v>
      </c>
      <c r="C647" s="454">
        <v>414.02699999999999</v>
      </c>
      <c r="D647" s="52">
        <v>3693.5999999999985</v>
      </c>
      <c r="E647" s="52">
        <v>6408.3609999999999</v>
      </c>
      <c r="F647" s="179">
        <f t="shared" si="34"/>
        <v>8.9211573158272248</v>
      </c>
      <c r="G647" s="179">
        <f t="shared" si="35"/>
        <v>15.478123407410628</v>
      </c>
      <c r="H647" s="179">
        <f t="shared" si="33"/>
        <v>24.399280723237851</v>
      </c>
    </row>
    <row r="648" spans="2:8" x14ac:dyDescent="0.2">
      <c r="B648" s="157">
        <v>44222</v>
      </c>
      <c r="C648" s="454">
        <v>362.06900000000002</v>
      </c>
      <c r="D648" s="52">
        <v>3519.1000000000013</v>
      </c>
      <c r="E648" s="52">
        <v>5201.2979999999998</v>
      </c>
      <c r="F648" s="179">
        <f t="shared" ref="F648:F711" si="36">D648/C648</f>
        <v>9.7194181219601816</v>
      </c>
      <c r="G648" s="179">
        <f t="shared" ref="G648:G711" si="37">E648/C648</f>
        <v>14.365488346143966</v>
      </c>
      <c r="H648" s="179">
        <f t="shared" si="33"/>
        <v>24.084906468104148</v>
      </c>
    </row>
    <row r="649" spans="2:8" x14ac:dyDescent="0.2">
      <c r="B649" s="157">
        <v>44223</v>
      </c>
      <c r="C649" s="454">
        <v>381.34</v>
      </c>
      <c r="D649" s="52">
        <v>3479.9</v>
      </c>
      <c r="E649" s="52">
        <v>8032.3459999999995</v>
      </c>
      <c r="F649" s="179">
        <f t="shared" si="36"/>
        <v>9.1254523522316049</v>
      </c>
      <c r="G649" s="179">
        <f t="shared" si="37"/>
        <v>21.063476163004143</v>
      </c>
      <c r="H649" s="179">
        <f t="shared" si="33"/>
        <v>30.188928515235748</v>
      </c>
    </row>
    <row r="650" spans="2:8" x14ac:dyDescent="0.2">
      <c r="B650" s="157">
        <v>44224</v>
      </c>
      <c r="C650" s="454">
        <v>366.74</v>
      </c>
      <c r="D650" s="52">
        <v>2010.8999999999999</v>
      </c>
      <c r="E650" s="52">
        <v>10085.790000000001</v>
      </c>
      <c r="F650" s="179">
        <f t="shared" si="36"/>
        <v>5.4831760920543156</v>
      </c>
      <c r="G650" s="179">
        <f t="shared" si="37"/>
        <v>27.501199760047992</v>
      </c>
      <c r="H650" s="179">
        <f t="shared" si="33"/>
        <v>32.98437585210231</v>
      </c>
    </row>
    <row r="651" spans="2:8" x14ac:dyDescent="0.2">
      <c r="B651" s="157">
        <v>44225</v>
      </c>
      <c r="C651" s="454">
        <v>387.33699999999999</v>
      </c>
      <c r="D651" s="52">
        <v>2673.1000000000008</v>
      </c>
      <c r="E651" s="52">
        <v>8532.0049999999992</v>
      </c>
      <c r="F651" s="179">
        <f t="shared" si="36"/>
        <v>6.90122554777881</v>
      </c>
      <c r="G651" s="179">
        <f t="shared" si="37"/>
        <v>22.027343114652098</v>
      </c>
      <c r="H651" s="179">
        <f t="shared" si="33"/>
        <v>28.928568662430909</v>
      </c>
    </row>
    <row r="652" spans="2:8" x14ac:dyDescent="0.2">
      <c r="B652" s="157">
        <v>44228</v>
      </c>
      <c r="C652" s="454">
        <v>384.255</v>
      </c>
      <c r="D652" s="52">
        <v>3202.6999999999985</v>
      </c>
      <c r="E652" s="52">
        <v>5919.4160000000002</v>
      </c>
      <c r="F652" s="179">
        <f t="shared" si="36"/>
        <v>8.3348297354621241</v>
      </c>
      <c r="G652" s="179">
        <f t="shared" si="37"/>
        <v>15.404916006297901</v>
      </c>
      <c r="H652" s="179">
        <f t="shared" si="33"/>
        <v>23.739745741760025</v>
      </c>
    </row>
    <row r="653" spans="2:8" x14ac:dyDescent="0.2">
      <c r="B653" s="157">
        <v>44229</v>
      </c>
      <c r="C653" s="454">
        <v>430.25799999999998</v>
      </c>
      <c r="D653" s="52">
        <v>3654.400000000001</v>
      </c>
      <c r="E653" s="52">
        <v>8809.3029999999999</v>
      </c>
      <c r="F653" s="179">
        <f t="shared" si="36"/>
        <v>8.4935085460351729</v>
      </c>
      <c r="G653" s="179">
        <f t="shared" si="37"/>
        <v>20.474466482900958</v>
      </c>
      <c r="H653" s="179">
        <f t="shared" si="33"/>
        <v>28.967975028936131</v>
      </c>
    </row>
    <row r="654" spans="2:8" x14ac:dyDescent="0.2">
      <c r="B654" s="157">
        <v>44230</v>
      </c>
      <c r="C654" s="454">
        <v>425.45100000000002</v>
      </c>
      <c r="D654" s="52">
        <v>4216.4000000000024</v>
      </c>
      <c r="E654" s="52">
        <v>7486.7349999999997</v>
      </c>
      <c r="F654" s="179">
        <f t="shared" si="36"/>
        <v>9.9104244672124455</v>
      </c>
      <c r="G654" s="179">
        <f t="shared" si="37"/>
        <v>17.597173352512979</v>
      </c>
      <c r="H654" s="179">
        <f t="shared" ref="H654:H720" si="38">SUM(F654:G654)</f>
        <v>27.507597819725426</v>
      </c>
    </row>
    <row r="655" spans="2:8" x14ac:dyDescent="0.2">
      <c r="B655" s="157">
        <v>44231</v>
      </c>
      <c r="C655" s="454">
        <v>400.58100000000002</v>
      </c>
      <c r="D655" s="52">
        <v>3245.7999999999997</v>
      </c>
      <c r="E655" s="52">
        <v>9195.6610000000001</v>
      </c>
      <c r="F655" s="179">
        <f t="shared" si="36"/>
        <v>8.1027307835369111</v>
      </c>
      <c r="G655" s="179">
        <f t="shared" si="37"/>
        <v>22.955809187155655</v>
      </c>
      <c r="H655" s="179">
        <f t="shared" si="38"/>
        <v>31.058539970692564</v>
      </c>
    </row>
    <row r="656" spans="2:8" x14ac:dyDescent="0.2">
      <c r="B656" s="157">
        <v>44232</v>
      </c>
      <c r="C656" s="454">
        <v>342.48500000000001</v>
      </c>
      <c r="D656" s="52">
        <v>3858.1</v>
      </c>
      <c r="E656" s="52">
        <v>8055.7910000000002</v>
      </c>
      <c r="F656" s="179">
        <f t="shared" si="36"/>
        <v>11.265018905937486</v>
      </c>
      <c r="G656" s="179">
        <f t="shared" si="37"/>
        <v>23.521587806765261</v>
      </c>
      <c r="H656" s="179">
        <f t="shared" si="38"/>
        <v>34.786606712702749</v>
      </c>
    </row>
    <row r="657" spans="2:8" x14ac:dyDescent="0.2">
      <c r="B657" s="396">
        <v>44235</v>
      </c>
      <c r="C657" s="454">
        <v>388.55916666666661</v>
      </c>
      <c r="D657" s="397">
        <v>2392.3694444444436</v>
      </c>
      <c r="E657" s="52">
        <v>10219.299999999999</v>
      </c>
      <c r="F657" s="179">
        <f t="shared" si="36"/>
        <v>6.1570274225361059</v>
      </c>
      <c r="G657" s="179">
        <f t="shared" si="37"/>
        <v>26.300499065993812</v>
      </c>
      <c r="H657" s="179">
        <f t="shared" si="38"/>
        <v>32.457526488529915</v>
      </c>
    </row>
    <row r="658" spans="2:8" x14ac:dyDescent="0.2">
      <c r="B658" s="157">
        <v>44236</v>
      </c>
      <c r="C658" s="454">
        <v>417.90800000000002</v>
      </c>
      <c r="D658" s="52">
        <v>3171.8000000000006</v>
      </c>
      <c r="E658" s="52">
        <v>7115.58</v>
      </c>
      <c r="F658" s="179">
        <f t="shared" si="36"/>
        <v>7.5897087397226199</v>
      </c>
      <c r="G658" s="179">
        <f t="shared" si="37"/>
        <v>17.026666156187485</v>
      </c>
      <c r="H658" s="179">
        <f t="shared" si="38"/>
        <v>24.616374895910106</v>
      </c>
    </row>
    <row r="659" spans="2:8" x14ac:dyDescent="0.2">
      <c r="B659" s="157">
        <v>44237</v>
      </c>
      <c r="C659" s="454">
        <v>277.137</v>
      </c>
      <c r="D659" s="52">
        <v>2312.2000000000007</v>
      </c>
      <c r="E659" s="52">
        <v>5550.2179999999998</v>
      </c>
      <c r="F659" s="179">
        <f t="shared" si="36"/>
        <v>8.3431660153642451</v>
      </c>
      <c r="G659" s="179">
        <f t="shared" si="37"/>
        <v>20.026983044487022</v>
      </c>
      <c r="H659" s="179">
        <f t="shared" si="38"/>
        <v>28.370149059851265</v>
      </c>
    </row>
    <row r="660" spans="2:8" x14ac:dyDescent="0.2">
      <c r="B660" s="157">
        <v>44238</v>
      </c>
      <c r="C660" s="454">
        <v>378.44099999999997</v>
      </c>
      <c r="D660" s="52">
        <v>2518.6999999999989</v>
      </c>
      <c r="E660" s="52">
        <v>9428.9719999999998</v>
      </c>
      <c r="F660" s="179">
        <f t="shared" si="36"/>
        <v>6.6554628066197878</v>
      </c>
      <c r="G660" s="179">
        <f t="shared" si="37"/>
        <v>24.915302517433364</v>
      </c>
      <c r="H660" s="179">
        <f t="shared" si="38"/>
        <v>31.570765324053152</v>
      </c>
    </row>
    <row r="661" spans="2:8" x14ac:dyDescent="0.2">
      <c r="B661" s="157">
        <v>44239</v>
      </c>
      <c r="C661" s="454">
        <v>403.68900000000002</v>
      </c>
      <c r="D661" s="52">
        <v>3050.2</v>
      </c>
      <c r="E661" s="52">
        <v>8878.1460000000006</v>
      </c>
      <c r="F661" s="179">
        <f t="shared" si="36"/>
        <v>7.5558164824902327</v>
      </c>
      <c r="G661" s="179">
        <f t="shared" si="37"/>
        <v>21.992538810817237</v>
      </c>
      <c r="H661" s="179">
        <f t="shared" si="38"/>
        <v>29.54835529330747</v>
      </c>
    </row>
    <row r="662" spans="2:8" x14ac:dyDescent="0.2">
      <c r="B662" s="157">
        <v>44242</v>
      </c>
      <c r="C662" s="454">
        <v>463.637</v>
      </c>
      <c r="D662" s="52">
        <v>3117.5999999999981</v>
      </c>
      <c r="E662" s="52">
        <v>10854.13</v>
      </c>
      <c r="F662" s="179">
        <f t="shared" si="36"/>
        <v>6.7242260647877501</v>
      </c>
      <c r="G662" s="179">
        <f t="shared" si="37"/>
        <v>23.410836494930301</v>
      </c>
      <c r="H662" s="179">
        <f t="shared" si="38"/>
        <v>30.135062559718051</v>
      </c>
    </row>
    <row r="663" spans="2:8" x14ac:dyDescent="0.2">
      <c r="B663" s="157">
        <v>44243</v>
      </c>
      <c r="C663" s="454">
        <v>494.06200000000001</v>
      </c>
      <c r="D663" s="52">
        <v>3298.4</v>
      </c>
      <c r="E663" s="52">
        <v>11047.57</v>
      </c>
      <c r="F663" s="179">
        <f t="shared" si="36"/>
        <v>6.6760851876889946</v>
      </c>
      <c r="G663" s="179">
        <f t="shared" si="37"/>
        <v>22.360695621197337</v>
      </c>
      <c r="H663" s="179">
        <f t="shared" si="38"/>
        <v>29.036780808886331</v>
      </c>
    </row>
    <row r="664" spans="2:8" x14ac:dyDescent="0.2">
      <c r="B664" s="157">
        <v>44244</v>
      </c>
      <c r="C664" s="454">
        <v>492.28899999999999</v>
      </c>
      <c r="D664" s="52">
        <v>3442.7999999999984</v>
      </c>
      <c r="E664" s="52">
        <v>12339.13</v>
      </c>
      <c r="F664" s="179">
        <f t="shared" si="36"/>
        <v>6.993453032669831</v>
      </c>
      <c r="G664" s="179">
        <f t="shared" si="37"/>
        <v>25.064809491985397</v>
      </c>
      <c r="H664" s="179">
        <f t="shared" si="38"/>
        <v>32.058262524655227</v>
      </c>
    </row>
    <row r="665" spans="2:8" x14ac:dyDescent="0.2">
      <c r="B665" s="157">
        <v>44245</v>
      </c>
      <c r="C665" s="454">
        <v>476.4</v>
      </c>
      <c r="D665" s="52">
        <v>4042.2999999999997</v>
      </c>
      <c r="E665" s="52">
        <v>10924.28</v>
      </c>
      <c r="F665" s="179">
        <f t="shared" si="36"/>
        <v>8.4850965575146926</v>
      </c>
      <c r="G665" s="179">
        <f t="shared" si="37"/>
        <v>22.930898404701935</v>
      </c>
      <c r="H665" s="179">
        <f t="shared" si="38"/>
        <v>31.415994962216629</v>
      </c>
    </row>
    <row r="666" spans="2:8" x14ac:dyDescent="0.2">
      <c r="B666" s="157">
        <v>44246</v>
      </c>
      <c r="C666" s="454">
        <v>454.185</v>
      </c>
      <c r="D666" s="52">
        <v>2723.6999999999994</v>
      </c>
      <c r="E666" s="52">
        <v>12614.86</v>
      </c>
      <c r="F666" s="179">
        <f t="shared" si="36"/>
        <v>5.9968955381617608</v>
      </c>
      <c r="G666" s="179">
        <f t="shared" si="37"/>
        <v>27.774717350859234</v>
      </c>
      <c r="H666" s="179">
        <f t="shared" si="38"/>
        <v>33.771612889020993</v>
      </c>
    </row>
    <row r="667" spans="2:8" x14ac:dyDescent="0.2">
      <c r="B667" s="157">
        <v>44249</v>
      </c>
      <c r="C667" s="454">
        <v>454.40699999999998</v>
      </c>
      <c r="D667" s="52">
        <v>3621.7999999999975</v>
      </c>
      <c r="E667" s="52">
        <v>8615.4330000000009</v>
      </c>
      <c r="F667" s="179">
        <f t="shared" si="36"/>
        <v>7.9703877801178189</v>
      </c>
      <c r="G667" s="179">
        <f t="shared" si="37"/>
        <v>18.959727733067496</v>
      </c>
      <c r="H667" s="179">
        <f t="shared" si="38"/>
        <v>26.930115513185314</v>
      </c>
    </row>
    <row r="668" spans="2:8" x14ac:dyDescent="0.2">
      <c r="B668" s="157">
        <v>44250</v>
      </c>
      <c r="C668" s="454">
        <v>504.46199999999999</v>
      </c>
      <c r="D668" s="52">
        <v>3950.5000000000023</v>
      </c>
      <c r="E668" s="52">
        <v>12176.62</v>
      </c>
      <c r="F668" s="179">
        <f t="shared" si="36"/>
        <v>7.8311151285924456</v>
      </c>
      <c r="G668" s="179">
        <f t="shared" si="37"/>
        <v>24.137833969654803</v>
      </c>
      <c r="H668" s="179">
        <f t="shared" si="38"/>
        <v>31.968949098247251</v>
      </c>
    </row>
    <row r="669" spans="2:8" x14ac:dyDescent="0.2">
      <c r="B669" s="157">
        <v>44251</v>
      </c>
      <c r="C669" s="454">
        <v>492.11099999999999</v>
      </c>
      <c r="D669" s="52">
        <v>4157.7</v>
      </c>
      <c r="E669" s="52">
        <v>12153.59</v>
      </c>
      <c r="F669" s="179">
        <f t="shared" si="36"/>
        <v>8.4487036461286174</v>
      </c>
      <c r="G669" s="179">
        <f t="shared" si="37"/>
        <v>24.696846849592877</v>
      </c>
      <c r="H669" s="179">
        <f t="shared" si="38"/>
        <v>33.145550495721494</v>
      </c>
    </row>
    <row r="670" spans="2:8" x14ac:dyDescent="0.2">
      <c r="B670" s="157">
        <v>44252</v>
      </c>
      <c r="C670" s="454">
        <v>439.38499999999999</v>
      </c>
      <c r="D670" s="52">
        <v>4400.8000000000011</v>
      </c>
      <c r="E670" s="52">
        <v>8249.7469999999994</v>
      </c>
      <c r="F670" s="179">
        <f t="shared" si="36"/>
        <v>10.015817563184909</v>
      </c>
      <c r="G670" s="179">
        <f t="shared" si="37"/>
        <v>18.775668263595708</v>
      </c>
      <c r="H670" s="179">
        <f t="shared" si="38"/>
        <v>28.791485826780615</v>
      </c>
    </row>
    <row r="671" spans="2:8" x14ac:dyDescent="0.2">
      <c r="B671" s="157">
        <v>44253</v>
      </c>
      <c r="C671" s="454">
        <v>421.61500000000001</v>
      </c>
      <c r="D671" s="52">
        <v>4271.2</v>
      </c>
      <c r="E671" s="52">
        <v>8121.3</v>
      </c>
      <c r="F671" s="179">
        <f t="shared" si="36"/>
        <v>10.13056935830082</v>
      </c>
      <c r="G671" s="179">
        <f t="shared" si="37"/>
        <v>19.262360210144326</v>
      </c>
      <c r="H671" s="179">
        <f t="shared" si="38"/>
        <v>29.392929568445147</v>
      </c>
    </row>
    <row r="672" spans="2:8" x14ac:dyDescent="0.2">
      <c r="B672" s="157">
        <v>44256</v>
      </c>
      <c r="C672" s="454">
        <v>434.17599999999999</v>
      </c>
      <c r="D672" s="52">
        <v>3733.2</v>
      </c>
      <c r="E672" s="52">
        <v>9635.2630000000008</v>
      </c>
      <c r="F672" s="179">
        <f t="shared" si="36"/>
        <v>8.5983564268867916</v>
      </c>
      <c r="G672" s="179">
        <f t="shared" si="37"/>
        <v>22.192067272258257</v>
      </c>
      <c r="H672" s="179">
        <f t="shared" si="38"/>
        <v>30.790423699145048</v>
      </c>
    </row>
    <row r="673" spans="2:8" x14ac:dyDescent="0.2">
      <c r="B673" s="157">
        <v>44257</v>
      </c>
      <c r="C673" s="454">
        <v>463.19099999999997</v>
      </c>
      <c r="D673" s="52">
        <v>4309.4999999999982</v>
      </c>
      <c r="E673" s="52">
        <v>11125.57</v>
      </c>
      <c r="F673" s="179">
        <f t="shared" si="36"/>
        <v>9.3039372526668238</v>
      </c>
      <c r="G673" s="179">
        <f t="shared" si="37"/>
        <v>24.019400204235403</v>
      </c>
      <c r="H673" s="179">
        <f t="shared" si="38"/>
        <v>33.323337456902223</v>
      </c>
    </row>
    <row r="674" spans="2:8" x14ac:dyDescent="0.2">
      <c r="B674" s="157">
        <v>44258</v>
      </c>
      <c r="C674" s="454">
        <v>469.00099999999998</v>
      </c>
      <c r="D674">
        <v>4892</v>
      </c>
      <c r="E674" s="52">
        <v>10532.17</v>
      </c>
      <c r="F674" s="179">
        <f t="shared" si="36"/>
        <v>10.43068138447466</v>
      </c>
      <c r="G674" s="179">
        <f t="shared" si="37"/>
        <v>22.456604570139511</v>
      </c>
      <c r="H674" s="179">
        <f t="shared" si="38"/>
        <v>32.887285954614171</v>
      </c>
    </row>
    <row r="675" spans="2:8" x14ac:dyDescent="0.2">
      <c r="B675" s="157">
        <v>44259</v>
      </c>
      <c r="C675" s="454">
        <v>486.08199999999999</v>
      </c>
      <c r="D675" s="52">
        <v>5021.3999999999996</v>
      </c>
      <c r="E675" s="52">
        <v>7851.1819999999998</v>
      </c>
      <c r="F675" s="179">
        <f t="shared" si="36"/>
        <v>10.330355783592069</v>
      </c>
      <c r="G675" s="179">
        <f t="shared" si="37"/>
        <v>16.151970243703737</v>
      </c>
      <c r="H675" s="179">
        <f t="shared" si="38"/>
        <v>26.482326027295805</v>
      </c>
    </row>
    <row r="676" spans="2:8" x14ac:dyDescent="0.2">
      <c r="B676" s="157">
        <v>44260</v>
      </c>
      <c r="C676" s="454">
        <v>496.673</v>
      </c>
      <c r="D676" s="52">
        <v>4909.5999999999976</v>
      </c>
      <c r="E676" s="52">
        <v>9722.6329999999998</v>
      </c>
      <c r="F676" s="179">
        <f t="shared" si="36"/>
        <v>9.8849746211289879</v>
      </c>
      <c r="G676" s="179">
        <f t="shared" si="37"/>
        <v>19.57552152019538</v>
      </c>
      <c r="H676" s="179">
        <f t="shared" si="38"/>
        <v>29.46049614132437</v>
      </c>
    </row>
    <row r="677" spans="2:8" x14ac:dyDescent="0.2">
      <c r="B677" s="157">
        <v>44263</v>
      </c>
      <c r="C677" s="454">
        <v>460.58300000000003</v>
      </c>
      <c r="D677" s="52">
        <v>4544.8</v>
      </c>
      <c r="E677" s="52">
        <v>9444.848</v>
      </c>
      <c r="F677" s="179">
        <f t="shared" si="36"/>
        <v>9.8674940238784323</v>
      </c>
      <c r="G677" s="179">
        <f t="shared" si="37"/>
        <v>20.506288768799543</v>
      </c>
      <c r="H677" s="179">
        <f t="shared" si="38"/>
        <v>30.373782792677975</v>
      </c>
    </row>
    <row r="678" spans="2:8" x14ac:dyDescent="0.2">
      <c r="B678" s="157">
        <v>44264</v>
      </c>
      <c r="C678" s="454">
        <v>419.57600000000002</v>
      </c>
      <c r="D678">
        <v>5372.0000000000009</v>
      </c>
      <c r="E678" s="52">
        <v>6550.4030000000002</v>
      </c>
      <c r="F678" s="179">
        <f t="shared" si="36"/>
        <v>12.803401529162775</v>
      </c>
      <c r="G678" s="179">
        <f t="shared" si="37"/>
        <v>15.611958262627033</v>
      </c>
      <c r="H678" s="179">
        <f t="shared" si="38"/>
        <v>28.415359791789808</v>
      </c>
    </row>
    <row r="679" spans="2:8" x14ac:dyDescent="0.2">
      <c r="B679" s="157">
        <v>44265</v>
      </c>
      <c r="C679" s="454">
        <v>457.30200000000002</v>
      </c>
      <c r="D679" s="52">
        <v>5703.4</v>
      </c>
      <c r="E679" s="52">
        <v>9588.0339999999997</v>
      </c>
      <c r="F679" s="179">
        <f t="shared" si="36"/>
        <v>12.471845738702212</v>
      </c>
      <c r="G679" s="179">
        <f t="shared" si="37"/>
        <v>20.966525403343958</v>
      </c>
      <c r="H679" s="179">
        <f t="shared" si="38"/>
        <v>33.438371142046172</v>
      </c>
    </row>
    <row r="680" spans="2:8" x14ac:dyDescent="0.2">
      <c r="B680" s="157">
        <v>44266</v>
      </c>
      <c r="C680" s="454">
        <v>483.74</v>
      </c>
      <c r="D680" s="52">
        <v>6229.7999999999993</v>
      </c>
      <c r="E680" s="52">
        <v>7886.9390000000003</v>
      </c>
      <c r="F680" s="179">
        <f t="shared" si="36"/>
        <v>12.878405755157727</v>
      </c>
      <c r="G680" s="179">
        <f t="shared" si="37"/>
        <v>16.304086906189276</v>
      </c>
      <c r="H680" s="179">
        <f t="shared" si="38"/>
        <v>29.182492661347005</v>
      </c>
    </row>
    <row r="681" spans="2:8" x14ac:dyDescent="0.2">
      <c r="B681" s="157">
        <v>44267</v>
      </c>
      <c r="C681" s="454">
        <v>315.91800000000001</v>
      </c>
      <c r="D681">
        <v>3936.9999999999995</v>
      </c>
      <c r="E681" s="52">
        <v>6827.4579999999996</v>
      </c>
      <c r="F681" s="179">
        <f t="shared" si="36"/>
        <v>12.462094594166839</v>
      </c>
      <c r="G681" s="179">
        <f t="shared" si="37"/>
        <v>21.611487791135673</v>
      </c>
      <c r="H681" s="179">
        <f t="shared" si="38"/>
        <v>34.073582385302515</v>
      </c>
    </row>
    <row r="682" spans="2:8" x14ac:dyDescent="0.2">
      <c r="B682" s="157">
        <v>44270</v>
      </c>
      <c r="C682" s="454">
        <v>392.92500000000001</v>
      </c>
      <c r="D682" s="52">
        <v>4874.3999999999978</v>
      </c>
      <c r="E682" s="52">
        <v>4263.5280000000002</v>
      </c>
      <c r="F682" s="179">
        <f t="shared" si="36"/>
        <v>12.405420881847675</v>
      </c>
      <c r="G682" s="179">
        <f t="shared" si="37"/>
        <v>10.850742508112235</v>
      </c>
      <c r="H682" s="179">
        <f t="shared" si="38"/>
        <v>23.256163389959909</v>
      </c>
    </row>
    <row r="683" spans="2:8" x14ac:dyDescent="0.2">
      <c r="B683" s="157">
        <v>44271</v>
      </c>
      <c r="C683" s="454">
        <v>466.18400000000003</v>
      </c>
      <c r="D683" s="52">
        <v>5001.0999999999995</v>
      </c>
      <c r="E683" s="52">
        <v>8989.1790000000001</v>
      </c>
      <c r="F683" s="179">
        <f t="shared" si="36"/>
        <v>10.727738403720418</v>
      </c>
      <c r="G683" s="179">
        <f t="shared" si="37"/>
        <v>19.282470011840818</v>
      </c>
      <c r="H683" s="179">
        <f t="shared" si="38"/>
        <v>30.010208415561237</v>
      </c>
    </row>
    <row r="684" spans="2:8" x14ac:dyDescent="0.2">
      <c r="B684" s="157">
        <v>44272</v>
      </c>
      <c r="C684" s="454">
        <v>400.90199999999999</v>
      </c>
      <c r="D684" s="52">
        <v>2472.5000000000009</v>
      </c>
      <c r="E684" s="52">
        <v>10696.86</v>
      </c>
      <c r="F684" s="179">
        <f t="shared" si="36"/>
        <v>6.1673426423415227</v>
      </c>
      <c r="G684" s="179">
        <f t="shared" si="37"/>
        <v>26.681982130296184</v>
      </c>
      <c r="H684" s="179">
        <f t="shared" si="38"/>
        <v>32.849324772637708</v>
      </c>
    </row>
    <row r="685" spans="2:8" x14ac:dyDescent="0.2">
      <c r="B685" s="157">
        <v>44273</v>
      </c>
      <c r="C685" s="454">
        <v>447.74299999999999</v>
      </c>
      <c r="D685" s="52">
        <v>2315.8000000000006</v>
      </c>
      <c r="E685" s="52">
        <v>14294.82</v>
      </c>
      <c r="F685" s="179">
        <f t="shared" si="36"/>
        <v>5.1721634955767053</v>
      </c>
      <c r="G685" s="179">
        <f t="shared" si="37"/>
        <v>31.926395275861374</v>
      </c>
      <c r="H685" s="179">
        <f t="shared" si="38"/>
        <v>37.098558771438078</v>
      </c>
    </row>
    <row r="686" spans="2:8" x14ac:dyDescent="0.2">
      <c r="B686" s="157">
        <v>44274</v>
      </c>
      <c r="C686" s="454">
        <v>451.49099999999999</v>
      </c>
      <c r="D686" s="52">
        <v>2792.0999999999995</v>
      </c>
      <c r="E686" s="52">
        <v>11801.18</v>
      </c>
      <c r="F686" s="179">
        <f t="shared" si="36"/>
        <v>6.1841764287660208</v>
      </c>
      <c r="G686" s="179">
        <f t="shared" si="37"/>
        <v>26.138239743427889</v>
      </c>
      <c r="H686" s="179">
        <f t="shared" si="38"/>
        <v>32.322416172193911</v>
      </c>
    </row>
    <row r="687" spans="2:8" x14ac:dyDescent="0.2">
      <c r="B687" s="157">
        <v>44277</v>
      </c>
      <c r="C687" s="454">
        <v>457.36799999999999</v>
      </c>
      <c r="D687" s="52">
        <v>3713.6000000000031</v>
      </c>
      <c r="E687" s="52">
        <v>9318.1839999999993</v>
      </c>
      <c r="F687" s="179">
        <f t="shared" si="36"/>
        <v>8.1195011456857564</v>
      </c>
      <c r="G687" s="179">
        <f t="shared" si="37"/>
        <v>20.373493554424446</v>
      </c>
      <c r="H687" s="179">
        <f t="shared" si="38"/>
        <v>28.492994700110202</v>
      </c>
    </row>
    <row r="688" spans="2:8" x14ac:dyDescent="0.2">
      <c r="B688" s="157">
        <v>44278</v>
      </c>
      <c r="C688" s="454">
        <v>361.20299999999997</v>
      </c>
      <c r="D688" s="52">
        <v>2683.4</v>
      </c>
      <c r="E688" s="52">
        <v>8659.0239999999994</v>
      </c>
      <c r="F688" s="179">
        <f t="shared" si="36"/>
        <v>7.4290634352427869</v>
      </c>
      <c r="G688" s="179">
        <f t="shared" si="37"/>
        <v>23.97273555313771</v>
      </c>
      <c r="H688" s="179">
        <f t="shared" si="38"/>
        <v>31.401798988380499</v>
      </c>
    </row>
    <row r="689" spans="2:8" x14ac:dyDescent="0.2">
      <c r="B689" s="157">
        <v>44279</v>
      </c>
      <c r="C689" s="454">
        <v>432.94299999999998</v>
      </c>
      <c r="D689" s="52">
        <v>3436.8999999999996</v>
      </c>
      <c r="E689" s="52">
        <v>11008.11</v>
      </c>
      <c r="F689" s="179">
        <f t="shared" si="36"/>
        <v>7.9384584113844081</v>
      </c>
      <c r="G689" s="179">
        <f t="shared" si="37"/>
        <v>25.426233938416839</v>
      </c>
      <c r="H689" s="179">
        <f t="shared" si="38"/>
        <v>33.364692349801246</v>
      </c>
    </row>
    <row r="690" spans="2:8" x14ac:dyDescent="0.2">
      <c r="B690" s="157">
        <v>44280</v>
      </c>
      <c r="C690" s="454">
        <v>497.49400000000003</v>
      </c>
      <c r="D690" s="52">
        <v>3453.199999999998</v>
      </c>
      <c r="E690" s="52">
        <v>11338.92</v>
      </c>
      <c r="F690" s="179">
        <f t="shared" si="36"/>
        <v>6.9411892404732471</v>
      </c>
      <c r="G690" s="179">
        <f t="shared" si="37"/>
        <v>22.792073874257778</v>
      </c>
      <c r="H690" s="179">
        <f t="shared" si="38"/>
        <v>29.733263114731024</v>
      </c>
    </row>
    <row r="691" spans="2:8" x14ac:dyDescent="0.2">
      <c r="B691" s="157">
        <v>44281</v>
      </c>
      <c r="C691" s="454">
        <v>394.01600000000002</v>
      </c>
      <c r="D691" s="52">
        <v>2875.7999999999993</v>
      </c>
      <c r="E691" s="52">
        <v>8913.1219999999994</v>
      </c>
      <c r="F691" s="179">
        <f t="shared" si="36"/>
        <v>7.2986883781369265</v>
      </c>
      <c r="G691" s="179">
        <f t="shared" si="37"/>
        <v>22.621218427678063</v>
      </c>
      <c r="H691" s="179">
        <f t="shared" si="38"/>
        <v>29.919906805814989</v>
      </c>
    </row>
    <row r="692" spans="2:8" x14ac:dyDescent="0.2">
      <c r="B692" s="157">
        <v>44284</v>
      </c>
      <c r="C692" s="454">
        <v>444.93299999999999</v>
      </c>
      <c r="D692" s="52">
        <v>2718.3</v>
      </c>
      <c r="E692" s="52">
        <v>12398.82</v>
      </c>
      <c r="F692" s="179">
        <f t="shared" si="36"/>
        <v>6.1094591769996835</v>
      </c>
      <c r="G692" s="179">
        <f t="shared" si="37"/>
        <v>27.866712516266492</v>
      </c>
      <c r="H692" s="179">
        <f t="shared" si="38"/>
        <v>33.976171693266174</v>
      </c>
    </row>
    <row r="693" spans="2:8" x14ac:dyDescent="0.2">
      <c r="B693" s="157">
        <v>44285</v>
      </c>
      <c r="C693" s="454">
        <v>424.56900000000002</v>
      </c>
      <c r="D693" s="52">
        <v>3488.8000000000011</v>
      </c>
      <c r="E693" s="52">
        <v>11375.87</v>
      </c>
      <c r="F693" s="179">
        <f t="shared" si="36"/>
        <v>8.2172744595107066</v>
      </c>
      <c r="G693" s="179">
        <f t="shared" si="37"/>
        <v>26.793925133488315</v>
      </c>
      <c r="H693" s="179">
        <f t="shared" si="38"/>
        <v>35.01119959299902</v>
      </c>
    </row>
    <row r="694" spans="2:8" x14ac:dyDescent="0.2">
      <c r="B694" s="157">
        <v>44286</v>
      </c>
      <c r="C694" s="454">
        <v>486.517</v>
      </c>
      <c r="D694" s="52">
        <v>3824.4999999999986</v>
      </c>
      <c r="E694" s="52">
        <v>12447.28</v>
      </c>
      <c r="F694" s="179">
        <f t="shared" si="36"/>
        <v>7.8609791641402023</v>
      </c>
      <c r="G694" s="179">
        <f t="shared" si="37"/>
        <v>25.584470840690049</v>
      </c>
      <c r="H694" s="179">
        <f t="shared" si="38"/>
        <v>33.445450004830249</v>
      </c>
    </row>
    <row r="695" spans="2:8" x14ac:dyDescent="0.2">
      <c r="B695" s="157">
        <v>44287</v>
      </c>
      <c r="C695" s="454">
        <v>333.71699999999998</v>
      </c>
      <c r="D695" s="52">
        <v>2677.2000000000016</v>
      </c>
      <c r="E695" s="52">
        <v>7989.9520000000002</v>
      </c>
      <c r="F695" s="179">
        <f t="shared" si="36"/>
        <v>8.0223662564388434</v>
      </c>
      <c r="G695" s="179">
        <f t="shared" si="37"/>
        <v>23.942298414524885</v>
      </c>
      <c r="H695" s="179">
        <f t="shared" si="38"/>
        <v>31.964664670963728</v>
      </c>
    </row>
    <row r="696" spans="2:8" x14ac:dyDescent="0.2">
      <c r="B696" s="157">
        <v>44292</v>
      </c>
      <c r="C696" s="454">
        <v>490.97899999999998</v>
      </c>
      <c r="D696">
        <v>4294.0000000000009</v>
      </c>
      <c r="E696" s="52">
        <v>8900.0740000000005</v>
      </c>
      <c r="F696" s="179">
        <f t="shared" si="36"/>
        <v>8.7457915715336121</v>
      </c>
      <c r="G696" s="179">
        <f t="shared" si="37"/>
        <v>18.127198922968194</v>
      </c>
      <c r="H696" s="179">
        <f t="shared" si="38"/>
        <v>26.872990494501806</v>
      </c>
    </row>
    <row r="697" spans="2:8" x14ac:dyDescent="0.2">
      <c r="B697" s="157">
        <v>44293</v>
      </c>
      <c r="C697" s="454">
        <v>419.44600000000003</v>
      </c>
      <c r="D697">
        <v>3488.0000000000041</v>
      </c>
      <c r="E697" s="52">
        <v>10452.469999999999</v>
      </c>
      <c r="F697" s="179">
        <f t="shared" si="36"/>
        <v>8.315730749607825</v>
      </c>
      <c r="G697" s="179">
        <f t="shared" si="37"/>
        <v>24.919703609046216</v>
      </c>
      <c r="H697" s="179">
        <f t="shared" si="38"/>
        <v>33.235434358654039</v>
      </c>
    </row>
    <row r="698" spans="2:8" x14ac:dyDescent="0.2">
      <c r="B698" s="157">
        <v>44294</v>
      </c>
      <c r="C698" s="454">
        <v>431.12900000000002</v>
      </c>
      <c r="D698" s="52">
        <v>4039.4999999999995</v>
      </c>
      <c r="E698" s="52">
        <v>9706.3359999999993</v>
      </c>
      <c r="F698" s="179">
        <f t="shared" si="36"/>
        <v>9.3695854373053056</v>
      </c>
      <c r="G698" s="179">
        <f t="shared" si="37"/>
        <v>22.513762702114679</v>
      </c>
      <c r="H698" s="179">
        <f t="shared" si="38"/>
        <v>31.883348139419986</v>
      </c>
    </row>
    <row r="699" spans="2:8" x14ac:dyDescent="0.2">
      <c r="B699" s="157">
        <v>44295</v>
      </c>
      <c r="C699" s="454">
        <v>462.815</v>
      </c>
      <c r="D699" s="52">
        <v>3892.4000000000019</v>
      </c>
      <c r="E699" s="52">
        <v>10914.92</v>
      </c>
      <c r="F699" s="179">
        <f t="shared" si="36"/>
        <v>8.4102719229065652</v>
      </c>
      <c r="G699" s="179">
        <f t="shared" si="37"/>
        <v>23.583764571156941</v>
      </c>
      <c r="H699" s="179">
        <f t="shared" si="38"/>
        <v>31.994036494063508</v>
      </c>
    </row>
    <row r="700" spans="2:8" x14ac:dyDescent="0.2">
      <c r="B700" s="157">
        <v>44298</v>
      </c>
      <c r="C700" s="454">
        <v>466.64499999999998</v>
      </c>
      <c r="D700" s="52">
        <v>3937.6000000000022</v>
      </c>
      <c r="E700" s="52">
        <v>10193.09</v>
      </c>
      <c r="F700" s="179">
        <f t="shared" si="36"/>
        <v>8.438106054923983</v>
      </c>
      <c r="G700" s="179">
        <f t="shared" si="37"/>
        <v>21.843349869815384</v>
      </c>
      <c r="H700" s="179">
        <f t="shared" si="38"/>
        <v>30.281455924739369</v>
      </c>
    </row>
    <row r="701" spans="2:8" x14ac:dyDescent="0.2">
      <c r="B701" s="157">
        <v>44299</v>
      </c>
      <c r="C701" s="454">
        <v>451.41</v>
      </c>
      <c r="D701" s="52">
        <v>4211.5000000000018</v>
      </c>
      <c r="E701" s="52">
        <v>9788.2510000000002</v>
      </c>
      <c r="F701" s="179">
        <f t="shared" si="36"/>
        <v>9.3296559668594004</v>
      </c>
      <c r="G701" s="179">
        <f t="shared" si="37"/>
        <v>21.683726545712322</v>
      </c>
      <c r="H701" s="179">
        <f t="shared" si="38"/>
        <v>31.013382512571724</v>
      </c>
    </row>
    <row r="702" spans="2:8" x14ac:dyDescent="0.2">
      <c r="B702" s="157">
        <v>44300</v>
      </c>
      <c r="C702" s="454">
        <v>441.25299999999999</v>
      </c>
      <c r="D702" s="52">
        <v>3659.2999999999988</v>
      </c>
      <c r="E702" s="52">
        <v>12948.08</v>
      </c>
      <c r="F702" s="179">
        <f t="shared" si="36"/>
        <v>8.2929747786417298</v>
      </c>
      <c r="G702" s="179">
        <f t="shared" si="37"/>
        <v>29.343891146349147</v>
      </c>
      <c r="H702" s="179">
        <f t="shared" si="38"/>
        <v>37.636865924990879</v>
      </c>
    </row>
    <row r="703" spans="2:8" x14ac:dyDescent="0.2">
      <c r="B703" s="157">
        <v>44301</v>
      </c>
      <c r="C703" s="454">
        <v>487.19099999999997</v>
      </c>
      <c r="D703" s="52">
        <v>4098.2999999999984</v>
      </c>
      <c r="E703" s="52">
        <v>12451.59</v>
      </c>
      <c r="F703" s="179">
        <f t="shared" si="36"/>
        <v>8.4121012087661686</v>
      </c>
      <c r="G703" s="179">
        <f t="shared" si="37"/>
        <v>25.557922868033277</v>
      </c>
      <c r="H703" s="179">
        <f t="shared" si="38"/>
        <v>33.970024076799447</v>
      </c>
    </row>
    <row r="704" spans="2:8" x14ac:dyDescent="0.2">
      <c r="B704" s="157">
        <v>44302</v>
      </c>
      <c r="C704" s="454">
        <v>441.74099999999999</v>
      </c>
      <c r="D704" s="52">
        <v>3322.7999999999993</v>
      </c>
      <c r="E704" s="52">
        <v>12334.29</v>
      </c>
      <c r="F704" s="179">
        <f t="shared" si="36"/>
        <v>7.5220547787051677</v>
      </c>
      <c r="G704" s="179">
        <f t="shared" si="37"/>
        <v>27.921995015178581</v>
      </c>
      <c r="H704" s="179">
        <f t="shared" si="38"/>
        <v>35.44404979388375</v>
      </c>
    </row>
    <row r="705" spans="2:8" x14ac:dyDescent="0.2">
      <c r="B705" s="157">
        <v>44305</v>
      </c>
      <c r="C705" s="454">
        <v>475.351</v>
      </c>
      <c r="D705" s="52">
        <v>4039.4999999999982</v>
      </c>
      <c r="E705" s="52">
        <v>11254.64</v>
      </c>
      <c r="F705" s="179">
        <f t="shared" si="36"/>
        <v>8.4979310025644175</v>
      </c>
      <c r="G705" s="179">
        <f t="shared" si="37"/>
        <v>23.676483272360844</v>
      </c>
      <c r="H705" s="179">
        <f t="shared" si="38"/>
        <v>32.174414274925262</v>
      </c>
    </row>
    <row r="706" spans="2:8" x14ac:dyDescent="0.2">
      <c r="B706" s="157">
        <v>44306</v>
      </c>
      <c r="C706" s="454">
        <v>494.57299999999998</v>
      </c>
      <c r="D706" s="52">
        <v>4550.7000000000035</v>
      </c>
      <c r="E706" s="52">
        <v>12942.92</v>
      </c>
      <c r="F706" s="179">
        <f t="shared" si="36"/>
        <v>9.2012705909946639</v>
      </c>
      <c r="G706" s="179">
        <f t="shared" si="37"/>
        <v>26.169887963960832</v>
      </c>
      <c r="H706" s="179">
        <f t="shared" si="38"/>
        <v>35.3711585549555</v>
      </c>
    </row>
    <row r="707" spans="2:8" x14ac:dyDescent="0.2">
      <c r="B707" s="157">
        <v>44307</v>
      </c>
      <c r="C707" s="454">
        <v>448.428</v>
      </c>
      <c r="D707" s="52">
        <v>3457.1000000000022</v>
      </c>
      <c r="E707" s="52">
        <v>14157.15</v>
      </c>
      <c r="F707" s="179">
        <f t="shared" si="36"/>
        <v>7.7093758641298091</v>
      </c>
      <c r="G707" s="179">
        <f t="shared" si="37"/>
        <v>31.57062003264738</v>
      </c>
      <c r="H707" s="179">
        <f t="shared" si="38"/>
        <v>39.279995896777187</v>
      </c>
    </row>
    <row r="708" spans="2:8" x14ac:dyDescent="0.2">
      <c r="B708" s="157">
        <v>44308</v>
      </c>
      <c r="C708" s="454">
        <v>479.529</v>
      </c>
      <c r="D708">
        <v>3164.0000000000009</v>
      </c>
      <c r="E708" s="52">
        <v>12537.45</v>
      </c>
      <c r="F708" s="179">
        <f t="shared" si="36"/>
        <v>6.5981410926137958</v>
      </c>
      <c r="G708" s="179">
        <f t="shared" si="37"/>
        <v>26.145342617443369</v>
      </c>
      <c r="H708" s="179">
        <f t="shared" si="38"/>
        <v>32.743483710057163</v>
      </c>
    </row>
    <row r="709" spans="2:8" x14ac:dyDescent="0.2">
      <c r="B709" s="157">
        <v>44309</v>
      </c>
      <c r="C709" s="454">
        <v>415.01299999999998</v>
      </c>
      <c r="D709" s="52">
        <v>3788.6000000000008</v>
      </c>
      <c r="E709" s="52">
        <v>10852.57</v>
      </c>
      <c r="F709" s="179">
        <f t="shared" si="36"/>
        <v>9.1288706618828837</v>
      </c>
      <c r="G709" s="179">
        <f t="shared" si="37"/>
        <v>26.149951929216677</v>
      </c>
      <c r="H709" s="179">
        <f t="shared" si="38"/>
        <v>35.278822591099562</v>
      </c>
    </row>
    <row r="710" spans="2:8" x14ac:dyDescent="0.2">
      <c r="B710" s="157">
        <v>44310</v>
      </c>
      <c r="C710" s="454">
        <v>294.79500000000002</v>
      </c>
      <c r="D710" s="52">
        <v>2166.9000000000005</v>
      </c>
      <c r="E710" s="52">
        <v>9155.2800000000007</v>
      </c>
      <c r="F710" s="179">
        <f t="shared" si="36"/>
        <v>7.3505317254363218</v>
      </c>
      <c r="G710" s="179">
        <f t="shared" si="37"/>
        <v>31.056429043911873</v>
      </c>
      <c r="H710" s="179">
        <f t="shared" si="38"/>
        <v>38.406960769348196</v>
      </c>
    </row>
    <row r="711" spans="2:8" x14ac:dyDescent="0.2">
      <c r="B711" s="157">
        <v>44312</v>
      </c>
      <c r="C711" s="454">
        <v>454.36900000000003</v>
      </c>
      <c r="D711" s="52">
        <v>4267.5999999999985</v>
      </c>
      <c r="E711" s="52">
        <v>11400.13</v>
      </c>
      <c r="F711" s="179">
        <f t="shared" si="36"/>
        <v>9.3923661165264321</v>
      </c>
      <c r="G711" s="179">
        <f t="shared" si="37"/>
        <v>25.090025948073038</v>
      </c>
      <c r="H711" s="179">
        <f t="shared" si="38"/>
        <v>34.482392064599466</v>
      </c>
    </row>
    <row r="712" spans="2:8" x14ac:dyDescent="0.2">
      <c r="B712" s="157">
        <v>44313</v>
      </c>
      <c r="C712" s="454">
        <v>442.31900000000002</v>
      </c>
      <c r="D712" s="52">
        <v>2870.7000000000016</v>
      </c>
      <c r="E712" s="52">
        <v>11185.2</v>
      </c>
      <c r="F712" s="179">
        <f t="shared" ref="F712:F775" si="39">D712/C712</f>
        <v>6.4901123397367098</v>
      </c>
      <c r="G712" s="179">
        <f t="shared" ref="G712:G775" si="40">E712/C712</f>
        <v>25.287631777065872</v>
      </c>
      <c r="H712" s="179">
        <f t="shared" si="38"/>
        <v>31.77774411680258</v>
      </c>
    </row>
    <row r="713" spans="2:8" x14ac:dyDescent="0.2">
      <c r="B713" s="157">
        <v>44314</v>
      </c>
      <c r="C713" s="454">
        <v>454.05799999999999</v>
      </c>
      <c r="D713" s="52">
        <v>4502.9000000000005</v>
      </c>
      <c r="E713" s="52">
        <v>11004.15</v>
      </c>
      <c r="F713" s="179">
        <f t="shared" si="39"/>
        <v>9.9170150068933935</v>
      </c>
      <c r="G713" s="179">
        <f t="shared" si="40"/>
        <v>24.235119742411761</v>
      </c>
      <c r="H713" s="179">
        <f t="shared" si="38"/>
        <v>34.152134749305155</v>
      </c>
    </row>
    <row r="714" spans="2:8" x14ac:dyDescent="0.2">
      <c r="B714" s="157">
        <v>44315</v>
      </c>
      <c r="C714" s="454">
        <v>489.61</v>
      </c>
      <c r="D714" s="52">
        <v>4808.199999999998</v>
      </c>
      <c r="E714" s="52">
        <v>9424.3439999999991</v>
      </c>
      <c r="F714" s="179">
        <f t="shared" si="39"/>
        <v>9.8204693531586322</v>
      </c>
      <c r="G714" s="179">
        <f t="shared" si="40"/>
        <v>19.24867547639958</v>
      </c>
      <c r="H714" s="179">
        <f t="shared" si="38"/>
        <v>29.069144829558212</v>
      </c>
    </row>
    <row r="715" spans="2:8" x14ac:dyDescent="0.2">
      <c r="B715" s="157">
        <v>44316</v>
      </c>
      <c r="C715" s="454">
        <v>419.17099999999999</v>
      </c>
      <c r="D715" s="52">
        <v>4057.8</v>
      </c>
      <c r="E715" s="52">
        <v>10907.01</v>
      </c>
      <c r="F715" s="179">
        <f t="shared" si="39"/>
        <v>9.680536105789761</v>
      </c>
      <c r="G715" s="179">
        <f t="shared" si="40"/>
        <v>26.020430802703434</v>
      </c>
      <c r="H715" s="179">
        <f t="shared" si="38"/>
        <v>35.700966908493193</v>
      </c>
    </row>
    <row r="716" spans="2:8" x14ac:dyDescent="0.2">
      <c r="B716" s="157">
        <v>44319</v>
      </c>
      <c r="C716" s="454">
        <v>462.60599999999999</v>
      </c>
      <c r="D716" s="52">
        <v>4474.0999999999985</v>
      </c>
      <c r="E716" s="52">
        <v>9818.0759999999991</v>
      </c>
      <c r="F716" s="179">
        <f t="shared" si="39"/>
        <v>9.6715131234787233</v>
      </c>
      <c r="G716" s="179">
        <f t="shared" si="40"/>
        <v>21.223408256702246</v>
      </c>
      <c r="H716" s="179">
        <f t="shared" si="38"/>
        <v>30.894921380180968</v>
      </c>
    </row>
    <row r="717" spans="2:8" x14ac:dyDescent="0.2">
      <c r="B717" s="157">
        <v>44320</v>
      </c>
      <c r="C717" s="454">
        <v>457.58600000000001</v>
      </c>
      <c r="D717" s="52">
        <v>4567.6000000000004</v>
      </c>
      <c r="E717" s="52">
        <v>10691.9</v>
      </c>
      <c r="F717" s="179">
        <f t="shared" si="39"/>
        <v>9.9819487484319893</v>
      </c>
      <c r="G717" s="179">
        <f t="shared" si="40"/>
        <v>23.36588094915491</v>
      </c>
      <c r="H717" s="179">
        <f t="shared" si="38"/>
        <v>33.347829697586903</v>
      </c>
    </row>
    <row r="718" spans="2:8" x14ac:dyDescent="0.2">
      <c r="B718" s="157">
        <v>44321</v>
      </c>
      <c r="C718" s="454">
        <v>458.65600000000001</v>
      </c>
      <c r="D718" s="52">
        <v>4550.2</v>
      </c>
      <c r="E718" s="52">
        <v>11124.98</v>
      </c>
      <c r="F718" s="179">
        <f t="shared" si="39"/>
        <v>9.9207249005790832</v>
      </c>
      <c r="G718" s="179">
        <f t="shared" si="40"/>
        <v>24.255607688550896</v>
      </c>
      <c r="H718" s="179">
        <f t="shared" si="38"/>
        <v>34.176332589129977</v>
      </c>
    </row>
    <row r="719" spans="2:8" x14ac:dyDescent="0.2">
      <c r="B719" s="157">
        <v>44322</v>
      </c>
      <c r="C719" s="454">
        <v>497.80200000000002</v>
      </c>
      <c r="D719" s="52">
        <v>4500.8999999999969</v>
      </c>
      <c r="E719" s="52">
        <v>12753.16</v>
      </c>
      <c r="F719" s="179">
        <f t="shared" si="39"/>
        <v>9.0415466390251478</v>
      </c>
      <c r="G719" s="179">
        <f t="shared" si="40"/>
        <v>25.618940864038311</v>
      </c>
      <c r="H719" s="179">
        <f t="shared" si="38"/>
        <v>34.660487503063457</v>
      </c>
    </row>
    <row r="720" spans="2:8" x14ac:dyDescent="0.2">
      <c r="B720" s="157">
        <v>44323</v>
      </c>
      <c r="C720" s="454">
        <v>435.75200000000001</v>
      </c>
      <c r="D720" s="52">
        <v>4265.5999999999976</v>
      </c>
      <c r="E720" s="52">
        <v>10122.700000000001</v>
      </c>
      <c r="F720" s="179">
        <f t="shared" si="39"/>
        <v>9.7890543244781387</v>
      </c>
      <c r="G720" s="179">
        <f t="shared" si="40"/>
        <v>23.230415465677726</v>
      </c>
      <c r="H720" s="179">
        <f t="shared" si="38"/>
        <v>33.019469790155867</v>
      </c>
    </row>
    <row r="721" spans="1:8" x14ac:dyDescent="0.2">
      <c r="B721" s="157">
        <v>44326</v>
      </c>
      <c r="C721" s="454">
        <v>448.27300000000002</v>
      </c>
      <c r="D721" s="52">
        <v>4615.4999999999991</v>
      </c>
      <c r="E721" s="52">
        <v>9394.3119999999999</v>
      </c>
      <c r="F721" s="179">
        <f t="shared" si="39"/>
        <v>10.296181121771776</v>
      </c>
      <c r="G721" s="179">
        <f t="shared" si="40"/>
        <v>20.956675954161859</v>
      </c>
      <c r="H721" s="179">
        <f t="shared" ref="H721:H785" si="41">SUM(F721:G721)</f>
        <v>31.252857075933633</v>
      </c>
    </row>
    <row r="722" spans="1:8" x14ac:dyDescent="0.2">
      <c r="B722" s="157">
        <v>44327</v>
      </c>
      <c r="C722" s="454">
        <v>373.90800000000002</v>
      </c>
      <c r="D722">
        <v>3560.0000000000005</v>
      </c>
      <c r="E722" s="52">
        <v>9980.6970000000001</v>
      </c>
      <c r="F722" s="179">
        <f t="shared" si="39"/>
        <v>9.5210586561400135</v>
      </c>
      <c r="G722" s="179">
        <f t="shared" si="40"/>
        <v>26.692921788247375</v>
      </c>
      <c r="H722" s="179">
        <f t="shared" si="41"/>
        <v>36.213980444387389</v>
      </c>
    </row>
    <row r="723" spans="1:8" x14ac:dyDescent="0.2">
      <c r="B723" s="157">
        <v>44328</v>
      </c>
      <c r="C723" s="454">
        <v>359.41899999999998</v>
      </c>
      <c r="D723" s="52">
        <v>3553.3000000000011</v>
      </c>
      <c r="E723" s="52">
        <v>8874.509</v>
      </c>
      <c r="F723" s="179">
        <f t="shared" si="39"/>
        <v>9.8862330594654182</v>
      </c>
      <c r="G723" s="179">
        <f t="shared" si="40"/>
        <v>24.691262843644882</v>
      </c>
      <c r="H723" s="179">
        <f t="shared" si="41"/>
        <v>34.577495903110304</v>
      </c>
    </row>
    <row r="724" spans="1:8" x14ac:dyDescent="0.2">
      <c r="B724" s="157">
        <v>44333</v>
      </c>
      <c r="C724" s="454">
        <v>499.75700000000001</v>
      </c>
      <c r="D724" s="52">
        <v>5922.3000000000011</v>
      </c>
      <c r="E724" s="52">
        <v>9811.3119999999999</v>
      </c>
      <c r="F724" s="179">
        <f t="shared" si="39"/>
        <v>11.850359274607461</v>
      </c>
      <c r="G724" s="179">
        <f t="shared" si="40"/>
        <v>19.632165232302899</v>
      </c>
      <c r="H724" s="179">
        <f t="shared" si="41"/>
        <v>31.482524506910359</v>
      </c>
    </row>
    <row r="725" spans="1:8" x14ac:dyDescent="0.2">
      <c r="B725" s="157">
        <v>44334</v>
      </c>
      <c r="C725" s="454">
        <v>439.51400000000001</v>
      </c>
      <c r="D725" s="52">
        <v>3830.7000000000003</v>
      </c>
      <c r="E725" s="52">
        <v>11819.33</v>
      </c>
      <c r="F725" s="179">
        <f t="shared" si="39"/>
        <v>8.7157633203947995</v>
      </c>
      <c r="G725" s="179">
        <f t="shared" si="40"/>
        <v>26.891816870452363</v>
      </c>
      <c r="H725" s="179">
        <f t="shared" si="41"/>
        <v>35.607580190847159</v>
      </c>
    </row>
    <row r="726" spans="1:8" x14ac:dyDescent="0.2">
      <c r="B726" s="157">
        <v>44335</v>
      </c>
      <c r="C726" s="454">
        <v>450.56900000000002</v>
      </c>
      <c r="D726" s="52">
        <v>4437.5000000000009</v>
      </c>
      <c r="E726" s="52">
        <v>10153.629999999999</v>
      </c>
      <c r="F726" s="179">
        <f t="shared" si="39"/>
        <v>9.8486580301796192</v>
      </c>
      <c r="G726" s="179">
        <f t="shared" si="40"/>
        <v>22.53512780506426</v>
      </c>
      <c r="H726" s="179">
        <f t="shared" si="41"/>
        <v>32.383785835243877</v>
      </c>
    </row>
    <row r="727" spans="1:8" x14ac:dyDescent="0.2">
      <c r="B727" s="157">
        <v>44336</v>
      </c>
      <c r="C727" s="454">
        <v>427.91899999999998</v>
      </c>
      <c r="D727" s="52">
        <v>4637.7</v>
      </c>
      <c r="E727" s="52">
        <v>8432.8240000000005</v>
      </c>
      <c r="F727" s="179">
        <f t="shared" si="39"/>
        <v>10.837798742285338</v>
      </c>
      <c r="G727" s="179">
        <f t="shared" si="40"/>
        <v>19.706589331158469</v>
      </c>
      <c r="H727" s="179">
        <f t="shared" si="41"/>
        <v>30.544388073443805</v>
      </c>
    </row>
    <row r="728" spans="1:8" x14ac:dyDescent="0.2">
      <c r="B728" s="157">
        <v>44337</v>
      </c>
      <c r="C728" s="454">
        <v>394.73700000000002</v>
      </c>
      <c r="D728" s="52">
        <v>3875.5000000000005</v>
      </c>
      <c r="E728" s="52">
        <v>10050.040000000001</v>
      </c>
      <c r="F728" s="179">
        <f t="shared" si="39"/>
        <v>9.8179294061615714</v>
      </c>
      <c r="G728" s="179">
        <f t="shared" si="40"/>
        <v>25.460091149296876</v>
      </c>
      <c r="H728" s="179">
        <f t="shared" si="41"/>
        <v>35.278020555458447</v>
      </c>
    </row>
    <row r="729" spans="1:8" x14ac:dyDescent="0.2">
      <c r="A729" s="157"/>
      <c r="B729" s="157">
        <v>44340</v>
      </c>
      <c r="C729" s="454">
        <v>493.49099999999999</v>
      </c>
      <c r="D729" s="52">
        <v>4522.7999999999984</v>
      </c>
      <c r="E729" s="52">
        <v>9818.0360000000001</v>
      </c>
      <c r="F729" s="179">
        <f t="shared" si="39"/>
        <v>9.1649087825309845</v>
      </c>
      <c r="G729" s="179">
        <f t="shared" si="40"/>
        <v>19.895065968781598</v>
      </c>
      <c r="H729" s="179">
        <f t="shared" si="41"/>
        <v>29.059974751312581</v>
      </c>
    </row>
    <row r="730" spans="1:8" x14ac:dyDescent="0.2">
      <c r="B730" s="157">
        <v>44341</v>
      </c>
      <c r="C730" s="454">
        <v>441.625</v>
      </c>
      <c r="D730" s="52">
        <v>4153.1000000000022</v>
      </c>
      <c r="E730" s="52">
        <v>11316.15</v>
      </c>
      <c r="F730" s="179">
        <f t="shared" si="39"/>
        <v>9.4041324653269225</v>
      </c>
      <c r="G730" s="179">
        <f t="shared" si="40"/>
        <v>25.623889046136426</v>
      </c>
      <c r="H730" s="179">
        <f t="shared" si="41"/>
        <v>35.028021511463351</v>
      </c>
    </row>
    <row r="731" spans="1:8" x14ac:dyDescent="0.2">
      <c r="B731" s="157">
        <v>44342</v>
      </c>
      <c r="C731" s="454">
        <v>439.84800000000001</v>
      </c>
      <c r="D731" s="52">
        <v>4063.4000000000033</v>
      </c>
      <c r="E731" s="52">
        <v>11184.32</v>
      </c>
      <c r="F731" s="179">
        <f t="shared" si="39"/>
        <v>9.2381913752023497</v>
      </c>
      <c r="G731" s="179">
        <f t="shared" si="40"/>
        <v>25.427693203106525</v>
      </c>
      <c r="H731" s="179">
        <f t="shared" si="41"/>
        <v>34.665884578308876</v>
      </c>
    </row>
    <row r="732" spans="1:8" x14ac:dyDescent="0.2">
      <c r="B732" s="157">
        <v>44343</v>
      </c>
      <c r="C732" s="454">
        <v>429.69600000000003</v>
      </c>
      <c r="D732" s="52">
        <v>3917.8000000000015</v>
      </c>
      <c r="E732" s="52">
        <v>11361.9</v>
      </c>
      <c r="F732" s="179">
        <f t="shared" si="39"/>
        <v>9.1176087280309837</v>
      </c>
      <c r="G732" s="179">
        <f t="shared" si="40"/>
        <v>26.441716934763178</v>
      </c>
      <c r="H732" s="179">
        <f t="shared" si="41"/>
        <v>35.559325662794166</v>
      </c>
    </row>
    <row r="733" spans="1:8" x14ac:dyDescent="0.2">
      <c r="B733" s="157">
        <v>44344</v>
      </c>
      <c r="C733" s="454">
        <v>459.27699999999999</v>
      </c>
      <c r="D733" s="52">
        <v>4379.7999999999993</v>
      </c>
      <c r="E733" s="52">
        <v>10277.209999999999</v>
      </c>
      <c r="F733" s="179">
        <f t="shared" si="39"/>
        <v>9.5362929125560374</v>
      </c>
      <c r="G733" s="179">
        <f t="shared" si="40"/>
        <v>22.376931568530537</v>
      </c>
      <c r="H733" s="179">
        <f t="shared" si="41"/>
        <v>31.913224481086573</v>
      </c>
    </row>
    <row r="734" spans="1:8" x14ac:dyDescent="0.2">
      <c r="B734" s="157">
        <v>44347</v>
      </c>
      <c r="C734" s="454">
        <v>281.56700000000001</v>
      </c>
      <c r="D734" s="52">
        <v>2836.599999999999</v>
      </c>
      <c r="E734" s="52">
        <v>5584.8940000000002</v>
      </c>
      <c r="F734" s="179">
        <f t="shared" si="39"/>
        <v>10.074333995105956</v>
      </c>
      <c r="G734" s="179">
        <f t="shared" si="40"/>
        <v>19.835044589742406</v>
      </c>
      <c r="H734" s="179">
        <f t="shared" si="41"/>
        <v>29.909378584848362</v>
      </c>
    </row>
    <row r="735" spans="1:8" x14ac:dyDescent="0.2">
      <c r="B735" s="157">
        <v>44348</v>
      </c>
      <c r="C735" s="454">
        <v>311.77</v>
      </c>
      <c r="D735" s="52">
        <v>3240.1999999999985</v>
      </c>
      <c r="E735" s="52">
        <v>7477.3609999999999</v>
      </c>
      <c r="F735" s="179">
        <f t="shared" si="39"/>
        <v>10.392917856111874</v>
      </c>
      <c r="G735" s="179">
        <f t="shared" si="40"/>
        <v>23.983580844853577</v>
      </c>
      <c r="H735" s="179">
        <f t="shared" si="41"/>
        <v>34.376498700965449</v>
      </c>
    </row>
    <row r="736" spans="1:8" x14ac:dyDescent="0.2">
      <c r="B736" s="157">
        <v>44349</v>
      </c>
      <c r="C736" s="454">
        <v>290.17700000000002</v>
      </c>
      <c r="D736">
        <v>2966.0000000000005</v>
      </c>
      <c r="E736" s="52">
        <v>6923.6639999999998</v>
      </c>
      <c r="F736" s="179">
        <f t="shared" si="39"/>
        <v>10.221347660221177</v>
      </c>
      <c r="G736" s="179">
        <f t="shared" si="40"/>
        <v>23.860140534914894</v>
      </c>
      <c r="H736" s="179">
        <f t="shared" si="41"/>
        <v>34.081488195136075</v>
      </c>
    </row>
    <row r="737" spans="2:8" x14ac:dyDescent="0.2">
      <c r="B737" s="157">
        <v>44350</v>
      </c>
      <c r="C737" s="454">
        <v>355.47199999999998</v>
      </c>
      <c r="D737" s="52">
        <v>3843.8999999999987</v>
      </c>
      <c r="E737" s="52">
        <v>5850.4979999999996</v>
      </c>
      <c r="F737" s="179">
        <f t="shared" si="39"/>
        <v>10.813509924832333</v>
      </c>
      <c r="G737" s="179">
        <f t="shared" si="40"/>
        <v>16.458393347436648</v>
      </c>
      <c r="H737" s="179">
        <f t="shared" si="41"/>
        <v>27.271903272268979</v>
      </c>
    </row>
    <row r="738" spans="2:8" x14ac:dyDescent="0.2">
      <c r="B738" s="157">
        <v>44351</v>
      </c>
      <c r="C738" s="454">
        <v>354.94900000000001</v>
      </c>
      <c r="D738" s="52">
        <v>3567.6000000000017</v>
      </c>
      <c r="E738" s="52">
        <v>7649.4989999999998</v>
      </c>
      <c r="F738" s="179">
        <f t="shared" si="39"/>
        <v>10.051021414344037</v>
      </c>
      <c r="G738" s="179">
        <f t="shared" si="40"/>
        <v>21.550980563404881</v>
      </c>
      <c r="H738" s="179">
        <f t="shared" si="41"/>
        <v>31.60200197774892</v>
      </c>
    </row>
    <row r="739" spans="2:8" x14ac:dyDescent="0.2">
      <c r="B739" s="157">
        <v>44354</v>
      </c>
      <c r="C739" s="454">
        <v>344.16</v>
      </c>
      <c r="D739">
        <v>3556.0000000000018</v>
      </c>
      <c r="E739" s="52">
        <v>5648.4380000000001</v>
      </c>
      <c r="F739" s="179">
        <f t="shared" si="39"/>
        <v>10.332403533240358</v>
      </c>
      <c r="G739" s="179">
        <f t="shared" si="40"/>
        <v>16.412244304974429</v>
      </c>
      <c r="H739" s="179">
        <f t="shared" si="41"/>
        <v>26.744647838214789</v>
      </c>
    </row>
    <row r="740" spans="2:8" x14ac:dyDescent="0.2">
      <c r="B740" s="157">
        <v>44355</v>
      </c>
      <c r="C740" s="454">
        <v>370.77100000000002</v>
      </c>
      <c r="D740" s="52">
        <v>3826.3</v>
      </c>
      <c r="E740" s="52">
        <v>7225.8419999999996</v>
      </c>
      <c r="F740" s="179">
        <f t="shared" si="39"/>
        <v>10.319847021476869</v>
      </c>
      <c r="G740" s="179">
        <f t="shared" si="40"/>
        <v>19.48869248134293</v>
      </c>
      <c r="H740" s="179">
        <f t="shared" si="41"/>
        <v>29.808539502819798</v>
      </c>
    </row>
    <row r="741" spans="2:8" x14ac:dyDescent="0.2">
      <c r="B741" s="157">
        <v>44356</v>
      </c>
      <c r="C741" s="454">
        <v>358.15800000000002</v>
      </c>
      <c r="D741" s="52">
        <v>3689.2999999999997</v>
      </c>
      <c r="E741" s="52">
        <v>7697.9719999999998</v>
      </c>
      <c r="F741" s="179">
        <f t="shared" si="39"/>
        <v>10.300761116602169</v>
      </c>
      <c r="G741" s="179">
        <f t="shared" si="40"/>
        <v>21.493229245193461</v>
      </c>
      <c r="H741" s="179">
        <f t="shared" si="41"/>
        <v>31.793990361795629</v>
      </c>
    </row>
    <row r="742" spans="2:8" x14ac:dyDescent="0.2">
      <c r="B742" s="157">
        <v>44357</v>
      </c>
      <c r="C742" s="454">
        <v>298.76900000000001</v>
      </c>
      <c r="D742" s="52">
        <v>3042.2</v>
      </c>
      <c r="E742" s="52">
        <v>6680.6270000000004</v>
      </c>
      <c r="F742" s="179">
        <f t="shared" si="39"/>
        <v>10.18244864761739</v>
      </c>
      <c r="G742" s="179">
        <f t="shared" si="40"/>
        <v>22.360509289785757</v>
      </c>
      <c r="H742" s="179">
        <f t="shared" si="41"/>
        <v>32.542957937403145</v>
      </c>
    </row>
    <row r="743" spans="2:8" x14ac:dyDescent="0.2">
      <c r="B743" s="157">
        <v>44358</v>
      </c>
      <c r="C743" s="454">
        <v>170.34899999999999</v>
      </c>
      <c r="D743" s="52">
        <v>1552.6999999999996</v>
      </c>
      <c r="E743" s="52">
        <v>3134.0079999999998</v>
      </c>
      <c r="F743" s="179">
        <f t="shared" si="39"/>
        <v>9.1148172281610087</v>
      </c>
      <c r="G743" s="179">
        <f t="shared" si="40"/>
        <v>18.397572043275861</v>
      </c>
      <c r="H743" s="179">
        <f t="shared" si="41"/>
        <v>27.51238927143687</v>
      </c>
    </row>
    <row r="744" spans="2:8" x14ac:dyDescent="0.2">
      <c r="B744" s="157">
        <v>44361</v>
      </c>
      <c r="C744" s="454">
        <v>540.26400000000001</v>
      </c>
      <c r="D744" s="52">
        <v>4569.2000000000025</v>
      </c>
      <c r="E744" s="52">
        <v>12249.76</v>
      </c>
      <c r="F744" s="179">
        <f t="shared" si="39"/>
        <v>8.4573467786119423</v>
      </c>
      <c r="G744" s="179">
        <f t="shared" si="40"/>
        <v>22.673655842328934</v>
      </c>
      <c r="H744" s="179">
        <f t="shared" si="41"/>
        <v>31.131002620940876</v>
      </c>
    </row>
    <row r="745" spans="2:8" x14ac:dyDescent="0.2">
      <c r="B745" s="157">
        <v>44362</v>
      </c>
      <c r="C745" s="454">
        <v>470.15499999999997</v>
      </c>
      <c r="D745">
        <v>4622</v>
      </c>
      <c r="E745" s="52">
        <v>11605.32</v>
      </c>
      <c r="F745" s="179">
        <f t="shared" si="39"/>
        <v>9.8308004806925382</v>
      </c>
      <c r="G745" s="179">
        <f t="shared" si="40"/>
        <v>24.68402973487467</v>
      </c>
      <c r="H745" s="179">
        <f t="shared" si="41"/>
        <v>34.514830215567208</v>
      </c>
    </row>
    <row r="746" spans="2:8" x14ac:dyDescent="0.2">
      <c r="B746" s="157">
        <v>44363</v>
      </c>
      <c r="C746" s="454">
        <v>479.733</v>
      </c>
      <c r="D746" s="52">
        <v>4537.4000000000005</v>
      </c>
      <c r="E746" s="52">
        <v>11259.73</v>
      </c>
      <c r="F746" s="179">
        <f t="shared" si="39"/>
        <v>9.4581777780557115</v>
      </c>
      <c r="G746" s="179">
        <f t="shared" si="40"/>
        <v>23.470826480563147</v>
      </c>
      <c r="H746" s="179">
        <f t="shared" si="41"/>
        <v>32.92900425861886</v>
      </c>
    </row>
    <row r="747" spans="2:8" x14ac:dyDescent="0.2">
      <c r="B747" s="157">
        <v>44364</v>
      </c>
      <c r="C747" s="454">
        <v>524.22400000000005</v>
      </c>
      <c r="D747" s="52">
        <v>5045.1000000000004</v>
      </c>
      <c r="E747" s="52">
        <v>10718.53</v>
      </c>
      <c r="F747" s="179">
        <f t="shared" si="39"/>
        <v>9.6239393846905141</v>
      </c>
      <c r="G747" s="179">
        <f t="shared" si="40"/>
        <v>20.446469448174824</v>
      </c>
      <c r="H747" s="179">
        <f t="shared" si="41"/>
        <v>30.07040883286534</v>
      </c>
    </row>
    <row r="748" spans="2:8" x14ac:dyDescent="0.2">
      <c r="B748" s="157">
        <v>44365</v>
      </c>
      <c r="C748" s="454">
        <v>517.37699999999995</v>
      </c>
      <c r="D748" s="52">
        <v>4526.6000000000013</v>
      </c>
      <c r="E748" s="52">
        <v>11752.39</v>
      </c>
      <c r="F748" s="179">
        <f t="shared" si="39"/>
        <v>8.7491326440873909</v>
      </c>
      <c r="G748" s="179">
        <f t="shared" si="40"/>
        <v>22.715331373447217</v>
      </c>
      <c r="H748" s="179">
        <f t="shared" si="41"/>
        <v>31.46446401753461</v>
      </c>
    </row>
    <row r="749" spans="2:8" x14ac:dyDescent="0.2">
      <c r="B749" s="157">
        <v>44368</v>
      </c>
      <c r="C749" s="454">
        <v>557.88699999999994</v>
      </c>
      <c r="D749" s="52">
        <v>5686.1000000000013</v>
      </c>
      <c r="E749" s="52">
        <v>7503.9960000000001</v>
      </c>
      <c r="F749" s="179">
        <f t="shared" si="39"/>
        <v>10.19220738249861</v>
      </c>
      <c r="G749" s="179">
        <f t="shared" si="40"/>
        <v>13.450745401846612</v>
      </c>
      <c r="H749" s="179">
        <f t="shared" si="41"/>
        <v>23.642952784345223</v>
      </c>
    </row>
    <row r="750" spans="2:8" x14ac:dyDescent="0.2">
      <c r="B750" s="157">
        <v>44369</v>
      </c>
      <c r="C750" s="454">
        <v>480.286</v>
      </c>
      <c r="D750" s="52">
        <v>4420.7999999999993</v>
      </c>
      <c r="E750" s="52">
        <v>10006.68</v>
      </c>
      <c r="F750" s="179">
        <f t="shared" si="39"/>
        <v>9.2045156427628516</v>
      </c>
      <c r="G750" s="179">
        <f t="shared" si="40"/>
        <v>20.834835910270129</v>
      </c>
      <c r="H750" s="179">
        <f t="shared" si="41"/>
        <v>30.039351553032979</v>
      </c>
    </row>
    <row r="751" spans="2:8" x14ac:dyDescent="0.2">
      <c r="B751" s="157">
        <v>44370</v>
      </c>
      <c r="C751" s="454">
        <v>422.55700000000002</v>
      </c>
      <c r="D751" s="52">
        <v>3550.6000000000004</v>
      </c>
      <c r="E751" s="52">
        <v>9023.2049999999999</v>
      </c>
      <c r="F751" s="179">
        <f t="shared" si="39"/>
        <v>8.4026533698412287</v>
      </c>
      <c r="G751" s="179">
        <f t="shared" si="40"/>
        <v>21.353817354818403</v>
      </c>
      <c r="H751" s="179">
        <f t="shared" si="41"/>
        <v>29.756470724659632</v>
      </c>
    </row>
    <row r="752" spans="2:8" x14ac:dyDescent="0.2">
      <c r="B752" s="157">
        <v>44371</v>
      </c>
      <c r="C752" s="454">
        <v>494.52</v>
      </c>
      <c r="D752" s="52">
        <v>4867.2000000000025</v>
      </c>
      <c r="E752" s="52">
        <v>10669.34</v>
      </c>
      <c r="F752" s="179">
        <f t="shared" si="39"/>
        <v>9.8422712933754006</v>
      </c>
      <c r="G752" s="179">
        <f t="shared" si="40"/>
        <v>21.575143573566287</v>
      </c>
      <c r="H752" s="179">
        <f t="shared" si="41"/>
        <v>31.417414866941687</v>
      </c>
    </row>
    <row r="753" spans="2:8" x14ac:dyDescent="0.2">
      <c r="B753" s="157">
        <v>44372</v>
      </c>
      <c r="C753" s="454">
        <v>479.78399999999999</v>
      </c>
      <c r="D753" s="52">
        <v>4458.2000000000007</v>
      </c>
      <c r="E753" s="52">
        <v>11537.74</v>
      </c>
      <c r="F753" s="179">
        <f t="shared" si="39"/>
        <v>9.2920981108165357</v>
      </c>
      <c r="G753" s="179">
        <f t="shared" si="40"/>
        <v>24.047779834258751</v>
      </c>
      <c r="H753" s="179">
        <f t="shared" si="41"/>
        <v>33.339877945075287</v>
      </c>
    </row>
    <row r="754" spans="2:8" x14ac:dyDescent="0.2">
      <c r="B754" s="157">
        <v>44375</v>
      </c>
      <c r="C754" s="454">
        <v>476.64299999999997</v>
      </c>
      <c r="D754" s="52">
        <v>4608.7999999999993</v>
      </c>
      <c r="E754" s="52">
        <v>9182.4850000000006</v>
      </c>
      <c r="F754" s="179">
        <f t="shared" si="39"/>
        <v>9.6692912725037381</v>
      </c>
      <c r="G754" s="179">
        <f t="shared" si="40"/>
        <v>19.264911055024413</v>
      </c>
      <c r="H754" s="179">
        <f t="shared" si="41"/>
        <v>28.934202327528151</v>
      </c>
    </row>
    <row r="755" spans="2:8" x14ac:dyDescent="0.2">
      <c r="B755" s="157">
        <v>44376</v>
      </c>
      <c r="C755" s="454">
        <v>511.50099999999998</v>
      </c>
      <c r="D755" s="52">
        <v>5152.7</v>
      </c>
      <c r="E755" s="52">
        <v>9315.9959999999992</v>
      </c>
      <c r="F755" s="179">
        <f t="shared" si="39"/>
        <v>10.073685095434808</v>
      </c>
      <c r="G755" s="179">
        <f t="shared" si="40"/>
        <v>18.213055301944667</v>
      </c>
      <c r="H755" s="179">
        <f t="shared" si="41"/>
        <v>28.286740397379475</v>
      </c>
    </row>
    <row r="756" spans="2:8" x14ac:dyDescent="0.2">
      <c r="B756" s="157">
        <v>44377</v>
      </c>
      <c r="C756" s="454">
        <v>548.63</v>
      </c>
      <c r="D756" s="52">
        <v>5247.3999999999987</v>
      </c>
      <c r="E756" s="52">
        <v>12328.58</v>
      </c>
      <c r="F756" s="179">
        <f t="shared" si="39"/>
        <v>9.564551701511034</v>
      </c>
      <c r="G756" s="179">
        <f t="shared" si="40"/>
        <v>22.471574649581687</v>
      </c>
      <c r="H756" s="179">
        <f t="shared" si="41"/>
        <v>32.036126351092719</v>
      </c>
    </row>
    <row r="757" spans="2:8" x14ac:dyDescent="0.2">
      <c r="B757" s="157">
        <v>44378</v>
      </c>
      <c r="C757" s="454">
        <v>517.87800000000004</v>
      </c>
      <c r="D757" s="52">
        <v>5361.2999999999993</v>
      </c>
      <c r="E757" s="52">
        <v>8026.2579999999998</v>
      </c>
      <c r="F757" s="179">
        <f t="shared" si="39"/>
        <v>10.352438219040003</v>
      </c>
      <c r="G757" s="179">
        <f t="shared" si="40"/>
        <v>15.498356755838246</v>
      </c>
      <c r="H757" s="179">
        <f t="shared" si="41"/>
        <v>25.850794974878248</v>
      </c>
    </row>
    <row r="758" spans="2:8" x14ac:dyDescent="0.2">
      <c r="B758" s="157">
        <v>44379</v>
      </c>
      <c r="C758" s="454">
        <v>546.43499999999995</v>
      </c>
      <c r="D758" s="52">
        <v>5032.4000000000005</v>
      </c>
      <c r="E758" s="52">
        <v>12144.11</v>
      </c>
      <c r="F758" s="179">
        <f t="shared" si="39"/>
        <v>9.2095125678260015</v>
      </c>
      <c r="G758" s="179">
        <f t="shared" si="40"/>
        <v>22.224253570873024</v>
      </c>
      <c r="H758" s="179">
        <f t="shared" si="41"/>
        <v>31.433766138699028</v>
      </c>
    </row>
    <row r="759" spans="2:8" x14ac:dyDescent="0.2">
      <c r="B759" s="157">
        <v>44382</v>
      </c>
      <c r="C759" s="454">
        <v>505.041</v>
      </c>
      <c r="D759" s="52">
        <v>4746.5000000000027</v>
      </c>
      <c r="E759" s="52">
        <v>9752.4609999999993</v>
      </c>
      <c r="F759" s="179">
        <f t="shared" si="39"/>
        <v>9.3982468750061923</v>
      </c>
      <c r="G759" s="179">
        <f t="shared" si="40"/>
        <v>19.310236198645256</v>
      </c>
      <c r="H759" s="179">
        <f t="shared" si="41"/>
        <v>28.70848307365145</v>
      </c>
    </row>
    <row r="760" spans="2:8" x14ac:dyDescent="0.2">
      <c r="B760" s="157">
        <v>44383</v>
      </c>
      <c r="C760" s="454">
        <v>378.32400000000001</v>
      </c>
      <c r="D760" s="52">
        <v>3749.2999999999993</v>
      </c>
      <c r="E760" s="52">
        <v>8114.7160000000003</v>
      </c>
      <c r="F760" s="179">
        <f t="shared" si="39"/>
        <v>9.9102885357524215</v>
      </c>
      <c r="G760" s="179">
        <f t="shared" si="40"/>
        <v>21.449117687484801</v>
      </c>
      <c r="H760" s="179">
        <f t="shared" si="41"/>
        <v>31.359406223237222</v>
      </c>
    </row>
    <row r="761" spans="2:8" x14ac:dyDescent="0.2">
      <c r="B761" s="157">
        <v>44384</v>
      </c>
      <c r="C761" s="454">
        <v>518.4</v>
      </c>
      <c r="D761" s="52">
        <v>4966.4999999999973</v>
      </c>
      <c r="E761" s="52">
        <v>12073.73</v>
      </c>
      <c r="F761" s="179">
        <f t="shared" si="39"/>
        <v>9.5804398148148096</v>
      </c>
      <c r="G761" s="179">
        <f t="shared" si="40"/>
        <v>23.290374228395063</v>
      </c>
      <c r="H761" s="179">
        <f t="shared" si="41"/>
        <v>32.870814043209876</v>
      </c>
    </row>
    <row r="762" spans="2:8" x14ac:dyDescent="0.2">
      <c r="B762" s="157">
        <v>44385</v>
      </c>
      <c r="C762" s="454">
        <v>496.58800000000002</v>
      </c>
      <c r="D762" s="52">
        <v>4472.2000000000007</v>
      </c>
      <c r="E762" s="52">
        <v>9555.1170000000002</v>
      </c>
      <c r="F762" s="179">
        <f t="shared" si="39"/>
        <v>9.0058559610783995</v>
      </c>
      <c r="G762" s="179">
        <f t="shared" si="40"/>
        <v>19.241538257066221</v>
      </c>
      <c r="H762" s="179">
        <f t="shared" si="41"/>
        <v>28.24739421814462</v>
      </c>
    </row>
    <row r="763" spans="2:8" x14ac:dyDescent="0.2">
      <c r="B763" s="157">
        <v>44386</v>
      </c>
      <c r="C763" s="454">
        <v>513.625</v>
      </c>
      <c r="D763" s="52">
        <v>4822.4000000000024</v>
      </c>
      <c r="E763" s="52">
        <v>10167.32</v>
      </c>
      <c r="F763" s="179">
        <f t="shared" si="39"/>
        <v>9.3889510829885658</v>
      </c>
      <c r="G763" s="179">
        <f t="shared" si="40"/>
        <v>19.79522024823558</v>
      </c>
      <c r="H763" s="179">
        <f t="shared" si="41"/>
        <v>29.184171331224146</v>
      </c>
    </row>
    <row r="764" spans="2:8" x14ac:dyDescent="0.2">
      <c r="B764" s="157">
        <v>44387</v>
      </c>
      <c r="C764" s="454">
        <v>323.66500000000002</v>
      </c>
      <c r="D764" s="52">
        <v>2646.3999999999992</v>
      </c>
      <c r="E764" s="52">
        <v>6572.2470000000003</v>
      </c>
      <c r="F764" s="179">
        <f t="shared" si="39"/>
        <v>8.1763551820555165</v>
      </c>
      <c r="G764" s="179">
        <f t="shared" si="40"/>
        <v>20.305708062348415</v>
      </c>
      <c r="H764" s="179">
        <f t="shared" si="41"/>
        <v>28.482063244403932</v>
      </c>
    </row>
    <row r="765" spans="2:8" x14ac:dyDescent="0.2">
      <c r="B765" s="157">
        <v>44389</v>
      </c>
      <c r="C765" s="454">
        <v>459.536</v>
      </c>
      <c r="D765" s="52">
        <v>4137.5</v>
      </c>
      <c r="E765" s="52">
        <v>8507.8559999999998</v>
      </c>
      <c r="F765" s="179">
        <f t="shared" si="39"/>
        <v>9.003647157132411</v>
      </c>
      <c r="G765" s="179">
        <f t="shared" si="40"/>
        <v>18.51401413599805</v>
      </c>
      <c r="H765" s="179">
        <f t="shared" si="41"/>
        <v>27.517661293130459</v>
      </c>
    </row>
    <row r="766" spans="2:8" x14ac:dyDescent="0.2">
      <c r="B766" s="157">
        <v>44390</v>
      </c>
      <c r="C766" s="454">
        <v>462.55700000000002</v>
      </c>
      <c r="D766" s="52">
        <v>4170.1000000000031</v>
      </c>
      <c r="E766" s="52">
        <v>12112.76</v>
      </c>
      <c r="F766" s="179">
        <f t="shared" si="39"/>
        <v>9.0153213549897693</v>
      </c>
      <c r="G766" s="179">
        <f t="shared" si="40"/>
        <v>26.186524039199494</v>
      </c>
      <c r="H766" s="179">
        <f t="shared" si="41"/>
        <v>35.201845394189263</v>
      </c>
    </row>
    <row r="767" spans="2:8" x14ac:dyDescent="0.2">
      <c r="B767" s="157">
        <v>44392</v>
      </c>
      <c r="C767" s="454">
        <v>487.50599999999997</v>
      </c>
      <c r="D767" s="52">
        <v>4611.199999999998</v>
      </c>
      <c r="E767" s="52">
        <v>6665.7550000000001</v>
      </c>
      <c r="F767" s="179">
        <f t="shared" si="39"/>
        <v>9.4587553794209676</v>
      </c>
      <c r="G767" s="179">
        <f t="shared" si="40"/>
        <v>13.673175304509074</v>
      </c>
      <c r="H767" s="179">
        <f t="shared" si="41"/>
        <v>23.131930683930044</v>
      </c>
    </row>
    <row r="768" spans="2:8" x14ac:dyDescent="0.2">
      <c r="B768" s="157">
        <v>44393</v>
      </c>
      <c r="C768" s="454">
        <v>289.46699999999998</v>
      </c>
      <c r="D768" s="52">
        <v>2695.7</v>
      </c>
      <c r="E768" s="52">
        <v>5117.1480000000001</v>
      </c>
      <c r="F768" s="179">
        <f t="shared" si="39"/>
        <v>9.3126332189852388</v>
      </c>
      <c r="G768" s="179">
        <f t="shared" si="40"/>
        <v>17.677828560768585</v>
      </c>
      <c r="H768" s="179">
        <f t="shared" si="41"/>
        <v>26.990461779753822</v>
      </c>
    </row>
    <row r="769" spans="2:8" x14ac:dyDescent="0.2">
      <c r="B769" s="157">
        <v>44396</v>
      </c>
      <c r="C769" s="454">
        <v>472.91300000000001</v>
      </c>
      <c r="D769" s="52">
        <v>3685.6</v>
      </c>
      <c r="E769" s="52">
        <v>8019.9539999999997</v>
      </c>
      <c r="F769" s="179">
        <f t="shared" si="39"/>
        <v>7.7933996316447205</v>
      </c>
      <c r="G769" s="179">
        <f t="shared" si="40"/>
        <v>16.958624525018344</v>
      </c>
      <c r="H769" s="179">
        <f t="shared" si="41"/>
        <v>24.752024156663065</v>
      </c>
    </row>
    <row r="770" spans="2:8" x14ac:dyDescent="0.2">
      <c r="B770" s="157">
        <v>44397</v>
      </c>
      <c r="C770" s="454">
        <v>486.303</v>
      </c>
      <c r="D770" s="52">
        <v>4392.2000000000007</v>
      </c>
      <c r="E770" s="52">
        <v>12213.42</v>
      </c>
      <c r="F770" s="179">
        <f t="shared" si="39"/>
        <v>9.0318176116536417</v>
      </c>
      <c r="G770" s="179">
        <f t="shared" si="40"/>
        <v>25.114835812240518</v>
      </c>
      <c r="H770" s="179">
        <f t="shared" si="41"/>
        <v>34.146653423894158</v>
      </c>
    </row>
    <row r="771" spans="2:8" x14ac:dyDescent="0.2">
      <c r="B771" s="157">
        <v>44398</v>
      </c>
      <c r="C771" s="454">
        <v>520.822</v>
      </c>
      <c r="D771" s="52">
        <v>4990.4000000000015</v>
      </c>
      <c r="E771" s="52">
        <v>10724.1</v>
      </c>
      <c r="F771" s="179">
        <f t="shared" si="39"/>
        <v>9.5817764994566303</v>
      </c>
      <c r="G771" s="179">
        <f t="shared" si="40"/>
        <v>20.590720054068377</v>
      </c>
      <c r="H771" s="179">
        <f t="shared" si="41"/>
        <v>30.172496553525008</v>
      </c>
    </row>
    <row r="772" spans="2:8" x14ac:dyDescent="0.2">
      <c r="B772" s="157">
        <v>44399</v>
      </c>
      <c r="C772" s="454">
        <v>475.93099999999998</v>
      </c>
      <c r="D772" s="52">
        <v>4901.3000000000011</v>
      </c>
      <c r="E772" s="52">
        <v>9229.875</v>
      </c>
      <c r="F772" s="179">
        <f t="shared" si="39"/>
        <v>10.29834156631949</v>
      </c>
      <c r="G772" s="179">
        <f t="shared" si="40"/>
        <v>19.393304911846467</v>
      </c>
      <c r="H772" s="179">
        <f t="shared" si="41"/>
        <v>29.691646478165957</v>
      </c>
    </row>
    <row r="773" spans="2:8" x14ac:dyDescent="0.2">
      <c r="B773" s="157">
        <v>44400</v>
      </c>
      <c r="C773" s="454">
        <v>487.392</v>
      </c>
      <c r="D773" s="52">
        <v>4638.5000000000009</v>
      </c>
      <c r="E773" s="52">
        <v>10590.02</v>
      </c>
      <c r="F773" s="179">
        <f t="shared" si="39"/>
        <v>9.5169801720175968</v>
      </c>
      <c r="G773" s="179">
        <f t="shared" si="40"/>
        <v>21.727931521239579</v>
      </c>
      <c r="H773" s="179">
        <f t="shared" si="41"/>
        <v>31.244911693257176</v>
      </c>
    </row>
    <row r="774" spans="2:8" x14ac:dyDescent="0.2">
      <c r="B774" s="157">
        <v>44403</v>
      </c>
      <c r="C774" s="454">
        <v>506.16199999999998</v>
      </c>
      <c r="D774" s="52">
        <v>4412.0999999999967</v>
      </c>
      <c r="E774" s="52">
        <v>8142.3459999999995</v>
      </c>
      <c r="F774" s="179">
        <f t="shared" si="39"/>
        <v>8.7167744714142845</v>
      </c>
      <c r="G774" s="179">
        <f t="shared" si="40"/>
        <v>16.08644268040667</v>
      </c>
      <c r="H774" s="179">
        <f t="shared" si="41"/>
        <v>24.803217151820952</v>
      </c>
    </row>
    <row r="775" spans="2:8" x14ac:dyDescent="0.2">
      <c r="B775" s="157">
        <v>44404</v>
      </c>
      <c r="C775" s="454">
        <v>500.96699999999998</v>
      </c>
      <c r="D775" s="52">
        <v>4203.3000000000011</v>
      </c>
      <c r="E775" s="52">
        <v>10939.6</v>
      </c>
      <c r="F775" s="179">
        <f t="shared" si="39"/>
        <v>8.3903730185820642</v>
      </c>
      <c r="G775" s="179">
        <f t="shared" si="40"/>
        <v>21.836967305231685</v>
      </c>
      <c r="H775" s="179">
        <f t="shared" si="41"/>
        <v>30.227340323813749</v>
      </c>
    </row>
    <row r="776" spans="2:8" x14ac:dyDescent="0.2">
      <c r="B776" s="157">
        <v>44405</v>
      </c>
      <c r="C776" s="454">
        <v>481.524</v>
      </c>
      <c r="D776" s="52">
        <v>4421.6000000000013</v>
      </c>
      <c r="E776" s="52">
        <v>11146.63</v>
      </c>
      <c r="F776" s="179">
        <f t="shared" ref="F776:F839" si="42">D776/C776</f>
        <v>9.1825121904619529</v>
      </c>
      <c r="G776" s="179">
        <f t="shared" ref="G776:G839" si="43">E776/C776</f>
        <v>23.148648873161044</v>
      </c>
      <c r="H776" s="179">
        <f t="shared" si="41"/>
        <v>32.331161063623</v>
      </c>
    </row>
    <row r="777" spans="2:8" x14ac:dyDescent="0.2">
      <c r="B777" s="157">
        <v>44406</v>
      </c>
      <c r="C777" s="454">
        <v>558.98699999999997</v>
      </c>
      <c r="D777" s="52">
        <v>5072.0999999999967</v>
      </c>
      <c r="E777" s="52">
        <v>12142.76</v>
      </c>
      <c r="F777" s="179">
        <f t="shared" si="42"/>
        <v>9.0737351673652462</v>
      </c>
      <c r="G777" s="179">
        <f t="shared" si="43"/>
        <v>21.722794984498748</v>
      </c>
      <c r="H777" s="179">
        <f t="shared" si="41"/>
        <v>30.796530151863994</v>
      </c>
    </row>
    <row r="778" spans="2:8" x14ac:dyDescent="0.2">
      <c r="B778" s="157">
        <v>44407</v>
      </c>
      <c r="C778" s="454">
        <v>523.71199999999999</v>
      </c>
      <c r="D778" s="52">
        <v>5610.4000000000015</v>
      </c>
      <c r="E778" s="52">
        <v>9310.8950000000004</v>
      </c>
      <c r="F778" s="179">
        <f t="shared" si="42"/>
        <v>10.712758157155081</v>
      </c>
      <c r="G778" s="179">
        <f t="shared" si="43"/>
        <v>17.778655062324333</v>
      </c>
      <c r="H778" s="179">
        <f t="shared" si="41"/>
        <v>28.491413219479412</v>
      </c>
    </row>
    <row r="779" spans="2:8" x14ac:dyDescent="0.2">
      <c r="B779" s="157">
        <v>44410</v>
      </c>
      <c r="C779" s="454">
        <v>469.75900000000001</v>
      </c>
      <c r="D779" s="52">
        <v>4226.2</v>
      </c>
      <c r="E779" s="52">
        <v>8657.5619999999999</v>
      </c>
      <c r="F779" s="179">
        <f t="shared" si="42"/>
        <v>8.9965280069141826</v>
      </c>
      <c r="G779" s="179">
        <f t="shared" si="43"/>
        <v>18.429794852254027</v>
      </c>
      <c r="H779" s="179">
        <f t="shared" si="41"/>
        <v>27.426322859168209</v>
      </c>
    </row>
    <row r="780" spans="2:8" x14ac:dyDescent="0.2">
      <c r="B780" s="157">
        <v>44411</v>
      </c>
      <c r="C780" s="454">
        <v>326.07400000000001</v>
      </c>
      <c r="D780" s="52">
        <v>2729.1000000000004</v>
      </c>
      <c r="E780" s="52">
        <v>8727.1389999999992</v>
      </c>
      <c r="F780" s="179">
        <f t="shared" si="42"/>
        <v>8.3695725510160273</v>
      </c>
      <c r="G780" s="179">
        <f t="shared" si="43"/>
        <v>26.764289701110787</v>
      </c>
      <c r="H780" s="179">
        <f t="shared" si="41"/>
        <v>35.133862252126818</v>
      </c>
    </row>
    <row r="781" spans="2:8" x14ac:dyDescent="0.2">
      <c r="B781" s="157">
        <v>44438</v>
      </c>
      <c r="C781" s="454">
        <v>233.99600000000001</v>
      </c>
      <c r="D781" s="52">
        <v>1742.0999999999997</v>
      </c>
      <c r="E781" s="52">
        <v>1518.4570000000001</v>
      </c>
      <c r="F781" s="179">
        <f t="shared" si="42"/>
        <v>7.4449990598129867</v>
      </c>
      <c r="G781" s="179">
        <f t="shared" si="43"/>
        <v>6.4892434058701864</v>
      </c>
      <c r="H781" s="179">
        <f t="shared" si="41"/>
        <v>13.934242465683173</v>
      </c>
    </row>
    <row r="782" spans="2:8" x14ac:dyDescent="0.2">
      <c r="B782" s="157">
        <v>44439</v>
      </c>
      <c r="C782" s="454">
        <v>301.30700000000002</v>
      </c>
      <c r="D782" s="52">
        <v>2778.7</v>
      </c>
      <c r="E782" s="52">
        <v>4026.3530000000001</v>
      </c>
      <c r="F782" s="179">
        <f t="shared" si="42"/>
        <v>9.2221554759763293</v>
      </c>
      <c r="G782" s="179">
        <f t="shared" si="43"/>
        <v>13.362958709887257</v>
      </c>
      <c r="H782" s="179">
        <f t="shared" si="41"/>
        <v>22.585114185863588</v>
      </c>
    </row>
    <row r="783" spans="2:8" x14ac:dyDescent="0.2">
      <c r="B783" s="157">
        <v>44440</v>
      </c>
      <c r="C783" s="454">
        <v>363.50900000000001</v>
      </c>
      <c r="D783" s="52">
        <v>3676.5000000000005</v>
      </c>
      <c r="E783" s="52">
        <v>5386.9719999999998</v>
      </c>
      <c r="F783" s="179">
        <f t="shared" si="42"/>
        <v>10.1139173995692</v>
      </c>
      <c r="G783" s="179">
        <f t="shared" si="43"/>
        <v>14.81936348205959</v>
      </c>
      <c r="H783" s="179">
        <f t="shared" si="41"/>
        <v>24.933280881628789</v>
      </c>
    </row>
    <row r="784" spans="2:8" x14ac:dyDescent="0.2">
      <c r="B784" s="157">
        <v>44441</v>
      </c>
      <c r="C784" s="454">
        <v>380.41500000000002</v>
      </c>
      <c r="D784" s="52">
        <v>4217.5999999999995</v>
      </c>
      <c r="E784" s="52">
        <v>6520.9089999999997</v>
      </c>
      <c r="F784" s="179">
        <f t="shared" si="42"/>
        <v>11.086839372790241</v>
      </c>
      <c r="G784" s="179">
        <f t="shared" si="43"/>
        <v>17.141566447169538</v>
      </c>
      <c r="H784" s="179">
        <f t="shared" si="41"/>
        <v>28.228405819959779</v>
      </c>
    </row>
    <row r="785" spans="2:8" x14ac:dyDescent="0.2">
      <c r="B785" s="157">
        <v>44442</v>
      </c>
      <c r="C785" s="454">
        <v>400.24599999999998</v>
      </c>
      <c r="D785" s="52">
        <v>4550.1000000000031</v>
      </c>
      <c r="E785" s="52">
        <v>6386.2539999999999</v>
      </c>
      <c r="F785" s="179">
        <f t="shared" si="42"/>
        <v>11.368258521009587</v>
      </c>
      <c r="G785" s="179">
        <f t="shared" si="43"/>
        <v>15.95582216936584</v>
      </c>
      <c r="H785" s="179">
        <f t="shared" si="41"/>
        <v>27.324080690375425</v>
      </c>
    </row>
    <row r="786" spans="2:8" x14ac:dyDescent="0.2">
      <c r="B786" s="157">
        <v>44445</v>
      </c>
      <c r="C786" s="454">
        <v>387.96600000000001</v>
      </c>
      <c r="D786" s="52">
        <v>3927.4</v>
      </c>
      <c r="E786" s="52">
        <v>5794.223</v>
      </c>
      <c r="F786" s="179">
        <f t="shared" si="42"/>
        <v>10.123052020022373</v>
      </c>
      <c r="G786" s="179">
        <f t="shared" si="43"/>
        <v>14.934873158988159</v>
      </c>
      <c r="H786" s="179">
        <f t="shared" ref="H786:H846" si="44">SUM(F786:G786)</f>
        <v>25.057925179010532</v>
      </c>
    </row>
    <row r="787" spans="2:8" x14ac:dyDescent="0.2">
      <c r="B787" s="157">
        <v>44446</v>
      </c>
      <c r="C787" s="454">
        <v>438.34300000000002</v>
      </c>
      <c r="D787" s="52">
        <v>4267.6999999999989</v>
      </c>
      <c r="E787" s="52">
        <v>8848.0660000000007</v>
      </c>
      <c r="F787" s="179">
        <f t="shared" si="42"/>
        <v>9.7359830087397281</v>
      </c>
      <c r="G787" s="179">
        <f t="shared" si="43"/>
        <v>20.185256750991805</v>
      </c>
      <c r="H787" s="179">
        <f t="shared" si="44"/>
        <v>29.921239759731534</v>
      </c>
    </row>
    <row r="788" spans="2:8" x14ac:dyDescent="0.2">
      <c r="B788" s="157">
        <v>44447</v>
      </c>
      <c r="C788" s="454">
        <v>498.40499999999997</v>
      </c>
      <c r="D788" s="52">
        <v>4672.3000000000011</v>
      </c>
      <c r="E788" s="52">
        <v>10783.56</v>
      </c>
      <c r="F788" s="179">
        <f t="shared" si="42"/>
        <v>9.3745046698969734</v>
      </c>
      <c r="G788" s="179">
        <f t="shared" si="43"/>
        <v>21.636139284316972</v>
      </c>
      <c r="H788" s="179">
        <f t="shared" si="44"/>
        <v>31.010643954213947</v>
      </c>
    </row>
    <row r="789" spans="2:8" x14ac:dyDescent="0.2">
      <c r="B789" s="157">
        <v>44448</v>
      </c>
      <c r="C789" s="454">
        <v>434.24</v>
      </c>
      <c r="D789" s="52">
        <v>3946.9000000000028</v>
      </c>
      <c r="E789" s="52">
        <v>7220.6180000000004</v>
      </c>
      <c r="F789" s="179">
        <f t="shared" si="42"/>
        <v>9.0892133382461378</v>
      </c>
      <c r="G789" s="179">
        <f t="shared" si="43"/>
        <v>16.628173360353721</v>
      </c>
      <c r="H789" s="179">
        <f t="shared" si="44"/>
        <v>25.71738669859986</v>
      </c>
    </row>
    <row r="790" spans="2:8" x14ac:dyDescent="0.2">
      <c r="B790" s="157">
        <v>44449</v>
      </c>
      <c r="C790" s="454">
        <v>432.17200000000003</v>
      </c>
      <c r="D790" s="52">
        <v>4032.5000000000018</v>
      </c>
      <c r="E790" s="52">
        <v>7546.152</v>
      </c>
      <c r="F790" s="179">
        <f t="shared" si="42"/>
        <v>9.330775709671153</v>
      </c>
      <c r="G790" s="179">
        <f t="shared" si="43"/>
        <v>17.460992382662457</v>
      </c>
      <c r="H790" s="179">
        <f t="shared" si="44"/>
        <v>26.791768092333612</v>
      </c>
    </row>
    <row r="791" spans="2:8" x14ac:dyDescent="0.2">
      <c r="B791" s="157">
        <v>44452</v>
      </c>
      <c r="C791" s="454">
        <v>502.67200000000003</v>
      </c>
      <c r="D791" s="52">
        <v>5241.7999999999984</v>
      </c>
      <c r="E791" s="52">
        <v>7657.9319999999998</v>
      </c>
      <c r="F791" s="179">
        <f t="shared" si="42"/>
        <v>10.427873444313585</v>
      </c>
      <c r="G791" s="179">
        <f t="shared" si="43"/>
        <v>15.234451093357098</v>
      </c>
      <c r="H791" s="179">
        <f t="shared" si="44"/>
        <v>25.662324537670685</v>
      </c>
    </row>
    <row r="792" spans="2:8" x14ac:dyDescent="0.2">
      <c r="B792" s="157">
        <v>44453</v>
      </c>
      <c r="C792" s="454">
        <v>440.36700000000002</v>
      </c>
      <c r="D792">
        <v>4311.0000000000027</v>
      </c>
      <c r="E792" s="52">
        <v>8626.1049999999996</v>
      </c>
      <c r="F792" s="179">
        <f t="shared" si="42"/>
        <v>9.789561888152388</v>
      </c>
      <c r="G792" s="179">
        <f t="shared" si="43"/>
        <v>19.588445546555484</v>
      </c>
      <c r="H792" s="179">
        <f t="shared" si="44"/>
        <v>29.378007434707872</v>
      </c>
    </row>
    <row r="793" spans="2:8" x14ac:dyDescent="0.2">
      <c r="B793" s="157">
        <v>44454</v>
      </c>
      <c r="C793" s="454">
        <v>436.18400000000003</v>
      </c>
      <c r="D793" s="52">
        <v>4108.6999999999989</v>
      </c>
      <c r="E793" s="52">
        <v>9326.8979999999992</v>
      </c>
      <c r="F793" s="179">
        <f t="shared" si="42"/>
        <v>9.4196485886689985</v>
      </c>
      <c r="G793" s="179">
        <f t="shared" si="43"/>
        <v>21.38294389523687</v>
      </c>
      <c r="H793" s="179">
        <f t="shared" si="44"/>
        <v>30.802592483905869</v>
      </c>
    </row>
    <row r="794" spans="2:8" x14ac:dyDescent="0.2">
      <c r="B794" s="157">
        <v>44455</v>
      </c>
      <c r="C794" s="454">
        <v>395.34100000000001</v>
      </c>
      <c r="D794" s="52">
        <v>3963.1000000000022</v>
      </c>
      <c r="E794" s="52">
        <v>6705.4210000000003</v>
      </c>
      <c r="F794" s="179">
        <f t="shared" si="42"/>
        <v>10.024510485884344</v>
      </c>
      <c r="G794" s="179">
        <f t="shared" si="43"/>
        <v>16.96110699370923</v>
      </c>
      <c r="H794" s="179">
        <f t="shared" si="44"/>
        <v>26.985617479593571</v>
      </c>
    </row>
    <row r="795" spans="2:8" x14ac:dyDescent="0.2">
      <c r="B795" s="157">
        <v>44456</v>
      </c>
      <c r="C795" s="454">
        <v>282.25900000000001</v>
      </c>
      <c r="D795">
        <v>2731</v>
      </c>
      <c r="E795" s="52">
        <v>4057.4989999999998</v>
      </c>
      <c r="F795" s="179">
        <f t="shared" si="42"/>
        <v>9.675510789735668</v>
      </c>
      <c r="G795" s="179">
        <f t="shared" si="43"/>
        <v>14.375091671124746</v>
      </c>
      <c r="H795" s="179">
        <f t="shared" si="44"/>
        <v>24.050602460860414</v>
      </c>
    </row>
    <row r="796" spans="2:8" x14ac:dyDescent="0.2">
      <c r="B796" s="157">
        <v>44459</v>
      </c>
      <c r="C796" s="454">
        <v>392.238</v>
      </c>
      <c r="D796" s="52">
        <v>3597.1000000000004</v>
      </c>
      <c r="E796" s="52">
        <v>7028.1450000000004</v>
      </c>
      <c r="F796" s="179">
        <f t="shared" si="42"/>
        <v>9.1707075806015741</v>
      </c>
      <c r="G796" s="179">
        <f t="shared" si="43"/>
        <v>17.918062502868157</v>
      </c>
      <c r="H796" s="179">
        <f t="shared" si="44"/>
        <v>27.088770083469733</v>
      </c>
    </row>
    <row r="797" spans="2:8" x14ac:dyDescent="0.2">
      <c r="B797" s="157">
        <v>44460</v>
      </c>
      <c r="C797" s="454">
        <v>464.31299999999999</v>
      </c>
      <c r="D797" s="52">
        <v>4218.5000000000009</v>
      </c>
      <c r="E797" s="52">
        <v>7474.5649999999996</v>
      </c>
      <c r="F797" s="179">
        <f t="shared" si="42"/>
        <v>9.085466054148819</v>
      </c>
      <c r="G797" s="179">
        <f t="shared" si="43"/>
        <v>16.098117002969978</v>
      </c>
      <c r="H797" s="179">
        <f t="shared" si="44"/>
        <v>25.183583057118796</v>
      </c>
    </row>
    <row r="798" spans="2:8" x14ac:dyDescent="0.2">
      <c r="B798" s="157">
        <v>44461</v>
      </c>
      <c r="C798" s="454">
        <v>416.99400000000003</v>
      </c>
      <c r="D798" s="52">
        <v>3813.8000000000015</v>
      </c>
      <c r="E798" s="52">
        <v>8821.1389999999992</v>
      </c>
      <c r="F798" s="179">
        <f t="shared" si="42"/>
        <v>9.1459349535005323</v>
      </c>
      <c r="G798" s="179">
        <f t="shared" si="43"/>
        <v>21.154114927313099</v>
      </c>
      <c r="H798" s="179">
        <f t="shared" si="44"/>
        <v>30.300049880813631</v>
      </c>
    </row>
    <row r="799" spans="2:8" x14ac:dyDescent="0.2">
      <c r="B799" s="157">
        <v>44462</v>
      </c>
      <c r="C799" s="454">
        <v>422.03300000000002</v>
      </c>
      <c r="D799" s="52">
        <v>3959.5999999999981</v>
      </c>
      <c r="E799" s="52">
        <v>8389.5930000000008</v>
      </c>
      <c r="F799" s="179">
        <f t="shared" si="42"/>
        <v>9.3822047091104199</v>
      </c>
      <c r="G799" s="179">
        <f t="shared" si="43"/>
        <v>19.878997613930665</v>
      </c>
      <c r="H799" s="179">
        <f t="shared" si="44"/>
        <v>29.261202323041083</v>
      </c>
    </row>
    <row r="800" spans="2:8" x14ac:dyDescent="0.2">
      <c r="B800" s="157">
        <v>44463</v>
      </c>
      <c r="C800" s="454">
        <v>462.12400000000002</v>
      </c>
      <c r="D800" s="52">
        <v>4005.5999999999985</v>
      </c>
      <c r="E800" s="52">
        <v>9352.4539999999997</v>
      </c>
      <c r="F800" s="179">
        <f t="shared" si="42"/>
        <v>8.6678034466939575</v>
      </c>
      <c r="G800" s="179">
        <f t="shared" si="43"/>
        <v>20.237975088937166</v>
      </c>
      <c r="H800" s="179">
        <f t="shared" si="44"/>
        <v>28.905778535631121</v>
      </c>
    </row>
    <row r="801" spans="2:8" x14ac:dyDescent="0.2">
      <c r="B801" s="157">
        <v>44466</v>
      </c>
      <c r="C801" s="454">
        <v>481.80900000000003</v>
      </c>
      <c r="D801" s="52">
        <v>3884.6000000000004</v>
      </c>
      <c r="E801" s="52">
        <v>8603.2860000000001</v>
      </c>
      <c r="F801" s="179">
        <f t="shared" si="42"/>
        <v>8.0625310029493011</v>
      </c>
      <c r="G801" s="179">
        <f t="shared" si="43"/>
        <v>17.856216882623613</v>
      </c>
      <c r="H801" s="179">
        <f t="shared" si="44"/>
        <v>25.918747885572913</v>
      </c>
    </row>
    <row r="802" spans="2:8" x14ac:dyDescent="0.2">
      <c r="B802" s="157">
        <v>44467</v>
      </c>
      <c r="C802" s="454">
        <v>400.26100000000002</v>
      </c>
      <c r="D802">
        <v>3164.0000000000005</v>
      </c>
      <c r="E802" s="52">
        <v>7195.8739999999998</v>
      </c>
      <c r="F802" s="179">
        <f t="shared" si="42"/>
        <v>7.9048420905359258</v>
      </c>
      <c r="G802" s="179">
        <f t="shared" si="43"/>
        <v>17.97795438476394</v>
      </c>
      <c r="H802" s="179">
        <f t="shared" si="44"/>
        <v>25.882796475299866</v>
      </c>
    </row>
    <row r="803" spans="2:8" x14ac:dyDescent="0.2">
      <c r="B803" s="157">
        <v>44468</v>
      </c>
      <c r="C803" s="454">
        <v>446.67500000000001</v>
      </c>
      <c r="D803" s="52">
        <v>4107.2999999999993</v>
      </c>
      <c r="E803" s="52">
        <v>7967.9089999999997</v>
      </c>
      <c r="F803" s="179">
        <f t="shared" si="42"/>
        <v>9.1952762075334391</v>
      </c>
      <c r="G803" s="179">
        <f t="shared" si="43"/>
        <v>17.83826943527173</v>
      </c>
      <c r="H803" s="179">
        <f t="shared" si="44"/>
        <v>27.033545642805169</v>
      </c>
    </row>
    <row r="804" spans="2:8" x14ac:dyDescent="0.2">
      <c r="B804" s="157">
        <v>44469</v>
      </c>
      <c r="C804" s="454">
        <v>496.24799999999999</v>
      </c>
      <c r="D804" s="52">
        <v>4800.3999999999987</v>
      </c>
      <c r="E804" s="52">
        <v>8963.9750000000004</v>
      </c>
      <c r="F804" s="179">
        <f t="shared" si="42"/>
        <v>9.6733891118956628</v>
      </c>
      <c r="G804" s="179">
        <f t="shared" si="43"/>
        <v>18.063498492689142</v>
      </c>
      <c r="H804" s="179">
        <f t="shared" si="44"/>
        <v>27.736887604584805</v>
      </c>
    </row>
    <row r="805" spans="2:8" x14ac:dyDescent="0.2">
      <c r="B805" s="157">
        <v>44470</v>
      </c>
      <c r="C805" s="454">
        <v>403.834</v>
      </c>
      <c r="D805" s="52">
        <v>4031.7</v>
      </c>
      <c r="E805" s="52">
        <v>6477.1930000000002</v>
      </c>
      <c r="F805" s="179">
        <f t="shared" si="42"/>
        <v>9.9835576004001645</v>
      </c>
      <c r="G805" s="179">
        <f t="shared" si="43"/>
        <v>16.039246323984607</v>
      </c>
      <c r="H805" s="179">
        <f t="shared" si="44"/>
        <v>26.022803924384771</v>
      </c>
    </row>
    <row r="806" spans="2:8" x14ac:dyDescent="0.2">
      <c r="B806" s="157">
        <v>44473</v>
      </c>
      <c r="C806" s="454">
        <v>405.56200000000001</v>
      </c>
      <c r="D806" s="52">
        <v>3556.0999999999985</v>
      </c>
      <c r="E806" s="52">
        <v>5381.6880000000001</v>
      </c>
      <c r="F806" s="179">
        <f t="shared" si="42"/>
        <v>8.7683264211144003</v>
      </c>
      <c r="G806" s="179">
        <f t="shared" si="43"/>
        <v>13.269704755376489</v>
      </c>
      <c r="H806" s="179">
        <f t="shared" si="44"/>
        <v>22.03803117649089</v>
      </c>
    </row>
    <row r="807" spans="2:8" x14ac:dyDescent="0.2">
      <c r="B807" s="157">
        <v>44474</v>
      </c>
      <c r="C807" s="454">
        <v>452.40899999999999</v>
      </c>
      <c r="D807">
        <v>3965</v>
      </c>
      <c r="E807" s="52">
        <v>8954.35</v>
      </c>
      <c r="F807" s="179">
        <f t="shared" si="42"/>
        <v>8.7641934621106117</v>
      </c>
      <c r="G807" s="179">
        <f t="shared" si="43"/>
        <v>19.792599174640646</v>
      </c>
      <c r="H807" s="179">
        <f t="shared" si="44"/>
        <v>28.556792636751258</v>
      </c>
    </row>
    <row r="808" spans="2:8" x14ac:dyDescent="0.2">
      <c r="B808" s="157">
        <v>44475</v>
      </c>
      <c r="C808" s="454">
        <v>413.11599999999999</v>
      </c>
      <c r="D808" s="52">
        <v>3710.2000000000003</v>
      </c>
      <c r="E808" s="52">
        <v>7286.8040000000001</v>
      </c>
      <c r="F808" s="179">
        <f t="shared" si="42"/>
        <v>8.9810125969461367</v>
      </c>
      <c r="G808" s="179">
        <f t="shared" si="43"/>
        <v>17.638639026326747</v>
      </c>
      <c r="H808" s="179">
        <f t="shared" si="44"/>
        <v>26.619651623272883</v>
      </c>
    </row>
    <row r="809" spans="2:8" x14ac:dyDescent="0.2">
      <c r="B809" s="157">
        <v>44476</v>
      </c>
      <c r="C809" s="454">
        <v>382.053</v>
      </c>
      <c r="D809" s="52">
        <v>3215.7999999999993</v>
      </c>
      <c r="E809" s="52">
        <v>7221.152</v>
      </c>
      <c r="F809" s="179">
        <f t="shared" si="42"/>
        <v>8.4171567819124551</v>
      </c>
      <c r="G809" s="179">
        <f t="shared" si="43"/>
        <v>18.900916888494528</v>
      </c>
      <c r="H809" s="179">
        <f t="shared" si="44"/>
        <v>27.318073670406982</v>
      </c>
    </row>
    <row r="810" spans="2:8" x14ac:dyDescent="0.2">
      <c r="B810" s="157">
        <v>44477</v>
      </c>
      <c r="C810" s="454">
        <v>419.81799999999998</v>
      </c>
      <c r="D810" s="52">
        <v>3548.6000000000004</v>
      </c>
      <c r="E810" s="52">
        <v>7567.95</v>
      </c>
      <c r="F810" s="179">
        <f t="shared" si="42"/>
        <v>8.4527104602470615</v>
      </c>
      <c r="G810" s="179">
        <f t="shared" si="43"/>
        <v>18.02674015883073</v>
      </c>
      <c r="H810" s="179">
        <f t="shared" si="44"/>
        <v>26.479450619077792</v>
      </c>
    </row>
    <row r="811" spans="2:8" x14ac:dyDescent="0.2">
      <c r="B811" s="157">
        <v>44480</v>
      </c>
      <c r="C811" s="454">
        <v>495.78100000000001</v>
      </c>
      <c r="D811" s="52">
        <v>4482.6000000000022</v>
      </c>
      <c r="E811" s="52">
        <v>6607.5280000000002</v>
      </c>
      <c r="F811" s="179">
        <f t="shared" si="42"/>
        <v>9.0414921104277948</v>
      </c>
      <c r="G811" s="179">
        <f t="shared" si="43"/>
        <v>13.327513559414339</v>
      </c>
      <c r="H811" s="179">
        <f t="shared" si="44"/>
        <v>22.369005669842132</v>
      </c>
    </row>
    <row r="812" spans="2:8" x14ac:dyDescent="0.2">
      <c r="B812" s="157">
        <v>44481</v>
      </c>
      <c r="C812" s="454">
        <v>423.91500000000002</v>
      </c>
      <c r="D812" s="52">
        <v>3820.6000000000026</v>
      </c>
      <c r="E812" s="52">
        <v>8224.4410000000007</v>
      </c>
      <c r="F812" s="179">
        <f t="shared" si="42"/>
        <v>9.0126558390243385</v>
      </c>
      <c r="G812" s="179">
        <f t="shared" si="43"/>
        <v>19.401155892101013</v>
      </c>
      <c r="H812" s="179">
        <f t="shared" si="44"/>
        <v>28.41381173112535</v>
      </c>
    </row>
    <row r="813" spans="2:8" x14ac:dyDescent="0.2">
      <c r="B813" s="157">
        <v>44482</v>
      </c>
      <c r="C813" s="454">
        <v>452.44099999999997</v>
      </c>
      <c r="D813" s="52">
        <v>3848.8000000000006</v>
      </c>
      <c r="E813" s="52">
        <v>9130.2510000000002</v>
      </c>
      <c r="F813" s="179">
        <f t="shared" si="42"/>
        <v>8.5067445258055763</v>
      </c>
      <c r="G813" s="179">
        <f t="shared" si="43"/>
        <v>20.179981478247996</v>
      </c>
      <c r="H813" s="179">
        <f t="shared" si="44"/>
        <v>28.686726004053572</v>
      </c>
    </row>
    <row r="814" spans="2:8" x14ac:dyDescent="0.2">
      <c r="B814" s="157">
        <v>44483</v>
      </c>
      <c r="C814" s="454">
        <v>468.351</v>
      </c>
      <c r="D814" s="52">
        <v>4823.5999999999967</v>
      </c>
      <c r="E814" s="52">
        <v>6703.0190000000002</v>
      </c>
      <c r="F814" s="179">
        <f t="shared" si="42"/>
        <v>10.299113271883687</v>
      </c>
      <c r="G814" s="179">
        <f t="shared" si="43"/>
        <v>14.31195620378733</v>
      </c>
      <c r="H814" s="179">
        <f t="shared" si="44"/>
        <v>24.611069475671016</v>
      </c>
    </row>
    <row r="815" spans="2:8" x14ac:dyDescent="0.2">
      <c r="B815" s="157">
        <v>44484</v>
      </c>
      <c r="C815" s="454">
        <v>441.13799999999998</v>
      </c>
      <c r="D815" s="52">
        <v>4429.5999999999995</v>
      </c>
      <c r="E815" s="52">
        <v>7099.1319999999996</v>
      </c>
      <c r="F815" s="179">
        <f t="shared" si="42"/>
        <v>10.041302268224456</v>
      </c>
      <c r="G815" s="179">
        <f t="shared" si="43"/>
        <v>16.092769156137081</v>
      </c>
      <c r="H815" s="179">
        <f t="shared" si="44"/>
        <v>26.134071424361537</v>
      </c>
    </row>
    <row r="816" spans="2:8" x14ac:dyDescent="0.2">
      <c r="B816" s="157">
        <v>44487</v>
      </c>
      <c r="C816" s="454">
        <v>484.87099999999998</v>
      </c>
      <c r="D816" s="52">
        <v>5104.2</v>
      </c>
      <c r="E816" s="52">
        <v>5521.9949999999999</v>
      </c>
      <c r="F816" s="179">
        <f t="shared" si="42"/>
        <v>10.526923655982726</v>
      </c>
      <c r="G816" s="179">
        <f t="shared" si="43"/>
        <v>11.388585830045518</v>
      </c>
      <c r="H816" s="179">
        <f t="shared" si="44"/>
        <v>21.915509486028242</v>
      </c>
    </row>
    <row r="817" spans="2:8" x14ac:dyDescent="0.2">
      <c r="B817" s="157">
        <v>44488</v>
      </c>
      <c r="C817" s="454">
        <v>489.49099999999999</v>
      </c>
      <c r="D817" s="52">
        <v>5022.1000000000013</v>
      </c>
      <c r="E817" s="52">
        <v>7263.0709999999999</v>
      </c>
      <c r="F817" s="179">
        <f t="shared" si="42"/>
        <v>10.259841345397568</v>
      </c>
      <c r="G817" s="179">
        <f t="shared" si="43"/>
        <v>14.838007236088099</v>
      </c>
      <c r="H817" s="179">
        <f t="shared" si="44"/>
        <v>25.097848581485668</v>
      </c>
    </row>
    <row r="818" spans="2:8" x14ac:dyDescent="0.2">
      <c r="B818" s="157">
        <v>44489</v>
      </c>
      <c r="C818" s="454">
        <v>468.75</v>
      </c>
      <c r="D818" s="52">
        <v>5191.2999999999984</v>
      </c>
      <c r="E818" s="52">
        <v>8356.3770000000004</v>
      </c>
      <c r="F818" s="179">
        <f t="shared" si="42"/>
        <v>11.074773333333329</v>
      </c>
      <c r="G818" s="179">
        <f t="shared" si="43"/>
        <v>17.826937600000001</v>
      </c>
      <c r="H818" s="179">
        <f t="shared" si="44"/>
        <v>28.90171093333333</v>
      </c>
    </row>
    <row r="819" spans="2:8" x14ac:dyDescent="0.2">
      <c r="B819" s="157">
        <v>44490</v>
      </c>
      <c r="C819" s="454">
        <v>304.27199999999999</v>
      </c>
      <c r="D819" s="52">
        <v>3602.0999999999995</v>
      </c>
      <c r="E819" s="52">
        <v>4690.5</v>
      </c>
      <c r="F819" s="179">
        <f t="shared" si="42"/>
        <v>11.838420886575168</v>
      </c>
      <c r="G819" s="179">
        <f t="shared" si="43"/>
        <v>15.415483514749962</v>
      </c>
      <c r="H819" s="179">
        <f t="shared" si="44"/>
        <v>27.25390440132513</v>
      </c>
    </row>
    <row r="820" spans="2:8" x14ac:dyDescent="0.2">
      <c r="B820" s="157">
        <v>44491</v>
      </c>
      <c r="C820" s="454">
        <v>388.714</v>
      </c>
      <c r="D820" s="52">
        <v>4268.6000000000004</v>
      </c>
      <c r="E820" s="52">
        <v>5823.4070000000002</v>
      </c>
      <c r="F820" s="179">
        <f t="shared" si="42"/>
        <v>10.981338464783878</v>
      </c>
      <c r="G820" s="179">
        <f t="shared" si="43"/>
        <v>14.981212408094384</v>
      </c>
      <c r="H820" s="179">
        <f t="shared" si="44"/>
        <v>25.962550872878261</v>
      </c>
    </row>
    <row r="821" spans="2:8" x14ac:dyDescent="0.2">
      <c r="B821" s="157">
        <v>44494</v>
      </c>
      <c r="C821" s="454">
        <v>419.49099999999999</v>
      </c>
      <c r="D821" s="52">
        <v>4518.2999999999993</v>
      </c>
      <c r="E821" s="52">
        <v>4400.9399999999996</v>
      </c>
      <c r="F821" s="179">
        <f t="shared" si="42"/>
        <v>10.770910460534314</v>
      </c>
      <c r="G821" s="179">
        <f t="shared" si="43"/>
        <v>10.491142837391028</v>
      </c>
      <c r="H821" s="179">
        <f t="shared" si="44"/>
        <v>21.262053297925341</v>
      </c>
    </row>
    <row r="822" spans="2:8" x14ac:dyDescent="0.2">
      <c r="B822" s="157">
        <v>44495</v>
      </c>
      <c r="C822" s="454">
        <v>374.76400000000001</v>
      </c>
      <c r="D822" s="52">
        <v>4069.099999999999</v>
      </c>
      <c r="E822" s="52">
        <v>5225.482</v>
      </c>
      <c r="F822" s="179">
        <f t="shared" si="42"/>
        <v>10.857766487709595</v>
      </c>
      <c r="G822" s="179">
        <f t="shared" si="43"/>
        <v>13.943393709107598</v>
      </c>
      <c r="H822" s="179">
        <f t="shared" si="44"/>
        <v>24.801160196817193</v>
      </c>
    </row>
    <row r="823" spans="2:8" x14ac:dyDescent="0.2">
      <c r="B823" s="157">
        <v>44496</v>
      </c>
      <c r="C823" s="454">
        <v>411.476</v>
      </c>
      <c r="D823" s="52">
        <v>3734.1000000000004</v>
      </c>
      <c r="E823" s="52">
        <v>6070.933</v>
      </c>
      <c r="F823" s="179">
        <f t="shared" si="42"/>
        <v>9.0748913666896733</v>
      </c>
      <c r="G823" s="179">
        <f t="shared" si="43"/>
        <v>14.75403911771282</v>
      </c>
      <c r="H823" s="179">
        <f t="shared" si="44"/>
        <v>23.828930484402491</v>
      </c>
    </row>
    <row r="824" spans="2:8" x14ac:dyDescent="0.2">
      <c r="B824" s="157">
        <v>44497</v>
      </c>
      <c r="C824" s="454">
        <v>384.34800000000001</v>
      </c>
      <c r="D824" s="52">
        <v>3238.2999999999993</v>
      </c>
      <c r="E824" s="52">
        <v>5524.6890000000003</v>
      </c>
      <c r="F824" s="179">
        <f t="shared" si="42"/>
        <v>8.4254373640554885</v>
      </c>
      <c r="G824" s="179">
        <f t="shared" si="43"/>
        <v>14.374184332948266</v>
      </c>
      <c r="H824" s="179">
        <f t="shared" si="44"/>
        <v>22.799621697003754</v>
      </c>
    </row>
    <row r="825" spans="2:8" x14ac:dyDescent="0.2">
      <c r="B825" s="157">
        <v>44498</v>
      </c>
      <c r="C825" s="454">
        <v>412.08800000000002</v>
      </c>
      <c r="D825" s="52">
        <v>3910.5000000000014</v>
      </c>
      <c r="E825" s="52">
        <v>5631.1260000000002</v>
      </c>
      <c r="F825" s="179">
        <f t="shared" si="42"/>
        <v>9.4894779755780352</v>
      </c>
      <c r="G825" s="179">
        <f t="shared" si="43"/>
        <v>13.66486284482926</v>
      </c>
      <c r="H825" s="179">
        <f t="shared" si="44"/>
        <v>23.154340820407295</v>
      </c>
    </row>
    <row r="826" spans="2:8" x14ac:dyDescent="0.2">
      <c r="B826" s="157">
        <v>44502</v>
      </c>
      <c r="C826" s="454">
        <v>363.88900000000001</v>
      </c>
      <c r="D826" s="52">
        <v>3386.099999999999</v>
      </c>
      <c r="E826" s="52">
        <v>4523.558</v>
      </c>
      <c r="F826" s="179">
        <f t="shared" si="42"/>
        <v>9.3053101357831611</v>
      </c>
      <c r="G826" s="179">
        <f t="shared" si="43"/>
        <v>12.431147959954821</v>
      </c>
      <c r="H826" s="179">
        <f t="shared" si="44"/>
        <v>21.73645809573798</v>
      </c>
    </row>
    <row r="827" spans="2:8" x14ac:dyDescent="0.2">
      <c r="B827" s="157">
        <v>44503</v>
      </c>
      <c r="C827" s="454">
        <v>287.77699999999999</v>
      </c>
      <c r="D827" s="52">
        <v>2604.3999999999992</v>
      </c>
      <c r="E827" s="52">
        <v>4329.1369999999997</v>
      </c>
      <c r="F827" s="179">
        <f t="shared" si="42"/>
        <v>9.0500630696685249</v>
      </c>
      <c r="G827" s="179">
        <f t="shared" si="43"/>
        <v>15.043373862400401</v>
      </c>
      <c r="H827" s="179">
        <f t="shared" si="44"/>
        <v>24.093436932068926</v>
      </c>
    </row>
    <row r="828" spans="2:8" x14ac:dyDescent="0.2">
      <c r="B828" s="157">
        <v>44504</v>
      </c>
      <c r="C828" s="454">
        <v>289.03399999999999</v>
      </c>
      <c r="D828" s="52">
        <v>2894.1000000000004</v>
      </c>
      <c r="E828" s="52">
        <v>4085.7190000000001</v>
      </c>
      <c r="F828" s="179">
        <f t="shared" si="42"/>
        <v>10.013008850169879</v>
      </c>
      <c r="G828" s="179">
        <f t="shared" si="43"/>
        <v>14.13577295404693</v>
      </c>
      <c r="H828" s="179">
        <f t="shared" si="44"/>
        <v>24.14878180421681</v>
      </c>
    </row>
    <row r="829" spans="2:8" x14ac:dyDescent="0.2">
      <c r="B829" s="157">
        <v>44505</v>
      </c>
      <c r="C829" s="454">
        <v>276.59699999999998</v>
      </c>
      <c r="D829" s="52">
        <v>2576.8000000000006</v>
      </c>
      <c r="E829" s="52">
        <v>4327.2969999999996</v>
      </c>
      <c r="F829" s="179">
        <f t="shared" si="42"/>
        <v>9.3160807962486967</v>
      </c>
      <c r="G829" s="179">
        <f t="shared" si="43"/>
        <v>15.644771996804014</v>
      </c>
      <c r="H829" s="179">
        <f t="shared" si="44"/>
        <v>24.960852793052709</v>
      </c>
    </row>
    <row r="830" spans="2:8" x14ac:dyDescent="0.2">
      <c r="B830" s="157">
        <v>44508</v>
      </c>
      <c r="C830" s="454">
        <v>389.27499999999998</v>
      </c>
      <c r="D830" s="52">
        <v>3478.9</v>
      </c>
      <c r="E830" s="52">
        <v>5367.08</v>
      </c>
      <c r="F830" s="179">
        <f t="shared" si="42"/>
        <v>8.9368698221051961</v>
      </c>
      <c r="G830" s="179">
        <f t="shared" si="43"/>
        <v>13.78737396442104</v>
      </c>
      <c r="H830" s="179">
        <f t="shared" si="44"/>
        <v>22.724243786526237</v>
      </c>
    </row>
    <row r="831" spans="2:8" x14ac:dyDescent="0.2">
      <c r="B831" s="157">
        <v>44509</v>
      </c>
      <c r="C831" s="454">
        <v>356.161</v>
      </c>
      <c r="D831" s="52">
        <v>3501.7</v>
      </c>
      <c r="E831" s="52">
        <v>5454.259</v>
      </c>
      <c r="F831" s="179">
        <f t="shared" si="42"/>
        <v>9.8317895558469335</v>
      </c>
      <c r="G831" s="179">
        <f t="shared" si="43"/>
        <v>15.314026521713494</v>
      </c>
      <c r="H831" s="179">
        <f t="shared" si="44"/>
        <v>25.145816077560426</v>
      </c>
    </row>
    <row r="832" spans="2:8" x14ac:dyDescent="0.2">
      <c r="B832" s="157">
        <v>44510</v>
      </c>
      <c r="C832" s="454">
        <v>372.32799999999997</v>
      </c>
      <c r="D832">
        <v>3903.9999999999986</v>
      </c>
      <c r="E832" s="52">
        <v>6424.8969999999999</v>
      </c>
      <c r="F832" s="179">
        <f t="shared" si="42"/>
        <v>10.485378483487674</v>
      </c>
      <c r="G832" s="179">
        <f t="shared" si="43"/>
        <v>17.2560135149653</v>
      </c>
      <c r="H832" s="179">
        <f t="shared" si="44"/>
        <v>27.741391998452976</v>
      </c>
    </row>
    <row r="833" spans="2:8" x14ac:dyDescent="0.2">
      <c r="B833" s="157">
        <v>44515</v>
      </c>
      <c r="C833" s="454">
        <v>411.54300000000001</v>
      </c>
      <c r="D833" s="52">
        <v>4201.0999999999985</v>
      </c>
      <c r="E833" s="52">
        <v>4773.62</v>
      </c>
      <c r="F833" s="179">
        <f t="shared" si="42"/>
        <v>10.208167797775685</v>
      </c>
      <c r="G833" s="179">
        <f t="shared" si="43"/>
        <v>11.599322549527024</v>
      </c>
      <c r="H833" s="179">
        <f t="shared" si="44"/>
        <v>21.807490347302711</v>
      </c>
    </row>
    <row r="834" spans="2:8" x14ac:dyDescent="0.2">
      <c r="B834" s="157">
        <v>44516</v>
      </c>
      <c r="C834" s="454">
        <v>351.39800000000002</v>
      </c>
      <c r="D834">
        <v>3968.9999999999991</v>
      </c>
      <c r="E834" s="52">
        <v>5573.7359999999999</v>
      </c>
      <c r="F834" s="179">
        <f t="shared" si="42"/>
        <v>11.294885002191243</v>
      </c>
      <c r="G834" s="179">
        <f t="shared" si="43"/>
        <v>15.861604220854984</v>
      </c>
      <c r="H834" s="179">
        <f t="shared" si="44"/>
        <v>27.156489223046229</v>
      </c>
    </row>
    <row r="835" spans="2:8" x14ac:dyDescent="0.2">
      <c r="B835" s="157">
        <v>44517</v>
      </c>
      <c r="C835" s="454">
        <v>382.98500000000001</v>
      </c>
      <c r="D835">
        <v>4218</v>
      </c>
      <c r="E835" s="52">
        <v>5945.6540000000005</v>
      </c>
      <c r="F835" s="179">
        <f t="shared" si="42"/>
        <v>11.013486167865581</v>
      </c>
      <c r="G835" s="179">
        <f t="shared" si="43"/>
        <v>15.524508792772563</v>
      </c>
      <c r="H835" s="179">
        <f t="shared" si="44"/>
        <v>26.537994960638144</v>
      </c>
    </row>
    <row r="836" spans="2:8" x14ac:dyDescent="0.2">
      <c r="B836" s="157">
        <v>44518</v>
      </c>
      <c r="C836" s="454">
        <v>257.26</v>
      </c>
      <c r="D836" s="52">
        <v>2803.9</v>
      </c>
      <c r="E836" s="52">
        <v>3421.346</v>
      </c>
      <c r="F836" s="179">
        <f t="shared" si="42"/>
        <v>10.899090414366789</v>
      </c>
      <c r="G836" s="179">
        <f t="shared" si="43"/>
        <v>13.299175930964783</v>
      </c>
      <c r="H836" s="179">
        <f t="shared" si="44"/>
        <v>24.198266345331572</v>
      </c>
    </row>
    <row r="837" spans="2:8" x14ac:dyDescent="0.2">
      <c r="B837" s="157">
        <v>44519</v>
      </c>
      <c r="C837" s="454">
        <v>406.16199999999998</v>
      </c>
      <c r="D837" s="52">
        <v>4022.6000000000013</v>
      </c>
      <c r="E837" s="52">
        <v>5586.45</v>
      </c>
      <c r="F837" s="179">
        <f t="shared" si="42"/>
        <v>9.9039299589818874</v>
      </c>
      <c r="G837" s="179">
        <f t="shared" si="43"/>
        <v>13.754240918648225</v>
      </c>
      <c r="H837" s="179">
        <f t="shared" si="44"/>
        <v>23.658170877630113</v>
      </c>
    </row>
    <row r="838" spans="2:8" x14ac:dyDescent="0.2">
      <c r="B838" s="157">
        <v>44522</v>
      </c>
      <c r="C838" s="454">
        <v>373.91199999999998</v>
      </c>
      <c r="D838" s="52">
        <v>3836.8000000000011</v>
      </c>
      <c r="E838" s="52">
        <v>3869.453</v>
      </c>
      <c r="F838" s="179">
        <f t="shared" si="42"/>
        <v>10.261237938338436</v>
      </c>
      <c r="G838" s="179">
        <f t="shared" si="43"/>
        <v>10.34856597274225</v>
      </c>
      <c r="H838" s="179">
        <f t="shared" si="44"/>
        <v>20.609803911080686</v>
      </c>
    </row>
    <row r="839" spans="2:8" x14ac:dyDescent="0.2">
      <c r="B839" s="157">
        <v>44523</v>
      </c>
      <c r="C839" s="454">
        <v>315.26900000000001</v>
      </c>
      <c r="D839" s="52">
        <v>3452.599999999999</v>
      </c>
      <c r="E839" s="52">
        <v>2744.866</v>
      </c>
      <c r="F839" s="179">
        <f t="shared" si="42"/>
        <v>10.951282872721388</v>
      </c>
      <c r="G839" s="179">
        <f t="shared" si="43"/>
        <v>8.7064253066428989</v>
      </c>
      <c r="H839" s="179">
        <f t="shared" si="44"/>
        <v>19.657708179364285</v>
      </c>
    </row>
    <row r="840" spans="2:8" x14ac:dyDescent="0.2">
      <c r="B840" s="157">
        <v>44525</v>
      </c>
      <c r="C840" s="454">
        <v>360.39699999999999</v>
      </c>
      <c r="D840" s="52">
        <v>3746.7999999999984</v>
      </c>
      <c r="E840" s="52">
        <v>3762.8009999999999</v>
      </c>
      <c r="F840" s="179">
        <f t="shared" ref="F840:F903" si="45">D840/C840</f>
        <v>10.396312954880308</v>
      </c>
      <c r="G840" s="179">
        <f t="shared" ref="G840:G903" si="46">E840/C840</f>
        <v>10.440711215687145</v>
      </c>
      <c r="H840" s="179">
        <f t="shared" si="44"/>
        <v>20.837024170567453</v>
      </c>
    </row>
    <row r="841" spans="2:8" x14ac:dyDescent="0.2">
      <c r="B841" s="157">
        <v>44526</v>
      </c>
      <c r="C841" s="454">
        <v>351.17599999999999</v>
      </c>
      <c r="D841" s="52">
        <v>3562.6</v>
      </c>
      <c r="E841" s="52">
        <v>4627.2</v>
      </c>
      <c r="F841" s="179">
        <f t="shared" si="45"/>
        <v>10.144770713260588</v>
      </c>
      <c r="G841" s="179">
        <f t="shared" si="46"/>
        <v>13.176299063717337</v>
      </c>
      <c r="H841" s="179">
        <f t="shared" si="44"/>
        <v>23.321069776977925</v>
      </c>
    </row>
    <row r="842" spans="2:8" x14ac:dyDescent="0.2">
      <c r="B842" s="157">
        <v>44529</v>
      </c>
      <c r="C842" s="454">
        <v>396.97199999999998</v>
      </c>
      <c r="D842" s="52">
        <v>3924.5000000000009</v>
      </c>
      <c r="E842" s="52">
        <v>4624.4459999999999</v>
      </c>
      <c r="F842" s="179">
        <f t="shared" si="45"/>
        <v>9.886087683766112</v>
      </c>
      <c r="G842" s="179">
        <f t="shared" si="46"/>
        <v>11.649300202533176</v>
      </c>
      <c r="H842" s="179">
        <f t="shared" si="44"/>
        <v>21.53538788629929</v>
      </c>
    </row>
    <row r="843" spans="2:8" x14ac:dyDescent="0.2">
      <c r="B843" s="157">
        <v>44530</v>
      </c>
      <c r="C843" s="454">
        <v>434.00099999999998</v>
      </c>
      <c r="D843" s="52">
        <v>4150.1000000000004</v>
      </c>
      <c r="E843" s="52">
        <v>8143.5029999999997</v>
      </c>
      <c r="F843" s="179">
        <f t="shared" si="45"/>
        <v>9.5624203630867228</v>
      </c>
      <c r="G843" s="179">
        <f t="shared" si="46"/>
        <v>18.763788562699165</v>
      </c>
      <c r="H843" s="179">
        <f t="shared" si="44"/>
        <v>28.326208925785888</v>
      </c>
    </row>
    <row r="844" spans="2:8" x14ac:dyDescent="0.2">
      <c r="B844" s="157">
        <v>44531</v>
      </c>
      <c r="C844" s="454">
        <v>381.67500000000001</v>
      </c>
      <c r="D844" s="52">
        <v>4228.9000000000005</v>
      </c>
      <c r="E844" s="52">
        <v>6477.8639999999996</v>
      </c>
      <c r="F844" s="179">
        <f t="shared" si="45"/>
        <v>11.079845418222311</v>
      </c>
      <c r="G844" s="179">
        <f t="shared" si="46"/>
        <v>16.972198860286891</v>
      </c>
      <c r="H844" s="179">
        <f t="shared" si="44"/>
        <v>28.0520442785092</v>
      </c>
    </row>
    <row r="845" spans="2:8" x14ac:dyDescent="0.2">
      <c r="B845" s="157">
        <v>44532</v>
      </c>
      <c r="C845" s="454">
        <v>419.589</v>
      </c>
      <c r="D845">
        <v>4639.0000000000018</v>
      </c>
      <c r="E845" s="52">
        <v>6907.1769999999997</v>
      </c>
      <c r="F845" s="179">
        <f t="shared" si="45"/>
        <v>11.056057236962841</v>
      </c>
      <c r="G845" s="179">
        <f t="shared" si="46"/>
        <v>16.461768540166688</v>
      </c>
      <c r="H845" s="179">
        <f t="shared" si="44"/>
        <v>27.517825777129531</v>
      </c>
    </row>
    <row r="846" spans="2:8" x14ac:dyDescent="0.2">
      <c r="B846" s="157">
        <v>44533</v>
      </c>
      <c r="C846" s="454">
        <v>358.649</v>
      </c>
      <c r="D846" s="52">
        <v>3980.5000000000005</v>
      </c>
      <c r="E846" s="52">
        <v>4005.8380000000002</v>
      </c>
      <c r="F846" s="179">
        <f t="shared" si="45"/>
        <v>11.098595005144306</v>
      </c>
      <c r="G846" s="179">
        <f t="shared" si="46"/>
        <v>11.169243466453274</v>
      </c>
      <c r="H846" s="179">
        <f t="shared" si="44"/>
        <v>22.267838471597578</v>
      </c>
    </row>
    <row r="847" spans="2:8" x14ac:dyDescent="0.2">
      <c r="B847" s="157">
        <v>44536</v>
      </c>
      <c r="C847" s="454">
        <v>421.40699999999998</v>
      </c>
      <c r="D847" s="52">
        <v>3988.1999999999994</v>
      </c>
      <c r="E847" s="52">
        <v>7146.5910000000003</v>
      </c>
      <c r="F847" s="179">
        <f t="shared" si="45"/>
        <v>9.4640098527077132</v>
      </c>
      <c r="G847" s="179">
        <f t="shared" si="46"/>
        <v>16.958880607109045</v>
      </c>
      <c r="H847" s="179">
        <f t="shared" ref="H847:H910" si="47">SUM(F847:G847)</f>
        <v>26.422890459816756</v>
      </c>
    </row>
    <row r="848" spans="2:8" x14ac:dyDescent="0.2">
      <c r="B848" s="157">
        <v>44537</v>
      </c>
      <c r="C848" s="454">
        <v>419.02199999999999</v>
      </c>
      <c r="D848" s="52">
        <v>4284.800000000002</v>
      </c>
      <c r="E848" s="52">
        <v>6786.77</v>
      </c>
      <c r="F848" s="179">
        <f t="shared" si="45"/>
        <v>10.225716072187145</v>
      </c>
      <c r="G848" s="179">
        <f t="shared" si="46"/>
        <v>16.196691343175299</v>
      </c>
      <c r="H848" s="179">
        <f t="shared" si="47"/>
        <v>26.422407415362443</v>
      </c>
    </row>
    <row r="849" spans="2:10" x14ac:dyDescent="0.2">
      <c r="B849" s="157">
        <v>44538</v>
      </c>
      <c r="C849" s="454">
        <v>242.392</v>
      </c>
      <c r="D849" s="52">
        <v>2439.5999999999995</v>
      </c>
      <c r="E849" s="52">
        <v>3488.3510000000001</v>
      </c>
      <c r="F849" s="179">
        <f t="shared" si="45"/>
        <v>10.064688603584274</v>
      </c>
      <c r="G849" s="179">
        <f t="shared" si="46"/>
        <v>14.391361926136177</v>
      </c>
      <c r="H849" s="179">
        <f t="shared" si="47"/>
        <v>24.45605052972045</v>
      </c>
    </row>
    <row r="850" spans="2:10" x14ac:dyDescent="0.2">
      <c r="B850" s="157">
        <v>44539</v>
      </c>
      <c r="C850" s="454">
        <v>187.006</v>
      </c>
      <c r="D850" s="52">
        <v>1844.3</v>
      </c>
      <c r="E850" s="52">
        <v>1566.4490000000001</v>
      </c>
      <c r="F850" s="179">
        <f t="shared" si="45"/>
        <v>9.8622504090777827</v>
      </c>
      <c r="G850" s="179">
        <f t="shared" si="46"/>
        <v>8.3764638567746488</v>
      </c>
      <c r="H850" s="179">
        <f t="shared" si="47"/>
        <v>18.23871426585243</v>
      </c>
    </row>
    <row r="851" spans="2:10" x14ac:dyDescent="0.2">
      <c r="B851" s="157">
        <v>44540</v>
      </c>
      <c r="C851" s="454">
        <v>276.12200000000001</v>
      </c>
      <c r="D851">
        <v>2753.9999999999991</v>
      </c>
      <c r="E851" s="52">
        <v>4433.8019999999997</v>
      </c>
      <c r="F851" s="179">
        <f t="shared" si="45"/>
        <v>9.9738521378231315</v>
      </c>
      <c r="G851" s="179">
        <f t="shared" si="46"/>
        <v>16.057402162812089</v>
      </c>
      <c r="H851" s="179">
        <f t="shared" si="47"/>
        <v>26.031254300635219</v>
      </c>
    </row>
    <row r="852" spans="2:10" x14ac:dyDescent="0.2">
      <c r="B852" s="157">
        <v>44543</v>
      </c>
      <c r="C852" s="454">
        <v>310.33300000000003</v>
      </c>
      <c r="D852" s="52">
        <v>2769.3000000000011</v>
      </c>
      <c r="E852" s="52">
        <v>3738.0529999999999</v>
      </c>
      <c r="F852" s="179">
        <f t="shared" si="45"/>
        <v>8.9236400898389814</v>
      </c>
      <c r="G852" s="179">
        <f t="shared" si="46"/>
        <v>12.045296504077877</v>
      </c>
      <c r="H852" s="179">
        <f t="shared" si="47"/>
        <v>20.968936593916858</v>
      </c>
    </row>
    <row r="853" spans="2:10" x14ac:dyDescent="0.2">
      <c r="B853" s="157">
        <v>44544</v>
      </c>
      <c r="C853" s="454">
        <v>321.41899999999998</v>
      </c>
      <c r="D853" s="52">
        <v>2836.2999999999997</v>
      </c>
      <c r="E853" s="52">
        <v>5875.4</v>
      </c>
      <c r="F853" s="179">
        <f t="shared" si="45"/>
        <v>8.8243072127036672</v>
      </c>
      <c r="G853" s="179">
        <f t="shared" si="46"/>
        <v>18.279566547092735</v>
      </c>
      <c r="H853" s="179">
        <f t="shared" si="47"/>
        <v>27.1038737597964</v>
      </c>
    </row>
    <row r="854" spans="2:10" x14ac:dyDescent="0.2">
      <c r="B854" s="157">
        <v>44545</v>
      </c>
      <c r="C854" s="454">
        <v>388.53300000000002</v>
      </c>
      <c r="D854" s="52">
        <v>4480.6000000000013</v>
      </c>
      <c r="E854" s="52">
        <v>3240.8490000000002</v>
      </c>
      <c r="F854" s="179">
        <f t="shared" si="45"/>
        <v>11.532096372766279</v>
      </c>
      <c r="G854" s="179">
        <f t="shared" si="46"/>
        <v>8.3412451452000216</v>
      </c>
      <c r="H854" s="179">
        <f t="shared" si="47"/>
        <v>19.873341517966303</v>
      </c>
    </row>
    <row r="855" spans="2:10" x14ac:dyDescent="0.2">
      <c r="B855" s="157">
        <v>44546</v>
      </c>
      <c r="C855" s="454">
        <v>366.19499999999999</v>
      </c>
      <c r="D855" s="52">
        <v>4164.0000000000018</v>
      </c>
      <c r="E855" s="52">
        <v>6860.125</v>
      </c>
      <c r="F855" s="179">
        <f t="shared" si="45"/>
        <v>11.370990865522472</v>
      </c>
      <c r="G855" s="179">
        <f t="shared" si="46"/>
        <v>18.733529949890087</v>
      </c>
      <c r="H855" s="179">
        <f t="shared" si="47"/>
        <v>30.10452081541256</v>
      </c>
    </row>
    <row r="856" spans="2:10" x14ac:dyDescent="0.2">
      <c r="B856" s="157">
        <v>44547</v>
      </c>
      <c r="C856" s="454">
        <v>381.98200000000003</v>
      </c>
      <c r="D856" s="52">
        <v>3542.0000000000005</v>
      </c>
      <c r="E856" s="52">
        <v>5884.2550000000001</v>
      </c>
      <c r="F856" s="179">
        <f t="shared" si="45"/>
        <v>9.272688241854329</v>
      </c>
      <c r="G856" s="179">
        <f t="shared" si="46"/>
        <v>15.40453476865402</v>
      </c>
      <c r="H856" s="179">
        <f t="shared" si="47"/>
        <v>24.677223010508349</v>
      </c>
    </row>
    <row r="857" spans="2:10" x14ac:dyDescent="0.2">
      <c r="B857" s="157">
        <v>44550</v>
      </c>
      <c r="C857" s="454">
        <v>395.57799999999997</v>
      </c>
      <c r="D857" s="52">
        <v>3715.0000000000009</v>
      </c>
      <c r="E857" s="52">
        <v>4658.6210000000001</v>
      </c>
      <c r="F857" s="179">
        <f t="shared" si="45"/>
        <v>9.3913210542547887</v>
      </c>
      <c r="G857" s="179">
        <f t="shared" si="46"/>
        <v>11.776744409446431</v>
      </c>
      <c r="H857" s="179">
        <f t="shared" si="47"/>
        <v>21.168065463701218</v>
      </c>
    </row>
    <row r="858" spans="2:10" x14ac:dyDescent="0.2">
      <c r="B858" s="157">
        <v>44551</v>
      </c>
      <c r="C858" s="454">
        <v>324.15300000000002</v>
      </c>
      <c r="D858" s="52">
        <v>3088.5999999999995</v>
      </c>
      <c r="E858" s="52">
        <v>4956.1009999999997</v>
      </c>
      <c r="F858" s="179">
        <f t="shared" si="45"/>
        <v>9.5282166137595503</v>
      </c>
      <c r="G858" s="179">
        <f t="shared" si="46"/>
        <v>15.289388035896627</v>
      </c>
      <c r="H858" s="179">
        <f t="shared" si="47"/>
        <v>24.817604649656175</v>
      </c>
    </row>
    <row r="859" spans="2:10" ht="13.5" thickBot="1" x14ac:dyDescent="0.25">
      <c r="B859" s="157">
        <v>44552</v>
      </c>
      <c r="C859" s="454">
        <v>358.77300000000002</v>
      </c>
      <c r="D859" s="52">
        <v>3267.2000000000012</v>
      </c>
      <c r="E859" s="52">
        <v>8647.0939999999991</v>
      </c>
      <c r="F859" s="179">
        <f t="shared" si="45"/>
        <v>9.1065938629718541</v>
      </c>
      <c r="G859" s="179">
        <f t="shared" si="46"/>
        <v>24.101852703520048</v>
      </c>
      <c r="H859" s="179">
        <f t="shared" si="47"/>
        <v>33.208446566491901</v>
      </c>
    </row>
    <row r="860" spans="2:10" ht="13.5" thickTop="1" x14ac:dyDescent="0.2">
      <c r="B860" s="593">
        <v>44564</v>
      </c>
      <c r="C860" s="602">
        <v>274.05399999999997</v>
      </c>
      <c r="D860" s="603">
        <v>2053.4000000000005</v>
      </c>
      <c r="E860" s="603">
        <v>2725.8820000000001</v>
      </c>
      <c r="F860" s="598">
        <f t="shared" si="45"/>
        <v>7.4926839236062994</v>
      </c>
      <c r="G860" s="598">
        <f t="shared" si="46"/>
        <v>9.9465141906339642</v>
      </c>
      <c r="H860" s="598">
        <f t="shared" si="47"/>
        <v>17.439198114240263</v>
      </c>
      <c r="I860" s="594"/>
      <c r="J860" s="594"/>
    </row>
    <row r="861" spans="2:10" x14ac:dyDescent="0.2">
      <c r="B861" s="157">
        <v>44565</v>
      </c>
      <c r="C861" s="454">
        <v>322.99400000000003</v>
      </c>
      <c r="D861" s="52">
        <v>3278.0999999999995</v>
      </c>
      <c r="E861" s="52">
        <v>4517.4549999999999</v>
      </c>
      <c r="F861" s="179">
        <f t="shared" si="45"/>
        <v>10.14910493693381</v>
      </c>
      <c r="G861" s="179">
        <f t="shared" si="46"/>
        <v>13.98618859793061</v>
      </c>
      <c r="H861" s="179">
        <f t="shared" si="47"/>
        <v>24.13529353486442</v>
      </c>
    </row>
    <row r="862" spans="2:10" x14ac:dyDescent="0.2">
      <c r="B862" s="157">
        <v>44566</v>
      </c>
      <c r="C862" s="454">
        <v>373.74299999999999</v>
      </c>
      <c r="D862" s="52">
        <v>3907.400000000001</v>
      </c>
      <c r="E862" s="52">
        <v>5625.165</v>
      </c>
      <c r="F862" s="179">
        <f t="shared" si="45"/>
        <v>10.454777748345791</v>
      </c>
      <c r="G862" s="179">
        <f t="shared" si="46"/>
        <v>15.05089058524173</v>
      </c>
      <c r="H862" s="179">
        <f t="shared" si="47"/>
        <v>25.505668333587522</v>
      </c>
    </row>
    <row r="863" spans="2:10" x14ac:dyDescent="0.2">
      <c r="B863" s="157">
        <v>44567</v>
      </c>
      <c r="C863" s="454">
        <v>277.05500000000001</v>
      </c>
      <c r="D863" s="52">
        <v>2816.7</v>
      </c>
      <c r="E863" s="52">
        <v>3979.11</v>
      </c>
      <c r="F863" s="179">
        <f t="shared" si="45"/>
        <v>10.166573424049375</v>
      </c>
      <c r="G863" s="179">
        <f t="shared" si="46"/>
        <v>14.362166356860552</v>
      </c>
      <c r="H863" s="179">
        <f t="shared" si="47"/>
        <v>24.528739780909927</v>
      </c>
    </row>
    <row r="864" spans="2:10" x14ac:dyDescent="0.2">
      <c r="B864" s="157">
        <v>44568</v>
      </c>
      <c r="C864" s="454">
        <v>302.52199999999999</v>
      </c>
      <c r="D864">
        <v>2855</v>
      </c>
      <c r="E864" s="52">
        <v>4821.0230000000001</v>
      </c>
      <c r="F864" s="179">
        <f t="shared" si="45"/>
        <v>9.4373301776399732</v>
      </c>
      <c r="G864" s="179">
        <f t="shared" si="46"/>
        <v>15.93610712609331</v>
      </c>
      <c r="H864" s="179">
        <f t="shared" si="47"/>
        <v>25.373437303733283</v>
      </c>
    </row>
    <row r="865" spans="2:8" x14ac:dyDescent="0.2">
      <c r="B865" s="157">
        <v>44571</v>
      </c>
      <c r="C865" s="454">
        <v>262.57799999999997</v>
      </c>
      <c r="D865" s="52">
        <v>2243.6</v>
      </c>
      <c r="E865" s="52">
        <v>3706.6370000000002</v>
      </c>
      <c r="F865" s="179">
        <f t="shared" si="45"/>
        <v>8.5445086793257623</v>
      </c>
      <c r="G865" s="179">
        <f t="shared" si="46"/>
        <v>14.116327338924055</v>
      </c>
      <c r="H865" s="179">
        <f t="shared" si="47"/>
        <v>22.660836018249817</v>
      </c>
    </row>
    <row r="866" spans="2:8" x14ac:dyDescent="0.2">
      <c r="B866" s="157">
        <v>44572</v>
      </c>
      <c r="C866" s="454">
        <v>337.673</v>
      </c>
      <c r="D866" s="52">
        <v>2897.3999999999992</v>
      </c>
      <c r="E866" s="52">
        <v>6338.5739999999996</v>
      </c>
      <c r="F866" s="179">
        <f t="shared" si="45"/>
        <v>8.5804905929701203</v>
      </c>
      <c r="G866" s="179">
        <f t="shared" si="46"/>
        <v>18.771337951213155</v>
      </c>
      <c r="H866" s="179">
        <f t="shared" si="47"/>
        <v>27.351828544183277</v>
      </c>
    </row>
    <row r="867" spans="2:8" x14ac:dyDescent="0.2">
      <c r="B867" s="157">
        <v>44573</v>
      </c>
      <c r="C867" s="454">
        <v>353.71800000000002</v>
      </c>
      <c r="D867" s="52">
        <v>2859.9000000000005</v>
      </c>
      <c r="E867" s="52">
        <v>5826.98</v>
      </c>
      <c r="F867" s="179">
        <f t="shared" si="45"/>
        <v>8.0852543551642846</v>
      </c>
      <c r="G867" s="179">
        <f t="shared" si="46"/>
        <v>16.473518452552597</v>
      </c>
      <c r="H867" s="179">
        <f t="shared" si="47"/>
        <v>24.558772807716881</v>
      </c>
    </row>
    <row r="868" spans="2:8" x14ac:dyDescent="0.2">
      <c r="B868" s="157">
        <v>44574</v>
      </c>
      <c r="C868" s="454">
        <v>322.86500000000001</v>
      </c>
      <c r="D868">
        <v>2662.9999999999986</v>
      </c>
      <c r="E868" s="52">
        <v>5906.1229999999996</v>
      </c>
      <c r="F868" s="179">
        <f t="shared" si="45"/>
        <v>8.2480293621172898</v>
      </c>
      <c r="G868" s="179">
        <f t="shared" si="46"/>
        <v>18.292856147306146</v>
      </c>
      <c r="H868" s="179">
        <f t="shared" si="47"/>
        <v>26.540885509423436</v>
      </c>
    </row>
    <row r="869" spans="2:8" x14ac:dyDescent="0.2">
      <c r="B869" s="157">
        <v>44575</v>
      </c>
      <c r="C869" s="454">
        <v>348.84100000000001</v>
      </c>
      <c r="D869" s="52">
        <v>2867.2</v>
      </c>
      <c r="E869" s="52">
        <v>5260.3360000000002</v>
      </c>
      <c r="F869" s="179">
        <f t="shared" si="45"/>
        <v>8.2192173511714497</v>
      </c>
      <c r="G869" s="179">
        <f t="shared" si="46"/>
        <v>15.079466003136099</v>
      </c>
      <c r="H869" s="179">
        <f t="shared" si="47"/>
        <v>23.298683354307549</v>
      </c>
    </row>
    <row r="870" spans="2:8" x14ac:dyDescent="0.2">
      <c r="B870" s="157">
        <v>44578</v>
      </c>
      <c r="C870" s="454">
        <v>376.23399999999998</v>
      </c>
      <c r="D870" s="52">
        <v>2990.3000000000006</v>
      </c>
      <c r="E870" s="52">
        <v>5321.5540000000001</v>
      </c>
      <c r="F870" s="179">
        <f t="shared" si="45"/>
        <v>7.9479791831679245</v>
      </c>
      <c r="G870" s="179">
        <f t="shared" si="46"/>
        <v>14.144266600041465</v>
      </c>
      <c r="H870" s="179">
        <f t="shared" si="47"/>
        <v>22.092245783209389</v>
      </c>
    </row>
    <row r="871" spans="2:8" x14ac:dyDescent="0.2">
      <c r="B871" s="157">
        <v>44579</v>
      </c>
      <c r="C871" s="454">
        <v>371.91399999999999</v>
      </c>
      <c r="D871" s="52">
        <v>2875.7999999999997</v>
      </c>
      <c r="E871" s="52">
        <v>5498.835</v>
      </c>
      <c r="F871" s="179">
        <f t="shared" si="45"/>
        <v>7.7324327667148856</v>
      </c>
      <c r="G871" s="179">
        <f t="shared" si="46"/>
        <v>14.785232607538303</v>
      </c>
      <c r="H871" s="179">
        <f t="shared" si="47"/>
        <v>22.517665374253188</v>
      </c>
    </row>
    <row r="872" spans="2:8" x14ac:dyDescent="0.2">
      <c r="B872" s="157">
        <v>44580</v>
      </c>
      <c r="C872" s="454">
        <v>349.03</v>
      </c>
      <c r="D872" s="52">
        <v>3108.7000000000007</v>
      </c>
      <c r="E872" s="52">
        <v>6739.7070000000003</v>
      </c>
      <c r="F872" s="179">
        <f t="shared" si="45"/>
        <v>8.9066842391771512</v>
      </c>
      <c r="G872" s="179">
        <f t="shared" si="46"/>
        <v>19.309821505314734</v>
      </c>
      <c r="H872" s="179">
        <f t="shared" si="47"/>
        <v>28.216505744491883</v>
      </c>
    </row>
    <row r="873" spans="2:8" x14ac:dyDescent="0.2">
      <c r="B873" s="157">
        <v>44581</v>
      </c>
      <c r="C873" s="454">
        <v>357.7</v>
      </c>
      <c r="D873" s="52">
        <v>3049.8000000000011</v>
      </c>
      <c r="E873" s="52">
        <v>5722.88</v>
      </c>
      <c r="F873" s="179">
        <f t="shared" si="45"/>
        <v>8.5261392228124162</v>
      </c>
      <c r="G873" s="179">
        <f t="shared" si="46"/>
        <v>15.999105395582891</v>
      </c>
      <c r="H873" s="179">
        <f t="shared" si="47"/>
        <v>24.525244618395305</v>
      </c>
    </row>
    <row r="874" spans="2:8" x14ac:dyDescent="0.2">
      <c r="B874" s="157">
        <v>44582</v>
      </c>
      <c r="C874" s="454">
        <v>364.69299999999998</v>
      </c>
      <c r="D874" s="52">
        <v>2977.3000000000006</v>
      </c>
      <c r="E874" s="52">
        <v>6663.9229999999998</v>
      </c>
      <c r="F874" s="179">
        <f t="shared" si="45"/>
        <v>8.1638528844809208</v>
      </c>
      <c r="G874" s="179">
        <f t="shared" si="46"/>
        <v>18.272692374133861</v>
      </c>
      <c r="H874" s="179">
        <f t="shared" si="47"/>
        <v>26.436545258614782</v>
      </c>
    </row>
    <row r="875" spans="2:8" x14ac:dyDescent="0.2">
      <c r="B875" s="157">
        <v>44585</v>
      </c>
      <c r="C875" s="454">
        <v>313.43099999999998</v>
      </c>
      <c r="D875" s="52">
        <v>2632.7999999999997</v>
      </c>
      <c r="E875" s="52">
        <v>3142.259</v>
      </c>
      <c r="F875" s="179">
        <f t="shared" si="45"/>
        <v>8.3999349139044952</v>
      </c>
      <c r="G875" s="179">
        <f t="shared" si="46"/>
        <v>10.025361243782523</v>
      </c>
      <c r="H875" s="179">
        <f t="shared" si="47"/>
        <v>18.425296157687018</v>
      </c>
    </row>
    <row r="876" spans="2:8" x14ac:dyDescent="0.2">
      <c r="B876" s="157">
        <v>44586</v>
      </c>
      <c r="C876" s="454">
        <v>332.85700000000003</v>
      </c>
      <c r="D876" s="52">
        <v>2485.8000000000011</v>
      </c>
      <c r="E876" s="52">
        <v>6012.4610000000002</v>
      </c>
      <c r="F876" s="179">
        <f t="shared" si="45"/>
        <v>7.4680718747089614</v>
      </c>
      <c r="G876" s="179">
        <f t="shared" si="46"/>
        <v>18.063195306092407</v>
      </c>
      <c r="H876" s="179">
        <f t="shared" si="47"/>
        <v>25.531267180801368</v>
      </c>
    </row>
    <row r="877" spans="2:8" x14ac:dyDescent="0.2">
      <c r="B877" s="157">
        <v>44587</v>
      </c>
      <c r="C877" s="454">
        <v>347.27699999999999</v>
      </c>
      <c r="D877" s="52">
        <v>2573.1999999999985</v>
      </c>
      <c r="E877" s="52">
        <v>5954.4080000000004</v>
      </c>
      <c r="F877" s="179">
        <f t="shared" si="45"/>
        <v>7.409647054080744</v>
      </c>
      <c r="G877" s="179">
        <f t="shared" si="46"/>
        <v>17.145990088603625</v>
      </c>
      <c r="H877" s="179">
        <f t="shared" si="47"/>
        <v>24.555637142684368</v>
      </c>
    </row>
    <row r="878" spans="2:8" x14ac:dyDescent="0.2">
      <c r="B878" s="157">
        <v>44588</v>
      </c>
      <c r="C878" s="454">
        <v>367.39699999999999</v>
      </c>
      <c r="D878" s="52">
        <v>2695.6</v>
      </c>
      <c r="E878" s="52">
        <v>6828.2550000000001</v>
      </c>
      <c r="F878" s="179">
        <f t="shared" si="45"/>
        <v>7.3370223491209776</v>
      </c>
      <c r="G878" s="179">
        <f t="shared" si="46"/>
        <v>18.58549471008201</v>
      </c>
      <c r="H878" s="179">
        <f t="shared" si="47"/>
        <v>25.922517059202988</v>
      </c>
    </row>
    <row r="879" spans="2:8" x14ac:dyDescent="0.2">
      <c r="B879" s="157">
        <v>44589</v>
      </c>
      <c r="C879" s="454">
        <v>293.86</v>
      </c>
      <c r="D879" s="52">
        <v>2391.1</v>
      </c>
      <c r="E879" s="52">
        <v>4769.0460000000003</v>
      </c>
      <c r="F879" s="179">
        <f t="shared" si="45"/>
        <v>8.1368678962771384</v>
      </c>
      <c r="G879" s="179">
        <f t="shared" si="46"/>
        <v>16.22897298033077</v>
      </c>
      <c r="H879" s="179">
        <f t="shared" si="47"/>
        <v>24.365840876607908</v>
      </c>
    </row>
    <row r="880" spans="2:8" x14ac:dyDescent="0.2">
      <c r="B880" s="157">
        <v>44592</v>
      </c>
      <c r="C880" s="454">
        <v>418.16</v>
      </c>
      <c r="D880" s="52">
        <v>3224.3000000000025</v>
      </c>
      <c r="E880" s="52">
        <v>7007.2920000000004</v>
      </c>
      <c r="F880" s="179">
        <f t="shared" si="45"/>
        <v>7.710684905299412</v>
      </c>
      <c r="G880" s="179">
        <f t="shared" si="46"/>
        <v>16.757442127415342</v>
      </c>
      <c r="H880" s="179">
        <f t="shared" si="47"/>
        <v>24.468127032714754</v>
      </c>
    </row>
    <row r="881" spans="2:8" x14ac:dyDescent="0.2">
      <c r="B881" s="157">
        <v>44593</v>
      </c>
      <c r="C881" s="454">
        <v>307.01</v>
      </c>
      <c r="D881" s="52">
        <v>2580.7999999999988</v>
      </c>
      <c r="E881" s="52">
        <v>5094.5479999999998</v>
      </c>
      <c r="F881" s="179">
        <f t="shared" si="45"/>
        <v>8.4062408390606134</v>
      </c>
      <c r="G881" s="179">
        <f t="shared" si="46"/>
        <v>16.594078368782775</v>
      </c>
      <c r="H881" s="179">
        <f t="shared" si="47"/>
        <v>25.00031920784339</v>
      </c>
    </row>
    <row r="882" spans="2:8" x14ac:dyDescent="0.2">
      <c r="B882" s="157">
        <v>44594</v>
      </c>
      <c r="C882" s="454">
        <v>393.089</v>
      </c>
      <c r="D882" s="52">
        <v>2951.0999999999995</v>
      </c>
      <c r="E882" s="52">
        <v>7001.8530000000001</v>
      </c>
      <c r="F882" s="179">
        <f t="shared" si="45"/>
        <v>7.5074601426140122</v>
      </c>
      <c r="G882" s="179">
        <f t="shared" si="46"/>
        <v>17.81238599909944</v>
      </c>
      <c r="H882" s="179">
        <f t="shared" si="47"/>
        <v>25.319846141713452</v>
      </c>
    </row>
    <row r="883" spans="2:8" x14ac:dyDescent="0.2">
      <c r="B883" s="157">
        <v>44595</v>
      </c>
      <c r="C883" s="454">
        <v>365.43599999999998</v>
      </c>
      <c r="D883" s="52">
        <v>3080.5</v>
      </c>
      <c r="E883" s="52">
        <v>5821.0910000000003</v>
      </c>
      <c r="F883" s="179">
        <f t="shared" si="45"/>
        <v>8.4296566293413893</v>
      </c>
      <c r="G883" s="179">
        <f t="shared" si="46"/>
        <v>15.929166803489533</v>
      </c>
      <c r="H883" s="179">
        <f t="shared" si="47"/>
        <v>24.358823432830924</v>
      </c>
    </row>
    <row r="884" spans="2:8" x14ac:dyDescent="0.2">
      <c r="B884" s="157">
        <v>44596</v>
      </c>
      <c r="C884" s="454">
        <v>343.74700000000001</v>
      </c>
      <c r="D884" s="52">
        <v>2852.2999999999997</v>
      </c>
      <c r="E884" s="52">
        <v>6943.9409999999998</v>
      </c>
      <c r="F884" s="179">
        <f t="shared" si="45"/>
        <v>8.297672416050176</v>
      </c>
      <c r="G884" s="179">
        <f t="shared" si="46"/>
        <v>20.20073193366051</v>
      </c>
      <c r="H884" s="179">
        <f t="shared" si="47"/>
        <v>28.498404349710686</v>
      </c>
    </row>
    <row r="885" spans="2:8" x14ac:dyDescent="0.2">
      <c r="B885" s="157">
        <v>44599</v>
      </c>
      <c r="C885" s="454">
        <v>362.46100000000001</v>
      </c>
      <c r="D885" s="52">
        <v>3002.099999999999</v>
      </c>
      <c r="E885" s="52">
        <v>6181.6850000000004</v>
      </c>
      <c r="F885" s="179">
        <f t="shared" si="45"/>
        <v>8.2825462601493651</v>
      </c>
      <c r="G885" s="179">
        <f t="shared" si="46"/>
        <v>17.054758994760817</v>
      </c>
      <c r="H885" s="179">
        <f t="shared" si="47"/>
        <v>25.337305254910184</v>
      </c>
    </row>
    <row r="886" spans="2:8" x14ac:dyDescent="0.2">
      <c r="B886" s="157">
        <v>44600</v>
      </c>
      <c r="C886" s="454">
        <v>351.56400000000002</v>
      </c>
      <c r="D886" s="52">
        <v>3120.3000000000006</v>
      </c>
      <c r="E886" s="52">
        <v>5594.9430000000002</v>
      </c>
      <c r="F886" s="179">
        <f t="shared" si="45"/>
        <v>8.8754821312762413</v>
      </c>
      <c r="G886" s="179">
        <f t="shared" si="46"/>
        <v>15.914436631737038</v>
      </c>
      <c r="H886" s="179">
        <f t="shared" si="47"/>
        <v>24.789918763013279</v>
      </c>
    </row>
    <row r="887" spans="2:8" x14ac:dyDescent="0.2">
      <c r="B887" s="157">
        <v>44601</v>
      </c>
      <c r="C887" s="454">
        <v>379.72899999999998</v>
      </c>
      <c r="D887" s="52">
        <v>3017.3000000000011</v>
      </c>
      <c r="E887" s="52">
        <v>7124.7619999999997</v>
      </c>
      <c r="F887" s="179">
        <f t="shared" si="45"/>
        <v>7.9459298605057853</v>
      </c>
      <c r="G887" s="179">
        <f t="shared" si="46"/>
        <v>18.76275449070258</v>
      </c>
      <c r="H887" s="179">
        <f t="shared" si="47"/>
        <v>26.708684351208365</v>
      </c>
    </row>
    <row r="888" spans="2:8" x14ac:dyDescent="0.2">
      <c r="B888" s="157">
        <v>44602</v>
      </c>
      <c r="C888" s="454">
        <v>412.88600000000002</v>
      </c>
      <c r="D888" s="52">
        <v>3824.2000000000007</v>
      </c>
      <c r="E888" s="52">
        <v>6226.4549999999999</v>
      </c>
      <c r="F888" s="179">
        <f t="shared" si="45"/>
        <v>9.2621207791012541</v>
      </c>
      <c r="G888" s="179">
        <f t="shared" si="46"/>
        <v>15.080324835426726</v>
      </c>
      <c r="H888" s="179">
        <f t="shared" si="47"/>
        <v>24.342445614527982</v>
      </c>
    </row>
    <row r="889" spans="2:8" x14ac:dyDescent="0.2">
      <c r="B889" s="157">
        <v>44603</v>
      </c>
      <c r="C889" s="454">
        <v>298.67200000000003</v>
      </c>
      <c r="D889" s="52">
        <v>2539.2000000000007</v>
      </c>
      <c r="E889" s="52">
        <v>4310.7610000000004</v>
      </c>
      <c r="F889" s="179">
        <f t="shared" si="45"/>
        <v>8.5016338993946547</v>
      </c>
      <c r="G889" s="179">
        <f t="shared" si="46"/>
        <v>14.433093828681631</v>
      </c>
      <c r="H889" s="179">
        <f t="shared" si="47"/>
        <v>22.934727728076286</v>
      </c>
    </row>
    <row r="890" spans="2:8" x14ac:dyDescent="0.2">
      <c r="B890" s="157">
        <v>44606</v>
      </c>
      <c r="C890" s="454">
        <v>345.64499999999998</v>
      </c>
      <c r="D890" s="52">
        <v>2752.5999999999995</v>
      </c>
      <c r="E890" s="52">
        <v>5390.0950000000003</v>
      </c>
      <c r="F890" s="179">
        <f t="shared" si="45"/>
        <v>7.9636621388997373</v>
      </c>
      <c r="G890" s="179">
        <f t="shared" si="46"/>
        <v>15.594309190064953</v>
      </c>
      <c r="H890" s="179">
        <f t="shared" si="47"/>
        <v>23.55797132896469</v>
      </c>
    </row>
    <row r="891" spans="2:8" x14ac:dyDescent="0.2">
      <c r="B891" s="157">
        <v>44607</v>
      </c>
      <c r="C891" s="454">
        <v>349.274</v>
      </c>
      <c r="D891" s="52">
        <v>2679.2000000000003</v>
      </c>
      <c r="E891" s="52">
        <v>7216.9160000000002</v>
      </c>
      <c r="F891" s="179">
        <f t="shared" si="45"/>
        <v>7.670768508391693</v>
      </c>
      <c r="G891" s="179">
        <f t="shared" si="46"/>
        <v>20.662620177854635</v>
      </c>
      <c r="H891" s="179">
        <f t="shared" si="47"/>
        <v>28.333388686246327</v>
      </c>
    </row>
    <row r="892" spans="2:8" x14ac:dyDescent="0.2">
      <c r="B892" s="157">
        <v>44608</v>
      </c>
      <c r="C892" s="454">
        <v>283.41399999999999</v>
      </c>
      <c r="D892" s="52">
        <v>2138.8000000000006</v>
      </c>
      <c r="E892" s="52">
        <v>5568.3379999999997</v>
      </c>
      <c r="F892" s="179">
        <f t="shared" si="45"/>
        <v>7.5465573330886997</v>
      </c>
      <c r="G892" s="179">
        <f t="shared" si="46"/>
        <v>19.647363926976084</v>
      </c>
      <c r="H892" s="179">
        <f t="shared" si="47"/>
        <v>27.193921260064783</v>
      </c>
    </row>
    <row r="893" spans="2:8" x14ac:dyDescent="0.2">
      <c r="B893" s="157">
        <v>44609</v>
      </c>
      <c r="C893" s="454">
        <v>356.11</v>
      </c>
      <c r="D893" s="52">
        <v>2584.1000000000008</v>
      </c>
      <c r="E893" s="52">
        <v>7471.6509999999998</v>
      </c>
      <c r="F893" s="179">
        <f t="shared" si="45"/>
        <v>7.2564656988009339</v>
      </c>
      <c r="G893" s="179">
        <f t="shared" si="46"/>
        <v>20.981300721687116</v>
      </c>
      <c r="H893" s="179">
        <f t="shared" si="47"/>
        <v>28.23776642048805</v>
      </c>
    </row>
    <row r="894" spans="2:8" x14ac:dyDescent="0.2">
      <c r="B894" s="157">
        <v>44610</v>
      </c>
      <c r="C894" s="454">
        <v>337.47399999999999</v>
      </c>
      <c r="D894" s="52">
        <v>2462.1999999999998</v>
      </c>
      <c r="E894" s="52">
        <v>7296.7359999999999</v>
      </c>
      <c r="F894" s="179">
        <f t="shared" si="45"/>
        <v>7.2959694672774784</v>
      </c>
      <c r="G894" s="179">
        <f t="shared" si="46"/>
        <v>21.621624184381613</v>
      </c>
      <c r="H894" s="179">
        <f t="shared" si="47"/>
        <v>28.917593651659089</v>
      </c>
    </row>
    <row r="895" spans="2:8" x14ac:dyDescent="0.2">
      <c r="B895" s="157">
        <v>44613</v>
      </c>
      <c r="C895" s="454">
        <v>362.37299999999999</v>
      </c>
      <c r="D895" s="52">
        <v>3011.099999999999</v>
      </c>
      <c r="E895" s="52">
        <v>5283.0230000000001</v>
      </c>
      <c r="F895" s="179">
        <f t="shared" si="45"/>
        <v>8.3093939117980611</v>
      </c>
      <c r="G895" s="179">
        <f t="shared" si="46"/>
        <v>14.578964216428929</v>
      </c>
      <c r="H895" s="179">
        <f t="shared" si="47"/>
        <v>22.88835812822699</v>
      </c>
    </row>
    <row r="896" spans="2:8" x14ac:dyDescent="0.2">
      <c r="B896" s="157">
        <v>44614</v>
      </c>
      <c r="C896" s="454">
        <v>354.65899999999999</v>
      </c>
      <c r="D896" s="52">
        <v>2976.6999999999989</v>
      </c>
      <c r="E896" s="52">
        <v>6964.7020000000002</v>
      </c>
      <c r="F896" s="179">
        <f t="shared" si="45"/>
        <v>8.3931325583165766</v>
      </c>
      <c r="G896" s="179">
        <f t="shared" si="46"/>
        <v>19.637742169238621</v>
      </c>
      <c r="H896" s="179">
        <f t="shared" si="47"/>
        <v>28.030874727555197</v>
      </c>
    </row>
    <row r="897" spans="2:8" x14ac:dyDescent="0.2">
      <c r="B897" s="157">
        <v>44615</v>
      </c>
      <c r="C897" s="454">
        <v>340.38600000000002</v>
      </c>
      <c r="D897" s="52">
        <v>2530.1000000000008</v>
      </c>
      <c r="E897" s="52">
        <v>7605.7060000000001</v>
      </c>
      <c r="F897" s="179">
        <f t="shared" si="45"/>
        <v>7.4330319108306471</v>
      </c>
      <c r="G897" s="179">
        <f t="shared" si="46"/>
        <v>22.344356113353662</v>
      </c>
      <c r="H897" s="179">
        <f t="shared" si="47"/>
        <v>29.777388024184308</v>
      </c>
    </row>
    <row r="898" spans="2:8" x14ac:dyDescent="0.2">
      <c r="B898" s="157">
        <v>44616</v>
      </c>
      <c r="C898" s="454">
        <v>356.7</v>
      </c>
      <c r="D898" s="52">
        <v>3162.3999999999978</v>
      </c>
      <c r="E898" s="52">
        <v>6394.4949999999999</v>
      </c>
      <c r="F898" s="179">
        <f t="shared" si="45"/>
        <v>8.8657134847210486</v>
      </c>
      <c r="G898" s="179">
        <f t="shared" si="46"/>
        <v>17.92681525091113</v>
      </c>
      <c r="H898" s="179">
        <f t="shared" si="47"/>
        <v>26.792528735632178</v>
      </c>
    </row>
    <row r="899" spans="2:8" x14ac:dyDescent="0.2">
      <c r="B899" s="157">
        <v>44617</v>
      </c>
      <c r="C899" s="454">
        <v>351.65699999999998</v>
      </c>
      <c r="D899" s="52">
        <v>2857.8</v>
      </c>
      <c r="E899" s="52">
        <v>5692.2150000000001</v>
      </c>
      <c r="F899" s="179">
        <f t="shared" si="45"/>
        <v>8.1266688847371178</v>
      </c>
      <c r="G899" s="179">
        <f t="shared" si="46"/>
        <v>16.186838311195284</v>
      </c>
      <c r="H899" s="179">
        <f t="shared" si="47"/>
        <v>24.313507195932402</v>
      </c>
    </row>
    <row r="900" spans="2:8" x14ac:dyDescent="0.2">
      <c r="B900" s="157">
        <v>44620</v>
      </c>
      <c r="C900" s="454">
        <v>349.18299999999999</v>
      </c>
      <c r="D900" s="52">
        <v>2874.3999999999996</v>
      </c>
      <c r="E900" s="52">
        <v>6446.4269999999997</v>
      </c>
      <c r="F900" s="179">
        <f t="shared" si="45"/>
        <v>8.2317867708336312</v>
      </c>
      <c r="G900" s="179">
        <f t="shared" si="46"/>
        <v>18.461457172886423</v>
      </c>
      <c r="H900" s="179">
        <f t="shared" si="47"/>
        <v>26.693243943720056</v>
      </c>
    </row>
    <row r="901" spans="2:8" x14ac:dyDescent="0.2">
      <c r="B901" s="157">
        <v>44621</v>
      </c>
      <c r="C901" s="454">
        <v>217.749</v>
      </c>
      <c r="D901">
        <v>1744.9999999999995</v>
      </c>
      <c r="E901" s="52">
        <v>3589.7669999999998</v>
      </c>
      <c r="F901" s="179">
        <f t="shared" si="45"/>
        <v>8.0138140703286798</v>
      </c>
      <c r="G901" s="179">
        <f t="shared" si="46"/>
        <v>16.485802460631277</v>
      </c>
      <c r="H901" s="179">
        <f t="shared" si="47"/>
        <v>24.499616530959955</v>
      </c>
    </row>
    <row r="902" spans="2:8" x14ac:dyDescent="0.2">
      <c r="B902" s="157">
        <v>44622</v>
      </c>
      <c r="C902" s="454">
        <v>367.38400000000001</v>
      </c>
      <c r="D902" s="52">
        <v>3037.1999999999989</v>
      </c>
      <c r="E902" s="52">
        <v>7063.4930000000004</v>
      </c>
      <c r="F902" s="179">
        <f t="shared" si="45"/>
        <v>8.2670992748731535</v>
      </c>
      <c r="G902" s="179">
        <f t="shared" si="46"/>
        <v>19.22645787513882</v>
      </c>
      <c r="H902" s="179">
        <f t="shared" si="47"/>
        <v>27.493557150011974</v>
      </c>
    </row>
    <row r="903" spans="2:8" x14ac:dyDescent="0.2">
      <c r="B903" s="157">
        <v>44623</v>
      </c>
      <c r="C903" s="454">
        <v>256.91199999999998</v>
      </c>
      <c r="D903" s="52">
        <v>2231.6999999999989</v>
      </c>
      <c r="E903" s="52">
        <v>3631.0230000000001</v>
      </c>
      <c r="F903" s="179">
        <f t="shared" si="45"/>
        <v>8.6866319985053213</v>
      </c>
      <c r="G903" s="179">
        <f t="shared" si="46"/>
        <v>14.133333592825561</v>
      </c>
      <c r="H903" s="179">
        <f t="shared" si="47"/>
        <v>22.819965591330885</v>
      </c>
    </row>
    <row r="904" spans="2:8" x14ac:dyDescent="0.2">
      <c r="B904" s="157">
        <v>44624</v>
      </c>
      <c r="C904" s="454">
        <v>375.26299999999998</v>
      </c>
      <c r="D904" s="52">
        <v>3402.3999999999983</v>
      </c>
      <c r="E904" s="52">
        <v>6224.97</v>
      </c>
      <c r="F904" s="179">
        <f t="shared" ref="F904:F925" si="48">D904/C904</f>
        <v>9.0667078822052751</v>
      </c>
      <c r="G904" s="179">
        <f t="shared" ref="G904:G925" si="49">E904/C904</f>
        <v>16.588286082027807</v>
      </c>
      <c r="H904" s="179">
        <f t="shared" si="47"/>
        <v>25.654993964233082</v>
      </c>
    </row>
    <row r="905" spans="2:8" x14ac:dyDescent="0.2">
      <c r="B905" s="157">
        <v>44627</v>
      </c>
      <c r="C905" s="454">
        <v>362.59199999999998</v>
      </c>
      <c r="D905" s="52">
        <v>3263.2999999999997</v>
      </c>
      <c r="E905" s="52">
        <v>4292.134</v>
      </c>
      <c r="F905" s="179">
        <f t="shared" si="48"/>
        <v>8.9999227782190445</v>
      </c>
      <c r="G905" s="179">
        <f t="shared" si="49"/>
        <v>11.837365413467479</v>
      </c>
      <c r="H905" s="179">
        <f t="shared" si="47"/>
        <v>20.837288191686525</v>
      </c>
    </row>
    <row r="906" spans="2:8" x14ac:dyDescent="0.2">
      <c r="B906" s="157">
        <v>44628</v>
      </c>
      <c r="C906" s="454">
        <v>395.56900000000002</v>
      </c>
      <c r="D906" s="52">
        <v>3585.4999999999986</v>
      </c>
      <c r="E906" s="52">
        <v>6516.2979999999998</v>
      </c>
      <c r="F906" s="179">
        <f t="shared" si="48"/>
        <v>9.0641582126000735</v>
      </c>
      <c r="G906" s="179">
        <f t="shared" si="49"/>
        <v>16.473227174020206</v>
      </c>
      <c r="H906" s="179">
        <f t="shared" si="47"/>
        <v>25.537385386620279</v>
      </c>
    </row>
    <row r="907" spans="2:8" x14ac:dyDescent="0.2">
      <c r="B907" s="157">
        <v>44629</v>
      </c>
      <c r="C907" s="454">
        <v>353.33199999999999</v>
      </c>
      <c r="D907" s="52">
        <v>3335.2000000000007</v>
      </c>
      <c r="E907" s="52">
        <v>6467.21</v>
      </c>
      <c r="F907" s="179">
        <f t="shared" si="48"/>
        <v>9.4392809029468054</v>
      </c>
      <c r="G907" s="179">
        <f t="shared" si="49"/>
        <v>18.303493598089048</v>
      </c>
      <c r="H907" s="179">
        <f t="shared" si="47"/>
        <v>27.742774501035854</v>
      </c>
    </row>
    <row r="908" spans="2:8" x14ac:dyDescent="0.2">
      <c r="B908" s="157">
        <v>44630</v>
      </c>
      <c r="C908" s="454">
        <v>343.90499999999997</v>
      </c>
      <c r="D908" s="52">
        <v>3470.4</v>
      </c>
      <c r="E908" s="52">
        <v>6058.6329999999998</v>
      </c>
      <c r="F908" s="179">
        <f t="shared" si="48"/>
        <v>10.091158895625247</v>
      </c>
      <c r="G908" s="179">
        <f t="shared" si="49"/>
        <v>17.617170439510911</v>
      </c>
      <c r="H908" s="179">
        <f t="shared" si="47"/>
        <v>27.708329335136156</v>
      </c>
    </row>
    <row r="909" spans="2:8" x14ac:dyDescent="0.2">
      <c r="B909" s="157">
        <v>44631</v>
      </c>
      <c r="C909" s="454">
        <v>362.839</v>
      </c>
      <c r="D909" s="52">
        <v>3793.6000000000008</v>
      </c>
      <c r="E909" s="52">
        <v>6549.683</v>
      </c>
      <c r="F909" s="179">
        <f t="shared" si="48"/>
        <v>10.455325915902097</v>
      </c>
      <c r="G909" s="179">
        <f t="shared" si="49"/>
        <v>18.051210040817001</v>
      </c>
      <c r="H909" s="179">
        <f t="shared" si="47"/>
        <v>28.506535956719098</v>
      </c>
    </row>
    <row r="910" spans="2:8" x14ac:dyDescent="0.2">
      <c r="B910" s="157">
        <v>44634</v>
      </c>
      <c r="C910" s="454">
        <v>360.36</v>
      </c>
      <c r="D910" s="52">
        <v>3325.8999999999992</v>
      </c>
      <c r="E910" s="52">
        <v>5436.9679999999998</v>
      </c>
      <c r="F910" s="179">
        <f t="shared" si="48"/>
        <v>9.2293817293817266</v>
      </c>
      <c r="G910" s="179">
        <f t="shared" si="49"/>
        <v>15.087601287601286</v>
      </c>
      <c r="H910" s="179">
        <f t="shared" si="47"/>
        <v>24.316983016983013</v>
      </c>
    </row>
    <row r="911" spans="2:8" x14ac:dyDescent="0.2">
      <c r="B911" s="157">
        <v>44635</v>
      </c>
      <c r="C911" s="454">
        <v>383.58800000000002</v>
      </c>
      <c r="D911" s="52">
        <v>3123.9999999999995</v>
      </c>
      <c r="E911" s="52">
        <v>6687.5969999999998</v>
      </c>
      <c r="F911" s="179">
        <f t="shared" si="48"/>
        <v>8.1441546659436668</v>
      </c>
      <c r="G911" s="179">
        <f t="shared" si="49"/>
        <v>17.434322762964428</v>
      </c>
      <c r="H911" s="179">
        <f t="shared" ref="H911:H925" si="50">SUM(F911:G911)</f>
        <v>25.578477428908094</v>
      </c>
    </row>
    <row r="912" spans="2:8" x14ac:dyDescent="0.2">
      <c r="B912" s="157">
        <v>44636</v>
      </c>
      <c r="C912" s="454">
        <v>333.55900000000003</v>
      </c>
      <c r="D912" s="52">
        <v>2790.8999999999996</v>
      </c>
      <c r="E912" s="52">
        <v>6720.598</v>
      </c>
      <c r="F912" s="179">
        <f t="shared" si="48"/>
        <v>8.3670355169550206</v>
      </c>
      <c r="G912" s="179">
        <f t="shared" si="49"/>
        <v>20.148153699945137</v>
      </c>
      <c r="H912" s="179">
        <f t="shared" si="50"/>
        <v>28.515189216900158</v>
      </c>
    </row>
    <row r="913" spans="2:8" x14ac:dyDescent="0.2">
      <c r="B913" s="157">
        <v>44637</v>
      </c>
      <c r="C913" s="454">
        <v>323.63099999999997</v>
      </c>
      <c r="D913" s="52">
        <v>2427.8000000000006</v>
      </c>
      <c r="E913" s="52">
        <v>7529.26</v>
      </c>
      <c r="F913" s="179">
        <f t="shared" si="48"/>
        <v>7.5017535402974405</v>
      </c>
      <c r="G913" s="179">
        <f t="shared" si="49"/>
        <v>23.264952986580397</v>
      </c>
      <c r="H913" s="179">
        <f t="shared" si="50"/>
        <v>30.766706526877837</v>
      </c>
    </row>
    <row r="914" spans="2:8" x14ac:dyDescent="0.2">
      <c r="B914" s="157">
        <v>44638</v>
      </c>
      <c r="C914" s="454">
        <v>299.98899999999998</v>
      </c>
      <c r="D914" s="52">
        <v>1808.3000000000011</v>
      </c>
      <c r="E914" s="52">
        <v>7686.3649999999998</v>
      </c>
      <c r="F914" s="179">
        <f t="shared" si="48"/>
        <v>6.0278876892152757</v>
      </c>
      <c r="G914" s="179">
        <f t="shared" si="49"/>
        <v>25.622156145725345</v>
      </c>
      <c r="H914" s="179">
        <f t="shared" si="50"/>
        <v>31.650043834940622</v>
      </c>
    </row>
    <row r="915" spans="2:8" x14ac:dyDescent="0.2">
      <c r="B915" s="157">
        <v>44641</v>
      </c>
      <c r="C915" s="454">
        <v>268.858</v>
      </c>
      <c r="D915" s="52">
        <v>1789.5999999999992</v>
      </c>
      <c r="E915" s="52">
        <v>4178.4480000000003</v>
      </c>
      <c r="F915" s="179">
        <f t="shared" si="48"/>
        <v>6.656301839632814</v>
      </c>
      <c r="G915" s="179">
        <f t="shared" si="49"/>
        <v>15.541467986818322</v>
      </c>
      <c r="H915" s="179">
        <f t="shared" si="50"/>
        <v>22.197769826451136</v>
      </c>
    </row>
    <row r="916" spans="2:8" x14ac:dyDescent="0.2">
      <c r="B916" s="157">
        <v>44642</v>
      </c>
      <c r="C916" s="454">
        <v>244.40199999999999</v>
      </c>
      <c r="D916" s="52">
        <v>1731.7999999999995</v>
      </c>
      <c r="E916" s="52">
        <v>5971.8869999999997</v>
      </c>
      <c r="F916" s="179">
        <f t="shared" si="48"/>
        <v>7.0858667277681837</v>
      </c>
      <c r="G916" s="179">
        <f t="shared" si="49"/>
        <v>24.434689568825132</v>
      </c>
      <c r="H916" s="179">
        <f t="shared" si="50"/>
        <v>31.520556296593316</v>
      </c>
    </row>
    <row r="917" spans="2:8" x14ac:dyDescent="0.2">
      <c r="B917" s="157">
        <v>44643</v>
      </c>
      <c r="C917" s="454">
        <v>352.64100000000002</v>
      </c>
      <c r="D917" s="52">
        <v>2604.5000000000014</v>
      </c>
      <c r="E917" s="52">
        <v>7998.1729999999998</v>
      </c>
      <c r="F917" s="179">
        <f t="shared" si="48"/>
        <v>7.385698202988312</v>
      </c>
      <c r="G917" s="179">
        <f t="shared" si="49"/>
        <v>22.68078017020142</v>
      </c>
      <c r="H917" s="179">
        <f t="shared" si="50"/>
        <v>30.066478373189732</v>
      </c>
    </row>
    <row r="918" spans="2:8" x14ac:dyDescent="0.2">
      <c r="B918" s="157">
        <v>44644</v>
      </c>
      <c r="C918" s="454">
        <v>324.59699999999998</v>
      </c>
      <c r="D918" s="52">
        <v>3000.7000000000012</v>
      </c>
      <c r="E918" s="52">
        <v>4893.9849999999997</v>
      </c>
      <c r="F918" s="179">
        <f t="shared" si="48"/>
        <v>9.2443861157065577</v>
      </c>
      <c r="G918" s="179">
        <f t="shared" si="49"/>
        <v>15.077111002258185</v>
      </c>
      <c r="H918" s="179">
        <f t="shared" si="50"/>
        <v>24.321497117964743</v>
      </c>
    </row>
    <row r="919" spans="2:8" x14ac:dyDescent="0.2">
      <c r="B919" s="157">
        <v>44645</v>
      </c>
      <c r="C919" s="454">
        <v>341.33800000000002</v>
      </c>
      <c r="D919" s="52">
        <v>2541.7000000000007</v>
      </c>
      <c r="E919" s="52">
        <v>8612.1880000000001</v>
      </c>
      <c r="F919" s="179">
        <f t="shared" si="48"/>
        <v>7.4462849140734422</v>
      </c>
      <c r="G919" s="179">
        <f t="shared" si="49"/>
        <v>25.230674580620967</v>
      </c>
      <c r="H919" s="179">
        <f t="shared" si="50"/>
        <v>32.676959494694408</v>
      </c>
    </row>
    <row r="920" spans="2:8" x14ac:dyDescent="0.2">
      <c r="B920" s="157">
        <v>44648</v>
      </c>
      <c r="C920" s="454">
        <v>365.48399999999998</v>
      </c>
      <c r="D920" s="52">
        <v>3167.8000000000015</v>
      </c>
      <c r="E920" s="52">
        <v>7059.0820000000003</v>
      </c>
      <c r="F920" s="179">
        <f t="shared" si="48"/>
        <v>8.6674108852918366</v>
      </c>
      <c r="G920" s="179">
        <f t="shared" si="49"/>
        <v>19.314339341804295</v>
      </c>
      <c r="H920" s="179">
        <f t="shared" si="50"/>
        <v>27.981750227096132</v>
      </c>
    </row>
    <row r="921" spans="2:8" x14ac:dyDescent="0.2">
      <c r="B921" s="157">
        <v>44649</v>
      </c>
      <c r="C921" s="454">
        <v>321.36500000000001</v>
      </c>
      <c r="D921" s="52">
        <v>2567.3999999999996</v>
      </c>
      <c r="E921" s="52">
        <v>7190.7809999999999</v>
      </c>
      <c r="F921" s="179">
        <f t="shared" si="48"/>
        <v>7.9890467225740185</v>
      </c>
      <c r="G921" s="179">
        <f t="shared" si="49"/>
        <v>22.375744091609228</v>
      </c>
      <c r="H921" s="179">
        <f t="shared" si="50"/>
        <v>30.364790814183245</v>
      </c>
    </row>
    <row r="922" spans="2:8" x14ac:dyDescent="0.2">
      <c r="B922" s="157">
        <v>44650</v>
      </c>
      <c r="C922" s="454">
        <v>387.13799999999998</v>
      </c>
      <c r="D922" s="52">
        <v>3042.7000000000012</v>
      </c>
      <c r="E922" s="52">
        <v>7752.5860000000002</v>
      </c>
      <c r="F922" s="179">
        <f t="shared" si="48"/>
        <v>7.8594712996399254</v>
      </c>
      <c r="G922" s="179">
        <f t="shared" si="49"/>
        <v>20.025381130242963</v>
      </c>
      <c r="H922" s="179">
        <f t="shared" si="50"/>
        <v>27.884852429882887</v>
      </c>
    </row>
    <row r="923" spans="2:8" x14ac:dyDescent="0.2">
      <c r="B923" s="157">
        <v>44651</v>
      </c>
      <c r="C923" s="454">
        <v>352.37400000000002</v>
      </c>
      <c r="D923" s="52">
        <v>3012.8000000000006</v>
      </c>
      <c r="E923" s="52">
        <v>6792.44</v>
      </c>
      <c r="F923" s="179">
        <f t="shared" si="48"/>
        <v>8.5500065271558068</v>
      </c>
      <c r="G923" s="179">
        <f t="shared" si="49"/>
        <v>19.276223557924247</v>
      </c>
      <c r="H923" s="179">
        <f t="shared" si="50"/>
        <v>27.826230085080056</v>
      </c>
    </row>
    <row r="924" spans="2:8" x14ac:dyDescent="0.2">
      <c r="B924" s="157">
        <v>44652</v>
      </c>
      <c r="C924" s="454">
        <v>343.74700000000001</v>
      </c>
      <c r="D924" s="52">
        <v>3545.599999999999</v>
      </c>
      <c r="E924" s="52">
        <v>5759.3509999999997</v>
      </c>
      <c r="F924" s="179">
        <f t="shared" si="48"/>
        <v>10.314562745274864</v>
      </c>
      <c r="G924" s="179">
        <f t="shared" si="49"/>
        <v>16.754621858518036</v>
      </c>
      <c r="H924" s="179">
        <f t="shared" si="50"/>
        <v>27.069184603792898</v>
      </c>
    </row>
    <row r="925" spans="2:8" x14ac:dyDescent="0.2">
      <c r="B925" s="157">
        <v>44655</v>
      </c>
      <c r="C925" s="454">
        <v>355.05099999999999</v>
      </c>
      <c r="D925" s="52">
        <v>3102.7999999999997</v>
      </c>
      <c r="E925" s="52">
        <v>5759.9759999999997</v>
      </c>
      <c r="F925" s="179">
        <f t="shared" si="48"/>
        <v>8.7390262244015648</v>
      </c>
      <c r="G925" s="179">
        <f t="shared" si="49"/>
        <v>16.222953885498139</v>
      </c>
      <c r="H925" s="179">
        <f t="shared" si="50"/>
        <v>24.961980109899706</v>
      </c>
    </row>
    <row r="926" spans="2:8" x14ac:dyDescent="0.2">
      <c r="B926" s="157">
        <v>44656</v>
      </c>
      <c r="C926" s="454">
        <v>365.45600000000002</v>
      </c>
      <c r="D926" s="52">
        <v>3551.8000000000011</v>
      </c>
      <c r="E926" s="52">
        <v>7307.2780000000002</v>
      </c>
      <c r="F926" s="179">
        <f t="shared" ref="F926" si="51">D926/C926</f>
        <v>9.7188170395341729</v>
      </c>
      <c r="G926" s="179">
        <f t="shared" ref="G926" si="52">E926/C926</f>
        <v>19.994959721553347</v>
      </c>
      <c r="H926" s="179">
        <f t="shared" ref="H926" si="53">SUM(F926:G926)</f>
        <v>29.713776761087519</v>
      </c>
    </row>
    <row r="927" spans="2:8" x14ac:dyDescent="0.2">
      <c r="B927" s="157">
        <v>44657</v>
      </c>
      <c r="C927" s="454">
        <v>344.94</v>
      </c>
      <c r="D927" s="52">
        <v>3017.0000000000005</v>
      </c>
      <c r="E927" s="52">
        <v>7487.3980000000001</v>
      </c>
      <c r="F927" s="179">
        <f t="shared" ref="F927" si="54">D927/C927</f>
        <v>8.7464486577375791</v>
      </c>
      <c r="G927" s="179">
        <f t="shared" ref="G927" si="55">E927/C927</f>
        <v>21.70637792079782</v>
      </c>
      <c r="H927" s="179">
        <f t="shared" ref="H927" si="56">SUM(F927:G927)</f>
        <v>30.452826578535401</v>
      </c>
    </row>
    <row r="928" spans="2:8" x14ac:dyDescent="0.2">
      <c r="B928" s="157">
        <v>44658</v>
      </c>
      <c r="C928" s="454">
        <v>339.38099999999997</v>
      </c>
      <c r="D928" s="52">
        <v>2626.5</v>
      </c>
      <c r="E928" s="52">
        <v>6614.5829999999996</v>
      </c>
      <c r="F928" s="179">
        <f t="shared" ref="F928" si="57">D928/C928</f>
        <v>7.7390896956517903</v>
      </c>
      <c r="G928" s="179">
        <f t="shared" ref="G928" si="58">E928/C928</f>
        <v>19.490139400850371</v>
      </c>
      <c r="H928" s="179">
        <f t="shared" ref="H928" si="59">SUM(F928:G928)</f>
        <v>27.229229096502159</v>
      </c>
    </row>
    <row r="929" spans="2:8" x14ac:dyDescent="0.2">
      <c r="B929" s="157">
        <v>44659</v>
      </c>
      <c r="C929" s="454">
        <v>253.42400000000001</v>
      </c>
      <c r="D929" s="52">
        <v>2033.9999999999998</v>
      </c>
      <c r="E929" s="52">
        <v>4779.0510000000004</v>
      </c>
      <c r="F929" s="179">
        <f t="shared" ref="F929" si="60">D929/C929</f>
        <v>8.0260748784645486</v>
      </c>
      <c r="G929" s="179">
        <f t="shared" ref="G929" si="61">E929/C929</f>
        <v>18.857925847591389</v>
      </c>
      <c r="H929" s="179">
        <f t="shared" ref="H929" si="62">SUM(F929:G929)</f>
        <v>26.884000726055937</v>
      </c>
    </row>
    <row r="930" spans="2:8" x14ac:dyDescent="0.2">
      <c r="B930" s="157">
        <v>44662</v>
      </c>
      <c r="C930" s="454">
        <v>320.47000000000003</v>
      </c>
      <c r="D930" s="52">
        <v>2799.2999999999997</v>
      </c>
      <c r="E930" s="52">
        <v>5148.3909999999996</v>
      </c>
      <c r="F930" s="179">
        <f t="shared" ref="F930" si="63">D930/C930</f>
        <v>8.7349829937279608</v>
      </c>
      <c r="G930" s="179">
        <f t="shared" ref="G930" si="64">E930/C930</f>
        <v>16.065126220863103</v>
      </c>
      <c r="H930" s="179">
        <f t="shared" ref="H930" si="65">SUM(F930:G930)</f>
        <v>24.800109214591064</v>
      </c>
    </row>
    <row r="931" spans="2:8" x14ac:dyDescent="0.2">
      <c r="B931" s="268">
        <v>44663</v>
      </c>
      <c r="C931" s="454">
        <v>19.472000000000001</v>
      </c>
      <c r="D931" s="52">
        <v>262.30000000000007</v>
      </c>
      <c r="E931" s="52">
        <v>43.849260000000001</v>
      </c>
      <c r="F931" s="179">
        <f t="shared" ref="F931" si="66">D931/C931</f>
        <v>13.470624486442073</v>
      </c>
      <c r="G931" s="179">
        <f t="shared" ref="G931" si="67">E931/C931</f>
        <v>2.2519135168447</v>
      </c>
      <c r="H931" s="179">
        <f t="shared" ref="H931" si="68">SUM(F931:G931)</f>
        <v>15.722538003286774</v>
      </c>
    </row>
    <row r="932" spans="2:8" x14ac:dyDescent="0.2">
      <c r="B932" s="268">
        <v>44664</v>
      </c>
      <c r="C932" s="454">
        <v>30.664000000000001</v>
      </c>
      <c r="D932" s="52">
        <v>417.5</v>
      </c>
      <c r="E932" s="52">
        <v>88.323719999999994</v>
      </c>
      <c r="F932" s="179">
        <f t="shared" ref="F932" si="69">D932/C932</f>
        <v>13.615314375163058</v>
      </c>
      <c r="G932" s="179">
        <f t="shared" ref="G932" si="70">E932/C932</f>
        <v>2.8803717714583872</v>
      </c>
      <c r="H932" s="179">
        <f t="shared" ref="H932" si="71">SUM(F932:G932)</f>
        <v>16.495686146621445</v>
      </c>
    </row>
    <row r="933" spans="2:8" x14ac:dyDescent="0.2">
      <c r="B933" s="268">
        <v>44665</v>
      </c>
      <c r="C933" s="454"/>
      <c r="D933" s="52"/>
      <c r="E933" s="52"/>
      <c r="F933" s="179"/>
      <c r="G933" s="179"/>
      <c r="H933" s="179"/>
    </row>
    <row r="934" spans="2:8" x14ac:dyDescent="0.2">
      <c r="B934" s="268">
        <v>44666</v>
      </c>
      <c r="C934" s="454">
        <v>46.338000000000001</v>
      </c>
      <c r="D934" s="52">
        <v>541.6</v>
      </c>
      <c r="E934" s="52">
        <v>104.9492</v>
      </c>
      <c r="F934" s="179">
        <f t="shared" ref="F934" si="72">D934/C934</f>
        <v>11.688031421295697</v>
      </c>
      <c r="G934" s="179">
        <f t="shared" ref="G934" si="73">E934/C934</f>
        <v>2.2648625318313265</v>
      </c>
      <c r="H934" s="179">
        <f t="shared" ref="H934" si="74">SUM(F934:G934)</f>
        <v>13.952893953127024</v>
      </c>
    </row>
    <row r="935" spans="2:8" x14ac:dyDescent="0.2">
      <c r="B935" s="157">
        <v>44670</v>
      </c>
      <c r="C935" s="454">
        <v>300.99599999999998</v>
      </c>
      <c r="D935" s="52">
        <v>2375.1</v>
      </c>
      <c r="E935" s="52">
        <v>3671.8429999999998</v>
      </c>
      <c r="F935" s="179">
        <f t="shared" ref="F935" si="75">D935/C935</f>
        <v>7.8908025355818685</v>
      </c>
      <c r="G935" s="179">
        <f t="shared" ref="G935" si="76">E935/C935</f>
        <v>12.198976066127125</v>
      </c>
      <c r="H935" s="179">
        <f t="shared" ref="H935" si="77">SUM(F935:G935)</f>
        <v>20.089778601708993</v>
      </c>
    </row>
    <row r="936" spans="2:8" x14ac:dyDescent="0.2">
      <c r="B936" s="157">
        <v>44671</v>
      </c>
      <c r="C936" s="454">
        <v>268.88200000000001</v>
      </c>
      <c r="D936" s="52">
        <v>2313.1999999999998</v>
      </c>
      <c r="E936" s="52">
        <v>4563.0879999999997</v>
      </c>
      <c r="F936" s="179">
        <f t="shared" ref="F936:F938" si="78">D936/C936</f>
        <v>8.6030303255703231</v>
      </c>
      <c r="G936" s="179">
        <f t="shared" ref="G936:G938" si="79">E936/C936</f>
        <v>16.970596767355197</v>
      </c>
      <c r="H936" s="179">
        <f t="shared" ref="H936:H938" si="80">SUM(F936:G936)</f>
        <v>25.57362709292552</v>
      </c>
    </row>
    <row r="937" spans="2:8" x14ac:dyDescent="0.2">
      <c r="B937" s="157">
        <v>44672</v>
      </c>
      <c r="C937" s="454">
        <v>240.042</v>
      </c>
      <c r="D937" s="52">
        <v>2263.1000000000004</v>
      </c>
      <c r="E937" s="52">
        <v>3351.8809999999999</v>
      </c>
      <c r="F937" s="179">
        <f t="shared" si="78"/>
        <v>9.4279334449804626</v>
      </c>
      <c r="G937" s="179">
        <f t="shared" si="79"/>
        <v>13.963727181076644</v>
      </c>
      <c r="H937" s="179">
        <f t="shared" si="80"/>
        <v>23.391660626057106</v>
      </c>
    </row>
    <row r="938" spans="2:8" x14ac:dyDescent="0.2">
      <c r="B938" s="157">
        <v>44673</v>
      </c>
      <c r="C938" s="454">
        <v>311.23200000000003</v>
      </c>
      <c r="D938" s="52">
        <v>2978.6999999999994</v>
      </c>
      <c r="E938" s="52">
        <v>5257.2879999999996</v>
      </c>
      <c r="F938" s="179">
        <f t="shared" si="78"/>
        <v>9.5706739666872274</v>
      </c>
      <c r="G938" s="179">
        <f t="shared" si="79"/>
        <v>16.891862019329629</v>
      </c>
      <c r="H938" s="179">
        <f t="shared" si="80"/>
        <v>26.462535986016857</v>
      </c>
    </row>
    <row r="939" spans="2:8" x14ac:dyDescent="0.2">
      <c r="B939" s="157">
        <v>44676</v>
      </c>
      <c r="C939" s="454">
        <v>368.00299999999999</v>
      </c>
      <c r="D939" s="52">
        <v>3006.6999999999975</v>
      </c>
      <c r="E939" s="52">
        <v>7563.3159999999998</v>
      </c>
      <c r="F939" s="179">
        <f t="shared" ref="F939" si="81">D939/C939</f>
        <v>8.1703138289633443</v>
      </c>
      <c r="G939" s="179">
        <f t="shared" ref="G939" si="82">E939/C939</f>
        <v>20.552321584334912</v>
      </c>
      <c r="H939" s="179">
        <f t="shared" ref="H939" si="83">SUM(F939:G939)</f>
        <v>28.722635413298256</v>
      </c>
    </row>
    <row r="940" spans="2:8" x14ac:dyDescent="0.2">
      <c r="B940" s="157">
        <v>44677</v>
      </c>
      <c r="C940" s="454">
        <v>357.84500000000003</v>
      </c>
      <c r="D940" s="52">
        <v>2983.6</v>
      </c>
      <c r="E940" s="52">
        <v>7923.1189999999997</v>
      </c>
      <c r="F940" s="179">
        <f t="shared" ref="F940" si="84">D940/C940</f>
        <v>8.3376881051852045</v>
      </c>
      <c r="G940" s="179">
        <f t="shared" ref="G940" si="85">E940/C940</f>
        <v>22.141203593734716</v>
      </c>
      <c r="H940" s="179">
        <f t="shared" ref="H940" si="86">SUM(F940:G940)</f>
        <v>30.47889169891992</v>
      </c>
    </row>
    <row r="941" spans="2:8" x14ac:dyDescent="0.2">
      <c r="B941" s="157">
        <v>44678</v>
      </c>
      <c r="C941" s="454">
        <v>294.29599999999999</v>
      </c>
      <c r="D941" s="52">
        <v>2733.7999999999984</v>
      </c>
      <c r="E941" s="52">
        <v>5823.1620000000003</v>
      </c>
      <c r="F941" s="179">
        <f t="shared" ref="F941" si="87">D941/C941</f>
        <v>9.2892869763775199</v>
      </c>
      <c r="G941" s="179">
        <f t="shared" ref="G941" si="88">E941/C941</f>
        <v>19.786752113518364</v>
      </c>
      <c r="H941" s="179">
        <f t="shared" ref="H941" si="89">SUM(F941:G941)</f>
        <v>29.076039089895886</v>
      </c>
    </row>
    <row r="942" spans="2:8" x14ac:dyDescent="0.2">
      <c r="B942" s="157">
        <v>44679</v>
      </c>
      <c r="C942" s="454">
        <v>344.61099999999999</v>
      </c>
      <c r="D942" s="52">
        <v>2882.4999999999986</v>
      </c>
      <c r="E942" s="52">
        <v>7123.2139999999999</v>
      </c>
      <c r="F942" s="179">
        <f t="shared" ref="F942" si="90">D942/C942</f>
        <v>8.3645037448021071</v>
      </c>
      <c r="G942" s="179">
        <f t="shared" ref="G942" si="91">E942/C942</f>
        <v>20.670303617702281</v>
      </c>
      <c r="H942" s="179">
        <f t="shared" ref="H942" si="92">SUM(F942:G942)</f>
        <v>29.034807362504388</v>
      </c>
    </row>
    <row r="943" spans="2:8" x14ac:dyDescent="0.2">
      <c r="B943" s="157">
        <v>44680</v>
      </c>
      <c r="C943" s="454">
        <v>366.834</v>
      </c>
      <c r="D943" s="52">
        <v>3047.8999999999996</v>
      </c>
      <c r="E943" s="52">
        <v>7851.95</v>
      </c>
      <c r="F943" s="179">
        <f t="shared" ref="F943" si="93">D943/C943</f>
        <v>8.3086627738977299</v>
      </c>
      <c r="G943" s="179">
        <f t="shared" ref="G943" si="94">E943/C943</f>
        <v>21.40464079120256</v>
      </c>
      <c r="H943" s="179">
        <f t="shared" ref="H943" si="95">SUM(F943:G943)</f>
        <v>29.71330356510029</v>
      </c>
    </row>
    <row r="944" spans="2:8" x14ac:dyDescent="0.2">
      <c r="B944" s="157">
        <v>44683</v>
      </c>
      <c r="C944" s="454">
        <v>364.82799999999997</v>
      </c>
      <c r="D944" s="52">
        <v>3538.3999999999987</v>
      </c>
      <c r="E944" s="52">
        <v>5033.7579999999998</v>
      </c>
      <c r="F944" s="179">
        <f t="shared" ref="F944" si="96">D944/C944</f>
        <v>9.6988169767671319</v>
      </c>
      <c r="G944" s="179">
        <f t="shared" ref="G944" si="97">E944/C944</f>
        <v>13.797619700242306</v>
      </c>
      <c r="H944" s="179">
        <f t="shared" ref="H944" si="98">SUM(F944:G944)</f>
        <v>23.496436677009438</v>
      </c>
    </row>
    <row r="945" spans="2:8" x14ac:dyDescent="0.2">
      <c r="B945" s="157">
        <v>44684</v>
      </c>
      <c r="C945" s="454">
        <v>283.99900000000002</v>
      </c>
      <c r="D945" s="52">
        <v>2688.5</v>
      </c>
      <c r="E945" s="52">
        <v>5355.9790000000003</v>
      </c>
      <c r="F945" s="179">
        <f t="shared" ref="F945" si="99">D945/C945</f>
        <v>9.4665826288120734</v>
      </c>
      <c r="G945" s="179">
        <f t="shared" ref="G945" si="100">E945/C945</f>
        <v>18.859147391364054</v>
      </c>
      <c r="H945" s="179">
        <f t="shared" ref="H945" si="101">SUM(F945:G945)</f>
        <v>28.325730020176128</v>
      </c>
    </row>
    <row r="946" spans="2:8" x14ac:dyDescent="0.2">
      <c r="B946" s="157">
        <v>44685</v>
      </c>
      <c r="C946" s="454">
        <v>347.83800000000002</v>
      </c>
      <c r="D946" s="52">
        <v>3236.0999999999995</v>
      </c>
      <c r="E946" s="52">
        <v>6587.2659999999996</v>
      </c>
      <c r="F946" s="179">
        <f t="shared" ref="F946" si="102">D946/C946</f>
        <v>9.3034688561916727</v>
      </c>
      <c r="G946" s="179">
        <f t="shared" ref="G946" si="103">E946/C946</f>
        <v>18.937741132366213</v>
      </c>
      <c r="H946" s="179">
        <f t="shared" ref="H946" si="104">SUM(F946:G946)</f>
        <v>28.241209988557884</v>
      </c>
    </row>
    <row r="947" spans="2:8" x14ac:dyDescent="0.2">
      <c r="B947" s="157">
        <v>44686</v>
      </c>
      <c r="C947" s="454">
        <v>364.55799999999999</v>
      </c>
      <c r="D947" s="52">
        <v>3187.0000000000005</v>
      </c>
      <c r="E947" s="52">
        <v>6807.87</v>
      </c>
      <c r="F947" s="179">
        <f t="shared" ref="F947" si="105">D947/C947</f>
        <v>8.74209316487363</v>
      </c>
      <c r="G947" s="179">
        <f t="shared" ref="G947" si="106">E947/C947</f>
        <v>18.674312455082593</v>
      </c>
      <c r="H947" s="179">
        <f t="shared" ref="H947" si="107">SUM(F947:G947)</f>
        <v>27.416405619956222</v>
      </c>
    </row>
    <row r="948" spans="2:8" x14ac:dyDescent="0.2">
      <c r="B948" s="157">
        <v>44687</v>
      </c>
      <c r="C948" s="454">
        <v>357.78500000000003</v>
      </c>
      <c r="D948" s="52">
        <v>2680.6999999999989</v>
      </c>
      <c r="E948" s="52">
        <v>8298.7430000000004</v>
      </c>
      <c r="F948" s="179">
        <f t="shared" ref="F948" si="108">D948/C948</f>
        <v>7.4924885056668078</v>
      </c>
      <c r="G948" s="179">
        <f t="shared" ref="G948" si="109">E948/C948</f>
        <v>23.194776192406053</v>
      </c>
      <c r="H948" s="179">
        <f t="shared" ref="H948" si="110">SUM(F948:G948)</f>
        <v>30.687264698072859</v>
      </c>
    </row>
    <row r="949" spans="2:8" x14ac:dyDescent="0.2">
      <c r="B949" s="157">
        <v>44690</v>
      </c>
      <c r="C949" s="454">
        <v>317.19200000000001</v>
      </c>
      <c r="D949" s="52">
        <v>2699.0000000000009</v>
      </c>
      <c r="E949" s="52">
        <v>5596.0879999999997</v>
      </c>
      <c r="F949" s="179">
        <f t="shared" ref="F949" si="111">D949/C949</f>
        <v>8.5090418421650007</v>
      </c>
      <c r="G949" s="179">
        <f t="shared" ref="G949" si="112">E949/C949</f>
        <v>17.642588715982747</v>
      </c>
      <c r="H949" s="179">
        <f t="shared" ref="H949" si="113">SUM(F949:G949)</f>
        <v>26.151630558147748</v>
      </c>
    </row>
    <row r="950" spans="2:8" x14ac:dyDescent="0.2">
      <c r="B950" s="157">
        <v>44691</v>
      </c>
      <c r="C950" s="454">
        <v>402.59399999999999</v>
      </c>
      <c r="D950" s="52">
        <v>2951.2999999999988</v>
      </c>
      <c r="E950" s="52">
        <v>8578.9030000000002</v>
      </c>
      <c r="F950" s="179">
        <f t="shared" ref="F950" si="114">D950/C950</f>
        <v>7.3307103434228997</v>
      </c>
      <c r="G950" s="179">
        <f t="shared" ref="G950" si="115">E950/C950</f>
        <v>21.309068192769889</v>
      </c>
      <c r="H950" s="179">
        <f t="shared" ref="H950" si="116">SUM(F950:G950)</f>
        <v>28.639778536192789</v>
      </c>
    </row>
    <row r="951" spans="2:8" x14ac:dyDescent="0.2">
      <c r="B951" s="157">
        <v>44692</v>
      </c>
      <c r="C951" s="454">
        <v>342.34500000000003</v>
      </c>
      <c r="D951" s="52">
        <v>2565.6000000000013</v>
      </c>
      <c r="E951" s="52">
        <v>8652.6970000000001</v>
      </c>
      <c r="F951" s="179">
        <f t="shared" ref="F951" si="117">D951/C951</f>
        <v>7.494194452964118</v>
      </c>
      <c r="G951" s="179">
        <f t="shared" ref="G951" si="118">E951/C951</f>
        <v>25.274787129942016</v>
      </c>
      <c r="H951" s="179">
        <f t="shared" ref="H951" si="119">SUM(F951:G951)</f>
        <v>32.768981582906136</v>
      </c>
    </row>
    <row r="952" spans="2:8" x14ac:dyDescent="0.2">
      <c r="B952" s="157">
        <v>44693</v>
      </c>
      <c r="C952" s="454">
        <v>332.18400000000003</v>
      </c>
      <c r="D952" s="52">
        <v>2323.2999999999988</v>
      </c>
      <c r="E952" s="52">
        <v>8816.4009999999998</v>
      </c>
      <c r="F952" s="179">
        <f t="shared" ref="F952:F963" si="120">D952/C952</f>
        <v>6.9940153649784413</v>
      </c>
      <c r="G952" s="179">
        <f t="shared" ref="G952:G963" si="121">E952/C952</f>
        <v>26.540715386653179</v>
      </c>
      <c r="H952" s="179">
        <f t="shared" ref="H952:H963" si="122">SUM(F952:G952)</f>
        <v>33.534730751631621</v>
      </c>
    </row>
    <row r="953" spans="2:8" x14ac:dyDescent="0.2">
      <c r="B953" s="157">
        <v>44694</v>
      </c>
      <c r="C953" s="454">
        <v>242.148</v>
      </c>
      <c r="D953" s="52">
        <v>1787.4000000000012</v>
      </c>
      <c r="E953" s="52">
        <v>4727.576</v>
      </c>
      <c r="F953" s="179">
        <f t="shared" si="120"/>
        <v>7.3814361464889293</v>
      </c>
      <c r="G953" s="179">
        <f t="shared" si="121"/>
        <v>19.523498026000627</v>
      </c>
      <c r="H953" s="179">
        <f t="shared" si="122"/>
        <v>26.904934172489558</v>
      </c>
    </row>
    <row r="954" spans="2:8" x14ac:dyDescent="0.2">
      <c r="B954" s="157">
        <v>44697</v>
      </c>
      <c r="C954" s="454">
        <v>335.71600000000001</v>
      </c>
      <c r="D954" s="52">
        <v>3228.2999999999984</v>
      </c>
      <c r="E954" s="52">
        <v>4813.674</v>
      </c>
      <c r="F954" s="179">
        <f t="shared" si="120"/>
        <v>9.6161636621429967</v>
      </c>
      <c r="G954" s="179">
        <f t="shared" si="121"/>
        <v>14.338530186228835</v>
      </c>
      <c r="H954" s="179">
        <f t="shared" si="122"/>
        <v>23.954693848371832</v>
      </c>
    </row>
    <row r="955" spans="2:8" x14ac:dyDescent="0.2">
      <c r="B955" s="157">
        <v>44698</v>
      </c>
      <c r="C955" s="454">
        <v>345.29399999999998</v>
      </c>
      <c r="D955" s="52">
        <v>3157.2000000000007</v>
      </c>
      <c r="E955" s="52">
        <v>6575.3959999999997</v>
      </c>
      <c r="F955" s="179">
        <f t="shared" si="120"/>
        <v>9.1435124850127742</v>
      </c>
      <c r="G955" s="179">
        <f t="shared" si="121"/>
        <v>19.042890985652807</v>
      </c>
      <c r="H955" s="179">
        <f t="shared" si="122"/>
        <v>28.186403470665581</v>
      </c>
    </row>
    <row r="956" spans="2:8" x14ac:dyDescent="0.2">
      <c r="B956" s="157">
        <v>44699</v>
      </c>
      <c r="C956" s="454">
        <v>324.14</v>
      </c>
      <c r="D956" s="52">
        <v>2379.3000000000011</v>
      </c>
      <c r="E956" s="52">
        <v>9061.4380000000001</v>
      </c>
      <c r="F956" s="179">
        <f t="shared" si="120"/>
        <v>7.3403467637440647</v>
      </c>
      <c r="G956" s="179">
        <f t="shared" si="121"/>
        <v>27.955321774541865</v>
      </c>
      <c r="H956" s="179">
        <f t="shared" si="122"/>
        <v>35.295668538285931</v>
      </c>
    </row>
    <row r="957" spans="2:8" x14ac:dyDescent="0.2">
      <c r="B957" s="157">
        <v>44700</v>
      </c>
      <c r="C957" s="454">
        <v>386.47500000000002</v>
      </c>
      <c r="D957" s="52">
        <v>3417.7000000000007</v>
      </c>
      <c r="E957" s="52">
        <v>7252.8670000000002</v>
      </c>
      <c r="F957" s="179">
        <f t="shared" si="120"/>
        <v>8.8432628242447784</v>
      </c>
      <c r="G957" s="179">
        <f t="shared" si="121"/>
        <v>18.76671712271169</v>
      </c>
      <c r="H957" s="179">
        <f t="shared" si="122"/>
        <v>27.609979946956468</v>
      </c>
    </row>
    <row r="958" spans="2:8" x14ac:dyDescent="0.2">
      <c r="B958" s="157">
        <v>44701</v>
      </c>
      <c r="C958" s="454">
        <v>277.92200000000003</v>
      </c>
      <c r="D958" s="52">
        <v>2389.4</v>
      </c>
      <c r="E958" s="52">
        <v>6519.0110000000004</v>
      </c>
      <c r="F958" s="179">
        <f t="shared" si="120"/>
        <v>8.5973762422550202</v>
      </c>
      <c r="G958" s="179">
        <f t="shared" si="121"/>
        <v>23.456261109232084</v>
      </c>
      <c r="H958" s="179">
        <f t="shared" si="122"/>
        <v>32.053637351487104</v>
      </c>
    </row>
    <row r="959" spans="2:8" x14ac:dyDescent="0.2">
      <c r="B959" s="157">
        <v>44704</v>
      </c>
      <c r="C959" s="454">
        <v>366.30099999999999</v>
      </c>
      <c r="D959" s="52">
        <v>2806.7</v>
      </c>
      <c r="E959" s="52">
        <v>6853.0780000000004</v>
      </c>
      <c r="F959" s="179">
        <f t="shared" si="120"/>
        <v>7.6622777442595025</v>
      </c>
      <c r="G959" s="179">
        <f t="shared" si="121"/>
        <v>18.708870573653911</v>
      </c>
      <c r="H959" s="179">
        <f t="shared" si="122"/>
        <v>26.371148317913413</v>
      </c>
    </row>
    <row r="960" spans="2:8" x14ac:dyDescent="0.2">
      <c r="B960" s="157">
        <v>44705</v>
      </c>
      <c r="C960" s="454">
        <v>344.07400000000001</v>
      </c>
      <c r="D960" s="52">
        <v>2755.4000000000005</v>
      </c>
      <c r="E960" s="52">
        <v>7570.89</v>
      </c>
      <c r="F960" s="179">
        <f t="shared" si="120"/>
        <v>8.0081610351261663</v>
      </c>
      <c r="G960" s="179">
        <f t="shared" si="121"/>
        <v>22.00366781564431</v>
      </c>
      <c r="H960" s="179">
        <f t="shared" si="122"/>
        <v>30.011828850770478</v>
      </c>
    </row>
    <row r="961" spans="2:8" x14ac:dyDescent="0.2">
      <c r="B961" s="157">
        <v>44706</v>
      </c>
      <c r="C961" s="454">
        <v>356.91800000000001</v>
      </c>
      <c r="D961" s="52">
        <v>3079.8000000000015</v>
      </c>
      <c r="E961" s="52">
        <v>7196.0119999999997</v>
      </c>
      <c r="F961" s="179">
        <f t="shared" si="120"/>
        <v>8.6288727382760229</v>
      </c>
      <c r="G961" s="179">
        <f t="shared" si="121"/>
        <v>20.161527297586559</v>
      </c>
      <c r="H961" s="179">
        <f t="shared" si="122"/>
        <v>28.790400035862582</v>
      </c>
    </row>
    <row r="962" spans="2:8" x14ac:dyDescent="0.2">
      <c r="B962" s="157">
        <v>44711</v>
      </c>
      <c r="C962" s="454">
        <v>341.93900000000002</v>
      </c>
      <c r="D962" s="52">
        <v>2846.3999999999987</v>
      </c>
      <c r="E962" s="52">
        <v>6576.2960000000003</v>
      </c>
      <c r="F962" s="179">
        <f t="shared" si="120"/>
        <v>8.3242917596413353</v>
      </c>
      <c r="G962" s="179">
        <f t="shared" si="121"/>
        <v>19.232366006802383</v>
      </c>
      <c r="H962" s="179">
        <f t="shared" si="122"/>
        <v>27.55665776644372</v>
      </c>
    </row>
    <row r="963" spans="2:8" x14ac:dyDescent="0.2">
      <c r="B963" s="157">
        <v>44712</v>
      </c>
      <c r="C963" s="454">
        <v>265.84399999999999</v>
      </c>
      <c r="D963" s="52">
        <v>2315.8000000000002</v>
      </c>
      <c r="E963" s="52">
        <v>5251.1809999999996</v>
      </c>
      <c r="F963" s="179">
        <f t="shared" si="120"/>
        <v>8.7111238169753697</v>
      </c>
      <c r="G963" s="179">
        <f t="shared" si="121"/>
        <v>19.752866342667126</v>
      </c>
      <c r="H963" s="179">
        <f t="shared" si="122"/>
        <v>28.463990159642496</v>
      </c>
    </row>
    <row r="964" spans="2:8" x14ac:dyDescent="0.2">
      <c r="B964" s="157">
        <v>44713</v>
      </c>
      <c r="C964" s="454">
        <v>375.03500000000003</v>
      </c>
      <c r="D964" s="52">
        <v>3325.4999999999995</v>
      </c>
      <c r="E964" s="52">
        <v>6779.3729999999996</v>
      </c>
      <c r="F964" s="179">
        <f t="shared" ref="F964" si="123">D964/C964</f>
        <v>8.8671723972429231</v>
      </c>
      <c r="G964" s="179">
        <f t="shared" ref="G964" si="124">E964/C964</f>
        <v>18.076640846854293</v>
      </c>
      <c r="H964" s="179">
        <f t="shared" ref="H964" si="125">SUM(F964:G964)</f>
        <v>26.943813244097214</v>
      </c>
    </row>
    <row r="965" spans="2:8" x14ac:dyDescent="0.2">
      <c r="B965" s="157">
        <v>44714</v>
      </c>
      <c r="C965" s="454">
        <v>353.52499999999998</v>
      </c>
      <c r="D965" s="52">
        <v>3212</v>
      </c>
      <c r="E965" s="52">
        <v>8207.5709999999999</v>
      </c>
      <c r="F965" s="179">
        <f t="shared" ref="F965" si="126">D965/C965</f>
        <v>9.0856375079555907</v>
      </c>
      <c r="G965" s="179">
        <f t="shared" ref="G965" si="127">E965/C965</f>
        <v>23.216380736864437</v>
      </c>
      <c r="H965" s="179">
        <f t="shared" ref="H965" si="128">SUM(F965:G965)</f>
        <v>32.302018244820026</v>
      </c>
    </row>
    <row r="966" spans="2:8" x14ac:dyDescent="0.2">
      <c r="B966" s="157">
        <v>44715</v>
      </c>
      <c r="C966" s="454">
        <v>339.27699999999999</v>
      </c>
      <c r="D966" s="52">
        <v>2861.3000000000011</v>
      </c>
      <c r="E966" s="52">
        <v>7004.1239999999998</v>
      </c>
      <c r="F966" s="179">
        <f t="shared" ref="F966" si="129">D966/C966</f>
        <v>8.4335218715091251</v>
      </c>
      <c r="G966" s="179">
        <f t="shared" ref="G966" si="130">E966/C966</f>
        <v>20.644264126362824</v>
      </c>
      <c r="H966" s="179">
        <f t="shared" ref="H966" si="131">SUM(F966:G966)</f>
        <v>29.077785997871949</v>
      </c>
    </row>
    <row r="967" spans="2:8" x14ac:dyDescent="0.2">
      <c r="B967" s="157">
        <v>44719</v>
      </c>
      <c r="C967" s="454">
        <v>357.83300000000003</v>
      </c>
      <c r="D967" s="52">
        <v>3180.4</v>
      </c>
      <c r="E967" s="52">
        <v>6495.8720000000003</v>
      </c>
      <c r="F967" s="179">
        <f t="shared" ref="F967" si="132">D967/C967</f>
        <v>8.8879449352072051</v>
      </c>
      <c r="G967" s="179">
        <f t="shared" ref="G967" si="133">E967/C967</f>
        <v>18.153362043187744</v>
      </c>
      <c r="H967" s="179">
        <f t="shared" ref="H967" si="134">SUM(F967:G967)</f>
        <v>27.04130697839495</v>
      </c>
    </row>
    <row r="968" spans="2:8" x14ac:dyDescent="0.2">
      <c r="B968" s="157">
        <v>44720</v>
      </c>
      <c r="C968" s="454">
        <v>362.39800000000002</v>
      </c>
      <c r="D968" s="52">
        <v>2706.3999999999987</v>
      </c>
      <c r="E968" s="52">
        <v>7845.7950000000001</v>
      </c>
      <c r="F968" s="179">
        <f t="shared" ref="F968:F969" si="135">D968/C968</f>
        <v>7.4680323842846779</v>
      </c>
      <c r="G968" s="179">
        <f t="shared" ref="G968:G969" si="136">E968/C968</f>
        <v>21.649664181369651</v>
      </c>
      <c r="H968" s="179">
        <f t="shared" ref="H968:H969" si="137">SUM(F968:G968)</f>
        <v>29.117696565654327</v>
      </c>
    </row>
    <row r="969" spans="2:8" x14ac:dyDescent="0.2">
      <c r="B969" s="157">
        <v>44721</v>
      </c>
      <c r="C969" s="454">
        <v>362.32</v>
      </c>
      <c r="D969" s="52">
        <v>3400</v>
      </c>
      <c r="E969" s="52">
        <v>6935.8429999999998</v>
      </c>
      <c r="F969" s="179">
        <f t="shared" si="135"/>
        <v>9.3839699712960929</v>
      </c>
      <c r="G969" s="179">
        <f t="shared" si="136"/>
        <v>19.142865422830646</v>
      </c>
      <c r="H969" s="179">
        <f t="shared" si="137"/>
        <v>28.526835394126739</v>
      </c>
    </row>
    <row r="970" spans="2:8" x14ac:dyDescent="0.2">
      <c r="B970" s="157">
        <v>44722</v>
      </c>
      <c r="C970" s="454">
        <v>261.79500000000002</v>
      </c>
      <c r="D970" s="52">
        <v>2210.8000000000002</v>
      </c>
      <c r="E970" s="52">
        <v>6415.2690000000002</v>
      </c>
      <c r="F970" s="179">
        <f t="shared" ref="F970" si="138">D970/C970</f>
        <v>8.4447754922744895</v>
      </c>
      <c r="G970" s="179">
        <f t="shared" ref="G970" si="139">E970/C970</f>
        <v>24.504933249298116</v>
      </c>
      <c r="H970" s="179">
        <f t="shared" ref="H970" si="140">SUM(F970:G970)</f>
        <v>32.949708741572607</v>
      </c>
    </row>
    <row r="971" spans="2:8" x14ac:dyDescent="0.2">
      <c r="B971" s="157">
        <v>44725</v>
      </c>
      <c r="C971" s="454">
        <v>356.09699999999998</v>
      </c>
      <c r="D971" s="52">
        <v>3427.9999999999991</v>
      </c>
      <c r="E971" s="52">
        <v>6147.4939999999997</v>
      </c>
      <c r="F971" s="179">
        <f t="shared" ref="F971" si="141">D971/C971</f>
        <v>9.6265905076425788</v>
      </c>
      <c r="G971" s="179">
        <f t="shared" ref="G971" si="142">E971/C971</f>
        <v>17.263537743929323</v>
      </c>
      <c r="H971" s="179">
        <f t="shared" ref="H971" si="143">SUM(F971:G971)</f>
        <v>26.890128251571902</v>
      </c>
    </row>
    <row r="972" spans="2:8" x14ac:dyDescent="0.2">
      <c r="B972" s="157">
        <v>44726</v>
      </c>
      <c r="C972" s="454">
        <v>384.90199999999999</v>
      </c>
      <c r="D972" s="52">
        <v>3653.5000000000005</v>
      </c>
      <c r="E972" s="52">
        <v>7191.0259999999998</v>
      </c>
      <c r="F972" s="179">
        <f t="shared" ref="F972" si="144">D972/C972</f>
        <v>9.492026541821037</v>
      </c>
      <c r="G972" s="179">
        <f t="shared" ref="G972" si="145">E972/C972</f>
        <v>18.682745218263349</v>
      </c>
      <c r="H972" s="179">
        <f t="shared" ref="H972" si="146">SUM(F972:G972)</f>
        <v>28.174771760084386</v>
      </c>
    </row>
    <row r="973" spans="2:8" x14ac:dyDescent="0.2">
      <c r="B973" s="157">
        <v>44727</v>
      </c>
      <c r="C973" s="454">
        <v>391.38200000000001</v>
      </c>
      <c r="D973" s="52">
        <v>3672.6999999999994</v>
      </c>
      <c r="E973" s="52">
        <v>9759.3009999999995</v>
      </c>
      <c r="F973" s="179">
        <f t="shared" ref="F973:F974" si="147">D973/C973</f>
        <v>9.3839267007680451</v>
      </c>
      <c r="G973" s="179">
        <f t="shared" ref="G973:G974" si="148">E973/C973</f>
        <v>24.93548757990914</v>
      </c>
      <c r="H973" s="179">
        <f t="shared" ref="H973:H974" si="149">SUM(F973:G973)</f>
        <v>34.319414280677186</v>
      </c>
    </row>
    <row r="974" spans="2:8" x14ac:dyDescent="0.2">
      <c r="B974" s="157">
        <v>44728</v>
      </c>
      <c r="C974" s="454">
        <v>278.10000000000002</v>
      </c>
      <c r="D974" s="52">
        <v>2796.7000000000007</v>
      </c>
      <c r="E974" s="52">
        <v>5553.4489999999996</v>
      </c>
      <c r="F974" s="179">
        <f t="shared" si="147"/>
        <v>10.056454512765194</v>
      </c>
      <c r="G974" s="179">
        <f t="shared" si="148"/>
        <v>19.96925206760158</v>
      </c>
      <c r="H974" s="179">
        <f t="shared" si="149"/>
        <v>30.025706580366773</v>
      </c>
    </row>
    <row r="975" spans="2:8" x14ac:dyDescent="0.2">
      <c r="B975" s="157">
        <v>44729</v>
      </c>
      <c r="C975" s="454">
        <v>397.33499999999998</v>
      </c>
      <c r="D975" s="52">
        <v>3759.3</v>
      </c>
      <c r="E975" s="52">
        <v>8030.7529999999997</v>
      </c>
      <c r="F975" s="179">
        <f t="shared" ref="F975" si="150">D975/C975</f>
        <v>9.4612858167541258</v>
      </c>
      <c r="G975" s="179">
        <f t="shared" ref="G975" si="151">E975/C975</f>
        <v>20.211541897894723</v>
      </c>
      <c r="H975" s="179">
        <f t="shared" ref="H975" si="152">SUM(F975:G975)</f>
        <v>29.672827714648847</v>
      </c>
    </row>
    <row r="976" spans="2:8" x14ac:dyDescent="0.2">
      <c r="B976" s="157">
        <v>44732</v>
      </c>
      <c r="C976" s="454">
        <v>368.42200000000003</v>
      </c>
      <c r="D976" s="52">
        <v>3442.2999999999984</v>
      </c>
      <c r="E976" s="52">
        <v>6758.0190000000002</v>
      </c>
      <c r="F976" s="179">
        <f t="shared" ref="F976" si="153">D976/C976</f>
        <v>9.3433616884985096</v>
      </c>
      <c r="G976" s="179">
        <f t="shared" ref="G976" si="154">E976/C976</f>
        <v>18.343147260478471</v>
      </c>
      <c r="H976" s="179">
        <f t="shared" ref="H976" si="155">SUM(F976:G976)</f>
        <v>27.686508948976979</v>
      </c>
    </row>
    <row r="977" spans="2:8" x14ac:dyDescent="0.2">
      <c r="B977" s="157">
        <v>44733</v>
      </c>
      <c r="C977" s="454">
        <v>354.73</v>
      </c>
      <c r="D977" s="52">
        <v>3224.5999999999963</v>
      </c>
      <c r="E977" s="52">
        <v>7771.674</v>
      </c>
      <c r="F977" s="179">
        <f t="shared" ref="F977" si="156">D977/C977</f>
        <v>9.0902940264426348</v>
      </c>
      <c r="G977" s="179">
        <f t="shared" ref="G977" si="157">E977/C977</f>
        <v>21.908702393369605</v>
      </c>
      <c r="H977" s="179">
        <f t="shared" ref="H977" si="158">SUM(F977:G977)</f>
        <v>30.99899641981224</v>
      </c>
    </row>
    <row r="978" spans="2:8" x14ac:dyDescent="0.2">
      <c r="B978" s="157">
        <v>44734</v>
      </c>
      <c r="C978" s="454">
        <v>360.61</v>
      </c>
      <c r="D978" s="52">
        <v>3098.6000000000008</v>
      </c>
      <c r="E978" s="52">
        <v>9385.0840000000007</v>
      </c>
      <c r="F978" s="179">
        <f t="shared" ref="F978:F980" si="159">D978/C978</f>
        <v>8.5926624330994716</v>
      </c>
      <c r="G978" s="179">
        <f t="shared" ref="G978:G980" si="160">E978/C978</f>
        <v>26.025578880230722</v>
      </c>
      <c r="H978" s="179">
        <f t="shared" ref="H978:H980" si="161">SUM(F978:G978)</f>
        <v>34.618241313330195</v>
      </c>
    </row>
    <row r="979" spans="2:8" x14ac:dyDescent="0.2">
      <c r="B979" s="157">
        <v>44735</v>
      </c>
      <c r="C979" s="454">
        <v>341.62900000000002</v>
      </c>
      <c r="D979" s="52">
        <v>2736.6000000000008</v>
      </c>
      <c r="E979" s="52">
        <v>8776.7250000000004</v>
      </c>
      <c r="F979" s="179">
        <f t="shared" si="159"/>
        <v>8.0104440782252109</v>
      </c>
      <c r="G979" s="179">
        <f t="shared" si="160"/>
        <v>25.69080786467191</v>
      </c>
      <c r="H979" s="179">
        <f t="shared" si="161"/>
        <v>33.701251942897123</v>
      </c>
    </row>
    <row r="980" spans="2:8" x14ac:dyDescent="0.2">
      <c r="B980" s="157">
        <v>44736</v>
      </c>
      <c r="C980" s="454">
        <v>344.32499999999999</v>
      </c>
      <c r="D980" s="52">
        <v>2633.7999999999997</v>
      </c>
      <c r="E980" s="52">
        <v>7968.9570000000003</v>
      </c>
      <c r="F980" s="179">
        <f t="shared" si="159"/>
        <v>7.6491686633267983</v>
      </c>
      <c r="G980" s="179">
        <f t="shared" si="160"/>
        <v>23.143707253321718</v>
      </c>
      <c r="H980" s="179">
        <f t="shared" si="161"/>
        <v>30.792875916648516</v>
      </c>
    </row>
    <row r="981" spans="2:8" x14ac:dyDescent="0.2">
      <c r="B981" s="157">
        <v>44739</v>
      </c>
      <c r="C981" s="454">
        <v>336.41500000000002</v>
      </c>
      <c r="D981" s="52">
        <v>2922.4000000000005</v>
      </c>
      <c r="E981" s="52">
        <v>6258.6490000000003</v>
      </c>
      <c r="F981" s="179">
        <f t="shared" ref="F981" si="162">D981/C981</f>
        <v>8.6868897046802331</v>
      </c>
      <c r="G981" s="179">
        <f t="shared" ref="G981" si="163">E981/C981</f>
        <v>18.603953450351501</v>
      </c>
      <c r="H981" s="179">
        <f t="shared" ref="H981" si="164">SUM(F981:G981)</f>
        <v>27.290843155031734</v>
      </c>
    </row>
    <row r="982" spans="2:8" x14ac:dyDescent="0.2">
      <c r="B982" s="157">
        <v>44740</v>
      </c>
      <c r="C982" s="454">
        <v>336.60399999999998</v>
      </c>
      <c r="D982" s="52">
        <v>3749.7000000000016</v>
      </c>
      <c r="E982" s="52">
        <v>5898.8180000000002</v>
      </c>
      <c r="F982" s="179">
        <f t="shared" ref="F982" si="165">D982/C982</f>
        <v>11.139796318522661</v>
      </c>
      <c r="G982" s="179">
        <f t="shared" ref="G982" si="166">E982/C982</f>
        <v>17.524503570961723</v>
      </c>
      <c r="H982" s="179">
        <f t="shared" ref="H982" si="167">SUM(F982:G982)</f>
        <v>28.664299889484383</v>
      </c>
    </row>
    <row r="983" spans="2:8" x14ac:dyDescent="0.2">
      <c r="B983" s="157">
        <v>44741</v>
      </c>
      <c r="C983" s="454">
        <v>352.35700000000003</v>
      </c>
      <c r="D983" s="52">
        <v>4023.5000000000009</v>
      </c>
      <c r="E983" s="52">
        <v>7213.9740000000002</v>
      </c>
      <c r="F983" s="179">
        <f t="shared" ref="F983" si="168">D983/C983</f>
        <v>11.418816711460254</v>
      </c>
      <c r="G983" s="179">
        <f t="shared" ref="G983" si="169">E983/C983</f>
        <v>20.473480021682555</v>
      </c>
      <c r="H983" s="179">
        <f t="shared" ref="H983" si="170">SUM(F983:G983)</f>
        <v>31.892296733142807</v>
      </c>
    </row>
    <row r="984" spans="2:8" x14ac:dyDescent="0.2">
      <c r="B984" s="157">
        <v>44742</v>
      </c>
      <c r="C984" s="454">
        <v>359.279</v>
      </c>
      <c r="D984" s="52">
        <v>4177.2999999999975</v>
      </c>
      <c r="E984" s="52">
        <v>6273.59</v>
      </c>
      <c r="F984" s="179">
        <f t="shared" ref="F984" si="171">D984/C984</f>
        <v>11.626897202452684</v>
      </c>
      <c r="G984" s="179">
        <f t="shared" ref="G984" si="172">E984/C984</f>
        <v>17.461610614592004</v>
      </c>
      <c r="H984" s="179">
        <f t="shared" ref="H984" si="173">SUM(F984:G984)</f>
        <v>29.088507817044686</v>
      </c>
    </row>
    <row r="985" spans="2:8" x14ac:dyDescent="0.2">
      <c r="B985" s="157">
        <v>44743</v>
      </c>
      <c r="C985" s="454">
        <v>328.18</v>
      </c>
      <c r="D985" s="52">
        <v>3393.4</v>
      </c>
      <c r="E985" s="52">
        <v>6603.1109999999999</v>
      </c>
      <c r="F985" s="179">
        <f t="shared" ref="F985" si="174">D985/C985</f>
        <v>10.340057285635931</v>
      </c>
      <c r="G985" s="179">
        <f t="shared" ref="G985" si="175">E985/C985</f>
        <v>20.120394295813274</v>
      </c>
      <c r="H985" s="179">
        <f t="shared" ref="H985" si="176">SUM(F985:G985)</f>
        <v>30.460451581449206</v>
      </c>
    </row>
    <row r="986" spans="2:8" x14ac:dyDescent="0.2">
      <c r="B986" s="157">
        <v>44746</v>
      </c>
      <c r="C986" s="454">
        <v>311.92399999999998</v>
      </c>
      <c r="D986" s="52">
        <v>3305.5999999999981</v>
      </c>
      <c r="E986" s="52">
        <v>5418.4430000000002</v>
      </c>
      <c r="F986" s="179">
        <f t="shared" ref="F986" si="177">D986/C986</f>
        <v>10.597453225785763</v>
      </c>
      <c r="G986" s="179">
        <f t="shared" ref="G986" si="178">E986/C986</f>
        <v>17.371035893358641</v>
      </c>
      <c r="H986" s="179">
        <f t="shared" ref="H986" si="179">SUM(F986:G986)</f>
        <v>27.968489119144404</v>
      </c>
    </row>
    <row r="987" spans="2:8" x14ac:dyDescent="0.2">
      <c r="B987" s="157">
        <v>44747</v>
      </c>
      <c r="C987" s="454">
        <v>302.57600000000002</v>
      </c>
      <c r="D987" s="52">
        <v>3084.6000000000008</v>
      </c>
      <c r="E987" s="52">
        <v>5622.6589999999997</v>
      </c>
      <c r="F987" s="179">
        <f t="shared" ref="F987:F989" si="180">D987/C987</f>
        <v>10.194463539738779</v>
      </c>
      <c r="G987" s="179">
        <f t="shared" ref="G987:G989" si="181">E987/C987</f>
        <v>18.582633784569826</v>
      </c>
      <c r="H987" s="179">
        <f t="shared" ref="H987:H1049" si="182">SUM(F987:G987)</f>
        <v>28.777097324308606</v>
      </c>
    </row>
    <row r="988" spans="2:8" x14ac:dyDescent="0.2">
      <c r="B988" s="157">
        <v>44748</v>
      </c>
      <c r="C988" s="454">
        <v>351.71800000000002</v>
      </c>
      <c r="D988" s="52">
        <v>3235.6999999999971</v>
      </c>
      <c r="E988" s="52">
        <v>7792.768</v>
      </c>
      <c r="F988" s="179">
        <f t="shared" si="180"/>
        <v>9.1996997594663821</v>
      </c>
      <c r="G988" s="179">
        <f t="shared" si="181"/>
        <v>22.156295668689118</v>
      </c>
      <c r="H988" s="179">
        <f t="shared" si="182"/>
        <v>31.355995428155502</v>
      </c>
    </row>
    <row r="989" spans="2:8" x14ac:dyDescent="0.2">
      <c r="B989" s="157">
        <v>44749</v>
      </c>
      <c r="C989" s="454">
        <v>341.73200000000003</v>
      </c>
      <c r="D989" s="52">
        <f>DATA!L730</f>
        <v>2973.9000000000005</v>
      </c>
      <c r="E989" s="52">
        <f>DATA!M730</f>
        <v>6848.2</v>
      </c>
      <c r="F989" s="179">
        <f t="shared" si="180"/>
        <v>8.7024334858895287</v>
      </c>
      <c r="G989" s="179">
        <f t="shared" si="181"/>
        <v>20.039680217246261</v>
      </c>
      <c r="H989" s="179">
        <f t="shared" si="182"/>
        <v>28.742113703135789</v>
      </c>
    </row>
    <row r="990" spans="2:8" x14ac:dyDescent="0.2">
      <c r="B990" s="157">
        <v>44750</v>
      </c>
      <c r="C990" s="454">
        <v>367.94600000000003</v>
      </c>
      <c r="D990" s="52">
        <f>DATA!L731</f>
        <v>3799.2999999999997</v>
      </c>
      <c r="E990" s="52">
        <f>DATA!M731</f>
        <v>6291.1850000000004</v>
      </c>
      <c r="F990" s="179">
        <f t="shared" ref="F990" si="183">D990/C990</f>
        <v>10.32569996684296</v>
      </c>
      <c r="G990" s="179">
        <f t="shared" ref="G990" si="184">E990/C990</f>
        <v>17.098120376359574</v>
      </c>
      <c r="H990" s="179">
        <f t="shared" si="182"/>
        <v>27.423820343202536</v>
      </c>
    </row>
    <row r="991" spans="2:8" x14ac:dyDescent="0.2">
      <c r="B991" s="157">
        <v>44753</v>
      </c>
      <c r="C991" s="454">
        <v>381.18299999999999</v>
      </c>
      <c r="D991" s="52">
        <f>DATA!L732</f>
        <v>4239.7999999999993</v>
      </c>
      <c r="E991" s="52">
        <f>DATA!M732</f>
        <v>5305.4530000000004</v>
      </c>
      <c r="F991" s="179">
        <f t="shared" ref="F991" si="185">D991/C991</f>
        <v>11.122741570321864</v>
      </c>
      <c r="G991" s="179">
        <f t="shared" ref="G991" si="186">E991/C991</f>
        <v>13.918388280694575</v>
      </c>
      <c r="H991" s="179">
        <f t="shared" si="182"/>
        <v>25.041129851016439</v>
      </c>
    </row>
    <row r="992" spans="2:8" x14ac:dyDescent="0.2">
      <c r="B992" s="157">
        <v>44754</v>
      </c>
      <c r="C992" s="454">
        <v>367.19900000000001</v>
      </c>
      <c r="D992" s="52">
        <f>DATA!L733</f>
        <v>4292.5999999999995</v>
      </c>
      <c r="E992" s="52">
        <f>DATA!M733</f>
        <v>5651.6319999999996</v>
      </c>
      <c r="F992" s="179">
        <f t="shared" ref="F992" si="187">D992/C992</f>
        <v>11.690118981805504</v>
      </c>
      <c r="G992" s="179">
        <f t="shared" ref="G992" si="188">E992/C992</f>
        <v>15.391196599119278</v>
      </c>
      <c r="H992" s="179">
        <f t="shared" si="182"/>
        <v>27.08131558092478</v>
      </c>
    </row>
    <row r="993" spans="2:8" x14ac:dyDescent="0.2">
      <c r="B993" s="157">
        <v>44755</v>
      </c>
      <c r="C993" s="454">
        <v>368.62900000000002</v>
      </c>
      <c r="D993" s="52">
        <f>DATA!L734</f>
        <v>3815.5</v>
      </c>
      <c r="E993" s="52">
        <f>DATA!M734</f>
        <v>8689.2009999999991</v>
      </c>
      <c r="F993" s="179">
        <f t="shared" ref="F993" si="189">D993/C993</f>
        <v>10.350515016452857</v>
      </c>
      <c r="G993" s="179">
        <f t="shared" ref="G993" si="190">E993/C993</f>
        <v>23.571669619047874</v>
      </c>
      <c r="H993" s="179">
        <f t="shared" si="182"/>
        <v>33.922184635500727</v>
      </c>
    </row>
    <row r="994" spans="2:8" x14ac:dyDescent="0.2">
      <c r="B994" s="157">
        <v>44760</v>
      </c>
      <c r="C994" s="454">
        <v>342.53199999999998</v>
      </c>
      <c r="D994" s="52">
        <f>DATA!L735</f>
        <v>3597.1000000000013</v>
      </c>
      <c r="E994" s="52">
        <f>DATA!M735</f>
        <v>6565.134</v>
      </c>
      <c r="F994" s="179">
        <f t="shared" ref="F994" si="191">D994/C994</f>
        <v>10.501500589725927</v>
      </c>
      <c r="G994" s="179">
        <f t="shared" ref="G994" si="192">E994/C994</f>
        <v>19.166483715390097</v>
      </c>
      <c r="H994" s="179">
        <f t="shared" si="182"/>
        <v>29.667984305116022</v>
      </c>
    </row>
    <row r="995" spans="2:8" x14ac:dyDescent="0.2">
      <c r="B995" s="157">
        <v>44761</v>
      </c>
      <c r="C995" s="454">
        <v>264.096</v>
      </c>
      <c r="D995" s="52">
        <f>DATA!L736</f>
        <v>2792.6999999999994</v>
      </c>
      <c r="E995" s="52">
        <f>DATA!M736</f>
        <v>6491.41</v>
      </c>
      <c r="F995" s="179">
        <f t="shared" ref="F995" si="193">D995/C995</f>
        <v>10.574563794983639</v>
      </c>
      <c r="G995" s="179">
        <f t="shared" ref="G995" si="194">E995/C995</f>
        <v>24.579736156549131</v>
      </c>
      <c r="H995" s="179">
        <f t="shared" si="182"/>
        <v>35.154299951532771</v>
      </c>
    </row>
    <row r="996" spans="2:8" x14ac:dyDescent="0.2">
      <c r="B996" s="157">
        <v>44762</v>
      </c>
      <c r="C996" s="454">
        <v>334.15600000000001</v>
      </c>
      <c r="D996" s="52">
        <f>DATA!L737</f>
        <v>3460.6000000000004</v>
      </c>
      <c r="E996" s="52">
        <f>DATA!M737</f>
        <v>7516.0110000000004</v>
      </c>
      <c r="F996" s="179">
        <f t="shared" ref="F996" si="195">D996/C996</f>
        <v>10.35624079771125</v>
      </c>
      <c r="G996" s="179">
        <f t="shared" ref="G996" si="196">E996/C996</f>
        <v>22.492521457044017</v>
      </c>
      <c r="H996" s="179">
        <f t="shared" si="182"/>
        <v>32.848762254755265</v>
      </c>
    </row>
    <row r="997" spans="2:8" x14ac:dyDescent="0.2">
      <c r="B997" s="157">
        <v>44763</v>
      </c>
      <c r="C997" s="454">
        <v>389.06099999999998</v>
      </c>
      <c r="D997" s="52">
        <f>DATA!L738</f>
        <v>3644.2999999999997</v>
      </c>
      <c r="E997" s="52">
        <f>DATA!M738</f>
        <v>7581.6360000000004</v>
      </c>
      <c r="F997" s="179">
        <f t="shared" ref="F997:F998" si="197">D997/C997</f>
        <v>9.366911615402211</v>
      </c>
      <c r="G997" s="179">
        <f t="shared" ref="G997:G998" si="198">E997/C997</f>
        <v>19.48701103425941</v>
      </c>
      <c r="H997" s="179">
        <f t="shared" si="182"/>
        <v>28.853922649661619</v>
      </c>
    </row>
    <row r="998" spans="2:8" x14ac:dyDescent="0.2">
      <c r="B998" s="157">
        <v>44764</v>
      </c>
      <c r="C998" s="454">
        <v>367.38600000000002</v>
      </c>
      <c r="D998" s="52">
        <f>DATA!L739</f>
        <v>3666.8999999999996</v>
      </c>
      <c r="E998" s="52">
        <f>DATA!M739</f>
        <v>6858.2250000000004</v>
      </c>
      <c r="F998" s="179">
        <f t="shared" si="197"/>
        <v>9.9810553477813517</v>
      </c>
      <c r="G998" s="179">
        <f t="shared" si="198"/>
        <v>18.66762750894155</v>
      </c>
      <c r="H998" s="179">
        <f t="shared" si="182"/>
        <v>28.6486828567229</v>
      </c>
    </row>
    <row r="999" spans="2:8" x14ac:dyDescent="0.2">
      <c r="B999" s="157">
        <v>44767</v>
      </c>
      <c r="C999" s="454">
        <v>353.327</v>
      </c>
      <c r="D999" s="52">
        <f>DATA!L740</f>
        <v>4105.7000000000025</v>
      </c>
      <c r="E999" s="52">
        <f>DATA!M740</f>
        <v>5483.6459999999997</v>
      </c>
      <c r="F999" s="179">
        <f t="shared" ref="F999:F1000" si="199">D999/C999</f>
        <v>11.620113945438652</v>
      </c>
      <c r="G999" s="179">
        <f t="shared" ref="G999:G1000" si="200">E999/C999</f>
        <v>15.520031019423932</v>
      </c>
      <c r="H999" s="179">
        <f t="shared" si="182"/>
        <v>27.140144964862586</v>
      </c>
    </row>
    <row r="1000" spans="2:8" x14ac:dyDescent="0.2">
      <c r="B1000" s="157">
        <v>44768</v>
      </c>
      <c r="C1000" s="454">
        <v>348.09199999999998</v>
      </c>
      <c r="D1000" s="52">
        <f>DATA!L741</f>
        <v>3840.7000000000003</v>
      </c>
      <c r="E1000" s="52">
        <f>DATA!M741</f>
        <v>6012.0690000000004</v>
      </c>
      <c r="F1000" s="179">
        <f t="shared" si="199"/>
        <v>11.033577330131116</v>
      </c>
      <c r="G1000" s="179">
        <f t="shared" si="200"/>
        <v>17.2714943175942</v>
      </c>
      <c r="H1000" s="179">
        <f t="shared" si="182"/>
        <v>28.305071647725317</v>
      </c>
    </row>
    <row r="1001" spans="2:8" x14ac:dyDescent="0.2">
      <c r="B1001" s="157">
        <v>44769</v>
      </c>
      <c r="C1001" s="454">
        <v>337.05500000000001</v>
      </c>
      <c r="D1001" s="52">
        <f>DATA!L742</f>
        <v>3329.3999999999992</v>
      </c>
      <c r="E1001" s="52">
        <f>DATA!M742</f>
        <v>7546.6009999999997</v>
      </c>
      <c r="F1001" s="179">
        <f t="shared" ref="F1001:F1002" si="201">D1001/C1001</f>
        <v>9.8779131002358636</v>
      </c>
      <c r="G1001" s="179">
        <f t="shared" ref="G1001:G1002" si="202">E1001/C1001</f>
        <v>22.389820652415775</v>
      </c>
      <c r="H1001" s="179">
        <f t="shared" si="182"/>
        <v>32.267733752651637</v>
      </c>
    </row>
    <row r="1002" spans="2:8" x14ac:dyDescent="0.2">
      <c r="B1002" s="157">
        <v>44770</v>
      </c>
      <c r="C1002" s="454">
        <v>355.637</v>
      </c>
      <c r="D1002" s="52">
        <f>DATA!L743</f>
        <v>3445.2000000000007</v>
      </c>
      <c r="E1002" s="52">
        <f>DATA!M743</f>
        <v>7273.0140000000001</v>
      </c>
      <c r="F1002" s="179">
        <f t="shared" si="201"/>
        <v>9.6874059785680355</v>
      </c>
      <c r="G1002" s="179">
        <f t="shared" si="202"/>
        <v>20.450667394000064</v>
      </c>
      <c r="H1002" s="179">
        <f t="shared" si="182"/>
        <v>30.138073372568101</v>
      </c>
    </row>
    <row r="1003" spans="2:8" x14ac:dyDescent="0.2">
      <c r="B1003" s="157">
        <v>44771</v>
      </c>
      <c r="C1003" s="454">
        <v>442.09300000000002</v>
      </c>
      <c r="D1003" s="52">
        <f>DATA!L744</f>
        <v>4073.1000000000031</v>
      </c>
      <c r="E1003" s="52">
        <f>DATA!M744</f>
        <v>9744.2270000000008</v>
      </c>
      <c r="F1003" s="179">
        <f t="shared" ref="F1003" si="203">D1003/C1003</f>
        <v>9.2132198428837437</v>
      </c>
      <c r="G1003" s="179">
        <f t="shared" ref="G1003" si="204">E1003/C1003</f>
        <v>22.041124831200676</v>
      </c>
      <c r="H1003" s="179">
        <f t="shared" si="182"/>
        <v>31.254344674084422</v>
      </c>
    </row>
    <row r="1004" spans="2:8" x14ac:dyDescent="0.2">
      <c r="B1004" s="157">
        <v>44802</v>
      </c>
      <c r="C1004" s="454">
        <v>328.678</v>
      </c>
      <c r="D1004" s="52">
        <f>DATA!L745</f>
        <v>3451.8000000000011</v>
      </c>
      <c r="E1004" s="52">
        <f>DATA!M745</f>
        <v>4287.5789999999997</v>
      </c>
      <c r="F1004" s="179">
        <f t="shared" ref="F1004:F1005" si="205">D1004/C1004</f>
        <v>10.502071936667502</v>
      </c>
      <c r="G1004" s="179">
        <f t="shared" ref="G1004:G1005" si="206">E1004/C1004</f>
        <v>13.044922386043483</v>
      </c>
      <c r="H1004" s="179">
        <f t="shared" si="182"/>
        <v>23.546994322710987</v>
      </c>
    </row>
    <row r="1005" spans="2:8" x14ac:dyDescent="0.2">
      <c r="B1005" s="157">
        <v>44803</v>
      </c>
      <c r="C1005" s="454">
        <v>337.892</v>
      </c>
      <c r="D1005" s="52">
        <f>DATA!L746</f>
        <v>4004.3999999999996</v>
      </c>
      <c r="E1005" s="52">
        <f>DATA!M746</f>
        <v>6009.8710000000001</v>
      </c>
      <c r="F1005" s="179">
        <f t="shared" si="205"/>
        <v>11.851124027795862</v>
      </c>
      <c r="G1005" s="179">
        <f t="shared" si="206"/>
        <v>17.786366649698721</v>
      </c>
      <c r="H1005" s="179">
        <f t="shared" si="182"/>
        <v>29.637490677494583</v>
      </c>
    </row>
    <row r="1006" spans="2:8" x14ac:dyDescent="0.2">
      <c r="B1006" s="157">
        <v>44804</v>
      </c>
      <c r="C1006" s="454">
        <v>299.17599999999999</v>
      </c>
      <c r="D1006" s="52">
        <f>DATA!L747</f>
        <v>3378.4999999999991</v>
      </c>
      <c r="E1006" s="52">
        <f>DATA!M747</f>
        <v>6846.9809999999998</v>
      </c>
      <c r="F1006" s="179">
        <f t="shared" ref="F1006" si="207">D1006/C1006</f>
        <v>11.292683905126077</v>
      </c>
      <c r="G1006" s="179">
        <f t="shared" ref="G1006" si="208">E1006/C1006</f>
        <v>22.886130571971012</v>
      </c>
      <c r="H1006" s="179">
        <f t="shared" si="182"/>
        <v>34.178814477097092</v>
      </c>
    </row>
    <row r="1007" spans="2:8" x14ac:dyDescent="0.2">
      <c r="B1007" s="157">
        <v>44805</v>
      </c>
      <c r="C1007" s="454">
        <v>353.97500000000002</v>
      </c>
      <c r="D1007" s="52">
        <f>DATA!L748</f>
        <v>3995.0999999999985</v>
      </c>
      <c r="E1007" s="52">
        <f>DATA!M748</f>
        <v>6163.9219999999996</v>
      </c>
      <c r="F1007" s="179">
        <f t="shared" ref="F1007:F1008" si="209">D1007/C1007</f>
        <v>11.286390281799557</v>
      </c>
      <c r="G1007" s="179">
        <f t="shared" ref="G1007:G1008" si="210">E1007/C1007</f>
        <v>17.413438802175293</v>
      </c>
      <c r="H1007" s="179">
        <f t="shared" si="182"/>
        <v>28.699829083974848</v>
      </c>
    </row>
    <row r="1008" spans="2:8" x14ac:dyDescent="0.2">
      <c r="B1008" s="157">
        <v>44806</v>
      </c>
      <c r="C1008" s="454">
        <v>350.53</v>
      </c>
      <c r="D1008" s="52">
        <f>DATA!L749</f>
        <v>3039.3000000000006</v>
      </c>
      <c r="E1008" s="52">
        <f>DATA!M749</f>
        <v>7571.1210000000001</v>
      </c>
      <c r="F1008" s="179">
        <f t="shared" si="209"/>
        <v>8.6705845434057025</v>
      </c>
      <c r="G1008" s="179">
        <f t="shared" si="210"/>
        <v>21.59906712692209</v>
      </c>
      <c r="H1008" s="179">
        <f t="shared" si="182"/>
        <v>30.269651670327793</v>
      </c>
    </row>
    <row r="1009" spans="2:8" x14ac:dyDescent="0.2">
      <c r="B1009" s="157">
        <v>44809</v>
      </c>
      <c r="C1009" s="454">
        <v>363.875</v>
      </c>
      <c r="D1009" s="52">
        <f>DATA!L750</f>
        <v>3366.7000000000007</v>
      </c>
      <c r="E1009" s="52">
        <f>DATA!M750</f>
        <v>4760.0379999999996</v>
      </c>
      <c r="F1009" s="179">
        <f t="shared" ref="F1009" si="211">D1009/C1009</f>
        <v>9.2523531432497439</v>
      </c>
      <c r="G1009" s="179">
        <f t="shared" ref="G1009" si="212">E1009/C1009</f>
        <v>13.081519752662315</v>
      </c>
      <c r="H1009" s="179">
        <f t="shared" si="182"/>
        <v>22.333872895912059</v>
      </c>
    </row>
    <row r="1010" spans="2:8" x14ac:dyDescent="0.2">
      <c r="B1010" s="157">
        <v>44810</v>
      </c>
      <c r="C1010" s="454">
        <v>363.92700000000002</v>
      </c>
      <c r="D1010" s="52">
        <f>DATA!L751</f>
        <v>3289.7000000000007</v>
      </c>
      <c r="E1010" s="52">
        <f>DATA!M751</f>
        <v>7974.3829999999998</v>
      </c>
      <c r="F1010" s="179">
        <f t="shared" ref="F1010" si="213">D1010/C1010</f>
        <v>9.0394502194121369</v>
      </c>
      <c r="G1010" s="179">
        <f t="shared" ref="G1010" si="214">E1010/C1010</f>
        <v>21.912040051988445</v>
      </c>
      <c r="H1010" s="179">
        <f t="shared" si="182"/>
        <v>30.95149027140058</v>
      </c>
    </row>
    <row r="1011" spans="2:8" x14ac:dyDescent="0.2">
      <c r="B1011" s="157">
        <v>44811</v>
      </c>
      <c r="C1011" s="454">
        <v>360.64400000000001</v>
      </c>
      <c r="D1011" s="52">
        <f>DATA!L752</f>
        <v>3307.9</v>
      </c>
      <c r="E1011" s="52">
        <f>DATA!M752</f>
        <v>8098.0529999999999</v>
      </c>
      <c r="F1011" s="179">
        <f t="shared" ref="F1011" si="215">D1011/C1011</f>
        <v>9.1722030589722827</v>
      </c>
      <c r="G1011" s="179">
        <f t="shared" ref="G1011" si="216">E1011/C1011</f>
        <v>22.454423198500461</v>
      </c>
      <c r="H1011" s="179">
        <f t="shared" si="182"/>
        <v>31.626626257472743</v>
      </c>
    </row>
    <row r="1012" spans="2:8" x14ac:dyDescent="0.2">
      <c r="B1012" s="157">
        <v>44812</v>
      </c>
      <c r="C1012" s="454">
        <v>246.17500000000001</v>
      </c>
      <c r="D1012" s="52">
        <f>DATA!L753</f>
        <v>2344.8999999999996</v>
      </c>
      <c r="E1012" s="52">
        <f>DATA!M753</f>
        <v>3839.6439999999998</v>
      </c>
      <c r="F1012" s="179">
        <f t="shared" ref="F1012" si="217">D1012/C1012</f>
        <v>9.5253376662943001</v>
      </c>
      <c r="G1012" s="179">
        <f t="shared" ref="G1012" si="218">E1012/C1012</f>
        <v>15.597213364476488</v>
      </c>
      <c r="H1012" s="179">
        <f t="shared" si="182"/>
        <v>25.122551030770786</v>
      </c>
    </row>
    <row r="1013" spans="2:8" x14ac:dyDescent="0.2">
      <c r="B1013" s="157">
        <v>44813</v>
      </c>
      <c r="C1013" s="454">
        <v>365.29599999999999</v>
      </c>
      <c r="D1013" s="52">
        <f>DATA!L754</f>
        <v>3332.4999999999991</v>
      </c>
      <c r="E1013" s="52">
        <f>DATA!M754</f>
        <v>6527.0550000000003</v>
      </c>
      <c r="F1013" s="179">
        <f t="shared" ref="F1013:F1014" si="219">D1013/C1013</f>
        <v>9.1227388200254023</v>
      </c>
      <c r="G1013" s="179">
        <f t="shared" ref="G1013:G1014" si="220">E1013/C1013</f>
        <v>17.867852371775218</v>
      </c>
      <c r="H1013" s="179">
        <f t="shared" si="182"/>
        <v>26.990591191800618</v>
      </c>
    </row>
    <row r="1014" spans="2:8" x14ac:dyDescent="0.2">
      <c r="B1014" s="157">
        <v>44816</v>
      </c>
      <c r="C1014" s="454">
        <v>371.92399999999998</v>
      </c>
      <c r="D1014" s="52">
        <f>DATA!L755</f>
        <v>3534.1999999999985</v>
      </c>
      <c r="E1014" s="52">
        <f>DATA!M755</f>
        <v>6974.5709999999999</v>
      </c>
      <c r="F1014" s="179">
        <f t="shared" si="219"/>
        <v>9.5024790010862397</v>
      </c>
      <c r="G1014" s="179">
        <f t="shared" si="220"/>
        <v>18.752677966466269</v>
      </c>
      <c r="H1014" s="179">
        <f t="shared" si="182"/>
        <v>28.255156967552509</v>
      </c>
    </row>
    <row r="1015" spans="2:8" x14ac:dyDescent="0.2">
      <c r="B1015" s="157">
        <v>44817</v>
      </c>
      <c r="C1015" s="454">
        <v>378.61599999999999</v>
      </c>
      <c r="D1015" s="52">
        <f>DATA!L756</f>
        <v>3604.4000000000024</v>
      </c>
      <c r="E1015" s="52">
        <f>DATA!M756</f>
        <v>7208.01</v>
      </c>
      <c r="F1015" s="179">
        <f t="shared" ref="F1015" si="221">D1015/C1015</f>
        <v>9.5199357660532105</v>
      </c>
      <c r="G1015" s="179">
        <f t="shared" ref="G1015" si="222">E1015/C1015</f>
        <v>19.037784985314939</v>
      </c>
      <c r="H1015" s="179">
        <f t="shared" si="182"/>
        <v>28.557720751368151</v>
      </c>
    </row>
    <row r="1016" spans="2:8" x14ac:dyDescent="0.2">
      <c r="B1016" s="157">
        <v>44818</v>
      </c>
      <c r="C1016" s="454">
        <v>380.52600000000001</v>
      </c>
      <c r="D1016" s="52">
        <f>DATA!L757</f>
        <v>3664.2999999999997</v>
      </c>
      <c r="E1016" s="52">
        <f>DATA!M757</f>
        <v>6846.34</v>
      </c>
      <c r="F1016" s="179">
        <f t="shared" ref="F1016" si="223">D1016/C1016</f>
        <v>9.6295653910639469</v>
      </c>
      <c r="G1016" s="179">
        <f t="shared" ref="G1016" si="224">E1016/C1016</f>
        <v>17.991779799540637</v>
      </c>
      <c r="H1016" s="179">
        <f t="shared" si="182"/>
        <v>27.621345190604586</v>
      </c>
    </row>
    <row r="1017" spans="2:8" x14ac:dyDescent="0.2">
      <c r="B1017" s="157">
        <v>44819</v>
      </c>
      <c r="C1017" s="454">
        <v>354.72899999999998</v>
      </c>
      <c r="D1017" s="52">
        <f>DATA!L758</f>
        <v>3306.4</v>
      </c>
      <c r="E1017" s="52">
        <f>DATA!M758</f>
        <v>7012.05</v>
      </c>
      <c r="F1017" s="179">
        <f t="shared" ref="F1017" si="225">D1017/C1017</f>
        <v>9.3209182220793902</v>
      </c>
      <c r="G1017" s="179">
        <f t="shared" ref="G1017" si="226">E1017/C1017</f>
        <v>19.767343521392387</v>
      </c>
      <c r="H1017" s="179">
        <f t="shared" si="182"/>
        <v>29.088261743471776</v>
      </c>
    </row>
    <row r="1018" spans="2:8" x14ac:dyDescent="0.2">
      <c r="B1018" s="157">
        <v>44820</v>
      </c>
      <c r="C1018" s="454">
        <v>342.80399999999997</v>
      </c>
      <c r="D1018" s="52">
        <f>DATA!L759</f>
        <v>3045.9000000000005</v>
      </c>
      <c r="E1018" s="52">
        <f>DATA!M759</f>
        <v>6278.7110000000002</v>
      </c>
      <c r="F1018" s="179">
        <f t="shared" ref="F1018" si="227">D1018/C1018</f>
        <v>8.8852522140931871</v>
      </c>
      <c r="G1018" s="179">
        <f t="shared" ref="G1018" si="228">E1018/C1018</f>
        <v>18.315746023967051</v>
      </c>
      <c r="H1018" s="179">
        <f t="shared" si="182"/>
        <v>27.200998238060237</v>
      </c>
    </row>
    <row r="1019" spans="2:8" x14ac:dyDescent="0.2">
      <c r="B1019" s="157">
        <v>44823</v>
      </c>
      <c r="C1019" s="454">
        <v>324.51799999999997</v>
      </c>
      <c r="D1019" s="52">
        <f>DATA!L760</f>
        <v>2834.8999999999996</v>
      </c>
      <c r="E1019" s="52">
        <f>DATA!M760</f>
        <v>4683.3469999999998</v>
      </c>
      <c r="F1019" s="179">
        <f t="shared" ref="F1019:F1020" si="229">D1019/C1019</f>
        <v>8.7357249828977128</v>
      </c>
      <c r="G1019" s="179">
        <f t="shared" ref="G1019:G1020" si="230">E1019/C1019</f>
        <v>14.431701785417141</v>
      </c>
      <c r="H1019" s="179">
        <f t="shared" si="182"/>
        <v>23.167426768314854</v>
      </c>
    </row>
    <row r="1020" spans="2:8" x14ac:dyDescent="0.2">
      <c r="B1020" s="157">
        <v>44824</v>
      </c>
      <c r="C1020" s="454">
        <v>356.52600000000001</v>
      </c>
      <c r="D1020" s="52">
        <f>DATA!L761</f>
        <v>2633.7999999999993</v>
      </c>
      <c r="E1020" s="52">
        <f>DATA!M761</f>
        <v>8871.9150000000009</v>
      </c>
      <c r="F1020" s="179">
        <f t="shared" si="229"/>
        <v>7.387399516444801</v>
      </c>
      <c r="G1020" s="179">
        <f t="shared" si="230"/>
        <v>24.884342235909866</v>
      </c>
      <c r="H1020" s="179">
        <f t="shared" si="182"/>
        <v>32.271741752354664</v>
      </c>
    </row>
    <row r="1021" spans="2:8" x14ac:dyDescent="0.2">
      <c r="B1021" s="157">
        <v>44825</v>
      </c>
      <c r="C1021" s="454">
        <v>349.548</v>
      </c>
      <c r="D1021" s="52">
        <f>DATA!L762</f>
        <v>2718.0000000000009</v>
      </c>
      <c r="E1021" s="52">
        <f>DATA!M762</f>
        <v>7230.1769999999997</v>
      </c>
      <c r="F1021" s="179">
        <f t="shared" ref="F1021:F1025" si="231">D1021/C1021</f>
        <v>7.7757561193312528</v>
      </c>
      <c r="G1021" s="179">
        <f t="shared" ref="G1021:G1025" si="232">E1021/C1021</f>
        <v>20.684360946136152</v>
      </c>
      <c r="H1021" s="179">
        <f t="shared" si="182"/>
        <v>28.460117065467404</v>
      </c>
    </row>
    <row r="1022" spans="2:8" x14ac:dyDescent="0.2">
      <c r="B1022" s="157">
        <v>44826</v>
      </c>
      <c r="C1022" s="454">
        <v>361.70299999999997</v>
      </c>
      <c r="D1022" s="52">
        <f>DATA!L763</f>
        <v>3135.8999999999996</v>
      </c>
      <c r="E1022" s="52">
        <f>DATA!M763</f>
        <v>6593.86</v>
      </c>
      <c r="F1022" s="179">
        <f t="shared" si="231"/>
        <v>8.6698202669040612</v>
      </c>
      <c r="G1022" s="179">
        <f t="shared" si="232"/>
        <v>18.230039562845761</v>
      </c>
      <c r="H1022" s="179">
        <f t="shared" si="182"/>
        <v>26.899859829749822</v>
      </c>
    </row>
    <row r="1023" spans="2:8" x14ac:dyDescent="0.2">
      <c r="B1023" s="157">
        <v>44827</v>
      </c>
      <c r="C1023" s="454">
        <v>274.298</v>
      </c>
      <c r="D1023" s="52">
        <f>DATA!L764</f>
        <v>2213.2999999999997</v>
      </c>
      <c r="E1023" s="52">
        <f>DATA!M764</f>
        <v>5410.07</v>
      </c>
      <c r="F1023" s="179">
        <f t="shared" si="231"/>
        <v>8.0689614944330614</v>
      </c>
      <c r="G1023" s="179">
        <f t="shared" si="232"/>
        <v>19.723330100839231</v>
      </c>
      <c r="H1023" s="179">
        <f t="shared" si="182"/>
        <v>27.792291595272292</v>
      </c>
    </row>
    <row r="1024" spans="2:8" x14ac:dyDescent="0.2">
      <c r="B1024" s="157">
        <v>44830</v>
      </c>
      <c r="C1024" s="454">
        <v>352.93700000000001</v>
      </c>
      <c r="D1024" s="52">
        <f>DATA!L765</f>
        <v>2955.3000000000015</v>
      </c>
      <c r="E1024" s="52">
        <f>DATA!M765</f>
        <v>6340.8010000000004</v>
      </c>
      <c r="F1024" s="179">
        <f t="shared" si="231"/>
        <v>8.3734490858141868</v>
      </c>
      <c r="G1024" s="179">
        <f t="shared" si="232"/>
        <v>17.965815428815908</v>
      </c>
      <c r="H1024" s="179">
        <f t="shared" si="182"/>
        <v>26.339264514630095</v>
      </c>
    </row>
    <row r="1025" spans="2:8" x14ac:dyDescent="0.2">
      <c r="B1025" s="157">
        <v>44831</v>
      </c>
      <c r="C1025" s="454">
        <v>375.8</v>
      </c>
      <c r="D1025" s="52">
        <f>DATA!L766</f>
        <v>3218.2000000000012</v>
      </c>
      <c r="E1025" s="52">
        <f>DATA!M766</f>
        <v>7825.326</v>
      </c>
      <c r="F1025" s="179">
        <f t="shared" si="231"/>
        <v>8.5635976583289004</v>
      </c>
      <c r="G1025" s="179">
        <f t="shared" si="232"/>
        <v>20.823113358169238</v>
      </c>
      <c r="H1025" s="179">
        <f t="shared" si="182"/>
        <v>29.38671101649814</v>
      </c>
    </row>
    <row r="1026" spans="2:8" x14ac:dyDescent="0.2">
      <c r="B1026" s="157">
        <v>44832</v>
      </c>
      <c r="C1026" s="454">
        <v>426.84500000000003</v>
      </c>
      <c r="D1026" s="52">
        <f>DATA!L767</f>
        <v>3378.3999999999992</v>
      </c>
      <c r="E1026" s="52">
        <f>DATA!M767</f>
        <v>8254.9689999999991</v>
      </c>
      <c r="F1026" s="179">
        <f t="shared" ref="F1026:F1027" si="233">D1026/C1026</f>
        <v>7.9148168538930967</v>
      </c>
      <c r="G1026" s="179">
        <f t="shared" ref="G1026:G1027" si="234">E1026/C1026</f>
        <v>19.33950028698942</v>
      </c>
      <c r="H1026" s="179">
        <f t="shared" si="182"/>
        <v>27.254317140882517</v>
      </c>
    </row>
    <row r="1027" spans="2:8" x14ac:dyDescent="0.2">
      <c r="B1027" s="157">
        <v>44833</v>
      </c>
      <c r="C1027" s="454">
        <v>377.363</v>
      </c>
      <c r="D1027" s="52">
        <f>DATA!L768</f>
        <v>3447.2999999999984</v>
      </c>
      <c r="E1027" s="52">
        <f>DATA!M768</f>
        <v>5529.7960000000003</v>
      </c>
      <c r="F1027" s="179">
        <f t="shared" si="233"/>
        <v>9.1352358339317803</v>
      </c>
      <c r="G1027" s="179">
        <f t="shared" si="234"/>
        <v>14.653784287277768</v>
      </c>
      <c r="H1027" s="179">
        <f t="shared" si="182"/>
        <v>23.789020121209546</v>
      </c>
    </row>
    <row r="1028" spans="2:8" x14ac:dyDescent="0.2">
      <c r="B1028" s="157">
        <v>44834</v>
      </c>
      <c r="C1028" s="454">
        <v>409.50700000000001</v>
      </c>
      <c r="D1028" s="52">
        <f>DATA!L769</f>
        <v>4013.1999999999994</v>
      </c>
      <c r="E1028" s="52">
        <f>DATA!M769</f>
        <v>5735.67</v>
      </c>
      <c r="F1028" s="179">
        <f t="shared" ref="F1028" si="235">D1028/C1028</f>
        <v>9.8000766775659489</v>
      </c>
      <c r="G1028" s="179">
        <f t="shared" ref="G1028" si="236">E1028/C1028</f>
        <v>14.006280722918046</v>
      </c>
      <c r="H1028" s="179">
        <f t="shared" si="182"/>
        <v>23.806357400483996</v>
      </c>
    </row>
    <row r="1029" spans="2:8" x14ac:dyDescent="0.2">
      <c r="B1029" s="157">
        <v>44837</v>
      </c>
      <c r="C1029" s="454">
        <v>348.18900000000002</v>
      </c>
      <c r="D1029" s="52">
        <f>DATA!L770</f>
        <v>3090.3999999999996</v>
      </c>
      <c r="E1029" s="52">
        <f>DATA!M770</f>
        <v>5456.7839999999997</v>
      </c>
      <c r="F1029" s="179">
        <f t="shared" ref="F1029" si="237">D1029/C1029</f>
        <v>8.8756393797621396</v>
      </c>
      <c r="G1029" s="179">
        <f t="shared" ref="G1029" si="238">E1029/C1029</f>
        <v>15.671902328907574</v>
      </c>
      <c r="H1029" s="179">
        <f t="shared" si="182"/>
        <v>24.547541708669712</v>
      </c>
    </row>
    <row r="1030" spans="2:8" x14ac:dyDescent="0.2">
      <c r="B1030" s="157">
        <v>44838</v>
      </c>
      <c r="C1030" s="454">
        <v>372.69499999999999</v>
      </c>
      <c r="D1030" s="52">
        <f>DATA!L771</f>
        <v>3240.5000000000005</v>
      </c>
      <c r="E1030" s="52">
        <f>DATA!M771</f>
        <v>5652.0230000000001</v>
      </c>
      <c r="F1030" s="179">
        <f t="shared" ref="F1030:F1031" si="239">D1030/C1030</f>
        <v>8.6947772307114413</v>
      </c>
      <c r="G1030" s="179">
        <f t="shared" ref="G1030:G1031" si="240">E1030/C1030</f>
        <v>15.165277237419339</v>
      </c>
      <c r="H1030" s="179">
        <f t="shared" si="182"/>
        <v>23.86005446813078</v>
      </c>
    </row>
    <row r="1031" spans="2:8" x14ac:dyDescent="0.2">
      <c r="B1031" s="157">
        <v>44839</v>
      </c>
      <c r="C1031" s="454">
        <v>321.35700000000003</v>
      </c>
      <c r="D1031" s="52">
        <f>DATA!L772</f>
        <v>2814.4999999999986</v>
      </c>
      <c r="E1031" s="52">
        <f>DATA!M772</f>
        <v>5215.5420000000004</v>
      </c>
      <c r="F1031" s="179">
        <f t="shared" si="239"/>
        <v>8.7581723752711103</v>
      </c>
      <c r="G1031" s="179">
        <f t="shared" si="240"/>
        <v>16.229744489773054</v>
      </c>
      <c r="H1031" s="179">
        <f t="shared" si="182"/>
        <v>24.987916865044163</v>
      </c>
    </row>
    <row r="1032" spans="2:8" x14ac:dyDescent="0.2">
      <c r="B1032" s="157">
        <v>44840</v>
      </c>
      <c r="C1032" s="454">
        <v>375.197</v>
      </c>
      <c r="D1032" s="52">
        <f>DATA!L773</f>
        <v>3407.3</v>
      </c>
      <c r="E1032" s="52">
        <f>DATA!M773</f>
        <v>6229.4589999999998</v>
      </c>
      <c r="F1032" s="179">
        <f t="shared" ref="F1032:F1034" si="241">D1032/C1032</f>
        <v>9.0813625908522724</v>
      </c>
      <c r="G1032" s="179">
        <f t="shared" ref="G1032:G1034" si="242">E1032/C1032</f>
        <v>16.60316846883104</v>
      </c>
      <c r="H1032" s="179">
        <f t="shared" si="182"/>
        <v>25.684531059683312</v>
      </c>
    </row>
    <row r="1033" spans="2:8" x14ac:dyDescent="0.2">
      <c r="B1033" s="157">
        <v>44841</v>
      </c>
      <c r="C1033" s="454">
        <v>367.89400000000001</v>
      </c>
      <c r="D1033" s="52">
        <f>DATA!L774</f>
        <v>2911.1999999999989</v>
      </c>
      <c r="E1033" s="52">
        <f>DATA!M774</f>
        <v>8314.6219999999994</v>
      </c>
      <c r="F1033" s="179">
        <f t="shared" si="241"/>
        <v>7.9131488961494316</v>
      </c>
      <c r="G1033" s="179">
        <f t="shared" si="242"/>
        <v>22.600591474718261</v>
      </c>
      <c r="H1033" s="179">
        <f t="shared" si="182"/>
        <v>30.513740370867694</v>
      </c>
    </row>
    <row r="1034" spans="2:8" x14ac:dyDescent="0.2">
      <c r="B1034" s="157">
        <v>44844</v>
      </c>
      <c r="C1034" s="454">
        <v>414.21499999999997</v>
      </c>
      <c r="D1034" s="52">
        <f>DATA!L775</f>
        <v>2816.6000000000008</v>
      </c>
      <c r="E1034" s="52">
        <f>DATA!M775</f>
        <v>8969.7060000000001</v>
      </c>
      <c r="F1034" s="179">
        <f t="shared" si="241"/>
        <v>6.7998503192786375</v>
      </c>
      <c r="G1034" s="179">
        <f t="shared" si="242"/>
        <v>21.654710717863914</v>
      </c>
      <c r="H1034" s="179">
        <f t="shared" si="182"/>
        <v>28.45456103714255</v>
      </c>
    </row>
    <row r="1035" spans="2:8" x14ac:dyDescent="0.2">
      <c r="B1035" s="157">
        <v>44845</v>
      </c>
      <c r="C1035" s="454">
        <v>442.18700000000001</v>
      </c>
      <c r="D1035" s="52">
        <f>DATA!L776</f>
        <v>3085.3000000000006</v>
      </c>
      <c r="E1035" s="52">
        <f>DATA!M776</f>
        <v>9041.4709999999995</v>
      </c>
      <c r="F1035" s="179">
        <f t="shared" ref="F1035" si="243">D1035/C1035</f>
        <v>6.9773647800591165</v>
      </c>
      <c r="G1035" s="179">
        <f t="shared" ref="G1035" si="244">E1035/C1035</f>
        <v>20.44716601799691</v>
      </c>
      <c r="H1035" s="179">
        <f t="shared" si="182"/>
        <v>27.424530798056026</v>
      </c>
    </row>
    <row r="1036" spans="2:8" x14ac:dyDescent="0.2">
      <c r="B1036" s="157">
        <v>44846</v>
      </c>
      <c r="C1036" s="454">
        <v>430.35700000000003</v>
      </c>
      <c r="D1036" s="52">
        <f>DATA!L777</f>
        <v>3231.2999999999984</v>
      </c>
      <c r="E1036" s="52">
        <f>DATA!M777</f>
        <v>9762.3269999999993</v>
      </c>
      <c r="F1036" s="179">
        <f t="shared" ref="F1036" si="245">D1036/C1036</f>
        <v>7.5084174301800557</v>
      </c>
      <c r="G1036" s="179">
        <f t="shared" ref="G1036" si="246">E1036/C1036</f>
        <v>22.684252841245755</v>
      </c>
      <c r="H1036" s="179">
        <f t="shared" si="182"/>
        <v>30.192670271425811</v>
      </c>
    </row>
    <row r="1037" spans="2:8" x14ac:dyDescent="0.2">
      <c r="B1037" s="157">
        <v>44847</v>
      </c>
      <c r="C1037" s="454">
        <v>415.35300000000001</v>
      </c>
      <c r="D1037" s="52">
        <f>DATA!L778</f>
        <v>2930.5000000000018</v>
      </c>
      <c r="E1037" s="52">
        <f>DATA!M778</f>
        <v>10771.91</v>
      </c>
      <c r="F1037" s="179">
        <f t="shared" ref="F1037" si="247">D1037/C1037</f>
        <v>7.0554444051204683</v>
      </c>
      <c r="G1037" s="179">
        <f t="shared" ref="G1037" si="248">E1037/C1037</f>
        <v>25.934349818106526</v>
      </c>
      <c r="H1037" s="179">
        <f t="shared" si="182"/>
        <v>32.989794223226994</v>
      </c>
    </row>
    <row r="1038" spans="2:8" x14ac:dyDescent="0.2">
      <c r="B1038" s="157">
        <v>44848</v>
      </c>
      <c r="C1038" s="454">
        <v>466.90899999999999</v>
      </c>
      <c r="D1038" s="52">
        <f>DATA!L779</f>
        <v>3272.0000000000009</v>
      </c>
      <c r="E1038" s="52">
        <f>DATA!M779</f>
        <v>9071.9380000000001</v>
      </c>
      <c r="F1038" s="179">
        <f t="shared" ref="F1038:F1040" si="249">D1038/C1038</f>
        <v>7.0077895264387724</v>
      </c>
      <c r="G1038" s="179">
        <f t="shared" ref="G1038:G1040" si="250">E1038/C1038</f>
        <v>19.429777536950457</v>
      </c>
      <c r="H1038" s="179">
        <f t="shared" si="182"/>
        <v>26.437567063389231</v>
      </c>
    </row>
    <row r="1039" spans="2:8" x14ac:dyDescent="0.2">
      <c r="B1039" s="157">
        <v>44851</v>
      </c>
      <c r="C1039" s="454">
        <v>416.697</v>
      </c>
      <c r="D1039" s="52">
        <f>DATA!L780</f>
        <v>3415.3000000000015</v>
      </c>
      <c r="E1039" s="52">
        <f>DATA!M780</f>
        <v>7060.1469999999999</v>
      </c>
      <c r="F1039" s="179">
        <f t="shared" si="249"/>
        <v>8.1961233222221459</v>
      </c>
      <c r="G1039" s="179">
        <f t="shared" si="250"/>
        <v>16.943119340911981</v>
      </c>
      <c r="H1039" s="179">
        <f t="shared" si="182"/>
        <v>25.139242663134127</v>
      </c>
    </row>
    <row r="1040" spans="2:8" x14ac:dyDescent="0.2">
      <c r="B1040" s="157">
        <v>44852</v>
      </c>
      <c r="C1040" s="454">
        <v>434.62900000000002</v>
      </c>
      <c r="D1040" s="52">
        <f>DATA!L781</f>
        <v>3370.7999999999984</v>
      </c>
      <c r="E1040" s="52">
        <f>DATA!M781</f>
        <v>8704.5290000000005</v>
      </c>
      <c r="F1040" s="179">
        <f t="shared" si="249"/>
        <v>7.7555800464304001</v>
      </c>
      <c r="G1040" s="179">
        <f t="shared" si="250"/>
        <v>20.027492413069538</v>
      </c>
      <c r="H1040" s="179">
        <f t="shared" si="182"/>
        <v>27.783072459499937</v>
      </c>
    </row>
    <row r="1041" spans="2:8" x14ac:dyDescent="0.2">
      <c r="B1041" s="157">
        <v>44853</v>
      </c>
      <c r="C1041" s="454">
        <v>406.04199999999997</v>
      </c>
      <c r="D1041" s="52">
        <f>DATA!L782</f>
        <v>3159.5999999999985</v>
      </c>
      <c r="E1041" s="52">
        <f>DATA!M782</f>
        <v>8300.741</v>
      </c>
      <c r="F1041" s="179">
        <f t="shared" ref="F1041" si="251">D1041/C1041</f>
        <v>7.7814610311248558</v>
      </c>
      <c r="G1041" s="179">
        <f t="shared" ref="G1041" si="252">E1041/C1041</f>
        <v>20.443060077528926</v>
      </c>
      <c r="H1041" s="179">
        <f t="shared" si="182"/>
        <v>28.224521108653782</v>
      </c>
    </row>
    <row r="1042" spans="2:8" x14ac:dyDescent="0.2">
      <c r="B1042" s="157">
        <v>44854</v>
      </c>
      <c r="C1042" s="454">
        <v>407.65</v>
      </c>
      <c r="D1042" s="52">
        <f>DATA!L783</f>
        <v>3305.8000000000015</v>
      </c>
      <c r="E1042" s="52">
        <f>DATA!M783</f>
        <v>9157.8269999999993</v>
      </c>
      <c r="F1042" s="179">
        <f t="shared" ref="F1042" si="253">D1042/C1042</f>
        <v>8.1094075800318937</v>
      </c>
      <c r="G1042" s="179">
        <f t="shared" ref="G1042" si="254">E1042/C1042</f>
        <v>22.46492579418619</v>
      </c>
      <c r="H1042" s="179">
        <f t="shared" si="182"/>
        <v>30.574333374218085</v>
      </c>
    </row>
    <row r="1043" spans="2:8" x14ac:dyDescent="0.2">
      <c r="B1043" s="157">
        <v>44855</v>
      </c>
      <c r="C1043" s="454">
        <v>462.29599999999999</v>
      </c>
      <c r="D1043" s="52">
        <f>DATA!L784</f>
        <v>3407.8000000000015</v>
      </c>
      <c r="E1043" s="52">
        <f>DATA!M784</f>
        <v>10345.450000000001</v>
      </c>
      <c r="F1043" s="179">
        <f t="shared" ref="F1043" si="255">D1043/C1043</f>
        <v>7.3714676311281115</v>
      </c>
      <c r="G1043" s="179">
        <f t="shared" ref="G1043" si="256">E1043/C1043</f>
        <v>22.378411234360673</v>
      </c>
      <c r="H1043" s="179">
        <f t="shared" si="182"/>
        <v>29.749878865488785</v>
      </c>
    </row>
    <row r="1044" spans="2:8" x14ac:dyDescent="0.2">
      <c r="B1044" s="157">
        <v>44858</v>
      </c>
      <c r="C1044" s="454">
        <v>442.11700000000002</v>
      </c>
      <c r="D1044" s="52">
        <f>DATA!L785</f>
        <v>3469.7</v>
      </c>
      <c r="E1044" s="52">
        <f>DATA!M785</f>
        <v>8478.4809999999998</v>
      </c>
      <c r="F1044" s="179">
        <f t="shared" ref="F1044:F1047" si="257">D1044/C1044</f>
        <v>7.8479226087212197</v>
      </c>
      <c r="G1044" s="179">
        <f t="shared" ref="G1044:G1047" si="258">E1044/C1044</f>
        <v>19.177007443730957</v>
      </c>
      <c r="H1044" s="179">
        <f t="shared" si="182"/>
        <v>27.024930052452177</v>
      </c>
    </row>
    <row r="1045" spans="2:8" x14ac:dyDescent="0.2">
      <c r="B1045" s="157">
        <v>44859</v>
      </c>
      <c r="C1045" s="454">
        <v>358.92599999999999</v>
      </c>
      <c r="D1045" s="52">
        <f>DATA!L786</f>
        <v>2298.2000000000007</v>
      </c>
      <c r="E1045" s="52">
        <f>DATA!M786</f>
        <v>9664.027</v>
      </c>
      <c r="F1045" s="179">
        <f t="shared" si="257"/>
        <v>6.4029911458072162</v>
      </c>
      <c r="G1045" s="179">
        <f t="shared" si="258"/>
        <v>26.924845232722067</v>
      </c>
      <c r="H1045" s="179">
        <f t="shared" si="182"/>
        <v>33.327836378529284</v>
      </c>
    </row>
    <row r="1046" spans="2:8" x14ac:dyDescent="0.2">
      <c r="B1046" s="157">
        <v>44860</v>
      </c>
      <c r="C1046" s="454">
        <v>403.90600000000001</v>
      </c>
      <c r="D1046" s="52">
        <f>DATA!L787</f>
        <v>3328.599999999999</v>
      </c>
      <c r="E1046" s="52">
        <f>DATA!M787</f>
        <v>9593.3729999999996</v>
      </c>
      <c r="F1046" s="179">
        <f t="shared" si="257"/>
        <v>8.241026377424447</v>
      </c>
      <c r="G1046" s="179">
        <f t="shared" si="258"/>
        <v>23.751499111179331</v>
      </c>
      <c r="H1046" s="179">
        <f t="shared" si="182"/>
        <v>31.992525488603778</v>
      </c>
    </row>
    <row r="1047" spans="2:8" x14ac:dyDescent="0.2">
      <c r="B1047" s="157">
        <v>44861</v>
      </c>
      <c r="C1047" s="454">
        <v>249.56100000000001</v>
      </c>
      <c r="D1047" s="52">
        <f>DATA!L788</f>
        <v>1943.2000000000005</v>
      </c>
      <c r="E1047" s="52">
        <f>DATA!M788</f>
        <v>5641.1660000000002</v>
      </c>
      <c r="F1047" s="179">
        <f t="shared" si="257"/>
        <v>7.7864730466699541</v>
      </c>
      <c r="G1047" s="179">
        <f t="shared" si="258"/>
        <v>22.60435725133334</v>
      </c>
      <c r="H1047" s="179">
        <f t="shared" si="182"/>
        <v>30.390830298003294</v>
      </c>
    </row>
    <row r="1048" spans="2:8" x14ac:dyDescent="0.2">
      <c r="B1048" s="157">
        <v>44862</v>
      </c>
      <c r="C1048" s="454">
        <v>374.68700000000001</v>
      </c>
      <c r="D1048" s="52">
        <f>DATA!L789</f>
        <v>2752.0000000000009</v>
      </c>
      <c r="E1048" s="52">
        <f>DATA!M789</f>
        <v>9320.9789999999994</v>
      </c>
      <c r="F1048" s="179">
        <f t="shared" ref="F1048" si="259">D1048/C1048</f>
        <v>7.3447971239995002</v>
      </c>
      <c r="G1048" s="179">
        <f t="shared" ref="G1048" si="260">E1048/C1048</f>
        <v>24.876707758742629</v>
      </c>
      <c r="H1048" s="179">
        <f t="shared" si="182"/>
        <v>32.221504882742131</v>
      </c>
    </row>
    <row r="1049" spans="2:8" x14ac:dyDescent="0.2">
      <c r="B1049" s="157">
        <v>44867</v>
      </c>
      <c r="C1049" s="454">
        <v>364.62099999999998</v>
      </c>
      <c r="D1049" s="52">
        <f>DATA!L790</f>
        <v>2987.3</v>
      </c>
      <c r="E1049" s="52">
        <f>DATA!M790</f>
        <v>5009.9369999999999</v>
      </c>
      <c r="F1049" s="179">
        <f t="shared" ref="F1049:F1051" si="261">D1049/C1049</f>
        <v>8.192890700206517</v>
      </c>
      <c r="G1049" s="179">
        <f t="shared" ref="G1049:G1051" si="262">E1049/C1049</f>
        <v>13.740121934830961</v>
      </c>
      <c r="H1049" s="179">
        <f t="shared" si="182"/>
        <v>21.933012635037478</v>
      </c>
    </row>
    <row r="1050" spans="2:8" x14ac:dyDescent="0.2">
      <c r="B1050" s="157">
        <v>44868</v>
      </c>
      <c r="C1050" s="454">
        <v>380.108</v>
      </c>
      <c r="D1050" s="52">
        <f>DATA!L791</f>
        <v>3135.9999999999995</v>
      </c>
      <c r="E1050" s="52">
        <f>DATA!M791</f>
        <v>8166.0219999999999</v>
      </c>
      <c r="F1050" s="179">
        <f t="shared" si="261"/>
        <v>8.2502867606048795</v>
      </c>
      <c r="G1050" s="179">
        <f t="shared" si="262"/>
        <v>21.483425763204142</v>
      </c>
      <c r="H1050" s="179">
        <f t="shared" ref="H1050:H1083" si="263">SUM(F1050:G1050)</f>
        <v>29.733712523809022</v>
      </c>
    </row>
    <row r="1051" spans="2:8" x14ac:dyDescent="0.2">
      <c r="B1051" s="157">
        <v>44869</v>
      </c>
      <c r="C1051" s="454">
        <v>418.39600000000002</v>
      </c>
      <c r="D1051" s="52">
        <f>DATA!L792</f>
        <v>3096.900000000001</v>
      </c>
      <c r="E1051" s="52">
        <f>DATA!M792</f>
        <v>9641.4050000000007</v>
      </c>
      <c r="F1051" s="179">
        <f t="shared" si="261"/>
        <v>7.4018394057304588</v>
      </c>
      <c r="G1051" s="179">
        <f t="shared" si="262"/>
        <v>23.043731297622347</v>
      </c>
      <c r="H1051" s="179">
        <f t="shared" si="263"/>
        <v>30.445570703352807</v>
      </c>
    </row>
    <row r="1052" spans="2:8" x14ac:dyDescent="0.2">
      <c r="B1052" s="157">
        <v>44872</v>
      </c>
      <c r="C1052" s="454">
        <v>408.45299999999997</v>
      </c>
      <c r="D1052" s="52">
        <f>DATA!L793</f>
        <v>3232.8</v>
      </c>
      <c r="E1052" s="52">
        <f>DATA!M793</f>
        <v>8027.3959999999997</v>
      </c>
      <c r="F1052" s="179">
        <f t="shared" ref="F1052:F1054" si="264">D1052/C1052</f>
        <v>7.9147417205896407</v>
      </c>
      <c r="G1052" s="179">
        <f t="shared" ref="G1052:G1054" si="265">E1052/C1052</f>
        <v>19.653169397703042</v>
      </c>
      <c r="H1052" s="179">
        <f t="shared" si="263"/>
        <v>27.567911118292685</v>
      </c>
    </row>
    <row r="1053" spans="2:8" x14ac:dyDescent="0.2">
      <c r="B1053" s="157">
        <v>44873</v>
      </c>
      <c r="C1053" s="454">
        <v>425.27300000000002</v>
      </c>
      <c r="D1053" s="52">
        <f>DATA!L794</f>
        <v>3658.0999999999995</v>
      </c>
      <c r="E1053" s="52">
        <f>DATA!M794</f>
        <v>9150.7489999999998</v>
      </c>
      <c r="F1053" s="179">
        <f t="shared" si="264"/>
        <v>8.6017687461936205</v>
      </c>
      <c r="G1053" s="179">
        <f t="shared" si="265"/>
        <v>21.517352383057471</v>
      </c>
      <c r="H1053" s="179">
        <f t="shared" si="263"/>
        <v>30.119121129251091</v>
      </c>
    </row>
    <row r="1054" spans="2:8" x14ac:dyDescent="0.2">
      <c r="B1054" s="157">
        <v>44874</v>
      </c>
      <c r="C1054" s="454">
        <v>423.63499999999999</v>
      </c>
      <c r="D1054" s="52">
        <f>DATA!L795</f>
        <v>2506.5000000000005</v>
      </c>
      <c r="E1054" s="580">
        <f>DATA!M795</f>
        <v>8895.6</v>
      </c>
      <c r="F1054" s="179">
        <f t="shared" si="264"/>
        <v>5.9166499462981115</v>
      </c>
      <c r="G1054" s="581">
        <f t="shared" si="265"/>
        <v>20.998265015874516</v>
      </c>
      <c r="H1054" s="581">
        <f t="shared" si="263"/>
        <v>26.914914962172627</v>
      </c>
    </row>
    <row r="1055" spans="2:8" x14ac:dyDescent="0.2">
      <c r="B1055" s="157">
        <v>44875</v>
      </c>
      <c r="C1055" s="454">
        <v>451.46699999999998</v>
      </c>
      <c r="D1055" s="52">
        <f>DATA!L796</f>
        <v>2749.9000000000005</v>
      </c>
      <c r="E1055" s="580">
        <f>DATA!M796</f>
        <v>9481.5</v>
      </c>
      <c r="F1055" s="179">
        <f t="shared" ref="F1055" si="266">D1055/C1055</f>
        <v>6.0910321241641157</v>
      </c>
      <c r="G1055" s="581">
        <f t="shared" ref="G1055" si="267">E1055/C1055</f>
        <v>21.001534995913325</v>
      </c>
      <c r="H1055" s="581">
        <f t="shared" si="263"/>
        <v>27.09256712007744</v>
      </c>
    </row>
    <row r="1056" spans="2:8" x14ac:dyDescent="0.2">
      <c r="B1056" s="157">
        <v>44879</v>
      </c>
      <c r="C1056" s="454">
        <v>398.73200000000003</v>
      </c>
      <c r="D1056" s="52">
        <f>DATA!L797</f>
        <v>2829.9000000000005</v>
      </c>
      <c r="E1056" s="580">
        <f>DATA!M797</f>
        <v>6669.598</v>
      </c>
      <c r="F1056" s="179">
        <f t="shared" ref="F1056:F1057" si="268">D1056/C1056</f>
        <v>7.0972482770382124</v>
      </c>
      <c r="G1056" s="353">
        <f t="shared" ref="G1056:G1063" si="269">E1056/C1056</f>
        <v>16.727019652297784</v>
      </c>
      <c r="H1056" s="179">
        <f t="shared" si="263"/>
        <v>23.824267929335996</v>
      </c>
    </row>
    <row r="1057" spans="2:8" x14ac:dyDescent="0.2">
      <c r="B1057" s="157">
        <v>44880</v>
      </c>
      <c r="C1057" s="454">
        <v>419.33600000000001</v>
      </c>
      <c r="D1057" s="52">
        <f>DATA!L798</f>
        <v>3017.3999999999996</v>
      </c>
      <c r="E1057" s="580">
        <f>DATA!M798</f>
        <v>9408</v>
      </c>
      <c r="F1057" s="179">
        <f t="shared" si="268"/>
        <v>7.1956617128030969</v>
      </c>
      <c r="G1057" s="581">
        <f t="shared" si="269"/>
        <v>22.435469408779593</v>
      </c>
      <c r="H1057" s="581">
        <f t="shared" si="263"/>
        <v>29.63113112158269</v>
      </c>
    </row>
    <row r="1058" spans="2:8" x14ac:dyDescent="0.2">
      <c r="B1058" s="157">
        <v>44881</v>
      </c>
      <c r="C1058" s="454">
        <v>435.65800000000002</v>
      </c>
      <c r="D1058" s="52">
        <f>DATA!L799</f>
        <v>2624.1000000000013</v>
      </c>
      <c r="E1058" s="580">
        <f>DATA!M799</f>
        <v>9648</v>
      </c>
      <c r="F1058" s="179">
        <f t="shared" ref="F1058:F1063" si="270">D1058/C1058</f>
        <v>6.0233026823792999</v>
      </c>
      <c r="G1058" s="581">
        <f t="shared" si="269"/>
        <v>22.145811622878497</v>
      </c>
      <c r="H1058" s="581">
        <f t="shared" si="263"/>
        <v>28.169114305257796</v>
      </c>
    </row>
    <row r="1059" spans="2:8" x14ac:dyDescent="0.2">
      <c r="B1059" s="157">
        <v>44882</v>
      </c>
      <c r="C1059" s="454">
        <v>445.59899999999999</v>
      </c>
      <c r="D1059" s="52">
        <f>DATA!L800</f>
        <v>3117.6000000000013</v>
      </c>
      <c r="E1059" s="580">
        <f>DATA!M800</f>
        <v>10320</v>
      </c>
      <c r="F1059" s="179">
        <f t="shared" si="270"/>
        <v>6.996425036860499</v>
      </c>
      <c r="G1059" s="581">
        <f t="shared" si="269"/>
        <v>23.159836534642135</v>
      </c>
      <c r="H1059" s="581">
        <f t="shared" si="263"/>
        <v>30.156261571502633</v>
      </c>
    </row>
    <row r="1060" spans="2:8" x14ac:dyDescent="0.2">
      <c r="B1060" s="157">
        <v>44883</v>
      </c>
      <c r="C1060" s="454">
        <v>319.15899999999999</v>
      </c>
      <c r="D1060" s="52">
        <f>DATA!L801</f>
        <v>2637</v>
      </c>
      <c r="E1060" s="580">
        <f>DATA!M801</f>
        <v>7104</v>
      </c>
      <c r="F1060" s="179">
        <f t="shared" si="270"/>
        <v>8.2623394608956673</v>
      </c>
      <c r="G1060" s="581">
        <f t="shared" si="269"/>
        <v>22.25849811535943</v>
      </c>
      <c r="H1060" s="581">
        <f t="shared" si="263"/>
        <v>30.520837576255097</v>
      </c>
    </row>
    <row r="1061" spans="2:8" x14ac:dyDescent="0.2">
      <c r="B1061" s="157">
        <v>44886</v>
      </c>
      <c r="C1061" s="454">
        <v>213.554</v>
      </c>
      <c r="D1061" s="52">
        <f>DATA!L802</f>
        <v>1829.1000000000004</v>
      </c>
      <c r="E1061" s="580">
        <f>DATA!M802</f>
        <v>4752</v>
      </c>
      <c r="F1061" s="179">
        <f t="shared" si="270"/>
        <v>8.5650467797372105</v>
      </c>
      <c r="G1061" s="581">
        <f t="shared" si="269"/>
        <v>22.251983104975789</v>
      </c>
      <c r="H1061" s="581">
        <f t="shared" si="263"/>
        <v>30.817029884713001</v>
      </c>
    </row>
    <row r="1062" spans="2:8" x14ac:dyDescent="0.2">
      <c r="B1062" s="157">
        <v>44887</v>
      </c>
      <c r="C1062" s="454">
        <v>391.71600000000001</v>
      </c>
      <c r="D1062" s="52">
        <f>DATA!L803</f>
        <v>4057.2999999999975</v>
      </c>
      <c r="E1062" s="580">
        <f>DATA!M803</f>
        <v>8592</v>
      </c>
      <c r="F1062" s="179">
        <f t="shared" si="270"/>
        <v>10.357759192884634</v>
      </c>
      <c r="G1062" s="581">
        <f t="shared" si="269"/>
        <v>21.934258493398278</v>
      </c>
      <c r="H1062" s="581">
        <f t="shared" si="263"/>
        <v>32.292017686282911</v>
      </c>
    </row>
    <row r="1063" spans="2:8" x14ac:dyDescent="0.2">
      <c r="B1063" s="157">
        <v>44888</v>
      </c>
      <c r="C1063" s="454">
        <v>462.1</v>
      </c>
      <c r="D1063" s="52">
        <f>DATA!L804</f>
        <v>3260.8</v>
      </c>
      <c r="E1063" s="52">
        <f>DATA!M804</f>
        <v>12089.36</v>
      </c>
      <c r="F1063" s="179">
        <f t="shared" si="270"/>
        <v>7.0564812811079856</v>
      </c>
      <c r="G1063" s="353">
        <f t="shared" si="269"/>
        <v>26.161783163817354</v>
      </c>
      <c r="H1063" s="179">
        <f t="shared" si="263"/>
        <v>33.218264444925339</v>
      </c>
    </row>
    <row r="1064" spans="2:8" x14ac:dyDescent="0.2">
      <c r="B1064" s="157">
        <v>44889</v>
      </c>
      <c r="C1064" s="454">
        <v>420.37799999999999</v>
      </c>
      <c r="D1064" s="52">
        <f>DATA!L805</f>
        <v>2401.8999999999996</v>
      </c>
      <c r="E1064" s="52">
        <f>DATA!M805</f>
        <v>9761</v>
      </c>
      <c r="F1064" s="179">
        <f t="shared" ref="F1064:F1065" si="271">D1064/C1064</f>
        <v>5.713667223308545</v>
      </c>
      <c r="G1064" s="353">
        <f t="shared" ref="G1064:G1065" si="272">E1064/C1064</f>
        <v>23.219578569763403</v>
      </c>
      <c r="H1064" s="179">
        <f t="shared" si="263"/>
        <v>28.933245793071947</v>
      </c>
    </row>
    <row r="1065" spans="2:8" x14ac:dyDescent="0.2">
      <c r="B1065" s="157">
        <v>44890</v>
      </c>
      <c r="C1065" s="454">
        <v>437.84899999999999</v>
      </c>
      <c r="D1065" s="52">
        <f>DATA!L806</f>
        <v>2987.7999999999984</v>
      </c>
      <c r="E1065" s="580">
        <f>DATA!M806</f>
        <v>10659</v>
      </c>
      <c r="F1065" s="179">
        <f t="shared" si="271"/>
        <v>6.8238136891942167</v>
      </c>
      <c r="G1065" s="581">
        <f t="shared" si="272"/>
        <v>24.344009007671595</v>
      </c>
      <c r="H1065" s="581">
        <f t="shared" si="263"/>
        <v>31.167822696865812</v>
      </c>
    </row>
    <row r="1066" spans="2:8" x14ac:dyDescent="0.2">
      <c r="B1066" s="157">
        <v>44893</v>
      </c>
      <c r="C1066" s="454">
        <v>397.82400000000001</v>
      </c>
      <c r="D1066" s="52">
        <f>DATA!L807</f>
        <v>2291.6000000000004</v>
      </c>
      <c r="E1066" s="52">
        <f>DATA!M807</f>
        <v>8620.85</v>
      </c>
      <c r="F1066" s="179">
        <f t="shared" ref="F1066:F1067" si="273">D1066/C1066</f>
        <v>5.7603362290862297</v>
      </c>
      <c r="G1066" s="353">
        <f t="shared" ref="G1066:G1067" si="274">E1066/C1066</f>
        <v>21.670009853603602</v>
      </c>
      <c r="H1066" s="179">
        <f t="shared" si="263"/>
        <v>27.43034608268983</v>
      </c>
    </row>
    <row r="1067" spans="2:8" x14ac:dyDescent="0.2">
      <c r="B1067" s="157">
        <v>44894</v>
      </c>
      <c r="C1067" s="454">
        <v>376.34899999999999</v>
      </c>
      <c r="D1067" s="52">
        <f>DATA!L808</f>
        <v>2696.2</v>
      </c>
      <c r="E1067" s="52">
        <f>DATA!M808</f>
        <v>6615.6139999999996</v>
      </c>
      <c r="F1067" s="179">
        <f t="shared" si="273"/>
        <v>7.1640950288163374</v>
      </c>
      <c r="G1067" s="353">
        <f t="shared" si="274"/>
        <v>17.578401962008666</v>
      </c>
      <c r="H1067" s="179">
        <f t="shared" si="263"/>
        <v>24.742496990825003</v>
      </c>
    </row>
    <row r="1068" spans="2:8" x14ac:dyDescent="0.2">
      <c r="B1068" s="157">
        <v>44895</v>
      </c>
      <c r="C1068" s="454">
        <v>420.51499999999999</v>
      </c>
      <c r="D1068" s="52">
        <f>DATA!L809</f>
        <v>4091.3999999999983</v>
      </c>
      <c r="E1068" s="52">
        <f>DATA!M809</f>
        <v>7255.6310000000003</v>
      </c>
      <c r="F1068" s="179">
        <f t="shared" ref="F1068" si="275">D1068/C1068</f>
        <v>9.7294983532097508</v>
      </c>
      <c r="G1068" s="353">
        <f t="shared" ref="G1068" si="276">E1068/C1068</f>
        <v>17.254155024196521</v>
      </c>
      <c r="H1068" s="179">
        <f t="shared" si="263"/>
        <v>26.98365337740627</v>
      </c>
    </row>
    <row r="1069" spans="2:8" x14ac:dyDescent="0.2">
      <c r="B1069" s="157">
        <v>44896</v>
      </c>
      <c r="C1069" s="454">
        <v>442.60399999999998</v>
      </c>
      <c r="D1069" s="52">
        <f>DATA!L810</f>
        <v>4621.9999999999973</v>
      </c>
      <c r="E1069" s="52">
        <f>DATA!M810</f>
        <v>8070.8990000000003</v>
      </c>
      <c r="F1069" s="179">
        <f t="shared" ref="F1069:F1070" si="277">D1069/C1069</f>
        <v>10.442743400421138</v>
      </c>
      <c r="G1069" s="353">
        <f t="shared" ref="G1069:G1070" si="278">E1069/C1069</f>
        <v>18.235034025901257</v>
      </c>
      <c r="H1069" s="179">
        <f t="shared" si="263"/>
        <v>28.677777426322393</v>
      </c>
    </row>
    <row r="1070" spans="2:8" x14ac:dyDescent="0.2">
      <c r="B1070" s="157">
        <v>44897</v>
      </c>
      <c r="C1070" s="454">
        <v>394.72500000000002</v>
      </c>
      <c r="D1070" s="52">
        <f>DATA!L811</f>
        <v>3949.7000000000007</v>
      </c>
      <c r="E1070" s="52">
        <f>DATA!M811</f>
        <v>7363.4430000000002</v>
      </c>
      <c r="F1070" s="179">
        <f t="shared" si="277"/>
        <v>10.006206852872253</v>
      </c>
      <c r="G1070" s="353">
        <f t="shared" si="278"/>
        <v>18.654615238457154</v>
      </c>
      <c r="H1070" s="179">
        <f t="shared" si="263"/>
        <v>28.660822091329408</v>
      </c>
    </row>
    <row r="1071" spans="2:8" x14ac:dyDescent="0.2">
      <c r="B1071" s="157">
        <v>44900</v>
      </c>
      <c r="C1071" s="454">
        <v>427.375</v>
      </c>
      <c r="D1071" s="52">
        <f>DATA!L812</f>
        <v>4062.9999999999968</v>
      </c>
      <c r="E1071" s="52">
        <f>DATA!M812</f>
        <v>6030.5209999999997</v>
      </c>
      <c r="F1071" s="179">
        <f t="shared" ref="F1071:F1072" si="279">D1071/C1071</f>
        <v>9.5068733547820923</v>
      </c>
      <c r="G1071" s="353">
        <f t="shared" ref="G1071:G1072" si="280">E1071/C1071</f>
        <v>14.110607780052646</v>
      </c>
      <c r="H1071" s="179">
        <f t="shared" si="263"/>
        <v>23.61748113483474</v>
      </c>
    </row>
    <row r="1072" spans="2:8" x14ac:dyDescent="0.2">
      <c r="B1072" s="157">
        <v>44901</v>
      </c>
      <c r="C1072" s="454">
        <v>386.721</v>
      </c>
      <c r="D1072" s="52">
        <f>DATA!L813</f>
        <v>3656.7</v>
      </c>
      <c r="E1072" s="52">
        <f>DATA!M813</f>
        <v>7077.3760000000002</v>
      </c>
      <c r="F1072" s="179">
        <f t="shared" si="279"/>
        <v>9.455654076194465</v>
      </c>
      <c r="G1072" s="353">
        <f t="shared" si="280"/>
        <v>18.300987016479581</v>
      </c>
      <c r="H1072" s="179">
        <f t="shared" si="263"/>
        <v>27.756641092674045</v>
      </c>
    </row>
    <row r="1073" spans="2:10" x14ac:dyDescent="0.2">
      <c r="B1073" s="157">
        <v>44902</v>
      </c>
      <c r="C1073" s="454">
        <v>439.952</v>
      </c>
      <c r="D1073" s="52">
        <f>DATA!L814</f>
        <v>4112.2999999999975</v>
      </c>
      <c r="E1073" s="52">
        <f>DATA!M814</f>
        <v>7549.9269999999997</v>
      </c>
      <c r="F1073" s="179">
        <f t="shared" ref="F1073:F1083" si="281">D1073/C1073</f>
        <v>9.3471560533876357</v>
      </c>
      <c r="G1073" s="353">
        <f t="shared" ref="G1073:G1083" si="282">E1073/C1073</f>
        <v>17.16079708695494</v>
      </c>
      <c r="H1073" s="179">
        <f t="shared" si="263"/>
        <v>26.507953140342575</v>
      </c>
    </row>
    <row r="1074" spans="2:10" x14ac:dyDescent="0.2">
      <c r="B1074" s="157">
        <v>44903</v>
      </c>
      <c r="C1074" s="454">
        <v>454.83800000000002</v>
      </c>
      <c r="D1074" s="52">
        <f>DATA!L815</f>
        <v>4668.699999999998</v>
      </c>
      <c r="E1074" s="52">
        <f>DATA!M815</f>
        <v>7514.6580000000004</v>
      </c>
      <c r="F1074" s="179">
        <f t="shared" si="281"/>
        <v>10.264533746081018</v>
      </c>
      <c r="G1074" s="353">
        <f t="shared" si="282"/>
        <v>16.521614289043573</v>
      </c>
      <c r="H1074" s="179">
        <f t="shared" si="263"/>
        <v>26.78614803512459</v>
      </c>
    </row>
    <row r="1075" spans="2:10" x14ac:dyDescent="0.2">
      <c r="B1075" s="157">
        <v>44904</v>
      </c>
      <c r="C1075" s="454">
        <v>418.47899999999998</v>
      </c>
      <c r="D1075" s="52">
        <f>DATA!L816</f>
        <v>4292.2999999999993</v>
      </c>
      <c r="E1075" s="52">
        <f>DATA!M816</f>
        <v>6913.0140000000001</v>
      </c>
      <c r="F1075" s="179">
        <f t="shared" si="281"/>
        <v>10.256906559229972</v>
      </c>
      <c r="G1075" s="353">
        <f t="shared" si="282"/>
        <v>16.519380900833735</v>
      </c>
      <c r="H1075" s="179">
        <f t="shared" si="263"/>
        <v>26.776287460063706</v>
      </c>
    </row>
    <row r="1076" spans="2:10" x14ac:dyDescent="0.2">
      <c r="B1076" s="157">
        <v>44907</v>
      </c>
      <c r="C1076" s="454">
        <v>345.42700000000002</v>
      </c>
      <c r="D1076" s="52">
        <f>DATA!L817</f>
        <v>3408.5000000000009</v>
      </c>
      <c r="E1076" s="52">
        <f>DATA!M817</f>
        <v>4098.0709999999999</v>
      </c>
      <c r="F1076" s="179">
        <f t="shared" si="281"/>
        <v>9.8674973293923198</v>
      </c>
      <c r="G1076" s="353">
        <f t="shared" si="282"/>
        <v>11.863783085861845</v>
      </c>
      <c r="H1076" s="179">
        <f t="shared" si="263"/>
        <v>21.731280415254165</v>
      </c>
    </row>
    <row r="1077" spans="2:10" x14ac:dyDescent="0.2">
      <c r="B1077" s="157">
        <v>44908</v>
      </c>
      <c r="C1077" s="454">
        <v>390.197</v>
      </c>
      <c r="D1077" s="52">
        <f>DATA!L818</f>
        <v>3821.2999999999993</v>
      </c>
      <c r="E1077" s="52">
        <f>DATA!M818</f>
        <v>6049.1059999999998</v>
      </c>
      <c r="F1077" s="179">
        <f t="shared" si="281"/>
        <v>9.7932582772291923</v>
      </c>
      <c r="G1077" s="353">
        <f t="shared" si="282"/>
        <v>15.502697355438405</v>
      </c>
      <c r="H1077" s="179">
        <f t="shared" si="263"/>
        <v>25.295955632667599</v>
      </c>
    </row>
    <row r="1078" spans="2:10" x14ac:dyDescent="0.2">
      <c r="B1078" s="157">
        <v>44909</v>
      </c>
      <c r="C1078" s="454">
        <v>370.38600000000002</v>
      </c>
      <c r="D1078" s="52">
        <f>DATA!L819</f>
        <v>3675.9999999999986</v>
      </c>
      <c r="E1078" s="52">
        <f>DATA!M819</f>
        <v>6335.201</v>
      </c>
      <c r="F1078" s="179">
        <f t="shared" si="281"/>
        <v>9.9247811742344432</v>
      </c>
      <c r="G1078" s="353">
        <f t="shared" si="282"/>
        <v>17.104320897658116</v>
      </c>
      <c r="H1078" s="179">
        <f t="shared" si="263"/>
        <v>27.029102071892559</v>
      </c>
    </row>
    <row r="1079" spans="2:10" x14ac:dyDescent="0.2">
      <c r="B1079" s="157">
        <v>44910</v>
      </c>
      <c r="C1079" s="454">
        <v>413.99299999999999</v>
      </c>
      <c r="D1079" s="52">
        <f>DATA!L820</f>
        <v>4572.5999999999995</v>
      </c>
      <c r="E1079" s="52">
        <f>DATA!M820</f>
        <v>4542.6220000000003</v>
      </c>
      <c r="F1079" s="179">
        <f t="shared" si="281"/>
        <v>11.045114289372041</v>
      </c>
      <c r="G1079" s="353">
        <f t="shared" si="282"/>
        <v>10.972702436997729</v>
      </c>
      <c r="H1079" s="179">
        <f t="shared" si="263"/>
        <v>22.017816726369769</v>
      </c>
    </row>
    <row r="1080" spans="2:10" x14ac:dyDescent="0.2">
      <c r="B1080" s="157">
        <v>44914</v>
      </c>
      <c r="C1080" s="454">
        <v>409.608</v>
      </c>
      <c r="D1080" s="52">
        <f>DATA!L821</f>
        <v>3948.4000000000015</v>
      </c>
      <c r="E1080" s="52">
        <f>DATA!M821</f>
        <v>6250.3230000000003</v>
      </c>
      <c r="F1080" s="179">
        <f t="shared" si="281"/>
        <v>9.6394601667936204</v>
      </c>
      <c r="G1080" s="353">
        <f t="shared" si="282"/>
        <v>15.259279603913987</v>
      </c>
      <c r="H1080" s="179">
        <f t="shared" si="263"/>
        <v>24.898739770707607</v>
      </c>
    </row>
    <row r="1081" spans="2:10" x14ac:dyDescent="0.2">
      <c r="B1081" s="157">
        <v>44915</v>
      </c>
      <c r="C1081" s="454">
        <v>377.68400000000003</v>
      </c>
      <c r="D1081" s="52">
        <f>DATA!L822</f>
        <v>4150.4999999999991</v>
      </c>
      <c r="E1081" s="52">
        <f>DATA!M822</f>
        <v>6062.509</v>
      </c>
      <c r="F1081" s="179">
        <f t="shared" si="281"/>
        <v>10.989345590493636</v>
      </c>
      <c r="G1081" s="353">
        <f t="shared" si="282"/>
        <v>16.051802565107337</v>
      </c>
      <c r="H1081" s="179">
        <f t="shared" si="263"/>
        <v>27.041148155600972</v>
      </c>
    </row>
    <row r="1082" spans="2:10" x14ac:dyDescent="0.2">
      <c r="B1082" s="157">
        <v>44916</v>
      </c>
      <c r="C1082" s="454">
        <v>366.32299999999998</v>
      </c>
      <c r="D1082" s="52">
        <f>DATA!L823</f>
        <v>3717.7999999999997</v>
      </c>
      <c r="E1082" s="52">
        <f>DATA!M823</f>
        <v>7066.1750000000002</v>
      </c>
      <c r="F1082" s="179">
        <f t="shared" si="281"/>
        <v>10.148966895335537</v>
      </c>
      <c r="G1082" s="353">
        <f t="shared" si="282"/>
        <v>19.28946585390489</v>
      </c>
      <c r="H1082" s="179">
        <f t="shared" si="263"/>
        <v>29.438432749240427</v>
      </c>
    </row>
    <row r="1083" spans="2:10" ht="13.5" thickBot="1" x14ac:dyDescent="0.25">
      <c r="B1083" s="157">
        <v>44917</v>
      </c>
      <c r="C1083" s="454">
        <v>444.67399999999998</v>
      </c>
      <c r="D1083" s="52">
        <f>DATA!L824</f>
        <v>4323.0999999999995</v>
      </c>
      <c r="E1083" s="52">
        <f>DATA!M824</f>
        <v>9539.1440000000002</v>
      </c>
      <c r="F1083" s="179">
        <f t="shared" si="281"/>
        <v>9.7219536109599378</v>
      </c>
      <c r="G1083" s="353">
        <f t="shared" si="282"/>
        <v>21.451994045075718</v>
      </c>
      <c r="H1083" s="179">
        <f t="shared" si="263"/>
        <v>31.173947656035658</v>
      </c>
    </row>
    <row r="1084" spans="2:10" ht="13.5" thickTop="1" x14ac:dyDescent="0.2">
      <c r="B1084" s="593">
        <v>44929</v>
      </c>
      <c r="C1084" s="602">
        <v>370.31099999999998</v>
      </c>
      <c r="D1084" s="603">
        <f>DATA!L825</f>
        <v>3461.4999999999986</v>
      </c>
      <c r="E1084" s="603">
        <f>DATA!M825</f>
        <v>5194.652</v>
      </c>
      <c r="F1084" s="598">
        <f t="shared" ref="F1084:F1085" si="283">D1084/C1084</f>
        <v>9.3475484120104415</v>
      </c>
      <c r="G1084" s="644">
        <f t="shared" ref="G1084:G1085" si="284">E1084/C1084</f>
        <v>14.027809057791965</v>
      </c>
      <c r="H1084" s="598">
        <f t="shared" ref="H1084:H1087" si="285">SUM(F1084:G1084)</f>
        <v>23.375357469802406</v>
      </c>
      <c r="I1084" s="594"/>
      <c r="J1084" s="594"/>
    </row>
    <row r="1085" spans="2:10" x14ac:dyDescent="0.2">
      <c r="B1085" s="157">
        <v>44930</v>
      </c>
      <c r="C1085" s="454">
        <v>344.96600000000001</v>
      </c>
      <c r="D1085" s="52">
        <f>DATA!L826</f>
        <v>3364.6999999999989</v>
      </c>
      <c r="E1085" s="52">
        <f>DATA!M826</f>
        <v>5542.3670000000002</v>
      </c>
      <c r="F1085" s="179">
        <f t="shared" si="283"/>
        <v>9.7537148588556519</v>
      </c>
      <c r="G1085" s="353">
        <f t="shared" si="284"/>
        <v>16.066415240922293</v>
      </c>
      <c r="H1085" s="179">
        <f t="shared" si="285"/>
        <v>25.820130099777945</v>
      </c>
    </row>
    <row r="1086" spans="2:10" x14ac:dyDescent="0.2">
      <c r="B1086" s="157">
        <v>44931</v>
      </c>
      <c r="C1086" s="454">
        <v>330.81099999999998</v>
      </c>
      <c r="D1086" s="52">
        <f>DATA!L827</f>
        <v>3464.3000000000011</v>
      </c>
      <c r="E1086" s="52">
        <f>DATA!M827</f>
        <v>6308.3609999999999</v>
      </c>
      <c r="F1086" s="179">
        <f t="shared" ref="F1086" si="286">D1086/C1086</f>
        <v>10.47214270383996</v>
      </c>
      <c r="G1086" s="353">
        <f t="shared" ref="G1086" si="287">E1086/C1086</f>
        <v>19.069381006072955</v>
      </c>
      <c r="H1086" s="179">
        <f t="shared" si="285"/>
        <v>29.541523709912916</v>
      </c>
    </row>
    <row r="1087" spans="2:10" x14ac:dyDescent="0.2">
      <c r="B1087" s="157">
        <v>44932</v>
      </c>
      <c r="C1087" s="454">
        <v>329.98700000000002</v>
      </c>
      <c r="D1087" s="52">
        <f>DATA!L828</f>
        <v>3658.1000000000004</v>
      </c>
      <c r="E1087" s="52">
        <f>DATA!M828</f>
        <v>4682.4629999999997</v>
      </c>
      <c r="F1087" s="179">
        <f t="shared" ref="F1087" si="288">D1087/C1087</f>
        <v>11.085588220142006</v>
      </c>
      <c r="G1087" s="353">
        <f t="shared" ref="G1087" si="289">E1087/C1087</f>
        <v>14.18984081191077</v>
      </c>
      <c r="H1087" s="179">
        <f t="shared" si="285"/>
        <v>25.275429032052777</v>
      </c>
    </row>
    <row r="1088" spans="2:10" x14ac:dyDescent="0.2">
      <c r="B1088" s="157">
        <v>44935</v>
      </c>
      <c r="C1088" s="454">
        <v>357.11900000000003</v>
      </c>
      <c r="D1088" s="52">
        <f>DATA!L829</f>
        <v>3730.9999999999995</v>
      </c>
      <c r="E1088" s="52">
        <f>DATA!M829</f>
        <v>4985.6180000000004</v>
      </c>
      <c r="F1088" s="179">
        <f t="shared" ref="F1088" si="290">D1088/C1088</f>
        <v>10.447497892859241</v>
      </c>
      <c r="G1088" s="353">
        <f t="shared" ref="G1088" si="291">E1088/C1088</f>
        <v>13.960662972286549</v>
      </c>
      <c r="H1088" s="179">
        <f t="shared" ref="H1088" si="292">SUM(F1088:G1088)</f>
        <v>24.408160865145788</v>
      </c>
    </row>
    <row r="1089" spans="2:8" x14ac:dyDescent="0.2">
      <c r="B1089" s="157">
        <v>44936</v>
      </c>
      <c r="C1089" s="454">
        <v>380.87700000000001</v>
      </c>
      <c r="D1089" s="52">
        <f>DATA!L830</f>
        <v>3764.7999999999975</v>
      </c>
      <c r="E1089" s="52">
        <f>DATA!M830</f>
        <v>5878.8540000000003</v>
      </c>
      <c r="F1089" s="179">
        <f t="shared" ref="F1089" si="293">D1089/C1089</f>
        <v>9.8845559064999922</v>
      </c>
      <c r="G1089" s="353">
        <f t="shared" ref="G1089" si="294">E1089/C1089</f>
        <v>15.435045959719281</v>
      </c>
      <c r="H1089" s="179">
        <f t="shared" ref="H1089" si="295">SUM(F1089:G1089)</f>
        <v>25.319601866219273</v>
      </c>
    </row>
    <row r="1090" spans="2:8" x14ac:dyDescent="0.2">
      <c r="B1090" s="157">
        <v>44937</v>
      </c>
      <c r="C1090" s="454">
        <v>295.27600000000001</v>
      </c>
      <c r="D1090" s="52">
        <f>DATA!L831</f>
        <v>3353.8999999999996</v>
      </c>
      <c r="E1090" s="52">
        <f>DATA!M831</f>
        <v>4196.6379999999999</v>
      </c>
      <c r="F1090" s="179">
        <f t="shared" ref="F1090:F1091" si="296">D1090/C1090</f>
        <v>11.358525582844523</v>
      </c>
      <c r="G1090" s="353">
        <f t="shared" ref="G1090:G1091" si="297">E1090/C1090</f>
        <v>14.212594318535878</v>
      </c>
      <c r="H1090" s="179">
        <f t="shared" ref="H1090:H1091" si="298">SUM(F1090:G1090)</f>
        <v>25.571119901380399</v>
      </c>
    </row>
    <row r="1091" spans="2:8" x14ac:dyDescent="0.2">
      <c r="B1091" s="157">
        <v>44938</v>
      </c>
      <c r="C1091" s="454">
        <v>378.661</v>
      </c>
      <c r="D1091" s="52">
        <f>DATA!L832</f>
        <v>4431.2</v>
      </c>
      <c r="E1091" s="52">
        <f>DATA!M832</f>
        <v>6087</v>
      </c>
      <c r="F1091" s="179">
        <f t="shared" si="296"/>
        <v>11.702287798320926</v>
      </c>
      <c r="G1091" s="353">
        <f t="shared" si="297"/>
        <v>16.075064503606129</v>
      </c>
      <c r="H1091" s="179">
        <f t="shared" si="298"/>
        <v>27.777352301927053</v>
      </c>
    </row>
    <row r="1092" spans="2:8" x14ac:dyDescent="0.2">
      <c r="B1092" s="157">
        <v>44939</v>
      </c>
      <c r="C1092" s="454">
        <v>309.18700000000001</v>
      </c>
      <c r="D1092" s="52">
        <f>DATA!L833</f>
        <v>3204.5999999999995</v>
      </c>
      <c r="E1092" s="52">
        <f>DATA!M833</f>
        <v>5422.5240000000003</v>
      </c>
      <c r="F1092" s="179">
        <f t="shared" ref="F1092:F1095" si="299">D1092/C1092</f>
        <v>10.364601357754367</v>
      </c>
      <c r="G1092" s="353">
        <f t="shared" ref="G1092:G1095" si="300">E1092/C1092</f>
        <v>17.53800774288699</v>
      </c>
      <c r="H1092" s="179">
        <f t="shared" ref="H1092:H1095" si="301">SUM(F1092:G1092)</f>
        <v>27.902609100641357</v>
      </c>
    </row>
    <row r="1093" spans="2:8" x14ac:dyDescent="0.2">
      <c r="B1093" s="157">
        <v>44942</v>
      </c>
      <c r="C1093" s="454">
        <v>335.04700000000003</v>
      </c>
      <c r="D1093" s="52">
        <f>DATA!L834</f>
        <v>3302.7999999999993</v>
      </c>
      <c r="E1093" s="52">
        <f>DATA!M834</f>
        <v>3868.643</v>
      </c>
      <c r="F1093" s="179">
        <f t="shared" si="299"/>
        <v>9.8577214540049578</v>
      </c>
      <c r="G1093" s="353">
        <f t="shared" si="300"/>
        <v>11.546568093431667</v>
      </c>
      <c r="H1093" s="179">
        <f t="shared" si="301"/>
        <v>21.404289547436626</v>
      </c>
    </row>
    <row r="1094" spans="2:8" x14ac:dyDescent="0.2">
      <c r="B1094" s="157">
        <v>44943</v>
      </c>
      <c r="C1094" s="454">
        <v>302.22899999999998</v>
      </c>
      <c r="D1094" s="52">
        <f>DATA!L835</f>
        <v>3095.0000000000014</v>
      </c>
      <c r="E1094" s="52">
        <f>DATA!M835</f>
        <v>5174.4579999999996</v>
      </c>
      <c r="F1094" s="179">
        <f t="shared" si="299"/>
        <v>10.240579163482</v>
      </c>
      <c r="G1094" s="353">
        <f t="shared" si="300"/>
        <v>17.120984419099425</v>
      </c>
      <c r="H1094" s="179">
        <f t="shared" si="301"/>
        <v>27.361563582581425</v>
      </c>
    </row>
    <row r="1095" spans="2:8" x14ac:dyDescent="0.2">
      <c r="B1095" s="157">
        <v>44944</v>
      </c>
      <c r="C1095" s="454">
        <v>346.072</v>
      </c>
      <c r="D1095" s="52">
        <f>DATA!L836</f>
        <v>3341.2</v>
      </c>
      <c r="E1095" s="52">
        <f>DATA!M836</f>
        <v>6384.3249999999998</v>
      </c>
      <c r="F1095" s="179">
        <f t="shared" si="299"/>
        <v>9.6546383411544419</v>
      </c>
      <c r="G1095" s="353">
        <f t="shared" si="300"/>
        <v>18.447967474976306</v>
      </c>
      <c r="H1095" s="179">
        <f t="shared" si="301"/>
        <v>28.102605816130747</v>
      </c>
    </row>
    <row r="1096" spans="2:8" x14ac:dyDescent="0.2">
      <c r="B1096" s="157">
        <v>44945</v>
      </c>
      <c r="C1096" s="454">
        <v>331.58699999999999</v>
      </c>
      <c r="D1096" s="52">
        <f>DATA!L837</f>
        <v>3201.3000000000006</v>
      </c>
      <c r="E1096" s="52">
        <f>DATA!M837</f>
        <v>5414.915</v>
      </c>
      <c r="F1096" s="179">
        <f t="shared" ref="F1096" si="302">D1096/C1096</f>
        <v>9.6544798197758084</v>
      </c>
      <c r="G1096" s="353">
        <f t="shared" ref="G1096" si="303">E1096/C1096</f>
        <v>16.330299438759663</v>
      </c>
      <c r="H1096" s="179">
        <f t="shared" ref="H1096" si="304">SUM(F1096:G1096)</f>
        <v>25.984779258535472</v>
      </c>
    </row>
    <row r="1097" spans="2:8" x14ac:dyDescent="0.2">
      <c r="B1097" s="157">
        <v>44946</v>
      </c>
      <c r="C1097" s="454">
        <v>293.32600000000002</v>
      </c>
      <c r="D1097" s="52">
        <f>DATA!L838</f>
        <v>2957.1</v>
      </c>
      <c r="E1097" s="52">
        <f>DATA!M838</f>
        <v>3305.3029999999999</v>
      </c>
      <c r="F1097" s="179">
        <f t="shared" ref="F1097:F1099" si="305">D1097/C1097</f>
        <v>10.081274759141705</v>
      </c>
      <c r="G1097" s="353">
        <f t="shared" ref="G1097:G1099" si="306">E1097/C1097</f>
        <v>11.26836011809386</v>
      </c>
      <c r="H1097" s="179">
        <f t="shared" ref="H1097:H1099" si="307">SUM(F1097:G1097)</f>
        <v>21.349634877235566</v>
      </c>
    </row>
    <row r="1098" spans="2:8" x14ac:dyDescent="0.2">
      <c r="B1098" s="157">
        <v>44949</v>
      </c>
      <c r="C1098" s="454">
        <v>322.11700000000002</v>
      </c>
      <c r="D1098" s="52">
        <f>DATA!L839</f>
        <v>3044.3</v>
      </c>
      <c r="E1098" s="52">
        <f>DATA!M839</f>
        <v>3463.8679999999999</v>
      </c>
      <c r="F1098" s="179">
        <f t="shared" si="305"/>
        <v>9.4509137984024445</v>
      </c>
      <c r="G1098" s="353">
        <f t="shared" si="306"/>
        <v>10.753446728983567</v>
      </c>
      <c r="H1098" s="179">
        <f t="shared" si="307"/>
        <v>20.204360527386012</v>
      </c>
    </row>
    <row r="1099" spans="2:8" x14ac:dyDescent="0.2">
      <c r="B1099" s="157">
        <v>44950</v>
      </c>
      <c r="C1099" s="454">
        <v>354.98599999999999</v>
      </c>
      <c r="D1099" s="52">
        <f>DATA!L840</f>
        <v>3813.900000000001</v>
      </c>
      <c r="E1099" s="52">
        <f>DATA!M840</f>
        <v>6176.9089999999997</v>
      </c>
      <c r="F1099" s="179">
        <f t="shared" si="305"/>
        <v>10.74380398100207</v>
      </c>
      <c r="G1099" s="353">
        <f t="shared" si="306"/>
        <v>17.40042987610779</v>
      </c>
      <c r="H1099" s="179">
        <f t="shared" si="307"/>
        <v>28.14423385710986</v>
      </c>
    </row>
    <row r="1100" spans="2:8" x14ac:dyDescent="0.2">
      <c r="B1100" s="157">
        <v>44951</v>
      </c>
      <c r="C1100" s="454">
        <v>362.33100000000002</v>
      </c>
      <c r="D1100" s="52">
        <f>DATA!L841</f>
        <v>3933.8</v>
      </c>
      <c r="E1100" s="52">
        <f>DATA!M841</f>
        <v>6051.9080000000004</v>
      </c>
      <c r="F1100" s="179">
        <f t="shared" ref="F1100" si="308">D1100/C1100</f>
        <v>10.856923641642586</v>
      </c>
      <c r="G1100" s="353">
        <f t="shared" ref="G1100" si="309">E1100/C1100</f>
        <v>16.702705537202171</v>
      </c>
      <c r="H1100" s="179">
        <f t="shared" ref="H1100" si="310">SUM(F1100:G1100)</f>
        <v>27.559629178844759</v>
      </c>
    </row>
    <row r="1101" spans="2:8" x14ac:dyDescent="0.2">
      <c r="B1101" s="157">
        <v>44952</v>
      </c>
      <c r="C1101" s="454">
        <v>336.84899999999999</v>
      </c>
      <c r="D1101" s="52">
        <f>DATA!L842</f>
        <v>3496.8999999999974</v>
      </c>
      <c r="E1101" s="52">
        <f>DATA!M842</f>
        <v>4927.7349999999997</v>
      </c>
      <c r="F1101" s="179">
        <f t="shared" ref="F1101:F1102" si="311">D1101/C1101</f>
        <v>10.381209384620401</v>
      </c>
      <c r="G1101" s="353">
        <f t="shared" ref="G1101:G1102" si="312">E1101/C1101</f>
        <v>14.628913845669722</v>
      </c>
      <c r="H1101" s="179">
        <f t="shared" ref="H1101:H1102" si="313">SUM(F1101:G1101)</f>
        <v>25.010123230290123</v>
      </c>
    </row>
    <row r="1102" spans="2:8" x14ac:dyDescent="0.2">
      <c r="B1102" s="157">
        <v>44953</v>
      </c>
      <c r="C1102" s="454">
        <v>335.14800000000002</v>
      </c>
      <c r="D1102" s="52">
        <f>DATA!L843</f>
        <v>3178.4000000000015</v>
      </c>
      <c r="E1102" s="52">
        <f>DATA!M843</f>
        <v>5774.9579999999996</v>
      </c>
      <c r="F1102" s="179">
        <f t="shared" si="311"/>
        <v>9.483571437096451</v>
      </c>
      <c r="G1102" s="353">
        <f t="shared" si="312"/>
        <v>17.23106806545168</v>
      </c>
      <c r="H1102" s="179">
        <f t="shared" si="313"/>
        <v>26.714639502548131</v>
      </c>
    </row>
    <row r="1103" spans="2:8" x14ac:dyDescent="0.2">
      <c r="B1103" s="157">
        <v>44956</v>
      </c>
      <c r="C1103" s="454">
        <v>437.46600000000001</v>
      </c>
      <c r="D1103" s="52">
        <f>DATA!L844</f>
        <v>4682.4999999999991</v>
      </c>
      <c r="E1103" s="52">
        <f>DATA!M844</f>
        <v>3602.866</v>
      </c>
      <c r="F1103" s="179">
        <f t="shared" ref="F1103" si="314">D1103/C1103</f>
        <v>10.703688972400139</v>
      </c>
      <c r="G1103" s="353">
        <f t="shared" ref="G1103" si="315">E1103/C1103</f>
        <v>8.2357623221004594</v>
      </c>
      <c r="H1103" s="179">
        <f t="shared" ref="H1103" si="316">SUM(F1103:G1103)</f>
        <v>18.9394512945006</v>
      </c>
    </row>
    <row r="1104" spans="2:8" x14ac:dyDescent="0.2">
      <c r="B1104" s="157">
        <v>44957</v>
      </c>
      <c r="C1104" s="454">
        <v>392.35599999999999</v>
      </c>
      <c r="D1104" s="52">
        <f>DATA!L845</f>
        <v>4097.6999999999989</v>
      </c>
      <c r="E1104" s="52">
        <f>DATA!M845</f>
        <v>7459.3620000000001</v>
      </c>
      <c r="F1104" s="179">
        <f t="shared" ref="F1104" si="317">D1104/C1104</f>
        <v>10.443831622302193</v>
      </c>
      <c r="G1104" s="353">
        <f t="shared" ref="G1104" si="318">E1104/C1104</f>
        <v>19.01171894911764</v>
      </c>
      <c r="H1104" s="179">
        <f t="shared" ref="H1104" si="319">SUM(F1104:G1104)</f>
        <v>29.455550571419835</v>
      </c>
    </row>
    <row r="1105" spans="2:8" x14ac:dyDescent="0.2">
      <c r="B1105" s="157">
        <v>44958</v>
      </c>
      <c r="C1105" s="454">
        <v>385.03</v>
      </c>
      <c r="D1105" s="52">
        <f>DATA!L846</f>
        <v>4130</v>
      </c>
      <c r="E1105" s="52">
        <f>DATA!M846</f>
        <v>6228.4219999999996</v>
      </c>
      <c r="F1105" s="179">
        <f t="shared" ref="F1105" si="320">D1105/C1105</f>
        <v>10.726436901020701</v>
      </c>
      <c r="G1105" s="353">
        <f t="shared" ref="G1105" si="321">E1105/C1105</f>
        <v>16.176458977222556</v>
      </c>
      <c r="H1105" s="179">
        <f t="shared" ref="H1105" si="322">SUM(F1105:G1105)</f>
        <v>26.902895878243257</v>
      </c>
    </row>
    <row r="1106" spans="2:8" x14ac:dyDescent="0.2">
      <c r="B1106" s="157">
        <v>44959</v>
      </c>
      <c r="C1106" s="454">
        <v>355.39699999999999</v>
      </c>
      <c r="D1106" s="52">
        <f>DATA!L847</f>
        <v>3171.1999999999994</v>
      </c>
      <c r="E1106" s="52">
        <f>DATA!M847</f>
        <v>8323.2790000000005</v>
      </c>
      <c r="F1106" s="179">
        <f t="shared" ref="F1106:F1107" si="323">D1106/C1106</f>
        <v>8.9229790909883864</v>
      </c>
      <c r="G1106" s="353">
        <f t="shared" ref="G1106:G1107" si="324">E1106/C1106</f>
        <v>23.419665894759948</v>
      </c>
      <c r="H1106" s="179">
        <f t="shared" ref="H1106:H1107" si="325">SUM(F1106:G1106)</f>
        <v>32.342644985748336</v>
      </c>
    </row>
    <row r="1107" spans="2:8" x14ac:dyDescent="0.2">
      <c r="B1107" s="157">
        <v>44960</v>
      </c>
      <c r="C1107" s="454">
        <v>336.41699999999997</v>
      </c>
      <c r="D1107" s="52">
        <f>DATA!L848</f>
        <v>3028.5000000000005</v>
      </c>
      <c r="E1107" s="52">
        <f>DATA!M848</f>
        <v>6087.8180000000002</v>
      </c>
      <c r="F1107" s="179">
        <f t="shared" si="323"/>
        <v>9.0022204585380656</v>
      </c>
      <c r="G1107" s="353">
        <f t="shared" si="324"/>
        <v>18.096047464902192</v>
      </c>
      <c r="H1107" s="179">
        <f t="shared" si="325"/>
        <v>27.098267923440257</v>
      </c>
    </row>
    <row r="1108" spans="2:8" x14ac:dyDescent="0.2">
      <c r="B1108" s="157">
        <v>44963</v>
      </c>
      <c r="C1108" s="454">
        <v>402.46300000000002</v>
      </c>
      <c r="D1108" s="52">
        <f>DATA!L849</f>
        <v>4013.8999999999996</v>
      </c>
      <c r="E1108" s="52">
        <f>DATA!M849</f>
        <v>5951.1850000000004</v>
      </c>
      <c r="F1108" s="179">
        <f t="shared" ref="F1108:F1109" si="326">D1108/C1108</f>
        <v>9.9733391640970712</v>
      </c>
      <c r="G1108" s="353">
        <f t="shared" ref="G1108:G1109" si="327">E1108/C1108</f>
        <v>14.786912088813134</v>
      </c>
      <c r="H1108" s="179">
        <f t="shared" ref="H1108:H1109" si="328">SUM(F1108:G1108)</f>
        <v>24.760251252910205</v>
      </c>
    </row>
    <row r="1109" spans="2:8" x14ac:dyDescent="0.2">
      <c r="B1109" s="157">
        <v>44964</v>
      </c>
      <c r="C1109" s="454">
        <v>345.86399999999998</v>
      </c>
      <c r="D1109" s="52">
        <f>DATA!L850</f>
        <v>3627.9999999999995</v>
      </c>
      <c r="E1109" s="52">
        <f>DATA!M850</f>
        <v>6605.3850000000002</v>
      </c>
      <c r="F1109" s="179">
        <f t="shared" si="326"/>
        <v>10.489672241112112</v>
      </c>
      <c r="G1109" s="353">
        <f t="shared" si="327"/>
        <v>19.098214905280692</v>
      </c>
      <c r="H1109" s="179">
        <f t="shared" si="328"/>
        <v>29.587887146392802</v>
      </c>
    </row>
    <row r="1110" spans="2:8" x14ac:dyDescent="0.2">
      <c r="B1110" s="157">
        <v>44965</v>
      </c>
      <c r="C1110" s="454">
        <v>372.52699999999999</v>
      </c>
      <c r="D1110" s="52">
        <f>DATA!L851</f>
        <v>3942.4999999999995</v>
      </c>
      <c r="E1110" s="52">
        <f>DATA!M851</f>
        <v>6141.7740000000003</v>
      </c>
      <c r="F1110" s="179">
        <f t="shared" ref="F1110" si="329">D1110/C1110</f>
        <v>10.583125518418798</v>
      </c>
      <c r="G1110" s="353">
        <f t="shared" ref="G1110" si="330">E1110/C1110</f>
        <v>16.486788877047839</v>
      </c>
      <c r="H1110" s="179">
        <f t="shared" ref="H1110" si="331">SUM(F1110:G1110)</f>
        <v>27.06991439546664</v>
      </c>
    </row>
    <row r="1111" spans="2:8" x14ac:dyDescent="0.2">
      <c r="B1111" s="157">
        <v>44966</v>
      </c>
      <c r="C1111" s="454">
        <v>317.37099999999998</v>
      </c>
      <c r="D1111" s="52">
        <f>DATA!L852</f>
        <v>3355.5000000000014</v>
      </c>
      <c r="E1111" s="52">
        <f>DATA!M852</f>
        <v>4805.4059999999999</v>
      </c>
      <c r="F1111" s="179">
        <f t="shared" ref="F1111:F1112" si="332">D1111/C1111</f>
        <v>10.572799657183554</v>
      </c>
      <c r="G1111" s="353">
        <f t="shared" ref="G1111:G1112" si="333">E1111/C1111</f>
        <v>15.141288901632475</v>
      </c>
      <c r="H1111" s="179">
        <f t="shared" ref="H1111:H1112" si="334">SUM(F1111:G1111)</f>
        <v>25.71408855881603</v>
      </c>
    </row>
    <row r="1112" spans="2:8" x14ac:dyDescent="0.2">
      <c r="B1112" s="157">
        <v>44967</v>
      </c>
      <c r="C1112" s="454">
        <v>393.17</v>
      </c>
      <c r="D1112" s="52">
        <f>DATA!L853</f>
        <v>4313.5000000000018</v>
      </c>
      <c r="E1112" s="52">
        <f>DATA!M853</f>
        <v>6804.2569999999996</v>
      </c>
      <c r="F1112" s="179">
        <f t="shared" si="332"/>
        <v>10.971081211689604</v>
      </c>
      <c r="G1112" s="353">
        <f t="shared" si="333"/>
        <v>17.306144924587326</v>
      </c>
      <c r="H1112" s="179">
        <f t="shared" si="334"/>
        <v>28.27722613627693</v>
      </c>
    </row>
    <row r="1113" spans="2:8" x14ac:dyDescent="0.2">
      <c r="B1113" s="157">
        <v>44970</v>
      </c>
      <c r="C1113" s="454">
        <v>383.86399999999998</v>
      </c>
      <c r="D1113" s="52">
        <f>DATA!L854</f>
        <v>3866.0000000000014</v>
      </c>
      <c r="E1113" s="52">
        <f>DATA!M854</f>
        <v>6092.9750000000004</v>
      </c>
      <c r="F1113" s="179">
        <f t="shared" ref="F1113" si="335">D1113/C1113</f>
        <v>10.071275243315345</v>
      </c>
      <c r="G1113" s="353">
        <f t="shared" ref="G1113" si="336">E1113/C1113</f>
        <v>15.87274399266407</v>
      </c>
      <c r="H1113" s="179">
        <f t="shared" ref="H1113" si="337">SUM(F1113:G1113)</f>
        <v>25.944019235979415</v>
      </c>
    </row>
    <row r="1114" spans="2:8" x14ac:dyDescent="0.2">
      <c r="B1114" s="157">
        <v>44971</v>
      </c>
      <c r="C1114" s="454">
        <v>418.59100000000001</v>
      </c>
      <c r="D1114" s="52">
        <f>DATA!L855</f>
        <v>4560.5000000000009</v>
      </c>
      <c r="E1114" s="52">
        <f>DATA!M855</f>
        <v>7659.5959999999995</v>
      </c>
      <c r="F1114" s="179">
        <f t="shared" ref="F1114" si="338">D1114/C1114</f>
        <v>10.894883072020184</v>
      </c>
      <c r="G1114" s="353">
        <f t="shared" ref="G1114" si="339">E1114/C1114</f>
        <v>18.298520512863391</v>
      </c>
      <c r="H1114" s="179">
        <f t="shared" ref="H1114" si="340">SUM(F1114:G1114)</f>
        <v>29.193403584883576</v>
      </c>
    </row>
    <row r="1115" spans="2:8" x14ac:dyDescent="0.2">
      <c r="B1115" s="157">
        <v>44972</v>
      </c>
      <c r="C1115" s="454">
        <v>425.10899999999998</v>
      </c>
      <c r="D1115" s="52">
        <f>DATA!L856</f>
        <v>4447.1000000000004</v>
      </c>
      <c r="E1115" s="52">
        <f>DATA!M856</f>
        <v>7511.3779999999997</v>
      </c>
      <c r="F1115" s="179">
        <f t="shared" ref="F1115" si="341">D1115/C1115</f>
        <v>10.461081746093356</v>
      </c>
      <c r="G1115" s="353">
        <f t="shared" ref="G1115" si="342">E1115/C1115</f>
        <v>17.669298932744308</v>
      </c>
      <c r="H1115" s="179">
        <f t="shared" ref="H1115" si="343">SUM(F1115:G1115)</f>
        <v>28.130380678837664</v>
      </c>
    </row>
    <row r="1116" spans="2:8" x14ac:dyDescent="0.2">
      <c r="B1116" s="157">
        <v>44973</v>
      </c>
      <c r="C1116" s="454">
        <v>239.18700000000001</v>
      </c>
      <c r="D1116" s="52">
        <f>DATA!L857</f>
        <v>2530.9000000000015</v>
      </c>
      <c r="E1116" s="52">
        <f>DATA!M857</f>
        <v>3209.355</v>
      </c>
      <c r="F1116" s="179">
        <f t="shared" ref="F1116:F1120" si="344">D1116/C1116</f>
        <v>10.581260687244713</v>
      </c>
      <c r="G1116" s="353">
        <f t="shared" ref="G1116:G1120" si="345">E1116/C1116</f>
        <v>13.417765179545711</v>
      </c>
      <c r="H1116" s="179">
        <f t="shared" ref="H1116" si="346">SUM(F1116:G1116)</f>
        <v>23.999025866790426</v>
      </c>
    </row>
    <row r="1117" spans="2:8" x14ac:dyDescent="0.2">
      <c r="B1117" s="157">
        <v>44974</v>
      </c>
      <c r="C1117" s="454">
        <v>352.85399999999998</v>
      </c>
      <c r="D1117" s="52">
        <f>DATA!L858</f>
        <v>4565.7000000000016</v>
      </c>
      <c r="E1117" s="52">
        <f>DATA!M858</f>
        <v>5254.6459999999997</v>
      </c>
      <c r="F1117" s="179">
        <f t="shared" si="344"/>
        <v>12.939346018466566</v>
      </c>
      <c r="G1117" s="353">
        <f t="shared" si="345"/>
        <v>14.891841951628718</v>
      </c>
      <c r="H1117" s="179">
        <f t="shared" ref="H1117" si="347">SUM(F1117:G1117)</f>
        <v>27.831187970095286</v>
      </c>
    </row>
    <row r="1118" spans="2:8" x14ac:dyDescent="0.2">
      <c r="B1118" s="157">
        <v>44977</v>
      </c>
      <c r="C1118" s="454">
        <v>417.67899999999997</v>
      </c>
      <c r="D1118" s="52">
        <f>DATA!L859</f>
        <v>4575.7999999999984</v>
      </c>
      <c r="E1118" s="52">
        <f>DATA!M859</f>
        <v>5286.6530000000002</v>
      </c>
      <c r="F1118" s="179">
        <f t="shared" si="344"/>
        <v>10.955302995841301</v>
      </c>
      <c r="G1118" s="353">
        <f t="shared" si="345"/>
        <v>12.65721522987749</v>
      </c>
      <c r="H1118" s="179">
        <f t="shared" ref="H1118" si="348">SUM(F1118:G1118)</f>
        <v>23.612518225718791</v>
      </c>
    </row>
    <row r="1119" spans="2:8" x14ac:dyDescent="0.2">
      <c r="B1119" s="157">
        <v>44978</v>
      </c>
      <c r="C1119" s="454">
        <v>362.923</v>
      </c>
      <c r="D1119" s="52">
        <f>DATA!L860</f>
        <v>3596.3999999999987</v>
      </c>
      <c r="E1119" s="52">
        <f>DATA!M860</f>
        <v>7484.32</v>
      </c>
      <c r="F1119" s="179">
        <f t="shared" si="344"/>
        <v>9.9095400401738072</v>
      </c>
      <c r="G1119" s="353">
        <f t="shared" si="345"/>
        <v>20.622335867387847</v>
      </c>
      <c r="H1119" s="179">
        <f t="shared" ref="H1119" si="349">SUM(F1119:G1119)</f>
        <v>30.531875907561655</v>
      </c>
    </row>
    <row r="1120" spans="2:8" x14ac:dyDescent="0.2">
      <c r="B1120" s="157">
        <v>44979</v>
      </c>
      <c r="C1120" s="454">
        <v>446.24</v>
      </c>
      <c r="D1120" s="52">
        <f>DATA!L861</f>
        <v>4740.1000000000004</v>
      </c>
      <c r="E1120" s="52">
        <f>DATA!M861</f>
        <v>8633.5329999999994</v>
      </c>
      <c r="F1120" s="179">
        <f t="shared" si="344"/>
        <v>10.622310864109</v>
      </c>
      <c r="G1120" s="353">
        <f t="shared" si="345"/>
        <v>19.347286213696663</v>
      </c>
      <c r="H1120" s="179">
        <f t="shared" ref="H1120" si="350">SUM(F1120:G1120)</f>
        <v>29.969597077805663</v>
      </c>
    </row>
    <row r="1121" spans="2:8" x14ac:dyDescent="0.2">
      <c r="B1121" s="157">
        <v>44980</v>
      </c>
      <c r="C1121" s="454">
        <v>441.84</v>
      </c>
      <c r="D1121" s="52">
        <f>DATA!L862</f>
        <v>4918.8000000000029</v>
      </c>
      <c r="E1121" s="52">
        <f>DATA!M862</f>
        <v>7693.1210000000001</v>
      </c>
      <c r="F1121" s="179">
        <f t="shared" ref="F1121:F1126" si="351">D1121/C1121</f>
        <v>11.132536664856064</v>
      </c>
      <c r="G1121" s="353">
        <f t="shared" ref="G1121:G1126" si="352">E1121/C1121</f>
        <v>17.411553956183234</v>
      </c>
      <c r="H1121" s="179">
        <f t="shared" ref="H1121" si="353">SUM(F1121:G1121)</f>
        <v>28.544090621039295</v>
      </c>
    </row>
    <row r="1122" spans="2:8" x14ac:dyDescent="0.2">
      <c r="B1122" s="157">
        <v>44981</v>
      </c>
      <c r="C1122" s="454">
        <v>372.60300000000001</v>
      </c>
      <c r="D1122" s="52">
        <f>DATA!L863</f>
        <v>4150.2999999999993</v>
      </c>
      <c r="E1122" s="52">
        <f>DATA!M863</f>
        <v>6981.8540000000003</v>
      </c>
      <c r="F1122" s="179">
        <f t="shared" si="351"/>
        <v>11.138665013432526</v>
      </c>
      <c r="G1122" s="353">
        <f t="shared" si="352"/>
        <v>18.738050955037934</v>
      </c>
      <c r="H1122" s="179">
        <f t="shared" ref="H1122" si="354">SUM(F1122:G1122)</f>
        <v>29.87671596847046</v>
      </c>
    </row>
    <row r="1123" spans="2:8" x14ac:dyDescent="0.2">
      <c r="B1123" s="157">
        <v>44984</v>
      </c>
      <c r="C1123" s="454">
        <v>399.00900000000001</v>
      </c>
      <c r="D1123" s="52">
        <f>DATA!L864</f>
        <v>4007.4000000000028</v>
      </c>
      <c r="E1123" s="52">
        <f>DATA!M864</f>
        <v>7432.92</v>
      </c>
      <c r="F1123" s="179">
        <f t="shared" si="351"/>
        <v>10.04338248009444</v>
      </c>
      <c r="G1123" s="353">
        <f t="shared" si="352"/>
        <v>18.628451989804741</v>
      </c>
      <c r="H1123" s="179">
        <f t="shared" ref="H1123" si="355">SUM(F1123:G1123)</f>
        <v>28.671834469899181</v>
      </c>
    </row>
    <row r="1124" spans="2:8" x14ac:dyDescent="0.2">
      <c r="B1124" s="157">
        <v>44985</v>
      </c>
      <c r="C1124" s="454">
        <v>385.10500000000002</v>
      </c>
      <c r="D1124" s="52">
        <f>DATA!L865</f>
        <v>4087.1</v>
      </c>
      <c r="E1124" s="52">
        <f>DATA!M865</f>
        <v>6926.3540000000003</v>
      </c>
      <c r="F1124" s="179">
        <f t="shared" si="351"/>
        <v>10.612949715012787</v>
      </c>
      <c r="G1124" s="353">
        <f t="shared" si="352"/>
        <v>17.98562469975721</v>
      </c>
      <c r="H1124" s="179">
        <f t="shared" ref="H1124" si="356">SUM(F1124:G1124)</f>
        <v>28.598574414769999</v>
      </c>
    </row>
    <row r="1125" spans="2:8" x14ac:dyDescent="0.2">
      <c r="B1125" s="157">
        <v>44986</v>
      </c>
      <c r="C1125" s="454">
        <v>406.75599999999997</v>
      </c>
      <c r="D1125" s="52">
        <f>DATA!L866</f>
        <v>4627.8000000000011</v>
      </c>
      <c r="E1125" s="52">
        <f>DATA!M866</f>
        <v>7610.6319999999996</v>
      </c>
      <c r="F1125" s="179">
        <f t="shared" si="351"/>
        <v>11.377336781756142</v>
      </c>
      <c r="G1125" s="353">
        <f t="shared" si="352"/>
        <v>18.710558664162299</v>
      </c>
      <c r="H1125" s="179">
        <f t="shared" ref="H1125" si="357">SUM(F1125:G1125)</f>
        <v>30.087895445918441</v>
      </c>
    </row>
    <row r="1126" spans="2:8" x14ac:dyDescent="0.2">
      <c r="B1126" s="157">
        <v>44987</v>
      </c>
      <c r="C1126" s="454">
        <v>391.11900000000003</v>
      </c>
      <c r="D1126" s="52">
        <f>DATA!L867</f>
        <v>4377.9999999999982</v>
      </c>
      <c r="E1126" s="52">
        <f>DATA!M867</f>
        <v>7061.9809999999998</v>
      </c>
      <c r="F1126" s="179">
        <f t="shared" si="351"/>
        <v>11.193524221528481</v>
      </c>
      <c r="G1126" s="353">
        <f t="shared" si="352"/>
        <v>18.055837226010496</v>
      </c>
      <c r="H1126" s="179">
        <f t="shared" ref="H1126" si="358">SUM(F1126:G1126)</f>
        <v>29.249361447538977</v>
      </c>
    </row>
    <row r="1127" spans="2:8" x14ac:dyDescent="0.2">
      <c r="B1127" s="157">
        <v>44988</v>
      </c>
      <c r="C1127" s="454">
        <v>400.93200000000002</v>
      </c>
      <c r="D1127" s="52">
        <f>DATA!L868</f>
        <v>4560.1000000000049</v>
      </c>
      <c r="E1127" s="52">
        <f>DATA!M868</f>
        <v>6767.6210000000001</v>
      </c>
      <c r="F1127" s="179">
        <f t="shared" ref="F1127:F1128" si="359">D1127/C1127</f>
        <v>11.373749164446851</v>
      </c>
      <c r="G1127" s="353">
        <f t="shared" ref="G1127:G1128" si="360">E1127/C1127</f>
        <v>16.879722746001814</v>
      </c>
      <c r="H1127" s="179">
        <f t="shared" ref="H1127:H1128" si="361">SUM(F1127:G1127)</f>
        <v>28.253471910448667</v>
      </c>
    </row>
    <row r="1128" spans="2:8" x14ac:dyDescent="0.2">
      <c r="B1128" s="157">
        <v>44991</v>
      </c>
      <c r="C1128" s="454">
        <v>409.28500000000003</v>
      </c>
      <c r="D1128" s="52">
        <f>DATA!L869</f>
        <v>4341.0999999999995</v>
      </c>
      <c r="E1128" s="52">
        <f>DATA!M869</f>
        <v>6206.5190000000002</v>
      </c>
      <c r="F1128" s="179">
        <f t="shared" si="359"/>
        <v>10.606545561161536</v>
      </c>
      <c r="G1128" s="353">
        <f t="shared" si="360"/>
        <v>15.164296272768365</v>
      </c>
      <c r="H1128" s="179">
        <f t="shared" si="361"/>
        <v>25.7708418339299</v>
      </c>
    </row>
    <row r="1129" spans="2:8" x14ac:dyDescent="0.2">
      <c r="B1129" s="157">
        <v>44992</v>
      </c>
      <c r="C1129" s="454">
        <v>409.14600000000002</v>
      </c>
      <c r="D1129" s="52">
        <f>DATA!L870</f>
        <v>4531.9999999999982</v>
      </c>
      <c r="E1129" s="52">
        <f>DATA!M870</f>
        <v>8191.4769999999999</v>
      </c>
      <c r="F1129" s="179">
        <f t="shared" ref="F1129:F1130" si="362">D1129/C1129</f>
        <v>11.076730555840697</v>
      </c>
      <c r="G1129" s="353">
        <f t="shared" ref="G1129:G1130" si="363">E1129/C1129</f>
        <v>20.020914294652762</v>
      </c>
      <c r="H1129" s="179">
        <f t="shared" ref="H1129:H1130" si="364">SUM(F1129:G1129)</f>
        <v>31.09764485049346</v>
      </c>
    </row>
    <row r="1130" spans="2:8" x14ac:dyDescent="0.2">
      <c r="B1130" s="157">
        <v>44993</v>
      </c>
      <c r="C1130" s="454">
        <v>401.608</v>
      </c>
      <c r="D1130" s="52">
        <f>DATA!L871</f>
        <v>4288.3999999999969</v>
      </c>
      <c r="E1130" s="52">
        <f>DATA!M871</f>
        <v>9569.1890000000003</v>
      </c>
      <c r="F1130" s="179">
        <f t="shared" si="362"/>
        <v>10.678074141949356</v>
      </c>
      <c r="G1130" s="353">
        <f t="shared" si="363"/>
        <v>23.827187207426146</v>
      </c>
      <c r="H1130" s="179">
        <f t="shared" si="364"/>
        <v>34.505261349375502</v>
      </c>
    </row>
    <row r="1131" spans="2:8" x14ac:dyDescent="0.2">
      <c r="B1131" s="157">
        <v>44994</v>
      </c>
      <c r="C1131" s="454">
        <v>429.78399999999999</v>
      </c>
      <c r="D1131" s="52">
        <f>DATA!L872</f>
        <v>4873.4000000000005</v>
      </c>
      <c r="E1131" s="52">
        <f>DATA!M872</f>
        <v>7325.0309999999999</v>
      </c>
      <c r="F1131" s="179">
        <f t="shared" ref="F1131" si="365">D1131/C1131</f>
        <v>11.33918433445638</v>
      </c>
      <c r="G1131" s="353">
        <f t="shared" ref="G1131" si="366">E1131/C1131</f>
        <v>17.043517208644342</v>
      </c>
      <c r="H1131" s="179">
        <f t="shared" ref="H1131" si="367">SUM(F1131:G1131)</f>
        <v>28.382701543100723</v>
      </c>
    </row>
    <row r="1132" spans="2:8" x14ac:dyDescent="0.2">
      <c r="B1132" s="157">
        <v>44995</v>
      </c>
      <c r="C1132" s="454">
        <v>367.9</v>
      </c>
      <c r="D1132" s="52">
        <f>DATA!L873</f>
        <v>4105.0000000000027</v>
      </c>
      <c r="E1132" s="52">
        <f>DATA!M873</f>
        <v>7003.174</v>
      </c>
      <c r="F1132" s="179">
        <f t="shared" ref="F1132" si="368">D1132/C1132</f>
        <v>11.157923348736078</v>
      </c>
      <c r="G1132" s="353">
        <f t="shared" ref="G1132" si="369">E1132/C1132</f>
        <v>19.035536830660508</v>
      </c>
      <c r="H1132" s="179">
        <f t="shared" ref="H1132" si="370">SUM(F1132:G1132)</f>
        <v>30.193460179396588</v>
      </c>
    </row>
    <row r="1133" spans="2:8" x14ac:dyDescent="0.2">
      <c r="B1133" s="157">
        <v>44998</v>
      </c>
      <c r="C1133" s="454">
        <v>351.755</v>
      </c>
      <c r="D1133" s="52">
        <f>DATA!L874</f>
        <v>3859.4999999999995</v>
      </c>
      <c r="E1133" s="52">
        <f>DATA!M874</f>
        <v>6140.7839999999997</v>
      </c>
      <c r="F1133" s="179">
        <f t="shared" ref="F1133:F1147" si="371">D1133/C1133</f>
        <v>10.97212548506773</v>
      </c>
      <c r="G1133" s="353">
        <f t="shared" ref="G1133:G1147" si="372">E1133/C1133</f>
        <v>17.457559949396597</v>
      </c>
      <c r="H1133" s="179">
        <f t="shared" ref="H1133:H1147" si="373">SUM(F1133:G1133)</f>
        <v>28.429685434464325</v>
      </c>
    </row>
    <row r="1134" spans="2:8" x14ac:dyDescent="0.2">
      <c r="B1134" s="157">
        <v>44999</v>
      </c>
      <c r="C1134" s="454">
        <v>349.40699999999998</v>
      </c>
      <c r="D1134" s="52">
        <f>DATA!L875</f>
        <v>3809.0000000000005</v>
      </c>
      <c r="E1134" s="52">
        <f>DATA!M875</f>
        <v>7482.4129999999996</v>
      </c>
      <c r="F1134" s="179">
        <f t="shared" si="371"/>
        <v>10.901327105638984</v>
      </c>
      <c r="G1134" s="353">
        <f t="shared" si="372"/>
        <v>21.414605317008533</v>
      </c>
      <c r="H1134" s="179">
        <f t="shared" si="373"/>
        <v>32.315932422647521</v>
      </c>
    </row>
    <row r="1135" spans="2:8" x14ac:dyDescent="0.2">
      <c r="B1135" s="157">
        <v>45000</v>
      </c>
      <c r="C1135" s="454">
        <v>416.06299999999999</v>
      </c>
      <c r="D1135" s="52">
        <f>DATA!L876</f>
        <v>4512.9999999999991</v>
      </c>
      <c r="E1135" s="52">
        <f>DATA!M876</f>
        <v>7904.7830000000004</v>
      </c>
      <c r="F1135" s="179">
        <f t="shared" si="371"/>
        <v>10.846915010467162</v>
      </c>
      <c r="G1135" s="353">
        <f t="shared" si="372"/>
        <v>18.999004958383708</v>
      </c>
      <c r="H1135" s="179">
        <f t="shared" si="373"/>
        <v>29.845919968850872</v>
      </c>
    </row>
    <row r="1136" spans="2:8" x14ac:dyDescent="0.2">
      <c r="B1136" s="157">
        <v>45001</v>
      </c>
      <c r="C1136" s="454">
        <v>359.99</v>
      </c>
      <c r="D1136" s="52">
        <f>DATA!L877</f>
        <v>3934.900000000001</v>
      </c>
      <c r="E1136" s="52">
        <f>DATA!M877</f>
        <v>7164.3429999999998</v>
      </c>
      <c r="F1136" s="179">
        <f t="shared" si="371"/>
        <v>10.930581405039032</v>
      </c>
      <c r="G1136" s="353">
        <f t="shared" si="372"/>
        <v>19.901505597377703</v>
      </c>
      <c r="H1136" s="179">
        <f t="shared" si="373"/>
        <v>30.832087002416735</v>
      </c>
    </row>
    <row r="1137" spans="2:8" x14ac:dyDescent="0.2">
      <c r="B1137" s="157">
        <v>45002</v>
      </c>
      <c r="C1137" s="454">
        <v>328.39100000000002</v>
      </c>
      <c r="D1137" s="52">
        <f>DATA!L878</f>
        <v>3698.5000000000018</v>
      </c>
      <c r="E1137" s="52">
        <f>DATA!M878</f>
        <v>6583.7849999999999</v>
      </c>
      <c r="F1137" s="179">
        <f t="shared" si="371"/>
        <v>11.262488923265259</v>
      </c>
      <c r="G1137" s="353">
        <f t="shared" si="372"/>
        <v>20.048615826864925</v>
      </c>
      <c r="H1137" s="179">
        <f t="shared" si="373"/>
        <v>31.311104750130184</v>
      </c>
    </row>
    <row r="1138" spans="2:8" x14ac:dyDescent="0.2">
      <c r="B1138" s="157">
        <v>45005</v>
      </c>
      <c r="C1138" s="454">
        <v>323.49599999999998</v>
      </c>
      <c r="D1138" s="52">
        <f>DATA!L879</f>
        <v>2250.9999999999991</v>
      </c>
      <c r="E1138" s="52">
        <f>DATA!M879</f>
        <v>6840.1570000000002</v>
      </c>
      <c r="F1138" s="179">
        <f t="shared" si="371"/>
        <v>6.9583549719316444</v>
      </c>
      <c r="G1138" s="353">
        <f t="shared" si="372"/>
        <v>21.144487103395406</v>
      </c>
      <c r="H1138" s="179">
        <f t="shared" si="373"/>
        <v>28.10284207532705</v>
      </c>
    </row>
    <row r="1139" spans="2:8" x14ac:dyDescent="0.2">
      <c r="B1139" s="157">
        <v>45006</v>
      </c>
      <c r="C1139" s="454">
        <v>305.27199999999999</v>
      </c>
      <c r="D1139" s="52">
        <f>DATA!L880</f>
        <v>1928.7999999999993</v>
      </c>
      <c r="E1139" s="52">
        <f>DATA!M880</f>
        <v>7331.1760000000004</v>
      </c>
      <c r="F1139" s="179">
        <f t="shared" si="371"/>
        <v>6.3182997458004646</v>
      </c>
      <c r="G1139" s="353">
        <f t="shared" si="372"/>
        <v>24.015225765874369</v>
      </c>
      <c r="H1139" s="179">
        <f t="shared" si="373"/>
        <v>30.333525511674836</v>
      </c>
    </row>
    <row r="1140" spans="2:8" x14ac:dyDescent="0.2">
      <c r="B1140" s="157">
        <v>45007</v>
      </c>
      <c r="C1140" s="454">
        <v>332.75700000000001</v>
      </c>
      <c r="D1140" s="52">
        <f>DATA!L881</f>
        <v>1910.5999999999997</v>
      </c>
      <c r="E1140" s="52">
        <f>DATA!M881</f>
        <v>7271.2269999999999</v>
      </c>
      <c r="F1140" s="179">
        <f t="shared" si="371"/>
        <v>5.7417274467554389</v>
      </c>
      <c r="G1140" s="353">
        <f t="shared" si="372"/>
        <v>21.851462178105944</v>
      </c>
      <c r="H1140" s="179">
        <f t="shared" si="373"/>
        <v>27.593189624861381</v>
      </c>
    </row>
    <row r="1141" spans="2:8" x14ac:dyDescent="0.2">
      <c r="B1141" s="157">
        <v>45008</v>
      </c>
      <c r="C1141" s="454">
        <v>270.86599999999999</v>
      </c>
      <c r="D1141" s="52">
        <f>DATA!L882</f>
        <v>1729.8000000000009</v>
      </c>
      <c r="E1141" s="52">
        <f>DATA!M882</f>
        <v>6509.7550000000001</v>
      </c>
      <c r="F1141" s="179">
        <f t="shared" si="371"/>
        <v>6.3861835741658268</v>
      </c>
      <c r="G1141" s="353">
        <f t="shared" si="372"/>
        <v>24.033119697562633</v>
      </c>
      <c r="H1141" s="179">
        <f t="shared" si="373"/>
        <v>30.419303271728459</v>
      </c>
    </row>
    <row r="1142" spans="2:8" x14ac:dyDescent="0.2">
      <c r="B1142" s="157">
        <v>45009</v>
      </c>
      <c r="C1142" s="454">
        <v>308.745</v>
      </c>
      <c r="D1142" s="52">
        <f>DATA!L883</f>
        <v>3015.9000000000005</v>
      </c>
      <c r="E1142" s="52">
        <f>DATA!M883</f>
        <v>5139.951</v>
      </c>
      <c r="F1142" s="179">
        <f t="shared" si="371"/>
        <v>9.7682553563620473</v>
      </c>
      <c r="G1142" s="353">
        <f t="shared" si="372"/>
        <v>16.647884176261964</v>
      </c>
      <c r="H1142" s="179">
        <f t="shared" si="373"/>
        <v>26.416139532624012</v>
      </c>
    </row>
    <row r="1143" spans="2:8" x14ac:dyDescent="0.2">
      <c r="B1143" s="157">
        <v>45012</v>
      </c>
      <c r="C1143" s="454">
        <v>308.41300000000001</v>
      </c>
      <c r="D1143" s="52">
        <f>DATA!L884</f>
        <v>3328.2000000000012</v>
      </c>
      <c r="E1143" s="52">
        <f>DATA!M884</f>
        <v>5169.9030000000002</v>
      </c>
      <c r="F1143" s="179">
        <f t="shared" si="371"/>
        <v>10.791373904472254</v>
      </c>
      <c r="G1143" s="353">
        <f t="shared" si="372"/>
        <v>16.762921796422329</v>
      </c>
      <c r="H1143" s="179">
        <f t="shared" si="373"/>
        <v>27.554295700894585</v>
      </c>
    </row>
    <row r="1144" spans="2:8" x14ac:dyDescent="0.2">
      <c r="B1144" s="157">
        <v>45013</v>
      </c>
      <c r="C1144" s="454">
        <v>307.39699999999999</v>
      </c>
      <c r="D1144" s="52">
        <f>DATA!L885</f>
        <v>3426.1000000000013</v>
      </c>
      <c r="E1144" s="52">
        <f>DATA!M885</f>
        <v>6283.89</v>
      </c>
      <c r="F1144" s="179">
        <f t="shared" si="371"/>
        <v>11.145521914657596</v>
      </c>
      <c r="G1144" s="353">
        <f t="shared" si="372"/>
        <v>20.442261960916991</v>
      </c>
      <c r="H1144" s="179">
        <f t="shared" si="373"/>
        <v>31.587783875574587</v>
      </c>
    </row>
    <row r="1145" spans="2:8" x14ac:dyDescent="0.2">
      <c r="B1145" s="157">
        <v>45014</v>
      </c>
      <c r="C1145" s="454">
        <v>324.64600000000002</v>
      </c>
      <c r="D1145" s="52">
        <f>DATA!L886</f>
        <v>3199.2999999999988</v>
      </c>
      <c r="E1145" s="52">
        <f>DATA!M886</f>
        <v>5896.3779999999997</v>
      </c>
      <c r="F1145" s="179">
        <f t="shared" si="371"/>
        <v>9.8547340795820642</v>
      </c>
      <c r="G1145" s="353">
        <f t="shared" si="372"/>
        <v>18.1624846756159</v>
      </c>
      <c r="H1145" s="179">
        <f t="shared" si="373"/>
        <v>28.017218755197966</v>
      </c>
    </row>
    <row r="1146" spans="2:8" x14ac:dyDescent="0.2">
      <c r="B1146" s="157">
        <v>45015</v>
      </c>
      <c r="C1146" s="454">
        <v>277.42200000000003</v>
      </c>
      <c r="D1146" s="52">
        <f>DATA!L887</f>
        <v>3224.9000000000005</v>
      </c>
      <c r="E1146" s="52">
        <f>DATA!M887</f>
        <v>4163.0159999999996</v>
      </c>
      <c r="F1146" s="179">
        <f t="shared" si="371"/>
        <v>11.624528696354291</v>
      </c>
      <c r="G1146" s="353">
        <f t="shared" si="372"/>
        <v>15.006077383913313</v>
      </c>
      <c r="H1146" s="179">
        <f t="shared" si="373"/>
        <v>26.630606080267604</v>
      </c>
    </row>
    <row r="1147" spans="2:8" x14ac:dyDescent="0.2">
      <c r="B1147" s="157">
        <v>45016</v>
      </c>
      <c r="C1147" s="454">
        <v>340.798</v>
      </c>
      <c r="D1147" s="52">
        <f>DATA!L888</f>
        <v>3287.3999999999992</v>
      </c>
      <c r="E1147" s="52">
        <f>DATA!M888</f>
        <v>5743.0749999999998</v>
      </c>
      <c r="F1147" s="179">
        <f t="shared" si="371"/>
        <v>9.6461833696207115</v>
      </c>
      <c r="G1147" s="353">
        <f t="shared" si="372"/>
        <v>16.851844787821523</v>
      </c>
      <c r="H1147" s="179">
        <f t="shared" si="373"/>
        <v>26.498028157442235</v>
      </c>
    </row>
    <row r="1148" spans="2:8" x14ac:dyDescent="0.2">
      <c r="B1148" s="157">
        <v>45019</v>
      </c>
      <c r="C1148" s="454">
        <v>311.78300000000002</v>
      </c>
      <c r="D1148" s="52">
        <f>DATA!L889</f>
        <v>3697.0000000000005</v>
      </c>
      <c r="E1148" s="52">
        <f>DATA!M889</f>
        <v>3668.2190000000001</v>
      </c>
      <c r="F1148" s="179">
        <f t="shared" ref="F1148:F1165" si="374">D1148/C1148</f>
        <v>11.857606091416146</v>
      </c>
      <c r="G1148" s="353">
        <f t="shared" ref="G1148:G1165" si="375">E1148/C1148</f>
        <v>11.765295093061519</v>
      </c>
      <c r="H1148" s="179">
        <f t="shared" ref="H1148:H1165" si="376">SUM(F1148:G1148)</f>
        <v>23.622901184477666</v>
      </c>
    </row>
    <row r="1149" spans="2:8" x14ac:dyDescent="0.2">
      <c r="B1149" s="157">
        <v>45020</v>
      </c>
      <c r="C1149" s="454">
        <v>381.16500000000002</v>
      </c>
      <c r="D1149" s="52">
        <f>DATA!L890</f>
        <v>3628.5000000000005</v>
      </c>
      <c r="E1149" s="52">
        <f>DATA!M890</f>
        <v>10539.7</v>
      </c>
      <c r="F1149" s="179">
        <f t="shared" si="374"/>
        <v>9.5194994293809767</v>
      </c>
      <c r="G1149" s="353">
        <f t="shared" si="375"/>
        <v>27.651279629556754</v>
      </c>
      <c r="H1149" s="179">
        <f t="shared" si="376"/>
        <v>37.170779058937732</v>
      </c>
    </row>
    <row r="1150" spans="2:8" x14ac:dyDescent="0.2">
      <c r="B1150" s="157">
        <v>45021</v>
      </c>
      <c r="C1150" s="454">
        <v>386.09500000000003</v>
      </c>
      <c r="D1150" s="52">
        <f>DATA!L891</f>
        <v>3724.7999999999975</v>
      </c>
      <c r="E1150" s="52">
        <f>DATA!M891</f>
        <v>5313.4170000000004</v>
      </c>
      <c r="F1150" s="179">
        <f t="shared" si="374"/>
        <v>9.6473665807637943</v>
      </c>
      <c r="G1150" s="353">
        <f t="shared" si="375"/>
        <v>13.761942009091026</v>
      </c>
      <c r="H1150" s="179">
        <f t="shared" si="376"/>
        <v>23.40930858985482</v>
      </c>
    </row>
    <row r="1151" spans="2:8" x14ac:dyDescent="0.2">
      <c r="B1151" s="157">
        <v>45022</v>
      </c>
      <c r="C1151" s="454">
        <v>409.28500000000003</v>
      </c>
      <c r="D1151" s="52">
        <f>DATA!L892</f>
        <v>4341.0999999999995</v>
      </c>
      <c r="E1151" s="52">
        <f>DATA!M892</f>
        <v>5610.2020000000002</v>
      </c>
      <c r="F1151" s="179">
        <f t="shared" si="374"/>
        <v>10.606545561161536</v>
      </c>
      <c r="G1151" s="353">
        <f t="shared" si="375"/>
        <v>13.707323747510904</v>
      </c>
      <c r="H1151" s="179">
        <f t="shared" si="376"/>
        <v>24.313869308672437</v>
      </c>
    </row>
    <row r="1152" spans="2:8" x14ac:dyDescent="0.2">
      <c r="B1152" s="157">
        <v>45023</v>
      </c>
      <c r="C1152" s="454">
        <v>261.625</v>
      </c>
      <c r="D1152" s="52">
        <f>DATA!L893</f>
        <v>2442.3000000000002</v>
      </c>
      <c r="E1152" s="52">
        <f>DATA!M893</f>
        <v>4249.259</v>
      </c>
      <c r="F1152" s="179">
        <f t="shared" si="374"/>
        <v>9.3351170568561876</v>
      </c>
      <c r="G1152" s="353">
        <f t="shared" si="375"/>
        <v>16.241792642140467</v>
      </c>
      <c r="H1152" s="179">
        <f t="shared" si="376"/>
        <v>25.576909698996655</v>
      </c>
    </row>
    <row r="1153" spans="2:8" x14ac:dyDescent="0.2">
      <c r="B1153" s="157">
        <v>45027</v>
      </c>
      <c r="C1153" s="454">
        <v>327.33100000000002</v>
      </c>
      <c r="D1153" s="52">
        <f>DATA!L894</f>
        <v>3085.099999999999</v>
      </c>
      <c r="E1153" s="52">
        <f>DATA!M894</f>
        <v>5498.5209999999997</v>
      </c>
      <c r="F1153" s="179">
        <f t="shared" si="374"/>
        <v>9.4250162679367335</v>
      </c>
      <c r="G1153" s="353">
        <f t="shared" si="375"/>
        <v>16.798045403582304</v>
      </c>
      <c r="H1153" s="179">
        <f t="shared" si="376"/>
        <v>26.223061671519037</v>
      </c>
    </row>
    <row r="1154" spans="2:8" x14ac:dyDescent="0.2">
      <c r="B1154" s="157">
        <v>45028</v>
      </c>
      <c r="C1154" s="454">
        <v>355.98099999999999</v>
      </c>
      <c r="D1154" s="52">
        <f>DATA!L895</f>
        <v>3260.1999999999985</v>
      </c>
      <c r="E1154" s="52">
        <f>DATA!M895</f>
        <v>7003.5519999999997</v>
      </c>
      <c r="F1154" s="179">
        <f t="shared" si="374"/>
        <v>9.1583539570932118</v>
      </c>
      <c r="G1154" s="353">
        <f t="shared" si="375"/>
        <v>19.673948890530674</v>
      </c>
      <c r="H1154" s="179">
        <f t="shared" si="376"/>
        <v>28.832302847623886</v>
      </c>
    </row>
    <row r="1155" spans="2:8" x14ac:dyDescent="0.2">
      <c r="B1155" s="157">
        <v>45029</v>
      </c>
      <c r="C1155" s="454">
        <v>353.13600000000002</v>
      </c>
      <c r="D1155" s="52">
        <f>DATA!L896</f>
        <v>3821.1000000000013</v>
      </c>
      <c r="E1155" s="52">
        <f>DATA!M896</f>
        <v>4692.3890000000001</v>
      </c>
      <c r="F1155" s="179">
        <f t="shared" si="374"/>
        <v>10.820477096642657</v>
      </c>
      <c r="G1155" s="353">
        <f t="shared" si="375"/>
        <v>13.28776731910652</v>
      </c>
      <c r="H1155" s="179">
        <f t="shared" si="376"/>
        <v>24.108244415749176</v>
      </c>
    </row>
    <row r="1156" spans="2:8" x14ac:dyDescent="0.2">
      <c r="B1156" s="157">
        <v>45030</v>
      </c>
      <c r="C1156" s="454">
        <v>345.07799999999997</v>
      </c>
      <c r="D1156" s="52">
        <f>DATA!L897</f>
        <v>3705.1000000000004</v>
      </c>
      <c r="E1156" s="52">
        <f>DATA!M897</f>
        <v>5459.7309999999998</v>
      </c>
      <c r="F1156" s="179">
        <f t="shared" si="374"/>
        <v>10.73699279583167</v>
      </c>
      <c r="G1156" s="353">
        <f t="shared" si="375"/>
        <v>15.821730159558129</v>
      </c>
      <c r="H1156" s="179">
        <f t="shared" si="376"/>
        <v>26.558722955389797</v>
      </c>
    </row>
    <row r="1157" spans="2:8" x14ac:dyDescent="0.2">
      <c r="B1157" s="157">
        <v>45033</v>
      </c>
      <c r="C1157" s="454">
        <v>351.214</v>
      </c>
      <c r="D1157" s="52">
        <f>DATA!L898</f>
        <v>3545.0999999999995</v>
      </c>
      <c r="E1157" s="52">
        <f>DATA!M898</f>
        <v>5795.0309999999999</v>
      </c>
      <c r="F1157" s="179">
        <f t="shared" si="374"/>
        <v>10.093845917303979</v>
      </c>
      <c r="G1157" s="353">
        <f t="shared" si="375"/>
        <v>16.5</v>
      </c>
      <c r="H1157" s="179">
        <f t="shared" si="376"/>
        <v>26.59384591730398</v>
      </c>
    </row>
    <row r="1158" spans="2:8" x14ac:dyDescent="0.2">
      <c r="B1158" s="157">
        <v>45034</v>
      </c>
      <c r="C1158" s="454">
        <v>384.91300000000001</v>
      </c>
      <c r="D1158" s="52">
        <f>DATA!L899</f>
        <v>3891.9999999999986</v>
      </c>
      <c r="E1158" s="52">
        <f>DATA!M899</f>
        <v>6351.0645000000004</v>
      </c>
      <c r="F1158" s="179">
        <f t="shared" si="374"/>
        <v>10.111375817392497</v>
      </c>
      <c r="G1158" s="353">
        <f t="shared" si="375"/>
        <v>16.5</v>
      </c>
      <c r="H1158" s="179">
        <f t="shared" si="376"/>
        <v>26.611375817392499</v>
      </c>
    </row>
    <row r="1159" spans="2:8" x14ac:dyDescent="0.2">
      <c r="B1159" s="157">
        <v>45035</v>
      </c>
      <c r="C1159" s="454">
        <v>338.37200000000001</v>
      </c>
      <c r="D1159" s="52">
        <f>DATA!L900</f>
        <v>3408.7999999999997</v>
      </c>
      <c r="E1159" s="52">
        <f>DATA!M900</f>
        <v>5583.1379999999999</v>
      </c>
      <c r="F1159" s="179">
        <f t="shared" si="374"/>
        <v>10.07411960800539</v>
      </c>
      <c r="G1159" s="353">
        <f t="shared" si="375"/>
        <v>16.5</v>
      </c>
      <c r="H1159" s="179">
        <f t="shared" si="376"/>
        <v>26.57411960800539</v>
      </c>
    </row>
    <row r="1160" spans="2:8" x14ac:dyDescent="0.2">
      <c r="B1160" s="157">
        <v>45036</v>
      </c>
      <c r="C1160" s="454">
        <v>368.5</v>
      </c>
      <c r="D1160" s="52">
        <f>DATA!L901</f>
        <v>4162.2</v>
      </c>
      <c r="E1160" s="52">
        <f>DATA!M901</f>
        <v>6146.2489999999998</v>
      </c>
      <c r="F1160" s="179">
        <f t="shared" si="374"/>
        <v>11.294979647218453</v>
      </c>
      <c r="G1160" s="353">
        <f t="shared" si="375"/>
        <v>16.679101763907735</v>
      </c>
      <c r="H1160" s="179">
        <f t="shared" si="376"/>
        <v>27.974081411126186</v>
      </c>
    </row>
    <row r="1161" spans="2:8" x14ac:dyDescent="0.2">
      <c r="B1161" s="157">
        <v>45037</v>
      </c>
      <c r="C1161" s="454">
        <v>356.51</v>
      </c>
      <c r="D1161" s="52">
        <f>DATA!L902</f>
        <v>4263</v>
      </c>
      <c r="E1161" s="52">
        <f>DATA!M902</f>
        <v>5905.3410000000003</v>
      </c>
      <c r="F1161" s="179">
        <f t="shared" si="374"/>
        <v>11.957588847437659</v>
      </c>
      <c r="G1161" s="353">
        <f t="shared" si="375"/>
        <v>16.564306751563773</v>
      </c>
      <c r="H1161" s="179">
        <f t="shared" si="376"/>
        <v>28.521895599001432</v>
      </c>
    </row>
    <row r="1162" spans="2:8" x14ac:dyDescent="0.2">
      <c r="B1162" s="157">
        <v>45040</v>
      </c>
      <c r="C1162" s="454">
        <v>416.61200000000002</v>
      </c>
      <c r="D1162" s="52">
        <f>DATA!L903</f>
        <v>3843.4999999999986</v>
      </c>
      <c r="E1162" s="52">
        <f>DATA!M903</f>
        <v>10267.31</v>
      </c>
      <c r="F1162" s="179">
        <f t="shared" si="374"/>
        <v>9.2256104000844878</v>
      </c>
      <c r="G1162" s="353">
        <f t="shared" si="375"/>
        <v>24.644777394794193</v>
      </c>
      <c r="H1162" s="179">
        <f t="shared" si="376"/>
        <v>33.870387794878681</v>
      </c>
    </row>
    <row r="1163" spans="2:8" x14ac:dyDescent="0.2">
      <c r="B1163" s="157">
        <v>45041</v>
      </c>
      <c r="C1163" s="454">
        <v>378.52699999999999</v>
      </c>
      <c r="D1163" s="52">
        <f>DATA!L904</f>
        <v>3418.400000000001</v>
      </c>
      <c r="E1163" s="52">
        <f>DATA!M904</f>
        <v>6385.9610000000002</v>
      </c>
      <c r="F1163" s="179">
        <f t="shared" si="374"/>
        <v>9.0307956896073485</v>
      </c>
      <c r="G1163" s="353">
        <f t="shared" si="375"/>
        <v>16.870556129417455</v>
      </c>
      <c r="H1163" s="179">
        <f t="shared" si="376"/>
        <v>25.901351819024804</v>
      </c>
    </row>
    <row r="1164" spans="2:8" x14ac:dyDescent="0.2">
      <c r="B1164" s="157">
        <v>45042</v>
      </c>
      <c r="C1164" s="454">
        <v>395.75900000000001</v>
      </c>
      <c r="D1164" s="52">
        <f>DATA!L905</f>
        <v>3905.4999999999991</v>
      </c>
      <c r="E1164" s="52">
        <f>DATA!M905</f>
        <v>8017.6319999999996</v>
      </c>
      <c r="F1164" s="179">
        <f t="shared" si="374"/>
        <v>9.8683794935806866</v>
      </c>
      <c r="G1164" s="353">
        <f t="shared" si="375"/>
        <v>20.258874719210429</v>
      </c>
      <c r="H1164" s="179">
        <f t="shared" si="376"/>
        <v>30.127254212791115</v>
      </c>
    </row>
    <row r="1165" spans="2:8" x14ac:dyDescent="0.2">
      <c r="B1165" s="157">
        <v>45043</v>
      </c>
      <c r="C1165" s="454">
        <v>449.14</v>
      </c>
      <c r="D1165" s="52">
        <f>DATA!L906</f>
        <v>4055.7</v>
      </c>
      <c r="E1165" s="52">
        <f>DATA!M906</f>
        <v>9122.2720000000008</v>
      </c>
      <c r="F1165" s="179">
        <f t="shared" si="374"/>
        <v>9.0299238544774454</v>
      </c>
      <c r="G1165" s="353">
        <f t="shared" si="375"/>
        <v>20.310531237476066</v>
      </c>
      <c r="H1165" s="179">
        <f t="shared" si="376"/>
        <v>29.340455091953512</v>
      </c>
    </row>
    <row r="1166" spans="2:8" x14ac:dyDescent="0.2">
      <c r="B1166" s="157">
        <v>45048</v>
      </c>
      <c r="C1166" s="454">
        <v>331.411</v>
      </c>
      <c r="D1166" s="52">
        <f>DATA!L907</f>
        <v>3239.2000000000003</v>
      </c>
      <c r="E1166" s="52">
        <f>DATA!M907</f>
        <v>5611.7939999999999</v>
      </c>
      <c r="F1166" s="179">
        <f t="shared" ref="F1166:F1225" si="377">D1166/C1166</f>
        <v>9.7739664646013562</v>
      </c>
      <c r="G1166" s="353">
        <f t="shared" ref="G1166:G1225" si="378">E1166/C1166</f>
        <v>16.933034811759416</v>
      </c>
      <c r="H1166" s="179">
        <f t="shared" ref="H1166:H1225" si="379">SUM(F1166:G1166)</f>
        <v>26.707001276360771</v>
      </c>
    </row>
    <row r="1167" spans="2:8" x14ac:dyDescent="0.2">
      <c r="B1167" s="157">
        <v>45049</v>
      </c>
      <c r="C1167" s="454">
        <v>383.60500000000002</v>
      </c>
      <c r="D1167" s="52">
        <f>DATA!L908</f>
        <v>3749.1999999999994</v>
      </c>
      <c r="E1167" s="52">
        <f>DATA!M908</f>
        <v>6656.56</v>
      </c>
      <c r="F1167" s="179">
        <f t="shared" si="377"/>
        <v>9.7735952346815065</v>
      </c>
      <c r="G1167" s="353">
        <f t="shared" si="378"/>
        <v>17.352641388928717</v>
      </c>
      <c r="H1167" s="179">
        <f t="shared" si="379"/>
        <v>27.126236623610225</v>
      </c>
    </row>
    <row r="1168" spans="2:8" x14ac:dyDescent="0.2">
      <c r="B1168" s="157">
        <v>45050</v>
      </c>
      <c r="C1168" s="454">
        <v>346.38600000000002</v>
      </c>
      <c r="D1168" s="52">
        <f>DATA!L909</f>
        <v>3254.6999999999989</v>
      </c>
      <c r="E1168" s="52">
        <f>DATA!M909</f>
        <v>6365.759</v>
      </c>
      <c r="F1168" s="179">
        <f t="shared" si="377"/>
        <v>9.3961649720254243</v>
      </c>
      <c r="G1168" s="353">
        <f t="shared" si="378"/>
        <v>18.377645170416816</v>
      </c>
      <c r="H1168" s="179">
        <f t="shared" si="379"/>
        <v>27.77381014244224</v>
      </c>
    </row>
    <row r="1169" spans="2:8" x14ac:dyDescent="0.2">
      <c r="B1169" s="157">
        <v>45051</v>
      </c>
      <c r="C1169" s="454">
        <v>367.52</v>
      </c>
      <c r="D1169" s="52">
        <f>DATA!L910</f>
        <v>3549.7999999999952</v>
      </c>
      <c r="E1169" s="52">
        <f>DATA!M910</f>
        <v>7448.5910000000003</v>
      </c>
      <c r="F1169" s="179">
        <f t="shared" si="377"/>
        <v>9.6587940792337701</v>
      </c>
      <c r="G1169" s="353">
        <f t="shared" si="378"/>
        <v>20.267171854592949</v>
      </c>
      <c r="H1169" s="179">
        <f t="shared" si="379"/>
        <v>29.925965933826717</v>
      </c>
    </row>
    <row r="1170" spans="2:8" x14ac:dyDescent="0.2">
      <c r="B1170" s="157">
        <v>45055</v>
      </c>
      <c r="C1170" s="454">
        <v>347.2</v>
      </c>
      <c r="D1170" s="52">
        <f>DATA!L911</f>
        <v>3544.5</v>
      </c>
      <c r="E1170" s="52">
        <f>DATA!M911</f>
        <v>6337.6390000000001</v>
      </c>
      <c r="F1170" s="179">
        <f t="shared" si="377"/>
        <v>10.208813364055301</v>
      </c>
      <c r="G1170" s="353">
        <f t="shared" si="378"/>
        <v>18.253568548387097</v>
      </c>
      <c r="H1170" s="179">
        <f t="shared" si="379"/>
        <v>28.462381912442396</v>
      </c>
    </row>
    <row r="1171" spans="2:8" ht="12.6" customHeight="1" x14ac:dyDescent="0.2">
      <c r="B1171" s="157">
        <v>45056</v>
      </c>
      <c r="C1171" s="454">
        <v>338.072</v>
      </c>
      <c r="D1171" s="52">
        <f>DATA!L912</f>
        <v>3577.6000000000017</v>
      </c>
      <c r="E1171" s="52">
        <f>DATA!M912</f>
        <v>5966.9459999999999</v>
      </c>
      <c r="F1171" s="179">
        <f t="shared" si="377"/>
        <v>10.582361153837057</v>
      </c>
      <c r="G1171" s="353">
        <f t="shared" si="378"/>
        <v>17.649926642845312</v>
      </c>
      <c r="H1171" s="179">
        <f t="shared" si="379"/>
        <v>28.232287796682371</v>
      </c>
    </row>
    <row r="1172" spans="2:8" x14ac:dyDescent="0.2">
      <c r="B1172" s="157">
        <v>45057</v>
      </c>
      <c r="C1172" s="454">
        <v>357.85500000000002</v>
      </c>
      <c r="D1172" s="52">
        <f>DATA!L913</f>
        <v>3664.4999999999986</v>
      </c>
      <c r="E1172" s="52">
        <f>DATA!M913</f>
        <v>7311.6</v>
      </c>
      <c r="F1172" s="179">
        <f t="shared" si="377"/>
        <v>10.240181078928613</v>
      </c>
      <c r="G1172" s="353">
        <f t="shared" si="378"/>
        <v>20.431739112210252</v>
      </c>
      <c r="H1172" s="179">
        <f t="shared" si="379"/>
        <v>30.671920191138867</v>
      </c>
    </row>
    <row r="1173" spans="2:8" x14ac:dyDescent="0.2">
      <c r="B1173" s="157">
        <v>45058</v>
      </c>
      <c r="C1173" s="454">
        <v>314.03100000000001</v>
      </c>
      <c r="D1173" s="52">
        <f>DATA!L914</f>
        <v>3351.7000000000012</v>
      </c>
      <c r="E1173" s="52">
        <f>DATA!M914</f>
        <v>5388.585</v>
      </c>
      <c r="F1173" s="179">
        <f t="shared" si="377"/>
        <v>10.673150103015312</v>
      </c>
      <c r="G1173" s="353">
        <f t="shared" si="378"/>
        <v>17.159404644764368</v>
      </c>
      <c r="H1173" s="179">
        <f t="shared" si="379"/>
        <v>27.832554747779682</v>
      </c>
    </row>
    <row r="1174" spans="2:8" s="350" customFormat="1" x14ac:dyDescent="0.2">
      <c r="B1174" s="695">
        <v>45061</v>
      </c>
      <c r="C1174" s="697"/>
      <c r="D1174" s="698"/>
      <c r="E1174" s="698"/>
      <c r="F1174" s="696"/>
      <c r="G1174" s="699"/>
      <c r="H1174" s="696"/>
    </row>
    <row r="1175" spans="2:8" s="350" customFormat="1" x14ac:dyDescent="0.2">
      <c r="B1175" s="695">
        <v>45062</v>
      </c>
      <c r="C1175" s="697"/>
      <c r="D1175" s="698"/>
      <c r="E1175" s="698"/>
      <c r="F1175" s="696"/>
      <c r="G1175" s="699"/>
      <c r="H1175" s="696"/>
    </row>
    <row r="1176" spans="2:8" s="350" customFormat="1" x14ac:dyDescent="0.2">
      <c r="B1176" s="695">
        <v>45063</v>
      </c>
      <c r="C1176" s="697"/>
      <c r="D1176" s="698"/>
      <c r="E1176" s="698"/>
      <c r="F1176" s="696"/>
      <c r="G1176" s="699"/>
      <c r="H1176" s="696"/>
    </row>
    <row r="1177" spans="2:8" x14ac:dyDescent="0.2">
      <c r="B1177" s="157">
        <v>45068</v>
      </c>
      <c r="C1177" s="454">
        <v>330.065</v>
      </c>
      <c r="D1177" s="52">
        <f>DATA!L918</f>
        <v>3350.6</v>
      </c>
      <c r="E1177" s="52">
        <f>DATA!M918</f>
        <v>5433.3630000000003</v>
      </c>
      <c r="F1177" s="179">
        <f t="shared" si="377"/>
        <v>10.151333828185358</v>
      </c>
      <c r="G1177" s="353">
        <f t="shared" si="378"/>
        <v>16.461493948161728</v>
      </c>
      <c r="H1177" s="179">
        <f t="shared" si="379"/>
        <v>26.612827776347086</v>
      </c>
    </row>
    <row r="1178" spans="2:8" x14ac:dyDescent="0.2">
      <c r="B1178" s="157">
        <v>45069</v>
      </c>
      <c r="C1178" s="454">
        <v>349.57299999999998</v>
      </c>
      <c r="D1178" s="52">
        <f>DATA!L919</f>
        <v>3516.0999999999985</v>
      </c>
      <c r="E1178" s="52">
        <f>DATA!M919</f>
        <v>6598.9870000000001</v>
      </c>
      <c r="F1178" s="179">
        <f t="shared" si="377"/>
        <v>10.058271090730688</v>
      </c>
      <c r="G1178" s="353">
        <f t="shared" si="378"/>
        <v>18.877278851627558</v>
      </c>
      <c r="H1178" s="179">
        <f t="shared" si="379"/>
        <v>28.935549942358247</v>
      </c>
    </row>
    <row r="1179" spans="2:8" x14ac:dyDescent="0.2">
      <c r="B1179" s="157">
        <v>45070</v>
      </c>
      <c r="C1179" s="454">
        <v>320.54899999999998</v>
      </c>
      <c r="D1179" s="52">
        <f>DATA!L920</f>
        <v>3441.3999999999992</v>
      </c>
      <c r="E1179" s="52">
        <f>DATA!M920</f>
        <v>5891.0919999999996</v>
      </c>
      <c r="F1179" s="179">
        <f t="shared" si="377"/>
        <v>10.735956125272578</v>
      </c>
      <c r="G1179" s="353">
        <f t="shared" si="378"/>
        <v>18.37813251640155</v>
      </c>
      <c r="H1179" s="179">
        <f t="shared" si="379"/>
        <v>29.11408864167413</v>
      </c>
    </row>
    <row r="1180" spans="2:8" x14ac:dyDescent="0.2">
      <c r="B1180" s="157">
        <v>45071</v>
      </c>
      <c r="C1180" s="454">
        <v>325.93099999999998</v>
      </c>
      <c r="D1180" s="52">
        <f>DATA!L921</f>
        <v>3510.7999999999993</v>
      </c>
      <c r="E1180" s="52">
        <f>DATA!M921</f>
        <v>7208.7269999999999</v>
      </c>
      <c r="F1180" s="179">
        <f t="shared" si="377"/>
        <v>10.771605032967098</v>
      </c>
      <c r="G1180" s="353">
        <f t="shared" si="378"/>
        <v>22.11734078685366</v>
      </c>
      <c r="H1180" s="179">
        <f t="shared" si="379"/>
        <v>32.888945819820762</v>
      </c>
    </row>
    <row r="1181" spans="2:8" x14ac:dyDescent="0.2">
      <c r="B1181" s="157">
        <v>45072</v>
      </c>
      <c r="C1181" s="454">
        <v>334.041</v>
      </c>
      <c r="D1181" s="52">
        <f>DATA!L922</f>
        <v>3451.3</v>
      </c>
      <c r="E1181" s="52">
        <f>DATA!M922</f>
        <v>6165.5829999999996</v>
      </c>
      <c r="F1181" s="179">
        <f t="shared" si="377"/>
        <v>10.331965237800151</v>
      </c>
      <c r="G1181" s="353">
        <f t="shared" si="378"/>
        <v>18.457563592493138</v>
      </c>
      <c r="H1181" s="179">
        <f t="shared" si="379"/>
        <v>28.789528830293289</v>
      </c>
    </row>
    <row r="1182" spans="2:8" x14ac:dyDescent="0.2">
      <c r="B1182" s="157">
        <v>45076</v>
      </c>
      <c r="C1182" s="454">
        <v>237.12700000000001</v>
      </c>
      <c r="D1182" s="52">
        <f>DATA!L923</f>
        <v>2660.3</v>
      </c>
      <c r="E1182" s="52">
        <f>DATA!M923</f>
        <v>3395.0320000000002</v>
      </c>
      <c r="F1182" s="179">
        <f t="shared" si="377"/>
        <v>11.21888270842207</v>
      </c>
      <c r="G1182" s="353">
        <f t="shared" si="378"/>
        <v>14.317357365462389</v>
      </c>
      <c r="H1182" s="179">
        <f t="shared" si="379"/>
        <v>25.536240073884457</v>
      </c>
    </row>
    <row r="1183" spans="2:8" x14ac:dyDescent="0.2">
      <c r="B1183" s="157">
        <v>45077</v>
      </c>
      <c r="C1183" s="454">
        <v>363.97800000000001</v>
      </c>
      <c r="D1183" s="52">
        <f>DATA!L924</f>
        <v>3626.9</v>
      </c>
      <c r="E1183" s="52">
        <f>DATA!M924</f>
        <v>6996.4859999999999</v>
      </c>
      <c r="F1183" s="179">
        <f t="shared" si="377"/>
        <v>9.964613245855519</v>
      </c>
      <c r="G1183" s="353">
        <f t="shared" si="378"/>
        <v>19.222277170598222</v>
      </c>
      <c r="H1183" s="179">
        <f t="shared" si="379"/>
        <v>29.186890416453743</v>
      </c>
    </row>
    <row r="1184" spans="2:8" x14ac:dyDescent="0.2">
      <c r="B1184" s="157">
        <v>45078</v>
      </c>
      <c r="C1184" s="454">
        <v>339.43</v>
      </c>
      <c r="D1184" s="52">
        <f>DATA!L925</f>
        <v>3138.900000000001</v>
      </c>
      <c r="E1184" s="52">
        <f>DATA!M925</f>
        <v>7455.5519999999997</v>
      </c>
      <c r="F1184" s="179">
        <f t="shared" si="377"/>
        <v>9.2475620893851485</v>
      </c>
      <c r="G1184" s="353">
        <f t="shared" si="378"/>
        <v>21.964917656070469</v>
      </c>
      <c r="H1184" s="179">
        <f t="shared" si="379"/>
        <v>31.212479745455617</v>
      </c>
    </row>
    <row r="1185" spans="2:8" s="350" customFormat="1" x14ac:dyDescent="0.2">
      <c r="B1185" s="695">
        <v>45079</v>
      </c>
      <c r="C1185" s="697"/>
      <c r="D1185" s="698"/>
      <c r="E1185" s="698"/>
      <c r="F1185" s="696"/>
      <c r="G1185" s="699"/>
      <c r="H1185" s="696"/>
    </row>
    <row r="1186" spans="2:8" x14ac:dyDescent="0.2">
      <c r="B1186" s="157">
        <v>45082</v>
      </c>
      <c r="C1186" s="454">
        <v>367.03199999999998</v>
      </c>
      <c r="D1186" s="52">
        <f>DATA!L927</f>
        <v>3609.2999999999993</v>
      </c>
      <c r="E1186" s="52">
        <f>DATA!M927</f>
        <v>6133.9989999999998</v>
      </c>
      <c r="F1186" s="179">
        <f t="shared" si="377"/>
        <v>9.8337474661609878</v>
      </c>
      <c r="G1186" s="353">
        <f t="shared" si="378"/>
        <v>16.712436517796814</v>
      </c>
      <c r="H1186" s="179">
        <f t="shared" si="379"/>
        <v>26.546183983957803</v>
      </c>
    </row>
    <row r="1187" spans="2:8" x14ac:dyDescent="0.2">
      <c r="B1187" s="157">
        <v>45083</v>
      </c>
      <c r="C1187" s="454">
        <v>320.649</v>
      </c>
      <c r="D1187" s="52">
        <f>DATA!L928</f>
        <v>3198.6000000000008</v>
      </c>
      <c r="E1187" s="52">
        <f>DATA!M928</f>
        <v>7797.5209999999997</v>
      </c>
      <c r="F1187" s="179">
        <f t="shared" si="377"/>
        <v>9.975393654743975</v>
      </c>
      <c r="G1187" s="353">
        <f t="shared" si="378"/>
        <v>24.317933316492489</v>
      </c>
      <c r="H1187" s="179">
        <f t="shared" si="379"/>
        <v>34.293326971236468</v>
      </c>
    </row>
    <row r="1188" spans="2:8" x14ac:dyDescent="0.2">
      <c r="B1188" s="157">
        <v>45084</v>
      </c>
      <c r="C1188" s="454">
        <v>332.44499999999999</v>
      </c>
      <c r="D1188" s="52">
        <f>DATA!L929</f>
        <v>3409.2000000000007</v>
      </c>
      <c r="E1188" s="52">
        <f>DATA!M929</f>
        <v>7605.7060000000001</v>
      </c>
      <c r="F1188" s="179">
        <f t="shared" si="377"/>
        <v>10.254929386815867</v>
      </c>
      <c r="G1188" s="353">
        <f t="shared" si="378"/>
        <v>22.878088104799289</v>
      </c>
      <c r="H1188" s="179">
        <f t="shared" si="379"/>
        <v>33.133017491615156</v>
      </c>
    </row>
    <row r="1189" spans="2:8" x14ac:dyDescent="0.2">
      <c r="B1189" s="157">
        <v>45085</v>
      </c>
      <c r="C1189" s="454">
        <v>353.178</v>
      </c>
      <c r="D1189" s="52">
        <f>DATA!L930</f>
        <v>3586.3999999999996</v>
      </c>
      <c r="E1189" s="52">
        <f>DATA!M930</f>
        <v>7280.6329999999998</v>
      </c>
      <c r="F1189" s="179">
        <f t="shared" si="377"/>
        <v>10.154652894574406</v>
      </c>
      <c r="G1189" s="353">
        <f t="shared" si="378"/>
        <v>20.614627751445447</v>
      </c>
      <c r="H1189" s="179">
        <f t="shared" si="379"/>
        <v>30.769280646019851</v>
      </c>
    </row>
    <row r="1190" spans="2:8" x14ac:dyDescent="0.2">
      <c r="B1190" s="157">
        <v>45086</v>
      </c>
      <c r="C1190" s="454">
        <v>240.191</v>
      </c>
      <c r="D1190" s="52">
        <f>DATA!L931</f>
        <v>2300.2000000000012</v>
      </c>
      <c r="E1190" s="52">
        <f>DATA!M931</f>
        <v>3919.991</v>
      </c>
      <c r="F1190" s="179">
        <f t="shared" si="377"/>
        <v>9.5765453326727528</v>
      </c>
      <c r="G1190" s="353">
        <f t="shared" si="378"/>
        <v>16.320307588544118</v>
      </c>
      <c r="H1190" s="179">
        <f t="shared" si="379"/>
        <v>25.896852921216869</v>
      </c>
    </row>
    <row r="1191" spans="2:8" x14ac:dyDescent="0.2">
      <c r="B1191" s="157">
        <v>45087</v>
      </c>
      <c r="C1191" s="454">
        <v>291.22699999999998</v>
      </c>
      <c r="D1191" s="52">
        <f>DATA!L932</f>
        <v>2494.1000000000004</v>
      </c>
      <c r="E1191" s="52">
        <f>DATA!M932</f>
        <v>4891.759</v>
      </c>
      <c r="F1191" s="179">
        <f t="shared" ref="F1191" si="380">D1191/C1191</f>
        <v>8.5641097837769191</v>
      </c>
      <c r="G1191" s="353">
        <f t="shared" ref="G1191" si="381">E1191/C1191</f>
        <v>16.797065519337149</v>
      </c>
      <c r="H1191" s="179">
        <f t="shared" ref="H1191" si="382">SUM(F1191:G1191)</f>
        <v>25.361175303114067</v>
      </c>
    </row>
    <row r="1192" spans="2:8" s="350" customFormat="1" x14ac:dyDescent="0.2">
      <c r="B1192" s="695">
        <v>45089</v>
      </c>
      <c r="C1192" s="697"/>
      <c r="D1192" s="698"/>
      <c r="E1192" s="698"/>
      <c r="F1192" s="696"/>
      <c r="G1192" s="699"/>
      <c r="H1192" s="696"/>
    </row>
    <row r="1193" spans="2:8" s="350" customFormat="1" x14ac:dyDescent="0.2">
      <c r="B1193" s="695">
        <v>45090</v>
      </c>
      <c r="C1193" s="697"/>
      <c r="D1193" s="698"/>
      <c r="E1193" s="698"/>
      <c r="F1193" s="696"/>
      <c r="G1193" s="699"/>
      <c r="H1193" s="696"/>
    </row>
    <row r="1194" spans="2:8" x14ac:dyDescent="0.2">
      <c r="B1194" s="157">
        <v>45091</v>
      </c>
      <c r="C1194" s="454">
        <v>326.66699999999997</v>
      </c>
      <c r="D1194" s="52">
        <f>DATA!L935</f>
        <v>3044.2999999999988</v>
      </c>
      <c r="E1194" s="52">
        <f>DATA!M935</f>
        <v>5862.8469999999998</v>
      </c>
      <c r="F1194" s="179">
        <f t="shared" si="377"/>
        <v>9.3192762048201967</v>
      </c>
      <c r="G1194" s="353">
        <f t="shared" si="378"/>
        <v>17.947472502579078</v>
      </c>
      <c r="H1194" s="179">
        <f t="shared" si="379"/>
        <v>27.266748707399273</v>
      </c>
    </row>
    <row r="1195" spans="2:8" x14ac:dyDescent="0.2">
      <c r="B1195" s="157">
        <v>45092</v>
      </c>
      <c r="C1195" s="454">
        <v>317.53800000000001</v>
      </c>
      <c r="D1195" s="52">
        <f>DATA!L936</f>
        <v>2781.6000000000008</v>
      </c>
      <c r="E1195" s="52">
        <f>DATA!M936</f>
        <v>8467.6319999999996</v>
      </c>
      <c r="F1195" s="179">
        <f t="shared" si="377"/>
        <v>8.7598964533378698</v>
      </c>
      <c r="G1195" s="353">
        <f t="shared" si="378"/>
        <v>26.666515503656253</v>
      </c>
      <c r="H1195" s="179">
        <f t="shared" si="379"/>
        <v>35.426411956994123</v>
      </c>
    </row>
    <row r="1196" spans="2:8" x14ac:dyDescent="0.2">
      <c r="B1196" s="157">
        <v>45093</v>
      </c>
      <c r="C1196" s="454">
        <v>351.51799999999997</v>
      </c>
      <c r="D1196" s="52">
        <f>DATA!L937</f>
        <v>3148.8999999999983</v>
      </c>
      <c r="E1196" s="52">
        <f>DATA!M937</f>
        <v>6948.875</v>
      </c>
      <c r="F1196" s="179">
        <f t="shared" si="377"/>
        <v>8.958004995476756</v>
      </c>
      <c r="G1196" s="353">
        <f t="shared" si="378"/>
        <v>19.768191102589341</v>
      </c>
      <c r="H1196" s="179">
        <f t="shared" si="379"/>
        <v>28.726196098066097</v>
      </c>
    </row>
    <row r="1197" spans="2:8" x14ac:dyDescent="0.2">
      <c r="B1197" s="157">
        <v>45096</v>
      </c>
      <c r="C1197" s="454">
        <v>329.13900000000001</v>
      </c>
      <c r="D1197" s="52">
        <f>DATA!L938</f>
        <v>2921.4000000000005</v>
      </c>
      <c r="E1197" s="52">
        <f>DATA!M938</f>
        <v>5949.1710000000003</v>
      </c>
      <c r="F1197" s="179">
        <f t="shared" si="377"/>
        <v>8.8758852642804413</v>
      </c>
      <c r="G1197" s="353">
        <f t="shared" si="378"/>
        <v>18.074950097071451</v>
      </c>
      <c r="H1197" s="179">
        <f t="shared" si="379"/>
        <v>26.950835361351892</v>
      </c>
    </row>
    <row r="1198" spans="2:8" x14ac:dyDescent="0.2">
      <c r="B1198" s="157">
        <v>45097</v>
      </c>
      <c r="C1198" s="454">
        <v>321.48899999999998</v>
      </c>
      <c r="D1198" s="52">
        <f>DATA!L939</f>
        <v>2587.1999999999998</v>
      </c>
      <c r="E1198" s="52">
        <f>DATA!M939</f>
        <v>7124.9089999999997</v>
      </c>
      <c r="F1198" s="179">
        <f t="shared" si="377"/>
        <v>8.0475537265660719</v>
      </c>
      <c r="G1198" s="353">
        <f t="shared" si="378"/>
        <v>22.16221705874851</v>
      </c>
      <c r="H1198" s="179">
        <f t="shared" si="379"/>
        <v>30.209770785314582</v>
      </c>
    </row>
    <row r="1199" spans="2:8" x14ac:dyDescent="0.2">
      <c r="B1199" s="157">
        <v>45098</v>
      </c>
      <c r="C1199" s="454">
        <v>317.26400000000001</v>
      </c>
      <c r="D1199" s="52">
        <f>DATA!L940</f>
        <v>2720.4999999999995</v>
      </c>
      <c r="E1199" s="52">
        <f>DATA!M940</f>
        <v>7776.9430000000002</v>
      </c>
      <c r="F1199" s="179">
        <f t="shared" si="377"/>
        <v>8.5748777043723816</v>
      </c>
      <c r="G1199" s="353">
        <f t="shared" si="378"/>
        <v>24.512528997932321</v>
      </c>
      <c r="H1199" s="179">
        <f t="shared" si="379"/>
        <v>33.087406702304705</v>
      </c>
    </row>
    <row r="1200" spans="2:8" x14ac:dyDescent="0.2">
      <c r="B1200" s="157">
        <v>45099</v>
      </c>
      <c r="C1200" s="454">
        <v>278.86700000000002</v>
      </c>
      <c r="D1200" s="52">
        <f>DATA!L941</f>
        <v>2693.2999999999997</v>
      </c>
      <c r="E1200" s="52">
        <f>DATA!M941</f>
        <v>5882.9740000000002</v>
      </c>
      <c r="F1200" s="179">
        <f t="shared" si="377"/>
        <v>9.6580090150501832</v>
      </c>
      <c r="G1200" s="353">
        <f t="shared" si="378"/>
        <v>21.095984824306928</v>
      </c>
      <c r="H1200" s="179">
        <f t="shared" si="379"/>
        <v>30.753993839357111</v>
      </c>
    </row>
    <row r="1201" spans="2:8" x14ac:dyDescent="0.2">
      <c r="B1201" s="157">
        <v>45100</v>
      </c>
      <c r="C1201" s="454">
        <v>349.60399999999998</v>
      </c>
      <c r="D1201" s="52">
        <f>DATA!L942</f>
        <v>3322.6999999999989</v>
      </c>
      <c r="E1201" s="52">
        <f>DATA!M942</f>
        <v>7878.2520000000004</v>
      </c>
      <c r="F1201" s="179">
        <f t="shared" si="377"/>
        <v>9.5041818743492605</v>
      </c>
      <c r="G1201" s="353">
        <f t="shared" si="378"/>
        <v>22.5347879314882</v>
      </c>
      <c r="H1201" s="179">
        <f t="shared" si="379"/>
        <v>32.038969805837461</v>
      </c>
    </row>
    <row r="1202" spans="2:8" x14ac:dyDescent="0.2">
      <c r="B1202" s="157">
        <v>45103</v>
      </c>
      <c r="C1202" s="454">
        <v>175.22200000000001</v>
      </c>
      <c r="D1202" s="52">
        <f>DATA!L943</f>
        <v>1799.0000000000002</v>
      </c>
      <c r="E1202" s="52">
        <f>DATA!M943</f>
        <v>2132.7080000000001</v>
      </c>
      <c r="F1202" s="179">
        <f t="shared" si="377"/>
        <v>10.266975608085744</v>
      </c>
      <c r="G1202" s="353">
        <f t="shared" si="378"/>
        <v>12.171462487587174</v>
      </c>
      <c r="H1202" s="179">
        <f t="shared" si="379"/>
        <v>22.438438095672918</v>
      </c>
    </row>
    <row r="1203" spans="2:8" x14ac:dyDescent="0.2">
      <c r="B1203" s="157">
        <v>45104</v>
      </c>
      <c r="C1203" s="454">
        <v>357.60399999999998</v>
      </c>
      <c r="D1203" s="52">
        <f>DATA!L944</f>
        <v>3767.7999999999993</v>
      </c>
      <c r="E1203" s="52">
        <f>DATA!M944</f>
        <v>5601.5389999999998</v>
      </c>
      <c r="F1203" s="179">
        <f t="shared" si="377"/>
        <v>10.536235612577039</v>
      </c>
      <c r="G1203" s="353">
        <f t="shared" si="378"/>
        <v>15.664083735081263</v>
      </c>
      <c r="H1203" s="179">
        <f t="shared" si="379"/>
        <v>26.200319347658301</v>
      </c>
    </row>
    <row r="1204" spans="2:8" x14ac:dyDescent="0.2">
      <c r="B1204" s="157">
        <v>45105</v>
      </c>
      <c r="C1204" s="454">
        <v>362.95600000000002</v>
      </c>
      <c r="D1204" s="52">
        <f>DATA!L945</f>
        <v>3496.1999999999989</v>
      </c>
      <c r="E1204" s="52">
        <f>DATA!M945</f>
        <v>7332.2730000000001</v>
      </c>
      <c r="F1204" s="179">
        <f t="shared" si="377"/>
        <v>9.6325725432283775</v>
      </c>
      <c r="G1204" s="353">
        <f t="shared" si="378"/>
        <v>20.201547846019903</v>
      </c>
      <c r="H1204" s="179">
        <f t="shared" si="379"/>
        <v>29.83412038924828</v>
      </c>
    </row>
    <row r="1205" spans="2:8" x14ac:dyDescent="0.2">
      <c r="B1205" s="157">
        <v>45106</v>
      </c>
      <c r="C1205" s="454">
        <v>373.76900000000001</v>
      </c>
      <c r="D1205" s="52">
        <f>DATA!L946</f>
        <v>3625.6000000000008</v>
      </c>
      <c r="E1205" s="52">
        <f>DATA!M946</f>
        <v>7037.7979999999998</v>
      </c>
      <c r="F1205" s="179">
        <f t="shared" si="377"/>
        <v>9.7001088907854864</v>
      </c>
      <c r="G1205" s="353">
        <f t="shared" si="378"/>
        <v>18.829271555425944</v>
      </c>
      <c r="H1205" s="179">
        <f t="shared" si="379"/>
        <v>28.52938044621143</v>
      </c>
    </row>
    <row r="1206" spans="2:8" x14ac:dyDescent="0.2">
      <c r="B1206" s="157">
        <v>45107</v>
      </c>
      <c r="C1206" s="454">
        <v>370.47399999999999</v>
      </c>
      <c r="D1206" s="52">
        <f>DATA!L947</f>
        <v>3463.2000000000003</v>
      </c>
      <c r="E1206" s="52">
        <f>DATA!M947</f>
        <v>6973.799</v>
      </c>
      <c r="F1206" s="179">
        <f t="shared" si="377"/>
        <v>9.3480244227665104</v>
      </c>
      <c r="G1206" s="353">
        <f t="shared" si="378"/>
        <v>18.823990347500771</v>
      </c>
      <c r="H1206" s="179">
        <f t="shared" si="379"/>
        <v>28.172014770267282</v>
      </c>
    </row>
    <row r="1207" spans="2:8" x14ac:dyDescent="0.2">
      <c r="B1207" s="157">
        <v>45110</v>
      </c>
      <c r="C1207" s="454">
        <v>355.95100000000002</v>
      </c>
      <c r="D1207" s="52">
        <f>DATA!L948</f>
        <v>2887.2999999999993</v>
      </c>
      <c r="E1207" s="52">
        <f>DATA!M948</f>
        <v>8169.1319999999996</v>
      </c>
      <c r="F1207" s="179">
        <f t="shared" si="377"/>
        <v>8.1115097302718606</v>
      </c>
      <c r="G1207" s="353">
        <f t="shared" si="378"/>
        <v>22.950158870181568</v>
      </c>
      <c r="H1207" s="179">
        <f t="shared" si="379"/>
        <v>31.06166860045343</v>
      </c>
    </row>
    <row r="1208" spans="2:8" x14ac:dyDescent="0.2">
      <c r="B1208" s="157">
        <v>45111</v>
      </c>
      <c r="C1208" s="454">
        <v>351.43099999999998</v>
      </c>
      <c r="D1208" s="52">
        <f>DATA!L949</f>
        <v>3044.0000000000005</v>
      </c>
      <c r="E1208" s="52">
        <f>DATA!M949</f>
        <v>7515.4709999999995</v>
      </c>
      <c r="F1208" s="179">
        <f t="shared" si="377"/>
        <v>8.6617287604110071</v>
      </c>
      <c r="G1208" s="353">
        <f t="shared" si="378"/>
        <v>21.385338800504226</v>
      </c>
      <c r="H1208" s="179">
        <f t="shared" si="379"/>
        <v>30.047067560915231</v>
      </c>
    </row>
    <row r="1209" spans="2:8" x14ac:dyDescent="0.2">
      <c r="B1209" s="157">
        <v>45112</v>
      </c>
      <c r="C1209" s="454">
        <v>419.73700000000002</v>
      </c>
      <c r="D1209" s="52">
        <f>DATA!L950</f>
        <v>4069.7999999999984</v>
      </c>
      <c r="E1209" s="52">
        <f>DATA!M950</f>
        <v>8394.5460000000003</v>
      </c>
      <c r="F1209" s="179">
        <f t="shared" si="377"/>
        <v>9.6960715876846653</v>
      </c>
      <c r="G1209" s="353">
        <f t="shared" si="378"/>
        <v>19.999537805816498</v>
      </c>
      <c r="H1209" s="179">
        <f t="shared" si="379"/>
        <v>29.695609393501165</v>
      </c>
    </row>
    <row r="1210" spans="2:8" x14ac:dyDescent="0.2">
      <c r="B1210" s="157">
        <v>45113</v>
      </c>
      <c r="C1210" s="454">
        <v>385.75599999999997</v>
      </c>
      <c r="D1210" s="52">
        <f>DATA!L951</f>
        <v>3623.699999999998</v>
      </c>
      <c r="E1210" s="52">
        <f>DATA!M951</f>
        <v>6647.4229999999998</v>
      </c>
      <c r="F1210" s="179">
        <f t="shared" si="377"/>
        <v>9.3937618598284889</v>
      </c>
      <c r="G1210" s="353">
        <f t="shared" si="378"/>
        <v>17.232195999543755</v>
      </c>
      <c r="H1210" s="179">
        <f t="shared" si="379"/>
        <v>26.625957859372242</v>
      </c>
    </row>
    <row r="1211" spans="2:8" x14ac:dyDescent="0.2">
      <c r="B1211" s="157">
        <v>45114</v>
      </c>
      <c r="C1211" s="454">
        <v>362.55799999999999</v>
      </c>
      <c r="D1211" s="52">
        <f>DATA!L952</f>
        <v>3860.400000000001</v>
      </c>
      <c r="E1211" s="52">
        <f>DATA!M952</f>
        <v>7269.2179999999998</v>
      </c>
      <c r="F1211" s="179">
        <f t="shared" si="377"/>
        <v>10.647675682235674</v>
      </c>
      <c r="G1211" s="353">
        <f t="shared" si="378"/>
        <v>20.04980720326127</v>
      </c>
      <c r="H1211" s="179">
        <f t="shared" si="379"/>
        <v>30.697482885496946</v>
      </c>
    </row>
    <row r="1212" spans="2:8" x14ac:dyDescent="0.2">
      <c r="B1212" s="157">
        <v>45117</v>
      </c>
      <c r="C1212" s="454">
        <v>352.71300000000002</v>
      </c>
      <c r="D1212" s="52">
        <f>DATA!L953</f>
        <v>3293.2000000000003</v>
      </c>
      <c r="E1212" s="52">
        <f>DATA!M953</f>
        <v>6909.3220000000001</v>
      </c>
      <c r="F1212" s="179">
        <f t="shared" si="377"/>
        <v>9.3367695548505445</v>
      </c>
      <c r="G1212" s="353">
        <f t="shared" si="378"/>
        <v>19.589076671401394</v>
      </c>
      <c r="H1212" s="179">
        <f t="shared" si="379"/>
        <v>28.925846226251938</v>
      </c>
    </row>
    <row r="1213" spans="2:8" x14ac:dyDescent="0.2">
      <c r="B1213" s="157">
        <v>45118</v>
      </c>
      <c r="C1213" s="454">
        <v>379.94299999999998</v>
      </c>
      <c r="D1213" s="52">
        <f>DATA!L954</f>
        <v>3800.299999999997</v>
      </c>
      <c r="E1213" s="52">
        <f>DATA!M954</f>
        <v>7099.7790000000005</v>
      </c>
      <c r="F1213" s="179">
        <f t="shared" si="377"/>
        <v>10.002289817156777</v>
      </c>
      <c r="G1213" s="353">
        <f t="shared" si="378"/>
        <v>18.686431912155246</v>
      </c>
      <c r="H1213" s="179">
        <f t="shared" si="379"/>
        <v>28.688721729312022</v>
      </c>
    </row>
    <row r="1214" spans="2:8" x14ac:dyDescent="0.2">
      <c r="B1214" s="157">
        <v>45119</v>
      </c>
      <c r="C1214" s="454">
        <v>382.60399999999998</v>
      </c>
      <c r="D1214" s="52">
        <f>DATA!L955</f>
        <v>3682.5000000000005</v>
      </c>
      <c r="E1214" s="52">
        <f>DATA!M955</f>
        <v>8174.3289999999997</v>
      </c>
      <c r="F1214" s="179">
        <f t="shared" si="377"/>
        <v>9.6248340320540322</v>
      </c>
      <c r="G1214" s="353">
        <f t="shared" si="378"/>
        <v>21.364985729370314</v>
      </c>
      <c r="H1214" s="179">
        <f t="shared" si="379"/>
        <v>30.989819761424346</v>
      </c>
    </row>
    <row r="1215" spans="2:8" x14ac:dyDescent="0.2">
      <c r="B1215" s="157">
        <v>45120</v>
      </c>
      <c r="C1215" s="454">
        <v>353.37799999999999</v>
      </c>
      <c r="D1215" s="52">
        <f>DATA!L956</f>
        <v>3338</v>
      </c>
      <c r="E1215" s="52">
        <f>DATA!M956</f>
        <v>7404.7470000000003</v>
      </c>
      <c r="F1215" s="179">
        <f t="shared" si="377"/>
        <v>9.4459756974118374</v>
      </c>
      <c r="G1215" s="353">
        <f t="shared" si="378"/>
        <v>20.954182207154947</v>
      </c>
      <c r="H1215" s="179">
        <f t="shared" si="379"/>
        <v>30.400157904566782</v>
      </c>
    </row>
    <row r="1216" spans="2:8" x14ac:dyDescent="0.2">
      <c r="B1216" s="157">
        <v>45124</v>
      </c>
      <c r="C1216" s="454">
        <v>388.23200000000003</v>
      </c>
      <c r="D1216" s="52">
        <f>DATA!L957</f>
        <v>3698.4000000000015</v>
      </c>
      <c r="E1216" s="52">
        <f>DATA!M957</f>
        <v>7890.5529999999999</v>
      </c>
      <c r="F1216" s="179">
        <f t="shared" si="377"/>
        <v>9.526262647077008</v>
      </c>
      <c r="G1216" s="353">
        <f t="shared" si="378"/>
        <v>20.324324115477342</v>
      </c>
      <c r="H1216" s="179">
        <f t="shared" si="379"/>
        <v>29.85058676255435</v>
      </c>
    </row>
    <row r="1217" spans="2:8" x14ac:dyDescent="0.2">
      <c r="B1217" s="157">
        <v>45125</v>
      </c>
      <c r="C1217" s="454">
        <v>358.45600000000002</v>
      </c>
      <c r="D1217" s="52">
        <f>DATA!L958</f>
        <v>3514.1999999999989</v>
      </c>
      <c r="E1217" s="52">
        <f>DATA!M958</f>
        <v>7193.3909999999996</v>
      </c>
      <c r="F1217" s="179">
        <f t="shared" si="377"/>
        <v>9.8037137054478052</v>
      </c>
      <c r="G1217" s="353">
        <f t="shared" si="378"/>
        <v>20.067709844443947</v>
      </c>
      <c r="H1217" s="179">
        <f t="shared" si="379"/>
        <v>29.871423549891752</v>
      </c>
    </row>
    <row r="1218" spans="2:8" x14ac:dyDescent="0.2">
      <c r="B1218" s="157">
        <v>45126</v>
      </c>
      <c r="C1218" s="454">
        <v>370.774</v>
      </c>
      <c r="D1218" s="52">
        <f>DATA!L959</f>
        <v>4032.8999999999996</v>
      </c>
      <c r="E1218" s="52">
        <f>DATA!M959</f>
        <v>7388.3360000000002</v>
      </c>
      <c r="F1218" s="179">
        <f t="shared" si="377"/>
        <v>10.876976271259581</v>
      </c>
      <c r="G1218" s="353">
        <f t="shared" si="378"/>
        <v>19.926790983186525</v>
      </c>
      <c r="H1218" s="179">
        <f t="shared" si="379"/>
        <v>30.803767254446107</v>
      </c>
    </row>
    <row r="1219" spans="2:8" x14ac:dyDescent="0.2">
      <c r="B1219" s="157">
        <v>45127</v>
      </c>
      <c r="C1219" s="454">
        <v>351.03199999999998</v>
      </c>
      <c r="D1219" s="52">
        <f>DATA!L960</f>
        <v>3275.5000000000023</v>
      </c>
      <c r="E1219" s="52">
        <f>DATA!M960</f>
        <v>7805.973</v>
      </c>
      <c r="F1219" s="179">
        <f t="shared" si="377"/>
        <v>9.3310581371498973</v>
      </c>
      <c r="G1219" s="353">
        <f t="shared" si="378"/>
        <v>22.237211992069099</v>
      </c>
      <c r="H1219" s="179">
        <f t="shared" si="379"/>
        <v>31.568270129218995</v>
      </c>
    </row>
    <row r="1220" spans="2:8" x14ac:dyDescent="0.2">
      <c r="B1220" s="157">
        <v>45128</v>
      </c>
      <c r="C1220" s="454">
        <v>333.584</v>
      </c>
      <c r="D1220" s="52">
        <f>DATA!L961</f>
        <v>3332.0000000000005</v>
      </c>
      <c r="E1220" s="52">
        <f>DATA!M961</f>
        <v>6941.4650000000001</v>
      </c>
      <c r="F1220" s="179">
        <f t="shared" si="377"/>
        <v>9.9884886565302899</v>
      </c>
      <c r="G1220" s="353">
        <f t="shared" si="378"/>
        <v>20.808746822389562</v>
      </c>
      <c r="H1220" s="179">
        <f t="shared" si="379"/>
        <v>30.797235478919852</v>
      </c>
    </row>
    <row r="1221" spans="2:8" x14ac:dyDescent="0.2">
      <c r="B1221" s="157">
        <v>45131</v>
      </c>
      <c r="C1221" s="454">
        <v>347.61</v>
      </c>
      <c r="D1221" s="52">
        <f>DATA!L962</f>
        <v>3159.1</v>
      </c>
      <c r="E1221" s="52">
        <f>DATA!M962</f>
        <v>7205.95</v>
      </c>
      <c r="F1221" s="179">
        <f t="shared" si="377"/>
        <v>9.0880584563159861</v>
      </c>
      <c r="G1221" s="353">
        <f t="shared" si="378"/>
        <v>20.729984753027818</v>
      </c>
      <c r="H1221" s="179">
        <f t="shared" si="379"/>
        <v>29.818043209343806</v>
      </c>
    </row>
    <row r="1222" spans="2:8" x14ac:dyDescent="0.2">
      <c r="B1222" s="157">
        <v>45132</v>
      </c>
      <c r="C1222" s="454">
        <v>383.18099999999998</v>
      </c>
      <c r="D1222" s="52">
        <f>DATA!L963</f>
        <v>3531.1999999999994</v>
      </c>
      <c r="E1222" s="52">
        <f>DATA!M963</f>
        <v>7449.1040000000003</v>
      </c>
      <c r="F1222" s="179">
        <f t="shared" si="377"/>
        <v>9.2154882418491511</v>
      </c>
      <c r="G1222" s="353">
        <f t="shared" si="378"/>
        <v>19.440170572131709</v>
      </c>
      <c r="H1222" s="179">
        <f t="shared" si="379"/>
        <v>28.65565881398086</v>
      </c>
    </row>
    <row r="1223" spans="2:8" x14ac:dyDescent="0.2">
      <c r="B1223" s="157">
        <v>45133</v>
      </c>
      <c r="C1223" s="454">
        <v>377.30099999999999</v>
      </c>
      <c r="D1223" s="52">
        <f>DATA!L964</f>
        <v>3445.4</v>
      </c>
      <c r="E1223" s="52">
        <f>DATA!M964</f>
        <v>7898.8180000000002</v>
      </c>
      <c r="F1223" s="179">
        <f t="shared" si="377"/>
        <v>9.1317012146800565</v>
      </c>
      <c r="G1223" s="353">
        <f t="shared" si="378"/>
        <v>20.935057155957711</v>
      </c>
      <c r="H1223" s="179">
        <f t="shared" si="379"/>
        <v>30.066758370637768</v>
      </c>
    </row>
    <row r="1224" spans="2:8" x14ac:dyDescent="0.2">
      <c r="B1224" s="157">
        <v>45134</v>
      </c>
      <c r="C1224" s="454">
        <v>394.03800000000001</v>
      </c>
      <c r="D1224" s="52">
        <f>DATA!L965</f>
        <v>3755.7999999999997</v>
      </c>
      <c r="E1224" s="52">
        <f>DATA!M965</f>
        <v>6994.53</v>
      </c>
      <c r="F1224" s="179">
        <f t="shared" si="377"/>
        <v>9.5315680213583445</v>
      </c>
      <c r="G1224" s="353">
        <f t="shared" si="378"/>
        <v>17.75090219725001</v>
      </c>
      <c r="H1224" s="179">
        <f t="shared" si="379"/>
        <v>27.282470218608353</v>
      </c>
    </row>
    <row r="1225" spans="2:8" x14ac:dyDescent="0.2">
      <c r="B1225" s="157">
        <v>45135</v>
      </c>
      <c r="C1225" s="454">
        <v>339.11</v>
      </c>
      <c r="D1225" s="52">
        <f>DATA!L966</f>
        <v>3268.6999999999994</v>
      </c>
      <c r="E1225" s="52">
        <f>DATA!M966</f>
        <v>8811.9590000000007</v>
      </c>
      <c r="F1225" s="179">
        <f t="shared" si="377"/>
        <v>9.6390551738373951</v>
      </c>
      <c r="G1225" s="353">
        <f t="shared" si="378"/>
        <v>25.985547462475303</v>
      </c>
      <c r="H1225" s="179">
        <f t="shared" si="379"/>
        <v>35.624602636312702</v>
      </c>
    </row>
    <row r="1226" spans="2:8" x14ac:dyDescent="0.2">
      <c r="B1226" s="157">
        <v>45159</v>
      </c>
      <c r="C1226" s="454">
        <v>343.31099999999998</v>
      </c>
      <c r="D1226" s="52">
        <f>DATA!L967</f>
        <v>3710.9999999999977</v>
      </c>
      <c r="E1226" s="52">
        <f>DATA!M967</f>
        <v>3024.098</v>
      </c>
      <c r="F1226" s="179">
        <f t="shared" ref="F1226" si="383">D1226/C1226</f>
        <v>10.809441002472971</v>
      </c>
      <c r="G1226" s="353">
        <f t="shared" ref="G1226" si="384">E1226/C1226</f>
        <v>8.8086254154396464</v>
      </c>
      <c r="H1226" s="179">
        <f t="shared" ref="H1226" si="385">SUM(F1226:G1226)</f>
        <v>19.618066417912615</v>
      </c>
    </row>
    <row r="1227" spans="2:8" x14ac:dyDescent="0.2">
      <c r="B1227" s="157">
        <v>45160</v>
      </c>
      <c r="C1227" s="454">
        <v>400.07</v>
      </c>
      <c r="D1227" s="52">
        <f>DATA!L968</f>
        <v>4810.099999999994</v>
      </c>
      <c r="E1227" s="52">
        <f>DATA!M968</f>
        <v>8446.8269999999993</v>
      </c>
      <c r="F1227" s="179">
        <f t="shared" ref="F1227:F1289" si="386">D1227/C1227</f>
        <v>12.023145949458829</v>
      </c>
      <c r="G1227" s="353">
        <f t="shared" ref="G1227:G1289" si="387">E1227/C1227</f>
        <v>21.113372659784535</v>
      </c>
      <c r="H1227" s="179">
        <f t="shared" ref="H1227:H1289" si="388">SUM(F1227:G1227)</f>
        <v>33.136518609243367</v>
      </c>
    </row>
    <row r="1228" spans="2:8" x14ac:dyDescent="0.2">
      <c r="B1228" s="157">
        <v>45161</v>
      </c>
      <c r="C1228" s="454">
        <v>307.298</v>
      </c>
      <c r="D1228" s="52">
        <f>DATA!L969</f>
        <v>4140.5000000000018</v>
      </c>
      <c r="E1228" s="52">
        <f>DATA!M969</f>
        <v>4695.6570000000002</v>
      </c>
      <c r="F1228" s="179">
        <f t="shared" si="386"/>
        <v>13.473891792331878</v>
      </c>
      <c r="G1228" s="353">
        <f t="shared" si="387"/>
        <v>15.28046716867666</v>
      </c>
      <c r="H1228" s="179">
        <f t="shared" si="388"/>
        <v>28.754358961008538</v>
      </c>
    </row>
    <row r="1229" spans="2:8" x14ac:dyDescent="0.2">
      <c r="B1229" s="157">
        <v>45162</v>
      </c>
      <c r="C1229" s="454">
        <v>375.03300000000002</v>
      </c>
      <c r="D1229" s="52">
        <f>DATA!L970</f>
        <v>3451.2</v>
      </c>
      <c r="E1229" s="52">
        <f>DATA!M970</f>
        <v>9457.2139999999999</v>
      </c>
      <c r="F1229" s="179">
        <f t="shared" si="386"/>
        <v>9.2023901896633085</v>
      </c>
      <c r="G1229" s="353">
        <f t="shared" si="387"/>
        <v>25.217018235728588</v>
      </c>
      <c r="H1229" s="179">
        <f t="shared" si="388"/>
        <v>34.419408425391893</v>
      </c>
    </row>
    <row r="1230" spans="2:8" x14ac:dyDescent="0.2">
      <c r="B1230" s="157">
        <v>45163</v>
      </c>
      <c r="C1230" s="454">
        <v>362.99700000000001</v>
      </c>
      <c r="D1230" s="52">
        <f>DATA!L971</f>
        <v>2769.2</v>
      </c>
      <c r="E1230" s="52">
        <f>DATA!M971</f>
        <v>8998.68</v>
      </c>
      <c r="F1230" s="179">
        <f t="shared" si="386"/>
        <v>7.6287131849574505</v>
      </c>
      <c r="G1230" s="353">
        <f t="shared" si="387"/>
        <v>24.789956941792909</v>
      </c>
      <c r="H1230" s="179">
        <f t="shared" si="388"/>
        <v>32.418670126750357</v>
      </c>
    </row>
    <row r="1231" spans="2:8" x14ac:dyDescent="0.2">
      <c r="B1231" s="157">
        <v>45166</v>
      </c>
      <c r="C1231" s="454">
        <v>382.524</v>
      </c>
      <c r="D1231" s="52">
        <f>DATA!L972</f>
        <v>3114.8999999999992</v>
      </c>
      <c r="E1231" s="52">
        <f>DATA!M972</f>
        <v>6704.2839999999997</v>
      </c>
      <c r="F1231" s="179">
        <f t="shared" si="386"/>
        <v>8.1430184772720118</v>
      </c>
      <c r="G1231" s="353">
        <f t="shared" si="387"/>
        <v>17.526440171074231</v>
      </c>
      <c r="H1231" s="179">
        <f t="shared" si="388"/>
        <v>25.669458648346243</v>
      </c>
    </row>
    <row r="1232" spans="2:8" x14ac:dyDescent="0.2">
      <c r="B1232" s="157">
        <v>45167</v>
      </c>
      <c r="C1232" s="454">
        <v>282.15300000000002</v>
      </c>
      <c r="D1232" s="52">
        <f>DATA!L973</f>
        <v>2976.900000000001</v>
      </c>
      <c r="E1232" s="52">
        <f>DATA!M973</f>
        <v>4715.8159999999998</v>
      </c>
      <c r="F1232" s="179">
        <f t="shared" si="386"/>
        <v>10.550658685181446</v>
      </c>
      <c r="G1232" s="353">
        <f t="shared" si="387"/>
        <v>16.713683710610908</v>
      </c>
      <c r="H1232" s="179">
        <f t="shared" si="388"/>
        <v>27.264342395792355</v>
      </c>
    </row>
    <row r="1233" spans="2:9" x14ac:dyDescent="0.2">
      <c r="B1233" s="157">
        <v>45168</v>
      </c>
      <c r="C1233" s="454">
        <v>344.53500000000003</v>
      </c>
      <c r="D1233" s="52">
        <f>DATA!L974</f>
        <v>3085.7000000000021</v>
      </c>
      <c r="E1233" s="52">
        <f>DATA!M974</f>
        <v>8059.5959999999995</v>
      </c>
      <c r="F1233" s="179">
        <f t="shared" si="386"/>
        <v>8.9561292756904294</v>
      </c>
      <c r="G1233" s="353">
        <f t="shared" si="387"/>
        <v>23.392677086507899</v>
      </c>
      <c r="H1233" s="179">
        <f t="shared" si="388"/>
        <v>32.348806362198331</v>
      </c>
    </row>
    <row r="1234" spans="2:9" x14ac:dyDescent="0.2">
      <c r="B1234" s="157">
        <v>45169</v>
      </c>
      <c r="C1234" s="454">
        <v>208.43100000000001</v>
      </c>
      <c r="D1234" s="52">
        <f>DATA!L975</f>
        <v>2179.8999999999996</v>
      </c>
      <c r="E1234" s="52">
        <f>DATA!M975</f>
        <v>4228.0389999999998</v>
      </c>
      <c r="F1234" s="179">
        <f t="shared" si="386"/>
        <v>10.458617000350234</v>
      </c>
      <c r="G1234" s="353">
        <f t="shared" si="387"/>
        <v>20.285077555641912</v>
      </c>
      <c r="H1234" s="179">
        <f t="shared" si="388"/>
        <v>30.743694555992146</v>
      </c>
    </row>
    <row r="1235" spans="2:9" x14ac:dyDescent="0.2">
      <c r="B1235" s="157">
        <v>45170</v>
      </c>
      <c r="C1235" s="454">
        <v>325.846</v>
      </c>
      <c r="D1235" s="52">
        <f>DATA!L976</f>
        <v>2944.1000000000004</v>
      </c>
      <c r="E1235" s="52">
        <f>DATA!M976</f>
        <v>6095.7049999999999</v>
      </c>
      <c r="F1235" s="179">
        <f t="shared" si="386"/>
        <v>9.0352497805711902</v>
      </c>
      <c r="G1235" s="353">
        <f t="shared" si="387"/>
        <v>18.707318794768081</v>
      </c>
      <c r="H1235" s="179">
        <f t="shared" si="388"/>
        <v>27.74256857533927</v>
      </c>
    </row>
    <row r="1236" spans="2:9" x14ac:dyDescent="0.2">
      <c r="B1236" s="157">
        <v>45173</v>
      </c>
      <c r="C1236" s="454">
        <v>351.13799999999998</v>
      </c>
      <c r="D1236" s="52">
        <f>DATA!L977</f>
        <v>2839.9</v>
      </c>
      <c r="E1236" s="52">
        <f>DATA!M977</f>
        <v>8185.3050000000003</v>
      </c>
      <c r="F1236" s="179">
        <f t="shared" si="386"/>
        <v>8.0877034100553065</v>
      </c>
      <c r="G1236" s="353">
        <f t="shared" si="387"/>
        <v>23.310792338055126</v>
      </c>
      <c r="H1236" s="179">
        <f t="shared" si="388"/>
        <v>31.398495748110435</v>
      </c>
    </row>
    <row r="1237" spans="2:9" x14ac:dyDescent="0.2">
      <c r="B1237" s="157">
        <v>45174</v>
      </c>
      <c r="C1237" s="454">
        <v>337.75700000000001</v>
      </c>
      <c r="D1237" s="52">
        <f>DATA!L978</f>
        <v>3021.0000000000027</v>
      </c>
      <c r="E1237" s="52">
        <f>DATA!M978</f>
        <v>7261.64</v>
      </c>
      <c r="F1237" s="179">
        <f t="shared" si="386"/>
        <v>8.944300192149985</v>
      </c>
      <c r="G1237" s="353">
        <f t="shared" si="387"/>
        <v>21.499598824006608</v>
      </c>
      <c r="H1237" s="179">
        <f t="shared" si="388"/>
        <v>30.443899016156593</v>
      </c>
    </row>
    <row r="1238" spans="2:9" x14ac:dyDescent="0.2">
      <c r="B1238" s="157">
        <v>45175</v>
      </c>
      <c r="C1238" s="454">
        <v>325.214</v>
      </c>
      <c r="D1238" s="52">
        <f>DATA!L979</f>
        <v>2930.5000000000018</v>
      </c>
      <c r="E1238" s="52">
        <f>DATA!M979</f>
        <v>9050.9660000000003</v>
      </c>
      <c r="F1238" s="179">
        <f t="shared" si="386"/>
        <v>9.0109896867908574</v>
      </c>
      <c r="G1238" s="353">
        <f t="shared" si="387"/>
        <v>27.830800642038781</v>
      </c>
      <c r="H1238" s="179">
        <f t="shared" si="388"/>
        <v>36.841790328829639</v>
      </c>
    </row>
    <row r="1239" spans="2:9" x14ac:dyDescent="0.2">
      <c r="B1239" s="157">
        <v>45176</v>
      </c>
      <c r="C1239" s="454">
        <v>295.67099999999999</v>
      </c>
      <c r="D1239" s="52">
        <f>DATA!L980</f>
        <v>2832.1000000000004</v>
      </c>
      <c r="E1239" s="52">
        <f>DATA!M980</f>
        <v>7141.5039999999999</v>
      </c>
      <c r="F1239" s="179">
        <f t="shared" si="386"/>
        <v>9.5785518363316005</v>
      </c>
      <c r="G1239" s="353">
        <f t="shared" si="387"/>
        <v>24.153549046068097</v>
      </c>
      <c r="H1239" s="179">
        <f t="shared" si="388"/>
        <v>33.732100882399699</v>
      </c>
    </row>
    <row r="1240" spans="2:9" x14ac:dyDescent="0.2">
      <c r="B1240" s="157">
        <v>45177</v>
      </c>
      <c r="C1240" s="454">
        <v>289.745</v>
      </c>
      <c r="D1240" s="52">
        <f>DATA!L981</f>
        <v>2685.7999999999975</v>
      </c>
      <c r="E1240" s="52">
        <f>DATA!M981</f>
        <v>7613.1469999999999</v>
      </c>
      <c r="F1240" s="179">
        <f t="shared" si="386"/>
        <v>9.2695301040570062</v>
      </c>
      <c r="G1240" s="353">
        <f t="shared" si="387"/>
        <v>26.275335208545446</v>
      </c>
      <c r="H1240" s="179">
        <f t="shared" si="388"/>
        <v>35.544865312602454</v>
      </c>
    </row>
    <row r="1241" spans="2:9" x14ac:dyDescent="0.2">
      <c r="B1241" s="157">
        <v>45180</v>
      </c>
      <c r="C1241" s="454">
        <v>285.7</v>
      </c>
      <c r="D1241" s="52">
        <f>DATA!L982</f>
        <v>2267.2999999999993</v>
      </c>
      <c r="E1241" s="52">
        <f>DATA!M982</f>
        <v>6839.1239999999998</v>
      </c>
      <c r="F1241" s="179">
        <f t="shared" si="386"/>
        <v>7.9359467973398647</v>
      </c>
      <c r="G1241" s="353">
        <f t="shared" si="387"/>
        <v>23.938130906545329</v>
      </c>
      <c r="H1241" s="179">
        <f t="shared" si="388"/>
        <v>31.874077703885192</v>
      </c>
    </row>
    <row r="1242" spans="2:9" x14ac:dyDescent="0.2">
      <c r="B1242" s="157">
        <v>45181</v>
      </c>
      <c r="C1242" s="454">
        <v>302.10000000000002</v>
      </c>
      <c r="D1242" s="52">
        <f>DATA!L983</f>
        <v>2653.7000000000007</v>
      </c>
      <c r="E1242" s="52">
        <f>DATA!M983</f>
        <v>7310.5140000000001</v>
      </c>
      <c r="F1242" s="179">
        <f t="shared" si="386"/>
        <v>8.7841774246938122</v>
      </c>
      <c r="G1242" s="353">
        <f t="shared" si="387"/>
        <v>24.198987090367428</v>
      </c>
      <c r="H1242" s="179">
        <f t="shared" si="388"/>
        <v>32.98316451506124</v>
      </c>
    </row>
    <row r="1243" spans="2:9" x14ac:dyDescent="0.2">
      <c r="B1243" s="157">
        <v>45182</v>
      </c>
      <c r="C1243" s="454">
        <v>306.96499999999997</v>
      </c>
      <c r="D1243" s="52">
        <f>DATA!L984</f>
        <v>3054.7000000000007</v>
      </c>
      <c r="E1243" s="52">
        <f>DATA!M984</f>
        <v>7673.3329999999996</v>
      </c>
      <c r="F1243" s="179">
        <f t="shared" si="386"/>
        <v>9.9512973791800405</v>
      </c>
      <c r="G1243" s="353">
        <f t="shared" si="387"/>
        <v>24.997419901291678</v>
      </c>
      <c r="H1243" s="179">
        <f t="shared" si="388"/>
        <v>34.948717280471719</v>
      </c>
    </row>
    <row r="1244" spans="2:9" x14ac:dyDescent="0.2">
      <c r="B1244" s="157">
        <v>45183</v>
      </c>
      <c r="C1244" s="454">
        <v>307.60199999999998</v>
      </c>
      <c r="D1244" s="52">
        <f>DATA!L985</f>
        <v>3169.0000000000014</v>
      </c>
      <c r="E1244" s="52">
        <f>DATA!M985</f>
        <v>7346.2920000000004</v>
      </c>
      <c r="F1244" s="179">
        <f t="shared" si="386"/>
        <v>10.302273717336043</v>
      </c>
      <c r="G1244" s="353">
        <f t="shared" si="387"/>
        <v>23.882458501570213</v>
      </c>
      <c r="H1244" s="179">
        <f t="shared" si="388"/>
        <v>34.184732218906255</v>
      </c>
    </row>
    <row r="1245" spans="2:9" x14ac:dyDescent="0.2">
      <c r="B1245" s="695">
        <v>45184</v>
      </c>
      <c r="C1245" s="697"/>
      <c r="D1245" s="698"/>
      <c r="E1245" s="698"/>
      <c r="F1245" s="696"/>
      <c r="G1245" s="699"/>
      <c r="H1245" s="696"/>
      <c r="I1245" s="350"/>
    </row>
    <row r="1246" spans="2:9" x14ac:dyDescent="0.2">
      <c r="B1246" s="157">
        <v>45187</v>
      </c>
      <c r="C1246" s="454">
        <v>311.22699999999998</v>
      </c>
      <c r="D1246" s="52">
        <f>DATA!L987</f>
        <v>3066.9999999999995</v>
      </c>
      <c r="E1246" s="52">
        <f>DATA!M987</f>
        <v>6545.14</v>
      </c>
      <c r="F1246" s="179">
        <f t="shared" si="386"/>
        <v>9.8545434682723538</v>
      </c>
      <c r="G1246" s="353">
        <f t="shared" si="387"/>
        <v>21.030116281685075</v>
      </c>
      <c r="H1246" s="179">
        <f t="shared" si="388"/>
        <v>30.884659749957429</v>
      </c>
    </row>
    <row r="1247" spans="2:9" x14ac:dyDescent="0.2">
      <c r="B1247" s="157">
        <v>45188</v>
      </c>
      <c r="C1247" s="454">
        <v>326.88200000000001</v>
      </c>
      <c r="D1247" s="52">
        <f>DATA!L988</f>
        <v>2767.1999999999985</v>
      </c>
      <c r="E1247" s="52">
        <f>DATA!M988</f>
        <v>7601.9260000000004</v>
      </c>
      <c r="F1247" s="179">
        <f t="shared" si="386"/>
        <v>8.4654401282419904</v>
      </c>
      <c r="G1247" s="353">
        <f t="shared" si="387"/>
        <v>23.255872149583031</v>
      </c>
      <c r="H1247" s="179">
        <f t="shared" si="388"/>
        <v>31.721312277825021</v>
      </c>
    </row>
    <row r="1248" spans="2:9" x14ac:dyDescent="0.2">
      <c r="B1248" s="157">
        <v>45189</v>
      </c>
      <c r="C1248" s="454">
        <v>331.96</v>
      </c>
      <c r="D1248" s="52">
        <f>DATA!L989</f>
        <v>2758.7000000000021</v>
      </c>
      <c r="E1248" s="52">
        <f>DATA!M989</f>
        <v>7791.0230000000001</v>
      </c>
      <c r="F1248" s="179">
        <f t="shared" si="386"/>
        <v>8.3103385950114532</v>
      </c>
      <c r="G1248" s="353">
        <f t="shared" si="387"/>
        <v>23.469764429449334</v>
      </c>
      <c r="H1248" s="179">
        <f t="shared" si="388"/>
        <v>31.780103024460786</v>
      </c>
    </row>
    <row r="1249" spans="2:9" x14ac:dyDescent="0.2">
      <c r="B1249" s="157">
        <v>45190</v>
      </c>
      <c r="C1249" s="454">
        <v>306.90300000000002</v>
      </c>
      <c r="D1249" s="52">
        <f>DATA!L990</f>
        <v>2531.8000000000006</v>
      </c>
      <c r="E1249" s="52">
        <f>DATA!M990</f>
        <v>6508.2849999999999</v>
      </c>
      <c r="F1249" s="179">
        <f t="shared" si="386"/>
        <v>8.2495120608140038</v>
      </c>
      <c r="G1249" s="353">
        <f t="shared" si="387"/>
        <v>21.206325777199961</v>
      </c>
      <c r="H1249" s="179">
        <f t="shared" si="388"/>
        <v>29.455837838013963</v>
      </c>
    </row>
    <row r="1250" spans="2:9" x14ac:dyDescent="0.2">
      <c r="B1250" s="695">
        <v>45191</v>
      </c>
      <c r="C1250" s="697"/>
      <c r="D1250" s="698"/>
      <c r="E1250" s="698"/>
      <c r="F1250" s="696"/>
      <c r="G1250" s="699"/>
      <c r="H1250" s="696"/>
      <c r="I1250" s="350"/>
    </row>
    <row r="1251" spans="2:9" x14ac:dyDescent="0.2">
      <c r="B1251" s="157">
        <v>45194</v>
      </c>
      <c r="C1251" s="454">
        <v>360.08800000000002</v>
      </c>
      <c r="D1251" s="52">
        <f>DATA!L992</f>
        <v>3358.9000000000005</v>
      </c>
      <c r="E1251" s="52">
        <f>DATA!M992</f>
        <v>8717.5740000000005</v>
      </c>
      <c r="F1251" s="179">
        <f t="shared" si="386"/>
        <v>9.3279976005865244</v>
      </c>
      <c r="G1251" s="353">
        <f t="shared" si="387"/>
        <v>24.209565439559221</v>
      </c>
      <c r="H1251" s="179">
        <f t="shared" si="388"/>
        <v>33.537563040145741</v>
      </c>
    </row>
    <row r="1252" spans="2:9" x14ac:dyDescent="0.2">
      <c r="B1252" s="157">
        <v>45195</v>
      </c>
      <c r="C1252" s="454">
        <v>333.47</v>
      </c>
      <c r="D1252" s="52">
        <f>DATA!L993</f>
        <v>2951.8000000000011</v>
      </c>
      <c r="E1252" s="52">
        <f>DATA!M993</f>
        <v>4635.8549999999996</v>
      </c>
      <c r="F1252" s="179">
        <f t="shared" si="386"/>
        <v>8.8517707739826701</v>
      </c>
      <c r="G1252" s="353">
        <f t="shared" si="387"/>
        <v>13.901865235253544</v>
      </c>
      <c r="H1252" s="179">
        <f t="shared" si="388"/>
        <v>22.753636009236214</v>
      </c>
    </row>
    <row r="1253" spans="2:9" x14ac:dyDescent="0.2">
      <c r="B1253" s="157">
        <v>45196</v>
      </c>
      <c r="C1253" s="454">
        <v>388.89100000000002</v>
      </c>
      <c r="D1253" s="52">
        <f>DATA!L994</f>
        <v>3130.6000000000013</v>
      </c>
      <c r="E1253" s="52">
        <f>DATA!M994</f>
        <v>6826.0330000000004</v>
      </c>
      <c r="F1253" s="179">
        <f t="shared" si="386"/>
        <v>8.0500705853311114</v>
      </c>
      <c r="G1253" s="353">
        <f t="shared" si="387"/>
        <v>17.55256100038314</v>
      </c>
      <c r="H1253" s="179">
        <f t="shared" si="388"/>
        <v>25.602631585714249</v>
      </c>
    </row>
    <row r="1254" spans="2:9" x14ac:dyDescent="0.2">
      <c r="B1254" s="157">
        <v>45197</v>
      </c>
      <c r="C1254" s="454">
        <v>364.74900000000002</v>
      </c>
      <c r="D1254" s="52">
        <f>DATA!L995</f>
        <v>3058.2000000000007</v>
      </c>
      <c r="E1254" s="52">
        <f>DATA!M995</f>
        <v>6712.8940000000002</v>
      </c>
      <c r="F1254" s="179">
        <f t="shared" si="386"/>
        <v>8.3843958448138327</v>
      </c>
      <c r="G1254" s="353">
        <f t="shared" si="387"/>
        <v>18.404146413012782</v>
      </c>
      <c r="H1254" s="179">
        <f t="shared" si="388"/>
        <v>26.788542257826613</v>
      </c>
    </row>
    <row r="1255" spans="2:9" x14ac:dyDescent="0.2">
      <c r="B1255" s="695">
        <v>45198</v>
      </c>
      <c r="C1255" s="764"/>
      <c r="D1255" s="698"/>
      <c r="E1255" s="698"/>
      <c r="F1255" s="696"/>
      <c r="G1255" s="699"/>
      <c r="H1255" s="696"/>
      <c r="I1255" s="350"/>
    </row>
    <row r="1256" spans="2:9" x14ac:dyDescent="0.2">
      <c r="B1256" s="157">
        <v>45201</v>
      </c>
      <c r="C1256" s="777">
        <v>332.42</v>
      </c>
      <c r="D1256" s="52">
        <f>DATA!L997</f>
        <v>2815.2000000000016</v>
      </c>
      <c r="E1256" s="52">
        <f>DATA!M997</f>
        <v>6998.6610000000001</v>
      </c>
      <c r="F1256" s="179">
        <f t="shared" si="386"/>
        <v>8.4688045243968517</v>
      </c>
      <c r="G1256" s="353">
        <f t="shared" si="387"/>
        <v>21.053670055953312</v>
      </c>
      <c r="H1256" s="179">
        <f t="shared" si="388"/>
        <v>29.522474580350163</v>
      </c>
    </row>
    <row r="1257" spans="2:9" x14ac:dyDescent="0.2">
      <c r="B1257" s="157">
        <v>45202</v>
      </c>
      <c r="C1257" s="777">
        <v>245.56</v>
      </c>
      <c r="D1257" s="52">
        <f>DATA!L998</f>
        <v>2874.8000000000006</v>
      </c>
      <c r="E1257" s="52">
        <f>DATA!M998</f>
        <v>4097.549</v>
      </c>
      <c r="F1257" s="179">
        <f t="shared" si="386"/>
        <v>11.707118423195963</v>
      </c>
      <c r="G1257" s="353">
        <f t="shared" si="387"/>
        <v>16.686549112233262</v>
      </c>
      <c r="H1257" s="179">
        <f t="shared" si="388"/>
        <v>28.393667535429223</v>
      </c>
    </row>
    <row r="1258" spans="2:9" x14ac:dyDescent="0.2">
      <c r="B1258" s="157">
        <v>45203</v>
      </c>
      <c r="C1258" s="777">
        <v>348.86200000000002</v>
      </c>
      <c r="D1258" s="52">
        <f>DATA!L999</f>
        <v>2882.1000000000013</v>
      </c>
      <c r="E1258" s="52">
        <f>DATA!M999</f>
        <v>7999.875</v>
      </c>
      <c r="F1258" s="179">
        <f t="shared" si="386"/>
        <v>8.2614328875027976</v>
      </c>
      <c r="G1258" s="353">
        <f t="shared" si="387"/>
        <v>22.931345345724097</v>
      </c>
      <c r="H1258" s="179">
        <f t="shared" si="388"/>
        <v>31.192778233226896</v>
      </c>
    </row>
    <row r="1259" spans="2:9" x14ac:dyDescent="0.2">
      <c r="B1259" s="157">
        <v>45204</v>
      </c>
      <c r="C1259" s="777">
        <v>321.48599999999999</v>
      </c>
      <c r="D1259" s="52">
        <f>DATA!L1000</f>
        <v>3015.6999999999994</v>
      </c>
      <c r="E1259" s="52">
        <f>DATA!M1000</f>
        <v>6563.3</v>
      </c>
      <c r="F1259" s="179">
        <f t="shared" si="386"/>
        <v>9.3805017947904403</v>
      </c>
      <c r="G1259" s="353">
        <f t="shared" si="387"/>
        <v>20.415507984795607</v>
      </c>
      <c r="H1259" s="179">
        <f t="shared" si="388"/>
        <v>29.796009779586047</v>
      </c>
    </row>
    <row r="1260" spans="2:9" x14ac:dyDescent="0.2">
      <c r="B1260" s="157">
        <v>45205</v>
      </c>
      <c r="C1260" s="777">
        <v>338.702</v>
      </c>
      <c r="D1260" s="52">
        <f>DATA!L1001</f>
        <v>3112.8000000000006</v>
      </c>
      <c r="E1260" s="52">
        <f>DATA!M1001</f>
        <v>6122.7</v>
      </c>
      <c r="F1260" s="179">
        <f t="shared" si="386"/>
        <v>9.1903797438456252</v>
      </c>
      <c r="G1260" s="353">
        <f t="shared" si="387"/>
        <v>18.076952601401821</v>
      </c>
      <c r="H1260" s="179">
        <f t="shared" si="388"/>
        <v>27.267332345247446</v>
      </c>
    </row>
    <row r="1261" spans="2:9" x14ac:dyDescent="0.2">
      <c r="B1261" s="157">
        <v>45208</v>
      </c>
      <c r="C1261" s="777">
        <v>342.29399999999998</v>
      </c>
      <c r="D1261" s="52">
        <f>DATA!L1002</f>
        <v>3113.6000000000008</v>
      </c>
      <c r="E1261" s="52">
        <f>DATA!M1002</f>
        <v>9404.2520000000004</v>
      </c>
      <c r="F1261" s="179">
        <f t="shared" si="386"/>
        <v>9.0962739633180867</v>
      </c>
      <c r="G1261" s="353">
        <f t="shared" si="387"/>
        <v>27.474194698125007</v>
      </c>
      <c r="H1261" s="179">
        <f t="shared" si="388"/>
        <v>36.570468661443094</v>
      </c>
    </row>
    <row r="1262" spans="2:9" x14ac:dyDescent="0.2">
      <c r="B1262" s="157">
        <v>45209</v>
      </c>
      <c r="C1262" s="777">
        <v>280.79700000000003</v>
      </c>
      <c r="D1262" s="52">
        <f>DATA!L1003</f>
        <v>2416.5</v>
      </c>
      <c r="E1262" s="52">
        <f>DATA!M1003</f>
        <v>6443.1869999999999</v>
      </c>
      <c r="F1262" s="179">
        <f t="shared" si="386"/>
        <v>8.6058611737304886</v>
      </c>
      <c r="G1262" s="353">
        <f t="shared" si="387"/>
        <v>22.946067799869656</v>
      </c>
      <c r="H1262" s="179">
        <f t="shared" si="388"/>
        <v>31.551928973600145</v>
      </c>
    </row>
    <row r="1263" spans="2:9" x14ac:dyDescent="0.2">
      <c r="B1263" s="157">
        <v>45210</v>
      </c>
      <c r="C1263" s="777">
        <v>367.54199999999997</v>
      </c>
      <c r="D1263" s="52">
        <f>DATA!L1004</f>
        <v>3055.7000000000007</v>
      </c>
      <c r="E1263" s="52">
        <f>DATA!M1004</f>
        <v>5635.9679999999998</v>
      </c>
      <c r="F1263" s="179">
        <f t="shared" si="386"/>
        <v>8.3138797742843025</v>
      </c>
      <c r="G1263" s="353">
        <f t="shared" si="387"/>
        <v>15.334214865239892</v>
      </c>
      <c r="H1263" s="179">
        <f t="shared" si="388"/>
        <v>23.648094639524196</v>
      </c>
    </row>
    <row r="1264" spans="2:9" x14ac:dyDescent="0.2">
      <c r="B1264" s="157">
        <v>45211</v>
      </c>
      <c r="C1264" s="777">
        <v>340.88299999999998</v>
      </c>
      <c r="D1264" s="52">
        <f>DATA!L1005</f>
        <v>3420.5999999999995</v>
      </c>
      <c r="E1264" s="52">
        <f>DATA!M1005</f>
        <v>6465.8130000000001</v>
      </c>
      <c r="F1264" s="179">
        <f t="shared" si="386"/>
        <v>10.034527975874418</v>
      </c>
      <c r="G1264" s="353">
        <f t="shared" si="387"/>
        <v>18.967836471751305</v>
      </c>
      <c r="H1264" s="179">
        <f t="shared" si="388"/>
        <v>29.002364447625723</v>
      </c>
    </row>
    <row r="1265" spans="2:9" x14ac:dyDescent="0.2">
      <c r="B1265" s="157">
        <v>45212</v>
      </c>
      <c r="C1265" s="777">
        <v>307.517</v>
      </c>
      <c r="D1265" s="52">
        <f>DATA!L1006</f>
        <v>2961.7999999999975</v>
      </c>
      <c r="E1265" s="52">
        <f>DATA!M1006</f>
        <v>5932.1629999999996</v>
      </c>
      <c r="F1265" s="179">
        <f t="shared" si="386"/>
        <v>9.6313374545147017</v>
      </c>
      <c r="G1265" s="353">
        <f t="shared" si="387"/>
        <v>19.290520524068587</v>
      </c>
      <c r="H1265" s="179">
        <f t="shared" si="388"/>
        <v>28.92185797858329</v>
      </c>
    </row>
    <row r="1266" spans="2:9" x14ac:dyDescent="0.2">
      <c r="B1266" s="157">
        <v>45215</v>
      </c>
      <c r="C1266" s="777">
        <v>351.26600000000002</v>
      </c>
      <c r="D1266" s="52">
        <f>DATA!L1007</f>
        <v>3635.3</v>
      </c>
      <c r="E1266" s="52">
        <f>DATA!M1007</f>
        <v>8343.7900000000009</v>
      </c>
      <c r="F1266" s="179">
        <f t="shared" si="386"/>
        <v>10.349137121156048</v>
      </c>
      <c r="G1266" s="353">
        <f t="shared" si="387"/>
        <v>23.753480268514462</v>
      </c>
      <c r="H1266" s="179">
        <f t="shared" si="388"/>
        <v>34.102617389670513</v>
      </c>
    </row>
    <row r="1267" spans="2:9" x14ac:dyDescent="0.2">
      <c r="B1267" s="157">
        <v>45216</v>
      </c>
      <c r="C1267" s="777">
        <v>352.81599999999997</v>
      </c>
      <c r="D1267" s="52">
        <f>DATA!L1008</f>
        <v>2978.0000000000005</v>
      </c>
      <c r="E1267" s="52">
        <f>DATA!M1008</f>
        <v>5937.759</v>
      </c>
      <c r="F1267" s="179">
        <f t="shared" si="386"/>
        <v>8.4406602875153069</v>
      </c>
      <c r="G1267" s="353">
        <f t="shared" si="387"/>
        <v>16.829619405015645</v>
      </c>
      <c r="H1267" s="179">
        <f t="shared" si="388"/>
        <v>25.270279692530952</v>
      </c>
    </row>
    <row r="1268" spans="2:9" x14ac:dyDescent="0.2">
      <c r="B1268" s="157">
        <v>45217</v>
      </c>
      <c r="C1268" s="777">
        <v>315.97199999999998</v>
      </c>
      <c r="D1268" s="52">
        <f>DATA!L1009</f>
        <v>3079.599999999999</v>
      </c>
      <c r="E1268" s="52">
        <f>DATA!M1009</f>
        <v>6907.61</v>
      </c>
      <c r="F1268" s="179">
        <f t="shared" si="386"/>
        <v>9.7464332282607291</v>
      </c>
      <c r="G1268" s="353">
        <f t="shared" si="387"/>
        <v>21.861462408061474</v>
      </c>
      <c r="H1268" s="179">
        <f t="shared" si="388"/>
        <v>31.607895636322205</v>
      </c>
    </row>
    <row r="1269" spans="2:9" x14ac:dyDescent="0.2">
      <c r="B1269" s="157">
        <v>45218</v>
      </c>
      <c r="C1269" s="777">
        <v>337.52100000000002</v>
      </c>
      <c r="D1269" s="52">
        <f>DATA!L1010</f>
        <v>3210.7</v>
      </c>
      <c r="E1269" s="52">
        <f>DATA!M1010</f>
        <v>5362.2719999999999</v>
      </c>
      <c r="F1269" s="179">
        <f t="shared" si="386"/>
        <v>9.5125932904915533</v>
      </c>
      <c r="G1269" s="353">
        <f t="shared" si="387"/>
        <v>15.88722479490165</v>
      </c>
      <c r="H1269" s="179">
        <f t="shared" si="388"/>
        <v>25.399818085393203</v>
      </c>
    </row>
    <row r="1270" spans="2:9" x14ac:dyDescent="0.2">
      <c r="B1270" s="695">
        <v>45219</v>
      </c>
      <c r="C1270" s="764"/>
      <c r="D1270" s="698"/>
      <c r="E1270" s="698"/>
      <c r="F1270" s="696"/>
      <c r="G1270" s="699"/>
      <c r="H1270" s="696"/>
      <c r="I1270" s="350"/>
    </row>
    <row r="1271" spans="2:9" x14ac:dyDescent="0.2">
      <c r="B1271" s="157">
        <v>45222</v>
      </c>
      <c r="C1271" s="777">
        <v>361.58199999999999</v>
      </c>
      <c r="D1271" s="52">
        <f>DATA!L1012</f>
        <v>3277.4999999999991</v>
      </c>
      <c r="E1271" s="52">
        <f>DATA!M1012</f>
        <v>7311.9049999999997</v>
      </c>
      <c r="F1271" s="179">
        <f t="shared" si="386"/>
        <v>9.064333954676945</v>
      </c>
      <c r="G1271" s="353">
        <f t="shared" si="387"/>
        <v>20.221982842066254</v>
      </c>
      <c r="H1271" s="179">
        <f t="shared" si="388"/>
        <v>29.286316796743201</v>
      </c>
    </row>
    <row r="1272" spans="2:9" x14ac:dyDescent="0.2">
      <c r="B1272" s="157">
        <v>45223</v>
      </c>
      <c r="C1272" s="777">
        <v>200.136</v>
      </c>
      <c r="D1272" s="52">
        <f>DATA!L1013</f>
        <v>1997.1999999999998</v>
      </c>
      <c r="E1272" s="52">
        <f>DATA!M1013</f>
        <v>3802.2629999999999</v>
      </c>
      <c r="F1272" s="179">
        <f t="shared" si="386"/>
        <v>9.9792141343886147</v>
      </c>
      <c r="G1272" s="353">
        <f t="shared" si="387"/>
        <v>18.998396090658353</v>
      </c>
      <c r="H1272" s="179">
        <f t="shared" si="388"/>
        <v>28.977610225046966</v>
      </c>
    </row>
    <row r="1273" spans="2:9" x14ac:dyDescent="0.2">
      <c r="B1273" s="157">
        <v>45224</v>
      </c>
      <c r="C1273" s="777">
        <v>313.286</v>
      </c>
      <c r="D1273" s="52">
        <f>DATA!L1014</f>
        <v>3030.2000000000003</v>
      </c>
      <c r="E1273" s="52">
        <f>DATA!M1014</f>
        <v>5397.3370000000004</v>
      </c>
      <c r="F1273" s="179">
        <f t="shared" si="386"/>
        <v>9.6723122003536712</v>
      </c>
      <c r="G1273" s="353">
        <f t="shared" si="387"/>
        <v>17.228146166761363</v>
      </c>
      <c r="H1273" s="179">
        <f t="shared" si="388"/>
        <v>26.900458367115036</v>
      </c>
    </row>
    <row r="1274" spans="2:9" x14ac:dyDescent="0.2">
      <c r="B1274" s="157">
        <v>45225</v>
      </c>
      <c r="C1274" s="777">
        <v>325.61700000000002</v>
      </c>
      <c r="D1274" s="52">
        <f>DATA!L1015</f>
        <v>3318.9</v>
      </c>
      <c r="E1274" s="52">
        <f>DATA!M1015</f>
        <v>5315.2790000000005</v>
      </c>
      <c r="F1274" s="179">
        <f t="shared" si="386"/>
        <v>10.192649646670782</v>
      </c>
      <c r="G1274" s="353">
        <f t="shared" si="387"/>
        <v>16.32371467091706</v>
      </c>
      <c r="H1274" s="179">
        <f t="shared" si="388"/>
        <v>26.516364317587843</v>
      </c>
    </row>
    <row r="1275" spans="2:9" x14ac:dyDescent="0.2">
      <c r="B1275" s="695">
        <v>45226</v>
      </c>
      <c r="C1275" s="764"/>
      <c r="D1275" s="698"/>
      <c r="E1275" s="698"/>
      <c r="F1275" s="696"/>
      <c r="G1275" s="699"/>
      <c r="H1275" s="696"/>
      <c r="I1275" s="350"/>
    </row>
    <row r="1276" spans="2:9" x14ac:dyDescent="0.2">
      <c r="B1276" s="695">
        <v>45229</v>
      </c>
      <c r="C1276" s="764"/>
      <c r="D1276" s="698"/>
      <c r="E1276" s="698"/>
      <c r="F1276" s="696"/>
      <c r="G1276" s="699"/>
      <c r="H1276" s="696"/>
      <c r="I1276" s="350"/>
    </row>
    <row r="1277" spans="2:9" x14ac:dyDescent="0.2">
      <c r="B1277" s="695">
        <v>45230</v>
      </c>
      <c r="C1277" s="764"/>
      <c r="D1277" s="698"/>
      <c r="E1277" s="698"/>
      <c r="F1277" s="696"/>
      <c r="G1277" s="699"/>
      <c r="H1277" s="696"/>
      <c r="I1277" s="350"/>
    </row>
    <row r="1278" spans="2:9" x14ac:dyDescent="0.2">
      <c r="B1278" s="695">
        <v>45231</v>
      </c>
      <c r="C1278" s="764"/>
      <c r="D1278" s="698"/>
      <c r="E1278" s="698"/>
      <c r="F1278" s="696"/>
      <c r="G1278" s="699"/>
      <c r="H1278" s="696"/>
      <c r="I1278" s="350"/>
    </row>
    <row r="1279" spans="2:9" x14ac:dyDescent="0.2">
      <c r="B1279" s="695">
        <v>45232</v>
      </c>
      <c r="C1279" s="764"/>
      <c r="D1279" s="698"/>
      <c r="E1279" s="698"/>
      <c r="F1279" s="696"/>
      <c r="G1279" s="699"/>
      <c r="H1279" s="696"/>
      <c r="I1279" s="350"/>
    </row>
    <row r="1280" spans="2:9" x14ac:dyDescent="0.2">
      <c r="B1280" s="695">
        <v>45233</v>
      </c>
      <c r="C1280" s="764"/>
      <c r="D1280" s="698"/>
      <c r="E1280" s="698"/>
      <c r="F1280" s="696"/>
      <c r="G1280" s="699"/>
      <c r="H1280" s="696"/>
      <c r="I1280" s="350"/>
    </row>
    <row r="1281" spans="2:9" x14ac:dyDescent="0.2">
      <c r="B1281" s="157">
        <v>45236</v>
      </c>
      <c r="C1281" s="777">
        <v>345.92599999999999</v>
      </c>
      <c r="D1281" s="52">
        <v>3262.2000000000012</v>
      </c>
      <c r="E1281" s="52">
        <v>5384.3130000000001</v>
      </c>
      <c r="F1281" s="179">
        <f t="shared" si="386"/>
        <v>9.4303405930748241</v>
      </c>
      <c r="G1281" s="353">
        <f t="shared" si="387"/>
        <v>15.564927180957778</v>
      </c>
      <c r="H1281" s="179">
        <f t="shared" si="388"/>
        <v>24.995267774032602</v>
      </c>
    </row>
    <row r="1282" spans="2:9" x14ac:dyDescent="0.2">
      <c r="B1282" s="157">
        <v>45237</v>
      </c>
      <c r="C1282" s="777">
        <v>342.38299999999998</v>
      </c>
      <c r="D1282" s="52">
        <v>3455.0999999999995</v>
      </c>
      <c r="E1282" s="52">
        <v>5667.4920000000002</v>
      </c>
      <c r="F1282" s="179">
        <f t="shared" si="386"/>
        <v>10.091330469094551</v>
      </c>
      <c r="G1282" s="353">
        <f t="shared" si="387"/>
        <v>16.553076525411601</v>
      </c>
      <c r="H1282" s="179">
        <f t="shared" si="388"/>
        <v>26.644406994506152</v>
      </c>
    </row>
    <row r="1283" spans="2:9" x14ac:dyDescent="0.2">
      <c r="B1283" s="157">
        <v>45238</v>
      </c>
      <c r="C1283" s="777">
        <v>339.06</v>
      </c>
      <c r="D1283" s="52">
        <v>3700.3000000000029</v>
      </c>
      <c r="E1283" s="52">
        <v>5798.4089999999997</v>
      </c>
      <c r="F1283" s="179">
        <f t="shared" si="386"/>
        <v>10.913407656461992</v>
      </c>
      <c r="G1283" s="353">
        <f t="shared" si="387"/>
        <v>17.101424526632453</v>
      </c>
      <c r="H1283" s="179">
        <f t="shared" si="388"/>
        <v>28.014832183094445</v>
      </c>
    </row>
    <row r="1284" spans="2:9" x14ac:dyDescent="0.2">
      <c r="B1284" s="157">
        <v>45239</v>
      </c>
      <c r="C1284" s="777">
        <v>319.11099999999999</v>
      </c>
      <c r="D1284" s="52">
        <v>3532.8999999999987</v>
      </c>
      <c r="E1284" s="52">
        <v>5813.5150000000003</v>
      </c>
      <c r="F1284" s="179">
        <f t="shared" si="386"/>
        <v>11.071069314439173</v>
      </c>
      <c r="G1284" s="353">
        <f t="shared" si="387"/>
        <v>18.217845827940749</v>
      </c>
      <c r="H1284" s="179">
        <f t="shared" si="388"/>
        <v>29.288915142379921</v>
      </c>
    </row>
    <row r="1285" spans="2:9" x14ac:dyDescent="0.2">
      <c r="B1285" s="157">
        <v>45240</v>
      </c>
      <c r="C1285" s="777">
        <v>264.49099999999999</v>
      </c>
      <c r="D1285" s="52">
        <v>2667.5999999999995</v>
      </c>
      <c r="E1285" s="52">
        <v>3861.989</v>
      </c>
      <c r="F1285" s="179">
        <f t="shared" si="386"/>
        <v>10.0857874180974</v>
      </c>
      <c r="G1285" s="353">
        <f t="shared" si="387"/>
        <v>14.601589468072639</v>
      </c>
      <c r="H1285" s="179">
        <f t="shared" si="388"/>
        <v>24.687376886170039</v>
      </c>
    </row>
    <row r="1286" spans="2:9" x14ac:dyDescent="0.2">
      <c r="B1286" s="157">
        <v>45243</v>
      </c>
      <c r="C1286" s="777">
        <v>384.36799999999999</v>
      </c>
      <c r="D1286" s="52">
        <v>3871.6</v>
      </c>
      <c r="E1286" s="52">
        <v>6765.27</v>
      </c>
      <c r="F1286" s="179">
        <f t="shared" si="386"/>
        <v>10.072638721225491</v>
      </c>
      <c r="G1286" s="353">
        <f t="shared" si="387"/>
        <v>17.601022977979436</v>
      </c>
      <c r="H1286" s="179">
        <f t="shared" si="388"/>
        <v>27.673661699204928</v>
      </c>
    </row>
    <row r="1287" spans="2:9" x14ac:dyDescent="0.2">
      <c r="B1287" s="157">
        <v>45244</v>
      </c>
      <c r="C1287" s="777">
        <v>310.89999999999998</v>
      </c>
      <c r="D1287" s="52">
        <v>3053.5999999999981</v>
      </c>
      <c r="E1287" s="52">
        <v>5111.7460000000001</v>
      </c>
      <c r="F1287" s="179">
        <f t="shared" si="386"/>
        <v>9.8218076551945916</v>
      </c>
      <c r="G1287" s="353">
        <f t="shared" si="387"/>
        <v>16.441769057574785</v>
      </c>
      <c r="H1287" s="179">
        <f t="shared" si="388"/>
        <v>26.263576712769378</v>
      </c>
    </row>
    <row r="1288" spans="2:9" x14ac:dyDescent="0.2">
      <c r="B1288" s="157">
        <v>45245</v>
      </c>
      <c r="C1288" s="777">
        <v>337.13</v>
      </c>
      <c r="D1288" s="52">
        <v>3209</v>
      </c>
      <c r="E1288" s="52">
        <v>6650.8389999999999</v>
      </c>
      <c r="F1288" s="179">
        <f t="shared" si="386"/>
        <v>9.5185833358051788</v>
      </c>
      <c r="G1288" s="353">
        <f t="shared" si="387"/>
        <v>19.72781716251891</v>
      </c>
      <c r="H1288" s="179">
        <f t="shared" si="388"/>
        <v>29.246400498324089</v>
      </c>
    </row>
    <row r="1289" spans="2:9" x14ac:dyDescent="0.2">
      <c r="B1289" s="157">
        <v>45246</v>
      </c>
      <c r="C1289" s="777">
        <v>330.27199999999999</v>
      </c>
      <c r="D1289" s="52">
        <v>3141.8999999999992</v>
      </c>
      <c r="E1289" s="52">
        <v>5226.0649999999996</v>
      </c>
      <c r="F1289" s="179">
        <f t="shared" si="386"/>
        <v>9.5130680166650503</v>
      </c>
      <c r="G1289" s="353">
        <f t="shared" si="387"/>
        <v>15.823518191066757</v>
      </c>
      <c r="H1289" s="179">
        <f t="shared" si="388"/>
        <v>25.336586207731806</v>
      </c>
    </row>
    <row r="1290" spans="2:9" x14ac:dyDescent="0.2">
      <c r="B1290" s="695">
        <v>45247</v>
      </c>
      <c r="C1290" s="811"/>
      <c r="D1290" s="698"/>
      <c r="E1290" s="698"/>
      <c r="F1290" s="696"/>
      <c r="G1290" s="699"/>
      <c r="H1290" s="696"/>
      <c r="I1290" s="350"/>
    </row>
    <row r="1291" spans="2:9" x14ac:dyDescent="0.2">
      <c r="B1291" s="157">
        <v>45250</v>
      </c>
      <c r="C1291" s="777">
        <v>358.97699999999998</v>
      </c>
      <c r="D1291" s="52">
        <v>3213.5000000000009</v>
      </c>
      <c r="E1291" s="52">
        <v>7010.451</v>
      </c>
      <c r="F1291" s="179">
        <f t="shared" ref="F1291:F1313" si="389">D1291/C1291</f>
        <v>8.9518269972728088</v>
      </c>
      <c r="G1291" s="353">
        <f t="shared" ref="G1291:G1313" si="390">E1291/C1291</f>
        <v>19.528969822579164</v>
      </c>
      <c r="H1291" s="179">
        <f t="shared" ref="H1291:H1313" si="391">SUM(F1291:G1291)</f>
        <v>28.480796819851975</v>
      </c>
    </row>
    <row r="1292" spans="2:9" x14ac:dyDescent="0.2">
      <c r="B1292" s="157">
        <v>45251</v>
      </c>
      <c r="C1292" s="777">
        <v>350.697</v>
      </c>
      <c r="D1292" s="52">
        <v>3635.1000000000004</v>
      </c>
      <c r="E1292" s="52">
        <v>5359.4690000000001</v>
      </c>
      <c r="F1292" s="179">
        <f t="shared" si="389"/>
        <v>10.365358129667491</v>
      </c>
      <c r="G1292" s="353">
        <f t="shared" si="390"/>
        <v>15.282334893084343</v>
      </c>
      <c r="H1292" s="179">
        <f t="shared" si="391"/>
        <v>25.647693022751834</v>
      </c>
    </row>
    <row r="1293" spans="2:9" x14ac:dyDescent="0.2">
      <c r="B1293" s="157">
        <v>45252</v>
      </c>
      <c r="C1293" s="777">
        <v>332.31700000000001</v>
      </c>
      <c r="D1293" s="52">
        <v>3398.6</v>
      </c>
      <c r="E1293" s="52">
        <v>6143.2920000000004</v>
      </c>
      <c r="F1293" s="179">
        <f t="shared" si="389"/>
        <v>10.226982068326327</v>
      </c>
      <c r="G1293" s="353">
        <f t="shared" si="390"/>
        <v>18.486240547429112</v>
      </c>
      <c r="H1293" s="179">
        <f t="shared" si="391"/>
        <v>28.713222615755441</v>
      </c>
    </row>
    <row r="1294" spans="2:9" x14ac:dyDescent="0.2">
      <c r="B1294" s="157">
        <v>45253</v>
      </c>
      <c r="C1294" s="777">
        <v>349.24299999999999</v>
      </c>
      <c r="D1294" s="52">
        <v>3092.4999999999991</v>
      </c>
      <c r="E1294" s="52">
        <v>6372.0659999999998</v>
      </c>
      <c r="F1294" s="179">
        <f t="shared" si="389"/>
        <v>8.8548660960992756</v>
      </c>
      <c r="G1294" s="353">
        <f t="shared" si="390"/>
        <v>18.245364975103296</v>
      </c>
      <c r="H1294" s="179">
        <f t="shared" si="391"/>
        <v>27.100231071202572</v>
      </c>
    </row>
    <row r="1295" spans="2:9" x14ac:dyDescent="0.2">
      <c r="B1295" s="695">
        <v>45254</v>
      </c>
      <c r="C1295" s="811"/>
      <c r="D1295" s="698"/>
      <c r="E1295" s="698"/>
      <c r="F1295" s="696"/>
      <c r="G1295" s="699"/>
      <c r="H1295" s="696"/>
      <c r="I1295" s="350"/>
    </row>
    <row r="1296" spans="2:9" x14ac:dyDescent="0.2">
      <c r="B1296" s="157">
        <v>45257</v>
      </c>
      <c r="C1296" s="777">
        <v>270.81099999999998</v>
      </c>
      <c r="D1296" s="52">
        <v>2406.1999999999998</v>
      </c>
      <c r="E1296" s="52">
        <v>3824.567</v>
      </c>
      <c r="F1296" s="179">
        <f t="shared" ref="F1296" si="392">D1296/C1296</f>
        <v>8.8851634534786257</v>
      </c>
      <c r="G1296" s="353">
        <f t="shared" ref="G1296" si="393">E1296/C1296</f>
        <v>14.122642728692705</v>
      </c>
      <c r="H1296" s="179">
        <f t="shared" ref="H1296" si="394">SUM(F1296:G1296)</f>
        <v>23.007806182171329</v>
      </c>
    </row>
    <row r="1297" spans="2:9" x14ac:dyDescent="0.2">
      <c r="B1297" s="157">
        <v>45258</v>
      </c>
      <c r="C1297" s="777">
        <v>255.887</v>
      </c>
      <c r="D1297" s="52">
        <v>2206.6999999999998</v>
      </c>
      <c r="E1297" s="52">
        <v>4948.2020000000002</v>
      </c>
      <c r="F1297" s="179">
        <f t="shared" si="389"/>
        <v>8.6237284426328795</v>
      </c>
      <c r="G1297" s="353">
        <f t="shared" si="390"/>
        <v>19.337449733671505</v>
      </c>
      <c r="H1297" s="179">
        <f t="shared" si="391"/>
        <v>27.961178176304387</v>
      </c>
    </row>
    <row r="1298" spans="2:9" x14ac:dyDescent="0.2">
      <c r="B1298" s="157">
        <v>45259</v>
      </c>
      <c r="C1298" s="777">
        <v>359.40899999999999</v>
      </c>
      <c r="D1298" s="52">
        <v>3200.7000000000003</v>
      </c>
      <c r="E1298" s="52">
        <v>5854.6139999999996</v>
      </c>
      <c r="F1298" s="179">
        <f t="shared" si="389"/>
        <v>8.9054531188701453</v>
      </c>
      <c r="G1298" s="353">
        <f t="shared" si="390"/>
        <v>16.28955869218634</v>
      </c>
      <c r="H1298" s="179">
        <f t="shared" si="391"/>
        <v>25.195011811056485</v>
      </c>
    </row>
    <row r="1299" spans="2:9" x14ac:dyDescent="0.2">
      <c r="B1299" s="157">
        <v>45260</v>
      </c>
      <c r="C1299" s="777">
        <v>342.49200000000002</v>
      </c>
      <c r="D1299" s="52">
        <v>3006.1999999999985</v>
      </c>
      <c r="E1299" s="52">
        <v>6818.0379999999996</v>
      </c>
      <c r="F1299" s="179">
        <f t="shared" si="389"/>
        <v>8.7774312976653412</v>
      </c>
      <c r="G1299" s="353">
        <f t="shared" si="390"/>
        <v>19.907145276386014</v>
      </c>
      <c r="H1299" s="179">
        <f t="shared" si="391"/>
        <v>28.684576574051356</v>
      </c>
    </row>
    <row r="1300" spans="2:9" x14ac:dyDescent="0.2">
      <c r="B1300" s="695">
        <v>45261</v>
      </c>
      <c r="C1300" s="764"/>
      <c r="D1300" s="698"/>
      <c r="E1300" s="698"/>
      <c r="F1300" s="696"/>
      <c r="G1300" s="699"/>
      <c r="H1300" s="696"/>
      <c r="I1300" s="350"/>
    </row>
    <row r="1301" spans="2:9" x14ac:dyDescent="0.2">
      <c r="B1301" s="157">
        <v>45264</v>
      </c>
      <c r="C1301" s="777">
        <v>376.75299999999999</v>
      </c>
      <c r="D1301" s="52">
        <v>2959.4999999999995</v>
      </c>
      <c r="E1301" s="52">
        <v>7400.1819999999998</v>
      </c>
      <c r="F1301" s="179">
        <f t="shared" si="389"/>
        <v>7.8552791882214601</v>
      </c>
      <c r="G1301" s="353">
        <f t="shared" si="390"/>
        <v>19.641998869285711</v>
      </c>
      <c r="H1301" s="179">
        <f t="shared" si="391"/>
        <v>27.49727805750717</v>
      </c>
    </row>
    <row r="1302" spans="2:9" x14ac:dyDescent="0.2">
      <c r="B1302" s="157">
        <v>45265</v>
      </c>
      <c r="C1302" s="777">
        <v>316.45100000000002</v>
      </c>
      <c r="D1302" s="52">
        <v>2310.400000000001</v>
      </c>
      <c r="E1302" s="52">
        <v>5621.1469999999999</v>
      </c>
      <c r="F1302" s="179">
        <f t="shared" si="389"/>
        <v>7.3009723464296234</v>
      </c>
      <c r="G1302" s="353">
        <f t="shared" si="390"/>
        <v>17.763088124227764</v>
      </c>
      <c r="H1302" s="179">
        <f t="shared" si="391"/>
        <v>25.064060470657388</v>
      </c>
    </row>
    <row r="1303" spans="2:9" x14ac:dyDescent="0.2">
      <c r="B1303" s="157">
        <v>45266</v>
      </c>
      <c r="C1303" s="777">
        <v>362.339</v>
      </c>
      <c r="D1303" s="52">
        <v>2816.7999999999988</v>
      </c>
      <c r="E1303" s="52">
        <v>6188.165</v>
      </c>
      <c r="F1303" s="179">
        <f t="shared" si="389"/>
        <v>7.7739354582311009</v>
      </c>
      <c r="G1303" s="353">
        <f t="shared" si="390"/>
        <v>17.078385158649773</v>
      </c>
      <c r="H1303" s="179">
        <f t="shared" si="391"/>
        <v>24.852320616880874</v>
      </c>
    </row>
    <row r="1304" spans="2:9" ht="13.9" customHeight="1" x14ac:dyDescent="0.2">
      <c r="B1304" s="157">
        <v>45267</v>
      </c>
      <c r="C1304" s="777">
        <v>348.47199999999998</v>
      </c>
      <c r="D1304" s="52">
        <v>2949.8</v>
      </c>
      <c r="E1304" s="52">
        <v>6371.5069999999996</v>
      </c>
      <c r="F1304" s="179">
        <f t="shared" si="389"/>
        <v>8.4649555774925975</v>
      </c>
      <c r="G1304" s="353">
        <f t="shared" si="390"/>
        <v>18.284128997451731</v>
      </c>
      <c r="H1304" s="179">
        <f t="shared" si="391"/>
        <v>26.749084574944327</v>
      </c>
    </row>
    <row r="1305" spans="2:9" ht="13.9" customHeight="1" x14ac:dyDescent="0.2">
      <c r="B1305" s="157">
        <v>45268</v>
      </c>
      <c r="C1305" s="777">
        <v>335.19400000000002</v>
      </c>
      <c r="D1305" s="52">
        <v>3007.900000000001</v>
      </c>
      <c r="E1305" s="52">
        <v>6234.308</v>
      </c>
      <c r="F1305" s="179">
        <f t="shared" ref="F1305" si="395">D1305/C1305</f>
        <v>8.9736093128158636</v>
      </c>
      <c r="G1305" s="353">
        <f t="shared" ref="G1305" si="396">E1305/C1305</f>
        <v>18.599103802574032</v>
      </c>
      <c r="H1305" s="179">
        <f t="shared" ref="H1305" si="397">SUM(F1305:G1305)</f>
        <v>27.572713115389895</v>
      </c>
    </row>
    <row r="1306" spans="2:9" x14ac:dyDescent="0.2">
      <c r="B1306" s="157">
        <v>45271</v>
      </c>
      <c r="C1306" s="777">
        <v>334.09800000000001</v>
      </c>
      <c r="D1306" s="52">
        <v>2903.8999999999983</v>
      </c>
      <c r="E1306" s="52">
        <v>7079.6890000000003</v>
      </c>
      <c r="F1306" s="179">
        <f t="shared" si="389"/>
        <v>8.6917611000365103</v>
      </c>
      <c r="G1306" s="353">
        <f t="shared" si="390"/>
        <v>21.190456093721004</v>
      </c>
      <c r="H1306" s="179">
        <f t="shared" si="391"/>
        <v>29.882217193757512</v>
      </c>
    </row>
    <row r="1307" spans="2:9" x14ac:dyDescent="0.2">
      <c r="B1307" s="157">
        <v>45272</v>
      </c>
      <c r="C1307" s="777">
        <v>354.66199999999998</v>
      </c>
      <c r="D1307" s="52">
        <v>3049.7999999999993</v>
      </c>
      <c r="E1307" s="52">
        <v>6320.848</v>
      </c>
      <c r="F1307" s="179">
        <f t="shared" si="389"/>
        <v>8.5991732973930102</v>
      </c>
      <c r="G1307" s="353">
        <f t="shared" si="390"/>
        <v>17.822174351918164</v>
      </c>
      <c r="H1307" s="179">
        <f t="shared" si="391"/>
        <v>26.421347649311173</v>
      </c>
    </row>
    <row r="1308" spans="2:9" x14ac:dyDescent="0.2">
      <c r="B1308" s="157">
        <v>45273</v>
      </c>
      <c r="C1308" s="777">
        <v>360.45299999999997</v>
      </c>
      <c r="D1308" s="52">
        <v>3308.3999999999987</v>
      </c>
      <c r="E1308" s="52">
        <v>6760.018</v>
      </c>
      <c r="F1308" s="179">
        <f t="shared" si="389"/>
        <v>9.178450449850601</v>
      </c>
      <c r="G1308" s="353">
        <f t="shared" si="390"/>
        <v>18.754228706655237</v>
      </c>
      <c r="H1308" s="179">
        <f t="shared" si="391"/>
        <v>27.932679156505838</v>
      </c>
    </row>
    <row r="1309" spans="2:9" x14ac:dyDescent="0.2">
      <c r="B1309" s="157">
        <v>45274</v>
      </c>
      <c r="C1309" s="777">
        <v>374.15199999999999</v>
      </c>
      <c r="D1309" s="52">
        <v>2995.4999999999991</v>
      </c>
      <c r="E1309" s="52">
        <v>6830.3190000000004</v>
      </c>
      <c r="F1309" s="179">
        <f t="shared" si="389"/>
        <v>8.0061044709102163</v>
      </c>
      <c r="G1309" s="353">
        <f t="shared" si="390"/>
        <v>18.255465693087302</v>
      </c>
      <c r="H1309" s="179">
        <f t="shared" si="391"/>
        <v>26.261570163997519</v>
      </c>
    </row>
    <row r="1310" spans="2:9" x14ac:dyDescent="0.2">
      <c r="B1310" s="695">
        <v>45275</v>
      </c>
      <c r="C1310" s="764"/>
      <c r="D1310" s="698"/>
      <c r="E1310" s="698"/>
      <c r="F1310" s="696"/>
      <c r="G1310" s="699"/>
      <c r="H1310" s="696"/>
      <c r="I1310" s="350"/>
    </row>
    <row r="1311" spans="2:9" x14ac:dyDescent="0.2">
      <c r="B1311" s="157">
        <v>45278</v>
      </c>
      <c r="C1311" s="777">
        <v>352.45299999999997</v>
      </c>
      <c r="D1311" s="52">
        <v>2989.2999999999975</v>
      </c>
      <c r="E1311" s="52">
        <v>5499.6310000000003</v>
      </c>
      <c r="F1311" s="179">
        <f t="shared" si="389"/>
        <v>8.4814145432156849</v>
      </c>
      <c r="G1311" s="353">
        <f t="shared" si="390"/>
        <v>15.603870587000255</v>
      </c>
      <c r="H1311" s="179">
        <f t="shared" si="391"/>
        <v>24.08528513021594</v>
      </c>
    </row>
    <row r="1312" spans="2:9" x14ac:dyDescent="0.2">
      <c r="B1312" s="157">
        <v>45279</v>
      </c>
      <c r="C1312" s="777">
        <v>314.46699999999998</v>
      </c>
      <c r="D1312" s="52">
        <v>3054.4000000000015</v>
      </c>
      <c r="E1312" s="52">
        <v>6110.9120000000003</v>
      </c>
      <c r="F1312" s="179">
        <f t="shared" si="389"/>
        <v>9.7129428525091708</v>
      </c>
      <c r="G1312" s="353">
        <f t="shared" si="390"/>
        <v>19.432601831034738</v>
      </c>
      <c r="H1312" s="179">
        <f t="shared" si="391"/>
        <v>29.14554468354391</v>
      </c>
    </row>
    <row r="1313" spans="2:9" ht="13.5" thickBot="1" x14ac:dyDescent="0.25">
      <c r="B1313" s="157">
        <v>45280</v>
      </c>
      <c r="C1313" s="777">
        <v>427.11900000000003</v>
      </c>
      <c r="D1313" s="52">
        <v>3685.2000000000003</v>
      </c>
      <c r="E1313" s="52">
        <v>10224.85</v>
      </c>
      <c r="F1313" s="179">
        <f t="shared" si="389"/>
        <v>8.6280404290139288</v>
      </c>
      <c r="G1313" s="353">
        <f t="shared" si="390"/>
        <v>23.939112987247114</v>
      </c>
      <c r="H1313" s="179">
        <f t="shared" si="391"/>
        <v>32.567153416261043</v>
      </c>
    </row>
    <row r="1314" spans="2:9" ht="13.5" thickTop="1" x14ac:dyDescent="0.2">
      <c r="B1314" s="593">
        <v>45294</v>
      </c>
      <c r="C1314" s="827">
        <v>343.279</v>
      </c>
      <c r="D1314" s="603">
        <f>DATA!L1055</f>
        <v>2984.2999999999993</v>
      </c>
      <c r="E1314" s="603">
        <f>DATA!M1055</f>
        <v>3684.3449999999998</v>
      </c>
      <c r="F1314" s="598">
        <f t="shared" ref="F1314:F1376" si="398">D1314/C1314</f>
        <v>8.693511691656056</v>
      </c>
      <c r="G1314" s="644">
        <f t="shared" ref="G1314:G1376" si="399">E1314/C1314</f>
        <v>10.732800433466656</v>
      </c>
      <c r="H1314" s="598">
        <f t="shared" ref="H1314:H1376" si="400">SUM(F1314:G1314)</f>
        <v>19.426312125122713</v>
      </c>
      <c r="I1314" s="594"/>
    </row>
    <row r="1315" spans="2:9" x14ac:dyDescent="0.2">
      <c r="B1315" s="157">
        <v>45295</v>
      </c>
      <c r="C1315" s="777">
        <v>350.98899999999998</v>
      </c>
      <c r="D1315" s="52">
        <f>DATA!L1056</f>
        <v>3489.9000000000019</v>
      </c>
      <c r="E1315" s="52">
        <f>DATA!M1056</f>
        <v>6040.2439999999997</v>
      </c>
      <c r="F1315" s="179">
        <f t="shared" si="398"/>
        <v>9.9430466481855611</v>
      </c>
      <c r="G1315" s="353">
        <f t="shared" si="399"/>
        <v>17.209211684696673</v>
      </c>
      <c r="H1315" s="179">
        <f t="shared" si="400"/>
        <v>27.152258332882234</v>
      </c>
    </row>
    <row r="1316" spans="2:9" x14ac:dyDescent="0.2">
      <c r="B1316" s="157">
        <v>45296</v>
      </c>
      <c r="C1316" s="777">
        <v>335.46600000000001</v>
      </c>
      <c r="D1316" s="52">
        <f>DATA!L1057</f>
        <v>3484.4999999999995</v>
      </c>
      <c r="E1316" s="52">
        <f>DATA!M1057</f>
        <v>5744.9040000000005</v>
      </c>
      <c r="F1316" s="179">
        <f t="shared" si="398"/>
        <v>10.387043694442953</v>
      </c>
      <c r="G1316" s="353">
        <f t="shared" si="399"/>
        <v>17.125145320241099</v>
      </c>
      <c r="H1316" s="179">
        <f t="shared" si="400"/>
        <v>27.512189014684054</v>
      </c>
    </row>
    <row r="1317" spans="2:9" x14ac:dyDescent="0.2">
      <c r="B1317" s="157">
        <v>45299</v>
      </c>
      <c r="C1317" s="777">
        <v>359.09899999999999</v>
      </c>
      <c r="D1317" s="52">
        <f>DATA!L1058</f>
        <v>3225.900000000001</v>
      </c>
      <c r="E1317" s="52">
        <f>DATA!M1058</f>
        <v>6415.8419999999996</v>
      </c>
      <c r="F1317" s="179">
        <f t="shared" si="398"/>
        <v>8.9833165784365896</v>
      </c>
      <c r="G1317" s="353">
        <f t="shared" si="399"/>
        <v>17.866499210524118</v>
      </c>
      <c r="H1317" s="179">
        <f t="shared" si="400"/>
        <v>26.849815788960708</v>
      </c>
    </row>
    <row r="1318" spans="2:9" x14ac:dyDescent="0.2">
      <c r="B1318" s="157">
        <v>45300</v>
      </c>
      <c r="C1318" s="777">
        <v>329.47699999999998</v>
      </c>
      <c r="D1318" s="52">
        <f>DATA!L1059</f>
        <v>2691.8999999999978</v>
      </c>
      <c r="E1318" s="52">
        <f>DATA!M1059</f>
        <v>5975.5820000000003</v>
      </c>
      <c r="F1318" s="179">
        <f t="shared" si="398"/>
        <v>8.1702212901052214</v>
      </c>
      <c r="G1318" s="353">
        <f t="shared" si="399"/>
        <v>18.136567954667552</v>
      </c>
      <c r="H1318" s="179">
        <f t="shared" si="400"/>
        <v>26.306789244772773</v>
      </c>
    </row>
    <row r="1319" spans="2:9" x14ac:dyDescent="0.2">
      <c r="B1319" s="157">
        <v>45301</v>
      </c>
      <c r="C1319" s="777">
        <v>342.084</v>
      </c>
      <c r="D1319" s="52">
        <f>DATA!L1060</f>
        <v>3189.5999999999995</v>
      </c>
      <c r="E1319" s="52">
        <f>DATA!M1060</f>
        <v>6264.1469999999999</v>
      </c>
      <c r="F1319" s="179">
        <f t="shared" si="398"/>
        <v>9.3240256779036716</v>
      </c>
      <c r="G1319" s="353">
        <f t="shared" si="399"/>
        <v>18.311721682393799</v>
      </c>
      <c r="H1319" s="179">
        <f t="shared" si="400"/>
        <v>27.635747360297472</v>
      </c>
    </row>
    <row r="1320" spans="2:9" x14ac:dyDescent="0.2">
      <c r="B1320" s="157">
        <v>45302</v>
      </c>
      <c r="C1320" s="777">
        <v>298.40699999999998</v>
      </c>
      <c r="D1320" s="52">
        <f>DATA!L1061</f>
        <v>2902.3999999999987</v>
      </c>
      <c r="E1320" s="52">
        <f>DATA!M1061</f>
        <v>5256.0140000000001</v>
      </c>
      <c r="F1320" s="179">
        <f t="shared" si="398"/>
        <v>9.7263133907716597</v>
      </c>
      <c r="G1320" s="353">
        <f t="shared" si="399"/>
        <v>17.613574748581637</v>
      </c>
      <c r="H1320" s="179">
        <f t="shared" si="400"/>
        <v>27.339888139353299</v>
      </c>
    </row>
    <row r="1321" spans="2:9" x14ac:dyDescent="0.2">
      <c r="B1321" s="157">
        <v>45303</v>
      </c>
      <c r="C1321" s="777">
        <v>353.67700000000002</v>
      </c>
      <c r="D1321" s="52">
        <f>DATA!L1062</f>
        <v>3454.7999999999984</v>
      </c>
      <c r="E1321" s="52">
        <f>DATA!M1062</f>
        <v>5456.1729999999998</v>
      </c>
      <c r="F1321" s="179">
        <f t="shared" si="398"/>
        <v>9.7682348583594578</v>
      </c>
      <c r="G1321" s="353">
        <f t="shared" si="399"/>
        <v>15.426994121755159</v>
      </c>
      <c r="H1321" s="179">
        <f t="shared" si="400"/>
        <v>25.195228980114617</v>
      </c>
    </row>
    <row r="1322" spans="2:9" x14ac:dyDescent="0.2">
      <c r="B1322" s="157">
        <v>45306</v>
      </c>
      <c r="C1322" s="777">
        <v>423.62900000000002</v>
      </c>
      <c r="D1322" s="52">
        <f>DATA!L1063</f>
        <v>4012.7</v>
      </c>
      <c r="E1322" s="52">
        <f>DATA!M1063</f>
        <v>4791.9470000000001</v>
      </c>
      <c r="F1322" s="179">
        <f t="shared" si="398"/>
        <v>9.4722032722027993</v>
      </c>
      <c r="G1322" s="353">
        <f t="shared" si="399"/>
        <v>11.311659494510527</v>
      </c>
      <c r="H1322" s="179">
        <f t="shared" si="400"/>
        <v>20.783862766713327</v>
      </c>
    </row>
    <row r="1323" spans="2:9" x14ac:dyDescent="0.2">
      <c r="B1323" s="157">
        <v>45307</v>
      </c>
      <c r="C1323" s="777">
        <v>367.601</v>
      </c>
      <c r="D1323" s="52">
        <f>DATA!L1064</f>
        <v>3525.5</v>
      </c>
      <c r="E1323" s="52">
        <f>DATA!M1064</f>
        <v>5705.2860000000001</v>
      </c>
      <c r="F1323" s="179">
        <f t="shared" si="398"/>
        <v>9.5905615055454145</v>
      </c>
      <c r="G1323" s="353">
        <f t="shared" si="399"/>
        <v>15.520322305978492</v>
      </c>
      <c r="H1323" s="179">
        <f t="shared" si="400"/>
        <v>25.110883811523905</v>
      </c>
    </row>
    <row r="1324" spans="2:9" x14ac:dyDescent="0.2">
      <c r="B1324" s="157">
        <v>45308</v>
      </c>
      <c r="C1324" s="777">
        <v>347.17700000000002</v>
      </c>
      <c r="D1324" s="52">
        <f>DATA!L1065</f>
        <v>3389.3</v>
      </c>
      <c r="E1324" s="52">
        <f>DATA!M1065</f>
        <v>6228.067</v>
      </c>
      <c r="F1324" s="179">
        <f t="shared" si="398"/>
        <v>9.7624554621993962</v>
      </c>
      <c r="G1324" s="353">
        <f t="shared" si="399"/>
        <v>17.939169357417111</v>
      </c>
      <c r="H1324" s="179">
        <f t="shared" si="400"/>
        <v>27.701624819616505</v>
      </c>
    </row>
    <row r="1325" spans="2:9" x14ac:dyDescent="0.2">
      <c r="B1325" s="157">
        <v>45309</v>
      </c>
      <c r="C1325" s="777">
        <v>367.94200000000001</v>
      </c>
      <c r="D1325" s="52">
        <f>DATA!L1066</f>
        <v>3711.5000000000005</v>
      </c>
      <c r="E1325" s="52">
        <f>DATA!M1066</f>
        <v>6119.4679999999998</v>
      </c>
      <c r="F1325" s="179">
        <f t="shared" si="398"/>
        <v>10.087187654575994</v>
      </c>
      <c r="G1325" s="353">
        <f t="shared" si="399"/>
        <v>16.631610416859179</v>
      </c>
      <c r="H1325" s="179">
        <f t="shared" si="400"/>
        <v>26.718798071435174</v>
      </c>
    </row>
    <row r="1326" spans="2:9" x14ac:dyDescent="0.2">
      <c r="B1326" s="157">
        <v>45310</v>
      </c>
      <c r="C1326" s="777">
        <v>425.51600000000002</v>
      </c>
      <c r="D1326" s="52">
        <f>DATA!L1067</f>
        <v>4324.5</v>
      </c>
      <c r="E1326" s="52">
        <f>DATA!M1067</f>
        <v>4205.1000000000004</v>
      </c>
      <c r="F1326" s="179">
        <f t="shared" si="398"/>
        <v>10.162955094520534</v>
      </c>
      <c r="G1326" s="353">
        <f t="shared" si="399"/>
        <v>9.8823546000620421</v>
      </c>
      <c r="H1326" s="179">
        <f t="shared" si="400"/>
        <v>20.045309694582578</v>
      </c>
    </row>
    <row r="1327" spans="2:9" x14ac:dyDescent="0.2">
      <c r="B1327" s="157">
        <v>45313</v>
      </c>
      <c r="C1327" s="777">
        <v>425.16899999999998</v>
      </c>
      <c r="D1327" s="52">
        <f>DATA!L1068</f>
        <v>4051.7000000000003</v>
      </c>
      <c r="E1327" s="52">
        <f>DATA!M1068</f>
        <v>8246.8690000000006</v>
      </c>
      <c r="F1327" s="179">
        <f t="shared" si="398"/>
        <v>9.5296223384113148</v>
      </c>
      <c r="G1327" s="353">
        <f t="shared" si="399"/>
        <v>19.396684612471748</v>
      </c>
      <c r="H1327" s="179">
        <f t="shared" si="400"/>
        <v>28.926306950883063</v>
      </c>
    </row>
    <row r="1328" spans="2:9" x14ac:dyDescent="0.2">
      <c r="B1328" s="157">
        <v>45314</v>
      </c>
      <c r="C1328" s="777">
        <v>260.33</v>
      </c>
      <c r="D1328" s="52">
        <f>DATA!L1069</f>
        <v>2617.2999999999993</v>
      </c>
      <c r="E1328" s="52">
        <f>DATA!M1069</f>
        <v>4279.8339999999998</v>
      </c>
      <c r="F1328" s="179">
        <f t="shared" si="398"/>
        <v>10.053777897284213</v>
      </c>
      <c r="G1328" s="353">
        <f t="shared" si="399"/>
        <v>16.440033803249722</v>
      </c>
      <c r="H1328" s="179">
        <f t="shared" si="400"/>
        <v>26.493811700533936</v>
      </c>
    </row>
    <row r="1329" spans="2:8" x14ac:dyDescent="0.2">
      <c r="B1329" s="157">
        <v>45315</v>
      </c>
      <c r="C1329" s="777">
        <v>395.62200000000001</v>
      </c>
      <c r="D1329" s="52">
        <f>DATA!L1070</f>
        <v>3908.5999999999981</v>
      </c>
      <c r="E1329" s="52">
        <f>DATA!M1070</f>
        <v>6299.0280000000002</v>
      </c>
      <c r="F1329" s="179">
        <f t="shared" si="398"/>
        <v>9.8796325785724708</v>
      </c>
      <c r="G1329" s="353">
        <f t="shared" si="399"/>
        <v>15.921834478365712</v>
      </c>
      <c r="H1329" s="179">
        <f t="shared" si="400"/>
        <v>25.801467056938183</v>
      </c>
    </row>
    <row r="1330" spans="2:8" x14ac:dyDescent="0.2">
      <c r="B1330" s="157">
        <v>45316</v>
      </c>
      <c r="C1330" s="777">
        <v>327.72500000000002</v>
      </c>
      <c r="D1330" s="52">
        <f>DATA!L1071</f>
        <v>3212.1000000000004</v>
      </c>
      <c r="E1330" s="52">
        <f>DATA!M1071</f>
        <v>7021.8130000000001</v>
      </c>
      <c r="F1330" s="179">
        <f t="shared" si="398"/>
        <v>9.8012052788160808</v>
      </c>
      <c r="G1330" s="353">
        <f t="shared" si="399"/>
        <v>21.425930276908993</v>
      </c>
      <c r="H1330" s="179">
        <f t="shared" si="400"/>
        <v>31.227135555725074</v>
      </c>
    </row>
    <row r="1331" spans="2:8" x14ac:dyDescent="0.2">
      <c r="B1331" s="157">
        <v>45317</v>
      </c>
      <c r="C1331" s="777">
        <v>341.52499999999998</v>
      </c>
      <c r="D1331" s="52">
        <f>DATA!L1072</f>
        <v>3415.7999999999993</v>
      </c>
      <c r="E1331" s="52">
        <f>DATA!M1072</f>
        <v>5621.0469999999996</v>
      </c>
      <c r="F1331" s="179">
        <f t="shared" si="398"/>
        <v>10.001610423834272</v>
      </c>
      <c r="G1331" s="353">
        <f t="shared" si="399"/>
        <v>16.458669204304222</v>
      </c>
      <c r="H1331" s="179">
        <f t="shared" si="400"/>
        <v>26.460279628138494</v>
      </c>
    </row>
    <row r="1332" spans="2:8" x14ac:dyDescent="0.2">
      <c r="B1332" s="157">
        <v>45320</v>
      </c>
      <c r="C1332" s="777">
        <v>440.63799999999998</v>
      </c>
      <c r="D1332" s="52">
        <f>DATA!L1073</f>
        <v>3903.3999999999987</v>
      </c>
      <c r="E1332" s="52">
        <f>DATA!M1073</f>
        <v>6423.924</v>
      </c>
      <c r="F1332" s="179">
        <f t="shared" si="398"/>
        <v>8.8585187841266499</v>
      </c>
      <c r="G1332" s="353">
        <f t="shared" si="399"/>
        <v>14.578688174873706</v>
      </c>
      <c r="H1332" s="179">
        <f t="shared" si="400"/>
        <v>23.437206959000356</v>
      </c>
    </row>
    <row r="1333" spans="2:8" x14ac:dyDescent="0.2">
      <c r="B1333" s="157">
        <v>45321</v>
      </c>
      <c r="C1333" s="777">
        <v>403.541</v>
      </c>
      <c r="D1333" s="52">
        <f>DATA!L1074</f>
        <v>3468.5000000000014</v>
      </c>
      <c r="E1333" s="52">
        <f>DATA!M1074</f>
        <v>7880.7719999999999</v>
      </c>
      <c r="F1333" s="179">
        <f t="shared" si="398"/>
        <v>8.5951613342882176</v>
      </c>
      <c r="G1333" s="353">
        <f t="shared" si="399"/>
        <v>19.529049092905058</v>
      </c>
      <c r="H1333" s="179">
        <f t="shared" si="400"/>
        <v>28.124210427193276</v>
      </c>
    </row>
    <row r="1334" spans="2:8" x14ac:dyDescent="0.2">
      <c r="B1334" s="157">
        <v>45322</v>
      </c>
      <c r="C1334" s="777">
        <v>374.61700000000002</v>
      </c>
      <c r="D1334" s="52">
        <f>DATA!L1075</f>
        <v>3751.7999999999993</v>
      </c>
      <c r="E1334" s="52">
        <f>DATA!M1075</f>
        <v>6317.2290000000003</v>
      </c>
      <c r="F1334" s="179">
        <f t="shared" si="398"/>
        <v>10.015028682627856</v>
      </c>
      <c r="G1334" s="353">
        <f t="shared" si="399"/>
        <v>16.863166914475318</v>
      </c>
      <c r="H1334" s="179">
        <f t="shared" si="400"/>
        <v>26.878195597103172</v>
      </c>
    </row>
    <row r="1335" spans="2:8" x14ac:dyDescent="0.2">
      <c r="B1335" s="711">
        <v>45323</v>
      </c>
      <c r="C1335" s="831"/>
      <c r="D1335" s="800">
        <f>DATA!L1076</f>
        <v>0</v>
      </c>
      <c r="E1335" s="800">
        <f>DATA!M1076</f>
        <v>0</v>
      </c>
      <c r="F1335" s="723" t="e">
        <f t="shared" si="398"/>
        <v>#DIV/0!</v>
      </c>
      <c r="G1335" s="801" t="e">
        <f t="shared" si="399"/>
        <v>#DIV/0!</v>
      </c>
      <c r="H1335" s="723" t="e">
        <f t="shared" si="400"/>
        <v>#DIV/0!</v>
      </c>
    </row>
    <row r="1336" spans="2:8" x14ac:dyDescent="0.2">
      <c r="B1336" s="157">
        <v>45324</v>
      </c>
      <c r="C1336" s="777"/>
      <c r="D1336" s="52">
        <f>DATA!L1077</f>
        <v>0</v>
      </c>
      <c r="E1336" s="52">
        <f>DATA!M1077</f>
        <v>0</v>
      </c>
      <c r="F1336" s="179" t="e">
        <f t="shared" si="398"/>
        <v>#DIV/0!</v>
      </c>
      <c r="G1336" s="353" t="e">
        <f t="shared" si="399"/>
        <v>#DIV/0!</v>
      </c>
      <c r="H1336" s="179" t="e">
        <f t="shared" si="400"/>
        <v>#DIV/0!</v>
      </c>
    </row>
    <row r="1337" spans="2:8" x14ac:dyDescent="0.2">
      <c r="B1337" s="157">
        <v>45327</v>
      </c>
      <c r="C1337" s="777"/>
      <c r="D1337" s="52">
        <f>DATA!L1078</f>
        <v>0</v>
      </c>
      <c r="E1337" s="52">
        <f>DATA!M1078</f>
        <v>0</v>
      </c>
      <c r="F1337" s="179" t="e">
        <f t="shared" si="398"/>
        <v>#DIV/0!</v>
      </c>
      <c r="G1337" s="353" t="e">
        <f t="shared" si="399"/>
        <v>#DIV/0!</v>
      </c>
      <c r="H1337" s="179" t="e">
        <f t="shared" si="400"/>
        <v>#DIV/0!</v>
      </c>
    </row>
    <row r="1338" spans="2:8" x14ac:dyDescent="0.2">
      <c r="B1338" s="157">
        <v>45328</v>
      </c>
      <c r="C1338" s="777"/>
      <c r="D1338" s="52">
        <f>DATA!L1079</f>
        <v>0</v>
      </c>
      <c r="E1338" s="52">
        <f>DATA!M1079</f>
        <v>0</v>
      </c>
      <c r="F1338" s="179" t="e">
        <f t="shared" si="398"/>
        <v>#DIV/0!</v>
      </c>
      <c r="G1338" s="353" t="e">
        <f t="shared" si="399"/>
        <v>#DIV/0!</v>
      </c>
      <c r="H1338" s="179" t="e">
        <f t="shared" si="400"/>
        <v>#DIV/0!</v>
      </c>
    </row>
    <row r="1339" spans="2:8" x14ac:dyDescent="0.2">
      <c r="B1339" s="157">
        <v>45329</v>
      </c>
      <c r="C1339" s="777"/>
      <c r="D1339" s="52">
        <f>DATA!L1080</f>
        <v>0</v>
      </c>
      <c r="E1339" s="52">
        <f>DATA!M1080</f>
        <v>0</v>
      </c>
      <c r="F1339" s="179" t="e">
        <f t="shared" si="398"/>
        <v>#DIV/0!</v>
      </c>
      <c r="G1339" s="353" t="e">
        <f t="shared" si="399"/>
        <v>#DIV/0!</v>
      </c>
      <c r="H1339" s="179" t="e">
        <f t="shared" si="400"/>
        <v>#DIV/0!</v>
      </c>
    </row>
    <row r="1340" spans="2:8" x14ac:dyDescent="0.2">
      <c r="B1340" s="157">
        <v>45330</v>
      </c>
      <c r="C1340" s="777"/>
      <c r="D1340" s="52">
        <f>DATA!L1081</f>
        <v>0</v>
      </c>
      <c r="E1340" s="52">
        <f>DATA!M1081</f>
        <v>0</v>
      </c>
      <c r="F1340" s="179" t="e">
        <f t="shared" si="398"/>
        <v>#DIV/0!</v>
      </c>
      <c r="G1340" s="353" t="e">
        <f t="shared" si="399"/>
        <v>#DIV/0!</v>
      </c>
      <c r="H1340" s="179" t="e">
        <f t="shared" si="400"/>
        <v>#DIV/0!</v>
      </c>
    </row>
    <row r="1341" spans="2:8" x14ac:dyDescent="0.2">
      <c r="B1341" s="157">
        <v>45331</v>
      </c>
      <c r="C1341" s="777"/>
      <c r="D1341" s="52">
        <f>DATA!L1082</f>
        <v>0</v>
      </c>
      <c r="E1341" s="52">
        <f>DATA!M1082</f>
        <v>0</v>
      </c>
      <c r="F1341" s="179" t="e">
        <f t="shared" si="398"/>
        <v>#DIV/0!</v>
      </c>
      <c r="G1341" s="353" t="e">
        <f t="shared" si="399"/>
        <v>#DIV/0!</v>
      </c>
      <c r="H1341" s="179" t="e">
        <f t="shared" si="400"/>
        <v>#DIV/0!</v>
      </c>
    </row>
    <row r="1342" spans="2:8" x14ac:dyDescent="0.2">
      <c r="B1342" s="157">
        <v>45334</v>
      </c>
      <c r="C1342" s="777"/>
      <c r="D1342" s="52">
        <f>DATA!L1083</f>
        <v>0</v>
      </c>
      <c r="E1342" s="52">
        <f>DATA!M1083</f>
        <v>0</v>
      </c>
      <c r="F1342" s="179" t="e">
        <f t="shared" si="398"/>
        <v>#DIV/0!</v>
      </c>
      <c r="G1342" s="353" t="e">
        <f t="shared" si="399"/>
        <v>#DIV/0!</v>
      </c>
      <c r="H1342" s="179" t="e">
        <f t="shared" si="400"/>
        <v>#DIV/0!</v>
      </c>
    </row>
    <row r="1343" spans="2:8" x14ac:dyDescent="0.2">
      <c r="B1343" s="157">
        <v>45335</v>
      </c>
      <c r="C1343" s="777"/>
      <c r="D1343" s="52">
        <f>DATA!L1084</f>
        <v>0</v>
      </c>
      <c r="E1343" s="52">
        <f>DATA!M1084</f>
        <v>0</v>
      </c>
      <c r="F1343" s="179" t="e">
        <f t="shared" si="398"/>
        <v>#DIV/0!</v>
      </c>
      <c r="G1343" s="353" t="e">
        <f t="shared" si="399"/>
        <v>#DIV/0!</v>
      </c>
      <c r="H1343" s="179" t="e">
        <f t="shared" si="400"/>
        <v>#DIV/0!</v>
      </c>
    </row>
    <row r="1344" spans="2:8" x14ac:dyDescent="0.2">
      <c r="B1344" s="157">
        <v>45336</v>
      </c>
      <c r="C1344" s="777"/>
      <c r="D1344" s="52">
        <f>DATA!L1085</f>
        <v>0</v>
      </c>
      <c r="E1344" s="52">
        <f>DATA!M1085</f>
        <v>0</v>
      </c>
      <c r="F1344" s="179" t="e">
        <f t="shared" si="398"/>
        <v>#DIV/0!</v>
      </c>
      <c r="G1344" s="353" t="e">
        <f t="shared" si="399"/>
        <v>#DIV/0!</v>
      </c>
      <c r="H1344" s="179" t="e">
        <f t="shared" si="400"/>
        <v>#DIV/0!</v>
      </c>
    </row>
    <row r="1345" spans="2:8" x14ac:dyDescent="0.2">
      <c r="B1345" s="157">
        <v>45337</v>
      </c>
      <c r="C1345" s="777"/>
      <c r="D1345" s="52">
        <f>DATA!L1086</f>
        <v>0</v>
      </c>
      <c r="E1345" s="52">
        <f>DATA!M1086</f>
        <v>0</v>
      </c>
      <c r="F1345" s="179" t="e">
        <f t="shared" si="398"/>
        <v>#DIV/0!</v>
      </c>
      <c r="G1345" s="353" t="e">
        <f t="shared" si="399"/>
        <v>#DIV/0!</v>
      </c>
      <c r="H1345" s="179" t="e">
        <f t="shared" si="400"/>
        <v>#DIV/0!</v>
      </c>
    </row>
    <row r="1346" spans="2:8" x14ac:dyDescent="0.2">
      <c r="B1346" s="157">
        <v>45338</v>
      </c>
      <c r="C1346" s="777"/>
      <c r="D1346" s="52">
        <f>DATA!L1087</f>
        <v>0</v>
      </c>
      <c r="E1346" s="52">
        <f>DATA!M1087</f>
        <v>0</v>
      </c>
      <c r="F1346" s="179" t="e">
        <f t="shared" si="398"/>
        <v>#DIV/0!</v>
      </c>
      <c r="G1346" s="353" t="e">
        <f t="shared" si="399"/>
        <v>#DIV/0!</v>
      </c>
      <c r="H1346" s="179" t="e">
        <f t="shared" si="400"/>
        <v>#DIV/0!</v>
      </c>
    </row>
    <row r="1347" spans="2:8" x14ac:dyDescent="0.2">
      <c r="B1347" s="157">
        <v>45341</v>
      </c>
      <c r="C1347" s="777"/>
      <c r="D1347" s="52">
        <f>DATA!L1088</f>
        <v>0</v>
      </c>
      <c r="E1347" s="52">
        <f>DATA!M1088</f>
        <v>0</v>
      </c>
      <c r="F1347" s="179" t="e">
        <f t="shared" si="398"/>
        <v>#DIV/0!</v>
      </c>
      <c r="G1347" s="353" t="e">
        <f t="shared" si="399"/>
        <v>#DIV/0!</v>
      </c>
      <c r="H1347" s="179" t="e">
        <f t="shared" si="400"/>
        <v>#DIV/0!</v>
      </c>
    </row>
    <row r="1348" spans="2:8" x14ac:dyDescent="0.2">
      <c r="B1348" s="157">
        <v>45342</v>
      </c>
      <c r="C1348" s="777"/>
      <c r="D1348" s="52">
        <f>DATA!L1089</f>
        <v>0</v>
      </c>
      <c r="E1348" s="52">
        <f>DATA!M1089</f>
        <v>0</v>
      </c>
      <c r="F1348" s="179" t="e">
        <f t="shared" si="398"/>
        <v>#DIV/0!</v>
      </c>
      <c r="G1348" s="353" t="e">
        <f t="shared" si="399"/>
        <v>#DIV/0!</v>
      </c>
      <c r="H1348" s="179" t="e">
        <f t="shared" si="400"/>
        <v>#DIV/0!</v>
      </c>
    </row>
    <row r="1349" spans="2:8" x14ac:dyDescent="0.2">
      <c r="B1349" s="157">
        <v>45343</v>
      </c>
      <c r="C1349" s="777"/>
      <c r="D1349" s="52">
        <f>DATA!L1090</f>
        <v>0</v>
      </c>
      <c r="E1349" s="52">
        <f>DATA!M1090</f>
        <v>0</v>
      </c>
      <c r="F1349" s="179" t="e">
        <f t="shared" si="398"/>
        <v>#DIV/0!</v>
      </c>
      <c r="G1349" s="353" t="e">
        <f t="shared" si="399"/>
        <v>#DIV/0!</v>
      </c>
      <c r="H1349" s="179" t="e">
        <f t="shared" si="400"/>
        <v>#DIV/0!</v>
      </c>
    </row>
    <row r="1350" spans="2:8" x14ac:dyDescent="0.2">
      <c r="B1350" s="157">
        <v>45344</v>
      </c>
      <c r="C1350" s="777"/>
      <c r="D1350" s="52">
        <f>DATA!L1091</f>
        <v>0</v>
      </c>
      <c r="E1350" s="52">
        <f>DATA!M1091</f>
        <v>0</v>
      </c>
      <c r="F1350" s="179" t="e">
        <f t="shared" si="398"/>
        <v>#DIV/0!</v>
      </c>
      <c r="G1350" s="353" t="e">
        <f t="shared" si="399"/>
        <v>#DIV/0!</v>
      </c>
      <c r="H1350" s="179" t="e">
        <f t="shared" si="400"/>
        <v>#DIV/0!</v>
      </c>
    </row>
    <row r="1351" spans="2:8" x14ac:dyDescent="0.2">
      <c r="B1351" s="157">
        <v>45345</v>
      </c>
      <c r="C1351" s="777"/>
      <c r="D1351" s="52">
        <f>DATA!L1092</f>
        <v>0</v>
      </c>
      <c r="E1351" s="52">
        <f>DATA!M1092</f>
        <v>0</v>
      </c>
      <c r="F1351" s="179" t="e">
        <f t="shared" si="398"/>
        <v>#DIV/0!</v>
      </c>
      <c r="G1351" s="353" t="e">
        <f t="shared" si="399"/>
        <v>#DIV/0!</v>
      </c>
      <c r="H1351" s="179" t="e">
        <f t="shared" si="400"/>
        <v>#DIV/0!</v>
      </c>
    </row>
    <row r="1352" spans="2:8" x14ac:dyDescent="0.2">
      <c r="B1352" s="157">
        <v>45348</v>
      </c>
      <c r="C1352" s="777"/>
      <c r="D1352" s="52">
        <f>DATA!L1093</f>
        <v>0</v>
      </c>
      <c r="E1352" s="52">
        <f>DATA!M1093</f>
        <v>0</v>
      </c>
      <c r="F1352" s="179" t="e">
        <f t="shared" si="398"/>
        <v>#DIV/0!</v>
      </c>
      <c r="G1352" s="353" t="e">
        <f t="shared" si="399"/>
        <v>#DIV/0!</v>
      </c>
      <c r="H1352" s="179" t="e">
        <f t="shared" si="400"/>
        <v>#DIV/0!</v>
      </c>
    </row>
    <row r="1353" spans="2:8" x14ac:dyDescent="0.2">
      <c r="B1353" s="157">
        <v>45349</v>
      </c>
      <c r="C1353" s="777"/>
      <c r="D1353" s="52">
        <f>DATA!L1094</f>
        <v>0</v>
      </c>
      <c r="E1353" s="52">
        <f>DATA!M1094</f>
        <v>0</v>
      </c>
      <c r="F1353" s="179" t="e">
        <f t="shared" si="398"/>
        <v>#DIV/0!</v>
      </c>
      <c r="G1353" s="353" t="e">
        <f t="shared" si="399"/>
        <v>#DIV/0!</v>
      </c>
      <c r="H1353" s="179" t="e">
        <f t="shared" si="400"/>
        <v>#DIV/0!</v>
      </c>
    </row>
    <row r="1354" spans="2:8" x14ac:dyDescent="0.2">
      <c r="B1354" s="157">
        <v>45350</v>
      </c>
      <c r="C1354" s="777"/>
      <c r="D1354" s="52">
        <f>DATA!L1095</f>
        <v>0</v>
      </c>
      <c r="E1354" s="52">
        <f>DATA!M1095</f>
        <v>0</v>
      </c>
      <c r="F1354" s="179" t="e">
        <f t="shared" si="398"/>
        <v>#DIV/0!</v>
      </c>
      <c r="G1354" s="353" t="e">
        <f t="shared" si="399"/>
        <v>#DIV/0!</v>
      </c>
      <c r="H1354" s="179" t="e">
        <f t="shared" si="400"/>
        <v>#DIV/0!</v>
      </c>
    </row>
    <row r="1355" spans="2:8" x14ac:dyDescent="0.2">
      <c r="B1355" s="157">
        <v>45351</v>
      </c>
      <c r="C1355" s="777"/>
      <c r="D1355" s="52">
        <f>DATA!L1096</f>
        <v>0</v>
      </c>
      <c r="E1355" s="52">
        <f>DATA!M1096</f>
        <v>0</v>
      </c>
      <c r="F1355" s="179" t="e">
        <f t="shared" si="398"/>
        <v>#DIV/0!</v>
      </c>
      <c r="G1355" s="353" t="e">
        <f t="shared" si="399"/>
        <v>#DIV/0!</v>
      </c>
      <c r="H1355" s="179" t="e">
        <f t="shared" si="400"/>
        <v>#DIV/0!</v>
      </c>
    </row>
    <row r="1356" spans="2:8" x14ac:dyDescent="0.2">
      <c r="B1356" s="711">
        <v>45352</v>
      </c>
      <c r="C1356" s="831"/>
      <c r="D1356" s="800">
        <f>DATA!L1097</f>
        <v>0</v>
      </c>
      <c r="E1356" s="800">
        <f>DATA!M1097</f>
        <v>0</v>
      </c>
      <c r="F1356" s="723" t="e">
        <f t="shared" si="398"/>
        <v>#DIV/0!</v>
      </c>
      <c r="G1356" s="801" t="e">
        <f t="shared" si="399"/>
        <v>#DIV/0!</v>
      </c>
      <c r="H1356" s="723" t="e">
        <f t="shared" si="400"/>
        <v>#DIV/0!</v>
      </c>
    </row>
    <row r="1357" spans="2:8" x14ac:dyDescent="0.2">
      <c r="B1357" s="157">
        <v>45355</v>
      </c>
      <c r="C1357" s="777"/>
      <c r="D1357" s="52">
        <f>DATA!L1098</f>
        <v>0</v>
      </c>
      <c r="E1357" s="52">
        <f>DATA!M1098</f>
        <v>0</v>
      </c>
      <c r="F1357" s="179" t="e">
        <f t="shared" si="398"/>
        <v>#DIV/0!</v>
      </c>
      <c r="G1357" s="353" t="e">
        <f t="shared" si="399"/>
        <v>#DIV/0!</v>
      </c>
      <c r="H1357" s="179" t="e">
        <f t="shared" si="400"/>
        <v>#DIV/0!</v>
      </c>
    </row>
    <row r="1358" spans="2:8" x14ac:dyDescent="0.2">
      <c r="B1358" s="157">
        <v>45356</v>
      </c>
      <c r="C1358" s="777"/>
      <c r="D1358" s="52">
        <f>DATA!L1099</f>
        <v>0</v>
      </c>
      <c r="E1358" s="52">
        <f>DATA!M1099</f>
        <v>0</v>
      </c>
      <c r="F1358" s="179" t="e">
        <f t="shared" si="398"/>
        <v>#DIV/0!</v>
      </c>
      <c r="G1358" s="353" t="e">
        <f t="shared" si="399"/>
        <v>#DIV/0!</v>
      </c>
      <c r="H1358" s="179" t="e">
        <f t="shared" si="400"/>
        <v>#DIV/0!</v>
      </c>
    </row>
    <row r="1359" spans="2:8" x14ac:dyDescent="0.2">
      <c r="B1359" s="157">
        <v>45357</v>
      </c>
      <c r="C1359" s="777"/>
      <c r="D1359" s="52">
        <f>DATA!L1100</f>
        <v>0</v>
      </c>
      <c r="E1359" s="52">
        <f>DATA!M1100</f>
        <v>0</v>
      </c>
      <c r="F1359" s="179" t="e">
        <f t="shared" si="398"/>
        <v>#DIV/0!</v>
      </c>
      <c r="G1359" s="353" t="e">
        <f t="shared" si="399"/>
        <v>#DIV/0!</v>
      </c>
      <c r="H1359" s="179" t="e">
        <f t="shared" si="400"/>
        <v>#DIV/0!</v>
      </c>
    </row>
    <row r="1360" spans="2:8" x14ac:dyDescent="0.2">
      <c r="B1360" s="157">
        <v>45358</v>
      </c>
      <c r="C1360" s="777"/>
      <c r="D1360" s="52">
        <f>DATA!L1101</f>
        <v>0</v>
      </c>
      <c r="E1360" s="52">
        <f>DATA!M1101</f>
        <v>0</v>
      </c>
      <c r="F1360" s="179" t="e">
        <f t="shared" si="398"/>
        <v>#DIV/0!</v>
      </c>
      <c r="G1360" s="353" t="e">
        <f t="shared" si="399"/>
        <v>#DIV/0!</v>
      </c>
      <c r="H1360" s="179" t="e">
        <f t="shared" si="400"/>
        <v>#DIV/0!</v>
      </c>
    </row>
    <row r="1361" spans="2:8" x14ac:dyDescent="0.2">
      <c r="B1361" s="157">
        <v>45359</v>
      </c>
      <c r="C1361" s="777"/>
      <c r="D1361" s="52">
        <f>DATA!L1102</f>
        <v>0</v>
      </c>
      <c r="E1361" s="52">
        <f>DATA!M1102</f>
        <v>0</v>
      </c>
      <c r="F1361" s="179" t="e">
        <f t="shared" si="398"/>
        <v>#DIV/0!</v>
      </c>
      <c r="G1361" s="353" t="e">
        <f t="shared" si="399"/>
        <v>#DIV/0!</v>
      </c>
      <c r="H1361" s="179" t="e">
        <f t="shared" si="400"/>
        <v>#DIV/0!</v>
      </c>
    </row>
    <row r="1362" spans="2:8" x14ac:dyDescent="0.2">
      <c r="B1362" s="157">
        <v>45362</v>
      </c>
      <c r="C1362" s="777"/>
      <c r="D1362" s="52">
        <f>DATA!L1103</f>
        <v>0</v>
      </c>
      <c r="E1362" s="52">
        <f>DATA!M1103</f>
        <v>0</v>
      </c>
      <c r="F1362" s="179" t="e">
        <f t="shared" si="398"/>
        <v>#DIV/0!</v>
      </c>
      <c r="G1362" s="353" t="e">
        <f t="shared" si="399"/>
        <v>#DIV/0!</v>
      </c>
      <c r="H1362" s="179" t="e">
        <f t="shared" si="400"/>
        <v>#DIV/0!</v>
      </c>
    </row>
    <row r="1363" spans="2:8" x14ac:dyDescent="0.2">
      <c r="B1363" s="157">
        <v>45363</v>
      </c>
      <c r="C1363" s="777"/>
      <c r="D1363" s="52">
        <f>DATA!L1104</f>
        <v>0</v>
      </c>
      <c r="E1363" s="52">
        <f>DATA!M1104</f>
        <v>0</v>
      </c>
      <c r="F1363" s="179" t="e">
        <f t="shared" si="398"/>
        <v>#DIV/0!</v>
      </c>
      <c r="G1363" s="353" t="e">
        <f t="shared" si="399"/>
        <v>#DIV/0!</v>
      </c>
      <c r="H1363" s="179" t="e">
        <f t="shared" si="400"/>
        <v>#DIV/0!</v>
      </c>
    </row>
    <row r="1364" spans="2:8" x14ac:dyDescent="0.2">
      <c r="B1364" s="157">
        <v>45364</v>
      </c>
      <c r="C1364" s="777"/>
      <c r="D1364" s="52">
        <f>DATA!L1105</f>
        <v>0</v>
      </c>
      <c r="E1364" s="52">
        <f>DATA!M1105</f>
        <v>0</v>
      </c>
      <c r="F1364" s="179" t="e">
        <f t="shared" si="398"/>
        <v>#DIV/0!</v>
      </c>
      <c r="G1364" s="353" t="e">
        <f t="shared" si="399"/>
        <v>#DIV/0!</v>
      </c>
      <c r="H1364" s="179" t="e">
        <f t="shared" si="400"/>
        <v>#DIV/0!</v>
      </c>
    </row>
    <row r="1365" spans="2:8" x14ac:dyDescent="0.2">
      <c r="B1365" s="157">
        <v>45365</v>
      </c>
      <c r="C1365" s="777"/>
      <c r="D1365" s="52">
        <f>DATA!L1106</f>
        <v>0</v>
      </c>
      <c r="E1365" s="52">
        <f>DATA!M1106</f>
        <v>0</v>
      </c>
      <c r="F1365" s="179" t="e">
        <f t="shared" si="398"/>
        <v>#DIV/0!</v>
      </c>
      <c r="G1365" s="353" t="e">
        <f t="shared" si="399"/>
        <v>#DIV/0!</v>
      </c>
      <c r="H1365" s="179" t="e">
        <f t="shared" si="400"/>
        <v>#DIV/0!</v>
      </c>
    </row>
    <row r="1366" spans="2:8" x14ac:dyDescent="0.2">
      <c r="B1366" s="157">
        <v>45366</v>
      </c>
      <c r="C1366" s="777"/>
      <c r="D1366" s="52">
        <f>DATA!L1107</f>
        <v>0</v>
      </c>
      <c r="E1366" s="52">
        <f>DATA!M1107</f>
        <v>0</v>
      </c>
      <c r="F1366" s="179" t="e">
        <f t="shared" si="398"/>
        <v>#DIV/0!</v>
      </c>
      <c r="G1366" s="353" t="e">
        <f t="shared" si="399"/>
        <v>#DIV/0!</v>
      </c>
      <c r="H1366" s="179" t="e">
        <f t="shared" si="400"/>
        <v>#DIV/0!</v>
      </c>
    </row>
    <row r="1367" spans="2:8" x14ac:dyDescent="0.2">
      <c r="B1367" s="157">
        <v>45369</v>
      </c>
      <c r="C1367" s="777"/>
      <c r="D1367" s="52">
        <f>DATA!L1108</f>
        <v>0</v>
      </c>
      <c r="E1367" s="52">
        <f>DATA!M1108</f>
        <v>0</v>
      </c>
      <c r="F1367" s="179" t="e">
        <f t="shared" si="398"/>
        <v>#DIV/0!</v>
      </c>
      <c r="G1367" s="353" t="e">
        <f t="shared" si="399"/>
        <v>#DIV/0!</v>
      </c>
      <c r="H1367" s="179" t="e">
        <f t="shared" si="400"/>
        <v>#DIV/0!</v>
      </c>
    </row>
    <row r="1368" spans="2:8" x14ac:dyDescent="0.2">
      <c r="B1368" s="157">
        <v>45370</v>
      </c>
      <c r="C1368" s="777"/>
      <c r="D1368" s="52">
        <f>DATA!L1109</f>
        <v>0</v>
      </c>
      <c r="E1368" s="52">
        <f>DATA!M1109</f>
        <v>0</v>
      </c>
      <c r="F1368" s="179" t="e">
        <f t="shared" si="398"/>
        <v>#DIV/0!</v>
      </c>
      <c r="G1368" s="353" t="e">
        <f t="shared" si="399"/>
        <v>#DIV/0!</v>
      </c>
      <c r="H1368" s="179" t="e">
        <f t="shared" si="400"/>
        <v>#DIV/0!</v>
      </c>
    </row>
    <row r="1369" spans="2:8" x14ac:dyDescent="0.2">
      <c r="B1369" s="157">
        <v>45371</v>
      </c>
      <c r="C1369" s="777"/>
      <c r="D1369" s="52">
        <f>DATA!L1110</f>
        <v>0</v>
      </c>
      <c r="E1369" s="52">
        <f>DATA!M1110</f>
        <v>0</v>
      </c>
      <c r="F1369" s="179" t="e">
        <f t="shared" si="398"/>
        <v>#DIV/0!</v>
      </c>
      <c r="G1369" s="353" t="e">
        <f t="shared" si="399"/>
        <v>#DIV/0!</v>
      </c>
      <c r="H1369" s="179" t="e">
        <f t="shared" si="400"/>
        <v>#DIV/0!</v>
      </c>
    </row>
    <row r="1370" spans="2:8" x14ac:dyDescent="0.2">
      <c r="B1370" s="157">
        <v>45372</v>
      </c>
      <c r="C1370" s="777"/>
      <c r="D1370" s="52">
        <f>DATA!L1111</f>
        <v>0</v>
      </c>
      <c r="E1370" s="52">
        <f>DATA!M1111</f>
        <v>0</v>
      </c>
      <c r="F1370" s="179" t="e">
        <f t="shared" si="398"/>
        <v>#DIV/0!</v>
      </c>
      <c r="G1370" s="353" t="e">
        <f t="shared" si="399"/>
        <v>#DIV/0!</v>
      </c>
      <c r="H1370" s="179" t="e">
        <f t="shared" si="400"/>
        <v>#DIV/0!</v>
      </c>
    </row>
    <row r="1371" spans="2:8" x14ac:dyDescent="0.2">
      <c r="B1371" s="157">
        <v>45373</v>
      </c>
      <c r="C1371" s="777"/>
      <c r="D1371" s="52">
        <f>DATA!L1112</f>
        <v>0</v>
      </c>
      <c r="E1371" s="52">
        <f>DATA!M1112</f>
        <v>0</v>
      </c>
      <c r="F1371" s="179" t="e">
        <f t="shared" si="398"/>
        <v>#DIV/0!</v>
      </c>
      <c r="G1371" s="353" t="e">
        <f t="shared" si="399"/>
        <v>#DIV/0!</v>
      </c>
      <c r="H1371" s="179" t="e">
        <f t="shared" si="400"/>
        <v>#DIV/0!</v>
      </c>
    </row>
    <row r="1372" spans="2:8" x14ac:dyDescent="0.2">
      <c r="B1372" s="157">
        <v>45376</v>
      </c>
      <c r="C1372" s="777"/>
      <c r="D1372" s="52">
        <f>DATA!L1113</f>
        <v>0</v>
      </c>
      <c r="E1372" s="52">
        <f>DATA!M1113</f>
        <v>0</v>
      </c>
      <c r="F1372" s="179" t="e">
        <f t="shared" si="398"/>
        <v>#DIV/0!</v>
      </c>
      <c r="G1372" s="353" t="e">
        <f t="shared" si="399"/>
        <v>#DIV/0!</v>
      </c>
      <c r="H1372" s="179" t="e">
        <f t="shared" si="400"/>
        <v>#DIV/0!</v>
      </c>
    </row>
    <row r="1373" spans="2:8" x14ac:dyDescent="0.2">
      <c r="B1373" s="157">
        <v>45377</v>
      </c>
      <c r="C1373" s="777"/>
      <c r="D1373" s="52">
        <f>DATA!L1114</f>
        <v>0</v>
      </c>
      <c r="E1373" s="52">
        <f>DATA!M1114</f>
        <v>0</v>
      </c>
      <c r="F1373" s="179" t="e">
        <f t="shared" si="398"/>
        <v>#DIV/0!</v>
      </c>
      <c r="G1373" s="353" t="e">
        <f t="shared" si="399"/>
        <v>#DIV/0!</v>
      </c>
      <c r="H1373" s="179" t="e">
        <f t="shared" si="400"/>
        <v>#DIV/0!</v>
      </c>
    </row>
    <row r="1374" spans="2:8" x14ac:dyDescent="0.2">
      <c r="B1374" s="157">
        <v>45378</v>
      </c>
      <c r="C1374" s="777"/>
      <c r="D1374" s="52">
        <f>DATA!L1115</f>
        <v>0</v>
      </c>
      <c r="E1374" s="52">
        <f>DATA!M1115</f>
        <v>0</v>
      </c>
      <c r="F1374" s="179" t="e">
        <f t="shared" si="398"/>
        <v>#DIV/0!</v>
      </c>
      <c r="G1374" s="353" t="e">
        <f t="shared" si="399"/>
        <v>#DIV/0!</v>
      </c>
      <c r="H1374" s="179" t="e">
        <f t="shared" si="400"/>
        <v>#DIV/0!</v>
      </c>
    </row>
    <row r="1375" spans="2:8" x14ac:dyDescent="0.2">
      <c r="B1375" s="157">
        <v>45379</v>
      </c>
      <c r="C1375" s="777"/>
      <c r="D1375" s="52">
        <f>DATA!L1116</f>
        <v>0</v>
      </c>
      <c r="E1375" s="52">
        <f>DATA!M1116</f>
        <v>0</v>
      </c>
      <c r="F1375" s="179" t="e">
        <f t="shared" si="398"/>
        <v>#DIV/0!</v>
      </c>
      <c r="G1375" s="353" t="e">
        <f t="shared" si="399"/>
        <v>#DIV/0!</v>
      </c>
      <c r="H1375" s="179" t="e">
        <f t="shared" si="400"/>
        <v>#DIV/0!</v>
      </c>
    </row>
    <row r="1376" spans="2:8" x14ac:dyDescent="0.2">
      <c r="B1376" s="157">
        <v>45380</v>
      </c>
      <c r="C1376" s="777"/>
      <c r="D1376" s="52">
        <f>DATA!L1117</f>
        <v>0</v>
      </c>
      <c r="E1376" s="52">
        <f>DATA!M1117</f>
        <v>0</v>
      </c>
      <c r="F1376" s="179" t="e">
        <f t="shared" si="398"/>
        <v>#DIV/0!</v>
      </c>
      <c r="G1376" s="353" t="e">
        <f t="shared" si="399"/>
        <v>#DIV/0!</v>
      </c>
      <c r="H1376" s="179" t="e">
        <f t="shared" si="400"/>
        <v>#DIV/0!</v>
      </c>
    </row>
    <row r="1377" spans="2:8" x14ac:dyDescent="0.2">
      <c r="B1377" s="711">
        <v>45383</v>
      </c>
      <c r="C1377" s="831"/>
      <c r="D1377" s="800">
        <f>DATA!L1118</f>
        <v>0</v>
      </c>
      <c r="E1377" s="800">
        <f>DATA!M1118</f>
        <v>0</v>
      </c>
      <c r="F1377" s="723" t="e">
        <f t="shared" ref="F1377:F1440" si="401">D1377/C1377</f>
        <v>#DIV/0!</v>
      </c>
      <c r="G1377" s="801" t="e">
        <f t="shared" ref="G1377:G1440" si="402">E1377/C1377</f>
        <v>#DIV/0!</v>
      </c>
      <c r="H1377" s="723" t="e">
        <f t="shared" ref="H1377:H1440" si="403">SUM(F1377:G1377)</f>
        <v>#DIV/0!</v>
      </c>
    </row>
    <row r="1378" spans="2:8" x14ac:dyDescent="0.2">
      <c r="B1378" s="157">
        <v>45384</v>
      </c>
      <c r="C1378" s="777"/>
      <c r="D1378" s="52">
        <f>DATA!L1119</f>
        <v>0</v>
      </c>
      <c r="E1378" s="52">
        <f>DATA!M1119</f>
        <v>0</v>
      </c>
      <c r="F1378" s="179" t="e">
        <f t="shared" si="401"/>
        <v>#DIV/0!</v>
      </c>
      <c r="G1378" s="353" t="e">
        <f t="shared" si="402"/>
        <v>#DIV/0!</v>
      </c>
      <c r="H1378" s="179" t="e">
        <f t="shared" si="403"/>
        <v>#DIV/0!</v>
      </c>
    </row>
    <row r="1379" spans="2:8" x14ac:dyDescent="0.2">
      <c r="B1379" s="157">
        <v>45385</v>
      </c>
      <c r="C1379" s="777"/>
      <c r="D1379" s="52">
        <f>DATA!L1120</f>
        <v>0</v>
      </c>
      <c r="E1379" s="52">
        <f>DATA!M1120</f>
        <v>0</v>
      </c>
      <c r="F1379" s="179" t="e">
        <f t="shared" si="401"/>
        <v>#DIV/0!</v>
      </c>
      <c r="G1379" s="353" t="e">
        <f t="shared" si="402"/>
        <v>#DIV/0!</v>
      </c>
      <c r="H1379" s="179" t="e">
        <f t="shared" si="403"/>
        <v>#DIV/0!</v>
      </c>
    </row>
    <row r="1380" spans="2:8" x14ac:dyDescent="0.2">
      <c r="B1380" s="157">
        <v>45386</v>
      </c>
      <c r="C1380" s="777"/>
      <c r="D1380" s="52">
        <f>DATA!L1121</f>
        <v>0</v>
      </c>
      <c r="E1380" s="52">
        <f>DATA!M1121</f>
        <v>0</v>
      </c>
      <c r="F1380" s="179" t="e">
        <f t="shared" si="401"/>
        <v>#DIV/0!</v>
      </c>
      <c r="G1380" s="353" t="e">
        <f t="shared" si="402"/>
        <v>#DIV/0!</v>
      </c>
      <c r="H1380" s="179" t="e">
        <f t="shared" si="403"/>
        <v>#DIV/0!</v>
      </c>
    </row>
    <row r="1381" spans="2:8" x14ac:dyDescent="0.2">
      <c r="B1381" s="157">
        <v>45387</v>
      </c>
      <c r="C1381" s="777"/>
      <c r="D1381" s="52">
        <f>DATA!L1122</f>
        <v>0</v>
      </c>
      <c r="E1381" s="52">
        <f>DATA!M1122</f>
        <v>0</v>
      </c>
      <c r="F1381" s="179" t="e">
        <f t="shared" si="401"/>
        <v>#DIV/0!</v>
      </c>
      <c r="G1381" s="353" t="e">
        <f t="shared" si="402"/>
        <v>#DIV/0!</v>
      </c>
      <c r="H1381" s="179" t="e">
        <f t="shared" si="403"/>
        <v>#DIV/0!</v>
      </c>
    </row>
    <row r="1382" spans="2:8" x14ac:dyDescent="0.2">
      <c r="B1382" s="157">
        <v>45390</v>
      </c>
      <c r="C1382" s="777"/>
      <c r="D1382" s="52">
        <f>DATA!L1123</f>
        <v>0</v>
      </c>
      <c r="E1382" s="52">
        <f>DATA!M1123</f>
        <v>0</v>
      </c>
      <c r="F1382" s="179" t="e">
        <f t="shared" si="401"/>
        <v>#DIV/0!</v>
      </c>
      <c r="G1382" s="353" t="e">
        <f t="shared" si="402"/>
        <v>#DIV/0!</v>
      </c>
      <c r="H1382" s="179" t="e">
        <f t="shared" si="403"/>
        <v>#DIV/0!</v>
      </c>
    </row>
    <row r="1383" spans="2:8" x14ac:dyDescent="0.2">
      <c r="B1383" s="157">
        <v>45391</v>
      </c>
      <c r="C1383" s="777"/>
      <c r="D1383" s="52">
        <f>DATA!L1124</f>
        <v>0</v>
      </c>
      <c r="E1383" s="52">
        <f>DATA!M1124</f>
        <v>0</v>
      </c>
      <c r="F1383" s="179" t="e">
        <f t="shared" si="401"/>
        <v>#DIV/0!</v>
      </c>
      <c r="G1383" s="353" t="e">
        <f t="shared" si="402"/>
        <v>#DIV/0!</v>
      </c>
      <c r="H1383" s="179" t="e">
        <f t="shared" si="403"/>
        <v>#DIV/0!</v>
      </c>
    </row>
    <row r="1384" spans="2:8" x14ac:dyDescent="0.2">
      <c r="B1384" s="157">
        <v>45392</v>
      </c>
      <c r="C1384" s="777"/>
      <c r="D1384" s="52">
        <f>DATA!L1125</f>
        <v>0</v>
      </c>
      <c r="E1384" s="52">
        <f>DATA!M1125</f>
        <v>0</v>
      </c>
      <c r="F1384" s="179" t="e">
        <f t="shared" si="401"/>
        <v>#DIV/0!</v>
      </c>
      <c r="G1384" s="353" t="e">
        <f t="shared" si="402"/>
        <v>#DIV/0!</v>
      </c>
      <c r="H1384" s="179" t="e">
        <f t="shared" si="403"/>
        <v>#DIV/0!</v>
      </c>
    </row>
    <row r="1385" spans="2:8" x14ac:dyDescent="0.2">
      <c r="B1385" s="157">
        <v>45393</v>
      </c>
      <c r="C1385" s="777"/>
      <c r="D1385" s="52">
        <f>DATA!L1126</f>
        <v>0</v>
      </c>
      <c r="E1385" s="52">
        <f>DATA!M1126</f>
        <v>0</v>
      </c>
      <c r="F1385" s="179" t="e">
        <f t="shared" si="401"/>
        <v>#DIV/0!</v>
      </c>
      <c r="G1385" s="353" t="e">
        <f t="shared" si="402"/>
        <v>#DIV/0!</v>
      </c>
      <c r="H1385" s="179" t="e">
        <f t="shared" si="403"/>
        <v>#DIV/0!</v>
      </c>
    </row>
    <row r="1386" spans="2:8" x14ac:dyDescent="0.2">
      <c r="B1386" s="157">
        <v>45394</v>
      </c>
      <c r="C1386" s="777"/>
      <c r="D1386" s="52">
        <f>DATA!L1127</f>
        <v>0</v>
      </c>
      <c r="E1386" s="52">
        <f>DATA!M1127</f>
        <v>0</v>
      </c>
      <c r="F1386" s="179" t="e">
        <f t="shared" si="401"/>
        <v>#DIV/0!</v>
      </c>
      <c r="G1386" s="353" t="e">
        <f t="shared" si="402"/>
        <v>#DIV/0!</v>
      </c>
      <c r="H1386" s="179" t="e">
        <f t="shared" si="403"/>
        <v>#DIV/0!</v>
      </c>
    </row>
    <row r="1387" spans="2:8" x14ac:dyDescent="0.2">
      <c r="B1387" s="157">
        <v>45397</v>
      </c>
      <c r="C1387" s="777"/>
      <c r="D1387" s="52">
        <f>DATA!L1128</f>
        <v>0</v>
      </c>
      <c r="E1387" s="52">
        <f>DATA!M1128</f>
        <v>0</v>
      </c>
      <c r="F1387" s="179" t="e">
        <f t="shared" si="401"/>
        <v>#DIV/0!</v>
      </c>
      <c r="G1387" s="353" t="e">
        <f t="shared" si="402"/>
        <v>#DIV/0!</v>
      </c>
      <c r="H1387" s="179" t="e">
        <f t="shared" si="403"/>
        <v>#DIV/0!</v>
      </c>
    </row>
    <row r="1388" spans="2:8" x14ac:dyDescent="0.2">
      <c r="B1388" s="157">
        <v>45398</v>
      </c>
      <c r="C1388" s="777"/>
      <c r="D1388" s="52">
        <f>DATA!L1129</f>
        <v>0</v>
      </c>
      <c r="E1388" s="52">
        <f>DATA!M1129</f>
        <v>0</v>
      </c>
      <c r="F1388" s="179" t="e">
        <f t="shared" si="401"/>
        <v>#DIV/0!</v>
      </c>
      <c r="G1388" s="353" t="e">
        <f t="shared" si="402"/>
        <v>#DIV/0!</v>
      </c>
      <c r="H1388" s="179" t="e">
        <f t="shared" si="403"/>
        <v>#DIV/0!</v>
      </c>
    </row>
    <row r="1389" spans="2:8" x14ac:dyDescent="0.2">
      <c r="B1389" s="157">
        <v>45399</v>
      </c>
      <c r="C1389" s="777"/>
      <c r="D1389" s="52">
        <f>DATA!L1130</f>
        <v>0</v>
      </c>
      <c r="E1389" s="52">
        <f>DATA!M1130</f>
        <v>0</v>
      </c>
      <c r="F1389" s="179" t="e">
        <f t="shared" si="401"/>
        <v>#DIV/0!</v>
      </c>
      <c r="G1389" s="353" t="e">
        <f t="shared" si="402"/>
        <v>#DIV/0!</v>
      </c>
      <c r="H1389" s="179" t="e">
        <f t="shared" si="403"/>
        <v>#DIV/0!</v>
      </c>
    </row>
    <row r="1390" spans="2:8" x14ac:dyDescent="0.2">
      <c r="B1390" s="157">
        <v>45400</v>
      </c>
      <c r="C1390" s="777"/>
      <c r="D1390" s="52">
        <f>DATA!L1131</f>
        <v>0</v>
      </c>
      <c r="E1390" s="52">
        <f>DATA!M1131</f>
        <v>0</v>
      </c>
      <c r="F1390" s="179" t="e">
        <f t="shared" si="401"/>
        <v>#DIV/0!</v>
      </c>
      <c r="G1390" s="353" t="e">
        <f t="shared" si="402"/>
        <v>#DIV/0!</v>
      </c>
      <c r="H1390" s="179" t="e">
        <f t="shared" si="403"/>
        <v>#DIV/0!</v>
      </c>
    </row>
    <row r="1391" spans="2:8" x14ac:dyDescent="0.2">
      <c r="B1391" s="157">
        <v>45401</v>
      </c>
      <c r="C1391" s="777"/>
      <c r="D1391" s="52">
        <f>DATA!L1132</f>
        <v>0</v>
      </c>
      <c r="E1391" s="52">
        <f>DATA!M1132</f>
        <v>0</v>
      </c>
      <c r="F1391" s="179" t="e">
        <f t="shared" si="401"/>
        <v>#DIV/0!</v>
      </c>
      <c r="G1391" s="353" t="e">
        <f t="shared" si="402"/>
        <v>#DIV/0!</v>
      </c>
      <c r="H1391" s="179" t="e">
        <f t="shared" si="403"/>
        <v>#DIV/0!</v>
      </c>
    </row>
    <row r="1392" spans="2:8" x14ac:dyDescent="0.2">
      <c r="B1392" s="157">
        <v>45404</v>
      </c>
      <c r="C1392" s="777"/>
      <c r="D1392" s="52">
        <f>DATA!L1133</f>
        <v>0</v>
      </c>
      <c r="E1392" s="52">
        <f>DATA!M1133</f>
        <v>0</v>
      </c>
      <c r="F1392" s="179" t="e">
        <f t="shared" si="401"/>
        <v>#DIV/0!</v>
      </c>
      <c r="G1392" s="353" t="e">
        <f t="shared" si="402"/>
        <v>#DIV/0!</v>
      </c>
      <c r="H1392" s="179" t="e">
        <f t="shared" si="403"/>
        <v>#DIV/0!</v>
      </c>
    </row>
    <row r="1393" spans="2:8" x14ac:dyDescent="0.2">
      <c r="B1393" s="157">
        <v>45405</v>
      </c>
      <c r="C1393" s="777"/>
      <c r="D1393" s="52">
        <f>DATA!L1134</f>
        <v>0</v>
      </c>
      <c r="E1393" s="52">
        <f>DATA!M1134</f>
        <v>0</v>
      </c>
      <c r="F1393" s="179" t="e">
        <f t="shared" si="401"/>
        <v>#DIV/0!</v>
      </c>
      <c r="G1393" s="353" t="e">
        <f t="shared" si="402"/>
        <v>#DIV/0!</v>
      </c>
      <c r="H1393" s="179" t="e">
        <f t="shared" si="403"/>
        <v>#DIV/0!</v>
      </c>
    </row>
    <row r="1394" spans="2:8" x14ac:dyDescent="0.2">
      <c r="B1394" s="157">
        <v>45406</v>
      </c>
      <c r="C1394" s="777"/>
      <c r="D1394" s="52">
        <f>DATA!L1135</f>
        <v>0</v>
      </c>
      <c r="E1394" s="52">
        <f>DATA!M1135</f>
        <v>0</v>
      </c>
      <c r="F1394" s="179" t="e">
        <f t="shared" si="401"/>
        <v>#DIV/0!</v>
      </c>
      <c r="G1394" s="353" t="e">
        <f t="shared" si="402"/>
        <v>#DIV/0!</v>
      </c>
      <c r="H1394" s="179" t="e">
        <f t="shared" si="403"/>
        <v>#DIV/0!</v>
      </c>
    </row>
    <row r="1395" spans="2:8" x14ac:dyDescent="0.2">
      <c r="B1395" s="157">
        <v>45407</v>
      </c>
      <c r="C1395" s="777"/>
      <c r="D1395" s="52">
        <f>DATA!L1136</f>
        <v>0</v>
      </c>
      <c r="E1395" s="52">
        <f>DATA!M1136</f>
        <v>0</v>
      </c>
      <c r="F1395" s="179" t="e">
        <f t="shared" si="401"/>
        <v>#DIV/0!</v>
      </c>
      <c r="G1395" s="353" t="e">
        <f t="shared" si="402"/>
        <v>#DIV/0!</v>
      </c>
      <c r="H1395" s="179" t="e">
        <f t="shared" si="403"/>
        <v>#DIV/0!</v>
      </c>
    </row>
    <row r="1396" spans="2:8" x14ac:dyDescent="0.2">
      <c r="B1396" s="157">
        <v>45408</v>
      </c>
      <c r="C1396" s="777"/>
      <c r="D1396" s="52">
        <f>DATA!L1137</f>
        <v>0</v>
      </c>
      <c r="E1396" s="52">
        <f>DATA!M1137</f>
        <v>0</v>
      </c>
      <c r="F1396" s="179" t="e">
        <f t="shared" si="401"/>
        <v>#DIV/0!</v>
      </c>
      <c r="G1396" s="353" t="e">
        <f t="shared" si="402"/>
        <v>#DIV/0!</v>
      </c>
      <c r="H1396" s="179" t="e">
        <f t="shared" si="403"/>
        <v>#DIV/0!</v>
      </c>
    </row>
    <row r="1397" spans="2:8" x14ac:dyDescent="0.2">
      <c r="B1397" s="157">
        <v>45411</v>
      </c>
      <c r="C1397" s="777"/>
      <c r="D1397" s="52">
        <f>DATA!L1138</f>
        <v>0</v>
      </c>
      <c r="E1397" s="52">
        <f>DATA!M1138</f>
        <v>0</v>
      </c>
      <c r="F1397" s="179" t="e">
        <f t="shared" si="401"/>
        <v>#DIV/0!</v>
      </c>
      <c r="G1397" s="353" t="e">
        <f t="shared" si="402"/>
        <v>#DIV/0!</v>
      </c>
      <c r="H1397" s="179" t="e">
        <f t="shared" si="403"/>
        <v>#DIV/0!</v>
      </c>
    </row>
    <row r="1398" spans="2:8" x14ac:dyDescent="0.2">
      <c r="B1398" s="157">
        <v>45412</v>
      </c>
      <c r="C1398" s="777"/>
      <c r="D1398" s="52">
        <f>DATA!L1139</f>
        <v>0</v>
      </c>
      <c r="E1398" s="52">
        <f>DATA!M1139</f>
        <v>0</v>
      </c>
      <c r="F1398" s="179" t="e">
        <f t="shared" si="401"/>
        <v>#DIV/0!</v>
      </c>
      <c r="G1398" s="353" t="e">
        <f t="shared" si="402"/>
        <v>#DIV/0!</v>
      </c>
      <c r="H1398" s="179" t="e">
        <f t="shared" si="403"/>
        <v>#DIV/0!</v>
      </c>
    </row>
    <row r="1399" spans="2:8" x14ac:dyDescent="0.2">
      <c r="B1399" s="711">
        <v>45413</v>
      </c>
      <c r="C1399" s="831"/>
      <c r="D1399" s="800">
        <f>DATA!L1140</f>
        <v>0</v>
      </c>
      <c r="E1399" s="800">
        <f>DATA!M1140</f>
        <v>0</v>
      </c>
      <c r="F1399" s="723" t="e">
        <f t="shared" si="401"/>
        <v>#DIV/0!</v>
      </c>
      <c r="G1399" s="801" t="e">
        <f t="shared" si="402"/>
        <v>#DIV/0!</v>
      </c>
      <c r="H1399" s="723" t="e">
        <f t="shared" si="403"/>
        <v>#DIV/0!</v>
      </c>
    </row>
    <row r="1400" spans="2:8" x14ac:dyDescent="0.2">
      <c r="B1400" s="157">
        <v>45414</v>
      </c>
      <c r="C1400" s="777"/>
      <c r="D1400" s="52">
        <f>DATA!L1141</f>
        <v>0</v>
      </c>
      <c r="E1400" s="52">
        <f>DATA!M1141</f>
        <v>0</v>
      </c>
      <c r="F1400" s="179" t="e">
        <f t="shared" si="401"/>
        <v>#DIV/0!</v>
      </c>
      <c r="G1400" s="353" t="e">
        <f t="shared" si="402"/>
        <v>#DIV/0!</v>
      </c>
      <c r="H1400" s="179" t="e">
        <f t="shared" si="403"/>
        <v>#DIV/0!</v>
      </c>
    </row>
    <row r="1401" spans="2:8" x14ac:dyDescent="0.2">
      <c r="B1401" s="157">
        <v>45415</v>
      </c>
      <c r="C1401" s="777"/>
      <c r="D1401" s="52">
        <f>DATA!L1142</f>
        <v>0</v>
      </c>
      <c r="E1401" s="52">
        <f>DATA!M1142</f>
        <v>0</v>
      </c>
      <c r="F1401" s="179" t="e">
        <f t="shared" si="401"/>
        <v>#DIV/0!</v>
      </c>
      <c r="G1401" s="353" t="e">
        <f t="shared" si="402"/>
        <v>#DIV/0!</v>
      </c>
      <c r="H1401" s="179" t="e">
        <f t="shared" si="403"/>
        <v>#DIV/0!</v>
      </c>
    </row>
    <row r="1402" spans="2:8" x14ac:dyDescent="0.2">
      <c r="B1402" s="157">
        <v>45418</v>
      </c>
      <c r="C1402" s="777"/>
      <c r="D1402" s="52">
        <f>DATA!L1143</f>
        <v>0</v>
      </c>
      <c r="E1402" s="52">
        <f>DATA!M1143</f>
        <v>0</v>
      </c>
      <c r="F1402" s="179" t="e">
        <f t="shared" si="401"/>
        <v>#DIV/0!</v>
      </c>
      <c r="G1402" s="353" t="e">
        <f t="shared" si="402"/>
        <v>#DIV/0!</v>
      </c>
      <c r="H1402" s="179" t="e">
        <f t="shared" si="403"/>
        <v>#DIV/0!</v>
      </c>
    </row>
    <row r="1403" spans="2:8" x14ac:dyDescent="0.2">
      <c r="B1403" s="157">
        <v>45419</v>
      </c>
      <c r="C1403" s="777"/>
      <c r="D1403" s="52">
        <f>DATA!L1144</f>
        <v>0</v>
      </c>
      <c r="E1403" s="52">
        <f>DATA!M1144</f>
        <v>0</v>
      </c>
      <c r="F1403" s="179" t="e">
        <f t="shared" si="401"/>
        <v>#DIV/0!</v>
      </c>
      <c r="G1403" s="353" t="e">
        <f t="shared" si="402"/>
        <v>#DIV/0!</v>
      </c>
      <c r="H1403" s="179" t="e">
        <f t="shared" si="403"/>
        <v>#DIV/0!</v>
      </c>
    </row>
    <row r="1404" spans="2:8" x14ac:dyDescent="0.2">
      <c r="B1404" s="157">
        <v>45420</v>
      </c>
      <c r="C1404" s="777"/>
      <c r="D1404" s="52">
        <f>DATA!L1145</f>
        <v>0</v>
      </c>
      <c r="E1404" s="52">
        <f>DATA!M1145</f>
        <v>0</v>
      </c>
      <c r="F1404" s="179" t="e">
        <f t="shared" si="401"/>
        <v>#DIV/0!</v>
      </c>
      <c r="G1404" s="353" t="e">
        <f t="shared" si="402"/>
        <v>#DIV/0!</v>
      </c>
      <c r="H1404" s="179" t="e">
        <f t="shared" si="403"/>
        <v>#DIV/0!</v>
      </c>
    </row>
    <row r="1405" spans="2:8" x14ac:dyDescent="0.2">
      <c r="B1405" s="157">
        <v>45421</v>
      </c>
      <c r="C1405" s="777"/>
      <c r="D1405" s="52">
        <f>DATA!L1146</f>
        <v>0</v>
      </c>
      <c r="E1405" s="52">
        <f>DATA!M1146</f>
        <v>0</v>
      </c>
      <c r="F1405" s="179" t="e">
        <f t="shared" si="401"/>
        <v>#DIV/0!</v>
      </c>
      <c r="G1405" s="353" t="e">
        <f t="shared" si="402"/>
        <v>#DIV/0!</v>
      </c>
      <c r="H1405" s="179" t="e">
        <f t="shared" si="403"/>
        <v>#DIV/0!</v>
      </c>
    </row>
    <row r="1406" spans="2:8" x14ac:dyDescent="0.2">
      <c r="B1406" s="157">
        <v>45422</v>
      </c>
      <c r="C1406" s="777"/>
      <c r="D1406" s="52">
        <f>DATA!L1147</f>
        <v>0</v>
      </c>
      <c r="E1406" s="52">
        <f>DATA!M1147</f>
        <v>0</v>
      </c>
      <c r="F1406" s="179" t="e">
        <f t="shared" si="401"/>
        <v>#DIV/0!</v>
      </c>
      <c r="G1406" s="353" t="e">
        <f t="shared" si="402"/>
        <v>#DIV/0!</v>
      </c>
      <c r="H1406" s="179" t="e">
        <f t="shared" si="403"/>
        <v>#DIV/0!</v>
      </c>
    </row>
    <row r="1407" spans="2:8" x14ac:dyDescent="0.2">
      <c r="B1407" s="157">
        <v>45425</v>
      </c>
      <c r="C1407" s="777"/>
      <c r="D1407" s="52">
        <f>DATA!L1148</f>
        <v>0</v>
      </c>
      <c r="E1407" s="52">
        <f>DATA!M1148</f>
        <v>0</v>
      </c>
      <c r="F1407" s="179" t="e">
        <f t="shared" si="401"/>
        <v>#DIV/0!</v>
      </c>
      <c r="G1407" s="353" t="e">
        <f t="shared" si="402"/>
        <v>#DIV/0!</v>
      </c>
      <c r="H1407" s="179" t="e">
        <f t="shared" si="403"/>
        <v>#DIV/0!</v>
      </c>
    </row>
    <row r="1408" spans="2:8" x14ac:dyDescent="0.2">
      <c r="B1408" s="157">
        <v>45426</v>
      </c>
      <c r="C1408" s="777"/>
      <c r="D1408" s="52">
        <f>DATA!L1149</f>
        <v>0</v>
      </c>
      <c r="E1408" s="52">
        <f>DATA!M1149</f>
        <v>0</v>
      </c>
      <c r="F1408" s="179" t="e">
        <f t="shared" si="401"/>
        <v>#DIV/0!</v>
      </c>
      <c r="G1408" s="353" t="e">
        <f t="shared" si="402"/>
        <v>#DIV/0!</v>
      </c>
      <c r="H1408" s="179" t="e">
        <f t="shared" si="403"/>
        <v>#DIV/0!</v>
      </c>
    </row>
    <row r="1409" spans="2:8" x14ac:dyDescent="0.2">
      <c r="B1409" s="157">
        <v>45427</v>
      </c>
      <c r="C1409" s="777"/>
      <c r="D1409" s="52">
        <f>DATA!L1150</f>
        <v>0</v>
      </c>
      <c r="E1409" s="52">
        <f>DATA!M1150</f>
        <v>0</v>
      </c>
      <c r="F1409" s="179" t="e">
        <f t="shared" si="401"/>
        <v>#DIV/0!</v>
      </c>
      <c r="G1409" s="353" t="e">
        <f t="shared" si="402"/>
        <v>#DIV/0!</v>
      </c>
      <c r="H1409" s="179" t="e">
        <f t="shared" si="403"/>
        <v>#DIV/0!</v>
      </c>
    </row>
    <row r="1410" spans="2:8" x14ac:dyDescent="0.2">
      <c r="B1410" s="157">
        <v>45428</v>
      </c>
      <c r="C1410" s="777"/>
      <c r="D1410" s="52">
        <f>DATA!L1151</f>
        <v>0</v>
      </c>
      <c r="E1410" s="52">
        <f>DATA!M1151</f>
        <v>0</v>
      </c>
      <c r="F1410" s="179" t="e">
        <f t="shared" si="401"/>
        <v>#DIV/0!</v>
      </c>
      <c r="G1410" s="353" t="e">
        <f t="shared" si="402"/>
        <v>#DIV/0!</v>
      </c>
      <c r="H1410" s="179" t="e">
        <f t="shared" si="403"/>
        <v>#DIV/0!</v>
      </c>
    </row>
    <row r="1411" spans="2:8" x14ac:dyDescent="0.2">
      <c r="B1411" s="157">
        <v>45429</v>
      </c>
      <c r="C1411" s="777"/>
      <c r="D1411" s="52">
        <f>DATA!L1152</f>
        <v>0</v>
      </c>
      <c r="E1411" s="52">
        <f>DATA!M1152</f>
        <v>0</v>
      </c>
      <c r="F1411" s="179" t="e">
        <f t="shared" si="401"/>
        <v>#DIV/0!</v>
      </c>
      <c r="G1411" s="353" t="e">
        <f t="shared" si="402"/>
        <v>#DIV/0!</v>
      </c>
      <c r="H1411" s="179" t="e">
        <f t="shared" si="403"/>
        <v>#DIV/0!</v>
      </c>
    </row>
    <row r="1412" spans="2:8" x14ac:dyDescent="0.2">
      <c r="B1412" s="157">
        <v>45432</v>
      </c>
      <c r="C1412" s="777"/>
      <c r="D1412" s="52">
        <f>DATA!L1153</f>
        <v>0</v>
      </c>
      <c r="E1412" s="52">
        <f>DATA!M1153</f>
        <v>0</v>
      </c>
      <c r="F1412" s="179" t="e">
        <f t="shared" si="401"/>
        <v>#DIV/0!</v>
      </c>
      <c r="G1412" s="353" t="e">
        <f t="shared" si="402"/>
        <v>#DIV/0!</v>
      </c>
      <c r="H1412" s="179" t="e">
        <f t="shared" si="403"/>
        <v>#DIV/0!</v>
      </c>
    </row>
    <row r="1413" spans="2:8" x14ac:dyDescent="0.2">
      <c r="B1413" s="157">
        <v>45433</v>
      </c>
      <c r="C1413" s="777"/>
      <c r="D1413" s="52">
        <f>DATA!L1154</f>
        <v>0</v>
      </c>
      <c r="E1413" s="52">
        <f>DATA!M1154</f>
        <v>0</v>
      </c>
      <c r="F1413" s="179" t="e">
        <f t="shared" si="401"/>
        <v>#DIV/0!</v>
      </c>
      <c r="G1413" s="353" t="e">
        <f t="shared" si="402"/>
        <v>#DIV/0!</v>
      </c>
      <c r="H1413" s="179" t="e">
        <f t="shared" si="403"/>
        <v>#DIV/0!</v>
      </c>
    </row>
    <row r="1414" spans="2:8" x14ac:dyDescent="0.2">
      <c r="B1414" s="157">
        <v>45434</v>
      </c>
      <c r="C1414" s="777"/>
      <c r="D1414" s="52">
        <f>DATA!L1155</f>
        <v>0</v>
      </c>
      <c r="E1414" s="52">
        <f>DATA!M1155</f>
        <v>0</v>
      </c>
      <c r="F1414" s="179" t="e">
        <f t="shared" si="401"/>
        <v>#DIV/0!</v>
      </c>
      <c r="G1414" s="353" t="e">
        <f t="shared" si="402"/>
        <v>#DIV/0!</v>
      </c>
      <c r="H1414" s="179" t="e">
        <f t="shared" si="403"/>
        <v>#DIV/0!</v>
      </c>
    </row>
    <row r="1415" spans="2:8" x14ac:dyDescent="0.2">
      <c r="B1415" s="157">
        <v>45435</v>
      </c>
      <c r="C1415" s="777"/>
      <c r="D1415" s="52">
        <f>DATA!L1156</f>
        <v>0</v>
      </c>
      <c r="E1415" s="52">
        <f>DATA!M1156</f>
        <v>0</v>
      </c>
      <c r="F1415" s="179" t="e">
        <f t="shared" si="401"/>
        <v>#DIV/0!</v>
      </c>
      <c r="G1415" s="353" t="e">
        <f t="shared" si="402"/>
        <v>#DIV/0!</v>
      </c>
      <c r="H1415" s="179" t="e">
        <f t="shared" si="403"/>
        <v>#DIV/0!</v>
      </c>
    </row>
    <row r="1416" spans="2:8" x14ac:dyDescent="0.2">
      <c r="B1416" s="157">
        <v>45436</v>
      </c>
      <c r="C1416" s="777"/>
      <c r="D1416" s="52">
        <f>DATA!L1157</f>
        <v>0</v>
      </c>
      <c r="E1416" s="52">
        <f>DATA!M1157</f>
        <v>0</v>
      </c>
      <c r="F1416" s="179" t="e">
        <f t="shared" si="401"/>
        <v>#DIV/0!</v>
      </c>
      <c r="G1416" s="353" t="e">
        <f t="shared" si="402"/>
        <v>#DIV/0!</v>
      </c>
      <c r="H1416" s="179" t="e">
        <f t="shared" si="403"/>
        <v>#DIV/0!</v>
      </c>
    </row>
    <row r="1417" spans="2:8" x14ac:dyDescent="0.2">
      <c r="B1417" s="157">
        <v>45439</v>
      </c>
      <c r="C1417" s="777"/>
      <c r="D1417" s="52">
        <f>DATA!L1158</f>
        <v>0</v>
      </c>
      <c r="E1417" s="52">
        <f>DATA!M1158</f>
        <v>0</v>
      </c>
      <c r="F1417" s="179" t="e">
        <f t="shared" si="401"/>
        <v>#DIV/0!</v>
      </c>
      <c r="G1417" s="353" t="e">
        <f t="shared" si="402"/>
        <v>#DIV/0!</v>
      </c>
      <c r="H1417" s="179" t="e">
        <f t="shared" si="403"/>
        <v>#DIV/0!</v>
      </c>
    </row>
    <row r="1418" spans="2:8" x14ac:dyDescent="0.2">
      <c r="B1418" s="157">
        <v>45440</v>
      </c>
      <c r="C1418" s="777"/>
      <c r="D1418" s="52">
        <f>DATA!L1159</f>
        <v>0</v>
      </c>
      <c r="E1418" s="52">
        <f>DATA!M1159</f>
        <v>0</v>
      </c>
      <c r="F1418" s="179" t="e">
        <f t="shared" si="401"/>
        <v>#DIV/0!</v>
      </c>
      <c r="G1418" s="353" t="e">
        <f t="shared" si="402"/>
        <v>#DIV/0!</v>
      </c>
      <c r="H1418" s="179" t="e">
        <f t="shared" si="403"/>
        <v>#DIV/0!</v>
      </c>
    </row>
    <row r="1419" spans="2:8" x14ac:dyDescent="0.2">
      <c r="B1419" s="157">
        <v>45441</v>
      </c>
      <c r="C1419" s="777"/>
      <c r="D1419" s="52">
        <f>DATA!L1160</f>
        <v>0</v>
      </c>
      <c r="E1419" s="52">
        <f>DATA!M1160</f>
        <v>0</v>
      </c>
      <c r="F1419" s="179" t="e">
        <f t="shared" si="401"/>
        <v>#DIV/0!</v>
      </c>
      <c r="G1419" s="353" t="e">
        <f t="shared" si="402"/>
        <v>#DIV/0!</v>
      </c>
      <c r="H1419" s="179" t="e">
        <f t="shared" si="403"/>
        <v>#DIV/0!</v>
      </c>
    </row>
    <row r="1420" spans="2:8" x14ac:dyDescent="0.2">
      <c r="B1420" s="157">
        <v>45442</v>
      </c>
      <c r="C1420" s="777"/>
      <c r="D1420" s="52">
        <f>DATA!L1161</f>
        <v>0</v>
      </c>
      <c r="E1420" s="52">
        <f>DATA!M1161</f>
        <v>0</v>
      </c>
      <c r="F1420" s="179" t="e">
        <f t="shared" si="401"/>
        <v>#DIV/0!</v>
      </c>
      <c r="G1420" s="353" t="e">
        <f t="shared" si="402"/>
        <v>#DIV/0!</v>
      </c>
      <c r="H1420" s="179" t="e">
        <f t="shared" si="403"/>
        <v>#DIV/0!</v>
      </c>
    </row>
    <row r="1421" spans="2:8" x14ac:dyDescent="0.2">
      <c r="B1421" s="157">
        <v>45443</v>
      </c>
      <c r="C1421" s="777"/>
      <c r="D1421" s="52">
        <f>DATA!L1162</f>
        <v>0</v>
      </c>
      <c r="E1421" s="52">
        <f>DATA!M1162</f>
        <v>0</v>
      </c>
      <c r="F1421" s="179" t="e">
        <f t="shared" si="401"/>
        <v>#DIV/0!</v>
      </c>
      <c r="G1421" s="353" t="e">
        <f t="shared" si="402"/>
        <v>#DIV/0!</v>
      </c>
      <c r="H1421" s="179" t="e">
        <f t="shared" si="403"/>
        <v>#DIV/0!</v>
      </c>
    </row>
    <row r="1422" spans="2:8" x14ac:dyDescent="0.2">
      <c r="B1422" s="711">
        <v>45446</v>
      </c>
      <c r="C1422" s="831"/>
      <c r="D1422" s="800">
        <f>DATA!L1163</f>
        <v>0</v>
      </c>
      <c r="E1422" s="800">
        <f>DATA!M1163</f>
        <v>0</v>
      </c>
      <c r="F1422" s="723" t="e">
        <f t="shared" si="401"/>
        <v>#DIV/0!</v>
      </c>
      <c r="G1422" s="801" t="e">
        <f t="shared" si="402"/>
        <v>#DIV/0!</v>
      </c>
      <c r="H1422" s="723" t="e">
        <f t="shared" si="403"/>
        <v>#DIV/0!</v>
      </c>
    </row>
    <row r="1423" spans="2:8" x14ac:dyDescent="0.2">
      <c r="B1423" s="157">
        <v>45447</v>
      </c>
      <c r="C1423" s="777"/>
      <c r="D1423" s="52">
        <f>DATA!L1164</f>
        <v>0</v>
      </c>
      <c r="E1423" s="52">
        <f>DATA!M1164</f>
        <v>0</v>
      </c>
      <c r="F1423" s="179" t="e">
        <f t="shared" si="401"/>
        <v>#DIV/0!</v>
      </c>
      <c r="G1423" s="353" t="e">
        <f t="shared" si="402"/>
        <v>#DIV/0!</v>
      </c>
      <c r="H1423" s="179" t="e">
        <f t="shared" si="403"/>
        <v>#DIV/0!</v>
      </c>
    </row>
    <row r="1424" spans="2:8" x14ac:dyDescent="0.2">
      <c r="B1424" s="157">
        <v>45448</v>
      </c>
      <c r="C1424" s="777"/>
      <c r="D1424" s="52">
        <f>DATA!L1165</f>
        <v>0</v>
      </c>
      <c r="E1424" s="52">
        <f>DATA!M1165</f>
        <v>0</v>
      </c>
      <c r="F1424" s="179" t="e">
        <f t="shared" si="401"/>
        <v>#DIV/0!</v>
      </c>
      <c r="G1424" s="353" t="e">
        <f t="shared" si="402"/>
        <v>#DIV/0!</v>
      </c>
      <c r="H1424" s="179" t="e">
        <f t="shared" si="403"/>
        <v>#DIV/0!</v>
      </c>
    </row>
    <row r="1425" spans="2:8" x14ac:dyDescent="0.2">
      <c r="B1425" s="157">
        <v>45449</v>
      </c>
      <c r="C1425" s="777"/>
      <c r="D1425" s="52">
        <f>DATA!L1166</f>
        <v>0</v>
      </c>
      <c r="E1425" s="52">
        <f>DATA!M1166</f>
        <v>0</v>
      </c>
      <c r="F1425" s="179" t="e">
        <f t="shared" si="401"/>
        <v>#DIV/0!</v>
      </c>
      <c r="G1425" s="353" t="e">
        <f t="shared" si="402"/>
        <v>#DIV/0!</v>
      </c>
      <c r="H1425" s="179" t="e">
        <f t="shared" si="403"/>
        <v>#DIV/0!</v>
      </c>
    </row>
    <row r="1426" spans="2:8" x14ac:dyDescent="0.2">
      <c r="B1426" s="157">
        <v>45450</v>
      </c>
      <c r="C1426" s="777"/>
      <c r="D1426" s="52">
        <f>DATA!L1167</f>
        <v>0</v>
      </c>
      <c r="E1426" s="52">
        <f>DATA!M1167</f>
        <v>0</v>
      </c>
      <c r="F1426" s="179" t="e">
        <f t="shared" si="401"/>
        <v>#DIV/0!</v>
      </c>
      <c r="G1426" s="353" t="e">
        <f t="shared" si="402"/>
        <v>#DIV/0!</v>
      </c>
      <c r="H1426" s="179" t="e">
        <f t="shared" si="403"/>
        <v>#DIV/0!</v>
      </c>
    </row>
    <row r="1427" spans="2:8" x14ac:dyDescent="0.2">
      <c r="B1427" s="157">
        <v>45453</v>
      </c>
      <c r="C1427" s="777"/>
      <c r="D1427" s="52">
        <f>DATA!L1168</f>
        <v>0</v>
      </c>
      <c r="E1427" s="52">
        <f>DATA!M1168</f>
        <v>0</v>
      </c>
      <c r="F1427" s="179" t="e">
        <f t="shared" si="401"/>
        <v>#DIV/0!</v>
      </c>
      <c r="G1427" s="353" t="e">
        <f t="shared" si="402"/>
        <v>#DIV/0!</v>
      </c>
      <c r="H1427" s="179" t="e">
        <f t="shared" si="403"/>
        <v>#DIV/0!</v>
      </c>
    </row>
    <row r="1428" spans="2:8" x14ac:dyDescent="0.2">
      <c r="B1428" s="157">
        <v>45454</v>
      </c>
      <c r="C1428" s="777"/>
      <c r="D1428" s="52">
        <f>DATA!L1169</f>
        <v>0</v>
      </c>
      <c r="E1428" s="52">
        <f>DATA!M1169</f>
        <v>0</v>
      </c>
      <c r="F1428" s="179" t="e">
        <f t="shared" si="401"/>
        <v>#DIV/0!</v>
      </c>
      <c r="G1428" s="353" t="e">
        <f t="shared" si="402"/>
        <v>#DIV/0!</v>
      </c>
      <c r="H1428" s="179" t="e">
        <f t="shared" si="403"/>
        <v>#DIV/0!</v>
      </c>
    </row>
    <row r="1429" spans="2:8" x14ac:dyDescent="0.2">
      <c r="B1429" s="157">
        <v>45455</v>
      </c>
      <c r="C1429" s="777"/>
      <c r="D1429" s="52">
        <f>DATA!L1170</f>
        <v>0</v>
      </c>
      <c r="E1429" s="52">
        <f>DATA!M1170</f>
        <v>0</v>
      </c>
      <c r="F1429" s="179" t="e">
        <f t="shared" si="401"/>
        <v>#DIV/0!</v>
      </c>
      <c r="G1429" s="353" t="e">
        <f t="shared" si="402"/>
        <v>#DIV/0!</v>
      </c>
      <c r="H1429" s="179" t="e">
        <f t="shared" si="403"/>
        <v>#DIV/0!</v>
      </c>
    </row>
    <row r="1430" spans="2:8" x14ac:dyDescent="0.2">
      <c r="B1430" s="157">
        <v>45456</v>
      </c>
      <c r="C1430" s="777"/>
      <c r="D1430" s="52">
        <f>DATA!L1171</f>
        <v>0</v>
      </c>
      <c r="E1430" s="52">
        <f>DATA!M1171</f>
        <v>0</v>
      </c>
      <c r="F1430" s="179" t="e">
        <f t="shared" si="401"/>
        <v>#DIV/0!</v>
      </c>
      <c r="G1430" s="353" t="e">
        <f t="shared" si="402"/>
        <v>#DIV/0!</v>
      </c>
      <c r="H1430" s="179" t="e">
        <f t="shared" si="403"/>
        <v>#DIV/0!</v>
      </c>
    </row>
    <row r="1431" spans="2:8" x14ac:dyDescent="0.2">
      <c r="B1431" s="157">
        <v>45457</v>
      </c>
      <c r="C1431" s="777"/>
      <c r="D1431" s="52">
        <f>DATA!L1172</f>
        <v>0</v>
      </c>
      <c r="E1431" s="52">
        <f>DATA!M1172</f>
        <v>0</v>
      </c>
      <c r="F1431" s="179" t="e">
        <f t="shared" si="401"/>
        <v>#DIV/0!</v>
      </c>
      <c r="G1431" s="353" t="e">
        <f t="shared" si="402"/>
        <v>#DIV/0!</v>
      </c>
      <c r="H1431" s="179" t="e">
        <f t="shared" si="403"/>
        <v>#DIV/0!</v>
      </c>
    </row>
    <row r="1432" spans="2:8" x14ac:dyDescent="0.2">
      <c r="B1432" s="157">
        <v>45460</v>
      </c>
      <c r="C1432" s="777"/>
      <c r="D1432" s="52">
        <f>DATA!L1173</f>
        <v>0</v>
      </c>
      <c r="E1432" s="52">
        <f>DATA!M1173</f>
        <v>0</v>
      </c>
      <c r="F1432" s="179" t="e">
        <f t="shared" si="401"/>
        <v>#DIV/0!</v>
      </c>
      <c r="G1432" s="353" t="e">
        <f t="shared" si="402"/>
        <v>#DIV/0!</v>
      </c>
      <c r="H1432" s="179" t="e">
        <f t="shared" si="403"/>
        <v>#DIV/0!</v>
      </c>
    </row>
    <row r="1433" spans="2:8" x14ac:dyDescent="0.2">
      <c r="B1433" s="157">
        <v>45461</v>
      </c>
      <c r="C1433" s="777"/>
      <c r="D1433" s="52">
        <f>DATA!L1174</f>
        <v>0</v>
      </c>
      <c r="E1433" s="52">
        <f>DATA!M1174</f>
        <v>0</v>
      </c>
      <c r="F1433" s="179" t="e">
        <f t="shared" si="401"/>
        <v>#DIV/0!</v>
      </c>
      <c r="G1433" s="353" t="e">
        <f t="shared" si="402"/>
        <v>#DIV/0!</v>
      </c>
      <c r="H1433" s="179" t="e">
        <f t="shared" si="403"/>
        <v>#DIV/0!</v>
      </c>
    </row>
    <row r="1434" spans="2:8" x14ac:dyDescent="0.2">
      <c r="B1434" s="157">
        <v>45462</v>
      </c>
      <c r="C1434" s="777"/>
      <c r="D1434" s="52">
        <f>DATA!L1175</f>
        <v>0</v>
      </c>
      <c r="E1434" s="52">
        <f>DATA!M1175</f>
        <v>0</v>
      </c>
      <c r="F1434" s="179" t="e">
        <f t="shared" si="401"/>
        <v>#DIV/0!</v>
      </c>
      <c r="G1434" s="353" t="e">
        <f t="shared" si="402"/>
        <v>#DIV/0!</v>
      </c>
      <c r="H1434" s="179" t="e">
        <f t="shared" si="403"/>
        <v>#DIV/0!</v>
      </c>
    </row>
    <row r="1435" spans="2:8" x14ac:dyDescent="0.2">
      <c r="B1435" s="157">
        <v>45463</v>
      </c>
      <c r="C1435" s="777"/>
      <c r="D1435" s="52">
        <f>DATA!L1176</f>
        <v>0</v>
      </c>
      <c r="E1435" s="52">
        <f>DATA!M1176</f>
        <v>0</v>
      </c>
      <c r="F1435" s="179" t="e">
        <f t="shared" si="401"/>
        <v>#DIV/0!</v>
      </c>
      <c r="G1435" s="353" t="e">
        <f t="shared" si="402"/>
        <v>#DIV/0!</v>
      </c>
      <c r="H1435" s="179" t="e">
        <f t="shared" si="403"/>
        <v>#DIV/0!</v>
      </c>
    </row>
    <row r="1436" spans="2:8" x14ac:dyDescent="0.2">
      <c r="B1436" s="157">
        <v>45464</v>
      </c>
      <c r="C1436" s="777"/>
      <c r="D1436" s="52">
        <f>DATA!L1177</f>
        <v>0</v>
      </c>
      <c r="E1436" s="52">
        <f>DATA!M1177</f>
        <v>0</v>
      </c>
      <c r="F1436" s="179" t="e">
        <f t="shared" si="401"/>
        <v>#DIV/0!</v>
      </c>
      <c r="G1436" s="353" t="e">
        <f t="shared" si="402"/>
        <v>#DIV/0!</v>
      </c>
      <c r="H1436" s="179" t="e">
        <f t="shared" si="403"/>
        <v>#DIV/0!</v>
      </c>
    </row>
    <row r="1437" spans="2:8" x14ac:dyDescent="0.2">
      <c r="B1437" s="157">
        <v>45467</v>
      </c>
      <c r="C1437" s="777"/>
      <c r="D1437" s="52">
        <f>DATA!L1178</f>
        <v>0</v>
      </c>
      <c r="E1437" s="52">
        <f>DATA!M1178</f>
        <v>0</v>
      </c>
      <c r="F1437" s="179" t="e">
        <f t="shared" si="401"/>
        <v>#DIV/0!</v>
      </c>
      <c r="G1437" s="353" t="e">
        <f t="shared" si="402"/>
        <v>#DIV/0!</v>
      </c>
      <c r="H1437" s="179" t="e">
        <f t="shared" si="403"/>
        <v>#DIV/0!</v>
      </c>
    </row>
    <row r="1438" spans="2:8" x14ac:dyDescent="0.2">
      <c r="B1438" s="157">
        <v>45468</v>
      </c>
      <c r="C1438" s="777"/>
      <c r="D1438" s="52">
        <f>DATA!L1179</f>
        <v>0</v>
      </c>
      <c r="E1438" s="52">
        <f>DATA!M1179</f>
        <v>0</v>
      </c>
      <c r="F1438" s="179" t="e">
        <f t="shared" si="401"/>
        <v>#DIV/0!</v>
      </c>
      <c r="G1438" s="353" t="e">
        <f t="shared" si="402"/>
        <v>#DIV/0!</v>
      </c>
      <c r="H1438" s="179" t="e">
        <f t="shared" si="403"/>
        <v>#DIV/0!</v>
      </c>
    </row>
    <row r="1439" spans="2:8" x14ac:dyDescent="0.2">
      <c r="B1439" s="157">
        <v>45469</v>
      </c>
      <c r="C1439" s="777"/>
      <c r="D1439" s="52">
        <f>DATA!L1180</f>
        <v>0</v>
      </c>
      <c r="E1439" s="52">
        <f>DATA!M1180</f>
        <v>0</v>
      </c>
      <c r="F1439" s="179" t="e">
        <f t="shared" si="401"/>
        <v>#DIV/0!</v>
      </c>
      <c r="G1439" s="353" t="e">
        <f t="shared" si="402"/>
        <v>#DIV/0!</v>
      </c>
      <c r="H1439" s="179" t="e">
        <f t="shared" si="403"/>
        <v>#DIV/0!</v>
      </c>
    </row>
    <row r="1440" spans="2:8" x14ac:dyDescent="0.2">
      <c r="B1440" s="157">
        <v>45470</v>
      </c>
      <c r="C1440" s="777"/>
      <c r="D1440" s="52">
        <f>DATA!L1181</f>
        <v>0</v>
      </c>
      <c r="E1440" s="52">
        <f>DATA!M1181</f>
        <v>0</v>
      </c>
      <c r="F1440" s="179" t="e">
        <f t="shared" si="401"/>
        <v>#DIV/0!</v>
      </c>
      <c r="G1440" s="353" t="e">
        <f t="shared" si="402"/>
        <v>#DIV/0!</v>
      </c>
      <c r="H1440" s="179" t="e">
        <f t="shared" si="403"/>
        <v>#DIV/0!</v>
      </c>
    </row>
    <row r="1441" spans="2:8" x14ac:dyDescent="0.2">
      <c r="B1441" s="157">
        <v>45471</v>
      </c>
      <c r="C1441" s="777"/>
      <c r="D1441" s="52">
        <f>DATA!L1182</f>
        <v>0</v>
      </c>
      <c r="E1441" s="52">
        <f>DATA!M1182</f>
        <v>0</v>
      </c>
      <c r="F1441" s="179" t="e">
        <f t="shared" ref="F1441:F1466" si="404">D1441/C1441</f>
        <v>#DIV/0!</v>
      </c>
      <c r="G1441" s="353" t="e">
        <f t="shared" ref="G1441:G1466" si="405">E1441/C1441</f>
        <v>#DIV/0!</v>
      </c>
      <c r="H1441" s="179" t="e">
        <f t="shared" ref="H1441:H1466" si="406">SUM(F1441:G1441)</f>
        <v>#DIV/0!</v>
      </c>
    </row>
    <row r="1442" spans="2:8" x14ac:dyDescent="0.2">
      <c r="B1442" s="711">
        <v>45474</v>
      </c>
      <c r="C1442" s="831"/>
      <c r="D1442" s="800">
        <f>DATA!L1183</f>
        <v>0</v>
      </c>
      <c r="E1442" s="800">
        <f>DATA!M1183</f>
        <v>0</v>
      </c>
      <c r="F1442" s="723" t="e">
        <f t="shared" si="404"/>
        <v>#DIV/0!</v>
      </c>
      <c r="G1442" s="801" t="e">
        <f t="shared" si="405"/>
        <v>#DIV/0!</v>
      </c>
      <c r="H1442" s="723" t="e">
        <f t="shared" si="406"/>
        <v>#DIV/0!</v>
      </c>
    </row>
    <row r="1443" spans="2:8" x14ac:dyDescent="0.2">
      <c r="B1443" s="157">
        <v>45475</v>
      </c>
      <c r="C1443" s="777"/>
      <c r="D1443" s="52">
        <f>DATA!L1184</f>
        <v>0</v>
      </c>
      <c r="E1443" s="52">
        <f>DATA!M1184</f>
        <v>0</v>
      </c>
      <c r="F1443" s="179" t="e">
        <f t="shared" si="404"/>
        <v>#DIV/0!</v>
      </c>
      <c r="G1443" s="353" t="e">
        <f t="shared" si="405"/>
        <v>#DIV/0!</v>
      </c>
      <c r="H1443" s="179" t="e">
        <f t="shared" si="406"/>
        <v>#DIV/0!</v>
      </c>
    </row>
    <row r="1444" spans="2:8" x14ac:dyDescent="0.2">
      <c r="B1444" s="157">
        <v>45476</v>
      </c>
      <c r="C1444" s="777"/>
      <c r="D1444" s="52">
        <f>DATA!L1185</f>
        <v>0</v>
      </c>
      <c r="E1444" s="52">
        <f>DATA!M1185</f>
        <v>0</v>
      </c>
      <c r="F1444" s="179" t="e">
        <f t="shared" si="404"/>
        <v>#DIV/0!</v>
      </c>
      <c r="G1444" s="353" t="e">
        <f t="shared" si="405"/>
        <v>#DIV/0!</v>
      </c>
      <c r="H1444" s="179" t="e">
        <f t="shared" si="406"/>
        <v>#DIV/0!</v>
      </c>
    </row>
    <row r="1445" spans="2:8" x14ac:dyDescent="0.2">
      <c r="B1445" s="157">
        <v>45477</v>
      </c>
      <c r="C1445" s="777"/>
      <c r="D1445" s="52">
        <f>DATA!L1186</f>
        <v>0</v>
      </c>
      <c r="E1445" s="52">
        <f>DATA!M1186</f>
        <v>0</v>
      </c>
      <c r="F1445" s="179" t="e">
        <f t="shared" si="404"/>
        <v>#DIV/0!</v>
      </c>
      <c r="G1445" s="353" t="e">
        <f t="shared" si="405"/>
        <v>#DIV/0!</v>
      </c>
      <c r="H1445" s="179" t="e">
        <f t="shared" si="406"/>
        <v>#DIV/0!</v>
      </c>
    </row>
    <row r="1446" spans="2:8" x14ac:dyDescent="0.2">
      <c r="B1446" s="157">
        <v>45478</v>
      </c>
      <c r="C1446" s="777"/>
      <c r="D1446" s="52">
        <f>DATA!L1187</f>
        <v>0</v>
      </c>
      <c r="E1446" s="52">
        <f>DATA!M1187</f>
        <v>0</v>
      </c>
      <c r="F1446" s="179" t="e">
        <f t="shared" si="404"/>
        <v>#DIV/0!</v>
      </c>
      <c r="G1446" s="353" t="e">
        <f t="shared" si="405"/>
        <v>#DIV/0!</v>
      </c>
      <c r="H1446" s="179" t="e">
        <f t="shared" si="406"/>
        <v>#DIV/0!</v>
      </c>
    </row>
    <row r="1447" spans="2:8" x14ac:dyDescent="0.2">
      <c r="B1447" s="157">
        <v>45481</v>
      </c>
      <c r="C1447" s="777"/>
      <c r="D1447" s="52">
        <f>DATA!L1188</f>
        <v>0</v>
      </c>
      <c r="E1447" s="52">
        <f>DATA!M1188</f>
        <v>0</v>
      </c>
      <c r="F1447" s="179" t="e">
        <f t="shared" si="404"/>
        <v>#DIV/0!</v>
      </c>
      <c r="G1447" s="353" t="e">
        <f t="shared" si="405"/>
        <v>#DIV/0!</v>
      </c>
      <c r="H1447" s="179" t="e">
        <f t="shared" si="406"/>
        <v>#DIV/0!</v>
      </c>
    </row>
    <row r="1448" spans="2:8" x14ac:dyDescent="0.2">
      <c r="B1448" s="157">
        <v>45482</v>
      </c>
      <c r="C1448" s="777"/>
      <c r="D1448" s="52">
        <f>DATA!L1189</f>
        <v>0</v>
      </c>
      <c r="E1448" s="52">
        <f>DATA!M1189</f>
        <v>0</v>
      </c>
      <c r="F1448" s="179" t="e">
        <f t="shared" si="404"/>
        <v>#DIV/0!</v>
      </c>
      <c r="G1448" s="353" t="e">
        <f t="shared" si="405"/>
        <v>#DIV/0!</v>
      </c>
      <c r="H1448" s="179" t="e">
        <f t="shared" si="406"/>
        <v>#DIV/0!</v>
      </c>
    </row>
    <row r="1449" spans="2:8" x14ac:dyDescent="0.2">
      <c r="B1449" s="157">
        <v>45483</v>
      </c>
      <c r="C1449" s="777"/>
      <c r="D1449" s="52">
        <f>DATA!L1190</f>
        <v>0</v>
      </c>
      <c r="E1449" s="52">
        <f>DATA!M1190</f>
        <v>0</v>
      </c>
      <c r="F1449" s="179" t="e">
        <f t="shared" si="404"/>
        <v>#DIV/0!</v>
      </c>
      <c r="G1449" s="353" t="e">
        <f t="shared" si="405"/>
        <v>#DIV/0!</v>
      </c>
      <c r="H1449" s="179" t="e">
        <f t="shared" si="406"/>
        <v>#DIV/0!</v>
      </c>
    </row>
    <row r="1450" spans="2:8" x14ac:dyDescent="0.2">
      <c r="B1450" s="157">
        <v>45484</v>
      </c>
      <c r="C1450" s="777"/>
      <c r="D1450" s="52">
        <f>DATA!L1191</f>
        <v>0</v>
      </c>
      <c r="E1450" s="52">
        <f>DATA!M1191</f>
        <v>0</v>
      </c>
      <c r="F1450" s="179" t="e">
        <f t="shared" si="404"/>
        <v>#DIV/0!</v>
      </c>
      <c r="G1450" s="353" t="e">
        <f t="shared" si="405"/>
        <v>#DIV/0!</v>
      </c>
      <c r="H1450" s="179" t="e">
        <f t="shared" si="406"/>
        <v>#DIV/0!</v>
      </c>
    </row>
    <row r="1451" spans="2:8" x14ac:dyDescent="0.2">
      <c r="B1451" s="157">
        <v>45485</v>
      </c>
      <c r="C1451" s="777"/>
      <c r="D1451" s="52">
        <f>DATA!L1192</f>
        <v>0</v>
      </c>
      <c r="E1451" s="52">
        <f>DATA!M1192</f>
        <v>0</v>
      </c>
      <c r="F1451" s="179" t="e">
        <f t="shared" si="404"/>
        <v>#DIV/0!</v>
      </c>
      <c r="G1451" s="353" t="e">
        <f t="shared" si="405"/>
        <v>#DIV/0!</v>
      </c>
      <c r="H1451" s="179" t="e">
        <f t="shared" si="406"/>
        <v>#DIV/0!</v>
      </c>
    </row>
    <row r="1452" spans="2:8" x14ac:dyDescent="0.2">
      <c r="B1452" s="157">
        <v>45488</v>
      </c>
      <c r="C1452" s="777"/>
      <c r="D1452" s="52">
        <f>DATA!L1193</f>
        <v>0</v>
      </c>
      <c r="E1452" s="52">
        <f>DATA!M1193</f>
        <v>0</v>
      </c>
      <c r="F1452" s="179" t="e">
        <f t="shared" si="404"/>
        <v>#DIV/0!</v>
      </c>
      <c r="G1452" s="353" t="e">
        <f t="shared" si="405"/>
        <v>#DIV/0!</v>
      </c>
      <c r="H1452" s="179" t="e">
        <f t="shared" si="406"/>
        <v>#DIV/0!</v>
      </c>
    </row>
    <row r="1453" spans="2:8" x14ac:dyDescent="0.2">
      <c r="B1453" s="157">
        <v>45489</v>
      </c>
      <c r="C1453" s="777"/>
      <c r="D1453" s="52">
        <f>DATA!L1194</f>
        <v>0</v>
      </c>
      <c r="E1453" s="52">
        <f>DATA!M1194</f>
        <v>0</v>
      </c>
      <c r="F1453" s="179" t="e">
        <f t="shared" si="404"/>
        <v>#DIV/0!</v>
      </c>
      <c r="G1453" s="353" t="e">
        <f t="shared" si="405"/>
        <v>#DIV/0!</v>
      </c>
      <c r="H1453" s="179" t="e">
        <f t="shared" si="406"/>
        <v>#DIV/0!</v>
      </c>
    </row>
    <row r="1454" spans="2:8" x14ac:dyDescent="0.2">
      <c r="B1454" s="157">
        <v>45490</v>
      </c>
      <c r="C1454" s="777"/>
      <c r="D1454" s="52">
        <f>DATA!L1195</f>
        <v>0</v>
      </c>
      <c r="E1454" s="52">
        <f>DATA!M1195</f>
        <v>0</v>
      </c>
      <c r="F1454" s="179" t="e">
        <f t="shared" si="404"/>
        <v>#DIV/0!</v>
      </c>
      <c r="G1454" s="353" t="e">
        <f t="shared" si="405"/>
        <v>#DIV/0!</v>
      </c>
      <c r="H1454" s="179" t="e">
        <f t="shared" si="406"/>
        <v>#DIV/0!</v>
      </c>
    </row>
    <row r="1455" spans="2:8" x14ac:dyDescent="0.2">
      <c r="B1455" s="157">
        <v>45491</v>
      </c>
      <c r="C1455" s="777"/>
      <c r="D1455" s="52">
        <f>DATA!L1196</f>
        <v>0</v>
      </c>
      <c r="E1455" s="52">
        <f>DATA!M1196</f>
        <v>0</v>
      </c>
      <c r="F1455" s="179" t="e">
        <f t="shared" si="404"/>
        <v>#DIV/0!</v>
      </c>
      <c r="G1455" s="353" t="e">
        <f t="shared" si="405"/>
        <v>#DIV/0!</v>
      </c>
      <c r="H1455" s="179" t="e">
        <f t="shared" si="406"/>
        <v>#DIV/0!</v>
      </c>
    </row>
    <row r="1456" spans="2:8" x14ac:dyDescent="0.2">
      <c r="B1456" s="157">
        <v>45492</v>
      </c>
      <c r="C1456" s="777"/>
      <c r="D1456" s="52">
        <f>DATA!L1197</f>
        <v>0</v>
      </c>
      <c r="E1456" s="52">
        <f>DATA!M1197</f>
        <v>0</v>
      </c>
      <c r="F1456" s="179" t="e">
        <f t="shared" si="404"/>
        <v>#DIV/0!</v>
      </c>
      <c r="G1456" s="353" t="e">
        <f t="shared" si="405"/>
        <v>#DIV/0!</v>
      </c>
      <c r="H1456" s="179" t="e">
        <f t="shared" si="406"/>
        <v>#DIV/0!</v>
      </c>
    </row>
    <row r="1457" spans="2:8" x14ac:dyDescent="0.2">
      <c r="B1457" s="157">
        <v>45495</v>
      </c>
      <c r="C1457" s="777"/>
      <c r="D1457" s="52">
        <f>DATA!L1198</f>
        <v>0</v>
      </c>
      <c r="E1457" s="52">
        <f>DATA!M1198</f>
        <v>0</v>
      </c>
      <c r="F1457" s="179" t="e">
        <f t="shared" si="404"/>
        <v>#DIV/0!</v>
      </c>
      <c r="G1457" s="353" t="e">
        <f t="shared" si="405"/>
        <v>#DIV/0!</v>
      </c>
      <c r="H1457" s="179" t="e">
        <f t="shared" si="406"/>
        <v>#DIV/0!</v>
      </c>
    </row>
    <row r="1458" spans="2:8" x14ac:dyDescent="0.2">
      <c r="B1458" s="157">
        <v>45496</v>
      </c>
      <c r="C1458" s="777"/>
      <c r="D1458" s="52">
        <f>DATA!L1199</f>
        <v>0</v>
      </c>
      <c r="E1458" s="52">
        <f>DATA!M1199</f>
        <v>0</v>
      </c>
      <c r="F1458" s="179" t="e">
        <f t="shared" si="404"/>
        <v>#DIV/0!</v>
      </c>
      <c r="G1458" s="353" t="e">
        <f t="shared" si="405"/>
        <v>#DIV/0!</v>
      </c>
      <c r="H1458" s="179" t="e">
        <f t="shared" si="406"/>
        <v>#DIV/0!</v>
      </c>
    </row>
    <row r="1459" spans="2:8" x14ac:dyDescent="0.2">
      <c r="B1459" s="157">
        <v>45497</v>
      </c>
      <c r="C1459" s="777"/>
      <c r="D1459" s="52">
        <f>DATA!L1200</f>
        <v>0</v>
      </c>
      <c r="E1459" s="52">
        <f>DATA!M1200</f>
        <v>0</v>
      </c>
      <c r="F1459" s="179" t="e">
        <f t="shared" si="404"/>
        <v>#DIV/0!</v>
      </c>
      <c r="G1459" s="353" t="e">
        <f t="shared" si="405"/>
        <v>#DIV/0!</v>
      </c>
      <c r="H1459" s="179" t="e">
        <f t="shared" si="406"/>
        <v>#DIV/0!</v>
      </c>
    </row>
    <row r="1460" spans="2:8" x14ac:dyDescent="0.2">
      <c r="B1460" s="157">
        <v>45498</v>
      </c>
      <c r="C1460" s="777"/>
      <c r="D1460" s="52">
        <f>DATA!L1201</f>
        <v>0</v>
      </c>
      <c r="E1460" s="52">
        <f>DATA!M1201</f>
        <v>0</v>
      </c>
      <c r="F1460" s="179" t="e">
        <f t="shared" si="404"/>
        <v>#DIV/0!</v>
      </c>
      <c r="G1460" s="353" t="e">
        <f t="shared" si="405"/>
        <v>#DIV/0!</v>
      </c>
      <c r="H1460" s="179" t="e">
        <f t="shared" si="406"/>
        <v>#DIV/0!</v>
      </c>
    </row>
    <row r="1461" spans="2:8" x14ac:dyDescent="0.2">
      <c r="B1461" s="157">
        <v>45499</v>
      </c>
      <c r="C1461" s="777"/>
      <c r="D1461" s="52">
        <f>DATA!L1202</f>
        <v>0</v>
      </c>
      <c r="E1461" s="52">
        <f>DATA!M1202</f>
        <v>0</v>
      </c>
      <c r="F1461" s="179" t="e">
        <f t="shared" si="404"/>
        <v>#DIV/0!</v>
      </c>
      <c r="G1461" s="353" t="e">
        <f t="shared" si="405"/>
        <v>#DIV/0!</v>
      </c>
      <c r="H1461" s="179" t="e">
        <f t="shared" si="406"/>
        <v>#DIV/0!</v>
      </c>
    </row>
    <row r="1462" spans="2:8" x14ac:dyDescent="0.2">
      <c r="B1462" s="157">
        <v>45502</v>
      </c>
      <c r="C1462" s="777"/>
      <c r="D1462" s="52">
        <f>DATA!L1203</f>
        <v>0</v>
      </c>
      <c r="E1462" s="52">
        <f>DATA!M1203</f>
        <v>0</v>
      </c>
      <c r="F1462" s="179" t="e">
        <f t="shared" si="404"/>
        <v>#DIV/0!</v>
      </c>
      <c r="G1462" s="353" t="e">
        <f t="shared" si="405"/>
        <v>#DIV/0!</v>
      </c>
      <c r="H1462" s="179" t="e">
        <f t="shared" si="406"/>
        <v>#DIV/0!</v>
      </c>
    </row>
    <row r="1463" spans="2:8" x14ac:dyDescent="0.2">
      <c r="B1463" s="157">
        <v>45503</v>
      </c>
      <c r="C1463" s="777"/>
      <c r="D1463" s="52">
        <f>DATA!L1204</f>
        <v>0</v>
      </c>
      <c r="E1463" s="52">
        <f>DATA!M1204</f>
        <v>0</v>
      </c>
      <c r="F1463" s="179" t="e">
        <f t="shared" si="404"/>
        <v>#DIV/0!</v>
      </c>
      <c r="G1463" s="353" t="e">
        <f t="shared" si="405"/>
        <v>#DIV/0!</v>
      </c>
      <c r="H1463" s="179" t="e">
        <f t="shared" si="406"/>
        <v>#DIV/0!</v>
      </c>
    </row>
    <row r="1464" spans="2:8" x14ac:dyDescent="0.2">
      <c r="B1464" s="157">
        <v>45504</v>
      </c>
      <c r="C1464" s="777"/>
      <c r="D1464" s="52">
        <f>DATA!L1205</f>
        <v>0</v>
      </c>
      <c r="E1464" s="52">
        <f>DATA!M1205</f>
        <v>0</v>
      </c>
      <c r="F1464" s="179" t="e">
        <f t="shared" si="404"/>
        <v>#DIV/0!</v>
      </c>
      <c r="G1464" s="353" t="e">
        <f t="shared" si="405"/>
        <v>#DIV/0!</v>
      </c>
      <c r="H1464" s="179" t="e">
        <f t="shared" si="406"/>
        <v>#DIV/0!</v>
      </c>
    </row>
    <row r="1465" spans="2:8" x14ac:dyDescent="0.2">
      <c r="B1465" s="711">
        <v>45505</v>
      </c>
      <c r="C1465" s="831"/>
      <c r="D1465" s="800">
        <f>DATA!L1206</f>
        <v>0</v>
      </c>
      <c r="E1465" s="800">
        <f>DATA!M1206</f>
        <v>0</v>
      </c>
      <c r="F1465" s="723" t="e">
        <f t="shared" si="404"/>
        <v>#DIV/0!</v>
      </c>
      <c r="G1465" s="801" t="e">
        <f t="shared" si="405"/>
        <v>#DIV/0!</v>
      </c>
      <c r="H1465" s="723" t="e">
        <f t="shared" si="406"/>
        <v>#DIV/0!</v>
      </c>
    </row>
    <row r="1466" spans="2:8" x14ac:dyDescent="0.2">
      <c r="B1466" s="157">
        <v>45506</v>
      </c>
      <c r="C1466" s="777"/>
      <c r="D1466" s="52">
        <f>DATA!L1207</f>
        <v>0</v>
      </c>
      <c r="E1466" s="52">
        <f>DATA!M1207</f>
        <v>0</v>
      </c>
      <c r="F1466" s="179" t="e">
        <f t="shared" si="404"/>
        <v>#DIV/0!</v>
      </c>
      <c r="G1466" s="353" t="e">
        <f t="shared" si="405"/>
        <v>#DIV/0!</v>
      </c>
      <c r="H1466" s="179" t="e">
        <f t="shared" si="406"/>
        <v>#DIV/0!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6"/>
  <dimension ref="B1:L1206"/>
  <sheetViews>
    <sheetView zoomScale="90" zoomScaleNormal="90" zoomScaleSheetLayoutView="90" workbookViewId="0">
      <pane ySplit="2" topLeftCell="A1056" activePane="bottomLeft" state="frozen"/>
      <selection pane="bottomLeft" activeCell="H1075" sqref="H1075"/>
    </sheetView>
  </sheetViews>
  <sheetFormatPr baseColWidth="10" defaultColWidth="11.42578125" defaultRowHeight="12.75" x14ac:dyDescent="0.2"/>
  <cols>
    <col min="1" max="1" width="2.28515625" customWidth="1"/>
    <col min="2" max="2" width="10.85546875" bestFit="1" customWidth="1"/>
    <col min="3" max="3" width="6.5703125" bestFit="1" customWidth="1"/>
    <col min="4" max="4" width="9.28515625" style="457" bestFit="1" customWidth="1"/>
    <col min="6" max="6" width="10" style="356" customWidth="1"/>
    <col min="7" max="7" width="10.28515625" style="381" customWidth="1"/>
    <col min="8" max="8" width="9.7109375" bestFit="1" customWidth="1"/>
    <col min="9" max="9" width="10" bestFit="1" customWidth="1"/>
    <col min="10" max="10" width="11" customWidth="1"/>
  </cols>
  <sheetData>
    <row r="1" spans="2:11" ht="52.15" customHeight="1" x14ac:dyDescent="0.2">
      <c r="B1" s="439" t="s">
        <v>1</v>
      </c>
      <c r="C1" s="439" t="s">
        <v>39</v>
      </c>
      <c r="D1" s="461" t="s">
        <v>357</v>
      </c>
      <c r="E1" s="443" t="s">
        <v>348</v>
      </c>
      <c r="F1" s="440" t="s">
        <v>342</v>
      </c>
      <c r="G1" s="441" t="s">
        <v>362</v>
      </c>
      <c r="H1" s="442" t="s">
        <v>346</v>
      </c>
      <c r="I1" s="442" t="s">
        <v>347</v>
      </c>
      <c r="J1" s="383" t="s">
        <v>299</v>
      </c>
      <c r="K1" s="384" t="s">
        <v>390</v>
      </c>
    </row>
    <row r="2" spans="2:11" ht="25.5" x14ac:dyDescent="0.2">
      <c r="B2" s="438" t="s">
        <v>198</v>
      </c>
      <c r="C2" s="434" t="s">
        <v>340</v>
      </c>
      <c r="D2" s="456" t="s">
        <v>340</v>
      </c>
      <c r="E2" s="434" t="s">
        <v>82</v>
      </c>
      <c r="F2" s="448" t="s">
        <v>341</v>
      </c>
      <c r="G2" s="449" t="s">
        <v>343</v>
      </c>
      <c r="H2" s="434" t="s">
        <v>82</v>
      </c>
      <c r="I2" s="434" t="s">
        <v>82</v>
      </c>
      <c r="J2" s="387" t="s">
        <v>349</v>
      </c>
      <c r="K2" s="388" t="s">
        <v>349</v>
      </c>
    </row>
    <row r="3" spans="2:11" x14ac:dyDescent="0.2">
      <c r="B3" s="157">
        <v>43556</v>
      </c>
      <c r="C3">
        <v>76.099999999999994</v>
      </c>
      <c r="D3" s="454">
        <v>642.66399999999999</v>
      </c>
      <c r="E3" s="273">
        <f t="shared" ref="E3:E66" si="0">SUM(H3:I3)</f>
        <v>5021.2130000000043</v>
      </c>
      <c r="F3" s="444">
        <f>E3/C3</f>
        <v>65.981773981603212</v>
      </c>
      <c r="G3" s="445">
        <f>E3/D3</f>
        <v>7.813123187233149</v>
      </c>
      <c r="H3">
        <v>2297.4000000000042</v>
      </c>
      <c r="I3" s="273">
        <v>2723.8130000000001</v>
      </c>
      <c r="J3" s="447">
        <f t="shared" ref="J3:J66" si="1">H3/D3</f>
        <v>3.5748073643459168</v>
      </c>
      <c r="K3" s="446">
        <f>I3/D3</f>
        <v>4.2383158228872322</v>
      </c>
    </row>
    <row r="4" spans="2:11" x14ac:dyDescent="0.2">
      <c r="B4" s="157">
        <v>43557</v>
      </c>
      <c r="C4">
        <v>78.77</v>
      </c>
      <c r="D4" s="454">
        <v>618.05700000000002</v>
      </c>
      <c r="E4" s="273">
        <f t="shared" si="0"/>
        <v>4922.3830000000034</v>
      </c>
      <c r="F4" s="444">
        <f t="shared" ref="F4:F67" si="2">E4/C4</f>
        <v>62.490580170115571</v>
      </c>
      <c r="G4" s="445">
        <f t="shared" ref="G4:G67" si="3">E4/D4</f>
        <v>7.9642864654878167</v>
      </c>
      <c r="H4">
        <v>2242.4000000000033</v>
      </c>
      <c r="I4" s="273">
        <v>2679.9830000000002</v>
      </c>
      <c r="J4" s="447">
        <f t="shared" si="1"/>
        <v>3.628144329730111</v>
      </c>
      <c r="K4" s="446">
        <f t="shared" ref="K4:K67" si="4">I4/D4</f>
        <v>4.3361421357577052</v>
      </c>
    </row>
    <row r="5" spans="2:11" x14ac:dyDescent="0.2">
      <c r="B5" s="157">
        <v>43558</v>
      </c>
      <c r="C5">
        <v>70</v>
      </c>
      <c r="D5" s="454">
        <v>538.26400000000001</v>
      </c>
      <c r="E5" s="273">
        <f t="shared" si="0"/>
        <v>4208.1220000000021</v>
      </c>
      <c r="F5" s="444">
        <f t="shared" si="2"/>
        <v>60.1160285714286</v>
      </c>
      <c r="G5" s="445">
        <f t="shared" si="3"/>
        <v>7.8179517857408296</v>
      </c>
      <c r="H5">
        <v>1929.5000000000023</v>
      </c>
      <c r="I5" s="273">
        <v>2278.6219999999998</v>
      </c>
      <c r="J5" s="447">
        <f t="shared" si="1"/>
        <v>3.5846722054605218</v>
      </c>
      <c r="K5" s="446">
        <f t="shared" si="4"/>
        <v>4.2332795802803078</v>
      </c>
    </row>
    <row r="6" spans="2:11" x14ac:dyDescent="0.2">
      <c r="B6" s="157">
        <v>43559</v>
      </c>
      <c r="C6">
        <v>73</v>
      </c>
      <c r="D6" s="454">
        <v>563.67399999999998</v>
      </c>
      <c r="E6" s="273">
        <f t="shared" si="0"/>
        <v>4387.604000000003</v>
      </c>
      <c r="F6" s="444">
        <f t="shared" si="2"/>
        <v>60.104164383561688</v>
      </c>
      <c r="G6" s="445">
        <f t="shared" si="3"/>
        <v>7.7839389434318473</v>
      </c>
      <c r="H6">
        <v>1995.9000000000028</v>
      </c>
      <c r="I6" s="273">
        <v>2391.7040000000002</v>
      </c>
      <c r="J6" s="447">
        <f t="shared" si="1"/>
        <v>3.54087646405547</v>
      </c>
      <c r="K6" s="446">
        <f t="shared" si="4"/>
        <v>4.2430624793763778</v>
      </c>
    </row>
    <row r="7" spans="2:11" x14ac:dyDescent="0.2">
      <c r="B7" s="157">
        <v>43560</v>
      </c>
      <c r="C7">
        <v>74</v>
      </c>
      <c r="D7" s="454">
        <v>526.86099999999999</v>
      </c>
      <c r="E7" s="273">
        <f t="shared" si="0"/>
        <v>4163.2870000000021</v>
      </c>
      <c r="F7" s="444">
        <f t="shared" si="2"/>
        <v>56.260635135135161</v>
      </c>
      <c r="G7" s="445">
        <f t="shared" si="3"/>
        <v>7.9020595565054199</v>
      </c>
      <c r="H7">
        <v>1891.9000000000015</v>
      </c>
      <c r="I7" s="273">
        <v>2271.3870000000002</v>
      </c>
      <c r="J7" s="447">
        <f t="shared" si="1"/>
        <v>3.5908901968450908</v>
      </c>
      <c r="K7" s="446">
        <f t="shared" si="4"/>
        <v>4.3111693596603287</v>
      </c>
    </row>
    <row r="8" spans="2:11" x14ac:dyDescent="0.2">
      <c r="B8" s="157">
        <v>43563</v>
      </c>
      <c r="C8">
        <v>47</v>
      </c>
      <c r="D8" s="454">
        <v>375.54700000000003</v>
      </c>
      <c r="E8" s="273">
        <f t="shared" si="0"/>
        <v>2688.228000000001</v>
      </c>
      <c r="F8" s="444">
        <f t="shared" si="2"/>
        <v>57.196340425531936</v>
      </c>
      <c r="G8" s="445">
        <f t="shared" si="3"/>
        <v>7.1581666209555683</v>
      </c>
      <c r="H8">
        <v>1333.6000000000008</v>
      </c>
      <c r="I8" s="273">
        <v>1354.6279999999999</v>
      </c>
      <c r="J8" s="447">
        <f t="shared" si="1"/>
        <v>3.5510868146996266</v>
      </c>
      <c r="K8" s="446">
        <f t="shared" si="4"/>
        <v>3.6070798062559408</v>
      </c>
    </row>
    <row r="9" spans="2:11" x14ac:dyDescent="0.2">
      <c r="B9" s="157">
        <v>43564</v>
      </c>
      <c r="C9">
        <v>64.599999999999994</v>
      </c>
      <c r="D9" s="454">
        <v>481.29300000000001</v>
      </c>
      <c r="E9" s="273">
        <f t="shared" si="0"/>
        <v>3829.7500000000014</v>
      </c>
      <c r="F9" s="444">
        <f t="shared" si="2"/>
        <v>59.284055727554204</v>
      </c>
      <c r="G9" s="445">
        <f t="shared" si="3"/>
        <v>7.957211095943638</v>
      </c>
      <c r="H9">
        <v>1698.9000000000015</v>
      </c>
      <c r="I9" s="273">
        <v>2130.85</v>
      </c>
      <c r="J9" s="447">
        <f t="shared" si="1"/>
        <v>3.5298664223248655</v>
      </c>
      <c r="K9" s="446">
        <f t="shared" si="4"/>
        <v>4.4273446736187729</v>
      </c>
    </row>
    <row r="10" spans="2:11" x14ac:dyDescent="0.2">
      <c r="B10" s="157">
        <v>43565</v>
      </c>
      <c r="C10">
        <v>74</v>
      </c>
      <c r="D10" s="454">
        <v>547.31799999999998</v>
      </c>
      <c r="E10" s="273">
        <f t="shared" si="0"/>
        <v>4448.7290000000012</v>
      </c>
      <c r="F10" s="444">
        <f t="shared" si="2"/>
        <v>60.117959459459478</v>
      </c>
      <c r="G10" s="445">
        <f t="shared" si="3"/>
        <v>8.1282344085157092</v>
      </c>
      <c r="H10">
        <v>1978.2000000000012</v>
      </c>
      <c r="I10" s="273">
        <v>2470.529</v>
      </c>
      <c r="J10" s="447">
        <f t="shared" si="1"/>
        <v>3.6143521682093431</v>
      </c>
      <c r="K10" s="446">
        <f t="shared" si="4"/>
        <v>4.5138822403063665</v>
      </c>
    </row>
    <row r="11" spans="2:11" x14ac:dyDescent="0.2">
      <c r="B11" s="157">
        <v>43566</v>
      </c>
      <c r="C11">
        <v>73</v>
      </c>
      <c r="D11" s="454">
        <v>592.72500000000002</v>
      </c>
      <c r="E11" s="273">
        <f t="shared" si="0"/>
        <v>4455.4780000000028</v>
      </c>
      <c r="F11" s="444">
        <f t="shared" si="2"/>
        <v>61.03394520547949</v>
      </c>
      <c r="G11" s="445">
        <f t="shared" si="3"/>
        <v>7.5169395588173309</v>
      </c>
      <c r="H11">
        <v>2162.6000000000031</v>
      </c>
      <c r="I11" s="273">
        <v>2292.8780000000002</v>
      </c>
      <c r="J11" s="447">
        <f t="shared" si="1"/>
        <v>3.6485722721329505</v>
      </c>
      <c r="K11" s="446">
        <f t="shared" si="4"/>
        <v>3.8683672866843817</v>
      </c>
    </row>
    <row r="12" spans="2:11" x14ac:dyDescent="0.2">
      <c r="B12" s="157">
        <v>43567</v>
      </c>
      <c r="C12">
        <v>73</v>
      </c>
      <c r="D12" s="454">
        <v>559.95299999999997</v>
      </c>
      <c r="E12" s="273">
        <f t="shared" si="0"/>
        <v>4556.0960000000023</v>
      </c>
      <c r="F12" s="444">
        <f t="shared" si="2"/>
        <v>62.412273972602769</v>
      </c>
      <c r="G12" s="445">
        <f t="shared" si="3"/>
        <v>8.1365686048650563</v>
      </c>
      <c r="H12">
        <v>2053.8000000000025</v>
      </c>
      <c r="I12" s="273">
        <v>2502.2959999999998</v>
      </c>
      <c r="J12" s="447">
        <f t="shared" si="1"/>
        <v>3.6678078338717759</v>
      </c>
      <c r="K12" s="446">
        <f t="shared" si="4"/>
        <v>4.4687607709932795</v>
      </c>
    </row>
    <row r="13" spans="2:11" x14ac:dyDescent="0.2">
      <c r="B13" s="157">
        <v>43570</v>
      </c>
      <c r="C13">
        <v>83</v>
      </c>
      <c r="D13" s="454">
        <v>598.69399999999996</v>
      </c>
      <c r="E13" s="273">
        <f t="shared" si="0"/>
        <v>4889.0740000000023</v>
      </c>
      <c r="F13" s="444">
        <f t="shared" si="2"/>
        <v>58.904506024096413</v>
      </c>
      <c r="G13" s="445">
        <f t="shared" si="3"/>
        <v>8.1662318312861046</v>
      </c>
      <c r="H13">
        <v>2161.8000000000025</v>
      </c>
      <c r="I13" s="273">
        <v>2727.2739999999999</v>
      </c>
      <c r="J13" s="447">
        <f t="shared" si="1"/>
        <v>3.6108596378116409</v>
      </c>
      <c r="K13" s="446">
        <f t="shared" si="4"/>
        <v>4.5553721934744624</v>
      </c>
    </row>
    <row r="14" spans="2:11" x14ac:dyDescent="0.2">
      <c r="B14" s="157">
        <v>43571</v>
      </c>
      <c r="C14">
        <v>81</v>
      </c>
      <c r="D14" s="454">
        <v>601.59500000000003</v>
      </c>
      <c r="E14" s="273">
        <f t="shared" si="0"/>
        <v>4967.8100000000031</v>
      </c>
      <c r="F14" s="444">
        <f t="shared" si="2"/>
        <v>61.330987654321028</v>
      </c>
      <c r="G14" s="445">
        <f t="shared" si="3"/>
        <v>8.2577315303484955</v>
      </c>
      <c r="H14">
        <v>2133.3000000000025</v>
      </c>
      <c r="I14" s="273">
        <v>2834.51</v>
      </c>
      <c r="J14" s="447">
        <f t="shared" si="1"/>
        <v>3.5460733549979677</v>
      </c>
      <c r="K14" s="446">
        <f t="shared" si="4"/>
        <v>4.7116581753505269</v>
      </c>
    </row>
    <row r="15" spans="2:11" x14ac:dyDescent="0.2">
      <c r="B15" s="157">
        <v>43572</v>
      </c>
      <c r="C15">
        <v>82.8</v>
      </c>
      <c r="D15" s="454">
        <v>632.23299999999995</v>
      </c>
      <c r="E15" s="273">
        <f t="shared" si="0"/>
        <v>4940.0270000000019</v>
      </c>
      <c r="F15" s="444">
        <f t="shared" si="2"/>
        <v>59.662161835748819</v>
      </c>
      <c r="G15" s="445">
        <f t="shared" si="3"/>
        <v>7.813617764336886</v>
      </c>
      <c r="H15">
        <v>2140.1000000000022</v>
      </c>
      <c r="I15" s="273">
        <v>2799.9270000000001</v>
      </c>
      <c r="J15" s="447">
        <f t="shared" si="1"/>
        <v>3.3849862313419301</v>
      </c>
      <c r="K15" s="446">
        <f t="shared" si="4"/>
        <v>4.4286315329949568</v>
      </c>
    </row>
    <row r="16" spans="2:11" x14ac:dyDescent="0.2">
      <c r="B16" s="157">
        <v>43573</v>
      </c>
      <c r="C16">
        <v>79</v>
      </c>
      <c r="D16" s="454">
        <v>618.88699999999994</v>
      </c>
      <c r="E16" s="273">
        <f t="shared" si="0"/>
        <v>4800.7630000000026</v>
      </c>
      <c r="F16" s="444">
        <f t="shared" si="2"/>
        <v>60.769151898734208</v>
      </c>
      <c r="G16" s="445">
        <f t="shared" si="3"/>
        <v>7.7570913591657336</v>
      </c>
      <c r="H16">
        <v>2087.0000000000032</v>
      </c>
      <c r="I16" s="273">
        <v>2713.7629999999999</v>
      </c>
      <c r="J16" s="447">
        <f t="shared" si="1"/>
        <v>3.3721826440044844</v>
      </c>
      <c r="K16" s="446">
        <f t="shared" si="4"/>
        <v>4.3849087151612496</v>
      </c>
    </row>
    <row r="17" spans="2:11" x14ac:dyDescent="0.2">
      <c r="B17" s="157">
        <v>43574</v>
      </c>
      <c r="C17">
        <v>59.6</v>
      </c>
      <c r="D17" s="454">
        <v>458.54399999999998</v>
      </c>
      <c r="E17" s="273">
        <f t="shared" si="0"/>
        <v>3474.8560000000007</v>
      </c>
      <c r="F17" s="444">
        <f t="shared" si="2"/>
        <v>58.30295302013424</v>
      </c>
      <c r="G17" s="445">
        <f t="shared" si="3"/>
        <v>7.5780208660455717</v>
      </c>
      <c r="H17">
        <v>1530.2000000000007</v>
      </c>
      <c r="I17" s="273">
        <v>1944.6559999999999</v>
      </c>
      <c r="J17" s="447">
        <f t="shared" si="1"/>
        <v>3.3370843365086027</v>
      </c>
      <c r="K17" s="446">
        <f t="shared" si="4"/>
        <v>4.2409365295369694</v>
      </c>
    </row>
    <row r="18" spans="2:11" x14ac:dyDescent="0.2">
      <c r="B18" s="157">
        <v>43578</v>
      </c>
      <c r="C18">
        <v>77.5</v>
      </c>
      <c r="D18" s="454">
        <v>594.57600000000002</v>
      </c>
      <c r="E18" s="273">
        <f t="shared" si="0"/>
        <v>4279.3480000000009</v>
      </c>
      <c r="F18" s="444">
        <f t="shared" si="2"/>
        <v>55.217393548387108</v>
      </c>
      <c r="G18" s="445">
        <f t="shared" si="3"/>
        <v>7.1973103522510167</v>
      </c>
      <c r="H18">
        <v>1980.200000000001</v>
      </c>
      <c r="I18" s="273">
        <v>2299.1480000000001</v>
      </c>
      <c r="J18" s="447">
        <f t="shared" si="1"/>
        <v>3.3304405155943075</v>
      </c>
      <c r="K18" s="446">
        <f t="shared" si="4"/>
        <v>3.86686983665671</v>
      </c>
    </row>
    <row r="19" spans="2:11" x14ac:dyDescent="0.2">
      <c r="B19" s="157">
        <v>43579</v>
      </c>
      <c r="C19">
        <v>73</v>
      </c>
      <c r="D19" s="454">
        <v>515.45000000000005</v>
      </c>
      <c r="E19" s="273">
        <f t="shared" si="0"/>
        <v>3905.5840000000017</v>
      </c>
      <c r="F19" s="444">
        <f t="shared" si="2"/>
        <v>53.501150684931531</v>
      </c>
      <c r="G19" s="445">
        <f t="shared" si="3"/>
        <v>7.577037540013583</v>
      </c>
      <c r="H19">
        <v>1740.3000000000013</v>
      </c>
      <c r="I19" s="273">
        <v>2165.2840000000001</v>
      </c>
      <c r="J19" s="447">
        <f t="shared" si="1"/>
        <v>3.3762731593753053</v>
      </c>
      <c r="K19" s="446">
        <f t="shared" si="4"/>
        <v>4.2007643806382768</v>
      </c>
    </row>
    <row r="20" spans="2:11" x14ac:dyDescent="0.2">
      <c r="B20" s="157">
        <v>43580</v>
      </c>
      <c r="C20">
        <v>69</v>
      </c>
      <c r="D20" s="454">
        <v>485.57900000000001</v>
      </c>
      <c r="E20" s="273">
        <f t="shared" si="0"/>
        <v>3772.8830000000016</v>
      </c>
      <c r="F20" s="444">
        <f t="shared" si="2"/>
        <v>54.679463768115966</v>
      </c>
      <c r="G20" s="445">
        <f t="shared" si="3"/>
        <v>7.7698644298867983</v>
      </c>
      <c r="H20">
        <v>1772.1000000000017</v>
      </c>
      <c r="I20" s="273">
        <v>2000.7829999999999</v>
      </c>
      <c r="J20" s="447">
        <f t="shared" si="1"/>
        <v>3.6494576577652693</v>
      </c>
      <c r="K20" s="446">
        <f t="shared" si="4"/>
        <v>4.1204067721215285</v>
      </c>
    </row>
    <row r="21" spans="2:11" x14ac:dyDescent="0.2">
      <c r="B21" s="157">
        <v>43584</v>
      </c>
      <c r="C21">
        <v>71</v>
      </c>
      <c r="D21" s="454">
        <v>505.29700000000003</v>
      </c>
      <c r="E21" s="273">
        <f t="shared" si="0"/>
        <v>3774.2500000000005</v>
      </c>
      <c r="F21" s="444">
        <f t="shared" si="2"/>
        <v>53.158450704225359</v>
      </c>
      <c r="G21" s="445">
        <f t="shared" si="3"/>
        <v>7.4693694995220641</v>
      </c>
      <c r="H21">
        <v>1805.7000000000005</v>
      </c>
      <c r="I21" s="273">
        <v>1968.55</v>
      </c>
      <c r="J21" s="447">
        <f t="shared" si="1"/>
        <v>3.5735418971416819</v>
      </c>
      <c r="K21" s="446">
        <f t="shared" si="4"/>
        <v>3.8958276023803817</v>
      </c>
    </row>
    <row r="22" spans="2:11" x14ac:dyDescent="0.2">
      <c r="B22" s="157">
        <v>43585</v>
      </c>
      <c r="C22">
        <v>78</v>
      </c>
      <c r="D22" s="454">
        <v>558.15200000000004</v>
      </c>
      <c r="E22" s="273">
        <f t="shared" si="0"/>
        <v>4569.9530000000022</v>
      </c>
      <c r="F22" s="444">
        <f t="shared" si="2"/>
        <v>58.589141025641055</v>
      </c>
      <c r="G22" s="445">
        <f t="shared" si="3"/>
        <v>8.1876496008255852</v>
      </c>
      <c r="H22">
        <v>1966.0000000000025</v>
      </c>
      <c r="I22" s="273">
        <v>2603.953</v>
      </c>
      <c r="J22" s="447">
        <f t="shared" si="1"/>
        <v>3.5223380011179795</v>
      </c>
      <c r="K22" s="446">
        <f t="shared" si="4"/>
        <v>4.6653115997076062</v>
      </c>
    </row>
    <row r="23" spans="2:11" x14ac:dyDescent="0.2">
      <c r="B23" s="157">
        <v>43587</v>
      </c>
      <c r="C23">
        <v>77.5</v>
      </c>
      <c r="D23" s="454">
        <v>612.87199999999996</v>
      </c>
      <c r="E23" s="273">
        <f t="shared" si="0"/>
        <v>4947.3290000000015</v>
      </c>
      <c r="F23" s="444">
        <f t="shared" si="2"/>
        <v>63.836503225806474</v>
      </c>
      <c r="G23" s="445">
        <f t="shared" si="3"/>
        <v>8.072369108068246</v>
      </c>
      <c r="H23">
        <v>2218.1000000000013</v>
      </c>
      <c r="I23" s="273">
        <v>2729.2289999999998</v>
      </c>
      <c r="J23" s="447">
        <f t="shared" si="1"/>
        <v>3.6191896513464497</v>
      </c>
      <c r="K23" s="446">
        <f t="shared" si="4"/>
        <v>4.453179456721795</v>
      </c>
    </row>
    <row r="24" spans="2:11" x14ac:dyDescent="0.2">
      <c r="B24" s="157">
        <v>43588</v>
      </c>
      <c r="C24">
        <v>69.3</v>
      </c>
      <c r="D24" s="454">
        <v>495.91500000000002</v>
      </c>
      <c r="E24" s="273">
        <f t="shared" si="0"/>
        <v>3964.0190000000016</v>
      </c>
      <c r="F24" s="444">
        <f t="shared" si="2"/>
        <v>57.200851370851396</v>
      </c>
      <c r="G24" s="445">
        <f t="shared" si="3"/>
        <v>7.9933436173537835</v>
      </c>
      <c r="H24">
        <v>1757.2000000000016</v>
      </c>
      <c r="I24" s="273">
        <v>2206.819</v>
      </c>
      <c r="J24" s="447">
        <f t="shared" si="1"/>
        <v>3.5433491626589264</v>
      </c>
      <c r="K24" s="446">
        <f t="shared" si="4"/>
        <v>4.4499944546948571</v>
      </c>
    </row>
    <row r="25" spans="2:11" x14ac:dyDescent="0.2">
      <c r="B25" s="157">
        <v>43594</v>
      </c>
      <c r="C25">
        <v>43.5</v>
      </c>
      <c r="D25" s="454">
        <v>335.74400000000003</v>
      </c>
      <c r="E25" s="273">
        <f t="shared" si="0"/>
        <v>2753.5420000000004</v>
      </c>
      <c r="F25" s="444">
        <f t="shared" si="2"/>
        <v>63.299816091954028</v>
      </c>
      <c r="G25" s="445">
        <f t="shared" si="3"/>
        <v>8.2013140964544426</v>
      </c>
      <c r="H25">
        <v>1275.9000000000005</v>
      </c>
      <c r="I25" s="273">
        <v>1477.6420000000001</v>
      </c>
      <c r="J25" s="447">
        <f t="shared" si="1"/>
        <v>3.8002168318719036</v>
      </c>
      <c r="K25" s="446">
        <f t="shared" si="4"/>
        <v>4.401097264582539</v>
      </c>
    </row>
    <row r="26" spans="2:11" x14ac:dyDescent="0.2">
      <c r="B26" s="157">
        <v>43595</v>
      </c>
      <c r="C26">
        <v>87</v>
      </c>
      <c r="D26" s="454">
        <v>650.84900000000005</v>
      </c>
      <c r="E26" s="273">
        <f t="shared" si="0"/>
        <v>4901.3250000000035</v>
      </c>
      <c r="F26" s="444">
        <f t="shared" si="2"/>
        <v>56.337068965517282</v>
      </c>
      <c r="G26" s="445">
        <f t="shared" si="3"/>
        <v>7.5306637945207004</v>
      </c>
      <c r="H26">
        <v>2142.8000000000034</v>
      </c>
      <c r="I26" s="273">
        <v>2758.5250000000001</v>
      </c>
      <c r="J26" s="447">
        <f t="shared" si="1"/>
        <v>3.2923151145657492</v>
      </c>
      <c r="K26" s="446">
        <f t="shared" si="4"/>
        <v>4.2383486799549512</v>
      </c>
    </row>
    <row r="27" spans="2:11" x14ac:dyDescent="0.2">
      <c r="B27" s="157">
        <v>43598</v>
      </c>
      <c r="C27">
        <v>76.5</v>
      </c>
      <c r="D27" s="454">
        <v>547.202</v>
      </c>
      <c r="E27" s="273">
        <f t="shared" si="0"/>
        <v>4269.7810000000009</v>
      </c>
      <c r="F27" s="444">
        <f t="shared" si="2"/>
        <v>55.81413071895426</v>
      </c>
      <c r="G27" s="445">
        <f t="shared" si="3"/>
        <v>7.8029338343061632</v>
      </c>
      <c r="H27">
        <v>1830.9000000000015</v>
      </c>
      <c r="I27" s="273">
        <v>2438.8809999999999</v>
      </c>
      <c r="J27" s="447">
        <f t="shared" si="1"/>
        <v>3.3459307531770746</v>
      </c>
      <c r="K27" s="446">
        <f t="shared" si="4"/>
        <v>4.4570030811290895</v>
      </c>
    </row>
    <row r="28" spans="2:11" x14ac:dyDescent="0.2">
      <c r="B28" s="157">
        <v>43599</v>
      </c>
      <c r="C28">
        <v>78.63</v>
      </c>
      <c r="D28" s="454">
        <v>537.04499999999996</v>
      </c>
      <c r="E28" s="273">
        <f t="shared" si="0"/>
        <v>4067.1020000000017</v>
      </c>
      <c r="F28" s="444">
        <f t="shared" si="2"/>
        <v>51.724558056721378</v>
      </c>
      <c r="G28" s="445">
        <f t="shared" si="3"/>
        <v>7.5731121228202518</v>
      </c>
      <c r="H28">
        <v>1820.9000000000012</v>
      </c>
      <c r="I28" s="273">
        <v>2246.2020000000002</v>
      </c>
      <c r="J28" s="447">
        <f t="shared" si="1"/>
        <v>3.3905911050284452</v>
      </c>
      <c r="K28" s="446">
        <f t="shared" si="4"/>
        <v>4.1825210177918057</v>
      </c>
    </row>
    <row r="29" spans="2:11" x14ac:dyDescent="0.2">
      <c r="B29" s="157">
        <v>43600</v>
      </c>
      <c r="C29">
        <v>57</v>
      </c>
      <c r="D29" s="454">
        <v>463.33300000000003</v>
      </c>
      <c r="E29" s="273">
        <f t="shared" si="0"/>
        <v>3503.3680000000013</v>
      </c>
      <c r="F29" s="444">
        <f t="shared" si="2"/>
        <v>61.462596491228091</v>
      </c>
      <c r="G29" s="445">
        <f t="shared" si="3"/>
        <v>7.5612313390153538</v>
      </c>
      <c r="H29">
        <v>1544.3000000000011</v>
      </c>
      <c r="I29" s="273">
        <v>1959.068</v>
      </c>
      <c r="J29" s="447">
        <f t="shared" si="1"/>
        <v>3.3330239805927939</v>
      </c>
      <c r="K29" s="446">
        <f t="shared" si="4"/>
        <v>4.2282073584225595</v>
      </c>
    </row>
    <row r="30" spans="2:11" x14ac:dyDescent="0.2">
      <c r="B30" s="157">
        <v>43605</v>
      </c>
      <c r="C30">
        <v>75.5</v>
      </c>
      <c r="D30" s="454">
        <v>617.31100000000004</v>
      </c>
      <c r="E30" s="273">
        <f t="shared" si="0"/>
        <v>4713.7340000000022</v>
      </c>
      <c r="F30" s="444">
        <f t="shared" si="2"/>
        <v>62.433562913907316</v>
      </c>
      <c r="G30" s="445">
        <f t="shared" si="3"/>
        <v>7.6359144742277421</v>
      </c>
      <c r="H30">
        <v>2000.7000000000025</v>
      </c>
      <c r="I30" s="273">
        <v>2713.0340000000001</v>
      </c>
      <c r="J30" s="447">
        <f t="shared" si="1"/>
        <v>3.2409919797314521</v>
      </c>
      <c r="K30" s="446">
        <f t="shared" si="4"/>
        <v>4.3949224944962912</v>
      </c>
    </row>
    <row r="31" spans="2:11" x14ac:dyDescent="0.2">
      <c r="B31" s="157">
        <v>43606</v>
      </c>
      <c r="C31">
        <v>82.6</v>
      </c>
      <c r="D31" s="454">
        <v>597.41899999999998</v>
      </c>
      <c r="E31" s="273">
        <f t="shared" si="0"/>
        <v>4684.800000000002</v>
      </c>
      <c r="F31" s="444">
        <f t="shared" si="2"/>
        <v>56.716707021791798</v>
      </c>
      <c r="G31" s="445">
        <f t="shared" si="3"/>
        <v>7.8417325193875689</v>
      </c>
      <c r="H31">
        <v>1941.300000000002</v>
      </c>
      <c r="I31" s="273">
        <v>2743.5</v>
      </c>
      <c r="J31" s="447">
        <f t="shared" si="1"/>
        <v>3.2494781719362829</v>
      </c>
      <c r="K31" s="446">
        <f t="shared" si="4"/>
        <v>4.592254347451286</v>
      </c>
    </row>
    <row r="32" spans="2:11" x14ac:dyDescent="0.2">
      <c r="B32" s="157">
        <v>43607</v>
      </c>
      <c r="C32">
        <v>81.8</v>
      </c>
      <c r="D32" s="454">
        <v>654.66099999999994</v>
      </c>
      <c r="E32" s="273">
        <f t="shared" si="0"/>
        <v>5058.3470000000034</v>
      </c>
      <c r="F32" s="444">
        <f t="shared" si="2"/>
        <v>61.837982885085616</v>
      </c>
      <c r="G32" s="445">
        <f t="shared" si="3"/>
        <v>7.7266661676806834</v>
      </c>
      <c r="H32">
        <v>2128.4000000000037</v>
      </c>
      <c r="I32" s="273">
        <v>2929.9470000000001</v>
      </c>
      <c r="J32" s="447">
        <f t="shared" si="1"/>
        <v>3.2511483042368554</v>
      </c>
      <c r="K32" s="446">
        <f t="shared" si="4"/>
        <v>4.4755178634438284</v>
      </c>
    </row>
    <row r="33" spans="2:11" x14ac:dyDescent="0.2">
      <c r="B33" s="157">
        <v>43608</v>
      </c>
      <c r="C33">
        <v>81</v>
      </c>
      <c r="D33" s="454">
        <v>595.15899999999999</v>
      </c>
      <c r="E33" s="273">
        <f t="shared" si="0"/>
        <v>4587.4150000000036</v>
      </c>
      <c r="F33" s="444">
        <f t="shared" si="2"/>
        <v>56.634753086419799</v>
      </c>
      <c r="G33" s="445">
        <f t="shared" si="3"/>
        <v>7.7078814232835322</v>
      </c>
      <c r="H33">
        <v>1939.1000000000033</v>
      </c>
      <c r="I33" s="273">
        <v>2648.3150000000001</v>
      </c>
      <c r="J33" s="447">
        <f t="shared" si="1"/>
        <v>3.2581209391103947</v>
      </c>
      <c r="K33" s="446">
        <f t="shared" si="4"/>
        <v>4.4497604841731375</v>
      </c>
    </row>
    <row r="34" spans="2:11" x14ac:dyDescent="0.2">
      <c r="B34" s="157">
        <v>43609</v>
      </c>
      <c r="C34">
        <v>82</v>
      </c>
      <c r="D34" s="454">
        <v>548.63699999999994</v>
      </c>
      <c r="E34" s="273">
        <f t="shared" si="0"/>
        <v>4281.090000000002</v>
      </c>
      <c r="F34" s="444">
        <f t="shared" si="2"/>
        <v>52.208414634146365</v>
      </c>
      <c r="G34" s="445">
        <f t="shared" si="3"/>
        <v>7.803137593709506</v>
      </c>
      <c r="H34">
        <v>1785.0000000000023</v>
      </c>
      <c r="I34" s="273">
        <v>2496.09</v>
      </c>
      <c r="J34" s="447">
        <f t="shared" si="1"/>
        <v>3.2535173530039034</v>
      </c>
      <c r="K34" s="446">
        <f t="shared" si="4"/>
        <v>4.5496202407056039</v>
      </c>
    </row>
    <row r="35" spans="2:11" x14ac:dyDescent="0.2">
      <c r="B35" s="157">
        <v>43612</v>
      </c>
      <c r="C35">
        <v>76</v>
      </c>
      <c r="D35" s="454">
        <v>600.24699999999996</v>
      </c>
      <c r="E35" s="273">
        <f t="shared" si="0"/>
        <v>4579.4620000000014</v>
      </c>
      <c r="F35" s="444">
        <f t="shared" si="2"/>
        <v>60.256078947368437</v>
      </c>
      <c r="G35" s="445">
        <f t="shared" si="3"/>
        <v>7.6292959398381024</v>
      </c>
      <c r="H35">
        <v>1951.4000000000017</v>
      </c>
      <c r="I35" s="273">
        <v>2628.0619999999999</v>
      </c>
      <c r="J35" s="447">
        <f t="shared" si="1"/>
        <v>3.2509950070554319</v>
      </c>
      <c r="K35" s="446">
        <f t="shared" si="4"/>
        <v>4.378300932782671</v>
      </c>
    </row>
    <row r="36" spans="2:11" x14ac:dyDescent="0.2">
      <c r="B36" s="268">
        <v>43613</v>
      </c>
      <c r="C36">
        <v>78.099999999999994</v>
      </c>
      <c r="D36" s="454">
        <v>594.25900000000001</v>
      </c>
      <c r="E36" s="273">
        <f t="shared" si="0"/>
        <v>4573.8340000000007</v>
      </c>
      <c r="F36" s="444">
        <f t="shared" si="2"/>
        <v>58.563815620998732</v>
      </c>
      <c r="G36" s="445">
        <f t="shared" si="3"/>
        <v>7.6967012699849739</v>
      </c>
      <c r="H36">
        <v>1914.700000000001</v>
      </c>
      <c r="I36" s="273">
        <v>2659.134</v>
      </c>
      <c r="J36" s="447">
        <f t="shared" si="1"/>
        <v>3.2219957964456589</v>
      </c>
      <c r="K36" s="446">
        <f t="shared" si="4"/>
        <v>4.4747054735393155</v>
      </c>
    </row>
    <row r="37" spans="2:11" x14ac:dyDescent="0.2">
      <c r="B37" s="157">
        <v>43614</v>
      </c>
      <c r="C37">
        <v>72.8</v>
      </c>
      <c r="D37" s="454">
        <v>561.37900000000002</v>
      </c>
      <c r="E37" s="273">
        <f t="shared" si="0"/>
        <v>4508.0340000000015</v>
      </c>
      <c r="F37" s="444">
        <f t="shared" si="2"/>
        <v>61.923543956043979</v>
      </c>
      <c r="G37" s="445">
        <f t="shared" si="3"/>
        <v>8.0302861346790699</v>
      </c>
      <c r="H37">
        <v>1848.9000000000017</v>
      </c>
      <c r="I37" s="273">
        <v>2659.134</v>
      </c>
      <c r="J37" s="447">
        <f t="shared" si="1"/>
        <v>3.2934969067243371</v>
      </c>
      <c r="K37" s="446">
        <f t="shared" si="4"/>
        <v>4.7367892279547323</v>
      </c>
    </row>
    <row r="38" spans="2:11" x14ac:dyDescent="0.2">
      <c r="B38" s="157">
        <v>43616</v>
      </c>
      <c r="C38">
        <v>43.24</v>
      </c>
      <c r="D38" s="454">
        <v>307.88400000000001</v>
      </c>
      <c r="E38" s="273">
        <f t="shared" si="0"/>
        <v>2465.67</v>
      </c>
      <c r="F38" s="444">
        <f t="shared" si="2"/>
        <v>57.022895467160033</v>
      </c>
      <c r="G38" s="445">
        <f t="shared" si="3"/>
        <v>8.008438242974627</v>
      </c>
      <c r="H38">
        <v>1109.5</v>
      </c>
      <c r="I38" s="273">
        <v>1356.17</v>
      </c>
      <c r="J38" s="447">
        <f t="shared" si="1"/>
        <v>3.6036299385482842</v>
      </c>
      <c r="K38" s="446">
        <f t="shared" si="4"/>
        <v>4.4048083044263429</v>
      </c>
    </row>
    <row r="39" spans="2:11" x14ac:dyDescent="0.2">
      <c r="B39" s="157">
        <v>43619</v>
      </c>
      <c r="C39">
        <v>74</v>
      </c>
      <c r="D39" s="454">
        <v>574.08199999999999</v>
      </c>
      <c r="E39" s="273">
        <f t="shared" si="0"/>
        <v>4678.2270000000026</v>
      </c>
      <c r="F39" s="444">
        <f t="shared" si="2"/>
        <v>63.219283783783816</v>
      </c>
      <c r="G39" s="445">
        <f t="shared" si="3"/>
        <v>8.1490571033406418</v>
      </c>
      <c r="H39">
        <v>2068.7000000000021</v>
      </c>
      <c r="I39" s="273">
        <v>2609.527</v>
      </c>
      <c r="J39" s="447">
        <f t="shared" si="1"/>
        <v>3.603492184043398</v>
      </c>
      <c r="K39" s="446">
        <f t="shared" si="4"/>
        <v>4.5455649192972434</v>
      </c>
    </row>
    <row r="40" spans="2:11" x14ac:dyDescent="0.2">
      <c r="B40" s="157">
        <v>43620</v>
      </c>
      <c r="C40">
        <v>67.900000000000006</v>
      </c>
      <c r="D40" s="454">
        <v>508.28899999999999</v>
      </c>
      <c r="E40" s="273">
        <f t="shared" si="0"/>
        <v>4032.0330000000013</v>
      </c>
      <c r="F40" s="444">
        <f t="shared" si="2"/>
        <v>59.381929307805613</v>
      </c>
      <c r="G40" s="445">
        <f t="shared" si="3"/>
        <v>7.9325600199886308</v>
      </c>
      <c r="H40">
        <v>1700.1000000000015</v>
      </c>
      <c r="I40" s="273">
        <v>2331.933</v>
      </c>
      <c r="J40" s="447">
        <f t="shared" si="1"/>
        <v>3.3447507225220328</v>
      </c>
      <c r="K40" s="446">
        <f t="shared" si="4"/>
        <v>4.5878092974665989</v>
      </c>
    </row>
    <row r="41" spans="2:11" x14ac:dyDescent="0.2">
      <c r="B41" s="157">
        <v>43621</v>
      </c>
      <c r="C41">
        <v>77.2</v>
      </c>
      <c r="D41" s="454">
        <v>545.07600000000002</v>
      </c>
      <c r="E41" s="273">
        <f t="shared" si="0"/>
        <v>4441.6310000000021</v>
      </c>
      <c r="F41" s="444">
        <f t="shared" si="2"/>
        <v>57.534080310880853</v>
      </c>
      <c r="G41" s="445">
        <f t="shared" si="3"/>
        <v>8.1486453265232779</v>
      </c>
      <c r="H41">
        <v>1963.4000000000017</v>
      </c>
      <c r="I41" s="273">
        <v>2478.2310000000002</v>
      </c>
      <c r="J41" s="447">
        <f t="shared" si="1"/>
        <v>3.6020665008182373</v>
      </c>
      <c r="K41" s="446">
        <f t="shared" si="4"/>
        <v>4.5465788257050397</v>
      </c>
    </row>
    <row r="42" spans="2:11" x14ac:dyDescent="0.2">
      <c r="B42" s="157">
        <v>43622</v>
      </c>
      <c r="C42">
        <v>82.9</v>
      </c>
      <c r="D42" s="454">
        <v>592.62099999999998</v>
      </c>
      <c r="E42" s="273">
        <f t="shared" si="0"/>
        <v>4455.599000000002</v>
      </c>
      <c r="F42" s="444">
        <f t="shared" si="2"/>
        <v>53.74667068757541</v>
      </c>
      <c r="G42" s="445">
        <f t="shared" si="3"/>
        <v>7.5184628961849178</v>
      </c>
      <c r="H42">
        <v>2125.3000000000025</v>
      </c>
      <c r="I42" s="273">
        <v>2330.299</v>
      </c>
      <c r="J42" s="447">
        <f t="shared" si="1"/>
        <v>3.5862718330940053</v>
      </c>
      <c r="K42" s="446">
        <f t="shared" si="4"/>
        <v>3.9321910630909134</v>
      </c>
    </row>
    <row r="43" spans="2:11" x14ac:dyDescent="0.2">
      <c r="B43" s="157">
        <v>43623</v>
      </c>
      <c r="C43">
        <v>82.2</v>
      </c>
      <c r="D43" s="454">
        <v>636.25</v>
      </c>
      <c r="E43" s="273">
        <f t="shared" si="0"/>
        <v>5114.6720000000023</v>
      </c>
      <c r="F43" s="444">
        <f t="shared" si="2"/>
        <v>62.2222871046229</v>
      </c>
      <c r="G43" s="445">
        <f t="shared" si="3"/>
        <v>8.0387772102161144</v>
      </c>
      <c r="H43">
        <v>2271.800000000002</v>
      </c>
      <c r="I43" s="273">
        <v>2842.8719999999998</v>
      </c>
      <c r="J43" s="447">
        <f t="shared" si="1"/>
        <v>3.5706090373280976</v>
      </c>
      <c r="K43" s="446">
        <f t="shared" si="4"/>
        <v>4.4681681728880154</v>
      </c>
    </row>
    <row r="44" spans="2:11" x14ac:dyDescent="0.2">
      <c r="B44" s="157">
        <v>43627</v>
      </c>
      <c r="C44">
        <v>75.7</v>
      </c>
      <c r="D44" s="454">
        <v>524.75300000000004</v>
      </c>
      <c r="E44" s="273">
        <f t="shared" si="0"/>
        <v>4304.2760000000017</v>
      </c>
      <c r="F44" s="444">
        <f t="shared" si="2"/>
        <v>56.859656538969638</v>
      </c>
      <c r="G44" s="445">
        <f t="shared" si="3"/>
        <v>8.2024800239350721</v>
      </c>
      <c r="H44">
        <v>1977.6000000000017</v>
      </c>
      <c r="I44" s="273">
        <v>2326.6759999999999</v>
      </c>
      <c r="J44" s="447">
        <f t="shared" si="1"/>
        <v>3.7686301936339603</v>
      </c>
      <c r="K44" s="446">
        <f t="shared" si="4"/>
        <v>4.4338498303011127</v>
      </c>
    </row>
    <row r="45" spans="2:11" x14ac:dyDescent="0.2">
      <c r="B45" s="157">
        <v>43628</v>
      </c>
      <c r="C45">
        <v>85.9</v>
      </c>
      <c r="D45" s="454">
        <v>563.95600000000002</v>
      </c>
      <c r="E45" s="273">
        <f t="shared" si="0"/>
        <v>4956.6609999999973</v>
      </c>
      <c r="F45" s="444">
        <f t="shared" si="2"/>
        <v>57.702689173457472</v>
      </c>
      <c r="G45" s="445">
        <f t="shared" si="3"/>
        <v>8.789091702189527</v>
      </c>
      <c r="H45">
        <v>2315.1999999999975</v>
      </c>
      <c r="I45" s="273">
        <v>2641.4609999999998</v>
      </c>
      <c r="J45" s="447">
        <f t="shared" si="1"/>
        <v>4.1052848094532148</v>
      </c>
      <c r="K45" s="446">
        <f t="shared" si="4"/>
        <v>4.6838068927363121</v>
      </c>
    </row>
    <row r="46" spans="2:11" x14ac:dyDescent="0.2">
      <c r="B46" s="157">
        <v>43629</v>
      </c>
      <c r="C46">
        <v>82.28</v>
      </c>
      <c r="D46" s="454">
        <v>601.56200000000001</v>
      </c>
      <c r="E46" s="273">
        <f t="shared" si="0"/>
        <v>4941.9960000000019</v>
      </c>
      <c r="F46" s="444">
        <f t="shared" si="2"/>
        <v>60.063150218765216</v>
      </c>
      <c r="G46" s="445">
        <f t="shared" si="3"/>
        <v>8.2152729062008607</v>
      </c>
      <c r="H46">
        <v>2213.800000000002</v>
      </c>
      <c r="I46" s="273">
        <v>2728.1959999999999</v>
      </c>
      <c r="J46" s="447">
        <f t="shared" si="1"/>
        <v>3.6800861756560455</v>
      </c>
      <c r="K46" s="446">
        <f t="shared" si="4"/>
        <v>4.5351867305448144</v>
      </c>
    </row>
    <row r="47" spans="2:11" x14ac:dyDescent="0.2">
      <c r="B47" s="157">
        <v>43630</v>
      </c>
      <c r="C47">
        <v>57.22</v>
      </c>
      <c r="D47" s="454">
        <v>528.32600000000002</v>
      </c>
      <c r="E47" s="273">
        <f t="shared" si="0"/>
        <v>4272.8200000000015</v>
      </c>
      <c r="F47" s="444">
        <f t="shared" si="2"/>
        <v>74.673540720027987</v>
      </c>
      <c r="G47" s="445">
        <f t="shared" si="3"/>
        <v>8.0874687219633365</v>
      </c>
      <c r="H47">
        <v>1855.7000000000012</v>
      </c>
      <c r="I47" s="273">
        <v>2417.12</v>
      </c>
      <c r="J47" s="447">
        <f t="shared" si="1"/>
        <v>3.5124146833583829</v>
      </c>
      <c r="K47" s="446">
        <f t="shared" si="4"/>
        <v>4.5750540386049519</v>
      </c>
    </row>
    <row r="48" spans="2:11" x14ac:dyDescent="0.2">
      <c r="B48" s="268">
        <v>43633</v>
      </c>
      <c r="C48">
        <v>38</v>
      </c>
      <c r="D48" s="454">
        <v>328.548</v>
      </c>
      <c r="E48" s="273">
        <f t="shared" si="0"/>
        <v>2778.2309999999998</v>
      </c>
      <c r="F48" s="444">
        <f t="shared" si="2"/>
        <v>73.111342105263148</v>
      </c>
      <c r="G48" s="445">
        <f t="shared" si="3"/>
        <v>8.4560886080572697</v>
      </c>
      <c r="H48">
        <v>1069.5999999999997</v>
      </c>
      <c r="I48" s="273">
        <v>1708.6310000000001</v>
      </c>
      <c r="J48" s="447">
        <f t="shared" si="1"/>
        <v>3.25553648173174</v>
      </c>
      <c r="K48" s="446">
        <f t="shared" si="4"/>
        <v>5.2005521263255297</v>
      </c>
    </row>
    <row r="49" spans="2:11" x14ac:dyDescent="0.2">
      <c r="B49" s="268">
        <v>43634</v>
      </c>
      <c r="C49">
        <v>49.8</v>
      </c>
      <c r="D49" s="454">
        <v>378.101</v>
      </c>
      <c r="E49" s="273">
        <f t="shared" si="0"/>
        <v>3378.6890000000003</v>
      </c>
      <c r="F49" s="444">
        <f t="shared" si="2"/>
        <v>67.845160642570292</v>
      </c>
      <c r="G49" s="445">
        <f t="shared" si="3"/>
        <v>8.9359430416740508</v>
      </c>
      <c r="H49">
        <v>1304.1000000000006</v>
      </c>
      <c r="I49" s="273">
        <v>2074.5889999999999</v>
      </c>
      <c r="J49" s="447">
        <f t="shared" si="1"/>
        <v>3.4490784208452254</v>
      </c>
      <c r="K49" s="446">
        <f t="shared" si="4"/>
        <v>5.4868646208288263</v>
      </c>
    </row>
    <row r="50" spans="2:11" x14ac:dyDescent="0.2">
      <c r="B50" s="268">
        <v>43635</v>
      </c>
      <c r="C50">
        <v>46.7</v>
      </c>
      <c r="D50" s="454">
        <v>327.87099999999998</v>
      </c>
      <c r="E50" s="273">
        <f t="shared" si="0"/>
        <v>2824.4829999999993</v>
      </c>
      <c r="F50" s="444">
        <f t="shared" si="2"/>
        <v>60.481434689507473</v>
      </c>
      <c r="G50" s="445">
        <f t="shared" si="3"/>
        <v>8.6146167242604541</v>
      </c>
      <c r="H50">
        <v>1069.4999999999995</v>
      </c>
      <c r="I50" s="273">
        <v>1754.9829999999999</v>
      </c>
      <c r="J50" s="447">
        <f t="shared" si="1"/>
        <v>3.2619536342036946</v>
      </c>
      <c r="K50" s="446">
        <f t="shared" si="4"/>
        <v>5.35266309005676</v>
      </c>
    </row>
    <row r="51" spans="2:11" x14ac:dyDescent="0.2">
      <c r="B51" s="268">
        <v>43636</v>
      </c>
      <c r="C51">
        <v>48.7</v>
      </c>
      <c r="D51" s="454">
        <v>381.63</v>
      </c>
      <c r="E51" s="273">
        <f t="shared" si="0"/>
        <v>3027.6410000000005</v>
      </c>
      <c r="F51" s="444">
        <f t="shared" si="2"/>
        <v>62.169219712525674</v>
      </c>
      <c r="G51" s="445">
        <f t="shared" si="3"/>
        <v>7.9334460079134255</v>
      </c>
      <c r="H51">
        <v>1239.2000000000003</v>
      </c>
      <c r="I51" s="273">
        <v>1788.441</v>
      </c>
      <c r="J51" s="447">
        <f t="shared" si="1"/>
        <v>3.2471241778686171</v>
      </c>
      <c r="K51" s="446">
        <f t="shared" si="4"/>
        <v>4.6863218300448075</v>
      </c>
    </row>
    <row r="52" spans="2:11" x14ac:dyDescent="0.2">
      <c r="B52" s="268">
        <v>43637</v>
      </c>
      <c r="C52">
        <v>29</v>
      </c>
      <c r="D52" s="454">
        <v>263.47699999999998</v>
      </c>
      <c r="E52" s="273">
        <f t="shared" si="0"/>
        <v>2225.4839999999999</v>
      </c>
      <c r="F52" s="444">
        <f t="shared" si="2"/>
        <v>76.74082758620689</v>
      </c>
      <c r="G52" s="445">
        <f t="shared" si="3"/>
        <v>8.4465968566516239</v>
      </c>
      <c r="H52">
        <v>982.69999999999993</v>
      </c>
      <c r="I52" s="273">
        <v>1242.7840000000001</v>
      </c>
      <c r="J52" s="447">
        <f t="shared" si="1"/>
        <v>3.7297373205251314</v>
      </c>
      <c r="K52" s="446">
        <f t="shared" si="4"/>
        <v>4.7168595361264938</v>
      </c>
    </row>
    <row r="53" spans="2:11" x14ac:dyDescent="0.2">
      <c r="B53" s="275">
        <v>43640</v>
      </c>
      <c r="C53">
        <v>67.25</v>
      </c>
      <c r="D53" s="454">
        <v>497.29700000000003</v>
      </c>
      <c r="E53" s="273">
        <f t="shared" si="0"/>
        <v>4375.2450000000008</v>
      </c>
      <c r="F53" s="444">
        <f t="shared" si="2"/>
        <v>65.059405204460973</v>
      </c>
      <c r="G53" s="445">
        <f t="shared" si="3"/>
        <v>8.7980522705747273</v>
      </c>
      <c r="H53">
        <v>1562.8000000000011</v>
      </c>
      <c r="I53" s="273">
        <v>2812.4450000000002</v>
      </c>
      <c r="J53" s="447">
        <f t="shared" si="1"/>
        <v>3.1425888352433273</v>
      </c>
      <c r="K53" s="446">
        <f t="shared" si="4"/>
        <v>5.6554634353314013</v>
      </c>
    </row>
    <row r="54" spans="2:11" x14ac:dyDescent="0.2">
      <c r="B54" s="275">
        <v>43641</v>
      </c>
      <c r="C54">
        <v>67.86</v>
      </c>
      <c r="D54" s="454">
        <v>593.99199999999996</v>
      </c>
      <c r="E54" s="273">
        <f t="shared" si="0"/>
        <v>5130.7840000000015</v>
      </c>
      <c r="F54" s="444">
        <f t="shared" si="2"/>
        <v>75.608370173887437</v>
      </c>
      <c r="G54" s="445">
        <f t="shared" si="3"/>
        <v>8.6377998356880266</v>
      </c>
      <c r="H54">
        <v>2166.0000000000018</v>
      </c>
      <c r="I54" s="273">
        <v>2964.7840000000001</v>
      </c>
      <c r="J54" s="447">
        <f t="shared" si="1"/>
        <v>3.6465137577610505</v>
      </c>
      <c r="K54" s="446">
        <f t="shared" si="4"/>
        <v>4.9912860779269757</v>
      </c>
    </row>
    <row r="55" spans="2:11" x14ac:dyDescent="0.2">
      <c r="B55" s="275">
        <v>43642</v>
      </c>
      <c r="C55">
        <v>81</v>
      </c>
      <c r="D55" s="454">
        <v>537.36900000000003</v>
      </c>
      <c r="E55" s="273">
        <f t="shared" si="0"/>
        <v>5157.0380000000032</v>
      </c>
      <c r="F55" s="444">
        <f t="shared" si="2"/>
        <v>63.667135802469176</v>
      </c>
      <c r="G55" s="445">
        <f t="shared" si="3"/>
        <v>9.5968282502340152</v>
      </c>
      <c r="H55">
        <v>1906.7000000000028</v>
      </c>
      <c r="I55" s="273">
        <v>3250.3380000000002</v>
      </c>
      <c r="J55" s="447">
        <f t="shared" si="1"/>
        <v>3.5482136111312759</v>
      </c>
      <c r="K55" s="446">
        <f t="shared" si="4"/>
        <v>6.0486146391027393</v>
      </c>
    </row>
    <row r="56" spans="2:11" x14ac:dyDescent="0.2">
      <c r="B56" s="275">
        <v>43643</v>
      </c>
      <c r="C56">
        <v>75</v>
      </c>
      <c r="D56" s="454">
        <v>558.37800000000004</v>
      </c>
      <c r="E56" s="273">
        <f t="shared" si="0"/>
        <v>5485.7090000000007</v>
      </c>
      <c r="F56" s="444">
        <f t="shared" si="2"/>
        <v>73.14278666666668</v>
      </c>
      <c r="G56" s="445">
        <f t="shared" si="3"/>
        <v>9.824364498601307</v>
      </c>
      <c r="H56">
        <v>1899.6000000000008</v>
      </c>
      <c r="I56" s="273">
        <v>3586.1089999999999</v>
      </c>
      <c r="J56" s="447">
        <f t="shared" si="1"/>
        <v>3.4019964969966594</v>
      </c>
      <c r="K56" s="446">
        <f t="shared" si="4"/>
        <v>6.4223680016046467</v>
      </c>
    </row>
    <row r="57" spans="2:11" x14ac:dyDescent="0.2">
      <c r="B57" s="275">
        <v>43644</v>
      </c>
      <c r="C57">
        <v>71.150000000000006</v>
      </c>
      <c r="D57" s="454">
        <v>547.745</v>
      </c>
      <c r="E57" s="273">
        <f t="shared" si="0"/>
        <v>5800.0480000000007</v>
      </c>
      <c r="F57" s="444">
        <f t="shared" si="2"/>
        <v>81.518594518622635</v>
      </c>
      <c r="G57" s="445">
        <f t="shared" si="3"/>
        <v>10.588956539995802</v>
      </c>
      <c r="H57">
        <v>1967.6000000000008</v>
      </c>
      <c r="I57" s="273">
        <v>3832.4479999999999</v>
      </c>
      <c r="J57" s="447">
        <f t="shared" si="1"/>
        <v>3.5921824936786293</v>
      </c>
      <c r="K57" s="446">
        <f t="shared" si="4"/>
        <v>6.9967740463171726</v>
      </c>
    </row>
    <row r="58" spans="2:11" x14ac:dyDescent="0.2">
      <c r="B58" s="275">
        <v>43647</v>
      </c>
      <c r="C58">
        <v>68</v>
      </c>
      <c r="D58" s="454">
        <v>484.803</v>
      </c>
      <c r="E58" s="273">
        <f t="shared" si="0"/>
        <v>4833.8530000000028</v>
      </c>
      <c r="F58" s="444">
        <f t="shared" si="2"/>
        <v>71.086073529411806</v>
      </c>
      <c r="G58" s="445">
        <f t="shared" si="3"/>
        <v>9.9707571941592832</v>
      </c>
      <c r="H58">
        <v>1999.5000000000027</v>
      </c>
      <c r="I58" s="273">
        <v>2834.3530000000001</v>
      </c>
      <c r="J58" s="447">
        <f t="shared" si="1"/>
        <v>4.1243556661159335</v>
      </c>
      <c r="K58" s="446">
        <f t="shared" si="4"/>
        <v>5.8464015280433497</v>
      </c>
    </row>
    <row r="59" spans="2:11" x14ac:dyDescent="0.2">
      <c r="B59" s="157">
        <v>43648</v>
      </c>
      <c r="C59">
        <v>77</v>
      </c>
      <c r="D59" s="454">
        <v>628.28399999999999</v>
      </c>
      <c r="E59" s="273">
        <f t="shared" si="0"/>
        <v>4605.898000000001</v>
      </c>
      <c r="F59" s="444">
        <f t="shared" si="2"/>
        <v>59.81685714285716</v>
      </c>
      <c r="G59" s="445">
        <f t="shared" si="3"/>
        <v>7.3309172285144948</v>
      </c>
      <c r="H59">
        <v>2245.5000000000009</v>
      </c>
      <c r="I59" s="273">
        <v>2360.3980000000001</v>
      </c>
      <c r="J59" s="447">
        <f t="shared" si="1"/>
        <v>3.5740206658135509</v>
      </c>
      <c r="K59" s="446">
        <f t="shared" si="4"/>
        <v>3.7568965627009443</v>
      </c>
    </row>
    <row r="60" spans="2:11" x14ac:dyDescent="0.2">
      <c r="B60" s="157">
        <v>43649</v>
      </c>
      <c r="C60">
        <v>77</v>
      </c>
      <c r="D60" s="454">
        <v>633.125</v>
      </c>
      <c r="E60" s="273">
        <f t="shared" si="0"/>
        <v>4579.8880000000054</v>
      </c>
      <c r="F60" s="444">
        <f t="shared" si="2"/>
        <v>59.479064935065004</v>
      </c>
      <c r="G60" s="445">
        <f t="shared" si="3"/>
        <v>7.2337816386969482</v>
      </c>
      <c r="H60">
        <v>2116.2000000000053</v>
      </c>
      <c r="I60" s="273">
        <v>2463.6880000000001</v>
      </c>
      <c r="J60" s="447">
        <f t="shared" si="1"/>
        <v>3.3424679170779945</v>
      </c>
      <c r="K60" s="446">
        <f t="shared" si="4"/>
        <v>3.8913137216189537</v>
      </c>
    </row>
    <row r="61" spans="2:11" x14ac:dyDescent="0.2">
      <c r="B61" s="157">
        <v>43650</v>
      </c>
      <c r="C61">
        <v>68</v>
      </c>
      <c r="D61" s="454">
        <v>593.15499999999997</v>
      </c>
      <c r="E61" s="273">
        <f t="shared" si="0"/>
        <v>4334.1420000000016</v>
      </c>
      <c r="F61" s="444">
        <f t="shared" si="2"/>
        <v>63.737382352941204</v>
      </c>
      <c r="G61" s="445">
        <f t="shared" si="3"/>
        <v>7.3069298918495198</v>
      </c>
      <c r="H61">
        <v>1906.2000000000016</v>
      </c>
      <c r="I61" s="273">
        <v>2427.942</v>
      </c>
      <c r="J61" s="447">
        <f t="shared" si="1"/>
        <v>3.2136625334018962</v>
      </c>
      <c r="K61" s="446">
        <f t="shared" si="4"/>
        <v>4.0932673584476236</v>
      </c>
    </row>
    <row r="62" spans="2:11" x14ac:dyDescent="0.2">
      <c r="B62" s="157">
        <v>43651</v>
      </c>
      <c r="C62">
        <v>64</v>
      </c>
      <c r="D62" s="454">
        <v>584.34</v>
      </c>
      <c r="E62" s="273">
        <f t="shared" si="0"/>
        <v>4224.5</v>
      </c>
      <c r="F62" s="444">
        <f t="shared" si="2"/>
        <v>66.0078125</v>
      </c>
      <c r="G62" s="445">
        <f t="shared" si="3"/>
        <v>7.2295239073142348</v>
      </c>
      <c r="H62">
        <v>1864.5000000000005</v>
      </c>
      <c r="I62" s="273">
        <v>2360</v>
      </c>
      <c r="J62" s="447">
        <f t="shared" si="1"/>
        <v>3.1907793407947436</v>
      </c>
      <c r="K62" s="446">
        <f t="shared" si="4"/>
        <v>4.0387445665194921</v>
      </c>
    </row>
    <row r="63" spans="2:11" x14ac:dyDescent="0.2">
      <c r="B63" s="157">
        <v>43652</v>
      </c>
      <c r="C63">
        <v>39.700000000000003</v>
      </c>
      <c r="D63" s="454">
        <v>317.90699999999998</v>
      </c>
      <c r="E63" s="273">
        <f t="shared" si="0"/>
        <v>2256.2439999999997</v>
      </c>
      <c r="F63" s="444">
        <f t="shared" si="2"/>
        <v>56.832342569269507</v>
      </c>
      <c r="G63" s="445">
        <f t="shared" si="3"/>
        <v>7.0971825093502181</v>
      </c>
      <c r="H63">
        <v>986.49999999999989</v>
      </c>
      <c r="I63" s="273">
        <v>1269.7439999999999</v>
      </c>
      <c r="J63" s="447">
        <f t="shared" si="1"/>
        <v>3.1031087708040399</v>
      </c>
      <c r="K63" s="446">
        <f t="shared" si="4"/>
        <v>3.9940737385461786</v>
      </c>
    </row>
    <row r="64" spans="2:11" x14ac:dyDescent="0.2">
      <c r="B64" s="157">
        <v>43654</v>
      </c>
      <c r="C64">
        <v>78</v>
      </c>
      <c r="D64" s="454">
        <v>543.601</v>
      </c>
      <c r="E64" s="273">
        <f t="shared" si="0"/>
        <v>3899.4750000000008</v>
      </c>
      <c r="F64" s="444">
        <f t="shared" si="2"/>
        <v>49.993269230769243</v>
      </c>
      <c r="G64" s="445">
        <f t="shared" si="3"/>
        <v>7.1734139561921353</v>
      </c>
      <c r="H64">
        <v>1705.3000000000006</v>
      </c>
      <c r="I64" s="273">
        <v>2194.1750000000002</v>
      </c>
      <c r="J64" s="447">
        <f t="shared" si="1"/>
        <v>3.1370435300891657</v>
      </c>
      <c r="K64" s="446">
        <f t="shared" si="4"/>
        <v>4.0363704261029696</v>
      </c>
    </row>
    <row r="65" spans="2:11" x14ac:dyDescent="0.2">
      <c r="B65" s="157">
        <v>43655</v>
      </c>
      <c r="C65">
        <v>91.3</v>
      </c>
      <c r="D65" s="454">
        <v>635.18700000000001</v>
      </c>
      <c r="E65" s="273">
        <f t="shared" si="0"/>
        <v>4651.1129999999966</v>
      </c>
      <c r="F65" s="444">
        <f t="shared" si="2"/>
        <v>50.943187294633042</v>
      </c>
      <c r="G65" s="445">
        <f t="shared" si="3"/>
        <v>7.3224310321212442</v>
      </c>
      <c r="H65">
        <v>2168.4999999999968</v>
      </c>
      <c r="I65" s="273">
        <v>2482.6129999999998</v>
      </c>
      <c r="J65" s="447">
        <f t="shared" si="1"/>
        <v>3.4139552604193675</v>
      </c>
      <c r="K65" s="446">
        <f t="shared" si="4"/>
        <v>3.9084757717018763</v>
      </c>
    </row>
    <row r="66" spans="2:11" x14ac:dyDescent="0.2">
      <c r="B66" s="157">
        <v>43656</v>
      </c>
      <c r="C66">
        <v>81.599999999999994</v>
      </c>
      <c r="D66" s="454">
        <v>566.11400000000003</v>
      </c>
      <c r="E66" s="273">
        <f t="shared" si="0"/>
        <v>4582.2049999999981</v>
      </c>
      <c r="F66" s="444">
        <f t="shared" si="2"/>
        <v>56.154473039215667</v>
      </c>
      <c r="G66" s="445">
        <f t="shared" si="3"/>
        <v>8.0941382831019855</v>
      </c>
      <c r="H66">
        <v>2300.5999999999981</v>
      </c>
      <c r="I66" s="273">
        <v>2281.605</v>
      </c>
      <c r="J66" s="447">
        <f t="shared" si="1"/>
        <v>4.0638457978428333</v>
      </c>
      <c r="K66" s="446">
        <f t="shared" si="4"/>
        <v>4.0302924852591522</v>
      </c>
    </row>
    <row r="67" spans="2:11" x14ac:dyDescent="0.2">
      <c r="B67" s="157">
        <v>43657</v>
      </c>
      <c r="C67">
        <v>73</v>
      </c>
      <c r="D67" s="454">
        <v>635.42600000000004</v>
      </c>
      <c r="E67" s="273">
        <f t="shared" ref="E67:E130" si="5">SUM(H67:I67)</f>
        <v>4836.5470000000005</v>
      </c>
      <c r="F67" s="444">
        <f t="shared" si="2"/>
        <v>66.254068493150697</v>
      </c>
      <c r="G67" s="445">
        <f t="shared" si="3"/>
        <v>7.6115031490684988</v>
      </c>
      <c r="H67">
        <v>2261</v>
      </c>
      <c r="I67" s="273">
        <v>2575.547</v>
      </c>
      <c r="J67" s="447">
        <f t="shared" ref="J67:J130" si="6">H67/D67</f>
        <v>3.558242816630103</v>
      </c>
      <c r="K67" s="446">
        <f t="shared" si="4"/>
        <v>4.0532603324383958</v>
      </c>
    </row>
    <row r="68" spans="2:11" x14ac:dyDescent="0.2">
      <c r="B68" s="157">
        <v>43658</v>
      </c>
      <c r="C68">
        <v>50</v>
      </c>
      <c r="D68" s="454">
        <v>456.89699999999999</v>
      </c>
      <c r="E68" s="273">
        <f t="shared" si="5"/>
        <v>3420.2550000000019</v>
      </c>
      <c r="F68" s="444">
        <f t="shared" ref="F68:F131" si="7">E68/C68</f>
        <v>68.405100000000033</v>
      </c>
      <c r="G68" s="445">
        <f t="shared" ref="G68:G131" si="8">E68/D68</f>
        <v>7.4858337874838359</v>
      </c>
      <c r="H68">
        <v>1687.800000000002</v>
      </c>
      <c r="I68" s="273">
        <v>1732.4549999999999</v>
      </c>
      <c r="J68" s="447">
        <f t="shared" si="6"/>
        <v>3.6940492058385193</v>
      </c>
      <c r="K68" s="446">
        <f t="shared" ref="K68:K131" si="9">I68/D68</f>
        <v>3.7917845816453162</v>
      </c>
    </row>
    <row r="69" spans="2:11" x14ac:dyDescent="0.2">
      <c r="B69" s="157">
        <v>43661</v>
      </c>
      <c r="C69">
        <v>75.7</v>
      </c>
      <c r="D69" s="454">
        <v>662.89099999999996</v>
      </c>
      <c r="E69" s="273">
        <f t="shared" si="5"/>
        <v>4608.800000000002</v>
      </c>
      <c r="F69" s="444">
        <f t="shared" si="7"/>
        <v>60.882430647291969</v>
      </c>
      <c r="G69" s="445">
        <f t="shared" si="8"/>
        <v>6.9525759136871708</v>
      </c>
      <c r="H69">
        <v>2093.9000000000019</v>
      </c>
      <c r="I69" s="273">
        <v>2514.9</v>
      </c>
      <c r="J69" s="447">
        <f t="shared" si="6"/>
        <v>3.1587395212787652</v>
      </c>
      <c r="K69" s="446">
        <f t="shared" si="9"/>
        <v>3.7938363924084055</v>
      </c>
    </row>
    <row r="70" spans="2:11" x14ac:dyDescent="0.2">
      <c r="B70" s="157">
        <v>43662</v>
      </c>
      <c r="C70">
        <v>80.900000000000006</v>
      </c>
      <c r="D70" s="454">
        <v>665.58699999999999</v>
      </c>
      <c r="E70" s="273">
        <f t="shared" si="5"/>
        <v>4673.8770000000004</v>
      </c>
      <c r="F70" s="444">
        <f t="shared" si="7"/>
        <v>57.773510506798516</v>
      </c>
      <c r="G70" s="445">
        <f t="shared" si="8"/>
        <v>7.0221879333580741</v>
      </c>
      <c r="H70">
        <v>2063.400000000001</v>
      </c>
      <c r="I70" s="273">
        <v>2610.4769999999999</v>
      </c>
      <c r="J70" s="447">
        <f t="shared" si="6"/>
        <v>3.100120645385203</v>
      </c>
      <c r="K70" s="446">
        <f t="shared" si="9"/>
        <v>3.922067287972872</v>
      </c>
    </row>
    <row r="71" spans="2:11" x14ac:dyDescent="0.2">
      <c r="B71" s="157">
        <v>43663</v>
      </c>
      <c r="C71">
        <v>77</v>
      </c>
      <c r="D71" s="454">
        <v>647.54100000000005</v>
      </c>
      <c r="E71" s="273">
        <f t="shared" si="5"/>
        <v>4581.7710000000015</v>
      </c>
      <c r="F71" s="444">
        <f t="shared" si="7"/>
        <v>59.5035194805195</v>
      </c>
      <c r="G71" s="445">
        <f t="shared" si="8"/>
        <v>7.0756461753000988</v>
      </c>
      <c r="H71">
        <v>2010.5000000000016</v>
      </c>
      <c r="I71" s="273">
        <v>2571.2710000000002</v>
      </c>
      <c r="J71" s="447">
        <f t="shared" si="6"/>
        <v>3.1048227062070222</v>
      </c>
      <c r="K71" s="446">
        <f t="shared" si="9"/>
        <v>3.9708234690930766</v>
      </c>
    </row>
    <row r="72" spans="2:11" x14ac:dyDescent="0.2">
      <c r="B72" s="157">
        <v>43664</v>
      </c>
      <c r="C72">
        <v>74</v>
      </c>
      <c r="D72" s="454">
        <v>611.74300000000005</v>
      </c>
      <c r="E72" s="273">
        <f t="shared" si="5"/>
        <v>4243.8480000000018</v>
      </c>
      <c r="F72" s="444">
        <f t="shared" si="7"/>
        <v>57.349297297297319</v>
      </c>
      <c r="G72" s="445">
        <f t="shared" si="8"/>
        <v>6.9373053717002096</v>
      </c>
      <c r="H72">
        <v>1915.6000000000022</v>
      </c>
      <c r="I72" s="273">
        <v>2328.248</v>
      </c>
      <c r="J72" s="447">
        <f t="shared" si="6"/>
        <v>3.1313803345522579</v>
      </c>
      <c r="K72" s="446">
        <f t="shared" si="9"/>
        <v>3.8059250371479525</v>
      </c>
    </row>
    <row r="73" spans="2:11" x14ac:dyDescent="0.2">
      <c r="B73" s="157">
        <v>43665</v>
      </c>
      <c r="C73">
        <v>73</v>
      </c>
      <c r="D73" s="454">
        <v>572.73400000000004</v>
      </c>
      <c r="E73" s="273">
        <f t="shared" si="5"/>
        <v>3989.9950000000008</v>
      </c>
      <c r="F73" s="444">
        <f t="shared" si="7"/>
        <v>54.657465753424667</v>
      </c>
      <c r="G73" s="445">
        <f t="shared" si="8"/>
        <v>6.9665761068838252</v>
      </c>
      <c r="H73">
        <v>1786.7000000000007</v>
      </c>
      <c r="I73" s="273">
        <v>2203.2950000000001</v>
      </c>
      <c r="J73" s="447">
        <f t="shared" si="6"/>
        <v>3.1195982777345166</v>
      </c>
      <c r="K73" s="446">
        <f t="shared" si="9"/>
        <v>3.8469778291493082</v>
      </c>
    </row>
    <row r="74" spans="2:11" x14ac:dyDescent="0.2">
      <c r="B74" s="157">
        <v>43668</v>
      </c>
      <c r="C74">
        <v>68</v>
      </c>
      <c r="D74" s="454">
        <v>424.113</v>
      </c>
      <c r="E74" s="273">
        <f t="shared" si="5"/>
        <v>3050.7520000000004</v>
      </c>
      <c r="F74" s="444">
        <f t="shared" si="7"/>
        <v>44.864000000000004</v>
      </c>
      <c r="G74" s="445">
        <f t="shared" si="8"/>
        <v>7.1932527416042431</v>
      </c>
      <c r="H74">
        <v>1453.9000000000005</v>
      </c>
      <c r="I74" s="273">
        <v>1596.8520000000001</v>
      </c>
      <c r="J74" s="447">
        <f t="shared" si="6"/>
        <v>3.4280958140872846</v>
      </c>
      <c r="K74" s="446">
        <f t="shared" si="9"/>
        <v>3.765156927516959</v>
      </c>
    </row>
    <row r="75" spans="2:11" x14ac:dyDescent="0.2">
      <c r="B75" s="157">
        <v>43669</v>
      </c>
      <c r="C75">
        <v>69</v>
      </c>
      <c r="D75" s="454">
        <v>524.68899999999996</v>
      </c>
      <c r="E75" s="273">
        <f t="shared" si="5"/>
        <v>4195.9990000000016</v>
      </c>
      <c r="F75" s="444">
        <f t="shared" si="7"/>
        <v>60.811579710144954</v>
      </c>
      <c r="G75" s="445">
        <f t="shared" si="8"/>
        <v>7.997116387040708</v>
      </c>
      <c r="H75">
        <v>2150.0000000000014</v>
      </c>
      <c r="I75" s="273">
        <v>2045.999</v>
      </c>
      <c r="J75" s="447">
        <f t="shared" si="6"/>
        <v>4.097665474214252</v>
      </c>
      <c r="K75" s="446">
        <f t="shared" si="9"/>
        <v>3.8994509128264556</v>
      </c>
    </row>
    <row r="76" spans="2:11" x14ac:dyDescent="0.2">
      <c r="B76" s="157">
        <v>43670</v>
      </c>
      <c r="C76">
        <v>60</v>
      </c>
      <c r="D76" s="454">
        <v>475.45</v>
      </c>
      <c r="E76" s="273">
        <f t="shared" si="5"/>
        <v>3492.8550000000014</v>
      </c>
      <c r="F76" s="444">
        <f t="shared" si="7"/>
        <v>58.214250000000021</v>
      </c>
      <c r="G76" s="445">
        <f t="shared" si="8"/>
        <v>7.3464191818277449</v>
      </c>
      <c r="H76">
        <v>1658.1000000000015</v>
      </c>
      <c r="I76" s="273">
        <v>1834.7550000000001</v>
      </c>
      <c r="J76" s="447">
        <f t="shared" si="6"/>
        <v>3.487432958250082</v>
      </c>
      <c r="K76" s="446">
        <f t="shared" si="9"/>
        <v>3.8589862235776637</v>
      </c>
    </row>
    <row r="77" spans="2:11" x14ac:dyDescent="0.2">
      <c r="B77" s="157">
        <v>43671</v>
      </c>
      <c r="C77">
        <v>60</v>
      </c>
      <c r="D77" s="454">
        <v>559.08900000000006</v>
      </c>
      <c r="E77" s="273">
        <f t="shared" si="5"/>
        <v>3865.0840000000026</v>
      </c>
      <c r="F77" s="444">
        <f t="shared" si="7"/>
        <v>64.418066666666704</v>
      </c>
      <c r="G77" s="445">
        <f t="shared" si="8"/>
        <v>6.9131819799709922</v>
      </c>
      <c r="H77">
        <v>1744.7000000000023</v>
      </c>
      <c r="I77" s="273">
        <v>2120.384</v>
      </c>
      <c r="J77" s="447">
        <f t="shared" si="6"/>
        <v>3.1206122817655189</v>
      </c>
      <c r="K77" s="446">
        <f t="shared" si="9"/>
        <v>3.7925696982054733</v>
      </c>
    </row>
    <row r="78" spans="2:11" x14ac:dyDescent="0.2">
      <c r="B78" s="157">
        <v>43672</v>
      </c>
      <c r="C78">
        <v>72.599999999999994</v>
      </c>
      <c r="D78" s="454">
        <v>561.20100000000002</v>
      </c>
      <c r="E78" s="273">
        <f t="shared" si="5"/>
        <v>3977.4610000000011</v>
      </c>
      <c r="F78" s="444">
        <f t="shared" si="7"/>
        <v>54.785964187327842</v>
      </c>
      <c r="G78" s="445">
        <f t="shared" si="8"/>
        <v>7.0874089675535163</v>
      </c>
      <c r="H78">
        <v>1889.9000000000012</v>
      </c>
      <c r="I78" s="273">
        <v>2087.5610000000001</v>
      </c>
      <c r="J78" s="447">
        <f t="shared" si="6"/>
        <v>3.3675991311490914</v>
      </c>
      <c r="K78" s="446">
        <f t="shared" si="9"/>
        <v>3.7198098364044254</v>
      </c>
    </row>
    <row r="79" spans="2:11" x14ac:dyDescent="0.2">
      <c r="B79" s="157">
        <v>43675</v>
      </c>
      <c r="C79">
        <v>56</v>
      </c>
      <c r="D79" s="454">
        <v>452.02699999999999</v>
      </c>
      <c r="E79" s="273">
        <f t="shared" si="5"/>
        <v>3200.9859999999999</v>
      </c>
      <c r="F79" s="444">
        <f t="shared" si="7"/>
        <v>57.160464285714284</v>
      </c>
      <c r="G79" s="445">
        <f t="shared" si="8"/>
        <v>7.0814044293814309</v>
      </c>
      <c r="H79">
        <v>1512.7</v>
      </c>
      <c r="I79" s="273">
        <v>1688.2860000000001</v>
      </c>
      <c r="J79" s="447">
        <f t="shared" si="6"/>
        <v>3.3464815154846947</v>
      </c>
      <c r="K79" s="446">
        <f t="shared" si="9"/>
        <v>3.7349229138967366</v>
      </c>
    </row>
    <row r="80" spans="2:11" x14ac:dyDescent="0.2">
      <c r="B80" s="157">
        <v>43676</v>
      </c>
      <c r="C80">
        <v>60</v>
      </c>
      <c r="D80" s="454">
        <v>503</v>
      </c>
      <c r="E80" s="273">
        <f t="shared" si="5"/>
        <v>3515.1900000000014</v>
      </c>
      <c r="F80" s="444">
        <f t="shared" si="7"/>
        <v>58.586500000000022</v>
      </c>
      <c r="G80" s="445">
        <f t="shared" si="8"/>
        <v>6.9884493041749529</v>
      </c>
      <c r="H80">
        <v>1675.3000000000015</v>
      </c>
      <c r="I80" s="273">
        <v>1839.89</v>
      </c>
      <c r="J80" s="447">
        <f t="shared" si="6"/>
        <v>3.3306163021868818</v>
      </c>
      <c r="K80" s="446">
        <f t="shared" si="9"/>
        <v>3.6578330019880716</v>
      </c>
    </row>
    <row r="81" spans="2:11" x14ac:dyDescent="0.2">
      <c r="B81" s="157">
        <v>43677</v>
      </c>
      <c r="C81">
        <v>77</v>
      </c>
      <c r="D81" s="454">
        <v>576.14</v>
      </c>
      <c r="E81" s="273">
        <f t="shared" si="5"/>
        <v>4272.8390000000018</v>
      </c>
      <c r="F81" s="444">
        <f t="shared" si="7"/>
        <v>55.491415584415606</v>
      </c>
      <c r="G81" s="445">
        <f t="shared" si="8"/>
        <v>7.4163206859443918</v>
      </c>
      <c r="H81">
        <v>2080.6000000000017</v>
      </c>
      <c r="I81" s="273">
        <v>2192.239</v>
      </c>
      <c r="J81" s="447">
        <f t="shared" si="6"/>
        <v>3.6112750373173217</v>
      </c>
      <c r="K81" s="446">
        <f t="shared" si="9"/>
        <v>3.8050456486270701</v>
      </c>
    </row>
    <row r="82" spans="2:11" x14ac:dyDescent="0.2">
      <c r="B82" s="157">
        <v>43678</v>
      </c>
      <c r="C82">
        <v>72</v>
      </c>
      <c r="D82" s="454">
        <v>521.02300000000002</v>
      </c>
      <c r="E82" s="273">
        <f t="shared" si="5"/>
        <v>3950.6610000000023</v>
      </c>
      <c r="F82" s="444">
        <f t="shared" si="7"/>
        <v>54.870291666666702</v>
      </c>
      <c r="G82" s="445">
        <f t="shared" si="8"/>
        <v>7.5825078739326326</v>
      </c>
      <c r="H82">
        <v>2135.5000000000023</v>
      </c>
      <c r="I82" s="273">
        <v>1815.1610000000001</v>
      </c>
      <c r="J82" s="447">
        <f t="shared" si="6"/>
        <v>4.0986674292689615</v>
      </c>
      <c r="K82" s="446">
        <f t="shared" si="9"/>
        <v>3.483840444663671</v>
      </c>
    </row>
    <row r="83" spans="2:11" x14ac:dyDescent="0.2">
      <c r="B83" s="157">
        <v>43679</v>
      </c>
      <c r="C83">
        <v>61</v>
      </c>
      <c r="D83" s="454">
        <v>479.06599999999997</v>
      </c>
      <c r="E83" s="273">
        <f t="shared" si="5"/>
        <v>3636.3849999999984</v>
      </c>
      <c r="F83" s="444">
        <f t="shared" si="7"/>
        <v>59.612868852458988</v>
      </c>
      <c r="G83" s="445">
        <f t="shared" si="8"/>
        <v>7.5905720714891025</v>
      </c>
      <c r="H83">
        <v>1753.1999999999985</v>
      </c>
      <c r="I83" s="273">
        <v>1883.1849999999999</v>
      </c>
      <c r="J83" s="447">
        <f t="shared" si="6"/>
        <v>3.6596210125535906</v>
      </c>
      <c r="K83" s="446">
        <f t="shared" si="9"/>
        <v>3.9309510589355123</v>
      </c>
    </row>
    <row r="84" spans="2:11" x14ac:dyDescent="0.2">
      <c r="B84" s="157">
        <v>43703</v>
      </c>
      <c r="C84">
        <v>40</v>
      </c>
      <c r="D84" s="454">
        <v>335.87299999999999</v>
      </c>
      <c r="E84" s="273">
        <f t="shared" si="5"/>
        <v>2211.9769999999999</v>
      </c>
      <c r="F84" s="444">
        <f t="shared" si="7"/>
        <v>55.299424999999999</v>
      </c>
      <c r="G84" s="445">
        <f t="shared" si="8"/>
        <v>6.585754139213333</v>
      </c>
      <c r="H84">
        <v>1084.3999999999999</v>
      </c>
      <c r="I84" s="273">
        <v>1127.577</v>
      </c>
      <c r="J84" s="447">
        <f t="shared" si="6"/>
        <v>3.2286012867959015</v>
      </c>
      <c r="K84" s="446">
        <f t="shared" si="9"/>
        <v>3.3571528524174319</v>
      </c>
    </row>
    <row r="85" spans="2:11" x14ac:dyDescent="0.2">
      <c r="B85" s="157">
        <v>43704</v>
      </c>
      <c r="C85">
        <v>59</v>
      </c>
      <c r="D85" s="454">
        <v>450.642</v>
      </c>
      <c r="E85" s="273">
        <f t="shared" si="5"/>
        <v>3026.4990000000007</v>
      </c>
      <c r="F85" s="444">
        <f t="shared" si="7"/>
        <v>51.296593220338998</v>
      </c>
      <c r="G85" s="445">
        <f t="shared" si="8"/>
        <v>6.7159718801177002</v>
      </c>
      <c r="H85">
        <v>1392.400000000001</v>
      </c>
      <c r="I85" s="273">
        <v>1634.0989999999999</v>
      </c>
      <c r="J85" s="447">
        <f t="shared" si="6"/>
        <v>3.089814087457452</v>
      </c>
      <c r="K85" s="446">
        <f t="shared" si="9"/>
        <v>3.6261577926602491</v>
      </c>
    </row>
    <row r="86" spans="2:11" x14ac:dyDescent="0.2">
      <c r="B86" s="157">
        <v>43705</v>
      </c>
      <c r="C86">
        <v>65</v>
      </c>
      <c r="D86" s="454">
        <v>421.13</v>
      </c>
      <c r="E86" s="273">
        <f t="shared" si="5"/>
        <v>2836.5760000000005</v>
      </c>
      <c r="F86" s="444">
        <f t="shared" si="7"/>
        <v>43.639630769230777</v>
      </c>
      <c r="G86" s="445">
        <f t="shared" si="8"/>
        <v>6.7356303279272449</v>
      </c>
      <c r="H86">
        <v>1607.8000000000004</v>
      </c>
      <c r="I86" s="273">
        <v>1228.7760000000001</v>
      </c>
      <c r="J86" s="447">
        <f t="shared" si="6"/>
        <v>3.8178234749364814</v>
      </c>
      <c r="K86" s="446">
        <f t="shared" si="9"/>
        <v>2.917806852990763</v>
      </c>
    </row>
    <row r="87" spans="2:11" x14ac:dyDescent="0.2">
      <c r="B87" s="157">
        <v>43706</v>
      </c>
      <c r="C87">
        <v>66</v>
      </c>
      <c r="D87" s="454">
        <v>512.55600000000004</v>
      </c>
      <c r="E87" s="273">
        <f t="shared" si="5"/>
        <v>3806.0110000000013</v>
      </c>
      <c r="F87" s="444">
        <f t="shared" si="7"/>
        <v>57.666833333333351</v>
      </c>
      <c r="G87" s="445">
        <f t="shared" si="8"/>
        <v>7.4255515494892288</v>
      </c>
      <c r="H87">
        <v>1978.1000000000013</v>
      </c>
      <c r="I87" s="273">
        <v>1827.9110000000001</v>
      </c>
      <c r="J87" s="447">
        <f t="shared" si="6"/>
        <v>3.8592856195225518</v>
      </c>
      <c r="K87" s="446">
        <f t="shared" si="9"/>
        <v>3.5662659299666766</v>
      </c>
    </row>
    <row r="88" spans="2:11" x14ac:dyDescent="0.2">
      <c r="B88" s="157">
        <v>43707</v>
      </c>
      <c r="C88">
        <v>64</v>
      </c>
      <c r="D88" s="454">
        <v>455.517</v>
      </c>
      <c r="E88" s="273">
        <f t="shared" si="5"/>
        <v>3406.5240000000013</v>
      </c>
      <c r="F88" s="444">
        <f t="shared" si="7"/>
        <v>53.22693750000002</v>
      </c>
      <c r="G88" s="445">
        <f t="shared" si="8"/>
        <v>7.4783685350930948</v>
      </c>
      <c r="H88">
        <v>1805.3000000000011</v>
      </c>
      <c r="I88" s="273">
        <v>1601.2239999999999</v>
      </c>
      <c r="J88" s="447">
        <f t="shared" si="6"/>
        <v>3.9631890796611349</v>
      </c>
      <c r="K88" s="446">
        <f t="shared" si="9"/>
        <v>3.5151794554319595</v>
      </c>
    </row>
    <row r="89" spans="2:11" x14ac:dyDescent="0.2">
      <c r="B89" s="157">
        <v>43711</v>
      </c>
      <c r="C89">
        <v>45.6</v>
      </c>
      <c r="D89" s="454">
        <v>332.62</v>
      </c>
      <c r="E89" s="273">
        <f t="shared" si="5"/>
        <v>2342.5370000000003</v>
      </c>
      <c r="F89" s="444">
        <f t="shared" si="7"/>
        <v>51.371425438596496</v>
      </c>
      <c r="G89" s="445">
        <f t="shared" si="8"/>
        <v>7.0426823402080458</v>
      </c>
      <c r="H89">
        <v>1261.6000000000001</v>
      </c>
      <c r="I89" s="273">
        <v>1080.9369999999999</v>
      </c>
      <c r="J89" s="447">
        <f t="shared" si="6"/>
        <v>3.7929168420419703</v>
      </c>
      <c r="K89" s="446">
        <f t="shared" si="9"/>
        <v>3.2497654981660751</v>
      </c>
    </row>
    <row r="90" spans="2:11" x14ac:dyDescent="0.2">
      <c r="B90" s="157">
        <v>43712</v>
      </c>
      <c r="C90">
        <v>75</v>
      </c>
      <c r="D90" s="454">
        <v>556.12599999999998</v>
      </c>
      <c r="E90" s="273">
        <f t="shared" si="5"/>
        <v>4207.7320000000018</v>
      </c>
      <c r="F90" s="444">
        <f t="shared" si="7"/>
        <v>56.103093333333355</v>
      </c>
      <c r="G90" s="445">
        <f t="shared" si="8"/>
        <v>7.5661486785368819</v>
      </c>
      <c r="H90">
        <v>2215.2000000000016</v>
      </c>
      <c r="I90" s="273">
        <v>1992.5319999999999</v>
      </c>
      <c r="J90" s="447">
        <f t="shared" si="6"/>
        <v>3.983269978386196</v>
      </c>
      <c r="K90" s="446">
        <f t="shared" si="9"/>
        <v>3.5828787001506854</v>
      </c>
    </row>
    <row r="91" spans="2:11" x14ac:dyDescent="0.2">
      <c r="B91" s="157">
        <v>43713</v>
      </c>
      <c r="C91">
        <v>58.9</v>
      </c>
      <c r="D91" s="454">
        <v>517.57000000000005</v>
      </c>
      <c r="E91" s="273">
        <f t="shared" si="5"/>
        <v>3641.6170000000016</v>
      </c>
      <c r="F91" s="444">
        <f t="shared" si="7"/>
        <v>61.827113752122266</v>
      </c>
      <c r="G91" s="445">
        <f t="shared" si="8"/>
        <v>7.0359893347759748</v>
      </c>
      <c r="H91">
        <v>1827.9000000000015</v>
      </c>
      <c r="I91" s="273">
        <v>1813.7170000000001</v>
      </c>
      <c r="J91" s="447">
        <f t="shared" si="6"/>
        <v>3.5316961956836783</v>
      </c>
      <c r="K91" s="446">
        <f t="shared" si="9"/>
        <v>3.5042931390922964</v>
      </c>
    </row>
    <row r="92" spans="2:11" x14ac:dyDescent="0.2">
      <c r="B92" s="157">
        <v>43714</v>
      </c>
      <c r="C92">
        <v>55.6</v>
      </c>
      <c r="D92" s="454">
        <v>436.291</v>
      </c>
      <c r="E92" s="273">
        <f t="shared" si="5"/>
        <v>3117.1160000000009</v>
      </c>
      <c r="F92" s="444">
        <f t="shared" si="7"/>
        <v>56.063237410071956</v>
      </c>
      <c r="G92" s="445">
        <f t="shared" si="8"/>
        <v>7.1445801082305183</v>
      </c>
      <c r="H92">
        <v>1597.200000000001</v>
      </c>
      <c r="I92" s="273">
        <v>1519.9159999999999</v>
      </c>
      <c r="J92" s="447">
        <f t="shared" si="6"/>
        <v>3.6608593805510563</v>
      </c>
      <c r="K92" s="446">
        <f t="shared" si="9"/>
        <v>3.4837207276794615</v>
      </c>
    </row>
    <row r="93" spans="2:11" x14ac:dyDescent="0.2">
      <c r="B93" s="157">
        <v>43717</v>
      </c>
      <c r="C93">
        <v>58.6</v>
      </c>
      <c r="D93" s="454">
        <v>530.34699999999998</v>
      </c>
      <c r="E93" s="273">
        <f t="shared" si="5"/>
        <v>3909.8190000000013</v>
      </c>
      <c r="F93" s="444">
        <f t="shared" si="7"/>
        <v>66.720460750853263</v>
      </c>
      <c r="G93" s="445">
        <f t="shared" si="8"/>
        <v>7.3721902829656836</v>
      </c>
      <c r="H93">
        <v>2098.5000000000014</v>
      </c>
      <c r="I93" s="273">
        <v>1811.319</v>
      </c>
      <c r="J93" s="447">
        <f t="shared" si="6"/>
        <v>3.9568433497314048</v>
      </c>
      <c r="K93" s="446">
        <f t="shared" si="9"/>
        <v>3.4153469332342787</v>
      </c>
    </row>
    <row r="94" spans="2:11" x14ac:dyDescent="0.2">
      <c r="B94" s="157">
        <v>43718</v>
      </c>
      <c r="C94">
        <v>45</v>
      </c>
      <c r="D94" s="454">
        <v>372.41899999999998</v>
      </c>
      <c r="E94" s="273">
        <f t="shared" si="5"/>
        <v>2725.6140000000014</v>
      </c>
      <c r="F94" s="444">
        <f t="shared" si="7"/>
        <v>60.569200000000031</v>
      </c>
      <c r="G94" s="445">
        <f t="shared" si="8"/>
        <v>7.3186760074002706</v>
      </c>
      <c r="H94">
        <v>1458.1000000000013</v>
      </c>
      <c r="I94" s="273">
        <v>1267.5139999999999</v>
      </c>
      <c r="J94" s="447">
        <f t="shared" si="6"/>
        <v>3.9152137780295884</v>
      </c>
      <c r="K94" s="446">
        <f t="shared" si="9"/>
        <v>3.4034622293706818</v>
      </c>
    </row>
    <row r="95" spans="2:11" x14ac:dyDescent="0.2">
      <c r="B95" s="157">
        <v>43719</v>
      </c>
      <c r="C95">
        <v>31</v>
      </c>
      <c r="D95" s="454">
        <v>321.67700000000002</v>
      </c>
      <c r="E95" s="273">
        <f t="shared" si="5"/>
        <v>2163.9705000000004</v>
      </c>
      <c r="F95" s="444">
        <f t="shared" si="7"/>
        <v>69.805500000000009</v>
      </c>
      <c r="G95" s="445">
        <f t="shared" si="8"/>
        <v>6.727153324608226</v>
      </c>
      <c r="H95">
        <v>1264.2000000000003</v>
      </c>
      <c r="I95" s="273">
        <v>899.77049999999997</v>
      </c>
      <c r="J95" s="447">
        <f t="shared" si="6"/>
        <v>3.9300291907721103</v>
      </c>
      <c r="K95" s="446">
        <f t="shared" si="9"/>
        <v>2.7971241338361148</v>
      </c>
    </row>
    <row r="96" spans="2:11" x14ac:dyDescent="0.2">
      <c r="B96" s="157">
        <v>43720</v>
      </c>
      <c r="C96">
        <v>42</v>
      </c>
      <c r="D96" s="454">
        <v>323.00299999999999</v>
      </c>
      <c r="E96" s="273">
        <f t="shared" si="5"/>
        <v>2412.0019999999995</v>
      </c>
      <c r="F96" s="444">
        <f t="shared" si="7"/>
        <v>57.428619047619037</v>
      </c>
      <c r="G96" s="445">
        <f t="shared" si="8"/>
        <v>7.4674290950858033</v>
      </c>
      <c r="H96">
        <v>1242.2999999999997</v>
      </c>
      <c r="I96" s="273">
        <v>1169.702</v>
      </c>
      <c r="J96" s="447">
        <f t="shared" si="6"/>
        <v>3.84609430872159</v>
      </c>
      <c r="K96" s="446">
        <f t="shared" si="9"/>
        <v>3.6213347863642134</v>
      </c>
    </row>
    <row r="97" spans="2:11" x14ac:dyDescent="0.2">
      <c r="B97" s="157">
        <v>43721</v>
      </c>
      <c r="C97">
        <v>68</v>
      </c>
      <c r="D97" s="454">
        <v>557.27</v>
      </c>
      <c r="E97" s="273">
        <f t="shared" si="5"/>
        <v>4409.8420000000006</v>
      </c>
      <c r="F97" s="444">
        <f t="shared" si="7"/>
        <v>64.850617647058826</v>
      </c>
      <c r="G97" s="445">
        <f t="shared" si="8"/>
        <v>7.9132951711019803</v>
      </c>
      <c r="H97">
        <v>2254.7000000000012</v>
      </c>
      <c r="I97" s="273">
        <v>2155.1419999999998</v>
      </c>
      <c r="J97" s="447">
        <f t="shared" si="6"/>
        <v>4.0459741238537896</v>
      </c>
      <c r="K97" s="446">
        <f t="shared" si="9"/>
        <v>3.867321047248192</v>
      </c>
    </row>
    <row r="98" spans="2:11" x14ac:dyDescent="0.2">
      <c r="B98" s="157">
        <v>43724</v>
      </c>
      <c r="C98">
        <v>77</v>
      </c>
      <c r="D98" s="454">
        <v>524.59699999999998</v>
      </c>
      <c r="E98" s="273">
        <f t="shared" si="5"/>
        <v>4204.1990000000005</v>
      </c>
      <c r="F98" s="444">
        <f t="shared" si="7"/>
        <v>54.599987012987022</v>
      </c>
      <c r="G98" s="445">
        <f t="shared" si="8"/>
        <v>8.014149909358995</v>
      </c>
      <c r="H98">
        <v>2119.900000000001</v>
      </c>
      <c r="I98" s="273">
        <v>2084.299</v>
      </c>
      <c r="J98" s="447">
        <f t="shared" si="6"/>
        <v>4.041006715631239</v>
      </c>
      <c r="K98" s="446">
        <f t="shared" si="9"/>
        <v>3.9731431937277568</v>
      </c>
    </row>
    <row r="99" spans="2:11" x14ac:dyDescent="0.2">
      <c r="B99" s="157">
        <v>43725</v>
      </c>
      <c r="C99">
        <v>70</v>
      </c>
      <c r="D99" s="454">
        <v>472.28699999999998</v>
      </c>
      <c r="E99" s="273">
        <f t="shared" si="5"/>
        <v>3631.2500000000009</v>
      </c>
      <c r="F99" s="444">
        <f t="shared" si="7"/>
        <v>51.875000000000014</v>
      </c>
      <c r="G99" s="445">
        <f t="shared" si="8"/>
        <v>7.6886511803204431</v>
      </c>
      <c r="H99">
        <v>1798.7000000000012</v>
      </c>
      <c r="I99" s="273">
        <v>1832.55</v>
      </c>
      <c r="J99" s="447">
        <f t="shared" si="6"/>
        <v>3.8084893295813802</v>
      </c>
      <c r="K99" s="446">
        <f t="shared" si="9"/>
        <v>3.8801618507390634</v>
      </c>
    </row>
    <row r="100" spans="2:11" x14ac:dyDescent="0.2">
      <c r="B100" s="157">
        <v>43726</v>
      </c>
      <c r="C100">
        <v>71</v>
      </c>
      <c r="D100" s="454">
        <v>556.01300000000003</v>
      </c>
      <c r="E100" s="273">
        <f t="shared" si="5"/>
        <v>4299.9150000000009</v>
      </c>
      <c r="F100" s="444">
        <f t="shared" si="7"/>
        <v>60.562183098591561</v>
      </c>
      <c r="G100" s="445">
        <f t="shared" si="8"/>
        <v>7.7334792531829306</v>
      </c>
      <c r="H100">
        <v>2139.1000000000013</v>
      </c>
      <c r="I100" s="273">
        <v>2160.8150000000001</v>
      </c>
      <c r="J100" s="447">
        <f t="shared" si="6"/>
        <v>3.8472122054700182</v>
      </c>
      <c r="K100" s="446">
        <f t="shared" si="9"/>
        <v>3.8862670477129129</v>
      </c>
    </row>
    <row r="101" spans="2:11" x14ac:dyDescent="0.2">
      <c r="B101" s="157">
        <v>43727</v>
      </c>
      <c r="C101">
        <v>53</v>
      </c>
      <c r="D101" s="454">
        <v>375.767</v>
      </c>
      <c r="E101" s="273">
        <f t="shared" si="5"/>
        <v>2689.8870000000002</v>
      </c>
      <c r="F101" s="444">
        <f t="shared" si="7"/>
        <v>50.752584905660378</v>
      </c>
      <c r="G101" s="445">
        <f t="shared" si="8"/>
        <v>7.1583907048782898</v>
      </c>
      <c r="H101">
        <v>1256.8000000000002</v>
      </c>
      <c r="I101" s="273">
        <v>1433.087</v>
      </c>
      <c r="J101" s="447">
        <f t="shared" si="6"/>
        <v>3.3446257920466675</v>
      </c>
      <c r="K101" s="446">
        <f t="shared" si="9"/>
        <v>3.8137649128316218</v>
      </c>
    </row>
    <row r="102" spans="2:11" x14ac:dyDescent="0.2">
      <c r="B102" s="157">
        <v>43728</v>
      </c>
      <c r="C102">
        <v>51</v>
      </c>
      <c r="D102" s="454">
        <v>370.04</v>
      </c>
      <c r="E102" s="273">
        <f t="shared" si="5"/>
        <v>2667.7049999999999</v>
      </c>
      <c r="F102" s="444">
        <f t="shared" si="7"/>
        <v>52.307941176470585</v>
      </c>
      <c r="G102" s="445">
        <f t="shared" si="8"/>
        <v>7.2092341368500694</v>
      </c>
      <c r="H102">
        <v>1235.8999999999996</v>
      </c>
      <c r="I102" s="273">
        <v>1431.8050000000001</v>
      </c>
      <c r="J102" s="447">
        <f t="shared" si="6"/>
        <v>3.3399091990055116</v>
      </c>
      <c r="K102" s="446">
        <f t="shared" si="9"/>
        <v>3.8693249378445573</v>
      </c>
    </row>
    <row r="103" spans="2:11" x14ac:dyDescent="0.2">
      <c r="B103" s="157">
        <v>43731</v>
      </c>
      <c r="C103">
        <v>47</v>
      </c>
      <c r="D103" s="454">
        <v>331.911</v>
      </c>
      <c r="E103" s="273">
        <f t="shared" si="5"/>
        <v>2366.6729999999998</v>
      </c>
      <c r="F103" s="444">
        <f t="shared" si="7"/>
        <v>50.354744680851056</v>
      </c>
      <c r="G103" s="445">
        <f t="shared" si="8"/>
        <v>7.13044460713866</v>
      </c>
      <c r="H103">
        <v>1138.9000000000001</v>
      </c>
      <c r="I103" s="273">
        <v>1227.7729999999999</v>
      </c>
      <c r="J103" s="447">
        <f t="shared" si="6"/>
        <v>3.4313415343269735</v>
      </c>
      <c r="K103" s="446">
        <f t="shared" si="9"/>
        <v>3.6991030728116874</v>
      </c>
    </row>
    <row r="104" spans="2:11" x14ac:dyDescent="0.2">
      <c r="B104" s="157">
        <v>43732</v>
      </c>
      <c r="C104">
        <v>63</v>
      </c>
      <c r="D104" s="454">
        <v>469.75599999999997</v>
      </c>
      <c r="E104" s="273">
        <f t="shared" si="5"/>
        <v>3195.7070000000003</v>
      </c>
      <c r="F104" s="444">
        <f t="shared" si="7"/>
        <v>50.725507936507945</v>
      </c>
      <c r="G104" s="445">
        <f t="shared" si="8"/>
        <v>6.8029083183610224</v>
      </c>
      <c r="H104">
        <v>1407.1000000000004</v>
      </c>
      <c r="I104" s="273">
        <v>1788.607</v>
      </c>
      <c r="J104" s="447">
        <f t="shared" si="6"/>
        <v>2.9953848380861565</v>
      </c>
      <c r="K104" s="446">
        <f t="shared" si="9"/>
        <v>3.8075234802748663</v>
      </c>
    </row>
    <row r="105" spans="2:11" x14ac:dyDescent="0.2">
      <c r="B105" s="157">
        <v>43733</v>
      </c>
      <c r="C105">
        <v>55</v>
      </c>
      <c r="D105" s="454">
        <v>394.00700000000001</v>
      </c>
      <c r="E105" s="273">
        <f t="shared" si="5"/>
        <v>2831.4470000000001</v>
      </c>
      <c r="F105" s="444">
        <f t="shared" si="7"/>
        <v>51.480854545454548</v>
      </c>
      <c r="G105" s="445">
        <f t="shared" si="8"/>
        <v>7.1862860304512362</v>
      </c>
      <c r="H105">
        <v>1361.8999999999999</v>
      </c>
      <c r="I105" s="273">
        <v>1469.547</v>
      </c>
      <c r="J105" s="447">
        <f t="shared" si="6"/>
        <v>3.4565375742055342</v>
      </c>
      <c r="K105" s="446">
        <f t="shared" si="9"/>
        <v>3.7297484562457011</v>
      </c>
    </row>
    <row r="106" spans="2:11" x14ac:dyDescent="0.2">
      <c r="B106" s="157">
        <v>43734</v>
      </c>
      <c r="C106">
        <v>55</v>
      </c>
      <c r="D106" s="454">
        <v>380.73500000000001</v>
      </c>
      <c r="E106" s="273">
        <f t="shared" si="5"/>
        <v>2618.7449999999999</v>
      </c>
      <c r="F106" s="444">
        <f t="shared" si="7"/>
        <v>47.613545454545452</v>
      </c>
      <c r="G106" s="445">
        <f t="shared" si="8"/>
        <v>6.8781304581927056</v>
      </c>
      <c r="H106">
        <v>1239</v>
      </c>
      <c r="I106" s="273">
        <v>1379.7449999999999</v>
      </c>
      <c r="J106" s="447">
        <f t="shared" si="6"/>
        <v>3.2542319461042455</v>
      </c>
      <c r="K106" s="446">
        <f t="shared" si="9"/>
        <v>3.6238985120884601</v>
      </c>
    </row>
    <row r="107" spans="2:11" x14ac:dyDescent="0.2">
      <c r="B107" s="157">
        <v>43735</v>
      </c>
      <c r="C107">
        <v>52</v>
      </c>
      <c r="D107" s="454">
        <v>356.52300000000002</v>
      </c>
      <c r="E107" s="273">
        <f t="shared" si="5"/>
        <v>2492.8739999999998</v>
      </c>
      <c r="F107" s="444">
        <f t="shared" si="7"/>
        <v>47.939884615384614</v>
      </c>
      <c r="G107" s="445">
        <f t="shared" si="8"/>
        <v>6.9921828325241275</v>
      </c>
      <c r="H107">
        <v>1136.1999999999998</v>
      </c>
      <c r="I107" s="273">
        <v>1356.674</v>
      </c>
      <c r="J107" s="447">
        <f t="shared" si="6"/>
        <v>3.1868911683117211</v>
      </c>
      <c r="K107" s="446">
        <f t="shared" si="9"/>
        <v>3.8052916642124068</v>
      </c>
    </row>
    <row r="108" spans="2:11" x14ac:dyDescent="0.2">
      <c r="B108" s="157">
        <v>43738</v>
      </c>
      <c r="C108">
        <v>54</v>
      </c>
      <c r="D108" s="454">
        <v>342.88799999999998</v>
      </c>
      <c r="E108" s="273">
        <f t="shared" si="5"/>
        <v>2480.9570000000003</v>
      </c>
      <c r="F108" s="444">
        <f t="shared" si="7"/>
        <v>45.943648148148156</v>
      </c>
      <c r="G108" s="445">
        <f t="shared" si="8"/>
        <v>7.2354733907281696</v>
      </c>
      <c r="H108">
        <v>1181.2</v>
      </c>
      <c r="I108" s="273">
        <v>1299.7570000000001</v>
      </c>
      <c r="J108" s="447">
        <f t="shared" si="6"/>
        <v>3.4448566295700056</v>
      </c>
      <c r="K108" s="446">
        <f t="shared" si="9"/>
        <v>3.7906167611581627</v>
      </c>
    </row>
    <row r="109" spans="2:11" x14ac:dyDescent="0.2">
      <c r="B109" s="157">
        <v>43739</v>
      </c>
      <c r="C109">
        <v>56</v>
      </c>
      <c r="D109" s="454">
        <v>398.23500000000001</v>
      </c>
      <c r="E109" s="273">
        <f t="shared" si="5"/>
        <v>2872.7850000000003</v>
      </c>
      <c r="F109" s="444">
        <f t="shared" si="7"/>
        <v>51.299732142857145</v>
      </c>
      <c r="G109" s="445">
        <f t="shared" si="8"/>
        <v>7.2137933632151876</v>
      </c>
      <c r="H109">
        <v>1321.6000000000004</v>
      </c>
      <c r="I109" s="273">
        <v>1551.1849999999999</v>
      </c>
      <c r="J109" s="447">
        <f t="shared" si="6"/>
        <v>3.3186435145077664</v>
      </c>
      <c r="K109" s="446">
        <f t="shared" si="9"/>
        <v>3.8951498487074212</v>
      </c>
    </row>
    <row r="110" spans="2:11" x14ac:dyDescent="0.2">
      <c r="B110" s="157">
        <v>43740</v>
      </c>
      <c r="C110">
        <v>43</v>
      </c>
      <c r="D110" s="454">
        <v>343.49799999999999</v>
      </c>
      <c r="E110" s="273">
        <f t="shared" si="5"/>
        <v>2397.1539999999995</v>
      </c>
      <c r="F110" s="444">
        <f t="shared" si="7"/>
        <v>55.747767441860454</v>
      </c>
      <c r="G110" s="445">
        <f t="shared" si="8"/>
        <v>6.9786548975539873</v>
      </c>
      <c r="H110">
        <v>1072.7999999999997</v>
      </c>
      <c r="I110" s="273">
        <v>1324.354</v>
      </c>
      <c r="J110" s="447">
        <f t="shared" si="6"/>
        <v>3.1231622891545214</v>
      </c>
      <c r="K110" s="446">
        <f t="shared" si="9"/>
        <v>3.8554926083994667</v>
      </c>
    </row>
    <row r="111" spans="2:11" x14ac:dyDescent="0.2">
      <c r="B111" s="157">
        <v>43741</v>
      </c>
      <c r="C111">
        <v>46</v>
      </c>
      <c r="D111" s="454">
        <v>381.23700000000002</v>
      </c>
      <c r="E111" s="273">
        <f t="shared" si="5"/>
        <v>2617.4350000000004</v>
      </c>
      <c r="F111" s="444">
        <f t="shared" si="7"/>
        <v>56.900760869565225</v>
      </c>
      <c r="G111" s="445">
        <f t="shared" si="8"/>
        <v>6.8656373856682329</v>
      </c>
      <c r="H111">
        <v>1205.3000000000002</v>
      </c>
      <c r="I111" s="273">
        <v>1412.135</v>
      </c>
      <c r="J111" s="447">
        <f t="shared" si="6"/>
        <v>3.1615504266374987</v>
      </c>
      <c r="K111" s="446">
        <f t="shared" si="9"/>
        <v>3.7040869590307337</v>
      </c>
    </row>
    <row r="112" spans="2:11" x14ac:dyDescent="0.2">
      <c r="B112" s="157">
        <v>43742</v>
      </c>
      <c r="C112">
        <v>48</v>
      </c>
      <c r="D112" s="454">
        <v>354.39699999999999</v>
      </c>
      <c r="E112" s="273">
        <f t="shared" si="5"/>
        <v>2485.0729999999999</v>
      </c>
      <c r="F112" s="444">
        <f t="shared" si="7"/>
        <v>51.772354166666666</v>
      </c>
      <c r="G112" s="445">
        <f t="shared" si="8"/>
        <v>7.0121163553867554</v>
      </c>
      <c r="H112">
        <v>1165.8</v>
      </c>
      <c r="I112" s="273">
        <v>1319.2729999999999</v>
      </c>
      <c r="J112" s="447">
        <f t="shared" si="6"/>
        <v>3.2895312319235206</v>
      </c>
      <c r="K112" s="446">
        <f t="shared" si="9"/>
        <v>3.7225851234632348</v>
      </c>
    </row>
    <row r="113" spans="2:11" x14ac:dyDescent="0.2">
      <c r="B113" s="157">
        <v>43745</v>
      </c>
      <c r="C113">
        <v>51</v>
      </c>
      <c r="D113" s="454">
        <v>376.37099999999998</v>
      </c>
      <c r="E113" s="273">
        <f t="shared" si="5"/>
        <v>2594.3130000000001</v>
      </c>
      <c r="F113" s="444">
        <f t="shared" si="7"/>
        <v>50.868882352941178</v>
      </c>
      <c r="G113" s="445">
        <f t="shared" si="8"/>
        <v>6.892967311509123</v>
      </c>
      <c r="H113">
        <v>1166.5</v>
      </c>
      <c r="I113" s="273">
        <v>1427.8130000000001</v>
      </c>
      <c r="J113" s="447">
        <f t="shared" si="6"/>
        <v>3.0993354960929511</v>
      </c>
      <c r="K113" s="446">
        <f t="shared" si="9"/>
        <v>3.7936318154161723</v>
      </c>
    </row>
    <row r="114" spans="2:11" x14ac:dyDescent="0.2">
      <c r="B114" s="157">
        <v>43746</v>
      </c>
      <c r="C114">
        <v>43</v>
      </c>
      <c r="D114" s="454">
        <v>382.83800000000002</v>
      </c>
      <c r="E114" s="273">
        <f t="shared" si="5"/>
        <v>2544.8609999999999</v>
      </c>
      <c r="F114" s="444">
        <f t="shared" si="7"/>
        <v>59.18281395348837</v>
      </c>
      <c r="G114" s="445">
        <f t="shared" si="8"/>
        <v>6.647357367868393</v>
      </c>
      <c r="H114">
        <v>1119.6000000000001</v>
      </c>
      <c r="I114" s="273">
        <v>1425.261</v>
      </c>
      <c r="J114" s="447">
        <f t="shared" si="6"/>
        <v>2.9244745819380524</v>
      </c>
      <c r="K114" s="446">
        <f t="shared" si="9"/>
        <v>3.7228827859303411</v>
      </c>
    </row>
    <row r="115" spans="2:11" x14ac:dyDescent="0.2">
      <c r="B115" s="157">
        <v>43747</v>
      </c>
      <c r="C115">
        <v>52</v>
      </c>
      <c r="D115" s="454">
        <v>375.62700000000001</v>
      </c>
      <c r="E115" s="273">
        <f t="shared" si="5"/>
        <v>2510.4629999999997</v>
      </c>
      <c r="F115" s="444">
        <f t="shared" si="7"/>
        <v>48.278134615384609</v>
      </c>
      <c r="G115" s="445">
        <f t="shared" si="8"/>
        <v>6.6833933662915594</v>
      </c>
      <c r="H115">
        <v>1072.7999999999997</v>
      </c>
      <c r="I115" s="273">
        <v>1437.663</v>
      </c>
      <c r="J115" s="447">
        <f t="shared" si="6"/>
        <v>2.8560247266570284</v>
      </c>
      <c r="K115" s="446">
        <f t="shared" si="9"/>
        <v>3.827368639634531</v>
      </c>
    </row>
    <row r="116" spans="2:11" x14ac:dyDescent="0.2">
      <c r="B116" s="157">
        <v>43748</v>
      </c>
      <c r="C116">
        <v>43</v>
      </c>
      <c r="D116" s="454">
        <v>287.16300000000001</v>
      </c>
      <c r="E116" s="273">
        <f t="shared" si="5"/>
        <v>1952.2239999999995</v>
      </c>
      <c r="F116" s="444">
        <f t="shared" si="7"/>
        <v>45.400558139534873</v>
      </c>
      <c r="G116" s="445">
        <f t="shared" si="8"/>
        <v>6.7983131531569159</v>
      </c>
      <c r="H116">
        <v>884.69999999999959</v>
      </c>
      <c r="I116" s="273">
        <v>1067.5239999999999</v>
      </c>
      <c r="J116" s="447">
        <f t="shared" si="6"/>
        <v>3.0808286582881483</v>
      </c>
      <c r="K116" s="446">
        <f t="shared" si="9"/>
        <v>3.7174844948687675</v>
      </c>
    </row>
    <row r="117" spans="2:11" x14ac:dyDescent="0.2">
      <c r="B117" s="157">
        <v>43749</v>
      </c>
      <c r="C117">
        <v>51</v>
      </c>
      <c r="D117" s="454">
        <v>338.71600000000001</v>
      </c>
      <c r="E117" s="273">
        <f t="shared" si="5"/>
        <v>2351.98</v>
      </c>
      <c r="F117" s="444">
        <f t="shared" si="7"/>
        <v>46.117254901960784</v>
      </c>
      <c r="G117" s="445">
        <f t="shared" si="8"/>
        <v>6.9438113345693733</v>
      </c>
      <c r="H117">
        <v>1049.4000000000001</v>
      </c>
      <c r="I117" s="273">
        <v>1302.58</v>
      </c>
      <c r="J117" s="447">
        <f t="shared" si="6"/>
        <v>3.0981707389081121</v>
      </c>
      <c r="K117" s="446">
        <f t="shared" si="9"/>
        <v>3.8456405956612616</v>
      </c>
    </row>
    <row r="118" spans="2:11" x14ac:dyDescent="0.2">
      <c r="B118" s="157">
        <v>43752</v>
      </c>
      <c r="C118">
        <v>39</v>
      </c>
      <c r="D118" s="454">
        <v>293.01299999999998</v>
      </c>
      <c r="E118" s="273">
        <f t="shared" si="5"/>
        <v>2197.645</v>
      </c>
      <c r="F118" s="444">
        <f t="shared" si="7"/>
        <v>56.349871794871795</v>
      </c>
      <c r="G118" s="445">
        <f t="shared" si="8"/>
        <v>7.5001621088484134</v>
      </c>
      <c r="H118">
        <v>1066.0999999999999</v>
      </c>
      <c r="I118" s="273">
        <v>1131.5450000000001</v>
      </c>
      <c r="J118" s="447">
        <f t="shared" si="6"/>
        <v>3.6384051219570464</v>
      </c>
      <c r="K118" s="446">
        <f t="shared" si="9"/>
        <v>3.861756986891367</v>
      </c>
    </row>
    <row r="119" spans="2:11" x14ac:dyDescent="0.2">
      <c r="B119" s="157">
        <v>43753</v>
      </c>
      <c r="C119">
        <v>43</v>
      </c>
      <c r="D119" s="454">
        <v>325.86900000000003</v>
      </c>
      <c r="E119" s="273">
        <f t="shared" si="5"/>
        <v>2226.1530000000002</v>
      </c>
      <c r="F119" s="444">
        <f t="shared" si="7"/>
        <v>51.771000000000008</v>
      </c>
      <c r="G119" s="445">
        <f t="shared" si="8"/>
        <v>6.8314353313754914</v>
      </c>
      <c r="H119">
        <v>1061.4000000000001</v>
      </c>
      <c r="I119" s="273">
        <v>1164.7529999999999</v>
      </c>
      <c r="J119" s="447">
        <f t="shared" si="6"/>
        <v>3.2571370704178673</v>
      </c>
      <c r="K119" s="446">
        <f t="shared" si="9"/>
        <v>3.5742982609576237</v>
      </c>
    </row>
    <row r="120" spans="2:11" x14ac:dyDescent="0.2">
      <c r="B120" s="157">
        <v>43754</v>
      </c>
      <c r="C120">
        <v>48</v>
      </c>
      <c r="D120" s="454">
        <v>331.35399999999998</v>
      </c>
      <c r="E120" s="273">
        <f t="shared" si="5"/>
        <v>2388.5309999999999</v>
      </c>
      <c r="F120" s="444">
        <f t="shared" si="7"/>
        <v>49.761062500000001</v>
      </c>
      <c r="G120" s="445">
        <f t="shared" si="8"/>
        <v>7.2083964581686057</v>
      </c>
      <c r="H120">
        <v>1138.0999999999997</v>
      </c>
      <c r="I120" s="273">
        <v>1250.431</v>
      </c>
      <c r="J120" s="447">
        <f t="shared" si="6"/>
        <v>3.4346952202176517</v>
      </c>
      <c r="K120" s="446">
        <f t="shared" si="9"/>
        <v>3.7737012379509531</v>
      </c>
    </row>
    <row r="121" spans="2:11" x14ac:dyDescent="0.2">
      <c r="B121" s="157">
        <v>43755</v>
      </c>
      <c r="C121">
        <v>44</v>
      </c>
      <c r="D121" s="454">
        <v>315.565</v>
      </c>
      <c r="E121" s="273">
        <f t="shared" si="5"/>
        <v>2210.8409999999994</v>
      </c>
      <c r="F121" s="444">
        <f t="shared" si="7"/>
        <v>50.246386363636354</v>
      </c>
      <c r="G121" s="445">
        <f t="shared" si="8"/>
        <v>7.0059765816868138</v>
      </c>
      <c r="H121">
        <v>1010.3999999999996</v>
      </c>
      <c r="I121" s="273">
        <v>1200.441</v>
      </c>
      <c r="J121" s="447">
        <f t="shared" si="6"/>
        <v>3.2018760001901341</v>
      </c>
      <c r="K121" s="446">
        <f t="shared" si="9"/>
        <v>3.8041005814966806</v>
      </c>
    </row>
    <row r="122" spans="2:11" x14ac:dyDescent="0.2">
      <c r="B122" s="157">
        <v>43756</v>
      </c>
      <c r="C122">
        <v>43</v>
      </c>
      <c r="D122" s="454">
        <v>278.93099999999998</v>
      </c>
      <c r="E122" s="273">
        <f t="shared" si="5"/>
        <v>2027.1339999999998</v>
      </c>
      <c r="F122" s="444">
        <f t="shared" si="7"/>
        <v>47.142651162790692</v>
      </c>
      <c r="G122" s="445">
        <f t="shared" si="8"/>
        <v>7.2675106029806651</v>
      </c>
      <c r="H122">
        <v>974.79999999999973</v>
      </c>
      <c r="I122" s="273">
        <v>1052.3340000000001</v>
      </c>
      <c r="J122" s="447">
        <f t="shared" si="6"/>
        <v>3.4947711082669182</v>
      </c>
      <c r="K122" s="446">
        <f t="shared" si="9"/>
        <v>3.7727394947137469</v>
      </c>
    </row>
    <row r="123" spans="2:11" x14ac:dyDescent="0.2">
      <c r="B123" s="157">
        <v>43759</v>
      </c>
      <c r="C123">
        <v>43</v>
      </c>
      <c r="D123" s="454">
        <v>291.351</v>
      </c>
      <c r="E123" s="273">
        <f t="shared" si="5"/>
        <v>2073.75</v>
      </c>
      <c r="F123" s="444">
        <f t="shared" si="7"/>
        <v>48.22674418604651</v>
      </c>
      <c r="G123" s="445">
        <f t="shared" si="8"/>
        <v>7.1177033886961087</v>
      </c>
      <c r="H123">
        <v>988.99999999999977</v>
      </c>
      <c r="I123" s="273">
        <v>1084.75</v>
      </c>
      <c r="J123" s="447">
        <f t="shared" si="6"/>
        <v>3.3945309952600122</v>
      </c>
      <c r="K123" s="446">
        <f t="shared" si="9"/>
        <v>3.7231723934360961</v>
      </c>
    </row>
    <row r="124" spans="2:11" x14ac:dyDescent="0.2">
      <c r="B124" s="157">
        <v>43760</v>
      </c>
      <c r="C124">
        <v>36</v>
      </c>
      <c r="D124" s="454">
        <v>267.709</v>
      </c>
      <c r="E124" s="273">
        <f t="shared" si="5"/>
        <v>1832.3887999999997</v>
      </c>
      <c r="F124" s="444">
        <f t="shared" si="7"/>
        <v>50.899688888888882</v>
      </c>
      <c r="G124" s="445">
        <f t="shared" si="8"/>
        <v>6.8447037641618316</v>
      </c>
      <c r="H124">
        <v>914.39999999999986</v>
      </c>
      <c r="I124" s="273">
        <v>917.98879999999997</v>
      </c>
      <c r="J124" s="447">
        <f t="shared" si="6"/>
        <v>3.4156490816520919</v>
      </c>
      <c r="K124" s="446">
        <f t="shared" si="9"/>
        <v>3.4290546825097401</v>
      </c>
    </row>
    <row r="125" spans="2:11" x14ac:dyDescent="0.2">
      <c r="B125" s="157">
        <v>43761</v>
      </c>
      <c r="C125">
        <v>49</v>
      </c>
      <c r="D125" s="454">
        <v>294.14299999999997</v>
      </c>
      <c r="E125" s="273">
        <f t="shared" si="5"/>
        <v>2254.2049999999999</v>
      </c>
      <c r="F125" s="444">
        <f t="shared" si="7"/>
        <v>46.004183673469385</v>
      </c>
      <c r="G125" s="445">
        <f t="shared" si="8"/>
        <v>7.6636363945427908</v>
      </c>
      <c r="H125">
        <v>1171.7</v>
      </c>
      <c r="I125" s="273">
        <v>1082.5050000000001</v>
      </c>
      <c r="J125" s="447">
        <f t="shared" si="6"/>
        <v>3.9834366277626874</v>
      </c>
      <c r="K125" s="446">
        <f t="shared" si="9"/>
        <v>3.6801997667801043</v>
      </c>
    </row>
    <row r="126" spans="2:11" x14ac:dyDescent="0.2">
      <c r="B126" s="157">
        <v>43762</v>
      </c>
      <c r="C126">
        <v>43</v>
      </c>
      <c r="D126" s="454">
        <v>319.22500000000002</v>
      </c>
      <c r="E126" s="273">
        <f t="shared" si="5"/>
        <v>2328.3539999999998</v>
      </c>
      <c r="F126" s="444">
        <f t="shared" si="7"/>
        <v>54.147767441860459</v>
      </c>
      <c r="G126" s="445">
        <f t="shared" si="8"/>
        <v>7.2937708512804438</v>
      </c>
      <c r="H126">
        <v>1113.6999999999998</v>
      </c>
      <c r="I126" s="273">
        <v>1214.654</v>
      </c>
      <c r="J126" s="447">
        <f t="shared" si="6"/>
        <v>3.4887618450935851</v>
      </c>
      <c r="K126" s="446">
        <f t="shared" si="9"/>
        <v>3.8050090061868587</v>
      </c>
    </row>
    <row r="127" spans="2:11" x14ac:dyDescent="0.2">
      <c r="B127" s="157">
        <v>43763</v>
      </c>
      <c r="C127">
        <v>43</v>
      </c>
      <c r="D127" s="454">
        <v>275.47199999999998</v>
      </c>
      <c r="E127" s="273">
        <f t="shared" si="5"/>
        <v>1940.2807999999995</v>
      </c>
      <c r="F127" s="444">
        <f t="shared" si="7"/>
        <v>45.122809302325571</v>
      </c>
      <c r="G127" s="445">
        <f t="shared" si="8"/>
        <v>7.0434773770110928</v>
      </c>
      <c r="H127">
        <v>974.19999999999959</v>
      </c>
      <c r="I127" s="273">
        <v>966.08079999999995</v>
      </c>
      <c r="J127" s="447">
        <f t="shared" si="6"/>
        <v>3.5364755764651203</v>
      </c>
      <c r="K127" s="446">
        <f t="shared" si="9"/>
        <v>3.507001800545972</v>
      </c>
    </row>
    <row r="128" spans="2:11" x14ac:dyDescent="0.2">
      <c r="B128" s="157">
        <v>43766</v>
      </c>
      <c r="C128">
        <v>46</v>
      </c>
      <c r="D128" s="454">
        <v>317.37799999999999</v>
      </c>
      <c r="E128" s="273">
        <f t="shared" si="5"/>
        <v>2280.5149999999994</v>
      </c>
      <c r="F128" s="444">
        <f t="shared" si="7"/>
        <v>49.576413043478247</v>
      </c>
      <c r="G128" s="445">
        <f t="shared" si="8"/>
        <v>7.1854854463762434</v>
      </c>
      <c r="H128">
        <v>1118.3999999999996</v>
      </c>
      <c r="I128" s="273">
        <v>1162.115</v>
      </c>
      <c r="J128" s="447">
        <f t="shared" si="6"/>
        <v>3.5238737404609006</v>
      </c>
      <c r="K128" s="446">
        <f t="shared" si="9"/>
        <v>3.6616117059153441</v>
      </c>
    </row>
    <row r="129" spans="2:11" x14ac:dyDescent="0.2">
      <c r="B129" s="157">
        <v>43767</v>
      </c>
      <c r="C129">
        <v>42</v>
      </c>
      <c r="D129" s="454">
        <v>293.28300000000002</v>
      </c>
      <c r="E129" s="273">
        <f t="shared" si="5"/>
        <v>2090.4019999999996</v>
      </c>
      <c r="F129" s="444">
        <f t="shared" si="7"/>
        <v>49.771476190476179</v>
      </c>
      <c r="G129" s="445">
        <f t="shared" si="8"/>
        <v>7.1275934847911389</v>
      </c>
      <c r="H129">
        <v>1007.6999999999996</v>
      </c>
      <c r="I129" s="273">
        <v>1082.702</v>
      </c>
      <c r="J129" s="447">
        <f t="shared" si="6"/>
        <v>3.4359304835261488</v>
      </c>
      <c r="K129" s="446">
        <f t="shared" si="9"/>
        <v>3.6916630012649896</v>
      </c>
    </row>
    <row r="130" spans="2:11" x14ac:dyDescent="0.2">
      <c r="B130" s="157">
        <v>43768</v>
      </c>
      <c r="C130">
        <v>43</v>
      </c>
      <c r="D130" s="454">
        <v>340.99</v>
      </c>
      <c r="E130" s="273">
        <f t="shared" si="5"/>
        <v>2341.9639999999999</v>
      </c>
      <c r="F130" s="444">
        <f t="shared" si="7"/>
        <v>54.464279069767443</v>
      </c>
      <c r="G130" s="445">
        <f t="shared" si="8"/>
        <v>6.8681310302354905</v>
      </c>
      <c r="H130">
        <v>1070.3999999999999</v>
      </c>
      <c r="I130" s="273">
        <v>1271.5640000000001</v>
      </c>
      <c r="J130" s="447">
        <f t="shared" si="6"/>
        <v>3.1390949881228183</v>
      </c>
      <c r="K130" s="446">
        <f t="shared" si="9"/>
        <v>3.7290360421126723</v>
      </c>
    </row>
    <row r="131" spans="2:11" x14ac:dyDescent="0.2">
      <c r="B131" s="157">
        <v>43769</v>
      </c>
      <c r="C131">
        <v>42</v>
      </c>
      <c r="D131" s="454">
        <v>313.12200000000001</v>
      </c>
      <c r="E131" s="273">
        <f t="shared" ref="E131:E194" si="10">SUM(H131:I131)</f>
        <v>2105.8689999999997</v>
      </c>
      <c r="F131" s="444">
        <f t="shared" si="7"/>
        <v>50.139738095238087</v>
      </c>
      <c r="G131" s="445">
        <f t="shared" si="8"/>
        <v>6.7253945746386377</v>
      </c>
      <c r="H131">
        <v>953.89999999999975</v>
      </c>
      <c r="I131" s="273">
        <v>1151.9690000000001</v>
      </c>
      <c r="J131" s="447">
        <f t="shared" ref="J131:J194" si="11">H131/D131</f>
        <v>3.0464164127720177</v>
      </c>
      <c r="K131" s="446">
        <f t="shared" si="9"/>
        <v>3.6789781618666209</v>
      </c>
    </row>
    <row r="132" spans="2:11" x14ac:dyDescent="0.2">
      <c r="B132" s="157">
        <v>43773</v>
      </c>
      <c r="C132">
        <v>48</v>
      </c>
      <c r="D132" s="454">
        <v>325.93400000000003</v>
      </c>
      <c r="E132" s="273">
        <f t="shared" si="10"/>
        <v>2473.1089999999995</v>
      </c>
      <c r="F132" s="444">
        <f t="shared" ref="F132:F195" si="12">E132/C132</f>
        <v>51.523104166666656</v>
      </c>
      <c r="G132" s="445">
        <f t="shared" ref="G132:G195" si="13">E132/D132</f>
        <v>7.5877600986702811</v>
      </c>
      <c r="H132">
        <v>1219.4999999999995</v>
      </c>
      <c r="I132" s="273">
        <v>1253.6089999999999</v>
      </c>
      <c r="J132" s="447">
        <f t="shared" si="11"/>
        <v>3.7415550387501746</v>
      </c>
      <c r="K132" s="446">
        <f t="shared" ref="K132:K195" si="14">I132/D132</f>
        <v>3.8462050599201061</v>
      </c>
    </row>
    <row r="133" spans="2:11" x14ac:dyDescent="0.2">
      <c r="B133" s="157">
        <v>43774</v>
      </c>
      <c r="C133">
        <v>32</v>
      </c>
      <c r="D133" s="454">
        <v>227.57900000000001</v>
      </c>
      <c r="E133" s="273">
        <f t="shared" si="10"/>
        <v>1569.4502999999995</v>
      </c>
      <c r="F133" s="444">
        <f t="shared" si="12"/>
        <v>49.045321874999985</v>
      </c>
      <c r="G133" s="445">
        <f t="shared" si="13"/>
        <v>6.8962878824496086</v>
      </c>
      <c r="H133">
        <v>795.99999999999955</v>
      </c>
      <c r="I133" s="273">
        <v>773.45029999999997</v>
      </c>
      <c r="J133" s="447">
        <f t="shared" si="11"/>
        <v>3.4976865176488143</v>
      </c>
      <c r="K133" s="446">
        <f t="shared" si="14"/>
        <v>3.3986013648007942</v>
      </c>
    </row>
    <row r="134" spans="2:11" x14ac:dyDescent="0.2">
      <c r="B134" s="157">
        <v>43775</v>
      </c>
      <c r="C134">
        <v>47</v>
      </c>
      <c r="D134" s="454">
        <v>354.40699999999998</v>
      </c>
      <c r="E134" s="273">
        <f t="shared" si="10"/>
        <v>2504.5809999999997</v>
      </c>
      <c r="F134" s="444">
        <f t="shared" si="12"/>
        <v>53.288957446808503</v>
      </c>
      <c r="G134" s="445">
        <f t="shared" si="13"/>
        <v>7.0669625599945816</v>
      </c>
      <c r="H134">
        <v>1179.2999999999997</v>
      </c>
      <c r="I134" s="273">
        <v>1325.2809999999999</v>
      </c>
      <c r="J134" s="447">
        <f t="shared" si="11"/>
        <v>3.32753021243937</v>
      </c>
      <c r="K134" s="446">
        <f t="shared" si="14"/>
        <v>3.739432347555212</v>
      </c>
    </row>
    <row r="135" spans="2:11" x14ac:dyDescent="0.2">
      <c r="B135" s="157">
        <v>43776</v>
      </c>
      <c r="C135">
        <v>47</v>
      </c>
      <c r="D135" s="454">
        <v>305.56900000000002</v>
      </c>
      <c r="E135" s="273">
        <f t="shared" si="10"/>
        <v>2183.155999999999</v>
      </c>
      <c r="F135" s="444">
        <f t="shared" si="12"/>
        <v>46.450127659574449</v>
      </c>
      <c r="G135" s="445">
        <f t="shared" si="13"/>
        <v>7.1445598211860464</v>
      </c>
      <c r="H135">
        <v>1032.1999999999994</v>
      </c>
      <c r="I135" s="273">
        <v>1150.9559999999999</v>
      </c>
      <c r="J135" s="447">
        <f t="shared" si="11"/>
        <v>3.3779604606488203</v>
      </c>
      <c r="K135" s="446">
        <f t="shared" si="14"/>
        <v>3.7665993605372265</v>
      </c>
    </row>
    <row r="136" spans="2:11" x14ac:dyDescent="0.2">
      <c r="B136" s="157">
        <v>43777</v>
      </c>
      <c r="C136">
        <v>44</v>
      </c>
      <c r="D136" s="454">
        <v>292.05</v>
      </c>
      <c r="E136" s="273">
        <f t="shared" si="10"/>
        <v>2002.9699999999998</v>
      </c>
      <c r="F136" s="444">
        <f t="shared" si="12"/>
        <v>45.522045454545449</v>
      </c>
      <c r="G136" s="445">
        <f t="shared" si="13"/>
        <v>6.8583119328882027</v>
      </c>
      <c r="H136">
        <v>949.89999999999975</v>
      </c>
      <c r="I136" s="273">
        <v>1053.07</v>
      </c>
      <c r="J136" s="447">
        <f t="shared" si="11"/>
        <v>3.2525252525252517</v>
      </c>
      <c r="K136" s="446">
        <f t="shared" si="14"/>
        <v>3.605786680362951</v>
      </c>
    </row>
    <row r="137" spans="2:11" x14ac:dyDescent="0.2">
      <c r="B137" s="157">
        <v>43781</v>
      </c>
      <c r="C137">
        <v>52</v>
      </c>
      <c r="D137" s="454">
        <v>353.767</v>
      </c>
      <c r="E137" s="273">
        <f t="shared" si="10"/>
        <v>2507.0439999999994</v>
      </c>
      <c r="F137" s="444">
        <f t="shared" si="12"/>
        <v>48.212384615384607</v>
      </c>
      <c r="G137" s="445">
        <f t="shared" si="13"/>
        <v>7.0867096139549464</v>
      </c>
      <c r="H137">
        <v>1152.0999999999995</v>
      </c>
      <c r="I137" s="273">
        <v>1354.944</v>
      </c>
      <c r="J137" s="447">
        <f t="shared" si="11"/>
        <v>3.2566632840259251</v>
      </c>
      <c r="K137" s="446">
        <f t="shared" si="14"/>
        <v>3.8300463299290208</v>
      </c>
    </row>
    <row r="138" spans="2:11" x14ac:dyDescent="0.2">
      <c r="B138" s="157">
        <v>43782</v>
      </c>
      <c r="C138">
        <v>39</v>
      </c>
      <c r="D138" s="454">
        <v>308.71100000000001</v>
      </c>
      <c r="E138" s="273">
        <f t="shared" si="10"/>
        <v>2168.2439999999997</v>
      </c>
      <c r="F138" s="444">
        <f t="shared" si="12"/>
        <v>55.595999999999989</v>
      </c>
      <c r="G138" s="445">
        <f t="shared" si="13"/>
        <v>7.0235398155556474</v>
      </c>
      <c r="H138">
        <v>1004.9999999999995</v>
      </c>
      <c r="I138" s="273">
        <v>1163.2439999999999</v>
      </c>
      <c r="J138" s="447">
        <f t="shared" si="11"/>
        <v>3.2554719462539383</v>
      </c>
      <c r="K138" s="446">
        <f t="shared" si="14"/>
        <v>3.7680678693017091</v>
      </c>
    </row>
    <row r="139" spans="2:11" x14ac:dyDescent="0.2">
      <c r="B139" s="157">
        <v>43783</v>
      </c>
      <c r="C139">
        <v>47</v>
      </c>
      <c r="D139" s="454">
        <v>346.94099999999997</v>
      </c>
      <c r="E139" s="273">
        <f t="shared" si="10"/>
        <v>2028.0349999999996</v>
      </c>
      <c r="F139" s="444">
        <f t="shared" si="12"/>
        <v>43.14968085106382</v>
      </c>
      <c r="G139" s="445">
        <f t="shared" si="13"/>
        <v>5.8454751672474563</v>
      </c>
      <c r="H139">
        <v>1011.1999999999996</v>
      </c>
      <c r="I139" s="273">
        <v>1016.835</v>
      </c>
      <c r="J139" s="447">
        <f t="shared" si="11"/>
        <v>2.9146166062817587</v>
      </c>
      <c r="K139" s="446">
        <f t="shared" si="14"/>
        <v>2.9308585609656976</v>
      </c>
    </row>
    <row r="140" spans="2:11" x14ac:dyDescent="0.2">
      <c r="B140" s="157">
        <v>43784</v>
      </c>
      <c r="C140">
        <v>30</v>
      </c>
      <c r="D140" s="454">
        <v>222.55699999999999</v>
      </c>
      <c r="E140" s="273">
        <f t="shared" si="10"/>
        <v>1357.9231</v>
      </c>
      <c r="F140" s="444">
        <f t="shared" si="12"/>
        <v>45.264103333333331</v>
      </c>
      <c r="G140" s="445">
        <f t="shared" si="13"/>
        <v>6.1014620973503417</v>
      </c>
      <c r="H140">
        <v>631.39999999999986</v>
      </c>
      <c r="I140" s="273">
        <v>726.5231</v>
      </c>
      <c r="J140" s="447">
        <f t="shared" si="11"/>
        <v>2.8370260203004172</v>
      </c>
      <c r="K140" s="446">
        <f t="shared" si="14"/>
        <v>3.2644360770499246</v>
      </c>
    </row>
    <row r="141" spans="2:11" x14ac:dyDescent="0.2">
      <c r="B141" s="157">
        <v>43787</v>
      </c>
      <c r="C141">
        <v>52</v>
      </c>
      <c r="D141" s="454">
        <v>330.584</v>
      </c>
      <c r="E141" s="273">
        <f t="shared" si="10"/>
        <v>2517.1679999999997</v>
      </c>
      <c r="F141" s="444">
        <f t="shared" si="12"/>
        <v>48.407076923076914</v>
      </c>
      <c r="G141" s="445">
        <f t="shared" si="13"/>
        <v>7.6143068025070777</v>
      </c>
      <c r="H141">
        <v>1224.8999999999999</v>
      </c>
      <c r="I141" s="273">
        <v>1292.268</v>
      </c>
      <c r="J141" s="447">
        <f t="shared" si="11"/>
        <v>3.7052609926675211</v>
      </c>
      <c r="K141" s="446">
        <f t="shared" si="14"/>
        <v>3.9090458098395566</v>
      </c>
    </row>
    <row r="142" spans="2:11" x14ac:dyDescent="0.2">
      <c r="B142" s="157">
        <v>43788</v>
      </c>
      <c r="C142">
        <v>39</v>
      </c>
      <c r="D142" s="454">
        <v>265.87</v>
      </c>
      <c r="E142" s="273">
        <f t="shared" si="10"/>
        <v>1892.7289999999996</v>
      </c>
      <c r="F142" s="444">
        <f t="shared" si="12"/>
        <v>48.531512820512809</v>
      </c>
      <c r="G142" s="445">
        <f t="shared" si="13"/>
        <v>7.1190017677812447</v>
      </c>
      <c r="H142">
        <v>885.89999999999964</v>
      </c>
      <c r="I142" s="273">
        <v>1006.829</v>
      </c>
      <c r="J142" s="447">
        <f t="shared" si="11"/>
        <v>3.3320795877684568</v>
      </c>
      <c r="K142" s="446">
        <f t="shared" si="14"/>
        <v>3.7869221800127879</v>
      </c>
    </row>
    <row r="143" spans="2:11" x14ac:dyDescent="0.2">
      <c r="B143" s="157">
        <v>43789</v>
      </c>
      <c r="C143">
        <v>50</v>
      </c>
      <c r="D143" s="454">
        <v>295.512</v>
      </c>
      <c r="E143" s="273">
        <f t="shared" si="10"/>
        <v>2177.6769999999997</v>
      </c>
      <c r="F143" s="444">
        <f t="shared" si="12"/>
        <v>43.553539999999991</v>
      </c>
      <c r="G143" s="445">
        <f t="shared" si="13"/>
        <v>7.3691660575543452</v>
      </c>
      <c r="H143">
        <v>1100.8999999999996</v>
      </c>
      <c r="I143" s="273">
        <v>1076.777</v>
      </c>
      <c r="J143" s="447">
        <f t="shared" si="11"/>
        <v>3.7253986301740696</v>
      </c>
      <c r="K143" s="446">
        <f t="shared" si="14"/>
        <v>3.6437674273802756</v>
      </c>
    </row>
    <row r="144" spans="2:11" x14ac:dyDescent="0.2">
      <c r="B144" s="157">
        <v>43790</v>
      </c>
      <c r="C144">
        <v>35</v>
      </c>
      <c r="D144" s="454">
        <v>211.22200000000001</v>
      </c>
      <c r="E144" s="273">
        <f t="shared" si="10"/>
        <v>1356.4762999999994</v>
      </c>
      <c r="F144" s="444">
        <f t="shared" si="12"/>
        <v>38.756465714285696</v>
      </c>
      <c r="G144" s="445">
        <f t="shared" si="13"/>
        <v>6.4220407912054585</v>
      </c>
      <c r="H144">
        <v>617.89999999999952</v>
      </c>
      <c r="I144" s="273">
        <v>738.57629999999995</v>
      </c>
      <c r="J144" s="447">
        <f t="shared" si="11"/>
        <v>2.9253581539801701</v>
      </c>
      <c r="K144" s="446">
        <f t="shared" si="14"/>
        <v>3.4966826372252888</v>
      </c>
    </row>
    <row r="145" spans="2:11" x14ac:dyDescent="0.2">
      <c r="B145" s="157">
        <v>43791</v>
      </c>
      <c r="C145">
        <v>43</v>
      </c>
      <c r="D145" s="454">
        <v>270.101</v>
      </c>
      <c r="E145" s="273">
        <f t="shared" si="10"/>
        <v>2055.5719999999997</v>
      </c>
      <c r="F145" s="444">
        <f t="shared" si="12"/>
        <v>47.803999999999995</v>
      </c>
      <c r="G145" s="445">
        <f t="shared" si="13"/>
        <v>7.6103827827368269</v>
      </c>
      <c r="H145">
        <v>1010.8999999999997</v>
      </c>
      <c r="I145" s="273">
        <v>1044.672</v>
      </c>
      <c r="J145" s="447">
        <f t="shared" si="11"/>
        <v>3.7426740367492153</v>
      </c>
      <c r="K145" s="446">
        <f t="shared" si="14"/>
        <v>3.8677087459876121</v>
      </c>
    </row>
    <row r="146" spans="2:11" x14ac:dyDescent="0.2">
      <c r="B146" s="157">
        <v>43794</v>
      </c>
      <c r="C146">
        <v>60</v>
      </c>
      <c r="D146" s="454">
        <v>399.10300000000001</v>
      </c>
      <c r="E146" s="273">
        <f t="shared" si="10"/>
        <v>3041.2730000000001</v>
      </c>
      <c r="F146" s="444">
        <f t="shared" si="12"/>
        <v>50.687883333333339</v>
      </c>
      <c r="G146" s="445">
        <f t="shared" si="13"/>
        <v>7.620270957622469</v>
      </c>
      <c r="H146">
        <v>1534.1000000000004</v>
      </c>
      <c r="I146" s="273">
        <v>1507.173</v>
      </c>
      <c r="J146" s="447">
        <f t="shared" si="11"/>
        <v>3.8438698782018683</v>
      </c>
      <c r="K146" s="446">
        <f t="shared" si="14"/>
        <v>3.7764010794206007</v>
      </c>
    </row>
    <row r="147" spans="2:11" x14ac:dyDescent="0.2">
      <c r="B147" s="157">
        <v>43795</v>
      </c>
      <c r="C147">
        <v>36</v>
      </c>
      <c r="D147" s="454">
        <v>275.88099999999997</v>
      </c>
      <c r="E147" s="273">
        <f t="shared" si="10"/>
        <v>1932.1939999999997</v>
      </c>
      <c r="F147" s="444">
        <f t="shared" si="12"/>
        <v>53.672055555555545</v>
      </c>
      <c r="G147" s="445">
        <f t="shared" si="13"/>
        <v>7.0037226195352345</v>
      </c>
      <c r="H147">
        <v>928.6999999999997</v>
      </c>
      <c r="I147" s="273">
        <v>1003.494</v>
      </c>
      <c r="J147" s="447">
        <f t="shared" si="11"/>
        <v>3.3663064872173138</v>
      </c>
      <c r="K147" s="446">
        <f t="shared" si="14"/>
        <v>3.6374161323179202</v>
      </c>
    </row>
    <row r="148" spans="2:11" x14ac:dyDescent="0.2">
      <c r="B148" s="157">
        <v>43796</v>
      </c>
      <c r="C148">
        <v>54</v>
      </c>
      <c r="D148" s="454">
        <v>305.584</v>
      </c>
      <c r="E148" s="273">
        <f t="shared" si="10"/>
        <v>2345.9989999999998</v>
      </c>
      <c r="F148" s="444">
        <f t="shared" si="12"/>
        <v>43.44442592592592</v>
      </c>
      <c r="G148" s="445">
        <f t="shared" si="13"/>
        <v>7.6771002408503053</v>
      </c>
      <c r="H148">
        <v>1245.4000000000001</v>
      </c>
      <c r="I148" s="273">
        <v>1100.5989999999999</v>
      </c>
      <c r="J148" s="447">
        <f t="shared" si="11"/>
        <v>4.0754751557673181</v>
      </c>
      <c r="K148" s="446">
        <f t="shared" si="14"/>
        <v>3.6016250850829885</v>
      </c>
    </row>
    <row r="149" spans="2:11" x14ac:dyDescent="0.2">
      <c r="B149" s="157">
        <v>43797</v>
      </c>
      <c r="C149">
        <v>47</v>
      </c>
      <c r="D149" s="454">
        <v>304.84699999999998</v>
      </c>
      <c r="E149" s="273">
        <f t="shared" si="10"/>
        <v>2329.491</v>
      </c>
      <c r="F149" s="444">
        <f t="shared" si="12"/>
        <v>49.563638297872338</v>
      </c>
      <c r="G149" s="445">
        <f t="shared" si="13"/>
        <v>7.6415086912451171</v>
      </c>
      <c r="H149">
        <v>1187.7000000000003</v>
      </c>
      <c r="I149" s="273">
        <v>1141.7909999999999</v>
      </c>
      <c r="J149" s="447">
        <f t="shared" si="11"/>
        <v>3.8960527740145068</v>
      </c>
      <c r="K149" s="446">
        <f t="shared" si="14"/>
        <v>3.7454559172306108</v>
      </c>
    </row>
    <row r="150" spans="2:11" x14ac:dyDescent="0.2">
      <c r="B150" s="157">
        <v>43798</v>
      </c>
      <c r="C150">
        <v>55</v>
      </c>
      <c r="D150" s="454">
        <v>301.74400000000003</v>
      </c>
      <c r="E150" s="273">
        <f t="shared" si="10"/>
        <v>2287.7440000000006</v>
      </c>
      <c r="F150" s="444">
        <f t="shared" si="12"/>
        <v>41.595345454545466</v>
      </c>
      <c r="G150" s="445">
        <f t="shared" si="13"/>
        <v>7.5817381621506987</v>
      </c>
      <c r="H150">
        <v>1212.6000000000004</v>
      </c>
      <c r="I150" s="273">
        <v>1075.144</v>
      </c>
      <c r="J150" s="447">
        <f t="shared" si="11"/>
        <v>4.0186383159234325</v>
      </c>
      <c r="K150" s="446">
        <f t="shared" si="14"/>
        <v>3.5630998462272654</v>
      </c>
    </row>
    <row r="151" spans="2:11" x14ac:dyDescent="0.2">
      <c r="B151" s="157">
        <v>43801</v>
      </c>
      <c r="C151">
        <v>59</v>
      </c>
      <c r="D151" s="454">
        <v>337.005</v>
      </c>
      <c r="E151" s="273">
        <f t="shared" si="10"/>
        <v>2590.6420000000007</v>
      </c>
      <c r="F151" s="444">
        <f t="shared" si="12"/>
        <v>43.909186440677978</v>
      </c>
      <c r="G151" s="445">
        <f t="shared" si="13"/>
        <v>7.6872509309950914</v>
      </c>
      <c r="H151">
        <v>1355.4000000000005</v>
      </c>
      <c r="I151" s="273">
        <v>1235.242</v>
      </c>
      <c r="J151" s="447">
        <f t="shared" si="11"/>
        <v>4.0218987848844989</v>
      </c>
      <c r="K151" s="446">
        <f t="shared" si="14"/>
        <v>3.6653521461105916</v>
      </c>
    </row>
    <row r="152" spans="2:11" x14ac:dyDescent="0.2">
      <c r="B152" s="157">
        <v>43802</v>
      </c>
      <c r="C152">
        <v>54</v>
      </c>
      <c r="D152" s="454">
        <v>360.53699999999998</v>
      </c>
      <c r="E152" s="273">
        <f t="shared" si="10"/>
        <v>2766.6560000000009</v>
      </c>
      <c r="F152" s="444">
        <f t="shared" si="12"/>
        <v>51.234370370370385</v>
      </c>
      <c r="G152" s="445">
        <f t="shared" si="13"/>
        <v>7.6737089397204752</v>
      </c>
      <c r="H152">
        <v>1432.2000000000007</v>
      </c>
      <c r="I152" s="273">
        <v>1334.4559999999999</v>
      </c>
      <c r="J152" s="447">
        <f t="shared" si="11"/>
        <v>3.9724078249943857</v>
      </c>
      <c r="K152" s="446">
        <f t="shared" si="14"/>
        <v>3.701301114726089</v>
      </c>
    </row>
    <row r="153" spans="2:11" x14ac:dyDescent="0.2">
      <c r="B153" s="157">
        <v>43803</v>
      </c>
      <c r="C153">
        <v>47</v>
      </c>
      <c r="D153" s="454">
        <v>319.09500000000003</v>
      </c>
      <c r="E153" s="273">
        <f t="shared" si="10"/>
        <v>2295.8949999999995</v>
      </c>
      <c r="F153" s="444">
        <f t="shared" si="12"/>
        <v>48.848829787234031</v>
      </c>
      <c r="G153" s="445">
        <f t="shared" si="13"/>
        <v>7.1950202917626394</v>
      </c>
      <c r="H153">
        <v>1168.8999999999996</v>
      </c>
      <c r="I153" s="273">
        <v>1126.9949999999999</v>
      </c>
      <c r="J153" s="447">
        <f t="shared" si="11"/>
        <v>3.6631724094705325</v>
      </c>
      <c r="K153" s="446">
        <f t="shared" si="14"/>
        <v>3.5318478822921069</v>
      </c>
    </row>
    <row r="154" spans="2:11" x14ac:dyDescent="0.2">
      <c r="B154" s="157">
        <v>43804</v>
      </c>
      <c r="C154">
        <v>51</v>
      </c>
      <c r="D154" s="454">
        <v>330.49700000000001</v>
      </c>
      <c r="E154" s="273">
        <f t="shared" si="10"/>
        <v>2496.6300000000006</v>
      </c>
      <c r="F154" s="444">
        <f t="shared" si="12"/>
        <v>48.95352941176472</v>
      </c>
      <c r="G154" s="445">
        <f t="shared" si="13"/>
        <v>7.5541684190779357</v>
      </c>
      <c r="H154">
        <v>1317.0000000000005</v>
      </c>
      <c r="I154" s="273">
        <v>1179.6300000000001</v>
      </c>
      <c r="J154" s="447">
        <f t="shared" si="11"/>
        <v>3.9849075785861912</v>
      </c>
      <c r="K154" s="446">
        <f t="shared" si="14"/>
        <v>3.5692608404917445</v>
      </c>
    </row>
    <row r="155" spans="2:11" x14ac:dyDescent="0.2">
      <c r="B155" s="157">
        <v>43805</v>
      </c>
      <c r="C155">
        <v>55</v>
      </c>
      <c r="D155" s="454">
        <v>352.399</v>
      </c>
      <c r="E155" s="273">
        <f t="shared" si="10"/>
        <v>2655.4660000000003</v>
      </c>
      <c r="F155" s="444">
        <f t="shared" si="12"/>
        <v>48.281200000000005</v>
      </c>
      <c r="G155" s="445">
        <f t="shared" si="13"/>
        <v>7.5353959574232627</v>
      </c>
      <c r="H155">
        <v>1350.5000000000005</v>
      </c>
      <c r="I155" s="273">
        <v>1304.9659999999999</v>
      </c>
      <c r="J155" s="447">
        <f t="shared" si="11"/>
        <v>3.8323037239038715</v>
      </c>
      <c r="K155" s="446">
        <f t="shared" si="14"/>
        <v>3.7030922335193912</v>
      </c>
    </row>
    <row r="156" spans="2:11" x14ac:dyDescent="0.2">
      <c r="B156" s="157">
        <v>43808</v>
      </c>
      <c r="C156">
        <v>50</v>
      </c>
      <c r="D156" s="454">
        <v>363.62400000000002</v>
      </c>
      <c r="E156" s="273">
        <f t="shared" si="10"/>
        <v>2697.3650000000007</v>
      </c>
      <c r="F156" s="444">
        <f t="shared" si="12"/>
        <v>53.947300000000013</v>
      </c>
      <c r="G156" s="445">
        <f t="shared" si="13"/>
        <v>7.4180059622027166</v>
      </c>
      <c r="H156">
        <v>1397.0000000000005</v>
      </c>
      <c r="I156" s="273">
        <v>1300.365</v>
      </c>
      <c r="J156" s="447">
        <f t="shared" si="11"/>
        <v>3.8418806239412149</v>
      </c>
      <c r="K156" s="446">
        <f t="shared" si="14"/>
        <v>3.5761253382615008</v>
      </c>
    </row>
    <row r="157" spans="2:11" x14ac:dyDescent="0.2">
      <c r="B157" s="157">
        <v>43809</v>
      </c>
      <c r="C157">
        <v>55</v>
      </c>
      <c r="D157" s="454">
        <v>339.98700000000002</v>
      </c>
      <c r="E157" s="273">
        <f t="shared" si="10"/>
        <v>2635.1760000000004</v>
      </c>
      <c r="F157" s="444">
        <f t="shared" si="12"/>
        <v>47.912290909090913</v>
      </c>
      <c r="G157" s="445">
        <f t="shared" si="13"/>
        <v>7.7508140017118308</v>
      </c>
      <c r="H157">
        <v>1368.3000000000006</v>
      </c>
      <c r="I157" s="273">
        <v>1266.876</v>
      </c>
      <c r="J157" s="447">
        <f t="shared" si="11"/>
        <v>4.024565645157022</v>
      </c>
      <c r="K157" s="446">
        <f t="shared" si="14"/>
        <v>3.7262483565548092</v>
      </c>
    </row>
    <row r="158" spans="2:11" x14ac:dyDescent="0.2">
      <c r="B158" s="157">
        <v>43810</v>
      </c>
      <c r="C158">
        <v>52</v>
      </c>
      <c r="D158" s="454">
        <v>316.73500000000001</v>
      </c>
      <c r="E158" s="273">
        <f t="shared" si="10"/>
        <v>2376.0200000000004</v>
      </c>
      <c r="F158" s="444">
        <f t="shared" si="12"/>
        <v>45.692692307692319</v>
      </c>
      <c r="G158" s="445">
        <f t="shared" si="13"/>
        <v>7.5016022858225337</v>
      </c>
      <c r="H158">
        <v>1272.1000000000004</v>
      </c>
      <c r="I158" s="273">
        <v>1103.92</v>
      </c>
      <c r="J158" s="447">
        <f t="shared" si="11"/>
        <v>4.0162912213680215</v>
      </c>
      <c r="K158" s="446">
        <f t="shared" si="14"/>
        <v>3.4853110644545127</v>
      </c>
    </row>
    <row r="159" spans="2:11" x14ac:dyDescent="0.2">
      <c r="B159" s="157">
        <v>43811</v>
      </c>
      <c r="C159">
        <v>59</v>
      </c>
      <c r="D159" s="454">
        <v>395.07499999999999</v>
      </c>
      <c r="E159" s="273">
        <f t="shared" si="10"/>
        <v>2908.6330000000016</v>
      </c>
      <c r="F159" s="444">
        <f t="shared" si="12"/>
        <v>49.298864406779686</v>
      </c>
      <c r="G159" s="445">
        <f t="shared" si="13"/>
        <v>7.3622299563374085</v>
      </c>
      <c r="H159">
        <v>1493.5000000000014</v>
      </c>
      <c r="I159" s="273">
        <v>1415.133</v>
      </c>
      <c r="J159" s="447">
        <f t="shared" si="11"/>
        <v>3.7802948807188543</v>
      </c>
      <c r="K159" s="446">
        <f t="shared" si="14"/>
        <v>3.5819350756185537</v>
      </c>
    </row>
    <row r="160" spans="2:11" x14ac:dyDescent="0.2">
      <c r="B160" s="157">
        <v>43812</v>
      </c>
      <c r="C160">
        <v>55</v>
      </c>
      <c r="D160" s="454">
        <v>326.274</v>
      </c>
      <c r="E160" s="273">
        <f t="shared" si="10"/>
        <v>2414.9700000000003</v>
      </c>
      <c r="F160" s="444">
        <f t="shared" si="12"/>
        <v>43.908545454545461</v>
      </c>
      <c r="G160" s="445">
        <f t="shared" si="13"/>
        <v>7.4016624064436645</v>
      </c>
      <c r="H160">
        <v>1229.1000000000004</v>
      </c>
      <c r="I160" s="273">
        <v>1185.8699999999999</v>
      </c>
      <c r="J160" s="447">
        <f t="shared" si="11"/>
        <v>3.7670792033689486</v>
      </c>
      <c r="K160" s="446">
        <f t="shared" si="14"/>
        <v>3.6345832030747158</v>
      </c>
    </row>
    <row r="161" spans="2:12" x14ac:dyDescent="0.2">
      <c r="B161" s="157">
        <v>43815</v>
      </c>
      <c r="C161">
        <v>50</v>
      </c>
      <c r="D161" s="454">
        <v>366.60599999999999</v>
      </c>
      <c r="E161" s="273">
        <f t="shared" si="10"/>
        <v>2561.3990000000003</v>
      </c>
      <c r="F161" s="444">
        <f t="shared" si="12"/>
        <v>51.227980000000009</v>
      </c>
      <c r="G161" s="445">
        <f t="shared" si="13"/>
        <v>6.986789632466464</v>
      </c>
      <c r="H161">
        <v>1237.6000000000004</v>
      </c>
      <c r="I161" s="273">
        <v>1323.799</v>
      </c>
      <c r="J161" s="447">
        <f t="shared" si="11"/>
        <v>3.3758312739016829</v>
      </c>
      <c r="K161" s="446">
        <f t="shared" si="14"/>
        <v>3.6109583585647806</v>
      </c>
    </row>
    <row r="162" spans="2:12" x14ac:dyDescent="0.2">
      <c r="B162" s="157">
        <v>43816</v>
      </c>
      <c r="C162">
        <v>60</v>
      </c>
      <c r="D162" s="454">
        <v>375.11</v>
      </c>
      <c r="E162" s="273">
        <f t="shared" si="10"/>
        <v>2752.5</v>
      </c>
      <c r="F162" s="444">
        <f t="shared" si="12"/>
        <v>45.875</v>
      </c>
      <c r="G162" s="445">
        <f t="shared" si="13"/>
        <v>7.33784756471435</v>
      </c>
      <c r="H162">
        <v>1409.2</v>
      </c>
      <c r="I162" s="273">
        <v>1343.3</v>
      </c>
      <c r="J162" s="447">
        <f t="shared" si="11"/>
        <v>3.7567646823598411</v>
      </c>
      <c r="K162" s="446">
        <f t="shared" si="14"/>
        <v>3.5810828823545089</v>
      </c>
    </row>
    <row r="163" spans="2:12" x14ac:dyDescent="0.2">
      <c r="B163" s="157">
        <v>43817</v>
      </c>
      <c r="C163">
        <v>55</v>
      </c>
      <c r="D163" s="454">
        <v>384.49</v>
      </c>
      <c r="E163" s="273">
        <f t="shared" si="10"/>
        <v>2876.1220000000008</v>
      </c>
      <c r="F163" s="444">
        <f t="shared" si="12"/>
        <v>52.29312727272729</v>
      </c>
      <c r="G163" s="445">
        <f t="shared" si="13"/>
        <v>7.4803557959894942</v>
      </c>
      <c r="H163">
        <v>1458.6000000000008</v>
      </c>
      <c r="I163" s="273">
        <v>1417.5219999999999</v>
      </c>
      <c r="J163" s="447">
        <f t="shared" si="11"/>
        <v>3.7935967125282861</v>
      </c>
      <c r="K163" s="446">
        <f t="shared" si="14"/>
        <v>3.6867590834612081</v>
      </c>
    </row>
    <row r="164" spans="2:12" ht="13.5" thickBot="1" x14ac:dyDescent="0.25">
      <c r="B164" s="157">
        <v>43818</v>
      </c>
      <c r="C164">
        <v>61</v>
      </c>
      <c r="D164" s="454">
        <v>404.89699999999999</v>
      </c>
      <c r="E164" s="273">
        <f t="shared" si="10"/>
        <v>2973.884</v>
      </c>
      <c r="F164" s="444">
        <f t="shared" si="12"/>
        <v>48.752196721311478</v>
      </c>
      <c r="G164" s="445">
        <f t="shared" si="13"/>
        <v>7.3447913913908973</v>
      </c>
      <c r="H164">
        <v>1361.2000000000003</v>
      </c>
      <c r="I164" s="273">
        <v>1612.684</v>
      </c>
      <c r="J164" s="447">
        <f t="shared" si="11"/>
        <v>3.3618426414619034</v>
      </c>
      <c r="K164" s="446">
        <f t="shared" si="14"/>
        <v>3.9829487499289944</v>
      </c>
    </row>
    <row r="165" spans="2:12" ht="13.5" thickTop="1" x14ac:dyDescent="0.2">
      <c r="B165" s="593">
        <v>43836</v>
      </c>
      <c r="C165" s="594">
        <v>64</v>
      </c>
      <c r="D165" s="602">
        <v>426.32600000000002</v>
      </c>
      <c r="E165" s="607">
        <f t="shared" si="10"/>
        <v>3130.9850000000006</v>
      </c>
      <c r="F165" s="608">
        <f t="shared" si="12"/>
        <v>48.921640625000009</v>
      </c>
      <c r="G165" s="609">
        <f t="shared" si="13"/>
        <v>7.3441099065034745</v>
      </c>
      <c r="H165" s="594">
        <v>1562.0000000000009</v>
      </c>
      <c r="I165" s="607">
        <v>1568.9849999999999</v>
      </c>
      <c r="J165" s="610">
        <f t="shared" si="11"/>
        <v>3.6638628655066801</v>
      </c>
      <c r="K165" s="611">
        <f t="shared" si="14"/>
        <v>3.6802470409967953</v>
      </c>
      <c r="L165" s="594"/>
    </row>
    <row r="166" spans="2:12" x14ac:dyDescent="0.2">
      <c r="B166" s="157">
        <v>43837</v>
      </c>
      <c r="C166">
        <v>63</v>
      </c>
      <c r="D166" s="454">
        <v>407.13900000000001</v>
      </c>
      <c r="E166" s="273">
        <f t="shared" si="10"/>
        <v>2975.1280000000015</v>
      </c>
      <c r="F166" s="444">
        <f t="shared" si="12"/>
        <v>47.22425396825399</v>
      </c>
      <c r="G166" s="445">
        <f t="shared" si="13"/>
        <v>7.3074011578355336</v>
      </c>
      <c r="H166">
        <v>1465.4000000000017</v>
      </c>
      <c r="I166" s="273">
        <v>1509.7280000000001</v>
      </c>
      <c r="J166" s="447">
        <f t="shared" si="11"/>
        <v>3.5992621684486172</v>
      </c>
      <c r="K166" s="446">
        <f t="shared" si="14"/>
        <v>3.7081389893869172</v>
      </c>
    </row>
    <row r="167" spans="2:12" x14ac:dyDescent="0.2">
      <c r="B167" s="157">
        <v>43838</v>
      </c>
      <c r="C167">
        <v>65</v>
      </c>
      <c r="D167" s="454">
        <v>415.79199999999997</v>
      </c>
      <c r="E167" s="273">
        <f t="shared" si="10"/>
        <v>3084.8739999999998</v>
      </c>
      <c r="F167" s="444">
        <f t="shared" si="12"/>
        <v>47.459599999999995</v>
      </c>
      <c r="G167" s="445">
        <f t="shared" si="13"/>
        <v>7.4192721360680336</v>
      </c>
      <c r="H167">
        <v>1587.6999999999998</v>
      </c>
      <c r="I167" s="273">
        <v>1497.174</v>
      </c>
      <c r="J167" s="447">
        <f t="shared" si="11"/>
        <v>3.8184957863547155</v>
      </c>
      <c r="K167" s="446">
        <f t="shared" si="14"/>
        <v>3.6007763497133185</v>
      </c>
    </row>
    <row r="168" spans="2:12" x14ac:dyDescent="0.2">
      <c r="B168" s="157">
        <v>43839</v>
      </c>
      <c r="C168">
        <v>69</v>
      </c>
      <c r="D168" s="454">
        <v>389.08100000000002</v>
      </c>
      <c r="E168" s="273">
        <f t="shared" si="10"/>
        <v>3099.7260000000006</v>
      </c>
      <c r="F168" s="444">
        <f t="shared" si="12"/>
        <v>44.923565217391314</v>
      </c>
      <c r="G168" s="445">
        <f t="shared" si="13"/>
        <v>7.9667884065271766</v>
      </c>
      <c r="H168">
        <v>1693.4000000000005</v>
      </c>
      <c r="I168" s="273">
        <v>1406.326</v>
      </c>
      <c r="J168" s="447">
        <f t="shared" si="11"/>
        <v>4.3523071031481892</v>
      </c>
      <c r="K168" s="446">
        <f t="shared" si="14"/>
        <v>3.6144813033789878</v>
      </c>
    </row>
    <row r="169" spans="2:12" x14ac:dyDescent="0.2">
      <c r="B169" s="157">
        <v>43840</v>
      </c>
      <c r="C169">
        <v>64</v>
      </c>
      <c r="D169" s="454">
        <v>389.142</v>
      </c>
      <c r="E169" s="273">
        <f t="shared" si="10"/>
        <v>3093.0700000000006</v>
      </c>
      <c r="F169" s="444">
        <f t="shared" si="12"/>
        <v>48.32921875000001</v>
      </c>
      <c r="G169" s="445">
        <f t="shared" si="13"/>
        <v>7.9484352755549406</v>
      </c>
      <c r="H169">
        <v>1683.1000000000006</v>
      </c>
      <c r="I169" s="273">
        <v>1409.97</v>
      </c>
      <c r="J169" s="447">
        <f t="shared" si="11"/>
        <v>4.325156369654267</v>
      </c>
      <c r="K169" s="446">
        <f t="shared" si="14"/>
        <v>3.623278905900674</v>
      </c>
    </row>
    <row r="170" spans="2:12" x14ac:dyDescent="0.2">
      <c r="B170" s="157">
        <v>43843</v>
      </c>
      <c r="C170">
        <v>64</v>
      </c>
      <c r="D170" s="454">
        <v>374.55399999999997</v>
      </c>
      <c r="E170" s="273">
        <f t="shared" si="10"/>
        <v>2997.0410000000002</v>
      </c>
      <c r="F170" s="444">
        <f t="shared" si="12"/>
        <v>46.828765625000003</v>
      </c>
      <c r="G170" s="445">
        <f t="shared" si="13"/>
        <v>8.0016259337772393</v>
      </c>
      <c r="H170">
        <v>1641.3000000000004</v>
      </c>
      <c r="I170" s="273">
        <v>1355.741</v>
      </c>
      <c r="J170" s="447">
        <f t="shared" si="11"/>
        <v>4.3820116725492202</v>
      </c>
      <c r="K170" s="446">
        <f t="shared" si="14"/>
        <v>3.6196142612280209</v>
      </c>
    </row>
    <row r="171" spans="2:12" x14ac:dyDescent="0.2">
      <c r="B171" s="157">
        <v>43844</v>
      </c>
      <c r="C171">
        <v>67</v>
      </c>
      <c r="D171" s="454">
        <v>460.62700000000001</v>
      </c>
      <c r="E171" s="273">
        <f t="shared" si="10"/>
        <v>3651.0240000000017</v>
      </c>
      <c r="F171" s="444">
        <f t="shared" si="12"/>
        <v>54.492895522388082</v>
      </c>
      <c r="G171" s="445">
        <f t="shared" si="13"/>
        <v>7.9262049337099247</v>
      </c>
      <c r="H171">
        <v>2092.7000000000016</v>
      </c>
      <c r="I171" s="273">
        <v>1558.3240000000001</v>
      </c>
      <c r="J171" s="447">
        <f t="shared" si="11"/>
        <v>4.5431553078738363</v>
      </c>
      <c r="K171" s="446">
        <f t="shared" si="14"/>
        <v>3.3830496258360889</v>
      </c>
    </row>
    <row r="172" spans="2:12" x14ac:dyDescent="0.2">
      <c r="B172" s="157">
        <v>43845</v>
      </c>
      <c r="C172">
        <v>74</v>
      </c>
      <c r="D172" s="454">
        <v>447.48700000000002</v>
      </c>
      <c r="E172" s="273">
        <f t="shared" si="10"/>
        <v>3266.9890000000032</v>
      </c>
      <c r="F172" s="444">
        <f t="shared" si="12"/>
        <v>44.148500000000041</v>
      </c>
      <c r="G172" s="445">
        <f t="shared" si="13"/>
        <v>7.3007461669277616</v>
      </c>
      <c r="H172">
        <v>2016.3000000000029</v>
      </c>
      <c r="I172" s="273">
        <v>1250.6890000000001</v>
      </c>
      <c r="J172" s="447">
        <f t="shared" si="11"/>
        <v>4.5058292196197938</v>
      </c>
      <c r="K172" s="446">
        <f t="shared" si="14"/>
        <v>2.7949169473079665</v>
      </c>
    </row>
    <row r="173" spans="2:12" x14ac:dyDescent="0.2">
      <c r="B173" s="268">
        <v>43846</v>
      </c>
      <c r="C173">
        <v>64</v>
      </c>
      <c r="D173" s="454">
        <v>449.88499999999999</v>
      </c>
      <c r="E173" s="273">
        <f t="shared" si="10"/>
        <v>3140.0170000000016</v>
      </c>
      <c r="F173" s="444">
        <f t="shared" si="12"/>
        <v>49.062765625000026</v>
      </c>
      <c r="G173" s="445">
        <f t="shared" si="13"/>
        <v>6.9795992309145705</v>
      </c>
      <c r="H173">
        <v>2119.4000000000019</v>
      </c>
      <c r="I173" s="273">
        <v>1020.617</v>
      </c>
      <c r="J173" s="447">
        <f t="shared" si="11"/>
        <v>4.7109816953221424</v>
      </c>
      <c r="K173" s="446">
        <f t="shared" si="14"/>
        <v>2.268617535592429</v>
      </c>
    </row>
    <row r="174" spans="2:12" x14ac:dyDescent="0.2">
      <c r="B174" s="157">
        <v>43847</v>
      </c>
      <c r="C174">
        <v>69</v>
      </c>
      <c r="D174" s="454">
        <v>438.08499999999998</v>
      </c>
      <c r="E174" s="273">
        <f t="shared" si="10"/>
        <v>3201.8920000000016</v>
      </c>
      <c r="F174" s="444">
        <f t="shared" si="12"/>
        <v>46.404231884057992</v>
      </c>
      <c r="G174" s="445">
        <f t="shared" si="13"/>
        <v>7.3088373260896899</v>
      </c>
      <c r="H174">
        <v>2060.0000000000014</v>
      </c>
      <c r="I174" s="273">
        <v>1141.8920000000001</v>
      </c>
      <c r="J174" s="447">
        <f t="shared" si="11"/>
        <v>4.7022838033714951</v>
      </c>
      <c r="K174" s="446">
        <f t="shared" si="14"/>
        <v>2.6065535227181944</v>
      </c>
    </row>
    <row r="175" spans="2:12" x14ac:dyDescent="0.2">
      <c r="B175" s="157">
        <v>43850</v>
      </c>
      <c r="C175">
        <v>64</v>
      </c>
      <c r="D175" s="454">
        <v>439.35700000000003</v>
      </c>
      <c r="E175" s="273">
        <f t="shared" si="10"/>
        <v>3500.3210000000013</v>
      </c>
      <c r="F175" s="444">
        <f t="shared" si="12"/>
        <v>54.69251562500002</v>
      </c>
      <c r="G175" s="445">
        <f t="shared" si="13"/>
        <v>7.9669175636213856</v>
      </c>
      <c r="H175">
        <v>2251.7000000000012</v>
      </c>
      <c r="I175" s="273">
        <v>1248.6210000000001</v>
      </c>
      <c r="J175" s="447">
        <f t="shared" si="11"/>
        <v>5.1249894732529606</v>
      </c>
      <c r="K175" s="446">
        <f t="shared" si="14"/>
        <v>2.841928090368425</v>
      </c>
    </row>
    <row r="176" spans="2:12" x14ac:dyDescent="0.2">
      <c r="B176" s="157">
        <v>43851</v>
      </c>
      <c r="C176">
        <v>68.7</v>
      </c>
      <c r="D176" s="454">
        <v>401.62400000000002</v>
      </c>
      <c r="E176" s="273">
        <f t="shared" si="10"/>
        <v>3260.6970000000006</v>
      </c>
      <c r="F176" s="444">
        <f t="shared" si="12"/>
        <v>47.462838427947602</v>
      </c>
      <c r="G176" s="445">
        <f t="shared" si="13"/>
        <v>8.1187802521761654</v>
      </c>
      <c r="H176">
        <v>2128.4000000000005</v>
      </c>
      <c r="I176" s="273">
        <v>1132.297</v>
      </c>
      <c r="J176" s="447">
        <f t="shared" si="11"/>
        <v>5.2994840945760222</v>
      </c>
      <c r="K176" s="446">
        <f t="shared" si="14"/>
        <v>2.8192961576001432</v>
      </c>
    </row>
    <row r="177" spans="2:11" x14ac:dyDescent="0.2">
      <c r="B177" s="157">
        <v>43852</v>
      </c>
      <c r="C177">
        <v>64.599999999999994</v>
      </c>
      <c r="D177" s="454">
        <v>383.19799999999998</v>
      </c>
      <c r="E177" s="273">
        <f t="shared" si="10"/>
        <v>3006.9482000000021</v>
      </c>
      <c r="F177" s="444">
        <f t="shared" si="12"/>
        <v>46.547185758513969</v>
      </c>
      <c r="G177" s="445">
        <f t="shared" si="13"/>
        <v>7.8469830218320613</v>
      </c>
      <c r="H177">
        <v>2046.800000000002</v>
      </c>
      <c r="I177" s="273">
        <v>960.14819999999997</v>
      </c>
      <c r="J177" s="447">
        <f t="shared" si="11"/>
        <v>5.3413639945928795</v>
      </c>
      <c r="K177" s="446">
        <f t="shared" si="14"/>
        <v>2.5056190272391818</v>
      </c>
    </row>
    <row r="178" spans="2:11" x14ac:dyDescent="0.2">
      <c r="B178" s="157">
        <v>43853</v>
      </c>
      <c r="C178">
        <v>64</v>
      </c>
      <c r="D178" s="454">
        <v>394.06200000000001</v>
      </c>
      <c r="E178" s="273">
        <f t="shared" si="10"/>
        <v>3437.452000000002</v>
      </c>
      <c r="F178" s="444">
        <f t="shared" si="12"/>
        <v>53.710187500000032</v>
      </c>
      <c r="G178" s="445">
        <f t="shared" si="13"/>
        <v>8.7231247874699971</v>
      </c>
      <c r="H178">
        <v>2353.9000000000019</v>
      </c>
      <c r="I178" s="273">
        <v>1083.5519999999999</v>
      </c>
      <c r="J178" s="447">
        <f t="shared" si="11"/>
        <v>5.9734255015708237</v>
      </c>
      <c r="K178" s="446">
        <f t="shared" si="14"/>
        <v>2.7496992858991729</v>
      </c>
    </row>
    <row r="179" spans="2:11" x14ac:dyDescent="0.2">
      <c r="B179" s="157">
        <v>43854</v>
      </c>
      <c r="C179">
        <v>70</v>
      </c>
      <c r="D179" s="454">
        <v>440.60500000000002</v>
      </c>
      <c r="E179" s="273">
        <f t="shared" si="10"/>
        <v>4267.2530000000024</v>
      </c>
      <c r="F179" s="444">
        <f t="shared" si="12"/>
        <v>60.960757142857176</v>
      </c>
      <c r="G179" s="445">
        <f t="shared" si="13"/>
        <v>9.684985417777833</v>
      </c>
      <c r="H179">
        <v>3086.3000000000029</v>
      </c>
      <c r="I179" s="273">
        <v>1180.953</v>
      </c>
      <c r="J179" s="447">
        <f t="shared" si="11"/>
        <v>7.0046867375540511</v>
      </c>
      <c r="K179" s="446">
        <f t="shared" si="14"/>
        <v>2.6802986802237831</v>
      </c>
    </row>
    <row r="180" spans="2:11" x14ac:dyDescent="0.2">
      <c r="B180" s="157">
        <v>43857</v>
      </c>
      <c r="C180">
        <v>70.3</v>
      </c>
      <c r="D180" s="454">
        <v>444.73399999999998</v>
      </c>
      <c r="E180" s="273">
        <f t="shared" si="10"/>
        <v>3618.3940000000011</v>
      </c>
      <c r="F180" s="444">
        <f t="shared" si="12"/>
        <v>51.470753911806561</v>
      </c>
      <c r="G180" s="445">
        <f t="shared" si="13"/>
        <v>8.1360858400751948</v>
      </c>
      <c r="H180">
        <v>2315.7000000000012</v>
      </c>
      <c r="I180" s="273">
        <v>1302.694</v>
      </c>
      <c r="J180" s="447">
        <f t="shared" si="11"/>
        <v>5.2069326833567962</v>
      </c>
      <c r="K180" s="446">
        <f t="shared" si="14"/>
        <v>2.9291531567183982</v>
      </c>
    </row>
    <row r="181" spans="2:11" x14ac:dyDescent="0.2">
      <c r="B181" s="157">
        <v>43858</v>
      </c>
      <c r="C181">
        <v>51.5</v>
      </c>
      <c r="D181" s="454">
        <v>373.76100000000002</v>
      </c>
      <c r="E181" s="273">
        <f t="shared" si="10"/>
        <v>2686.947000000001</v>
      </c>
      <c r="F181" s="444">
        <f t="shared" si="12"/>
        <v>52.173728155339823</v>
      </c>
      <c r="G181" s="445">
        <f t="shared" si="13"/>
        <v>7.1889442718742753</v>
      </c>
      <c r="H181">
        <v>1598.7000000000012</v>
      </c>
      <c r="I181" s="273">
        <v>1088.2470000000001</v>
      </c>
      <c r="J181" s="447">
        <f t="shared" si="11"/>
        <v>4.2773323059388249</v>
      </c>
      <c r="K181" s="446">
        <f t="shared" si="14"/>
        <v>2.9116119659354509</v>
      </c>
    </row>
    <row r="182" spans="2:11" x14ac:dyDescent="0.2">
      <c r="B182" s="157">
        <v>43859</v>
      </c>
      <c r="C182">
        <v>74.400000000000006</v>
      </c>
      <c r="D182" s="454">
        <v>490.74400000000003</v>
      </c>
      <c r="E182" s="273">
        <f t="shared" si="10"/>
        <v>3773.7820000000029</v>
      </c>
      <c r="F182" s="444">
        <f t="shared" si="12"/>
        <v>50.722876344086053</v>
      </c>
      <c r="G182" s="445">
        <f t="shared" si="13"/>
        <v>7.6899197952496667</v>
      </c>
      <c r="H182">
        <v>2334.1000000000026</v>
      </c>
      <c r="I182" s="273">
        <v>1439.682</v>
      </c>
      <c r="J182" s="447">
        <f t="shared" si="11"/>
        <v>4.7562476566193421</v>
      </c>
      <c r="K182" s="446">
        <f t="shared" si="14"/>
        <v>2.9336721386303246</v>
      </c>
    </row>
    <row r="183" spans="2:11" x14ac:dyDescent="0.2">
      <c r="B183" s="157">
        <v>43860</v>
      </c>
      <c r="C183">
        <v>52.5</v>
      </c>
      <c r="D183" s="454">
        <v>374.44600000000003</v>
      </c>
      <c r="E183" s="273">
        <f t="shared" si="10"/>
        <v>2631.665</v>
      </c>
      <c r="F183" s="444">
        <f t="shared" si="12"/>
        <v>50.126952380952382</v>
      </c>
      <c r="G183" s="445">
        <f t="shared" si="13"/>
        <v>7.0281562628523195</v>
      </c>
      <c r="H183">
        <v>1608.3000000000002</v>
      </c>
      <c r="I183" s="273">
        <v>1023.365</v>
      </c>
      <c r="J183" s="447">
        <f t="shared" si="11"/>
        <v>4.2951453614139288</v>
      </c>
      <c r="K183" s="446">
        <f t="shared" si="14"/>
        <v>2.7330109014383916</v>
      </c>
    </row>
    <row r="184" spans="2:11" x14ac:dyDescent="0.2">
      <c r="B184" s="157">
        <v>43864</v>
      </c>
      <c r="C184">
        <v>74</v>
      </c>
      <c r="D184" s="454">
        <v>471.99299999999999</v>
      </c>
      <c r="E184" s="273">
        <f t="shared" si="10"/>
        <v>3811.4990000000016</v>
      </c>
      <c r="F184" s="444">
        <f t="shared" si="12"/>
        <v>51.506743243243264</v>
      </c>
      <c r="G184" s="445">
        <f t="shared" si="13"/>
        <v>8.0753295070054047</v>
      </c>
      <c r="H184">
        <v>2481.0000000000018</v>
      </c>
      <c r="I184" s="273">
        <v>1330.499</v>
      </c>
      <c r="J184" s="447">
        <f t="shared" si="11"/>
        <v>5.2564338877907124</v>
      </c>
      <c r="K184" s="446">
        <f t="shared" si="14"/>
        <v>2.8188956192146919</v>
      </c>
    </row>
    <row r="185" spans="2:11" x14ac:dyDescent="0.2">
      <c r="B185" s="157">
        <v>43865</v>
      </c>
      <c r="C185">
        <v>78</v>
      </c>
      <c r="D185" s="454">
        <v>468.76</v>
      </c>
      <c r="E185" s="273">
        <f t="shared" si="10"/>
        <v>3586.6030000000019</v>
      </c>
      <c r="F185" s="444">
        <f t="shared" si="12"/>
        <v>45.982089743589768</v>
      </c>
      <c r="G185" s="445">
        <f t="shared" si="13"/>
        <v>7.651256506527865</v>
      </c>
      <c r="H185">
        <v>2206.3000000000015</v>
      </c>
      <c r="I185" s="273">
        <v>1380.3030000000001</v>
      </c>
      <c r="J185" s="447">
        <f t="shared" si="11"/>
        <v>4.7066729243109515</v>
      </c>
      <c r="K185" s="446">
        <f t="shared" si="14"/>
        <v>2.9445835822169131</v>
      </c>
    </row>
    <row r="186" spans="2:11" x14ac:dyDescent="0.2">
      <c r="B186" s="157">
        <v>43866</v>
      </c>
      <c r="C186">
        <v>60</v>
      </c>
      <c r="D186" s="454">
        <v>417.964</v>
      </c>
      <c r="E186" s="273">
        <f t="shared" si="10"/>
        <v>3153.0700000000015</v>
      </c>
      <c r="F186" s="444">
        <f t="shared" si="12"/>
        <v>52.551166666666695</v>
      </c>
      <c r="G186" s="445">
        <f t="shared" si="13"/>
        <v>7.5438793771712431</v>
      </c>
      <c r="H186">
        <v>2003.1000000000015</v>
      </c>
      <c r="I186" s="273">
        <v>1149.97</v>
      </c>
      <c r="J186" s="447">
        <f t="shared" si="11"/>
        <v>4.7925180159056797</v>
      </c>
      <c r="K186" s="446">
        <f t="shared" si="14"/>
        <v>2.7513613612655634</v>
      </c>
    </row>
    <row r="187" spans="2:11" x14ac:dyDescent="0.2">
      <c r="B187" s="268">
        <v>43867</v>
      </c>
      <c r="C187">
        <v>21.6</v>
      </c>
      <c r="D187" s="454">
        <v>155.178</v>
      </c>
      <c r="E187" s="273">
        <f t="shared" si="10"/>
        <v>739.99999999999955</v>
      </c>
      <c r="F187" s="444">
        <f t="shared" si="12"/>
        <v>34.259259259259238</v>
      </c>
      <c r="G187" s="445">
        <f t="shared" si="13"/>
        <v>4.7687172150691435</v>
      </c>
      <c r="H187">
        <v>739.99999999999955</v>
      </c>
      <c r="I187" s="273">
        <v>0</v>
      </c>
      <c r="J187" s="447">
        <f t="shared" si="11"/>
        <v>4.7687172150691435</v>
      </c>
      <c r="K187" s="446">
        <f t="shared" si="14"/>
        <v>0</v>
      </c>
    </row>
    <row r="188" spans="2:11" x14ac:dyDescent="0.2">
      <c r="B188" s="157">
        <v>43868</v>
      </c>
      <c r="C188">
        <v>59.5</v>
      </c>
      <c r="D188" s="454">
        <v>442.20600000000002</v>
      </c>
      <c r="E188" s="273">
        <f t="shared" si="10"/>
        <v>3008.0570000000025</v>
      </c>
      <c r="F188" s="444">
        <f t="shared" si="12"/>
        <v>50.555579831932818</v>
      </c>
      <c r="G188" s="445">
        <f t="shared" si="13"/>
        <v>6.802388479577397</v>
      </c>
      <c r="H188">
        <v>1783.1000000000026</v>
      </c>
      <c r="I188" s="273">
        <v>1224.9570000000001</v>
      </c>
      <c r="J188" s="447">
        <f t="shared" si="11"/>
        <v>4.0322835963329364</v>
      </c>
      <c r="K188" s="446">
        <f t="shared" si="14"/>
        <v>2.770104883244461</v>
      </c>
    </row>
    <row r="189" spans="2:11" x14ac:dyDescent="0.2">
      <c r="B189" s="157">
        <v>43871</v>
      </c>
      <c r="C189">
        <v>43.8</v>
      </c>
      <c r="D189" s="454">
        <v>337.95299999999997</v>
      </c>
      <c r="E189" s="273">
        <f t="shared" si="10"/>
        <v>2273.8636000000001</v>
      </c>
      <c r="F189" s="444">
        <f t="shared" si="12"/>
        <v>51.914694063926945</v>
      </c>
      <c r="G189" s="445">
        <f t="shared" si="13"/>
        <v>6.7283426985409225</v>
      </c>
      <c r="H189">
        <v>1365.2000000000003</v>
      </c>
      <c r="I189" s="273">
        <v>908.66359999999997</v>
      </c>
      <c r="J189" s="447">
        <f t="shared" si="11"/>
        <v>4.0396149760469662</v>
      </c>
      <c r="K189" s="446">
        <f t="shared" si="14"/>
        <v>2.6887277224939563</v>
      </c>
    </row>
    <row r="190" spans="2:11" x14ac:dyDescent="0.2">
      <c r="B190" s="157">
        <v>43872</v>
      </c>
      <c r="C190">
        <v>74.599999999999994</v>
      </c>
      <c r="D190" s="454">
        <v>473.779</v>
      </c>
      <c r="E190" s="273">
        <f t="shared" si="10"/>
        <v>3591.2090000000026</v>
      </c>
      <c r="F190" s="444">
        <f t="shared" si="12"/>
        <v>48.139530831099236</v>
      </c>
      <c r="G190" s="445">
        <f t="shared" si="13"/>
        <v>7.57992439512938</v>
      </c>
      <c r="H190">
        <v>2250.2000000000025</v>
      </c>
      <c r="I190" s="273">
        <v>1341.009</v>
      </c>
      <c r="J190" s="447">
        <f t="shared" si="11"/>
        <v>4.7494718001431098</v>
      </c>
      <c r="K190" s="446">
        <f t="shared" si="14"/>
        <v>2.8304525949862702</v>
      </c>
    </row>
    <row r="191" spans="2:11" x14ac:dyDescent="0.2">
      <c r="B191" s="157">
        <v>43873</v>
      </c>
      <c r="C191">
        <v>57.75</v>
      </c>
      <c r="D191" s="454">
        <v>473.08100000000002</v>
      </c>
      <c r="E191" s="273">
        <f t="shared" si="10"/>
        <v>3199.6740000000027</v>
      </c>
      <c r="F191" s="444">
        <f t="shared" si="12"/>
        <v>55.405610389610437</v>
      </c>
      <c r="G191" s="445">
        <f t="shared" si="13"/>
        <v>6.7634802496824067</v>
      </c>
      <c r="H191">
        <v>1901.6000000000024</v>
      </c>
      <c r="I191" s="273">
        <v>1298.0740000000001</v>
      </c>
      <c r="J191" s="447">
        <f t="shared" si="11"/>
        <v>4.0196076359016795</v>
      </c>
      <c r="K191" s="446">
        <f t="shared" si="14"/>
        <v>2.7438726137807268</v>
      </c>
    </row>
    <row r="192" spans="2:11" x14ac:dyDescent="0.2">
      <c r="B192" s="157">
        <v>43874</v>
      </c>
      <c r="C192">
        <v>65.2</v>
      </c>
      <c r="D192" s="454">
        <v>492.35500000000002</v>
      </c>
      <c r="E192" s="273">
        <f t="shared" si="10"/>
        <v>3572.0930000000026</v>
      </c>
      <c r="F192" s="444">
        <f t="shared" si="12"/>
        <v>54.786702453987765</v>
      </c>
      <c r="G192" s="445">
        <f t="shared" si="13"/>
        <v>7.2551167348762631</v>
      </c>
      <c r="H192">
        <v>2210.4000000000028</v>
      </c>
      <c r="I192" s="273">
        <v>1361.693</v>
      </c>
      <c r="J192" s="447">
        <f t="shared" si="11"/>
        <v>4.4894435925297858</v>
      </c>
      <c r="K192" s="446">
        <f t="shared" si="14"/>
        <v>2.7656731423464773</v>
      </c>
    </row>
    <row r="193" spans="2:11" x14ac:dyDescent="0.2">
      <c r="B193" s="157">
        <v>43875</v>
      </c>
      <c r="C193">
        <v>65</v>
      </c>
      <c r="D193" s="454">
        <v>419.73599999999999</v>
      </c>
      <c r="E193" s="273">
        <f t="shared" si="10"/>
        <v>3180.731000000003</v>
      </c>
      <c r="F193" s="444">
        <f t="shared" si="12"/>
        <v>48.934323076923121</v>
      </c>
      <c r="G193" s="445">
        <f t="shared" si="13"/>
        <v>7.5779323193626542</v>
      </c>
      <c r="H193">
        <v>2019.700000000003</v>
      </c>
      <c r="I193" s="273">
        <v>1161.0309999999999</v>
      </c>
      <c r="J193" s="447">
        <f t="shared" si="11"/>
        <v>4.8118341052471152</v>
      </c>
      <c r="K193" s="446">
        <f t="shared" si="14"/>
        <v>2.766098214115539</v>
      </c>
    </row>
    <row r="194" spans="2:11" x14ac:dyDescent="0.2">
      <c r="B194" s="157">
        <v>43878</v>
      </c>
      <c r="C194">
        <v>83</v>
      </c>
      <c r="D194" s="454">
        <v>492.76400000000001</v>
      </c>
      <c r="E194" s="273">
        <f t="shared" si="10"/>
        <v>3795.7980000000034</v>
      </c>
      <c r="F194" s="444">
        <f t="shared" si="12"/>
        <v>45.732506024096423</v>
      </c>
      <c r="G194" s="445">
        <f t="shared" si="13"/>
        <v>7.7030748999521137</v>
      </c>
      <c r="H194">
        <v>2349.5000000000032</v>
      </c>
      <c r="I194" s="273">
        <v>1446.298</v>
      </c>
      <c r="J194" s="447">
        <f t="shared" si="11"/>
        <v>4.7680025326525541</v>
      </c>
      <c r="K194" s="446">
        <f t="shared" si="14"/>
        <v>2.9350723672995591</v>
      </c>
    </row>
    <row r="195" spans="2:11" x14ac:dyDescent="0.2">
      <c r="B195" s="157">
        <v>43879</v>
      </c>
      <c r="C195">
        <v>64</v>
      </c>
      <c r="D195" s="454">
        <v>464.738</v>
      </c>
      <c r="E195" s="273">
        <f t="shared" ref="E195:E258" si="15">SUM(H195:I195)</f>
        <v>3059.8960000000029</v>
      </c>
      <c r="F195" s="444">
        <f t="shared" si="12"/>
        <v>47.810875000000046</v>
      </c>
      <c r="G195" s="445">
        <f t="shared" si="13"/>
        <v>6.5841312739651219</v>
      </c>
      <c r="H195">
        <v>1783.1000000000029</v>
      </c>
      <c r="I195" s="273">
        <v>1276.796</v>
      </c>
      <c r="J195" s="447">
        <f t="shared" ref="J195:J258" si="16">H195/D195</f>
        <v>3.8367854576126827</v>
      </c>
      <c r="K195" s="446">
        <f t="shared" si="14"/>
        <v>2.7473458163524396</v>
      </c>
    </row>
    <row r="196" spans="2:11" x14ac:dyDescent="0.2">
      <c r="B196" s="157">
        <v>43880</v>
      </c>
      <c r="C196">
        <v>64</v>
      </c>
      <c r="D196" s="454">
        <v>460.67700000000002</v>
      </c>
      <c r="E196" s="273">
        <f t="shared" si="15"/>
        <v>3471.0220000000013</v>
      </c>
      <c r="F196" s="444">
        <f t="shared" ref="F196:F259" si="17">E196/C196</f>
        <v>54.23471875000002</v>
      </c>
      <c r="G196" s="445">
        <f t="shared" ref="G196:G259" si="18">E196/D196</f>
        <v>7.5346110181320123</v>
      </c>
      <c r="H196">
        <v>2195.6000000000013</v>
      </c>
      <c r="I196" s="273">
        <v>1275.422</v>
      </c>
      <c r="J196" s="447">
        <f t="shared" si="16"/>
        <v>4.7660291266983181</v>
      </c>
      <c r="K196" s="446">
        <f t="shared" ref="K196:K259" si="19">I196/D196</f>
        <v>2.7685818914336942</v>
      </c>
    </row>
    <row r="197" spans="2:11" x14ac:dyDescent="0.2">
      <c r="B197" s="157">
        <v>43881</v>
      </c>
      <c r="C197">
        <v>64</v>
      </c>
      <c r="D197" s="454">
        <v>466.065</v>
      </c>
      <c r="E197" s="273">
        <f t="shared" si="15"/>
        <v>3496.5450000000046</v>
      </c>
      <c r="F197" s="444">
        <f t="shared" si="17"/>
        <v>54.633515625000072</v>
      </c>
      <c r="G197" s="445">
        <f t="shared" si="18"/>
        <v>7.5022689968137595</v>
      </c>
      <c r="H197">
        <v>2247.0000000000045</v>
      </c>
      <c r="I197" s="273">
        <v>1249.5450000000001</v>
      </c>
      <c r="J197" s="447">
        <f t="shared" si="16"/>
        <v>4.8212159248173636</v>
      </c>
      <c r="K197" s="446">
        <f t="shared" si="19"/>
        <v>2.6810530719963954</v>
      </c>
    </row>
    <row r="198" spans="2:11" x14ac:dyDescent="0.2">
      <c r="B198" s="157">
        <v>43882</v>
      </c>
      <c r="C198">
        <v>64.13</v>
      </c>
      <c r="D198" s="454">
        <v>451.30500000000001</v>
      </c>
      <c r="E198" s="273">
        <f t="shared" si="15"/>
        <v>3351.9610000000048</v>
      </c>
      <c r="F198" s="444">
        <f t="shared" si="17"/>
        <v>52.268220801497037</v>
      </c>
      <c r="G198" s="445">
        <f t="shared" si="18"/>
        <v>7.4272631590609564</v>
      </c>
      <c r="H198">
        <v>2154.3000000000047</v>
      </c>
      <c r="I198" s="273">
        <v>1197.6610000000001</v>
      </c>
      <c r="J198" s="447">
        <f t="shared" si="16"/>
        <v>4.7734902117193574</v>
      </c>
      <c r="K198" s="446">
        <f t="shared" si="19"/>
        <v>2.6537729473415985</v>
      </c>
    </row>
    <row r="199" spans="2:11" x14ac:dyDescent="0.2">
      <c r="B199" s="157">
        <v>43885</v>
      </c>
      <c r="C199">
        <v>66.400000000000006</v>
      </c>
      <c r="D199" s="454">
        <v>473.84399999999999</v>
      </c>
      <c r="E199" s="273">
        <f t="shared" si="15"/>
        <v>3543.9530000000041</v>
      </c>
      <c r="F199" s="444">
        <f t="shared" si="17"/>
        <v>53.37278614457837</v>
      </c>
      <c r="G199" s="445">
        <f t="shared" si="18"/>
        <v>7.479155587070859</v>
      </c>
      <c r="H199">
        <v>2220.100000000004</v>
      </c>
      <c r="I199" s="273">
        <v>1323.8530000000001</v>
      </c>
      <c r="J199" s="447">
        <f t="shared" si="16"/>
        <v>4.6852972708317591</v>
      </c>
      <c r="K199" s="446">
        <f t="shared" si="19"/>
        <v>2.7938583162391</v>
      </c>
    </row>
    <row r="200" spans="2:11" x14ac:dyDescent="0.2">
      <c r="B200" s="157">
        <v>43886</v>
      </c>
      <c r="C200">
        <v>64</v>
      </c>
      <c r="D200" s="454">
        <v>495.15</v>
      </c>
      <c r="E200" s="273">
        <f t="shared" si="15"/>
        <v>3714.2190000000046</v>
      </c>
      <c r="F200" s="444">
        <f t="shared" si="17"/>
        <v>58.034671875000072</v>
      </c>
      <c r="G200" s="445">
        <f t="shared" si="18"/>
        <v>7.5011996364738058</v>
      </c>
      <c r="H200">
        <v>2368.0000000000045</v>
      </c>
      <c r="I200" s="273">
        <v>1346.2190000000001</v>
      </c>
      <c r="J200" s="447">
        <f t="shared" si="16"/>
        <v>4.7823891749974852</v>
      </c>
      <c r="K200" s="446">
        <f t="shared" si="19"/>
        <v>2.7188104614763207</v>
      </c>
    </row>
    <row r="201" spans="2:11" x14ac:dyDescent="0.2">
      <c r="B201" s="157">
        <v>43887</v>
      </c>
      <c r="C201">
        <v>52.8</v>
      </c>
      <c r="D201" s="454">
        <v>418.89699999999999</v>
      </c>
      <c r="E201" s="273">
        <f t="shared" si="15"/>
        <v>3021.0130000000026</v>
      </c>
      <c r="F201" s="444">
        <f t="shared" si="17"/>
        <v>57.216155303030355</v>
      </c>
      <c r="G201" s="445">
        <f t="shared" si="18"/>
        <v>7.2118277285347059</v>
      </c>
      <c r="H201">
        <v>1844.7000000000028</v>
      </c>
      <c r="I201" s="273">
        <v>1176.3130000000001</v>
      </c>
      <c r="J201" s="447">
        <f t="shared" si="16"/>
        <v>4.4037078327130601</v>
      </c>
      <c r="K201" s="446">
        <f t="shared" si="19"/>
        <v>2.8081198958216462</v>
      </c>
    </row>
    <row r="202" spans="2:11" x14ac:dyDescent="0.2">
      <c r="B202" s="157">
        <v>43888</v>
      </c>
      <c r="C202">
        <v>66.150000000000006</v>
      </c>
      <c r="D202" s="454">
        <v>474.16</v>
      </c>
      <c r="E202" s="273">
        <f t="shared" si="15"/>
        <v>3482.3990000000035</v>
      </c>
      <c r="F202" s="444">
        <f t="shared" si="17"/>
        <v>52.643975812547289</v>
      </c>
      <c r="G202" s="445">
        <f t="shared" si="18"/>
        <v>7.3443542264214683</v>
      </c>
      <c r="H202">
        <v>2196.0000000000036</v>
      </c>
      <c r="I202" s="273">
        <v>1286.3989999999999</v>
      </c>
      <c r="J202" s="447">
        <f t="shared" si="16"/>
        <v>4.6313480681626533</v>
      </c>
      <c r="K202" s="446">
        <f t="shared" si="19"/>
        <v>2.7130061582588154</v>
      </c>
    </row>
    <row r="203" spans="2:11" x14ac:dyDescent="0.2">
      <c r="B203" s="157">
        <v>43889</v>
      </c>
      <c r="C203">
        <v>63.6</v>
      </c>
      <c r="D203" s="454">
        <v>458.84500000000003</v>
      </c>
      <c r="E203" s="273">
        <f t="shared" si="15"/>
        <v>3386.7990000000045</v>
      </c>
      <c r="F203" s="444">
        <f t="shared" si="17"/>
        <v>53.251556603773658</v>
      </c>
      <c r="G203" s="445">
        <f t="shared" si="18"/>
        <v>7.3811396005187033</v>
      </c>
      <c r="H203">
        <v>2130.9000000000046</v>
      </c>
      <c r="I203" s="273">
        <v>1255.8989999999999</v>
      </c>
      <c r="J203" s="447">
        <f t="shared" si="16"/>
        <v>4.6440519129553648</v>
      </c>
      <c r="K203" s="446">
        <f t="shared" si="19"/>
        <v>2.7370876875633381</v>
      </c>
    </row>
    <row r="204" spans="2:11" x14ac:dyDescent="0.2">
      <c r="B204" s="157">
        <v>43892</v>
      </c>
      <c r="C204">
        <v>70</v>
      </c>
      <c r="D204" s="454">
        <v>465.61200000000002</v>
      </c>
      <c r="E204" s="273">
        <f t="shared" si="15"/>
        <v>3672.4620000000054</v>
      </c>
      <c r="F204" s="444">
        <f t="shared" si="17"/>
        <v>52.463742857142933</v>
      </c>
      <c r="G204" s="445">
        <f t="shared" si="18"/>
        <v>7.8873869230174591</v>
      </c>
      <c r="H204">
        <v>2362.6000000000054</v>
      </c>
      <c r="I204" s="273">
        <v>1309.8620000000001</v>
      </c>
      <c r="J204" s="447">
        <f t="shared" si="16"/>
        <v>5.0741819368916721</v>
      </c>
      <c r="K204" s="446">
        <f t="shared" si="19"/>
        <v>2.8132049861257871</v>
      </c>
    </row>
    <row r="205" spans="2:11" x14ac:dyDescent="0.2">
      <c r="B205" s="157">
        <v>43893</v>
      </c>
      <c r="C205">
        <v>53</v>
      </c>
      <c r="D205" s="454">
        <v>446.08699999999999</v>
      </c>
      <c r="E205" s="273">
        <f t="shared" si="15"/>
        <v>3123.2120000000036</v>
      </c>
      <c r="F205" s="444">
        <f t="shared" si="17"/>
        <v>58.928528301886864</v>
      </c>
      <c r="G205" s="445">
        <f t="shared" si="18"/>
        <v>7.0013517542542232</v>
      </c>
      <c r="H205">
        <v>1893.1000000000035</v>
      </c>
      <c r="I205" s="273">
        <v>1230.1120000000001</v>
      </c>
      <c r="J205" s="447">
        <f t="shared" si="16"/>
        <v>4.2437910093771025</v>
      </c>
      <c r="K205" s="446">
        <f t="shared" si="19"/>
        <v>2.7575607448771207</v>
      </c>
    </row>
    <row r="206" spans="2:11" x14ac:dyDescent="0.2">
      <c r="B206" s="157">
        <v>43894</v>
      </c>
      <c r="C206">
        <v>65.5</v>
      </c>
      <c r="D206" s="454">
        <v>477.15100000000001</v>
      </c>
      <c r="E206" s="273">
        <f t="shared" si="15"/>
        <v>3330.7600000000039</v>
      </c>
      <c r="F206" s="444">
        <f t="shared" si="17"/>
        <v>50.85129770992372</v>
      </c>
      <c r="G206" s="445">
        <f t="shared" si="18"/>
        <v>6.9805156019792554</v>
      </c>
      <c r="H206">
        <v>2002.9000000000042</v>
      </c>
      <c r="I206" s="273">
        <v>1327.86</v>
      </c>
      <c r="J206" s="447">
        <f t="shared" si="16"/>
        <v>4.1976229746977456</v>
      </c>
      <c r="K206" s="446">
        <f t="shared" si="19"/>
        <v>2.7828926272815102</v>
      </c>
    </row>
    <row r="207" spans="2:11" x14ac:dyDescent="0.2">
      <c r="B207" s="157">
        <v>43895</v>
      </c>
      <c r="C207">
        <v>61</v>
      </c>
      <c r="D207" s="454">
        <v>460.51600000000002</v>
      </c>
      <c r="E207" s="273">
        <f t="shared" si="15"/>
        <v>3324.9350000000022</v>
      </c>
      <c r="F207" s="444">
        <f t="shared" si="17"/>
        <v>54.507131147541017</v>
      </c>
      <c r="G207" s="445">
        <f t="shared" si="18"/>
        <v>7.2200205856039794</v>
      </c>
      <c r="H207">
        <v>1921.7000000000025</v>
      </c>
      <c r="I207" s="273">
        <v>1403.2349999999999</v>
      </c>
      <c r="J207" s="447">
        <f t="shared" si="16"/>
        <v>4.1729277592960994</v>
      </c>
      <c r="K207" s="446">
        <f t="shared" si="19"/>
        <v>3.0470928263078805</v>
      </c>
    </row>
    <row r="208" spans="2:11" x14ac:dyDescent="0.2">
      <c r="B208" s="157">
        <v>43896</v>
      </c>
      <c r="C208">
        <v>62.7</v>
      </c>
      <c r="D208" s="454">
        <v>350.36799999999999</v>
      </c>
      <c r="E208" s="273">
        <f t="shared" si="15"/>
        <v>3309.1320000000032</v>
      </c>
      <c r="F208" s="444">
        <f t="shared" si="17"/>
        <v>52.777224880382825</v>
      </c>
      <c r="G208" s="445">
        <f t="shared" si="18"/>
        <v>9.444732395652581</v>
      </c>
      <c r="H208">
        <v>1863.8000000000034</v>
      </c>
      <c r="I208" s="273">
        <v>1445.3320000000001</v>
      </c>
      <c r="J208" s="447">
        <f t="shared" si="16"/>
        <v>5.3195497305690118</v>
      </c>
      <c r="K208" s="446">
        <f t="shared" si="19"/>
        <v>4.1251826650835692</v>
      </c>
    </row>
    <row r="209" spans="2:11" x14ac:dyDescent="0.2">
      <c r="B209" s="157">
        <v>43899</v>
      </c>
      <c r="C209">
        <v>64.900000000000006</v>
      </c>
      <c r="D209" s="454">
        <v>383.327</v>
      </c>
      <c r="E209" s="273">
        <f t="shared" si="15"/>
        <v>3150.9150000000031</v>
      </c>
      <c r="F209" s="444">
        <f t="shared" si="17"/>
        <v>48.550308166409906</v>
      </c>
      <c r="G209" s="445">
        <f t="shared" si="18"/>
        <v>8.2199140681454814</v>
      </c>
      <c r="H209">
        <v>1930.7000000000032</v>
      </c>
      <c r="I209" s="273">
        <v>1220.2149999999999</v>
      </c>
      <c r="J209" s="447">
        <f t="shared" si="16"/>
        <v>5.0366919105620092</v>
      </c>
      <c r="K209" s="446">
        <f t="shared" si="19"/>
        <v>3.1832221575834727</v>
      </c>
    </row>
    <row r="210" spans="2:11" x14ac:dyDescent="0.2">
      <c r="B210" s="157">
        <v>43900</v>
      </c>
      <c r="C210">
        <v>57</v>
      </c>
      <c r="D210" s="454">
        <v>339.40199999999999</v>
      </c>
      <c r="E210" s="273">
        <f t="shared" si="15"/>
        <v>2796.2680000000018</v>
      </c>
      <c r="F210" s="444">
        <f t="shared" si="17"/>
        <v>49.057333333333368</v>
      </c>
      <c r="G210" s="445">
        <f t="shared" si="18"/>
        <v>8.238808256875334</v>
      </c>
      <c r="H210">
        <v>1673.600000000002</v>
      </c>
      <c r="I210" s="273">
        <v>1122.6679999999999</v>
      </c>
      <c r="J210" s="447">
        <f t="shared" si="16"/>
        <v>4.9310257452814126</v>
      </c>
      <c r="K210" s="446">
        <f t="shared" si="19"/>
        <v>3.307782511593921</v>
      </c>
    </row>
    <row r="211" spans="2:11" x14ac:dyDescent="0.2">
      <c r="B211" s="157">
        <v>43901</v>
      </c>
      <c r="C211">
        <v>64.319999999999993</v>
      </c>
      <c r="D211" s="454">
        <v>429.84899999999999</v>
      </c>
      <c r="E211" s="273">
        <f t="shared" si="15"/>
        <v>3316.448000000003</v>
      </c>
      <c r="F211" s="444">
        <f t="shared" si="17"/>
        <v>51.561691542288607</v>
      </c>
      <c r="G211" s="445">
        <f t="shared" si="18"/>
        <v>7.7153791215054666</v>
      </c>
      <c r="H211">
        <v>1829.8000000000029</v>
      </c>
      <c r="I211" s="273">
        <v>1486.6479999999999</v>
      </c>
      <c r="J211" s="447">
        <f t="shared" si="16"/>
        <v>4.2568436823163553</v>
      </c>
      <c r="K211" s="446">
        <f t="shared" si="19"/>
        <v>3.4585354391891103</v>
      </c>
    </row>
    <row r="212" spans="2:11" x14ac:dyDescent="0.2">
      <c r="B212" s="157">
        <v>43902</v>
      </c>
      <c r="C212">
        <v>60</v>
      </c>
      <c r="D212" s="454">
        <v>403.15600000000001</v>
      </c>
      <c r="E212" s="273">
        <f t="shared" si="15"/>
        <v>3332.189000000003</v>
      </c>
      <c r="F212" s="444">
        <f t="shared" si="17"/>
        <v>55.536483333333386</v>
      </c>
      <c r="G212" s="445">
        <f t="shared" si="18"/>
        <v>8.2652596017422617</v>
      </c>
      <c r="H212">
        <v>1806.8000000000029</v>
      </c>
      <c r="I212" s="273">
        <v>1525.3889999999999</v>
      </c>
      <c r="J212" s="447">
        <f t="shared" si="16"/>
        <v>4.4816398614928286</v>
      </c>
      <c r="K212" s="446">
        <f t="shared" si="19"/>
        <v>3.7836197402494318</v>
      </c>
    </row>
    <row r="213" spans="2:11" x14ac:dyDescent="0.2">
      <c r="B213" s="157">
        <v>43903</v>
      </c>
      <c r="C213">
        <v>65</v>
      </c>
      <c r="D213" s="454">
        <v>398.798</v>
      </c>
      <c r="E213" s="273">
        <f t="shared" si="15"/>
        <v>3516.794000000004</v>
      </c>
      <c r="F213" s="444">
        <f t="shared" si="17"/>
        <v>54.104523076923137</v>
      </c>
      <c r="G213" s="445">
        <f t="shared" si="18"/>
        <v>8.8184845460609225</v>
      </c>
      <c r="H213">
        <v>2095.100000000004</v>
      </c>
      <c r="I213" s="273">
        <v>1421.694</v>
      </c>
      <c r="J213" s="447">
        <f t="shared" si="16"/>
        <v>5.2535368783193599</v>
      </c>
      <c r="K213" s="446">
        <f t="shared" si="19"/>
        <v>3.5649476677415635</v>
      </c>
    </row>
    <row r="214" spans="2:11" x14ac:dyDescent="0.2">
      <c r="B214" s="157">
        <v>43906</v>
      </c>
      <c r="C214">
        <v>52.7</v>
      </c>
      <c r="D214" s="454">
        <v>321.21100000000001</v>
      </c>
      <c r="E214" s="273">
        <f t="shared" si="15"/>
        <v>2664.0611000000022</v>
      </c>
      <c r="F214" s="444">
        <f t="shared" si="17"/>
        <v>50.55144402277044</v>
      </c>
      <c r="G214" s="445">
        <f t="shared" si="18"/>
        <v>8.2938040727123354</v>
      </c>
      <c r="H214">
        <v>1683.1000000000022</v>
      </c>
      <c r="I214" s="273">
        <v>980.96109999999999</v>
      </c>
      <c r="J214" s="447">
        <f t="shared" si="16"/>
        <v>5.2398579127115887</v>
      </c>
      <c r="K214" s="446">
        <f t="shared" si="19"/>
        <v>3.0539461600007471</v>
      </c>
    </row>
    <row r="215" spans="2:11" x14ac:dyDescent="0.2">
      <c r="B215" s="157">
        <v>43907</v>
      </c>
      <c r="C215">
        <v>63</v>
      </c>
      <c r="D215" s="454">
        <v>413.82100000000003</v>
      </c>
      <c r="E215" s="273">
        <f t="shared" si="15"/>
        <v>3346.3490000000043</v>
      </c>
      <c r="F215" s="444">
        <f t="shared" si="17"/>
        <v>53.116650793650862</v>
      </c>
      <c r="G215" s="445">
        <f t="shared" si="18"/>
        <v>8.0864649208232642</v>
      </c>
      <c r="H215">
        <v>2001.3000000000043</v>
      </c>
      <c r="I215" s="273">
        <v>1345.049</v>
      </c>
      <c r="J215" s="447">
        <f t="shared" si="16"/>
        <v>4.8361489629574237</v>
      </c>
      <c r="K215" s="446">
        <f t="shared" si="19"/>
        <v>3.2503159578658405</v>
      </c>
    </row>
    <row r="216" spans="2:11" x14ac:dyDescent="0.2">
      <c r="B216" s="157">
        <v>43908</v>
      </c>
      <c r="C216">
        <v>65</v>
      </c>
      <c r="D216" s="454">
        <v>393.03</v>
      </c>
      <c r="E216" s="273">
        <f t="shared" si="15"/>
        <v>3222.207000000004</v>
      </c>
      <c r="F216" s="444">
        <f t="shared" si="17"/>
        <v>49.572415384615446</v>
      </c>
      <c r="G216" s="445">
        <f t="shared" si="18"/>
        <v>8.1983741699107053</v>
      </c>
      <c r="H216">
        <v>1908.5000000000036</v>
      </c>
      <c r="I216" s="273">
        <v>1313.7070000000001</v>
      </c>
      <c r="J216" s="447">
        <f t="shared" si="16"/>
        <v>4.8558634200951678</v>
      </c>
      <c r="K216" s="446">
        <f t="shared" si="19"/>
        <v>3.3425107498155362</v>
      </c>
    </row>
    <row r="217" spans="2:11" x14ac:dyDescent="0.2">
      <c r="B217" s="157">
        <v>43909</v>
      </c>
      <c r="C217">
        <v>38.299999999999997</v>
      </c>
      <c r="D217" s="454">
        <v>288.995</v>
      </c>
      <c r="E217" s="273">
        <f t="shared" si="15"/>
        <v>2230.7208000000005</v>
      </c>
      <c r="F217" s="444">
        <f t="shared" si="17"/>
        <v>58.243362924282003</v>
      </c>
      <c r="G217" s="445">
        <f t="shared" si="18"/>
        <v>7.7188906382463385</v>
      </c>
      <c r="H217">
        <v>1293.3000000000006</v>
      </c>
      <c r="I217" s="273">
        <v>937.42079999999999</v>
      </c>
      <c r="J217" s="447">
        <f t="shared" si="16"/>
        <v>4.4751639301718047</v>
      </c>
      <c r="K217" s="446">
        <f t="shared" si="19"/>
        <v>3.2437267080745342</v>
      </c>
    </row>
    <row r="218" spans="2:11" x14ac:dyDescent="0.2">
      <c r="B218" s="157">
        <v>43910</v>
      </c>
      <c r="C218">
        <v>43</v>
      </c>
      <c r="D218" s="454">
        <v>302.32600000000002</v>
      </c>
      <c r="E218" s="273">
        <f t="shared" si="15"/>
        <v>2631.0740000000023</v>
      </c>
      <c r="F218" s="444">
        <f t="shared" si="17"/>
        <v>61.187767441860522</v>
      </c>
      <c r="G218" s="445">
        <f t="shared" si="18"/>
        <v>8.7027711807783721</v>
      </c>
      <c r="H218">
        <v>1516.2000000000023</v>
      </c>
      <c r="I218" s="273">
        <v>1114.874</v>
      </c>
      <c r="J218" s="447">
        <f t="shared" si="16"/>
        <v>5.0151161329161313</v>
      </c>
      <c r="K218" s="446">
        <f t="shared" si="19"/>
        <v>3.6876550478622412</v>
      </c>
    </row>
    <row r="219" spans="2:11" x14ac:dyDescent="0.2">
      <c r="B219" s="157">
        <v>43913</v>
      </c>
      <c r="C219">
        <v>44</v>
      </c>
      <c r="D219" s="454">
        <v>283.21699999999998</v>
      </c>
      <c r="E219" s="273">
        <f t="shared" si="15"/>
        <v>2429.1490000000003</v>
      </c>
      <c r="F219" s="444">
        <f t="shared" si="17"/>
        <v>55.207931818181827</v>
      </c>
      <c r="G219" s="445">
        <f t="shared" si="18"/>
        <v>8.5769886694654645</v>
      </c>
      <c r="H219">
        <v>1390.7000000000005</v>
      </c>
      <c r="I219" s="273">
        <v>1038.4490000000001</v>
      </c>
      <c r="J219" s="447">
        <f t="shared" si="16"/>
        <v>4.9103690809520639</v>
      </c>
      <c r="K219" s="446">
        <f t="shared" si="19"/>
        <v>3.6666195885134019</v>
      </c>
    </row>
    <row r="220" spans="2:11" x14ac:dyDescent="0.2">
      <c r="B220" s="157">
        <v>43914</v>
      </c>
      <c r="C220">
        <v>43.2</v>
      </c>
      <c r="D220" s="454">
        <v>283.57900000000001</v>
      </c>
      <c r="E220" s="273">
        <f t="shared" si="15"/>
        <v>2254.5681000000004</v>
      </c>
      <c r="F220" s="444">
        <f t="shared" si="17"/>
        <v>52.189076388888893</v>
      </c>
      <c r="G220" s="445">
        <f t="shared" si="18"/>
        <v>7.9504057070516518</v>
      </c>
      <c r="H220">
        <v>1264.5000000000002</v>
      </c>
      <c r="I220" s="273">
        <v>990.06809999999996</v>
      </c>
      <c r="J220" s="447">
        <f t="shared" si="16"/>
        <v>4.4590748962370279</v>
      </c>
      <c r="K220" s="446">
        <f t="shared" si="19"/>
        <v>3.491330810814623</v>
      </c>
    </row>
    <row r="221" spans="2:11" x14ac:dyDescent="0.2">
      <c r="B221" s="157">
        <v>43915</v>
      </c>
      <c r="C221">
        <v>47</v>
      </c>
      <c r="D221" s="454">
        <v>315.13600000000002</v>
      </c>
      <c r="E221" s="273">
        <f t="shared" si="15"/>
        <v>2376.1790000000005</v>
      </c>
      <c r="F221" s="444">
        <f t="shared" si="17"/>
        <v>50.557000000000009</v>
      </c>
      <c r="G221" s="445">
        <f t="shared" si="18"/>
        <v>7.5401699583671826</v>
      </c>
      <c r="H221">
        <v>1275.3000000000006</v>
      </c>
      <c r="I221" s="273">
        <v>1100.8789999999999</v>
      </c>
      <c r="J221" s="447">
        <f t="shared" si="16"/>
        <v>4.0468242282697009</v>
      </c>
      <c r="K221" s="446">
        <f t="shared" si="19"/>
        <v>3.4933457300974813</v>
      </c>
    </row>
    <row r="222" spans="2:11" x14ac:dyDescent="0.2">
      <c r="B222" s="157">
        <v>43916</v>
      </c>
      <c r="C222">
        <v>43.5</v>
      </c>
      <c r="D222" s="454">
        <v>284.02199999999999</v>
      </c>
      <c r="E222" s="273">
        <f t="shared" si="15"/>
        <v>2172.6902</v>
      </c>
      <c r="F222" s="444">
        <f t="shared" si="17"/>
        <v>49.946901149425287</v>
      </c>
      <c r="G222" s="445">
        <f t="shared" si="18"/>
        <v>7.6497250213011672</v>
      </c>
      <c r="H222">
        <v>1208.2000000000003</v>
      </c>
      <c r="I222" s="273">
        <v>964.49019999999996</v>
      </c>
      <c r="J222" s="447">
        <f t="shared" si="16"/>
        <v>4.2538958249713064</v>
      </c>
      <c r="K222" s="446">
        <f t="shared" si="19"/>
        <v>3.3958291963298617</v>
      </c>
    </row>
    <row r="223" spans="2:11" x14ac:dyDescent="0.2">
      <c r="B223" s="157">
        <v>43917</v>
      </c>
      <c r="C223">
        <v>38.5</v>
      </c>
      <c r="D223" s="454">
        <v>266.358</v>
      </c>
      <c r="E223" s="273">
        <f t="shared" si="15"/>
        <v>1881.8317999999992</v>
      </c>
      <c r="F223" s="444">
        <f t="shared" si="17"/>
        <v>48.87874805194803</v>
      </c>
      <c r="G223" s="445">
        <f t="shared" si="18"/>
        <v>7.0650470419510558</v>
      </c>
      <c r="H223">
        <v>1074.0999999999992</v>
      </c>
      <c r="I223" s="273">
        <v>807.73180000000002</v>
      </c>
      <c r="J223" s="447">
        <f t="shared" si="16"/>
        <v>4.0325426681383671</v>
      </c>
      <c r="K223" s="446">
        <f t="shared" si="19"/>
        <v>3.0325043738126882</v>
      </c>
    </row>
    <row r="224" spans="2:11" x14ac:dyDescent="0.2">
      <c r="B224" s="157">
        <v>43920</v>
      </c>
      <c r="C224">
        <v>21</v>
      </c>
      <c r="D224" s="454">
        <v>166.97</v>
      </c>
      <c r="E224" s="273">
        <f t="shared" si="15"/>
        <v>1260.7858999999994</v>
      </c>
      <c r="F224" s="444">
        <f t="shared" si="17"/>
        <v>60.03742380952378</v>
      </c>
      <c r="G224" s="445">
        <f t="shared" si="18"/>
        <v>7.5509726298137352</v>
      </c>
      <c r="H224">
        <v>726.79999999999939</v>
      </c>
      <c r="I224" s="273">
        <v>533.98590000000002</v>
      </c>
      <c r="J224" s="447">
        <f t="shared" si="16"/>
        <v>4.3528777624722972</v>
      </c>
      <c r="K224" s="446">
        <f t="shared" si="19"/>
        <v>3.1980948673414389</v>
      </c>
    </row>
    <row r="225" spans="2:11" x14ac:dyDescent="0.2">
      <c r="B225" s="157">
        <v>43921</v>
      </c>
      <c r="C225">
        <v>17</v>
      </c>
      <c r="D225" s="454">
        <v>140.17500000000001</v>
      </c>
      <c r="E225" s="273">
        <f t="shared" si="15"/>
        <v>1048.4655999999995</v>
      </c>
      <c r="F225" s="444">
        <f t="shared" si="17"/>
        <v>61.674447058823503</v>
      </c>
      <c r="G225" s="445">
        <f t="shared" si="18"/>
        <v>7.4796903870162259</v>
      </c>
      <c r="H225">
        <v>616.89999999999964</v>
      </c>
      <c r="I225" s="273">
        <v>431.56560000000002</v>
      </c>
      <c r="J225" s="447">
        <f t="shared" si="16"/>
        <v>4.4009274121633641</v>
      </c>
      <c r="K225" s="446">
        <f t="shared" si="19"/>
        <v>3.0787629748528622</v>
      </c>
    </row>
    <row r="226" spans="2:11" x14ac:dyDescent="0.2">
      <c r="B226" s="157">
        <v>43922</v>
      </c>
      <c r="C226">
        <v>34</v>
      </c>
      <c r="D226" s="454">
        <v>278.005</v>
      </c>
      <c r="E226" s="273">
        <f t="shared" si="15"/>
        <v>1889.3051999999989</v>
      </c>
      <c r="F226" s="444">
        <f t="shared" si="17"/>
        <v>55.56779999999997</v>
      </c>
      <c r="G226" s="445">
        <f t="shared" si="18"/>
        <v>6.7959396413733524</v>
      </c>
      <c r="H226">
        <v>1018.6999999999989</v>
      </c>
      <c r="I226" s="273">
        <v>870.60519999999997</v>
      </c>
      <c r="J226" s="447">
        <f t="shared" si="16"/>
        <v>3.6643225841261811</v>
      </c>
      <c r="K226" s="446">
        <f t="shared" si="19"/>
        <v>3.1316170572471718</v>
      </c>
    </row>
    <row r="227" spans="2:11" x14ac:dyDescent="0.2">
      <c r="B227" s="157">
        <v>43923</v>
      </c>
      <c r="C227">
        <v>42</v>
      </c>
      <c r="D227" s="454">
        <v>281.56900000000002</v>
      </c>
      <c r="E227" s="273">
        <f t="shared" si="15"/>
        <v>2083.1869000000002</v>
      </c>
      <c r="F227" s="444">
        <f t="shared" si="17"/>
        <v>49.599688095238101</v>
      </c>
      <c r="G227" s="445">
        <f t="shared" si="18"/>
        <v>7.3984952178684447</v>
      </c>
      <c r="H227">
        <v>1235.7</v>
      </c>
      <c r="I227" s="273">
        <v>847.48689999999999</v>
      </c>
      <c r="J227" s="447">
        <f t="shared" si="16"/>
        <v>4.3886223270317402</v>
      </c>
      <c r="K227" s="446">
        <f t="shared" si="19"/>
        <v>3.0098728908367041</v>
      </c>
    </row>
    <row r="228" spans="2:11" x14ac:dyDescent="0.2">
      <c r="B228" s="157">
        <v>43924</v>
      </c>
      <c r="C228">
        <v>34</v>
      </c>
      <c r="D228" s="454">
        <v>212.191</v>
      </c>
      <c r="E228" s="273">
        <f t="shared" si="15"/>
        <v>1709.0339999999992</v>
      </c>
      <c r="F228" s="444">
        <f t="shared" si="17"/>
        <v>50.265705882352918</v>
      </c>
      <c r="G228" s="445">
        <f t="shared" si="18"/>
        <v>8.0542247314919067</v>
      </c>
      <c r="H228">
        <v>982.19999999999925</v>
      </c>
      <c r="I228" s="273">
        <v>726.83399999999995</v>
      </c>
      <c r="J228" s="447">
        <f t="shared" si="16"/>
        <v>4.6288485374026198</v>
      </c>
      <c r="K228" s="446">
        <f t="shared" si="19"/>
        <v>3.4253761940892873</v>
      </c>
    </row>
    <row r="229" spans="2:11" x14ac:dyDescent="0.2">
      <c r="B229" s="157">
        <v>43942</v>
      </c>
      <c r="C229">
        <v>39</v>
      </c>
      <c r="D229" s="454">
        <v>290.77</v>
      </c>
      <c r="E229" s="273">
        <f t="shared" si="15"/>
        <v>1962.4643000000003</v>
      </c>
      <c r="F229" s="444">
        <f t="shared" ref="F229:F236" si="20">E229/C229</f>
        <v>50.319597435897442</v>
      </c>
      <c r="G229" s="445">
        <f t="shared" si="18"/>
        <v>6.749197991539706</v>
      </c>
      <c r="H229">
        <v>1210.9000000000003</v>
      </c>
      <c r="I229" s="273">
        <v>751.5643</v>
      </c>
      <c r="J229" s="447">
        <f t="shared" si="16"/>
        <v>4.1644598823812649</v>
      </c>
      <c r="K229" s="446">
        <f t="shared" si="19"/>
        <v>2.5847381091584416</v>
      </c>
    </row>
    <row r="230" spans="2:11" x14ac:dyDescent="0.2">
      <c r="B230" s="157">
        <v>43943</v>
      </c>
      <c r="C230">
        <v>43</v>
      </c>
      <c r="D230" s="454">
        <v>286.59399999999999</v>
      </c>
      <c r="E230" s="273">
        <f t="shared" si="15"/>
        <v>2109.9570000000003</v>
      </c>
      <c r="F230" s="444">
        <f t="shared" si="20"/>
        <v>49.068767441860473</v>
      </c>
      <c r="G230" s="445">
        <f t="shared" si="18"/>
        <v>7.3621813436429244</v>
      </c>
      <c r="H230">
        <v>1192.8000000000002</v>
      </c>
      <c r="I230" s="273">
        <v>917.15700000000004</v>
      </c>
      <c r="J230" s="447">
        <f t="shared" si="16"/>
        <v>4.1619852474231847</v>
      </c>
      <c r="K230" s="446">
        <f t="shared" si="19"/>
        <v>3.2001960962197398</v>
      </c>
    </row>
    <row r="231" spans="2:11" x14ac:dyDescent="0.2">
      <c r="B231" s="157">
        <v>43944</v>
      </c>
      <c r="C231">
        <v>43</v>
      </c>
      <c r="D231" s="454">
        <v>316.82600000000002</v>
      </c>
      <c r="E231" s="273">
        <f t="shared" si="15"/>
        <v>2623.2750000000005</v>
      </c>
      <c r="F231" s="444">
        <f t="shared" si="20"/>
        <v>61.006395348837223</v>
      </c>
      <c r="G231" s="445">
        <f t="shared" si="18"/>
        <v>8.2798602387430336</v>
      </c>
      <c r="H231">
        <v>1410.9000000000003</v>
      </c>
      <c r="I231" s="273">
        <v>1212.375</v>
      </c>
      <c r="J231" s="447">
        <f t="shared" si="16"/>
        <v>4.4532330048670259</v>
      </c>
      <c r="K231" s="446">
        <f t="shared" si="19"/>
        <v>3.8266272338760072</v>
      </c>
    </row>
    <row r="232" spans="2:11" x14ac:dyDescent="0.2">
      <c r="B232" s="157">
        <v>43945</v>
      </c>
      <c r="C232">
        <v>34</v>
      </c>
      <c r="D232" s="454">
        <v>272.78800000000001</v>
      </c>
      <c r="E232" s="273">
        <f t="shared" si="15"/>
        <v>2258.0159999999996</v>
      </c>
      <c r="F232" s="444">
        <f t="shared" si="20"/>
        <v>66.412235294117636</v>
      </c>
      <c r="G232" s="445">
        <f t="shared" si="18"/>
        <v>8.2775488657858833</v>
      </c>
      <c r="H232">
        <v>1186.7999999999995</v>
      </c>
      <c r="I232" s="273">
        <v>1071.2159999999999</v>
      </c>
      <c r="J232" s="447">
        <f t="shared" si="16"/>
        <v>4.3506312594395631</v>
      </c>
      <c r="K232" s="446">
        <f t="shared" si="19"/>
        <v>3.9269176063463198</v>
      </c>
    </row>
    <row r="233" spans="2:11" x14ac:dyDescent="0.2">
      <c r="B233" s="157">
        <v>43948</v>
      </c>
      <c r="C233">
        <v>44</v>
      </c>
      <c r="D233" s="454">
        <v>263.36900000000003</v>
      </c>
      <c r="E233" s="273">
        <f t="shared" si="15"/>
        <v>1845.9968999999996</v>
      </c>
      <c r="F233" s="444">
        <f t="shared" si="20"/>
        <v>41.954474999999995</v>
      </c>
      <c r="G233" s="445">
        <f t="shared" si="18"/>
        <v>7.0091654674620001</v>
      </c>
      <c r="H233">
        <v>1111.8999999999996</v>
      </c>
      <c r="I233" s="273">
        <v>734.09690000000001</v>
      </c>
      <c r="J233" s="447">
        <f t="shared" si="16"/>
        <v>4.2218332453705623</v>
      </c>
      <c r="K233" s="446">
        <f t="shared" si="19"/>
        <v>2.7873322220914378</v>
      </c>
    </row>
    <row r="234" spans="2:11" x14ac:dyDescent="0.2">
      <c r="B234" s="157">
        <v>43949</v>
      </c>
      <c r="C234">
        <v>42.5</v>
      </c>
      <c r="D234" s="454">
        <v>307.98700000000002</v>
      </c>
      <c r="E234" s="273">
        <f t="shared" si="15"/>
        <v>1940.4817999999991</v>
      </c>
      <c r="F234" s="444">
        <f t="shared" si="20"/>
        <v>45.658395294117625</v>
      </c>
      <c r="G234" s="445">
        <f t="shared" si="18"/>
        <v>6.3005315159406043</v>
      </c>
      <c r="H234">
        <v>1073.5999999999992</v>
      </c>
      <c r="I234" s="273">
        <v>866.8818</v>
      </c>
      <c r="J234" s="447">
        <f t="shared" si="16"/>
        <v>3.4858614162286043</v>
      </c>
      <c r="K234" s="446">
        <f t="shared" si="19"/>
        <v>2.8146700997120004</v>
      </c>
    </row>
    <row r="235" spans="2:11" x14ac:dyDescent="0.2">
      <c r="B235" s="157">
        <v>43950</v>
      </c>
      <c r="C235">
        <v>48.4</v>
      </c>
      <c r="D235" s="454">
        <v>333.62799999999999</v>
      </c>
      <c r="E235" s="273">
        <f t="shared" si="15"/>
        <v>2207.2053999999998</v>
      </c>
      <c r="F235" s="444">
        <f t="shared" si="20"/>
        <v>45.603417355371896</v>
      </c>
      <c r="G235" s="445">
        <f t="shared" si="18"/>
        <v>6.6157678612106894</v>
      </c>
      <c r="H235">
        <v>1214.9000000000001</v>
      </c>
      <c r="I235" s="273">
        <v>992.30539999999996</v>
      </c>
      <c r="J235" s="447">
        <f t="shared" si="16"/>
        <v>3.6414809308571225</v>
      </c>
      <c r="K235" s="446">
        <f t="shared" si="19"/>
        <v>2.9742869303535673</v>
      </c>
    </row>
    <row r="236" spans="2:11" x14ac:dyDescent="0.2">
      <c r="B236" s="157">
        <v>43951</v>
      </c>
      <c r="C236">
        <v>30</v>
      </c>
      <c r="D236" s="454">
        <v>199.27799999999999</v>
      </c>
      <c r="E236" s="273">
        <f t="shared" si="15"/>
        <v>1396.4190999999992</v>
      </c>
      <c r="F236" s="444">
        <f t="shared" si="20"/>
        <v>46.547303333333303</v>
      </c>
      <c r="G236" s="445">
        <f t="shared" si="18"/>
        <v>7.0073921857907004</v>
      </c>
      <c r="H236">
        <v>817.79999999999916</v>
      </c>
      <c r="I236" s="273">
        <v>578.6191</v>
      </c>
      <c r="J236" s="447">
        <f t="shared" si="16"/>
        <v>4.103814771324477</v>
      </c>
      <c r="K236" s="446">
        <f t="shared" si="19"/>
        <v>2.9035774144662234</v>
      </c>
    </row>
    <row r="237" spans="2:11" x14ac:dyDescent="0.2">
      <c r="B237" s="157">
        <v>43955</v>
      </c>
      <c r="C237">
        <v>20.399999999999999</v>
      </c>
      <c r="D237" s="454">
        <v>149.904</v>
      </c>
      <c r="E237" s="273">
        <f t="shared" si="15"/>
        <v>1166.0340999999996</v>
      </c>
      <c r="F237" s="444">
        <f t="shared" si="17"/>
        <v>57.158534313725475</v>
      </c>
      <c r="G237" s="445">
        <f t="shared" si="18"/>
        <v>7.7785389315828777</v>
      </c>
      <c r="H237">
        <v>714.99999999999955</v>
      </c>
      <c r="I237" s="273">
        <v>451.03410000000002</v>
      </c>
      <c r="J237" s="447">
        <f t="shared" si="16"/>
        <v>4.76971928701035</v>
      </c>
      <c r="K237" s="446">
        <f t="shared" si="19"/>
        <v>3.0088196445725268</v>
      </c>
    </row>
    <row r="238" spans="2:11" x14ac:dyDescent="0.2">
      <c r="B238" s="157">
        <v>43956</v>
      </c>
      <c r="C238">
        <v>52</v>
      </c>
      <c r="D238" s="454">
        <v>333.66800000000001</v>
      </c>
      <c r="E238" s="273">
        <f t="shared" si="15"/>
        <v>2431.2361000000014</v>
      </c>
      <c r="F238" s="444">
        <f t="shared" si="17"/>
        <v>46.75454038461541</v>
      </c>
      <c r="G238" s="445">
        <f t="shared" si="18"/>
        <v>7.2863927616672903</v>
      </c>
      <c r="H238">
        <v>1449.5000000000014</v>
      </c>
      <c r="I238" s="273">
        <v>981.73609999999996</v>
      </c>
      <c r="J238" s="447">
        <f t="shared" si="16"/>
        <v>4.3441384849611033</v>
      </c>
      <c r="K238" s="446">
        <f t="shared" si="19"/>
        <v>2.942254276706187</v>
      </c>
    </row>
    <row r="239" spans="2:11" x14ac:dyDescent="0.2">
      <c r="B239" s="157">
        <v>43957</v>
      </c>
      <c r="C239">
        <v>47</v>
      </c>
      <c r="D239" s="454">
        <v>316.12599999999998</v>
      </c>
      <c r="E239" s="273">
        <f t="shared" si="15"/>
        <v>2410.2018000000007</v>
      </c>
      <c r="F239" s="444">
        <f t="shared" ref="F239:F246" si="21">E239/C239</f>
        <v>51.280889361702144</v>
      </c>
      <c r="G239" s="445">
        <f t="shared" si="18"/>
        <v>7.6241808645919695</v>
      </c>
      <c r="H239">
        <v>1461.900000000001</v>
      </c>
      <c r="I239" s="273">
        <v>948.30179999999996</v>
      </c>
      <c r="J239" s="447">
        <f t="shared" si="16"/>
        <v>4.6244219077203432</v>
      </c>
      <c r="K239" s="446">
        <f t="shared" si="19"/>
        <v>2.9997589568716272</v>
      </c>
    </row>
    <row r="240" spans="2:11" x14ac:dyDescent="0.2">
      <c r="B240" s="157">
        <v>43958</v>
      </c>
      <c r="C240">
        <v>47</v>
      </c>
      <c r="D240" s="454">
        <v>332.80200000000002</v>
      </c>
      <c r="E240" s="273">
        <f t="shared" si="15"/>
        <v>2540.8150000000023</v>
      </c>
      <c r="F240" s="444">
        <f t="shared" si="21"/>
        <v>54.059893617021324</v>
      </c>
      <c r="G240" s="445">
        <f t="shared" si="18"/>
        <v>7.6346145756335666</v>
      </c>
      <c r="H240">
        <v>1537.0000000000023</v>
      </c>
      <c r="I240" s="273">
        <v>1003.8150000000001</v>
      </c>
      <c r="J240" s="447">
        <f t="shared" si="16"/>
        <v>4.6183616684995945</v>
      </c>
      <c r="K240" s="446">
        <f t="shared" si="19"/>
        <v>3.0162529071339717</v>
      </c>
    </row>
    <row r="241" spans="2:11" x14ac:dyDescent="0.2">
      <c r="B241" s="157">
        <v>43962</v>
      </c>
      <c r="C241">
        <v>16</v>
      </c>
      <c r="D241" s="454">
        <v>145.77799999999999</v>
      </c>
      <c r="E241" s="273">
        <f t="shared" si="15"/>
        <v>1056.5205999999994</v>
      </c>
      <c r="F241" s="444">
        <f t="shared" si="21"/>
        <v>66.032537499999961</v>
      </c>
      <c r="G241" s="445">
        <f t="shared" si="18"/>
        <v>7.2474625800875261</v>
      </c>
      <c r="H241">
        <v>651.29999999999939</v>
      </c>
      <c r="I241" s="273">
        <v>405.22059999999999</v>
      </c>
      <c r="J241" s="447">
        <f t="shared" si="16"/>
        <v>4.4677523357433868</v>
      </c>
      <c r="K241" s="446">
        <f t="shared" si="19"/>
        <v>2.7797102443441397</v>
      </c>
    </row>
    <row r="242" spans="2:11" x14ac:dyDescent="0.2">
      <c r="B242" s="157">
        <v>43963</v>
      </c>
      <c r="C242">
        <v>47</v>
      </c>
      <c r="D242" s="454">
        <v>305.94400000000002</v>
      </c>
      <c r="E242" s="273">
        <f t="shared" si="15"/>
        <v>2288.5093000000006</v>
      </c>
      <c r="F242" s="444">
        <f t="shared" si="21"/>
        <v>48.691687234042568</v>
      </c>
      <c r="G242" s="445">
        <f t="shared" si="18"/>
        <v>7.4801574798002264</v>
      </c>
      <c r="H242">
        <v>1397.0000000000007</v>
      </c>
      <c r="I242" s="273">
        <v>891.50930000000005</v>
      </c>
      <c r="J242" s="447">
        <f t="shared" si="16"/>
        <v>4.5661951206756815</v>
      </c>
      <c r="K242" s="446">
        <f t="shared" si="19"/>
        <v>2.9139623591245458</v>
      </c>
    </row>
    <row r="243" spans="2:11" x14ac:dyDescent="0.2">
      <c r="B243" s="157">
        <v>43964</v>
      </c>
      <c r="C243">
        <v>45.8</v>
      </c>
      <c r="D243" s="454">
        <v>359.56299999999999</v>
      </c>
      <c r="E243" s="273">
        <f t="shared" si="15"/>
        <v>2810.6020000000021</v>
      </c>
      <c r="F243" s="444">
        <f t="shared" si="21"/>
        <v>61.366855895196558</v>
      </c>
      <c r="G243" s="445">
        <f t="shared" si="18"/>
        <v>7.8167164029669411</v>
      </c>
      <c r="H243">
        <v>1782.9000000000021</v>
      </c>
      <c r="I243" s="273">
        <v>1027.702</v>
      </c>
      <c r="J243" s="447">
        <f t="shared" si="16"/>
        <v>4.958519091230194</v>
      </c>
      <c r="K243" s="446">
        <f t="shared" si="19"/>
        <v>2.8581973117367472</v>
      </c>
    </row>
    <row r="244" spans="2:11" x14ac:dyDescent="0.2">
      <c r="B244" s="157">
        <v>43965</v>
      </c>
      <c r="C244">
        <v>56</v>
      </c>
      <c r="D244" s="454">
        <v>396.53100000000001</v>
      </c>
      <c r="E244" s="273">
        <f t="shared" si="15"/>
        <v>3218.493000000004</v>
      </c>
      <c r="F244" s="444">
        <f t="shared" si="21"/>
        <v>57.473089285714359</v>
      </c>
      <c r="G244" s="445">
        <f t="shared" si="18"/>
        <v>8.1166239209544884</v>
      </c>
      <c r="H244">
        <v>2088.2000000000044</v>
      </c>
      <c r="I244" s="273">
        <v>1130.2929999999999</v>
      </c>
      <c r="J244" s="447">
        <f t="shared" si="16"/>
        <v>5.2661708668427041</v>
      </c>
      <c r="K244" s="446">
        <f t="shared" si="19"/>
        <v>2.8504530541117843</v>
      </c>
    </row>
    <row r="245" spans="2:11" x14ac:dyDescent="0.2">
      <c r="B245" s="157">
        <v>43966</v>
      </c>
      <c r="C245">
        <v>55</v>
      </c>
      <c r="D245" s="454">
        <v>374.57400000000001</v>
      </c>
      <c r="E245" s="273">
        <f t="shared" si="15"/>
        <v>2921.1250000000036</v>
      </c>
      <c r="F245" s="444">
        <f t="shared" si="21"/>
        <v>53.111363636363706</v>
      </c>
      <c r="G245" s="445">
        <f t="shared" si="18"/>
        <v>7.79852579196635</v>
      </c>
      <c r="H245">
        <v>1857.6000000000035</v>
      </c>
      <c r="I245" s="273">
        <v>1063.5250000000001</v>
      </c>
      <c r="J245" s="447">
        <f t="shared" si="16"/>
        <v>4.9592336894712483</v>
      </c>
      <c r="K245" s="446">
        <f t="shared" si="19"/>
        <v>2.8392921024951012</v>
      </c>
    </row>
    <row r="246" spans="2:11" x14ac:dyDescent="0.2">
      <c r="B246" s="157">
        <v>43969</v>
      </c>
      <c r="C246">
        <v>51</v>
      </c>
      <c r="D246" s="454">
        <v>357.52499999999998</v>
      </c>
      <c r="E246" s="273">
        <f t="shared" si="15"/>
        <v>2780.3130000000024</v>
      </c>
      <c r="F246" s="444">
        <f t="shared" si="21"/>
        <v>54.515941176470633</v>
      </c>
      <c r="G246" s="445">
        <f t="shared" si="18"/>
        <v>7.7765554856303822</v>
      </c>
      <c r="H246">
        <v>1762.6000000000024</v>
      </c>
      <c r="I246" s="273">
        <v>1017.713</v>
      </c>
      <c r="J246" s="447">
        <f t="shared" si="16"/>
        <v>4.9300048947626109</v>
      </c>
      <c r="K246" s="446">
        <f t="shared" si="19"/>
        <v>2.8465505908677717</v>
      </c>
    </row>
    <row r="247" spans="2:11" x14ac:dyDescent="0.2">
      <c r="B247" s="157">
        <v>43970</v>
      </c>
      <c r="C247">
        <v>47</v>
      </c>
      <c r="D247" s="454">
        <v>332.57299999999998</v>
      </c>
      <c r="E247" s="273">
        <f t="shared" si="15"/>
        <v>2611.4413000000027</v>
      </c>
      <c r="F247" s="444">
        <f t="shared" si="17"/>
        <v>55.562580851063885</v>
      </c>
      <c r="G247" s="445">
        <f t="shared" si="18"/>
        <v>7.8522348476875843</v>
      </c>
      <c r="H247">
        <v>1652.5000000000027</v>
      </c>
      <c r="I247" s="273">
        <v>958.94129999999996</v>
      </c>
      <c r="J247" s="447">
        <f t="shared" si="16"/>
        <v>4.9688339101490584</v>
      </c>
      <c r="K247" s="446">
        <f t="shared" si="19"/>
        <v>2.8834009375385254</v>
      </c>
    </row>
    <row r="248" spans="2:11" x14ac:dyDescent="0.2">
      <c r="B248" s="157">
        <v>43971</v>
      </c>
      <c r="C248">
        <v>55</v>
      </c>
      <c r="D248" s="454">
        <v>389.37299999999999</v>
      </c>
      <c r="E248" s="273">
        <f t="shared" si="15"/>
        <v>2864.7080000000033</v>
      </c>
      <c r="F248" s="444">
        <f t="shared" si="17"/>
        <v>52.085600000000056</v>
      </c>
      <c r="G248" s="445">
        <f t="shared" si="18"/>
        <v>7.3572332955803388</v>
      </c>
      <c r="H248">
        <v>1765.7000000000032</v>
      </c>
      <c r="I248" s="273">
        <v>1099.008</v>
      </c>
      <c r="J248" s="447">
        <f t="shared" si="16"/>
        <v>4.5347263420935793</v>
      </c>
      <c r="K248" s="446">
        <f t="shared" si="19"/>
        <v>2.8225069534867595</v>
      </c>
    </row>
    <row r="249" spans="2:11" x14ac:dyDescent="0.2">
      <c r="B249" s="157">
        <v>43976</v>
      </c>
      <c r="C249">
        <v>46.5</v>
      </c>
      <c r="D249" s="454">
        <v>340.404</v>
      </c>
      <c r="E249" s="273">
        <f t="shared" si="15"/>
        <v>2629.3690000000024</v>
      </c>
      <c r="F249" s="444">
        <f t="shared" si="17"/>
        <v>56.545569892473168</v>
      </c>
      <c r="G249" s="445">
        <f t="shared" si="18"/>
        <v>7.7242599969448138</v>
      </c>
      <c r="H249">
        <v>1622.9000000000021</v>
      </c>
      <c r="I249" s="273">
        <v>1006.4690000000001</v>
      </c>
      <c r="J249" s="447">
        <f t="shared" si="16"/>
        <v>4.7675702988214068</v>
      </c>
      <c r="K249" s="446">
        <f t="shared" si="19"/>
        <v>2.9566896981234065</v>
      </c>
    </row>
    <row r="250" spans="2:11" x14ac:dyDescent="0.2">
      <c r="B250" s="157">
        <v>43977</v>
      </c>
      <c r="C250">
        <v>39</v>
      </c>
      <c r="D250" s="454">
        <v>322.63799999999998</v>
      </c>
      <c r="E250" s="273">
        <f t="shared" si="15"/>
        <v>2579.7641000000017</v>
      </c>
      <c r="F250" s="444">
        <f t="shared" si="17"/>
        <v>66.147797435897473</v>
      </c>
      <c r="G250" s="445">
        <f t="shared" si="18"/>
        <v>7.9958470483948014</v>
      </c>
      <c r="H250">
        <v>1683.0000000000018</v>
      </c>
      <c r="I250" s="273">
        <v>896.76409999999998</v>
      </c>
      <c r="J250" s="447">
        <f t="shared" si="16"/>
        <v>5.2163725289643565</v>
      </c>
      <c r="K250" s="446">
        <f t="shared" si="19"/>
        <v>2.7794745194304453</v>
      </c>
    </row>
    <row r="251" spans="2:11" x14ac:dyDescent="0.2">
      <c r="B251" s="157">
        <v>43978</v>
      </c>
      <c r="C251">
        <v>43</v>
      </c>
      <c r="D251" s="454">
        <v>353.56299999999999</v>
      </c>
      <c r="E251" s="273">
        <f t="shared" si="15"/>
        <v>2515.7761000000032</v>
      </c>
      <c r="F251" s="444">
        <f t="shared" si="17"/>
        <v>58.506420930232636</v>
      </c>
      <c r="G251" s="445">
        <f t="shared" si="18"/>
        <v>7.1154959653583756</v>
      </c>
      <c r="H251">
        <v>1520.9000000000033</v>
      </c>
      <c r="I251" s="273">
        <v>994.87609999999995</v>
      </c>
      <c r="J251" s="447">
        <f t="shared" si="16"/>
        <v>4.3016378976307008</v>
      </c>
      <c r="K251" s="446">
        <f t="shared" si="19"/>
        <v>2.8138580677276752</v>
      </c>
    </row>
    <row r="252" spans="2:11" x14ac:dyDescent="0.2">
      <c r="B252" s="157">
        <v>43979</v>
      </c>
      <c r="C252">
        <v>56</v>
      </c>
      <c r="D252" s="454">
        <v>409.48700000000002</v>
      </c>
      <c r="E252" s="273">
        <f t="shared" si="15"/>
        <v>3147.147000000004</v>
      </c>
      <c r="F252" s="444">
        <f t="shared" si="17"/>
        <v>56.199053571428642</v>
      </c>
      <c r="G252" s="445">
        <f t="shared" si="18"/>
        <v>7.6855846461548323</v>
      </c>
      <c r="H252">
        <v>1931.0000000000041</v>
      </c>
      <c r="I252" s="273">
        <v>1216.1469999999999</v>
      </c>
      <c r="J252" s="447">
        <f t="shared" si="16"/>
        <v>4.7156564188851027</v>
      </c>
      <c r="K252" s="446">
        <f t="shared" si="19"/>
        <v>2.96992822726973</v>
      </c>
    </row>
    <row r="253" spans="2:11" x14ac:dyDescent="0.2">
      <c r="B253" s="157">
        <v>43980</v>
      </c>
      <c r="C253">
        <v>43</v>
      </c>
      <c r="D253" s="454">
        <v>290.44200000000001</v>
      </c>
      <c r="E253" s="273">
        <f t="shared" si="15"/>
        <v>2206.9094</v>
      </c>
      <c r="F253" s="444">
        <f t="shared" si="17"/>
        <v>51.323474418604654</v>
      </c>
      <c r="G253" s="445">
        <f t="shared" si="18"/>
        <v>7.5984513259101645</v>
      </c>
      <c r="H253">
        <v>1366.1000000000001</v>
      </c>
      <c r="I253" s="273">
        <v>840.80939999999998</v>
      </c>
      <c r="J253" s="447">
        <f t="shared" si="16"/>
        <v>4.7035208406497686</v>
      </c>
      <c r="K253" s="446">
        <f t="shared" si="19"/>
        <v>2.8949304852603959</v>
      </c>
    </row>
    <row r="254" spans="2:11" x14ac:dyDescent="0.2">
      <c r="B254" s="157">
        <v>43985</v>
      </c>
      <c r="C254">
        <v>43</v>
      </c>
      <c r="D254" s="454">
        <v>303.327</v>
      </c>
      <c r="E254" s="273">
        <f t="shared" si="15"/>
        <v>2133.3240000000001</v>
      </c>
      <c r="F254" s="444">
        <f t="shared" si="17"/>
        <v>49.612186046511631</v>
      </c>
      <c r="G254" s="445">
        <f t="shared" si="18"/>
        <v>7.0330831083286354</v>
      </c>
      <c r="H254">
        <v>1294.8</v>
      </c>
      <c r="I254" s="273">
        <v>838.524</v>
      </c>
      <c r="J254" s="447">
        <f t="shared" si="16"/>
        <v>4.2686605544511371</v>
      </c>
      <c r="K254" s="446">
        <f t="shared" si="19"/>
        <v>2.7644225538774987</v>
      </c>
    </row>
    <row r="255" spans="2:11" x14ac:dyDescent="0.2">
      <c r="B255" s="157">
        <v>43986</v>
      </c>
      <c r="C255">
        <v>39</v>
      </c>
      <c r="D255" s="454">
        <v>259.35199999999998</v>
      </c>
      <c r="E255" s="273">
        <f t="shared" si="15"/>
        <v>1984.4061999999994</v>
      </c>
      <c r="F255" s="444">
        <f t="shared" si="17"/>
        <v>50.882210256410239</v>
      </c>
      <c r="G255" s="445">
        <f t="shared" si="18"/>
        <v>7.6514011844905747</v>
      </c>
      <c r="H255">
        <v>1240.7999999999995</v>
      </c>
      <c r="I255" s="273">
        <v>743.60619999999994</v>
      </c>
      <c r="J255" s="447">
        <f t="shared" si="16"/>
        <v>4.7842314692001588</v>
      </c>
      <c r="K255" s="446">
        <f t="shared" si="19"/>
        <v>2.8671697152904163</v>
      </c>
    </row>
    <row r="256" spans="2:11" x14ac:dyDescent="0.2">
      <c r="B256" s="157">
        <v>43987</v>
      </c>
      <c r="C256">
        <v>47</v>
      </c>
      <c r="D256" s="454">
        <v>299.87</v>
      </c>
      <c r="E256" s="273">
        <f t="shared" si="15"/>
        <v>2324.9076000000014</v>
      </c>
      <c r="F256" s="444">
        <f t="shared" si="17"/>
        <v>49.466119148936201</v>
      </c>
      <c r="G256" s="445">
        <f t="shared" si="18"/>
        <v>7.7530516557174822</v>
      </c>
      <c r="H256">
        <v>1479.7000000000012</v>
      </c>
      <c r="I256" s="273">
        <v>845.20759999999996</v>
      </c>
      <c r="J256" s="447">
        <f t="shared" si="16"/>
        <v>4.9344716043618941</v>
      </c>
      <c r="K256" s="446">
        <f t="shared" si="19"/>
        <v>2.8185800513555872</v>
      </c>
    </row>
    <row r="257" spans="2:11" x14ac:dyDescent="0.2">
      <c r="B257" s="157">
        <v>43991</v>
      </c>
      <c r="C257">
        <v>57</v>
      </c>
      <c r="D257" s="454">
        <v>388.55799999999999</v>
      </c>
      <c r="E257" s="273">
        <f t="shared" si="15"/>
        <v>2953.6150000000034</v>
      </c>
      <c r="F257" s="444">
        <f t="shared" si="17"/>
        <v>51.81780701754392</v>
      </c>
      <c r="G257" s="445">
        <f t="shared" si="18"/>
        <v>7.6014777716582946</v>
      </c>
      <c r="H257">
        <v>1864.1000000000035</v>
      </c>
      <c r="I257" s="273">
        <v>1089.5150000000001</v>
      </c>
      <c r="J257" s="447">
        <f t="shared" si="16"/>
        <v>4.7974819718034469</v>
      </c>
      <c r="K257" s="446">
        <f t="shared" si="19"/>
        <v>2.8039957998548481</v>
      </c>
    </row>
    <row r="258" spans="2:11" x14ac:dyDescent="0.2">
      <c r="B258" s="157">
        <v>43992</v>
      </c>
      <c r="C258">
        <v>51</v>
      </c>
      <c r="D258" s="454">
        <v>346.13299999999998</v>
      </c>
      <c r="E258" s="273">
        <f t="shared" si="15"/>
        <v>2798.1776000000027</v>
      </c>
      <c r="F258" s="444">
        <f t="shared" si="17"/>
        <v>54.866227450980446</v>
      </c>
      <c r="G258" s="445">
        <f t="shared" si="18"/>
        <v>8.084111020908157</v>
      </c>
      <c r="H258">
        <v>1810.1000000000026</v>
      </c>
      <c r="I258" s="273">
        <v>988.07759999999996</v>
      </c>
      <c r="J258" s="447">
        <f t="shared" si="16"/>
        <v>5.2294927094498433</v>
      </c>
      <c r="K258" s="446">
        <f t="shared" si="19"/>
        <v>2.8546183114583124</v>
      </c>
    </row>
    <row r="259" spans="2:11" x14ac:dyDescent="0.2">
      <c r="B259" s="157">
        <v>43993</v>
      </c>
      <c r="C259">
        <v>60</v>
      </c>
      <c r="D259" s="454">
        <v>355.14299999999997</v>
      </c>
      <c r="E259" s="273">
        <f t="shared" ref="E259:E322" si="22">SUM(H259:I259)</f>
        <v>2864.9233000000027</v>
      </c>
      <c r="F259" s="444">
        <f t="shared" si="17"/>
        <v>47.748721666666711</v>
      </c>
      <c r="G259" s="445">
        <f t="shared" si="18"/>
        <v>8.0669569722618863</v>
      </c>
      <c r="H259">
        <v>1870.4000000000028</v>
      </c>
      <c r="I259" s="273">
        <v>994.52329999999995</v>
      </c>
      <c r="J259" s="447">
        <f t="shared" ref="J259:J322" si="23">H259/D259</f>
        <v>5.2666109144767121</v>
      </c>
      <c r="K259" s="446">
        <f t="shared" si="19"/>
        <v>2.8003460577851738</v>
      </c>
    </row>
    <row r="260" spans="2:11" x14ac:dyDescent="0.2">
      <c r="B260" s="157">
        <v>43994</v>
      </c>
      <c r="C260">
        <v>43</v>
      </c>
      <c r="D260" s="454">
        <v>265.90899999999999</v>
      </c>
      <c r="E260" s="273">
        <f t="shared" si="22"/>
        <v>2298.8021000000008</v>
      </c>
      <c r="F260" s="444">
        <f t="shared" ref="F260:F323" si="24">E260/C260</f>
        <v>53.460513953488388</v>
      </c>
      <c r="G260" s="445">
        <f t="shared" ref="G260:G323" si="25">E260/D260</f>
        <v>8.6450706820754508</v>
      </c>
      <c r="H260">
        <v>1529.4000000000008</v>
      </c>
      <c r="I260" s="273">
        <v>769.40210000000002</v>
      </c>
      <c r="J260" s="447">
        <f t="shared" si="23"/>
        <v>5.7515917099458864</v>
      </c>
      <c r="K260" s="446">
        <f t="shared" ref="K260:K323" si="26">I260/D260</f>
        <v>2.8934789721295631</v>
      </c>
    </row>
    <row r="261" spans="2:11" x14ac:dyDescent="0.2">
      <c r="B261" s="157">
        <v>43998</v>
      </c>
      <c r="C261">
        <v>56</v>
      </c>
      <c r="D261" s="454">
        <v>361.029</v>
      </c>
      <c r="E261" s="273">
        <f t="shared" si="22"/>
        <v>2837.181900000005</v>
      </c>
      <c r="F261" s="444">
        <f t="shared" si="24"/>
        <v>50.663962500000089</v>
      </c>
      <c r="G261" s="445">
        <f t="shared" si="25"/>
        <v>7.8585983397455745</v>
      </c>
      <c r="H261">
        <v>1913.6000000000051</v>
      </c>
      <c r="I261" s="273">
        <v>923.58190000000002</v>
      </c>
      <c r="J261" s="447">
        <f t="shared" si="23"/>
        <v>5.300405230604758</v>
      </c>
      <c r="K261" s="446">
        <f t="shared" si="26"/>
        <v>2.558193109140817</v>
      </c>
    </row>
    <row r="262" spans="2:11" x14ac:dyDescent="0.2">
      <c r="B262" s="157">
        <v>43999</v>
      </c>
      <c r="C262">
        <v>43</v>
      </c>
      <c r="D262" s="454">
        <v>339.05200000000002</v>
      </c>
      <c r="E262" s="273">
        <f t="shared" si="22"/>
        <v>2560.4631000000027</v>
      </c>
      <c r="F262" s="444">
        <f t="shared" si="24"/>
        <v>59.545653488372153</v>
      </c>
      <c r="G262" s="445">
        <f t="shared" si="25"/>
        <v>7.5518301027571066</v>
      </c>
      <c r="H262">
        <v>1770.3000000000027</v>
      </c>
      <c r="I262" s="273">
        <v>790.16309999999999</v>
      </c>
      <c r="J262" s="447">
        <f t="shared" si="23"/>
        <v>5.221322982905285</v>
      </c>
      <c r="K262" s="446">
        <f t="shared" si="26"/>
        <v>2.3305071198518221</v>
      </c>
    </row>
    <row r="263" spans="2:11" x14ac:dyDescent="0.2">
      <c r="B263" s="157">
        <v>44000</v>
      </c>
      <c r="C263">
        <v>47</v>
      </c>
      <c r="D263" s="454">
        <v>319.947</v>
      </c>
      <c r="E263" s="273">
        <f t="shared" si="22"/>
        <v>2679.4379000000031</v>
      </c>
      <c r="F263" s="444">
        <f t="shared" si="24"/>
        <v>57.009317021276658</v>
      </c>
      <c r="G263" s="445">
        <f t="shared" si="25"/>
        <v>8.3746304856741993</v>
      </c>
      <c r="H263">
        <v>1971.700000000003</v>
      </c>
      <c r="I263" s="273">
        <v>707.73789999999997</v>
      </c>
      <c r="J263" s="447">
        <f t="shared" si="23"/>
        <v>6.1625831778388385</v>
      </c>
      <c r="K263" s="446">
        <f t="shared" si="26"/>
        <v>2.21204730783536</v>
      </c>
    </row>
    <row r="264" spans="2:11" x14ac:dyDescent="0.2">
      <c r="B264" s="157">
        <v>44001</v>
      </c>
      <c r="C264">
        <v>33</v>
      </c>
      <c r="D264" s="454">
        <v>250.613</v>
      </c>
      <c r="E264" s="273">
        <f t="shared" si="22"/>
        <v>2040.6203</v>
      </c>
      <c r="F264" s="444">
        <f t="shared" si="24"/>
        <v>61.836978787878792</v>
      </c>
      <c r="G264" s="445">
        <f t="shared" si="25"/>
        <v>8.1425157513776227</v>
      </c>
      <c r="H264">
        <v>1308.8000000000002</v>
      </c>
      <c r="I264" s="273">
        <v>731.82029999999997</v>
      </c>
      <c r="J264" s="447">
        <f t="shared" si="23"/>
        <v>5.2223946882244743</v>
      </c>
      <c r="K264" s="446">
        <f t="shared" si="26"/>
        <v>2.9201210631531485</v>
      </c>
    </row>
    <row r="265" spans="2:11" x14ac:dyDescent="0.2">
      <c r="B265" s="157">
        <v>44005</v>
      </c>
      <c r="C265">
        <v>51</v>
      </c>
      <c r="D265" s="454">
        <v>342.12700000000001</v>
      </c>
      <c r="E265" s="273">
        <f t="shared" si="22"/>
        <v>2834.3650000000034</v>
      </c>
      <c r="F265" s="444">
        <f t="shared" si="24"/>
        <v>55.575784313725556</v>
      </c>
      <c r="G265" s="445">
        <f t="shared" si="25"/>
        <v>8.2845405361167153</v>
      </c>
      <c r="H265">
        <v>1806.7000000000035</v>
      </c>
      <c r="I265" s="273">
        <v>1027.665</v>
      </c>
      <c r="J265" s="447">
        <f t="shared" si="23"/>
        <v>5.2807875438068423</v>
      </c>
      <c r="K265" s="446">
        <f t="shared" si="26"/>
        <v>3.0037529923098729</v>
      </c>
    </row>
    <row r="266" spans="2:11" x14ac:dyDescent="0.2">
      <c r="B266" s="157">
        <v>44006</v>
      </c>
      <c r="C266">
        <v>39</v>
      </c>
      <c r="D266" s="454">
        <v>307.47300000000001</v>
      </c>
      <c r="E266" s="273">
        <f t="shared" si="22"/>
        <v>2301.7680000000014</v>
      </c>
      <c r="F266" s="444">
        <f t="shared" si="24"/>
        <v>59.019692307692345</v>
      </c>
      <c r="G266" s="445">
        <f t="shared" si="25"/>
        <v>7.4860817047350539</v>
      </c>
      <c r="H266">
        <v>1442.1000000000015</v>
      </c>
      <c r="I266" s="273">
        <v>859.66800000000001</v>
      </c>
      <c r="J266" s="447">
        <f t="shared" si="23"/>
        <v>4.6901679171829764</v>
      </c>
      <c r="K266" s="446">
        <f t="shared" si="26"/>
        <v>2.7959137875520774</v>
      </c>
    </row>
    <row r="267" spans="2:11" x14ac:dyDescent="0.2">
      <c r="B267" s="157">
        <v>44007</v>
      </c>
      <c r="C267">
        <v>51</v>
      </c>
      <c r="D267" s="454">
        <v>330.10300000000001</v>
      </c>
      <c r="E267" s="273">
        <f t="shared" si="22"/>
        <v>2777.4456000000037</v>
      </c>
      <c r="F267" s="444">
        <f t="shared" si="24"/>
        <v>54.459717647058895</v>
      </c>
      <c r="G267" s="445">
        <f t="shared" si="25"/>
        <v>8.4138756691093501</v>
      </c>
      <c r="H267">
        <v>1794.3000000000038</v>
      </c>
      <c r="I267" s="273">
        <v>983.14559999999994</v>
      </c>
      <c r="J267" s="447">
        <f t="shared" si="23"/>
        <v>5.4355761686504023</v>
      </c>
      <c r="K267" s="446">
        <f t="shared" si="26"/>
        <v>2.9782995004589474</v>
      </c>
    </row>
    <row r="268" spans="2:11" x14ac:dyDescent="0.2">
      <c r="B268" s="157">
        <v>44008</v>
      </c>
      <c r="C268">
        <v>44</v>
      </c>
      <c r="D268" s="454">
        <v>308.63200000000001</v>
      </c>
      <c r="E268" s="273">
        <f t="shared" si="22"/>
        <v>2407.8772000000026</v>
      </c>
      <c r="F268" s="444">
        <f t="shared" si="24"/>
        <v>54.724481818181879</v>
      </c>
      <c r="G268" s="445">
        <f t="shared" si="25"/>
        <v>7.8017742813447812</v>
      </c>
      <c r="H268">
        <v>1607.4000000000028</v>
      </c>
      <c r="I268" s="273">
        <v>800.47720000000004</v>
      </c>
      <c r="J268" s="447">
        <f t="shared" si="23"/>
        <v>5.208144327224665</v>
      </c>
      <c r="K268" s="446">
        <f t="shared" si="26"/>
        <v>2.5936299541201171</v>
      </c>
    </row>
    <row r="269" spans="2:11" x14ac:dyDescent="0.2">
      <c r="B269" s="157">
        <v>44012</v>
      </c>
      <c r="C269">
        <v>47</v>
      </c>
      <c r="D269" s="454">
        <v>321.48899999999998</v>
      </c>
      <c r="E269" s="273">
        <f t="shared" si="22"/>
        <v>2528.3034000000034</v>
      </c>
      <c r="F269" s="444">
        <f t="shared" si="24"/>
        <v>53.793689361702199</v>
      </c>
      <c r="G269" s="445">
        <f t="shared" si="25"/>
        <v>7.8643543013913497</v>
      </c>
      <c r="H269">
        <v>1656.1000000000033</v>
      </c>
      <c r="I269" s="273">
        <v>872.20339999999999</v>
      </c>
      <c r="J269" s="447">
        <f t="shared" si="23"/>
        <v>5.1513426586912878</v>
      </c>
      <c r="K269" s="446">
        <f t="shared" si="26"/>
        <v>2.7130116427000615</v>
      </c>
    </row>
    <row r="270" spans="2:11" x14ac:dyDescent="0.2">
      <c r="B270" s="157">
        <v>44013</v>
      </c>
      <c r="C270">
        <v>39</v>
      </c>
      <c r="D270" s="454">
        <v>240.93</v>
      </c>
      <c r="E270" s="273">
        <f t="shared" si="22"/>
        <v>2005.2541000000006</v>
      </c>
      <c r="F270" s="444">
        <f t="shared" si="24"/>
        <v>51.416771794871806</v>
      </c>
      <c r="G270" s="445">
        <f t="shared" si="25"/>
        <v>8.3229738928319446</v>
      </c>
      <c r="H270">
        <v>1357.8000000000006</v>
      </c>
      <c r="I270" s="273">
        <v>647.45410000000004</v>
      </c>
      <c r="J270" s="447">
        <f t="shared" si="23"/>
        <v>5.6356618104843754</v>
      </c>
      <c r="K270" s="446">
        <f t="shared" si="26"/>
        <v>2.68731208234757</v>
      </c>
    </row>
    <row r="271" spans="2:11" x14ac:dyDescent="0.2">
      <c r="B271" s="157">
        <v>44014</v>
      </c>
      <c r="C271">
        <v>45</v>
      </c>
      <c r="D271" s="454">
        <v>334.11900000000003</v>
      </c>
      <c r="E271" s="273">
        <f t="shared" si="22"/>
        <v>2469.6194000000023</v>
      </c>
      <c r="F271" s="444">
        <f t="shared" si="24"/>
        <v>54.880431111111164</v>
      </c>
      <c r="G271" s="445">
        <f t="shared" si="25"/>
        <v>7.3914365839715854</v>
      </c>
      <c r="H271">
        <v>1531.9000000000026</v>
      </c>
      <c r="I271" s="273">
        <v>937.71939999999995</v>
      </c>
      <c r="J271" s="447">
        <f t="shared" si="23"/>
        <v>4.5848934062414965</v>
      </c>
      <c r="K271" s="446">
        <f t="shared" si="26"/>
        <v>2.8065431777300898</v>
      </c>
    </row>
    <row r="272" spans="2:11" x14ac:dyDescent="0.2">
      <c r="B272" s="157">
        <v>44015</v>
      </c>
      <c r="C272">
        <v>42</v>
      </c>
      <c r="D272" s="454">
        <v>294.11700000000002</v>
      </c>
      <c r="E272" s="273">
        <f t="shared" si="22"/>
        <v>2300.8467000000019</v>
      </c>
      <c r="F272" s="444">
        <f t="shared" si="24"/>
        <v>54.782064285714327</v>
      </c>
      <c r="G272" s="445">
        <f t="shared" si="25"/>
        <v>7.822895990371185</v>
      </c>
      <c r="H272">
        <v>1505.4000000000019</v>
      </c>
      <c r="I272" s="273">
        <v>795.44669999999996</v>
      </c>
      <c r="J272" s="447">
        <f t="shared" si="23"/>
        <v>5.1183712604167795</v>
      </c>
      <c r="K272" s="446">
        <f t="shared" si="26"/>
        <v>2.7045247299544055</v>
      </c>
    </row>
    <row r="273" spans="2:11" x14ac:dyDescent="0.2">
      <c r="B273" s="157">
        <v>44019</v>
      </c>
      <c r="C273">
        <v>51</v>
      </c>
      <c r="D273" s="454">
        <v>341.24099999999999</v>
      </c>
      <c r="E273" s="273">
        <f t="shared" si="22"/>
        <v>2770.4159000000041</v>
      </c>
      <c r="F273" s="444">
        <f t="shared" si="24"/>
        <v>54.321880392156942</v>
      </c>
      <c r="G273" s="445">
        <f t="shared" si="25"/>
        <v>8.118648990010005</v>
      </c>
      <c r="H273">
        <v>1815.2000000000039</v>
      </c>
      <c r="I273" s="273">
        <v>955.21590000000003</v>
      </c>
      <c r="J273" s="447">
        <f t="shared" si="23"/>
        <v>5.319407691338391</v>
      </c>
      <c r="K273" s="446">
        <f t="shared" si="26"/>
        <v>2.7992412986716135</v>
      </c>
    </row>
    <row r="274" spans="2:11" x14ac:dyDescent="0.2">
      <c r="B274" s="157">
        <v>44020</v>
      </c>
      <c r="C274">
        <v>35</v>
      </c>
      <c r="D274" s="454">
        <v>214.88800000000001</v>
      </c>
      <c r="E274" s="273">
        <f t="shared" si="22"/>
        <v>1640.3776999999989</v>
      </c>
      <c r="F274" s="444">
        <f t="shared" si="24"/>
        <v>46.867934285714256</v>
      </c>
      <c r="G274" s="445">
        <f t="shared" si="25"/>
        <v>7.6336403149547616</v>
      </c>
      <c r="H274">
        <v>1051.6999999999989</v>
      </c>
      <c r="I274" s="273">
        <v>588.67769999999996</v>
      </c>
      <c r="J274" s="447">
        <f t="shared" si="23"/>
        <v>4.894177431964553</v>
      </c>
      <c r="K274" s="446">
        <f t="shared" si="26"/>
        <v>2.7394628829902086</v>
      </c>
    </row>
    <row r="275" spans="2:11" x14ac:dyDescent="0.2">
      <c r="B275" s="157">
        <v>44021</v>
      </c>
      <c r="C275">
        <v>58</v>
      </c>
      <c r="D275" s="454">
        <v>404.78100000000001</v>
      </c>
      <c r="E275" s="273">
        <f t="shared" si="22"/>
        <v>2897.0040000000045</v>
      </c>
      <c r="F275" s="444">
        <f t="shared" si="24"/>
        <v>49.948344827586283</v>
      </c>
      <c r="G275" s="445">
        <f t="shared" si="25"/>
        <v>7.156966359587047</v>
      </c>
      <c r="H275">
        <v>1696.5000000000043</v>
      </c>
      <c r="I275" s="273">
        <v>1200.5039999999999</v>
      </c>
      <c r="J275" s="447">
        <f t="shared" si="23"/>
        <v>4.191155217265643</v>
      </c>
      <c r="K275" s="446">
        <f t="shared" si="26"/>
        <v>2.9658111423214031</v>
      </c>
    </row>
    <row r="276" spans="2:11" x14ac:dyDescent="0.2">
      <c r="B276" s="157">
        <v>44022</v>
      </c>
      <c r="C276">
        <v>43</v>
      </c>
      <c r="D276" s="454">
        <v>323.06599999999997</v>
      </c>
      <c r="E276" s="273">
        <f t="shared" si="22"/>
        <v>2360.0080000000025</v>
      </c>
      <c r="F276" s="444">
        <f t="shared" si="24"/>
        <v>54.883906976744242</v>
      </c>
      <c r="G276" s="445">
        <f t="shared" si="25"/>
        <v>7.305033646375672</v>
      </c>
      <c r="H276">
        <v>1425.4000000000024</v>
      </c>
      <c r="I276" s="273">
        <v>934.60799999999995</v>
      </c>
      <c r="J276" s="447">
        <f t="shared" si="23"/>
        <v>4.4121015520048612</v>
      </c>
      <c r="K276" s="446">
        <f t="shared" si="26"/>
        <v>2.8929320943708099</v>
      </c>
    </row>
    <row r="277" spans="2:11" x14ac:dyDescent="0.2">
      <c r="B277" s="157">
        <v>44027</v>
      </c>
      <c r="C277">
        <v>43</v>
      </c>
      <c r="D277" s="454">
        <v>276.45499999999998</v>
      </c>
      <c r="E277" s="273">
        <f t="shared" si="22"/>
        <v>2307.3349000000026</v>
      </c>
      <c r="F277" s="444">
        <f t="shared" si="24"/>
        <v>53.658951162790757</v>
      </c>
      <c r="G277" s="445">
        <f t="shared" si="25"/>
        <v>8.3461500063301539</v>
      </c>
      <c r="H277">
        <v>1494.9000000000024</v>
      </c>
      <c r="I277" s="273">
        <v>812.43489999999997</v>
      </c>
      <c r="J277" s="447">
        <f t="shared" si="23"/>
        <v>5.4073899911378067</v>
      </c>
      <c r="K277" s="446">
        <f t="shared" si="26"/>
        <v>2.9387600151923459</v>
      </c>
    </row>
    <row r="278" spans="2:11" x14ac:dyDescent="0.2">
      <c r="B278" s="157">
        <v>44028</v>
      </c>
      <c r="C278">
        <v>58</v>
      </c>
      <c r="D278" s="454">
        <v>363.822</v>
      </c>
      <c r="E278" s="273">
        <f t="shared" si="22"/>
        <v>2660.7810000000036</v>
      </c>
      <c r="F278" s="444">
        <f t="shared" si="24"/>
        <v>45.875534482758681</v>
      </c>
      <c r="G278" s="445">
        <f t="shared" si="25"/>
        <v>7.3134142520243515</v>
      </c>
      <c r="H278">
        <v>1603.5000000000036</v>
      </c>
      <c r="I278" s="273">
        <v>1057.2809999999999</v>
      </c>
      <c r="J278" s="447">
        <f t="shared" si="23"/>
        <v>4.4073750350446197</v>
      </c>
      <c r="K278" s="446">
        <f t="shared" si="26"/>
        <v>2.9060392169797318</v>
      </c>
    </row>
    <row r="279" spans="2:11" x14ac:dyDescent="0.2">
      <c r="B279" s="157">
        <v>44029</v>
      </c>
      <c r="C279">
        <v>48</v>
      </c>
      <c r="D279" s="454">
        <v>334.85</v>
      </c>
      <c r="E279" s="273">
        <f t="shared" si="22"/>
        <v>2653.7373000000039</v>
      </c>
      <c r="F279" s="444">
        <f t="shared" si="24"/>
        <v>55.286193750000081</v>
      </c>
      <c r="G279" s="445">
        <f t="shared" si="25"/>
        <v>7.9251524563237377</v>
      </c>
      <c r="H279">
        <v>1684.1000000000038</v>
      </c>
      <c r="I279" s="273">
        <v>969.63729999999998</v>
      </c>
      <c r="J279" s="447">
        <f t="shared" si="23"/>
        <v>5.0294161564879909</v>
      </c>
      <c r="K279" s="446">
        <f t="shared" si="26"/>
        <v>2.8957362998357472</v>
      </c>
    </row>
    <row r="280" spans="2:11" x14ac:dyDescent="0.2">
      <c r="B280" s="157">
        <v>44032</v>
      </c>
      <c r="C280">
        <v>43</v>
      </c>
      <c r="D280" s="454">
        <v>254.09200000000001</v>
      </c>
      <c r="E280" s="273">
        <f t="shared" si="22"/>
        <v>2059.7835000000009</v>
      </c>
      <c r="F280" s="444">
        <f t="shared" si="24"/>
        <v>47.901941860465136</v>
      </c>
      <c r="G280" s="445">
        <f t="shared" si="25"/>
        <v>8.1064476646254153</v>
      </c>
      <c r="H280">
        <v>1365.200000000001</v>
      </c>
      <c r="I280" s="273">
        <v>694.58349999999996</v>
      </c>
      <c r="J280" s="447">
        <f t="shared" si="23"/>
        <v>5.3728570753900193</v>
      </c>
      <c r="K280" s="446">
        <f t="shared" si="26"/>
        <v>2.7335905892353947</v>
      </c>
    </row>
    <row r="281" spans="2:11" x14ac:dyDescent="0.2">
      <c r="B281" s="157">
        <v>44033</v>
      </c>
      <c r="C281">
        <v>43</v>
      </c>
      <c r="D281" s="454">
        <v>312.53699999999998</v>
      </c>
      <c r="E281" s="273">
        <f t="shared" si="22"/>
        <v>2244.6920000000009</v>
      </c>
      <c r="F281" s="444">
        <f t="shared" si="24"/>
        <v>52.202139534883742</v>
      </c>
      <c r="G281" s="445">
        <f t="shared" si="25"/>
        <v>7.1821640317786413</v>
      </c>
      <c r="H281">
        <v>1348.7000000000012</v>
      </c>
      <c r="I281" s="273">
        <v>895.99199999999996</v>
      </c>
      <c r="J281" s="447">
        <f t="shared" si="23"/>
        <v>4.3153290650387035</v>
      </c>
      <c r="K281" s="446">
        <f t="shared" si="26"/>
        <v>2.8668349667399382</v>
      </c>
    </row>
    <row r="282" spans="2:11" x14ac:dyDescent="0.2">
      <c r="B282" s="157">
        <v>44034</v>
      </c>
      <c r="C282">
        <v>43</v>
      </c>
      <c r="D282" s="454">
        <v>286.12599999999998</v>
      </c>
      <c r="E282" s="273">
        <f t="shared" si="22"/>
        <v>2218.9343000000017</v>
      </c>
      <c r="F282" s="444">
        <f t="shared" si="24"/>
        <v>51.603123255813991</v>
      </c>
      <c r="G282" s="445">
        <f t="shared" si="25"/>
        <v>7.7550949581652908</v>
      </c>
      <c r="H282">
        <v>1377.9000000000017</v>
      </c>
      <c r="I282" s="273">
        <v>841.03430000000003</v>
      </c>
      <c r="J282" s="447">
        <f t="shared" si="23"/>
        <v>4.8157105610814881</v>
      </c>
      <c r="K282" s="446">
        <f t="shared" si="26"/>
        <v>2.9393843970838027</v>
      </c>
    </row>
    <row r="283" spans="2:11" x14ac:dyDescent="0.2">
      <c r="B283" s="157">
        <v>44035</v>
      </c>
      <c r="C283">
        <v>48</v>
      </c>
      <c r="D283" s="454">
        <v>330.73</v>
      </c>
      <c r="E283" s="273">
        <f t="shared" si="22"/>
        <v>2235.637400000001</v>
      </c>
      <c r="F283" s="444">
        <f t="shared" si="24"/>
        <v>46.575779166666685</v>
      </c>
      <c r="G283" s="445">
        <f t="shared" si="25"/>
        <v>6.7597054999546486</v>
      </c>
      <c r="H283">
        <v>1296.600000000001</v>
      </c>
      <c r="I283" s="273">
        <v>939.03740000000005</v>
      </c>
      <c r="J283" s="447">
        <f t="shared" si="23"/>
        <v>3.9204184682369334</v>
      </c>
      <c r="K283" s="446">
        <f t="shared" si="26"/>
        <v>2.8392870317177152</v>
      </c>
    </row>
    <row r="284" spans="2:11" x14ac:dyDescent="0.2">
      <c r="B284" s="157">
        <v>44036</v>
      </c>
      <c r="C284">
        <v>52</v>
      </c>
      <c r="D284" s="454">
        <v>308.20999999999998</v>
      </c>
      <c r="E284" s="273">
        <f t="shared" si="22"/>
        <v>2225.4046000000008</v>
      </c>
      <c r="F284" s="444">
        <f t="shared" si="24"/>
        <v>42.796242307692324</v>
      </c>
      <c r="G284" s="445">
        <f t="shared" si="25"/>
        <v>7.2204165990720641</v>
      </c>
      <c r="H284">
        <v>1341.4000000000008</v>
      </c>
      <c r="I284" s="273">
        <v>884.00459999999998</v>
      </c>
      <c r="J284" s="447">
        <f t="shared" si="23"/>
        <v>4.3522273774374645</v>
      </c>
      <c r="K284" s="446">
        <f t="shared" si="26"/>
        <v>2.8681892216346001</v>
      </c>
    </row>
    <row r="285" spans="2:11" x14ac:dyDescent="0.2">
      <c r="B285" s="157">
        <v>44039</v>
      </c>
      <c r="C285">
        <v>28</v>
      </c>
      <c r="D285" s="454">
        <v>210.47300000000001</v>
      </c>
      <c r="E285" s="273">
        <f t="shared" si="22"/>
        <v>1460.8206999999986</v>
      </c>
      <c r="F285" s="444">
        <f t="shared" si="24"/>
        <v>52.17216785714281</v>
      </c>
      <c r="G285" s="445">
        <f t="shared" si="25"/>
        <v>6.9406560461436788</v>
      </c>
      <c r="H285">
        <v>923.49999999999864</v>
      </c>
      <c r="I285" s="273">
        <v>537.32069999999999</v>
      </c>
      <c r="J285" s="447">
        <f t="shared" si="23"/>
        <v>4.3877361941911719</v>
      </c>
      <c r="K285" s="446">
        <f t="shared" si="26"/>
        <v>2.5529198519525069</v>
      </c>
    </row>
    <row r="286" spans="2:11" x14ac:dyDescent="0.2">
      <c r="B286" s="157">
        <v>44040</v>
      </c>
      <c r="C286">
        <v>37</v>
      </c>
      <c r="D286" s="454">
        <v>299.822</v>
      </c>
      <c r="E286" s="273">
        <f t="shared" si="22"/>
        <v>2035.5747999999999</v>
      </c>
      <c r="F286" s="444">
        <f t="shared" si="24"/>
        <v>55.015535135135131</v>
      </c>
      <c r="G286" s="445">
        <f t="shared" si="25"/>
        <v>6.7892776380652515</v>
      </c>
      <c r="H286">
        <v>1187.3999999999999</v>
      </c>
      <c r="I286" s="273">
        <v>848.1748</v>
      </c>
      <c r="J286" s="447">
        <f t="shared" si="23"/>
        <v>3.9603498075524808</v>
      </c>
      <c r="K286" s="446">
        <f t="shared" si="26"/>
        <v>2.8289278305127707</v>
      </c>
    </row>
    <row r="287" spans="2:11" x14ac:dyDescent="0.2">
      <c r="B287" s="157">
        <v>44041</v>
      </c>
      <c r="C287">
        <v>43</v>
      </c>
      <c r="D287" s="454">
        <v>299.49700000000001</v>
      </c>
      <c r="E287" s="273">
        <f t="shared" si="22"/>
        <v>2287.770300000002</v>
      </c>
      <c r="F287" s="444">
        <f t="shared" si="24"/>
        <v>53.203960465116324</v>
      </c>
      <c r="G287" s="445">
        <f t="shared" si="25"/>
        <v>7.6387085680324072</v>
      </c>
      <c r="H287">
        <v>1426.3000000000018</v>
      </c>
      <c r="I287" s="273">
        <v>861.47029999999995</v>
      </c>
      <c r="J287" s="447">
        <f t="shared" si="23"/>
        <v>4.7623181534372687</v>
      </c>
      <c r="K287" s="446">
        <f t="shared" si="26"/>
        <v>2.8763904145951376</v>
      </c>
    </row>
    <row r="288" spans="2:11" x14ac:dyDescent="0.2">
      <c r="B288" s="157">
        <v>44042</v>
      </c>
      <c r="C288">
        <v>42</v>
      </c>
      <c r="D288" s="454">
        <v>321.26100000000002</v>
      </c>
      <c r="E288" s="273">
        <f t="shared" si="22"/>
        <v>2318.9990000000021</v>
      </c>
      <c r="F288" s="444">
        <f t="shared" si="24"/>
        <v>55.214261904761955</v>
      </c>
      <c r="G288" s="445">
        <f t="shared" si="25"/>
        <v>7.2184267620408384</v>
      </c>
      <c r="H288">
        <v>1405.500000000002</v>
      </c>
      <c r="I288" s="273">
        <v>913.49900000000002</v>
      </c>
      <c r="J288" s="447">
        <f t="shared" si="23"/>
        <v>4.3749474726157294</v>
      </c>
      <c r="K288" s="446">
        <f t="shared" si="26"/>
        <v>2.8434792894251091</v>
      </c>
    </row>
    <row r="289" spans="2:11" x14ac:dyDescent="0.2">
      <c r="B289" s="157">
        <v>44043</v>
      </c>
      <c r="C289">
        <v>47</v>
      </c>
      <c r="D289" s="454">
        <v>414.76299999999998</v>
      </c>
      <c r="E289" s="273">
        <f t="shared" si="22"/>
        <v>2917.3710000000033</v>
      </c>
      <c r="F289" s="444">
        <f t="shared" si="24"/>
        <v>62.071723404255387</v>
      </c>
      <c r="G289" s="445">
        <f t="shared" si="25"/>
        <v>7.0338265467266936</v>
      </c>
      <c r="H289">
        <v>1602.4000000000033</v>
      </c>
      <c r="I289" s="273">
        <v>1314.971</v>
      </c>
      <c r="J289" s="447">
        <f t="shared" si="23"/>
        <v>3.8634111528752646</v>
      </c>
      <c r="K289" s="446">
        <f t="shared" si="26"/>
        <v>3.1704153938514286</v>
      </c>
    </row>
    <row r="290" spans="2:11" x14ac:dyDescent="0.2">
      <c r="B290" s="157">
        <v>44068</v>
      </c>
      <c r="C290">
        <v>32</v>
      </c>
      <c r="D290" s="454">
        <v>239.875</v>
      </c>
      <c r="E290" s="273">
        <f t="shared" si="22"/>
        <v>1193.5038599999991</v>
      </c>
      <c r="F290" s="444">
        <f t="shared" si="24"/>
        <v>37.296995624999973</v>
      </c>
      <c r="G290" s="445">
        <f t="shared" si="25"/>
        <v>4.975524168837933</v>
      </c>
      <c r="H290">
        <v>1167.1999999999991</v>
      </c>
      <c r="I290" s="273">
        <v>26.30386</v>
      </c>
      <c r="J290" s="447">
        <f t="shared" si="23"/>
        <v>4.8658676393955149</v>
      </c>
      <c r="K290" s="446">
        <f t="shared" si="26"/>
        <v>0.10965652944241792</v>
      </c>
    </row>
    <row r="291" spans="2:11" x14ac:dyDescent="0.2">
      <c r="B291" s="157">
        <v>44069</v>
      </c>
      <c r="C291">
        <v>35.700000000000003</v>
      </c>
      <c r="D291" s="454">
        <v>259.21100000000001</v>
      </c>
      <c r="E291" s="273">
        <f t="shared" si="22"/>
        <v>1649.3526999999985</v>
      </c>
      <c r="F291" s="444">
        <f t="shared" si="24"/>
        <v>46.200355742296871</v>
      </c>
      <c r="G291" s="445">
        <f t="shared" si="25"/>
        <v>6.3629734077643247</v>
      </c>
      <c r="H291">
        <v>881.49999999999852</v>
      </c>
      <c r="I291" s="273">
        <v>767.85270000000003</v>
      </c>
      <c r="J291" s="447">
        <f t="shared" si="23"/>
        <v>3.4007044454131905</v>
      </c>
      <c r="K291" s="446">
        <f t="shared" si="26"/>
        <v>2.9622689623511347</v>
      </c>
    </row>
    <row r="292" spans="2:11" x14ac:dyDescent="0.2">
      <c r="B292" s="157">
        <v>44070</v>
      </c>
      <c r="C292">
        <v>29</v>
      </c>
      <c r="D292" s="454">
        <v>186.62299999999999</v>
      </c>
      <c r="E292" s="273">
        <f t="shared" si="22"/>
        <v>1167.1575999999991</v>
      </c>
      <c r="F292" s="444">
        <f t="shared" si="24"/>
        <v>40.246813793103414</v>
      </c>
      <c r="G292" s="445">
        <f t="shared" si="25"/>
        <v>6.2540930110436506</v>
      </c>
      <c r="H292">
        <v>622.19999999999914</v>
      </c>
      <c r="I292" s="273">
        <v>544.95759999999996</v>
      </c>
      <c r="J292" s="447">
        <f t="shared" si="23"/>
        <v>3.3339942022151567</v>
      </c>
      <c r="K292" s="446">
        <f t="shared" si="26"/>
        <v>2.9200988088284938</v>
      </c>
    </row>
    <row r="293" spans="2:11" x14ac:dyDescent="0.2">
      <c r="B293" s="157">
        <v>44074</v>
      </c>
      <c r="C293">
        <v>1</v>
      </c>
      <c r="D293" s="454">
        <v>31.03</v>
      </c>
      <c r="E293" s="273">
        <f t="shared" si="22"/>
        <v>148.44768000000005</v>
      </c>
      <c r="F293" s="444">
        <f t="shared" si="24"/>
        <v>148.44768000000005</v>
      </c>
      <c r="G293" s="445">
        <f t="shared" si="25"/>
        <v>4.7840051563003563</v>
      </c>
      <c r="H293">
        <v>117.90000000000003</v>
      </c>
      <c r="I293" s="273">
        <v>30.54768</v>
      </c>
      <c r="J293" s="447">
        <f t="shared" si="23"/>
        <v>3.7995488237189825</v>
      </c>
      <c r="K293" s="446">
        <f t="shared" si="26"/>
        <v>0.98445633258137277</v>
      </c>
    </row>
    <row r="294" spans="2:11" x14ac:dyDescent="0.2">
      <c r="B294" s="157">
        <v>44075</v>
      </c>
      <c r="C294">
        <v>43</v>
      </c>
      <c r="D294" s="454">
        <v>271.452</v>
      </c>
      <c r="E294" s="273">
        <f t="shared" si="22"/>
        <v>1946.0968999999996</v>
      </c>
      <c r="F294" s="444">
        <f t="shared" si="24"/>
        <v>45.258067441860454</v>
      </c>
      <c r="G294" s="445">
        <f t="shared" si="25"/>
        <v>7.1692118680282322</v>
      </c>
      <c r="H294">
        <v>1125.3999999999994</v>
      </c>
      <c r="I294" s="273">
        <v>820.69690000000003</v>
      </c>
      <c r="J294" s="447">
        <f t="shared" si="23"/>
        <v>4.145852673769209</v>
      </c>
      <c r="K294" s="446">
        <f t="shared" si="26"/>
        <v>3.0233591942590219</v>
      </c>
    </row>
    <row r="295" spans="2:11" x14ac:dyDescent="0.2">
      <c r="B295" s="157">
        <v>44076</v>
      </c>
      <c r="C295">
        <v>47</v>
      </c>
      <c r="D295" s="454">
        <v>313.99099999999999</v>
      </c>
      <c r="E295" s="273">
        <f t="shared" si="22"/>
        <v>2456.5975000000021</v>
      </c>
      <c r="F295" s="444">
        <f t="shared" si="24"/>
        <v>52.268031914893662</v>
      </c>
      <c r="G295" s="445">
        <f t="shared" si="25"/>
        <v>7.8237831657595356</v>
      </c>
      <c r="H295">
        <v>1520.800000000002</v>
      </c>
      <c r="I295" s="273">
        <v>935.79750000000001</v>
      </c>
      <c r="J295" s="447">
        <f t="shared" si="23"/>
        <v>4.8434509269374031</v>
      </c>
      <c r="K295" s="446">
        <f t="shared" si="26"/>
        <v>2.9803322388221321</v>
      </c>
    </row>
    <row r="296" spans="2:11" x14ac:dyDescent="0.2">
      <c r="B296" s="157">
        <v>44077</v>
      </c>
      <c r="C296">
        <v>47</v>
      </c>
      <c r="D296" s="454">
        <v>296.27499999999998</v>
      </c>
      <c r="E296" s="273">
        <f t="shared" si="22"/>
        <v>2468.1757000000025</v>
      </c>
      <c r="F296" s="444">
        <f t="shared" si="24"/>
        <v>52.514376595744736</v>
      </c>
      <c r="G296" s="445">
        <f t="shared" si="25"/>
        <v>8.3306917559699691</v>
      </c>
      <c r="H296">
        <v>1585.6000000000026</v>
      </c>
      <c r="I296" s="273">
        <v>882.57569999999998</v>
      </c>
      <c r="J296" s="447">
        <f t="shared" si="23"/>
        <v>5.3517846595224121</v>
      </c>
      <c r="K296" s="446">
        <f t="shared" si="26"/>
        <v>2.9789070964475575</v>
      </c>
    </row>
    <row r="297" spans="2:11" x14ac:dyDescent="0.2">
      <c r="B297" s="157">
        <v>44078</v>
      </c>
      <c r="C297">
        <v>48</v>
      </c>
      <c r="D297" s="454">
        <v>325.18700000000001</v>
      </c>
      <c r="E297" s="273">
        <f t="shared" si="22"/>
        <v>2581.6905000000029</v>
      </c>
      <c r="F297" s="444">
        <f t="shared" si="24"/>
        <v>53.785218750000062</v>
      </c>
      <c r="G297" s="445">
        <f t="shared" si="25"/>
        <v>7.9390950437748211</v>
      </c>
      <c r="H297">
        <v>1605.200000000003</v>
      </c>
      <c r="I297" s="273">
        <v>976.4905</v>
      </c>
      <c r="J297" s="447">
        <f t="shared" si="23"/>
        <v>4.9362366884285134</v>
      </c>
      <c r="K297" s="446">
        <f t="shared" si="26"/>
        <v>3.0028583553463082</v>
      </c>
    </row>
    <row r="298" spans="2:11" x14ac:dyDescent="0.2">
      <c r="B298" s="157">
        <v>44081</v>
      </c>
      <c r="C298">
        <v>47</v>
      </c>
      <c r="D298" s="454">
        <v>337.23700000000002</v>
      </c>
      <c r="E298" s="273">
        <f t="shared" si="22"/>
        <v>2729.6050000000041</v>
      </c>
      <c r="F298" s="444">
        <f t="shared" si="24"/>
        <v>58.076702127659665</v>
      </c>
      <c r="G298" s="445">
        <f t="shared" si="25"/>
        <v>8.0940258631170483</v>
      </c>
      <c r="H298">
        <v>1712.7000000000044</v>
      </c>
      <c r="I298" s="273">
        <v>1016.905</v>
      </c>
      <c r="J298" s="447">
        <f t="shared" si="23"/>
        <v>5.0786242316234702</v>
      </c>
      <c r="K298" s="446">
        <f t="shared" si="26"/>
        <v>3.0154016314935785</v>
      </c>
    </row>
    <row r="299" spans="2:11" x14ac:dyDescent="0.2">
      <c r="B299" s="157">
        <v>44082</v>
      </c>
      <c r="C299">
        <v>37</v>
      </c>
      <c r="D299" s="454">
        <v>304.51299999999998</v>
      </c>
      <c r="E299" s="273">
        <f t="shared" si="22"/>
        <v>2292.4194000000011</v>
      </c>
      <c r="F299" s="444">
        <f t="shared" si="24"/>
        <v>61.957281081081113</v>
      </c>
      <c r="G299" s="445">
        <f t="shared" si="25"/>
        <v>7.5281495371297824</v>
      </c>
      <c r="H299">
        <v>1379.8000000000011</v>
      </c>
      <c r="I299" s="273">
        <v>912.61940000000004</v>
      </c>
      <c r="J299" s="447">
        <f t="shared" si="23"/>
        <v>4.5311694410419303</v>
      </c>
      <c r="K299" s="446">
        <f t="shared" si="26"/>
        <v>2.9969800960878521</v>
      </c>
    </row>
    <row r="300" spans="2:11" x14ac:dyDescent="0.2">
      <c r="B300" s="157">
        <v>44083</v>
      </c>
      <c r="C300">
        <v>51</v>
      </c>
      <c r="D300" s="454">
        <v>319.00099999999998</v>
      </c>
      <c r="E300" s="273">
        <f t="shared" si="22"/>
        <v>2827.2269000000042</v>
      </c>
      <c r="F300" s="444">
        <f t="shared" si="24"/>
        <v>55.435821568627532</v>
      </c>
      <c r="G300" s="445">
        <f t="shared" si="25"/>
        <v>8.8627524678606164</v>
      </c>
      <c r="H300">
        <v>1839.2000000000044</v>
      </c>
      <c r="I300" s="273">
        <v>988.02689999999996</v>
      </c>
      <c r="J300" s="447">
        <f t="shared" si="23"/>
        <v>5.7654991677142222</v>
      </c>
      <c r="K300" s="446">
        <f t="shared" si="26"/>
        <v>3.0972533001463947</v>
      </c>
    </row>
    <row r="301" spans="2:11" x14ac:dyDescent="0.2">
      <c r="B301" s="157">
        <v>44084</v>
      </c>
      <c r="C301">
        <v>48</v>
      </c>
      <c r="D301" s="454">
        <v>333.50099999999998</v>
      </c>
      <c r="E301" s="273">
        <f t="shared" si="22"/>
        <v>2478.6473000000028</v>
      </c>
      <c r="F301" s="444">
        <f t="shared" si="24"/>
        <v>51.638485416666725</v>
      </c>
      <c r="G301" s="445">
        <f t="shared" si="25"/>
        <v>7.4322035016386847</v>
      </c>
      <c r="H301">
        <v>1628.2000000000028</v>
      </c>
      <c r="I301" s="273">
        <v>850.44730000000004</v>
      </c>
      <c r="J301" s="447">
        <f t="shared" si="23"/>
        <v>4.8821442814264513</v>
      </c>
      <c r="K301" s="446">
        <f t="shared" si="26"/>
        <v>2.5500592202122334</v>
      </c>
    </row>
    <row r="302" spans="2:11" x14ac:dyDescent="0.2">
      <c r="B302" s="157">
        <v>44085</v>
      </c>
      <c r="C302">
        <v>51</v>
      </c>
      <c r="D302" s="454">
        <v>322.678</v>
      </c>
      <c r="E302" s="273">
        <f t="shared" si="22"/>
        <v>2729.0907000000038</v>
      </c>
      <c r="F302" s="444">
        <f t="shared" si="24"/>
        <v>53.511582352941254</v>
      </c>
      <c r="G302" s="445">
        <f t="shared" si="25"/>
        <v>8.4576286576711261</v>
      </c>
      <c r="H302">
        <v>1753.8000000000038</v>
      </c>
      <c r="I302" s="273">
        <v>975.29070000000002</v>
      </c>
      <c r="J302" s="447">
        <f t="shared" si="23"/>
        <v>5.4351396748461429</v>
      </c>
      <c r="K302" s="446">
        <f t="shared" si="26"/>
        <v>3.0224889828249837</v>
      </c>
    </row>
    <row r="303" spans="2:11" x14ac:dyDescent="0.2">
      <c r="B303" s="157">
        <v>44088</v>
      </c>
      <c r="C303">
        <v>26</v>
      </c>
      <c r="D303" s="454">
        <v>152.16800000000001</v>
      </c>
      <c r="E303" s="273">
        <f t="shared" si="22"/>
        <v>1284.8956999999991</v>
      </c>
      <c r="F303" s="444">
        <f t="shared" si="24"/>
        <v>49.419065384615351</v>
      </c>
      <c r="G303" s="445">
        <f t="shared" si="25"/>
        <v>8.4439284212186472</v>
      </c>
      <c r="H303">
        <v>794.39999999999918</v>
      </c>
      <c r="I303" s="273">
        <v>490.4957</v>
      </c>
      <c r="J303" s="447">
        <f t="shared" si="23"/>
        <v>5.2205457126333998</v>
      </c>
      <c r="K303" s="446">
        <f t="shared" si="26"/>
        <v>3.2233827085852478</v>
      </c>
    </row>
    <row r="304" spans="2:11" x14ac:dyDescent="0.2">
      <c r="B304" s="268">
        <v>44089</v>
      </c>
      <c r="C304">
        <v>19</v>
      </c>
      <c r="D304" s="454">
        <v>135.65199999999999</v>
      </c>
      <c r="E304" s="273">
        <f t="shared" si="22"/>
        <v>774.33109999999988</v>
      </c>
      <c r="F304" s="444">
        <f t="shared" si="24"/>
        <v>40.754268421052622</v>
      </c>
      <c r="G304" s="445">
        <f t="shared" si="25"/>
        <v>5.7082173502786535</v>
      </c>
      <c r="H304">
        <v>388.89999999999981</v>
      </c>
      <c r="I304" s="273">
        <v>385.43110000000001</v>
      </c>
      <c r="J304" s="447">
        <f t="shared" si="23"/>
        <v>2.8668947011470518</v>
      </c>
      <c r="K304" s="446">
        <f t="shared" si="26"/>
        <v>2.8413226491316017</v>
      </c>
    </row>
    <row r="305" spans="2:11" x14ac:dyDescent="0.2">
      <c r="B305" s="157">
        <v>44090</v>
      </c>
      <c r="C305">
        <v>51</v>
      </c>
      <c r="D305" s="454">
        <v>358.45299999999997</v>
      </c>
      <c r="E305" s="273">
        <f t="shared" si="22"/>
        <v>2735.9930000000022</v>
      </c>
      <c r="F305" s="444">
        <f t="shared" si="24"/>
        <v>53.646921568627498</v>
      </c>
      <c r="G305" s="445">
        <f t="shared" si="25"/>
        <v>7.6327803087155148</v>
      </c>
      <c r="H305">
        <v>1660.500000000002</v>
      </c>
      <c r="I305" s="273">
        <v>1075.4929999999999</v>
      </c>
      <c r="J305" s="447">
        <f t="shared" si="23"/>
        <v>4.6324064800685223</v>
      </c>
      <c r="K305" s="446">
        <f t="shared" si="26"/>
        <v>3.0003738286469912</v>
      </c>
    </row>
    <row r="306" spans="2:11" x14ac:dyDescent="0.2">
      <c r="B306" s="157">
        <v>44091</v>
      </c>
      <c r="C306">
        <v>47</v>
      </c>
      <c r="D306" s="454">
        <v>325.29700000000003</v>
      </c>
      <c r="E306" s="273">
        <f t="shared" si="22"/>
        <v>2366.0759000000012</v>
      </c>
      <c r="F306" s="444">
        <f t="shared" si="24"/>
        <v>50.342040425531941</v>
      </c>
      <c r="G306" s="445">
        <f t="shared" si="25"/>
        <v>7.2735865993230835</v>
      </c>
      <c r="H306">
        <v>1377.3000000000013</v>
      </c>
      <c r="I306" s="273">
        <v>988.77589999999998</v>
      </c>
      <c r="J306" s="447">
        <f t="shared" si="23"/>
        <v>4.2339769502946574</v>
      </c>
      <c r="K306" s="446">
        <f t="shared" si="26"/>
        <v>3.0396096490284261</v>
      </c>
    </row>
    <row r="307" spans="2:11" x14ac:dyDescent="0.2">
      <c r="B307" s="157">
        <v>44092</v>
      </c>
      <c r="C307">
        <v>54</v>
      </c>
      <c r="D307" s="454">
        <v>357.13900000000001</v>
      </c>
      <c r="E307" s="273">
        <f t="shared" si="22"/>
        <v>2857.7620000000029</v>
      </c>
      <c r="F307" s="444">
        <f t="shared" si="24"/>
        <v>52.921518518518575</v>
      </c>
      <c r="G307" s="445">
        <f t="shared" si="25"/>
        <v>8.0018200196562201</v>
      </c>
      <c r="H307">
        <v>1814.9000000000028</v>
      </c>
      <c r="I307" s="273">
        <v>1042.8620000000001</v>
      </c>
      <c r="J307" s="447">
        <f t="shared" si="23"/>
        <v>5.0817748831687464</v>
      </c>
      <c r="K307" s="446">
        <f t="shared" si="26"/>
        <v>2.9200451364874742</v>
      </c>
    </row>
    <row r="308" spans="2:11" x14ac:dyDescent="0.2">
      <c r="B308" s="157">
        <v>44096</v>
      </c>
      <c r="C308">
        <v>45</v>
      </c>
      <c r="D308" s="454">
        <v>322.25200000000001</v>
      </c>
      <c r="E308" s="273">
        <f t="shared" si="22"/>
        <v>2634.4160000000029</v>
      </c>
      <c r="F308" s="444">
        <f t="shared" si="24"/>
        <v>58.542577777777844</v>
      </c>
      <c r="G308" s="445">
        <f t="shared" si="25"/>
        <v>8.1750183086528647</v>
      </c>
      <c r="H308">
        <v>1743.4000000000028</v>
      </c>
      <c r="I308" s="273">
        <v>891.01599999999996</v>
      </c>
      <c r="J308" s="447">
        <f t="shared" si="23"/>
        <v>5.4100517607338441</v>
      </c>
      <c r="K308" s="446">
        <f t="shared" si="26"/>
        <v>2.7649665479190197</v>
      </c>
    </row>
    <row r="309" spans="2:11" x14ac:dyDescent="0.2">
      <c r="B309" s="157">
        <v>44097</v>
      </c>
      <c r="C309">
        <v>52</v>
      </c>
      <c r="D309" s="454">
        <v>371.29700000000003</v>
      </c>
      <c r="E309" s="273">
        <f t="shared" si="22"/>
        <v>2690.5930000000026</v>
      </c>
      <c r="F309" s="444">
        <f t="shared" si="24"/>
        <v>51.742173076923123</v>
      </c>
      <c r="G309" s="445">
        <f t="shared" si="25"/>
        <v>7.2464711538202637</v>
      </c>
      <c r="H309">
        <v>1573.0000000000023</v>
      </c>
      <c r="I309" s="273">
        <v>1117.5930000000001</v>
      </c>
      <c r="J309" s="447">
        <f t="shared" si="23"/>
        <v>4.2365006989014242</v>
      </c>
      <c r="K309" s="446">
        <f t="shared" si="26"/>
        <v>3.0099704549188386</v>
      </c>
    </row>
    <row r="310" spans="2:11" x14ac:dyDescent="0.2">
      <c r="B310" s="157">
        <v>44098</v>
      </c>
      <c r="C310">
        <v>55.6</v>
      </c>
      <c r="D310" s="454">
        <v>417.06299999999999</v>
      </c>
      <c r="E310" s="273">
        <f t="shared" si="22"/>
        <v>3172.9340000000047</v>
      </c>
      <c r="F310" s="444">
        <f t="shared" si="24"/>
        <v>57.067158273381381</v>
      </c>
      <c r="G310" s="445">
        <f t="shared" si="25"/>
        <v>7.6078050558309052</v>
      </c>
      <c r="H310">
        <v>1972.6000000000047</v>
      </c>
      <c r="I310" s="273">
        <v>1200.3340000000001</v>
      </c>
      <c r="J310" s="447">
        <f t="shared" si="23"/>
        <v>4.7297410702939482</v>
      </c>
      <c r="K310" s="446">
        <f t="shared" si="26"/>
        <v>2.8780639855369574</v>
      </c>
    </row>
    <row r="311" spans="2:11" x14ac:dyDescent="0.2">
      <c r="B311" s="157">
        <v>44099</v>
      </c>
      <c r="C311">
        <v>56</v>
      </c>
      <c r="D311" s="454">
        <v>394.214</v>
      </c>
      <c r="E311" s="273">
        <f t="shared" si="22"/>
        <v>3087.0660000000044</v>
      </c>
      <c r="F311" s="444">
        <f t="shared" si="24"/>
        <v>55.126178571428646</v>
      </c>
      <c r="G311" s="445">
        <f t="shared" si="25"/>
        <v>7.8309395404526585</v>
      </c>
      <c r="H311">
        <v>1948.0000000000043</v>
      </c>
      <c r="I311" s="273">
        <v>1139.066</v>
      </c>
      <c r="J311" s="447">
        <f t="shared" si="23"/>
        <v>4.9414784863044039</v>
      </c>
      <c r="K311" s="446">
        <f t="shared" si="26"/>
        <v>2.8894610541482546</v>
      </c>
    </row>
    <row r="312" spans="2:11" x14ac:dyDescent="0.2">
      <c r="B312" s="157">
        <v>44103</v>
      </c>
      <c r="C312">
        <v>45.2</v>
      </c>
      <c r="D312" s="454">
        <v>362.36500000000001</v>
      </c>
      <c r="E312" s="273">
        <f t="shared" si="22"/>
        <v>2601.7490000000025</v>
      </c>
      <c r="F312" s="444">
        <f t="shared" si="24"/>
        <v>57.560818584070852</v>
      </c>
      <c r="G312" s="445">
        <f t="shared" si="25"/>
        <v>7.1799125191450681</v>
      </c>
      <c r="H312">
        <v>1599.1000000000024</v>
      </c>
      <c r="I312" s="273">
        <v>1002.649</v>
      </c>
      <c r="J312" s="447">
        <f t="shared" si="23"/>
        <v>4.4129537896872</v>
      </c>
      <c r="K312" s="446">
        <f t="shared" si="26"/>
        <v>2.7669587294578668</v>
      </c>
    </row>
    <row r="313" spans="2:11" x14ac:dyDescent="0.2">
      <c r="B313" s="157">
        <v>44104</v>
      </c>
      <c r="C313">
        <v>57</v>
      </c>
      <c r="D313" s="454">
        <v>386.46699999999998</v>
      </c>
      <c r="E313" s="273">
        <f t="shared" si="22"/>
        <v>3193.6120000000033</v>
      </c>
      <c r="F313" s="444">
        <f t="shared" si="24"/>
        <v>56.02828070175444</v>
      </c>
      <c r="G313" s="445">
        <f t="shared" si="25"/>
        <v>8.2636085357870233</v>
      </c>
      <c r="H313">
        <v>2082.9000000000033</v>
      </c>
      <c r="I313" s="273">
        <v>1110.712</v>
      </c>
      <c r="J313" s="447">
        <f t="shared" si="23"/>
        <v>5.3895934193605237</v>
      </c>
      <c r="K313" s="446">
        <f t="shared" si="26"/>
        <v>2.8740151164264995</v>
      </c>
    </row>
    <row r="314" spans="2:11" x14ac:dyDescent="0.2">
      <c r="B314" s="157">
        <v>44105</v>
      </c>
      <c r="C314">
        <v>55.64</v>
      </c>
      <c r="D314" s="454">
        <v>424.65600000000001</v>
      </c>
      <c r="E314" s="273">
        <f t="shared" si="22"/>
        <v>3015.5720000000047</v>
      </c>
      <c r="F314" s="444">
        <f t="shared" si="24"/>
        <v>54.19791516894329</v>
      </c>
      <c r="G314" s="445">
        <f t="shared" si="25"/>
        <v>7.101211333408699</v>
      </c>
      <c r="H314">
        <v>1782.9000000000046</v>
      </c>
      <c r="I314" s="273">
        <v>1232.672</v>
      </c>
      <c r="J314" s="447">
        <f t="shared" si="23"/>
        <v>4.1984571041030962</v>
      </c>
      <c r="K314" s="446">
        <f t="shared" si="26"/>
        <v>2.9027542293056028</v>
      </c>
    </row>
    <row r="315" spans="2:11" x14ac:dyDescent="0.2">
      <c r="B315" s="157">
        <v>44106</v>
      </c>
      <c r="C315">
        <v>51.52</v>
      </c>
      <c r="D315" s="454">
        <v>333.11099999999999</v>
      </c>
      <c r="E315" s="273">
        <f t="shared" si="22"/>
        <v>2594.0772000000024</v>
      </c>
      <c r="F315" s="444">
        <f t="shared" si="24"/>
        <v>50.350877329192592</v>
      </c>
      <c r="G315" s="445">
        <f t="shared" si="25"/>
        <v>7.7874258130172898</v>
      </c>
      <c r="H315">
        <v>1604.9000000000024</v>
      </c>
      <c r="I315" s="273">
        <v>989.17719999999997</v>
      </c>
      <c r="J315" s="447">
        <f t="shared" si="23"/>
        <v>4.8179135483367475</v>
      </c>
      <c r="K315" s="446">
        <f t="shared" si="26"/>
        <v>2.9695122646805419</v>
      </c>
    </row>
    <row r="316" spans="2:11" x14ac:dyDescent="0.2">
      <c r="B316" s="157">
        <v>44109</v>
      </c>
      <c r="C316">
        <v>45</v>
      </c>
      <c r="D316" s="454">
        <v>292.22300000000001</v>
      </c>
      <c r="E316" s="273">
        <f t="shared" si="22"/>
        <v>2315.1486000000023</v>
      </c>
      <c r="F316" s="444">
        <f t="shared" si="24"/>
        <v>51.447746666666717</v>
      </c>
      <c r="G316" s="445">
        <f t="shared" si="25"/>
        <v>7.9225406624393084</v>
      </c>
      <c r="H316">
        <v>1494.1000000000024</v>
      </c>
      <c r="I316" s="273">
        <v>821.04859999999996</v>
      </c>
      <c r="J316" s="447">
        <f t="shared" si="23"/>
        <v>5.1128761254247692</v>
      </c>
      <c r="K316" s="446">
        <f t="shared" si="26"/>
        <v>2.8096645370145401</v>
      </c>
    </row>
    <row r="317" spans="2:11" x14ac:dyDescent="0.2">
      <c r="B317" s="157">
        <v>44110</v>
      </c>
      <c r="C317">
        <v>52</v>
      </c>
      <c r="D317" s="454">
        <v>397.16399999999999</v>
      </c>
      <c r="E317" s="273">
        <f t="shared" si="22"/>
        <v>3038.1430000000055</v>
      </c>
      <c r="F317" s="444">
        <f t="shared" si="24"/>
        <v>58.425826923077025</v>
      </c>
      <c r="G317" s="445">
        <f t="shared" si="25"/>
        <v>7.6495931151866872</v>
      </c>
      <c r="H317">
        <v>1868.7000000000055</v>
      </c>
      <c r="I317" s="273">
        <v>1169.443</v>
      </c>
      <c r="J317" s="447">
        <f t="shared" si="23"/>
        <v>4.7051092244010171</v>
      </c>
      <c r="K317" s="446">
        <f t="shared" si="26"/>
        <v>2.9444838907856705</v>
      </c>
    </row>
    <row r="318" spans="2:11" x14ac:dyDescent="0.2">
      <c r="B318" s="157">
        <v>44111</v>
      </c>
      <c r="C318">
        <v>56</v>
      </c>
      <c r="D318" s="454">
        <v>350.87599999999998</v>
      </c>
      <c r="E318" s="273">
        <f t="shared" si="22"/>
        <v>3039.2230000000063</v>
      </c>
      <c r="F318" s="444">
        <f t="shared" si="24"/>
        <v>54.2718392857144</v>
      </c>
      <c r="G318" s="445">
        <f t="shared" si="25"/>
        <v>8.6618150001710195</v>
      </c>
      <c r="H318">
        <v>1992.400000000006</v>
      </c>
      <c r="I318" s="273">
        <v>1046.8230000000001</v>
      </c>
      <c r="J318" s="447">
        <f t="shared" si="23"/>
        <v>5.6783593064216591</v>
      </c>
      <c r="K318" s="446">
        <f t="shared" si="26"/>
        <v>2.983455693749359</v>
      </c>
    </row>
    <row r="319" spans="2:11" x14ac:dyDescent="0.2">
      <c r="B319" s="157">
        <v>44112</v>
      </c>
      <c r="C319">
        <v>63</v>
      </c>
      <c r="D319" s="454">
        <v>394.65600000000001</v>
      </c>
      <c r="E319" s="273">
        <f t="shared" si="22"/>
        <v>3149.8290000000052</v>
      </c>
      <c r="F319" s="444">
        <f t="shared" si="24"/>
        <v>49.997285714285795</v>
      </c>
      <c r="G319" s="445">
        <f t="shared" si="25"/>
        <v>7.9812013500365007</v>
      </c>
      <c r="H319">
        <v>1958.000000000005</v>
      </c>
      <c r="I319" s="273">
        <v>1191.829</v>
      </c>
      <c r="J319" s="447">
        <f t="shared" si="23"/>
        <v>4.9612827373712927</v>
      </c>
      <c r="K319" s="446">
        <f t="shared" si="26"/>
        <v>3.0199186126652071</v>
      </c>
    </row>
    <row r="320" spans="2:11" x14ac:dyDescent="0.2">
      <c r="B320" s="157">
        <v>44113</v>
      </c>
      <c r="C320">
        <v>55</v>
      </c>
      <c r="D320" s="454">
        <v>384.37099999999998</v>
      </c>
      <c r="E320" s="273">
        <f t="shared" si="22"/>
        <v>3298.1500000000051</v>
      </c>
      <c r="F320" s="444">
        <f t="shared" si="24"/>
        <v>59.966363636363731</v>
      </c>
      <c r="G320" s="445">
        <f t="shared" si="25"/>
        <v>8.5806421400157795</v>
      </c>
      <c r="H320">
        <v>2090.2000000000048</v>
      </c>
      <c r="I320" s="273">
        <v>1207.95</v>
      </c>
      <c r="J320" s="447">
        <f t="shared" si="23"/>
        <v>5.4379752894989606</v>
      </c>
      <c r="K320" s="446">
        <f t="shared" si="26"/>
        <v>3.1426668505168185</v>
      </c>
    </row>
    <row r="321" spans="2:11" x14ac:dyDescent="0.2">
      <c r="B321" s="157">
        <v>44116</v>
      </c>
      <c r="C321">
        <v>48</v>
      </c>
      <c r="D321" s="454">
        <v>322.94200000000001</v>
      </c>
      <c r="E321" s="273">
        <f t="shared" si="22"/>
        <v>2437.2741000000024</v>
      </c>
      <c r="F321" s="444">
        <f t="shared" si="24"/>
        <v>50.776543750000052</v>
      </c>
      <c r="G321" s="445">
        <f t="shared" si="25"/>
        <v>7.547095453672803</v>
      </c>
      <c r="H321">
        <v>1555.4000000000024</v>
      </c>
      <c r="I321" s="273">
        <v>881.8741</v>
      </c>
      <c r="J321" s="447">
        <f t="shared" si="23"/>
        <v>4.8163447306327525</v>
      </c>
      <c r="K321" s="446">
        <f t="shared" si="26"/>
        <v>2.7307507230400505</v>
      </c>
    </row>
    <row r="322" spans="2:11" x14ac:dyDescent="0.2">
      <c r="B322" s="157">
        <v>44117</v>
      </c>
      <c r="C322">
        <v>61</v>
      </c>
      <c r="D322" s="454">
        <v>393.06900000000002</v>
      </c>
      <c r="E322" s="273">
        <f t="shared" si="22"/>
        <v>3090.2810000000045</v>
      </c>
      <c r="F322" s="444">
        <f t="shared" si="24"/>
        <v>50.660344262295155</v>
      </c>
      <c r="G322" s="445">
        <f t="shared" si="25"/>
        <v>7.8619300936985725</v>
      </c>
      <c r="H322">
        <v>1976.3000000000043</v>
      </c>
      <c r="I322" s="273">
        <v>1113.981</v>
      </c>
      <c r="J322" s="447">
        <f t="shared" si="23"/>
        <v>5.0278704247854806</v>
      </c>
      <c r="K322" s="446">
        <f t="shared" si="26"/>
        <v>2.8340596689130915</v>
      </c>
    </row>
    <row r="323" spans="2:11" x14ac:dyDescent="0.2">
      <c r="B323" s="157">
        <v>44118</v>
      </c>
      <c r="C323">
        <v>55</v>
      </c>
      <c r="D323" s="454">
        <v>401.68599999999998</v>
      </c>
      <c r="E323" s="273">
        <f t="shared" ref="E323:E386" si="27">SUM(H323:I323)</f>
        <v>3073.3170000000046</v>
      </c>
      <c r="F323" s="444">
        <f t="shared" si="24"/>
        <v>55.878490909090992</v>
      </c>
      <c r="G323" s="445">
        <f t="shared" si="25"/>
        <v>7.6510433522701931</v>
      </c>
      <c r="H323">
        <v>1914.6000000000047</v>
      </c>
      <c r="I323" s="273">
        <v>1158.7170000000001</v>
      </c>
      <c r="J323" s="447">
        <f t="shared" ref="J323:J386" si="28">H323/D323</f>
        <v>4.7664095836051166</v>
      </c>
      <c r="K323" s="446">
        <f t="shared" si="26"/>
        <v>2.8846337686650769</v>
      </c>
    </row>
    <row r="324" spans="2:11" x14ac:dyDescent="0.2">
      <c r="B324" s="157">
        <v>44119</v>
      </c>
      <c r="C324">
        <v>55.6</v>
      </c>
      <c r="D324" s="454">
        <v>371.416</v>
      </c>
      <c r="E324" s="273">
        <f t="shared" si="27"/>
        <v>2977.3340000000035</v>
      </c>
      <c r="F324" s="444">
        <f t="shared" ref="F324:F387" si="29">E324/C324</f>
        <v>53.549172661870564</v>
      </c>
      <c r="G324" s="445">
        <f t="shared" ref="G324:G387" si="30">E324/D324</f>
        <v>8.0161705473108409</v>
      </c>
      <c r="H324">
        <v>1879.4000000000037</v>
      </c>
      <c r="I324" s="273">
        <v>1097.934</v>
      </c>
      <c r="J324" s="447">
        <f t="shared" si="28"/>
        <v>5.0600943416546507</v>
      </c>
      <c r="K324" s="446">
        <f t="shared" ref="K324:K387" si="31">I324/D324</f>
        <v>2.9560762056561916</v>
      </c>
    </row>
    <row r="325" spans="2:11" x14ac:dyDescent="0.2">
      <c r="B325" s="157">
        <v>44120</v>
      </c>
      <c r="C325">
        <v>61</v>
      </c>
      <c r="D325" s="454">
        <v>361.95600000000002</v>
      </c>
      <c r="E325" s="273">
        <f t="shared" si="27"/>
        <v>3020.1850000000018</v>
      </c>
      <c r="F325" s="444">
        <f t="shared" si="29"/>
        <v>49.511229508196749</v>
      </c>
      <c r="G325" s="445">
        <f t="shared" si="30"/>
        <v>8.3440666821381644</v>
      </c>
      <c r="H325">
        <v>1950.1000000000017</v>
      </c>
      <c r="I325" s="273">
        <v>1070.085</v>
      </c>
      <c r="J325" s="447">
        <f t="shared" si="28"/>
        <v>5.3876714296765398</v>
      </c>
      <c r="K325" s="446">
        <f t="shared" si="31"/>
        <v>2.956395252461625</v>
      </c>
    </row>
    <row r="326" spans="2:11" x14ac:dyDescent="0.2">
      <c r="B326" s="157">
        <v>44123</v>
      </c>
      <c r="C326">
        <v>53</v>
      </c>
      <c r="D326" s="454">
        <v>351.57</v>
      </c>
      <c r="E326" s="273">
        <f t="shared" si="27"/>
        <v>2836.5672000000022</v>
      </c>
      <c r="F326" s="444">
        <f t="shared" si="29"/>
        <v>53.520135849056643</v>
      </c>
      <c r="G326" s="445">
        <f t="shared" si="30"/>
        <v>8.0682856899052879</v>
      </c>
      <c r="H326">
        <v>1853.300000000002</v>
      </c>
      <c r="I326" s="273">
        <v>983.2672</v>
      </c>
      <c r="J326" s="447">
        <f t="shared" si="28"/>
        <v>5.2714964302983818</v>
      </c>
      <c r="K326" s="446">
        <f t="shared" si="31"/>
        <v>2.7967892596069062</v>
      </c>
    </row>
    <row r="327" spans="2:11" x14ac:dyDescent="0.2">
      <c r="B327" s="157">
        <v>44124</v>
      </c>
      <c r="C327">
        <v>56</v>
      </c>
      <c r="D327" s="454">
        <v>365.642</v>
      </c>
      <c r="E327" s="273">
        <f t="shared" si="27"/>
        <v>2906.0620000000017</v>
      </c>
      <c r="F327" s="444">
        <f t="shared" si="29"/>
        <v>51.893964285714318</v>
      </c>
      <c r="G327" s="445">
        <f t="shared" si="30"/>
        <v>7.9478342203576222</v>
      </c>
      <c r="H327">
        <v>1766.7000000000014</v>
      </c>
      <c r="I327" s="273">
        <v>1139.3620000000001</v>
      </c>
      <c r="J327" s="447">
        <f t="shared" si="28"/>
        <v>4.8317753430951624</v>
      </c>
      <c r="K327" s="446">
        <f t="shared" si="31"/>
        <v>3.1160588772624593</v>
      </c>
    </row>
    <row r="328" spans="2:11" x14ac:dyDescent="0.2">
      <c r="B328" s="157">
        <v>44125</v>
      </c>
      <c r="C328">
        <v>61</v>
      </c>
      <c r="D328" s="454">
        <v>403.19200000000001</v>
      </c>
      <c r="E328" s="273">
        <f t="shared" si="27"/>
        <v>3368.7110000000039</v>
      </c>
      <c r="F328" s="444">
        <f t="shared" si="29"/>
        <v>55.224770491803341</v>
      </c>
      <c r="G328" s="445">
        <f t="shared" si="30"/>
        <v>8.3551037719002448</v>
      </c>
      <c r="H328">
        <v>2140.8000000000038</v>
      </c>
      <c r="I328" s="273">
        <v>1227.9110000000001</v>
      </c>
      <c r="J328" s="447">
        <f t="shared" si="28"/>
        <v>5.3096291593087255</v>
      </c>
      <c r="K328" s="446">
        <f t="shared" si="31"/>
        <v>3.0454746125915197</v>
      </c>
    </row>
    <row r="329" spans="2:11" x14ac:dyDescent="0.2">
      <c r="B329" s="157">
        <v>44126</v>
      </c>
      <c r="C329">
        <v>54.2</v>
      </c>
      <c r="D329" s="454">
        <v>386.73500000000001</v>
      </c>
      <c r="E329" s="273">
        <f t="shared" si="27"/>
        <v>2901.3710000000024</v>
      </c>
      <c r="F329" s="444">
        <f t="shared" si="29"/>
        <v>53.530830258302622</v>
      </c>
      <c r="G329" s="445">
        <f t="shared" si="30"/>
        <v>7.5022198663167341</v>
      </c>
      <c r="H329">
        <v>1757.9000000000024</v>
      </c>
      <c r="I329" s="273">
        <v>1143.471</v>
      </c>
      <c r="J329" s="447">
        <f t="shared" si="28"/>
        <v>4.5454898056808988</v>
      </c>
      <c r="K329" s="446">
        <f t="shared" si="31"/>
        <v>2.9567300606358358</v>
      </c>
    </row>
    <row r="330" spans="2:11" x14ac:dyDescent="0.2">
      <c r="B330" s="157">
        <v>44127</v>
      </c>
      <c r="C330">
        <v>69.599999999999994</v>
      </c>
      <c r="D330" s="454">
        <v>394.37</v>
      </c>
      <c r="E330" s="273">
        <f t="shared" si="27"/>
        <v>3507.7280000000019</v>
      </c>
      <c r="F330" s="444">
        <f t="shared" si="29"/>
        <v>50.398390804597732</v>
      </c>
      <c r="G330" s="445">
        <f t="shared" si="30"/>
        <v>8.8945102315084874</v>
      </c>
      <c r="H330">
        <v>2317.2000000000021</v>
      </c>
      <c r="I330" s="273">
        <v>1190.528</v>
      </c>
      <c r="J330" s="447">
        <f t="shared" si="28"/>
        <v>5.8757004843167637</v>
      </c>
      <c r="K330" s="446">
        <f t="shared" si="31"/>
        <v>3.0188097471917237</v>
      </c>
    </row>
    <row r="331" spans="2:11" x14ac:dyDescent="0.2">
      <c r="B331" s="157">
        <v>44130</v>
      </c>
      <c r="C331">
        <v>47</v>
      </c>
      <c r="D331" s="454">
        <v>340.23599999999999</v>
      </c>
      <c r="E331" s="273">
        <f t="shared" si="27"/>
        <v>2555.8932000000013</v>
      </c>
      <c r="F331" s="444">
        <f t="shared" si="29"/>
        <v>54.380706382978751</v>
      </c>
      <c r="G331" s="445">
        <f t="shared" si="30"/>
        <v>7.5121186470567531</v>
      </c>
      <c r="H331">
        <v>1595.4000000000015</v>
      </c>
      <c r="I331" s="273">
        <v>960.4932</v>
      </c>
      <c r="J331" s="447">
        <f t="shared" si="28"/>
        <v>4.689098155398022</v>
      </c>
      <c r="K331" s="446">
        <f t="shared" si="31"/>
        <v>2.8230204916587311</v>
      </c>
    </row>
    <row r="332" spans="2:11" x14ac:dyDescent="0.2">
      <c r="B332" s="157">
        <v>44131</v>
      </c>
      <c r="C332">
        <v>56</v>
      </c>
      <c r="D332" s="454">
        <v>385.75900000000001</v>
      </c>
      <c r="E332" s="273">
        <f t="shared" si="27"/>
        <v>2906.8100000000022</v>
      </c>
      <c r="F332" s="444">
        <f t="shared" si="29"/>
        <v>51.907321428571471</v>
      </c>
      <c r="G332" s="445">
        <f t="shared" si="30"/>
        <v>7.5353005373821533</v>
      </c>
      <c r="H332">
        <v>1796.0000000000023</v>
      </c>
      <c r="I332" s="273">
        <v>1110.81</v>
      </c>
      <c r="J332" s="447">
        <f t="shared" si="28"/>
        <v>4.655756573404644</v>
      </c>
      <c r="K332" s="446">
        <f t="shared" si="31"/>
        <v>2.8795439639775089</v>
      </c>
    </row>
    <row r="333" spans="2:11" x14ac:dyDescent="0.2">
      <c r="B333" s="157">
        <v>44132</v>
      </c>
      <c r="C333">
        <v>46</v>
      </c>
      <c r="D333" s="454">
        <v>321.35399999999998</v>
      </c>
      <c r="E333" s="273">
        <f t="shared" si="27"/>
        <v>2487.2899000000007</v>
      </c>
      <c r="F333" s="444">
        <f t="shared" si="29"/>
        <v>54.071519565217407</v>
      </c>
      <c r="G333" s="445">
        <f t="shared" si="30"/>
        <v>7.7400309316205833</v>
      </c>
      <c r="H333">
        <v>1569.0000000000009</v>
      </c>
      <c r="I333" s="273">
        <v>918.28989999999999</v>
      </c>
      <c r="J333" s="447">
        <f t="shared" si="28"/>
        <v>4.8824660654605232</v>
      </c>
      <c r="K333" s="446">
        <f t="shared" si="31"/>
        <v>2.8575648661600606</v>
      </c>
    </row>
    <row r="334" spans="2:11" x14ac:dyDescent="0.2">
      <c r="B334" s="157">
        <v>44133</v>
      </c>
      <c r="C334">
        <v>54</v>
      </c>
      <c r="D334" s="454">
        <v>381.28300000000002</v>
      </c>
      <c r="E334" s="273">
        <f t="shared" si="27"/>
        <v>2916.5970000000034</v>
      </c>
      <c r="F334" s="444">
        <f t="shared" si="29"/>
        <v>54.011055555555622</v>
      </c>
      <c r="G334" s="445">
        <f t="shared" si="30"/>
        <v>7.6494283773470189</v>
      </c>
      <c r="H334">
        <v>1777.2000000000032</v>
      </c>
      <c r="I334" s="273">
        <v>1139.3969999999999</v>
      </c>
      <c r="J334" s="447">
        <f t="shared" si="28"/>
        <v>4.6611047437205517</v>
      </c>
      <c r="K334" s="446">
        <f t="shared" si="31"/>
        <v>2.9883236336264662</v>
      </c>
    </row>
    <row r="335" spans="2:11" x14ac:dyDescent="0.2">
      <c r="B335" s="157">
        <v>44134</v>
      </c>
      <c r="C335">
        <v>56.5</v>
      </c>
      <c r="D335" s="454">
        <v>369.52600000000001</v>
      </c>
      <c r="E335" s="273">
        <f t="shared" si="27"/>
        <v>2901.3340000000026</v>
      </c>
      <c r="F335" s="444">
        <f t="shared" si="29"/>
        <v>51.351044247787655</v>
      </c>
      <c r="G335" s="445">
        <f t="shared" si="30"/>
        <v>7.8515016534695867</v>
      </c>
      <c r="H335">
        <v>1823.5000000000027</v>
      </c>
      <c r="I335" s="273">
        <v>1077.8340000000001</v>
      </c>
      <c r="J335" s="447">
        <f t="shared" si="28"/>
        <v>4.9347001293549102</v>
      </c>
      <c r="K335" s="446">
        <f t="shared" si="31"/>
        <v>2.9168015241146765</v>
      </c>
    </row>
    <row r="336" spans="2:11" x14ac:dyDescent="0.2">
      <c r="B336" s="157">
        <v>44137</v>
      </c>
      <c r="C336">
        <v>47</v>
      </c>
      <c r="D336" s="454">
        <v>336.48899999999998</v>
      </c>
      <c r="E336" s="273">
        <f t="shared" si="27"/>
        <v>2609.2170000000015</v>
      </c>
      <c r="F336" s="444">
        <f t="shared" si="29"/>
        <v>55.51525531914897</v>
      </c>
      <c r="G336" s="445">
        <f t="shared" si="30"/>
        <v>7.7542415948218268</v>
      </c>
      <c r="H336">
        <v>1595.3000000000015</v>
      </c>
      <c r="I336" s="273">
        <v>1013.917</v>
      </c>
      <c r="J336" s="447">
        <f t="shared" si="28"/>
        <v>4.7410167940111023</v>
      </c>
      <c r="K336" s="446">
        <f t="shared" si="31"/>
        <v>3.013224800810725</v>
      </c>
    </row>
    <row r="337" spans="2:11" x14ac:dyDescent="0.2">
      <c r="B337" s="157">
        <v>44138</v>
      </c>
      <c r="C337">
        <v>57</v>
      </c>
      <c r="D337" s="454">
        <v>337.815</v>
      </c>
      <c r="E337" s="273">
        <f t="shared" si="27"/>
        <v>2611.119000000002</v>
      </c>
      <c r="F337" s="444">
        <f t="shared" si="29"/>
        <v>45.809105263157932</v>
      </c>
      <c r="G337" s="445">
        <f t="shared" si="30"/>
        <v>7.7294347497890916</v>
      </c>
      <c r="H337">
        <v>1603.4000000000019</v>
      </c>
      <c r="I337" s="273">
        <v>1007.7190000000001</v>
      </c>
      <c r="J337" s="447">
        <f t="shared" si="28"/>
        <v>4.7463848556162453</v>
      </c>
      <c r="K337" s="446">
        <f t="shared" si="31"/>
        <v>2.9830498941728463</v>
      </c>
    </row>
    <row r="338" spans="2:11" x14ac:dyDescent="0.2">
      <c r="B338" s="157">
        <v>44139</v>
      </c>
      <c r="C338">
        <v>56</v>
      </c>
      <c r="D338" s="454">
        <v>378.01499999999999</v>
      </c>
      <c r="E338" s="273">
        <f t="shared" si="27"/>
        <v>2719.9820000000027</v>
      </c>
      <c r="F338" s="444">
        <f t="shared" si="29"/>
        <v>48.571107142857194</v>
      </c>
      <c r="G338" s="445">
        <f t="shared" si="30"/>
        <v>7.1954340436226154</v>
      </c>
      <c r="H338">
        <v>1612.0000000000025</v>
      </c>
      <c r="I338" s="273">
        <v>1107.982</v>
      </c>
      <c r="J338" s="447">
        <f t="shared" si="28"/>
        <v>4.2643810430803075</v>
      </c>
      <c r="K338" s="446">
        <f t="shared" si="31"/>
        <v>2.9310530005423066</v>
      </c>
    </row>
    <row r="339" spans="2:11" x14ac:dyDescent="0.2">
      <c r="B339" s="157">
        <v>44140</v>
      </c>
      <c r="C339">
        <v>56.6</v>
      </c>
      <c r="D339" s="454">
        <v>387.27800000000002</v>
      </c>
      <c r="E339" s="273">
        <f t="shared" si="27"/>
        <v>2827.7590000000037</v>
      </c>
      <c r="F339" s="444">
        <f t="shared" si="29"/>
        <v>49.960406360424095</v>
      </c>
      <c r="G339" s="445">
        <f t="shared" si="30"/>
        <v>7.3016257055655203</v>
      </c>
      <c r="H339">
        <v>1689.6000000000035</v>
      </c>
      <c r="I339" s="273">
        <v>1138.1590000000001</v>
      </c>
      <c r="J339" s="447">
        <f t="shared" si="28"/>
        <v>4.362757502362653</v>
      </c>
      <c r="K339" s="446">
        <f t="shared" si="31"/>
        <v>2.9388682032028672</v>
      </c>
    </row>
    <row r="340" spans="2:11" x14ac:dyDescent="0.2">
      <c r="B340" s="157">
        <v>44141</v>
      </c>
      <c r="C340">
        <v>60</v>
      </c>
      <c r="D340" s="454">
        <v>385.25799999999998</v>
      </c>
      <c r="E340" s="273">
        <f t="shared" si="27"/>
        <v>2783.5810000000033</v>
      </c>
      <c r="F340" s="444">
        <f t="shared" si="29"/>
        <v>46.393016666666725</v>
      </c>
      <c r="G340" s="445">
        <f t="shared" si="30"/>
        <v>7.2252386712281211</v>
      </c>
      <c r="H340">
        <v>1665.2000000000032</v>
      </c>
      <c r="I340" s="273">
        <v>1118.3810000000001</v>
      </c>
      <c r="J340" s="447">
        <f t="shared" si="28"/>
        <v>4.322298303993696</v>
      </c>
      <c r="K340" s="446">
        <f t="shared" si="31"/>
        <v>2.9029403672344252</v>
      </c>
    </row>
    <row r="341" spans="2:11" x14ac:dyDescent="0.2">
      <c r="B341" s="157">
        <v>44144</v>
      </c>
      <c r="C341">
        <v>51</v>
      </c>
      <c r="D341" s="454">
        <v>353.71600000000001</v>
      </c>
      <c r="E341" s="273">
        <f t="shared" si="27"/>
        <v>2566.1660000000029</v>
      </c>
      <c r="F341" s="444">
        <f t="shared" si="29"/>
        <v>50.316980392156921</v>
      </c>
      <c r="G341" s="445">
        <f t="shared" si="30"/>
        <v>7.2548767938119925</v>
      </c>
      <c r="H341">
        <v>1500.1000000000026</v>
      </c>
      <c r="I341" s="273">
        <v>1066.066</v>
      </c>
      <c r="J341" s="447">
        <f t="shared" si="28"/>
        <v>4.2409729839758521</v>
      </c>
      <c r="K341" s="446">
        <f t="shared" si="31"/>
        <v>3.0139038098361399</v>
      </c>
    </row>
    <row r="342" spans="2:11" x14ac:dyDescent="0.2">
      <c r="B342" s="157">
        <v>44145</v>
      </c>
      <c r="C342">
        <v>51</v>
      </c>
      <c r="D342" s="454">
        <v>350.86</v>
      </c>
      <c r="E342" s="273">
        <f t="shared" si="27"/>
        <v>2257.3463999999999</v>
      </c>
      <c r="F342" s="444">
        <f t="shared" si="29"/>
        <v>44.26169411764706</v>
      </c>
      <c r="G342" s="445">
        <f t="shared" si="30"/>
        <v>6.4337524938721993</v>
      </c>
      <c r="H342">
        <v>1278.9999999999998</v>
      </c>
      <c r="I342" s="273">
        <v>978.34640000000002</v>
      </c>
      <c r="J342" s="447">
        <f t="shared" si="28"/>
        <v>3.6453286211024332</v>
      </c>
      <c r="K342" s="446">
        <f t="shared" si="31"/>
        <v>2.7884238727697657</v>
      </c>
    </row>
    <row r="343" spans="2:11" x14ac:dyDescent="0.2">
      <c r="B343" s="157">
        <v>44147</v>
      </c>
      <c r="C343">
        <v>40</v>
      </c>
      <c r="D343" s="454">
        <v>313.52999999999997</v>
      </c>
      <c r="E343" s="273">
        <f t="shared" si="27"/>
        <v>1773.6515999999976</v>
      </c>
      <c r="F343" s="444">
        <f t="shared" si="29"/>
        <v>44.341289999999944</v>
      </c>
      <c r="G343" s="445">
        <f t="shared" si="30"/>
        <v>5.6570395177494905</v>
      </c>
      <c r="H343">
        <v>895.29999999999768</v>
      </c>
      <c r="I343" s="273">
        <v>878.35159999999996</v>
      </c>
      <c r="J343" s="447">
        <f t="shared" si="28"/>
        <v>2.8555481134181666</v>
      </c>
      <c r="K343" s="446">
        <f t="shared" si="31"/>
        <v>2.8014914043313239</v>
      </c>
    </row>
    <row r="344" spans="2:11" x14ac:dyDescent="0.2">
      <c r="B344" s="157">
        <v>44148</v>
      </c>
      <c r="C344">
        <v>59</v>
      </c>
      <c r="D344" s="454">
        <v>414.65</v>
      </c>
      <c r="E344" s="273">
        <f t="shared" si="27"/>
        <v>2421.7929999999988</v>
      </c>
      <c r="F344" s="444">
        <f t="shared" si="29"/>
        <v>41.047338983050828</v>
      </c>
      <c r="G344" s="445">
        <f t="shared" si="30"/>
        <v>5.8405715663812829</v>
      </c>
      <c r="H344">
        <v>1184.4999999999989</v>
      </c>
      <c r="I344" s="273">
        <v>1237.2929999999999</v>
      </c>
      <c r="J344" s="447">
        <f t="shared" si="28"/>
        <v>2.8566260701796669</v>
      </c>
      <c r="K344" s="446">
        <f t="shared" si="31"/>
        <v>2.9839454962016156</v>
      </c>
    </row>
    <row r="345" spans="2:11" x14ac:dyDescent="0.2">
      <c r="B345" s="157">
        <v>44151</v>
      </c>
      <c r="C345">
        <v>48</v>
      </c>
      <c r="D345" s="454">
        <v>305.78399999999999</v>
      </c>
      <c r="E345" s="273">
        <f t="shared" si="27"/>
        <v>1784.0379999999977</v>
      </c>
      <c r="F345" s="444">
        <f t="shared" si="29"/>
        <v>37.167458333333286</v>
      </c>
      <c r="G345" s="445">
        <f t="shared" si="30"/>
        <v>5.8343078774559745</v>
      </c>
      <c r="H345">
        <v>878.29999999999779</v>
      </c>
      <c r="I345" s="273">
        <v>905.73800000000006</v>
      </c>
      <c r="J345" s="447">
        <f t="shared" si="28"/>
        <v>2.8722889359809467</v>
      </c>
      <c r="K345" s="446">
        <f t="shared" si="31"/>
        <v>2.9620189414750282</v>
      </c>
    </row>
    <row r="346" spans="2:11" x14ac:dyDescent="0.2">
      <c r="B346" s="157">
        <v>44152</v>
      </c>
      <c r="C346">
        <v>60</v>
      </c>
      <c r="D346" s="454">
        <v>408.34300000000002</v>
      </c>
      <c r="E346" s="273">
        <f t="shared" si="27"/>
        <v>2769.2130000000016</v>
      </c>
      <c r="F346" s="444">
        <f t="shared" si="29"/>
        <v>46.153550000000024</v>
      </c>
      <c r="G346" s="445">
        <f t="shared" si="30"/>
        <v>6.7815855787903834</v>
      </c>
      <c r="H346">
        <v>1533.6000000000015</v>
      </c>
      <c r="I346" s="273">
        <v>1235.6130000000001</v>
      </c>
      <c r="J346" s="447">
        <f t="shared" si="28"/>
        <v>3.7556661923921837</v>
      </c>
      <c r="K346" s="446">
        <f t="shared" si="31"/>
        <v>3.0259193863981997</v>
      </c>
    </row>
    <row r="347" spans="2:11" x14ac:dyDescent="0.2">
      <c r="B347" s="157">
        <v>44153</v>
      </c>
      <c r="C347">
        <v>55</v>
      </c>
      <c r="D347" s="454">
        <v>387.01799999999997</v>
      </c>
      <c r="E347" s="273">
        <f t="shared" si="27"/>
        <v>2592.0169999999989</v>
      </c>
      <c r="F347" s="444">
        <f t="shared" si="29"/>
        <v>47.127581818181795</v>
      </c>
      <c r="G347" s="445">
        <f t="shared" si="30"/>
        <v>6.6974068389583925</v>
      </c>
      <c r="H347">
        <v>1445.299999999999</v>
      </c>
      <c r="I347" s="273">
        <v>1146.7170000000001</v>
      </c>
      <c r="J347" s="447">
        <f t="shared" si="28"/>
        <v>3.7344516275728754</v>
      </c>
      <c r="K347" s="446">
        <f t="shared" si="31"/>
        <v>2.9629552113855175</v>
      </c>
    </row>
    <row r="348" spans="2:11" x14ac:dyDescent="0.2">
      <c r="B348" s="157">
        <v>44154</v>
      </c>
      <c r="C348">
        <v>57</v>
      </c>
      <c r="D348" s="454">
        <v>416.75700000000001</v>
      </c>
      <c r="E348" s="273">
        <f t="shared" si="27"/>
        <v>2458.2449999999981</v>
      </c>
      <c r="F348" s="444">
        <f t="shared" si="29"/>
        <v>43.127105263157858</v>
      </c>
      <c r="G348" s="445">
        <f t="shared" si="30"/>
        <v>5.8985092032047408</v>
      </c>
      <c r="H348">
        <v>1179.999999999998</v>
      </c>
      <c r="I348" s="273">
        <v>1278.2449999999999</v>
      </c>
      <c r="J348" s="447">
        <f t="shared" si="28"/>
        <v>2.8313861554814865</v>
      </c>
      <c r="K348" s="446">
        <f t="shared" si="31"/>
        <v>3.0671230477232534</v>
      </c>
    </row>
    <row r="349" spans="2:11" x14ac:dyDescent="0.2">
      <c r="B349" s="157">
        <v>44155</v>
      </c>
      <c r="C349">
        <v>60</v>
      </c>
      <c r="D349" s="454">
        <v>406.28699999999998</v>
      </c>
      <c r="E349" s="273">
        <f t="shared" si="27"/>
        <v>2334.5709999999981</v>
      </c>
      <c r="F349" s="444">
        <f t="shared" si="29"/>
        <v>38.909516666666633</v>
      </c>
      <c r="G349" s="445">
        <f t="shared" si="30"/>
        <v>5.7461129694033977</v>
      </c>
      <c r="H349">
        <v>1140.2999999999981</v>
      </c>
      <c r="I349" s="273">
        <v>1194.271</v>
      </c>
      <c r="J349" s="447">
        <f t="shared" si="28"/>
        <v>2.8066366878585782</v>
      </c>
      <c r="K349" s="446">
        <f t="shared" si="31"/>
        <v>2.9394762815448194</v>
      </c>
    </row>
    <row r="350" spans="2:11" x14ac:dyDescent="0.2">
      <c r="B350" s="157">
        <v>44158</v>
      </c>
      <c r="C350">
        <v>60</v>
      </c>
      <c r="D350" s="454">
        <v>367.89</v>
      </c>
      <c r="E350" s="273">
        <f t="shared" si="27"/>
        <v>2253.3839999999987</v>
      </c>
      <c r="F350" s="444">
        <f t="shared" si="29"/>
        <v>37.556399999999975</v>
      </c>
      <c r="G350" s="445">
        <f t="shared" si="30"/>
        <v>6.1251569762700777</v>
      </c>
      <c r="H350">
        <v>1220.7999999999986</v>
      </c>
      <c r="I350" s="273">
        <v>1032.5840000000001</v>
      </c>
      <c r="J350" s="447">
        <f t="shared" si="28"/>
        <v>3.3183832123732602</v>
      </c>
      <c r="K350" s="446">
        <f t="shared" si="31"/>
        <v>2.8067737638968171</v>
      </c>
    </row>
    <row r="351" spans="2:11" x14ac:dyDescent="0.2">
      <c r="B351" s="157">
        <v>44159</v>
      </c>
      <c r="C351">
        <v>60</v>
      </c>
      <c r="D351" s="454">
        <v>369.29</v>
      </c>
      <c r="E351" s="273">
        <f t="shared" si="27"/>
        <v>2269.9939999999988</v>
      </c>
      <c r="F351" s="444">
        <f t="shared" si="29"/>
        <v>37.833233333333311</v>
      </c>
      <c r="G351" s="445">
        <f t="shared" si="30"/>
        <v>6.1469143491564857</v>
      </c>
      <c r="H351">
        <v>1194.8999999999987</v>
      </c>
      <c r="I351" s="273">
        <v>1075.0940000000001</v>
      </c>
      <c r="J351" s="447">
        <f t="shared" si="28"/>
        <v>3.2356684448536344</v>
      </c>
      <c r="K351" s="446">
        <f t="shared" si="31"/>
        <v>2.9112459043028514</v>
      </c>
    </row>
    <row r="352" spans="2:11" x14ac:dyDescent="0.2">
      <c r="B352" s="157">
        <v>44160</v>
      </c>
      <c r="C352">
        <v>42</v>
      </c>
      <c r="D352" s="454">
        <v>299.90899999999999</v>
      </c>
      <c r="E352" s="273">
        <f t="shared" si="27"/>
        <v>1823.5691999999981</v>
      </c>
      <c r="F352" s="444">
        <f t="shared" si="29"/>
        <v>43.418314285714239</v>
      </c>
      <c r="G352" s="445">
        <f t="shared" si="30"/>
        <v>6.0804083905451254</v>
      </c>
      <c r="H352">
        <v>967.99999999999807</v>
      </c>
      <c r="I352" s="273">
        <v>855.56920000000002</v>
      </c>
      <c r="J352" s="447">
        <f t="shared" si="28"/>
        <v>3.2276457192014849</v>
      </c>
      <c r="K352" s="446">
        <f t="shared" si="31"/>
        <v>2.8527626713436409</v>
      </c>
    </row>
    <row r="353" spans="2:11" x14ac:dyDescent="0.2">
      <c r="B353" s="157">
        <v>44161</v>
      </c>
      <c r="C353">
        <v>68</v>
      </c>
      <c r="D353" s="454">
        <v>403.35599999999999</v>
      </c>
      <c r="E353" s="273">
        <f t="shared" si="27"/>
        <v>2512.2429999999995</v>
      </c>
      <c r="F353" s="444">
        <f t="shared" si="29"/>
        <v>36.944749999999992</v>
      </c>
      <c r="G353" s="445">
        <f t="shared" si="30"/>
        <v>6.2283516298257604</v>
      </c>
      <c r="H353">
        <v>1302.8999999999992</v>
      </c>
      <c r="I353" s="273">
        <v>1209.3430000000001</v>
      </c>
      <c r="J353" s="447">
        <f t="shared" si="28"/>
        <v>3.2301490494749037</v>
      </c>
      <c r="K353" s="446">
        <f t="shared" si="31"/>
        <v>2.9982025803508567</v>
      </c>
    </row>
    <row r="354" spans="2:11" x14ac:dyDescent="0.2">
      <c r="B354" s="157">
        <v>44162</v>
      </c>
      <c r="C354">
        <v>61</v>
      </c>
      <c r="D354" s="454">
        <v>409.64499999999998</v>
      </c>
      <c r="E354" s="273">
        <f t="shared" si="27"/>
        <v>2356.364999999998</v>
      </c>
      <c r="F354" s="444">
        <f t="shared" si="29"/>
        <v>38.628934426229478</v>
      </c>
      <c r="G354" s="445">
        <f t="shared" si="30"/>
        <v>5.7522122813655683</v>
      </c>
      <c r="H354">
        <v>1167.7999999999981</v>
      </c>
      <c r="I354" s="273">
        <v>1188.5650000000001</v>
      </c>
      <c r="J354" s="447">
        <f t="shared" si="28"/>
        <v>2.8507610247897524</v>
      </c>
      <c r="K354" s="446">
        <f t="shared" si="31"/>
        <v>2.9014512565758159</v>
      </c>
    </row>
    <row r="355" spans="2:11" x14ac:dyDescent="0.2">
      <c r="B355" s="157">
        <v>44165</v>
      </c>
      <c r="C355">
        <v>47</v>
      </c>
      <c r="D355" s="454">
        <v>367.91500000000002</v>
      </c>
      <c r="E355" s="273">
        <f t="shared" si="27"/>
        <v>1924.1429999999975</v>
      </c>
      <c r="F355" s="444">
        <f t="shared" si="29"/>
        <v>40.939212765957393</v>
      </c>
      <c r="G355" s="445">
        <f t="shared" si="30"/>
        <v>5.2298574398977955</v>
      </c>
      <c r="H355">
        <v>860.59999999999764</v>
      </c>
      <c r="I355" s="273">
        <v>1063.5429999999999</v>
      </c>
      <c r="J355" s="447">
        <f t="shared" si="28"/>
        <v>2.3391272440645192</v>
      </c>
      <c r="K355" s="446">
        <f t="shared" si="31"/>
        <v>2.8907301958332763</v>
      </c>
    </row>
    <row r="356" spans="2:11" x14ac:dyDescent="0.2">
      <c r="B356" s="157">
        <v>44166</v>
      </c>
      <c r="C356">
        <v>61</v>
      </c>
      <c r="D356" s="454">
        <v>409.59399999999999</v>
      </c>
      <c r="E356" s="273">
        <f t="shared" si="27"/>
        <v>2391.0369999999984</v>
      </c>
      <c r="F356" s="444">
        <f t="shared" si="29"/>
        <v>39.197327868852433</v>
      </c>
      <c r="G356" s="445">
        <f t="shared" si="30"/>
        <v>5.8375781871804726</v>
      </c>
      <c r="H356">
        <v>1155.3999999999985</v>
      </c>
      <c r="I356" s="273">
        <v>1235.6369999999999</v>
      </c>
      <c r="J356" s="447">
        <f t="shared" si="28"/>
        <v>2.8208421021792276</v>
      </c>
      <c r="K356" s="446">
        <f t="shared" si="31"/>
        <v>3.016736085001245</v>
      </c>
    </row>
    <row r="357" spans="2:11" x14ac:dyDescent="0.2">
      <c r="B357" s="157">
        <v>44167</v>
      </c>
      <c r="C357">
        <v>56</v>
      </c>
      <c r="D357" s="454">
        <v>392.584</v>
      </c>
      <c r="E357" s="273">
        <f t="shared" si="27"/>
        <v>2440.6770000000006</v>
      </c>
      <c r="F357" s="444">
        <f t="shared" si="29"/>
        <v>43.583517857142866</v>
      </c>
      <c r="G357" s="445">
        <f t="shared" si="30"/>
        <v>6.2169548427852401</v>
      </c>
      <c r="H357">
        <v>1273.1000000000008</v>
      </c>
      <c r="I357" s="273">
        <v>1167.577</v>
      </c>
      <c r="J357" s="447">
        <f t="shared" si="28"/>
        <v>3.2428728628777557</v>
      </c>
      <c r="K357" s="446">
        <f t="shared" si="31"/>
        <v>2.9740819799074849</v>
      </c>
    </row>
    <row r="358" spans="2:11" x14ac:dyDescent="0.2">
      <c r="B358" s="157">
        <v>44168</v>
      </c>
      <c r="C358">
        <v>62</v>
      </c>
      <c r="D358" s="454">
        <v>385.29899999999998</v>
      </c>
      <c r="E358" s="273">
        <f t="shared" si="27"/>
        <v>2390.2849999999999</v>
      </c>
      <c r="F358" s="444">
        <f t="shared" si="29"/>
        <v>38.552983870967736</v>
      </c>
      <c r="G358" s="445">
        <f t="shared" si="30"/>
        <v>6.2037145178160333</v>
      </c>
      <c r="H358">
        <v>1252.9000000000001</v>
      </c>
      <c r="I358" s="273">
        <v>1137.385</v>
      </c>
      <c r="J358" s="447">
        <f t="shared" si="28"/>
        <v>3.2517603212050905</v>
      </c>
      <c r="K358" s="446">
        <f t="shared" si="31"/>
        <v>2.9519541966109437</v>
      </c>
    </row>
    <row r="359" spans="2:11" x14ac:dyDescent="0.2">
      <c r="B359" s="157">
        <v>44169</v>
      </c>
      <c r="C359">
        <v>56</v>
      </c>
      <c r="D359" s="454">
        <v>398.185</v>
      </c>
      <c r="E359" s="273">
        <f t="shared" si="27"/>
        <v>2809.5530000000008</v>
      </c>
      <c r="F359" s="444">
        <f t="shared" si="29"/>
        <v>50.1705892857143</v>
      </c>
      <c r="G359" s="445">
        <f t="shared" si="30"/>
        <v>7.055898640079362</v>
      </c>
      <c r="H359">
        <v>1328.5000000000009</v>
      </c>
      <c r="I359" s="273">
        <v>1481.0530000000001</v>
      </c>
      <c r="J359" s="447">
        <f t="shared" si="28"/>
        <v>3.3363888644725463</v>
      </c>
      <c r="K359" s="446">
        <f t="shared" si="31"/>
        <v>3.7195097756068161</v>
      </c>
    </row>
    <row r="360" spans="2:11" x14ac:dyDescent="0.2">
      <c r="B360" s="157">
        <v>44172</v>
      </c>
      <c r="C360">
        <v>61</v>
      </c>
      <c r="D360" s="454">
        <v>347.18799999999999</v>
      </c>
      <c r="E360" s="273">
        <f t="shared" si="27"/>
        <v>2619.7689999999984</v>
      </c>
      <c r="F360" s="444">
        <f t="shared" si="29"/>
        <v>42.947032786885217</v>
      </c>
      <c r="G360" s="445">
        <f t="shared" si="30"/>
        <v>7.5456784220652748</v>
      </c>
      <c r="H360">
        <v>1163.0999999999985</v>
      </c>
      <c r="I360" s="273">
        <v>1456.6690000000001</v>
      </c>
      <c r="J360" s="447">
        <f t="shared" si="28"/>
        <v>3.3500581817343877</v>
      </c>
      <c r="K360" s="446">
        <f t="shared" si="31"/>
        <v>4.1956202403308875</v>
      </c>
    </row>
    <row r="361" spans="2:11" x14ac:dyDescent="0.2">
      <c r="B361" s="157">
        <v>44173</v>
      </c>
      <c r="C361">
        <v>30</v>
      </c>
      <c r="D361" s="454">
        <v>250.13200000000001</v>
      </c>
      <c r="E361" s="273">
        <f t="shared" si="27"/>
        <v>1484.7445999999984</v>
      </c>
      <c r="F361" s="444">
        <f t="shared" si="29"/>
        <v>49.49148666666661</v>
      </c>
      <c r="G361" s="445">
        <f t="shared" si="30"/>
        <v>5.9358442742232036</v>
      </c>
      <c r="H361">
        <v>761.49999999999841</v>
      </c>
      <c r="I361" s="273">
        <v>723.24459999999999</v>
      </c>
      <c r="J361" s="447">
        <f t="shared" si="28"/>
        <v>3.0443925607279292</v>
      </c>
      <c r="K361" s="446">
        <f t="shared" si="31"/>
        <v>2.8914517134952744</v>
      </c>
    </row>
    <row r="362" spans="2:11" x14ac:dyDescent="0.2">
      <c r="B362" s="157">
        <v>44174</v>
      </c>
      <c r="C362">
        <v>48</v>
      </c>
      <c r="D362" s="454">
        <v>349.14100000000002</v>
      </c>
      <c r="E362" s="273">
        <f t="shared" si="27"/>
        <v>2272.1829999999991</v>
      </c>
      <c r="F362" s="444">
        <f t="shared" si="29"/>
        <v>47.337145833333317</v>
      </c>
      <c r="G362" s="445">
        <f t="shared" si="30"/>
        <v>6.5079237328185435</v>
      </c>
      <c r="H362">
        <v>1138.1999999999989</v>
      </c>
      <c r="I362" s="273">
        <v>1133.9829999999999</v>
      </c>
      <c r="J362" s="447">
        <f t="shared" si="28"/>
        <v>3.2600009738185971</v>
      </c>
      <c r="K362" s="446">
        <f t="shared" si="31"/>
        <v>3.2479227589999451</v>
      </c>
    </row>
    <row r="363" spans="2:11" x14ac:dyDescent="0.2">
      <c r="B363" s="157">
        <v>44175</v>
      </c>
      <c r="C363">
        <v>42</v>
      </c>
      <c r="D363" s="454">
        <v>306.29300000000001</v>
      </c>
      <c r="E363" s="273">
        <f t="shared" si="27"/>
        <v>2036.7519999999972</v>
      </c>
      <c r="F363" s="444">
        <f t="shared" si="29"/>
        <v>48.49409523809517</v>
      </c>
      <c r="G363" s="445">
        <f t="shared" si="30"/>
        <v>6.6496851054382473</v>
      </c>
      <c r="H363">
        <v>928.19999999999743</v>
      </c>
      <c r="I363" s="273">
        <v>1108.5519999999999</v>
      </c>
      <c r="J363" s="447">
        <f t="shared" si="28"/>
        <v>3.0304316455158866</v>
      </c>
      <c r="K363" s="446">
        <f t="shared" si="31"/>
        <v>3.6192534599223616</v>
      </c>
    </row>
    <row r="364" spans="2:11" x14ac:dyDescent="0.2">
      <c r="B364" s="157">
        <v>44176</v>
      </c>
      <c r="C364">
        <v>59</v>
      </c>
      <c r="D364" s="454">
        <v>393.85300000000001</v>
      </c>
      <c r="E364" s="273">
        <f t="shared" si="27"/>
        <v>2312.9749999999967</v>
      </c>
      <c r="F364" s="444">
        <f t="shared" si="29"/>
        <v>39.202966101694862</v>
      </c>
      <c r="G364" s="445">
        <f t="shared" si="30"/>
        <v>5.8726860021378453</v>
      </c>
      <c r="H364">
        <v>855.89999999999668</v>
      </c>
      <c r="I364" s="273">
        <v>1457.075</v>
      </c>
      <c r="J364" s="447">
        <f t="shared" si="28"/>
        <v>2.1731458183636958</v>
      </c>
      <c r="K364" s="446">
        <f t="shared" si="31"/>
        <v>3.6995401837741491</v>
      </c>
    </row>
    <row r="365" spans="2:11" x14ac:dyDescent="0.2">
      <c r="B365" s="157">
        <v>44179</v>
      </c>
      <c r="C365">
        <v>58</v>
      </c>
      <c r="D365" s="454">
        <v>393.47399999999999</v>
      </c>
      <c r="E365" s="273">
        <f t="shared" si="27"/>
        <v>2161.9029999999975</v>
      </c>
      <c r="F365" s="444">
        <f t="shared" si="29"/>
        <v>37.274189655172371</v>
      </c>
      <c r="G365" s="445">
        <f t="shared" si="30"/>
        <v>5.4943986133772436</v>
      </c>
      <c r="H365">
        <v>738.29999999999768</v>
      </c>
      <c r="I365" s="273">
        <v>1423.6030000000001</v>
      </c>
      <c r="J365" s="447">
        <f t="shared" si="28"/>
        <v>1.8763628600619042</v>
      </c>
      <c r="K365" s="446">
        <f t="shared" si="31"/>
        <v>3.6180357533153402</v>
      </c>
    </row>
    <row r="366" spans="2:11" x14ac:dyDescent="0.2">
      <c r="B366" s="157">
        <v>44180</v>
      </c>
      <c r="C366">
        <v>47</v>
      </c>
      <c r="D366" s="454">
        <v>347.536</v>
      </c>
      <c r="E366" s="273">
        <f t="shared" si="27"/>
        <v>2607.0389999999966</v>
      </c>
      <c r="F366" s="444">
        <f t="shared" si="29"/>
        <v>55.468914893616947</v>
      </c>
      <c r="G366" s="445">
        <f t="shared" si="30"/>
        <v>7.5014933704709632</v>
      </c>
      <c r="H366">
        <v>914.89999999999679</v>
      </c>
      <c r="I366" s="273">
        <v>1692.1389999999999</v>
      </c>
      <c r="J366" s="447">
        <f t="shared" si="28"/>
        <v>2.6325330325491367</v>
      </c>
      <c r="K366" s="446">
        <f t="shared" si="31"/>
        <v>4.8689603379218269</v>
      </c>
    </row>
    <row r="367" spans="2:11" x14ac:dyDescent="0.2">
      <c r="B367" s="157">
        <v>44181</v>
      </c>
      <c r="C367">
        <v>48</v>
      </c>
      <c r="D367" s="454">
        <v>354.36399999999998</v>
      </c>
      <c r="E367" s="273">
        <f t="shared" si="27"/>
        <v>2322.9720000000007</v>
      </c>
      <c r="F367" s="444">
        <f t="shared" si="29"/>
        <v>48.395250000000011</v>
      </c>
      <c r="G367" s="445">
        <f t="shared" si="30"/>
        <v>6.555327290582567</v>
      </c>
      <c r="H367">
        <v>1230.8000000000006</v>
      </c>
      <c r="I367" s="273">
        <v>1092.172</v>
      </c>
      <c r="J367" s="447">
        <f t="shared" si="28"/>
        <v>3.4732647785892494</v>
      </c>
      <c r="K367" s="446">
        <f t="shared" si="31"/>
        <v>3.082062511993318</v>
      </c>
    </row>
    <row r="368" spans="2:11" x14ac:dyDescent="0.2">
      <c r="B368" s="157">
        <v>44182</v>
      </c>
      <c r="C368">
        <v>59</v>
      </c>
      <c r="D368" s="454">
        <v>354.36399999999998</v>
      </c>
      <c r="E368" s="273">
        <f t="shared" si="27"/>
        <v>2322.9720000000007</v>
      </c>
      <c r="F368" s="444">
        <f t="shared" si="29"/>
        <v>39.372406779661027</v>
      </c>
      <c r="G368" s="445">
        <f t="shared" si="30"/>
        <v>6.555327290582567</v>
      </c>
      <c r="H368">
        <v>1230.8000000000006</v>
      </c>
      <c r="I368" s="273">
        <v>1092.172</v>
      </c>
      <c r="J368" s="447">
        <f t="shared" si="28"/>
        <v>3.4732647785892494</v>
      </c>
      <c r="K368" s="446">
        <f t="shared" si="31"/>
        <v>3.082062511993318</v>
      </c>
    </row>
    <row r="369" spans="2:12" x14ac:dyDescent="0.2">
      <c r="B369" s="157">
        <v>44183</v>
      </c>
      <c r="C369">
        <v>54</v>
      </c>
      <c r="D369" s="454">
        <v>381.73500000000001</v>
      </c>
      <c r="E369" s="273">
        <f t="shared" si="27"/>
        <v>1980.4809999999975</v>
      </c>
      <c r="F369" s="444">
        <f t="shared" si="29"/>
        <v>36.675574074074028</v>
      </c>
      <c r="G369" s="445">
        <f t="shared" si="30"/>
        <v>5.1881043132015598</v>
      </c>
      <c r="H369">
        <v>739.59999999999752</v>
      </c>
      <c r="I369" s="273">
        <v>1240.8810000000001</v>
      </c>
      <c r="J369" s="447">
        <f t="shared" si="28"/>
        <v>1.9374697106631498</v>
      </c>
      <c r="K369" s="446">
        <f t="shared" si="31"/>
        <v>3.2506346025384101</v>
      </c>
    </row>
    <row r="370" spans="2:12" x14ac:dyDescent="0.2">
      <c r="B370" s="157">
        <v>44186</v>
      </c>
      <c r="C370">
        <v>51</v>
      </c>
      <c r="D370" s="454">
        <v>410.55599999999998</v>
      </c>
      <c r="E370" s="273">
        <f t="shared" si="27"/>
        <v>2092.4909999999973</v>
      </c>
      <c r="F370" s="444">
        <f t="shared" si="29"/>
        <v>41.029235294117591</v>
      </c>
      <c r="G370" s="445">
        <f t="shared" si="30"/>
        <v>5.0967249291205032</v>
      </c>
      <c r="H370">
        <v>783.29999999999745</v>
      </c>
      <c r="I370" s="273">
        <v>1309.191</v>
      </c>
      <c r="J370" s="447">
        <f t="shared" si="28"/>
        <v>1.9079005056557388</v>
      </c>
      <c r="K370" s="446">
        <f t="shared" si="31"/>
        <v>3.1888244234647649</v>
      </c>
    </row>
    <row r="371" spans="2:12" ht="13.5" thickBot="1" x14ac:dyDescent="0.25">
      <c r="B371" s="157">
        <v>44187</v>
      </c>
      <c r="C371">
        <v>54</v>
      </c>
      <c r="D371" s="454">
        <v>351.96600000000001</v>
      </c>
      <c r="E371" s="273">
        <f t="shared" si="27"/>
        <v>2035.8799999999974</v>
      </c>
      <c r="F371" s="444">
        <f t="shared" si="29"/>
        <v>37.70148148148143</v>
      </c>
      <c r="G371" s="445">
        <f t="shared" si="30"/>
        <v>5.7843087116369123</v>
      </c>
      <c r="H371">
        <v>990.39999999999725</v>
      </c>
      <c r="I371" s="273">
        <v>1045.48</v>
      </c>
      <c r="J371" s="447">
        <f t="shared" si="28"/>
        <v>2.8139081615837815</v>
      </c>
      <c r="K371" s="446">
        <f t="shared" si="31"/>
        <v>2.9704005500531303</v>
      </c>
    </row>
    <row r="372" spans="2:12" ht="13.5" thickTop="1" x14ac:dyDescent="0.2">
      <c r="B372" s="612">
        <v>44200</v>
      </c>
      <c r="C372" s="594">
        <v>45</v>
      </c>
      <c r="D372" s="604">
        <v>359.63400000000001</v>
      </c>
      <c r="E372" s="607">
        <f t="shared" si="27"/>
        <v>2287.8339999999998</v>
      </c>
      <c r="F372" s="608">
        <f t="shared" si="29"/>
        <v>50.840755555555553</v>
      </c>
      <c r="G372" s="609">
        <f t="shared" si="30"/>
        <v>6.3615620325108297</v>
      </c>
      <c r="H372" s="594">
        <v>1269.1999999999998</v>
      </c>
      <c r="I372" s="607">
        <v>1018.634</v>
      </c>
      <c r="J372" s="610">
        <f t="shared" si="28"/>
        <v>3.5291435181323227</v>
      </c>
      <c r="K372" s="611">
        <f t="shared" si="31"/>
        <v>2.832418514378507</v>
      </c>
      <c r="L372" s="594"/>
    </row>
    <row r="373" spans="2:12" x14ac:dyDescent="0.2">
      <c r="B373" s="157">
        <v>44201</v>
      </c>
      <c r="C373">
        <v>50</v>
      </c>
      <c r="D373" s="454">
        <v>342.48500000000001</v>
      </c>
      <c r="E373" s="273">
        <f t="shared" si="27"/>
        <v>2133.0869999999977</v>
      </c>
      <c r="F373" s="444">
        <f t="shared" si="29"/>
        <v>42.661739999999952</v>
      </c>
      <c r="G373" s="445">
        <f t="shared" si="30"/>
        <v>6.2282640115625432</v>
      </c>
      <c r="H373">
        <v>1034.5999999999979</v>
      </c>
      <c r="I373" s="273">
        <v>1098.4870000000001</v>
      </c>
      <c r="J373" s="447">
        <f t="shared" si="28"/>
        <v>3.0208622275428056</v>
      </c>
      <c r="K373" s="446">
        <f t="shared" si="31"/>
        <v>3.2074017840197384</v>
      </c>
    </row>
    <row r="374" spans="2:12" x14ac:dyDescent="0.2">
      <c r="B374" s="157">
        <v>44202</v>
      </c>
      <c r="C374">
        <v>61</v>
      </c>
      <c r="D374" s="454">
        <v>391.43099999999998</v>
      </c>
      <c r="E374" s="273">
        <f t="shared" si="27"/>
        <v>2364.188999999998</v>
      </c>
      <c r="F374" s="444">
        <f t="shared" si="29"/>
        <v>38.757196721311445</v>
      </c>
      <c r="G374" s="445">
        <f t="shared" si="30"/>
        <v>6.0398614315166608</v>
      </c>
      <c r="H374">
        <v>1066.499999999998</v>
      </c>
      <c r="I374" s="273">
        <v>1297.6890000000001</v>
      </c>
      <c r="J374" s="447">
        <f t="shared" si="28"/>
        <v>2.724618131931293</v>
      </c>
      <c r="K374" s="446">
        <f t="shared" si="31"/>
        <v>3.3152432995853678</v>
      </c>
    </row>
    <row r="375" spans="2:12" x14ac:dyDescent="0.2">
      <c r="B375" s="157">
        <v>44203</v>
      </c>
      <c r="C375">
        <v>46.7</v>
      </c>
      <c r="D375" s="454">
        <v>332.65899999999999</v>
      </c>
      <c r="E375" s="273">
        <f t="shared" si="27"/>
        <v>1992.7189999999978</v>
      </c>
      <c r="F375" s="444">
        <f t="shared" si="29"/>
        <v>42.670642398286887</v>
      </c>
      <c r="G375" s="445">
        <f t="shared" si="30"/>
        <v>5.9902753269864872</v>
      </c>
      <c r="H375">
        <v>921.99999999999773</v>
      </c>
      <c r="I375" s="273">
        <v>1070.7190000000001</v>
      </c>
      <c r="J375" s="447">
        <f t="shared" si="28"/>
        <v>2.7716069608818574</v>
      </c>
      <c r="K375" s="446">
        <f t="shared" si="31"/>
        <v>3.2186683661046298</v>
      </c>
    </row>
    <row r="376" spans="2:12" x14ac:dyDescent="0.2">
      <c r="B376" s="157">
        <v>44204</v>
      </c>
      <c r="C376">
        <v>57</v>
      </c>
      <c r="D376" s="454">
        <v>380.76400000000001</v>
      </c>
      <c r="E376" s="273">
        <f t="shared" si="27"/>
        <v>2268.3459999999977</v>
      </c>
      <c r="F376" s="444">
        <f t="shared" si="29"/>
        <v>39.795543859649086</v>
      </c>
      <c r="G376" s="445">
        <f t="shared" si="30"/>
        <v>5.9573541616329218</v>
      </c>
      <c r="H376">
        <v>1037.0999999999974</v>
      </c>
      <c r="I376" s="273">
        <v>1231.2460000000001</v>
      </c>
      <c r="J376" s="447">
        <f t="shared" si="28"/>
        <v>2.7237343866541934</v>
      </c>
      <c r="K376" s="446">
        <f t="shared" si="31"/>
        <v>3.233619774978727</v>
      </c>
    </row>
    <row r="377" spans="2:12" x14ac:dyDescent="0.2">
      <c r="B377" s="157">
        <v>44207</v>
      </c>
      <c r="C377">
        <v>37</v>
      </c>
      <c r="D377" s="454">
        <v>306.92500000000001</v>
      </c>
      <c r="E377" s="273">
        <f t="shared" si="27"/>
        <v>1849.735499999998</v>
      </c>
      <c r="F377" s="444">
        <f t="shared" si="29"/>
        <v>49.992851351351298</v>
      </c>
      <c r="G377" s="445">
        <f t="shared" si="30"/>
        <v>6.0266693817707839</v>
      </c>
      <c r="H377">
        <v>955.89999999999782</v>
      </c>
      <c r="I377" s="273">
        <v>893.83550000000002</v>
      </c>
      <c r="J377" s="447">
        <f t="shared" si="28"/>
        <v>3.1144416388368423</v>
      </c>
      <c r="K377" s="446">
        <f t="shared" si="31"/>
        <v>2.9122277429339416</v>
      </c>
    </row>
    <row r="378" spans="2:12" x14ac:dyDescent="0.2">
      <c r="B378" s="157">
        <v>44208</v>
      </c>
      <c r="C378">
        <v>62</v>
      </c>
      <c r="D378" s="454">
        <v>385.73099999999999</v>
      </c>
      <c r="E378" s="273">
        <f t="shared" si="27"/>
        <v>2336.6899999999973</v>
      </c>
      <c r="F378" s="444">
        <f t="shared" si="29"/>
        <v>37.688548387096731</v>
      </c>
      <c r="G378" s="445">
        <f t="shared" si="30"/>
        <v>6.0578226795357315</v>
      </c>
      <c r="H378">
        <v>1062.3999999999974</v>
      </c>
      <c r="I378" s="273">
        <v>1274.29</v>
      </c>
      <c r="J378" s="447">
        <f t="shared" si="28"/>
        <v>2.7542510194928522</v>
      </c>
      <c r="K378" s="446">
        <f t="shared" si="31"/>
        <v>3.3035716600428797</v>
      </c>
    </row>
    <row r="379" spans="2:12" x14ac:dyDescent="0.2">
      <c r="B379" s="157">
        <v>44209</v>
      </c>
      <c r="C379">
        <v>66</v>
      </c>
      <c r="D379" s="454">
        <v>402.23399999999998</v>
      </c>
      <c r="E379" s="273">
        <f t="shared" si="27"/>
        <v>2564.1099999999997</v>
      </c>
      <c r="F379" s="444">
        <f t="shared" si="29"/>
        <v>38.850151515151509</v>
      </c>
      <c r="G379" s="445">
        <f t="shared" si="30"/>
        <v>6.3746724543424964</v>
      </c>
      <c r="H379">
        <v>1196.6999999999994</v>
      </c>
      <c r="I379" s="273">
        <v>1367.41</v>
      </c>
      <c r="J379" s="447">
        <f t="shared" si="28"/>
        <v>2.9751338772953044</v>
      </c>
      <c r="K379" s="446">
        <f t="shared" si="31"/>
        <v>3.399538577047192</v>
      </c>
    </row>
    <row r="380" spans="2:12" x14ac:dyDescent="0.2">
      <c r="B380" s="157">
        <v>44210</v>
      </c>
      <c r="C380">
        <v>60</v>
      </c>
      <c r="D380" s="454">
        <v>444.012</v>
      </c>
      <c r="E380" s="273">
        <f t="shared" si="27"/>
        <v>2790.5520000000015</v>
      </c>
      <c r="F380" s="444">
        <f t="shared" si="29"/>
        <v>46.509200000000028</v>
      </c>
      <c r="G380" s="445">
        <f t="shared" si="30"/>
        <v>6.284857166022543</v>
      </c>
      <c r="H380">
        <v>1397.1000000000015</v>
      </c>
      <c r="I380" s="273">
        <v>1393.452</v>
      </c>
      <c r="J380" s="447">
        <f t="shared" si="28"/>
        <v>3.1465365800924334</v>
      </c>
      <c r="K380" s="446">
        <f t="shared" si="31"/>
        <v>3.13832058593011</v>
      </c>
    </row>
    <row r="381" spans="2:12" x14ac:dyDescent="0.2">
      <c r="B381" s="157">
        <v>44211</v>
      </c>
      <c r="C381">
        <v>65</v>
      </c>
      <c r="D381" s="454">
        <v>394.995</v>
      </c>
      <c r="E381" s="273">
        <f t="shared" si="27"/>
        <v>2465.347999999999</v>
      </c>
      <c r="F381" s="444">
        <f t="shared" si="29"/>
        <v>37.928430769230758</v>
      </c>
      <c r="G381" s="445">
        <f t="shared" si="30"/>
        <v>6.241466347675285</v>
      </c>
      <c r="H381">
        <v>1179.6999999999991</v>
      </c>
      <c r="I381" s="273">
        <v>1285.6479999999999</v>
      </c>
      <c r="J381" s="447">
        <f t="shared" si="28"/>
        <v>2.9866200837985271</v>
      </c>
      <c r="K381" s="446">
        <f t="shared" si="31"/>
        <v>3.2548462638767575</v>
      </c>
    </row>
    <row r="382" spans="2:12" x14ac:dyDescent="0.2">
      <c r="B382" s="157">
        <v>44214</v>
      </c>
      <c r="C382">
        <v>49</v>
      </c>
      <c r="D382" s="454">
        <v>399.91</v>
      </c>
      <c r="E382" s="273">
        <f t="shared" si="27"/>
        <v>2503.2990000000009</v>
      </c>
      <c r="F382" s="444">
        <f t="shared" si="29"/>
        <v>51.087734693877572</v>
      </c>
      <c r="G382" s="445">
        <f t="shared" si="30"/>
        <v>6.2596559225825832</v>
      </c>
      <c r="H382">
        <v>1291.8000000000006</v>
      </c>
      <c r="I382" s="273">
        <v>1211.499</v>
      </c>
      <c r="J382" s="447">
        <f t="shared" si="28"/>
        <v>3.2302268010302333</v>
      </c>
      <c r="K382" s="446">
        <f t="shared" si="31"/>
        <v>3.029429121552349</v>
      </c>
    </row>
    <row r="383" spans="2:12" x14ac:dyDescent="0.2">
      <c r="B383" s="157">
        <v>44215</v>
      </c>
      <c r="C383">
        <v>60</v>
      </c>
      <c r="D383" s="454">
        <v>392.55900000000003</v>
      </c>
      <c r="E383" s="273">
        <f t="shared" si="27"/>
        <v>2532.6080000000006</v>
      </c>
      <c r="F383" s="444">
        <f t="shared" si="29"/>
        <v>42.210133333333346</v>
      </c>
      <c r="G383" s="445">
        <f t="shared" si="30"/>
        <v>6.4515346737687853</v>
      </c>
      <c r="H383">
        <v>1234.6000000000006</v>
      </c>
      <c r="I383" s="273">
        <v>1298.008</v>
      </c>
      <c r="J383" s="447">
        <f t="shared" si="28"/>
        <v>3.1450049546692358</v>
      </c>
      <c r="K383" s="446">
        <f t="shared" si="31"/>
        <v>3.3065297190995491</v>
      </c>
    </row>
    <row r="384" spans="2:12" x14ac:dyDescent="0.2">
      <c r="B384" s="157">
        <v>44216</v>
      </c>
      <c r="C384">
        <v>56</v>
      </c>
      <c r="D384" s="454">
        <v>385.35199999999998</v>
      </c>
      <c r="E384" s="273">
        <f t="shared" si="27"/>
        <v>2412.3369999999995</v>
      </c>
      <c r="F384" s="444">
        <f t="shared" si="29"/>
        <v>43.07744642857142</v>
      </c>
      <c r="G384" s="445">
        <f t="shared" si="30"/>
        <v>6.2600868816043507</v>
      </c>
      <c r="H384">
        <v>1126.2999999999995</v>
      </c>
      <c r="I384" s="273">
        <v>1286.037</v>
      </c>
      <c r="J384" s="447">
        <f t="shared" si="28"/>
        <v>2.922782287363241</v>
      </c>
      <c r="K384" s="446">
        <f t="shared" si="31"/>
        <v>3.3373045942411097</v>
      </c>
    </row>
    <row r="385" spans="2:11" x14ac:dyDescent="0.2">
      <c r="B385" s="157">
        <v>44217</v>
      </c>
      <c r="C385">
        <v>59</v>
      </c>
      <c r="D385" s="454">
        <v>442.63900000000001</v>
      </c>
      <c r="E385" s="273">
        <f t="shared" si="27"/>
        <v>2821.0330000000022</v>
      </c>
      <c r="F385" s="444">
        <f t="shared" si="29"/>
        <v>47.814118644067833</v>
      </c>
      <c r="G385" s="445">
        <f t="shared" si="30"/>
        <v>6.3732138379130667</v>
      </c>
      <c r="H385">
        <v>1466.300000000002</v>
      </c>
      <c r="I385" s="273">
        <v>1354.7329999999999</v>
      </c>
      <c r="J385" s="447">
        <f t="shared" si="28"/>
        <v>3.3126317382788275</v>
      </c>
      <c r="K385" s="446">
        <f t="shared" si="31"/>
        <v>3.0605820996342392</v>
      </c>
    </row>
    <row r="386" spans="2:11" x14ac:dyDescent="0.2">
      <c r="B386" s="157">
        <v>44218</v>
      </c>
      <c r="C386">
        <v>61</v>
      </c>
      <c r="D386" s="454">
        <v>401.16300000000001</v>
      </c>
      <c r="E386" s="273">
        <f t="shared" si="27"/>
        <v>2969.6610000000028</v>
      </c>
      <c r="F386" s="444">
        <f t="shared" si="29"/>
        <v>48.6829672131148</v>
      </c>
      <c r="G386" s="445">
        <f t="shared" si="30"/>
        <v>7.4026293551499087</v>
      </c>
      <c r="H386">
        <v>1614.0000000000025</v>
      </c>
      <c r="I386" s="273">
        <v>1355.6610000000001</v>
      </c>
      <c r="J386" s="447">
        <f t="shared" si="28"/>
        <v>4.0233022487118761</v>
      </c>
      <c r="K386" s="446">
        <f t="shared" si="31"/>
        <v>3.3793271064380317</v>
      </c>
    </row>
    <row r="387" spans="2:11" x14ac:dyDescent="0.2">
      <c r="B387" s="157">
        <v>44221</v>
      </c>
      <c r="C387">
        <v>50</v>
      </c>
      <c r="D387" s="454">
        <v>414.02699999999999</v>
      </c>
      <c r="E387" s="273">
        <f t="shared" ref="E387:E450" si="32">SUM(H387:I387)</f>
        <v>2879.3190000000031</v>
      </c>
      <c r="F387" s="444">
        <f t="shared" si="29"/>
        <v>57.586380000000062</v>
      </c>
      <c r="G387" s="445">
        <f t="shared" si="30"/>
        <v>6.9544232622510203</v>
      </c>
      <c r="H387">
        <v>1653.0000000000034</v>
      </c>
      <c r="I387" s="273">
        <v>1226.319</v>
      </c>
      <c r="J387" s="447">
        <f t="shared" ref="J387:J450" si="33">H387/D387</f>
        <v>3.9924932431942928</v>
      </c>
      <c r="K387" s="446">
        <f t="shared" si="31"/>
        <v>2.9619300190567284</v>
      </c>
    </row>
    <row r="388" spans="2:11" x14ac:dyDescent="0.2">
      <c r="B388" s="157">
        <v>44222</v>
      </c>
      <c r="C388">
        <v>50</v>
      </c>
      <c r="D388" s="454">
        <v>362.06900000000002</v>
      </c>
      <c r="E388" s="273">
        <f t="shared" si="32"/>
        <v>2568.1450000000018</v>
      </c>
      <c r="F388" s="444">
        <f t="shared" ref="F388:F451" si="34">E388/C388</f>
        <v>51.362900000000039</v>
      </c>
      <c r="G388" s="445">
        <f t="shared" ref="G388:G451" si="35">E388/D388</f>
        <v>7.09297122924084</v>
      </c>
      <c r="H388">
        <v>1436.7000000000019</v>
      </c>
      <c r="I388" s="273">
        <v>1131.4449999999999</v>
      </c>
      <c r="J388" s="447">
        <f t="shared" si="33"/>
        <v>3.9680281935211292</v>
      </c>
      <c r="K388" s="446">
        <f t="shared" ref="K388:K451" si="36">I388/D388</f>
        <v>3.1249430357197108</v>
      </c>
    </row>
    <row r="389" spans="2:11" x14ac:dyDescent="0.2">
      <c r="B389" s="157">
        <v>44223</v>
      </c>
      <c r="C389">
        <v>48</v>
      </c>
      <c r="D389" s="454">
        <v>381.34</v>
      </c>
      <c r="E389" s="273">
        <f t="shared" si="32"/>
        <v>2652.6550000000007</v>
      </c>
      <c r="F389" s="444">
        <f t="shared" si="34"/>
        <v>55.263645833333349</v>
      </c>
      <c r="G389" s="445">
        <f t="shared" si="35"/>
        <v>6.9561415010227119</v>
      </c>
      <c r="H389">
        <v>1521.700000000001</v>
      </c>
      <c r="I389" s="273">
        <v>1130.9549999999999</v>
      </c>
      <c r="J389" s="447">
        <f t="shared" si="33"/>
        <v>3.9904022656946583</v>
      </c>
      <c r="K389" s="446">
        <f t="shared" si="36"/>
        <v>2.9657392353280536</v>
      </c>
    </row>
    <row r="390" spans="2:11" x14ac:dyDescent="0.2">
      <c r="B390" s="157">
        <v>44224</v>
      </c>
      <c r="C390">
        <v>61</v>
      </c>
      <c r="D390" s="454">
        <v>366.74</v>
      </c>
      <c r="E390" s="273">
        <f t="shared" si="32"/>
        <v>2903.3580000000029</v>
      </c>
      <c r="F390" s="444">
        <f t="shared" si="34"/>
        <v>47.596032786885296</v>
      </c>
      <c r="G390" s="445">
        <f t="shared" si="35"/>
        <v>7.9166657577575474</v>
      </c>
      <c r="H390">
        <v>1678.3000000000027</v>
      </c>
      <c r="I390" s="273">
        <v>1225.058</v>
      </c>
      <c r="J390" s="447">
        <f t="shared" si="33"/>
        <v>4.5762665648688516</v>
      </c>
      <c r="K390" s="446">
        <f t="shared" si="36"/>
        <v>3.3403991928886949</v>
      </c>
    </row>
    <row r="391" spans="2:11" x14ac:dyDescent="0.2">
      <c r="B391" s="157">
        <v>44225</v>
      </c>
      <c r="C391">
        <v>53</v>
      </c>
      <c r="D391" s="454">
        <v>387.33699999999999</v>
      </c>
      <c r="E391" s="273">
        <f t="shared" si="32"/>
        <v>3276.3570000000032</v>
      </c>
      <c r="F391" s="444">
        <f t="shared" si="34"/>
        <v>61.818056603773641</v>
      </c>
      <c r="G391" s="445">
        <f t="shared" si="35"/>
        <v>8.4586729385522244</v>
      </c>
      <c r="H391">
        <v>1935.3000000000031</v>
      </c>
      <c r="I391" s="273">
        <v>1341.057</v>
      </c>
      <c r="J391" s="447">
        <f t="shared" si="33"/>
        <v>4.9964243023517074</v>
      </c>
      <c r="K391" s="446">
        <f t="shared" si="36"/>
        <v>3.4622486362005178</v>
      </c>
    </row>
    <row r="392" spans="2:11" x14ac:dyDescent="0.2">
      <c r="B392" s="157">
        <v>44228</v>
      </c>
      <c r="C392">
        <v>44</v>
      </c>
      <c r="D392" s="454">
        <v>384.255</v>
      </c>
      <c r="E392" s="273">
        <f t="shared" si="32"/>
        <v>2741.5870000000027</v>
      </c>
      <c r="F392" s="444">
        <f t="shared" si="34"/>
        <v>62.308795454545518</v>
      </c>
      <c r="G392" s="445">
        <f t="shared" si="35"/>
        <v>7.1348115183927412</v>
      </c>
      <c r="H392">
        <v>1527.5000000000027</v>
      </c>
      <c r="I392" s="273">
        <v>1214.087</v>
      </c>
      <c r="J392" s="447">
        <f t="shared" si="33"/>
        <v>3.9752247856241372</v>
      </c>
      <c r="K392" s="446">
        <f t="shared" si="36"/>
        <v>3.159586732768604</v>
      </c>
    </row>
    <row r="393" spans="2:11" x14ac:dyDescent="0.2">
      <c r="B393" s="157">
        <v>44229</v>
      </c>
      <c r="C393">
        <v>58</v>
      </c>
      <c r="D393" s="454">
        <v>430.25799999999998</v>
      </c>
      <c r="E393" s="273">
        <f t="shared" si="32"/>
        <v>3185.622000000003</v>
      </c>
      <c r="F393" s="444">
        <f t="shared" si="34"/>
        <v>54.924517241379363</v>
      </c>
      <c r="G393" s="445">
        <f t="shared" si="35"/>
        <v>7.4039808672935843</v>
      </c>
      <c r="H393">
        <v>1724.9000000000033</v>
      </c>
      <c r="I393" s="273">
        <v>1460.722</v>
      </c>
      <c r="J393" s="447">
        <f t="shared" si="33"/>
        <v>4.0089899548642984</v>
      </c>
      <c r="K393" s="446">
        <f t="shared" si="36"/>
        <v>3.3949909124292867</v>
      </c>
    </row>
    <row r="394" spans="2:11" x14ac:dyDescent="0.2">
      <c r="B394" s="157">
        <v>44230</v>
      </c>
      <c r="C394">
        <v>51</v>
      </c>
      <c r="D394" s="454">
        <v>425.45100000000002</v>
      </c>
      <c r="E394" s="273">
        <f t="shared" si="32"/>
        <v>3113.5620000000031</v>
      </c>
      <c r="F394" s="444">
        <f t="shared" si="34"/>
        <v>61.050235294117705</v>
      </c>
      <c r="G394" s="445">
        <f t="shared" si="35"/>
        <v>7.3182622675701854</v>
      </c>
      <c r="H394">
        <v>1732.8000000000031</v>
      </c>
      <c r="I394" s="273">
        <v>1380.7619999999999</v>
      </c>
      <c r="J394" s="447">
        <f t="shared" si="33"/>
        <v>4.0728544532742976</v>
      </c>
      <c r="K394" s="446">
        <f t="shared" si="36"/>
        <v>3.2454078142958882</v>
      </c>
    </row>
    <row r="395" spans="2:11" x14ac:dyDescent="0.2">
      <c r="B395" s="157">
        <v>44231</v>
      </c>
      <c r="C395">
        <v>60</v>
      </c>
      <c r="D395" s="454">
        <v>400.58100000000002</v>
      </c>
      <c r="E395" s="273">
        <f t="shared" si="32"/>
        <v>3172.6010000000042</v>
      </c>
      <c r="F395" s="444">
        <f t="shared" si="34"/>
        <v>52.876683333333403</v>
      </c>
      <c r="G395" s="445">
        <f t="shared" si="35"/>
        <v>7.9199987018855218</v>
      </c>
      <c r="H395">
        <v>1797.600000000004</v>
      </c>
      <c r="I395" s="273">
        <v>1375.001</v>
      </c>
      <c r="J395" s="447">
        <f t="shared" si="33"/>
        <v>4.4874819324930639</v>
      </c>
      <c r="K395" s="446">
        <f t="shared" si="36"/>
        <v>3.4325167693924574</v>
      </c>
    </row>
    <row r="396" spans="2:11" x14ac:dyDescent="0.2">
      <c r="B396" s="157">
        <v>44232</v>
      </c>
      <c r="C396">
        <v>55.4</v>
      </c>
      <c r="D396" s="454">
        <v>342.48500000000001</v>
      </c>
      <c r="E396" s="273">
        <f t="shared" si="32"/>
        <v>2480.3489999999979</v>
      </c>
      <c r="F396" s="444">
        <f t="shared" si="34"/>
        <v>44.771642599277939</v>
      </c>
      <c r="G396" s="445">
        <f t="shared" si="35"/>
        <v>7.2422120676817903</v>
      </c>
      <c r="H396">
        <v>1034.5999999999979</v>
      </c>
      <c r="I396" s="273">
        <v>1445.749</v>
      </c>
      <c r="J396" s="447">
        <f t="shared" si="33"/>
        <v>3.0208622275428056</v>
      </c>
      <c r="K396" s="446">
        <f t="shared" si="36"/>
        <v>4.2213498401389842</v>
      </c>
    </row>
    <row r="397" spans="2:11" x14ac:dyDescent="0.2">
      <c r="B397" s="396">
        <v>44235</v>
      </c>
      <c r="C397">
        <v>61</v>
      </c>
      <c r="D397" s="454">
        <v>388.55916666666661</v>
      </c>
      <c r="E397" s="273">
        <f t="shared" si="32"/>
        <v>3107.8053333333319</v>
      </c>
      <c r="F397" s="444">
        <f t="shared" si="34"/>
        <v>50.947628415300521</v>
      </c>
      <c r="G397" s="445">
        <f t="shared" si="35"/>
        <v>7.9982808281021098</v>
      </c>
      <c r="H397">
        <v>1834.8833333333318</v>
      </c>
      <c r="I397" s="273">
        <v>1272.922</v>
      </c>
      <c r="J397" s="447">
        <f t="shared" si="33"/>
        <v>4.7222752433670516</v>
      </c>
      <c r="K397" s="446">
        <f t="shared" si="36"/>
        <v>3.2760055847350582</v>
      </c>
    </row>
    <row r="398" spans="2:11" x14ac:dyDescent="0.2">
      <c r="B398" s="157">
        <v>44236</v>
      </c>
      <c r="C398">
        <v>60</v>
      </c>
      <c r="D398" s="454">
        <v>417.90800000000002</v>
      </c>
      <c r="E398" s="273">
        <f t="shared" si="32"/>
        <v>3061.8160000000053</v>
      </c>
      <c r="F398" s="444">
        <f t="shared" si="34"/>
        <v>51.030266666666755</v>
      </c>
      <c r="G398" s="445">
        <f t="shared" si="35"/>
        <v>7.3265311982541732</v>
      </c>
      <c r="H398">
        <v>1737.1000000000051</v>
      </c>
      <c r="I398" s="273">
        <v>1324.7159999999999</v>
      </c>
      <c r="J398" s="447">
        <f t="shared" si="33"/>
        <v>4.1566564889880189</v>
      </c>
      <c r="K398" s="446">
        <f t="shared" si="36"/>
        <v>3.1698747092661539</v>
      </c>
    </row>
    <row r="399" spans="2:11" x14ac:dyDescent="0.2">
      <c r="B399" s="157">
        <v>44237</v>
      </c>
      <c r="C399">
        <v>40</v>
      </c>
      <c r="D399" s="454">
        <v>277.137</v>
      </c>
      <c r="E399" s="273">
        <f t="shared" si="32"/>
        <v>2213.2066000000009</v>
      </c>
      <c r="F399" s="444">
        <f t="shared" si="34"/>
        <v>55.330165000000022</v>
      </c>
      <c r="G399" s="445">
        <f t="shared" si="35"/>
        <v>7.9859657858748596</v>
      </c>
      <c r="H399">
        <v>1318.2000000000007</v>
      </c>
      <c r="I399" s="273">
        <v>895.00660000000005</v>
      </c>
      <c r="J399" s="447">
        <f t="shared" si="33"/>
        <v>4.7564922763831632</v>
      </c>
      <c r="K399" s="446">
        <f t="shared" si="36"/>
        <v>3.2294735094916955</v>
      </c>
    </row>
    <row r="400" spans="2:11" x14ac:dyDescent="0.2">
      <c r="B400" s="157">
        <v>44238</v>
      </c>
      <c r="C400">
        <v>60.5</v>
      </c>
      <c r="D400" s="454">
        <v>378.44099999999997</v>
      </c>
      <c r="E400" s="273">
        <f t="shared" si="32"/>
        <v>3154.8170000000046</v>
      </c>
      <c r="F400" s="444">
        <f t="shared" si="34"/>
        <v>52.145735537190156</v>
      </c>
      <c r="G400" s="445">
        <f t="shared" si="35"/>
        <v>8.3363509767705004</v>
      </c>
      <c r="H400">
        <v>1917.2000000000046</v>
      </c>
      <c r="I400" s="273">
        <v>1237.617</v>
      </c>
      <c r="J400" s="447">
        <f t="shared" si="33"/>
        <v>5.0660472834603141</v>
      </c>
      <c r="K400" s="446">
        <f t="shared" si="36"/>
        <v>3.2703036933101859</v>
      </c>
    </row>
    <row r="401" spans="2:11" x14ac:dyDescent="0.2">
      <c r="B401" s="157">
        <v>44239</v>
      </c>
      <c r="C401">
        <v>60</v>
      </c>
      <c r="D401" s="454">
        <v>403.68900000000002</v>
      </c>
      <c r="E401" s="273">
        <f t="shared" si="32"/>
        <v>3621.896000000007</v>
      </c>
      <c r="F401" s="444">
        <f t="shared" si="34"/>
        <v>60.364933333333447</v>
      </c>
      <c r="G401" s="445">
        <f t="shared" si="35"/>
        <v>8.9719957690202286</v>
      </c>
      <c r="H401">
        <v>2301.300000000007</v>
      </c>
      <c r="I401" s="273">
        <v>1320.596</v>
      </c>
      <c r="J401" s="447">
        <f t="shared" si="33"/>
        <v>5.7006755200166639</v>
      </c>
      <c r="K401" s="446">
        <f t="shared" si="36"/>
        <v>3.2713202490035647</v>
      </c>
    </row>
    <row r="402" spans="2:11" x14ac:dyDescent="0.2">
      <c r="B402" s="157">
        <v>44242</v>
      </c>
      <c r="C402">
        <v>68</v>
      </c>
      <c r="D402" s="454">
        <v>463.637</v>
      </c>
      <c r="E402" s="273">
        <f t="shared" si="32"/>
        <v>3822.6700000000083</v>
      </c>
      <c r="F402" s="444">
        <f t="shared" si="34"/>
        <v>56.215735294117771</v>
      </c>
      <c r="G402" s="445">
        <f t="shared" si="35"/>
        <v>8.2449631931877914</v>
      </c>
      <c r="H402">
        <v>2305.6000000000081</v>
      </c>
      <c r="I402" s="273">
        <v>1517.07</v>
      </c>
      <c r="J402" s="447">
        <f t="shared" si="33"/>
        <v>4.9728559196095397</v>
      </c>
      <c r="K402" s="446">
        <f t="shared" si="36"/>
        <v>3.2721072735782517</v>
      </c>
    </row>
    <row r="403" spans="2:11" x14ac:dyDescent="0.2">
      <c r="B403" s="157">
        <v>44243</v>
      </c>
      <c r="C403">
        <v>68</v>
      </c>
      <c r="D403" s="454">
        <v>494.06200000000001</v>
      </c>
      <c r="E403" s="273">
        <f t="shared" si="32"/>
        <v>4117.7850000000071</v>
      </c>
      <c r="F403" s="444">
        <f t="shared" si="34"/>
        <v>60.555661764705988</v>
      </c>
      <c r="G403" s="445">
        <f t="shared" si="35"/>
        <v>8.334551129210519</v>
      </c>
      <c r="H403">
        <v>2445.8000000000075</v>
      </c>
      <c r="I403" s="273">
        <v>1671.9849999999999</v>
      </c>
      <c r="J403" s="447">
        <f t="shared" si="33"/>
        <v>4.9503908416352758</v>
      </c>
      <c r="K403" s="446">
        <f t="shared" si="36"/>
        <v>3.3841602875752432</v>
      </c>
    </row>
    <row r="404" spans="2:11" x14ac:dyDescent="0.2">
      <c r="B404" s="157">
        <v>44244</v>
      </c>
      <c r="C404">
        <v>65</v>
      </c>
      <c r="D404" s="454">
        <v>492.28899999999999</v>
      </c>
      <c r="E404" s="273">
        <f t="shared" si="32"/>
        <v>3984.2140000000059</v>
      </c>
      <c r="F404" s="444">
        <f t="shared" si="34"/>
        <v>61.295600000000093</v>
      </c>
      <c r="G404" s="445">
        <f t="shared" si="35"/>
        <v>8.0932419777813553</v>
      </c>
      <c r="H404">
        <v>2350.0000000000059</v>
      </c>
      <c r="I404" s="273">
        <v>1634.2139999999999</v>
      </c>
      <c r="J404" s="447">
        <f t="shared" si="33"/>
        <v>4.7736187483368626</v>
      </c>
      <c r="K404" s="446">
        <f t="shared" si="36"/>
        <v>3.3196232294444927</v>
      </c>
    </row>
    <row r="405" spans="2:11" x14ac:dyDescent="0.2">
      <c r="B405" s="157">
        <v>44245</v>
      </c>
      <c r="C405">
        <v>68</v>
      </c>
      <c r="D405" s="454">
        <v>476.4</v>
      </c>
      <c r="E405" s="273">
        <f t="shared" si="32"/>
        <v>3878.6990000000064</v>
      </c>
      <c r="F405" s="444">
        <f t="shared" si="34"/>
        <v>57.039691176470683</v>
      </c>
      <c r="G405" s="445">
        <f t="shared" si="35"/>
        <v>8.1416855583543377</v>
      </c>
      <c r="H405">
        <v>2249.5000000000064</v>
      </c>
      <c r="I405" s="273">
        <v>1629.1990000000001</v>
      </c>
      <c r="J405" s="447">
        <f t="shared" si="33"/>
        <v>4.7218723761545052</v>
      </c>
      <c r="K405" s="446">
        <f t="shared" si="36"/>
        <v>3.4198131821998325</v>
      </c>
    </row>
    <row r="406" spans="2:11" x14ac:dyDescent="0.2">
      <c r="B406" s="157">
        <v>44246</v>
      </c>
      <c r="C406">
        <v>70</v>
      </c>
      <c r="D406" s="454">
        <v>454.185</v>
      </c>
      <c r="E406" s="273">
        <f t="shared" si="32"/>
        <v>3792.4980000000069</v>
      </c>
      <c r="F406" s="444">
        <f t="shared" si="34"/>
        <v>54.178542857142958</v>
      </c>
      <c r="G406" s="445">
        <f t="shared" si="35"/>
        <v>8.3501172429736936</v>
      </c>
      <c r="H406">
        <v>2230.7000000000066</v>
      </c>
      <c r="I406" s="273">
        <v>1561.798</v>
      </c>
      <c r="J406" s="447">
        <f t="shared" si="33"/>
        <v>4.9114347677708565</v>
      </c>
      <c r="K406" s="446">
        <f t="shared" si="36"/>
        <v>3.4386824752028358</v>
      </c>
    </row>
    <row r="407" spans="2:11" x14ac:dyDescent="0.2">
      <c r="B407" s="157">
        <v>44249</v>
      </c>
      <c r="C407">
        <v>53</v>
      </c>
      <c r="D407" s="454">
        <v>454.40699999999998</v>
      </c>
      <c r="E407" s="273">
        <f t="shared" si="32"/>
        <v>3626.2710000000052</v>
      </c>
      <c r="F407" s="444">
        <f t="shared" si="34"/>
        <v>68.420207547169909</v>
      </c>
      <c r="G407" s="445">
        <f t="shared" si="35"/>
        <v>7.9802269771372476</v>
      </c>
      <c r="H407">
        <v>2163.8000000000052</v>
      </c>
      <c r="I407" s="273">
        <v>1462.471</v>
      </c>
      <c r="J407" s="447">
        <f t="shared" si="33"/>
        <v>4.7618104474623086</v>
      </c>
      <c r="K407" s="446">
        <f t="shared" si="36"/>
        <v>3.218416529674939</v>
      </c>
    </row>
    <row r="408" spans="2:11" x14ac:dyDescent="0.2">
      <c r="B408" s="157">
        <v>44250</v>
      </c>
      <c r="C408">
        <v>68</v>
      </c>
      <c r="D408" s="454">
        <v>504.46199999999999</v>
      </c>
      <c r="E408" s="273">
        <f t="shared" si="32"/>
        <v>4149.5970000000088</v>
      </c>
      <c r="F408" s="444">
        <f t="shared" si="34"/>
        <v>61.023485294117776</v>
      </c>
      <c r="G408" s="445">
        <f t="shared" si="35"/>
        <v>8.22578707613261</v>
      </c>
      <c r="H408">
        <v>2425.0000000000086</v>
      </c>
      <c r="I408" s="273">
        <v>1724.597</v>
      </c>
      <c r="J408" s="447">
        <f t="shared" si="33"/>
        <v>4.8071014268666596</v>
      </c>
      <c r="K408" s="446">
        <f t="shared" si="36"/>
        <v>3.4186856492659508</v>
      </c>
    </row>
    <row r="409" spans="2:11" x14ac:dyDescent="0.2">
      <c r="B409" s="157">
        <v>44251</v>
      </c>
      <c r="C409">
        <v>68</v>
      </c>
      <c r="D409" s="454">
        <v>492.11099999999999</v>
      </c>
      <c r="E409" s="273">
        <f t="shared" si="32"/>
        <v>4018.8950000000073</v>
      </c>
      <c r="F409" s="444">
        <f t="shared" si="34"/>
        <v>59.101397058823636</v>
      </c>
      <c r="G409" s="445">
        <f t="shared" si="35"/>
        <v>8.1666432979551509</v>
      </c>
      <c r="H409">
        <v>2321.4000000000074</v>
      </c>
      <c r="I409" s="273">
        <v>1697.4949999999999</v>
      </c>
      <c r="J409" s="447">
        <f t="shared" si="33"/>
        <v>4.7172284301712573</v>
      </c>
      <c r="K409" s="446">
        <f t="shared" si="36"/>
        <v>3.4494148677838941</v>
      </c>
    </row>
    <row r="410" spans="2:11" x14ac:dyDescent="0.2">
      <c r="B410" s="157">
        <v>44252</v>
      </c>
      <c r="C410">
        <v>59</v>
      </c>
      <c r="D410" s="454">
        <v>439.38499999999999</v>
      </c>
      <c r="E410" s="273">
        <f t="shared" si="32"/>
        <v>3371.5970000000043</v>
      </c>
      <c r="F410" s="444">
        <f t="shared" si="34"/>
        <v>57.145711864406856</v>
      </c>
      <c r="G410" s="445">
        <f t="shared" si="35"/>
        <v>7.6734458390705287</v>
      </c>
      <c r="H410">
        <v>1862.5000000000045</v>
      </c>
      <c r="I410" s="273">
        <v>1509.097</v>
      </c>
      <c r="J410" s="447">
        <f t="shared" si="33"/>
        <v>4.2388793427176727</v>
      </c>
      <c r="K410" s="446">
        <f t="shared" si="36"/>
        <v>3.4345664963528568</v>
      </c>
    </row>
    <row r="411" spans="2:11" x14ac:dyDescent="0.2">
      <c r="B411" s="157">
        <v>44253</v>
      </c>
      <c r="C411">
        <v>68</v>
      </c>
      <c r="D411" s="454">
        <v>421.61500000000001</v>
      </c>
      <c r="E411" s="273">
        <f t="shared" si="32"/>
        <v>3520.3340000000044</v>
      </c>
      <c r="F411" s="444">
        <f t="shared" si="34"/>
        <v>51.769617647058887</v>
      </c>
      <c r="G411" s="445">
        <f t="shared" si="35"/>
        <v>8.3496412603915999</v>
      </c>
      <c r="H411">
        <v>2159.5000000000045</v>
      </c>
      <c r="I411" s="273">
        <v>1360.8340000000001</v>
      </c>
      <c r="J411" s="447">
        <f t="shared" si="33"/>
        <v>5.1219714668595859</v>
      </c>
      <c r="K411" s="446">
        <f t="shared" si="36"/>
        <v>3.227669793532014</v>
      </c>
    </row>
    <row r="412" spans="2:11" x14ac:dyDescent="0.2">
      <c r="B412" s="157">
        <v>44256</v>
      </c>
      <c r="C412">
        <v>65</v>
      </c>
      <c r="D412" s="454">
        <v>434.17599999999999</v>
      </c>
      <c r="E412" s="273">
        <f t="shared" si="32"/>
        <v>3418.1730000000025</v>
      </c>
      <c r="F412" s="444">
        <f t="shared" si="34"/>
        <v>52.587276923076963</v>
      </c>
      <c r="G412" s="445">
        <f t="shared" si="35"/>
        <v>7.8727820054540159</v>
      </c>
      <c r="H412">
        <v>1967.2000000000028</v>
      </c>
      <c r="I412" s="273">
        <v>1450.973</v>
      </c>
      <c r="J412" s="447">
        <f t="shared" si="33"/>
        <v>4.5308814858490631</v>
      </c>
      <c r="K412" s="446">
        <f t="shared" si="36"/>
        <v>3.3419005196049527</v>
      </c>
    </row>
    <row r="413" spans="2:11" x14ac:dyDescent="0.2">
      <c r="B413" s="157">
        <v>44257</v>
      </c>
      <c r="C413">
        <v>73</v>
      </c>
      <c r="D413" s="454">
        <v>463.19099999999997</v>
      </c>
      <c r="E413" s="273">
        <f t="shared" si="32"/>
        <v>3865.782000000002</v>
      </c>
      <c r="F413" s="444">
        <f t="shared" si="34"/>
        <v>52.955917808219205</v>
      </c>
      <c r="G413" s="445">
        <f t="shared" si="35"/>
        <v>8.3459782249655152</v>
      </c>
      <c r="H413">
        <v>2268.5000000000018</v>
      </c>
      <c r="I413" s="273">
        <v>1597.2819999999999</v>
      </c>
      <c r="J413" s="447">
        <f t="shared" si="33"/>
        <v>4.8975476639226621</v>
      </c>
      <c r="K413" s="446">
        <f t="shared" si="36"/>
        <v>3.4484305610428527</v>
      </c>
    </row>
    <row r="414" spans="2:11" x14ac:dyDescent="0.2">
      <c r="B414" s="157">
        <v>44258</v>
      </c>
      <c r="C414">
        <v>66</v>
      </c>
      <c r="D414" s="454">
        <v>469.00099999999998</v>
      </c>
      <c r="E414" s="273">
        <f t="shared" si="32"/>
        <v>3977.0749999999994</v>
      </c>
      <c r="F414" s="444">
        <f t="shared" si="34"/>
        <v>60.258712121212113</v>
      </c>
      <c r="G414" s="445">
        <f t="shared" si="35"/>
        <v>8.4798859703923863</v>
      </c>
      <c r="H414">
        <v>2348.6999999999994</v>
      </c>
      <c r="I414" s="273">
        <v>1628.375</v>
      </c>
      <c r="J414" s="447">
        <f t="shared" si="33"/>
        <v>5.0078784480203655</v>
      </c>
      <c r="K414" s="446">
        <f t="shared" si="36"/>
        <v>3.4720075223720208</v>
      </c>
    </row>
    <row r="415" spans="2:11" x14ac:dyDescent="0.2">
      <c r="B415" s="157">
        <v>44259</v>
      </c>
      <c r="C415">
        <v>62</v>
      </c>
      <c r="D415" s="454">
        <v>486.08199999999999</v>
      </c>
      <c r="E415" s="273">
        <f t="shared" si="32"/>
        <v>3843.0030000000038</v>
      </c>
      <c r="F415" s="444">
        <f t="shared" si="34"/>
        <v>61.983919354838768</v>
      </c>
      <c r="G415" s="445">
        <f t="shared" si="35"/>
        <v>7.9060796326545804</v>
      </c>
      <c r="H415">
        <v>2186.4000000000037</v>
      </c>
      <c r="I415" s="273">
        <v>1656.6030000000001</v>
      </c>
      <c r="J415" s="447">
        <f t="shared" si="33"/>
        <v>4.4980065091898149</v>
      </c>
      <c r="K415" s="446">
        <f t="shared" si="36"/>
        <v>3.4080731234647654</v>
      </c>
    </row>
    <row r="416" spans="2:11" x14ac:dyDescent="0.2">
      <c r="B416" s="157">
        <v>44260</v>
      </c>
      <c r="C416">
        <v>68</v>
      </c>
      <c r="D416" s="454">
        <v>496.673</v>
      </c>
      <c r="E416" s="273">
        <f t="shared" si="32"/>
        <v>3961.9420000000027</v>
      </c>
      <c r="F416" s="444">
        <f t="shared" si="34"/>
        <v>58.263852941176509</v>
      </c>
      <c r="G416" s="445">
        <f t="shared" si="35"/>
        <v>7.9769627098714899</v>
      </c>
      <c r="H416">
        <v>2271.4000000000028</v>
      </c>
      <c r="I416" s="273">
        <v>1690.5419999999999</v>
      </c>
      <c r="J416" s="447">
        <f t="shared" si="33"/>
        <v>4.573230274244831</v>
      </c>
      <c r="K416" s="446">
        <f t="shared" si="36"/>
        <v>3.4037324356266594</v>
      </c>
    </row>
    <row r="417" spans="2:11" x14ac:dyDescent="0.2">
      <c r="B417" s="157">
        <v>44263</v>
      </c>
      <c r="C417">
        <v>72</v>
      </c>
      <c r="D417" s="454">
        <v>460.58300000000003</v>
      </c>
      <c r="E417" s="273">
        <f t="shared" si="32"/>
        <v>3612.7750000000042</v>
      </c>
      <c r="F417" s="444">
        <f t="shared" si="34"/>
        <v>50.177430555555617</v>
      </c>
      <c r="G417" s="445">
        <f t="shared" si="35"/>
        <v>7.8439173829689848</v>
      </c>
      <c r="H417">
        <v>2091.2000000000039</v>
      </c>
      <c r="I417" s="273">
        <v>1521.575</v>
      </c>
      <c r="J417" s="447">
        <f t="shared" si="33"/>
        <v>4.5403325784929187</v>
      </c>
      <c r="K417" s="446">
        <f t="shared" si="36"/>
        <v>3.3035848044760661</v>
      </c>
    </row>
    <row r="418" spans="2:11" x14ac:dyDescent="0.2">
      <c r="B418" s="157">
        <v>44264</v>
      </c>
      <c r="C418">
        <v>65</v>
      </c>
      <c r="D418" s="454">
        <v>419.57600000000002</v>
      </c>
      <c r="E418" s="273">
        <f t="shared" si="32"/>
        <v>3574.9400000000005</v>
      </c>
      <c r="F418" s="444">
        <f t="shared" si="34"/>
        <v>54.999076923076927</v>
      </c>
      <c r="G418" s="445">
        <f t="shared" si="35"/>
        <v>8.5203634144946339</v>
      </c>
      <c r="H418">
        <v>2168.4000000000005</v>
      </c>
      <c r="I418" s="273">
        <v>1406.54</v>
      </c>
      <c r="J418" s="447">
        <f t="shared" si="33"/>
        <v>5.1680744370507377</v>
      </c>
      <c r="K418" s="446">
        <f t="shared" si="36"/>
        <v>3.3522889774438953</v>
      </c>
    </row>
    <row r="419" spans="2:11" x14ac:dyDescent="0.2">
      <c r="B419" s="157">
        <v>44265</v>
      </c>
      <c r="C419">
        <v>60</v>
      </c>
      <c r="D419" s="454">
        <v>457.30200000000002</v>
      </c>
      <c r="E419" s="273">
        <f t="shared" si="32"/>
        <v>4139.7970000000032</v>
      </c>
      <c r="F419" s="444">
        <f t="shared" si="34"/>
        <v>68.996616666666725</v>
      </c>
      <c r="G419" s="445">
        <f t="shared" si="35"/>
        <v>9.0526544821584061</v>
      </c>
      <c r="H419">
        <v>2597.9000000000033</v>
      </c>
      <c r="I419" s="273">
        <v>1541.8969999999999</v>
      </c>
      <c r="J419" s="447">
        <f t="shared" si="33"/>
        <v>5.6809285767392295</v>
      </c>
      <c r="K419" s="446">
        <f t="shared" si="36"/>
        <v>3.3717259054191757</v>
      </c>
    </row>
    <row r="420" spans="2:11" x14ac:dyDescent="0.2">
      <c r="B420" s="157">
        <v>44266</v>
      </c>
      <c r="C420">
        <v>56</v>
      </c>
      <c r="D420" s="454">
        <v>483.74</v>
      </c>
      <c r="E420" s="273">
        <f t="shared" si="32"/>
        <v>4377.9590000000026</v>
      </c>
      <c r="F420" s="444">
        <f t="shared" si="34"/>
        <v>78.177839285714327</v>
      </c>
      <c r="G420" s="445">
        <f t="shared" si="35"/>
        <v>9.0502315293339457</v>
      </c>
      <c r="H420">
        <v>2725.4000000000028</v>
      </c>
      <c r="I420" s="273">
        <v>1652.559</v>
      </c>
      <c r="J420" s="447">
        <f t="shared" si="33"/>
        <v>5.634018274279577</v>
      </c>
      <c r="K420" s="446">
        <f t="shared" si="36"/>
        <v>3.4162132550543678</v>
      </c>
    </row>
    <row r="421" spans="2:11" x14ac:dyDescent="0.2">
      <c r="B421" s="157">
        <v>44267</v>
      </c>
      <c r="C421">
        <v>48</v>
      </c>
      <c r="D421" s="454">
        <v>315.91800000000001</v>
      </c>
      <c r="E421" s="273">
        <f t="shared" si="32"/>
        <v>2792.8040000000028</v>
      </c>
      <c r="F421" s="444">
        <f t="shared" si="34"/>
        <v>58.183416666666723</v>
      </c>
      <c r="G421" s="445">
        <f t="shared" si="35"/>
        <v>8.8402813388284383</v>
      </c>
      <c r="H421">
        <v>1722.500000000003</v>
      </c>
      <c r="I421" s="273">
        <v>1070.3040000000001</v>
      </c>
      <c r="J421" s="447">
        <f t="shared" si="33"/>
        <v>5.4523642210953565</v>
      </c>
      <c r="K421" s="446">
        <f t="shared" si="36"/>
        <v>3.3879171177330827</v>
      </c>
    </row>
    <row r="422" spans="2:11" x14ac:dyDescent="0.2">
      <c r="B422" s="157">
        <v>44270</v>
      </c>
      <c r="C422">
        <v>48</v>
      </c>
      <c r="D422" s="454">
        <v>392.92500000000001</v>
      </c>
      <c r="E422" s="273">
        <f t="shared" si="32"/>
        <v>3387.8099999999995</v>
      </c>
      <c r="F422" s="444">
        <f t="shared" si="34"/>
        <v>70.579374999999985</v>
      </c>
      <c r="G422" s="445">
        <f t="shared" si="35"/>
        <v>8.622027104409236</v>
      </c>
      <c r="H422">
        <v>2084.1999999999998</v>
      </c>
      <c r="I422" s="273">
        <v>1303.6099999999999</v>
      </c>
      <c r="J422" s="447">
        <f t="shared" si="33"/>
        <v>5.3043201628809564</v>
      </c>
      <c r="K422" s="446">
        <f t="shared" si="36"/>
        <v>3.3177069415282809</v>
      </c>
    </row>
    <row r="423" spans="2:11" x14ac:dyDescent="0.2">
      <c r="B423" s="157">
        <v>44271</v>
      </c>
      <c r="C423">
        <v>63</v>
      </c>
      <c r="D423" s="454">
        <v>466.18400000000003</v>
      </c>
      <c r="E423" s="273">
        <f t="shared" si="32"/>
        <v>4243.0270000000019</v>
      </c>
      <c r="F423" s="444">
        <f t="shared" si="34"/>
        <v>67.349634920634955</v>
      </c>
      <c r="G423" s="445">
        <f t="shared" si="35"/>
        <v>9.1016143840200474</v>
      </c>
      <c r="H423">
        <v>2621.3000000000015</v>
      </c>
      <c r="I423" s="273">
        <v>1621.7270000000001</v>
      </c>
      <c r="J423" s="447">
        <f t="shared" si="33"/>
        <v>5.6228871003723881</v>
      </c>
      <c r="K423" s="446">
        <f t="shared" si="36"/>
        <v>3.4787272836476584</v>
      </c>
    </row>
    <row r="424" spans="2:11" x14ac:dyDescent="0.2">
      <c r="B424" s="157">
        <v>44272</v>
      </c>
      <c r="C424">
        <v>61</v>
      </c>
      <c r="D424" s="454">
        <v>400.90199999999999</v>
      </c>
      <c r="E424" s="273">
        <f t="shared" si="32"/>
        <v>3660.273000000002</v>
      </c>
      <c r="F424" s="444">
        <f t="shared" si="34"/>
        <v>60.004475409836097</v>
      </c>
      <c r="G424" s="445">
        <f t="shared" si="35"/>
        <v>9.130094137719448</v>
      </c>
      <c r="H424">
        <v>2322.800000000002</v>
      </c>
      <c r="I424" s="273">
        <v>1337.473</v>
      </c>
      <c r="J424" s="447">
        <f t="shared" si="33"/>
        <v>5.7939346773026879</v>
      </c>
      <c r="K424" s="446">
        <f t="shared" si="36"/>
        <v>3.3361594604167601</v>
      </c>
    </row>
    <row r="425" spans="2:11" x14ac:dyDescent="0.2">
      <c r="B425" s="157">
        <v>44273</v>
      </c>
      <c r="C425">
        <v>73</v>
      </c>
      <c r="D425" s="454">
        <v>447.74299999999999</v>
      </c>
      <c r="E425" s="273">
        <f t="shared" si="32"/>
        <v>4075.2609999999959</v>
      </c>
      <c r="F425" s="444">
        <f t="shared" si="34"/>
        <v>55.825493150684878</v>
      </c>
      <c r="G425" s="445">
        <f t="shared" si="35"/>
        <v>9.101786069240605</v>
      </c>
      <c r="H425">
        <v>2576.5999999999958</v>
      </c>
      <c r="I425" s="273">
        <v>1498.6610000000001</v>
      </c>
      <c r="J425" s="447">
        <f t="shared" si="33"/>
        <v>5.7546404968921809</v>
      </c>
      <c r="K425" s="446">
        <f t="shared" si="36"/>
        <v>3.3471455723484231</v>
      </c>
    </row>
    <row r="426" spans="2:11" x14ac:dyDescent="0.2">
      <c r="B426" s="157">
        <v>44274</v>
      </c>
      <c r="C426">
        <v>65</v>
      </c>
      <c r="D426" s="454">
        <v>451.49099999999999</v>
      </c>
      <c r="E426" s="273">
        <f t="shared" si="32"/>
        <v>4094.4420000000055</v>
      </c>
      <c r="F426" s="444">
        <f t="shared" si="34"/>
        <v>62.991415384615472</v>
      </c>
      <c r="G426" s="445">
        <f t="shared" si="35"/>
        <v>9.0687123331362205</v>
      </c>
      <c r="H426">
        <v>2584.3000000000052</v>
      </c>
      <c r="I426" s="273">
        <v>1510.1420000000001</v>
      </c>
      <c r="J426" s="447">
        <f t="shared" si="33"/>
        <v>5.7239236219548237</v>
      </c>
      <c r="K426" s="446">
        <f t="shared" si="36"/>
        <v>3.3447887111813968</v>
      </c>
    </row>
    <row r="427" spans="2:11" x14ac:dyDescent="0.2">
      <c r="B427" s="157">
        <v>44277</v>
      </c>
      <c r="C427">
        <v>63</v>
      </c>
      <c r="D427" s="454">
        <v>457.36799999999999</v>
      </c>
      <c r="E427" s="273">
        <f t="shared" si="32"/>
        <v>3946.678000000009</v>
      </c>
      <c r="F427" s="444">
        <f t="shared" si="34"/>
        <v>62.645682539682682</v>
      </c>
      <c r="G427" s="445">
        <f t="shared" si="35"/>
        <v>8.6291082891676041</v>
      </c>
      <c r="H427">
        <v>2449.0000000000086</v>
      </c>
      <c r="I427" s="273">
        <v>1497.6780000000001</v>
      </c>
      <c r="J427" s="447">
        <f t="shared" si="33"/>
        <v>5.3545503839359307</v>
      </c>
      <c r="K427" s="446">
        <f t="shared" si="36"/>
        <v>3.2745579052316738</v>
      </c>
    </row>
    <row r="428" spans="2:11" x14ac:dyDescent="0.2">
      <c r="B428" s="157">
        <v>44278</v>
      </c>
      <c r="C428">
        <v>50</v>
      </c>
      <c r="D428" s="454">
        <v>361.20299999999997</v>
      </c>
      <c r="E428" s="273">
        <f t="shared" si="32"/>
        <v>2966.6650000000054</v>
      </c>
      <c r="F428" s="444">
        <f t="shared" si="34"/>
        <v>59.333300000000108</v>
      </c>
      <c r="G428" s="445">
        <f t="shared" si="35"/>
        <v>8.2132900335822399</v>
      </c>
      <c r="H428">
        <v>1782.3000000000052</v>
      </c>
      <c r="I428" s="273">
        <v>1184.365</v>
      </c>
      <c r="J428" s="447">
        <f t="shared" si="33"/>
        <v>4.9343443991329119</v>
      </c>
      <c r="K428" s="446">
        <f t="shared" si="36"/>
        <v>3.2789456344493266</v>
      </c>
    </row>
    <row r="429" spans="2:11" x14ac:dyDescent="0.2">
      <c r="B429" s="157">
        <v>44279</v>
      </c>
      <c r="C429">
        <v>59</v>
      </c>
      <c r="D429" s="454">
        <v>432.94299999999998</v>
      </c>
      <c r="E429" s="273">
        <f t="shared" si="32"/>
        <v>3475.8840000000059</v>
      </c>
      <c r="F429" s="444">
        <f t="shared" si="34"/>
        <v>58.913288135593319</v>
      </c>
      <c r="G429" s="445">
        <f t="shared" si="35"/>
        <v>8.0285025973396174</v>
      </c>
      <c r="H429">
        <v>2000.3000000000059</v>
      </c>
      <c r="I429" s="273">
        <v>1475.5840000000001</v>
      </c>
      <c r="J429" s="447">
        <f t="shared" si="33"/>
        <v>4.620238691929436</v>
      </c>
      <c r="K429" s="446">
        <f t="shared" si="36"/>
        <v>3.4082639054101813</v>
      </c>
    </row>
    <row r="430" spans="2:11" x14ac:dyDescent="0.2">
      <c r="B430" s="157">
        <v>44280</v>
      </c>
      <c r="C430">
        <v>69</v>
      </c>
      <c r="D430" s="454">
        <v>497.49400000000003</v>
      </c>
      <c r="E430" s="273">
        <f t="shared" si="32"/>
        <v>3896.1420000000057</v>
      </c>
      <c r="F430" s="444">
        <f t="shared" si="34"/>
        <v>56.465826086956604</v>
      </c>
      <c r="G430" s="445">
        <f t="shared" si="35"/>
        <v>7.8315356567114485</v>
      </c>
      <c r="H430">
        <v>2230.8000000000056</v>
      </c>
      <c r="I430" s="273">
        <v>1665.3420000000001</v>
      </c>
      <c r="J430" s="447">
        <f t="shared" si="33"/>
        <v>4.4840741797891139</v>
      </c>
      <c r="K430" s="446">
        <f t="shared" si="36"/>
        <v>3.3474614769223345</v>
      </c>
    </row>
    <row r="431" spans="2:11" x14ac:dyDescent="0.2">
      <c r="B431" s="157">
        <v>44281</v>
      </c>
      <c r="C431">
        <v>56</v>
      </c>
      <c r="D431" s="454">
        <v>394.01600000000002</v>
      </c>
      <c r="E431" s="273">
        <f t="shared" si="32"/>
        <v>3171.8480000000054</v>
      </c>
      <c r="F431" s="444">
        <f t="shared" si="34"/>
        <v>56.640142857142955</v>
      </c>
      <c r="G431" s="445">
        <f t="shared" si="35"/>
        <v>8.0500487289856384</v>
      </c>
      <c r="H431">
        <v>1928.6000000000051</v>
      </c>
      <c r="I431" s="273">
        <v>1243.248</v>
      </c>
      <c r="J431" s="447">
        <f t="shared" si="33"/>
        <v>4.8947250873061119</v>
      </c>
      <c r="K431" s="446">
        <f t="shared" si="36"/>
        <v>3.1553236416795256</v>
      </c>
    </row>
    <row r="432" spans="2:11" x14ac:dyDescent="0.2">
      <c r="B432" s="157">
        <v>44284</v>
      </c>
      <c r="C432">
        <v>69</v>
      </c>
      <c r="D432" s="454">
        <v>444.93299999999999</v>
      </c>
      <c r="E432" s="273">
        <f t="shared" si="32"/>
        <v>3623.706000000006</v>
      </c>
      <c r="F432" s="444">
        <f t="shared" si="34"/>
        <v>52.517478260869652</v>
      </c>
      <c r="G432" s="445">
        <f t="shared" si="35"/>
        <v>8.1443857839270315</v>
      </c>
      <c r="H432">
        <v>2195.900000000006</v>
      </c>
      <c r="I432" s="273">
        <v>1427.806</v>
      </c>
      <c r="J432" s="447">
        <f t="shared" si="33"/>
        <v>4.9353498167139911</v>
      </c>
      <c r="K432" s="446">
        <f t="shared" si="36"/>
        <v>3.2090359672130413</v>
      </c>
    </row>
    <row r="433" spans="2:11" x14ac:dyDescent="0.2">
      <c r="B433" s="157">
        <v>44285</v>
      </c>
      <c r="C433">
        <v>65</v>
      </c>
      <c r="D433" s="454">
        <v>424.56900000000002</v>
      </c>
      <c r="E433" s="273">
        <f t="shared" si="32"/>
        <v>3641.9270000000051</v>
      </c>
      <c r="F433" s="444">
        <f t="shared" si="34"/>
        <v>56.02964615384623</v>
      </c>
      <c r="G433" s="445">
        <f t="shared" si="35"/>
        <v>8.5779390393552166</v>
      </c>
      <c r="H433">
        <v>2166.500000000005</v>
      </c>
      <c r="I433" s="273">
        <v>1475.4269999999999</v>
      </c>
      <c r="J433" s="447">
        <f t="shared" si="33"/>
        <v>5.1028219205830032</v>
      </c>
      <c r="K433" s="446">
        <f t="shared" si="36"/>
        <v>3.4751171187722134</v>
      </c>
    </row>
    <row r="434" spans="2:11" x14ac:dyDescent="0.2">
      <c r="B434" s="157">
        <v>44286</v>
      </c>
      <c r="C434">
        <v>62</v>
      </c>
      <c r="D434" s="454">
        <v>486.517</v>
      </c>
      <c r="E434" s="273">
        <f t="shared" si="32"/>
        <v>3732.3320000000067</v>
      </c>
      <c r="F434" s="444">
        <f t="shared" si="34"/>
        <v>60.198903225806561</v>
      </c>
      <c r="G434" s="445">
        <f t="shared" si="35"/>
        <v>7.6715346020796948</v>
      </c>
      <c r="H434">
        <v>2079.3000000000065</v>
      </c>
      <c r="I434" s="273">
        <v>1653.0319999999999</v>
      </c>
      <c r="J434" s="447">
        <f t="shared" si="33"/>
        <v>4.2738486013849597</v>
      </c>
      <c r="K434" s="446">
        <f t="shared" si="36"/>
        <v>3.3976860006947343</v>
      </c>
    </row>
    <row r="435" spans="2:11" x14ac:dyDescent="0.2">
      <c r="B435" s="157">
        <v>44287</v>
      </c>
      <c r="C435">
        <v>48</v>
      </c>
      <c r="D435" s="454">
        <v>333.71699999999998</v>
      </c>
      <c r="E435" s="273">
        <f t="shared" si="32"/>
        <v>2893.1569999999992</v>
      </c>
      <c r="F435" s="444">
        <f t="shared" si="34"/>
        <v>60.274104166666653</v>
      </c>
      <c r="G435" s="445">
        <f t="shared" si="35"/>
        <v>8.6694924142312182</v>
      </c>
      <c r="H435">
        <v>1776.2999999999993</v>
      </c>
      <c r="I435" s="273">
        <v>1116.857</v>
      </c>
      <c r="J435" s="447">
        <f t="shared" si="33"/>
        <v>5.3227734877156374</v>
      </c>
      <c r="K435" s="446">
        <f t="shared" si="36"/>
        <v>3.3467189265155808</v>
      </c>
    </row>
    <row r="436" spans="2:11" x14ac:dyDescent="0.2">
      <c r="B436" s="157">
        <v>44292</v>
      </c>
      <c r="C436">
        <v>70</v>
      </c>
      <c r="D436" s="454">
        <v>490.97899999999998</v>
      </c>
      <c r="E436" s="273">
        <f t="shared" si="32"/>
        <v>3675.0660000000098</v>
      </c>
      <c r="F436" s="444">
        <f t="shared" si="34"/>
        <v>52.500942857142995</v>
      </c>
      <c r="G436" s="445">
        <f t="shared" si="35"/>
        <v>7.4851796105332609</v>
      </c>
      <c r="H436">
        <v>2169.4000000000096</v>
      </c>
      <c r="I436" s="273">
        <v>1505.6659999999999</v>
      </c>
      <c r="J436" s="447">
        <f t="shared" si="33"/>
        <v>4.4185189183244287</v>
      </c>
      <c r="K436" s="446">
        <f t="shared" si="36"/>
        <v>3.0666606922088318</v>
      </c>
    </row>
    <row r="437" spans="2:11" x14ac:dyDescent="0.2">
      <c r="B437" s="157">
        <v>44293</v>
      </c>
      <c r="C437">
        <v>55</v>
      </c>
      <c r="D437" s="454">
        <v>419.44600000000003</v>
      </c>
      <c r="E437" s="273">
        <f t="shared" si="32"/>
        <v>3433.6670000000031</v>
      </c>
      <c r="F437" s="444">
        <f t="shared" si="34"/>
        <v>62.430309090909148</v>
      </c>
      <c r="G437" s="445">
        <f t="shared" si="35"/>
        <v>8.1861956008640036</v>
      </c>
      <c r="H437">
        <v>2025.2000000000028</v>
      </c>
      <c r="I437" s="273">
        <v>1408.4670000000001</v>
      </c>
      <c r="J437" s="447">
        <f t="shared" si="33"/>
        <v>4.8282734845486726</v>
      </c>
      <c r="K437" s="446">
        <f t="shared" si="36"/>
        <v>3.3579221163153301</v>
      </c>
    </row>
    <row r="438" spans="2:11" x14ac:dyDescent="0.2">
      <c r="B438" s="157">
        <v>44294</v>
      </c>
      <c r="C438">
        <v>65</v>
      </c>
      <c r="D438" s="454">
        <v>431.12900000000002</v>
      </c>
      <c r="E438" s="273">
        <f t="shared" si="32"/>
        <v>3693.7320000000082</v>
      </c>
      <c r="F438" s="444">
        <f t="shared" si="34"/>
        <v>56.826646153846276</v>
      </c>
      <c r="G438" s="445">
        <f t="shared" si="35"/>
        <v>8.5675795411582332</v>
      </c>
      <c r="H438">
        <v>2224.3000000000079</v>
      </c>
      <c r="I438" s="273">
        <v>1469.432</v>
      </c>
      <c r="J438" s="447">
        <f t="shared" si="33"/>
        <v>5.1592446808264061</v>
      </c>
      <c r="K438" s="446">
        <f t="shared" si="36"/>
        <v>3.4083348603318262</v>
      </c>
    </row>
    <row r="439" spans="2:11" x14ac:dyDescent="0.2">
      <c r="B439" s="157">
        <v>44295</v>
      </c>
      <c r="C439">
        <v>69</v>
      </c>
      <c r="D439" s="454">
        <v>462.815</v>
      </c>
      <c r="E439" s="273">
        <f t="shared" si="32"/>
        <v>3915.0390000000089</v>
      </c>
      <c r="F439" s="444">
        <f t="shared" si="34"/>
        <v>56.739695652174042</v>
      </c>
      <c r="G439" s="445">
        <f t="shared" si="35"/>
        <v>8.459187796419755</v>
      </c>
      <c r="H439">
        <v>2360.9000000000087</v>
      </c>
      <c r="I439" s="273">
        <v>1554.1389999999999</v>
      </c>
      <c r="J439" s="447">
        <f t="shared" si="33"/>
        <v>5.1011743353175865</v>
      </c>
      <c r="K439" s="446">
        <f t="shared" si="36"/>
        <v>3.3580134611021681</v>
      </c>
    </row>
    <row r="440" spans="2:11" x14ac:dyDescent="0.2">
      <c r="B440" s="157">
        <v>44298</v>
      </c>
      <c r="C440">
        <v>65</v>
      </c>
      <c r="D440" s="454">
        <v>466.64499999999998</v>
      </c>
      <c r="E440" s="273">
        <f t="shared" si="32"/>
        <v>3990.5700000000052</v>
      </c>
      <c r="F440" s="444">
        <f t="shared" si="34"/>
        <v>61.393384615384697</v>
      </c>
      <c r="G440" s="445">
        <f t="shared" si="35"/>
        <v>8.5516184680003118</v>
      </c>
      <c r="H440">
        <v>2411.2000000000053</v>
      </c>
      <c r="I440" s="273">
        <v>1579.37</v>
      </c>
      <c r="J440" s="447">
        <f t="shared" si="33"/>
        <v>5.1670970437913306</v>
      </c>
      <c r="K440" s="446">
        <f t="shared" si="36"/>
        <v>3.3845214242089812</v>
      </c>
    </row>
    <row r="441" spans="2:11" x14ac:dyDescent="0.2">
      <c r="B441" s="157">
        <v>44299</v>
      </c>
      <c r="C441">
        <v>70</v>
      </c>
      <c r="D441" s="454">
        <v>451.41</v>
      </c>
      <c r="E441" s="273">
        <f t="shared" si="32"/>
        <v>3889.3890000000083</v>
      </c>
      <c r="F441" s="444">
        <f t="shared" si="34"/>
        <v>55.56270000000012</v>
      </c>
      <c r="G441" s="445">
        <f t="shared" si="35"/>
        <v>8.6160895859639979</v>
      </c>
      <c r="H441">
        <v>2374.5000000000086</v>
      </c>
      <c r="I441" s="273">
        <v>1514.8889999999999</v>
      </c>
      <c r="J441" s="447">
        <f t="shared" si="33"/>
        <v>5.2601847544361187</v>
      </c>
      <c r="K441" s="446">
        <f t="shared" si="36"/>
        <v>3.3559048315278788</v>
      </c>
    </row>
    <row r="442" spans="2:11" x14ac:dyDescent="0.2">
      <c r="B442" s="157">
        <v>44300</v>
      </c>
      <c r="C442">
        <v>74</v>
      </c>
      <c r="D442" s="454">
        <v>441.25299999999999</v>
      </c>
      <c r="E442" s="273">
        <f t="shared" si="32"/>
        <v>4011.8080000000073</v>
      </c>
      <c r="F442" s="444">
        <f t="shared" si="34"/>
        <v>54.213621621621719</v>
      </c>
      <c r="G442" s="445">
        <f t="shared" si="35"/>
        <v>9.0918543330017183</v>
      </c>
      <c r="H442">
        <v>2513.4000000000074</v>
      </c>
      <c r="I442" s="273">
        <v>1498.4079999999999</v>
      </c>
      <c r="J442" s="447">
        <f t="shared" si="33"/>
        <v>5.696051924859451</v>
      </c>
      <c r="K442" s="446">
        <f t="shared" si="36"/>
        <v>3.3958024081422673</v>
      </c>
    </row>
    <row r="443" spans="2:11" x14ac:dyDescent="0.2">
      <c r="B443" s="157">
        <v>44301</v>
      </c>
      <c r="C443">
        <v>69</v>
      </c>
      <c r="D443" s="454">
        <v>487.19099999999997</v>
      </c>
      <c r="E443" s="273">
        <f t="shared" si="32"/>
        <v>4336.2640000000038</v>
      </c>
      <c r="F443" s="444">
        <f t="shared" si="34"/>
        <v>62.844405797101501</v>
      </c>
      <c r="G443" s="445">
        <f t="shared" si="35"/>
        <v>8.9005420871896312</v>
      </c>
      <c r="H443">
        <v>2664.1000000000035</v>
      </c>
      <c r="I443" s="273">
        <v>1672.164</v>
      </c>
      <c r="J443" s="447">
        <f t="shared" si="33"/>
        <v>5.468286565228019</v>
      </c>
      <c r="K443" s="446">
        <f t="shared" si="36"/>
        <v>3.4322555219616127</v>
      </c>
    </row>
    <row r="444" spans="2:11" x14ac:dyDescent="0.2">
      <c r="B444" s="157">
        <v>44302</v>
      </c>
      <c r="C444">
        <v>71</v>
      </c>
      <c r="D444" s="454">
        <v>441.74099999999999</v>
      </c>
      <c r="E444" s="273">
        <f t="shared" si="32"/>
        <v>3933.8100000000013</v>
      </c>
      <c r="F444" s="444">
        <f t="shared" si="34"/>
        <v>55.405774647887341</v>
      </c>
      <c r="G444" s="445">
        <f t="shared" si="35"/>
        <v>8.9052408538034769</v>
      </c>
      <c r="H444">
        <v>2440.3000000000011</v>
      </c>
      <c r="I444" s="273">
        <v>1493.51</v>
      </c>
      <c r="J444" s="447">
        <f t="shared" si="33"/>
        <v>5.5242778007927749</v>
      </c>
      <c r="K444" s="446">
        <f t="shared" si="36"/>
        <v>3.3809630530107011</v>
      </c>
    </row>
    <row r="445" spans="2:11" x14ac:dyDescent="0.2">
      <c r="B445" s="157">
        <v>44305</v>
      </c>
      <c r="C445">
        <v>73</v>
      </c>
      <c r="D445" s="454">
        <v>475.351</v>
      </c>
      <c r="E445" s="273">
        <f t="shared" si="32"/>
        <v>4209.8500000000067</v>
      </c>
      <c r="F445" s="444">
        <f t="shared" si="34"/>
        <v>57.66917808219187</v>
      </c>
      <c r="G445" s="445">
        <f t="shared" si="35"/>
        <v>8.8562977673340466</v>
      </c>
      <c r="H445">
        <v>2656.2000000000066</v>
      </c>
      <c r="I445" s="273">
        <v>1553.65</v>
      </c>
      <c r="J445" s="447">
        <f t="shared" si="33"/>
        <v>5.587870857534762</v>
      </c>
      <c r="K445" s="446">
        <f t="shared" si="36"/>
        <v>3.2684269097992855</v>
      </c>
    </row>
    <row r="446" spans="2:11" x14ac:dyDescent="0.2">
      <c r="B446" s="157">
        <v>44306</v>
      </c>
      <c r="C446">
        <v>71</v>
      </c>
      <c r="D446" s="454">
        <v>494.57299999999998</v>
      </c>
      <c r="E446" s="273">
        <f t="shared" si="32"/>
        <v>4440.0040000000008</v>
      </c>
      <c r="F446" s="444">
        <f t="shared" si="34"/>
        <v>62.535267605633813</v>
      </c>
      <c r="G446" s="445">
        <f t="shared" si="35"/>
        <v>8.9774492339856824</v>
      </c>
      <c r="H446">
        <v>2753.400000000001</v>
      </c>
      <c r="I446" s="273">
        <v>1686.604</v>
      </c>
      <c r="J446" s="447">
        <f t="shared" si="33"/>
        <v>5.5672266783669979</v>
      </c>
      <c r="K446" s="446">
        <f t="shared" si="36"/>
        <v>3.4102225556186854</v>
      </c>
    </row>
    <row r="447" spans="2:11" x14ac:dyDescent="0.2">
      <c r="B447" s="157">
        <v>44307</v>
      </c>
      <c r="C447">
        <v>74</v>
      </c>
      <c r="D447" s="454">
        <v>448.428</v>
      </c>
      <c r="E447" s="273">
        <f t="shared" si="32"/>
        <v>3838.6850000000022</v>
      </c>
      <c r="F447" s="444">
        <f t="shared" si="34"/>
        <v>51.874121621621654</v>
      </c>
      <c r="G447" s="445">
        <f t="shared" si="35"/>
        <v>8.5603151453522131</v>
      </c>
      <c r="H447">
        <v>2293.1000000000022</v>
      </c>
      <c r="I447" s="273">
        <v>1545.585</v>
      </c>
      <c r="J447" s="447">
        <f t="shared" si="33"/>
        <v>5.1136414318463661</v>
      </c>
      <c r="K447" s="446">
        <f t="shared" si="36"/>
        <v>3.4466737135058474</v>
      </c>
    </row>
    <row r="448" spans="2:11" x14ac:dyDescent="0.2">
      <c r="B448" s="157">
        <v>44308</v>
      </c>
      <c r="C448">
        <v>69</v>
      </c>
      <c r="D448" s="454">
        <v>479.529</v>
      </c>
      <c r="E448" s="273">
        <f t="shared" si="32"/>
        <v>4111.3120000000026</v>
      </c>
      <c r="F448" s="444">
        <f t="shared" si="34"/>
        <v>59.584231884058006</v>
      </c>
      <c r="G448" s="445">
        <f t="shared" si="35"/>
        <v>8.5736462236903357</v>
      </c>
      <c r="H448">
        <v>2511.5000000000027</v>
      </c>
      <c r="I448" s="273">
        <v>1599.8119999999999</v>
      </c>
      <c r="J448" s="447">
        <f t="shared" si="33"/>
        <v>5.2374308957331106</v>
      </c>
      <c r="K448" s="446">
        <f t="shared" si="36"/>
        <v>3.3362153279572246</v>
      </c>
    </row>
    <row r="449" spans="2:11" x14ac:dyDescent="0.2">
      <c r="B449" s="157">
        <v>44309</v>
      </c>
      <c r="C449">
        <v>68</v>
      </c>
      <c r="D449" s="454">
        <v>415.01299999999998</v>
      </c>
      <c r="E449" s="273">
        <f t="shared" si="32"/>
        <v>3684.7580000000066</v>
      </c>
      <c r="F449" s="444">
        <f t="shared" si="34"/>
        <v>54.187617647058921</v>
      </c>
      <c r="G449" s="445">
        <f t="shared" si="35"/>
        <v>8.8786568131600863</v>
      </c>
      <c r="H449">
        <v>2258.7000000000066</v>
      </c>
      <c r="I449" s="273">
        <v>1426.058</v>
      </c>
      <c r="J449" s="447">
        <f t="shared" si="33"/>
        <v>5.4424801150807491</v>
      </c>
      <c r="K449" s="446">
        <f t="shared" si="36"/>
        <v>3.4361766980793376</v>
      </c>
    </row>
    <row r="450" spans="2:11" x14ac:dyDescent="0.2">
      <c r="B450" s="157">
        <v>44310</v>
      </c>
      <c r="C450">
        <v>44</v>
      </c>
      <c r="D450" s="454">
        <v>294.79500000000002</v>
      </c>
      <c r="E450" s="273">
        <f t="shared" si="32"/>
        <v>2553.7609999999995</v>
      </c>
      <c r="F450" s="444">
        <f t="shared" si="34"/>
        <v>58.040022727272714</v>
      </c>
      <c r="G450" s="445">
        <f t="shared" si="35"/>
        <v>8.6628368866500427</v>
      </c>
      <c r="H450">
        <v>1515.1999999999996</v>
      </c>
      <c r="I450" s="273">
        <v>1038.5609999999999</v>
      </c>
      <c r="J450" s="447">
        <f t="shared" si="33"/>
        <v>5.1398429417052514</v>
      </c>
      <c r="K450" s="446">
        <f t="shared" si="36"/>
        <v>3.5229939449447918</v>
      </c>
    </row>
    <row r="451" spans="2:11" x14ac:dyDescent="0.2">
      <c r="B451" s="268">
        <v>44312</v>
      </c>
      <c r="C451">
        <v>62</v>
      </c>
      <c r="D451" s="454">
        <v>454.36900000000003</v>
      </c>
      <c r="E451" s="273">
        <f t="shared" ref="E451:E514" si="37">SUM(H451:I451)</f>
        <v>4238.5700000000006</v>
      </c>
      <c r="F451" s="444">
        <f t="shared" si="34"/>
        <v>68.364032258064526</v>
      </c>
      <c r="G451" s="445">
        <f t="shared" si="35"/>
        <v>9.3284753141169414</v>
      </c>
      <c r="H451">
        <v>2309.0000000000005</v>
      </c>
      <c r="I451" s="273">
        <v>1929.57</v>
      </c>
      <c r="J451" s="447">
        <f t="shared" ref="J451:J514" si="38">H451/D451</f>
        <v>5.0817727441792915</v>
      </c>
      <c r="K451" s="446">
        <f t="shared" si="36"/>
        <v>4.2467025699376491</v>
      </c>
    </row>
    <row r="452" spans="2:11" x14ac:dyDescent="0.2">
      <c r="B452" s="268">
        <v>44313</v>
      </c>
      <c r="C452">
        <v>65</v>
      </c>
      <c r="D452" s="454">
        <v>442.31900000000002</v>
      </c>
      <c r="E452" s="273">
        <f t="shared" si="37"/>
        <v>4119.9210000000057</v>
      </c>
      <c r="F452" s="444">
        <f t="shared" ref="F452:F515" si="39">E452/C452</f>
        <v>63.383400000000087</v>
      </c>
      <c r="G452" s="445">
        <f t="shared" ref="G452:G515" si="40">E452/D452</f>
        <v>9.3143658762115251</v>
      </c>
      <c r="H452">
        <v>2319.4000000000055</v>
      </c>
      <c r="I452" s="273">
        <v>1800.521</v>
      </c>
      <c r="J452" s="447">
        <f t="shared" si="38"/>
        <v>5.2437268125493262</v>
      </c>
      <c r="K452" s="446">
        <f t="shared" ref="K452:K515" si="41">I452/D452</f>
        <v>4.0706390636621981</v>
      </c>
    </row>
    <row r="453" spans="2:11" x14ac:dyDescent="0.2">
      <c r="B453" s="157">
        <v>44314</v>
      </c>
      <c r="C453">
        <v>66</v>
      </c>
      <c r="D453" s="454">
        <v>454.05799999999999</v>
      </c>
      <c r="E453" s="273">
        <f t="shared" si="37"/>
        <v>4118.8860000000077</v>
      </c>
      <c r="F453" s="444">
        <f t="shared" si="39"/>
        <v>62.407363636363755</v>
      </c>
      <c r="G453" s="445">
        <f t="shared" si="40"/>
        <v>9.0712772377097366</v>
      </c>
      <c r="H453">
        <v>2220.3000000000075</v>
      </c>
      <c r="I453" s="273">
        <v>1898.586</v>
      </c>
      <c r="J453" s="447">
        <f t="shared" si="38"/>
        <v>4.8899039329777416</v>
      </c>
      <c r="K453" s="446">
        <f t="shared" si="41"/>
        <v>4.181373304731995</v>
      </c>
    </row>
    <row r="454" spans="2:11" x14ac:dyDescent="0.2">
      <c r="B454" s="157">
        <v>44315</v>
      </c>
      <c r="C454">
        <v>65</v>
      </c>
      <c r="D454" s="454">
        <v>489.61</v>
      </c>
      <c r="E454" s="273">
        <f t="shared" si="37"/>
        <v>4100.5430000000069</v>
      </c>
      <c r="F454" s="444">
        <f t="shared" si="39"/>
        <v>63.085276923077032</v>
      </c>
      <c r="G454" s="445">
        <f t="shared" si="40"/>
        <v>8.3751210146851722</v>
      </c>
      <c r="H454">
        <v>2476.1000000000072</v>
      </c>
      <c r="I454" s="273">
        <v>1624.443</v>
      </c>
      <c r="J454" s="447">
        <f t="shared" si="38"/>
        <v>5.0572904965176511</v>
      </c>
      <c r="K454" s="446">
        <f t="shared" si="41"/>
        <v>3.3178305181675212</v>
      </c>
    </row>
    <row r="455" spans="2:11" x14ac:dyDescent="0.2">
      <c r="B455" s="157">
        <v>44316</v>
      </c>
      <c r="C455">
        <v>66</v>
      </c>
      <c r="D455" s="454">
        <v>419.17099999999999</v>
      </c>
      <c r="E455" s="273">
        <f t="shared" si="37"/>
        <v>3833.1500000000087</v>
      </c>
      <c r="F455" s="444">
        <f t="shared" si="39"/>
        <v>58.078030303030438</v>
      </c>
      <c r="G455" s="445">
        <f t="shared" si="40"/>
        <v>9.1445973123140885</v>
      </c>
      <c r="H455">
        <v>2104.0000000000086</v>
      </c>
      <c r="I455" s="273">
        <v>1729.15</v>
      </c>
      <c r="J455" s="447">
        <f t="shared" si="38"/>
        <v>5.0194312106515211</v>
      </c>
      <c r="K455" s="446">
        <f t="shared" si="41"/>
        <v>4.1251661016625674</v>
      </c>
    </row>
    <row r="456" spans="2:11" x14ac:dyDescent="0.2">
      <c r="B456" s="157">
        <v>44319</v>
      </c>
      <c r="C456">
        <v>68</v>
      </c>
      <c r="D456" s="454">
        <v>462.60599999999999</v>
      </c>
      <c r="E456" s="273">
        <f t="shared" si="37"/>
        <v>4220.8069999999998</v>
      </c>
      <c r="F456" s="444">
        <f t="shared" si="39"/>
        <v>62.070691176470582</v>
      </c>
      <c r="G456" s="445">
        <f t="shared" si="40"/>
        <v>9.123978072052676</v>
      </c>
      <c r="H456">
        <v>2395.6</v>
      </c>
      <c r="I456" s="273">
        <v>1825.2070000000001</v>
      </c>
      <c r="J456" s="447">
        <f t="shared" si="38"/>
        <v>5.1784888220213308</v>
      </c>
      <c r="K456" s="446">
        <f t="shared" si="41"/>
        <v>3.9454892500313443</v>
      </c>
    </row>
    <row r="457" spans="2:11" x14ac:dyDescent="0.2">
      <c r="B457" s="157">
        <v>44320</v>
      </c>
      <c r="C457">
        <v>64</v>
      </c>
      <c r="D457" s="454">
        <v>457.58600000000001</v>
      </c>
      <c r="E457" s="273">
        <f t="shared" si="37"/>
        <v>4072.0190000000089</v>
      </c>
      <c r="F457" s="444">
        <f t="shared" si="39"/>
        <v>63.625296875000139</v>
      </c>
      <c r="G457" s="445">
        <f t="shared" si="40"/>
        <v>8.8989151766007026</v>
      </c>
      <c r="H457">
        <v>2188.7000000000089</v>
      </c>
      <c r="I457" s="273">
        <v>1883.319</v>
      </c>
      <c r="J457" s="447">
        <f t="shared" si="38"/>
        <v>4.7831445892138502</v>
      </c>
      <c r="K457" s="446">
        <f t="shared" si="41"/>
        <v>4.1157705873868515</v>
      </c>
    </row>
    <row r="458" spans="2:11" x14ac:dyDescent="0.2">
      <c r="B458" s="157">
        <v>44321</v>
      </c>
      <c r="C458">
        <v>70</v>
      </c>
      <c r="D458" s="454">
        <v>458.65600000000001</v>
      </c>
      <c r="E458" s="273">
        <f t="shared" si="37"/>
        <v>4209.5240000000085</v>
      </c>
      <c r="F458" s="444">
        <f t="shared" si="39"/>
        <v>60.136057142857261</v>
      </c>
      <c r="G458" s="445">
        <f t="shared" si="40"/>
        <v>9.1779547198772242</v>
      </c>
      <c r="H458">
        <v>2280.0000000000082</v>
      </c>
      <c r="I458" s="273">
        <v>1929.5239999999999</v>
      </c>
      <c r="J458" s="447">
        <f t="shared" si="38"/>
        <v>4.9710458382753266</v>
      </c>
      <c r="K458" s="446">
        <f t="shared" si="41"/>
        <v>4.2069088816018976</v>
      </c>
    </row>
    <row r="459" spans="2:11" x14ac:dyDescent="0.2">
      <c r="B459" s="157">
        <v>44322</v>
      </c>
      <c r="C459">
        <v>74</v>
      </c>
      <c r="D459" s="454">
        <v>497.80200000000002</v>
      </c>
      <c r="E459" s="273">
        <f t="shared" si="37"/>
        <v>4474.7850000000071</v>
      </c>
      <c r="F459" s="444">
        <f t="shared" si="39"/>
        <v>60.470067567567661</v>
      </c>
      <c r="G459" s="445">
        <f t="shared" si="40"/>
        <v>8.9890860221533995</v>
      </c>
      <c r="H459">
        <v>2407.9000000000069</v>
      </c>
      <c r="I459" s="273">
        <v>2066.8850000000002</v>
      </c>
      <c r="J459" s="447">
        <f t="shared" si="38"/>
        <v>4.8370637321666177</v>
      </c>
      <c r="K459" s="446">
        <f t="shared" si="41"/>
        <v>4.1520222899867818</v>
      </c>
    </row>
    <row r="460" spans="2:11" x14ac:dyDescent="0.2">
      <c r="B460" s="157">
        <v>44323</v>
      </c>
      <c r="C460">
        <v>64</v>
      </c>
      <c r="D460" s="454">
        <v>435.75200000000001</v>
      </c>
      <c r="E460" s="273">
        <f t="shared" si="37"/>
        <v>4046.7130000000061</v>
      </c>
      <c r="F460" s="444">
        <f t="shared" si="39"/>
        <v>63.229890625000095</v>
      </c>
      <c r="G460" s="445">
        <f t="shared" si="40"/>
        <v>9.2867341974334163</v>
      </c>
      <c r="H460">
        <v>2192.7000000000062</v>
      </c>
      <c r="I460" s="273">
        <v>1854.0129999999999</v>
      </c>
      <c r="J460" s="447">
        <f t="shared" si="38"/>
        <v>5.0319906735941684</v>
      </c>
      <c r="K460" s="446">
        <f t="shared" si="41"/>
        <v>4.2547435238392479</v>
      </c>
    </row>
    <row r="461" spans="2:11" x14ac:dyDescent="0.2">
      <c r="B461" s="157">
        <v>44326</v>
      </c>
      <c r="C461">
        <v>69</v>
      </c>
      <c r="D461" s="454">
        <v>448.27300000000002</v>
      </c>
      <c r="E461" s="273">
        <f t="shared" si="37"/>
        <v>4199.7720000000054</v>
      </c>
      <c r="F461" s="444">
        <f t="shared" si="39"/>
        <v>60.866260869565295</v>
      </c>
      <c r="G461" s="445">
        <f t="shared" si="40"/>
        <v>9.3687819699156663</v>
      </c>
      <c r="H461">
        <v>2343.5000000000055</v>
      </c>
      <c r="I461" s="273">
        <v>1856.2719999999999</v>
      </c>
      <c r="J461" s="447">
        <f t="shared" si="38"/>
        <v>5.2278410700622286</v>
      </c>
      <c r="K461" s="446">
        <f t="shared" si="41"/>
        <v>4.1409408998534367</v>
      </c>
    </row>
    <row r="462" spans="2:11" x14ac:dyDescent="0.2">
      <c r="B462" s="157">
        <v>44327</v>
      </c>
      <c r="C462">
        <v>62</v>
      </c>
      <c r="D462" s="454">
        <v>373.90800000000002</v>
      </c>
      <c r="E462" s="273">
        <f t="shared" si="37"/>
        <v>3485.5370000000021</v>
      </c>
      <c r="F462" s="444">
        <f t="shared" si="39"/>
        <v>56.218338709677454</v>
      </c>
      <c r="G462" s="445">
        <f t="shared" si="40"/>
        <v>9.3219107374006498</v>
      </c>
      <c r="H462">
        <v>1895.2000000000021</v>
      </c>
      <c r="I462" s="273">
        <v>1590.337</v>
      </c>
      <c r="J462" s="447">
        <f t="shared" si="38"/>
        <v>5.0686265070552166</v>
      </c>
      <c r="K462" s="446">
        <f t="shared" si="41"/>
        <v>4.2532842303454323</v>
      </c>
    </row>
    <row r="463" spans="2:11" x14ac:dyDescent="0.2">
      <c r="B463" s="157">
        <v>44328</v>
      </c>
      <c r="C463">
        <v>54</v>
      </c>
      <c r="D463" s="454">
        <v>359.41899999999998</v>
      </c>
      <c r="E463" s="273">
        <f t="shared" si="37"/>
        <v>3425.4290000000001</v>
      </c>
      <c r="F463" s="444">
        <f t="shared" si="39"/>
        <v>63.433870370370371</v>
      </c>
      <c r="G463" s="445">
        <f t="shared" si="40"/>
        <v>9.5304616617374158</v>
      </c>
      <c r="H463">
        <v>1889.3000000000002</v>
      </c>
      <c r="I463" s="273">
        <v>1536.1289999999999</v>
      </c>
      <c r="J463" s="447">
        <f t="shared" si="38"/>
        <v>5.2565390254827937</v>
      </c>
      <c r="K463" s="446">
        <f t="shared" si="41"/>
        <v>4.2739226362546221</v>
      </c>
    </row>
    <row r="464" spans="2:11" x14ac:dyDescent="0.2">
      <c r="B464" s="157">
        <v>44333</v>
      </c>
      <c r="C464">
        <v>78</v>
      </c>
      <c r="D464" s="454">
        <v>499.75700000000001</v>
      </c>
      <c r="E464" s="273">
        <f t="shared" si="37"/>
        <v>4699.8650000000089</v>
      </c>
      <c r="F464" s="444">
        <f t="shared" si="39"/>
        <v>60.254679487179601</v>
      </c>
      <c r="G464" s="445">
        <f t="shared" si="40"/>
        <v>9.4043004900381764</v>
      </c>
      <c r="H464">
        <v>2627.2000000000089</v>
      </c>
      <c r="I464" s="273">
        <v>2072.665</v>
      </c>
      <c r="J464" s="447">
        <f t="shared" si="38"/>
        <v>5.2569548800717323</v>
      </c>
      <c r="K464" s="446">
        <f t="shared" si="41"/>
        <v>4.1473456099664432</v>
      </c>
    </row>
    <row r="465" spans="2:11" x14ac:dyDescent="0.2">
      <c r="B465" s="157">
        <v>44334</v>
      </c>
      <c r="C465">
        <v>59</v>
      </c>
      <c r="D465" s="454">
        <v>439.51400000000001</v>
      </c>
      <c r="E465" s="273">
        <f t="shared" si="37"/>
        <v>4340.4640000000018</v>
      </c>
      <c r="F465" s="444">
        <f t="shared" si="39"/>
        <v>73.567186440678</v>
      </c>
      <c r="G465" s="445">
        <f t="shared" si="40"/>
        <v>9.8755989570298137</v>
      </c>
      <c r="H465">
        <v>2471.1000000000017</v>
      </c>
      <c r="I465" s="273">
        <v>1869.364</v>
      </c>
      <c r="J465" s="447">
        <f t="shared" si="38"/>
        <v>5.6223465009078248</v>
      </c>
      <c r="K465" s="446">
        <f t="shared" si="41"/>
        <v>4.2532524561219889</v>
      </c>
    </row>
    <row r="466" spans="2:11" x14ac:dyDescent="0.2">
      <c r="B466" s="157">
        <v>44335</v>
      </c>
      <c r="C466">
        <v>59</v>
      </c>
      <c r="D466" s="454">
        <v>450.56900000000002</v>
      </c>
      <c r="E466" s="273">
        <f t="shared" si="37"/>
        <v>4573.0969999999961</v>
      </c>
      <c r="F466" s="444">
        <f t="shared" si="39"/>
        <v>77.510118644067731</v>
      </c>
      <c r="G466" s="445">
        <f t="shared" si="40"/>
        <v>10.149604167175275</v>
      </c>
      <c r="H466">
        <v>2697.2999999999961</v>
      </c>
      <c r="I466" s="273">
        <v>1875.797</v>
      </c>
      <c r="J466" s="447">
        <f t="shared" si="38"/>
        <v>5.9864304912233113</v>
      </c>
      <c r="K466" s="446">
        <f t="shared" si="41"/>
        <v>4.1631736759519633</v>
      </c>
    </row>
    <row r="467" spans="2:11" x14ac:dyDescent="0.2">
      <c r="B467" s="157">
        <v>44336</v>
      </c>
      <c r="C467">
        <v>62</v>
      </c>
      <c r="D467" s="454">
        <v>427.91899999999998</v>
      </c>
      <c r="E467" s="273">
        <f t="shared" si="37"/>
        <v>3877.8940000000057</v>
      </c>
      <c r="F467" s="444">
        <f t="shared" si="39"/>
        <v>62.546677419354928</v>
      </c>
      <c r="G467" s="445">
        <f t="shared" si="40"/>
        <v>9.0622150453707491</v>
      </c>
      <c r="H467">
        <v>2143.8000000000056</v>
      </c>
      <c r="I467" s="273">
        <v>1734.0940000000001</v>
      </c>
      <c r="J467" s="447">
        <f t="shared" si="38"/>
        <v>5.0098266260670963</v>
      </c>
      <c r="K467" s="446">
        <f t="shared" si="41"/>
        <v>4.0523884193036537</v>
      </c>
    </row>
    <row r="468" spans="2:11" x14ac:dyDescent="0.2">
      <c r="B468" s="157">
        <v>44337</v>
      </c>
      <c r="C468">
        <v>60</v>
      </c>
      <c r="D468" s="454">
        <v>394.73700000000002</v>
      </c>
      <c r="E468" s="273">
        <f t="shared" si="37"/>
        <v>3768.6189999999997</v>
      </c>
      <c r="F468" s="444">
        <f t="shared" si="39"/>
        <v>62.810316666666658</v>
      </c>
      <c r="G468" s="445">
        <f t="shared" si="40"/>
        <v>9.5471643144676062</v>
      </c>
      <c r="H468">
        <v>2083.2999999999997</v>
      </c>
      <c r="I468" s="273">
        <v>1685.319</v>
      </c>
      <c r="J468" s="447">
        <f t="shared" si="38"/>
        <v>5.2776912222568431</v>
      </c>
      <c r="K468" s="446">
        <f t="shared" si="41"/>
        <v>4.2694730922107631</v>
      </c>
    </row>
    <row r="469" spans="2:11" x14ac:dyDescent="0.2">
      <c r="B469" s="157">
        <v>44340</v>
      </c>
      <c r="C469">
        <v>71</v>
      </c>
      <c r="D469" s="454">
        <v>493.49099999999999</v>
      </c>
      <c r="E469" s="273">
        <f t="shared" si="37"/>
        <v>4457.2640000000074</v>
      </c>
      <c r="F469" s="444">
        <f t="shared" si="39"/>
        <v>62.778366197183203</v>
      </c>
      <c r="G469" s="445">
        <f t="shared" si="40"/>
        <v>9.0321079817058614</v>
      </c>
      <c r="H469">
        <v>2427.7000000000071</v>
      </c>
      <c r="I469" s="273">
        <v>2029.5640000000001</v>
      </c>
      <c r="J469" s="447">
        <f t="shared" si="38"/>
        <v>4.9194412866698825</v>
      </c>
      <c r="K469" s="446">
        <f t="shared" si="41"/>
        <v>4.1126666950359789</v>
      </c>
    </row>
    <row r="470" spans="2:11" x14ac:dyDescent="0.2">
      <c r="B470" s="157">
        <v>44341</v>
      </c>
      <c r="C470">
        <v>65</v>
      </c>
      <c r="D470" s="454">
        <v>441.625</v>
      </c>
      <c r="E470" s="273">
        <f t="shared" si="37"/>
        <v>4021.6220000000053</v>
      </c>
      <c r="F470" s="444">
        <f t="shared" si="39"/>
        <v>61.871107692307774</v>
      </c>
      <c r="G470" s="445">
        <f t="shared" si="40"/>
        <v>9.1064183413529705</v>
      </c>
      <c r="H470">
        <v>2128.7000000000053</v>
      </c>
      <c r="I470" s="273">
        <v>1892.922</v>
      </c>
      <c r="J470" s="447">
        <f t="shared" si="38"/>
        <v>4.8201528446079935</v>
      </c>
      <c r="K470" s="446">
        <f t="shared" si="41"/>
        <v>4.286265496744976</v>
      </c>
    </row>
    <row r="471" spans="2:11" x14ac:dyDescent="0.2">
      <c r="B471" s="157">
        <v>44342</v>
      </c>
      <c r="C471">
        <v>69</v>
      </c>
      <c r="D471" s="454">
        <v>439.84800000000001</v>
      </c>
      <c r="E471" s="273">
        <f t="shared" si="37"/>
        <v>3955.3590000000013</v>
      </c>
      <c r="F471" s="444">
        <f t="shared" si="39"/>
        <v>57.32404347826089</v>
      </c>
      <c r="G471" s="445">
        <f t="shared" si="40"/>
        <v>8.9925587930375972</v>
      </c>
      <c r="H471">
        <v>2129.7000000000012</v>
      </c>
      <c r="I471" s="273">
        <v>1825.6590000000001</v>
      </c>
      <c r="J471" s="447">
        <f t="shared" si="38"/>
        <v>4.8418999290664075</v>
      </c>
      <c r="K471" s="446">
        <f t="shared" si="41"/>
        <v>4.1506588639711905</v>
      </c>
    </row>
    <row r="472" spans="2:11" x14ac:dyDescent="0.2">
      <c r="B472" s="157">
        <v>44343</v>
      </c>
      <c r="C472">
        <v>67</v>
      </c>
      <c r="D472" s="454">
        <v>429.69600000000003</v>
      </c>
      <c r="E472" s="273">
        <f t="shared" si="37"/>
        <v>4121.7149999999965</v>
      </c>
      <c r="F472" s="444">
        <f t="shared" si="39"/>
        <v>61.518134328358158</v>
      </c>
      <c r="G472" s="445">
        <f t="shared" si="40"/>
        <v>9.5921651586237626</v>
      </c>
      <c r="H472">
        <v>2268.3999999999965</v>
      </c>
      <c r="I472" s="273">
        <v>1853.3150000000001</v>
      </c>
      <c r="J472" s="447">
        <f t="shared" si="38"/>
        <v>5.279081024724448</v>
      </c>
      <c r="K472" s="446">
        <f t="shared" si="41"/>
        <v>4.3130841338993147</v>
      </c>
    </row>
    <row r="473" spans="2:11" x14ac:dyDescent="0.2">
      <c r="B473" s="157">
        <v>44344</v>
      </c>
      <c r="C473">
        <v>64</v>
      </c>
      <c r="D473" s="454">
        <v>459.27699999999999</v>
      </c>
      <c r="E473" s="273">
        <f t="shared" si="37"/>
        <v>4219.5240000000022</v>
      </c>
      <c r="F473" s="444">
        <f t="shared" si="39"/>
        <v>65.930062500000034</v>
      </c>
      <c r="G473" s="445">
        <f t="shared" si="40"/>
        <v>9.1873183285903757</v>
      </c>
      <c r="H473">
        <v>2249.9000000000019</v>
      </c>
      <c r="I473" s="273">
        <v>1969.624</v>
      </c>
      <c r="J473" s="447">
        <f t="shared" si="38"/>
        <v>4.8987865710671379</v>
      </c>
      <c r="K473" s="446">
        <f t="shared" si="41"/>
        <v>4.2885317575232378</v>
      </c>
    </row>
    <row r="474" spans="2:11" x14ac:dyDescent="0.2">
      <c r="B474" s="157">
        <v>44347</v>
      </c>
      <c r="C474">
        <v>47</v>
      </c>
      <c r="D474" s="454">
        <v>281.56700000000001</v>
      </c>
      <c r="E474" s="273">
        <f t="shared" si="37"/>
        <v>2409.9110000000001</v>
      </c>
      <c r="F474" s="444">
        <f t="shared" si="39"/>
        <v>51.274702127659573</v>
      </c>
      <c r="G474" s="445">
        <f t="shared" si="40"/>
        <v>8.5589255843191854</v>
      </c>
      <c r="H474">
        <v>1274.1000000000004</v>
      </c>
      <c r="I474" s="273">
        <v>1135.8109999999999</v>
      </c>
      <c r="J474" s="447">
        <f t="shared" si="38"/>
        <v>4.5250331182276344</v>
      </c>
      <c r="K474" s="446">
        <f t="shared" si="41"/>
        <v>4.0338924660915518</v>
      </c>
    </row>
    <row r="475" spans="2:11" x14ac:dyDescent="0.2">
      <c r="B475" s="157">
        <v>44348</v>
      </c>
      <c r="C475">
        <v>47</v>
      </c>
      <c r="D475" s="454">
        <v>311.77</v>
      </c>
      <c r="E475" s="273">
        <f t="shared" si="37"/>
        <v>2860.4670000000024</v>
      </c>
      <c r="F475" s="444">
        <f t="shared" si="39"/>
        <v>60.861000000000054</v>
      </c>
      <c r="G475" s="445">
        <f t="shared" si="40"/>
        <v>9.1749270295410152</v>
      </c>
      <c r="H475">
        <v>1541.1000000000024</v>
      </c>
      <c r="I475" s="273">
        <v>1319.367</v>
      </c>
      <c r="J475" s="447">
        <f t="shared" si="38"/>
        <v>4.9430670045225726</v>
      </c>
      <c r="K475" s="446">
        <f t="shared" si="41"/>
        <v>4.2318600250184435</v>
      </c>
    </row>
    <row r="476" spans="2:11" x14ac:dyDescent="0.2">
      <c r="B476" s="157">
        <v>44349</v>
      </c>
      <c r="C476">
        <v>47</v>
      </c>
      <c r="D476" s="454">
        <v>290.17700000000002</v>
      </c>
      <c r="E476" s="273">
        <f t="shared" si="37"/>
        <v>2701.1840000000002</v>
      </c>
      <c r="F476" s="444">
        <f t="shared" si="39"/>
        <v>57.472000000000001</v>
      </c>
      <c r="G476" s="445">
        <f t="shared" si="40"/>
        <v>9.3087460412093304</v>
      </c>
      <c r="H476">
        <v>1481.8000000000002</v>
      </c>
      <c r="I476" s="273">
        <v>1219.384</v>
      </c>
      <c r="J476" s="447">
        <f t="shared" si="38"/>
        <v>5.1065384231003836</v>
      </c>
      <c r="K476" s="446">
        <f t="shared" si="41"/>
        <v>4.2022076181089467</v>
      </c>
    </row>
    <row r="477" spans="2:11" x14ac:dyDescent="0.2">
      <c r="B477" s="157">
        <v>44350</v>
      </c>
      <c r="C477">
        <v>47</v>
      </c>
      <c r="D477" s="454">
        <v>355.47199999999998</v>
      </c>
      <c r="E477" s="273">
        <f t="shared" si="37"/>
        <v>3248.8219999999983</v>
      </c>
      <c r="F477" s="444">
        <f t="shared" si="39"/>
        <v>69.123872340425493</v>
      </c>
      <c r="G477" s="445">
        <f t="shared" si="40"/>
        <v>9.1394596480172794</v>
      </c>
      <c r="H477">
        <v>1773.3999999999983</v>
      </c>
      <c r="I477" s="273">
        <v>1475.422</v>
      </c>
      <c r="J477" s="447">
        <f t="shared" si="38"/>
        <v>4.9888598820722825</v>
      </c>
      <c r="K477" s="446">
        <f t="shared" si="41"/>
        <v>4.1505997659449978</v>
      </c>
    </row>
    <row r="478" spans="2:11" x14ac:dyDescent="0.2">
      <c r="B478" s="157">
        <v>44351</v>
      </c>
      <c r="C478">
        <v>51.6</v>
      </c>
      <c r="D478" s="454">
        <v>354.94900000000001</v>
      </c>
      <c r="E478" s="273">
        <f t="shared" si="37"/>
        <v>3080.713000000002</v>
      </c>
      <c r="F478" s="444">
        <f t="shared" si="39"/>
        <v>59.703740310077556</v>
      </c>
      <c r="G478" s="445">
        <f t="shared" si="40"/>
        <v>8.6793116757618751</v>
      </c>
      <c r="H478">
        <v>1639.300000000002</v>
      </c>
      <c r="I478" s="273">
        <v>1441.413</v>
      </c>
      <c r="J478" s="447">
        <f t="shared" si="38"/>
        <v>4.6184099687560805</v>
      </c>
      <c r="K478" s="446">
        <f t="shared" si="41"/>
        <v>4.0609017070057947</v>
      </c>
    </row>
    <row r="479" spans="2:11" x14ac:dyDescent="0.2">
      <c r="B479" s="157">
        <v>44354</v>
      </c>
      <c r="C479">
        <v>47</v>
      </c>
      <c r="D479" s="454">
        <v>344.16</v>
      </c>
      <c r="E479" s="273">
        <f t="shared" si="37"/>
        <v>3233.3079999999995</v>
      </c>
      <c r="F479" s="444">
        <f t="shared" si="39"/>
        <v>68.79378723404254</v>
      </c>
      <c r="G479" s="445">
        <f t="shared" si="40"/>
        <v>9.3947814969781476</v>
      </c>
      <c r="H479">
        <v>1879.0999999999995</v>
      </c>
      <c r="I479" s="273">
        <v>1354.2080000000001</v>
      </c>
      <c r="J479" s="447">
        <f t="shared" si="38"/>
        <v>5.4599604834960465</v>
      </c>
      <c r="K479" s="446">
        <f t="shared" si="41"/>
        <v>3.9348210134821011</v>
      </c>
    </row>
    <row r="480" spans="2:11" x14ac:dyDescent="0.2">
      <c r="B480" s="157">
        <v>44355</v>
      </c>
      <c r="C480">
        <v>47</v>
      </c>
      <c r="D480" s="454">
        <v>370.77100000000002</v>
      </c>
      <c r="E480" s="273">
        <f t="shared" si="37"/>
        <v>3380.7809999999999</v>
      </c>
      <c r="F480" s="444">
        <f t="shared" si="39"/>
        <v>71.931510638297866</v>
      </c>
      <c r="G480" s="445">
        <f t="shared" si="40"/>
        <v>9.1182454938493027</v>
      </c>
      <c r="H480">
        <v>1839.6999999999998</v>
      </c>
      <c r="I480" s="273">
        <v>1541.0809999999999</v>
      </c>
      <c r="J480" s="447">
        <f t="shared" si="38"/>
        <v>4.961822796281262</v>
      </c>
      <c r="K480" s="446">
        <f t="shared" si="41"/>
        <v>4.1564226975680398</v>
      </c>
    </row>
    <row r="481" spans="2:11" x14ac:dyDescent="0.2">
      <c r="B481" s="157">
        <v>44356</v>
      </c>
      <c r="C481">
        <v>43</v>
      </c>
      <c r="D481" s="454">
        <v>358.15800000000002</v>
      </c>
      <c r="E481" s="273">
        <f t="shared" si="37"/>
        <v>3231.4210000000026</v>
      </c>
      <c r="F481" s="444">
        <f t="shared" si="39"/>
        <v>75.149325581395402</v>
      </c>
      <c r="G481" s="445">
        <f t="shared" si="40"/>
        <v>9.0223337186381496</v>
      </c>
      <c r="H481">
        <v>1707.9000000000026</v>
      </c>
      <c r="I481" s="273">
        <v>1523.521</v>
      </c>
      <c r="J481" s="447">
        <f t="shared" si="38"/>
        <v>4.7685658284891099</v>
      </c>
      <c r="K481" s="446">
        <f t="shared" si="41"/>
        <v>4.2537678901490397</v>
      </c>
    </row>
    <row r="482" spans="2:11" x14ac:dyDescent="0.2">
      <c r="B482" s="157">
        <v>44357</v>
      </c>
      <c r="C482">
        <v>43</v>
      </c>
      <c r="D482" s="454">
        <v>298.76900000000001</v>
      </c>
      <c r="E482" s="273">
        <f t="shared" si="37"/>
        <v>2812.119000000002</v>
      </c>
      <c r="F482" s="444">
        <f t="shared" si="39"/>
        <v>65.398116279069811</v>
      </c>
      <c r="G482" s="445">
        <f t="shared" si="40"/>
        <v>9.4123520177796287</v>
      </c>
      <c r="H482">
        <v>1572.100000000002</v>
      </c>
      <c r="I482" s="273">
        <v>1240.019</v>
      </c>
      <c r="J482" s="447">
        <f t="shared" si="38"/>
        <v>5.2619247646174871</v>
      </c>
      <c r="K482" s="446">
        <f t="shared" si="41"/>
        <v>4.1504272531621416</v>
      </c>
    </row>
    <row r="483" spans="2:11" x14ac:dyDescent="0.2">
      <c r="B483" s="157">
        <v>44358</v>
      </c>
      <c r="C483">
        <v>19</v>
      </c>
      <c r="D483" s="454">
        <v>170.34899999999999</v>
      </c>
      <c r="E483" s="273">
        <f t="shared" si="37"/>
        <v>1671.6858000000002</v>
      </c>
      <c r="F483" s="444">
        <f t="shared" si="39"/>
        <v>87.983463157894747</v>
      </c>
      <c r="G483" s="445">
        <f t="shared" si="40"/>
        <v>9.8132997552084262</v>
      </c>
      <c r="H483">
        <v>851.9000000000002</v>
      </c>
      <c r="I483" s="273">
        <v>819.78579999999999</v>
      </c>
      <c r="J483" s="447">
        <f t="shared" si="38"/>
        <v>5.0009098967413967</v>
      </c>
      <c r="K483" s="446">
        <f t="shared" si="41"/>
        <v>4.8123898584670295</v>
      </c>
    </row>
    <row r="484" spans="2:11" x14ac:dyDescent="0.2">
      <c r="B484" s="157">
        <v>44361</v>
      </c>
      <c r="C484">
        <v>73</v>
      </c>
      <c r="D484" s="454">
        <v>540.26400000000001</v>
      </c>
      <c r="E484" s="273">
        <f t="shared" si="37"/>
        <v>4550.9050000000043</v>
      </c>
      <c r="F484" s="444">
        <f t="shared" si="39"/>
        <v>62.341164383561704</v>
      </c>
      <c r="G484" s="445">
        <f t="shared" si="40"/>
        <v>8.4234837042631092</v>
      </c>
      <c r="H484">
        <v>2270.5000000000036</v>
      </c>
      <c r="I484" s="273">
        <v>2280.4050000000002</v>
      </c>
      <c r="J484" s="447">
        <f t="shared" si="38"/>
        <v>4.2025750373891348</v>
      </c>
      <c r="K484" s="446">
        <f t="shared" si="41"/>
        <v>4.2209086668739726</v>
      </c>
    </row>
    <row r="485" spans="2:11" x14ac:dyDescent="0.2">
      <c r="B485" s="157">
        <v>44362</v>
      </c>
      <c r="C485">
        <v>69</v>
      </c>
      <c r="D485" s="454">
        <v>470.15499999999997</v>
      </c>
      <c r="E485" s="273">
        <f t="shared" si="37"/>
        <v>4051.2330000000038</v>
      </c>
      <c r="F485" s="444">
        <f t="shared" si="39"/>
        <v>58.713521739130492</v>
      </c>
      <c r="G485" s="445">
        <f t="shared" si="40"/>
        <v>8.616802969233559</v>
      </c>
      <c r="H485">
        <v>2024.3000000000036</v>
      </c>
      <c r="I485" s="273">
        <v>2026.933</v>
      </c>
      <c r="J485" s="447">
        <f t="shared" si="38"/>
        <v>4.3056013442375463</v>
      </c>
      <c r="K485" s="446">
        <f t="shared" si="41"/>
        <v>4.3112016249960119</v>
      </c>
    </row>
    <row r="486" spans="2:11" x14ac:dyDescent="0.2">
      <c r="B486" s="157">
        <v>44363</v>
      </c>
      <c r="C486">
        <v>64</v>
      </c>
      <c r="D486" s="454">
        <v>479.733</v>
      </c>
      <c r="E486" s="273">
        <f t="shared" si="37"/>
        <v>4234.8270000000057</v>
      </c>
      <c r="F486" s="444">
        <f t="shared" si="39"/>
        <v>66.169171875000089</v>
      </c>
      <c r="G486" s="445">
        <f t="shared" si="40"/>
        <v>8.8274665282563536</v>
      </c>
      <c r="H486">
        <v>2196.900000000006</v>
      </c>
      <c r="I486" s="273">
        <v>2037.9269999999999</v>
      </c>
      <c r="J486" s="447">
        <f t="shared" si="38"/>
        <v>4.579422303656421</v>
      </c>
      <c r="K486" s="446">
        <f t="shared" si="41"/>
        <v>4.2480442245999335</v>
      </c>
    </row>
    <row r="487" spans="2:11" x14ac:dyDescent="0.2">
      <c r="B487" s="157">
        <v>44364</v>
      </c>
      <c r="C487">
        <v>68</v>
      </c>
      <c r="D487" s="454">
        <v>524.22400000000005</v>
      </c>
      <c r="E487" s="273">
        <f t="shared" si="37"/>
        <v>4768.3710000000083</v>
      </c>
      <c r="F487" s="444">
        <f t="shared" si="39"/>
        <v>70.123102941176597</v>
      </c>
      <c r="G487" s="445">
        <f t="shared" si="40"/>
        <v>9.0960562660236999</v>
      </c>
      <c r="H487">
        <v>2547.1000000000076</v>
      </c>
      <c r="I487" s="273">
        <v>2221.2710000000002</v>
      </c>
      <c r="J487" s="447">
        <f t="shared" si="38"/>
        <v>4.8588008179709581</v>
      </c>
      <c r="K487" s="446">
        <f t="shared" si="41"/>
        <v>4.2372554480527409</v>
      </c>
    </row>
    <row r="488" spans="2:11" x14ac:dyDescent="0.2">
      <c r="B488" s="157">
        <v>44365</v>
      </c>
      <c r="C488">
        <v>70</v>
      </c>
      <c r="D488" s="454">
        <v>517.37699999999995</v>
      </c>
      <c r="E488" s="273">
        <f t="shared" si="37"/>
        <v>4385.9659999999967</v>
      </c>
      <c r="F488" s="444">
        <f t="shared" si="39"/>
        <v>62.656657142857092</v>
      </c>
      <c r="G488" s="445">
        <f t="shared" si="40"/>
        <v>8.4773115155872745</v>
      </c>
      <c r="H488">
        <v>2270.8999999999969</v>
      </c>
      <c r="I488" s="273">
        <v>2115.0659999999998</v>
      </c>
      <c r="J488" s="447">
        <f t="shared" si="38"/>
        <v>4.3892558037949057</v>
      </c>
      <c r="K488" s="446">
        <f t="shared" si="41"/>
        <v>4.0880557117923679</v>
      </c>
    </row>
    <row r="489" spans="2:11" x14ac:dyDescent="0.2">
      <c r="B489" s="157">
        <v>44368</v>
      </c>
      <c r="C489">
        <v>63</v>
      </c>
      <c r="D489" s="454">
        <v>557.88699999999994</v>
      </c>
      <c r="E489" s="273">
        <f t="shared" si="37"/>
        <v>4289.8570000000045</v>
      </c>
      <c r="F489" s="444">
        <f t="shared" si="39"/>
        <v>68.092968253968323</v>
      </c>
      <c r="G489" s="445">
        <f t="shared" si="40"/>
        <v>7.6894729577853669</v>
      </c>
      <c r="H489">
        <v>2075.1000000000045</v>
      </c>
      <c r="I489" s="273">
        <v>2214.7570000000001</v>
      </c>
      <c r="J489" s="447">
        <f t="shared" si="38"/>
        <v>3.7195704506468239</v>
      </c>
      <c r="K489" s="446">
        <f t="shared" si="41"/>
        <v>3.969902507138543</v>
      </c>
    </row>
    <row r="490" spans="2:11" x14ac:dyDescent="0.2">
      <c r="B490" s="157">
        <v>44369</v>
      </c>
      <c r="C490">
        <v>65</v>
      </c>
      <c r="D490" s="454">
        <v>480.286</v>
      </c>
      <c r="E490" s="273">
        <f t="shared" si="37"/>
        <v>3944.1170000000066</v>
      </c>
      <c r="F490" s="444">
        <f t="shared" si="39"/>
        <v>60.678723076923177</v>
      </c>
      <c r="G490" s="445">
        <f t="shared" si="40"/>
        <v>8.2120174229521705</v>
      </c>
      <c r="H490">
        <v>1952.3000000000063</v>
      </c>
      <c r="I490" s="273">
        <v>1991.817</v>
      </c>
      <c r="J490" s="447">
        <f t="shared" si="38"/>
        <v>4.0648696818145984</v>
      </c>
      <c r="K490" s="446">
        <f t="shared" si="41"/>
        <v>4.1471477411375721</v>
      </c>
    </row>
    <row r="491" spans="2:11" x14ac:dyDescent="0.2">
      <c r="B491" s="157">
        <v>44370</v>
      </c>
      <c r="C491">
        <v>50</v>
      </c>
      <c r="D491" s="454">
        <v>422.55700000000002</v>
      </c>
      <c r="E491" s="273">
        <f t="shared" si="37"/>
        <v>3400.4800000000005</v>
      </c>
      <c r="F491" s="444">
        <f t="shared" si="39"/>
        <v>68.009600000000006</v>
      </c>
      <c r="G491" s="445">
        <f t="shared" si="40"/>
        <v>8.0473876897081347</v>
      </c>
      <c r="H491">
        <v>1716.7000000000005</v>
      </c>
      <c r="I491" s="273">
        <v>1683.78</v>
      </c>
      <c r="J491" s="447">
        <f t="shared" si="38"/>
        <v>4.0626471694942943</v>
      </c>
      <c r="K491" s="446">
        <f t="shared" si="41"/>
        <v>3.9847405202138408</v>
      </c>
    </row>
    <row r="492" spans="2:11" x14ac:dyDescent="0.2">
      <c r="B492" s="157">
        <v>44371</v>
      </c>
      <c r="C492">
        <v>60</v>
      </c>
      <c r="D492" s="454">
        <v>494.52</v>
      </c>
      <c r="E492" s="273">
        <f t="shared" si="37"/>
        <v>4136.8859999999995</v>
      </c>
      <c r="F492" s="444">
        <f t="shared" si="39"/>
        <v>68.948099999999997</v>
      </c>
      <c r="G492" s="445">
        <f t="shared" si="40"/>
        <v>8.3654574132492101</v>
      </c>
      <c r="H492">
        <v>2041.3999999999994</v>
      </c>
      <c r="I492" s="273">
        <v>2095.4859999999999</v>
      </c>
      <c r="J492" s="447">
        <f t="shared" si="38"/>
        <v>4.1280433551726921</v>
      </c>
      <c r="K492" s="446">
        <f t="shared" si="41"/>
        <v>4.2374140580765189</v>
      </c>
    </row>
    <row r="493" spans="2:11" x14ac:dyDescent="0.2">
      <c r="B493" s="157">
        <v>44372</v>
      </c>
      <c r="C493">
        <v>73</v>
      </c>
      <c r="D493" s="454">
        <v>479.78399999999999</v>
      </c>
      <c r="E493" s="273">
        <f t="shared" si="37"/>
        <v>4326.7680000000037</v>
      </c>
      <c r="F493" s="444">
        <f t="shared" si="39"/>
        <v>59.270794520547994</v>
      </c>
      <c r="G493" s="445">
        <f t="shared" si="40"/>
        <v>9.0181581711770367</v>
      </c>
      <c r="H493">
        <v>2271.7000000000039</v>
      </c>
      <c r="I493" s="273">
        <v>2055.0680000000002</v>
      </c>
      <c r="J493" s="447">
        <f t="shared" si="38"/>
        <v>4.7348390108882414</v>
      </c>
      <c r="K493" s="446">
        <f t="shared" si="41"/>
        <v>4.283319160288797</v>
      </c>
    </row>
    <row r="494" spans="2:11" x14ac:dyDescent="0.2">
      <c r="B494" s="157">
        <v>44375</v>
      </c>
      <c r="C494">
        <v>66</v>
      </c>
      <c r="D494" s="454">
        <v>476.64299999999997</v>
      </c>
      <c r="E494" s="273">
        <f t="shared" si="37"/>
        <v>4105.552999999999</v>
      </c>
      <c r="F494" s="444">
        <f t="shared" si="39"/>
        <v>62.205348484848471</v>
      </c>
      <c r="G494" s="445">
        <f t="shared" si="40"/>
        <v>8.6134759138390766</v>
      </c>
      <c r="H494">
        <v>2201.7999999999988</v>
      </c>
      <c r="I494" s="273">
        <v>1903.7529999999999</v>
      </c>
      <c r="J494" s="447">
        <f t="shared" si="38"/>
        <v>4.6193901934991155</v>
      </c>
      <c r="K494" s="446">
        <f t="shared" si="41"/>
        <v>3.9940857203399611</v>
      </c>
    </row>
    <row r="495" spans="2:11" x14ac:dyDescent="0.2">
      <c r="B495" s="157">
        <v>44376</v>
      </c>
      <c r="C495">
        <v>69</v>
      </c>
      <c r="D495" s="454">
        <v>511.50099999999998</v>
      </c>
      <c r="E495" s="273">
        <f t="shared" si="37"/>
        <v>4260.2760000000071</v>
      </c>
      <c r="F495" s="444">
        <f t="shared" si="39"/>
        <v>61.743130434782714</v>
      </c>
      <c r="G495" s="445">
        <f t="shared" si="40"/>
        <v>8.3289690538239558</v>
      </c>
      <c r="H495">
        <v>2150.4000000000074</v>
      </c>
      <c r="I495" s="273">
        <v>2109.8760000000002</v>
      </c>
      <c r="J495" s="447">
        <f t="shared" si="38"/>
        <v>4.2040973526933625</v>
      </c>
      <c r="K495" s="446">
        <f t="shared" si="41"/>
        <v>4.1248717011305951</v>
      </c>
    </row>
    <row r="496" spans="2:11" x14ac:dyDescent="0.2">
      <c r="B496" s="157">
        <v>44377</v>
      </c>
      <c r="C496">
        <v>70</v>
      </c>
      <c r="D496" s="454">
        <v>548.63</v>
      </c>
      <c r="E496" s="273">
        <f t="shared" si="37"/>
        <v>4572.7110000000066</v>
      </c>
      <c r="F496" s="444">
        <f t="shared" si="39"/>
        <v>65.324442857142955</v>
      </c>
      <c r="G496" s="445">
        <f t="shared" si="40"/>
        <v>8.3347811822175366</v>
      </c>
      <c r="H496">
        <v>2303.2000000000066</v>
      </c>
      <c r="I496" s="273">
        <v>2269.511</v>
      </c>
      <c r="J496" s="447">
        <f t="shared" si="38"/>
        <v>4.1980934327324544</v>
      </c>
      <c r="K496" s="446">
        <f t="shared" si="41"/>
        <v>4.1366877494850813</v>
      </c>
    </row>
    <row r="497" spans="2:11" x14ac:dyDescent="0.2">
      <c r="B497" s="157">
        <v>44378</v>
      </c>
      <c r="C497">
        <v>67</v>
      </c>
      <c r="D497" s="454">
        <v>517.87800000000004</v>
      </c>
      <c r="E497" s="273">
        <f t="shared" si="37"/>
        <v>4111.4240000000036</v>
      </c>
      <c r="F497" s="444">
        <f t="shared" si="39"/>
        <v>61.364537313432891</v>
      </c>
      <c r="G497" s="445">
        <f t="shared" si="40"/>
        <v>7.9389817679067338</v>
      </c>
      <c r="H497">
        <v>2045.9000000000035</v>
      </c>
      <c r="I497" s="273">
        <v>2065.5239999999999</v>
      </c>
      <c r="J497" s="447">
        <f t="shared" si="38"/>
        <v>3.9505443366970665</v>
      </c>
      <c r="K497" s="446">
        <f t="shared" si="41"/>
        <v>3.9884374312096664</v>
      </c>
    </row>
    <row r="498" spans="2:11" x14ac:dyDescent="0.2">
      <c r="B498" s="157">
        <v>44379</v>
      </c>
      <c r="C498">
        <v>72</v>
      </c>
      <c r="D498" s="454">
        <v>546.43499999999995</v>
      </c>
      <c r="E498" s="273">
        <f t="shared" si="37"/>
        <v>4463.2909999999993</v>
      </c>
      <c r="F498" s="444">
        <f t="shared" si="39"/>
        <v>61.990152777777766</v>
      </c>
      <c r="G498" s="445">
        <f t="shared" si="40"/>
        <v>8.1680181540347885</v>
      </c>
      <c r="H498">
        <v>2193.4999999999991</v>
      </c>
      <c r="I498" s="273">
        <v>2269.7910000000002</v>
      </c>
      <c r="J498" s="447">
        <f t="shared" si="38"/>
        <v>4.0142011401173043</v>
      </c>
      <c r="K498" s="446">
        <f t="shared" si="41"/>
        <v>4.1538170139174841</v>
      </c>
    </row>
    <row r="499" spans="2:11" x14ac:dyDescent="0.2">
      <c r="B499" s="157">
        <v>44382</v>
      </c>
      <c r="C499">
        <v>73</v>
      </c>
      <c r="D499" s="454">
        <v>505.041</v>
      </c>
      <c r="E499" s="273">
        <f t="shared" si="37"/>
        <v>4332.8800000000028</v>
      </c>
      <c r="F499" s="444">
        <f t="shared" si="39"/>
        <v>59.354520547945242</v>
      </c>
      <c r="G499" s="445">
        <f t="shared" si="40"/>
        <v>8.5792638617458845</v>
      </c>
      <c r="H499">
        <v>2292.8000000000025</v>
      </c>
      <c r="I499" s="273">
        <v>2040.08</v>
      </c>
      <c r="J499" s="447">
        <f t="shared" si="38"/>
        <v>4.5398294395900578</v>
      </c>
      <c r="K499" s="446">
        <f t="shared" si="41"/>
        <v>4.0394344221558249</v>
      </c>
    </row>
    <row r="500" spans="2:11" x14ac:dyDescent="0.2">
      <c r="B500" s="157">
        <v>44383</v>
      </c>
      <c r="C500">
        <v>53</v>
      </c>
      <c r="D500" s="454">
        <v>378.32400000000001</v>
      </c>
      <c r="E500" s="273">
        <f t="shared" si="37"/>
        <v>3235.8180000000002</v>
      </c>
      <c r="F500" s="444">
        <f t="shared" si="39"/>
        <v>61.053169811320757</v>
      </c>
      <c r="G500" s="445">
        <f t="shared" si="40"/>
        <v>8.5530339074444122</v>
      </c>
      <c r="H500">
        <v>1657.4</v>
      </c>
      <c r="I500" s="273">
        <v>1578.4179999999999</v>
      </c>
      <c r="J500" s="447">
        <f t="shared" si="38"/>
        <v>4.3809010266332562</v>
      </c>
      <c r="K500" s="446">
        <f t="shared" si="41"/>
        <v>4.172132880811156</v>
      </c>
    </row>
    <row r="501" spans="2:11" x14ac:dyDescent="0.2">
      <c r="B501" s="157">
        <v>44384</v>
      </c>
      <c r="C501">
        <v>69</v>
      </c>
      <c r="D501" s="454">
        <v>518.4</v>
      </c>
      <c r="E501" s="273">
        <f t="shared" si="37"/>
        <v>4405.8919999999998</v>
      </c>
      <c r="F501" s="444">
        <f t="shared" si="39"/>
        <v>63.853507246376807</v>
      </c>
      <c r="G501" s="445">
        <f t="shared" si="40"/>
        <v>8.4990200617283946</v>
      </c>
      <c r="H501">
        <v>2204.7999999999993</v>
      </c>
      <c r="I501" s="273">
        <v>2201.0920000000001</v>
      </c>
      <c r="J501" s="447">
        <f t="shared" si="38"/>
        <v>4.2530864197530853</v>
      </c>
      <c r="K501" s="446">
        <f t="shared" si="41"/>
        <v>4.2459336419753093</v>
      </c>
    </row>
    <row r="502" spans="2:11" x14ac:dyDescent="0.2">
      <c r="B502" s="157">
        <v>44385</v>
      </c>
      <c r="C502">
        <v>61</v>
      </c>
      <c r="D502" s="454">
        <v>496.58800000000002</v>
      </c>
      <c r="E502" s="273">
        <f t="shared" si="37"/>
        <v>4069.2900000000041</v>
      </c>
      <c r="F502" s="444">
        <f t="shared" si="39"/>
        <v>66.709672131147613</v>
      </c>
      <c r="G502" s="445">
        <f t="shared" si="40"/>
        <v>8.1944992629705187</v>
      </c>
      <c r="H502">
        <v>2061.100000000004</v>
      </c>
      <c r="I502" s="273">
        <v>2008.19</v>
      </c>
      <c r="J502" s="447">
        <f t="shared" si="38"/>
        <v>4.1505231701128578</v>
      </c>
      <c r="K502" s="446">
        <f t="shared" si="41"/>
        <v>4.0439760928576609</v>
      </c>
    </row>
    <row r="503" spans="2:11" x14ac:dyDescent="0.2">
      <c r="B503" s="157">
        <v>44386</v>
      </c>
      <c r="C503">
        <v>70</v>
      </c>
      <c r="D503" s="454">
        <v>513.625</v>
      </c>
      <c r="E503" s="273">
        <f t="shared" si="37"/>
        <v>4401.9020000000091</v>
      </c>
      <c r="F503" s="444">
        <f t="shared" si="39"/>
        <v>62.884314285714417</v>
      </c>
      <c r="G503" s="445">
        <f t="shared" si="40"/>
        <v>8.5702642978827139</v>
      </c>
      <c r="H503">
        <v>2263.5000000000091</v>
      </c>
      <c r="I503" s="273">
        <v>2138.402</v>
      </c>
      <c r="J503" s="447">
        <f t="shared" si="38"/>
        <v>4.4069116573375693</v>
      </c>
      <c r="K503" s="446">
        <f t="shared" si="41"/>
        <v>4.1633526405451446</v>
      </c>
    </row>
    <row r="504" spans="2:11" x14ac:dyDescent="0.2">
      <c r="B504" s="157">
        <v>44387</v>
      </c>
      <c r="C504">
        <v>39</v>
      </c>
      <c r="D504" s="454">
        <v>323.66500000000002</v>
      </c>
      <c r="E504" s="273">
        <f t="shared" si="37"/>
        <v>2658.2780000000012</v>
      </c>
      <c r="F504" s="444">
        <f t="shared" si="39"/>
        <v>68.160974358974386</v>
      </c>
      <c r="G504" s="445">
        <f t="shared" si="40"/>
        <v>8.2130536202555149</v>
      </c>
      <c r="H504">
        <v>1349.1000000000013</v>
      </c>
      <c r="I504" s="273">
        <v>1309.1780000000001</v>
      </c>
      <c r="J504" s="447">
        <f t="shared" si="38"/>
        <v>4.1681986004047431</v>
      </c>
      <c r="K504" s="446">
        <f t="shared" si="41"/>
        <v>4.0448550198507718</v>
      </c>
    </row>
    <row r="505" spans="2:11" x14ac:dyDescent="0.2">
      <c r="B505" s="157">
        <v>44389</v>
      </c>
      <c r="C505">
        <v>66</v>
      </c>
      <c r="D505" s="454">
        <v>459.536</v>
      </c>
      <c r="E505" s="273">
        <f t="shared" si="37"/>
        <v>4123.8390000000063</v>
      </c>
      <c r="F505" s="444">
        <f t="shared" si="39"/>
        <v>62.482409090909186</v>
      </c>
      <c r="G505" s="445">
        <f t="shared" si="40"/>
        <v>8.9739193447303496</v>
      </c>
      <c r="H505">
        <v>2274.2000000000066</v>
      </c>
      <c r="I505" s="273">
        <v>1849.6389999999999</v>
      </c>
      <c r="J505" s="447">
        <f t="shared" si="38"/>
        <v>4.9489049824170612</v>
      </c>
      <c r="K505" s="446">
        <f t="shared" si="41"/>
        <v>4.0250143623132901</v>
      </c>
    </row>
    <row r="506" spans="2:11" x14ac:dyDescent="0.2">
      <c r="B506" s="157">
        <v>44390</v>
      </c>
      <c r="C506">
        <v>70</v>
      </c>
      <c r="D506" s="454">
        <v>462.55700000000002</v>
      </c>
      <c r="E506" s="273">
        <f t="shared" si="37"/>
        <v>4202.6050000000041</v>
      </c>
      <c r="F506" s="444">
        <f t="shared" si="39"/>
        <v>60.037214285714342</v>
      </c>
      <c r="G506" s="445">
        <f t="shared" si="40"/>
        <v>9.0855937754698424</v>
      </c>
      <c r="H506">
        <v>2151.2000000000039</v>
      </c>
      <c r="I506" s="273">
        <v>2051.4050000000002</v>
      </c>
      <c r="J506" s="447">
        <f t="shared" si="38"/>
        <v>4.65067007957939</v>
      </c>
      <c r="K506" s="446">
        <f t="shared" si="41"/>
        <v>4.4349236958904523</v>
      </c>
    </row>
    <row r="507" spans="2:11" x14ac:dyDescent="0.2">
      <c r="B507" s="157">
        <v>44392</v>
      </c>
      <c r="C507">
        <v>55</v>
      </c>
      <c r="D507" s="454">
        <v>487.50599999999997</v>
      </c>
      <c r="E507" s="273">
        <f t="shared" si="37"/>
        <v>4024.9049999999997</v>
      </c>
      <c r="F507" s="444">
        <f t="shared" si="39"/>
        <v>73.180090909090907</v>
      </c>
      <c r="G507" s="445">
        <f t="shared" si="40"/>
        <v>8.2561137709074348</v>
      </c>
      <c r="H507">
        <v>2137.0999999999995</v>
      </c>
      <c r="I507" s="273">
        <v>1887.8050000000001</v>
      </c>
      <c r="J507" s="447">
        <f t="shared" si="38"/>
        <v>4.3837409180604947</v>
      </c>
      <c r="K507" s="446">
        <f t="shared" si="41"/>
        <v>3.8723728528469397</v>
      </c>
    </row>
    <row r="508" spans="2:11" x14ac:dyDescent="0.2">
      <c r="B508" s="157">
        <v>44393</v>
      </c>
      <c r="C508">
        <v>35</v>
      </c>
      <c r="D508" s="454">
        <v>289.46699999999998</v>
      </c>
      <c r="E508" s="273">
        <f t="shared" si="37"/>
        <v>2413.3050000000003</v>
      </c>
      <c r="F508" s="444">
        <f t="shared" si="39"/>
        <v>68.951571428571441</v>
      </c>
      <c r="G508" s="445">
        <f t="shared" si="40"/>
        <v>8.3370643285763162</v>
      </c>
      <c r="H508">
        <v>1254.8000000000004</v>
      </c>
      <c r="I508" s="273">
        <v>1158.5050000000001</v>
      </c>
      <c r="J508" s="447">
        <f t="shared" si="38"/>
        <v>4.3348637323080021</v>
      </c>
      <c r="K508" s="446">
        <f t="shared" si="41"/>
        <v>4.002200596268314</v>
      </c>
    </row>
    <row r="509" spans="2:11" x14ac:dyDescent="0.2">
      <c r="B509" s="157">
        <v>44396</v>
      </c>
      <c r="C509">
        <v>50</v>
      </c>
      <c r="D509" s="454">
        <v>472.91300000000001</v>
      </c>
      <c r="E509" s="273">
        <f t="shared" si="37"/>
        <v>3812.4250000000043</v>
      </c>
      <c r="F509" s="444">
        <f t="shared" si="39"/>
        <v>76.248500000000092</v>
      </c>
      <c r="G509" s="445">
        <f t="shared" si="40"/>
        <v>8.0615779223662791</v>
      </c>
      <c r="H509">
        <v>1881.7000000000044</v>
      </c>
      <c r="I509" s="273">
        <v>1930.7249999999999</v>
      </c>
      <c r="J509" s="447">
        <f t="shared" si="38"/>
        <v>3.9789559601871893</v>
      </c>
      <c r="K509" s="446">
        <f t="shared" si="41"/>
        <v>4.0826219621790898</v>
      </c>
    </row>
    <row r="510" spans="2:11" x14ac:dyDescent="0.2">
      <c r="B510" s="157">
        <v>44397</v>
      </c>
      <c r="C510">
        <v>63</v>
      </c>
      <c r="D510" s="454">
        <v>486.303</v>
      </c>
      <c r="E510" s="273">
        <f t="shared" si="37"/>
        <v>4482.5280000000075</v>
      </c>
      <c r="F510" s="444">
        <f t="shared" si="39"/>
        <v>71.151238095238213</v>
      </c>
      <c r="G510" s="445">
        <f t="shared" si="40"/>
        <v>9.2175618904263548</v>
      </c>
      <c r="H510">
        <v>2379.6000000000081</v>
      </c>
      <c r="I510" s="273">
        <v>2102.9279999999999</v>
      </c>
      <c r="J510" s="447">
        <f t="shared" si="38"/>
        <v>4.893245569120503</v>
      </c>
      <c r="K510" s="446">
        <f t="shared" si="41"/>
        <v>4.3243163213058526</v>
      </c>
    </row>
    <row r="511" spans="2:11" x14ac:dyDescent="0.2">
      <c r="B511" s="157">
        <v>44398</v>
      </c>
      <c r="C511">
        <v>64</v>
      </c>
      <c r="D511" s="454">
        <v>520.822</v>
      </c>
      <c r="E511" s="273">
        <f t="shared" si="37"/>
        <v>4651.8260000000064</v>
      </c>
      <c r="F511" s="444">
        <f t="shared" si="39"/>
        <v>72.6847812500001</v>
      </c>
      <c r="G511" s="445">
        <f t="shared" si="40"/>
        <v>8.9317002737979703</v>
      </c>
      <c r="H511">
        <v>2459.2000000000057</v>
      </c>
      <c r="I511" s="273">
        <v>2192.6260000000002</v>
      </c>
      <c r="J511" s="447">
        <f t="shared" si="38"/>
        <v>4.7217667456443966</v>
      </c>
      <c r="K511" s="446">
        <f t="shared" si="41"/>
        <v>4.2099335281535728</v>
      </c>
    </row>
    <row r="512" spans="2:11" x14ac:dyDescent="0.2">
      <c r="B512" s="157">
        <v>44399</v>
      </c>
      <c r="C512">
        <v>56</v>
      </c>
      <c r="D512" s="454">
        <v>475.93099999999998</v>
      </c>
      <c r="E512" s="273">
        <f t="shared" si="37"/>
        <v>4187.0760000000064</v>
      </c>
      <c r="F512" s="444">
        <f t="shared" si="39"/>
        <v>74.769214285714398</v>
      </c>
      <c r="G512" s="445">
        <f t="shared" si="40"/>
        <v>8.797653441360211</v>
      </c>
      <c r="H512">
        <v>2171.4000000000065</v>
      </c>
      <c r="I512" s="273">
        <v>2015.6759999999999</v>
      </c>
      <c r="J512" s="447">
        <f t="shared" si="38"/>
        <v>4.5624260659633569</v>
      </c>
      <c r="K512" s="446">
        <f t="shared" si="41"/>
        <v>4.2352273753968541</v>
      </c>
    </row>
    <row r="513" spans="2:11" x14ac:dyDescent="0.2">
      <c r="B513" s="157">
        <v>44400</v>
      </c>
      <c r="C513">
        <v>63</v>
      </c>
      <c r="D513" s="454">
        <v>487.392</v>
      </c>
      <c r="E513" s="273">
        <f t="shared" si="37"/>
        <v>4504.549</v>
      </c>
      <c r="F513" s="444">
        <f t="shared" si="39"/>
        <v>71.50077777777777</v>
      </c>
      <c r="G513" s="445">
        <f t="shared" si="40"/>
        <v>9.2421480040706463</v>
      </c>
      <c r="H513">
        <v>2416.8000000000002</v>
      </c>
      <c r="I513" s="273">
        <v>2087.7489999999998</v>
      </c>
      <c r="J513" s="447">
        <f t="shared" si="38"/>
        <v>4.9586369903486318</v>
      </c>
      <c r="K513" s="446">
        <f t="shared" si="41"/>
        <v>4.2835110137220136</v>
      </c>
    </row>
    <row r="514" spans="2:11" x14ac:dyDescent="0.2">
      <c r="B514" s="157">
        <v>44403</v>
      </c>
      <c r="C514">
        <v>56</v>
      </c>
      <c r="D514" s="454">
        <v>506.16199999999998</v>
      </c>
      <c r="E514" s="273">
        <f t="shared" si="37"/>
        <v>4156.3650000000025</v>
      </c>
      <c r="F514" s="444">
        <f t="shared" si="39"/>
        <v>74.220803571428618</v>
      </c>
      <c r="G514" s="445">
        <f t="shared" si="40"/>
        <v>8.2115310908365355</v>
      </c>
      <c r="H514">
        <v>2164.5000000000023</v>
      </c>
      <c r="I514" s="273">
        <v>1991.865</v>
      </c>
      <c r="J514" s="447">
        <f t="shared" si="38"/>
        <v>4.276298892449458</v>
      </c>
      <c r="K514" s="446">
        <f t="shared" si="41"/>
        <v>3.9352321983870779</v>
      </c>
    </row>
    <row r="515" spans="2:11" x14ac:dyDescent="0.2">
      <c r="B515" s="157">
        <v>44404</v>
      </c>
      <c r="C515">
        <v>66</v>
      </c>
      <c r="D515" s="454">
        <v>500.96699999999998</v>
      </c>
      <c r="E515" s="273">
        <f t="shared" ref="E515:E578" si="42">SUM(H515:I515)</f>
        <v>4138.6880000000037</v>
      </c>
      <c r="F515" s="444">
        <f t="shared" si="39"/>
        <v>62.707393939393995</v>
      </c>
      <c r="G515" s="445">
        <f t="shared" si="40"/>
        <v>8.2613984553872886</v>
      </c>
      <c r="H515">
        <v>2172.9000000000037</v>
      </c>
      <c r="I515" s="273">
        <v>1965.788</v>
      </c>
      <c r="J515" s="447">
        <f t="shared" ref="J515:J578" si="43">H515/D515</f>
        <v>4.3374114462629354</v>
      </c>
      <c r="K515" s="446">
        <f t="shared" si="41"/>
        <v>3.9239870091243536</v>
      </c>
    </row>
    <row r="516" spans="2:11" x14ac:dyDescent="0.2">
      <c r="B516" s="157">
        <v>44405</v>
      </c>
      <c r="C516">
        <v>69</v>
      </c>
      <c r="D516" s="454">
        <v>481.524</v>
      </c>
      <c r="E516" s="273">
        <f t="shared" si="42"/>
        <v>4415.0350000000062</v>
      </c>
      <c r="F516" s="444">
        <f t="shared" ref="F516:F579" si="44">E516/C516</f>
        <v>63.986014492753711</v>
      </c>
      <c r="G516" s="445">
        <f t="shared" ref="G516:G579" si="45">E516/D516</f>
        <v>9.1688783944310277</v>
      </c>
      <c r="H516">
        <v>2425.4000000000065</v>
      </c>
      <c r="I516" s="273">
        <v>1989.635</v>
      </c>
      <c r="J516" s="447">
        <f t="shared" si="43"/>
        <v>5.0369244315963613</v>
      </c>
      <c r="K516" s="446">
        <f t="shared" ref="K516:K579" si="46">I516/D516</f>
        <v>4.1319539628346664</v>
      </c>
    </row>
    <row r="517" spans="2:11" x14ac:dyDescent="0.2">
      <c r="B517" s="157">
        <v>44406</v>
      </c>
      <c r="C517">
        <v>74</v>
      </c>
      <c r="D517" s="454">
        <v>558.98699999999997</v>
      </c>
      <c r="E517" s="273">
        <f t="shared" si="42"/>
        <v>4990.1810000000105</v>
      </c>
      <c r="F517" s="444">
        <f t="shared" si="44"/>
        <v>67.434878378378514</v>
      </c>
      <c r="G517" s="445">
        <f t="shared" si="45"/>
        <v>8.9271861420748806</v>
      </c>
      <c r="H517">
        <v>2704.6000000000104</v>
      </c>
      <c r="I517" s="273">
        <v>2285.5810000000001</v>
      </c>
      <c r="J517" s="447">
        <f t="shared" si="43"/>
        <v>4.8383951684028617</v>
      </c>
      <c r="K517" s="446">
        <f t="shared" si="46"/>
        <v>4.088790973672018</v>
      </c>
    </row>
    <row r="518" spans="2:11" x14ac:dyDescent="0.2">
      <c r="B518" s="157">
        <v>44407</v>
      </c>
      <c r="C518">
        <v>69</v>
      </c>
      <c r="D518" s="454">
        <v>523.71199999999999</v>
      </c>
      <c r="E518" s="273">
        <f t="shared" si="42"/>
        <v>4883.6160000000082</v>
      </c>
      <c r="F518" s="444">
        <f t="shared" si="44"/>
        <v>70.777043478260993</v>
      </c>
      <c r="G518" s="445">
        <f t="shared" si="45"/>
        <v>9.3250030551142764</v>
      </c>
      <c r="H518">
        <v>2725.4000000000083</v>
      </c>
      <c r="I518" s="273">
        <v>2158.2159999999999</v>
      </c>
      <c r="J518" s="447">
        <f t="shared" si="43"/>
        <v>5.2040052547965452</v>
      </c>
      <c r="K518" s="446">
        <f t="shared" si="46"/>
        <v>4.1209978003177321</v>
      </c>
    </row>
    <row r="519" spans="2:11" x14ac:dyDescent="0.2">
      <c r="B519" s="157">
        <v>44410</v>
      </c>
      <c r="C519">
        <v>61</v>
      </c>
      <c r="D519" s="454">
        <v>469.75900000000001</v>
      </c>
      <c r="E519" s="273">
        <f t="shared" si="42"/>
        <v>3896.431000000006</v>
      </c>
      <c r="F519" s="444">
        <f t="shared" si="44"/>
        <v>63.875918032786984</v>
      </c>
      <c r="G519" s="445">
        <f t="shared" si="45"/>
        <v>8.2945318769837417</v>
      </c>
      <c r="H519">
        <v>2058.7000000000057</v>
      </c>
      <c r="I519" s="273">
        <v>1837.731</v>
      </c>
      <c r="J519" s="447">
        <f t="shared" si="43"/>
        <v>4.3824599422257062</v>
      </c>
      <c r="K519" s="446">
        <f t="shared" si="46"/>
        <v>3.9120719347580355</v>
      </c>
    </row>
    <row r="520" spans="2:11" x14ac:dyDescent="0.2">
      <c r="B520" s="157">
        <v>44411</v>
      </c>
      <c r="C520">
        <v>43</v>
      </c>
      <c r="D520" s="454">
        <v>326.07400000000001</v>
      </c>
      <c r="E520" s="273">
        <f t="shared" si="42"/>
        <v>3177.7070000000022</v>
      </c>
      <c r="F520" s="444">
        <f t="shared" si="44"/>
        <v>73.900162790697721</v>
      </c>
      <c r="G520" s="445">
        <f t="shared" si="45"/>
        <v>9.7453553487858642</v>
      </c>
      <c r="H520">
        <v>1546.3000000000025</v>
      </c>
      <c r="I520" s="273">
        <v>1631.4069999999999</v>
      </c>
      <c r="J520" s="447">
        <f t="shared" si="43"/>
        <v>4.7421750890902139</v>
      </c>
      <c r="K520" s="446">
        <f t="shared" si="46"/>
        <v>5.0031802596956512</v>
      </c>
    </row>
    <row r="521" spans="2:11" x14ac:dyDescent="0.2">
      <c r="B521" s="157">
        <v>44438</v>
      </c>
      <c r="C521">
        <v>22</v>
      </c>
      <c r="D521" s="454">
        <v>233.99600000000001</v>
      </c>
      <c r="E521" s="273">
        <f t="shared" si="42"/>
        <v>1582.3139999999994</v>
      </c>
      <c r="F521" s="444">
        <f t="shared" si="44"/>
        <v>71.923363636363604</v>
      </c>
      <c r="G521" s="445">
        <f t="shared" si="45"/>
        <v>6.7621412331834705</v>
      </c>
      <c r="H521">
        <v>730.39999999999952</v>
      </c>
      <c r="I521" s="273">
        <v>851.91399999999999</v>
      </c>
      <c r="J521" s="447">
        <f t="shared" si="43"/>
        <v>3.1214208789893823</v>
      </c>
      <c r="K521" s="446">
        <f t="shared" si="46"/>
        <v>3.6407203541940887</v>
      </c>
    </row>
    <row r="522" spans="2:11" x14ac:dyDescent="0.2">
      <c r="B522" s="157">
        <v>44439</v>
      </c>
      <c r="C522">
        <v>34</v>
      </c>
      <c r="D522" s="454">
        <v>301.30700000000002</v>
      </c>
      <c r="E522" s="273">
        <f t="shared" si="42"/>
        <v>2094.9089999999987</v>
      </c>
      <c r="F522" s="444">
        <f t="shared" si="44"/>
        <v>61.614970588235259</v>
      </c>
      <c r="G522" s="445">
        <f t="shared" si="45"/>
        <v>6.9527392327426796</v>
      </c>
      <c r="H522">
        <v>908.49999999999864</v>
      </c>
      <c r="I522" s="273">
        <v>1186.4090000000001</v>
      </c>
      <c r="J522" s="447">
        <f t="shared" si="43"/>
        <v>3.0151971245274707</v>
      </c>
      <c r="K522" s="446">
        <f t="shared" si="46"/>
        <v>3.9375421082152093</v>
      </c>
    </row>
    <row r="523" spans="2:11" x14ac:dyDescent="0.2">
      <c r="B523" s="157">
        <v>44440</v>
      </c>
      <c r="C523">
        <v>39.200000000000003</v>
      </c>
      <c r="D523" s="454">
        <v>363.50900000000001</v>
      </c>
      <c r="E523" s="273">
        <f t="shared" si="42"/>
        <v>2449.9020000000005</v>
      </c>
      <c r="F523" s="444">
        <f t="shared" si="44"/>
        <v>62.497500000000009</v>
      </c>
      <c r="G523" s="445">
        <f t="shared" si="45"/>
        <v>6.7395910417623783</v>
      </c>
      <c r="H523">
        <v>1133.3000000000004</v>
      </c>
      <c r="I523" s="273">
        <v>1316.6020000000001</v>
      </c>
      <c r="J523" s="447">
        <f t="shared" si="43"/>
        <v>3.1176669628537406</v>
      </c>
      <c r="K523" s="446">
        <f t="shared" si="46"/>
        <v>3.6219240789086378</v>
      </c>
    </row>
    <row r="524" spans="2:11" x14ac:dyDescent="0.2">
      <c r="B524" s="157">
        <v>44441</v>
      </c>
      <c r="C524">
        <v>51</v>
      </c>
      <c r="D524" s="454">
        <v>380.41500000000002</v>
      </c>
      <c r="E524" s="273">
        <f t="shared" si="42"/>
        <v>2889.8540000000003</v>
      </c>
      <c r="F524" s="444">
        <f t="shared" si="44"/>
        <v>56.663803921568636</v>
      </c>
      <c r="G524" s="445">
        <f t="shared" si="45"/>
        <v>7.5965826794421885</v>
      </c>
      <c r="H524">
        <v>1357.4</v>
      </c>
      <c r="I524" s="273">
        <v>1532.454</v>
      </c>
      <c r="J524" s="447">
        <f t="shared" si="43"/>
        <v>3.5682084039798641</v>
      </c>
      <c r="K524" s="446">
        <f t="shared" si="46"/>
        <v>4.0283742754623235</v>
      </c>
    </row>
    <row r="525" spans="2:11" x14ac:dyDescent="0.2">
      <c r="B525" s="157">
        <v>44442</v>
      </c>
      <c r="C525">
        <v>47.5</v>
      </c>
      <c r="D525" s="454">
        <v>400.24599999999998</v>
      </c>
      <c r="E525" s="273">
        <f t="shared" si="42"/>
        <v>2969.7650000000021</v>
      </c>
      <c r="F525" s="444">
        <f t="shared" si="44"/>
        <v>62.521368421052678</v>
      </c>
      <c r="G525" s="445">
        <f t="shared" si="45"/>
        <v>7.4198492926850044</v>
      </c>
      <c r="H525">
        <v>1528.0000000000018</v>
      </c>
      <c r="I525" s="273">
        <v>1441.7650000000001</v>
      </c>
      <c r="J525" s="447">
        <f t="shared" si="43"/>
        <v>3.817652143931487</v>
      </c>
      <c r="K525" s="446">
        <f t="shared" si="46"/>
        <v>3.6021971487535169</v>
      </c>
    </row>
    <row r="526" spans="2:11" x14ac:dyDescent="0.2">
      <c r="B526" s="157">
        <v>44445</v>
      </c>
      <c r="C526">
        <v>47</v>
      </c>
      <c r="D526" s="454">
        <v>387.96600000000001</v>
      </c>
      <c r="E526" s="273">
        <f t="shared" si="42"/>
        <v>3114.1079999999993</v>
      </c>
      <c r="F526" s="444">
        <f t="shared" si="44"/>
        <v>66.257617021276573</v>
      </c>
      <c r="G526" s="445">
        <f t="shared" si="45"/>
        <v>8.026754921823045</v>
      </c>
      <c r="H526">
        <v>1627.899999999999</v>
      </c>
      <c r="I526" s="273">
        <v>1486.2080000000001</v>
      </c>
      <c r="J526" s="447">
        <f t="shared" si="43"/>
        <v>4.1959862462174495</v>
      </c>
      <c r="K526" s="446">
        <f t="shared" si="46"/>
        <v>3.8307686756055945</v>
      </c>
    </row>
    <row r="527" spans="2:11" x14ac:dyDescent="0.2">
      <c r="B527" s="157">
        <v>44446</v>
      </c>
      <c r="C527">
        <v>52</v>
      </c>
      <c r="D527" s="454">
        <v>438.34300000000002</v>
      </c>
      <c r="E527" s="273">
        <f t="shared" si="42"/>
        <v>3653.7769999999982</v>
      </c>
      <c r="F527" s="444">
        <f t="shared" si="44"/>
        <v>70.26494230769228</v>
      </c>
      <c r="G527" s="445">
        <f t="shared" si="45"/>
        <v>8.3354291046052928</v>
      </c>
      <c r="H527">
        <v>1832.5999999999981</v>
      </c>
      <c r="I527" s="273">
        <v>1821.1769999999999</v>
      </c>
      <c r="J527" s="447">
        <f t="shared" si="43"/>
        <v>4.1807443029773443</v>
      </c>
      <c r="K527" s="446">
        <f t="shared" si="46"/>
        <v>4.1546848016279485</v>
      </c>
    </row>
    <row r="528" spans="2:11" x14ac:dyDescent="0.2">
      <c r="B528" s="157">
        <v>44447</v>
      </c>
      <c r="C528">
        <v>55</v>
      </c>
      <c r="D528" s="454">
        <v>498.40499999999997</v>
      </c>
      <c r="E528" s="273">
        <f t="shared" si="42"/>
        <v>4076.8200000000006</v>
      </c>
      <c r="F528" s="444">
        <f t="shared" si="44"/>
        <v>74.124000000000009</v>
      </c>
      <c r="G528" s="445">
        <f t="shared" si="45"/>
        <v>8.1797333493845379</v>
      </c>
      <c r="H528">
        <v>2008.5000000000002</v>
      </c>
      <c r="I528" s="273">
        <v>2068.3200000000002</v>
      </c>
      <c r="J528" s="447">
        <f t="shared" si="43"/>
        <v>4.0298552382098904</v>
      </c>
      <c r="K528" s="446">
        <f t="shared" si="46"/>
        <v>4.1498781111746474</v>
      </c>
    </row>
    <row r="529" spans="2:11" x14ac:dyDescent="0.2">
      <c r="B529" s="157">
        <v>44448</v>
      </c>
      <c r="C529">
        <v>52</v>
      </c>
      <c r="D529" s="454">
        <v>434.24</v>
      </c>
      <c r="E529" s="273">
        <f t="shared" si="42"/>
        <v>3466.0040000000026</v>
      </c>
      <c r="F529" s="444">
        <f t="shared" si="44"/>
        <v>66.653923076923121</v>
      </c>
      <c r="G529" s="445">
        <f t="shared" si="45"/>
        <v>7.981770449521008</v>
      </c>
      <c r="H529">
        <v>1699.7000000000025</v>
      </c>
      <c r="I529" s="273">
        <v>1766.3040000000001</v>
      </c>
      <c r="J529" s="447">
        <f t="shared" si="43"/>
        <v>3.9141949152542432</v>
      </c>
      <c r="K529" s="446">
        <f t="shared" si="46"/>
        <v>4.0675755342667648</v>
      </c>
    </row>
    <row r="530" spans="2:11" x14ac:dyDescent="0.2">
      <c r="B530" s="157">
        <v>44449</v>
      </c>
      <c r="C530">
        <v>55</v>
      </c>
      <c r="D530" s="454">
        <v>432.17200000000003</v>
      </c>
      <c r="E530" s="273">
        <f t="shared" si="42"/>
        <v>3533.1230000000023</v>
      </c>
      <c r="F530" s="444">
        <f t="shared" si="44"/>
        <v>64.238600000000048</v>
      </c>
      <c r="G530" s="445">
        <f t="shared" si="45"/>
        <v>8.1752704941551091</v>
      </c>
      <c r="H530">
        <v>1807.6000000000022</v>
      </c>
      <c r="I530" s="273">
        <v>1725.5229999999999</v>
      </c>
      <c r="J530" s="447">
        <f t="shared" si="43"/>
        <v>4.1825939672167607</v>
      </c>
      <c r="K530" s="446">
        <f t="shared" si="46"/>
        <v>3.992676526938348</v>
      </c>
    </row>
    <row r="531" spans="2:11" x14ac:dyDescent="0.2">
      <c r="B531" s="157">
        <v>44452</v>
      </c>
      <c r="C531">
        <v>60</v>
      </c>
      <c r="D531" s="454">
        <v>502.67200000000003</v>
      </c>
      <c r="E531" s="273">
        <f t="shared" si="42"/>
        <v>3828.4060000000063</v>
      </c>
      <c r="F531" s="444">
        <f t="shared" si="44"/>
        <v>63.806766666666775</v>
      </c>
      <c r="G531" s="445">
        <f t="shared" si="45"/>
        <v>7.6161115001432469</v>
      </c>
      <c r="H531">
        <v>1833.8000000000063</v>
      </c>
      <c r="I531" s="273">
        <v>1994.606</v>
      </c>
      <c r="J531" s="447">
        <f t="shared" si="43"/>
        <v>3.6481045293949261</v>
      </c>
      <c r="K531" s="446">
        <f t="shared" si="46"/>
        <v>3.9680069707483208</v>
      </c>
    </row>
    <row r="532" spans="2:11" x14ac:dyDescent="0.2">
      <c r="B532" s="157">
        <v>44453</v>
      </c>
      <c r="C532">
        <v>57</v>
      </c>
      <c r="D532" s="454">
        <v>440.36700000000002</v>
      </c>
      <c r="E532" s="273">
        <f t="shared" si="42"/>
        <v>3452.5740000000042</v>
      </c>
      <c r="F532" s="444">
        <f t="shared" si="44"/>
        <v>60.571473684210602</v>
      </c>
      <c r="G532" s="445">
        <f t="shared" si="45"/>
        <v>7.8402196349862816</v>
      </c>
      <c r="H532">
        <v>1631.0000000000041</v>
      </c>
      <c r="I532" s="273">
        <v>1821.5740000000001</v>
      </c>
      <c r="J532" s="447">
        <f t="shared" si="43"/>
        <v>3.7037289351836176</v>
      </c>
      <c r="K532" s="446">
        <f t="shared" si="46"/>
        <v>4.1364906998026649</v>
      </c>
    </row>
    <row r="533" spans="2:11" x14ac:dyDescent="0.2">
      <c r="B533" s="157">
        <v>44454</v>
      </c>
      <c r="C533">
        <v>56</v>
      </c>
      <c r="D533" s="454">
        <v>436.18400000000003</v>
      </c>
      <c r="E533" s="273">
        <f t="shared" si="42"/>
        <v>3595.4360000000052</v>
      </c>
      <c r="F533" s="444">
        <f t="shared" si="44"/>
        <v>64.204214285714372</v>
      </c>
      <c r="G533" s="445">
        <f t="shared" si="45"/>
        <v>8.2429341745685427</v>
      </c>
      <c r="H533">
        <v>1808.0000000000052</v>
      </c>
      <c r="I533" s="273">
        <v>1787.4359999999999</v>
      </c>
      <c r="J533" s="447">
        <f t="shared" si="43"/>
        <v>4.1450397080131438</v>
      </c>
      <c r="K533" s="446">
        <f t="shared" si="46"/>
        <v>4.097894466555398</v>
      </c>
    </row>
    <row r="534" spans="2:11" x14ac:dyDescent="0.2">
      <c r="B534" s="157">
        <v>44455</v>
      </c>
      <c r="C534">
        <v>51</v>
      </c>
      <c r="D534" s="454">
        <v>395.34100000000001</v>
      </c>
      <c r="E534" s="273">
        <f t="shared" si="42"/>
        <v>3166.8170000000023</v>
      </c>
      <c r="F534" s="444">
        <f t="shared" si="44"/>
        <v>62.094450980392203</v>
      </c>
      <c r="G534" s="445">
        <f t="shared" si="45"/>
        <v>8.0103429697400532</v>
      </c>
      <c r="H534">
        <v>1557.2000000000023</v>
      </c>
      <c r="I534" s="273">
        <v>1609.617</v>
      </c>
      <c r="J534" s="447">
        <f t="shared" si="43"/>
        <v>3.9388780824655227</v>
      </c>
      <c r="K534" s="446">
        <f t="shared" si="46"/>
        <v>4.07146488727453</v>
      </c>
    </row>
    <row r="535" spans="2:11" x14ac:dyDescent="0.2">
      <c r="B535" s="157">
        <v>44456</v>
      </c>
      <c r="C535">
        <v>32</v>
      </c>
      <c r="D535" s="454">
        <v>282.25900000000001</v>
      </c>
      <c r="E535" s="273">
        <f t="shared" si="42"/>
        <v>2108.4039999999982</v>
      </c>
      <c r="F535" s="444">
        <f t="shared" si="44"/>
        <v>65.887624999999943</v>
      </c>
      <c r="G535" s="445">
        <f t="shared" si="45"/>
        <v>7.4697494145447907</v>
      </c>
      <c r="H535">
        <v>990.29999999999825</v>
      </c>
      <c r="I535" s="273">
        <v>1118.104</v>
      </c>
      <c r="J535" s="447">
        <f t="shared" si="43"/>
        <v>3.5084798004669406</v>
      </c>
      <c r="K535" s="446">
        <f t="shared" si="46"/>
        <v>3.9612696140778505</v>
      </c>
    </row>
    <row r="536" spans="2:11" x14ac:dyDescent="0.2">
      <c r="B536" s="157">
        <v>44459</v>
      </c>
      <c r="C536">
        <v>54</v>
      </c>
      <c r="D536" s="454">
        <v>392.238</v>
      </c>
      <c r="E536" s="273">
        <f t="shared" si="42"/>
        <v>2914.8090000000011</v>
      </c>
      <c r="F536" s="444">
        <f t="shared" si="44"/>
        <v>53.977944444444468</v>
      </c>
      <c r="G536" s="445">
        <f t="shared" si="45"/>
        <v>7.4312254294586477</v>
      </c>
      <c r="H536">
        <v>1379.7000000000012</v>
      </c>
      <c r="I536" s="273">
        <v>1535.1089999999999</v>
      </c>
      <c r="J536" s="447">
        <f t="shared" si="43"/>
        <v>3.5175072277545807</v>
      </c>
      <c r="K536" s="446">
        <f t="shared" si="46"/>
        <v>3.913718201704067</v>
      </c>
    </row>
    <row r="537" spans="2:11" x14ac:dyDescent="0.2">
      <c r="B537" s="157">
        <v>44460</v>
      </c>
      <c r="C537">
        <v>52</v>
      </c>
      <c r="D537" s="454">
        <v>464.31299999999999</v>
      </c>
      <c r="E537" s="273">
        <f t="shared" si="42"/>
        <v>3597.8470000000043</v>
      </c>
      <c r="F537" s="444">
        <f t="shared" si="44"/>
        <v>69.189365384615471</v>
      </c>
      <c r="G537" s="445">
        <f t="shared" si="45"/>
        <v>7.7487535347922725</v>
      </c>
      <c r="H537">
        <v>1718.2000000000046</v>
      </c>
      <c r="I537" s="273">
        <v>1879.6469999999999</v>
      </c>
      <c r="J537" s="447">
        <f t="shared" si="43"/>
        <v>3.7005209847667513</v>
      </c>
      <c r="K537" s="446">
        <f t="shared" si="46"/>
        <v>4.0482325500255216</v>
      </c>
    </row>
    <row r="538" spans="2:11" x14ac:dyDescent="0.2">
      <c r="B538" s="157">
        <v>44461</v>
      </c>
      <c r="C538">
        <v>51</v>
      </c>
      <c r="D538" s="454">
        <v>416.99400000000003</v>
      </c>
      <c r="E538" s="273">
        <f t="shared" si="42"/>
        <v>3336.1570000000038</v>
      </c>
      <c r="F538" s="444">
        <f t="shared" si="44"/>
        <v>65.414843137254977</v>
      </c>
      <c r="G538" s="445">
        <f t="shared" si="45"/>
        <v>8.0004916137882169</v>
      </c>
      <c r="H538">
        <v>1639.1000000000035</v>
      </c>
      <c r="I538" s="273">
        <v>1697.057</v>
      </c>
      <c r="J538" s="447">
        <f t="shared" si="43"/>
        <v>3.9307520012278436</v>
      </c>
      <c r="K538" s="446">
        <f t="shared" si="46"/>
        <v>4.0697396125603724</v>
      </c>
    </row>
    <row r="539" spans="2:11" x14ac:dyDescent="0.2">
      <c r="B539" s="157">
        <v>44462</v>
      </c>
      <c r="C539">
        <v>58</v>
      </c>
      <c r="D539" s="454">
        <v>422.03300000000002</v>
      </c>
      <c r="E539" s="273">
        <f t="shared" si="42"/>
        <v>3467.1130000000039</v>
      </c>
      <c r="F539" s="444">
        <f t="shared" si="44"/>
        <v>59.777810344827657</v>
      </c>
      <c r="G539" s="445">
        <f t="shared" si="45"/>
        <v>8.2152651569901014</v>
      </c>
      <c r="H539">
        <v>1742.9000000000037</v>
      </c>
      <c r="I539" s="273">
        <v>1724.213</v>
      </c>
      <c r="J539" s="447">
        <f t="shared" si="43"/>
        <v>4.1297718424862602</v>
      </c>
      <c r="K539" s="446">
        <f t="shared" si="46"/>
        <v>4.0854933145038421</v>
      </c>
    </row>
    <row r="540" spans="2:11" x14ac:dyDescent="0.2">
      <c r="B540" s="157">
        <v>44463</v>
      </c>
      <c r="C540">
        <v>56</v>
      </c>
      <c r="D540" s="454">
        <v>462.12400000000002</v>
      </c>
      <c r="E540" s="273">
        <f t="shared" si="42"/>
        <v>3811.9270000000051</v>
      </c>
      <c r="F540" s="444">
        <f t="shared" si="44"/>
        <v>68.07012500000009</v>
      </c>
      <c r="G540" s="445">
        <f t="shared" si="45"/>
        <v>8.2487103028624453</v>
      </c>
      <c r="H540">
        <v>1921.8000000000052</v>
      </c>
      <c r="I540" s="273">
        <v>1890.127</v>
      </c>
      <c r="J540" s="447">
        <f t="shared" si="43"/>
        <v>4.1586240922349953</v>
      </c>
      <c r="K540" s="446">
        <f t="shared" si="46"/>
        <v>4.09008621062745</v>
      </c>
    </row>
    <row r="541" spans="2:11" x14ac:dyDescent="0.2">
      <c r="B541" s="157">
        <v>44466</v>
      </c>
      <c r="C541">
        <v>62</v>
      </c>
      <c r="D541" s="454">
        <v>481.80900000000003</v>
      </c>
      <c r="E541" s="273">
        <f t="shared" si="42"/>
        <v>3898.4250000000065</v>
      </c>
      <c r="F541" s="444">
        <f t="shared" si="44"/>
        <v>62.877822580645265</v>
      </c>
      <c r="G541" s="445">
        <f t="shared" si="45"/>
        <v>8.0912249459848322</v>
      </c>
      <c r="H541">
        <v>1979.1000000000065</v>
      </c>
      <c r="I541" s="273">
        <v>1919.325</v>
      </c>
      <c r="J541" s="447">
        <f t="shared" si="43"/>
        <v>4.1076443154860254</v>
      </c>
      <c r="K541" s="446">
        <f t="shared" si="46"/>
        <v>3.9835806304988073</v>
      </c>
    </row>
    <row r="542" spans="2:11" x14ac:dyDescent="0.2">
      <c r="B542" s="157">
        <v>44467</v>
      </c>
      <c r="C542">
        <v>45</v>
      </c>
      <c r="D542" s="454">
        <v>400.26100000000002</v>
      </c>
      <c r="E542" s="273">
        <f t="shared" si="42"/>
        <v>3257.794000000004</v>
      </c>
      <c r="F542" s="444">
        <f t="shared" si="44"/>
        <v>72.395422222222308</v>
      </c>
      <c r="G542" s="445">
        <f t="shared" si="45"/>
        <v>8.1391741888417908</v>
      </c>
      <c r="H542">
        <v>1685.7000000000039</v>
      </c>
      <c r="I542" s="273">
        <v>1572.0940000000001</v>
      </c>
      <c r="J542" s="447">
        <f t="shared" si="43"/>
        <v>4.2115019949483061</v>
      </c>
      <c r="K542" s="446">
        <f t="shared" si="46"/>
        <v>3.9276721938934842</v>
      </c>
    </row>
    <row r="543" spans="2:11" x14ac:dyDescent="0.2">
      <c r="B543" s="157">
        <v>44468</v>
      </c>
      <c r="C543">
        <v>55</v>
      </c>
      <c r="D543" s="454">
        <v>446.67500000000001</v>
      </c>
      <c r="E543" s="273">
        <f t="shared" si="42"/>
        <v>3708.507000000006</v>
      </c>
      <c r="F543" s="444">
        <f t="shared" si="44"/>
        <v>67.427400000000105</v>
      </c>
      <c r="G543" s="445">
        <f t="shared" si="45"/>
        <v>8.3024727150612989</v>
      </c>
      <c r="H543">
        <v>1867.5000000000061</v>
      </c>
      <c r="I543" s="273">
        <v>1841.0070000000001</v>
      </c>
      <c r="J543" s="447">
        <f t="shared" si="43"/>
        <v>4.1808921475345748</v>
      </c>
      <c r="K543" s="446">
        <f t="shared" si="46"/>
        <v>4.121580567526725</v>
      </c>
    </row>
    <row r="544" spans="2:11" x14ac:dyDescent="0.2">
      <c r="B544" s="157">
        <v>44469</v>
      </c>
      <c r="C544">
        <v>57</v>
      </c>
      <c r="D544" s="454">
        <v>496.24799999999999</v>
      </c>
      <c r="E544" s="273">
        <f t="shared" si="42"/>
        <v>4028.7250000000076</v>
      </c>
      <c r="F544" s="444">
        <f t="shared" si="44"/>
        <v>70.679385964912413</v>
      </c>
      <c r="G544" s="445">
        <f t="shared" si="45"/>
        <v>8.1183702503587067</v>
      </c>
      <c r="H544">
        <v>2048.9000000000074</v>
      </c>
      <c r="I544" s="273">
        <v>1979.825</v>
      </c>
      <c r="J544" s="447">
        <f t="shared" si="43"/>
        <v>4.1287823830020622</v>
      </c>
      <c r="K544" s="446">
        <f t="shared" si="46"/>
        <v>3.9895878673566445</v>
      </c>
    </row>
    <row r="545" spans="2:11" x14ac:dyDescent="0.2">
      <c r="B545" s="157">
        <v>44470</v>
      </c>
      <c r="C545">
        <v>52</v>
      </c>
      <c r="D545" s="454">
        <v>403.834</v>
      </c>
      <c r="E545" s="273">
        <f t="shared" si="42"/>
        <v>3187.5650000000028</v>
      </c>
      <c r="F545" s="444">
        <f t="shared" si="44"/>
        <v>61.299326923076976</v>
      </c>
      <c r="G545" s="445">
        <f t="shared" si="45"/>
        <v>7.8932556446460742</v>
      </c>
      <c r="H545">
        <v>1596.6000000000029</v>
      </c>
      <c r="I545" s="273">
        <v>1590.9649999999999</v>
      </c>
      <c r="J545" s="447">
        <f t="shared" si="43"/>
        <v>3.9536046989604712</v>
      </c>
      <c r="K545" s="446">
        <f t="shared" si="46"/>
        <v>3.9396509456856035</v>
      </c>
    </row>
    <row r="546" spans="2:11" x14ac:dyDescent="0.2">
      <c r="B546" s="157">
        <v>44473</v>
      </c>
      <c r="C546">
        <v>43</v>
      </c>
      <c r="D546" s="454">
        <v>405.56200000000001</v>
      </c>
      <c r="E546" s="273">
        <f t="shared" si="42"/>
        <v>3228.7110000000039</v>
      </c>
      <c r="F546" s="444">
        <f t="shared" si="44"/>
        <v>75.086302325581485</v>
      </c>
      <c r="G546" s="445">
        <f t="shared" si="45"/>
        <v>7.9610787006672314</v>
      </c>
      <c r="H546">
        <v>1584.600000000004</v>
      </c>
      <c r="I546" s="273">
        <v>1644.1110000000001</v>
      </c>
      <c r="J546" s="447">
        <f t="shared" si="43"/>
        <v>3.9071707901627963</v>
      </c>
      <c r="K546" s="446">
        <f t="shared" si="46"/>
        <v>4.053907910504436</v>
      </c>
    </row>
    <row r="547" spans="2:11" x14ac:dyDescent="0.2">
      <c r="B547" s="157">
        <v>44474</v>
      </c>
      <c r="C547">
        <v>57</v>
      </c>
      <c r="D547" s="454">
        <v>452.40899999999999</v>
      </c>
      <c r="E547" s="273">
        <f t="shared" si="42"/>
        <v>3693.1920000000055</v>
      </c>
      <c r="F547" s="444">
        <f t="shared" si="44"/>
        <v>64.792842105263247</v>
      </c>
      <c r="G547" s="445">
        <f t="shared" si="45"/>
        <v>8.1633919749607227</v>
      </c>
      <c r="H547">
        <v>1865.3000000000052</v>
      </c>
      <c r="I547" s="273">
        <v>1827.8920000000001</v>
      </c>
      <c r="J547" s="447">
        <f t="shared" si="43"/>
        <v>4.1230391084173945</v>
      </c>
      <c r="K547" s="446">
        <f t="shared" si="46"/>
        <v>4.0403528665433273</v>
      </c>
    </row>
    <row r="548" spans="2:11" x14ac:dyDescent="0.2">
      <c r="B548" s="157">
        <v>44475</v>
      </c>
      <c r="C548">
        <v>47</v>
      </c>
      <c r="D548" s="454">
        <v>413.11599999999999</v>
      </c>
      <c r="E548" s="273">
        <f t="shared" si="42"/>
        <v>3329.9420000000027</v>
      </c>
      <c r="F548" s="444">
        <f t="shared" si="44"/>
        <v>70.8498297872341</v>
      </c>
      <c r="G548" s="445">
        <f t="shared" si="45"/>
        <v>8.0605495792949267</v>
      </c>
      <c r="H548">
        <v>1681.700000000003</v>
      </c>
      <c r="I548" s="273">
        <v>1648.242</v>
      </c>
      <c r="J548" s="447">
        <f t="shared" si="43"/>
        <v>4.0707694691079581</v>
      </c>
      <c r="K548" s="446">
        <f t="shared" si="46"/>
        <v>3.9897801101869694</v>
      </c>
    </row>
    <row r="549" spans="2:11" x14ac:dyDescent="0.2">
      <c r="B549" s="157">
        <v>44476</v>
      </c>
      <c r="C549">
        <v>46</v>
      </c>
      <c r="D549" s="454">
        <v>382.053</v>
      </c>
      <c r="E549" s="273">
        <f t="shared" si="42"/>
        <v>3089.3370000000023</v>
      </c>
      <c r="F549" s="444">
        <f t="shared" si="44"/>
        <v>67.159500000000051</v>
      </c>
      <c r="G549" s="445">
        <f t="shared" si="45"/>
        <v>8.0861477334296605</v>
      </c>
      <c r="H549">
        <v>1581.9000000000021</v>
      </c>
      <c r="I549" s="273">
        <v>1507.4369999999999</v>
      </c>
      <c r="J549" s="447">
        <f t="shared" si="43"/>
        <v>4.1405250056929335</v>
      </c>
      <c r="K549" s="446">
        <f t="shared" si="46"/>
        <v>3.9456227277367275</v>
      </c>
    </row>
    <row r="550" spans="2:11" x14ac:dyDescent="0.2">
      <c r="B550" s="157">
        <v>44477</v>
      </c>
      <c r="C550">
        <v>56</v>
      </c>
      <c r="D550" s="454">
        <v>419.81799999999998</v>
      </c>
      <c r="E550" s="273">
        <f t="shared" si="42"/>
        <v>3356.6590000000033</v>
      </c>
      <c r="F550" s="444">
        <f t="shared" si="44"/>
        <v>59.940339285714344</v>
      </c>
      <c r="G550" s="445">
        <f t="shared" si="45"/>
        <v>7.9955099590775127</v>
      </c>
      <c r="H550">
        <v>1662.1000000000033</v>
      </c>
      <c r="I550" s="273">
        <v>1694.559</v>
      </c>
      <c r="J550" s="447">
        <f t="shared" si="43"/>
        <v>3.9590965608906799</v>
      </c>
      <c r="K550" s="446">
        <f t="shared" si="46"/>
        <v>4.0364133981868333</v>
      </c>
    </row>
    <row r="551" spans="2:11" x14ac:dyDescent="0.2">
      <c r="B551" s="157">
        <v>44480</v>
      </c>
      <c r="C551">
        <v>55</v>
      </c>
      <c r="D551" s="454">
        <v>495.78100000000001</v>
      </c>
      <c r="E551" s="273">
        <f t="shared" si="42"/>
        <v>3851.4140000000061</v>
      </c>
      <c r="F551" s="444">
        <f t="shared" si="44"/>
        <v>70.025709090909203</v>
      </c>
      <c r="G551" s="445">
        <f t="shared" si="45"/>
        <v>7.768377569935125</v>
      </c>
      <c r="H551">
        <v>1966.8000000000059</v>
      </c>
      <c r="I551" s="273">
        <v>1884.614</v>
      </c>
      <c r="J551" s="447">
        <f t="shared" si="43"/>
        <v>3.9670741718621847</v>
      </c>
      <c r="K551" s="446">
        <f t="shared" si="46"/>
        <v>3.8013033980729394</v>
      </c>
    </row>
    <row r="552" spans="2:11" x14ac:dyDescent="0.2">
      <c r="B552" s="157">
        <v>44481</v>
      </c>
      <c r="C552">
        <v>59</v>
      </c>
      <c r="D552" s="454">
        <v>423.91500000000002</v>
      </c>
      <c r="E552" s="273">
        <f t="shared" si="42"/>
        <v>3408.9420000000055</v>
      </c>
      <c r="F552" s="444">
        <f t="shared" si="44"/>
        <v>57.778677966101789</v>
      </c>
      <c r="G552" s="445">
        <f t="shared" si="45"/>
        <v>8.0415696542939159</v>
      </c>
      <c r="H552">
        <v>1805.8000000000054</v>
      </c>
      <c r="I552" s="273">
        <v>1603.1420000000001</v>
      </c>
      <c r="J552" s="447">
        <f t="shared" si="43"/>
        <v>4.2598162367455865</v>
      </c>
      <c r="K552" s="446">
        <f t="shared" si="46"/>
        <v>3.7817534175483294</v>
      </c>
    </row>
    <row r="553" spans="2:11" x14ac:dyDescent="0.2">
      <c r="B553" s="157">
        <v>44482</v>
      </c>
      <c r="C553">
        <v>60</v>
      </c>
      <c r="D553" s="454">
        <v>452.44099999999997</v>
      </c>
      <c r="E553" s="273">
        <f t="shared" si="42"/>
        <v>3822.4190000000062</v>
      </c>
      <c r="F553" s="444">
        <f t="shared" si="44"/>
        <v>63.70698333333344</v>
      </c>
      <c r="G553" s="445">
        <f t="shared" si="45"/>
        <v>8.448436370709123</v>
      </c>
      <c r="H553">
        <v>2002.8000000000063</v>
      </c>
      <c r="I553" s="273">
        <v>1819.6189999999999</v>
      </c>
      <c r="J553" s="447">
        <f t="shared" si="43"/>
        <v>4.4266545251204166</v>
      </c>
      <c r="K553" s="446">
        <f t="shared" si="46"/>
        <v>4.0217818455887064</v>
      </c>
    </row>
    <row r="554" spans="2:11" x14ac:dyDescent="0.2">
      <c r="B554" s="157">
        <v>44483</v>
      </c>
      <c r="C554">
        <v>54</v>
      </c>
      <c r="D554" s="454">
        <v>468.351</v>
      </c>
      <c r="E554" s="273">
        <f t="shared" si="42"/>
        <v>3722.1140000000055</v>
      </c>
      <c r="F554" s="444">
        <f t="shared" si="44"/>
        <v>68.928037037037143</v>
      </c>
      <c r="G554" s="445">
        <f t="shared" si="45"/>
        <v>7.9472745867949586</v>
      </c>
      <c r="H554">
        <v>1837.9000000000055</v>
      </c>
      <c r="I554" s="273">
        <v>1884.2139999999999</v>
      </c>
      <c r="J554" s="447">
        <f t="shared" si="43"/>
        <v>3.9241936069315653</v>
      </c>
      <c r="K554" s="446">
        <f t="shared" si="46"/>
        <v>4.0230809798633933</v>
      </c>
    </row>
    <row r="555" spans="2:11" x14ac:dyDescent="0.2">
      <c r="B555" s="157">
        <v>44484</v>
      </c>
      <c r="C555">
        <v>57</v>
      </c>
      <c r="D555" s="454">
        <v>441.13799999999998</v>
      </c>
      <c r="E555" s="273">
        <f t="shared" si="42"/>
        <v>3574.0860000000043</v>
      </c>
      <c r="F555" s="444">
        <f t="shared" si="44"/>
        <v>62.70326315789481</v>
      </c>
      <c r="G555" s="445">
        <f t="shared" si="45"/>
        <v>8.1019680916176</v>
      </c>
      <c r="H555">
        <v>1812.9000000000044</v>
      </c>
      <c r="I555" s="273">
        <v>1761.1859999999999</v>
      </c>
      <c r="J555" s="447">
        <f t="shared" si="43"/>
        <v>4.1095983569767389</v>
      </c>
      <c r="K555" s="446">
        <f t="shared" si="46"/>
        <v>3.9923697346408606</v>
      </c>
    </row>
    <row r="556" spans="2:11" x14ac:dyDescent="0.2">
      <c r="B556" s="157">
        <v>44487</v>
      </c>
      <c r="C556">
        <v>56</v>
      </c>
      <c r="D556" s="454">
        <v>484.87099999999998</v>
      </c>
      <c r="E556" s="273">
        <f t="shared" si="42"/>
        <v>3889.815000000006</v>
      </c>
      <c r="F556" s="444">
        <f t="shared" si="44"/>
        <v>69.460982142857247</v>
      </c>
      <c r="G556" s="445">
        <f t="shared" si="45"/>
        <v>8.0223708986514062</v>
      </c>
      <c r="H556">
        <v>1978.0000000000061</v>
      </c>
      <c r="I556" s="273">
        <v>1911.8150000000001</v>
      </c>
      <c r="J556" s="447">
        <f t="shared" si="43"/>
        <v>4.079435561211139</v>
      </c>
      <c r="K556" s="446">
        <f t="shared" si="46"/>
        <v>3.942935337440268</v>
      </c>
    </row>
    <row r="557" spans="2:11" x14ac:dyDescent="0.2">
      <c r="B557" s="157">
        <v>44488</v>
      </c>
      <c r="C557">
        <v>61</v>
      </c>
      <c r="D557" s="454">
        <v>489.49099999999999</v>
      </c>
      <c r="E557" s="273">
        <f t="shared" si="42"/>
        <v>3982.5070000000069</v>
      </c>
      <c r="F557" s="444">
        <f t="shared" si="44"/>
        <v>65.28700000000012</v>
      </c>
      <c r="G557" s="445">
        <f t="shared" si="45"/>
        <v>8.1360168011260825</v>
      </c>
      <c r="H557">
        <v>1991.6000000000067</v>
      </c>
      <c r="I557" s="273">
        <v>1990.9069999999999</v>
      </c>
      <c r="J557" s="447">
        <f t="shared" si="43"/>
        <v>4.0687162787467122</v>
      </c>
      <c r="K557" s="446">
        <f t="shared" si="46"/>
        <v>4.0673005223793695</v>
      </c>
    </row>
    <row r="558" spans="2:11" x14ac:dyDescent="0.2">
      <c r="B558" s="157">
        <v>44489</v>
      </c>
      <c r="C558">
        <v>61</v>
      </c>
      <c r="D558" s="454">
        <v>468.75</v>
      </c>
      <c r="E558" s="273">
        <f t="shared" si="42"/>
        <v>3801.7180000000044</v>
      </c>
      <c r="F558" s="444">
        <f t="shared" si="44"/>
        <v>62.323245901639417</v>
      </c>
      <c r="G558" s="445">
        <f t="shared" si="45"/>
        <v>8.1103317333333429</v>
      </c>
      <c r="H558">
        <v>1903.0000000000043</v>
      </c>
      <c r="I558" s="273">
        <v>1898.7180000000001</v>
      </c>
      <c r="J558" s="447">
        <f t="shared" si="43"/>
        <v>4.0597333333333427</v>
      </c>
      <c r="K558" s="446">
        <f t="shared" si="46"/>
        <v>4.0505984000000002</v>
      </c>
    </row>
    <row r="559" spans="2:11" x14ac:dyDescent="0.2">
      <c r="B559" s="157">
        <v>44490</v>
      </c>
      <c r="C559">
        <v>43</v>
      </c>
      <c r="D559" s="454">
        <v>304.27199999999999</v>
      </c>
      <c r="E559" s="273">
        <f t="shared" si="42"/>
        <v>2429.4760000000006</v>
      </c>
      <c r="F559" s="444">
        <f t="shared" si="44"/>
        <v>56.499441860465133</v>
      </c>
      <c r="G559" s="445">
        <f t="shared" si="45"/>
        <v>7.9845532944207838</v>
      </c>
      <c r="H559">
        <v>1251.7000000000007</v>
      </c>
      <c r="I559" s="273">
        <v>1177.7760000000001</v>
      </c>
      <c r="J559" s="447">
        <f t="shared" si="43"/>
        <v>4.1137534837250902</v>
      </c>
      <c r="K559" s="446">
        <f t="shared" si="46"/>
        <v>3.8707998106956936</v>
      </c>
    </row>
    <row r="560" spans="2:11" x14ac:dyDescent="0.2">
      <c r="B560" s="157">
        <v>44491</v>
      </c>
      <c r="C560">
        <v>51</v>
      </c>
      <c r="D560" s="454">
        <v>388.714</v>
      </c>
      <c r="E560" s="273">
        <f t="shared" si="42"/>
        <v>3132.0139999999992</v>
      </c>
      <c r="F560" s="444">
        <f t="shared" si="44"/>
        <v>61.412039215686256</v>
      </c>
      <c r="G560" s="445">
        <f t="shared" si="45"/>
        <v>8.0573738018183008</v>
      </c>
      <c r="H560">
        <v>1590.2999999999995</v>
      </c>
      <c r="I560" s="273">
        <v>1541.7139999999999</v>
      </c>
      <c r="J560" s="447">
        <f t="shared" si="43"/>
        <v>4.0911827204577129</v>
      </c>
      <c r="K560" s="446">
        <f t="shared" si="46"/>
        <v>3.9661910813605887</v>
      </c>
    </row>
    <row r="561" spans="2:11" x14ac:dyDescent="0.2">
      <c r="B561" s="157">
        <v>44494</v>
      </c>
      <c r="C561">
        <v>48</v>
      </c>
      <c r="D561" s="454">
        <v>419.49099999999999</v>
      </c>
      <c r="E561" s="273">
        <f t="shared" si="42"/>
        <v>3335.2670000000035</v>
      </c>
      <c r="F561" s="444">
        <f t="shared" si="44"/>
        <v>69.484729166666739</v>
      </c>
      <c r="G561" s="445">
        <f t="shared" si="45"/>
        <v>7.9507474534614655</v>
      </c>
      <c r="H561">
        <v>1708.9000000000037</v>
      </c>
      <c r="I561" s="273">
        <v>1626.367</v>
      </c>
      <c r="J561" s="447">
        <f t="shared" si="43"/>
        <v>4.0737465166118074</v>
      </c>
      <c r="K561" s="446">
        <f t="shared" si="46"/>
        <v>3.8770009368496585</v>
      </c>
    </row>
    <row r="562" spans="2:11" x14ac:dyDescent="0.2">
      <c r="B562" s="157">
        <v>44495</v>
      </c>
      <c r="C562">
        <v>47</v>
      </c>
      <c r="D562" s="454">
        <v>374.76400000000001</v>
      </c>
      <c r="E562" s="273">
        <f t="shared" si="42"/>
        <v>3181.9200000000037</v>
      </c>
      <c r="F562" s="444">
        <f t="shared" si="44"/>
        <v>67.700425531914973</v>
      </c>
      <c r="G562" s="445">
        <f t="shared" si="45"/>
        <v>8.4904633315900231</v>
      </c>
      <c r="H562">
        <v>1681.2000000000037</v>
      </c>
      <c r="I562" s="273">
        <v>1500.72</v>
      </c>
      <c r="J562" s="447">
        <f t="shared" si="43"/>
        <v>4.4860232039363535</v>
      </c>
      <c r="K562" s="446">
        <f t="shared" si="46"/>
        <v>4.0044401276536696</v>
      </c>
    </row>
    <row r="563" spans="2:11" x14ac:dyDescent="0.2">
      <c r="B563" s="157">
        <v>44496</v>
      </c>
      <c r="C563">
        <v>42</v>
      </c>
      <c r="D563" s="454">
        <v>411.476</v>
      </c>
      <c r="E563" s="273">
        <f t="shared" si="42"/>
        <v>3099.7370000000037</v>
      </c>
      <c r="F563" s="444">
        <f t="shared" si="44"/>
        <v>73.803261904761996</v>
      </c>
      <c r="G563" s="445">
        <f t="shared" si="45"/>
        <v>7.5332145738755205</v>
      </c>
      <c r="H563">
        <v>1543.7000000000035</v>
      </c>
      <c r="I563" s="273">
        <v>1556.037</v>
      </c>
      <c r="J563" s="447">
        <f t="shared" si="43"/>
        <v>3.751616133140216</v>
      </c>
      <c r="K563" s="446">
        <f t="shared" si="46"/>
        <v>3.781598440735304</v>
      </c>
    </row>
    <row r="564" spans="2:11" x14ac:dyDescent="0.2">
      <c r="B564" s="157">
        <v>44497</v>
      </c>
      <c r="C564">
        <v>42</v>
      </c>
      <c r="D564" s="454">
        <v>384.34800000000001</v>
      </c>
      <c r="E564" s="273">
        <f t="shared" si="42"/>
        <v>2798.8030000000017</v>
      </c>
      <c r="F564" s="444">
        <f t="shared" si="44"/>
        <v>66.638166666666706</v>
      </c>
      <c r="G564" s="445">
        <f t="shared" si="45"/>
        <v>7.2819502117872386</v>
      </c>
      <c r="H564">
        <v>1361.6000000000015</v>
      </c>
      <c r="I564" s="273">
        <v>1437.203</v>
      </c>
      <c r="J564" s="447">
        <f t="shared" si="43"/>
        <v>3.542622831392388</v>
      </c>
      <c r="K564" s="446">
        <f t="shared" si="46"/>
        <v>3.7393273803948501</v>
      </c>
    </row>
    <row r="565" spans="2:11" x14ac:dyDescent="0.2">
      <c r="B565" s="157">
        <v>44498</v>
      </c>
      <c r="C565">
        <v>48</v>
      </c>
      <c r="D565" s="454">
        <v>412.08800000000002</v>
      </c>
      <c r="E565" s="273">
        <f t="shared" si="42"/>
        <v>3215.7420000000038</v>
      </c>
      <c r="F565" s="444">
        <f t="shared" si="44"/>
        <v>66.994625000000084</v>
      </c>
      <c r="G565" s="445">
        <f t="shared" si="45"/>
        <v>7.803532255246461</v>
      </c>
      <c r="H565">
        <v>1620.7000000000041</v>
      </c>
      <c r="I565" s="273">
        <v>1595.0419999999999</v>
      </c>
      <c r="J565" s="447">
        <f t="shared" si="43"/>
        <v>3.9328978276484734</v>
      </c>
      <c r="K565" s="446">
        <f t="shared" si="46"/>
        <v>3.8706344275979885</v>
      </c>
    </row>
    <row r="566" spans="2:11" x14ac:dyDescent="0.2">
      <c r="B566" s="157">
        <v>44502</v>
      </c>
      <c r="C566">
        <v>47</v>
      </c>
      <c r="D566" s="454">
        <v>363.88900000000001</v>
      </c>
      <c r="E566" s="273">
        <f t="shared" si="42"/>
        <v>2779.7370000000019</v>
      </c>
      <c r="F566" s="444">
        <f t="shared" si="44"/>
        <v>59.143340425531953</v>
      </c>
      <c r="G566" s="445">
        <f t="shared" si="45"/>
        <v>7.638969575887157</v>
      </c>
      <c r="H566">
        <v>1447.3000000000022</v>
      </c>
      <c r="I566" s="273">
        <v>1332.4369999999999</v>
      </c>
      <c r="J566" s="447">
        <f t="shared" si="43"/>
        <v>3.9773117626529029</v>
      </c>
      <c r="K566" s="446">
        <f t="shared" si="46"/>
        <v>3.661657813234255</v>
      </c>
    </row>
    <row r="567" spans="2:11" x14ac:dyDescent="0.2">
      <c r="B567" s="157">
        <v>44503</v>
      </c>
      <c r="C567">
        <v>33</v>
      </c>
      <c r="D567" s="454">
        <v>287.77699999999999</v>
      </c>
      <c r="E567" s="273">
        <f t="shared" si="42"/>
        <v>2169.4129999999986</v>
      </c>
      <c r="F567" s="444">
        <f t="shared" si="44"/>
        <v>65.739787878787837</v>
      </c>
      <c r="G567" s="445">
        <f t="shared" si="45"/>
        <v>7.5385211465822453</v>
      </c>
      <c r="H567">
        <v>1098.399999999999</v>
      </c>
      <c r="I567" s="273">
        <v>1071.0129999999999</v>
      </c>
      <c r="J567" s="447">
        <f t="shared" si="43"/>
        <v>3.8168442926293586</v>
      </c>
      <c r="K567" s="446">
        <f t="shared" si="46"/>
        <v>3.7216768539528871</v>
      </c>
    </row>
    <row r="568" spans="2:11" x14ac:dyDescent="0.2">
      <c r="B568" s="157">
        <v>44504</v>
      </c>
      <c r="C568">
        <v>44</v>
      </c>
      <c r="D568" s="454">
        <v>289.03399999999999</v>
      </c>
      <c r="E568" s="273">
        <f t="shared" si="42"/>
        <v>2300.85</v>
      </c>
      <c r="F568" s="444">
        <f t="shared" si="44"/>
        <v>52.292045454545452</v>
      </c>
      <c r="G568" s="445">
        <f t="shared" si="45"/>
        <v>7.9604821578084239</v>
      </c>
      <c r="H568">
        <v>1216.5999999999999</v>
      </c>
      <c r="I568" s="273">
        <v>1084.25</v>
      </c>
      <c r="J568" s="447">
        <f t="shared" si="43"/>
        <v>4.2091933820934555</v>
      </c>
      <c r="K568" s="446">
        <f t="shared" si="46"/>
        <v>3.751288775714968</v>
      </c>
    </row>
    <row r="569" spans="2:11" x14ac:dyDescent="0.2">
      <c r="B569" s="157">
        <v>44505</v>
      </c>
      <c r="C569">
        <v>32</v>
      </c>
      <c r="D569" s="454">
        <v>276.59699999999998</v>
      </c>
      <c r="E569" s="273">
        <f t="shared" si="42"/>
        <v>2181.7919999999995</v>
      </c>
      <c r="F569" s="444">
        <f t="shared" si="44"/>
        <v>68.180999999999983</v>
      </c>
      <c r="G569" s="445">
        <f t="shared" si="45"/>
        <v>7.8879814314688863</v>
      </c>
      <c r="H569">
        <v>1156.9999999999995</v>
      </c>
      <c r="I569" s="273">
        <v>1024.7919999999999</v>
      </c>
      <c r="J569" s="447">
        <f t="shared" si="43"/>
        <v>4.182981015701543</v>
      </c>
      <c r="K569" s="446">
        <f t="shared" si="46"/>
        <v>3.7050004157673437</v>
      </c>
    </row>
    <row r="570" spans="2:11" x14ac:dyDescent="0.2">
      <c r="B570" s="157">
        <v>44508</v>
      </c>
      <c r="C570">
        <v>52</v>
      </c>
      <c r="D570" s="454">
        <v>389.27499999999998</v>
      </c>
      <c r="E570" s="273">
        <f t="shared" si="42"/>
        <v>3300.8440000000051</v>
      </c>
      <c r="F570" s="444">
        <f t="shared" si="44"/>
        <v>63.477769230769326</v>
      </c>
      <c r="G570" s="445">
        <f t="shared" si="45"/>
        <v>8.4794656733671712</v>
      </c>
      <c r="H570">
        <v>1802.000000000005</v>
      </c>
      <c r="I570" s="273">
        <v>1498.8440000000001</v>
      </c>
      <c r="J570" s="447">
        <f t="shared" si="43"/>
        <v>4.62911823261192</v>
      </c>
      <c r="K570" s="446">
        <f t="shared" si="46"/>
        <v>3.8503474407552507</v>
      </c>
    </row>
    <row r="571" spans="2:11" x14ac:dyDescent="0.2">
      <c r="B571" s="157">
        <v>44509</v>
      </c>
      <c r="C571">
        <v>43</v>
      </c>
      <c r="D571" s="454">
        <v>356.161</v>
      </c>
      <c r="E571" s="273">
        <f t="shared" si="42"/>
        <v>2721.5450000000014</v>
      </c>
      <c r="F571" s="444">
        <f t="shared" si="44"/>
        <v>63.291744186046543</v>
      </c>
      <c r="G571" s="445">
        <f t="shared" si="45"/>
        <v>7.6413335542072307</v>
      </c>
      <c r="H571">
        <v>1344.8000000000015</v>
      </c>
      <c r="I571" s="273">
        <v>1376.7449999999999</v>
      </c>
      <c r="J571" s="447">
        <f t="shared" si="43"/>
        <v>3.7758204856792337</v>
      </c>
      <c r="K571" s="446">
        <f t="shared" si="46"/>
        <v>3.865513068527997</v>
      </c>
    </row>
    <row r="572" spans="2:11" x14ac:dyDescent="0.2">
      <c r="B572" s="157">
        <v>44510</v>
      </c>
      <c r="C572">
        <v>52</v>
      </c>
      <c r="D572" s="454">
        <v>372.32799999999997</v>
      </c>
      <c r="E572" s="273">
        <f t="shared" si="42"/>
        <v>3355.5240000000044</v>
      </c>
      <c r="F572" s="444">
        <f t="shared" si="44"/>
        <v>64.529307692307782</v>
      </c>
      <c r="G572" s="445">
        <f t="shared" si="45"/>
        <v>9.0122794954986052</v>
      </c>
      <c r="H572">
        <v>1871.2000000000044</v>
      </c>
      <c r="I572" s="273">
        <v>1484.3240000000001</v>
      </c>
      <c r="J572" s="447">
        <f t="shared" si="43"/>
        <v>5.0256762854257655</v>
      </c>
      <c r="K572" s="446">
        <f t="shared" si="46"/>
        <v>3.9866032100728392</v>
      </c>
    </row>
    <row r="573" spans="2:11" x14ac:dyDescent="0.2">
      <c r="B573" s="157">
        <v>44515</v>
      </c>
      <c r="C573">
        <v>48</v>
      </c>
      <c r="D573" s="454">
        <v>411.54300000000001</v>
      </c>
      <c r="E573" s="273">
        <f t="shared" si="42"/>
        <v>3264.2270000000035</v>
      </c>
      <c r="F573" s="444">
        <f t="shared" si="44"/>
        <v>68.004729166666735</v>
      </c>
      <c r="G573" s="445">
        <f t="shared" si="45"/>
        <v>7.9316790712027743</v>
      </c>
      <c r="H573">
        <v>1698.3000000000036</v>
      </c>
      <c r="I573" s="273">
        <v>1565.9269999999999</v>
      </c>
      <c r="J573" s="447">
        <f t="shared" si="43"/>
        <v>4.126664771360474</v>
      </c>
      <c r="K573" s="446">
        <f t="shared" si="46"/>
        <v>3.8050142998423007</v>
      </c>
    </row>
    <row r="574" spans="2:11" x14ac:dyDescent="0.2">
      <c r="B574" s="157">
        <v>44516</v>
      </c>
      <c r="C574">
        <v>52</v>
      </c>
      <c r="D574" s="454">
        <v>351.39800000000002</v>
      </c>
      <c r="E574" s="273">
        <f t="shared" si="42"/>
        <v>2973.5730000000021</v>
      </c>
      <c r="F574" s="444">
        <f t="shared" si="44"/>
        <v>57.184096153846198</v>
      </c>
      <c r="G574" s="445">
        <f t="shared" si="45"/>
        <v>8.462122721244862</v>
      </c>
      <c r="H574">
        <v>1610.2000000000023</v>
      </c>
      <c r="I574" s="273">
        <v>1363.373</v>
      </c>
      <c r="J574" s="447">
        <f t="shared" si="43"/>
        <v>4.5822685388078535</v>
      </c>
      <c r="K574" s="446">
        <f t="shared" si="46"/>
        <v>3.8798541824370085</v>
      </c>
    </row>
    <row r="575" spans="2:11" x14ac:dyDescent="0.2">
      <c r="B575" s="157">
        <v>44517</v>
      </c>
      <c r="C575">
        <v>48</v>
      </c>
      <c r="D575" s="454">
        <v>382.98500000000001</v>
      </c>
      <c r="E575" s="273">
        <f t="shared" si="42"/>
        <v>2940.3940000000016</v>
      </c>
      <c r="F575" s="444">
        <f t="shared" si="44"/>
        <v>61.258208333333364</v>
      </c>
      <c r="G575" s="445">
        <f t="shared" si="45"/>
        <v>7.6775696176090484</v>
      </c>
      <c r="H575">
        <v>1461.5000000000016</v>
      </c>
      <c r="I575" s="273">
        <v>1478.894</v>
      </c>
      <c r="J575" s="447">
        <f t="shared" si="43"/>
        <v>3.8160763476376398</v>
      </c>
      <c r="K575" s="446">
        <f t="shared" si="46"/>
        <v>3.8614932699714086</v>
      </c>
    </row>
    <row r="576" spans="2:11" x14ac:dyDescent="0.2">
      <c r="B576" s="157">
        <v>44518</v>
      </c>
      <c r="C576">
        <v>30</v>
      </c>
      <c r="D576" s="454">
        <v>257.26</v>
      </c>
      <c r="E576" s="273">
        <f t="shared" si="42"/>
        <v>2164.2799999999997</v>
      </c>
      <c r="F576" s="444">
        <f t="shared" si="44"/>
        <v>72.142666666666656</v>
      </c>
      <c r="G576" s="445">
        <f t="shared" si="45"/>
        <v>8.4128119412267743</v>
      </c>
      <c r="H576">
        <v>1169.1999999999998</v>
      </c>
      <c r="I576" s="273">
        <v>995.08</v>
      </c>
      <c r="J576" s="447">
        <f t="shared" si="43"/>
        <v>4.5448184715851658</v>
      </c>
      <c r="K576" s="446">
        <f t="shared" si="46"/>
        <v>3.8679934696416081</v>
      </c>
    </row>
    <row r="577" spans="2:11" x14ac:dyDescent="0.2">
      <c r="B577" s="157">
        <v>44519</v>
      </c>
      <c r="C577">
        <v>47</v>
      </c>
      <c r="D577" s="454">
        <v>406.16199999999998</v>
      </c>
      <c r="E577" s="273">
        <f t="shared" si="42"/>
        <v>3162.7510000000038</v>
      </c>
      <c r="F577" s="444">
        <f t="shared" si="44"/>
        <v>67.292574468085192</v>
      </c>
      <c r="G577" s="445">
        <f t="shared" si="45"/>
        <v>7.7869199974394556</v>
      </c>
      <c r="H577">
        <v>1611.0000000000036</v>
      </c>
      <c r="I577" s="273">
        <v>1551.751</v>
      </c>
      <c r="J577" s="447">
        <f t="shared" si="43"/>
        <v>3.9663976442897262</v>
      </c>
      <c r="K577" s="446">
        <f t="shared" si="46"/>
        <v>3.8205223531497285</v>
      </c>
    </row>
    <row r="578" spans="2:11" x14ac:dyDescent="0.2">
      <c r="B578" s="157">
        <v>44522</v>
      </c>
      <c r="C578">
        <v>43</v>
      </c>
      <c r="D578" s="454">
        <v>373.91199999999998</v>
      </c>
      <c r="E578" s="273">
        <f t="shared" si="42"/>
        <v>2761.6510000000021</v>
      </c>
      <c r="F578" s="444">
        <f t="shared" si="44"/>
        <v>64.224441860465163</v>
      </c>
      <c r="G578" s="445">
        <f t="shared" si="45"/>
        <v>7.3858314255760771</v>
      </c>
      <c r="H578">
        <v>1437.800000000002</v>
      </c>
      <c r="I578" s="273">
        <v>1323.8510000000001</v>
      </c>
      <c r="J578" s="447">
        <f t="shared" si="43"/>
        <v>3.8452898008087519</v>
      </c>
      <c r="K578" s="446">
        <f t="shared" si="46"/>
        <v>3.5405416247673256</v>
      </c>
    </row>
    <row r="579" spans="2:11" x14ac:dyDescent="0.2">
      <c r="B579" s="157">
        <v>44523</v>
      </c>
      <c r="C579">
        <v>29</v>
      </c>
      <c r="D579" s="454">
        <v>315.26900000000001</v>
      </c>
      <c r="E579" s="273">
        <f t="shared" ref="E579:E642" si="47">SUM(H579:I579)</f>
        <v>2393.6379999999999</v>
      </c>
      <c r="F579" s="444">
        <f t="shared" si="44"/>
        <v>82.53924137931034</v>
      </c>
      <c r="G579" s="445">
        <f t="shared" si="45"/>
        <v>7.5923671531295494</v>
      </c>
      <c r="H579">
        <v>1235.3000000000002</v>
      </c>
      <c r="I579" s="273">
        <v>1158.338</v>
      </c>
      <c r="J579" s="447">
        <f t="shared" ref="J579:J642" si="48">H579/D579</f>
        <v>3.9182412479501636</v>
      </c>
      <c r="K579" s="446">
        <f t="shared" si="46"/>
        <v>3.6741259051793862</v>
      </c>
    </row>
    <row r="580" spans="2:11" x14ac:dyDescent="0.2">
      <c r="B580" s="157">
        <v>44525</v>
      </c>
      <c r="C580">
        <v>42</v>
      </c>
      <c r="D580" s="454">
        <v>360.39699999999999</v>
      </c>
      <c r="E580" s="273">
        <f t="shared" si="47"/>
        <v>2580.1220000000012</v>
      </c>
      <c r="F580" s="444">
        <f t="shared" ref="F580:F643" si="49">E580/C580</f>
        <v>61.431476190476218</v>
      </c>
      <c r="G580" s="445">
        <f t="shared" ref="G580:G643" si="50">E580/D580</f>
        <v>7.1591106474249262</v>
      </c>
      <c r="H580">
        <v>1339.5000000000011</v>
      </c>
      <c r="I580" s="273">
        <v>1240.6220000000001</v>
      </c>
      <c r="J580" s="447">
        <f t="shared" si="48"/>
        <v>3.7167346010094455</v>
      </c>
      <c r="K580" s="446">
        <f t="shared" ref="K580:K643" si="51">I580/D580</f>
        <v>3.4423760464154811</v>
      </c>
    </row>
    <row r="581" spans="2:11" x14ac:dyDescent="0.2">
      <c r="B581" s="157">
        <v>44526</v>
      </c>
      <c r="C581">
        <v>43</v>
      </c>
      <c r="D581" s="454">
        <v>351.17599999999999</v>
      </c>
      <c r="E581" s="273">
        <f t="shared" si="47"/>
        <v>2639.7670000000007</v>
      </c>
      <c r="F581" s="444">
        <f t="shared" si="49"/>
        <v>61.389930232558157</v>
      </c>
      <c r="G581" s="445">
        <f t="shared" si="50"/>
        <v>7.5169345285554847</v>
      </c>
      <c r="H581">
        <v>1317.0000000000009</v>
      </c>
      <c r="I581" s="273">
        <v>1322.7670000000001</v>
      </c>
      <c r="J581" s="447">
        <f t="shared" si="48"/>
        <v>3.7502562817504641</v>
      </c>
      <c r="K581" s="446">
        <f t="shared" si="51"/>
        <v>3.7666782468050211</v>
      </c>
    </row>
    <row r="582" spans="2:11" x14ac:dyDescent="0.2">
      <c r="B582" s="157">
        <v>44529</v>
      </c>
      <c r="C582">
        <v>51</v>
      </c>
      <c r="D582" s="454">
        <v>396.97199999999998</v>
      </c>
      <c r="E582" s="273">
        <f t="shared" si="47"/>
        <v>3005.7930000000024</v>
      </c>
      <c r="F582" s="444">
        <f t="shared" si="49"/>
        <v>58.937117647058869</v>
      </c>
      <c r="G582" s="445">
        <f t="shared" si="50"/>
        <v>7.5718010338260697</v>
      </c>
      <c r="H582">
        <v>1555.6000000000024</v>
      </c>
      <c r="I582" s="273">
        <v>1450.193</v>
      </c>
      <c r="J582" s="447">
        <f t="shared" si="48"/>
        <v>3.9186642886652017</v>
      </c>
      <c r="K582" s="446">
        <f t="shared" si="51"/>
        <v>3.6531367451608681</v>
      </c>
    </row>
    <row r="583" spans="2:11" x14ac:dyDescent="0.2">
      <c r="B583" s="157">
        <v>44530</v>
      </c>
      <c r="C583">
        <v>58</v>
      </c>
      <c r="D583" s="454">
        <v>434.00099999999998</v>
      </c>
      <c r="E583" s="273">
        <f t="shared" si="47"/>
        <v>3460.1820000000052</v>
      </c>
      <c r="F583" s="444">
        <f t="shared" si="49"/>
        <v>59.658310344827676</v>
      </c>
      <c r="G583" s="445">
        <f t="shared" si="50"/>
        <v>7.9727512148589641</v>
      </c>
      <c r="H583">
        <v>1739.6000000000049</v>
      </c>
      <c r="I583" s="273">
        <v>1720.5820000000001</v>
      </c>
      <c r="J583" s="447">
        <f t="shared" si="48"/>
        <v>4.008285695194262</v>
      </c>
      <c r="K583" s="446">
        <f t="shared" si="51"/>
        <v>3.9644655196647016</v>
      </c>
    </row>
    <row r="584" spans="2:11" x14ac:dyDescent="0.2">
      <c r="B584" s="157">
        <v>44531</v>
      </c>
      <c r="C584">
        <v>57</v>
      </c>
      <c r="D584" s="454">
        <v>381.67500000000001</v>
      </c>
      <c r="E584" s="273">
        <f t="shared" si="47"/>
        <v>3168.2000000000035</v>
      </c>
      <c r="F584" s="444">
        <f t="shared" si="49"/>
        <v>55.582456140350935</v>
      </c>
      <c r="G584" s="445">
        <f t="shared" si="50"/>
        <v>8.3007794589637864</v>
      </c>
      <c r="H584">
        <v>1654.1000000000033</v>
      </c>
      <c r="I584" s="273">
        <v>1514.1</v>
      </c>
      <c r="J584" s="447">
        <f t="shared" si="48"/>
        <v>4.3337918386061522</v>
      </c>
      <c r="K584" s="446">
        <f t="shared" si="51"/>
        <v>3.9669876203576337</v>
      </c>
    </row>
    <row r="585" spans="2:11" x14ac:dyDescent="0.2">
      <c r="B585" s="157">
        <v>44532</v>
      </c>
      <c r="C585">
        <v>52</v>
      </c>
      <c r="D585" s="454">
        <v>419.589</v>
      </c>
      <c r="E585" s="273">
        <f t="shared" si="47"/>
        <v>3339.3270000000043</v>
      </c>
      <c r="F585" s="444">
        <f t="shared" si="49"/>
        <v>64.217826923077013</v>
      </c>
      <c r="G585" s="445">
        <f t="shared" si="50"/>
        <v>7.9585665973130952</v>
      </c>
      <c r="H585">
        <v>1661.4000000000044</v>
      </c>
      <c r="I585" s="273">
        <v>1677.9269999999999</v>
      </c>
      <c r="J585" s="447">
        <f t="shared" si="48"/>
        <v>3.9595890264044207</v>
      </c>
      <c r="K585" s="446">
        <f t="shared" si="51"/>
        <v>3.9989775709086746</v>
      </c>
    </row>
    <row r="586" spans="2:11" x14ac:dyDescent="0.2">
      <c r="B586" s="157">
        <v>44533</v>
      </c>
      <c r="C586">
        <v>43</v>
      </c>
      <c r="D586" s="454">
        <v>358.649</v>
      </c>
      <c r="E586" s="273">
        <f t="shared" si="47"/>
        <v>2718.6450000000013</v>
      </c>
      <c r="F586" s="444">
        <f t="shared" si="49"/>
        <v>63.224302325581426</v>
      </c>
      <c r="G586" s="445">
        <f t="shared" si="50"/>
        <v>7.5802386177014336</v>
      </c>
      <c r="H586">
        <v>1393.9000000000015</v>
      </c>
      <c r="I586" s="273">
        <v>1324.7449999999999</v>
      </c>
      <c r="J586" s="447">
        <f t="shared" si="48"/>
        <v>3.8865297268359913</v>
      </c>
      <c r="K586" s="446">
        <f t="shared" si="51"/>
        <v>3.6937088908654419</v>
      </c>
    </row>
    <row r="587" spans="2:11" x14ac:dyDescent="0.2">
      <c r="B587" s="157">
        <v>44536</v>
      </c>
      <c r="C587">
        <v>57</v>
      </c>
      <c r="D587" s="454">
        <v>421.40699999999998</v>
      </c>
      <c r="E587" s="273">
        <f t="shared" si="47"/>
        <v>3382.9390000000049</v>
      </c>
      <c r="F587" s="444">
        <f t="shared" si="49"/>
        <v>59.349807017543945</v>
      </c>
      <c r="G587" s="445">
        <f t="shared" si="50"/>
        <v>8.0277237919636004</v>
      </c>
      <c r="H587">
        <v>1768.3000000000047</v>
      </c>
      <c r="I587" s="273">
        <v>1614.6389999999999</v>
      </c>
      <c r="J587" s="447">
        <f t="shared" si="48"/>
        <v>4.1961808892590886</v>
      </c>
      <c r="K587" s="446">
        <f t="shared" si="51"/>
        <v>3.8315429027045114</v>
      </c>
    </row>
    <row r="588" spans="2:11" x14ac:dyDescent="0.2">
      <c r="B588" s="157">
        <v>44537</v>
      </c>
      <c r="C588">
        <v>52</v>
      </c>
      <c r="D588" s="454">
        <v>419.02199999999999</v>
      </c>
      <c r="E588" s="273">
        <f t="shared" si="47"/>
        <v>3367.1170000000038</v>
      </c>
      <c r="F588" s="444">
        <f t="shared" si="49"/>
        <v>64.752250000000075</v>
      </c>
      <c r="G588" s="445">
        <f t="shared" si="50"/>
        <v>8.0356568390203957</v>
      </c>
      <c r="H588">
        <v>1673.3000000000036</v>
      </c>
      <c r="I588" s="273">
        <v>1693.817</v>
      </c>
      <c r="J588" s="447">
        <f t="shared" si="48"/>
        <v>3.9933464114056152</v>
      </c>
      <c r="K588" s="446">
        <f t="shared" si="51"/>
        <v>4.0423104276147797</v>
      </c>
    </row>
    <row r="589" spans="2:11" x14ac:dyDescent="0.2">
      <c r="B589" s="268">
        <v>44538</v>
      </c>
      <c r="C589">
        <v>30</v>
      </c>
      <c r="D589" s="454">
        <v>242.392</v>
      </c>
      <c r="E589" s="273">
        <f t="shared" si="47"/>
        <v>1803.4902999999986</v>
      </c>
      <c r="F589" s="444">
        <f t="shared" si="49"/>
        <v>60.116343333333283</v>
      </c>
      <c r="G589" s="445">
        <f t="shared" si="50"/>
        <v>7.4403870589788381</v>
      </c>
      <c r="H589">
        <v>957.89999999999861</v>
      </c>
      <c r="I589" s="273">
        <v>845.59029999999996</v>
      </c>
      <c r="J589" s="447">
        <f t="shared" si="48"/>
        <v>3.9518630977920006</v>
      </c>
      <c r="K589" s="446">
        <f t="shared" si="51"/>
        <v>3.4885239611868379</v>
      </c>
    </row>
    <row r="590" spans="2:11" x14ac:dyDescent="0.2">
      <c r="B590" s="268">
        <v>44539</v>
      </c>
      <c r="C590">
        <v>25</v>
      </c>
      <c r="D590" s="454">
        <v>187.006</v>
      </c>
      <c r="E590" s="273">
        <f t="shared" si="47"/>
        <v>1407.0534999999991</v>
      </c>
      <c r="F590" s="444">
        <f t="shared" si="49"/>
        <v>56.282139999999963</v>
      </c>
      <c r="G590" s="445">
        <f t="shared" si="50"/>
        <v>7.5241088521223869</v>
      </c>
      <c r="H590">
        <v>730.99999999999898</v>
      </c>
      <c r="I590" s="273">
        <v>676.05349999999999</v>
      </c>
      <c r="J590" s="447">
        <f t="shared" si="48"/>
        <v>3.9089654877383557</v>
      </c>
      <c r="K590" s="446">
        <f t="shared" si="51"/>
        <v>3.6151433643840303</v>
      </c>
    </row>
    <row r="591" spans="2:11" x14ac:dyDescent="0.2">
      <c r="B591" s="268">
        <v>44540</v>
      </c>
      <c r="C591">
        <v>31</v>
      </c>
      <c r="D591" s="454">
        <v>276.12200000000001</v>
      </c>
      <c r="E591" s="273">
        <f t="shared" si="47"/>
        <v>2089.2329999999984</v>
      </c>
      <c r="F591" s="444">
        <f t="shared" si="49"/>
        <v>67.394612903225749</v>
      </c>
      <c r="G591" s="445">
        <f t="shared" si="50"/>
        <v>7.5663402409079978</v>
      </c>
      <c r="H591">
        <v>1037.4999999999984</v>
      </c>
      <c r="I591" s="273">
        <v>1051.7329999999999</v>
      </c>
      <c r="J591" s="447">
        <f t="shared" si="48"/>
        <v>3.7573970925895015</v>
      </c>
      <c r="K591" s="446">
        <f t="shared" si="51"/>
        <v>3.8089431483184963</v>
      </c>
    </row>
    <row r="592" spans="2:11" x14ac:dyDescent="0.2">
      <c r="B592" s="157">
        <v>44543</v>
      </c>
      <c r="C592">
        <v>37</v>
      </c>
      <c r="D592" s="454">
        <v>310.33300000000003</v>
      </c>
      <c r="E592" s="273">
        <f t="shared" si="47"/>
        <v>2462.9350000000004</v>
      </c>
      <c r="F592" s="444">
        <f t="shared" si="49"/>
        <v>66.565810810810817</v>
      </c>
      <c r="G592" s="445">
        <f t="shared" si="50"/>
        <v>7.9364263549155272</v>
      </c>
      <c r="H592">
        <v>1325.4</v>
      </c>
      <c r="I592" s="273">
        <v>1137.5350000000001</v>
      </c>
      <c r="J592" s="447">
        <f t="shared" si="48"/>
        <v>4.2708961019292175</v>
      </c>
      <c r="K592" s="446">
        <f t="shared" si="51"/>
        <v>3.6655302529863083</v>
      </c>
    </row>
    <row r="593" spans="2:12" x14ac:dyDescent="0.2">
      <c r="B593" s="157">
        <v>44544</v>
      </c>
      <c r="C593">
        <v>42</v>
      </c>
      <c r="D593" s="454">
        <v>321.41899999999998</v>
      </c>
      <c r="E593" s="273">
        <f t="shared" si="47"/>
        <v>2743.7110000000021</v>
      </c>
      <c r="F593" s="444">
        <f t="shared" si="49"/>
        <v>65.326452380952432</v>
      </c>
      <c r="G593" s="445">
        <f t="shared" si="50"/>
        <v>8.536243968153725</v>
      </c>
      <c r="H593">
        <v>1477.3000000000018</v>
      </c>
      <c r="I593" s="273">
        <v>1266.4110000000001</v>
      </c>
      <c r="J593" s="447">
        <f t="shared" si="48"/>
        <v>4.5961813085100811</v>
      </c>
      <c r="K593" s="446">
        <f t="shared" si="51"/>
        <v>3.940062659643643</v>
      </c>
    </row>
    <row r="594" spans="2:12" x14ac:dyDescent="0.2">
      <c r="B594" s="268">
        <v>44545</v>
      </c>
      <c r="C594">
        <v>49</v>
      </c>
      <c r="D594" s="454">
        <v>388.53300000000002</v>
      </c>
      <c r="E594" s="273">
        <f t="shared" si="47"/>
        <v>2445.5435000000007</v>
      </c>
      <c r="F594" s="444">
        <f t="shared" si="49"/>
        <v>49.909051020408178</v>
      </c>
      <c r="G594" s="445">
        <f t="shared" si="50"/>
        <v>6.2943006128179606</v>
      </c>
      <c r="H594">
        <v>1582.4000000000008</v>
      </c>
      <c r="I594" s="273">
        <v>863.14350000000002</v>
      </c>
      <c r="J594" s="447">
        <f t="shared" si="48"/>
        <v>4.0727557247389559</v>
      </c>
      <c r="K594" s="446">
        <f t="shared" si="51"/>
        <v>2.2215448880790047</v>
      </c>
    </row>
    <row r="595" spans="2:12" x14ac:dyDescent="0.2">
      <c r="B595" s="157">
        <v>44546</v>
      </c>
      <c r="C595">
        <v>48</v>
      </c>
      <c r="D595" s="454">
        <v>366.19499999999999</v>
      </c>
      <c r="E595" s="273">
        <f t="shared" si="47"/>
        <v>2942.4420000000023</v>
      </c>
      <c r="F595" s="444">
        <f t="shared" si="49"/>
        <v>61.300875000000048</v>
      </c>
      <c r="G595" s="445">
        <f t="shared" si="50"/>
        <v>8.0351779789456508</v>
      </c>
      <c r="H595">
        <v>1505.9000000000024</v>
      </c>
      <c r="I595" s="273">
        <v>1436.5419999999999</v>
      </c>
      <c r="J595" s="447">
        <f t="shared" si="48"/>
        <v>4.1122899001897961</v>
      </c>
      <c r="K595" s="446">
        <f t="shared" si="51"/>
        <v>3.9228880787558538</v>
      </c>
    </row>
    <row r="596" spans="2:12" x14ac:dyDescent="0.2">
      <c r="B596" s="157">
        <v>44547</v>
      </c>
      <c r="C596">
        <v>48</v>
      </c>
      <c r="D596" s="454">
        <v>381.98200000000003</v>
      </c>
      <c r="E596" s="273">
        <f t="shared" si="47"/>
        <v>2995.7280000000023</v>
      </c>
      <c r="F596" s="444">
        <f t="shared" si="49"/>
        <v>62.411000000000051</v>
      </c>
      <c r="G596" s="445">
        <f t="shared" si="50"/>
        <v>7.8425894413872959</v>
      </c>
      <c r="H596">
        <v>1533.4000000000024</v>
      </c>
      <c r="I596" s="273">
        <v>1462.328</v>
      </c>
      <c r="J596" s="447">
        <f t="shared" si="48"/>
        <v>4.0143252823431528</v>
      </c>
      <c r="K596" s="446">
        <f t="shared" si="51"/>
        <v>3.8282641590441431</v>
      </c>
    </row>
    <row r="597" spans="2:12" x14ac:dyDescent="0.2">
      <c r="B597" s="157">
        <v>44550</v>
      </c>
      <c r="C597">
        <v>43</v>
      </c>
      <c r="D597" s="454">
        <v>395.57799999999997</v>
      </c>
      <c r="E597" s="273">
        <f t="shared" si="47"/>
        <v>3014.5050000000033</v>
      </c>
      <c r="F597" s="444">
        <f t="shared" si="49"/>
        <v>70.104767441860545</v>
      </c>
      <c r="G597" s="445">
        <f t="shared" si="50"/>
        <v>7.6205072071753319</v>
      </c>
      <c r="H597">
        <v>1581.5000000000032</v>
      </c>
      <c r="I597" s="273">
        <v>1433.0050000000001</v>
      </c>
      <c r="J597" s="447">
        <f t="shared" si="48"/>
        <v>3.9979473074842464</v>
      </c>
      <c r="K597" s="446">
        <f t="shared" si="51"/>
        <v>3.6225598996910855</v>
      </c>
    </row>
    <row r="598" spans="2:12" x14ac:dyDescent="0.2">
      <c r="B598" s="157">
        <v>44551</v>
      </c>
      <c r="C598">
        <v>47</v>
      </c>
      <c r="D598" s="454">
        <v>324.15300000000002</v>
      </c>
      <c r="E598" s="273">
        <f t="shared" si="47"/>
        <v>2636.4210000000021</v>
      </c>
      <c r="F598" s="444">
        <f t="shared" si="49"/>
        <v>56.094063829787281</v>
      </c>
      <c r="G598" s="445">
        <f t="shared" si="50"/>
        <v>8.1332611451999579</v>
      </c>
      <c r="H598">
        <v>1398.7000000000019</v>
      </c>
      <c r="I598" s="273">
        <v>1237.721</v>
      </c>
      <c r="J598" s="447">
        <f t="shared" si="48"/>
        <v>4.3149376991729271</v>
      </c>
      <c r="K598" s="446">
        <f t="shared" si="51"/>
        <v>3.8183234460270303</v>
      </c>
    </row>
    <row r="599" spans="2:12" ht="13.5" thickBot="1" x14ac:dyDescent="0.25">
      <c r="B599" s="157">
        <v>44552</v>
      </c>
      <c r="C599">
        <v>47</v>
      </c>
      <c r="D599" s="454">
        <v>358.77300000000002</v>
      </c>
      <c r="E599" s="273">
        <f t="shared" si="47"/>
        <v>3307.4240000000027</v>
      </c>
      <c r="F599" s="444">
        <f t="shared" si="49"/>
        <v>70.370723404255372</v>
      </c>
      <c r="G599" s="445">
        <f t="shared" si="50"/>
        <v>9.218709323165351</v>
      </c>
      <c r="H599">
        <v>1578.2000000000028</v>
      </c>
      <c r="I599" s="273">
        <v>1729.2239999999999</v>
      </c>
      <c r="J599" s="447">
        <f t="shared" si="48"/>
        <v>4.3988817441669319</v>
      </c>
      <c r="K599" s="446">
        <f t="shared" si="51"/>
        <v>4.8198275789984191</v>
      </c>
    </row>
    <row r="600" spans="2:12" ht="13.5" thickTop="1" x14ac:dyDescent="0.2">
      <c r="B600" s="593">
        <v>44564</v>
      </c>
      <c r="C600" s="594">
        <v>33</v>
      </c>
      <c r="D600" s="602">
        <v>274.05399999999997</v>
      </c>
      <c r="E600" s="607">
        <f t="shared" si="47"/>
        <v>2123.3193000000001</v>
      </c>
      <c r="F600" s="608">
        <f t="shared" si="49"/>
        <v>64.343009090909092</v>
      </c>
      <c r="G600" s="609">
        <f t="shared" si="50"/>
        <v>7.7478135695884767</v>
      </c>
      <c r="H600" s="594">
        <v>1201.8</v>
      </c>
      <c r="I600" s="607">
        <v>921.51930000000004</v>
      </c>
      <c r="J600" s="610">
        <f t="shared" si="48"/>
        <v>4.3852671371335576</v>
      </c>
      <c r="K600" s="611">
        <f t="shared" si="51"/>
        <v>3.3625464324549181</v>
      </c>
      <c r="L600" s="594"/>
    </row>
    <row r="601" spans="2:12" x14ac:dyDescent="0.2">
      <c r="B601" s="157">
        <v>44565</v>
      </c>
      <c r="C601">
        <v>43</v>
      </c>
      <c r="D601" s="454">
        <v>322.99400000000003</v>
      </c>
      <c r="E601" s="273">
        <f t="shared" si="47"/>
        <v>2667.4750000000017</v>
      </c>
      <c r="F601" s="444">
        <f t="shared" si="49"/>
        <v>62.034302325581436</v>
      </c>
      <c r="G601" s="445">
        <f t="shared" si="50"/>
        <v>8.2585899428472409</v>
      </c>
      <c r="H601">
        <v>1389.7000000000016</v>
      </c>
      <c r="I601" s="273">
        <v>1277.7750000000001</v>
      </c>
      <c r="J601" s="447">
        <f t="shared" si="48"/>
        <v>4.3025567038397048</v>
      </c>
      <c r="K601" s="446">
        <f t="shared" si="51"/>
        <v>3.9560332390075357</v>
      </c>
    </row>
    <row r="602" spans="2:12" x14ac:dyDescent="0.2">
      <c r="B602" s="157">
        <v>44566</v>
      </c>
      <c r="C602">
        <v>47</v>
      </c>
      <c r="D602" s="454">
        <v>373.74299999999999</v>
      </c>
      <c r="E602" s="273">
        <f t="shared" si="47"/>
        <v>3129.394000000003</v>
      </c>
      <c r="F602" s="444">
        <f t="shared" si="49"/>
        <v>66.58285106382985</v>
      </c>
      <c r="G602" s="445">
        <f t="shared" si="50"/>
        <v>8.3731173560441352</v>
      </c>
      <c r="H602">
        <v>1613.8000000000029</v>
      </c>
      <c r="I602" s="273">
        <v>1515.5940000000001</v>
      </c>
      <c r="J602" s="447">
        <f t="shared" si="48"/>
        <v>4.3179404028971859</v>
      </c>
      <c r="K602" s="446">
        <f t="shared" si="51"/>
        <v>4.0551769531469484</v>
      </c>
    </row>
    <row r="603" spans="2:12" x14ac:dyDescent="0.2">
      <c r="B603" s="157">
        <v>44567</v>
      </c>
      <c r="C603">
        <v>37</v>
      </c>
      <c r="D603" s="454">
        <v>277.05500000000001</v>
      </c>
      <c r="E603" s="273">
        <f t="shared" si="47"/>
        <v>2247.1969999999992</v>
      </c>
      <c r="F603" s="444">
        <f t="shared" si="49"/>
        <v>60.735054054054032</v>
      </c>
      <c r="G603" s="445">
        <f t="shared" si="50"/>
        <v>8.1110140585804231</v>
      </c>
      <c r="H603">
        <v>1160.4999999999995</v>
      </c>
      <c r="I603" s="273">
        <v>1086.6969999999999</v>
      </c>
      <c r="J603" s="447">
        <f t="shared" si="48"/>
        <v>4.1886989947844278</v>
      </c>
      <c r="K603" s="446">
        <f t="shared" si="51"/>
        <v>3.9223150637959967</v>
      </c>
    </row>
    <row r="604" spans="2:12" x14ac:dyDescent="0.2">
      <c r="B604" s="157">
        <v>44568</v>
      </c>
      <c r="C604">
        <v>35</v>
      </c>
      <c r="D604" s="454">
        <v>302.52199999999999</v>
      </c>
      <c r="E604" s="273">
        <f t="shared" si="47"/>
        <v>2498.0390000000007</v>
      </c>
      <c r="F604" s="444">
        <f t="shared" si="49"/>
        <v>71.372542857142875</v>
      </c>
      <c r="G604" s="445">
        <f t="shared" si="50"/>
        <v>8.257379628588998</v>
      </c>
      <c r="H604">
        <v>1306.7000000000005</v>
      </c>
      <c r="I604" s="273">
        <v>1191.3389999999999</v>
      </c>
      <c r="J604" s="447">
        <f t="shared" si="48"/>
        <v>4.3193552865576734</v>
      </c>
      <c r="K604" s="446">
        <f t="shared" si="51"/>
        <v>3.9380243420313232</v>
      </c>
    </row>
    <row r="605" spans="2:12" x14ac:dyDescent="0.2">
      <c r="B605" s="157">
        <v>44571</v>
      </c>
      <c r="C605">
        <v>34</v>
      </c>
      <c r="D605" s="454">
        <v>262.57799999999997</v>
      </c>
      <c r="E605" s="273">
        <f t="shared" si="47"/>
        <v>2118.2544999999991</v>
      </c>
      <c r="F605" s="444">
        <f t="shared" si="49"/>
        <v>62.301602941176441</v>
      </c>
      <c r="G605" s="445">
        <f t="shared" si="50"/>
        <v>8.0671438582059398</v>
      </c>
      <c r="H605">
        <v>1123.7999999999993</v>
      </c>
      <c r="I605" s="273">
        <v>994.45450000000005</v>
      </c>
      <c r="J605" s="447">
        <f t="shared" si="48"/>
        <v>4.2798711240088636</v>
      </c>
      <c r="K605" s="446">
        <f t="shared" si="51"/>
        <v>3.7872727341970771</v>
      </c>
    </row>
    <row r="606" spans="2:12" x14ac:dyDescent="0.2">
      <c r="B606" s="157">
        <v>44572</v>
      </c>
      <c r="C606">
        <v>48</v>
      </c>
      <c r="D606" s="454">
        <v>337.673</v>
      </c>
      <c r="E606" s="273">
        <f t="shared" si="47"/>
        <v>3022.577000000003</v>
      </c>
      <c r="F606" s="444">
        <f t="shared" si="49"/>
        <v>62.970354166666731</v>
      </c>
      <c r="G606" s="445">
        <f t="shared" si="50"/>
        <v>8.9511953872533567</v>
      </c>
      <c r="H606">
        <v>1651.1000000000029</v>
      </c>
      <c r="I606" s="273">
        <v>1371.4770000000001</v>
      </c>
      <c r="J606" s="447">
        <f t="shared" si="48"/>
        <v>4.8896417540046224</v>
      </c>
      <c r="K606" s="446">
        <f t="shared" si="51"/>
        <v>4.0615536332487352</v>
      </c>
    </row>
    <row r="607" spans="2:12" x14ac:dyDescent="0.2">
      <c r="B607" s="157">
        <v>44573</v>
      </c>
      <c r="C607">
        <v>43</v>
      </c>
      <c r="D607" s="454">
        <v>353.71800000000002</v>
      </c>
      <c r="E607" s="273">
        <f t="shared" si="47"/>
        <v>2937.8360000000021</v>
      </c>
      <c r="F607" s="444">
        <f t="shared" si="49"/>
        <v>68.321767441860516</v>
      </c>
      <c r="G607" s="445">
        <f t="shared" si="50"/>
        <v>8.3055880673304774</v>
      </c>
      <c r="H607">
        <v>1544.9000000000024</v>
      </c>
      <c r="I607" s="273">
        <v>1392.9359999999999</v>
      </c>
      <c r="J607" s="447">
        <f t="shared" si="48"/>
        <v>4.3676035712064474</v>
      </c>
      <c r="K607" s="446">
        <f t="shared" si="51"/>
        <v>3.9379844961240305</v>
      </c>
    </row>
    <row r="608" spans="2:12" x14ac:dyDescent="0.2">
      <c r="B608" s="157">
        <v>44574</v>
      </c>
      <c r="C608">
        <v>41</v>
      </c>
      <c r="D608" s="454">
        <v>322.86500000000001</v>
      </c>
      <c r="E608" s="273">
        <f t="shared" si="47"/>
        <v>2720.8870000000015</v>
      </c>
      <c r="F608" s="444">
        <f t="shared" si="49"/>
        <v>66.363097560975646</v>
      </c>
      <c r="G608" s="445">
        <f t="shared" si="50"/>
        <v>8.4273210165239387</v>
      </c>
      <c r="H608">
        <v>1413.6000000000015</v>
      </c>
      <c r="I608" s="273">
        <v>1307.287</v>
      </c>
      <c r="J608" s="447">
        <f t="shared" si="48"/>
        <v>4.3783005280844982</v>
      </c>
      <c r="K608" s="446">
        <f t="shared" si="51"/>
        <v>4.0490204884394405</v>
      </c>
    </row>
    <row r="609" spans="2:11" x14ac:dyDescent="0.2">
      <c r="B609" s="157">
        <v>44575</v>
      </c>
      <c r="C609">
        <v>44</v>
      </c>
      <c r="D609" s="454">
        <v>348.84100000000001</v>
      </c>
      <c r="E609" s="273">
        <f t="shared" si="47"/>
        <v>2897.1820000000007</v>
      </c>
      <c r="F609" s="444">
        <f t="shared" si="49"/>
        <v>65.84504545454547</v>
      </c>
      <c r="G609" s="445">
        <f t="shared" si="50"/>
        <v>8.305164817208988</v>
      </c>
      <c r="H609">
        <v>1526.9000000000008</v>
      </c>
      <c r="I609" s="273">
        <v>1370.2819999999999</v>
      </c>
      <c r="J609" s="447">
        <f t="shared" si="48"/>
        <v>4.3770657692186434</v>
      </c>
      <c r="K609" s="446">
        <f t="shared" si="51"/>
        <v>3.928099047990345</v>
      </c>
    </row>
    <row r="610" spans="2:11" x14ac:dyDescent="0.2">
      <c r="B610" s="157">
        <v>44578</v>
      </c>
      <c r="C610">
        <v>44</v>
      </c>
      <c r="D610" s="454">
        <v>376.23399999999998</v>
      </c>
      <c r="E610" s="273">
        <f t="shared" si="47"/>
        <v>3128.0220000000018</v>
      </c>
      <c r="F610" s="444">
        <f t="shared" si="49"/>
        <v>71.091409090909124</v>
      </c>
      <c r="G610" s="445">
        <f t="shared" si="50"/>
        <v>8.3140332877943042</v>
      </c>
      <c r="H610">
        <v>1655.100000000002</v>
      </c>
      <c r="I610" s="273">
        <v>1472.922</v>
      </c>
      <c r="J610" s="447">
        <f t="shared" si="48"/>
        <v>4.3991239494569925</v>
      </c>
      <c r="K610" s="446">
        <f t="shared" si="51"/>
        <v>3.9149093383373117</v>
      </c>
    </row>
    <row r="611" spans="2:11" x14ac:dyDescent="0.2">
      <c r="B611" s="157">
        <v>44579</v>
      </c>
      <c r="C611">
        <v>48.5</v>
      </c>
      <c r="D611" s="454">
        <v>371.91399999999999</v>
      </c>
      <c r="E611" s="273">
        <f t="shared" si="47"/>
        <v>2951.9679000000028</v>
      </c>
      <c r="F611" s="444">
        <f t="shared" si="49"/>
        <v>60.865317525773257</v>
      </c>
      <c r="G611" s="445">
        <f t="shared" si="50"/>
        <v>7.9372325322520876</v>
      </c>
      <c r="H611">
        <v>1501.1000000000029</v>
      </c>
      <c r="I611" s="273">
        <v>1450.8679</v>
      </c>
      <c r="J611" s="447">
        <f t="shared" si="48"/>
        <v>4.0361481417747189</v>
      </c>
      <c r="K611" s="446">
        <f t="shared" si="51"/>
        <v>3.9010843904773687</v>
      </c>
    </row>
    <row r="612" spans="2:11" x14ac:dyDescent="0.2">
      <c r="B612" s="157">
        <v>44580</v>
      </c>
      <c r="C612">
        <v>43.5</v>
      </c>
      <c r="D612" s="454">
        <v>349.03</v>
      </c>
      <c r="E612" s="273">
        <f t="shared" si="47"/>
        <v>2933.9610000000021</v>
      </c>
      <c r="F612" s="444">
        <f t="shared" si="49"/>
        <v>67.447379310344871</v>
      </c>
      <c r="G612" s="445">
        <f t="shared" si="50"/>
        <v>8.4060424605334845</v>
      </c>
      <c r="H612">
        <v>1528.800000000002</v>
      </c>
      <c r="I612" s="273">
        <v>1405.1610000000001</v>
      </c>
      <c r="J612" s="447">
        <f t="shared" si="48"/>
        <v>4.3801392430450168</v>
      </c>
      <c r="K612" s="446">
        <f t="shared" si="51"/>
        <v>4.0259032174884686</v>
      </c>
    </row>
    <row r="613" spans="2:11" x14ac:dyDescent="0.2">
      <c r="B613" s="157">
        <v>44581</v>
      </c>
      <c r="C613">
        <v>48</v>
      </c>
      <c r="D613" s="454">
        <v>357.7</v>
      </c>
      <c r="E613" s="273">
        <f t="shared" si="47"/>
        <v>3003.3050000000017</v>
      </c>
      <c r="F613" s="444">
        <f t="shared" si="49"/>
        <v>62.568854166666704</v>
      </c>
      <c r="G613" s="445">
        <f t="shared" si="50"/>
        <v>8.3961559966452377</v>
      </c>
      <c r="H613">
        <v>1578.0000000000016</v>
      </c>
      <c r="I613" s="273">
        <v>1425.3050000000001</v>
      </c>
      <c r="J613" s="447">
        <f t="shared" si="48"/>
        <v>4.4115180318702869</v>
      </c>
      <c r="K613" s="446">
        <f t="shared" si="51"/>
        <v>3.9846379647749512</v>
      </c>
    </row>
    <row r="614" spans="2:11" x14ac:dyDescent="0.2">
      <c r="B614" s="157">
        <v>44582</v>
      </c>
      <c r="C614">
        <v>47</v>
      </c>
      <c r="D614" s="454">
        <v>364.69299999999998</v>
      </c>
      <c r="E614" s="273">
        <f t="shared" si="47"/>
        <v>2940.7040000000011</v>
      </c>
      <c r="F614" s="444">
        <f t="shared" si="49"/>
        <v>62.568170212765978</v>
      </c>
      <c r="G614" s="445">
        <f t="shared" si="50"/>
        <v>8.0635054689835037</v>
      </c>
      <c r="H614">
        <v>1488.7000000000012</v>
      </c>
      <c r="I614" s="273">
        <v>1452.0039999999999</v>
      </c>
      <c r="J614" s="447">
        <f t="shared" si="48"/>
        <v>4.0820635438574397</v>
      </c>
      <c r="K614" s="446">
        <f t="shared" si="51"/>
        <v>3.9814419251260649</v>
      </c>
    </row>
    <row r="615" spans="2:11" x14ac:dyDescent="0.2">
      <c r="B615" s="157">
        <v>44585</v>
      </c>
      <c r="C615">
        <v>38</v>
      </c>
      <c r="D615" s="454">
        <v>313.43099999999998</v>
      </c>
      <c r="E615" s="273">
        <f t="shared" si="47"/>
        <v>2348.4499999999998</v>
      </c>
      <c r="F615" s="444">
        <f t="shared" si="49"/>
        <v>61.801315789473676</v>
      </c>
      <c r="G615" s="445">
        <f t="shared" si="50"/>
        <v>7.4927176954417396</v>
      </c>
      <c r="H615">
        <v>1187.7999999999995</v>
      </c>
      <c r="I615" s="273">
        <v>1160.6500000000001</v>
      </c>
      <c r="J615" s="447">
        <f t="shared" si="48"/>
        <v>3.7896698156851096</v>
      </c>
      <c r="K615" s="446">
        <f t="shared" si="51"/>
        <v>3.7030478797566295</v>
      </c>
    </row>
    <row r="616" spans="2:11" x14ac:dyDescent="0.2">
      <c r="B616" s="157">
        <v>44586</v>
      </c>
      <c r="C616">
        <v>44</v>
      </c>
      <c r="D616" s="454">
        <v>332.85700000000003</v>
      </c>
      <c r="E616" s="273">
        <f t="shared" si="47"/>
        <v>2581.3430000000008</v>
      </c>
      <c r="F616" s="444">
        <f t="shared" si="49"/>
        <v>58.66688636363638</v>
      </c>
      <c r="G616" s="445">
        <f t="shared" si="50"/>
        <v>7.7551110536957326</v>
      </c>
      <c r="H616">
        <v>1246.9000000000005</v>
      </c>
      <c r="I616" s="273">
        <v>1334.443</v>
      </c>
      <c r="J616" s="447">
        <f t="shared" si="48"/>
        <v>3.7460531098940399</v>
      </c>
      <c r="K616" s="446">
        <f t="shared" si="51"/>
        <v>4.0090579438016922</v>
      </c>
    </row>
    <row r="617" spans="2:11" x14ac:dyDescent="0.2">
      <c r="B617" s="157">
        <v>44587</v>
      </c>
      <c r="C617">
        <v>48</v>
      </c>
      <c r="D617" s="454">
        <v>347.27699999999999</v>
      </c>
      <c r="E617" s="273">
        <f t="shared" si="47"/>
        <v>2903.4010000000017</v>
      </c>
      <c r="F617" s="444">
        <f t="shared" si="49"/>
        <v>60.48752083333337</v>
      </c>
      <c r="G617" s="445">
        <f t="shared" si="50"/>
        <v>8.3604759313170813</v>
      </c>
      <c r="H617">
        <v>1512.3000000000013</v>
      </c>
      <c r="I617" s="273">
        <v>1391.1010000000001</v>
      </c>
      <c r="J617" s="447">
        <f t="shared" si="48"/>
        <v>4.3547369966914058</v>
      </c>
      <c r="K617" s="446">
        <f t="shared" si="51"/>
        <v>4.0057389346256738</v>
      </c>
    </row>
    <row r="618" spans="2:11" x14ac:dyDescent="0.2">
      <c r="B618" s="157">
        <v>44588</v>
      </c>
      <c r="C618">
        <v>43</v>
      </c>
      <c r="D618" s="454">
        <v>367.39699999999999</v>
      </c>
      <c r="E618" s="273">
        <f t="shared" si="47"/>
        <v>3120.0460000000021</v>
      </c>
      <c r="F618" s="444">
        <f t="shared" si="49"/>
        <v>72.559209302325627</v>
      </c>
      <c r="G618" s="445">
        <f t="shared" si="50"/>
        <v>8.4923012436138627</v>
      </c>
      <c r="H618">
        <v>1608.2000000000021</v>
      </c>
      <c r="I618" s="273">
        <v>1511.846</v>
      </c>
      <c r="J618" s="447">
        <f t="shared" si="48"/>
        <v>4.3772812516161048</v>
      </c>
      <c r="K618" s="446">
        <f t="shared" si="51"/>
        <v>4.115019991997757</v>
      </c>
    </row>
    <row r="619" spans="2:11" x14ac:dyDescent="0.2">
      <c r="B619" s="157">
        <v>44589</v>
      </c>
      <c r="C619">
        <v>44</v>
      </c>
      <c r="D619" s="454">
        <v>293.86</v>
      </c>
      <c r="E619" s="273">
        <f t="shared" si="47"/>
        <v>2596.3740000000007</v>
      </c>
      <c r="F619" s="444">
        <f t="shared" si="49"/>
        <v>59.008500000000019</v>
      </c>
      <c r="G619" s="445">
        <f t="shared" si="50"/>
        <v>8.8354114204042755</v>
      </c>
      <c r="H619">
        <v>1408.8000000000006</v>
      </c>
      <c r="I619" s="273">
        <v>1187.5740000000001</v>
      </c>
      <c r="J619" s="447">
        <f t="shared" si="48"/>
        <v>4.7941196488123614</v>
      </c>
      <c r="K619" s="446">
        <f t="shared" si="51"/>
        <v>4.041291771591915</v>
      </c>
    </row>
    <row r="620" spans="2:11" x14ac:dyDescent="0.2">
      <c r="B620" s="157">
        <v>44592</v>
      </c>
      <c r="C620">
        <v>53</v>
      </c>
      <c r="D620" s="454">
        <v>418.16</v>
      </c>
      <c r="E620" s="273">
        <f t="shared" si="47"/>
        <v>3343.9500000000025</v>
      </c>
      <c r="F620" s="444">
        <f t="shared" si="49"/>
        <v>63.093396226415145</v>
      </c>
      <c r="G620" s="445">
        <f t="shared" si="50"/>
        <v>7.9968193992730114</v>
      </c>
      <c r="H620">
        <v>1714.0000000000025</v>
      </c>
      <c r="I620" s="273">
        <v>1629.95</v>
      </c>
      <c r="J620" s="447">
        <f t="shared" si="48"/>
        <v>4.0989095083221789</v>
      </c>
      <c r="K620" s="446">
        <f t="shared" si="51"/>
        <v>3.8979098909508321</v>
      </c>
    </row>
    <row r="621" spans="2:11" x14ac:dyDescent="0.2">
      <c r="B621" s="157">
        <v>44593</v>
      </c>
      <c r="C621">
        <v>43</v>
      </c>
      <c r="D621" s="454">
        <v>307.01</v>
      </c>
      <c r="E621" s="273">
        <f t="shared" si="47"/>
        <v>2520.7560000000003</v>
      </c>
      <c r="F621" s="444">
        <f t="shared" si="49"/>
        <v>58.622232558139544</v>
      </c>
      <c r="G621" s="445">
        <f t="shared" si="50"/>
        <v>8.2106641477476323</v>
      </c>
      <c r="H621">
        <v>1328.0000000000005</v>
      </c>
      <c r="I621" s="273">
        <v>1192.7560000000001</v>
      </c>
      <c r="J621" s="447">
        <f t="shared" si="48"/>
        <v>4.3255920002605794</v>
      </c>
      <c r="K621" s="446">
        <f t="shared" si="51"/>
        <v>3.8850721474870529</v>
      </c>
    </row>
    <row r="622" spans="2:11" x14ac:dyDescent="0.2">
      <c r="B622" s="157">
        <v>44594</v>
      </c>
      <c r="C622">
        <v>54</v>
      </c>
      <c r="D622" s="454">
        <v>393.089</v>
      </c>
      <c r="E622" s="273">
        <f t="shared" si="47"/>
        <v>3234.9290000000019</v>
      </c>
      <c r="F622" s="444">
        <f t="shared" si="49"/>
        <v>59.906092592592628</v>
      </c>
      <c r="G622" s="445">
        <f t="shared" si="50"/>
        <v>8.229507821383967</v>
      </c>
      <c r="H622">
        <v>1674.7000000000021</v>
      </c>
      <c r="I622" s="273">
        <v>1560.229</v>
      </c>
      <c r="J622" s="447">
        <f t="shared" si="48"/>
        <v>4.260358341240793</v>
      </c>
      <c r="K622" s="446">
        <f t="shared" si="51"/>
        <v>3.9691494801431739</v>
      </c>
    </row>
    <row r="623" spans="2:11" x14ac:dyDescent="0.2">
      <c r="B623" s="157">
        <v>44595</v>
      </c>
      <c r="C623">
        <v>48</v>
      </c>
      <c r="D623" s="454">
        <v>365.43599999999998</v>
      </c>
      <c r="E623" s="273">
        <f t="shared" si="47"/>
        <v>3056.6680000000015</v>
      </c>
      <c r="F623" s="444">
        <f t="shared" si="49"/>
        <v>63.680583333333367</v>
      </c>
      <c r="G623" s="445">
        <f t="shared" si="50"/>
        <v>8.3644413796123036</v>
      </c>
      <c r="H623">
        <v>1581.1000000000017</v>
      </c>
      <c r="I623" s="273">
        <v>1475.568</v>
      </c>
      <c r="J623" s="447">
        <f t="shared" si="48"/>
        <v>4.3266125942709577</v>
      </c>
      <c r="K623" s="446">
        <f t="shared" si="51"/>
        <v>4.0378287853413459</v>
      </c>
    </row>
    <row r="624" spans="2:11" x14ac:dyDescent="0.2">
      <c r="B624" s="157">
        <v>44596</v>
      </c>
      <c r="C624">
        <v>52</v>
      </c>
      <c r="D624" s="454">
        <v>343.74700000000001</v>
      </c>
      <c r="E624" s="273">
        <f t="shared" si="47"/>
        <v>2756.5090000000009</v>
      </c>
      <c r="F624" s="444">
        <f t="shared" si="49"/>
        <v>53.009788461538477</v>
      </c>
      <c r="G624" s="445">
        <f t="shared" si="50"/>
        <v>8.019005256773152</v>
      </c>
      <c r="H624">
        <v>1370.6000000000006</v>
      </c>
      <c r="I624" s="273">
        <v>1385.9090000000001</v>
      </c>
      <c r="J624" s="447">
        <f t="shared" si="48"/>
        <v>3.9872347976855087</v>
      </c>
      <c r="K624" s="446">
        <f t="shared" si="51"/>
        <v>4.0317704590876433</v>
      </c>
    </row>
    <row r="625" spans="2:11" x14ac:dyDescent="0.2">
      <c r="B625" s="157">
        <v>44599</v>
      </c>
      <c r="C625">
        <v>48</v>
      </c>
      <c r="D625" s="454">
        <v>362.46100000000001</v>
      </c>
      <c r="E625" s="273">
        <f t="shared" si="47"/>
        <v>2998.5400000000022</v>
      </c>
      <c r="F625" s="444">
        <f t="shared" si="49"/>
        <v>62.469583333333382</v>
      </c>
      <c r="G625" s="445">
        <f t="shared" si="50"/>
        <v>8.2727245138097683</v>
      </c>
      <c r="H625">
        <v>1551.4000000000021</v>
      </c>
      <c r="I625" s="273">
        <v>1447.14</v>
      </c>
      <c r="J625" s="447">
        <f t="shared" si="48"/>
        <v>4.2801846267598505</v>
      </c>
      <c r="K625" s="446">
        <f t="shared" si="51"/>
        <v>3.9925398870499174</v>
      </c>
    </row>
    <row r="626" spans="2:11" x14ac:dyDescent="0.2">
      <c r="B626" s="157">
        <v>44600</v>
      </c>
      <c r="C626">
        <v>47</v>
      </c>
      <c r="D626" s="454">
        <v>351.56400000000002</v>
      </c>
      <c r="E626" s="273">
        <f t="shared" si="47"/>
        <v>3109.9710000000023</v>
      </c>
      <c r="F626" s="444">
        <f t="shared" si="49"/>
        <v>66.169595744680905</v>
      </c>
      <c r="G626" s="445">
        <f t="shared" si="50"/>
        <v>8.8461019899648488</v>
      </c>
      <c r="H626">
        <v>1693.5000000000025</v>
      </c>
      <c r="I626" s="273">
        <v>1416.471</v>
      </c>
      <c r="J626" s="447">
        <f t="shared" si="48"/>
        <v>4.8170461139365877</v>
      </c>
      <c r="K626" s="446">
        <f t="shared" si="51"/>
        <v>4.029055876028262</v>
      </c>
    </row>
    <row r="627" spans="2:11" x14ac:dyDescent="0.2">
      <c r="B627" s="157">
        <v>44601</v>
      </c>
      <c r="C627">
        <v>47</v>
      </c>
      <c r="D627" s="454">
        <v>379.72899999999998</v>
      </c>
      <c r="E627" s="273">
        <f t="shared" si="47"/>
        <v>3268.008000000003</v>
      </c>
      <c r="F627" s="444">
        <f t="shared" si="49"/>
        <v>69.532085106383036</v>
      </c>
      <c r="G627" s="445">
        <f t="shared" si="50"/>
        <v>8.6061586025823757</v>
      </c>
      <c r="H627">
        <v>1665.900000000003</v>
      </c>
      <c r="I627" s="273">
        <v>1602.1079999999999</v>
      </c>
      <c r="J627" s="447">
        <f t="shared" si="48"/>
        <v>4.3870760463383176</v>
      </c>
      <c r="K627" s="446">
        <f t="shared" si="51"/>
        <v>4.2190825562440581</v>
      </c>
    </row>
    <row r="628" spans="2:11" x14ac:dyDescent="0.2">
      <c r="B628" s="157">
        <v>44602</v>
      </c>
      <c r="C628">
        <v>51</v>
      </c>
      <c r="D628" s="454">
        <v>412.88600000000002</v>
      </c>
      <c r="E628" s="273">
        <f t="shared" si="47"/>
        <v>3462.1010000000028</v>
      </c>
      <c r="F628" s="444">
        <f t="shared" si="49"/>
        <v>67.884333333333387</v>
      </c>
      <c r="G628" s="445">
        <f t="shared" si="50"/>
        <v>8.3851256763368163</v>
      </c>
      <c r="H628">
        <v>1783.1000000000029</v>
      </c>
      <c r="I628" s="273">
        <v>1679.001</v>
      </c>
      <c r="J628" s="447">
        <f t="shared" si="48"/>
        <v>4.318625480156757</v>
      </c>
      <c r="K628" s="446">
        <f t="shared" si="51"/>
        <v>4.0665001961800593</v>
      </c>
    </row>
    <row r="629" spans="2:11" x14ac:dyDescent="0.2">
      <c r="B629" s="157">
        <v>44603</v>
      </c>
      <c r="C629">
        <v>44</v>
      </c>
      <c r="D629" s="454">
        <v>298.67200000000003</v>
      </c>
      <c r="E629" s="273">
        <f t="shared" si="47"/>
        <v>2400.8379999999997</v>
      </c>
      <c r="F629" s="444">
        <f t="shared" si="49"/>
        <v>54.564499999999995</v>
      </c>
      <c r="G629" s="445">
        <f t="shared" si="50"/>
        <v>8.0383765468473758</v>
      </c>
      <c r="H629">
        <v>1203.9999999999998</v>
      </c>
      <c r="I629" s="273">
        <v>1196.838</v>
      </c>
      <c r="J629" s="447">
        <f t="shared" si="48"/>
        <v>4.0311780146783081</v>
      </c>
      <c r="K629" s="446">
        <f t="shared" si="51"/>
        <v>4.0071985321690677</v>
      </c>
    </row>
    <row r="630" spans="2:11" x14ac:dyDescent="0.2">
      <c r="B630" s="157">
        <v>44606</v>
      </c>
      <c r="C630">
        <v>49</v>
      </c>
      <c r="D630" s="454">
        <v>345.64499999999998</v>
      </c>
      <c r="E630" s="273">
        <f t="shared" si="47"/>
        <v>2678.1930000000002</v>
      </c>
      <c r="F630" s="444">
        <f t="shared" si="49"/>
        <v>54.657000000000004</v>
      </c>
      <c r="G630" s="445">
        <f t="shared" si="50"/>
        <v>7.748392136440569</v>
      </c>
      <c r="H630">
        <v>1351.7000000000003</v>
      </c>
      <c r="I630" s="273">
        <v>1326.4929999999999</v>
      </c>
      <c r="J630" s="447">
        <f t="shared" si="48"/>
        <v>3.9106597809891661</v>
      </c>
      <c r="K630" s="446">
        <f t="shared" si="51"/>
        <v>3.8377323554514025</v>
      </c>
    </row>
    <row r="631" spans="2:11" x14ac:dyDescent="0.2">
      <c r="B631" s="157">
        <v>44607</v>
      </c>
      <c r="C631">
        <v>52</v>
      </c>
      <c r="D631" s="454">
        <v>349.274</v>
      </c>
      <c r="E631" s="273">
        <f t="shared" si="47"/>
        <v>2939.4980000000019</v>
      </c>
      <c r="F631" s="444">
        <f t="shared" si="49"/>
        <v>56.52880769230773</v>
      </c>
      <c r="G631" s="445">
        <f t="shared" si="50"/>
        <v>8.4160229504629651</v>
      </c>
      <c r="H631">
        <v>1532.600000000002</v>
      </c>
      <c r="I631" s="273">
        <v>1406.8979999999999</v>
      </c>
      <c r="J631" s="447">
        <f t="shared" si="48"/>
        <v>4.38795902357462</v>
      </c>
      <c r="K631" s="446">
        <f t="shared" si="51"/>
        <v>4.0280639268883451</v>
      </c>
    </row>
    <row r="632" spans="2:11" x14ac:dyDescent="0.2">
      <c r="B632" s="157">
        <v>44608</v>
      </c>
      <c r="C632">
        <v>35</v>
      </c>
      <c r="D632" s="454">
        <v>283.41399999999999</v>
      </c>
      <c r="E632" s="273">
        <f t="shared" si="47"/>
        <v>2354.7530000000006</v>
      </c>
      <c r="F632" s="444">
        <f t="shared" si="49"/>
        <v>67.278657142857156</v>
      </c>
      <c r="G632" s="445">
        <f t="shared" si="50"/>
        <v>8.3085274545364758</v>
      </c>
      <c r="H632">
        <v>1245.8000000000004</v>
      </c>
      <c r="I632" s="273">
        <v>1108.953</v>
      </c>
      <c r="J632" s="447">
        <f t="shared" si="48"/>
        <v>4.39568969775664</v>
      </c>
      <c r="K632" s="446">
        <f t="shared" si="51"/>
        <v>3.9128377567798345</v>
      </c>
    </row>
    <row r="633" spans="2:11" x14ac:dyDescent="0.2">
      <c r="B633" s="157">
        <v>44609</v>
      </c>
      <c r="C633">
        <v>52</v>
      </c>
      <c r="D633" s="454">
        <v>356.11</v>
      </c>
      <c r="E633" s="273">
        <f t="shared" si="47"/>
        <v>3285.3470000000016</v>
      </c>
      <c r="F633" s="444">
        <f t="shared" si="49"/>
        <v>63.179750000000027</v>
      </c>
      <c r="G633" s="445">
        <f t="shared" si="50"/>
        <v>9.2256521861222698</v>
      </c>
      <c r="H633">
        <v>1572.4000000000015</v>
      </c>
      <c r="I633" s="273">
        <v>1712.9469999999999</v>
      </c>
      <c r="J633" s="447">
        <f t="shared" si="48"/>
        <v>4.4154895959113798</v>
      </c>
      <c r="K633" s="446">
        <f t="shared" si="51"/>
        <v>4.8101625902108891</v>
      </c>
    </row>
    <row r="634" spans="2:11" x14ac:dyDescent="0.2">
      <c r="B634" s="157">
        <v>44610</v>
      </c>
      <c r="C634">
        <v>48</v>
      </c>
      <c r="D634" s="454">
        <v>337.47399999999999</v>
      </c>
      <c r="E634" s="273">
        <f t="shared" si="47"/>
        <v>2996.1610000000019</v>
      </c>
      <c r="F634" s="444">
        <f t="shared" si="49"/>
        <v>62.420020833333375</v>
      </c>
      <c r="G634" s="445">
        <f t="shared" si="50"/>
        <v>8.8781980241440888</v>
      </c>
      <c r="H634">
        <v>1503.2000000000019</v>
      </c>
      <c r="I634" s="273">
        <v>1492.961</v>
      </c>
      <c r="J634" s="447">
        <f t="shared" si="48"/>
        <v>4.4542690696172205</v>
      </c>
      <c r="K634" s="446">
        <f t="shared" si="51"/>
        <v>4.4239289545268674</v>
      </c>
    </row>
    <row r="635" spans="2:11" x14ac:dyDescent="0.2">
      <c r="B635" s="157">
        <v>44613</v>
      </c>
      <c r="C635">
        <v>48</v>
      </c>
      <c r="D635" s="454">
        <v>362.37299999999999</v>
      </c>
      <c r="E635" s="273">
        <f t="shared" si="47"/>
        <v>3218.4640000000018</v>
      </c>
      <c r="F635" s="444">
        <f t="shared" si="49"/>
        <v>67.051333333333375</v>
      </c>
      <c r="G635" s="445">
        <f t="shared" si="50"/>
        <v>8.8816330134971473</v>
      </c>
      <c r="H635">
        <v>1593.3000000000018</v>
      </c>
      <c r="I635" s="273">
        <v>1625.164</v>
      </c>
      <c r="J635" s="447">
        <f t="shared" si="48"/>
        <v>4.3968507587485872</v>
      </c>
      <c r="K635" s="446">
        <f t="shared" si="51"/>
        <v>4.4847822547485601</v>
      </c>
    </row>
    <row r="636" spans="2:11" x14ac:dyDescent="0.2">
      <c r="B636" s="157">
        <v>44614</v>
      </c>
      <c r="C636">
        <v>48</v>
      </c>
      <c r="D636" s="454">
        <v>354.65899999999999</v>
      </c>
      <c r="E636" s="273">
        <f t="shared" si="47"/>
        <v>3210.4590000000026</v>
      </c>
      <c r="F636" s="444">
        <f t="shared" si="49"/>
        <v>66.884562500000058</v>
      </c>
      <c r="G636" s="445">
        <f t="shared" si="50"/>
        <v>9.0522417307893015</v>
      </c>
      <c r="H636">
        <v>1524.2000000000023</v>
      </c>
      <c r="I636" s="273">
        <v>1686.259</v>
      </c>
      <c r="J636" s="447">
        <f t="shared" si="48"/>
        <v>4.2976492912910782</v>
      </c>
      <c r="K636" s="446">
        <f t="shared" si="51"/>
        <v>4.7545924394982224</v>
      </c>
    </row>
    <row r="637" spans="2:11" x14ac:dyDescent="0.2">
      <c r="B637" s="157">
        <v>44615</v>
      </c>
      <c r="C637">
        <v>48</v>
      </c>
      <c r="D637" s="454">
        <v>340.38600000000002</v>
      </c>
      <c r="E637" s="273">
        <f t="shared" si="47"/>
        <v>3118.1490000000017</v>
      </c>
      <c r="F637" s="444">
        <f t="shared" si="49"/>
        <v>64.961437500000031</v>
      </c>
      <c r="G637" s="445">
        <f t="shared" si="50"/>
        <v>9.1606264652482814</v>
      </c>
      <c r="H637">
        <v>1492.5000000000018</v>
      </c>
      <c r="I637" s="273">
        <v>1625.6489999999999</v>
      </c>
      <c r="J637" s="447">
        <f t="shared" si="48"/>
        <v>4.3847279265304735</v>
      </c>
      <c r="K637" s="446">
        <f t="shared" si="51"/>
        <v>4.7758985387178079</v>
      </c>
    </row>
    <row r="638" spans="2:11" x14ac:dyDescent="0.2">
      <c r="B638" s="157">
        <v>44616</v>
      </c>
      <c r="C638">
        <v>47</v>
      </c>
      <c r="D638" s="454">
        <v>356.7</v>
      </c>
      <c r="E638" s="273">
        <f t="shared" si="47"/>
        <v>3230.7370000000019</v>
      </c>
      <c r="F638" s="444">
        <f t="shared" si="49"/>
        <v>68.739085106383015</v>
      </c>
      <c r="G638" s="445">
        <f t="shared" si="50"/>
        <v>9.057294645360253</v>
      </c>
      <c r="H638">
        <v>1569.500000000002</v>
      </c>
      <c r="I638" s="273">
        <v>1661.2370000000001</v>
      </c>
      <c r="J638" s="447">
        <f t="shared" si="48"/>
        <v>4.4000560695262187</v>
      </c>
      <c r="K638" s="446">
        <f t="shared" si="51"/>
        <v>4.6572385758340342</v>
      </c>
    </row>
    <row r="639" spans="2:11" x14ac:dyDescent="0.2">
      <c r="B639" s="157">
        <v>44617</v>
      </c>
      <c r="C639">
        <v>48</v>
      </c>
      <c r="D639" s="454">
        <v>351.65699999999998</v>
      </c>
      <c r="E639" s="273">
        <f t="shared" si="47"/>
        <v>3079.7260000000024</v>
      </c>
      <c r="F639" s="444">
        <f t="shared" si="49"/>
        <v>64.160958333333383</v>
      </c>
      <c r="G639" s="445">
        <f t="shared" si="50"/>
        <v>8.7577554264524871</v>
      </c>
      <c r="H639">
        <v>1495.3000000000022</v>
      </c>
      <c r="I639" s="273">
        <v>1584.4259999999999</v>
      </c>
      <c r="J639" s="447">
        <f t="shared" si="48"/>
        <v>4.2521547985679291</v>
      </c>
      <c r="K639" s="446">
        <f t="shared" si="51"/>
        <v>4.505600627884558</v>
      </c>
    </row>
    <row r="640" spans="2:11" x14ac:dyDescent="0.2">
      <c r="B640" s="157">
        <v>44620</v>
      </c>
      <c r="C640">
        <v>52</v>
      </c>
      <c r="D640" s="454">
        <v>349.18299999999999</v>
      </c>
      <c r="E640" s="273">
        <f t="shared" si="47"/>
        <v>3043.2980000000016</v>
      </c>
      <c r="F640" s="444">
        <f t="shared" si="49"/>
        <v>58.524961538461568</v>
      </c>
      <c r="G640" s="445">
        <f t="shared" si="50"/>
        <v>8.7154815669720502</v>
      </c>
      <c r="H640">
        <v>1508.8000000000015</v>
      </c>
      <c r="I640" s="273">
        <v>1534.498</v>
      </c>
      <c r="J640" s="447">
        <f t="shared" si="48"/>
        <v>4.3209434594467702</v>
      </c>
      <c r="K640" s="446">
        <f t="shared" si="51"/>
        <v>4.394538107525281</v>
      </c>
    </row>
    <row r="641" spans="2:11" x14ac:dyDescent="0.2">
      <c r="B641" s="157">
        <v>44621</v>
      </c>
      <c r="C641">
        <v>26</v>
      </c>
      <c r="D641" s="454">
        <v>217.749</v>
      </c>
      <c r="E641" s="273">
        <f t="shared" si="47"/>
        <v>1889.8093999999992</v>
      </c>
      <c r="F641" s="444">
        <f t="shared" si="49"/>
        <v>72.684976923076889</v>
      </c>
      <c r="G641" s="445">
        <f t="shared" si="50"/>
        <v>8.67884307160997</v>
      </c>
      <c r="H641">
        <v>958.19999999999914</v>
      </c>
      <c r="I641" s="273">
        <v>931.60940000000005</v>
      </c>
      <c r="J641" s="447">
        <f t="shared" si="48"/>
        <v>4.4004794511111376</v>
      </c>
      <c r="K641" s="446">
        <f t="shared" si="51"/>
        <v>4.2783636204988316</v>
      </c>
    </row>
    <row r="642" spans="2:11" x14ac:dyDescent="0.2">
      <c r="B642" s="157">
        <v>44622</v>
      </c>
      <c r="C642">
        <v>48</v>
      </c>
      <c r="D642" s="454">
        <v>367.38400000000001</v>
      </c>
      <c r="E642" s="273">
        <f t="shared" si="47"/>
        <v>3237.8910000000024</v>
      </c>
      <c r="F642" s="444">
        <f t="shared" si="49"/>
        <v>67.456062500000044</v>
      </c>
      <c r="G642" s="445">
        <f t="shared" si="50"/>
        <v>8.8133696622607474</v>
      </c>
      <c r="H642">
        <v>1566.6000000000022</v>
      </c>
      <c r="I642" s="273">
        <v>1671.2909999999999</v>
      </c>
      <c r="J642" s="447">
        <f t="shared" si="48"/>
        <v>4.2642031226183015</v>
      </c>
      <c r="K642" s="446">
        <f t="shared" si="51"/>
        <v>4.549166539642445</v>
      </c>
    </row>
    <row r="643" spans="2:11" x14ac:dyDescent="0.2">
      <c r="B643" s="157">
        <v>44623</v>
      </c>
      <c r="C643">
        <v>34</v>
      </c>
      <c r="D643" s="454">
        <v>256.91199999999998</v>
      </c>
      <c r="E643" s="273">
        <f t="shared" ref="E643:E705" si="52">SUM(H643:I643)</f>
        <v>2222.1449999999995</v>
      </c>
      <c r="F643" s="444">
        <f t="shared" si="49"/>
        <v>65.357205882352929</v>
      </c>
      <c r="G643" s="445">
        <f t="shared" si="50"/>
        <v>8.6494402752693524</v>
      </c>
      <c r="H643">
        <v>1114.0999999999992</v>
      </c>
      <c r="I643" s="273">
        <v>1108.0450000000001</v>
      </c>
      <c r="J643" s="447">
        <f t="shared" ref="J643:J705" si="53">H643/D643</f>
        <v>4.3365043283303208</v>
      </c>
      <c r="K643" s="446">
        <f t="shared" si="51"/>
        <v>4.3129359469390307</v>
      </c>
    </row>
    <row r="644" spans="2:11" x14ac:dyDescent="0.2">
      <c r="B644" s="157">
        <v>44624</v>
      </c>
      <c r="C644">
        <v>47</v>
      </c>
      <c r="D644" s="454">
        <v>375.26299999999998</v>
      </c>
      <c r="E644" s="273">
        <f t="shared" si="52"/>
        <v>3350.374000000003</v>
      </c>
      <c r="F644" s="444">
        <f t="shared" ref="F644:F649" si="54">E644/C644</f>
        <v>71.284553191489422</v>
      </c>
      <c r="G644" s="445">
        <f t="shared" ref="G644:G649" si="55">E644/D644</f>
        <v>8.9280691141945869</v>
      </c>
      <c r="H644">
        <v>1615.8000000000029</v>
      </c>
      <c r="I644" s="273">
        <v>1734.5740000000001</v>
      </c>
      <c r="J644" s="447">
        <f t="shared" si="53"/>
        <v>4.305780212810757</v>
      </c>
      <c r="K644" s="446">
        <f t="shared" ref="K644:K706" si="56">I644/D644</f>
        <v>4.62228890138383</v>
      </c>
    </row>
    <row r="645" spans="2:11" x14ac:dyDescent="0.2">
      <c r="B645" s="157">
        <v>44627</v>
      </c>
      <c r="C645">
        <v>47</v>
      </c>
      <c r="D645" s="454">
        <v>362.59199999999998</v>
      </c>
      <c r="E645" s="273">
        <f t="shared" si="52"/>
        <v>2863.8350000000019</v>
      </c>
      <c r="F645" s="444">
        <f t="shared" si="54"/>
        <v>60.932659574468126</v>
      </c>
      <c r="G645" s="445">
        <f t="shared" si="55"/>
        <v>7.8982299664636892</v>
      </c>
      <c r="H645">
        <v>1522.1000000000017</v>
      </c>
      <c r="I645" s="273">
        <v>1341.7349999999999</v>
      </c>
      <c r="J645" s="447">
        <f t="shared" si="53"/>
        <v>4.1978311711234717</v>
      </c>
      <c r="K645" s="446">
        <f t="shared" si="56"/>
        <v>3.7003987953402171</v>
      </c>
    </row>
    <row r="646" spans="2:11" x14ac:dyDescent="0.2">
      <c r="B646" s="157">
        <v>44628</v>
      </c>
      <c r="C646">
        <v>48</v>
      </c>
      <c r="D646" s="454">
        <v>395.56900000000002</v>
      </c>
      <c r="E646" s="273">
        <f t="shared" si="52"/>
        <v>2962.659000000001</v>
      </c>
      <c r="F646" s="444">
        <f t="shared" si="54"/>
        <v>61.722062500000021</v>
      </c>
      <c r="G646" s="445">
        <f t="shared" si="55"/>
        <v>7.4896136957142767</v>
      </c>
      <c r="H646">
        <v>1378.5000000000009</v>
      </c>
      <c r="I646" s="273">
        <v>1584.1590000000001</v>
      </c>
      <c r="J646" s="447">
        <f t="shared" si="53"/>
        <v>3.484853464250234</v>
      </c>
      <c r="K646" s="446">
        <f t="shared" si="56"/>
        <v>4.0047602314640427</v>
      </c>
    </row>
    <row r="647" spans="2:11" x14ac:dyDescent="0.2">
      <c r="B647" s="268">
        <v>44629</v>
      </c>
      <c r="C647">
        <v>48</v>
      </c>
      <c r="D647" s="454">
        <v>353.33199999999999</v>
      </c>
      <c r="E647" s="273">
        <f t="shared" si="52"/>
        <v>3000.2380000000012</v>
      </c>
      <c r="F647" s="444">
        <f t="shared" si="54"/>
        <v>62.504958333333356</v>
      </c>
      <c r="G647" s="445">
        <f t="shared" si="55"/>
        <v>8.4912716651760984</v>
      </c>
      <c r="H647">
        <v>1519.8000000000013</v>
      </c>
      <c r="I647" s="273">
        <v>1480.4380000000001</v>
      </c>
      <c r="J647" s="447">
        <f t="shared" si="53"/>
        <v>4.3013369861773105</v>
      </c>
      <c r="K647" s="446">
        <f t="shared" si="56"/>
        <v>4.1899346789987888</v>
      </c>
    </row>
    <row r="648" spans="2:11" x14ac:dyDescent="0.2">
      <c r="B648" s="157">
        <v>44630</v>
      </c>
      <c r="C648">
        <v>46</v>
      </c>
      <c r="D648" s="454">
        <v>343.90499999999997</v>
      </c>
      <c r="E648" s="273">
        <f t="shared" si="52"/>
        <v>2917.9570000000012</v>
      </c>
      <c r="F648" s="444">
        <f t="shared" si="54"/>
        <v>63.433847826086982</v>
      </c>
      <c r="G648" s="445">
        <f t="shared" si="55"/>
        <v>8.4847763190416003</v>
      </c>
      <c r="H648">
        <v>1475.2000000000014</v>
      </c>
      <c r="I648" s="273">
        <v>1442.7570000000001</v>
      </c>
      <c r="J648" s="447">
        <f t="shared" si="53"/>
        <v>4.2895567089748665</v>
      </c>
      <c r="K648" s="446">
        <f t="shared" si="56"/>
        <v>4.1952196100667338</v>
      </c>
    </row>
    <row r="649" spans="2:11" x14ac:dyDescent="0.2">
      <c r="B649" s="157">
        <v>44631</v>
      </c>
      <c r="C649">
        <v>52</v>
      </c>
      <c r="D649" s="454">
        <v>362.839</v>
      </c>
      <c r="E649" s="273">
        <f t="shared" si="52"/>
        <v>3236.6450000000018</v>
      </c>
      <c r="F649" s="444">
        <f t="shared" si="54"/>
        <v>62.243173076923114</v>
      </c>
      <c r="G649" s="445">
        <f t="shared" si="55"/>
        <v>8.9203338119661932</v>
      </c>
      <c r="H649">
        <v>1734.4000000000019</v>
      </c>
      <c r="I649" s="273">
        <v>1502.2449999999999</v>
      </c>
      <c r="J649" s="447">
        <f>H649/D649</f>
        <v>4.7800815237612326</v>
      </c>
      <c r="K649" s="446">
        <f t="shared" si="56"/>
        <v>4.1402522882049615</v>
      </c>
    </row>
    <row r="650" spans="2:11" x14ac:dyDescent="0.2">
      <c r="B650" s="157">
        <v>44634</v>
      </c>
      <c r="C650">
        <v>48</v>
      </c>
      <c r="D650" s="454">
        <v>360.36</v>
      </c>
      <c r="E650" s="273">
        <f t="shared" si="52"/>
        <v>3011.1830000000027</v>
      </c>
      <c r="F650" s="444">
        <f t="shared" ref="F650:F651" si="57">E650/C650</f>
        <v>62.732979166666723</v>
      </c>
      <c r="G650" s="445">
        <f t="shared" ref="G650:G651" si="58">E650/D650</f>
        <v>8.3560411810411885</v>
      </c>
      <c r="H650">
        <v>1582.0000000000027</v>
      </c>
      <c r="I650" s="273">
        <v>1429.183</v>
      </c>
      <c r="J650" s="447">
        <f t="shared" si="53"/>
        <v>4.3900543900543978</v>
      </c>
      <c r="K650" s="446">
        <f t="shared" si="56"/>
        <v>3.9659867909867907</v>
      </c>
    </row>
    <row r="651" spans="2:11" x14ac:dyDescent="0.2">
      <c r="B651" s="157">
        <v>44635</v>
      </c>
      <c r="C651">
        <v>48</v>
      </c>
      <c r="D651" s="454">
        <v>383.58800000000002</v>
      </c>
      <c r="E651" s="273">
        <f t="shared" si="52"/>
        <v>3232.4660000000031</v>
      </c>
      <c r="F651" s="444">
        <f t="shared" si="57"/>
        <v>67.343041666666736</v>
      </c>
      <c r="G651" s="445">
        <f t="shared" si="58"/>
        <v>8.4269215929591201</v>
      </c>
      <c r="H651">
        <v>1694.3000000000029</v>
      </c>
      <c r="I651" s="273">
        <v>1538.1659999999999</v>
      </c>
      <c r="J651" s="447">
        <f t="shared" si="53"/>
        <v>4.4169786333253462</v>
      </c>
      <c r="K651" s="446">
        <f t="shared" si="56"/>
        <v>4.009942959633773</v>
      </c>
    </row>
    <row r="652" spans="2:11" x14ac:dyDescent="0.2">
      <c r="B652" s="157">
        <v>44636</v>
      </c>
      <c r="C652">
        <v>48</v>
      </c>
      <c r="D652" s="454">
        <v>333.55900000000003</v>
      </c>
      <c r="E652" s="273">
        <f t="shared" si="52"/>
        <v>2865.1680000000019</v>
      </c>
      <c r="F652" s="444">
        <f t="shared" ref="F652" si="59">E652/C652</f>
        <v>59.691000000000038</v>
      </c>
      <c r="G652" s="445">
        <f t="shared" ref="G652" si="60">E652/D652</f>
        <v>8.5896887806954751</v>
      </c>
      <c r="H652">
        <v>1488.7000000000019</v>
      </c>
      <c r="I652" s="273">
        <v>1376.4680000000001</v>
      </c>
      <c r="J652" s="447">
        <f t="shared" si="53"/>
        <v>4.4630784958583094</v>
      </c>
      <c r="K652" s="446">
        <f t="shared" si="56"/>
        <v>4.1266102848371649</v>
      </c>
    </row>
    <row r="653" spans="2:11" x14ac:dyDescent="0.2">
      <c r="B653" s="157">
        <v>44637</v>
      </c>
      <c r="C653">
        <v>49</v>
      </c>
      <c r="D653" s="454">
        <v>323.63099999999997</v>
      </c>
      <c r="E653" s="273">
        <f t="shared" si="52"/>
        <v>3183.3420000000019</v>
      </c>
      <c r="F653" s="444">
        <f t="shared" ref="F653" si="61">E653/C653</f>
        <v>64.966163265306164</v>
      </c>
      <c r="G653" s="445">
        <f t="shared" ref="G653" si="62">E653/D653</f>
        <v>9.8363321189873716</v>
      </c>
      <c r="H653">
        <v>1548.300000000002</v>
      </c>
      <c r="I653" s="273">
        <v>1635.0419999999999</v>
      </c>
      <c r="J653" s="447">
        <f t="shared" si="53"/>
        <v>4.7841523216255615</v>
      </c>
      <c r="K653" s="446">
        <f t="shared" si="56"/>
        <v>5.0521797973618101</v>
      </c>
    </row>
    <row r="654" spans="2:11" x14ac:dyDescent="0.2">
      <c r="B654" s="157">
        <v>44638</v>
      </c>
      <c r="C654">
        <v>43</v>
      </c>
      <c r="D654" s="454">
        <v>299.98899999999998</v>
      </c>
      <c r="E654" s="273">
        <f t="shared" si="52"/>
        <v>2846.1370000000011</v>
      </c>
      <c r="F654" s="444">
        <f t="shared" ref="F654:F659" si="63">E654/C654</f>
        <v>66.189232558139565</v>
      </c>
      <c r="G654" s="445">
        <f t="shared" ref="G654:G659" si="64">E654/D654</f>
        <v>9.4874712072776042</v>
      </c>
      <c r="H654">
        <v>1325.2000000000012</v>
      </c>
      <c r="I654" s="273">
        <v>1520.9369999999999</v>
      </c>
      <c r="J654" s="447">
        <f t="shared" si="53"/>
        <v>4.4174953081613033</v>
      </c>
      <c r="K654" s="446">
        <f t="shared" si="56"/>
        <v>5.0699758991163009</v>
      </c>
    </row>
    <row r="655" spans="2:11" x14ac:dyDescent="0.2">
      <c r="B655" s="157">
        <v>44641</v>
      </c>
      <c r="C655">
        <v>37</v>
      </c>
      <c r="D655" s="454">
        <v>268.858</v>
      </c>
      <c r="E655" s="273">
        <f t="shared" si="52"/>
        <v>2421.6549999999997</v>
      </c>
      <c r="F655" s="444">
        <f t="shared" si="63"/>
        <v>65.450135135135127</v>
      </c>
      <c r="G655" s="445">
        <f t="shared" si="64"/>
        <v>9.0071896688958475</v>
      </c>
      <c r="H655">
        <v>1133.3999999999996</v>
      </c>
      <c r="I655" s="273">
        <v>1288.2550000000001</v>
      </c>
      <c r="J655" s="447">
        <f t="shared" si="53"/>
        <v>4.2156082392936032</v>
      </c>
      <c r="K655" s="446">
        <f t="shared" si="56"/>
        <v>4.7915814296022443</v>
      </c>
    </row>
    <row r="656" spans="2:11" x14ac:dyDescent="0.2">
      <c r="B656" s="157">
        <v>44642</v>
      </c>
      <c r="C656">
        <v>38</v>
      </c>
      <c r="D656" s="454">
        <v>244.40199999999999</v>
      </c>
      <c r="E656" s="273">
        <f t="shared" si="52"/>
        <v>2481.1049999999996</v>
      </c>
      <c r="F656" s="444">
        <f t="shared" si="63"/>
        <v>65.292236842105254</v>
      </c>
      <c r="G656" s="445">
        <f t="shared" si="64"/>
        <v>10.151737710820695</v>
      </c>
      <c r="H656">
        <v>1151.0999999999995</v>
      </c>
      <c r="I656" s="273">
        <v>1330.0050000000001</v>
      </c>
      <c r="J656" s="447">
        <f t="shared" si="53"/>
        <v>4.709863258074809</v>
      </c>
      <c r="K656" s="446">
        <f t="shared" si="56"/>
        <v>5.4418744527458864</v>
      </c>
    </row>
    <row r="657" spans="2:11" x14ac:dyDescent="0.2">
      <c r="B657" s="157">
        <v>44643</v>
      </c>
      <c r="C657">
        <v>48</v>
      </c>
      <c r="D657" s="454">
        <v>352.64100000000002</v>
      </c>
      <c r="E657" s="273">
        <f t="shared" si="52"/>
        <v>3496.5230000000024</v>
      </c>
      <c r="F657" s="444">
        <f t="shared" si="63"/>
        <v>72.844229166666722</v>
      </c>
      <c r="G657" s="445">
        <f t="shared" si="64"/>
        <v>9.9152480851631033</v>
      </c>
      <c r="H657">
        <v>1583.6000000000024</v>
      </c>
      <c r="I657" s="273">
        <v>1912.923</v>
      </c>
      <c r="J657" s="447">
        <f t="shared" si="53"/>
        <v>4.4906859951055109</v>
      </c>
      <c r="K657" s="446">
        <f t="shared" si="56"/>
        <v>5.4245620900575933</v>
      </c>
    </row>
    <row r="658" spans="2:11" x14ac:dyDescent="0.2">
      <c r="B658" s="157">
        <v>44644</v>
      </c>
      <c r="C658">
        <v>44</v>
      </c>
      <c r="D658" s="454">
        <v>324.59699999999998</v>
      </c>
      <c r="E658" s="273">
        <f t="shared" si="52"/>
        <v>3135.0279999999998</v>
      </c>
      <c r="F658" s="444">
        <f t="shared" si="63"/>
        <v>71.25063636363636</v>
      </c>
      <c r="G658" s="445">
        <f t="shared" si="64"/>
        <v>9.6582161880732116</v>
      </c>
      <c r="H658">
        <v>1490.9999999999998</v>
      </c>
      <c r="I658" s="273">
        <v>1644.028</v>
      </c>
      <c r="J658" s="447">
        <f t="shared" si="53"/>
        <v>4.5933881089474022</v>
      </c>
      <c r="K658" s="446">
        <f t="shared" si="56"/>
        <v>5.0648280791258085</v>
      </c>
    </row>
    <row r="659" spans="2:11" x14ac:dyDescent="0.2">
      <c r="B659" s="157">
        <v>44645</v>
      </c>
      <c r="C659">
        <v>53</v>
      </c>
      <c r="D659" s="454">
        <v>341.33800000000002</v>
      </c>
      <c r="E659" s="273">
        <f t="shared" si="52"/>
        <v>3260.6770000000015</v>
      </c>
      <c r="F659" s="444">
        <f t="shared" si="63"/>
        <v>61.522207547169842</v>
      </c>
      <c r="G659" s="445">
        <f t="shared" si="64"/>
        <v>9.5526340460189054</v>
      </c>
      <c r="H659">
        <v>1443.7000000000012</v>
      </c>
      <c r="I659" s="273">
        <v>1816.9770000000001</v>
      </c>
      <c r="J659" s="447">
        <f t="shared" si="53"/>
        <v>4.2295320181169433</v>
      </c>
      <c r="K659" s="446">
        <f t="shared" si="56"/>
        <v>5.3231020279019621</v>
      </c>
    </row>
    <row r="660" spans="2:11" x14ac:dyDescent="0.2">
      <c r="B660" s="157">
        <v>44648</v>
      </c>
      <c r="C660">
        <v>47</v>
      </c>
      <c r="D660" s="454">
        <v>365.48399999999998</v>
      </c>
      <c r="E660" s="273">
        <f t="shared" si="52"/>
        <v>3389.1700000000014</v>
      </c>
      <c r="F660" s="444">
        <f t="shared" ref="F660:F662" si="65">E660/C660</f>
        <v>72.110000000000028</v>
      </c>
      <c r="G660" s="445">
        <f t="shared" ref="G660:G662" si="66">E660/D660</f>
        <v>9.2731008744568886</v>
      </c>
      <c r="H660">
        <v>1457.8000000000015</v>
      </c>
      <c r="I660" s="273">
        <v>1931.37</v>
      </c>
      <c r="J660" s="447">
        <f t="shared" si="53"/>
        <v>3.9886834991408695</v>
      </c>
      <c r="K660" s="446">
        <f t="shared" si="56"/>
        <v>5.2844173753160195</v>
      </c>
    </row>
    <row r="661" spans="2:11" x14ac:dyDescent="0.2">
      <c r="B661" s="157">
        <v>44649</v>
      </c>
      <c r="C661">
        <v>48</v>
      </c>
      <c r="D661" s="454">
        <v>321.36500000000001</v>
      </c>
      <c r="E661" s="273">
        <f t="shared" si="52"/>
        <v>2893.4650000000011</v>
      </c>
      <c r="F661" s="444">
        <f t="shared" si="65"/>
        <v>60.280520833333355</v>
      </c>
      <c r="G661" s="445">
        <f t="shared" si="66"/>
        <v>9.0036718373189402</v>
      </c>
      <c r="H661">
        <v>1373.1000000000013</v>
      </c>
      <c r="I661" s="273">
        <v>1520.365</v>
      </c>
      <c r="J661" s="447">
        <f t="shared" si="53"/>
        <v>4.2727117140945694</v>
      </c>
      <c r="K661" s="446">
        <f t="shared" si="56"/>
        <v>4.7309601232243708</v>
      </c>
    </row>
    <row r="662" spans="2:11" x14ac:dyDescent="0.2">
      <c r="B662" s="157">
        <v>44650</v>
      </c>
      <c r="C662">
        <v>48</v>
      </c>
      <c r="D662" s="454">
        <v>387.13799999999998</v>
      </c>
      <c r="E662" s="273">
        <f t="shared" si="52"/>
        <v>3513.3480000000013</v>
      </c>
      <c r="F662" s="444">
        <f t="shared" si="65"/>
        <v>73.194750000000028</v>
      </c>
      <c r="G662" s="445">
        <f t="shared" si="66"/>
        <v>9.0751824930644922</v>
      </c>
      <c r="H662">
        <v>1666.5000000000014</v>
      </c>
      <c r="I662" s="273">
        <v>1846.848</v>
      </c>
      <c r="J662" s="447">
        <f t="shared" si="53"/>
        <v>4.3046665530121082</v>
      </c>
      <c r="K662" s="446">
        <f t="shared" si="56"/>
        <v>4.7705159400523849</v>
      </c>
    </row>
    <row r="663" spans="2:11" x14ac:dyDescent="0.2">
      <c r="B663" s="157">
        <v>44651</v>
      </c>
      <c r="C663">
        <v>48</v>
      </c>
      <c r="D663" s="454">
        <v>352.37400000000002</v>
      </c>
      <c r="E663" s="273">
        <f t="shared" si="52"/>
        <v>3177.5250000000015</v>
      </c>
      <c r="F663" s="444">
        <f t="shared" ref="F663" si="67">E663/C663</f>
        <v>66.198437500000026</v>
      </c>
      <c r="G663" s="445">
        <f t="shared" ref="G663" si="68">E663/D663</f>
        <v>9.0174785880910662</v>
      </c>
      <c r="H663">
        <v>1437.5000000000014</v>
      </c>
      <c r="I663" s="273">
        <v>1740.0250000000001</v>
      </c>
      <c r="J663" s="447">
        <f t="shared" si="53"/>
        <v>4.0794723787793687</v>
      </c>
      <c r="K663" s="446">
        <f t="shared" si="56"/>
        <v>4.9380062093116974</v>
      </c>
    </row>
    <row r="664" spans="2:11" x14ac:dyDescent="0.2">
      <c r="B664" s="157">
        <v>44652</v>
      </c>
      <c r="C664">
        <v>44</v>
      </c>
      <c r="D664" s="454">
        <v>343.74700000000001</v>
      </c>
      <c r="E664" s="273">
        <f t="shared" si="52"/>
        <v>2751.5</v>
      </c>
      <c r="F664" s="444">
        <f t="shared" ref="F664" si="69">E664/C664</f>
        <v>62.534090909090907</v>
      </c>
      <c r="G664" s="445">
        <f t="shared" ref="G664" si="70">E664/D664</f>
        <v>8.0044334932377588</v>
      </c>
      <c r="H664">
        <v>1187.5999999999999</v>
      </c>
      <c r="I664" s="273">
        <v>1563.9</v>
      </c>
      <c r="J664" s="447">
        <f t="shared" si="53"/>
        <v>3.4548665151986775</v>
      </c>
      <c r="K664" s="446">
        <f t="shared" si="56"/>
        <v>4.5495669780390813</v>
      </c>
    </row>
    <row r="665" spans="2:11" x14ac:dyDescent="0.2">
      <c r="B665" s="157">
        <v>44655</v>
      </c>
      <c r="C665">
        <v>52</v>
      </c>
      <c r="D665" s="454">
        <v>355.05099999999999</v>
      </c>
      <c r="E665" s="273">
        <f t="shared" si="52"/>
        <v>2831.944</v>
      </c>
      <c r="F665" s="444">
        <f t="shared" ref="F665" si="71">E665/C665</f>
        <v>54.460461538461537</v>
      </c>
      <c r="G665" s="445">
        <f t="shared" ref="G665" si="72">E665/D665</f>
        <v>7.9761611712120235</v>
      </c>
      <c r="H665">
        <v>1221.5999999999999</v>
      </c>
      <c r="I665" s="273">
        <v>1610.3440000000001</v>
      </c>
      <c r="J665" s="447">
        <f t="shared" si="53"/>
        <v>3.4406324725180326</v>
      </c>
      <c r="K665" s="446">
        <f t="shared" si="56"/>
        <v>4.5355286986939909</v>
      </c>
    </row>
    <row r="666" spans="2:11" x14ac:dyDescent="0.2">
      <c r="B666" s="157">
        <v>44656</v>
      </c>
      <c r="C666">
        <v>47</v>
      </c>
      <c r="D666" s="454">
        <v>365.45600000000002</v>
      </c>
      <c r="E666" s="273">
        <f t="shared" si="52"/>
        <v>3532.3950000000009</v>
      </c>
      <c r="F666" s="444">
        <f t="shared" ref="F666:F667" si="73">E666/C666</f>
        <v>75.157340425531928</v>
      </c>
      <c r="G666" s="445">
        <f t="shared" ref="G666:G667" si="74">E666/D666</f>
        <v>9.6657189921632174</v>
      </c>
      <c r="H666">
        <v>1517.8000000000009</v>
      </c>
      <c r="I666" s="273">
        <v>2014.595</v>
      </c>
      <c r="J666" s="447">
        <f t="shared" si="53"/>
        <v>4.1531675495818945</v>
      </c>
      <c r="K666" s="446">
        <f t="shared" si="56"/>
        <v>5.5125514425813229</v>
      </c>
    </row>
    <row r="667" spans="2:11" x14ac:dyDescent="0.2">
      <c r="B667" s="157">
        <v>44657</v>
      </c>
      <c r="C667">
        <v>48</v>
      </c>
      <c r="D667" s="454">
        <v>344.94</v>
      </c>
      <c r="E667" s="273">
        <f t="shared" si="52"/>
        <v>2962.6669999999999</v>
      </c>
      <c r="F667" s="444">
        <f t="shared" si="73"/>
        <v>61.722229166666665</v>
      </c>
      <c r="G667" s="445">
        <f t="shared" si="74"/>
        <v>8.5889343074157818</v>
      </c>
      <c r="H667">
        <v>1199.5999999999999</v>
      </c>
      <c r="I667" s="273">
        <v>1763.067</v>
      </c>
      <c r="J667" s="447">
        <f t="shared" si="53"/>
        <v>3.477706267756711</v>
      </c>
      <c r="K667" s="446">
        <f t="shared" si="56"/>
        <v>5.1112280396590712</v>
      </c>
    </row>
    <row r="668" spans="2:11" x14ac:dyDescent="0.2">
      <c r="B668" s="157">
        <v>44658</v>
      </c>
      <c r="C668">
        <v>47</v>
      </c>
      <c r="D668" s="454">
        <v>339.38099999999997</v>
      </c>
      <c r="E668" s="273">
        <f t="shared" si="52"/>
        <v>2973.3130000000006</v>
      </c>
      <c r="F668" s="444">
        <f t="shared" ref="F668:F669" si="75">E668/C668</f>
        <v>63.261978723404269</v>
      </c>
      <c r="G668" s="445">
        <f t="shared" ref="G668:G669" si="76">E668/D668</f>
        <v>8.7609883876822821</v>
      </c>
      <c r="H668">
        <v>1365.3000000000006</v>
      </c>
      <c r="I668" s="273">
        <v>1608.0129999999999</v>
      </c>
      <c r="J668" s="447">
        <f t="shared" si="53"/>
        <v>4.0229123021029487</v>
      </c>
      <c r="K668" s="446">
        <f t="shared" si="56"/>
        <v>4.7380760855793342</v>
      </c>
    </row>
    <row r="669" spans="2:11" x14ac:dyDescent="0.2">
      <c r="B669" s="157">
        <v>44659</v>
      </c>
      <c r="C669">
        <v>33</v>
      </c>
      <c r="D669" s="454">
        <v>253.42400000000001</v>
      </c>
      <c r="E669" s="273">
        <f t="shared" si="52"/>
        <v>2154.4999999999995</v>
      </c>
      <c r="F669" s="444">
        <f t="shared" si="75"/>
        <v>65.287878787878768</v>
      </c>
      <c r="G669" s="445">
        <f t="shared" si="76"/>
        <v>8.5015625986489027</v>
      </c>
      <c r="H669">
        <v>1021.4999999999994</v>
      </c>
      <c r="I669" s="273">
        <v>1133</v>
      </c>
      <c r="J669" s="447">
        <f t="shared" si="53"/>
        <v>4.0307942420607334</v>
      </c>
      <c r="K669" s="446">
        <f t="shared" si="56"/>
        <v>4.4707683565881684</v>
      </c>
    </row>
    <row r="670" spans="2:11" x14ac:dyDescent="0.2">
      <c r="B670" s="157">
        <v>44662</v>
      </c>
      <c r="C670">
        <v>47</v>
      </c>
      <c r="D670" s="454">
        <v>320.47000000000003</v>
      </c>
      <c r="E670" s="273">
        <f t="shared" si="52"/>
        <v>2760.2900000000009</v>
      </c>
      <c r="F670" s="444">
        <f t="shared" ref="F670" si="77">E670/C670</f>
        <v>58.729574468085126</v>
      </c>
      <c r="G670" s="445">
        <f t="shared" ref="G670" si="78">E670/D670</f>
        <v>8.613255530938936</v>
      </c>
      <c r="H670">
        <v>1325.2000000000007</v>
      </c>
      <c r="I670" s="273">
        <v>1435.09</v>
      </c>
      <c r="J670" s="447">
        <f t="shared" si="53"/>
        <v>4.1351764595750016</v>
      </c>
      <c r="K670" s="446">
        <f t="shared" si="56"/>
        <v>4.4780790713639336</v>
      </c>
    </row>
    <row r="671" spans="2:11" x14ac:dyDescent="0.2">
      <c r="B671" s="268">
        <v>44663</v>
      </c>
      <c r="C671">
        <v>0</v>
      </c>
      <c r="D671" s="454">
        <v>19.472000000000001</v>
      </c>
      <c r="E671" s="273">
        <f t="shared" si="52"/>
        <v>156.02816999999999</v>
      </c>
      <c r="F671" s="444"/>
      <c r="G671" s="445">
        <f t="shared" ref="G671:G675" si="79">E671/D671</f>
        <v>8.0129503903040256</v>
      </c>
      <c r="H671">
        <v>75.2</v>
      </c>
      <c r="I671" s="273">
        <v>80.82817</v>
      </c>
      <c r="J671" s="447">
        <f t="shared" si="53"/>
        <v>3.8619556285949055</v>
      </c>
      <c r="K671" s="446">
        <f t="shared" si="56"/>
        <v>4.1509947617091205</v>
      </c>
    </row>
    <row r="672" spans="2:11" x14ac:dyDescent="0.2">
      <c r="B672" s="268">
        <v>44664</v>
      </c>
      <c r="C672">
        <v>0</v>
      </c>
      <c r="D672" s="454">
        <v>30.664000000000001</v>
      </c>
      <c r="E672" s="273">
        <f t="shared" si="52"/>
        <v>15.848359999999998</v>
      </c>
      <c r="F672" s="444"/>
      <c r="G672" s="445">
        <f t="shared" si="79"/>
        <v>0.51683929037307585</v>
      </c>
      <c r="H672">
        <v>1.7999999999999976</v>
      </c>
      <c r="I672" s="273">
        <v>14.048360000000001</v>
      </c>
      <c r="J672" s="447">
        <f t="shared" si="53"/>
        <v>5.8700756587529268E-2</v>
      </c>
      <c r="K672" s="446">
        <f t="shared" si="56"/>
        <v>0.45813853378554659</v>
      </c>
    </row>
    <row r="673" spans="2:11" x14ac:dyDescent="0.2">
      <c r="B673" s="268">
        <v>44665</v>
      </c>
      <c r="C673">
        <v>0</v>
      </c>
      <c r="D673" s="454"/>
      <c r="E673" s="273">
        <f t="shared" si="52"/>
        <v>0</v>
      </c>
      <c r="F673" s="444"/>
      <c r="G673" s="445"/>
      <c r="I673" s="273"/>
      <c r="J673" s="447"/>
      <c r="K673" s="446"/>
    </row>
    <row r="674" spans="2:11" x14ac:dyDescent="0.2">
      <c r="B674" s="268">
        <v>44666</v>
      </c>
      <c r="C674">
        <v>0</v>
      </c>
      <c r="D674" s="454">
        <v>46.338000000000001</v>
      </c>
      <c r="E674" s="273">
        <f t="shared" si="52"/>
        <v>0</v>
      </c>
      <c r="F674" s="444"/>
      <c r="G674" s="445"/>
      <c r="I674" s="273"/>
      <c r="J674" s="447"/>
      <c r="K674" s="446"/>
    </row>
    <row r="675" spans="2:11" x14ac:dyDescent="0.2">
      <c r="B675" s="157">
        <v>44670</v>
      </c>
      <c r="C675">
        <v>37</v>
      </c>
      <c r="D675" s="454">
        <v>300.99599999999998</v>
      </c>
      <c r="E675" s="273">
        <f t="shared" si="52"/>
        <v>2426.5730000000003</v>
      </c>
      <c r="F675" s="444">
        <f t="shared" ref="F675" si="80">E675/C675</f>
        <v>65.58305405405406</v>
      </c>
      <c r="G675" s="445">
        <f t="shared" si="79"/>
        <v>8.0618114526438909</v>
      </c>
      <c r="H675">
        <v>1288.4000000000003</v>
      </c>
      <c r="I675" s="273">
        <v>1138.173</v>
      </c>
      <c r="J675" s="447">
        <f t="shared" si="53"/>
        <v>4.2804555542266352</v>
      </c>
      <c r="K675" s="446">
        <f t="shared" si="56"/>
        <v>3.7813558984172548</v>
      </c>
    </row>
    <row r="676" spans="2:11" x14ac:dyDescent="0.2">
      <c r="B676" s="157">
        <v>44671</v>
      </c>
      <c r="C676">
        <v>29</v>
      </c>
      <c r="D676" s="454">
        <v>268.88200000000001</v>
      </c>
      <c r="E676" s="273">
        <f t="shared" si="52"/>
        <v>2124.8879999999999</v>
      </c>
      <c r="F676" s="444">
        <f t="shared" ref="F676:F678" si="81">E676/C676</f>
        <v>73.271999999999991</v>
      </c>
      <c r="G676" s="445">
        <f t="shared" ref="G676:G678" si="82">E676/D676</f>
        <v>7.9026784983747511</v>
      </c>
      <c r="H676">
        <v>1053.6999999999996</v>
      </c>
      <c r="I676" s="273">
        <v>1071.1880000000001</v>
      </c>
      <c r="J676" s="447">
        <f t="shared" si="53"/>
        <v>3.9188194077699494</v>
      </c>
      <c r="K676" s="446">
        <f t="shared" si="56"/>
        <v>3.9838590906048008</v>
      </c>
    </row>
    <row r="677" spans="2:11" x14ac:dyDescent="0.2">
      <c r="B677" s="157">
        <v>44672</v>
      </c>
      <c r="C677">
        <v>32</v>
      </c>
      <c r="D677" s="454">
        <v>240.042</v>
      </c>
      <c r="E677" s="273">
        <f t="shared" si="52"/>
        <v>1909.5237999999995</v>
      </c>
      <c r="F677" s="444">
        <f t="shared" si="81"/>
        <v>59.672618749999984</v>
      </c>
      <c r="G677" s="445">
        <f t="shared" si="82"/>
        <v>7.954957049183057</v>
      </c>
      <c r="H677">
        <v>931.79999999999939</v>
      </c>
      <c r="I677" s="273">
        <v>977.72379999999998</v>
      </c>
      <c r="J677" s="447">
        <f t="shared" si="53"/>
        <v>3.8818206813807556</v>
      </c>
      <c r="K677" s="446">
        <f t="shared" si="56"/>
        <v>4.0731363678023014</v>
      </c>
    </row>
    <row r="678" spans="2:11" x14ac:dyDescent="0.2">
      <c r="B678" s="157">
        <v>44673</v>
      </c>
      <c r="C678">
        <v>42</v>
      </c>
      <c r="D678" s="454">
        <v>311.23200000000003</v>
      </c>
      <c r="E678" s="273">
        <f t="shared" si="52"/>
        <v>2448.1239999999998</v>
      </c>
      <c r="F678" s="444">
        <f t="shared" si="81"/>
        <v>58.288666666666664</v>
      </c>
      <c r="G678" s="445">
        <f t="shared" si="82"/>
        <v>7.8659135307423389</v>
      </c>
      <c r="H678">
        <v>1152</v>
      </c>
      <c r="I678" s="273">
        <v>1296.124</v>
      </c>
      <c r="J678" s="447">
        <f t="shared" si="53"/>
        <v>3.7014188772362737</v>
      </c>
      <c r="K678" s="446">
        <f t="shared" si="56"/>
        <v>4.1644946535060656</v>
      </c>
    </row>
    <row r="679" spans="2:11" x14ac:dyDescent="0.2">
      <c r="B679" s="157">
        <v>44676</v>
      </c>
      <c r="C679">
        <v>52</v>
      </c>
      <c r="D679" s="454">
        <v>368.00299999999999</v>
      </c>
      <c r="E679" s="273">
        <f t="shared" si="52"/>
        <v>2876.7089999999998</v>
      </c>
      <c r="F679" s="444">
        <f t="shared" ref="F679" si="83">E679/C679</f>
        <v>55.321326923076917</v>
      </c>
      <c r="G679" s="445">
        <f t="shared" ref="G679" si="84">E679/D679</f>
        <v>7.8170802955410688</v>
      </c>
      <c r="H679">
        <v>1368.1000000000001</v>
      </c>
      <c r="I679" s="273">
        <v>1508.6089999999999</v>
      </c>
      <c r="J679" s="447">
        <f t="shared" si="53"/>
        <v>3.7176327366896471</v>
      </c>
      <c r="K679" s="446">
        <f t="shared" si="56"/>
        <v>4.0994475588514225</v>
      </c>
    </row>
    <row r="680" spans="2:11" x14ac:dyDescent="0.2">
      <c r="B680" s="157">
        <v>44677</v>
      </c>
      <c r="C680">
        <v>51</v>
      </c>
      <c r="D680" s="454">
        <v>357.84500000000003</v>
      </c>
      <c r="E680" s="273">
        <f t="shared" si="52"/>
        <v>3113.1590000000006</v>
      </c>
      <c r="F680" s="444">
        <f t="shared" ref="F680" si="85">E680/C680</f>
        <v>61.042333333333346</v>
      </c>
      <c r="G680" s="445">
        <f t="shared" ref="G680" si="86">E680/D680</f>
        <v>8.6997415081948901</v>
      </c>
      <c r="H680">
        <v>1510.4000000000008</v>
      </c>
      <c r="I680" s="273">
        <v>1602.759</v>
      </c>
      <c r="J680" s="447">
        <f t="shared" si="53"/>
        <v>4.2208218642149555</v>
      </c>
      <c r="K680" s="446">
        <f t="shared" si="56"/>
        <v>4.4789196439799355</v>
      </c>
    </row>
    <row r="681" spans="2:11" x14ac:dyDescent="0.2">
      <c r="B681" s="157">
        <v>44678</v>
      </c>
      <c r="C681">
        <v>42</v>
      </c>
      <c r="D681" s="454">
        <v>294.29599999999999</v>
      </c>
      <c r="E681" s="273">
        <f t="shared" si="52"/>
        <v>2426.2280000000001</v>
      </c>
      <c r="F681" s="444">
        <f t="shared" ref="F681" si="87">E681/C681</f>
        <v>57.767333333333333</v>
      </c>
      <c r="G681" s="445">
        <f t="shared" ref="G681" si="88">E681/D681</f>
        <v>8.2441759317150076</v>
      </c>
      <c r="H681">
        <v>1218.9000000000003</v>
      </c>
      <c r="I681" s="273">
        <v>1207.328</v>
      </c>
      <c r="J681" s="447">
        <f t="shared" si="53"/>
        <v>4.1417484437437153</v>
      </c>
      <c r="K681" s="446">
        <f t="shared" si="56"/>
        <v>4.1024274879712941</v>
      </c>
    </row>
    <row r="682" spans="2:11" x14ac:dyDescent="0.2">
      <c r="B682" s="157">
        <v>44679</v>
      </c>
      <c r="C682">
        <v>52</v>
      </c>
      <c r="D682" s="454">
        <v>344.61099999999999</v>
      </c>
      <c r="E682" s="273">
        <f t="shared" si="52"/>
        <v>2865.2780000000012</v>
      </c>
      <c r="F682" s="444">
        <f t="shared" ref="F682:F683" si="89">E682/C682</f>
        <v>55.101500000000023</v>
      </c>
      <c r="G682" s="445">
        <f t="shared" ref="G682:G683" si="90">E682/D682</f>
        <v>8.3145285553856407</v>
      </c>
      <c r="H682">
        <v>1433.5000000000014</v>
      </c>
      <c r="I682" s="273">
        <v>1431.778</v>
      </c>
      <c r="J682" s="447">
        <f t="shared" si="53"/>
        <v>4.1597627469813832</v>
      </c>
      <c r="K682" s="446">
        <f t="shared" si="56"/>
        <v>4.1547658084042585</v>
      </c>
    </row>
    <row r="683" spans="2:11" x14ac:dyDescent="0.2">
      <c r="B683" s="157">
        <v>44680</v>
      </c>
      <c r="C683">
        <v>48</v>
      </c>
      <c r="D683" s="454">
        <v>366.834</v>
      </c>
      <c r="E683" s="273">
        <f t="shared" si="52"/>
        <v>3100.4150000000018</v>
      </c>
      <c r="F683" s="444">
        <f t="shared" si="89"/>
        <v>64.591979166666704</v>
      </c>
      <c r="G683" s="445">
        <f t="shared" si="90"/>
        <v>8.4518201693409054</v>
      </c>
      <c r="H683">
        <v>1536.1000000000017</v>
      </c>
      <c r="I683" s="273">
        <v>1564.3150000000001</v>
      </c>
      <c r="J683" s="447">
        <f t="shared" si="53"/>
        <v>4.1874526352519172</v>
      </c>
      <c r="K683" s="446">
        <f t="shared" si="56"/>
        <v>4.2643675340889882</v>
      </c>
    </row>
    <row r="684" spans="2:11" x14ac:dyDescent="0.2">
      <c r="B684" s="157">
        <v>44683</v>
      </c>
      <c r="C684">
        <v>43.7</v>
      </c>
      <c r="D684" s="454">
        <v>364.82799999999997</v>
      </c>
      <c r="E684" s="273">
        <f t="shared" si="52"/>
        <v>3044.5420000000017</v>
      </c>
      <c r="F684" s="444">
        <f t="shared" ref="F684" si="91">E684/C684</f>
        <v>69.669153318077832</v>
      </c>
      <c r="G684" s="445">
        <f t="shared" ref="G684" si="92">E684/D684</f>
        <v>8.3451434648656413</v>
      </c>
      <c r="H684">
        <v>1505.5000000000018</v>
      </c>
      <c r="I684" s="273">
        <v>1539.0419999999999</v>
      </c>
      <c r="J684" s="447">
        <f t="shared" si="53"/>
        <v>4.1266021248369151</v>
      </c>
      <c r="K684" s="446">
        <f t="shared" si="56"/>
        <v>4.2185413400287262</v>
      </c>
    </row>
    <row r="685" spans="2:11" x14ac:dyDescent="0.2">
      <c r="B685" s="157">
        <v>44684</v>
      </c>
      <c r="C685">
        <v>43</v>
      </c>
      <c r="D685" s="454">
        <v>283.99900000000002</v>
      </c>
      <c r="E685" s="273">
        <f t="shared" si="52"/>
        <v>2232.4309999999996</v>
      </c>
      <c r="F685" s="444">
        <f t="shared" ref="F685" si="93">E685/C685</f>
        <v>51.916999999999987</v>
      </c>
      <c r="G685" s="445">
        <f t="shared" ref="G685" si="94">E685/D685</f>
        <v>7.8607002137331445</v>
      </c>
      <c r="H685">
        <v>1080.4999999999993</v>
      </c>
      <c r="I685" s="273">
        <v>1151.931</v>
      </c>
      <c r="J685" s="447">
        <f t="shared" si="53"/>
        <v>3.804590861235424</v>
      </c>
      <c r="K685" s="446">
        <f t="shared" si="56"/>
        <v>4.0561093524977201</v>
      </c>
    </row>
    <row r="686" spans="2:11" x14ac:dyDescent="0.2">
      <c r="B686" s="157">
        <v>44685</v>
      </c>
      <c r="C686">
        <v>47</v>
      </c>
      <c r="D686" s="454">
        <v>347.83800000000002</v>
      </c>
      <c r="E686" s="273">
        <f t="shared" si="52"/>
        <v>2729.4590000000007</v>
      </c>
      <c r="F686" s="444">
        <f t="shared" ref="F686" si="95">E686/C686</f>
        <v>58.073595744680865</v>
      </c>
      <c r="G686" s="445">
        <f t="shared" ref="G686" si="96">E686/D686</f>
        <v>7.8469258677890297</v>
      </c>
      <c r="H686">
        <v>1306.5000000000007</v>
      </c>
      <c r="I686" s="273">
        <v>1422.9590000000001</v>
      </c>
      <c r="J686" s="447">
        <f t="shared" si="53"/>
        <v>3.7560588549842184</v>
      </c>
      <c r="K686" s="446">
        <f t="shared" si="56"/>
        <v>4.0908670128048117</v>
      </c>
    </row>
    <row r="687" spans="2:11" x14ac:dyDescent="0.2">
      <c r="B687" s="157">
        <v>44686</v>
      </c>
      <c r="C687">
        <v>48</v>
      </c>
      <c r="D687" s="454">
        <v>364.55799999999999</v>
      </c>
      <c r="E687" s="273">
        <f t="shared" si="52"/>
        <v>2941.2350000000006</v>
      </c>
      <c r="F687" s="444">
        <f t="shared" ref="F687" si="97">E687/C687</f>
        <v>61.275729166666679</v>
      </c>
      <c r="G687" s="445">
        <f t="shared" ref="G687" si="98">E687/D687</f>
        <v>8.0679480357035107</v>
      </c>
      <c r="H687">
        <v>1409.7000000000007</v>
      </c>
      <c r="I687" s="273">
        <v>1531.5350000000001</v>
      </c>
      <c r="J687" s="447">
        <f t="shared" si="53"/>
        <v>3.8668744068159273</v>
      </c>
      <c r="K687" s="446">
        <f t="shared" si="56"/>
        <v>4.2010736288875847</v>
      </c>
    </row>
    <row r="688" spans="2:11" x14ac:dyDescent="0.2">
      <c r="B688" s="157">
        <v>44687</v>
      </c>
      <c r="C688">
        <v>48</v>
      </c>
      <c r="D688" s="454">
        <v>357.78500000000003</v>
      </c>
      <c r="E688" s="273">
        <f t="shared" si="52"/>
        <v>2996.6130000000012</v>
      </c>
      <c r="F688" s="444">
        <f t="shared" ref="F688" si="99">E688/C688</f>
        <v>62.429437500000027</v>
      </c>
      <c r="G688" s="445">
        <f t="shared" ref="G688" si="100">E688/D688</f>
        <v>8.375457327724753</v>
      </c>
      <c r="H688">
        <v>1465.3000000000011</v>
      </c>
      <c r="I688" s="273">
        <v>1531.3130000000001</v>
      </c>
      <c r="J688" s="447">
        <f t="shared" si="53"/>
        <v>4.0954763335522761</v>
      </c>
      <c r="K688" s="446">
        <f t="shared" si="56"/>
        <v>4.2799809941724778</v>
      </c>
    </row>
    <row r="689" spans="2:11" x14ac:dyDescent="0.2">
      <c r="B689" s="157">
        <v>44690</v>
      </c>
      <c r="C689">
        <v>47</v>
      </c>
      <c r="D689" s="454">
        <v>317.19200000000001</v>
      </c>
      <c r="E689" s="273">
        <f t="shared" si="52"/>
        <v>2421.0270000000005</v>
      </c>
      <c r="F689" s="444">
        <f t="shared" ref="F689" si="101">E689/C689</f>
        <v>51.51121276595746</v>
      </c>
      <c r="G689" s="445">
        <f t="shared" ref="G689" si="102">E689/D689</f>
        <v>7.632686196373176</v>
      </c>
      <c r="H689">
        <v>1302.8000000000004</v>
      </c>
      <c r="I689" s="273">
        <v>1118.2270000000001</v>
      </c>
      <c r="J689" s="447">
        <f t="shared" si="53"/>
        <v>4.107291482761231</v>
      </c>
      <c r="K689" s="446">
        <f t="shared" si="56"/>
        <v>3.525394713611945</v>
      </c>
    </row>
    <row r="690" spans="2:11" x14ac:dyDescent="0.2">
      <c r="B690" s="157">
        <v>44691</v>
      </c>
      <c r="C690">
        <v>53</v>
      </c>
      <c r="D690" s="454">
        <v>402.59399999999999</v>
      </c>
      <c r="E690" s="273">
        <f t="shared" si="52"/>
        <v>3353.1540000000009</v>
      </c>
      <c r="F690" s="444">
        <f t="shared" ref="F690" si="103">E690/C690</f>
        <v>63.267056603773604</v>
      </c>
      <c r="G690" s="445">
        <f t="shared" ref="G690" si="104">E690/D690</f>
        <v>8.328872263372034</v>
      </c>
      <c r="H690">
        <v>1646.8000000000009</v>
      </c>
      <c r="I690" s="273">
        <v>1706.354</v>
      </c>
      <c r="J690" s="447">
        <f t="shared" si="53"/>
        <v>4.0904732807741819</v>
      </c>
      <c r="K690" s="446">
        <f t="shared" si="56"/>
        <v>4.238398982597853</v>
      </c>
    </row>
    <row r="691" spans="2:11" x14ac:dyDescent="0.2">
      <c r="B691" s="157">
        <v>44692</v>
      </c>
      <c r="C691">
        <v>47</v>
      </c>
      <c r="D691" s="454">
        <v>342.34500000000003</v>
      </c>
      <c r="E691" s="273">
        <f t="shared" si="52"/>
        <v>2866.148000000001</v>
      </c>
      <c r="F691" s="444">
        <f t="shared" ref="F691" si="105">E691/C691</f>
        <v>60.981872340425554</v>
      </c>
      <c r="G691" s="445">
        <f t="shared" ref="G691" si="106">E691/D691</f>
        <v>8.3721041639282028</v>
      </c>
      <c r="H691">
        <v>1410.3000000000011</v>
      </c>
      <c r="I691" s="273">
        <v>1455.848</v>
      </c>
      <c r="J691" s="447">
        <f t="shared" si="53"/>
        <v>4.11952854576524</v>
      </c>
      <c r="K691" s="446">
        <f t="shared" si="56"/>
        <v>4.2525756181629637</v>
      </c>
    </row>
    <row r="692" spans="2:11" x14ac:dyDescent="0.2">
      <c r="B692" s="157">
        <v>44693</v>
      </c>
      <c r="C692">
        <v>48</v>
      </c>
      <c r="D692" s="454">
        <v>332.18400000000003</v>
      </c>
      <c r="E692" s="273">
        <f t="shared" si="52"/>
        <v>2775.1060000000007</v>
      </c>
      <c r="F692" s="444">
        <f t="shared" ref="F692:F703" si="107">E692/C692</f>
        <v>57.81470833333335</v>
      </c>
      <c r="G692" s="445">
        <f t="shared" ref="G692:G703" si="108">E692/D692</f>
        <v>8.3541230161597202</v>
      </c>
      <c r="H692">
        <v>1439.3000000000006</v>
      </c>
      <c r="I692" s="273">
        <v>1335.806</v>
      </c>
      <c r="J692" s="447">
        <f t="shared" si="53"/>
        <v>4.3328396310478547</v>
      </c>
      <c r="K692" s="446">
        <f t="shared" si="56"/>
        <v>4.0212833851118654</v>
      </c>
    </row>
    <row r="693" spans="2:11" x14ac:dyDescent="0.2">
      <c r="B693" s="157">
        <v>44694</v>
      </c>
      <c r="C693">
        <v>28</v>
      </c>
      <c r="D693" s="454">
        <v>242.148</v>
      </c>
      <c r="E693" s="273">
        <f t="shared" si="52"/>
        <v>2088.6579999999999</v>
      </c>
      <c r="F693" s="444">
        <f t="shared" si="107"/>
        <v>74.594928571428568</v>
      </c>
      <c r="G693" s="445">
        <f t="shared" si="108"/>
        <v>8.6255430563126687</v>
      </c>
      <c r="H693">
        <v>1115.3999999999999</v>
      </c>
      <c r="I693" s="273">
        <v>973.25800000000004</v>
      </c>
      <c r="J693" s="447">
        <f t="shared" si="53"/>
        <v>4.6062738490509929</v>
      </c>
      <c r="K693" s="446">
        <f t="shared" si="56"/>
        <v>4.0192692072616749</v>
      </c>
    </row>
    <row r="694" spans="2:11" x14ac:dyDescent="0.2">
      <c r="B694" s="157">
        <v>44697</v>
      </c>
      <c r="C694">
        <v>48</v>
      </c>
      <c r="D694" s="454">
        <v>335.71600000000001</v>
      </c>
      <c r="E694" s="273">
        <f t="shared" si="52"/>
        <v>2778.2060000000015</v>
      </c>
      <c r="F694" s="444">
        <f t="shared" si="107"/>
        <v>57.879291666666695</v>
      </c>
      <c r="G694" s="445">
        <f t="shared" si="108"/>
        <v>8.2754649763490615</v>
      </c>
      <c r="H694">
        <v>1430.4000000000015</v>
      </c>
      <c r="I694" s="273">
        <v>1347.806</v>
      </c>
      <c r="J694" s="447">
        <f t="shared" si="53"/>
        <v>4.260744200455151</v>
      </c>
      <c r="K694" s="446">
        <f t="shared" si="56"/>
        <v>4.0147207758939105</v>
      </c>
    </row>
    <row r="695" spans="2:11" x14ac:dyDescent="0.2">
      <c r="B695" s="157">
        <v>44698</v>
      </c>
      <c r="C695">
        <v>52</v>
      </c>
      <c r="D695" s="454">
        <v>345.29399999999998</v>
      </c>
      <c r="E695" s="273">
        <f t="shared" si="52"/>
        <v>2807.889000000001</v>
      </c>
      <c r="F695" s="444">
        <f t="shared" si="107"/>
        <v>53.997865384615402</v>
      </c>
      <c r="G695" s="445">
        <f t="shared" si="108"/>
        <v>8.1318789205720385</v>
      </c>
      <c r="H695">
        <v>1321.8000000000011</v>
      </c>
      <c r="I695" s="273">
        <v>1486.0889999999999</v>
      </c>
      <c r="J695" s="447">
        <f t="shared" si="53"/>
        <v>3.8280421901336288</v>
      </c>
      <c r="K695" s="446">
        <f t="shared" si="56"/>
        <v>4.3038367304384089</v>
      </c>
    </row>
    <row r="696" spans="2:11" x14ac:dyDescent="0.2">
      <c r="B696" s="157">
        <v>44699</v>
      </c>
      <c r="C696">
        <v>47.6</v>
      </c>
      <c r="D696" s="454">
        <v>324.14</v>
      </c>
      <c r="E696" s="273">
        <f t="shared" si="52"/>
        <v>2888.2150000000015</v>
      </c>
      <c r="F696" s="444">
        <f t="shared" si="107"/>
        <v>60.676785714285742</v>
      </c>
      <c r="G696" s="445">
        <f t="shared" si="108"/>
        <v>8.9103936570617677</v>
      </c>
      <c r="H696">
        <v>1478.5000000000016</v>
      </c>
      <c r="I696" s="273">
        <v>1409.7149999999999</v>
      </c>
      <c r="J696" s="447">
        <f t="shared" si="53"/>
        <v>4.5613006725489038</v>
      </c>
      <c r="K696" s="446">
        <f t="shared" si="56"/>
        <v>4.3490929845128647</v>
      </c>
    </row>
    <row r="697" spans="2:11" x14ac:dyDescent="0.2">
      <c r="B697" s="157">
        <v>44700</v>
      </c>
      <c r="C697">
        <v>43</v>
      </c>
      <c r="D697" s="454">
        <v>386.47500000000002</v>
      </c>
      <c r="E697" s="273">
        <f t="shared" si="52"/>
        <v>3013.9370000000008</v>
      </c>
      <c r="F697" s="444">
        <f t="shared" si="107"/>
        <v>70.091558139534897</v>
      </c>
      <c r="G697" s="445">
        <f t="shared" si="108"/>
        <v>7.7985303059706332</v>
      </c>
      <c r="H697">
        <v>1382.5000000000011</v>
      </c>
      <c r="I697" s="273">
        <v>1631.4369999999999</v>
      </c>
      <c r="J697" s="447">
        <f t="shared" si="53"/>
        <v>3.5772042176078687</v>
      </c>
      <c r="K697" s="446">
        <f t="shared" si="56"/>
        <v>4.2213260883627655</v>
      </c>
    </row>
    <row r="698" spans="2:11" x14ac:dyDescent="0.2">
      <c r="B698" s="157">
        <v>44701</v>
      </c>
      <c r="C698">
        <v>38</v>
      </c>
      <c r="D698" s="454">
        <v>277.92200000000003</v>
      </c>
      <c r="E698" s="273">
        <f t="shared" si="52"/>
        <v>2421.8119999999999</v>
      </c>
      <c r="F698" s="444">
        <f t="shared" si="107"/>
        <v>63.731894736842101</v>
      </c>
      <c r="G698" s="445">
        <f t="shared" si="108"/>
        <v>8.7139988917753897</v>
      </c>
      <c r="H698">
        <v>1249.0999999999999</v>
      </c>
      <c r="I698" s="273">
        <v>1172.712</v>
      </c>
      <c r="J698" s="447">
        <f t="shared" si="53"/>
        <v>4.4944264937644371</v>
      </c>
      <c r="K698" s="446">
        <f t="shared" si="56"/>
        <v>4.2195723980109525</v>
      </c>
    </row>
    <row r="699" spans="2:11" x14ac:dyDescent="0.2">
      <c r="B699" s="157">
        <v>44704</v>
      </c>
      <c r="C699">
        <v>48</v>
      </c>
      <c r="D699" s="454">
        <v>366.30099999999999</v>
      </c>
      <c r="E699" s="273">
        <f t="shared" si="52"/>
        <v>3238.5930000000017</v>
      </c>
      <c r="F699" s="444">
        <f t="shared" si="107"/>
        <v>67.470687500000039</v>
      </c>
      <c r="G699" s="445">
        <f t="shared" si="108"/>
        <v>8.8413435944755872</v>
      </c>
      <c r="H699">
        <v>1709.100000000002</v>
      </c>
      <c r="I699" s="273">
        <v>1529.4929999999999</v>
      </c>
      <c r="J699" s="447">
        <f t="shared" si="53"/>
        <v>4.6658349281055802</v>
      </c>
      <c r="K699" s="446">
        <f t="shared" si="56"/>
        <v>4.1755086663700069</v>
      </c>
    </row>
    <row r="700" spans="2:11" x14ac:dyDescent="0.2">
      <c r="B700" s="157">
        <v>44705</v>
      </c>
      <c r="C700">
        <v>48</v>
      </c>
      <c r="D700" s="454">
        <v>344.07400000000001</v>
      </c>
      <c r="E700" s="273">
        <f t="shared" si="52"/>
        <v>3005.0650000000014</v>
      </c>
      <c r="F700" s="444">
        <f t="shared" si="107"/>
        <v>62.605520833333365</v>
      </c>
      <c r="G700" s="445">
        <f t="shared" si="108"/>
        <v>8.7337752925242871</v>
      </c>
      <c r="H700">
        <v>1559.0000000000014</v>
      </c>
      <c r="I700" s="273">
        <v>1446.0650000000001</v>
      </c>
      <c r="J700" s="447">
        <f t="shared" si="53"/>
        <v>4.5310020518841911</v>
      </c>
      <c r="K700" s="446">
        <f t="shared" si="56"/>
        <v>4.2027732406400951</v>
      </c>
    </row>
    <row r="701" spans="2:11" x14ac:dyDescent="0.2">
      <c r="B701" s="157">
        <v>44706</v>
      </c>
      <c r="C701">
        <v>48</v>
      </c>
      <c r="D701" s="454">
        <v>356.91800000000001</v>
      </c>
      <c r="E701" s="273">
        <f t="shared" si="52"/>
        <v>3004.916000000002</v>
      </c>
      <c r="F701" s="444">
        <f t="shared" si="107"/>
        <v>62.602416666666706</v>
      </c>
      <c r="G701" s="445">
        <f t="shared" si="108"/>
        <v>8.4190654436032979</v>
      </c>
      <c r="H701">
        <v>1500.9000000000017</v>
      </c>
      <c r="I701" s="273">
        <v>1504.0160000000001</v>
      </c>
      <c r="J701" s="447">
        <f t="shared" si="53"/>
        <v>4.2051675735042826</v>
      </c>
      <c r="K701" s="446">
        <f t="shared" si="56"/>
        <v>4.2138978700990144</v>
      </c>
    </row>
    <row r="702" spans="2:11" x14ac:dyDescent="0.2">
      <c r="B702" s="157">
        <v>44711</v>
      </c>
      <c r="C702">
        <v>47</v>
      </c>
      <c r="D702" s="454">
        <v>341.93900000000002</v>
      </c>
      <c r="E702" s="273">
        <f t="shared" si="52"/>
        <v>3023.1810000000014</v>
      </c>
      <c r="F702" s="444">
        <f t="shared" si="107"/>
        <v>64.323000000000036</v>
      </c>
      <c r="G702" s="445">
        <f t="shared" si="108"/>
        <v>8.8412874811004336</v>
      </c>
      <c r="H702">
        <v>1627.0000000000014</v>
      </c>
      <c r="I702" s="273">
        <v>1396.181</v>
      </c>
      <c r="J702" s="447">
        <f t="shared" si="53"/>
        <v>4.7581586189349601</v>
      </c>
      <c r="K702" s="446">
        <f t="shared" si="56"/>
        <v>4.0831288621654735</v>
      </c>
    </row>
    <row r="703" spans="2:11" x14ac:dyDescent="0.2">
      <c r="B703" s="157">
        <v>44712</v>
      </c>
      <c r="C703">
        <v>39</v>
      </c>
      <c r="D703" s="454">
        <v>265.84399999999999</v>
      </c>
      <c r="E703" s="273">
        <f t="shared" si="52"/>
        <v>2252.7709999999997</v>
      </c>
      <c r="F703" s="444">
        <f t="shared" si="107"/>
        <v>57.763358974358965</v>
      </c>
      <c r="G703" s="445">
        <f t="shared" si="108"/>
        <v>8.4740336437910955</v>
      </c>
      <c r="H703">
        <v>1206.0999999999999</v>
      </c>
      <c r="I703" s="273">
        <v>1046.671</v>
      </c>
      <c r="J703" s="447">
        <f t="shared" si="53"/>
        <v>4.5368712477994615</v>
      </c>
      <c r="K703" s="446">
        <f t="shared" si="56"/>
        <v>3.9371623959916344</v>
      </c>
    </row>
    <row r="704" spans="2:11" x14ac:dyDescent="0.2">
      <c r="B704" s="157">
        <v>44713</v>
      </c>
      <c r="C704">
        <v>48</v>
      </c>
      <c r="D704" s="454">
        <v>375.03500000000003</v>
      </c>
      <c r="E704" s="273">
        <f t="shared" si="52"/>
        <v>3272.2660000000024</v>
      </c>
      <c r="F704" s="444">
        <f t="shared" ref="F704" si="109">E704/C704</f>
        <v>68.172208333333387</v>
      </c>
      <c r="G704" s="445">
        <f t="shared" ref="G704" si="110">E704/D704</f>
        <v>8.7252283120242176</v>
      </c>
      <c r="H704">
        <v>1715.6000000000022</v>
      </c>
      <c r="I704" s="273">
        <v>1556.6659999999999</v>
      </c>
      <c r="J704" s="447">
        <f t="shared" si="53"/>
        <v>4.5745063794045944</v>
      </c>
      <c r="K704" s="446">
        <f t="shared" si="56"/>
        <v>4.1507219326196214</v>
      </c>
    </row>
    <row r="705" spans="2:11" x14ac:dyDescent="0.2">
      <c r="B705" s="157">
        <v>44714</v>
      </c>
      <c r="C705">
        <v>53</v>
      </c>
      <c r="D705" s="454">
        <v>353.52499999999998</v>
      </c>
      <c r="E705" s="273">
        <f t="shared" si="52"/>
        <v>3104.3500000000013</v>
      </c>
      <c r="F705" s="444">
        <f t="shared" ref="F705" si="111">E705/C705</f>
        <v>58.572641509433986</v>
      </c>
      <c r="G705" s="445">
        <f t="shared" ref="G705" si="112">E705/D705</f>
        <v>8.7811328760342313</v>
      </c>
      <c r="H705">
        <v>1593.0000000000014</v>
      </c>
      <c r="I705" s="273">
        <v>1511.35</v>
      </c>
      <c r="J705" s="447">
        <f t="shared" si="53"/>
        <v>4.5060462484972819</v>
      </c>
      <c r="K705" s="446">
        <f t="shared" si="56"/>
        <v>4.2750866275369495</v>
      </c>
    </row>
    <row r="706" spans="2:11" x14ac:dyDescent="0.2">
      <c r="B706" s="157">
        <v>44715</v>
      </c>
      <c r="C706">
        <v>43</v>
      </c>
      <c r="D706" s="454">
        <v>339.27699999999999</v>
      </c>
      <c r="E706" s="273">
        <f t="shared" ref="E706:E769" si="113">SUM(H706:I706)</f>
        <v>2956.3320000000022</v>
      </c>
      <c r="F706" s="444">
        <f t="shared" ref="F706" si="114">E706/C706</f>
        <v>68.751906976744237</v>
      </c>
      <c r="G706" s="445">
        <f t="shared" ref="G706" si="115">E706/D706</f>
        <v>8.7136233814847515</v>
      </c>
      <c r="H706">
        <v>1530.5000000000018</v>
      </c>
      <c r="I706" s="273">
        <v>1425.8320000000001</v>
      </c>
      <c r="J706" s="447">
        <f t="shared" ref="J706:J743" si="116">H706/D706</f>
        <v>4.5110632315187944</v>
      </c>
      <c r="K706" s="446">
        <f t="shared" si="56"/>
        <v>4.2025601499659571</v>
      </c>
    </row>
    <row r="707" spans="2:11" x14ac:dyDescent="0.2">
      <c r="B707" s="157">
        <v>44719</v>
      </c>
      <c r="C707">
        <v>48</v>
      </c>
      <c r="D707" s="454">
        <v>357.83300000000003</v>
      </c>
      <c r="E707" s="273">
        <f t="shared" si="113"/>
        <v>3044.3560000000016</v>
      </c>
      <c r="F707" s="444">
        <f t="shared" ref="F707" si="117">E707/C707</f>
        <v>63.424083333333364</v>
      </c>
      <c r="G707" s="445">
        <f t="shared" ref="G707" si="118">E707/D707</f>
        <v>8.5077564115104014</v>
      </c>
      <c r="H707">
        <v>1606.8000000000018</v>
      </c>
      <c r="I707" s="273">
        <v>1437.556</v>
      </c>
      <c r="J707" s="447">
        <f t="shared" si="116"/>
        <v>4.4903628228810692</v>
      </c>
      <c r="K707" s="446">
        <f t="shared" ref="K707:K743" si="119">I707/D707</f>
        <v>4.0173935886293322</v>
      </c>
    </row>
    <row r="708" spans="2:11" x14ac:dyDescent="0.2">
      <c r="B708" s="157">
        <v>44720</v>
      </c>
      <c r="C708">
        <v>48</v>
      </c>
      <c r="D708" s="454">
        <v>362.39800000000002</v>
      </c>
      <c r="E708" s="273">
        <f t="shared" si="113"/>
        <v>3048.2620000000011</v>
      </c>
      <c r="F708" s="444">
        <f t="shared" ref="F708:F709" si="120">E708/C708</f>
        <v>63.505458333333358</v>
      </c>
      <c r="G708" s="445">
        <f t="shared" ref="G708:G709" si="121">E708/D708</f>
        <v>8.4113654048863431</v>
      </c>
      <c r="H708">
        <v>1484.7000000000012</v>
      </c>
      <c r="I708" s="273">
        <v>1563.5619999999999</v>
      </c>
      <c r="J708" s="447">
        <f t="shared" si="116"/>
        <v>4.0968769143317596</v>
      </c>
      <c r="K708" s="446">
        <f t="shared" si="119"/>
        <v>4.3144884905545835</v>
      </c>
    </row>
    <row r="709" spans="2:11" x14ac:dyDescent="0.2">
      <c r="B709" s="157">
        <v>44721</v>
      </c>
      <c r="C709">
        <v>48.5</v>
      </c>
      <c r="D709" s="454">
        <v>362.32</v>
      </c>
      <c r="E709" s="273">
        <f t="shared" si="113"/>
        <v>2930.6220000000012</v>
      </c>
      <c r="F709" s="444">
        <f t="shared" si="120"/>
        <v>60.425195876288683</v>
      </c>
      <c r="G709" s="445">
        <f t="shared" si="121"/>
        <v>8.088490836829326</v>
      </c>
      <c r="H709">
        <v>1468.0000000000011</v>
      </c>
      <c r="I709" s="273">
        <v>1462.6220000000001</v>
      </c>
      <c r="J709" s="447">
        <f t="shared" si="116"/>
        <v>4.0516670346654919</v>
      </c>
      <c r="K709" s="446">
        <f t="shared" si="119"/>
        <v>4.0368238021638332</v>
      </c>
    </row>
    <row r="710" spans="2:11" x14ac:dyDescent="0.2">
      <c r="B710" s="157">
        <v>44722</v>
      </c>
      <c r="C710">
        <v>39</v>
      </c>
      <c r="D710" s="454">
        <v>261.79500000000002</v>
      </c>
      <c r="E710" s="273">
        <f t="shared" si="113"/>
        <v>2156.1659999999993</v>
      </c>
      <c r="F710" s="444">
        <f t="shared" ref="F710" si="122">E710/C710</f>
        <v>55.286307692307673</v>
      </c>
      <c r="G710" s="445">
        <f t="shared" ref="G710" si="123">E710/D710</f>
        <v>8.2360854867358011</v>
      </c>
      <c r="H710">
        <v>1042.9999999999995</v>
      </c>
      <c r="I710" s="273">
        <v>1113.1659999999999</v>
      </c>
      <c r="J710" s="447">
        <f t="shared" si="116"/>
        <v>3.9840333085047441</v>
      </c>
      <c r="K710" s="446">
        <f t="shared" si="119"/>
        <v>4.2520521782310583</v>
      </c>
    </row>
    <row r="711" spans="2:11" x14ac:dyDescent="0.2">
      <c r="B711" s="157">
        <v>44725</v>
      </c>
      <c r="C711">
        <v>47</v>
      </c>
      <c r="D711" s="454">
        <v>356.09699999999998</v>
      </c>
      <c r="E711" s="273">
        <f t="shared" si="113"/>
        <v>3118.7630000000026</v>
      </c>
      <c r="F711" s="444">
        <f t="shared" ref="F711" si="124">E711/C711</f>
        <v>66.356659574468139</v>
      </c>
      <c r="G711" s="445">
        <f t="shared" ref="G711" si="125">E711/D711</f>
        <v>8.7581838656321249</v>
      </c>
      <c r="H711">
        <v>1619.9000000000024</v>
      </c>
      <c r="I711" s="273">
        <v>1498.8630000000001</v>
      </c>
      <c r="J711" s="447">
        <f t="shared" si="116"/>
        <v>4.549041412873466</v>
      </c>
      <c r="K711" s="446">
        <f t="shared" si="119"/>
        <v>4.2091424527586589</v>
      </c>
    </row>
    <row r="712" spans="2:11" x14ac:dyDescent="0.2">
      <c r="B712" s="157">
        <v>44726</v>
      </c>
      <c r="C712">
        <v>47</v>
      </c>
      <c r="D712" s="454">
        <v>384.90199999999999</v>
      </c>
      <c r="E712" s="273">
        <f t="shared" si="113"/>
        <v>3497.9690000000019</v>
      </c>
      <c r="F712" s="444">
        <f t="shared" ref="F712" si="126">E712/C712</f>
        <v>74.424872340425566</v>
      </c>
      <c r="G712" s="445">
        <f t="shared" ref="G712" si="127">E712/D712</f>
        <v>9.0879470618495155</v>
      </c>
      <c r="H712">
        <v>1830.9000000000017</v>
      </c>
      <c r="I712" s="273">
        <v>1667.069</v>
      </c>
      <c r="J712" s="447">
        <f t="shared" si="116"/>
        <v>4.7567952361899959</v>
      </c>
      <c r="K712" s="446">
        <f t="shared" si="119"/>
        <v>4.3311518256595187</v>
      </c>
    </row>
    <row r="713" spans="2:11" x14ac:dyDescent="0.2">
      <c r="B713" s="157">
        <v>44727</v>
      </c>
      <c r="C713">
        <v>52</v>
      </c>
      <c r="D713" s="454">
        <v>391.38200000000001</v>
      </c>
      <c r="E713" s="273">
        <f t="shared" si="113"/>
        <v>3578.7810000000013</v>
      </c>
      <c r="F713" s="444">
        <f t="shared" ref="F713:F714" si="128">E713/C713</f>
        <v>68.822711538461562</v>
      </c>
      <c r="G713" s="445">
        <f t="shared" ref="G713:G714" si="129">E713/D713</f>
        <v>9.1439590987832897</v>
      </c>
      <c r="H713">
        <v>1787.5000000000014</v>
      </c>
      <c r="I713" s="273">
        <v>1791.2809999999999</v>
      </c>
      <c r="J713" s="447">
        <f t="shared" si="116"/>
        <v>4.5671492301638841</v>
      </c>
      <c r="K713" s="446">
        <f t="shared" si="119"/>
        <v>4.5768098686194048</v>
      </c>
    </row>
    <row r="714" spans="2:11" x14ac:dyDescent="0.2">
      <c r="B714" s="157">
        <v>44728</v>
      </c>
      <c r="C714">
        <v>39</v>
      </c>
      <c r="D714" s="454">
        <v>278.10000000000002</v>
      </c>
      <c r="E714" s="273">
        <f t="shared" si="113"/>
        <v>2540.0749999999998</v>
      </c>
      <c r="F714" s="444">
        <f t="shared" si="128"/>
        <v>65.130128205128202</v>
      </c>
      <c r="G714" s="445">
        <f t="shared" si="129"/>
        <v>9.1336749370729944</v>
      </c>
      <c r="H714">
        <v>1316.8999999999999</v>
      </c>
      <c r="I714" s="273">
        <v>1223.175</v>
      </c>
      <c r="J714" s="447">
        <f t="shared" si="116"/>
        <v>4.7353469974829192</v>
      </c>
      <c r="K714" s="446">
        <f t="shared" si="119"/>
        <v>4.3983279395900752</v>
      </c>
    </row>
    <row r="715" spans="2:11" x14ac:dyDescent="0.2">
      <c r="B715" s="157">
        <v>44729</v>
      </c>
      <c r="C715">
        <v>43</v>
      </c>
      <c r="D715" s="454">
        <v>397.33499999999998</v>
      </c>
      <c r="E715" s="273">
        <f t="shared" si="113"/>
        <v>3416.7720000000008</v>
      </c>
      <c r="F715" s="444">
        <f t="shared" ref="F715" si="130">E715/C715</f>
        <v>79.459813953488393</v>
      </c>
      <c r="G715" s="445">
        <f t="shared" ref="G715" si="131">E715/D715</f>
        <v>8.599222318698331</v>
      </c>
      <c r="H715">
        <v>1692.2000000000012</v>
      </c>
      <c r="I715" s="273">
        <v>1724.5719999999999</v>
      </c>
      <c r="J715" s="447">
        <f t="shared" si="116"/>
        <v>4.2588747530421465</v>
      </c>
      <c r="K715" s="446">
        <f t="shared" si="119"/>
        <v>4.3403475656561845</v>
      </c>
    </row>
    <row r="716" spans="2:11" x14ac:dyDescent="0.2">
      <c r="B716" s="157">
        <v>44732</v>
      </c>
      <c r="C716">
        <v>53</v>
      </c>
      <c r="D716" s="454">
        <v>368.42200000000003</v>
      </c>
      <c r="E716" s="273">
        <f t="shared" si="113"/>
        <v>3316.4400000000014</v>
      </c>
      <c r="F716" s="444">
        <f t="shared" ref="F716" si="132">E716/C716</f>
        <v>62.574339622641538</v>
      </c>
      <c r="G716" s="445">
        <f t="shared" ref="G716" si="133">E716/D716</f>
        <v>9.0017425669476889</v>
      </c>
      <c r="H716">
        <v>1749.0000000000011</v>
      </c>
      <c r="I716" s="273">
        <v>1567.44</v>
      </c>
      <c r="J716" s="447">
        <f t="shared" si="116"/>
        <v>4.747273507010985</v>
      </c>
      <c r="K716" s="446">
        <f t="shared" si="119"/>
        <v>4.254469059936703</v>
      </c>
    </row>
    <row r="717" spans="2:11" x14ac:dyDescent="0.2">
      <c r="B717" s="157">
        <v>44733</v>
      </c>
      <c r="C717">
        <v>48</v>
      </c>
      <c r="D717" s="454">
        <v>354.73</v>
      </c>
      <c r="E717" s="273">
        <f t="shared" si="113"/>
        <v>3229.3700000000008</v>
      </c>
      <c r="F717" s="444">
        <f t="shared" ref="F717" si="134">E717/C717</f>
        <v>67.278541666666683</v>
      </c>
      <c r="G717" s="445">
        <f t="shared" ref="G717" si="135">E717/D717</f>
        <v>9.1037408733402891</v>
      </c>
      <c r="H717">
        <v>1699.200000000001</v>
      </c>
      <c r="I717" s="273">
        <v>1530.17</v>
      </c>
      <c r="J717" s="447">
        <f t="shared" si="116"/>
        <v>4.790122064668906</v>
      </c>
      <c r="K717" s="446">
        <f t="shared" si="119"/>
        <v>4.313618808671384</v>
      </c>
    </row>
    <row r="718" spans="2:11" x14ac:dyDescent="0.2">
      <c r="B718" s="157">
        <v>44734</v>
      </c>
      <c r="C718">
        <v>52</v>
      </c>
      <c r="D718" s="454">
        <v>360.61</v>
      </c>
      <c r="E718" s="273">
        <f t="shared" si="113"/>
        <v>3119.7920000000017</v>
      </c>
      <c r="F718" s="444">
        <f t="shared" ref="F718" si="136">E718/C718</f>
        <v>59.996000000000031</v>
      </c>
      <c r="G718" s="445">
        <f t="shared" ref="G718" si="137">E718/D718</f>
        <v>8.6514295221985016</v>
      </c>
      <c r="H718">
        <v>1545.7000000000016</v>
      </c>
      <c r="I718" s="273">
        <v>1574.0920000000001</v>
      </c>
      <c r="J718" s="447">
        <f t="shared" si="116"/>
        <v>4.2863481323313319</v>
      </c>
      <c r="K718" s="446">
        <f t="shared" si="119"/>
        <v>4.3650813898671696</v>
      </c>
    </row>
    <row r="719" spans="2:11" x14ac:dyDescent="0.2">
      <c r="B719" s="157">
        <v>44735</v>
      </c>
      <c r="C719">
        <v>53</v>
      </c>
      <c r="D719" s="454">
        <v>341.62900000000002</v>
      </c>
      <c r="E719" s="273">
        <f t="shared" si="113"/>
        <v>3080.3460000000023</v>
      </c>
      <c r="F719" s="444">
        <f t="shared" ref="F719:F720" si="138">E719/C719</f>
        <v>58.119735849056646</v>
      </c>
      <c r="G719" s="445">
        <f t="shared" ref="G719:G720" si="139">E719/D719</f>
        <v>9.0166408589434806</v>
      </c>
      <c r="H719">
        <v>1583.3000000000022</v>
      </c>
      <c r="I719" s="273">
        <v>1497.046</v>
      </c>
      <c r="J719" s="447">
        <f t="shared" si="116"/>
        <v>4.6345597124365971</v>
      </c>
      <c r="K719" s="446">
        <f t="shared" si="119"/>
        <v>4.3820811465068834</v>
      </c>
    </row>
    <row r="720" spans="2:11" x14ac:dyDescent="0.2">
      <c r="B720" s="157">
        <v>44736</v>
      </c>
      <c r="C720">
        <v>49</v>
      </c>
      <c r="D720" s="454">
        <v>344.32499999999999</v>
      </c>
      <c r="E720" s="273">
        <f t="shared" si="113"/>
        <v>3061.6650000000009</v>
      </c>
      <c r="F720" s="444">
        <f t="shared" si="138"/>
        <v>62.482959183673486</v>
      </c>
      <c r="G720" s="445">
        <f t="shared" si="139"/>
        <v>8.8917882814201725</v>
      </c>
      <c r="H720">
        <v>1591.0000000000009</v>
      </c>
      <c r="I720" s="273">
        <v>1470.665</v>
      </c>
      <c r="J720" s="447">
        <f t="shared" si="116"/>
        <v>4.6206345748929092</v>
      </c>
      <c r="K720" s="446">
        <f t="shared" si="119"/>
        <v>4.2711537065272633</v>
      </c>
    </row>
    <row r="721" spans="2:11" x14ac:dyDescent="0.2">
      <c r="B721" s="157">
        <v>44739</v>
      </c>
      <c r="C721">
        <v>48</v>
      </c>
      <c r="D721" s="454">
        <v>336.41500000000002</v>
      </c>
      <c r="E721" s="273">
        <f t="shared" si="113"/>
        <v>2852.0190000000021</v>
      </c>
      <c r="F721" s="444">
        <f t="shared" ref="F721" si="140">E721/C721</f>
        <v>59.417062500000043</v>
      </c>
      <c r="G721" s="445">
        <f t="shared" ref="G721" si="141">E721/D721</f>
        <v>8.4776808406283966</v>
      </c>
      <c r="H721">
        <v>1458.1000000000017</v>
      </c>
      <c r="I721" s="273">
        <v>1393.9190000000001</v>
      </c>
      <c r="J721" s="447">
        <f t="shared" si="116"/>
        <v>4.334230043250157</v>
      </c>
      <c r="K721" s="446">
        <f t="shared" si="119"/>
        <v>4.1434507973782386</v>
      </c>
    </row>
    <row r="722" spans="2:11" x14ac:dyDescent="0.2">
      <c r="B722" s="157">
        <v>44740</v>
      </c>
      <c r="C722">
        <v>48</v>
      </c>
      <c r="D722" s="454">
        <v>336.60399999999998</v>
      </c>
      <c r="E722" s="273">
        <f t="shared" si="113"/>
        <v>3008.1830000000014</v>
      </c>
      <c r="F722" s="444">
        <f t="shared" ref="F722" si="142">E722/C722</f>
        <v>62.670479166666695</v>
      </c>
      <c r="G722" s="445">
        <f t="shared" ref="G722" si="143">E722/D722</f>
        <v>8.9368605245332837</v>
      </c>
      <c r="H722">
        <v>1590.5000000000014</v>
      </c>
      <c r="I722" s="273">
        <v>1417.683</v>
      </c>
      <c r="J722" s="447">
        <f t="shared" si="116"/>
        <v>4.7251369561859082</v>
      </c>
      <c r="K722" s="446">
        <f t="shared" si="119"/>
        <v>4.2117235683473755</v>
      </c>
    </row>
    <row r="723" spans="2:11" x14ac:dyDescent="0.2">
      <c r="B723" s="157">
        <v>44741</v>
      </c>
      <c r="C723">
        <v>54</v>
      </c>
      <c r="D723" s="454">
        <v>352.35700000000003</v>
      </c>
      <c r="E723" s="273">
        <f t="shared" si="113"/>
        <v>3164.0000000000018</v>
      </c>
      <c r="F723" s="444">
        <f t="shared" ref="F723" si="144">E723/C723</f>
        <v>58.592592592592624</v>
      </c>
      <c r="G723" s="445">
        <f t="shared" ref="G723" si="145">E723/D723</f>
        <v>8.9795292842202699</v>
      </c>
      <c r="H723">
        <v>1656.9000000000019</v>
      </c>
      <c r="I723" s="273">
        <v>1507.1</v>
      </c>
      <c r="J723" s="447">
        <f t="shared" si="116"/>
        <v>4.7023331450772989</v>
      </c>
      <c r="K723" s="446">
        <f t="shared" si="119"/>
        <v>4.2771961391429709</v>
      </c>
    </row>
    <row r="724" spans="2:11" x14ac:dyDescent="0.2">
      <c r="B724" s="157">
        <v>44742</v>
      </c>
      <c r="C724">
        <v>48</v>
      </c>
      <c r="D724" s="454">
        <v>359.279</v>
      </c>
      <c r="E724" s="273">
        <f t="shared" si="113"/>
        <v>3183.1250000000018</v>
      </c>
      <c r="F724" s="444">
        <f t="shared" ref="F724" si="146">E724/C724</f>
        <v>66.3151041666667</v>
      </c>
      <c r="G724" s="445">
        <f t="shared" ref="G724" si="147">E724/D724</f>
        <v>8.8597580153585422</v>
      </c>
      <c r="H724">
        <v>1714.3000000000018</v>
      </c>
      <c r="I724" s="273">
        <v>1468.825</v>
      </c>
      <c r="J724" s="447">
        <f t="shared" si="116"/>
        <v>4.7715007000130871</v>
      </c>
      <c r="K724" s="446">
        <f t="shared" si="119"/>
        <v>4.088257315345456</v>
      </c>
    </row>
    <row r="725" spans="2:11" x14ac:dyDescent="0.2">
      <c r="B725" s="157">
        <v>44743</v>
      </c>
      <c r="C725">
        <v>47</v>
      </c>
      <c r="D725" s="454">
        <v>328.18</v>
      </c>
      <c r="E725" s="273">
        <f t="shared" si="113"/>
        <v>2971.8470000000011</v>
      </c>
      <c r="F725" s="444">
        <f t="shared" ref="F725:F727" si="148">E725/C725</f>
        <v>63.23078723404258</v>
      </c>
      <c r="G725" s="445">
        <f t="shared" ref="G725:G727" si="149">E725/D725</f>
        <v>9.0555396428789106</v>
      </c>
      <c r="H725">
        <v>1584.8000000000011</v>
      </c>
      <c r="I725" s="273">
        <v>1387.047</v>
      </c>
      <c r="J725" s="447">
        <f t="shared" si="116"/>
        <v>4.8290572246937691</v>
      </c>
      <c r="K725" s="446">
        <f t="shared" si="119"/>
        <v>4.2264824181851424</v>
      </c>
    </row>
    <row r="726" spans="2:11" x14ac:dyDescent="0.2">
      <c r="B726" s="157">
        <v>44746</v>
      </c>
      <c r="C726">
        <v>43</v>
      </c>
      <c r="D726" s="454">
        <v>311.92399999999998</v>
      </c>
      <c r="E726" s="273">
        <f t="shared" si="113"/>
        <v>2848.0830000000014</v>
      </c>
      <c r="F726" s="444">
        <f t="shared" si="148"/>
        <v>66.234488372093054</v>
      </c>
      <c r="G726" s="445">
        <f t="shared" si="149"/>
        <v>9.1306952975724904</v>
      </c>
      <c r="H726">
        <v>1477.7000000000012</v>
      </c>
      <c r="I726" s="273">
        <v>1370.383</v>
      </c>
      <c r="J726" s="447">
        <f t="shared" si="116"/>
        <v>4.7373719239301924</v>
      </c>
      <c r="K726" s="446">
        <f t="shared" si="119"/>
        <v>4.3933233736422981</v>
      </c>
    </row>
    <row r="727" spans="2:11" x14ac:dyDescent="0.2">
      <c r="B727" s="157">
        <v>44747</v>
      </c>
      <c r="C727">
        <v>44</v>
      </c>
      <c r="D727" s="454">
        <v>302.57600000000002</v>
      </c>
      <c r="E727" s="273">
        <f t="shared" si="113"/>
        <v>2749.1370000000006</v>
      </c>
      <c r="F727" s="444">
        <f t="shared" si="148"/>
        <v>62.480386363636377</v>
      </c>
      <c r="G727" s="445">
        <f t="shared" si="149"/>
        <v>9.0857734916186352</v>
      </c>
      <c r="H727">
        <v>1456.200000000001</v>
      </c>
      <c r="I727" s="273">
        <v>1292.9369999999999</v>
      </c>
      <c r="J727" s="447">
        <f t="shared" si="116"/>
        <v>4.812675162603778</v>
      </c>
      <c r="K727" s="446">
        <f t="shared" si="119"/>
        <v>4.2730983290148581</v>
      </c>
    </row>
    <row r="728" spans="2:11" x14ac:dyDescent="0.2">
      <c r="B728" s="157">
        <v>44748</v>
      </c>
      <c r="C728">
        <v>48</v>
      </c>
      <c r="D728" s="454">
        <f>H2O!C988</f>
        <v>351.71800000000002</v>
      </c>
      <c r="E728" s="273">
        <f t="shared" si="113"/>
        <v>3096.2330000000011</v>
      </c>
      <c r="F728" s="444">
        <f t="shared" ref="F728" si="150">E728/C728</f>
        <v>64.504854166666689</v>
      </c>
      <c r="G728" s="445">
        <f t="shared" ref="G728" si="151">E728/D728</f>
        <v>8.8031690160867537</v>
      </c>
      <c r="H728">
        <v>1631.6000000000008</v>
      </c>
      <c r="I728" s="273">
        <v>1464.633</v>
      </c>
      <c r="J728" s="447">
        <f t="shared" si="116"/>
        <v>4.6389436992135762</v>
      </c>
      <c r="K728" s="446">
        <f t="shared" si="119"/>
        <v>4.1642253168731767</v>
      </c>
    </row>
    <row r="729" spans="2:11" x14ac:dyDescent="0.2">
      <c r="B729" s="157">
        <v>44749</v>
      </c>
      <c r="C729">
        <v>43</v>
      </c>
      <c r="D729" s="454">
        <f>H2O!C989</f>
        <v>341.73200000000003</v>
      </c>
      <c r="E729" s="273">
        <f t="shared" si="113"/>
        <v>3067.7320000000018</v>
      </c>
      <c r="F729" s="444">
        <f t="shared" ref="F729:F791" si="152">E729/C729</f>
        <v>71.34260465116283</v>
      </c>
      <c r="G729" s="445">
        <f t="shared" ref="G729:G791" si="153">E729/D729</f>
        <v>8.9770112251706067</v>
      </c>
      <c r="H729">
        <v>1567.9000000000017</v>
      </c>
      <c r="I729" s="273">
        <v>1499.8320000000001</v>
      </c>
      <c r="J729" s="447">
        <f t="shared" si="116"/>
        <v>4.588098275841892</v>
      </c>
      <c r="K729" s="446">
        <f t="shared" si="119"/>
        <v>4.3889129493287138</v>
      </c>
    </row>
    <row r="730" spans="2:11" x14ac:dyDescent="0.2">
      <c r="B730" s="157">
        <v>44750</v>
      </c>
      <c r="C730">
        <v>45</v>
      </c>
      <c r="D730" s="454">
        <f>H2O!C990</f>
        <v>367.94600000000003</v>
      </c>
      <c r="E730" s="273">
        <f t="shared" si="113"/>
        <v>3295.8960000000025</v>
      </c>
      <c r="F730" s="444">
        <f t="shared" si="152"/>
        <v>73.242133333333385</v>
      </c>
      <c r="G730" s="445">
        <f t="shared" si="153"/>
        <v>8.9575535540541331</v>
      </c>
      <c r="H730">
        <v>1737.5000000000027</v>
      </c>
      <c r="I730" s="273">
        <v>1558.396</v>
      </c>
      <c r="J730" s="447">
        <f t="shared" si="116"/>
        <v>4.7221603170030457</v>
      </c>
      <c r="K730" s="446">
        <f t="shared" si="119"/>
        <v>4.2353932370510883</v>
      </c>
    </row>
    <row r="731" spans="2:11" x14ac:dyDescent="0.2">
      <c r="B731" s="157">
        <v>44753</v>
      </c>
      <c r="C731">
        <v>48</v>
      </c>
      <c r="D731" s="454">
        <f>H2O!C991</f>
        <v>381.18299999999999</v>
      </c>
      <c r="E731" s="273">
        <f t="shared" si="113"/>
        <v>3373.8320000000022</v>
      </c>
      <c r="F731" s="444">
        <f t="shared" si="152"/>
        <v>70.288166666666712</v>
      </c>
      <c r="G731" s="445">
        <f t="shared" si="153"/>
        <v>8.850950855625781</v>
      </c>
      <c r="H731">
        <v>1772.0000000000023</v>
      </c>
      <c r="I731" s="273">
        <v>1601.8320000000001</v>
      </c>
      <c r="J731" s="447">
        <f t="shared" si="116"/>
        <v>4.6486858018327215</v>
      </c>
      <c r="K731" s="446">
        <f t="shared" si="119"/>
        <v>4.2022650537930604</v>
      </c>
    </row>
    <row r="732" spans="2:11" x14ac:dyDescent="0.2">
      <c r="B732" s="157">
        <v>44754</v>
      </c>
      <c r="C732">
        <v>48</v>
      </c>
      <c r="D732" s="454">
        <f>H2O!C992</f>
        <v>367.19900000000001</v>
      </c>
      <c r="E732" s="273">
        <f t="shared" si="113"/>
        <v>3208.1130000000012</v>
      </c>
      <c r="F732" s="444">
        <f t="shared" si="152"/>
        <v>66.83568750000002</v>
      </c>
      <c r="G732" s="445">
        <f t="shared" si="153"/>
        <v>8.7367149692673483</v>
      </c>
      <c r="H732">
        <v>1623.8000000000011</v>
      </c>
      <c r="I732" s="273">
        <v>1584.3130000000001</v>
      </c>
      <c r="J732" s="447">
        <f t="shared" si="116"/>
        <v>4.4221253325853311</v>
      </c>
      <c r="K732" s="446">
        <f t="shared" si="119"/>
        <v>4.3145896366820171</v>
      </c>
    </row>
    <row r="733" spans="2:11" x14ac:dyDescent="0.2">
      <c r="B733" s="157">
        <v>44755</v>
      </c>
      <c r="C733">
        <v>47</v>
      </c>
      <c r="D733" s="454">
        <f>H2O!C993</f>
        <v>368.62900000000002</v>
      </c>
      <c r="E733" s="273">
        <f t="shared" si="113"/>
        <v>3318.5760000000009</v>
      </c>
      <c r="F733" s="444">
        <f t="shared" si="152"/>
        <v>70.608000000000018</v>
      </c>
      <c r="G733" s="445">
        <f t="shared" si="153"/>
        <v>9.0024821704206683</v>
      </c>
      <c r="H733">
        <v>1651.6000000000006</v>
      </c>
      <c r="I733" s="273">
        <v>1666.9760000000001</v>
      </c>
      <c r="J733" s="447">
        <f t="shared" si="116"/>
        <v>4.480385428167617</v>
      </c>
      <c r="K733" s="446">
        <f t="shared" si="119"/>
        <v>4.5220967422530514</v>
      </c>
    </row>
    <row r="734" spans="2:11" x14ac:dyDescent="0.2">
      <c r="B734" s="157">
        <v>44760</v>
      </c>
      <c r="C734">
        <v>48</v>
      </c>
      <c r="D734" s="454">
        <f>H2O!C994</f>
        <v>342.53199999999998</v>
      </c>
      <c r="E734" s="273">
        <f t="shared" si="113"/>
        <v>3075.4450000000006</v>
      </c>
      <c r="F734" s="444">
        <f t="shared" si="152"/>
        <v>64.071770833333346</v>
      </c>
      <c r="G734" s="445">
        <f t="shared" si="153"/>
        <v>8.9785625868532009</v>
      </c>
      <c r="H734">
        <v>1552.6000000000004</v>
      </c>
      <c r="I734" s="273">
        <v>1522.845</v>
      </c>
      <c r="J734" s="447">
        <f t="shared" si="116"/>
        <v>4.5327151915733435</v>
      </c>
      <c r="K734" s="446">
        <f t="shared" si="119"/>
        <v>4.4458473952798574</v>
      </c>
    </row>
    <row r="735" spans="2:11" x14ac:dyDescent="0.2">
      <c r="B735" s="157">
        <v>44761</v>
      </c>
      <c r="C735">
        <v>38</v>
      </c>
      <c r="D735" s="454">
        <f>H2O!C995</f>
        <v>264.096</v>
      </c>
      <c r="E735" s="273">
        <f t="shared" si="113"/>
        <v>2457.2439999999997</v>
      </c>
      <c r="F735" s="444">
        <f t="shared" si="152"/>
        <v>64.664315789473676</v>
      </c>
      <c r="G735" s="445">
        <f t="shared" si="153"/>
        <v>9.3043590209620728</v>
      </c>
      <c r="H735" s="273">
        <v>1242</v>
      </c>
      <c r="I735" s="273">
        <v>1215.2439999999999</v>
      </c>
      <c r="J735" s="447">
        <f t="shared" si="116"/>
        <v>4.702835332606325</v>
      </c>
      <c r="K735" s="446">
        <f t="shared" si="119"/>
        <v>4.6015236883557487</v>
      </c>
    </row>
    <row r="736" spans="2:11" x14ac:dyDescent="0.2">
      <c r="B736" s="157">
        <v>44762</v>
      </c>
      <c r="C736">
        <v>48</v>
      </c>
      <c r="D736" s="454">
        <f>H2O!C996</f>
        <v>334.15600000000001</v>
      </c>
      <c r="E736" s="273">
        <f t="shared" si="113"/>
        <v>3013.1130000000012</v>
      </c>
      <c r="F736" s="444">
        <f t="shared" si="152"/>
        <v>62.773187500000027</v>
      </c>
      <c r="G736" s="445">
        <f t="shared" si="153"/>
        <v>9.0170848346281414</v>
      </c>
      <c r="H736">
        <v>1585.7000000000012</v>
      </c>
      <c r="I736" s="273">
        <v>1427.413</v>
      </c>
      <c r="J736" s="447">
        <f t="shared" si="116"/>
        <v>4.7453883814745241</v>
      </c>
      <c r="K736" s="446">
        <f t="shared" si="119"/>
        <v>4.2716964531536172</v>
      </c>
    </row>
    <row r="737" spans="2:11" x14ac:dyDescent="0.2">
      <c r="B737" s="157">
        <v>44763</v>
      </c>
      <c r="C737">
        <v>48</v>
      </c>
      <c r="D737" s="454">
        <f>H2O!C997</f>
        <v>389.06099999999998</v>
      </c>
      <c r="E737" s="273">
        <f t="shared" si="113"/>
        <v>3431.3130000000028</v>
      </c>
      <c r="F737" s="444">
        <f t="shared" si="152"/>
        <v>71.485687500000054</v>
      </c>
      <c r="G737" s="445">
        <f t="shared" si="153"/>
        <v>8.8194730389322054</v>
      </c>
      <c r="H737">
        <v>1763.4000000000028</v>
      </c>
      <c r="I737" s="273">
        <v>1667.913</v>
      </c>
      <c r="J737" s="447">
        <f t="shared" si="116"/>
        <v>4.5324512094504534</v>
      </c>
      <c r="K737" s="446">
        <f t="shared" si="119"/>
        <v>4.2870218294817528</v>
      </c>
    </row>
    <row r="738" spans="2:11" x14ac:dyDescent="0.2">
      <c r="B738" s="157">
        <v>44764</v>
      </c>
      <c r="C738">
        <v>49</v>
      </c>
      <c r="D738" s="454">
        <f>H2O!C998</f>
        <v>367.38600000000002</v>
      </c>
      <c r="E738" s="273">
        <f t="shared" si="113"/>
        <v>3253.0020000000013</v>
      </c>
      <c r="F738" s="444">
        <f t="shared" si="152"/>
        <v>66.387795918367374</v>
      </c>
      <c r="G738" s="445">
        <f t="shared" si="153"/>
        <v>8.8544528098512227</v>
      </c>
      <c r="H738">
        <v>1713.3000000000013</v>
      </c>
      <c r="I738" s="273">
        <v>1539.702</v>
      </c>
      <c r="J738" s="447">
        <f t="shared" si="116"/>
        <v>4.6634874491679081</v>
      </c>
      <c r="K738" s="446">
        <f t="shared" si="119"/>
        <v>4.1909653606833137</v>
      </c>
    </row>
    <row r="739" spans="2:11" x14ac:dyDescent="0.2">
      <c r="B739" s="157">
        <v>44767</v>
      </c>
      <c r="C739">
        <v>48</v>
      </c>
      <c r="D739" s="454">
        <f>H2O!C999</f>
        <v>353.327</v>
      </c>
      <c r="E739" s="273">
        <f t="shared" si="113"/>
        <v>2883.5480000000007</v>
      </c>
      <c r="F739" s="444">
        <f t="shared" si="152"/>
        <v>60.073916666666683</v>
      </c>
      <c r="G739" s="445">
        <f t="shared" si="153"/>
        <v>8.1611311900873709</v>
      </c>
      <c r="H739">
        <v>1438.3000000000004</v>
      </c>
      <c r="I739" s="273">
        <v>1445.248</v>
      </c>
      <c r="J739" s="447">
        <f t="shared" si="116"/>
        <v>4.0707333433335133</v>
      </c>
      <c r="K739" s="446">
        <f t="shared" si="119"/>
        <v>4.0903978467538566</v>
      </c>
    </row>
    <row r="740" spans="2:11" x14ac:dyDescent="0.2">
      <c r="B740" s="157">
        <v>44768</v>
      </c>
      <c r="C740">
        <v>48</v>
      </c>
      <c r="D740" s="454">
        <f>H2O!C1000</f>
        <v>348.09199999999998</v>
      </c>
      <c r="E740" s="273">
        <f t="shared" si="113"/>
        <v>2897.6610000000001</v>
      </c>
      <c r="F740" s="444">
        <f t="shared" si="152"/>
        <v>60.367937500000004</v>
      </c>
      <c r="G740" s="445">
        <f t="shared" si="153"/>
        <v>8.3244113625133593</v>
      </c>
      <c r="H740">
        <v>1429.6000000000004</v>
      </c>
      <c r="I740" s="273">
        <v>1468.0609999999999</v>
      </c>
      <c r="J740" s="447">
        <f t="shared" si="116"/>
        <v>4.1069602289050033</v>
      </c>
      <c r="K740" s="446">
        <f t="shared" si="119"/>
        <v>4.217451133608356</v>
      </c>
    </row>
    <row r="741" spans="2:11" x14ac:dyDescent="0.2">
      <c r="B741" s="157">
        <v>44769</v>
      </c>
      <c r="C741">
        <v>47</v>
      </c>
      <c r="D741" s="454">
        <f>H2O!C1001</f>
        <v>337.05500000000001</v>
      </c>
      <c r="E741" s="273">
        <f t="shared" si="113"/>
        <v>2906.5560000000014</v>
      </c>
      <c r="F741" s="444">
        <f t="shared" si="152"/>
        <v>61.841617021276626</v>
      </c>
      <c r="G741" s="445">
        <f t="shared" si="153"/>
        <v>8.623387874382523</v>
      </c>
      <c r="H741">
        <v>1470.8000000000015</v>
      </c>
      <c r="I741" s="273">
        <v>1435.7560000000001</v>
      </c>
      <c r="J741" s="447">
        <f t="shared" si="116"/>
        <v>4.3636795181795298</v>
      </c>
      <c r="K741" s="446">
        <f t="shared" si="119"/>
        <v>4.259708356202994</v>
      </c>
    </row>
    <row r="742" spans="2:11" x14ac:dyDescent="0.2">
      <c r="B742" s="157">
        <v>44770</v>
      </c>
      <c r="C742">
        <v>47</v>
      </c>
      <c r="D742" s="454">
        <f>H2O!C1002</f>
        <v>355.637</v>
      </c>
      <c r="E742" s="273">
        <f t="shared" si="113"/>
        <v>2807.3260000000009</v>
      </c>
      <c r="F742" s="444">
        <f t="shared" si="152"/>
        <v>59.730340425531935</v>
      </c>
      <c r="G742" s="445">
        <f t="shared" si="153"/>
        <v>7.8937962023074117</v>
      </c>
      <c r="H742">
        <v>1408.8000000000006</v>
      </c>
      <c r="I742" s="273">
        <v>1398.5260000000001</v>
      </c>
      <c r="J742" s="447">
        <f t="shared" si="116"/>
        <v>3.9613426049595533</v>
      </c>
      <c r="K742" s="446">
        <f t="shared" si="119"/>
        <v>3.9324535973478576</v>
      </c>
    </row>
    <row r="743" spans="2:11" x14ac:dyDescent="0.2">
      <c r="B743" s="157">
        <v>44771</v>
      </c>
      <c r="C743">
        <v>47</v>
      </c>
      <c r="D743" s="454">
        <f>H2O!C1003</f>
        <v>442.09300000000002</v>
      </c>
      <c r="E743" s="273">
        <f t="shared" si="113"/>
        <v>3223.0250000000015</v>
      </c>
      <c r="F743" s="444">
        <f t="shared" si="152"/>
        <v>68.575000000000031</v>
      </c>
      <c r="G743" s="445">
        <f t="shared" si="153"/>
        <v>7.2903778164322919</v>
      </c>
      <c r="H743">
        <v>1465.2000000000014</v>
      </c>
      <c r="I743" s="273">
        <v>1757.825</v>
      </c>
      <c r="J743" s="447">
        <f t="shared" si="116"/>
        <v>3.3142347877030427</v>
      </c>
      <c r="K743" s="446">
        <f t="shared" si="119"/>
        <v>3.9761430287292492</v>
      </c>
    </row>
    <row r="744" spans="2:11" x14ac:dyDescent="0.2">
      <c r="B744" s="157">
        <v>44802</v>
      </c>
      <c r="C744">
        <v>47</v>
      </c>
      <c r="D744" s="454">
        <f>H2O!C1004</f>
        <v>328.678</v>
      </c>
      <c r="E744" s="273">
        <f t="shared" si="113"/>
        <v>2756.5220000000008</v>
      </c>
      <c r="F744" s="444">
        <f t="shared" si="152"/>
        <v>58.649404255319169</v>
      </c>
      <c r="G744" s="445">
        <f t="shared" si="153"/>
        <v>8.3866945764547705</v>
      </c>
      <c r="H744">
        <v>1399.4000000000005</v>
      </c>
      <c r="I744">
        <v>1357.1220000000001</v>
      </c>
      <c r="J744" s="447">
        <f t="shared" ref="J744:J806" si="154">H744/D744</f>
        <v>4.2576625146800229</v>
      </c>
      <c r="K744" s="446">
        <f t="shared" ref="K744:K806" si="155">I744/D744</f>
        <v>4.1290320617747467</v>
      </c>
    </row>
    <row r="745" spans="2:11" x14ac:dyDescent="0.2">
      <c r="B745" s="157">
        <v>44803</v>
      </c>
      <c r="C745">
        <v>49</v>
      </c>
      <c r="D745" s="454">
        <f>H2O!C1005</f>
        <v>337.892</v>
      </c>
      <c r="E745" s="273">
        <f t="shared" si="113"/>
        <v>2661.5819999999999</v>
      </c>
      <c r="F745" s="444">
        <f t="shared" si="152"/>
        <v>54.317999999999998</v>
      </c>
      <c r="G745" s="445">
        <f t="shared" si="153"/>
        <v>7.8770198761734518</v>
      </c>
      <c r="H745">
        <v>1299.8999999999999</v>
      </c>
      <c r="I745">
        <v>1361.682</v>
      </c>
      <c r="J745" s="447">
        <f t="shared" si="154"/>
        <v>3.8470872349744885</v>
      </c>
      <c r="K745" s="446">
        <f t="shared" si="155"/>
        <v>4.0299326411989629</v>
      </c>
    </row>
    <row r="746" spans="2:11" x14ac:dyDescent="0.2">
      <c r="B746" s="157">
        <v>44804</v>
      </c>
      <c r="C746">
        <v>43</v>
      </c>
      <c r="D746" s="454">
        <f>H2O!C1006</f>
        <v>299.17599999999999</v>
      </c>
      <c r="E746" s="273">
        <f t="shared" si="113"/>
        <v>2571.0850000000009</v>
      </c>
      <c r="F746" s="444">
        <f t="shared" si="152"/>
        <v>59.792674418604676</v>
      </c>
      <c r="G746" s="445">
        <f t="shared" si="153"/>
        <v>8.5938878787068518</v>
      </c>
      <c r="H746">
        <v>1289.4000000000008</v>
      </c>
      <c r="I746">
        <v>1281.6849999999999</v>
      </c>
      <c r="J746" s="447">
        <f t="shared" si="154"/>
        <v>4.3098376875150439</v>
      </c>
      <c r="K746" s="446">
        <f t="shared" si="155"/>
        <v>4.284050191191807</v>
      </c>
    </row>
    <row r="747" spans="2:11" x14ac:dyDescent="0.2">
      <c r="B747" s="157">
        <v>44805</v>
      </c>
      <c r="C747">
        <v>47</v>
      </c>
      <c r="D747" s="454">
        <f>H2O!C1007</f>
        <v>353.97500000000002</v>
      </c>
      <c r="E747" s="273">
        <f t="shared" si="113"/>
        <v>3159.2419999999984</v>
      </c>
      <c r="F747" s="444">
        <f t="shared" si="152"/>
        <v>67.217914893616992</v>
      </c>
      <c r="G747" s="445">
        <f t="shared" si="153"/>
        <v>8.9250427290062806</v>
      </c>
      <c r="H747">
        <v>1680.9999999999984</v>
      </c>
      <c r="I747">
        <v>1478.242</v>
      </c>
      <c r="J747" s="447">
        <f t="shared" si="154"/>
        <v>4.7489229465357674</v>
      </c>
      <c r="K747" s="446">
        <f t="shared" si="155"/>
        <v>4.1761197824705132</v>
      </c>
    </row>
    <row r="748" spans="2:11" x14ac:dyDescent="0.2">
      <c r="B748" s="157">
        <v>44806</v>
      </c>
      <c r="C748">
        <v>48</v>
      </c>
      <c r="D748" s="454">
        <f>H2O!C1008</f>
        <v>350.53</v>
      </c>
      <c r="E748" s="273">
        <f t="shared" si="113"/>
        <v>3081.0190000000002</v>
      </c>
      <c r="F748" s="444">
        <f t="shared" si="152"/>
        <v>64.187895833333343</v>
      </c>
      <c r="G748" s="445">
        <f t="shared" si="153"/>
        <v>8.7896014606453097</v>
      </c>
      <c r="H748">
        <v>1602.2000000000003</v>
      </c>
      <c r="I748">
        <v>1478.819</v>
      </c>
      <c r="J748" s="447">
        <f t="shared" si="154"/>
        <v>4.5707927994750817</v>
      </c>
      <c r="K748" s="446">
        <f t="shared" si="155"/>
        <v>4.218808661170228</v>
      </c>
    </row>
    <row r="749" spans="2:11" x14ac:dyDescent="0.2">
      <c r="B749" s="157">
        <v>44809</v>
      </c>
      <c r="C749">
        <v>47</v>
      </c>
      <c r="D749" s="454">
        <f>H2O!C1009</f>
        <v>363.875</v>
      </c>
      <c r="E749" s="273">
        <f t="shared" si="113"/>
        <v>3064.1330000000012</v>
      </c>
      <c r="F749" s="444">
        <f t="shared" si="152"/>
        <v>65.194319148936202</v>
      </c>
      <c r="G749" s="445">
        <f t="shared" si="153"/>
        <v>8.4208395740295465</v>
      </c>
      <c r="H749">
        <v>1649.1000000000013</v>
      </c>
      <c r="I749">
        <v>1415.0329999999999</v>
      </c>
      <c r="J749" s="447">
        <f t="shared" si="154"/>
        <v>4.5320508416351801</v>
      </c>
      <c r="K749" s="446">
        <f t="shared" si="155"/>
        <v>3.888788732394366</v>
      </c>
    </row>
    <row r="750" spans="2:11" x14ac:dyDescent="0.2">
      <c r="B750" s="157">
        <v>44810</v>
      </c>
      <c r="C750">
        <v>52</v>
      </c>
      <c r="D750" s="454">
        <f>H2O!C1010</f>
        <v>363.92700000000002</v>
      </c>
      <c r="E750" s="273">
        <f t="shared" si="113"/>
        <v>3263.5209999999988</v>
      </c>
      <c r="F750" s="444">
        <f t="shared" si="152"/>
        <v>62.76001923076921</v>
      </c>
      <c r="G750" s="445">
        <f t="shared" si="153"/>
        <v>8.9675154632659808</v>
      </c>
      <c r="H750">
        <v>1698.899999999999</v>
      </c>
      <c r="I750">
        <v>1564.6210000000001</v>
      </c>
      <c r="J750" s="447">
        <f t="shared" si="154"/>
        <v>4.6682439060580796</v>
      </c>
      <c r="K750" s="446">
        <f t="shared" si="155"/>
        <v>4.2992715572079012</v>
      </c>
    </row>
    <row r="751" spans="2:11" x14ac:dyDescent="0.2">
      <c r="B751" s="157">
        <v>44811</v>
      </c>
      <c r="C751">
        <v>46</v>
      </c>
      <c r="D751" s="454">
        <f>H2O!C1011</f>
        <v>360.64400000000001</v>
      </c>
      <c r="E751" s="273">
        <f t="shared" si="113"/>
        <v>3269.1039999999989</v>
      </c>
      <c r="F751" s="444">
        <f t="shared" si="152"/>
        <v>71.067478260869535</v>
      </c>
      <c r="G751" s="445">
        <f t="shared" si="153"/>
        <v>9.0646288306473934</v>
      </c>
      <c r="H751">
        <v>1713.6999999999989</v>
      </c>
      <c r="I751">
        <v>1555.404</v>
      </c>
      <c r="J751" s="447">
        <f t="shared" si="154"/>
        <v>4.7517773760273254</v>
      </c>
      <c r="K751" s="446">
        <f t="shared" si="155"/>
        <v>4.312851454620068</v>
      </c>
    </row>
    <row r="752" spans="2:11" x14ac:dyDescent="0.2">
      <c r="B752" s="157">
        <v>44812</v>
      </c>
      <c r="C752">
        <v>32</v>
      </c>
      <c r="D752" s="454">
        <f>H2O!C1012</f>
        <v>246.17500000000001</v>
      </c>
      <c r="E752" s="273">
        <f t="shared" si="113"/>
        <v>2125.654</v>
      </c>
      <c r="F752" s="444">
        <f t="shared" si="152"/>
        <v>66.4266875</v>
      </c>
      <c r="G752" s="445">
        <f t="shared" si="153"/>
        <v>8.6347273281202401</v>
      </c>
      <c r="H752">
        <v>1091.0999999999999</v>
      </c>
      <c r="I752">
        <v>1034.5540000000001</v>
      </c>
      <c r="J752" s="447">
        <f t="shared" si="154"/>
        <v>4.4322128567076264</v>
      </c>
      <c r="K752" s="446">
        <f t="shared" si="155"/>
        <v>4.2025144714126128</v>
      </c>
    </row>
    <row r="753" spans="2:11" x14ac:dyDescent="0.2">
      <c r="B753" s="157">
        <v>44813</v>
      </c>
      <c r="C753">
        <v>50</v>
      </c>
      <c r="D753" s="454">
        <f>H2O!C1013</f>
        <v>365.29599999999999</v>
      </c>
      <c r="E753" s="273">
        <f t="shared" si="113"/>
        <v>3179.4180000000006</v>
      </c>
      <c r="F753" s="444">
        <f t="shared" si="152"/>
        <v>63.588360000000009</v>
      </c>
      <c r="G753" s="445">
        <f t="shared" si="153"/>
        <v>8.7036759230870331</v>
      </c>
      <c r="H753">
        <v>1721.0000000000009</v>
      </c>
      <c r="I753">
        <v>1458.4179999999999</v>
      </c>
      <c r="J753" s="447">
        <f t="shared" si="154"/>
        <v>4.7112478647453049</v>
      </c>
      <c r="K753" s="446">
        <f t="shared" si="155"/>
        <v>3.9924280583417282</v>
      </c>
    </row>
    <row r="754" spans="2:11" x14ac:dyDescent="0.2">
      <c r="B754" s="157">
        <v>44816</v>
      </c>
      <c r="C754">
        <v>52</v>
      </c>
      <c r="D754" s="454">
        <f>H2O!C1014</f>
        <v>371.92399999999998</v>
      </c>
      <c r="E754" s="273">
        <f t="shared" si="113"/>
        <v>3278.3619999999992</v>
      </c>
      <c r="F754" s="444">
        <f t="shared" si="152"/>
        <v>63.045423076923058</v>
      </c>
      <c r="G754" s="445">
        <f t="shared" si="153"/>
        <v>8.8146019079166695</v>
      </c>
      <c r="H754">
        <v>1769.5999999999995</v>
      </c>
      <c r="I754">
        <v>1508.7619999999999</v>
      </c>
      <c r="J754" s="447">
        <f t="shared" si="154"/>
        <v>4.7579613039223059</v>
      </c>
      <c r="K754" s="446">
        <f t="shared" si="155"/>
        <v>4.0566406039943645</v>
      </c>
    </row>
    <row r="755" spans="2:11" x14ac:dyDescent="0.2">
      <c r="B755" s="157">
        <v>44817</v>
      </c>
      <c r="C755">
        <v>48</v>
      </c>
      <c r="D755" s="454">
        <f>H2O!C1015</f>
        <v>378.61599999999999</v>
      </c>
      <c r="E755" s="273">
        <f t="shared" si="113"/>
        <v>3515.0860000000002</v>
      </c>
      <c r="F755" s="444">
        <f t="shared" si="152"/>
        <v>73.230958333333334</v>
      </c>
      <c r="G755" s="445">
        <f t="shared" si="153"/>
        <v>9.2840397658841685</v>
      </c>
      <c r="H755">
        <v>1868.1000000000001</v>
      </c>
      <c r="I755">
        <v>1646.9860000000001</v>
      </c>
      <c r="J755" s="447">
        <f t="shared" si="154"/>
        <v>4.9340228622139586</v>
      </c>
      <c r="K755" s="446">
        <f t="shared" si="155"/>
        <v>4.3500169036702099</v>
      </c>
    </row>
    <row r="756" spans="2:11" x14ac:dyDescent="0.2">
      <c r="B756" s="157">
        <v>44818</v>
      </c>
      <c r="C756">
        <v>48</v>
      </c>
      <c r="D756" s="454">
        <f>H2O!C1016</f>
        <v>380.52600000000001</v>
      </c>
      <c r="E756" s="273">
        <f t="shared" si="113"/>
        <v>3293.9080000000013</v>
      </c>
      <c r="F756" s="444">
        <f t="shared" si="152"/>
        <v>68.623083333333355</v>
      </c>
      <c r="G756" s="445">
        <f t="shared" si="153"/>
        <v>8.6561969484345376</v>
      </c>
      <c r="H756">
        <v>1685.8000000000015</v>
      </c>
      <c r="I756">
        <v>1608.1079999999999</v>
      </c>
      <c r="J756" s="447">
        <f t="shared" si="154"/>
        <v>4.4301834828631987</v>
      </c>
      <c r="K756" s="446">
        <f t="shared" si="155"/>
        <v>4.2260134655713406</v>
      </c>
    </row>
    <row r="757" spans="2:11" x14ac:dyDescent="0.2">
      <c r="B757" s="157">
        <v>44819</v>
      </c>
      <c r="C757">
        <v>48</v>
      </c>
      <c r="D757" s="454">
        <f>H2O!C1017</f>
        <v>354.72899999999998</v>
      </c>
      <c r="E757" s="273">
        <f t="shared" si="113"/>
        <v>3189.8350000000028</v>
      </c>
      <c r="F757" s="444">
        <f t="shared" si="152"/>
        <v>66.454895833333396</v>
      </c>
      <c r="G757" s="445">
        <f t="shared" si="153"/>
        <v>8.9923152603818775</v>
      </c>
      <c r="H757">
        <v>1680.3000000000029</v>
      </c>
      <c r="I757">
        <v>1509.5350000000001</v>
      </c>
      <c r="J757" s="447">
        <f t="shared" si="154"/>
        <v>4.7368554586740945</v>
      </c>
      <c r="K757" s="446">
        <f t="shared" si="155"/>
        <v>4.2554598017077829</v>
      </c>
    </row>
    <row r="758" spans="2:11" x14ac:dyDescent="0.2">
      <c r="B758" s="157">
        <v>44820</v>
      </c>
      <c r="C758">
        <v>48</v>
      </c>
      <c r="D758" s="454">
        <f>H2O!C1018</f>
        <v>342.80399999999997</v>
      </c>
      <c r="E758" s="273">
        <f t="shared" si="113"/>
        <v>3122.8599999999997</v>
      </c>
      <c r="F758" s="444">
        <f t="shared" si="152"/>
        <v>65.059583333333322</v>
      </c>
      <c r="G758" s="445">
        <f t="shared" si="153"/>
        <v>9.1097536784868325</v>
      </c>
      <c r="H758">
        <v>1717.6999999999998</v>
      </c>
      <c r="I758">
        <v>1405.16</v>
      </c>
      <c r="J758" s="447">
        <f t="shared" si="154"/>
        <v>5.0107349972579085</v>
      </c>
      <c r="K758" s="446">
        <f t="shared" si="155"/>
        <v>4.099018681228924</v>
      </c>
    </row>
    <row r="759" spans="2:11" x14ac:dyDescent="0.2">
      <c r="B759" s="157">
        <v>44823</v>
      </c>
      <c r="C759">
        <v>41</v>
      </c>
      <c r="D759" s="454">
        <f>H2O!C1019</f>
        <v>324.51799999999997</v>
      </c>
      <c r="E759" s="273">
        <f t="shared" si="113"/>
        <v>2795.2439999999997</v>
      </c>
      <c r="F759" s="444">
        <f t="shared" si="152"/>
        <v>68.176682926829258</v>
      </c>
      <c r="G759" s="445">
        <f t="shared" si="153"/>
        <v>8.613525289814433</v>
      </c>
      <c r="H759">
        <v>1568.4999999999995</v>
      </c>
      <c r="I759">
        <v>1226.7439999999999</v>
      </c>
      <c r="J759" s="447">
        <f t="shared" si="154"/>
        <v>4.8333220345250485</v>
      </c>
      <c r="K759" s="446">
        <f t="shared" si="155"/>
        <v>3.7802032552893832</v>
      </c>
    </row>
    <row r="760" spans="2:11" x14ac:dyDescent="0.2">
      <c r="B760" s="157">
        <v>44824</v>
      </c>
      <c r="C760">
        <v>52</v>
      </c>
      <c r="D760" s="454">
        <f>H2O!C1020</f>
        <v>356.52600000000001</v>
      </c>
      <c r="E760" s="273">
        <f t="shared" si="113"/>
        <v>3346.822000000001</v>
      </c>
      <c r="F760" s="444">
        <f t="shared" si="152"/>
        <v>64.361961538461557</v>
      </c>
      <c r="G760" s="445">
        <f t="shared" si="153"/>
        <v>9.3873153711089827</v>
      </c>
      <c r="H760">
        <v>1808.700000000001</v>
      </c>
      <c r="I760">
        <v>1538.1220000000001</v>
      </c>
      <c r="J760" s="447">
        <f t="shared" si="154"/>
        <v>5.0731222968310892</v>
      </c>
      <c r="K760" s="446">
        <f t="shared" si="155"/>
        <v>4.3141930742778927</v>
      </c>
    </row>
    <row r="761" spans="2:11" x14ac:dyDescent="0.2">
      <c r="B761" s="157">
        <v>44825</v>
      </c>
      <c r="C761">
        <v>42</v>
      </c>
      <c r="D761" s="454">
        <f>H2O!C1021</f>
        <v>349.548</v>
      </c>
      <c r="E761" s="273">
        <f t="shared" si="113"/>
        <v>3182.7810000000009</v>
      </c>
      <c r="F761" s="444">
        <f t="shared" si="152"/>
        <v>75.780500000000018</v>
      </c>
      <c r="G761" s="445">
        <f t="shared" si="153"/>
        <v>9.1054189982491707</v>
      </c>
      <c r="H761">
        <v>1779.3000000000011</v>
      </c>
      <c r="I761">
        <v>1403.481</v>
      </c>
      <c r="J761" s="447">
        <f t="shared" si="154"/>
        <v>5.0902880291118846</v>
      </c>
      <c r="K761" s="446">
        <f t="shared" si="155"/>
        <v>4.0151309691372861</v>
      </c>
    </row>
    <row r="762" spans="2:11" x14ac:dyDescent="0.2">
      <c r="B762" s="157">
        <v>44826</v>
      </c>
      <c r="C762">
        <v>47</v>
      </c>
      <c r="D762" s="454">
        <f>H2O!C1022</f>
        <v>361.70299999999997</v>
      </c>
      <c r="E762" s="273">
        <f t="shared" si="113"/>
        <v>3268.9659999999994</v>
      </c>
      <c r="F762" s="444">
        <f t="shared" si="152"/>
        <v>69.552468085106369</v>
      </c>
      <c r="G762" s="445">
        <f t="shared" si="153"/>
        <v>9.0377077325872328</v>
      </c>
      <c r="H762">
        <v>1791.5999999999992</v>
      </c>
      <c r="I762">
        <v>1477.366</v>
      </c>
      <c r="J762" s="447">
        <f t="shared" si="154"/>
        <v>4.9532351127859027</v>
      </c>
      <c r="K762" s="446">
        <f t="shared" si="155"/>
        <v>4.0844726198013293</v>
      </c>
    </row>
    <row r="763" spans="2:11" x14ac:dyDescent="0.2">
      <c r="B763" s="157">
        <v>44827</v>
      </c>
      <c r="C763">
        <v>33</v>
      </c>
      <c r="D763" s="454">
        <f>H2O!C1023</f>
        <v>274.298</v>
      </c>
      <c r="E763" s="273">
        <f t="shared" si="113"/>
        <v>2323.1149999999998</v>
      </c>
      <c r="F763" s="444">
        <f t="shared" si="152"/>
        <v>70.397424242424236</v>
      </c>
      <c r="G763" s="445">
        <f t="shared" si="153"/>
        <v>8.4693107496226716</v>
      </c>
      <c r="H763">
        <v>1229.7999999999995</v>
      </c>
      <c r="I763">
        <v>1093.3150000000001</v>
      </c>
      <c r="J763" s="447">
        <f t="shared" si="154"/>
        <v>4.4834450123588194</v>
      </c>
      <c r="K763" s="446">
        <f t="shared" si="155"/>
        <v>3.9858657372638517</v>
      </c>
    </row>
    <row r="764" spans="2:11" x14ac:dyDescent="0.2">
      <c r="B764" s="157">
        <v>44830</v>
      </c>
      <c r="C764">
        <v>52</v>
      </c>
      <c r="D764" s="454">
        <f>H2O!C1024</f>
        <v>352.93700000000001</v>
      </c>
      <c r="E764" s="273">
        <f t="shared" si="113"/>
        <v>3179.2429999999995</v>
      </c>
      <c r="F764" s="444">
        <f t="shared" si="152"/>
        <v>61.139288461538449</v>
      </c>
      <c r="G764" s="445">
        <f t="shared" si="153"/>
        <v>9.0079617608808356</v>
      </c>
      <c r="H764">
        <v>1752.4999999999998</v>
      </c>
      <c r="I764">
        <v>1426.7429999999999</v>
      </c>
      <c r="J764" s="447">
        <f t="shared" si="154"/>
        <v>4.9654754247925261</v>
      </c>
      <c r="K764" s="446">
        <f t="shared" si="155"/>
        <v>4.0424863360883103</v>
      </c>
    </row>
    <row r="765" spans="2:11" x14ac:dyDescent="0.2">
      <c r="B765" s="157">
        <v>44831</v>
      </c>
      <c r="C765">
        <v>53</v>
      </c>
      <c r="D765" s="454">
        <f>H2O!C1025</f>
        <v>375.8</v>
      </c>
      <c r="E765" s="273">
        <f t="shared" si="113"/>
        <v>3527.6620000000007</v>
      </c>
      <c r="F765" s="444">
        <f t="shared" si="152"/>
        <v>66.559660377358497</v>
      </c>
      <c r="G765" s="445">
        <f t="shared" si="153"/>
        <v>9.3870729111229387</v>
      </c>
      <c r="H765">
        <v>1897.3000000000006</v>
      </c>
      <c r="I765">
        <v>1630.3620000000001</v>
      </c>
      <c r="J765" s="447">
        <f t="shared" si="154"/>
        <v>5.0486961149547644</v>
      </c>
      <c r="K765" s="446">
        <f t="shared" si="155"/>
        <v>4.3383767961681743</v>
      </c>
    </row>
    <row r="766" spans="2:11" x14ac:dyDescent="0.2">
      <c r="B766" s="157">
        <v>44832</v>
      </c>
      <c r="C766">
        <v>51</v>
      </c>
      <c r="D766" s="454">
        <f>H2O!C1026</f>
        <v>426.84500000000003</v>
      </c>
      <c r="E766" s="273">
        <f t="shared" si="113"/>
        <v>3668.6550000000025</v>
      </c>
      <c r="F766" s="444">
        <f t="shared" si="152"/>
        <v>71.934411764705928</v>
      </c>
      <c r="G766" s="445">
        <f t="shared" si="153"/>
        <v>8.5948177910014234</v>
      </c>
      <c r="H766">
        <v>1980.0000000000025</v>
      </c>
      <c r="I766">
        <v>1688.655</v>
      </c>
      <c r="J766" s="447">
        <f t="shared" si="154"/>
        <v>4.6386861741381589</v>
      </c>
      <c r="K766" s="446">
        <f t="shared" si="155"/>
        <v>3.9561316168632636</v>
      </c>
    </row>
    <row r="767" spans="2:11" x14ac:dyDescent="0.2">
      <c r="B767" s="157">
        <v>44833</v>
      </c>
      <c r="C767">
        <v>51</v>
      </c>
      <c r="D767" s="454">
        <f>H2O!C1027</f>
        <v>377.363</v>
      </c>
      <c r="E767" s="273">
        <f t="shared" si="113"/>
        <v>3300.5220000000022</v>
      </c>
      <c r="F767" s="444">
        <f t="shared" si="152"/>
        <v>64.716117647058866</v>
      </c>
      <c r="G767" s="445">
        <f t="shared" si="153"/>
        <v>8.7462787819685612</v>
      </c>
      <c r="H767">
        <v>1780.1000000000022</v>
      </c>
      <c r="I767">
        <v>1520.422</v>
      </c>
      <c r="J767" s="447">
        <f t="shared" si="154"/>
        <v>4.7172086293568851</v>
      </c>
      <c r="K767" s="446">
        <f t="shared" si="155"/>
        <v>4.0290701526116761</v>
      </c>
    </row>
    <row r="768" spans="2:11" x14ac:dyDescent="0.2">
      <c r="B768" s="157">
        <v>44834</v>
      </c>
      <c r="C768">
        <v>42</v>
      </c>
      <c r="D768" s="454">
        <f>H2O!C1028</f>
        <v>409.50700000000001</v>
      </c>
      <c r="E768" s="273">
        <f t="shared" si="113"/>
        <v>3348.423000000002</v>
      </c>
      <c r="F768" s="444">
        <f t="shared" si="152"/>
        <v>79.724357142857187</v>
      </c>
      <c r="G768" s="445">
        <f t="shared" si="153"/>
        <v>8.1767173699106532</v>
      </c>
      <c r="H768">
        <v>1730.9000000000021</v>
      </c>
      <c r="I768">
        <v>1617.5229999999999</v>
      </c>
      <c r="J768" s="447">
        <f t="shared" si="154"/>
        <v>4.2267897740453817</v>
      </c>
      <c r="K768" s="446">
        <f t="shared" si="155"/>
        <v>3.949927595865272</v>
      </c>
    </row>
    <row r="769" spans="2:11" x14ac:dyDescent="0.2">
      <c r="B769" s="157">
        <v>44837</v>
      </c>
      <c r="C769">
        <v>46</v>
      </c>
      <c r="D769" s="454">
        <f>H2O!C1029</f>
        <v>348.18900000000002</v>
      </c>
      <c r="E769" s="273">
        <f t="shared" si="113"/>
        <v>3023.6490000000003</v>
      </c>
      <c r="F769" s="444">
        <f t="shared" si="152"/>
        <v>65.731500000000011</v>
      </c>
      <c r="G769" s="445">
        <f t="shared" si="153"/>
        <v>8.683930279244894</v>
      </c>
      <c r="H769">
        <v>1610.0000000000007</v>
      </c>
      <c r="I769">
        <v>1413.6489999999999</v>
      </c>
      <c r="J769" s="447">
        <f t="shared" si="154"/>
        <v>4.6239255117192117</v>
      </c>
      <c r="K769" s="446">
        <f t="shared" si="155"/>
        <v>4.0600047675256823</v>
      </c>
    </row>
    <row r="770" spans="2:11" x14ac:dyDescent="0.2">
      <c r="B770" s="157">
        <v>44838</v>
      </c>
      <c r="C770">
        <v>47</v>
      </c>
      <c r="D770" s="454">
        <f>H2O!C1030</f>
        <v>372.69499999999999</v>
      </c>
      <c r="E770" s="273">
        <f t="shared" ref="E770:E823" si="156">SUM(H770:I770)</f>
        <v>3210.8000000000025</v>
      </c>
      <c r="F770" s="444">
        <f t="shared" si="152"/>
        <v>68.314893617021326</v>
      </c>
      <c r="G770" s="445">
        <f t="shared" si="153"/>
        <v>8.615087403909369</v>
      </c>
      <c r="H770">
        <v>1726.7000000000025</v>
      </c>
      <c r="I770">
        <v>1484.1</v>
      </c>
      <c r="J770" s="447">
        <f t="shared" si="154"/>
        <v>4.6330109070419585</v>
      </c>
      <c r="K770" s="446">
        <f t="shared" si="155"/>
        <v>3.9820764968674114</v>
      </c>
    </row>
    <row r="771" spans="2:11" x14ac:dyDescent="0.2">
      <c r="B771" s="157">
        <v>44839</v>
      </c>
      <c r="C771">
        <v>33</v>
      </c>
      <c r="D771" s="454">
        <f>H2O!C1031</f>
        <v>321.35700000000003</v>
      </c>
      <c r="E771" s="273">
        <f t="shared" si="156"/>
        <v>2680.8170000000014</v>
      </c>
      <c r="F771" s="444">
        <f t="shared" si="152"/>
        <v>81.236878787878823</v>
      </c>
      <c r="G771" s="445">
        <f t="shared" si="153"/>
        <v>8.3421770803187769</v>
      </c>
      <c r="H771">
        <v>1447.9000000000015</v>
      </c>
      <c r="I771">
        <v>1232.9169999999999</v>
      </c>
      <c r="J771" s="447">
        <f t="shared" si="154"/>
        <v>4.5055810204850095</v>
      </c>
      <c r="K771" s="446">
        <f t="shared" si="155"/>
        <v>3.8365960598337669</v>
      </c>
    </row>
    <row r="772" spans="2:11" x14ac:dyDescent="0.2">
      <c r="B772" s="157">
        <v>44840</v>
      </c>
      <c r="C772">
        <v>51</v>
      </c>
      <c r="D772" s="454">
        <f>H2O!C1032</f>
        <v>375.197</v>
      </c>
      <c r="E772" s="273">
        <f t="shared" si="156"/>
        <v>3197.5640000000021</v>
      </c>
      <c r="F772" s="444">
        <f t="shared" si="152"/>
        <v>62.697333333333376</v>
      </c>
      <c r="G772" s="445">
        <f t="shared" si="153"/>
        <v>8.5223602534135452</v>
      </c>
      <c r="H772">
        <v>1722.9000000000019</v>
      </c>
      <c r="I772">
        <v>1474.664</v>
      </c>
      <c r="J772" s="447">
        <f t="shared" si="154"/>
        <v>4.5919876758076477</v>
      </c>
      <c r="K772" s="446">
        <f t="shared" si="155"/>
        <v>3.9303725776058975</v>
      </c>
    </row>
    <row r="773" spans="2:11" x14ac:dyDescent="0.2">
      <c r="B773" s="157">
        <v>44841</v>
      </c>
      <c r="C773">
        <v>52</v>
      </c>
      <c r="D773" s="454">
        <f>H2O!C1033</f>
        <v>367.89400000000001</v>
      </c>
      <c r="E773" s="273">
        <f t="shared" si="156"/>
        <v>3266.9540000000034</v>
      </c>
      <c r="F773" s="444">
        <f t="shared" si="152"/>
        <v>62.826038461538523</v>
      </c>
      <c r="G773" s="445">
        <f t="shared" si="153"/>
        <v>8.8801502606729201</v>
      </c>
      <c r="H773">
        <v>1725.1000000000033</v>
      </c>
      <c r="I773">
        <v>1541.854</v>
      </c>
      <c r="J773" s="447">
        <f t="shared" si="154"/>
        <v>4.6891224102594862</v>
      </c>
      <c r="K773" s="446">
        <f t="shared" si="155"/>
        <v>4.191027850413434</v>
      </c>
    </row>
    <row r="774" spans="2:11" x14ac:dyDescent="0.2">
      <c r="B774" s="157">
        <v>44844</v>
      </c>
      <c r="C774">
        <v>60</v>
      </c>
      <c r="D774" s="454">
        <f>H2O!C1034</f>
        <v>414.21499999999997</v>
      </c>
      <c r="E774" s="273">
        <f t="shared" si="156"/>
        <v>3733.664000000002</v>
      </c>
      <c r="F774" s="444">
        <f t="shared" si="152"/>
        <v>62.227733333333369</v>
      </c>
      <c r="G774" s="445">
        <f t="shared" si="153"/>
        <v>9.0138309814951221</v>
      </c>
      <c r="H774">
        <v>2046.7000000000021</v>
      </c>
      <c r="I774">
        <v>1686.9639999999999</v>
      </c>
      <c r="J774" s="447">
        <f t="shared" si="154"/>
        <v>4.9411537486571033</v>
      </c>
      <c r="K774" s="446">
        <f t="shared" si="155"/>
        <v>4.0726772328380187</v>
      </c>
    </row>
    <row r="775" spans="2:11" x14ac:dyDescent="0.2">
      <c r="B775" s="157">
        <v>44845</v>
      </c>
      <c r="C775">
        <v>61</v>
      </c>
      <c r="D775" s="454">
        <f>H2O!C1035</f>
        <v>442.18700000000001</v>
      </c>
      <c r="E775" s="273">
        <f t="shared" si="156"/>
        <v>3910.9230000000043</v>
      </c>
      <c r="F775" s="444">
        <f t="shared" si="152"/>
        <v>64.113491803278762</v>
      </c>
      <c r="G775" s="445">
        <f t="shared" si="153"/>
        <v>8.8445001775267116</v>
      </c>
      <c r="H775">
        <v>2035.0000000000041</v>
      </c>
      <c r="I775">
        <v>1875.923</v>
      </c>
      <c r="J775" s="447">
        <f t="shared" si="154"/>
        <v>4.6021253451594104</v>
      </c>
      <c r="K775" s="446">
        <f t="shared" si="155"/>
        <v>4.2423748323673012</v>
      </c>
    </row>
    <row r="776" spans="2:11" x14ac:dyDescent="0.2">
      <c r="B776" s="157">
        <v>44846</v>
      </c>
      <c r="C776">
        <v>61</v>
      </c>
      <c r="D776" s="454">
        <f>H2O!C1036</f>
        <v>430.35700000000003</v>
      </c>
      <c r="E776" s="273">
        <f t="shared" si="156"/>
        <v>3535.9860000000026</v>
      </c>
      <c r="F776" s="444">
        <f t="shared" si="152"/>
        <v>57.96698360655742</v>
      </c>
      <c r="G776" s="445">
        <f t="shared" si="153"/>
        <v>8.216401731585643</v>
      </c>
      <c r="H776">
        <v>1779.3000000000029</v>
      </c>
      <c r="I776">
        <v>1756.6859999999999</v>
      </c>
      <c r="J776" s="447">
        <f t="shared" si="154"/>
        <v>4.134474401485285</v>
      </c>
      <c r="K776" s="446">
        <f t="shared" si="155"/>
        <v>4.081927330100358</v>
      </c>
    </row>
    <row r="777" spans="2:11" x14ac:dyDescent="0.2">
      <c r="B777" s="157">
        <v>44847</v>
      </c>
      <c r="C777">
        <v>60</v>
      </c>
      <c r="D777" s="454">
        <f>H2O!C1037</f>
        <v>415.35300000000001</v>
      </c>
      <c r="E777" s="273">
        <f t="shared" si="156"/>
        <v>3721.7370000000005</v>
      </c>
      <c r="F777" s="444">
        <f t="shared" si="152"/>
        <v>62.028950000000009</v>
      </c>
      <c r="G777" s="445">
        <f t="shared" si="153"/>
        <v>8.960419209684293</v>
      </c>
      <c r="H777">
        <v>1950.4000000000005</v>
      </c>
      <c r="I777">
        <v>1771.337</v>
      </c>
      <c r="J777" s="447">
        <f t="shared" si="154"/>
        <v>4.6957648072844078</v>
      </c>
      <c r="K777" s="446">
        <f t="shared" si="155"/>
        <v>4.264654402399886</v>
      </c>
    </row>
    <row r="778" spans="2:11" x14ac:dyDescent="0.2">
      <c r="B778" s="157">
        <v>44848</v>
      </c>
      <c r="C778">
        <v>61</v>
      </c>
      <c r="D778" s="454">
        <f>H2O!C1038</f>
        <v>466.90899999999999</v>
      </c>
      <c r="E778" s="273">
        <f t="shared" si="156"/>
        <v>4086.0330000000022</v>
      </c>
      <c r="F778" s="444">
        <f t="shared" si="152"/>
        <v>66.984147540983642</v>
      </c>
      <c r="G778" s="445">
        <f t="shared" si="153"/>
        <v>8.7512406057711516</v>
      </c>
      <c r="H778">
        <v>2103.9000000000024</v>
      </c>
      <c r="I778">
        <v>1982.133</v>
      </c>
      <c r="J778" s="447">
        <f t="shared" si="154"/>
        <v>4.5060172324799961</v>
      </c>
      <c r="K778" s="446">
        <f t="shared" si="155"/>
        <v>4.2452233732911555</v>
      </c>
    </row>
    <row r="779" spans="2:11" x14ac:dyDescent="0.2">
      <c r="B779" s="157">
        <v>44851</v>
      </c>
      <c r="C779">
        <v>56</v>
      </c>
      <c r="D779" s="454">
        <f>H2O!C1039</f>
        <v>416.697</v>
      </c>
      <c r="E779" s="273">
        <f t="shared" si="156"/>
        <v>3599.4979999999996</v>
      </c>
      <c r="F779" s="444">
        <f t="shared" si="152"/>
        <v>64.276749999999993</v>
      </c>
      <c r="G779" s="445">
        <f t="shared" si="153"/>
        <v>8.6381663414903382</v>
      </c>
      <c r="H779">
        <v>1863.2999999999997</v>
      </c>
      <c r="I779">
        <v>1736.1980000000001</v>
      </c>
      <c r="J779" s="447">
        <f t="shared" si="154"/>
        <v>4.4715944679227349</v>
      </c>
      <c r="K779" s="446">
        <f t="shared" si="155"/>
        <v>4.1665718735676043</v>
      </c>
    </row>
    <row r="780" spans="2:11" x14ac:dyDescent="0.2">
      <c r="B780" s="157">
        <v>44852</v>
      </c>
      <c r="C780">
        <v>56</v>
      </c>
      <c r="D780" s="454">
        <f>H2O!C1040</f>
        <v>434.62900000000002</v>
      </c>
      <c r="E780" s="273">
        <f t="shared" si="156"/>
        <v>3842.3320000000031</v>
      </c>
      <c r="F780" s="444">
        <f t="shared" si="152"/>
        <v>68.613071428571487</v>
      </c>
      <c r="G780" s="445">
        <f t="shared" si="153"/>
        <v>8.8404869440373357</v>
      </c>
      <c r="H780">
        <v>1973.1000000000029</v>
      </c>
      <c r="I780">
        <v>1869.232</v>
      </c>
      <c r="J780" s="447">
        <f t="shared" si="154"/>
        <v>4.5397338879826306</v>
      </c>
      <c r="K780" s="446">
        <f t="shared" si="155"/>
        <v>4.3007530560547043</v>
      </c>
    </row>
    <row r="781" spans="2:11" x14ac:dyDescent="0.2">
      <c r="B781" s="157">
        <v>44853</v>
      </c>
      <c r="C781">
        <v>49</v>
      </c>
      <c r="D781" s="454">
        <f>H2O!C1041</f>
        <v>406.04199999999997</v>
      </c>
      <c r="E781" s="273">
        <f t="shared" si="156"/>
        <v>3417.5660000000007</v>
      </c>
      <c r="F781" s="444">
        <f t="shared" si="152"/>
        <v>69.746244897959201</v>
      </c>
      <c r="G781" s="445">
        <f t="shared" si="153"/>
        <v>8.416779544973183</v>
      </c>
      <c r="H781">
        <v>1712.900000000001</v>
      </c>
      <c r="I781">
        <v>1704.6659999999999</v>
      </c>
      <c r="J781" s="447">
        <f t="shared" si="154"/>
        <v>4.218529117677484</v>
      </c>
      <c r="K781" s="446">
        <f t="shared" si="155"/>
        <v>4.1982504272956982</v>
      </c>
    </row>
    <row r="782" spans="2:11" x14ac:dyDescent="0.2">
      <c r="B782" s="157">
        <v>44854</v>
      </c>
      <c r="C782">
        <v>60</v>
      </c>
      <c r="D782" s="454">
        <f>H2O!C1042</f>
        <v>407.65</v>
      </c>
      <c r="E782" s="273">
        <f t="shared" si="156"/>
        <v>3749.0170000000016</v>
      </c>
      <c r="F782" s="444">
        <f t="shared" si="152"/>
        <v>62.483616666666691</v>
      </c>
      <c r="G782" s="445">
        <f t="shared" si="153"/>
        <v>9.1966564454801958</v>
      </c>
      <c r="H782">
        <v>1914.7000000000016</v>
      </c>
      <c r="I782">
        <v>1834.317</v>
      </c>
      <c r="J782" s="447">
        <f t="shared" si="154"/>
        <v>4.6969213786336361</v>
      </c>
      <c r="K782" s="446">
        <f t="shared" si="155"/>
        <v>4.4997350668465597</v>
      </c>
    </row>
    <row r="783" spans="2:11" x14ac:dyDescent="0.2">
      <c r="B783" s="157">
        <v>44855</v>
      </c>
      <c r="C783">
        <v>55</v>
      </c>
      <c r="D783" s="454">
        <f>H2O!C1043</f>
        <v>462.29599999999999</v>
      </c>
      <c r="E783" s="273">
        <f t="shared" si="156"/>
        <v>3922.0450000000046</v>
      </c>
      <c r="F783" s="444">
        <f t="shared" si="152"/>
        <v>71.309909090909173</v>
      </c>
      <c r="G783" s="445">
        <f t="shared" si="153"/>
        <v>8.4838393583331992</v>
      </c>
      <c r="H783">
        <v>1948.5000000000043</v>
      </c>
      <c r="I783">
        <v>1973.5450000000001</v>
      </c>
      <c r="J783" s="447">
        <f t="shared" si="154"/>
        <v>4.2148320556526651</v>
      </c>
      <c r="K783" s="446">
        <f t="shared" si="155"/>
        <v>4.2690073026805342</v>
      </c>
    </row>
    <row r="784" spans="2:11" x14ac:dyDescent="0.2">
      <c r="B784" s="157">
        <v>44858</v>
      </c>
      <c r="C784">
        <v>60</v>
      </c>
      <c r="D784" s="454">
        <f>H2O!C1044</f>
        <v>442.11700000000002</v>
      </c>
      <c r="E784" s="273">
        <f t="shared" si="156"/>
        <v>3825.1640000000029</v>
      </c>
      <c r="F784" s="444">
        <f t="shared" si="152"/>
        <v>63.752733333333381</v>
      </c>
      <c r="G784" s="445">
        <f t="shared" si="153"/>
        <v>8.6519269786052178</v>
      </c>
      <c r="H784">
        <v>1980.8000000000029</v>
      </c>
      <c r="I784">
        <v>1844.364</v>
      </c>
      <c r="J784" s="447">
        <f t="shared" si="154"/>
        <v>4.4802620120918286</v>
      </c>
      <c r="K784" s="446">
        <f t="shared" si="155"/>
        <v>4.1716649665133891</v>
      </c>
    </row>
    <row r="785" spans="2:11" x14ac:dyDescent="0.2">
      <c r="B785" s="157">
        <v>44859</v>
      </c>
      <c r="C785">
        <v>56</v>
      </c>
      <c r="D785" s="454">
        <f>H2O!C1045</f>
        <v>358.92599999999999</v>
      </c>
      <c r="E785" s="273">
        <f t="shared" si="156"/>
        <v>3292.4069999999988</v>
      </c>
      <c r="F785" s="444">
        <f t="shared" si="152"/>
        <v>58.79298214285712</v>
      </c>
      <c r="G785" s="445">
        <f t="shared" si="153"/>
        <v>9.1729409404724063</v>
      </c>
      <c r="H785">
        <v>1658.2999999999988</v>
      </c>
      <c r="I785">
        <v>1634.107</v>
      </c>
      <c r="J785" s="447">
        <f t="shared" si="154"/>
        <v>4.6201724032251743</v>
      </c>
      <c r="K785" s="446">
        <f t="shared" si="155"/>
        <v>4.552768537247232</v>
      </c>
    </row>
    <row r="786" spans="2:11" x14ac:dyDescent="0.2">
      <c r="B786" s="157">
        <v>44860</v>
      </c>
      <c r="C786">
        <v>56</v>
      </c>
      <c r="D786" s="454">
        <f>H2O!C1046</f>
        <v>403.90600000000001</v>
      </c>
      <c r="E786" s="273">
        <f t="shared" si="156"/>
        <v>3723.8070000000016</v>
      </c>
      <c r="F786" s="444">
        <f t="shared" si="152"/>
        <v>66.496553571428606</v>
      </c>
      <c r="G786" s="445">
        <f t="shared" si="153"/>
        <v>9.219489188078418</v>
      </c>
      <c r="H786">
        <v>2025.2000000000019</v>
      </c>
      <c r="I786">
        <v>1698.607</v>
      </c>
      <c r="J786" s="447">
        <f t="shared" si="154"/>
        <v>5.0140379197139975</v>
      </c>
      <c r="K786" s="446">
        <f t="shared" si="155"/>
        <v>4.2054512683644214</v>
      </c>
    </row>
    <row r="787" spans="2:11" x14ac:dyDescent="0.2">
      <c r="B787" s="157">
        <v>44861</v>
      </c>
      <c r="C787">
        <v>34</v>
      </c>
      <c r="D787" s="454">
        <f>H2O!C1047</f>
        <v>249.56100000000001</v>
      </c>
      <c r="E787" s="273">
        <f t="shared" si="156"/>
        <v>2382.2830000000013</v>
      </c>
      <c r="F787" s="444">
        <f t="shared" si="152"/>
        <v>70.067147058823565</v>
      </c>
      <c r="G787" s="445">
        <f t="shared" si="153"/>
        <v>9.5458945909016286</v>
      </c>
      <c r="H787">
        <v>1243.700000000001</v>
      </c>
      <c r="I787">
        <v>1138.5830000000001</v>
      </c>
      <c r="J787" s="447">
        <f t="shared" si="154"/>
        <v>4.9835511157592771</v>
      </c>
      <c r="K787" s="446">
        <f t="shared" si="155"/>
        <v>4.5623434751423506</v>
      </c>
    </row>
    <row r="788" spans="2:11" x14ac:dyDescent="0.2">
      <c r="B788" s="157">
        <v>44862</v>
      </c>
      <c r="C788">
        <v>55</v>
      </c>
      <c r="D788" s="454">
        <f>H2O!C1048</f>
        <v>374.68700000000001</v>
      </c>
      <c r="E788" s="273">
        <f t="shared" si="156"/>
        <v>3572.6430000000009</v>
      </c>
      <c r="F788" s="444">
        <f t="shared" si="152"/>
        <v>64.957145454545469</v>
      </c>
      <c r="G788" s="445">
        <f t="shared" si="153"/>
        <v>9.5350065521355187</v>
      </c>
      <c r="H788">
        <v>1835.6000000000008</v>
      </c>
      <c r="I788">
        <v>1737.0429999999999</v>
      </c>
      <c r="J788" s="447">
        <f t="shared" si="154"/>
        <v>4.8990223840165275</v>
      </c>
      <c r="K788" s="446">
        <f t="shared" si="155"/>
        <v>4.6359841681189895</v>
      </c>
    </row>
    <row r="789" spans="2:11" x14ac:dyDescent="0.2">
      <c r="B789" s="157">
        <v>44867</v>
      </c>
      <c r="C789">
        <v>45</v>
      </c>
      <c r="D789" s="454">
        <f>H2O!C1049</f>
        <v>364.62099999999998</v>
      </c>
      <c r="E789" s="273">
        <f t="shared" si="156"/>
        <v>3184.2520000000009</v>
      </c>
      <c r="F789" s="444">
        <f t="shared" si="152"/>
        <v>70.761155555555575</v>
      </c>
      <c r="G789" s="445">
        <f t="shared" si="153"/>
        <v>8.733046094437789</v>
      </c>
      <c r="H789">
        <v>1651.8000000000009</v>
      </c>
      <c r="I789">
        <v>1532.452</v>
      </c>
      <c r="J789" s="447">
        <f t="shared" si="154"/>
        <v>4.5301833959097282</v>
      </c>
      <c r="K789" s="446">
        <f t="shared" si="155"/>
        <v>4.2028626985280608</v>
      </c>
    </row>
    <row r="790" spans="2:11" x14ac:dyDescent="0.2">
      <c r="B790" s="157">
        <v>44868</v>
      </c>
      <c r="C790">
        <v>56</v>
      </c>
      <c r="D790" s="454">
        <f>H2O!C1050</f>
        <v>380.108</v>
      </c>
      <c r="E790" s="273">
        <f t="shared" si="156"/>
        <v>3390.0580000000027</v>
      </c>
      <c r="F790" s="444">
        <f t="shared" si="152"/>
        <v>60.536750000000048</v>
      </c>
      <c r="G790" s="445">
        <f t="shared" si="153"/>
        <v>8.9186704831258563</v>
      </c>
      <c r="H790">
        <v>1796.1000000000024</v>
      </c>
      <c r="I790">
        <v>1593.9580000000001</v>
      </c>
      <c r="J790" s="447">
        <f t="shared" si="154"/>
        <v>4.7252359855620041</v>
      </c>
      <c r="K790" s="446">
        <f t="shared" si="155"/>
        <v>4.1934344975638504</v>
      </c>
    </row>
    <row r="791" spans="2:11" x14ac:dyDescent="0.2">
      <c r="B791" s="157">
        <v>44869</v>
      </c>
      <c r="C791">
        <v>58</v>
      </c>
      <c r="D791" s="454">
        <f>H2O!C1051</f>
        <v>418.39600000000002</v>
      </c>
      <c r="E791" s="273">
        <f t="shared" si="156"/>
        <v>3915.528000000003</v>
      </c>
      <c r="F791" s="444">
        <f t="shared" si="152"/>
        <v>67.509103448275908</v>
      </c>
      <c r="G791" s="445">
        <f t="shared" si="153"/>
        <v>9.3584259887761903</v>
      </c>
      <c r="H791">
        <v>2043.3000000000027</v>
      </c>
      <c r="I791">
        <v>1872.2280000000001</v>
      </c>
      <c r="J791" s="447">
        <f t="shared" si="154"/>
        <v>4.8836508953240534</v>
      </c>
      <c r="K791" s="446">
        <f t="shared" si="155"/>
        <v>4.474775093452136</v>
      </c>
    </row>
    <row r="792" spans="2:11" x14ac:dyDescent="0.2">
      <c r="B792" s="157">
        <v>44872</v>
      </c>
      <c r="C792">
        <v>61</v>
      </c>
      <c r="D792" s="454">
        <f>H2O!C1052</f>
        <v>408.45299999999997</v>
      </c>
      <c r="E792" s="273">
        <f t="shared" si="156"/>
        <v>3555.4600000000028</v>
      </c>
      <c r="F792" s="444">
        <f t="shared" ref="F792:F823" si="157">E792/C792</f>
        <v>58.286229508196769</v>
      </c>
      <c r="G792" s="445">
        <f t="shared" ref="G792:G823" si="158">E792/D792</f>
        <v>8.7046979701458991</v>
      </c>
      <c r="H792">
        <v>1823.1000000000026</v>
      </c>
      <c r="I792">
        <v>1732.36</v>
      </c>
      <c r="J792" s="447">
        <f t="shared" si="154"/>
        <v>4.4634266366020148</v>
      </c>
      <c r="K792" s="446">
        <f t="shared" si="155"/>
        <v>4.2412713335438843</v>
      </c>
    </row>
    <row r="793" spans="2:11" x14ac:dyDescent="0.2">
      <c r="B793" s="157">
        <v>44873</v>
      </c>
      <c r="C793">
        <v>61</v>
      </c>
      <c r="D793" s="454">
        <f>H2O!C1053</f>
        <v>425.27300000000002</v>
      </c>
      <c r="E793" s="273">
        <f t="shared" si="156"/>
        <v>3823.0650000000028</v>
      </c>
      <c r="F793" s="444">
        <f t="shared" si="157"/>
        <v>62.67319672131152</v>
      </c>
      <c r="G793" s="445">
        <f t="shared" si="158"/>
        <v>8.9896725162425142</v>
      </c>
      <c r="H793">
        <v>1910.9000000000028</v>
      </c>
      <c r="I793">
        <v>1912.165</v>
      </c>
      <c r="J793" s="447">
        <f t="shared" si="154"/>
        <v>4.4933489781857832</v>
      </c>
      <c r="K793" s="446">
        <f t="shared" si="155"/>
        <v>4.4963235380567301</v>
      </c>
    </row>
    <row r="794" spans="2:11" x14ac:dyDescent="0.2">
      <c r="B794" s="157">
        <v>44874</v>
      </c>
      <c r="C794">
        <v>57</v>
      </c>
      <c r="D794" s="454">
        <f>H2O!C1054</f>
        <v>423.63499999999999</v>
      </c>
      <c r="E794" s="273">
        <f t="shared" si="156"/>
        <v>3762.9800000000023</v>
      </c>
      <c r="F794" s="444">
        <f t="shared" si="157"/>
        <v>66.01719298245618</v>
      </c>
      <c r="G794" s="445">
        <f t="shared" si="158"/>
        <v>8.8825994075088275</v>
      </c>
      <c r="H794">
        <v>1941.5000000000023</v>
      </c>
      <c r="I794" s="292">
        <v>1821.48</v>
      </c>
      <c r="J794" s="447">
        <f t="shared" si="154"/>
        <v>4.5829546661630935</v>
      </c>
      <c r="K794" s="446">
        <f t="shared" si="155"/>
        <v>4.2996447413457339</v>
      </c>
    </row>
    <row r="795" spans="2:11" x14ac:dyDescent="0.2">
      <c r="B795" s="157">
        <v>44875</v>
      </c>
      <c r="C795">
        <v>61</v>
      </c>
      <c r="D795" s="454">
        <f>H2O!C1055</f>
        <v>451.46699999999998</v>
      </c>
      <c r="E795" s="273">
        <f t="shared" si="156"/>
        <v>3917.7500000000045</v>
      </c>
      <c r="F795" s="444">
        <f t="shared" si="157"/>
        <v>64.225409836065651</v>
      </c>
      <c r="G795" s="445">
        <f t="shared" si="158"/>
        <v>8.6778214133037519</v>
      </c>
      <c r="H795">
        <v>1976.3000000000047</v>
      </c>
      <c r="I795" s="292">
        <v>1941.45</v>
      </c>
      <c r="J795" s="447">
        <f t="shared" si="154"/>
        <v>4.377507104616738</v>
      </c>
      <c r="K795" s="446">
        <f t="shared" si="155"/>
        <v>4.3003143086870139</v>
      </c>
    </row>
    <row r="796" spans="2:11" x14ac:dyDescent="0.2">
      <c r="B796" s="157">
        <v>44879</v>
      </c>
      <c r="C796">
        <v>52</v>
      </c>
      <c r="D796" s="454">
        <f>H2O!C1056</f>
        <v>398.73200000000003</v>
      </c>
      <c r="E796" s="273">
        <f t="shared" si="156"/>
        <v>3377.4700000000007</v>
      </c>
      <c r="F796" s="444">
        <f t="shared" si="157"/>
        <v>64.951346153846174</v>
      </c>
      <c r="G796" s="445">
        <f t="shared" si="158"/>
        <v>8.4705265692244431</v>
      </c>
      <c r="H796">
        <v>1482.1000000000008</v>
      </c>
      <c r="I796">
        <v>1895.37</v>
      </c>
      <c r="J796" s="447">
        <f t="shared" si="154"/>
        <v>3.7170329945928611</v>
      </c>
      <c r="K796" s="446">
        <f t="shared" si="155"/>
        <v>4.7534935746315812</v>
      </c>
    </row>
    <row r="797" spans="2:11" x14ac:dyDescent="0.2">
      <c r="B797" s="157">
        <v>44880</v>
      </c>
      <c r="C797">
        <v>57</v>
      </c>
      <c r="D797" s="454">
        <v>419</v>
      </c>
      <c r="E797" s="273">
        <f t="shared" si="156"/>
        <v>3947.200000000003</v>
      </c>
      <c r="F797" s="444">
        <f t="shared" si="157"/>
        <v>69.249122807017599</v>
      </c>
      <c r="G797" s="445">
        <f t="shared" si="158"/>
        <v>9.4205250596658789</v>
      </c>
      <c r="H797">
        <v>1936.000000000003</v>
      </c>
      <c r="I797" s="292">
        <v>2011.2</v>
      </c>
      <c r="J797" s="447">
        <f t="shared" si="154"/>
        <v>4.6205250596658782</v>
      </c>
      <c r="K797" s="446">
        <f t="shared" si="155"/>
        <v>4.8</v>
      </c>
    </row>
    <row r="798" spans="2:11" x14ac:dyDescent="0.2">
      <c r="B798" s="157">
        <v>44881</v>
      </c>
      <c r="C798">
        <v>56</v>
      </c>
      <c r="D798" s="454">
        <f>H2O!C1058</f>
        <v>435.65800000000002</v>
      </c>
      <c r="E798" s="273">
        <f t="shared" si="156"/>
        <v>3886.9600000000028</v>
      </c>
      <c r="F798" s="444">
        <f t="shared" si="157"/>
        <v>69.410000000000053</v>
      </c>
      <c r="G798" s="445">
        <f t="shared" si="158"/>
        <v>8.9220443558938491</v>
      </c>
      <c r="H798">
        <v>1795.6000000000029</v>
      </c>
      <c r="I798" s="292">
        <v>2091.36</v>
      </c>
      <c r="J798" s="447">
        <f t="shared" si="154"/>
        <v>4.1215816075912821</v>
      </c>
      <c r="K798" s="446">
        <f t="shared" si="155"/>
        <v>4.8004627483025679</v>
      </c>
    </row>
    <row r="799" spans="2:11" x14ac:dyDescent="0.2">
      <c r="B799" s="157">
        <v>44882</v>
      </c>
      <c r="C799">
        <v>56</v>
      </c>
      <c r="D799" s="454">
        <v>445.59899999999999</v>
      </c>
      <c r="E799" s="273">
        <f t="shared" si="156"/>
        <v>4349.0000000000036</v>
      </c>
      <c r="F799" s="444">
        <f t="shared" si="157"/>
        <v>77.660714285714349</v>
      </c>
      <c r="G799" s="445">
        <f t="shared" si="158"/>
        <v>9.7598962295696445</v>
      </c>
      <c r="H799">
        <v>2124.5000000000041</v>
      </c>
      <c r="I799">
        <v>2224.5</v>
      </c>
      <c r="J799" s="447">
        <f t="shared" si="154"/>
        <v>4.7677396044425686</v>
      </c>
      <c r="K799" s="446">
        <f t="shared" si="155"/>
        <v>4.9921566251270759</v>
      </c>
    </row>
    <row r="800" spans="2:11" x14ac:dyDescent="0.2">
      <c r="B800" s="157">
        <v>44883</v>
      </c>
      <c r="C800">
        <v>44</v>
      </c>
      <c r="D800" s="454">
        <f>H2O!C1060</f>
        <v>319.15899999999999</v>
      </c>
      <c r="E800" s="273">
        <f t="shared" si="156"/>
        <v>2981.4000000000005</v>
      </c>
      <c r="F800" s="444">
        <f t="shared" si="157"/>
        <v>67.759090909090915</v>
      </c>
      <c r="G800" s="445">
        <f t="shared" si="158"/>
        <v>9.3414254337179923</v>
      </c>
      <c r="H800">
        <v>1373.0000000000005</v>
      </c>
      <c r="I800">
        <v>1608.4</v>
      </c>
      <c r="J800" s="447">
        <f t="shared" si="154"/>
        <v>4.3019310124420755</v>
      </c>
      <c r="K800" s="446">
        <f t="shared" si="155"/>
        <v>5.0394944212759158</v>
      </c>
    </row>
    <row r="801" spans="2:11" x14ac:dyDescent="0.2">
      <c r="B801" s="157">
        <v>44886</v>
      </c>
      <c r="C801">
        <v>30</v>
      </c>
      <c r="D801" s="454">
        <f>H2O!C1061</f>
        <v>213.554</v>
      </c>
      <c r="E801" s="273">
        <f t="shared" si="156"/>
        <v>1814.3</v>
      </c>
      <c r="F801" s="444">
        <f t="shared" si="157"/>
        <v>60.476666666666667</v>
      </c>
      <c r="G801" s="445">
        <f t="shared" si="158"/>
        <v>8.4957434653530246</v>
      </c>
      <c r="H801">
        <v>783</v>
      </c>
      <c r="I801">
        <v>1031.3</v>
      </c>
      <c r="J801" s="447">
        <f t="shared" si="154"/>
        <v>3.666519943433511</v>
      </c>
      <c r="K801" s="446">
        <f t="shared" si="155"/>
        <v>4.8292235219195145</v>
      </c>
    </row>
    <row r="802" spans="2:11" x14ac:dyDescent="0.2">
      <c r="B802" s="157">
        <v>44887</v>
      </c>
      <c r="C802">
        <v>51</v>
      </c>
      <c r="D802" s="454">
        <f>H2O!C1062</f>
        <v>391.71600000000001</v>
      </c>
      <c r="E802" s="273">
        <f t="shared" si="156"/>
        <v>3278.1000000000013</v>
      </c>
      <c r="F802" s="444">
        <f t="shared" si="157"/>
        <v>64.276470588235313</v>
      </c>
      <c r="G802" s="445">
        <f t="shared" si="158"/>
        <v>8.3685629384554154</v>
      </c>
      <c r="H802">
        <v>1576.5000000000016</v>
      </c>
      <c r="I802">
        <v>1701.6</v>
      </c>
      <c r="J802" s="447">
        <f t="shared" si="154"/>
        <v>4.0245994547069852</v>
      </c>
      <c r="K802" s="446">
        <f t="shared" si="155"/>
        <v>4.3439634837484293</v>
      </c>
    </row>
    <row r="803" spans="2:11" x14ac:dyDescent="0.2">
      <c r="B803" s="157">
        <v>44888</v>
      </c>
      <c r="C803">
        <v>61</v>
      </c>
      <c r="D803" s="454">
        <f>H2O!C1063</f>
        <v>462.1</v>
      </c>
      <c r="E803" s="273">
        <f t="shared" si="156"/>
        <v>4490.9000000000015</v>
      </c>
      <c r="F803" s="444">
        <f t="shared" si="157"/>
        <v>73.621311475409854</v>
      </c>
      <c r="G803" s="445">
        <f t="shared" si="158"/>
        <v>9.7184592079636474</v>
      </c>
      <c r="H803">
        <v>1749.5000000000014</v>
      </c>
      <c r="I803">
        <v>2741.4</v>
      </c>
      <c r="J803" s="447">
        <f t="shared" si="154"/>
        <v>3.7859770612421579</v>
      </c>
      <c r="K803" s="446">
        <f t="shared" si="155"/>
        <v>5.9324821467214885</v>
      </c>
    </row>
    <row r="804" spans="2:11" x14ac:dyDescent="0.2">
      <c r="B804" s="157">
        <v>44889</v>
      </c>
      <c r="C804">
        <v>59</v>
      </c>
      <c r="D804" s="454">
        <f>H2O!C1064</f>
        <v>420.37799999999999</v>
      </c>
      <c r="E804" s="273">
        <f t="shared" si="156"/>
        <v>4313.0000000000036</v>
      </c>
      <c r="F804" s="444">
        <f t="shared" si="157"/>
        <v>73.101694915254299</v>
      </c>
      <c r="G804" s="445">
        <f t="shared" si="158"/>
        <v>10.259813786639652</v>
      </c>
      <c r="H804">
        <v>1842.5000000000032</v>
      </c>
      <c r="I804" s="71">
        <v>2470.5</v>
      </c>
      <c r="J804" s="447">
        <f t="shared" si="154"/>
        <v>4.3829600978167349</v>
      </c>
      <c r="K804" s="446">
        <f t="shared" si="155"/>
        <v>5.8768536888229166</v>
      </c>
    </row>
    <row r="805" spans="2:11" x14ac:dyDescent="0.2">
      <c r="B805" s="157">
        <v>44890</v>
      </c>
      <c r="C805">
        <v>60</v>
      </c>
      <c r="D805" s="454">
        <f>H2O!C1065</f>
        <v>437.84899999999999</v>
      </c>
      <c r="E805" s="273">
        <f t="shared" si="156"/>
        <v>3670.3</v>
      </c>
      <c r="F805" s="444">
        <f t="shared" si="157"/>
        <v>61.171666666666667</v>
      </c>
      <c r="G805" s="445">
        <f t="shared" si="158"/>
        <v>8.3825702468202508</v>
      </c>
      <c r="H805">
        <v>1489.3999999999999</v>
      </c>
      <c r="I805" s="71">
        <v>2180.9</v>
      </c>
      <c r="J805" s="447">
        <f t="shared" si="154"/>
        <v>3.4016293288325423</v>
      </c>
      <c r="K805" s="446">
        <f t="shared" si="155"/>
        <v>4.9809409179877084</v>
      </c>
    </row>
    <row r="806" spans="2:11" x14ac:dyDescent="0.2">
      <c r="B806" s="157">
        <v>44893</v>
      </c>
      <c r="C806">
        <v>55</v>
      </c>
      <c r="D806" s="454">
        <f>H2O!C1066</f>
        <v>397.82400000000001</v>
      </c>
      <c r="E806" s="273">
        <f t="shared" si="156"/>
        <v>3386.3000000000011</v>
      </c>
      <c r="F806" s="444">
        <f t="shared" si="157"/>
        <v>61.569090909090932</v>
      </c>
      <c r="G806" s="445">
        <f t="shared" si="158"/>
        <v>8.5120555823680846</v>
      </c>
      <c r="H806">
        <v>1493.7000000000012</v>
      </c>
      <c r="I806" s="71">
        <v>1892.6</v>
      </c>
      <c r="J806" s="447">
        <f t="shared" si="154"/>
        <v>3.7546754343629374</v>
      </c>
      <c r="K806" s="446">
        <f t="shared" si="155"/>
        <v>4.7573801480051472</v>
      </c>
    </row>
    <row r="807" spans="2:11" x14ac:dyDescent="0.2">
      <c r="B807" s="157">
        <v>44894</v>
      </c>
      <c r="C807">
        <v>42</v>
      </c>
      <c r="D807" s="454">
        <f>H2O!C1067</f>
        <v>376.34899999999999</v>
      </c>
      <c r="E807" s="273">
        <f t="shared" si="156"/>
        <v>3363.4000000000019</v>
      </c>
      <c r="F807" s="444">
        <f t="shared" si="157"/>
        <v>80.080952380952425</v>
      </c>
      <c r="G807" s="445">
        <f t="shared" si="158"/>
        <v>8.9369175951045499</v>
      </c>
      <c r="H807">
        <v>1677.2000000000019</v>
      </c>
      <c r="I807" s="71">
        <v>1686.2</v>
      </c>
      <c r="J807" s="447">
        <f t="shared" ref="J807:J823" si="159">H807/D807</f>
        <v>4.4565018108192183</v>
      </c>
      <c r="K807" s="446">
        <f t="shared" ref="K807:K823" si="160">I807/D807</f>
        <v>4.4804157842853307</v>
      </c>
    </row>
    <row r="808" spans="2:11" x14ac:dyDescent="0.2">
      <c r="B808" s="157">
        <v>44895</v>
      </c>
      <c r="C808">
        <v>56</v>
      </c>
      <c r="D808" s="454">
        <f>H2O!C1068</f>
        <v>420.51499999999999</v>
      </c>
      <c r="E808" s="273">
        <f t="shared" si="156"/>
        <v>3139.8000000000029</v>
      </c>
      <c r="F808" s="444">
        <f t="shared" si="157"/>
        <v>56.067857142857193</v>
      </c>
      <c r="G808" s="445">
        <f t="shared" si="158"/>
        <v>7.4665588623473669</v>
      </c>
      <c r="H808">
        <v>1711.6000000000031</v>
      </c>
      <c r="I808">
        <v>1428.2</v>
      </c>
      <c r="J808" s="447">
        <f t="shared" si="159"/>
        <v>4.070247196889536</v>
      </c>
      <c r="K808" s="446">
        <f t="shared" si="160"/>
        <v>3.3963116654578318</v>
      </c>
    </row>
    <row r="809" spans="2:11" x14ac:dyDescent="0.2">
      <c r="B809" s="157">
        <v>44896</v>
      </c>
      <c r="C809">
        <v>61.4</v>
      </c>
      <c r="D809" s="454">
        <f>H2O!C1069</f>
        <v>442.60399999999998</v>
      </c>
      <c r="E809" s="273">
        <f t="shared" si="156"/>
        <v>3587.5999999999976</v>
      </c>
      <c r="F809" s="444">
        <f t="shared" si="157"/>
        <v>58.429967426710057</v>
      </c>
      <c r="G809" s="445">
        <f t="shared" si="158"/>
        <v>8.1056655610884629</v>
      </c>
      <c r="H809">
        <v>2048.2999999999975</v>
      </c>
      <c r="I809">
        <v>1539.3</v>
      </c>
      <c r="J809" s="447">
        <f t="shared" si="159"/>
        <v>4.6278388808054096</v>
      </c>
      <c r="K809" s="446">
        <f t="shared" si="160"/>
        <v>3.477826680283052</v>
      </c>
    </row>
    <row r="810" spans="2:11" x14ac:dyDescent="0.2">
      <c r="B810" s="157">
        <v>44897</v>
      </c>
      <c r="C810">
        <v>61</v>
      </c>
      <c r="D810" s="454">
        <f>H2O!C1070</f>
        <v>394.72500000000002</v>
      </c>
      <c r="E810" s="273">
        <f t="shared" si="156"/>
        <v>3460.8000000000025</v>
      </c>
      <c r="F810" s="444">
        <f t="shared" si="157"/>
        <v>56.734426229508237</v>
      </c>
      <c r="G810" s="445">
        <f t="shared" si="158"/>
        <v>8.767623028690867</v>
      </c>
      <c r="H810">
        <v>1878.7000000000025</v>
      </c>
      <c r="I810">
        <v>1582.1</v>
      </c>
      <c r="J810" s="447">
        <f t="shared" si="159"/>
        <v>4.7595161188169044</v>
      </c>
      <c r="K810" s="446">
        <f t="shared" si="160"/>
        <v>4.0081069098739626</v>
      </c>
    </row>
    <row r="811" spans="2:11" x14ac:dyDescent="0.2">
      <c r="B811" s="157">
        <v>44900</v>
      </c>
      <c r="C811">
        <v>60</v>
      </c>
      <c r="D811" s="454">
        <f>H2O!C1071</f>
        <v>427.375</v>
      </c>
      <c r="E811" s="273">
        <f t="shared" si="156"/>
        <v>3493.8</v>
      </c>
      <c r="F811" s="444">
        <f t="shared" si="157"/>
        <v>58.230000000000004</v>
      </c>
      <c r="G811" s="445">
        <f t="shared" si="158"/>
        <v>8.1750219362386662</v>
      </c>
      <c r="H811">
        <v>1773.6</v>
      </c>
      <c r="I811">
        <v>1720.2</v>
      </c>
      <c r="J811" s="447">
        <f t="shared" si="159"/>
        <v>4.1499853758408891</v>
      </c>
      <c r="K811" s="446">
        <f t="shared" si="160"/>
        <v>4.0250365603977771</v>
      </c>
    </row>
    <row r="812" spans="2:11" x14ac:dyDescent="0.2">
      <c r="B812" s="157">
        <v>44901</v>
      </c>
      <c r="C812">
        <v>53</v>
      </c>
      <c r="D812" s="454">
        <f>H2O!C1072</f>
        <v>386.721</v>
      </c>
      <c r="E812" s="273">
        <f t="shared" si="156"/>
        <v>3173.3000000000011</v>
      </c>
      <c r="F812" s="444">
        <f t="shared" si="157"/>
        <v>59.873584905660401</v>
      </c>
      <c r="G812" s="445">
        <f t="shared" si="158"/>
        <v>8.2056573084988944</v>
      </c>
      <c r="H812">
        <v>1627.8000000000011</v>
      </c>
      <c r="I812">
        <v>1545.5</v>
      </c>
      <c r="J812" s="447">
        <f t="shared" si="159"/>
        <v>4.2092361159595706</v>
      </c>
      <c r="K812" s="446">
        <f t="shared" si="160"/>
        <v>3.9964211925393243</v>
      </c>
    </row>
    <row r="813" spans="2:11" x14ac:dyDescent="0.2">
      <c r="B813" s="157">
        <v>44902</v>
      </c>
      <c r="C813">
        <v>57</v>
      </c>
      <c r="D813" s="454">
        <f>H2O!C1073</f>
        <v>439.952</v>
      </c>
      <c r="E813" s="273">
        <f t="shared" si="156"/>
        <v>3959.7000000000007</v>
      </c>
      <c r="F813" s="444">
        <f t="shared" si="157"/>
        <v>69.468421052631598</v>
      </c>
      <c r="G813" s="445">
        <f t="shared" si="158"/>
        <v>9.0003000327308449</v>
      </c>
      <c r="H813">
        <v>2215.9000000000005</v>
      </c>
      <c r="I813">
        <v>1743.8</v>
      </c>
      <c r="J813" s="447">
        <f t="shared" si="159"/>
        <v>5.0366858202713036</v>
      </c>
      <c r="K813" s="446">
        <f t="shared" si="160"/>
        <v>3.9636142124595408</v>
      </c>
    </row>
    <row r="814" spans="2:11" x14ac:dyDescent="0.2">
      <c r="B814" s="157">
        <v>44903</v>
      </c>
      <c r="C814">
        <v>55</v>
      </c>
      <c r="D814" s="454">
        <f>H2O!C1074</f>
        <v>454.83800000000002</v>
      </c>
      <c r="E814" s="273">
        <f t="shared" si="156"/>
        <v>3629.7000000000007</v>
      </c>
      <c r="F814" s="444">
        <f t="shared" si="157"/>
        <v>65.994545454545474</v>
      </c>
      <c r="G814" s="445">
        <f t="shared" si="158"/>
        <v>7.9802039407437384</v>
      </c>
      <c r="H814">
        <v>1973.400000000001</v>
      </c>
      <c r="I814">
        <v>1656.3</v>
      </c>
      <c r="J814" s="447">
        <f t="shared" si="159"/>
        <v>4.3386876206473532</v>
      </c>
      <c r="K814" s="446">
        <f t="shared" si="160"/>
        <v>3.6415163200963856</v>
      </c>
    </row>
    <row r="815" spans="2:11" x14ac:dyDescent="0.2">
      <c r="B815" s="157">
        <v>44904</v>
      </c>
      <c r="C815">
        <v>61</v>
      </c>
      <c r="D815" s="454">
        <f>H2O!C1075</f>
        <v>418.47899999999998</v>
      </c>
      <c r="E815" s="273">
        <f t="shared" si="156"/>
        <v>2485.3999999999996</v>
      </c>
      <c r="F815" s="444">
        <f t="shared" si="157"/>
        <v>40.74426229508196</v>
      </c>
      <c r="G815" s="445">
        <f t="shared" si="158"/>
        <v>5.939127172450708</v>
      </c>
      <c r="H815">
        <v>1227.9999999999995</v>
      </c>
      <c r="I815">
        <v>1257.4000000000001</v>
      </c>
      <c r="J815" s="447">
        <f t="shared" si="159"/>
        <v>2.9344363755409462</v>
      </c>
      <c r="K815" s="446">
        <f t="shared" si="160"/>
        <v>3.0046907969097618</v>
      </c>
    </row>
    <row r="816" spans="2:11" x14ac:dyDescent="0.2">
      <c r="B816" s="157">
        <v>44907</v>
      </c>
      <c r="C816">
        <v>47</v>
      </c>
      <c r="D816" s="454">
        <f>H2O!C1076</f>
        <v>345.42700000000002</v>
      </c>
      <c r="E816" s="273">
        <f t="shared" si="156"/>
        <v>3349.1000000000022</v>
      </c>
      <c r="F816" s="444">
        <f t="shared" si="157"/>
        <v>71.257446808510679</v>
      </c>
      <c r="G816" s="445">
        <f t="shared" si="158"/>
        <v>9.6955362493377812</v>
      </c>
      <c r="H816">
        <v>1840.7000000000023</v>
      </c>
      <c r="I816">
        <v>1508.4</v>
      </c>
      <c r="J816" s="447">
        <f t="shared" si="159"/>
        <v>5.3287670043164033</v>
      </c>
      <c r="K816" s="446">
        <f t="shared" si="160"/>
        <v>4.3667692450213798</v>
      </c>
    </row>
    <row r="817" spans="2:12" x14ac:dyDescent="0.2">
      <c r="B817" s="157">
        <v>44908</v>
      </c>
      <c r="C817">
        <v>56</v>
      </c>
      <c r="D817" s="454">
        <f>H2O!C1077</f>
        <v>390.197</v>
      </c>
      <c r="E817" s="273">
        <f t="shared" si="156"/>
        <v>3356.800000000002</v>
      </c>
      <c r="F817" s="444">
        <f t="shared" si="157"/>
        <v>59.942857142857179</v>
      </c>
      <c r="G817" s="445">
        <f t="shared" si="158"/>
        <v>8.6028339531057441</v>
      </c>
      <c r="H817">
        <v>1840.7000000000023</v>
      </c>
      <c r="I817">
        <v>1516.0999999999995</v>
      </c>
      <c r="J817" s="447">
        <f t="shared" si="159"/>
        <v>4.7173607177912755</v>
      </c>
      <c r="K817" s="446">
        <f t="shared" si="160"/>
        <v>3.8854732353144681</v>
      </c>
    </row>
    <row r="818" spans="2:12" x14ac:dyDescent="0.2">
      <c r="B818" s="157">
        <v>44909</v>
      </c>
      <c r="C818">
        <v>47</v>
      </c>
      <c r="D818" s="454">
        <f>H2O!C1078</f>
        <v>370.38600000000002</v>
      </c>
      <c r="E818" s="273">
        <f t="shared" si="156"/>
        <v>3077.5999999999985</v>
      </c>
      <c r="F818" s="444">
        <f t="shared" si="157"/>
        <v>65.480851063829761</v>
      </c>
      <c r="G818" s="445">
        <f t="shared" si="158"/>
        <v>8.3091693530532975</v>
      </c>
      <c r="H818">
        <v>1569.9999999999991</v>
      </c>
      <c r="I818">
        <v>1507.5999999999992</v>
      </c>
      <c r="J818" s="447">
        <f t="shared" si="159"/>
        <v>4.2388211217486598</v>
      </c>
      <c r="K818" s="446">
        <f t="shared" si="160"/>
        <v>4.0703482313046369</v>
      </c>
    </row>
    <row r="819" spans="2:12" x14ac:dyDescent="0.2">
      <c r="B819" s="157">
        <v>44910</v>
      </c>
      <c r="C819">
        <v>47</v>
      </c>
      <c r="D819" s="454">
        <f>H2O!C1079</f>
        <v>413.99299999999999</v>
      </c>
      <c r="E819" s="273">
        <f t="shared" si="156"/>
        <v>3444.8000000000043</v>
      </c>
      <c r="F819" s="444">
        <f t="shared" si="157"/>
        <v>73.293617021276688</v>
      </c>
      <c r="G819" s="445">
        <f t="shared" si="158"/>
        <v>8.3209136386364122</v>
      </c>
      <c r="H819">
        <v>1849.5000000000041</v>
      </c>
      <c r="I819">
        <v>1595.3000000000002</v>
      </c>
      <c r="J819" s="447">
        <f t="shared" si="159"/>
        <v>4.4674668412267939</v>
      </c>
      <c r="K819" s="446">
        <f t="shared" si="160"/>
        <v>3.8534467974096187</v>
      </c>
    </row>
    <row r="820" spans="2:12" x14ac:dyDescent="0.2">
      <c r="B820" s="157">
        <v>44914</v>
      </c>
      <c r="C820">
        <v>56</v>
      </c>
      <c r="D820" s="454">
        <f>H2O!C1080</f>
        <v>409.608</v>
      </c>
      <c r="E820" s="273">
        <f t="shared" si="156"/>
        <v>3459.0000000000041</v>
      </c>
      <c r="F820" s="444">
        <f t="shared" si="157"/>
        <v>61.767857142857217</v>
      </c>
      <c r="G820" s="445">
        <f t="shared" si="158"/>
        <v>8.4446592839983694</v>
      </c>
      <c r="H820">
        <v>1844.100000000004</v>
      </c>
      <c r="I820">
        <v>1614.9</v>
      </c>
      <c r="J820" s="447">
        <f t="shared" si="159"/>
        <v>4.5021093338020837</v>
      </c>
      <c r="K820" s="446">
        <f t="shared" si="160"/>
        <v>3.9425499501962853</v>
      </c>
    </row>
    <row r="821" spans="2:12" x14ac:dyDescent="0.2">
      <c r="B821" s="157">
        <v>44915</v>
      </c>
      <c r="C821">
        <v>57</v>
      </c>
      <c r="D821" s="454">
        <f>H2O!C1081</f>
        <v>377.68400000000003</v>
      </c>
      <c r="E821" s="273">
        <f t="shared" si="156"/>
        <v>3373.0000000000009</v>
      </c>
      <c r="F821" s="444">
        <f t="shared" si="157"/>
        <v>59.175438596491247</v>
      </c>
      <c r="G821" s="445">
        <f t="shared" si="158"/>
        <v>8.9307463382086638</v>
      </c>
      <c r="H821">
        <v>1752.0000000000011</v>
      </c>
      <c r="I821">
        <v>1621</v>
      </c>
      <c r="J821" s="447">
        <f t="shared" si="159"/>
        <v>4.638798572351492</v>
      </c>
      <c r="K821" s="446">
        <f t="shared" si="160"/>
        <v>4.291947765857171</v>
      </c>
    </row>
    <row r="822" spans="2:12" x14ac:dyDescent="0.2">
      <c r="B822" s="157">
        <v>44916</v>
      </c>
      <c r="C822">
        <v>56</v>
      </c>
      <c r="D822" s="454">
        <f>H2O!C1082</f>
        <v>366.32299999999998</v>
      </c>
      <c r="E822" s="273">
        <f t="shared" si="156"/>
        <v>3232.2999999999997</v>
      </c>
      <c r="F822" s="444">
        <f t="shared" si="157"/>
        <v>57.719642857142851</v>
      </c>
      <c r="G822" s="445">
        <f t="shared" si="158"/>
        <v>8.8236337876682605</v>
      </c>
      <c r="H822">
        <v>1693.0999999999997</v>
      </c>
      <c r="I822">
        <v>1539.2</v>
      </c>
      <c r="J822" s="447">
        <f t="shared" si="159"/>
        <v>4.621877414194576</v>
      </c>
      <c r="K822" s="446">
        <f t="shared" si="160"/>
        <v>4.2017563734736836</v>
      </c>
    </row>
    <row r="823" spans="2:12" ht="13.5" thickBot="1" x14ac:dyDescent="0.25">
      <c r="B823" s="157">
        <v>44917</v>
      </c>
      <c r="C823">
        <v>57</v>
      </c>
      <c r="D823" s="454">
        <f>H2O!C1083</f>
        <v>444.67399999999998</v>
      </c>
      <c r="E823" s="273">
        <f t="shared" si="156"/>
        <v>3805.4000000000037</v>
      </c>
      <c r="F823" s="444">
        <f t="shared" si="157"/>
        <v>66.761403508771991</v>
      </c>
      <c r="G823" s="445">
        <f t="shared" si="158"/>
        <v>8.5577299324898775</v>
      </c>
      <c r="H823">
        <v>1875.0000000000036</v>
      </c>
      <c r="I823">
        <v>1930.4</v>
      </c>
      <c r="J823" s="447">
        <f t="shared" si="159"/>
        <v>4.2165721404894452</v>
      </c>
      <c r="K823" s="446">
        <f t="shared" si="160"/>
        <v>4.3411577920004323</v>
      </c>
    </row>
    <row r="824" spans="2:12" ht="13.5" thickTop="1" x14ac:dyDescent="0.2">
      <c r="B824" s="593">
        <v>44929</v>
      </c>
      <c r="C824" s="594">
        <v>47</v>
      </c>
      <c r="D824" s="602">
        <f>H2O!C1084</f>
        <v>370.31099999999998</v>
      </c>
      <c r="E824" s="607">
        <f t="shared" ref="E824:E887" si="161">SUM(H824:I824)</f>
        <v>2884.3999999999996</v>
      </c>
      <c r="F824" s="608">
        <f>E824/C824</f>
        <v>61.37021276595744</v>
      </c>
      <c r="G824" s="609">
        <f>E824/D824</f>
        <v>7.7891285973141491</v>
      </c>
      <c r="H824" s="594">
        <v>1513.4999999999995</v>
      </c>
      <c r="I824" s="594">
        <v>1370.9</v>
      </c>
      <c r="J824" s="610">
        <f t="shared" ref="J824" si="162">H824/D824</f>
        <v>4.0871051629576209</v>
      </c>
      <c r="K824" s="611">
        <f t="shared" ref="K824" si="163">I824/D824</f>
        <v>3.7020234343565277</v>
      </c>
      <c r="L824" s="594"/>
    </row>
    <row r="825" spans="2:12" x14ac:dyDescent="0.2">
      <c r="B825" s="157">
        <v>44930</v>
      </c>
      <c r="C825">
        <v>49</v>
      </c>
      <c r="D825" s="454">
        <f>H2O!C1085</f>
        <v>344.96600000000001</v>
      </c>
      <c r="E825" s="445">
        <f t="shared" si="161"/>
        <v>3036.2000000000007</v>
      </c>
      <c r="F825" s="444">
        <f>E825/C825</f>
        <v>61.963265306122466</v>
      </c>
      <c r="G825" s="445">
        <f>E825/D825</f>
        <v>8.8014470991344087</v>
      </c>
      <c r="H825">
        <v>1645.8000000000006</v>
      </c>
      <c r="I825">
        <v>1390.4</v>
      </c>
      <c r="J825" s="447">
        <f t="shared" ref="J825" si="164">H825/D825</f>
        <v>4.7709049587495596</v>
      </c>
      <c r="K825" s="446">
        <f t="shared" ref="K825" si="165">I825/D825</f>
        <v>4.03054214038485</v>
      </c>
    </row>
    <row r="826" spans="2:12" x14ac:dyDescent="0.2">
      <c r="B826" s="157">
        <v>44931</v>
      </c>
      <c r="C826">
        <v>47</v>
      </c>
      <c r="D826" s="454">
        <f>H2O!C1086</f>
        <v>330.81099999999998</v>
      </c>
      <c r="E826" s="445">
        <f t="shared" si="161"/>
        <v>2848.099999999999</v>
      </c>
      <c r="F826" s="444">
        <f t="shared" ref="F826:F866" si="166">E826/C826</f>
        <v>60.597872340425511</v>
      </c>
      <c r="G826" s="445">
        <f t="shared" ref="G826:G866" si="167">E826/D826</f>
        <v>8.6094476906753385</v>
      </c>
      <c r="H826">
        <v>1515.4999999999991</v>
      </c>
      <c r="I826">
        <v>1332.6</v>
      </c>
      <c r="J826" s="447">
        <f t="shared" ref="J826" si="168">H826/D826</f>
        <v>4.5811656807058991</v>
      </c>
      <c r="K826" s="446">
        <f t="shared" ref="K826" si="169">I826/D826</f>
        <v>4.0282820099694385</v>
      </c>
    </row>
    <row r="827" spans="2:12" x14ac:dyDescent="0.2">
      <c r="B827" s="157">
        <v>44932</v>
      </c>
      <c r="C827">
        <v>48</v>
      </c>
      <c r="D827" s="454">
        <f>H2O!C1087</f>
        <v>329.98700000000002</v>
      </c>
      <c r="E827" s="445">
        <f t="shared" si="161"/>
        <v>2906.7000000000021</v>
      </c>
      <c r="F827" s="444">
        <f t="shared" si="166"/>
        <v>60.556250000000041</v>
      </c>
      <c r="G827" s="445">
        <f t="shared" si="167"/>
        <v>8.8085288208323416</v>
      </c>
      <c r="H827">
        <v>1600.4000000000021</v>
      </c>
      <c r="I827">
        <v>1306.3</v>
      </c>
      <c r="J827" s="447">
        <f t="shared" ref="J827:J867" si="170">H827/D827</f>
        <v>4.8498880258919348</v>
      </c>
      <c r="K827" s="446">
        <f t="shared" ref="K827:K867" si="171">I827/D827</f>
        <v>3.9586407949404063</v>
      </c>
    </row>
    <row r="828" spans="2:12" x14ac:dyDescent="0.2">
      <c r="B828" s="157">
        <v>44935</v>
      </c>
      <c r="C828">
        <v>52</v>
      </c>
      <c r="D828" s="454">
        <f>H2O!C1088</f>
        <v>357.11900000000003</v>
      </c>
      <c r="E828" s="445">
        <f t="shared" si="161"/>
        <v>2787.1000000000004</v>
      </c>
      <c r="F828" s="444">
        <f t="shared" si="166"/>
        <v>53.598076923076931</v>
      </c>
      <c r="G828" s="445">
        <f t="shared" si="167"/>
        <v>7.8044013340091123</v>
      </c>
      <c r="H828">
        <v>1395.3000000000004</v>
      </c>
      <c r="I828">
        <v>1391.8</v>
      </c>
      <c r="J828" s="447">
        <f t="shared" si="170"/>
        <v>3.9071009943464232</v>
      </c>
      <c r="K828" s="446">
        <f t="shared" si="171"/>
        <v>3.8973003396626891</v>
      </c>
    </row>
    <row r="829" spans="2:12" x14ac:dyDescent="0.2">
      <c r="B829" s="157">
        <v>44936</v>
      </c>
      <c r="C829">
        <v>48</v>
      </c>
      <c r="D829" s="454">
        <f>H2O!C1089</f>
        <v>380.87700000000001</v>
      </c>
      <c r="E829" s="445">
        <f t="shared" si="161"/>
        <v>2947.1000000000004</v>
      </c>
      <c r="F829" s="444">
        <f t="shared" si="166"/>
        <v>61.397916666666674</v>
      </c>
      <c r="G829" s="445">
        <f t="shared" si="167"/>
        <v>7.7376685911724792</v>
      </c>
      <c r="H829">
        <v>1482.2000000000005</v>
      </c>
      <c r="I829">
        <v>1464.9</v>
      </c>
      <c r="J829" s="447">
        <f t="shared" si="170"/>
        <v>3.8915450394746873</v>
      </c>
      <c r="K829" s="446">
        <f t="shared" si="171"/>
        <v>3.8461235516977923</v>
      </c>
    </row>
    <row r="830" spans="2:12" x14ac:dyDescent="0.2">
      <c r="B830" s="157">
        <v>44937</v>
      </c>
      <c r="C830">
        <v>42</v>
      </c>
      <c r="D830" s="454">
        <f>H2O!C1090</f>
        <v>295.27600000000001</v>
      </c>
      <c r="E830" s="445">
        <f t="shared" si="161"/>
        <v>2412.8000000000011</v>
      </c>
      <c r="F830" s="444">
        <f t="shared" si="166"/>
        <v>57.447619047619071</v>
      </c>
      <c r="G830" s="445">
        <f t="shared" si="167"/>
        <v>8.1713380024113071</v>
      </c>
      <c r="H830">
        <v>1205.700000000001</v>
      </c>
      <c r="I830">
        <v>1207.0999999999999</v>
      </c>
      <c r="J830" s="447">
        <f t="shared" si="170"/>
        <v>4.0832983378263084</v>
      </c>
      <c r="K830" s="446">
        <f t="shared" si="171"/>
        <v>4.0880396645849979</v>
      </c>
    </row>
    <row r="831" spans="2:12" x14ac:dyDescent="0.2">
      <c r="B831" s="157">
        <v>44938</v>
      </c>
      <c r="C831">
        <v>52</v>
      </c>
      <c r="D831" s="454">
        <f>H2O!C1091</f>
        <v>378.661</v>
      </c>
      <c r="E831" s="445">
        <f t="shared" si="161"/>
        <v>3272.3000000000015</v>
      </c>
      <c r="F831" s="444">
        <f t="shared" si="166"/>
        <v>62.92884615384618</v>
      </c>
      <c r="G831" s="445">
        <f t="shared" si="167"/>
        <v>8.6417666461557996</v>
      </c>
      <c r="H831">
        <v>1740.6000000000015</v>
      </c>
      <c r="I831">
        <v>1531.7</v>
      </c>
      <c r="J831" s="447">
        <f t="shared" si="170"/>
        <v>4.5967237185767784</v>
      </c>
      <c r="K831" s="446">
        <f t="shared" si="171"/>
        <v>4.0450429275790221</v>
      </c>
    </row>
    <row r="832" spans="2:12" x14ac:dyDescent="0.2">
      <c r="B832" s="157">
        <v>44939</v>
      </c>
      <c r="C832">
        <v>47</v>
      </c>
      <c r="D832" s="454">
        <f>H2O!C1092</f>
        <v>309.18700000000001</v>
      </c>
      <c r="E832" s="445">
        <f t="shared" si="161"/>
        <v>2652.2</v>
      </c>
      <c r="F832" s="444">
        <f t="shared" si="166"/>
        <v>56.42978723404255</v>
      </c>
      <c r="G832" s="445">
        <f t="shared" si="167"/>
        <v>8.5779803161193708</v>
      </c>
      <c r="H832">
        <v>1426.2999999999997</v>
      </c>
      <c r="I832">
        <v>1225.9000000000001</v>
      </c>
      <c r="J832" s="447">
        <f t="shared" si="170"/>
        <v>4.6130658792251928</v>
      </c>
      <c r="K832" s="446">
        <f t="shared" si="171"/>
        <v>3.9649144368941776</v>
      </c>
    </row>
    <row r="833" spans="2:11" x14ac:dyDescent="0.2">
      <c r="B833" s="157">
        <v>44942</v>
      </c>
      <c r="C833">
        <v>47</v>
      </c>
      <c r="D833" s="454">
        <f>H2O!C1093</f>
        <v>335.04700000000003</v>
      </c>
      <c r="E833" s="445">
        <f t="shared" si="161"/>
        <v>2866.5</v>
      </c>
      <c r="F833" s="444">
        <f t="shared" si="166"/>
        <v>60.98936170212766</v>
      </c>
      <c r="G833" s="445">
        <f t="shared" si="167"/>
        <v>8.5555160917721977</v>
      </c>
      <c r="H833">
        <v>1576.7</v>
      </c>
      <c r="I833">
        <v>1289.8</v>
      </c>
      <c r="J833" s="447">
        <f t="shared" si="170"/>
        <v>4.7059069324602216</v>
      </c>
      <c r="K833" s="446">
        <f t="shared" si="171"/>
        <v>3.8496091593119766</v>
      </c>
    </row>
    <row r="834" spans="2:11" x14ac:dyDescent="0.2">
      <c r="B834" s="157">
        <v>44943</v>
      </c>
      <c r="C834">
        <v>43</v>
      </c>
      <c r="D834" s="454">
        <f>H2O!C1094</f>
        <v>302.22899999999998</v>
      </c>
      <c r="E834" s="445">
        <f t="shared" si="161"/>
        <v>2622.4000000000015</v>
      </c>
      <c r="F834" s="444">
        <f t="shared" si="166"/>
        <v>60.98604651162794</v>
      </c>
      <c r="G834" s="445">
        <f t="shared" si="167"/>
        <v>8.6768642320889171</v>
      </c>
      <c r="H834">
        <v>1400.3000000000013</v>
      </c>
      <c r="I834">
        <v>1222.0999999999999</v>
      </c>
      <c r="J834" s="447">
        <f t="shared" si="170"/>
        <v>4.6332416809770125</v>
      </c>
      <c r="K834" s="446">
        <f t="shared" si="171"/>
        <v>4.0436225511119055</v>
      </c>
    </row>
    <row r="835" spans="2:11" x14ac:dyDescent="0.2">
      <c r="B835" s="157">
        <v>44944</v>
      </c>
      <c r="C835">
        <v>48</v>
      </c>
      <c r="D835" s="454">
        <f>H2O!C1095</f>
        <v>346.072</v>
      </c>
      <c r="E835" s="445">
        <f t="shared" si="161"/>
        <v>2952.5000000000009</v>
      </c>
      <c r="F835" s="444">
        <f t="shared" si="166"/>
        <v>61.510416666666686</v>
      </c>
      <c r="G835" s="445">
        <f t="shared" si="167"/>
        <v>8.531461661157218</v>
      </c>
      <c r="H835">
        <v>1638.6000000000008</v>
      </c>
      <c r="I835">
        <v>1313.9</v>
      </c>
      <c r="J835" s="447">
        <f t="shared" si="170"/>
        <v>4.7348528629880509</v>
      </c>
      <c r="K835" s="446">
        <f t="shared" si="171"/>
        <v>3.7966087981691672</v>
      </c>
    </row>
    <row r="836" spans="2:11" x14ac:dyDescent="0.2">
      <c r="B836" s="157">
        <v>44945</v>
      </c>
      <c r="C836">
        <v>47</v>
      </c>
      <c r="D836" s="454">
        <f>H2O!C1096</f>
        <v>331.58699999999999</v>
      </c>
      <c r="E836" s="445">
        <f t="shared" si="161"/>
        <v>2908.7</v>
      </c>
      <c r="F836" s="444">
        <f t="shared" si="166"/>
        <v>61.887234042553189</v>
      </c>
      <c r="G836" s="445">
        <f t="shared" si="167"/>
        <v>8.7720568056045618</v>
      </c>
      <c r="H836">
        <v>1573.4</v>
      </c>
      <c r="I836">
        <v>1335.3</v>
      </c>
      <c r="J836" s="447">
        <f t="shared" si="170"/>
        <v>4.7450593660185714</v>
      </c>
      <c r="K836" s="446">
        <f t="shared" si="171"/>
        <v>4.0269974395859913</v>
      </c>
    </row>
    <row r="837" spans="2:11" x14ac:dyDescent="0.2">
      <c r="B837" s="157">
        <v>44946</v>
      </c>
      <c r="C837">
        <v>34</v>
      </c>
      <c r="D837" s="454">
        <f>H2O!C1097</f>
        <v>293.32600000000002</v>
      </c>
      <c r="E837" s="445">
        <f t="shared" si="161"/>
        <v>2342.6999999999998</v>
      </c>
      <c r="F837" s="444">
        <f t="shared" si="166"/>
        <v>68.902941176470577</v>
      </c>
      <c r="G837" s="445">
        <f t="shared" si="167"/>
        <v>7.9866769396507626</v>
      </c>
      <c r="H837">
        <v>1285.9000000000001</v>
      </c>
      <c r="I837">
        <v>1056.8</v>
      </c>
      <c r="J837" s="447">
        <f t="shared" si="170"/>
        <v>4.3838595964899119</v>
      </c>
      <c r="K837" s="446">
        <f t="shared" si="171"/>
        <v>3.6028173431608512</v>
      </c>
    </row>
    <row r="838" spans="2:11" x14ac:dyDescent="0.2">
      <c r="B838" s="157">
        <v>44949</v>
      </c>
      <c r="C838">
        <v>42</v>
      </c>
      <c r="D838" s="454">
        <f>H2O!C1098</f>
        <v>322.11700000000002</v>
      </c>
      <c r="E838" s="445">
        <f t="shared" si="161"/>
        <v>2596.3999999999996</v>
      </c>
      <c r="F838" s="444">
        <f t="shared" si="166"/>
        <v>61.819047619047609</v>
      </c>
      <c r="G838" s="445">
        <f t="shared" si="167"/>
        <v>8.0604252492106898</v>
      </c>
      <c r="H838">
        <v>1409.9999999999993</v>
      </c>
      <c r="I838">
        <v>1186.4000000000001</v>
      </c>
      <c r="J838" s="447">
        <f t="shared" si="170"/>
        <v>4.3772914810457042</v>
      </c>
      <c r="K838" s="446">
        <f t="shared" si="171"/>
        <v>3.6831337681649834</v>
      </c>
    </row>
    <row r="839" spans="2:11" x14ac:dyDescent="0.2">
      <c r="B839" s="157">
        <v>44950</v>
      </c>
      <c r="C839">
        <v>53</v>
      </c>
      <c r="D839" s="454">
        <f>H2O!C1099</f>
        <v>354.98599999999999</v>
      </c>
      <c r="E839" s="445">
        <f t="shared" si="161"/>
        <v>3014.3</v>
      </c>
      <c r="F839" s="444">
        <f t="shared" si="166"/>
        <v>56.87358490566038</v>
      </c>
      <c r="G839" s="445">
        <f t="shared" si="167"/>
        <v>8.4913207844816423</v>
      </c>
      <c r="H839">
        <v>1558.4</v>
      </c>
      <c r="I839">
        <v>1455.9</v>
      </c>
      <c r="J839" s="447">
        <f t="shared" si="170"/>
        <v>4.3900322829632721</v>
      </c>
      <c r="K839" s="446">
        <f t="shared" si="171"/>
        <v>4.1012885015183702</v>
      </c>
    </row>
    <row r="840" spans="2:11" x14ac:dyDescent="0.2">
      <c r="B840" s="157">
        <v>44951</v>
      </c>
      <c r="C840">
        <v>47</v>
      </c>
      <c r="D840" s="454">
        <f>H2O!C1100</f>
        <v>362.33100000000002</v>
      </c>
      <c r="E840" s="445">
        <f t="shared" si="161"/>
        <v>2962.7</v>
      </c>
      <c r="F840" s="444">
        <f t="shared" si="166"/>
        <v>63.036170212765953</v>
      </c>
      <c r="G840" s="445">
        <f t="shared" si="167"/>
        <v>8.1767775873441675</v>
      </c>
      <c r="H840">
        <v>1485.6999999999996</v>
      </c>
      <c r="I840">
        <v>1477</v>
      </c>
      <c r="J840" s="447">
        <f t="shared" si="170"/>
        <v>4.1003943907642446</v>
      </c>
      <c r="K840" s="446">
        <f t="shared" si="171"/>
        <v>4.0763831965799229</v>
      </c>
    </row>
    <row r="841" spans="2:11" x14ac:dyDescent="0.2">
      <c r="B841" s="157">
        <v>44952</v>
      </c>
      <c r="C841">
        <v>43</v>
      </c>
      <c r="D841" s="454">
        <f>H2O!C1101</f>
        <v>336.84899999999999</v>
      </c>
      <c r="E841" s="445">
        <f t="shared" si="161"/>
        <v>2910.5999999999995</v>
      </c>
      <c r="F841" s="444">
        <f t="shared" si="166"/>
        <v>67.688372093023247</v>
      </c>
      <c r="G841" s="445">
        <f t="shared" si="167"/>
        <v>8.6406668863496687</v>
      </c>
      <c r="H841">
        <v>1527.2999999999997</v>
      </c>
      <c r="I841">
        <v>1383.3</v>
      </c>
      <c r="J841" s="447">
        <f t="shared" si="170"/>
        <v>4.534079068069075</v>
      </c>
      <c r="K841" s="446">
        <f t="shared" si="171"/>
        <v>4.1065878182805946</v>
      </c>
    </row>
    <row r="842" spans="2:11" x14ac:dyDescent="0.2">
      <c r="B842" s="157">
        <v>44953</v>
      </c>
      <c r="C842">
        <v>48</v>
      </c>
      <c r="D842" s="454">
        <f>H2O!C1102</f>
        <v>335.14800000000002</v>
      </c>
      <c r="E842" s="445">
        <f t="shared" si="161"/>
        <v>2787.232</v>
      </c>
      <c r="F842" s="444">
        <f t="shared" si="166"/>
        <v>58.06733333333333</v>
      </c>
      <c r="G842" s="445">
        <f t="shared" si="167"/>
        <v>8.3164214018881211</v>
      </c>
      <c r="H842">
        <v>1437.3</v>
      </c>
      <c r="I842" s="273">
        <v>1349.932</v>
      </c>
      <c r="J842" s="447">
        <f t="shared" si="170"/>
        <v>4.2885531168319666</v>
      </c>
      <c r="K842" s="446">
        <f t="shared" si="171"/>
        <v>4.0278682850561545</v>
      </c>
    </row>
    <row r="843" spans="2:11" x14ac:dyDescent="0.2">
      <c r="B843" s="157">
        <v>44956</v>
      </c>
      <c r="C843">
        <v>47</v>
      </c>
      <c r="D843" s="454">
        <f>H2O!C1103</f>
        <v>437.46600000000001</v>
      </c>
      <c r="E843" s="445">
        <f t="shared" si="161"/>
        <v>3702.2000000000012</v>
      </c>
      <c r="F843" s="444">
        <f t="shared" si="166"/>
        <v>78.770212765957467</v>
      </c>
      <c r="G843" s="445">
        <f t="shared" si="167"/>
        <v>8.4628291112909366</v>
      </c>
      <c r="H843">
        <v>2018.9000000000012</v>
      </c>
      <c r="I843">
        <v>1683.3</v>
      </c>
      <c r="J843" s="447">
        <f t="shared" si="170"/>
        <v>4.6149872218641015</v>
      </c>
      <c r="K843" s="446">
        <f t="shared" si="171"/>
        <v>3.8478418894268351</v>
      </c>
    </row>
    <row r="844" spans="2:11" x14ac:dyDescent="0.2">
      <c r="B844" s="157">
        <v>44957</v>
      </c>
      <c r="C844">
        <v>57</v>
      </c>
      <c r="D844" s="454">
        <f>H2O!C1104</f>
        <v>392.35599999999999</v>
      </c>
      <c r="E844" s="445">
        <f t="shared" si="161"/>
        <v>3154.9999999999991</v>
      </c>
      <c r="F844" s="444">
        <f t="shared" si="166"/>
        <v>55.350877192982438</v>
      </c>
      <c r="G844" s="445">
        <f t="shared" si="167"/>
        <v>8.0411666955519969</v>
      </c>
      <c r="H844">
        <v>1638.4999999999989</v>
      </c>
      <c r="I844">
        <v>1516.5</v>
      </c>
      <c r="J844" s="447">
        <f t="shared" si="170"/>
        <v>4.1760543995758921</v>
      </c>
      <c r="K844" s="446">
        <f t="shared" si="171"/>
        <v>3.8651122959761035</v>
      </c>
    </row>
    <row r="845" spans="2:11" x14ac:dyDescent="0.2">
      <c r="B845" s="157">
        <v>44958</v>
      </c>
      <c r="C845">
        <v>51</v>
      </c>
      <c r="D845" s="454">
        <f>H2O!C1105</f>
        <v>385.03</v>
      </c>
      <c r="E845" s="445">
        <f t="shared" si="161"/>
        <v>3253.9999999999991</v>
      </c>
      <c r="F845" s="444">
        <f t="shared" si="166"/>
        <v>63.80392156862743</v>
      </c>
      <c r="G845" s="445">
        <f t="shared" si="167"/>
        <v>8.4512895099083174</v>
      </c>
      <c r="H845">
        <v>1658.4999999999993</v>
      </c>
      <c r="I845">
        <v>1595.5</v>
      </c>
      <c r="J845" s="447">
        <f t="shared" si="170"/>
        <v>4.3074565618263501</v>
      </c>
      <c r="K845" s="446">
        <f t="shared" si="171"/>
        <v>4.1438329480819682</v>
      </c>
    </row>
    <row r="846" spans="2:11" x14ac:dyDescent="0.2">
      <c r="B846" s="157">
        <v>44959</v>
      </c>
      <c r="C846">
        <v>56</v>
      </c>
      <c r="D846" s="454">
        <f>H2O!C1106</f>
        <v>355.39699999999999</v>
      </c>
      <c r="E846" s="445">
        <f t="shared" si="161"/>
        <v>3214.300000000002</v>
      </c>
      <c r="F846" s="444">
        <f t="shared" si="166"/>
        <v>57.398214285714324</v>
      </c>
      <c r="G846" s="445">
        <f t="shared" si="167"/>
        <v>9.0442519210910675</v>
      </c>
      <c r="H846">
        <v>1740.1000000000017</v>
      </c>
      <c r="I846">
        <v>1474.2</v>
      </c>
      <c r="J846" s="447">
        <f t="shared" si="170"/>
        <v>4.8962146557230417</v>
      </c>
      <c r="K846" s="446">
        <f t="shared" si="171"/>
        <v>4.1480372653680249</v>
      </c>
    </row>
    <row r="847" spans="2:11" x14ac:dyDescent="0.2">
      <c r="B847" s="157">
        <v>44960</v>
      </c>
      <c r="C847">
        <v>47</v>
      </c>
      <c r="D847" s="454">
        <f>H2O!C1107</f>
        <v>336.41699999999997</v>
      </c>
      <c r="E847" s="445">
        <f t="shared" si="161"/>
        <v>3084.5000000000018</v>
      </c>
      <c r="F847" s="444">
        <f t="shared" si="166"/>
        <v>65.627659574468126</v>
      </c>
      <c r="G847" s="445">
        <f t="shared" si="167"/>
        <v>9.1686805363581563</v>
      </c>
      <c r="H847">
        <v>1755.3000000000018</v>
      </c>
      <c r="I847">
        <v>1329.2</v>
      </c>
      <c r="J847" s="447">
        <f t="shared" si="170"/>
        <v>5.2176316892428201</v>
      </c>
      <c r="K847" s="446">
        <f t="shared" si="171"/>
        <v>3.9510488471153367</v>
      </c>
    </row>
    <row r="848" spans="2:11" x14ac:dyDescent="0.2">
      <c r="B848" s="157">
        <v>44963</v>
      </c>
      <c r="C848">
        <v>56</v>
      </c>
      <c r="D848" s="454">
        <f>H2O!C1108</f>
        <v>402.46300000000002</v>
      </c>
      <c r="E848" s="445">
        <f t="shared" si="161"/>
        <v>3618.800000000002</v>
      </c>
      <c r="F848" s="444">
        <f t="shared" si="166"/>
        <v>64.621428571428609</v>
      </c>
      <c r="G848" s="445">
        <f t="shared" si="167"/>
        <v>8.9916340135614998</v>
      </c>
      <c r="H848">
        <v>2050.5000000000023</v>
      </c>
      <c r="I848">
        <v>1568.3</v>
      </c>
      <c r="J848" s="447">
        <f t="shared" si="170"/>
        <v>5.0948782869481226</v>
      </c>
      <c r="K848" s="446">
        <f t="shared" si="171"/>
        <v>3.8967557266133777</v>
      </c>
    </row>
    <row r="849" spans="2:11" x14ac:dyDescent="0.2">
      <c r="B849" s="157">
        <v>44964</v>
      </c>
      <c r="C849">
        <v>52</v>
      </c>
      <c r="D849" s="454">
        <f>H2O!C1109</f>
        <v>345.86399999999998</v>
      </c>
      <c r="E849" s="445">
        <f t="shared" si="161"/>
        <v>3052.6000000000017</v>
      </c>
      <c r="F849" s="444">
        <f t="shared" si="166"/>
        <v>58.703846153846186</v>
      </c>
      <c r="G849" s="445">
        <f t="shared" si="167"/>
        <v>8.8260125367196416</v>
      </c>
      <c r="H849">
        <v>1685.9000000000017</v>
      </c>
      <c r="I849">
        <v>1366.7</v>
      </c>
      <c r="J849" s="447">
        <f t="shared" si="170"/>
        <v>4.8744593250526274</v>
      </c>
      <c r="K849" s="446">
        <f t="shared" si="171"/>
        <v>3.9515532116670142</v>
      </c>
    </row>
    <row r="850" spans="2:11" x14ac:dyDescent="0.2">
      <c r="B850" s="157">
        <v>44965</v>
      </c>
      <c r="C850">
        <v>48</v>
      </c>
      <c r="D850" s="454">
        <f>H2O!C1110</f>
        <v>372.52699999999999</v>
      </c>
      <c r="E850" s="445">
        <f t="shared" si="161"/>
        <v>3154.1000000000022</v>
      </c>
      <c r="F850" s="444">
        <f t="shared" si="166"/>
        <v>65.710416666666717</v>
      </c>
      <c r="G850" s="445">
        <f t="shared" si="167"/>
        <v>8.4667688516537112</v>
      </c>
      <c r="H850">
        <v>1706.7000000000021</v>
      </c>
      <c r="I850">
        <v>1447.4</v>
      </c>
      <c r="J850" s="447">
        <f t="shared" si="170"/>
        <v>4.5814128908777141</v>
      </c>
      <c r="K850" s="446">
        <f t="shared" si="171"/>
        <v>3.885355960775998</v>
      </c>
    </row>
    <row r="851" spans="2:11" x14ac:dyDescent="0.2">
      <c r="B851" s="157">
        <v>44966</v>
      </c>
      <c r="C851">
        <v>42</v>
      </c>
      <c r="D851" s="454">
        <f>H2O!C1111</f>
        <v>317.37099999999998</v>
      </c>
      <c r="E851" s="445">
        <f t="shared" si="161"/>
        <v>2699.2000000000007</v>
      </c>
      <c r="F851" s="444">
        <f t="shared" si="166"/>
        <v>64.26666666666668</v>
      </c>
      <c r="G851" s="445">
        <f t="shared" si="167"/>
        <v>8.5048728459752176</v>
      </c>
      <c r="H851">
        <v>1505.400000000001</v>
      </c>
      <c r="I851">
        <v>1193.8</v>
      </c>
      <c r="J851" s="447">
        <f t="shared" si="170"/>
        <v>4.743344539986329</v>
      </c>
      <c r="K851" s="446">
        <f t="shared" si="171"/>
        <v>3.76152830598889</v>
      </c>
    </row>
    <row r="852" spans="2:11" x14ac:dyDescent="0.2">
      <c r="B852" s="157">
        <v>44967</v>
      </c>
      <c r="C852">
        <v>57</v>
      </c>
      <c r="D852" s="454">
        <f>H2O!C1112</f>
        <v>393.17</v>
      </c>
      <c r="E852" s="445">
        <f t="shared" si="161"/>
        <v>3641.200000000003</v>
      </c>
      <c r="F852" s="444">
        <f t="shared" si="166"/>
        <v>63.880701754386017</v>
      </c>
      <c r="G852" s="445">
        <f t="shared" si="167"/>
        <v>9.261133860670963</v>
      </c>
      <c r="H852">
        <v>2027.000000000003</v>
      </c>
      <c r="I852">
        <v>1614.2</v>
      </c>
      <c r="J852" s="447">
        <f t="shared" si="170"/>
        <v>5.1555306864715078</v>
      </c>
      <c r="K852" s="446">
        <f t="shared" si="171"/>
        <v>4.1056031741994561</v>
      </c>
    </row>
    <row r="853" spans="2:11" x14ac:dyDescent="0.2">
      <c r="B853" s="157">
        <v>44970</v>
      </c>
      <c r="C853">
        <v>55</v>
      </c>
      <c r="D853" s="454">
        <f>H2O!C1113</f>
        <v>383.86399999999998</v>
      </c>
      <c r="E853" s="445">
        <f t="shared" si="161"/>
        <v>3463.9000000000033</v>
      </c>
      <c r="F853" s="444">
        <f t="shared" si="166"/>
        <v>62.980000000000061</v>
      </c>
      <c r="G853" s="445">
        <f t="shared" si="167"/>
        <v>9.0237688347956659</v>
      </c>
      <c r="H853">
        <v>1930.7000000000035</v>
      </c>
      <c r="I853">
        <v>1533.2</v>
      </c>
      <c r="J853" s="447">
        <f t="shared" si="170"/>
        <v>5.0296459162620186</v>
      </c>
      <c r="K853" s="446">
        <f t="shared" si="171"/>
        <v>3.9941229185336478</v>
      </c>
    </row>
    <row r="854" spans="2:11" x14ac:dyDescent="0.2">
      <c r="B854" s="157">
        <v>44971</v>
      </c>
      <c r="C854">
        <v>61</v>
      </c>
      <c r="D854" s="454">
        <f>H2O!C1114</f>
        <v>418.59100000000001</v>
      </c>
      <c r="E854" s="445">
        <f t="shared" si="161"/>
        <v>3897.7000000000012</v>
      </c>
      <c r="F854" s="444">
        <f t="shared" si="166"/>
        <v>63.896721311475432</v>
      </c>
      <c r="G854" s="445">
        <f t="shared" si="167"/>
        <v>9.311475879796749</v>
      </c>
      <c r="H854">
        <v>2168.8000000000011</v>
      </c>
      <c r="I854">
        <v>1728.9</v>
      </c>
      <c r="J854" s="447">
        <f t="shared" si="170"/>
        <v>5.1811911866236997</v>
      </c>
      <c r="K854" s="446">
        <f t="shared" si="171"/>
        <v>4.1302846931730501</v>
      </c>
    </row>
    <row r="855" spans="2:11" x14ac:dyDescent="0.2">
      <c r="B855" s="157">
        <v>44972</v>
      </c>
      <c r="C855">
        <v>56</v>
      </c>
      <c r="D855" s="454">
        <f>H2O!C1115</f>
        <v>425.10899999999998</v>
      </c>
      <c r="E855" s="445">
        <f t="shared" si="161"/>
        <v>3801.7000000000021</v>
      </c>
      <c r="F855" s="444">
        <f t="shared" si="166"/>
        <v>67.887500000000031</v>
      </c>
      <c r="G855" s="445">
        <f t="shared" si="167"/>
        <v>8.9428828841544217</v>
      </c>
      <c r="H855">
        <v>2085.300000000002</v>
      </c>
      <c r="I855">
        <v>1716.4</v>
      </c>
      <c r="J855" s="447">
        <f t="shared" si="170"/>
        <v>4.9053301623818886</v>
      </c>
      <c r="K855" s="446">
        <f t="shared" si="171"/>
        <v>4.037552721772534</v>
      </c>
    </row>
    <row r="856" spans="2:11" x14ac:dyDescent="0.2">
      <c r="B856" s="157">
        <v>44973</v>
      </c>
      <c r="C856">
        <v>30</v>
      </c>
      <c r="D856" s="454">
        <f>H2O!C1116</f>
        <v>239.18700000000001</v>
      </c>
      <c r="E856" s="445">
        <f t="shared" si="161"/>
        <v>2109</v>
      </c>
      <c r="F856" s="444">
        <f t="shared" si="166"/>
        <v>70.3</v>
      </c>
      <c r="G856" s="445">
        <f t="shared" si="167"/>
        <v>8.8173688369351169</v>
      </c>
      <c r="H856">
        <v>1240.5999999999999</v>
      </c>
      <c r="I856">
        <v>868.4</v>
      </c>
      <c r="J856" s="447">
        <f t="shared" si="170"/>
        <v>5.1867367373644884</v>
      </c>
      <c r="K856" s="446">
        <f t="shared" si="171"/>
        <v>3.6306320995706285</v>
      </c>
    </row>
    <row r="857" spans="2:11" x14ac:dyDescent="0.2">
      <c r="B857" s="157">
        <v>44974</v>
      </c>
      <c r="C857">
        <v>56</v>
      </c>
      <c r="D857" s="454">
        <f>H2O!C1117</f>
        <v>352.85399999999998</v>
      </c>
      <c r="E857" s="445">
        <f t="shared" si="161"/>
        <v>3368.2000000000025</v>
      </c>
      <c r="F857" s="444">
        <f t="shared" si="166"/>
        <v>60.146428571428615</v>
      </c>
      <c r="G857" s="445">
        <f t="shared" si="167"/>
        <v>9.5455910943336413</v>
      </c>
      <c r="H857">
        <v>1930.6000000000026</v>
      </c>
      <c r="I857">
        <v>1437.6</v>
      </c>
      <c r="J857" s="447">
        <f t="shared" si="170"/>
        <v>5.4713847653703871</v>
      </c>
      <c r="K857" s="446">
        <f t="shared" si="171"/>
        <v>4.0742063289632542</v>
      </c>
    </row>
    <row r="858" spans="2:11" x14ac:dyDescent="0.2">
      <c r="B858" s="157">
        <v>44977</v>
      </c>
      <c r="C858">
        <v>56</v>
      </c>
      <c r="D858" s="454">
        <f>H2O!C1118</f>
        <v>417.67899999999997</v>
      </c>
      <c r="E858" s="445">
        <f t="shared" si="161"/>
        <v>3816.0000000000036</v>
      </c>
      <c r="F858" s="444">
        <f t="shared" si="166"/>
        <v>68.14285714285721</v>
      </c>
      <c r="G858" s="445">
        <f t="shared" si="167"/>
        <v>9.1362026819639102</v>
      </c>
      <c r="H858">
        <v>2127.2000000000035</v>
      </c>
      <c r="I858">
        <v>1688.8</v>
      </c>
      <c r="J858" s="447">
        <f t="shared" si="170"/>
        <v>5.0929062749144762</v>
      </c>
      <c r="K858" s="446">
        <f t="shared" si="171"/>
        <v>4.043296407049433</v>
      </c>
    </row>
    <row r="859" spans="2:11" x14ac:dyDescent="0.2">
      <c r="B859" s="157">
        <v>44978</v>
      </c>
      <c r="C859">
        <v>55</v>
      </c>
      <c r="D859" s="454">
        <f>H2O!C1119</f>
        <v>362.923</v>
      </c>
      <c r="E859" s="445">
        <f t="shared" si="161"/>
        <v>3301.6000000000022</v>
      </c>
      <c r="F859" s="444">
        <f t="shared" si="166"/>
        <v>60.029090909090947</v>
      </c>
      <c r="G859" s="445">
        <f t="shared" si="167"/>
        <v>9.0972465233672217</v>
      </c>
      <c r="H859">
        <v>1811.300000000002</v>
      </c>
      <c r="I859">
        <v>1490.3</v>
      </c>
      <c r="J859" s="447">
        <f t="shared" si="170"/>
        <v>4.9908658310440561</v>
      </c>
      <c r="K859" s="446">
        <f t="shared" si="171"/>
        <v>4.1063806923231647</v>
      </c>
    </row>
    <row r="860" spans="2:11" x14ac:dyDescent="0.2">
      <c r="B860" s="157">
        <v>44979</v>
      </c>
      <c r="C860">
        <v>57</v>
      </c>
      <c r="D860" s="454">
        <f>H2O!C1120</f>
        <v>446.24</v>
      </c>
      <c r="E860" s="445">
        <f t="shared" si="161"/>
        <v>4231.0000000000036</v>
      </c>
      <c r="F860" s="444">
        <f t="shared" si="166"/>
        <v>74.22807017543866</v>
      </c>
      <c r="G860" s="445">
        <f t="shared" si="167"/>
        <v>9.4814449623521053</v>
      </c>
      <c r="H860">
        <v>2347.4000000000037</v>
      </c>
      <c r="I860">
        <v>1883.6</v>
      </c>
      <c r="J860" s="447">
        <f t="shared" si="170"/>
        <v>5.2603979921118764</v>
      </c>
      <c r="K860" s="446">
        <f t="shared" si="171"/>
        <v>4.2210469702402289</v>
      </c>
    </row>
    <row r="861" spans="2:11" x14ac:dyDescent="0.2">
      <c r="B861" s="157">
        <v>44980</v>
      </c>
      <c r="C861">
        <v>46</v>
      </c>
      <c r="D861" s="454">
        <f>H2O!C1121</f>
        <v>441.84</v>
      </c>
      <c r="E861" s="445">
        <f t="shared" si="161"/>
        <v>4216.9000000000033</v>
      </c>
      <c r="F861" s="444">
        <f t="shared" si="166"/>
        <v>91.671739130434858</v>
      </c>
      <c r="G861" s="445">
        <f t="shared" si="167"/>
        <v>9.5439525620134056</v>
      </c>
      <c r="H861">
        <v>2348.1000000000031</v>
      </c>
      <c r="I861">
        <v>1868.8</v>
      </c>
      <c r="J861" s="447">
        <f t="shared" si="170"/>
        <v>5.3143671917436253</v>
      </c>
      <c r="K861" s="446">
        <f t="shared" si="171"/>
        <v>4.2295853702697812</v>
      </c>
    </row>
    <row r="862" spans="2:11" x14ac:dyDescent="0.2">
      <c r="B862" s="157">
        <v>44981</v>
      </c>
      <c r="C862">
        <v>57</v>
      </c>
      <c r="D862" s="454">
        <f>H2O!C1122</f>
        <v>372.60300000000001</v>
      </c>
      <c r="E862" s="445">
        <f t="shared" si="161"/>
        <v>3670.4000000000024</v>
      </c>
      <c r="F862" s="444">
        <f t="shared" si="166"/>
        <v>64.392982456140388</v>
      </c>
      <c r="G862" s="445">
        <f t="shared" si="167"/>
        <v>9.8506990013499678</v>
      </c>
      <c r="H862">
        <v>2108.6000000000026</v>
      </c>
      <c r="I862">
        <v>1561.8</v>
      </c>
      <c r="J862" s="447">
        <f t="shared" si="170"/>
        <v>5.6591063410654305</v>
      </c>
      <c r="K862" s="446">
        <f t="shared" si="171"/>
        <v>4.1915926602845381</v>
      </c>
    </row>
    <row r="863" spans="2:11" x14ac:dyDescent="0.2">
      <c r="B863" s="157">
        <v>44984</v>
      </c>
      <c r="C863">
        <v>61</v>
      </c>
      <c r="D863" s="454">
        <f>H2O!C1123</f>
        <v>399.00900000000001</v>
      </c>
      <c r="E863" s="445">
        <f t="shared" si="161"/>
        <v>3845.5000000000027</v>
      </c>
      <c r="F863" s="444">
        <f t="shared" si="166"/>
        <v>63.040983606557418</v>
      </c>
      <c r="G863" s="445">
        <f t="shared" si="167"/>
        <v>9.6376272214411269</v>
      </c>
      <c r="H863">
        <v>2247.8000000000029</v>
      </c>
      <c r="I863">
        <v>1597.7</v>
      </c>
      <c r="J863" s="447">
        <f t="shared" si="170"/>
        <v>5.6334568894436039</v>
      </c>
      <c r="K863" s="446">
        <f t="shared" si="171"/>
        <v>4.0041703319975239</v>
      </c>
    </row>
    <row r="864" spans="2:11" x14ac:dyDescent="0.2">
      <c r="B864" s="157">
        <v>44985</v>
      </c>
      <c r="C864">
        <v>57</v>
      </c>
      <c r="D864" s="454">
        <f>H2O!C1124</f>
        <v>385.10500000000002</v>
      </c>
      <c r="E864" s="445">
        <f t="shared" si="161"/>
        <v>3790.4000000000028</v>
      </c>
      <c r="F864" s="444">
        <f t="shared" si="166"/>
        <v>66.498245614035142</v>
      </c>
      <c r="G864" s="445">
        <f t="shared" si="167"/>
        <v>9.8425104841536797</v>
      </c>
      <c r="H864">
        <v>2180.9000000000028</v>
      </c>
      <c r="I864">
        <v>1609.5</v>
      </c>
      <c r="J864" s="447">
        <f t="shared" si="170"/>
        <v>5.6631308344477551</v>
      </c>
      <c r="K864" s="446">
        <f t="shared" si="171"/>
        <v>4.1793796497059246</v>
      </c>
    </row>
    <row r="865" spans="2:11" x14ac:dyDescent="0.2">
      <c r="B865" s="157">
        <v>44986</v>
      </c>
      <c r="C865">
        <v>57</v>
      </c>
      <c r="D865" s="454">
        <f>H2O!C1125</f>
        <v>406.75599999999997</v>
      </c>
      <c r="E865" s="445">
        <f t="shared" si="161"/>
        <v>3855.1000000000026</v>
      </c>
      <c r="F865" s="444">
        <f t="shared" si="166"/>
        <v>67.633333333333383</v>
      </c>
      <c r="G865" s="445">
        <f t="shared" si="167"/>
        <v>9.4776721179282006</v>
      </c>
      <c r="H865">
        <v>2154.7000000000025</v>
      </c>
      <c r="I865">
        <v>1700.4</v>
      </c>
      <c r="J865" s="447">
        <f t="shared" si="170"/>
        <v>5.2972789583927531</v>
      </c>
      <c r="K865" s="446">
        <f t="shared" si="171"/>
        <v>4.1803931595354467</v>
      </c>
    </row>
    <row r="866" spans="2:11" x14ac:dyDescent="0.2">
      <c r="B866" s="157">
        <v>44987</v>
      </c>
      <c r="C866">
        <v>54</v>
      </c>
      <c r="D866" s="454">
        <f>H2O!C1126</f>
        <v>391.11900000000003</v>
      </c>
      <c r="E866" s="445">
        <f t="shared" si="161"/>
        <v>3616.5000000000018</v>
      </c>
      <c r="F866" s="444">
        <f t="shared" si="166"/>
        <v>66.972222222222257</v>
      </c>
      <c r="G866" s="445">
        <f t="shared" si="167"/>
        <v>9.246546447500636</v>
      </c>
      <c r="H866">
        <v>2040.7000000000019</v>
      </c>
      <c r="I866">
        <v>1575.8</v>
      </c>
      <c r="J866" s="447">
        <f t="shared" si="170"/>
        <v>5.2175936224013704</v>
      </c>
      <c r="K866" s="446">
        <f t="shared" si="171"/>
        <v>4.0289528250992657</v>
      </c>
    </row>
    <row r="867" spans="2:11" x14ac:dyDescent="0.2">
      <c r="B867" s="157">
        <v>44988</v>
      </c>
      <c r="C867">
        <v>56</v>
      </c>
      <c r="D867" s="454">
        <f>H2O!C1127</f>
        <v>400.93200000000002</v>
      </c>
      <c r="E867" s="445">
        <f t="shared" si="161"/>
        <v>3707.4000000000024</v>
      </c>
      <c r="F867" s="444">
        <f>E867/C867</f>
        <v>66.203571428571465</v>
      </c>
      <c r="G867" s="445">
        <f>E867/D867</f>
        <v>9.2469545957918111</v>
      </c>
      <c r="H867">
        <v>2043.2000000000021</v>
      </c>
      <c r="I867">
        <v>1664.2</v>
      </c>
      <c r="J867" s="447">
        <f t="shared" si="170"/>
        <v>5.0961260263585899</v>
      </c>
      <c r="K867" s="446">
        <f t="shared" si="171"/>
        <v>4.1508285694332203</v>
      </c>
    </row>
    <row r="868" spans="2:11" x14ac:dyDescent="0.2">
      <c r="B868" s="157">
        <v>44991</v>
      </c>
      <c r="C868">
        <v>57</v>
      </c>
      <c r="D868" s="454">
        <f>H2O!C1128</f>
        <v>409.28500000000003</v>
      </c>
      <c r="E868" s="445">
        <f t="shared" si="161"/>
        <v>3682.0000000000018</v>
      </c>
      <c r="F868" s="444">
        <f t="shared" ref="F868:F887" si="172">E868/C868</f>
        <v>64.596491228070207</v>
      </c>
      <c r="G868" s="445">
        <f t="shared" ref="G868:G887" si="173">E868/D868</f>
        <v>8.9961762585973144</v>
      </c>
      <c r="H868">
        <v>2078.4000000000019</v>
      </c>
      <c r="I868">
        <v>1603.6</v>
      </c>
      <c r="J868" s="447">
        <f t="shared" ref="J868:J887" si="174">H868/D868</f>
        <v>5.0781240455917072</v>
      </c>
      <c r="K868" s="446">
        <f t="shared" ref="K868:K887" si="175">I868/D868</f>
        <v>3.9180522130056068</v>
      </c>
    </row>
    <row r="869" spans="2:11" x14ac:dyDescent="0.2">
      <c r="B869" s="157">
        <v>44992</v>
      </c>
      <c r="C869">
        <v>61</v>
      </c>
      <c r="D869" s="454">
        <f>H2O!C1129</f>
        <v>409.14600000000002</v>
      </c>
      <c r="E869" s="445">
        <f t="shared" si="161"/>
        <v>3815.3000000000015</v>
      </c>
      <c r="F869" s="444">
        <f t="shared" si="172"/>
        <v>62.545901639344287</v>
      </c>
      <c r="G869" s="445">
        <f t="shared" si="173"/>
        <v>9.3250331177623664</v>
      </c>
      <c r="H869">
        <v>2084.3000000000015</v>
      </c>
      <c r="I869">
        <v>1731</v>
      </c>
      <c r="J869" s="447">
        <f t="shared" si="174"/>
        <v>5.0942695272592218</v>
      </c>
      <c r="K869" s="446">
        <f t="shared" si="175"/>
        <v>4.2307635905031455</v>
      </c>
    </row>
    <row r="870" spans="2:11" x14ac:dyDescent="0.2">
      <c r="B870" s="157">
        <v>44993</v>
      </c>
      <c r="C870">
        <v>61</v>
      </c>
      <c r="D870" s="454">
        <f>H2O!C1130</f>
        <v>401.608</v>
      </c>
      <c r="E870" s="445">
        <f t="shared" si="161"/>
        <v>3484.8000000000011</v>
      </c>
      <c r="F870" s="444">
        <f t="shared" si="172"/>
        <v>57.127868852459031</v>
      </c>
      <c r="G870" s="445">
        <f t="shared" si="173"/>
        <v>8.6771179856974978</v>
      </c>
      <c r="H870">
        <v>1755.600000000001</v>
      </c>
      <c r="I870">
        <v>1729.2</v>
      </c>
      <c r="J870" s="447">
        <f t="shared" si="174"/>
        <v>4.371426864006696</v>
      </c>
      <c r="K870" s="446">
        <f t="shared" si="175"/>
        <v>4.3056911216908027</v>
      </c>
    </row>
    <row r="871" spans="2:11" x14ac:dyDescent="0.2">
      <c r="B871" s="157">
        <v>44994</v>
      </c>
      <c r="C871">
        <v>57</v>
      </c>
      <c r="D871" s="454">
        <f>H2O!C1131</f>
        <v>429.78399999999999</v>
      </c>
      <c r="E871" s="445">
        <f t="shared" si="161"/>
        <v>3902.9000000000024</v>
      </c>
      <c r="F871" s="444">
        <f t="shared" si="172"/>
        <v>68.471929824561443</v>
      </c>
      <c r="G871" s="445">
        <f t="shared" si="173"/>
        <v>9.0810732833237218</v>
      </c>
      <c r="H871">
        <v>2067.2000000000025</v>
      </c>
      <c r="I871">
        <v>1835.7</v>
      </c>
      <c r="J871" s="447">
        <f t="shared" si="174"/>
        <v>4.8098579751689279</v>
      </c>
      <c r="K871" s="446">
        <f t="shared" si="175"/>
        <v>4.2712153081547939</v>
      </c>
    </row>
    <row r="872" spans="2:11" x14ac:dyDescent="0.2">
      <c r="B872" s="157">
        <v>44995</v>
      </c>
      <c r="C872">
        <v>57</v>
      </c>
      <c r="D872" s="454">
        <f>H2O!C1132</f>
        <v>367.9</v>
      </c>
      <c r="E872" s="445">
        <f t="shared" si="161"/>
        <v>3427.9000000000015</v>
      </c>
      <c r="F872" s="444">
        <f t="shared" si="172"/>
        <v>60.138596491228093</v>
      </c>
      <c r="G872" s="445">
        <f t="shared" si="173"/>
        <v>9.3174775754281107</v>
      </c>
      <c r="H872">
        <v>1815.5000000000016</v>
      </c>
      <c r="I872">
        <v>1612.4</v>
      </c>
      <c r="J872" s="447">
        <f t="shared" si="174"/>
        <v>4.9347648817613532</v>
      </c>
      <c r="K872" s="446">
        <f t="shared" si="175"/>
        <v>4.3827126936667575</v>
      </c>
    </row>
    <row r="873" spans="2:11" x14ac:dyDescent="0.2">
      <c r="B873" s="157">
        <v>44998</v>
      </c>
      <c r="C873">
        <v>55</v>
      </c>
      <c r="D873" s="454">
        <f>H2O!C1133</f>
        <v>351.755</v>
      </c>
      <c r="E873" s="445">
        <f t="shared" si="161"/>
        <v>3288.800000000002</v>
      </c>
      <c r="F873" s="444">
        <f t="shared" si="172"/>
        <v>59.796363636363672</v>
      </c>
      <c r="G873" s="445">
        <f t="shared" si="173"/>
        <v>9.349689414507262</v>
      </c>
      <c r="H873">
        <v>1767.0000000000023</v>
      </c>
      <c r="I873">
        <v>1521.8</v>
      </c>
      <c r="J873" s="447">
        <f t="shared" si="174"/>
        <v>5.0233827521996908</v>
      </c>
      <c r="K873" s="446">
        <f t="shared" si="175"/>
        <v>4.3263066623075721</v>
      </c>
    </row>
    <row r="874" spans="2:11" x14ac:dyDescent="0.2">
      <c r="B874" s="157">
        <v>44999</v>
      </c>
      <c r="C874">
        <v>56</v>
      </c>
      <c r="D874" s="454">
        <f>H2O!C1134</f>
        <v>349.40699999999998</v>
      </c>
      <c r="E874" s="445">
        <f t="shared" si="161"/>
        <v>3335.7000000000021</v>
      </c>
      <c r="F874" s="444">
        <f t="shared" si="172"/>
        <v>59.566071428571469</v>
      </c>
      <c r="G874" s="445">
        <f t="shared" si="173"/>
        <v>9.5467463445208658</v>
      </c>
      <c r="H874">
        <v>1830.1000000000022</v>
      </c>
      <c r="I874">
        <v>1505.6</v>
      </c>
      <c r="J874" s="447">
        <f t="shared" si="174"/>
        <v>5.2377313562693431</v>
      </c>
      <c r="K874" s="446">
        <f t="shared" si="175"/>
        <v>4.3090149882515236</v>
      </c>
    </row>
    <row r="875" spans="2:11" x14ac:dyDescent="0.2">
      <c r="B875" s="157">
        <v>45000</v>
      </c>
      <c r="C875">
        <v>56</v>
      </c>
      <c r="D875" s="454">
        <f>H2O!C1135</f>
        <v>416.06299999999999</v>
      </c>
      <c r="E875" s="445">
        <f t="shared" si="161"/>
        <v>3931.300000000002</v>
      </c>
      <c r="F875" s="444">
        <f t="shared" si="172"/>
        <v>70.201785714285748</v>
      </c>
      <c r="G875" s="445">
        <f t="shared" si="173"/>
        <v>9.4488094351095917</v>
      </c>
      <c r="H875">
        <v>2161.300000000002</v>
      </c>
      <c r="I875">
        <v>1770</v>
      </c>
      <c r="J875" s="447">
        <f t="shared" si="174"/>
        <v>5.1946460031293391</v>
      </c>
      <c r="K875" s="446">
        <f t="shared" si="175"/>
        <v>4.2541634319802535</v>
      </c>
    </row>
    <row r="876" spans="2:11" x14ac:dyDescent="0.2">
      <c r="B876" s="157">
        <v>45001</v>
      </c>
      <c r="C876">
        <v>51</v>
      </c>
      <c r="D876" s="454">
        <f>H2O!C1136</f>
        <v>359.99</v>
      </c>
      <c r="E876" s="445">
        <f t="shared" si="161"/>
        <v>3557.5000000000018</v>
      </c>
      <c r="F876" s="444">
        <f t="shared" si="172"/>
        <v>69.754901960784352</v>
      </c>
      <c r="G876" s="445">
        <f t="shared" si="173"/>
        <v>9.8822189505264078</v>
      </c>
      <c r="H876">
        <v>1977.2000000000019</v>
      </c>
      <c r="I876">
        <v>1580.3</v>
      </c>
      <c r="J876" s="447">
        <f t="shared" si="174"/>
        <v>5.4923747881885658</v>
      </c>
      <c r="K876" s="446">
        <f t="shared" si="175"/>
        <v>4.3898441623378428</v>
      </c>
    </row>
    <row r="877" spans="2:11" x14ac:dyDescent="0.2">
      <c r="B877" s="157">
        <v>45002</v>
      </c>
      <c r="C877">
        <v>52</v>
      </c>
      <c r="D877" s="454">
        <f>H2O!C1137</f>
        <v>328.39100000000002</v>
      </c>
      <c r="E877" s="445">
        <f t="shared" si="161"/>
        <v>3375.300000000002</v>
      </c>
      <c r="F877" s="444">
        <f t="shared" si="172"/>
        <v>64.909615384615421</v>
      </c>
      <c r="G877" s="445">
        <f t="shared" si="173"/>
        <v>10.278296299228669</v>
      </c>
      <c r="H877">
        <v>1782.8000000000018</v>
      </c>
      <c r="I877">
        <v>1592.5</v>
      </c>
      <c r="J877" s="447">
        <f t="shared" si="174"/>
        <v>5.4288942145186736</v>
      </c>
      <c r="K877" s="446">
        <f t="shared" si="175"/>
        <v>4.849402084709995</v>
      </c>
    </row>
    <row r="878" spans="2:11" x14ac:dyDescent="0.2">
      <c r="B878" s="157">
        <v>45005</v>
      </c>
      <c r="C878">
        <v>48</v>
      </c>
      <c r="D878" s="454">
        <f>H2O!C1138</f>
        <v>323.49599999999998</v>
      </c>
      <c r="E878" s="445">
        <f t="shared" si="161"/>
        <v>3280.4000000000024</v>
      </c>
      <c r="F878" s="444">
        <f t="shared" si="172"/>
        <v>68.341666666666711</v>
      </c>
      <c r="G878" s="445">
        <f t="shared" si="173"/>
        <v>10.140465415337447</v>
      </c>
      <c r="H878">
        <v>1825.6000000000022</v>
      </c>
      <c r="I878">
        <v>1454.8</v>
      </c>
      <c r="J878" s="447">
        <f t="shared" si="174"/>
        <v>5.6433464401414613</v>
      </c>
      <c r="K878" s="446">
        <f t="shared" si="175"/>
        <v>4.4971189751959839</v>
      </c>
    </row>
    <row r="879" spans="2:11" x14ac:dyDescent="0.2">
      <c r="B879" s="157">
        <v>45006</v>
      </c>
      <c r="C879">
        <v>47</v>
      </c>
      <c r="D879" s="454">
        <f>H2O!C1139</f>
        <v>305.27199999999999</v>
      </c>
      <c r="E879" s="445">
        <f t="shared" si="161"/>
        <v>2895.0000000000014</v>
      </c>
      <c r="F879" s="444">
        <f t="shared" si="172"/>
        <v>61.595744680851091</v>
      </c>
      <c r="G879" s="445">
        <f t="shared" si="173"/>
        <v>9.4833459996331193</v>
      </c>
      <c r="H879">
        <v>1616.1000000000013</v>
      </c>
      <c r="I879">
        <v>1278.9000000000001</v>
      </c>
      <c r="J879" s="447">
        <f t="shared" si="174"/>
        <v>5.2939673471527078</v>
      </c>
      <c r="K879" s="446">
        <f t="shared" si="175"/>
        <v>4.1893786524804115</v>
      </c>
    </row>
    <row r="880" spans="2:11" x14ac:dyDescent="0.2">
      <c r="B880" s="157">
        <v>45007</v>
      </c>
      <c r="C880">
        <v>44</v>
      </c>
      <c r="D880" s="454">
        <f>H2O!C1140</f>
        <v>332.75700000000001</v>
      </c>
      <c r="E880" s="445">
        <f t="shared" si="161"/>
        <v>2853.5000000000018</v>
      </c>
      <c r="F880" s="444">
        <f t="shared" si="172"/>
        <v>64.852272727272762</v>
      </c>
      <c r="G880" s="445">
        <f t="shared" si="173"/>
        <v>8.5753267399333506</v>
      </c>
      <c r="H880">
        <v>1597.1000000000015</v>
      </c>
      <c r="I880">
        <v>1256.4000000000001</v>
      </c>
      <c r="J880" s="447">
        <f t="shared" si="174"/>
        <v>4.7995985058165616</v>
      </c>
      <c r="K880" s="446">
        <f t="shared" si="175"/>
        <v>3.7757282341167882</v>
      </c>
    </row>
    <row r="881" spans="2:11" x14ac:dyDescent="0.2">
      <c r="B881" s="157">
        <v>45008</v>
      </c>
      <c r="C881">
        <v>42</v>
      </c>
      <c r="D881" s="454">
        <f>H2O!C1141</f>
        <v>270.86599999999999</v>
      </c>
      <c r="E881" s="445">
        <f t="shared" si="161"/>
        <v>2351.9</v>
      </c>
      <c r="F881" s="444">
        <f t="shared" si="172"/>
        <v>55.997619047619047</v>
      </c>
      <c r="G881" s="445">
        <f t="shared" si="173"/>
        <v>8.6828911712802643</v>
      </c>
      <c r="H881">
        <v>1273.9000000000001</v>
      </c>
      <c r="I881">
        <v>1078</v>
      </c>
      <c r="J881" s="447">
        <f t="shared" si="174"/>
        <v>4.7030635074169522</v>
      </c>
      <c r="K881" s="446">
        <f t="shared" si="175"/>
        <v>3.9798276638633125</v>
      </c>
    </row>
    <row r="882" spans="2:11" x14ac:dyDescent="0.2">
      <c r="B882" s="157">
        <v>45009</v>
      </c>
      <c r="C882">
        <v>44</v>
      </c>
      <c r="D882" s="454">
        <f>H2O!C1142</f>
        <v>308.745</v>
      </c>
      <c r="E882" s="445">
        <f t="shared" si="161"/>
        <v>2781.6000000000017</v>
      </c>
      <c r="F882" s="444">
        <f t="shared" si="172"/>
        <v>63.218181818181854</v>
      </c>
      <c r="G882" s="445">
        <f t="shared" si="173"/>
        <v>9.0093766700675371</v>
      </c>
      <c r="H882">
        <v>1575.7000000000016</v>
      </c>
      <c r="I882">
        <v>1205.9000000000001</v>
      </c>
      <c r="J882" s="447">
        <f t="shared" si="174"/>
        <v>5.1035644301932068</v>
      </c>
      <c r="K882" s="446">
        <f t="shared" si="175"/>
        <v>3.9058122398743302</v>
      </c>
    </row>
    <row r="883" spans="2:11" x14ac:dyDescent="0.2">
      <c r="B883" s="157">
        <v>45012</v>
      </c>
      <c r="C883">
        <v>46</v>
      </c>
      <c r="D883" s="454">
        <f>H2O!C1143</f>
        <v>308.41300000000001</v>
      </c>
      <c r="E883" s="445">
        <f t="shared" si="161"/>
        <v>2777.400000000001</v>
      </c>
      <c r="F883" s="444">
        <f t="shared" si="172"/>
        <v>60.378260869565239</v>
      </c>
      <c r="G883" s="445">
        <f t="shared" si="173"/>
        <v>9.0054569684157304</v>
      </c>
      <c r="H883">
        <v>1556.8000000000011</v>
      </c>
      <c r="I883">
        <v>1220.5999999999999</v>
      </c>
      <c r="J883" s="447">
        <f t="shared" si="174"/>
        <v>5.0477768446855382</v>
      </c>
      <c r="K883" s="446">
        <f t="shared" si="175"/>
        <v>3.9576801237301926</v>
      </c>
    </row>
    <row r="884" spans="2:11" x14ac:dyDescent="0.2">
      <c r="B884" s="157">
        <v>45013</v>
      </c>
      <c r="C884">
        <v>48</v>
      </c>
      <c r="D884" s="454">
        <f>H2O!C1144</f>
        <v>307.39699999999999</v>
      </c>
      <c r="E884" s="445">
        <f t="shared" si="161"/>
        <v>2852.0000000000009</v>
      </c>
      <c r="F884" s="444">
        <f t="shared" si="172"/>
        <v>59.416666666666686</v>
      </c>
      <c r="G884" s="445">
        <f t="shared" si="173"/>
        <v>9.2779044688139471</v>
      </c>
      <c r="H884">
        <v>1611.8000000000011</v>
      </c>
      <c r="I884">
        <v>1240.2</v>
      </c>
      <c r="J884" s="447">
        <f t="shared" si="174"/>
        <v>5.2433823361971692</v>
      </c>
      <c r="K884" s="446">
        <f t="shared" si="175"/>
        <v>4.0345221326167788</v>
      </c>
    </row>
    <row r="885" spans="2:11" x14ac:dyDescent="0.2">
      <c r="B885" s="157">
        <v>45014</v>
      </c>
      <c r="C885">
        <v>38</v>
      </c>
      <c r="D885" s="454">
        <f>H2O!C1145</f>
        <v>324.64600000000002</v>
      </c>
      <c r="E885" s="445">
        <f t="shared" si="161"/>
        <v>2731.900000000001</v>
      </c>
      <c r="F885" s="444">
        <f t="shared" si="172"/>
        <v>71.892105263157916</v>
      </c>
      <c r="G885" s="445">
        <f t="shared" si="173"/>
        <v>8.4150120438878062</v>
      </c>
      <c r="H885">
        <v>1349.3000000000011</v>
      </c>
      <c r="I885">
        <v>1382.6</v>
      </c>
      <c r="J885" s="447">
        <f t="shared" si="174"/>
        <v>4.1562193897352842</v>
      </c>
      <c r="K885" s="446">
        <f t="shared" si="175"/>
        <v>4.2587926541525229</v>
      </c>
    </row>
    <row r="886" spans="2:11" x14ac:dyDescent="0.2">
      <c r="B886" s="157">
        <v>45015</v>
      </c>
      <c r="C886">
        <v>31</v>
      </c>
      <c r="D886" s="454">
        <f>H2O!C1146</f>
        <v>277.42200000000003</v>
      </c>
      <c r="E886" s="445">
        <f t="shared" si="161"/>
        <v>2945.2000000000003</v>
      </c>
      <c r="F886" s="444">
        <f t="shared" si="172"/>
        <v>95.006451612903234</v>
      </c>
      <c r="G886" s="445">
        <f t="shared" si="173"/>
        <v>10.616317379299407</v>
      </c>
      <c r="H886">
        <v>1415.5000000000002</v>
      </c>
      <c r="I886">
        <v>1529.7</v>
      </c>
      <c r="J886" s="447">
        <f t="shared" si="174"/>
        <v>5.1023350707586284</v>
      </c>
      <c r="K886" s="446">
        <f t="shared" si="175"/>
        <v>5.5139823085407791</v>
      </c>
    </row>
    <row r="887" spans="2:11" x14ac:dyDescent="0.2">
      <c r="B887" s="157">
        <v>45016</v>
      </c>
      <c r="C887">
        <v>52</v>
      </c>
      <c r="D887" s="454">
        <f>H2O!C1147</f>
        <v>340.798</v>
      </c>
      <c r="E887" s="445">
        <f t="shared" si="161"/>
        <v>3246.9000000000005</v>
      </c>
      <c r="F887" s="444">
        <f t="shared" si="172"/>
        <v>62.440384615384623</v>
      </c>
      <c r="G887" s="445">
        <f t="shared" si="173"/>
        <v>9.5273446440413405</v>
      </c>
      <c r="H887">
        <v>1731.8000000000006</v>
      </c>
      <c r="I887">
        <v>1515.1</v>
      </c>
      <c r="J887" s="447">
        <f t="shared" si="174"/>
        <v>5.081602591564506</v>
      </c>
      <c r="K887" s="446">
        <f t="shared" si="175"/>
        <v>4.4457420524768336</v>
      </c>
    </row>
    <row r="888" spans="2:11" x14ac:dyDescent="0.2">
      <c r="B888" s="157">
        <v>45019</v>
      </c>
      <c r="C888">
        <v>45</v>
      </c>
      <c r="D888" s="454">
        <f>H2O!C1148</f>
        <v>311.78300000000002</v>
      </c>
      <c r="E888" s="445">
        <f t="shared" ref="E888:E905" si="176">SUM(H888:I888)</f>
        <v>2206.6000000000017</v>
      </c>
      <c r="F888" s="444">
        <f t="shared" ref="F888:F905" si="177">E888/C888</f>
        <v>49.035555555555597</v>
      </c>
      <c r="G888" s="445">
        <f t="shared" ref="G888:G905" si="178">E888/D888</f>
        <v>7.0773582908625601</v>
      </c>
      <c r="H888">
        <v>1574.7000000000016</v>
      </c>
      <c r="I888">
        <v>631.9</v>
      </c>
      <c r="J888" s="447">
        <f t="shared" ref="J888:J905" si="179">H888/D888</f>
        <v>5.0506281612531847</v>
      </c>
      <c r="K888" s="446">
        <f t="shared" ref="K888:K905" si="180">I888/D888</f>
        <v>2.0267301296093754</v>
      </c>
    </row>
    <row r="889" spans="2:11" x14ac:dyDescent="0.2">
      <c r="B889" s="157">
        <v>45020</v>
      </c>
      <c r="C889">
        <v>53</v>
      </c>
      <c r="D889" s="454">
        <f>H2O!C1149</f>
        <v>381.16500000000002</v>
      </c>
      <c r="E889" s="445">
        <f t="shared" si="176"/>
        <v>3876.7000000000025</v>
      </c>
      <c r="F889" s="444">
        <f t="shared" si="177"/>
        <v>73.145283018867971</v>
      </c>
      <c r="G889" s="445">
        <f t="shared" si="178"/>
        <v>10.170660999829476</v>
      </c>
      <c r="H889">
        <v>2038.5000000000025</v>
      </c>
      <c r="I889">
        <v>1838.2</v>
      </c>
      <c r="J889" s="447">
        <f t="shared" si="179"/>
        <v>5.3480776041871696</v>
      </c>
      <c r="K889" s="446">
        <f t="shared" si="180"/>
        <v>4.8225833956423072</v>
      </c>
    </row>
    <row r="890" spans="2:11" x14ac:dyDescent="0.2">
      <c r="B890" s="157">
        <v>45021</v>
      </c>
      <c r="C890">
        <v>47</v>
      </c>
      <c r="D890" s="454">
        <f>H2O!C1150</f>
        <v>386.09500000000003</v>
      </c>
      <c r="E890" s="445">
        <f t="shared" si="176"/>
        <v>3491.7000000000007</v>
      </c>
      <c r="F890" s="444">
        <f t="shared" si="177"/>
        <v>74.291489361702148</v>
      </c>
      <c r="G890" s="445">
        <f t="shared" si="178"/>
        <v>9.0436291586267643</v>
      </c>
      <c r="H890">
        <v>1992.9000000000005</v>
      </c>
      <c r="I890">
        <v>1498.8</v>
      </c>
      <c r="J890" s="447">
        <f t="shared" si="179"/>
        <v>5.1616830054779275</v>
      </c>
      <c r="K890" s="446">
        <f t="shared" si="180"/>
        <v>3.881946153148836</v>
      </c>
    </row>
    <row r="891" spans="2:11" x14ac:dyDescent="0.2">
      <c r="B891" s="157">
        <v>45022</v>
      </c>
      <c r="C891">
        <v>47</v>
      </c>
      <c r="D891" s="454">
        <f>H2O!C1151</f>
        <v>409.28500000000003</v>
      </c>
      <c r="E891" s="445">
        <f t="shared" si="176"/>
        <v>3335.0000000000018</v>
      </c>
      <c r="F891" s="444">
        <f t="shared" si="177"/>
        <v>70.957446808510682</v>
      </c>
      <c r="G891" s="445">
        <f t="shared" si="178"/>
        <v>8.1483562798538962</v>
      </c>
      <c r="H891">
        <v>2078.4000000000019</v>
      </c>
      <c r="I891">
        <v>1256.5999999999999</v>
      </c>
      <c r="J891" s="447">
        <f t="shared" si="179"/>
        <v>5.0781240455917072</v>
      </c>
      <c r="K891" s="446">
        <f t="shared" si="180"/>
        <v>3.0702322342621886</v>
      </c>
    </row>
    <row r="892" spans="2:11" x14ac:dyDescent="0.2">
      <c r="B892" s="157">
        <v>45023</v>
      </c>
      <c r="C892">
        <v>35</v>
      </c>
      <c r="D892" s="454">
        <f>H2O!C1152</f>
        <v>261.625</v>
      </c>
      <c r="E892" s="445">
        <f t="shared" si="176"/>
        <v>2321.5</v>
      </c>
      <c r="F892" s="444">
        <f t="shared" si="177"/>
        <v>66.328571428571422</v>
      </c>
      <c r="G892" s="445">
        <f t="shared" si="178"/>
        <v>8.8733874820831335</v>
      </c>
      <c r="H892">
        <v>1316.9</v>
      </c>
      <c r="I892">
        <v>1004.6</v>
      </c>
      <c r="J892" s="447">
        <f t="shared" si="179"/>
        <v>5.0335403726708075</v>
      </c>
      <c r="K892" s="446">
        <f t="shared" si="180"/>
        <v>3.839847109412327</v>
      </c>
    </row>
    <row r="893" spans="2:11" x14ac:dyDescent="0.2">
      <c r="B893" s="157">
        <v>45027</v>
      </c>
      <c r="C893">
        <v>48</v>
      </c>
      <c r="D893" s="454">
        <f>H2O!C1153</f>
        <v>327.33100000000002</v>
      </c>
      <c r="E893" s="445">
        <f t="shared" si="176"/>
        <v>2946.0000000000014</v>
      </c>
      <c r="F893" s="444">
        <f t="shared" si="177"/>
        <v>61.375000000000028</v>
      </c>
      <c r="G893" s="445">
        <f t="shared" si="178"/>
        <v>9.0000641552434733</v>
      </c>
      <c r="H893">
        <v>1726.5000000000014</v>
      </c>
      <c r="I893">
        <v>1219.5</v>
      </c>
      <c r="J893" s="447">
        <f t="shared" si="179"/>
        <v>5.2744775166421798</v>
      </c>
      <c r="K893" s="446">
        <f t="shared" si="180"/>
        <v>3.7255866386012935</v>
      </c>
    </row>
    <row r="894" spans="2:11" x14ac:dyDescent="0.2">
      <c r="B894" s="157">
        <v>45028</v>
      </c>
      <c r="C894">
        <v>43</v>
      </c>
      <c r="D894" s="454">
        <f>H2O!C1154</f>
        <v>355.98099999999999</v>
      </c>
      <c r="E894" s="445">
        <f t="shared" si="176"/>
        <v>3294.0000000000018</v>
      </c>
      <c r="F894" s="444">
        <f t="shared" si="177"/>
        <v>76.604651162790745</v>
      </c>
      <c r="G894" s="445">
        <f t="shared" si="178"/>
        <v>9.2533028448147565</v>
      </c>
      <c r="H894">
        <v>1891.7000000000021</v>
      </c>
      <c r="I894">
        <v>1402.3</v>
      </c>
      <c r="J894" s="447">
        <f t="shared" si="179"/>
        <v>5.3140476598470201</v>
      </c>
      <c r="K894" s="446">
        <f t="shared" si="180"/>
        <v>3.9392551849677369</v>
      </c>
    </row>
    <row r="895" spans="2:11" x14ac:dyDescent="0.2">
      <c r="B895" s="157">
        <v>45029</v>
      </c>
      <c r="C895">
        <v>48</v>
      </c>
      <c r="D895" s="454">
        <f>H2O!C1155</f>
        <v>353.13600000000002</v>
      </c>
      <c r="E895" s="445">
        <f t="shared" si="176"/>
        <v>3106.8</v>
      </c>
      <c r="F895" s="444">
        <f t="shared" si="177"/>
        <v>64.725000000000009</v>
      </c>
      <c r="G895" s="445">
        <f t="shared" si="178"/>
        <v>8.7977436455076798</v>
      </c>
      <c r="H895">
        <v>1756.1</v>
      </c>
      <c r="I895">
        <v>1350.7</v>
      </c>
      <c r="J895" s="447">
        <f t="shared" si="179"/>
        <v>4.9728716415205465</v>
      </c>
      <c r="K895" s="446">
        <f t="shared" si="180"/>
        <v>3.8248720039871325</v>
      </c>
    </row>
    <row r="896" spans="2:11" x14ac:dyDescent="0.2">
      <c r="B896" s="157">
        <v>45030</v>
      </c>
      <c r="C896">
        <v>48</v>
      </c>
      <c r="D896" s="454">
        <f>H2O!C1156</f>
        <v>345.07799999999997</v>
      </c>
      <c r="E896" s="445">
        <f t="shared" si="176"/>
        <v>3099.0000000000018</v>
      </c>
      <c r="F896" s="444">
        <f t="shared" si="177"/>
        <v>64.562500000000043</v>
      </c>
      <c r="G896" s="445">
        <f t="shared" si="178"/>
        <v>8.9805783040356157</v>
      </c>
      <c r="H896">
        <v>1767.5000000000018</v>
      </c>
      <c r="I896">
        <v>1331.5</v>
      </c>
      <c r="J896" s="447">
        <f t="shared" si="179"/>
        <v>5.1220303815369332</v>
      </c>
      <c r="K896" s="446">
        <f t="shared" si="180"/>
        <v>3.8585479224986816</v>
      </c>
    </row>
    <row r="897" spans="2:11" x14ac:dyDescent="0.2">
      <c r="B897" s="157">
        <v>45033</v>
      </c>
      <c r="C897">
        <v>48</v>
      </c>
      <c r="D897" s="454">
        <f>H2O!C1157</f>
        <v>351.214</v>
      </c>
      <c r="E897" s="445">
        <f t="shared" si="176"/>
        <v>3074.6000000000017</v>
      </c>
      <c r="F897" s="444">
        <f t="shared" si="177"/>
        <v>64.054166666666703</v>
      </c>
      <c r="G897" s="445">
        <f t="shared" si="178"/>
        <v>8.7542068368573052</v>
      </c>
      <c r="H897">
        <v>1738.7000000000016</v>
      </c>
      <c r="I897">
        <v>1335.9</v>
      </c>
      <c r="J897" s="447">
        <f t="shared" si="179"/>
        <v>4.9505429737994548</v>
      </c>
      <c r="K897" s="446">
        <f t="shared" si="180"/>
        <v>3.8036638630578512</v>
      </c>
    </row>
    <row r="898" spans="2:11" x14ac:dyDescent="0.2">
      <c r="B898" s="157">
        <v>45034</v>
      </c>
      <c r="C898">
        <v>48</v>
      </c>
      <c r="D898" s="454">
        <f>H2O!C1158</f>
        <v>384.91300000000001</v>
      </c>
      <c r="E898" s="445">
        <f t="shared" si="176"/>
        <v>3380.800000000002</v>
      </c>
      <c r="F898" s="444">
        <f t="shared" si="177"/>
        <v>70.43333333333338</v>
      </c>
      <c r="G898" s="445">
        <f t="shared" si="178"/>
        <v>8.7832834952313945</v>
      </c>
      <c r="H898">
        <v>1924.4000000000021</v>
      </c>
      <c r="I898">
        <v>1456.4</v>
      </c>
      <c r="J898" s="447">
        <f t="shared" si="179"/>
        <v>4.9995713317035335</v>
      </c>
      <c r="K898" s="446">
        <f t="shared" si="180"/>
        <v>3.7837121635278623</v>
      </c>
    </row>
    <row r="899" spans="2:11" x14ac:dyDescent="0.2">
      <c r="B899" s="157">
        <v>45035</v>
      </c>
      <c r="C899">
        <v>43</v>
      </c>
      <c r="D899" s="454">
        <f>H2O!C1159</f>
        <v>338.37200000000001</v>
      </c>
      <c r="E899" s="445">
        <f t="shared" si="176"/>
        <v>2901.6000000000013</v>
      </c>
      <c r="F899" s="444">
        <f t="shared" si="177"/>
        <v>67.479069767441885</v>
      </c>
      <c r="G899" s="445">
        <f t="shared" si="178"/>
        <v>8.5751776151691068</v>
      </c>
      <c r="H899">
        <v>1646.1000000000015</v>
      </c>
      <c r="I899">
        <v>1255.5</v>
      </c>
      <c r="J899" s="447">
        <f t="shared" si="179"/>
        <v>4.8647642239901687</v>
      </c>
      <c r="K899" s="446">
        <f t="shared" si="180"/>
        <v>3.710413391178939</v>
      </c>
    </row>
    <row r="900" spans="2:11" x14ac:dyDescent="0.2">
      <c r="B900" s="157">
        <v>45036</v>
      </c>
      <c r="C900">
        <v>47</v>
      </c>
      <c r="D900" s="454">
        <f>H2O!C1160</f>
        <v>368.5</v>
      </c>
      <c r="E900" s="445">
        <f t="shared" si="176"/>
        <v>3019.1000000000004</v>
      </c>
      <c r="F900" s="444">
        <f t="shared" si="177"/>
        <v>64.23617021276597</v>
      </c>
      <c r="G900" s="445">
        <f t="shared" si="178"/>
        <v>8.1929443690637722</v>
      </c>
      <c r="H900">
        <v>1742.7000000000003</v>
      </c>
      <c r="I900">
        <v>1276.4000000000001</v>
      </c>
      <c r="J900" s="447">
        <f t="shared" si="179"/>
        <v>4.7291723202170974</v>
      </c>
      <c r="K900" s="446">
        <f t="shared" si="180"/>
        <v>3.4637720488466761</v>
      </c>
    </row>
    <row r="901" spans="2:11" x14ac:dyDescent="0.2">
      <c r="B901" s="157">
        <v>45037</v>
      </c>
      <c r="C901">
        <v>48</v>
      </c>
      <c r="D901" s="454">
        <f>H2O!C1161</f>
        <v>356.51</v>
      </c>
      <c r="E901" s="445">
        <f t="shared" si="176"/>
        <v>3142.4000000000015</v>
      </c>
      <c r="F901" s="444">
        <f t="shared" si="177"/>
        <v>65.466666666666697</v>
      </c>
      <c r="G901" s="445">
        <f t="shared" si="178"/>
        <v>8.8143390087234614</v>
      </c>
      <c r="H901">
        <v>1762.5000000000014</v>
      </c>
      <c r="I901">
        <v>1379.9</v>
      </c>
      <c r="J901" s="447">
        <f t="shared" si="179"/>
        <v>4.9437603433283819</v>
      </c>
      <c r="K901" s="446">
        <f t="shared" si="180"/>
        <v>3.8705786653950804</v>
      </c>
    </row>
    <row r="902" spans="2:11" x14ac:dyDescent="0.2">
      <c r="B902" s="157">
        <v>45040</v>
      </c>
      <c r="C902">
        <v>59</v>
      </c>
      <c r="D902" s="454">
        <f>H2O!C1162</f>
        <v>416.61200000000002</v>
      </c>
      <c r="E902" s="445">
        <f t="shared" si="176"/>
        <v>4089.1000000000022</v>
      </c>
      <c r="F902" s="444">
        <f t="shared" si="177"/>
        <v>69.306779661016989</v>
      </c>
      <c r="G902" s="445">
        <f t="shared" si="178"/>
        <v>9.8151277447601171</v>
      </c>
      <c r="H902">
        <v>2187.0000000000023</v>
      </c>
      <c r="I902">
        <v>1902.1</v>
      </c>
      <c r="J902" s="447">
        <f t="shared" si="179"/>
        <v>5.2494887329217645</v>
      </c>
      <c r="K902" s="446">
        <f t="shared" si="180"/>
        <v>4.5656390118383525</v>
      </c>
    </row>
    <row r="903" spans="2:11" x14ac:dyDescent="0.2">
      <c r="B903" s="157">
        <v>45041</v>
      </c>
      <c r="C903">
        <v>61</v>
      </c>
      <c r="D903" s="454">
        <f>H2O!C1163</f>
        <v>378.52699999999999</v>
      </c>
      <c r="E903" s="445">
        <f t="shared" si="176"/>
        <v>3650.6000000000017</v>
      </c>
      <c r="F903" s="444">
        <f t="shared" si="177"/>
        <v>59.845901639344291</v>
      </c>
      <c r="G903" s="445">
        <f t="shared" si="178"/>
        <v>9.6442261714488051</v>
      </c>
      <c r="H903">
        <v>2144.7000000000016</v>
      </c>
      <c r="I903">
        <v>1505.9</v>
      </c>
      <c r="J903" s="447">
        <f t="shared" si="179"/>
        <v>5.6659102256906424</v>
      </c>
      <c r="K903" s="446">
        <f t="shared" si="180"/>
        <v>3.9783159457581627</v>
      </c>
    </row>
    <row r="904" spans="2:11" x14ac:dyDescent="0.2">
      <c r="B904" s="157">
        <v>45042</v>
      </c>
      <c r="C904">
        <v>54</v>
      </c>
      <c r="D904" s="454">
        <f>H2O!C1164</f>
        <v>395.75900000000001</v>
      </c>
      <c r="E904" s="445">
        <f t="shared" si="176"/>
        <v>3621.9000000000015</v>
      </c>
      <c r="F904" s="444">
        <f t="shared" si="177"/>
        <v>67.072222222222251</v>
      </c>
      <c r="G904" s="445">
        <f t="shared" si="178"/>
        <v>9.1517817661758833</v>
      </c>
      <c r="H904">
        <v>2099.6000000000017</v>
      </c>
      <c r="I904">
        <v>1522.3</v>
      </c>
      <c r="J904" s="447">
        <f t="shared" si="179"/>
        <v>5.3052489014779241</v>
      </c>
      <c r="K904" s="446">
        <f t="shared" si="180"/>
        <v>3.8465328646979597</v>
      </c>
    </row>
    <row r="905" spans="2:11" x14ac:dyDescent="0.2">
      <c r="B905" s="157">
        <v>45043</v>
      </c>
      <c r="C905">
        <v>57</v>
      </c>
      <c r="D905" s="454">
        <f>H2O!C1165</f>
        <v>449.14</v>
      </c>
      <c r="E905" s="445">
        <f t="shared" si="176"/>
        <v>4127.100000000004</v>
      </c>
      <c r="F905" s="444">
        <f t="shared" si="177"/>
        <v>72.405263157894808</v>
      </c>
      <c r="G905" s="445">
        <f t="shared" si="178"/>
        <v>9.1888943313888856</v>
      </c>
      <c r="H905">
        <v>2357.6000000000035</v>
      </c>
      <c r="I905">
        <v>1769.5</v>
      </c>
      <c r="J905" s="447">
        <f t="shared" si="179"/>
        <v>5.2491428062519558</v>
      </c>
      <c r="K905" s="446">
        <f t="shared" si="180"/>
        <v>3.9397515251369284</v>
      </c>
    </row>
    <row r="906" spans="2:11" x14ac:dyDescent="0.2">
      <c r="B906" s="157">
        <v>45048</v>
      </c>
      <c r="C906">
        <v>42.7</v>
      </c>
      <c r="D906" s="454">
        <f>H2O!C1166</f>
        <v>331.411</v>
      </c>
      <c r="E906" s="445">
        <f t="shared" ref="E906:E911" si="181">SUM(H906:I906)</f>
        <v>2909.0000000000009</v>
      </c>
      <c r="F906" s="444">
        <f t="shared" ref="F906:F924" si="182">E906/C906</f>
        <v>68.126463700234211</v>
      </c>
      <c r="G906" s="445">
        <f t="shared" ref="G906:G924" si="183">E906/D906</f>
        <v>8.7776205376405763</v>
      </c>
      <c r="H906">
        <v>1675.4000000000008</v>
      </c>
      <c r="I906">
        <v>1233.5999999999999</v>
      </c>
      <c r="J906" s="447">
        <f t="shared" ref="J906:J913" si="184">H906/D906</f>
        <v>5.0553542278319092</v>
      </c>
      <c r="K906" s="446">
        <f t="shared" ref="K906:K913" si="185">I906/D906</f>
        <v>3.7222663098086661</v>
      </c>
    </row>
    <row r="907" spans="2:11" x14ac:dyDescent="0.2">
      <c r="B907" s="157">
        <v>45049</v>
      </c>
      <c r="C907">
        <v>47</v>
      </c>
      <c r="D907" s="454">
        <f>H2O!C1167</f>
        <v>383.60500000000002</v>
      </c>
      <c r="E907" s="445">
        <f t="shared" si="181"/>
        <v>3391.9000000000015</v>
      </c>
      <c r="F907" s="444">
        <f t="shared" si="182"/>
        <v>72.168085106383003</v>
      </c>
      <c r="G907" s="445">
        <f t="shared" si="183"/>
        <v>8.8421683763246079</v>
      </c>
      <c r="H907">
        <v>1926.4000000000017</v>
      </c>
      <c r="I907">
        <v>1465.5</v>
      </c>
      <c r="J907" s="447">
        <f t="shared" si="184"/>
        <v>5.0218323535928926</v>
      </c>
      <c r="K907" s="446">
        <f t="shared" si="185"/>
        <v>3.8203360227317162</v>
      </c>
    </row>
    <row r="908" spans="2:11" x14ac:dyDescent="0.2">
      <c r="B908" s="157">
        <v>45050</v>
      </c>
      <c r="C908">
        <v>47.7</v>
      </c>
      <c r="D908" s="454">
        <f>H2O!C1168</f>
        <v>346.38600000000002</v>
      </c>
      <c r="E908" s="445">
        <f t="shared" si="181"/>
        <v>3160.9000000000024</v>
      </c>
      <c r="F908" s="444">
        <f t="shared" si="182"/>
        <v>66.266247379454967</v>
      </c>
      <c r="G908" s="445">
        <f t="shared" si="183"/>
        <v>9.1253688082081901</v>
      </c>
      <c r="H908">
        <v>1818.1000000000024</v>
      </c>
      <c r="I908">
        <v>1342.8</v>
      </c>
      <c r="J908" s="447">
        <f t="shared" si="184"/>
        <v>5.2487687146709225</v>
      </c>
      <c r="K908" s="446">
        <f t="shared" si="185"/>
        <v>3.8766000935372671</v>
      </c>
    </row>
    <row r="909" spans="2:11" x14ac:dyDescent="0.2">
      <c r="B909" s="157">
        <v>45051</v>
      </c>
      <c r="C909">
        <v>52.6</v>
      </c>
      <c r="D909" s="454">
        <f>H2O!C1169</f>
        <v>367.52</v>
      </c>
      <c r="E909" s="445">
        <f t="shared" si="181"/>
        <v>3289.800000000002</v>
      </c>
      <c r="F909" s="444">
        <f t="shared" si="182"/>
        <v>62.543726235741481</v>
      </c>
      <c r="G909" s="445">
        <f t="shared" si="183"/>
        <v>8.9513495864170718</v>
      </c>
      <c r="H909">
        <v>1852.8000000000022</v>
      </c>
      <c r="I909">
        <v>1437</v>
      </c>
      <c r="J909" s="447">
        <f t="shared" si="184"/>
        <v>5.0413582934262147</v>
      </c>
      <c r="K909" s="446">
        <f t="shared" si="185"/>
        <v>3.909991292990858</v>
      </c>
    </row>
    <row r="910" spans="2:11" x14ac:dyDescent="0.2">
      <c r="B910" s="157">
        <v>45055</v>
      </c>
      <c r="C910">
        <v>52</v>
      </c>
      <c r="D910" s="454">
        <f>H2O!C1170</f>
        <v>347.2</v>
      </c>
      <c r="E910" s="445">
        <f t="shared" si="181"/>
        <v>3117.0780000000004</v>
      </c>
      <c r="F910" s="444">
        <f t="shared" si="182"/>
        <v>59.943807692307701</v>
      </c>
      <c r="G910" s="445">
        <f t="shared" si="183"/>
        <v>8.9777592165898632</v>
      </c>
      <c r="H910">
        <v>1735.3000000000002</v>
      </c>
      <c r="I910" s="273">
        <v>1381.778</v>
      </c>
      <c r="J910" s="447">
        <f t="shared" si="184"/>
        <v>4.9979838709677429</v>
      </c>
      <c r="K910" s="446">
        <f t="shared" si="185"/>
        <v>3.9797753456221199</v>
      </c>
    </row>
    <row r="911" spans="2:11" x14ac:dyDescent="0.2">
      <c r="B911" s="157">
        <v>45056</v>
      </c>
      <c r="C911">
        <v>47</v>
      </c>
      <c r="D911" s="454">
        <f>H2O!C1171</f>
        <v>338.072</v>
      </c>
      <c r="E911" s="445">
        <f t="shared" si="181"/>
        <v>3005.1300000000015</v>
      </c>
      <c r="F911" s="444">
        <f t="shared" si="182"/>
        <v>63.938936170212799</v>
      </c>
      <c r="G911" s="445">
        <f t="shared" si="183"/>
        <v>8.8890236399346936</v>
      </c>
      <c r="H911">
        <v>1696.1000000000015</v>
      </c>
      <c r="I911" s="273">
        <v>1309.03</v>
      </c>
      <c r="J911" s="447">
        <f t="shared" si="184"/>
        <v>5.0169786317707512</v>
      </c>
      <c r="K911" s="446">
        <f t="shared" si="185"/>
        <v>3.8720450081639415</v>
      </c>
    </row>
    <row r="912" spans="2:11" x14ac:dyDescent="0.2">
      <c r="B912" s="157">
        <v>45057</v>
      </c>
      <c r="C912">
        <v>52</v>
      </c>
      <c r="D912" s="454">
        <f>H2O!C1172</f>
        <v>357.85500000000002</v>
      </c>
      <c r="E912" s="445">
        <f t="shared" ref="E912:E975" si="186">SUM(H912:I912)</f>
        <v>3226.4950000000017</v>
      </c>
      <c r="F912" s="444">
        <f t="shared" si="182"/>
        <v>62.047980769230804</v>
      </c>
      <c r="G912" s="445">
        <f t="shared" si="183"/>
        <v>9.0162076818823316</v>
      </c>
      <c r="H912">
        <v>1799.600000000002</v>
      </c>
      <c r="I912" s="273">
        <v>1426.895</v>
      </c>
      <c r="J912" s="447">
        <f t="shared" si="184"/>
        <v>5.0288524681784574</v>
      </c>
      <c r="K912" s="446">
        <f t="shared" si="185"/>
        <v>3.9873552137038741</v>
      </c>
    </row>
    <row r="913" spans="2:11" x14ac:dyDescent="0.2">
      <c r="B913" s="157">
        <v>45058</v>
      </c>
      <c r="C913">
        <v>40</v>
      </c>
      <c r="D913" s="454">
        <f>H2O!C1173</f>
        <v>314.03100000000001</v>
      </c>
      <c r="E913" s="445">
        <f t="shared" si="186"/>
        <v>2801.8770000000013</v>
      </c>
      <c r="F913" s="444">
        <f t="shared" si="182"/>
        <v>70.04692500000003</v>
      </c>
      <c r="G913" s="445">
        <f t="shared" si="183"/>
        <v>8.922294295786088</v>
      </c>
      <c r="H913">
        <v>1558.5000000000016</v>
      </c>
      <c r="I913" s="273">
        <v>1243.377</v>
      </c>
      <c r="J913" s="447">
        <f t="shared" si="184"/>
        <v>4.9628858297429286</v>
      </c>
      <c r="K913" s="446">
        <f t="shared" si="185"/>
        <v>3.9594084660431612</v>
      </c>
    </row>
    <row r="914" spans="2:11" s="350" customFormat="1" x14ac:dyDescent="0.2">
      <c r="B914" s="695">
        <v>45061</v>
      </c>
      <c r="D914" s="697"/>
      <c r="E914" s="700"/>
      <c r="F914" s="701"/>
      <c r="G914" s="700"/>
      <c r="J914" s="431"/>
      <c r="K914" s="702"/>
    </row>
    <row r="915" spans="2:11" s="350" customFormat="1" x14ac:dyDescent="0.2">
      <c r="B915" s="695">
        <v>45062</v>
      </c>
      <c r="D915" s="697"/>
      <c r="E915" s="700"/>
      <c r="F915" s="701"/>
      <c r="G915" s="700"/>
      <c r="J915" s="431"/>
      <c r="K915" s="702"/>
    </row>
    <row r="916" spans="2:11" s="350" customFormat="1" x14ac:dyDescent="0.2">
      <c r="B916" s="695">
        <v>45063</v>
      </c>
      <c r="D916" s="697"/>
      <c r="E916" s="700"/>
      <c r="F916" s="701"/>
      <c r="G916" s="700"/>
      <c r="J916" s="431"/>
      <c r="K916" s="702"/>
    </row>
    <row r="917" spans="2:11" x14ac:dyDescent="0.2">
      <c r="B917" s="157">
        <v>45068</v>
      </c>
      <c r="C917">
        <v>47</v>
      </c>
      <c r="D917" s="454">
        <f>H2O!C1177</f>
        <v>330.065</v>
      </c>
      <c r="E917" s="445">
        <f t="shared" si="186"/>
        <v>2938.8000000000011</v>
      </c>
      <c r="F917" s="444">
        <f t="shared" si="182"/>
        <v>62.52765957446811</v>
      </c>
      <c r="G917" s="445">
        <f t="shared" si="183"/>
        <v>8.9037007862087805</v>
      </c>
      <c r="H917">
        <v>1682.2000000000014</v>
      </c>
      <c r="I917">
        <v>1256.5999999999999</v>
      </c>
      <c r="J917" s="447">
        <f t="shared" ref="J917:J965" si="187">H917/D917</f>
        <v>5.096571887355525</v>
      </c>
      <c r="K917" s="446">
        <f t="shared" ref="K917:K965" si="188">I917/D917</f>
        <v>3.8071288988532559</v>
      </c>
    </row>
    <row r="918" spans="2:11" x14ac:dyDescent="0.2">
      <c r="B918" s="157">
        <v>45069</v>
      </c>
      <c r="C918">
        <v>53</v>
      </c>
      <c r="D918" s="454">
        <f>H2O!C1178</f>
        <v>349.57299999999998</v>
      </c>
      <c r="E918" s="445">
        <f t="shared" si="186"/>
        <v>3161.300000000002</v>
      </c>
      <c r="F918" s="444">
        <f t="shared" si="182"/>
        <v>59.647169811320794</v>
      </c>
      <c r="G918" s="445">
        <f t="shared" si="183"/>
        <v>9.0433185629324981</v>
      </c>
      <c r="H918">
        <v>1823.5000000000018</v>
      </c>
      <c r="I918">
        <v>1337.8</v>
      </c>
      <c r="J918" s="447">
        <f t="shared" si="187"/>
        <v>5.2163639640361295</v>
      </c>
      <c r="K918" s="446">
        <f t="shared" si="188"/>
        <v>3.8269545988963678</v>
      </c>
    </row>
    <row r="919" spans="2:11" x14ac:dyDescent="0.2">
      <c r="B919" s="157">
        <v>45070</v>
      </c>
      <c r="C919">
        <v>42</v>
      </c>
      <c r="D919" s="454">
        <f>H2O!C1179</f>
        <v>320.54899999999998</v>
      </c>
      <c r="E919" s="445">
        <f t="shared" si="186"/>
        <v>2806.4000000000019</v>
      </c>
      <c r="F919" s="444">
        <f t="shared" si="182"/>
        <v>66.819047619047666</v>
      </c>
      <c r="G919" s="445">
        <f t="shared" si="183"/>
        <v>8.7549797378871936</v>
      </c>
      <c r="H919">
        <v>1649.5000000000018</v>
      </c>
      <c r="I919">
        <v>1156.9000000000001</v>
      </c>
      <c r="J919" s="447">
        <f t="shared" si="187"/>
        <v>5.1458591354207996</v>
      </c>
      <c r="K919" s="446">
        <f t="shared" si="188"/>
        <v>3.609120602466394</v>
      </c>
    </row>
    <row r="920" spans="2:11" x14ac:dyDescent="0.2">
      <c r="B920" s="157">
        <v>45071</v>
      </c>
      <c r="C920">
        <v>51.5</v>
      </c>
      <c r="D920" s="454">
        <f>H2O!C1180</f>
        <v>325.93099999999998</v>
      </c>
      <c r="E920" s="445">
        <f t="shared" si="186"/>
        <v>2939.2000000000012</v>
      </c>
      <c r="F920" s="444">
        <f t="shared" si="182"/>
        <v>57.071844660194195</v>
      </c>
      <c r="G920" s="445">
        <f t="shared" si="183"/>
        <v>9.0178596083220111</v>
      </c>
      <c r="H920">
        <v>1697.3000000000011</v>
      </c>
      <c r="I920">
        <v>1241.9000000000001</v>
      </c>
      <c r="J920" s="447">
        <f t="shared" si="187"/>
        <v>5.2075439280093061</v>
      </c>
      <c r="K920" s="446">
        <f t="shared" si="188"/>
        <v>3.8103156803127045</v>
      </c>
    </row>
    <row r="921" spans="2:11" x14ac:dyDescent="0.2">
      <c r="B921" s="157">
        <v>45072</v>
      </c>
      <c r="C921">
        <v>44</v>
      </c>
      <c r="D921" s="454">
        <f>H2O!C1181</f>
        <v>334.041</v>
      </c>
      <c r="E921" s="445">
        <f t="shared" si="186"/>
        <v>3012.1340000000018</v>
      </c>
      <c r="F921" s="444">
        <f t="shared" si="182"/>
        <v>68.457590909090953</v>
      </c>
      <c r="G921" s="445">
        <f t="shared" si="183"/>
        <v>9.0172583605006622</v>
      </c>
      <c r="H921">
        <v>1745.600000000002</v>
      </c>
      <c r="I921" s="273">
        <v>1266.5340000000001</v>
      </c>
      <c r="J921" s="447">
        <f t="shared" si="187"/>
        <v>5.225705826530282</v>
      </c>
      <c r="K921" s="446">
        <f t="shared" si="188"/>
        <v>3.7915525339703811</v>
      </c>
    </row>
    <row r="922" spans="2:11" x14ac:dyDescent="0.2">
      <c r="B922" s="157">
        <v>45076</v>
      </c>
      <c r="C922">
        <v>29.6</v>
      </c>
      <c r="D922" s="454">
        <f>H2O!C1182</f>
        <v>237.12700000000001</v>
      </c>
      <c r="E922" s="445">
        <f t="shared" si="186"/>
        <v>2066.2999999999997</v>
      </c>
      <c r="F922" s="444">
        <f t="shared" si="182"/>
        <v>69.807432432432421</v>
      </c>
      <c r="G922" s="445">
        <f t="shared" si="183"/>
        <v>8.7138959291856253</v>
      </c>
      <c r="H922">
        <v>1205.7999999999997</v>
      </c>
      <c r="I922">
        <v>860.5</v>
      </c>
      <c r="J922" s="447">
        <f t="shared" si="187"/>
        <v>5.0850388188607782</v>
      </c>
      <c r="K922" s="446">
        <f t="shared" si="188"/>
        <v>3.628857110324847</v>
      </c>
    </row>
    <row r="923" spans="2:11" x14ac:dyDescent="0.2">
      <c r="B923" s="157">
        <v>45077</v>
      </c>
      <c r="C923">
        <v>43</v>
      </c>
      <c r="D923" s="454">
        <f>H2O!C1183</f>
        <v>363.97800000000001</v>
      </c>
      <c r="E923" s="445">
        <f t="shared" si="186"/>
        <v>3285.7000000000016</v>
      </c>
      <c r="F923" s="444">
        <f t="shared" si="182"/>
        <v>76.411627906976776</v>
      </c>
      <c r="G923" s="445">
        <f t="shared" si="183"/>
        <v>9.0271939512827739</v>
      </c>
      <c r="H923">
        <v>1888.3000000000015</v>
      </c>
      <c r="I923">
        <v>1397.4</v>
      </c>
      <c r="J923" s="447">
        <f t="shared" si="187"/>
        <v>5.18795092011056</v>
      </c>
      <c r="K923" s="446">
        <f t="shared" si="188"/>
        <v>3.8392430311722139</v>
      </c>
    </row>
    <row r="924" spans="2:11" x14ac:dyDescent="0.2">
      <c r="B924" s="157">
        <v>45078</v>
      </c>
      <c r="C924">
        <v>48</v>
      </c>
      <c r="D924" s="454">
        <f>H2O!C1184</f>
        <v>339.43</v>
      </c>
      <c r="E924" s="445">
        <f t="shared" si="186"/>
        <v>3151.7000000000007</v>
      </c>
      <c r="F924" s="444">
        <f t="shared" si="182"/>
        <v>65.660416666666677</v>
      </c>
      <c r="G924" s="445">
        <f t="shared" si="183"/>
        <v>9.2852723683822891</v>
      </c>
      <c r="H924">
        <v>1788.4000000000008</v>
      </c>
      <c r="I924">
        <v>1363.3</v>
      </c>
      <c r="J924" s="447">
        <f t="shared" si="187"/>
        <v>5.2688330436319735</v>
      </c>
      <c r="K924" s="446">
        <f t="shared" si="188"/>
        <v>4.0164393247503165</v>
      </c>
    </row>
    <row r="925" spans="2:11" s="350" customFormat="1" x14ac:dyDescent="0.2">
      <c r="B925" s="695">
        <v>45079</v>
      </c>
      <c r="D925" s="697"/>
      <c r="E925" s="700"/>
      <c r="F925" s="701"/>
      <c r="G925" s="700"/>
      <c r="J925" s="431"/>
      <c r="K925" s="702"/>
    </row>
    <row r="926" spans="2:11" x14ac:dyDescent="0.2">
      <c r="B926" s="157">
        <v>45082</v>
      </c>
      <c r="C926">
        <v>53</v>
      </c>
      <c r="D926" s="454">
        <f>H2O!C1186</f>
        <v>367.03199999999998</v>
      </c>
      <c r="E926" s="445">
        <f t="shared" si="186"/>
        <v>3291.2000000000007</v>
      </c>
      <c r="F926" s="444">
        <f t="shared" ref="F926:F989" si="189">E926/C926</f>
        <v>62.098113207547186</v>
      </c>
      <c r="G926" s="445">
        <f t="shared" ref="G926:G989" si="190">E926/D926</f>
        <v>8.9670655419690952</v>
      </c>
      <c r="H926">
        <v>1910.200000000001</v>
      </c>
      <c r="I926">
        <v>1381</v>
      </c>
      <c r="J926" s="447">
        <f t="shared" si="187"/>
        <v>5.2044508380740675</v>
      </c>
      <c r="K926" s="446">
        <f t="shared" si="188"/>
        <v>3.7626147038950286</v>
      </c>
    </row>
    <row r="927" spans="2:11" x14ac:dyDescent="0.2">
      <c r="B927" s="157">
        <v>45083</v>
      </c>
      <c r="C927">
        <v>49</v>
      </c>
      <c r="D927" s="454">
        <f>H2O!C1187</f>
        <v>320.649</v>
      </c>
      <c r="E927" s="445">
        <f t="shared" si="186"/>
        <v>2910.3</v>
      </c>
      <c r="F927" s="444">
        <f t="shared" si="189"/>
        <v>59.39387755102041</v>
      </c>
      <c r="G927" s="445">
        <f t="shared" si="190"/>
        <v>9.0762796702936868</v>
      </c>
      <c r="H927">
        <v>1671.6000000000004</v>
      </c>
      <c r="I927">
        <v>1238.7</v>
      </c>
      <c r="J927" s="447">
        <f t="shared" si="187"/>
        <v>5.2131770253454723</v>
      </c>
      <c r="K927" s="446">
        <f t="shared" si="188"/>
        <v>3.8631026449482144</v>
      </c>
    </row>
    <row r="928" spans="2:11" x14ac:dyDescent="0.2">
      <c r="B928" s="157">
        <v>45084</v>
      </c>
      <c r="C928">
        <v>44</v>
      </c>
      <c r="D928" s="454">
        <f>H2O!C1188</f>
        <v>332.44499999999999</v>
      </c>
      <c r="E928" s="445">
        <f t="shared" si="186"/>
        <v>3023.2</v>
      </c>
      <c r="F928" s="444">
        <f t="shared" si="189"/>
        <v>68.709090909090904</v>
      </c>
      <c r="G928" s="445">
        <f t="shared" si="190"/>
        <v>9.0938350704627826</v>
      </c>
      <c r="H928">
        <v>1724.6000000000001</v>
      </c>
      <c r="I928">
        <v>1298.5999999999999</v>
      </c>
      <c r="J928" s="447">
        <f t="shared" si="187"/>
        <v>5.1876250206801133</v>
      </c>
      <c r="K928" s="446">
        <f t="shared" si="188"/>
        <v>3.9062100497826706</v>
      </c>
    </row>
    <row r="929" spans="2:11" x14ac:dyDescent="0.2">
      <c r="B929" s="157">
        <v>45085</v>
      </c>
      <c r="C929">
        <v>48</v>
      </c>
      <c r="D929" s="454">
        <f>H2O!C1189</f>
        <v>353.178</v>
      </c>
      <c r="E929" s="445">
        <f t="shared" si="186"/>
        <v>3207.4310000000005</v>
      </c>
      <c r="F929" s="444">
        <f t="shared" si="189"/>
        <v>66.821479166666677</v>
      </c>
      <c r="G929" s="445">
        <f t="shared" si="190"/>
        <v>9.0816273946848352</v>
      </c>
      <c r="H929">
        <v>1835.2000000000003</v>
      </c>
      <c r="I929" s="273">
        <v>1372.231</v>
      </c>
      <c r="J929" s="447">
        <f t="shared" si="187"/>
        <v>5.1962466518299566</v>
      </c>
      <c r="K929" s="446">
        <f t="shared" si="188"/>
        <v>3.8853807428548777</v>
      </c>
    </row>
    <row r="930" spans="2:11" x14ac:dyDescent="0.2">
      <c r="B930" s="157">
        <v>45086</v>
      </c>
      <c r="C930">
        <v>23</v>
      </c>
      <c r="D930" s="454">
        <f>H2O!C1190</f>
        <v>240.191</v>
      </c>
      <c r="E930" s="445">
        <f t="shared" si="186"/>
        <v>2104.4204000000004</v>
      </c>
      <c r="F930" s="444">
        <f t="shared" si="189"/>
        <v>91.496539130434797</v>
      </c>
      <c r="G930" s="445">
        <f t="shared" si="190"/>
        <v>8.7614456828107645</v>
      </c>
      <c r="H930">
        <v>1240.2000000000003</v>
      </c>
      <c r="I930" s="273">
        <v>864.22040000000004</v>
      </c>
      <c r="J930" s="447">
        <f t="shared" si="187"/>
        <v>5.163390801487151</v>
      </c>
      <c r="K930" s="446">
        <f t="shared" si="188"/>
        <v>3.5980548813236135</v>
      </c>
    </row>
    <row r="931" spans="2:11" x14ac:dyDescent="0.2">
      <c r="B931" s="157">
        <v>45087</v>
      </c>
      <c r="C931">
        <v>35</v>
      </c>
      <c r="D931" s="454">
        <f>H2O!C1191</f>
        <v>291.22699999999998</v>
      </c>
      <c r="E931" s="445">
        <f t="shared" ref="E931" si="191">SUM(H931:I931)</f>
        <v>2593.2200000000003</v>
      </c>
      <c r="F931" s="444">
        <f t="shared" ref="F931" si="192">E931/C931</f>
        <v>74.092000000000013</v>
      </c>
      <c r="G931" s="445">
        <f t="shared" ref="G931" si="193">E931/D931</f>
        <v>8.9044628417008056</v>
      </c>
      <c r="H931">
        <v>1500.9000000000003</v>
      </c>
      <c r="I931" s="273">
        <v>1092.32</v>
      </c>
      <c r="J931" s="447">
        <f t="shared" ref="J931" si="194">H931/D931</f>
        <v>5.1537117094225486</v>
      </c>
      <c r="K931" s="446">
        <f t="shared" ref="K931" si="195">I931/D931</f>
        <v>3.7507511322782574</v>
      </c>
    </row>
    <row r="932" spans="2:11" s="350" customFormat="1" x14ac:dyDescent="0.2">
      <c r="B932" s="695">
        <v>45089</v>
      </c>
      <c r="D932" s="697"/>
      <c r="E932" s="700"/>
      <c r="F932" s="701"/>
      <c r="G932" s="700"/>
      <c r="J932" s="431"/>
      <c r="K932" s="702"/>
    </row>
    <row r="933" spans="2:11" s="350" customFormat="1" x14ac:dyDescent="0.2">
      <c r="B933" s="695">
        <v>45090</v>
      </c>
      <c r="D933" s="697"/>
      <c r="E933" s="700"/>
      <c r="F933" s="701"/>
      <c r="G933" s="700"/>
      <c r="J933" s="431"/>
      <c r="K933" s="702"/>
    </row>
    <row r="934" spans="2:11" x14ac:dyDescent="0.2">
      <c r="B934" s="157">
        <v>45091</v>
      </c>
      <c r="C934">
        <v>49</v>
      </c>
      <c r="D934" s="454">
        <f>H2O!C1194</f>
        <v>326.66699999999997</v>
      </c>
      <c r="E934" s="445">
        <f t="shared" si="186"/>
        <v>2931.2110000000007</v>
      </c>
      <c r="F934" s="444">
        <f t="shared" si="189"/>
        <v>59.820632653061239</v>
      </c>
      <c r="G934" s="445">
        <f t="shared" si="190"/>
        <v>8.9730857417492462</v>
      </c>
      <c r="H934">
        <v>1674.2000000000007</v>
      </c>
      <c r="I934" s="273">
        <v>1257.011</v>
      </c>
      <c r="J934" s="447">
        <f t="shared" si="187"/>
        <v>5.1250968111257054</v>
      </c>
      <c r="K934" s="446">
        <f t="shared" si="188"/>
        <v>3.8479889306235404</v>
      </c>
    </row>
    <row r="935" spans="2:11" x14ac:dyDescent="0.2">
      <c r="B935" s="157">
        <v>45092</v>
      </c>
      <c r="C935">
        <v>47</v>
      </c>
      <c r="D935" s="454">
        <f>H2O!C1195</f>
        <v>317.53800000000001</v>
      </c>
      <c r="E935" s="445">
        <f t="shared" si="186"/>
        <v>3034.9000000000024</v>
      </c>
      <c r="F935" s="444">
        <f t="shared" si="189"/>
        <v>64.572340425531962</v>
      </c>
      <c r="G935" s="445">
        <f t="shared" si="190"/>
        <v>9.5575962561961152</v>
      </c>
      <c r="H935">
        <v>1733.6000000000024</v>
      </c>
      <c r="I935">
        <v>1301.3</v>
      </c>
      <c r="J935" s="447">
        <f t="shared" si="187"/>
        <v>5.459504059356683</v>
      </c>
      <c r="K935" s="446">
        <f t="shared" si="188"/>
        <v>4.098092196839433</v>
      </c>
    </row>
    <row r="936" spans="2:11" x14ac:dyDescent="0.2">
      <c r="B936" s="157">
        <v>45093</v>
      </c>
      <c r="C936">
        <v>38</v>
      </c>
      <c r="D936" s="454">
        <f>H2O!C1196</f>
        <v>351.51799999999997</v>
      </c>
      <c r="E936" s="445">
        <f t="shared" si="186"/>
        <v>2982.0000000000014</v>
      </c>
      <c r="F936" s="444">
        <f t="shared" si="189"/>
        <v>78.473684210526358</v>
      </c>
      <c r="G936" s="445">
        <f t="shared" si="190"/>
        <v>8.4832071188388696</v>
      </c>
      <c r="H936">
        <v>1623.4000000000015</v>
      </c>
      <c r="I936">
        <v>1358.6</v>
      </c>
      <c r="J936" s="447">
        <f t="shared" si="187"/>
        <v>4.6182556796522558</v>
      </c>
      <c r="K936" s="446">
        <f t="shared" si="188"/>
        <v>3.8649514391866133</v>
      </c>
    </row>
    <row r="937" spans="2:11" x14ac:dyDescent="0.2">
      <c r="B937" s="157">
        <v>45096</v>
      </c>
      <c r="C937">
        <v>43</v>
      </c>
      <c r="D937" s="454">
        <f>H2O!C1197</f>
        <v>329.13900000000001</v>
      </c>
      <c r="E937" s="445">
        <f t="shared" si="186"/>
        <v>2748.1000000000004</v>
      </c>
      <c r="F937" s="444">
        <f t="shared" si="189"/>
        <v>63.9093023255814</v>
      </c>
      <c r="G937" s="445">
        <f t="shared" si="190"/>
        <v>8.3493599968402421</v>
      </c>
      <c r="H937">
        <v>1499.2000000000003</v>
      </c>
      <c r="I937">
        <v>1248.9000000000001</v>
      </c>
      <c r="J937" s="447">
        <f t="shared" si="187"/>
        <v>4.55491448901528</v>
      </c>
      <c r="K937" s="446">
        <f t="shared" si="188"/>
        <v>3.7944455078249617</v>
      </c>
    </row>
    <row r="938" spans="2:11" x14ac:dyDescent="0.2">
      <c r="B938" s="157">
        <v>45097</v>
      </c>
      <c r="C938">
        <v>39</v>
      </c>
      <c r="D938" s="454">
        <f>H2O!C1198</f>
        <v>321.48899999999998</v>
      </c>
      <c r="E938" s="445">
        <f t="shared" si="186"/>
        <v>2688.4000000000005</v>
      </c>
      <c r="F938" s="444">
        <f t="shared" si="189"/>
        <v>68.933333333333351</v>
      </c>
      <c r="G938" s="445">
        <f t="shared" si="190"/>
        <v>8.3623389913807333</v>
      </c>
      <c r="H938">
        <v>1458.6000000000006</v>
      </c>
      <c r="I938">
        <v>1229.8</v>
      </c>
      <c r="J938" s="447">
        <f t="shared" si="187"/>
        <v>4.5370137080895478</v>
      </c>
      <c r="K938" s="446">
        <f t="shared" si="188"/>
        <v>3.8253252832911859</v>
      </c>
    </row>
    <row r="939" spans="2:11" x14ac:dyDescent="0.2">
      <c r="B939" s="157">
        <v>45098</v>
      </c>
      <c r="C939">
        <v>48</v>
      </c>
      <c r="D939" s="454">
        <f>H2O!C1199</f>
        <v>317.26400000000001</v>
      </c>
      <c r="E939" s="445">
        <f t="shared" si="186"/>
        <v>2656.1730000000007</v>
      </c>
      <c r="F939" s="444">
        <f t="shared" si="189"/>
        <v>55.336937500000012</v>
      </c>
      <c r="G939" s="445">
        <f t="shared" si="190"/>
        <v>8.3721222704120244</v>
      </c>
      <c r="H939">
        <v>1409.6000000000006</v>
      </c>
      <c r="I939" s="273">
        <v>1246.5730000000001</v>
      </c>
      <c r="J939" s="447">
        <f t="shared" si="187"/>
        <v>4.4429875434969004</v>
      </c>
      <c r="K939" s="446">
        <f t="shared" si="188"/>
        <v>3.9291347269151244</v>
      </c>
    </row>
    <row r="940" spans="2:11" x14ac:dyDescent="0.2">
      <c r="B940" s="157">
        <v>45099</v>
      </c>
      <c r="C940">
        <v>42</v>
      </c>
      <c r="D940" s="454">
        <f>H2O!C1200</f>
        <v>278.86700000000002</v>
      </c>
      <c r="E940" s="445">
        <f t="shared" si="186"/>
        <v>2474.9000000000005</v>
      </c>
      <c r="F940" s="444">
        <f t="shared" si="189"/>
        <v>58.926190476190492</v>
      </c>
      <c r="G940" s="445">
        <f t="shared" si="190"/>
        <v>8.8748399774803062</v>
      </c>
      <c r="H940">
        <v>1392.5000000000002</v>
      </c>
      <c r="I940">
        <v>1082.4000000000001</v>
      </c>
      <c r="J940" s="447">
        <f t="shared" si="187"/>
        <v>4.9934198022713341</v>
      </c>
      <c r="K940" s="446">
        <f t="shared" si="188"/>
        <v>3.8814201752089708</v>
      </c>
    </row>
    <row r="941" spans="2:11" x14ac:dyDescent="0.2">
      <c r="B941" s="157">
        <v>45100</v>
      </c>
      <c r="C941">
        <v>53</v>
      </c>
      <c r="D941" s="454">
        <f>H2O!C1201</f>
        <v>349.60399999999998</v>
      </c>
      <c r="E941" s="445">
        <f t="shared" si="186"/>
        <v>3211.8000000000011</v>
      </c>
      <c r="F941" s="444">
        <f t="shared" si="189"/>
        <v>60.600000000000023</v>
      </c>
      <c r="G941" s="445">
        <f t="shared" si="190"/>
        <v>9.1869658241896577</v>
      </c>
      <c r="H941">
        <v>1842.0000000000014</v>
      </c>
      <c r="I941">
        <v>1369.8</v>
      </c>
      <c r="J941" s="447">
        <f t="shared" si="187"/>
        <v>5.2688184345716911</v>
      </c>
      <c r="K941" s="446">
        <f t="shared" si="188"/>
        <v>3.9181473896179679</v>
      </c>
    </row>
    <row r="942" spans="2:11" x14ac:dyDescent="0.2">
      <c r="B942" s="157">
        <v>45103</v>
      </c>
      <c r="C942">
        <v>22</v>
      </c>
      <c r="D942" s="454">
        <f>H2O!C1202</f>
        <v>175.22200000000001</v>
      </c>
      <c r="E942" s="445">
        <f t="shared" si="186"/>
        <v>1458.8000000000002</v>
      </c>
      <c r="F942" s="444">
        <f t="shared" si="189"/>
        <v>66.309090909090912</v>
      </c>
      <c r="G942" s="445">
        <f t="shared" si="190"/>
        <v>8.3254385864788674</v>
      </c>
      <c r="H942">
        <v>877.6</v>
      </c>
      <c r="I942">
        <v>581.20000000000005</v>
      </c>
      <c r="J942" s="447">
        <f t="shared" si="187"/>
        <v>5.0085034984191479</v>
      </c>
      <c r="K942" s="446">
        <f t="shared" si="188"/>
        <v>3.3169350880597186</v>
      </c>
    </row>
    <row r="943" spans="2:11" x14ac:dyDescent="0.2">
      <c r="B943" s="157">
        <v>45104</v>
      </c>
      <c r="C943">
        <v>47</v>
      </c>
      <c r="D943" s="454">
        <f>H2O!C1203</f>
        <v>357.60399999999998</v>
      </c>
      <c r="E943" s="445">
        <f t="shared" si="186"/>
        <v>3044.0000000000009</v>
      </c>
      <c r="F943" s="444">
        <f t="shared" si="189"/>
        <v>64.765957446808528</v>
      </c>
      <c r="G943" s="445">
        <f t="shared" si="190"/>
        <v>8.5122090356931164</v>
      </c>
      <c r="H943">
        <v>1766.4000000000008</v>
      </c>
      <c r="I943">
        <v>1277.5999999999999</v>
      </c>
      <c r="J943" s="447">
        <f t="shared" si="187"/>
        <v>4.9395420632878855</v>
      </c>
      <c r="K943" s="446">
        <f t="shared" si="188"/>
        <v>3.5726669724052305</v>
      </c>
    </row>
    <row r="944" spans="2:11" x14ac:dyDescent="0.2">
      <c r="B944" s="157">
        <v>45105</v>
      </c>
      <c r="C944">
        <v>43</v>
      </c>
      <c r="D944" s="454">
        <f>H2O!C1204</f>
        <v>362.95600000000002</v>
      </c>
      <c r="E944" s="445">
        <f t="shared" si="186"/>
        <v>3139.4000000000005</v>
      </c>
      <c r="F944" s="444">
        <f t="shared" si="189"/>
        <v>73.009302325581402</v>
      </c>
      <c r="G944" s="445">
        <f t="shared" si="190"/>
        <v>8.6495332767608204</v>
      </c>
      <c r="H944">
        <v>1734.6000000000008</v>
      </c>
      <c r="I944">
        <v>1404.8</v>
      </c>
      <c r="J944" s="447">
        <f t="shared" si="187"/>
        <v>4.7790916805342816</v>
      </c>
      <c r="K944" s="446">
        <f t="shared" si="188"/>
        <v>3.8704415962265397</v>
      </c>
    </row>
    <row r="945" spans="2:11" x14ac:dyDescent="0.2">
      <c r="B945" s="157">
        <v>45106</v>
      </c>
      <c r="C945">
        <v>47</v>
      </c>
      <c r="D945" s="454">
        <f>H2O!C1205</f>
        <v>373.76900000000001</v>
      </c>
      <c r="E945" s="445">
        <f t="shared" si="186"/>
        <v>3171.7000000000016</v>
      </c>
      <c r="F945" s="444">
        <f t="shared" si="189"/>
        <v>67.482978723404287</v>
      </c>
      <c r="G945" s="445">
        <f t="shared" si="190"/>
        <v>8.4857224649449297</v>
      </c>
      <c r="H945">
        <v>1763.6000000000017</v>
      </c>
      <c r="I945">
        <v>1408.1</v>
      </c>
      <c r="J945" s="447">
        <f t="shared" si="187"/>
        <v>4.7184223410716291</v>
      </c>
      <c r="K945" s="446">
        <f t="shared" si="188"/>
        <v>3.767300123873301</v>
      </c>
    </row>
    <row r="946" spans="2:11" x14ac:dyDescent="0.2">
      <c r="B946" s="157">
        <v>45107</v>
      </c>
      <c r="C946">
        <v>48</v>
      </c>
      <c r="D946" s="454">
        <f>H2O!C1206</f>
        <v>370.47399999999999</v>
      </c>
      <c r="E946" s="445">
        <f t="shared" si="186"/>
        <v>3167.3999999999996</v>
      </c>
      <c r="F946" s="444">
        <f t="shared" si="189"/>
        <v>65.987499999999997</v>
      </c>
      <c r="G946" s="445">
        <f t="shared" si="190"/>
        <v>8.5495878253264728</v>
      </c>
      <c r="H946">
        <v>1740.4999999999998</v>
      </c>
      <c r="I946">
        <v>1426.9</v>
      </c>
      <c r="J946" s="447">
        <f t="shared" si="187"/>
        <v>4.6980354896699899</v>
      </c>
      <c r="K946" s="446">
        <f t="shared" si="188"/>
        <v>3.8515523356564838</v>
      </c>
    </row>
    <row r="947" spans="2:11" x14ac:dyDescent="0.2">
      <c r="B947" s="157">
        <v>45110</v>
      </c>
      <c r="C947">
        <v>56</v>
      </c>
      <c r="D947" s="454">
        <f>H2O!C1207</f>
        <v>355.95100000000002</v>
      </c>
      <c r="E947" s="445">
        <f t="shared" si="186"/>
        <v>2956.9000000000005</v>
      </c>
      <c r="F947" s="444">
        <f t="shared" si="189"/>
        <v>52.801785714285721</v>
      </c>
      <c r="G947" s="445">
        <f t="shared" si="190"/>
        <v>8.3070422614348622</v>
      </c>
      <c r="H947">
        <v>1568.9000000000008</v>
      </c>
      <c r="I947">
        <v>1388</v>
      </c>
      <c r="J947" s="447">
        <f t="shared" si="187"/>
        <v>4.4076291399658958</v>
      </c>
      <c r="K947" s="446">
        <f t="shared" si="188"/>
        <v>3.899413121468966</v>
      </c>
    </row>
    <row r="948" spans="2:11" x14ac:dyDescent="0.2">
      <c r="B948" s="157">
        <v>45111</v>
      </c>
      <c r="C948">
        <v>47.8</v>
      </c>
      <c r="D948" s="454">
        <f>H2O!C1208</f>
        <v>351.43099999999998</v>
      </c>
      <c r="E948" s="445">
        <f t="shared" si="186"/>
        <v>3033.6000000000013</v>
      </c>
      <c r="F948" s="444">
        <f t="shared" si="189"/>
        <v>63.464435146443542</v>
      </c>
      <c r="G948" s="445">
        <f t="shared" si="190"/>
        <v>8.6321354689825363</v>
      </c>
      <c r="H948">
        <v>1701.2000000000012</v>
      </c>
      <c r="I948">
        <v>1332.4</v>
      </c>
      <c r="J948" s="447">
        <f t="shared" si="187"/>
        <v>4.8407795555884405</v>
      </c>
      <c r="K948" s="446">
        <f t="shared" si="188"/>
        <v>3.7913559133940948</v>
      </c>
    </row>
    <row r="949" spans="2:11" x14ac:dyDescent="0.2">
      <c r="B949" s="157">
        <v>45112</v>
      </c>
      <c r="C949">
        <v>43</v>
      </c>
      <c r="D949" s="454">
        <f>H2O!C1209</f>
        <v>419.73700000000002</v>
      </c>
      <c r="E949" s="445">
        <f t="shared" si="186"/>
        <v>3502.6000000000013</v>
      </c>
      <c r="F949" s="444">
        <f t="shared" si="189"/>
        <v>81.455813953488402</v>
      </c>
      <c r="G949" s="445">
        <f t="shared" si="190"/>
        <v>8.3447492120065689</v>
      </c>
      <c r="H949">
        <v>1869.0000000000011</v>
      </c>
      <c r="I949">
        <v>1633.6</v>
      </c>
      <c r="J949" s="447">
        <f t="shared" si="187"/>
        <v>4.4527882936219614</v>
      </c>
      <c r="K949" s="446">
        <f t="shared" si="188"/>
        <v>3.8919609183846071</v>
      </c>
    </row>
    <row r="950" spans="2:11" x14ac:dyDescent="0.2">
      <c r="B950" s="157">
        <v>45113</v>
      </c>
      <c r="C950">
        <v>52</v>
      </c>
      <c r="D950" s="454">
        <f>H2O!C1210</f>
        <v>385.75599999999997</v>
      </c>
      <c r="E950" s="445">
        <f t="shared" si="186"/>
        <v>3176.3000000000011</v>
      </c>
      <c r="F950" s="444">
        <f t="shared" si="189"/>
        <v>61.082692307692326</v>
      </c>
      <c r="G950" s="445">
        <f t="shared" si="190"/>
        <v>8.2339613641783966</v>
      </c>
      <c r="H950">
        <v>1701.4000000000008</v>
      </c>
      <c r="I950">
        <v>1474.9</v>
      </c>
      <c r="J950" s="447">
        <f t="shared" si="187"/>
        <v>4.4105600431360781</v>
      </c>
      <c r="K950" s="446">
        <f t="shared" si="188"/>
        <v>3.8234013210423172</v>
      </c>
    </row>
    <row r="951" spans="2:11" x14ac:dyDescent="0.2">
      <c r="B951" s="157">
        <v>45114</v>
      </c>
      <c r="C951">
        <v>52</v>
      </c>
      <c r="D951" s="454">
        <f>H2O!C1211</f>
        <v>362.55799999999999</v>
      </c>
      <c r="E951" s="445">
        <f t="shared" si="186"/>
        <v>3026.7</v>
      </c>
      <c r="F951" s="444">
        <f t="shared" si="189"/>
        <v>58.205769230769228</v>
      </c>
      <c r="G951" s="445">
        <f t="shared" si="190"/>
        <v>8.3481815323341362</v>
      </c>
      <c r="H951">
        <v>1588.6999999999998</v>
      </c>
      <c r="I951">
        <v>1438</v>
      </c>
      <c r="J951" s="447">
        <f t="shared" si="187"/>
        <v>4.3819195825219683</v>
      </c>
      <c r="K951" s="446">
        <f t="shared" si="188"/>
        <v>3.9662619498121678</v>
      </c>
    </row>
    <row r="952" spans="2:11" x14ac:dyDescent="0.2">
      <c r="B952" s="157">
        <v>45117</v>
      </c>
      <c r="C952">
        <v>43</v>
      </c>
      <c r="D952" s="454">
        <f>H2O!C1212</f>
        <v>352.71300000000002</v>
      </c>
      <c r="E952" s="445">
        <f t="shared" si="186"/>
        <v>2766.7000000000003</v>
      </c>
      <c r="F952" s="444">
        <f t="shared" si="189"/>
        <v>64.341860465116284</v>
      </c>
      <c r="G952" s="445">
        <f t="shared" si="190"/>
        <v>7.8440545145770075</v>
      </c>
      <c r="H952">
        <v>1421.2000000000003</v>
      </c>
      <c r="I952">
        <v>1345.5</v>
      </c>
      <c r="J952" s="447">
        <f t="shared" si="187"/>
        <v>4.0293383005446364</v>
      </c>
      <c r="K952" s="446">
        <f t="shared" si="188"/>
        <v>3.8147162140323716</v>
      </c>
    </row>
    <row r="953" spans="2:11" x14ac:dyDescent="0.2">
      <c r="B953" s="157">
        <v>45118</v>
      </c>
      <c r="C953">
        <v>52</v>
      </c>
      <c r="D953" s="454">
        <f>H2O!C1213</f>
        <v>379.94299999999998</v>
      </c>
      <c r="E953" s="445">
        <f t="shared" si="186"/>
        <v>3079.2000000000007</v>
      </c>
      <c r="F953" s="444">
        <f t="shared" si="189"/>
        <v>59.215384615384629</v>
      </c>
      <c r="G953" s="445">
        <f t="shared" si="190"/>
        <v>8.1043735507694592</v>
      </c>
      <c r="H953">
        <v>1653.3000000000006</v>
      </c>
      <c r="I953">
        <v>1425.9</v>
      </c>
      <c r="J953" s="447">
        <f t="shared" si="187"/>
        <v>4.3514421900127145</v>
      </c>
      <c r="K953" s="446">
        <f t="shared" si="188"/>
        <v>3.7529313607567456</v>
      </c>
    </row>
    <row r="954" spans="2:11" x14ac:dyDescent="0.2">
      <c r="B954" s="157">
        <v>45119</v>
      </c>
      <c r="C954">
        <v>53</v>
      </c>
      <c r="D954" s="454">
        <f>H2O!C1214</f>
        <v>382.60399999999998</v>
      </c>
      <c r="E954" s="445">
        <f t="shared" si="186"/>
        <v>3261.4000000000005</v>
      </c>
      <c r="F954" s="444">
        <f t="shared" si="189"/>
        <v>61.535849056603787</v>
      </c>
      <c r="G954" s="445">
        <f t="shared" si="190"/>
        <v>8.5242182517694545</v>
      </c>
      <c r="H954">
        <v>1767.3000000000006</v>
      </c>
      <c r="I954">
        <v>1494.1</v>
      </c>
      <c r="J954" s="447">
        <f t="shared" si="187"/>
        <v>4.6191362348537934</v>
      </c>
      <c r="K954" s="446">
        <f t="shared" si="188"/>
        <v>3.9050820169156619</v>
      </c>
    </row>
    <row r="955" spans="2:11" x14ac:dyDescent="0.2">
      <c r="B955" s="157">
        <v>45120</v>
      </c>
      <c r="C955">
        <v>48</v>
      </c>
      <c r="D955" s="454">
        <f>H2O!C1215</f>
        <v>353.37799999999999</v>
      </c>
      <c r="E955" s="445">
        <f t="shared" si="186"/>
        <v>3062.6000000000004</v>
      </c>
      <c r="F955" s="444">
        <f t="shared" si="189"/>
        <v>63.804166666666674</v>
      </c>
      <c r="G955" s="445">
        <f t="shared" si="190"/>
        <v>8.6666402549111723</v>
      </c>
      <c r="H955">
        <v>1699.4</v>
      </c>
      <c r="I955">
        <v>1363.2</v>
      </c>
      <c r="J955" s="447">
        <f t="shared" si="187"/>
        <v>4.8090147094612572</v>
      </c>
      <c r="K955" s="446">
        <f t="shared" si="188"/>
        <v>3.8576255454499151</v>
      </c>
    </row>
    <row r="956" spans="2:11" x14ac:dyDescent="0.2">
      <c r="B956" s="157">
        <v>45124</v>
      </c>
      <c r="C956">
        <v>52</v>
      </c>
      <c r="D956" s="454">
        <f>H2O!C1216</f>
        <v>388.23200000000003</v>
      </c>
      <c r="E956" s="445">
        <f t="shared" si="186"/>
        <v>3320.4000000000005</v>
      </c>
      <c r="F956" s="444">
        <f t="shared" si="189"/>
        <v>63.853846153846163</v>
      </c>
      <c r="G956" s="445">
        <f t="shared" si="190"/>
        <v>8.5526180222135224</v>
      </c>
      <c r="H956">
        <v>1864.1000000000008</v>
      </c>
      <c r="I956">
        <v>1456.3</v>
      </c>
      <c r="J956" s="447">
        <f t="shared" si="187"/>
        <v>4.8015104370582558</v>
      </c>
      <c r="K956" s="446">
        <f t="shared" si="188"/>
        <v>3.7511075851552675</v>
      </c>
    </row>
    <row r="957" spans="2:11" x14ac:dyDescent="0.2">
      <c r="B957" s="157">
        <v>45125</v>
      </c>
      <c r="C957">
        <v>51</v>
      </c>
      <c r="D957" s="454">
        <f>H2O!C1217</f>
        <v>358.45600000000002</v>
      </c>
      <c r="E957" s="445">
        <f t="shared" si="186"/>
        <v>3125.7000000000003</v>
      </c>
      <c r="F957" s="444">
        <f t="shared" si="189"/>
        <v>61.288235294117655</v>
      </c>
      <c r="G957" s="445">
        <f t="shared" si="190"/>
        <v>8.7198986765460749</v>
      </c>
      <c r="H957">
        <v>1743.5000000000002</v>
      </c>
      <c r="I957">
        <v>1382.2</v>
      </c>
      <c r="J957" s="447">
        <f t="shared" si="187"/>
        <v>4.863916352355659</v>
      </c>
      <c r="K957" s="446">
        <f t="shared" si="188"/>
        <v>3.8559823241904168</v>
      </c>
    </row>
    <row r="958" spans="2:11" x14ac:dyDescent="0.2">
      <c r="B958" s="157">
        <v>45126</v>
      </c>
      <c r="C958">
        <v>43</v>
      </c>
      <c r="D958" s="454">
        <f>H2O!C1218</f>
        <v>370.774</v>
      </c>
      <c r="E958" s="445">
        <f t="shared" si="186"/>
        <v>3067.1000000000004</v>
      </c>
      <c r="F958" s="444">
        <f t="shared" si="189"/>
        <v>71.327906976744188</v>
      </c>
      <c r="G958" s="445">
        <f t="shared" si="190"/>
        <v>8.2721550054750335</v>
      </c>
      <c r="H958">
        <v>1652.2000000000003</v>
      </c>
      <c r="I958">
        <v>1414.9</v>
      </c>
      <c r="J958" s="447">
        <f t="shared" si="187"/>
        <v>4.4560837599184415</v>
      </c>
      <c r="K958" s="446">
        <f t="shared" si="188"/>
        <v>3.8160712455565928</v>
      </c>
    </row>
    <row r="959" spans="2:11" x14ac:dyDescent="0.2">
      <c r="B959" s="157">
        <v>45127</v>
      </c>
      <c r="C959">
        <v>53</v>
      </c>
      <c r="D959" s="454">
        <f>H2O!C1219</f>
        <v>351.03199999999998</v>
      </c>
      <c r="E959" s="445">
        <f t="shared" si="186"/>
        <v>2940.0000000000009</v>
      </c>
      <c r="F959" s="444">
        <f t="shared" si="189"/>
        <v>55.471698113207566</v>
      </c>
      <c r="G959" s="445">
        <f t="shared" si="190"/>
        <v>8.3753048155153973</v>
      </c>
      <c r="H959">
        <v>1569.7000000000007</v>
      </c>
      <c r="I959">
        <v>1370.3</v>
      </c>
      <c r="J959" s="447">
        <f t="shared" si="187"/>
        <v>4.4716720982702451</v>
      </c>
      <c r="K959" s="446">
        <f t="shared" si="188"/>
        <v>3.9036327172451517</v>
      </c>
    </row>
    <row r="960" spans="2:11" x14ac:dyDescent="0.2">
      <c r="B960" s="157">
        <v>45128</v>
      </c>
      <c r="C960">
        <v>47</v>
      </c>
      <c r="D960" s="454">
        <f>H2O!C1220</f>
        <v>333.584</v>
      </c>
      <c r="E960" s="445">
        <f t="shared" si="186"/>
        <v>2852.8</v>
      </c>
      <c r="F960" s="444">
        <f t="shared" si="189"/>
        <v>60.697872340425533</v>
      </c>
      <c r="G960" s="445">
        <f t="shared" si="190"/>
        <v>8.5519689193726318</v>
      </c>
      <c r="H960">
        <v>1551.3000000000002</v>
      </c>
      <c r="I960">
        <v>1301.5</v>
      </c>
      <c r="J960" s="447">
        <f t="shared" si="187"/>
        <v>4.6504028970214399</v>
      </c>
      <c r="K960" s="446">
        <f t="shared" si="188"/>
        <v>3.9015660223511919</v>
      </c>
    </row>
    <row r="961" spans="2:11" x14ac:dyDescent="0.2">
      <c r="B961" s="157">
        <v>45131</v>
      </c>
      <c r="C961">
        <v>46</v>
      </c>
      <c r="D961" s="454">
        <f>H2O!C1221</f>
        <v>347.61</v>
      </c>
      <c r="E961" s="445">
        <f t="shared" si="186"/>
        <v>2864.5</v>
      </c>
      <c r="F961" s="444">
        <f t="shared" si="189"/>
        <v>62.271739130434781</v>
      </c>
      <c r="G961" s="445">
        <f t="shared" si="190"/>
        <v>8.2405569460027035</v>
      </c>
      <c r="H961">
        <v>1549.5</v>
      </c>
      <c r="I961">
        <v>1315</v>
      </c>
      <c r="J961" s="447">
        <f t="shared" si="187"/>
        <v>4.4575817726762752</v>
      </c>
      <c r="K961" s="446">
        <f t="shared" si="188"/>
        <v>3.7829751733264287</v>
      </c>
    </row>
    <row r="962" spans="2:11" x14ac:dyDescent="0.2">
      <c r="B962" s="157">
        <v>45132</v>
      </c>
      <c r="C962">
        <v>52</v>
      </c>
      <c r="D962" s="454">
        <f>H2O!C1222</f>
        <v>383.18099999999998</v>
      </c>
      <c r="E962" s="445">
        <f t="shared" si="186"/>
        <v>3346.4000000000005</v>
      </c>
      <c r="F962" s="444">
        <f t="shared" si="189"/>
        <v>64.353846153846163</v>
      </c>
      <c r="G962" s="445">
        <f t="shared" si="190"/>
        <v>8.7332096320015893</v>
      </c>
      <c r="H962">
        <v>1864.9000000000005</v>
      </c>
      <c r="I962">
        <v>1481.5</v>
      </c>
      <c r="J962" s="447">
        <f t="shared" si="187"/>
        <v>4.8668905817355261</v>
      </c>
      <c r="K962" s="446">
        <f t="shared" si="188"/>
        <v>3.8663190502660623</v>
      </c>
    </row>
    <row r="963" spans="2:11" x14ac:dyDescent="0.2">
      <c r="B963" s="157">
        <v>45133</v>
      </c>
      <c r="C963">
        <v>47</v>
      </c>
      <c r="D963" s="454">
        <f>H2O!C1223</f>
        <v>377.30099999999999</v>
      </c>
      <c r="E963" s="445">
        <f t="shared" si="186"/>
        <v>3102.2000000000003</v>
      </c>
      <c r="F963" s="444">
        <f t="shared" si="189"/>
        <v>66.004255319148939</v>
      </c>
      <c r="G963" s="445">
        <f t="shared" si="190"/>
        <v>8.2220826342893343</v>
      </c>
      <c r="H963">
        <v>1623.8000000000002</v>
      </c>
      <c r="I963">
        <v>1478.4</v>
      </c>
      <c r="J963" s="447">
        <f t="shared" si="187"/>
        <v>4.3037256726062223</v>
      </c>
      <c r="K963" s="446">
        <f t="shared" si="188"/>
        <v>3.9183569616831129</v>
      </c>
    </row>
    <row r="964" spans="2:11" x14ac:dyDescent="0.2">
      <c r="B964" s="157">
        <v>45134</v>
      </c>
      <c r="C964">
        <v>48</v>
      </c>
      <c r="D964" s="454">
        <f>H2O!C1224</f>
        <v>394.03800000000001</v>
      </c>
      <c r="E964" s="445">
        <f t="shared" si="186"/>
        <v>3201.6000000000013</v>
      </c>
      <c r="F964" s="444">
        <f t="shared" si="189"/>
        <v>66.700000000000031</v>
      </c>
      <c r="G964" s="445">
        <f t="shared" si="190"/>
        <v>8.1251046853349198</v>
      </c>
      <c r="H964">
        <v>1676.7000000000014</v>
      </c>
      <c r="I964">
        <v>1524.9</v>
      </c>
      <c r="J964" s="447">
        <f t="shared" si="187"/>
        <v>4.2551733589146261</v>
      </c>
      <c r="K964" s="446">
        <f t="shared" si="188"/>
        <v>3.8699313264202946</v>
      </c>
    </row>
    <row r="965" spans="2:11" x14ac:dyDescent="0.2">
      <c r="B965" s="157">
        <v>45135</v>
      </c>
      <c r="C965">
        <v>48</v>
      </c>
      <c r="D965" s="454">
        <f>H2O!C1225</f>
        <v>339.11</v>
      </c>
      <c r="E965" s="445">
        <f t="shared" si="186"/>
        <v>3112.7910000000002</v>
      </c>
      <c r="F965" s="444">
        <f t="shared" si="189"/>
        <v>64.849812499999999</v>
      </c>
      <c r="G965" s="445">
        <f t="shared" si="190"/>
        <v>9.1792958037215069</v>
      </c>
      <c r="H965">
        <v>1488.9</v>
      </c>
      <c r="I965" s="273">
        <v>1623.8910000000001</v>
      </c>
      <c r="J965" s="447">
        <f t="shared" si="187"/>
        <v>4.3906107162867505</v>
      </c>
      <c r="K965" s="446">
        <f t="shared" si="188"/>
        <v>4.7886850874347555</v>
      </c>
    </row>
    <row r="966" spans="2:11" x14ac:dyDescent="0.2">
      <c r="B966" s="157">
        <v>45159</v>
      </c>
      <c r="C966">
        <v>42</v>
      </c>
      <c r="D966" s="454">
        <f>H2O!C1226</f>
        <v>343.31099999999998</v>
      </c>
      <c r="E966" s="445">
        <f t="shared" ref="E966" si="196">SUM(H966:I966)</f>
        <v>2626</v>
      </c>
      <c r="F966" s="444">
        <f t="shared" ref="F966" si="197">E966/C966</f>
        <v>62.523809523809526</v>
      </c>
      <c r="G966" s="445">
        <f t="shared" ref="G966" si="198">E966/D966</f>
        <v>7.6490412483142114</v>
      </c>
      <c r="H966">
        <v>1346.7000000000003</v>
      </c>
      <c r="I966">
        <v>1279.3</v>
      </c>
      <c r="J966" s="447">
        <f t="shared" ref="J966" si="199">H966/D966</f>
        <v>3.9226823492401945</v>
      </c>
      <c r="K966" s="446">
        <f t="shared" ref="K966" si="200">I966/D966</f>
        <v>3.7263588990740177</v>
      </c>
    </row>
    <row r="967" spans="2:11" x14ac:dyDescent="0.2">
      <c r="B967" s="157">
        <v>45160</v>
      </c>
      <c r="C967">
        <v>52</v>
      </c>
      <c r="D967" s="454">
        <f>H2O!C1227</f>
        <v>400.07</v>
      </c>
      <c r="E967" s="445">
        <f t="shared" si="186"/>
        <v>3132.889000000001</v>
      </c>
      <c r="F967" s="444">
        <f t="shared" si="189"/>
        <v>60.247865384615402</v>
      </c>
      <c r="G967" s="445">
        <f t="shared" si="190"/>
        <v>7.830852100882348</v>
      </c>
      <c r="H967">
        <v>1563.600000000001</v>
      </c>
      <c r="I967" s="273">
        <v>1569.289</v>
      </c>
      <c r="J967" s="447">
        <f t="shared" ref="J967:J1029" si="201">H967/D967</f>
        <v>3.9083160446921816</v>
      </c>
      <c r="K967" s="446">
        <f t="shared" ref="K967:K1029" si="202">I967/D967</f>
        <v>3.9225360561901668</v>
      </c>
    </row>
    <row r="968" spans="2:11" x14ac:dyDescent="0.2">
      <c r="B968" s="157">
        <v>45161</v>
      </c>
      <c r="C968">
        <v>48</v>
      </c>
      <c r="D968" s="454">
        <f>H2O!C1228</f>
        <v>307.298</v>
      </c>
      <c r="E968" s="445">
        <f t="shared" si="186"/>
        <v>2606.1000000000004</v>
      </c>
      <c r="F968" s="444">
        <f t="shared" si="189"/>
        <v>54.29375000000001</v>
      </c>
      <c r="G968" s="445">
        <f t="shared" si="190"/>
        <v>8.4806930080898688</v>
      </c>
      <c r="H968">
        <v>1367.1000000000004</v>
      </c>
      <c r="I968">
        <v>1239</v>
      </c>
      <c r="J968" s="447">
        <f t="shared" si="201"/>
        <v>4.448776106580584</v>
      </c>
      <c r="K968" s="446">
        <f t="shared" si="202"/>
        <v>4.0319169015092839</v>
      </c>
    </row>
    <row r="969" spans="2:11" x14ac:dyDescent="0.2">
      <c r="B969" s="157">
        <v>45162</v>
      </c>
      <c r="C969">
        <v>52</v>
      </c>
      <c r="D969" s="454">
        <f>H2O!C1229</f>
        <v>375.03300000000002</v>
      </c>
      <c r="E969" s="445">
        <f t="shared" si="186"/>
        <v>3156.2000000000012</v>
      </c>
      <c r="F969" s="444">
        <f t="shared" si="189"/>
        <v>60.696153846153869</v>
      </c>
      <c r="G969" s="445">
        <f t="shared" si="190"/>
        <v>8.4157927435719024</v>
      </c>
      <c r="H969">
        <v>1726.0000000000011</v>
      </c>
      <c r="I969" s="273">
        <v>1430.2</v>
      </c>
      <c r="J969" s="447">
        <f t="shared" si="201"/>
        <v>4.6022616676399171</v>
      </c>
      <c r="K969" s="446">
        <f t="shared" si="202"/>
        <v>3.8135310759319845</v>
      </c>
    </row>
    <row r="970" spans="2:11" x14ac:dyDescent="0.2">
      <c r="B970" s="157">
        <v>45163</v>
      </c>
      <c r="C970">
        <v>48</v>
      </c>
      <c r="D970" s="454">
        <f>H2O!C1230</f>
        <v>362.99700000000001</v>
      </c>
      <c r="E970" s="445">
        <f t="shared" si="186"/>
        <v>3133.1000000000013</v>
      </c>
      <c r="F970" s="444">
        <f t="shared" si="189"/>
        <v>65.272916666666688</v>
      </c>
      <c r="G970" s="445">
        <f t="shared" si="190"/>
        <v>8.6312008088221148</v>
      </c>
      <c r="H970">
        <v>1744.2000000000012</v>
      </c>
      <c r="I970">
        <v>1388.9</v>
      </c>
      <c r="J970" s="447">
        <f t="shared" si="201"/>
        <v>4.8049983884164362</v>
      </c>
      <c r="K970" s="446">
        <f t="shared" si="202"/>
        <v>3.8262024204056786</v>
      </c>
    </row>
    <row r="971" spans="2:11" x14ac:dyDescent="0.2">
      <c r="B971" s="157">
        <v>45166</v>
      </c>
      <c r="C971">
        <v>48</v>
      </c>
      <c r="D971" s="454">
        <f>H2O!C1231</f>
        <v>382.524</v>
      </c>
      <c r="E971" s="445">
        <f t="shared" si="186"/>
        <v>3173.9000000000015</v>
      </c>
      <c r="F971" s="444">
        <f t="shared" si="189"/>
        <v>66.122916666666697</v>
      </c>
      <c r="G971" s="445">
        <f t="shared" si="190"/>
        <v>8.2972571655634724</v>
      </c>
      <c r="H971">
        <v>1716.1000000000017</v>
      </c>
      <c r="I971">
        <v>1457.8</v>
      </c>
      <c r="J971" s="447">
        <f t="shared" si="201"/>
        <v>4.4862544572366749</v>
      </c>
      <c r="K971" s="446">
        <f t="shared" si="202"/>
        <v>3.8110027083267979</v>
      </c>
    </row>
    <row r="972" spans="2:11" x14ac:dyDescent="0.2">
      <c r="B972" s="157">
        <v>45167</v>
      </c>
      <c r="C972">
        <v>43</v>
      </c>
      <c r="D972" s="454">
        <f>H2O!C1232</f>
        <v>282.15300000000002</v>
      </c>
      <c r="E972" s="445">
        <f t="shared" si="186"/>
        <v>2352.3000000000002</v>
      </c>
      <c r="F972" s="444">
        <f t="shared" si="189"/>
        <v>54.704651162790704</v>
      </c>
      <c r="G972" s="445">
        <f t="shared" si="190"/>
        <v>8.3369661141295683</v>
      </c>
      <c r="H972">
        <v>1266.4000000000001</v>
      </c>
      <c r="I972">
        <v>1085.9000000000001</v>
      </c>
      <c r="J972" s="447">
        <f t="shared" si="201"/>
        <v>4.4883449759527636</v>
      </c>
      <c r="K972" s="446">
        <f t="shared" si="202"/>
        <v>3.8486211381768047</v>
      </c>
    </row>
    <row r="973" spans="2:11" x14ac:dyDescent="0.2">
      <c r="B973" s="157">
        <v>45168</v>
      </c>
      <c r="C973">
        <v>48</v>
      </c>
      <c r="D973" s="454">
        <f>H2O!C1233</f>
        <v>344.53500000000003</v>
      </c>
      <c r="E973" s="445">
        <f t="shared" si="186"/>
        <v>2903.1999999999989</v>
      </c>
      <c r="F973" s="444">
        <f t="shared" si="189"/>
        <v>60.483333333333313</v>
      </c>
      <c r="G973" s="445">
        <f t="shared" si="190"/>
        <v>8.4264298257071086</v>
      </c>
      <c r="H973">
        <v>1586.5999999999992</v>
      </c>
      <c r="I973">
        <v>1316.6</v>
      </c>
      <c r="J973" s="447">
        <f t="shared" si="201"/>
        <v>4.605047382704222</v>
      </c>
      <c r="K973" s="446">
        <f t="shared" si="202"/>
        <v>3.8213824430028875</v>
      </c>
    </row>
    <row r="974" spans="2:11" x14ac:dyDescent="0.2">
      <c r="B974" s="157">
        <v>45169</v>
      </c>
      <c r="C974">
        <v>28</v>
      </c>
      <c r="D974" s="454">
        <f>H2O!C1234</f>
        <v>208.43100000000001</v>
      </c>
      <c r="E974" s="445">
        <f t="shared" si="186"/>
        <v>1855.6</v>
      </c>
      <c r="F974" s="444">
        <f t="shared" si="189"/>
        <v>66.271428571428572</v>
      </c>
      <c r="G974" s="445">
        <f t="shared" si="190"/>
        <v>8.9027064112344121</v>
      </c>
      <c r="H974">
        <v>1070.3</v>
      </c>
      <c r="I974">
        <v>785.3</v>
      </c>
      <c r="J974" s="447">
        <f t="shared" si="201"/>
        <v>5.1350326966718001</v>
      </c>
      <c r="K974" s="446">
        <f t="shared" si="202"/>
        <v>3.7676737145626125</v>
      </c>
    </row>
    <row r="975" spans="2:11" x14ac:dyDescent="0.2">
      <c r="B975" s="157">
        <v>45170</v>
      </c>
      <c r="C975">
        <v>48</v>
      </c>
      <c r="D975" s="454">
        <f>H2O!C1235</f>
        <v>325.846</v>
      </c>
      <c r="E975" s="445">
        <f t="shared" si="186"/>
        <v>2846.4000000000005</v>
      </c>
      <c r="F975" s="444">
        <f t="shared" si="189"/>
        <v>59.300000000000011</v>
      </c>
      <c r="G975" s="445">
        <f t="shared" si="190"/>
        <v>8.7354148892421595</v>
      </c>
      <c r="H975">
        <v>1483.3000000000004</v>
      </c>
      <c r="I975">
        <v>1363.1</v>
      </c>
      <c r="J975" s="447">
        <f t="shared" si="201"/>
        <v>4.5521504023373014</v>
      </c>
      <c r="K975" s="446">
        <f t="shared" si="202"/>
        <v>4.1832644869048563</v>
      </c>
    </row>
    <row r="976" spans="2:11" x14ac:dyDescent="0.2">
      <c r="B976" s="157">
        <v>45173</v>
      </c>
      <c r="C976">
        <v>48</v>
      </c>
      <c r="D976" s="454">
        <f>H2O!C1236</f>
        <v>351.13799999999998</v>
      </c>
      <c r="E976" s="445">
        <f t="shared" ref="E976:E1039" si="203">SUM(H976:I976)</f>
        <v>3203.7</v>
      </c>
      <c r="F976" s="444">
        <f t="shared" si="189"/>
        <v>66.743749999999991</v>
      </c>
      <c r="G976" s="445">
        <f t="shared" si="190"/>
        <v>9.1237633067341051</v>
      </c>
      <c r="H976">
        <v>1732.4</v>
      </c>
      <c r="I976">
        <v>1471.3</v>
      </c>
      <c r="J976" s="447">
        <f t="shared" si="201"/>
        <v>4.9336728010070123</v>
      </c>
      <c r="K976" s="446">
        <f t="shared" si="202"/>
        <v>4.1900905057270936</v>
      </c>
    </row>
    <row r="977" spans="2:11" x14ac:dyDescent="0.2">
      <c r="B977" s="157">
        <v>45174</v>
      </c>
      <c r="C977">
        <v>47</v>
      </c>
      <c r="D977" s="454">
        <f>H2O!C1237</f>
        <v>337.75700000000001</v>
      </c>
      <c r="E977" s="445">
        <f t="shared" si="203"/>
        <v>2938.2999999999993</v>
      </c>
      <c r="F977" s="444">
        <f t="shared" si="189"/>
        <v>62.517021276595727</v>
      </c>
      <c r="G977" s="445">
        <f t="shared" si="190"/>
        <v>8.6994496043013143</v>
      </c>
      <c r="H977">
        <v>1554.7999999999993</v>
      </c>
      <c r="I977">
        <v>1383.5</v>
      </c>
      <c r="J977" s="447">
        <f t="shared" si="201"/>
        <v>4.6033094798923466</v>
      </c>
      <c r="K977" s="446">
        <f t="shared" si="202"/>
        <v>4.0961401244089686</v>
      </c>
    </row>
    <row r="978" spans="2:11" x14ac:dyDescent="0.2">
      <c r="B978" s="157">
        <v>45175</v>
      </c>
      <c r="C978">
        <v>47</v>
      </c>
      <c r="D978" s="454">
        <f>H2O!C1238</f>
        <v>325.214</v>
      </c>
      <c r="E978" s="445">
        <f t="shared" si="203"/>
        <v>2739.4000000000005</v>
      </c>
      <c r="F978" s="444">
        <f t="shared" si="189"/>
        <v>58.285106382978732</v>
      </c>
      <c r="G978" s="445">
        <f t="shared" si="190"/>
        <v>8.4233766074031262</v>
      </c>
      <c r="H978">
        <v>1407.2000000000007</v>
      </c>
      <c r="I978">
        <v>1332.2</v>
      </c>
      <c r="J978" s="447">
        <f t="shared" si="201"/>
        <v>4.3269969927493923</v>
      </c>
      <c r="K978" s="446">
        <f t="shared" si="202"/>
        <v>4.0963796146537357</v>
      </c>
    </row>
    <row r="979" spans="2:11" x14ac:dyDescent="0.2">
      <c r="B979" s="157">
        <v>45176</v>
      </c>
      <c r="C979">
        <v>43</v>
      </c>
      <c r="D979" s="454">
        <f>H2O!C1239</f>
        <v>295.67099999999999</v>
      </c>
      <c r="E979" s="445">
        <f t="shared" si="203"/>
        <v>2477.4000000000005</v>
      </c>
      <c r="F979" s="444">
        <f t="shared" si="189"/>
        <v>57.613953488372104</v>
      </c>
      <c r="G979" s="445">
        <f t="shared" si="190"/>
        <v>8.3789076372048683</v>
      </c>
      <c r="H979">
        <v>1287.6000000000006</v>
      </c>
      <c r="I979">
        <v>1189.8</v>
      </c>
      <c r="J979" s="447">
        <f t="shared" si="201"/>
        <v>4.3548403461956049</v>
      </c>
      <c r="K979" s="446">
        <f t="shared" si="202"/>
        <v>4.0240672910092634</v>
      </c>
    </row>
    <row r="980" spans="2:11" x14ac:dyDescent="0.2">
      <c r="B980" s="157">
        <v>45177</v>
      </c>
      <c r="C980">
        <v>44</v>
      </c>
      <c r="D980" s="454">
        <f>H2O!C1240</f>
        <v>289.745</v>
      </c>
      <c r="E980" s="445">
        <f t="shared" si="203"/>
        <v>2408.1000000000004</v>
      </c>
      <c r="F980" s="444">
        <f t="shared" si="189"/>
        <v>54.729545454545466</v>
      </c>
      <c r="G980" s="445">
        <f t="shared" si="190"/>
        <v>8.3111011406581667</v>
      </c>
      <c r="H980">
        <v>1221.6000000000001</v>
      </c>
      <c r="I980">
        <v>1186.5</v>
      </c>
      <c r="J980" s="447">
        <f t="shared" si="201"/>
        <v>4.2161210719770841</v>
      </c>
      <c r="K980" s="446">
        <f t="shared" si="202"/>
        <v>4.0949800686810818</v>
      </c>
    </row>
    <row r="981" spans="2:11" x14ac:dyDescent="0.2">
      <c r="B981" s="157">
        <v>45180</v>
      </c>
      <c r="C981">
        <v>42</v>
      </c>
      <c r="D981" s="454">
        <f>H2O!C1241</f>
        <v>285.7</v>
      </c>
      <c r="E981" s="445">
        <f t="shared" si="203"/>
        <v>2520.1000000000004</v>
      </c>
      <c r="F981" s="444">
        <f t="shared" si="189"/>
        <v>60.00238095238096</v>
      </c>
      <c r="G981" s="445">
        <f t="shared" si="190"/>
        <v>8.8207910395519793</v>
      </c>
      <c r="H981">
        <v>1373.0000000000005</v>
      </c>
      <c r="I981">
        <v>1147.0999999999999</v>
      </c>
      <c r="J981" s="447">
        <f t="shared" si="201"/>
        <v>4.8057402870143529</v>
      </c>
      <c r="K981" s="446">
        <f t="shared" si="202"/>
        <v>4.0150507525376264</v>
      </c>
    </row>
    <row r="982" spans="2:11" x14ac:dyDescent="0.2">
      <c r="B982" s="157">
        <v>45181</v>
      </c>
      <c r="C982">
        <v>47</v>
      </c>
      <c r="D982" s="454">
        <f>H2O!C1242</f>
        <v>302.10000000000002</v>
      </c>
      <c r="E982" s="445">
        <f t="shared" si="203"/>
        <v>2678.3000000000011</v>
      </c>
      <c r="F982" s="444">
        <f t="shared" si="189"/>
        <v>56.985106382978749</v>
      </c>
      <c r="G982" s="445">
        <f t="shared" si="190"/>
        <v>8.8656074147633266</v>
      </c>
      <c r="H982">
        <v>1454.1000000000008</v>
      </c>
      <c r="I982">
        <v>1224.2</v>
      </c>
      <c r="J982" s="447">
        <f t="shared" si="201"/>
        <v>4.813306852035752</v>
      </c>
      <c r="K982" s="446">
        <f t="shared" si="202"/>
        <v>4.0523005627275737</v>
      </c>
    </row>
    <row r="983" spans="2:11" x14ac:dyDescent="0.2">
      <c r="B983" s="157">
        <v>45182</v>
      </c>
      <c r="C983">
        <v>52</v>
      </c>
      <c r="D983" s="454">
        <f>H2O!C1243</f>
        <v>306.96499999999997</v>
      </c>
      <c r="E983" s="445">
        <f t="shared" si="203"/>
        <v>2843.5000000000014</v>
      </c>
      <c r="F983" s="444">
        <f t="shared" si="189"/>
        <v>54.682692307692335</v>
      </c>
      <c r="G983" s="445">
        <f t="shared" si="190"/>
        <v>9.263271056960896</v>
      </c>
      <c r="H983">
        <v>1579.5000000000014</v>
      </c>
      <c r="I983">
        <v>1264</v>
      </c>
      <c r="J983" s="447">
        <f t="shared" si="201"/>
        <v>5.1455377648917677</v>
      </c>
      <c r="K983" s="446">
        <f t="shared" si="202"/>
        <v>4.1177332920691283</v>
      </c>
    </row>
    <row r="984" spans="2:11" x14ac:dyDescent="0.2">
      <c r="B984" s="157">
        <v>45183</v>
      </c>
      <c r="C984">
        <v>47</v>
      </c>
      <c r="D984" s="454">
        <f>H2O!C1244</f>
        <v>307.60199999999998</v>
      </c>
      <c r="E984" s="445">
        <f t="shared" si="203"/>
        <v>2828.0000000000009</v>
      </c>
      <c r="F984" s="444">
        <f t="shared" si="189"/>
        <v>60.170212765957466</v>
      </c>
      <c r="G984" s="445">
        <f t="shared" si="190"/>
        <v>9.1936983504658656</v>
      </c>
      <c r="H984">
        <v>1591.8000000000006</v>
      </c>
      <c r="I984">
        <v>1236.2</v>
      </c>
      <c r="J984" s="447">
        <f t="shared" si="201"/>
        <v>5.1748688239998462</v>
      </c>
      <c r="K984" s="446">
        <f t="shared" si="202"/>
        <v>4.0188295264660185</v>
      </c>
    </row>
    <row r="985" spans="2:11" x14ac:dyDescent="0.2">
      <c r="B985" s="695">
        <v>45184</v>
      </c>
      <c r="C985" s="350"/>
      <c r="D985" s="697"/>
      <c r="E985" s="700"/>
      <c r="F985" s="701"/>
      <c r="G985" s="700"/>
      <c r="H985" s="350"/>
      <c r="I985" s="350"/>
      <c r="J985" s="431"/>
      <c r="K985" s="702"/>
    </row>
    <row r="986" spans="2:11" x14ac:dyDescent="0.2">
      <c r="B986" s="157">
        <v>45187</v>
      </c>
      <c r="C986">
        <v>47</v>
      </c>
      <c r="D986" s="454">
        <f>H2O!C1246</f>
        <v>311.22699999999998</v>
      </c>
      <c r="E986" s="445">
        <f t="shared" si="203"/>
        <v>2885.1000000000013</v>
      </c>
      <c r="F986" s="444">
        <f t="shared" si="189"/>
        <v>61.385106382978748</v>
      </c>
      <c r="G986" s="445">
        <f t="shared" si="190"/>
        <v>9.2700826085140484</v>
      </c>
      <c r="H986">
        <v>1520.600000000001</v>
      </c>
      <c r="I986">
        <v>1364.5</v>
      </c>
      <c r="J986" s="447">
        <f t="shared" si="201"/>
        <v>4.8858228881170369</v>
      </c>
      <c r="K986" s="446">
        <f t="shared" si="202"/>
        <v>4.3842597203970097</v>
      </c>
    </row>
    <row r="987" spans="2:11" x14ac:dyDescent="0.2">
      <c r="B987" s="157">
        <v>45188</v>
      </c>
      <c r="C987">
        <v>48</v>
      </c>
      <c r="D987" s="454">
        <f>H2O!C1247</f>
        <v>326.88200000000001</v>
      </c>
      <c r="E987" s="445">
        <f t="shared" si="203"/>
        <v>2770.0000000000009</v>
      </c>
      <c r="F987" s="444">
        <f t="shared" si="189"/>
        <v>57.70833333333335</v>
      </c>
      <c r="G987" s="445">
        <f t="shared" si="190"/>
        <v>8.4740059103896854</v>
      </c>
      <c r="H987">
        <v>1475.8000000000011</v>
      </c>
      <c r="I987">
        <v>1294.2</v>
      </c>
      <c r="J987" s="447">
        <f t="shared" si="201"/>
        <v>4.5147790334126725</v>
      </c>
      <c r="K987" s="446">
        <f t="shared" si="202"/>
        <v>3.9592268769770134</v>
      </c>
    </row>
    <row r="988" spans="2:11" x14ac:dyDescent="0.2">
      <c r="B988" s="157">
        <v>45189</v>
      </c>
      <c r="C988">
        <v>47</v>
      </c>
      <c r="D988" s="454">
        <f>H2O!C1248</f>
        <v>331.96</v>
      </c>
      <c r="E988" s="445">
        <f t="shared" si="203"/>
        <v>2935.4000000000005</v>
      </c>
      <c r="F988" s="444">
        <f t="shared" si="189"/>
        <v>62.455319148936184</v>
      </c>
      <c r="G988" s="445">
        <f t="shared" si="190"/>
        <v>8.8426316423665519</v>
      </c>
      <c r="H988">
        <v>1588.6000000000004</v>
      </c>
      <c r="I988">
        <v>1346.8</v>
      </c>
      <c r="J988" s="447">
        <f t="shared" si="201"/>
        <v>4.785516327268347</v>
      </c>
      <c r="K988" s="446">
        <f t="shared" si="202"/>
        <v>4.0571153150982049</v>
      </c>
    </row>
    <row r="989" spans="2:11" x14ac:dyDescent="0.2">
      <c r="B989" s="157">
        <v>45190</v>
      </c>
      <c r="C989">
        <v>38</v>
      </c>
      <c r="D989" s="454">
        <f>H2O!C1249</f>
        <v>306.90300000000002</v>
      </c>
      <c r="E989" s="445">
        <f t="shared" si="203"/>
        <v>2620</v>
      </c>
      <c r="F989" s="444">
        <f t="shared" si="189"/>
        <v>68.94736842105263</v>
      </c>
      <c r="G989" s="445">
        <f t="shared" si="190"/>
        <v>8.5368992808802773</v>
      </c>
      <c r="H989">
        <v>1407.2000000000003</v>
      </c>
      <c r="I989">
        <v>1212.8</v>
      </c>
      <c r="J989" s="447">
        <f t="shared" si="201"/>
        <v>4.5851620870437895</v>
      </c>
      <c r="K989" s="446">
        <f t="shared" si="202"/>
        <v>3.9517371938364887</v>
      </c>
    </row>
    <row r="990" spans="2:11" x14ac:dyDescent="0.2">
      <c r="B990" s="695">
        <v>45191</v>
      </c>
      <c r="C990" s="350"/>
      <c r="D990" s="697"/>
      <c r="E990" s="700"/>
      <c r="F990" s="701"/>
      <c r="G990" s="700"/>
      <c r="H990" s="350"/>
      <c r="I990" s="350"/>
      <c r="J990" s="431"/>
      <c r="K990" s="702"/>
    </row>
    <row r="991" spans="2:11" x14ac:dyDescent="0.2">
      <c r="B991" s="157">
        <v>45194</v>
      </c>
      <c r="C991">
        <v>52</v>
      </c>
      <c r="D991" s="454">
        <f>H2O!C1251</f>
        <v>360.08800000000002</v>
      </c>
      <c r="E991" s="445">
        <f t="shared" si="203"/>
        <v>3564.4000000000015</v>
      </c>
      <c r="F991" s="444">
        <f t="shared" ref="F991:F1053" si="204">E991/C991</f>
        <v>68.546153846153871</v>
      </c>
      <c r="G991" s="445">
        <f t="shared" ref="G991:G1053" si="205">E991/D991</f>
        <v>9.8986914309835417</v>
      </c>
      <c r="H991">
        <v>1663.4000000000017</v>
      </c>
      <c r="I991">
        <v>1901</v>
      </c>
      <c r="J991" s="447">
        <f t="shared" si="201"/>
        <v>4.6194263624447398</v>
      </c>
      <c r="K991" s="446">
        <f t="shared" si="202"/>
        <v>5.279265068538801</v>
      </c>
    </row>
    <row r="992" spans="2:11" x14ac:dyDescent="0.2">
      <c r="B992" s="157">
        <v>45195</v>
      </c>
      <c r="C992">
        <v>43</v>
      </c>
      <c r="D992" s="454">
        <f>H2O!C1252</f>
        <v>333.47</v>
      </c>
      <c r="E992" s="445">
        <f t="shared" si="203"/>
        <v>2794.9000000000005</v>
      </c>
      <c r="F992" s="444">
        <f t="shared" si="204"/>
        <v>64.99767441860466</v>
      </c>
      <c r="G992" s="445">
        <f t="shared" si="205"/>
        <v>8.3812636818904256</v>
      </c>
      <c r="H992">
        <v>1458.8000000000004</v>
      </c>
      <c r="I992">
        <v>1336.1</v>
      </c>
      <c r="J992" s="447">
        <f t="shared" si="201"/>
        <v>4.3746064113713388</v>
      </c>
      <c r="K992" s="446">
        <f t="shared" si="202"/>
        <v>4.0066572705190868</v>
      </c>
    </row>
    <row r="993" spans="2:11" x14ac:dyDescent="0.2">
      <c r="B993" s="157">
        <v>45196</v>
      </c>
      <c r="C993">
        <v>43</v>
      </c>
      <c r="D993" s="454">
        <f>H2O!C1253</f>
        <v>388.89100000000002</v>
      </c>
      <c r="E993" s="445">
        <f t="shared" si="203"/>
        <v>3130.6000000000031</v>
      </c>
      <c r="F993" s="444">
        <f t="shared" si="204"/>
        <v>72.804651162790776</v>
      </c>
      <c r="G993" s="445">
        <f t="shared" si="205"/>
        <v>8.050070585331115</v>
      </c>
      <c r="H993">
        <v>1719.6000000000033</v>
      </c>
      <c r="I993">
        <v>1411</v>
      </c>
      <c r="J993" s="447">
        <f t="shared" si="201"/>
        <v>4.4218045673466424</v>
      </c>
      <c r="K993" s="446">
        <f t="shared" si="202"/>
        <v>3.6282660179844735</v>
      </c>
    </row>
    <row r="994" spans="2:11" x14ac:dyDescent="0.2">
      <c r="B994" s="157">
        <v>45197</v>
      </c>
      <c r="C994">
        <v>48</v>
      </c>
      <c r="D994" s="454">
        <f>H2O!C1254</f>
        <v>364.74900000000002</v>
      </c>
      <c r="E994" s="445">
        <f t="shared" si="203"/>
        <v>3176.4000000000005</v>
      </c>
      <c r="F994" s="444">
        <f t="shared" si="204"/>
        <v>66.175000000000011</v>
      </c>
      <c r="G994" s="445">
        <f t="shared" si="205"/>
        <v>8.7084543069343585</v>
      </c>
      <c r="H994">
        <v>1794.8000000000009</v>
      </c>
      <c r="I994">
        <v>1381.6</v>
      </c>
      <c r="J994" s="447">
        <f t="shared" si="201"/>
        <v>4.9206440593394385</v>
      </c>
      <c r="K994" s="446">
        <f t="shared" si="202"/>
        <v>3.7878102475949209</v>
      </c>
    </row>
    <row r="995" spans="2:11" x14ac:dyDescent="0.2">
      <c r="B995" s="695">
        <v>45198</v>
      </c>
      <c r="C995" s="350"/>
      <c r="D995" s="697"/>
      <c r="E995" s="700"/>
      <c r="F995" s="701"/>
      <c r="G995" s="700"/>
      <c r="H995" s="350"/>
      <c r="I995" s="350"/>
      <c r="J995" s="431"/>
      <c r="K995" s="702"/>
    </row>
    <row r="996" spans="2:11" x14ac:dyDescent="0.2">
      <c r="B996" s="157">
        <v>45201</v>
      </c>
      <c r="C996">
        <v>47</v>
      </c>
      <c r="D996" s="454">
        <f>H2O!C1256</f>
        <v>332.42</v>
      </c>
      <c r="E996" s="445">
        <f t="shared" si="203"/>
        <v>2833.2000000000021</v>
      </c>
      <c r="F996" s="444">
        <f t="shared" si="204"/>
        <v>60.280851063829829</v>
      </c>
      <c r="G996" s="445">
        <f t="shared" si="205"/>
        <v>8.522952890921129</v>
      </c>
      <c r="H996">
        <v>1516.2000000000021</v>
      </c>
      <c r="I996">
        <v>1317</v>
      </c>
      <c r="J996" s="447">
        <f t="shared" si="201"/>
        <v>4.5610974068948984</v>
      </c>
      <c r="K996" s="446">
        <f t="shared" si="202"/>
        <v>3.9618554840262319</v>
      </c>
    </row>
    <row r="997" spans="2:11" x14ac:dyDescent="0.2">
      <c r="B997" s="157">
        <v>45202</v>
      </c>
      <c r="C997">
        <v>30</v>
      </c>
      <c r="D997" s="454">
        <f>H2O!C1257</f>
        <v>245.56</v>
      </c>
      <c r="E997" s="445">
        <f t="shared" si="203"/>
        <v>2052.1999999999998</v>
      </c>
      <c r="F997" s="444">
        <f t="shared" si="204"/>
        <v>68.406666666666666</v>
      </c>
      <c r="G997" s="445">
        <f t="shared" si="205"/>
        <v>8.3572243036325133</v>
      </c>
      <c r="H997">
        <v>1176.4999999999998</v>
      </c>
      <c r="I997">
        <v>875.7</v>
      </c>
      <c r="J997" s="447">
        <f t="shared" si="201"/>
        <v>4.7910897540316002</v>
      </c>
      <c r="K997" s="446">
        <f t="shared" si="202"/>
        <v>3.5661345496009123</v>
      </c>
    </row>
    <row r="998" spans="2:11" x14ac:dyDescent="0.2">
      <c r="B998" s="157">
        <v>45203</v>
      </c>
      <c r="C998">
        <v>48</v>
      </c>
      <c r="D998" s="454">
        <f>H2O!C1258</f>
        <v>348.86200000000002</v>
      </c>
      <c r="E998" s="445">
        <f t="shared" si="203"/>
        <v>2733.4000000000019</v>
      </c>
      <c r="F998" s="444">
        <f t="shared" si="204"/>
        <v>56.945833333333375</v>
      </c>
      <c r="G998" s="445">
        <f t="shared" si="205"/>
        <v>7.8351898458416267</v>
      </c>
      <c r="H998">
        <v>1435.4000000000019</v>
      </c>
      <c r="I998">
        <v>1298</v>
      </c>
      <c r="J998" s="447">
        <f t="shared" si="201"/>
        <v>4.1145209280460522</v>
      </c>
      <c r="K998" s="446">
        <f t="shared" si="202"/>
        <v>3.720668917795575</v>
      </c>
    </row>
    <row r="999" spans="2:11" x14ac:dyDescent="0.2">
      <c r="B999" s="157">
        <v>45204</v>
      </c>
      <c r="C999">
        <v>46</v>
      </c>
      <c r="D999" s="454">
        <f>H2O!C1259</f>
        <v>321.48599999999999</v>
      </c>
      <c r="E999" s="445">
        <f t="shared" si="203"/>
        <v>2701.4</v>
      </c>
      <c r="F999" s="444">
        <f t="shared" si="204"/>
        <v>58.72608695652174</v>
      </c>
      <c r="G999" s="445">
        <f t="shared" si="205"/>
        <v>8.402854245597009</v>
      </c>
      <c r="H999">
        <v>1549.4</v>
      </c>
      <c r="I999">
        <v>1152</v>
      </c>
      <c r="J999" s="447">
        <f t="shared" si="201"/>
        <v>4.8194944725431279</v>
      </c>
      <c r="K999" s="446">
        <f t="shared" si="202"/>
        <v>3.5833597730538811</v>
      </c>
    </row>
    <row r="1000" spans="2:11" x14ac:dyDescent="0.2">
      <c r="B1000" s="157">
        <v>45205</v>
      </c>
      <c r="C1000">
        <v>48</v>
      </c>
      <c r="D1000" s="454">
        <f>H2O!C1260</f>
        <v>338.702</v>
      </c>
      <c r="E1000" s="445">
        <f t="shared" si="203"/>
        <v>2775.5999999999995</v>
      </c>
      <c r="F1000" s="444">
        <f t="shared" si="204"/>
        <v>57.824999999999989</v>
      </c>
      <c r="G1000" s="445">
        <f t="shared" si="205"/>
        <v>8.1948143205531689</v>
      </c>
      <c r="H1000">
        <v>1571.3999999999992</v>
      </c>
      <c r="I1000">
        <v>1204.2</v>
      </c>
      <c r="J1000" s="447">
        <f t="shared" si="201"/>
        <v>4.6394765900408004</v>
      </c>
      <c r="K1000" s="446">
        <f t="shared" si="202"/>
        <v>3.5553377305123681</v>
      </c>
    </row>
    <row r="1001" spans="2:11" x14ac:dyDescent="0.2">
      <c r="B1001" s="157">
        <v>45208</v>
      </c>
      <c r="C1001">
        <v>52</v>
      </c>
      <c r="D1001" s="454">
        <f>H2O!C1261</f>
        <v>342.29399999999998</v>
      </c>
      <c r="E1001" s="445">
        <f t="shared" si="203"/>
        <v>3283.2000000000012</v>
      </c>
      <c r="F1001" s="444">
        <f t="shared" si="204"/>
        <v>63.138461538461563</v>
      </c>
      <c r="G1001" s="445">
        <f t="shared" si="205"/>
        <v>9.5917544566951261</v>
      </c>
      <c r="H1001">
        <v>1673.2000000000012</v>
      </c>
      <c r="I1001">
        <v>1610</v>
      </c>
      <c r="J1001" s="447">
        <f t="shared" si="201"/>
        <v>4.8881955278211162</v>
      </c>
      <c r="K1001" s="446">
        <f t="shared" si="202"/>
        <v>4.7035589288740089</v>
      </c>
    </row>
    <row r="1002" spans="2:11" x14ac:dyDescent="0.2">
      <c r="B1002" s="157">
        <v>45209</v>
      </c>
      <c r="C1002">
        <v>35</v>
      </c>
      <c r="D1002" s="454">
        <f>H2O!C1262</f>
        <v>280.79700000000003</v>
      </c>
      <c r="E1002" s="445">
        <f t="shared" si="203"/>
        <v>2769.7</v>
      </c>
      <c r="F1002" s="444">
        <f t="shared" si="204"/>
        <v>79.13428571428571</v>
      </c>
      <c r="G1002" s="445">
        <f t="shared" si="205"/>
        <v>9.8637093701143517</v>
      </c>
      <c r="H1002">
        <v>1413.4999999999995</v>
      </c>
      <c r="I1002">
        <v>1356.2</v>
      </c>
      <c r="J1002" s="447">
        <f t="shared" si="201"/>
        <v>5.0338856896619246</v>
      </c>
      <c r="K1002" s="446">
        <f t="shared" si="202"/>
        <v>4.8298236804524262</v>
      </c>
    </row>
    <row r="1003" spans="2:11" x14ac:dyDescent="0.2">
      <c r="B1003" s="157">
        <v>45210</v>
      </c>
      <c r="C1003">
        <v>49</v>
      </c>
      <c r="D1003" s="454">
        <f>H2O!C1263</f>
        <v>367.54199999999997</v>
      </c>
      <c r="E1003" s="445">
        <f t="shared" si="203"/>
        <v>3331.9000000000005</v>
      </c>
      <c r="F1003" s="444">
        <f t="shared" si="204"/>
        <v>67.997959183673487</v>
      </c>
      <c r="G1003" s="445">
        <f t="shared" si="205"/>
        <v>9.065358516849777</v>
      </c>
      <c r="H1003">
        <v>1977.8000000000004</v>
      </c>
      <c r="I1003">
        <v>1354.1</v>
      </c>
      <c r="J1003" s="447">
        <f t="shared" si="201"/>
        <v>5.3811537184865958</v>
      </c>
      <c r="K1003" s="446">
        <f t="shared" si="202"/>
        <v>3.6842047983631803</v>
      </c>
    </row>
    <row r="1004" spans="2:11" x14ac:dyDescent="0.2">
      <c r="B1004" s="157">
        <v>45211</v>
      </c>
      <c r="C1004">
        <v>46</v>
      </c>
      <c r="D1004" s="454">
        <f>H2O!C1264</f>
        <v>340.88299999999998</v>
      </c>
      <c r="E1004" s="445">
        <f t="shared" si="203"/>
        <v>2858.800000000002</v>
      </c>
      <c r="F1004" s="444">
        <f t="shared" si="204"/>
        <v>62.147826086956563</v>
      </c>
      <c r="G1004" s="445">
        <f t="shared" si="205"/>
        <v>8.3864551767028637</v>
      </c>
      <c r="H1004">
        <v>1596.6000000000017</v>
      </c>
      <c r="I1004">
        <v>1262.2</v>
      </c>
      <c r="J1004" s="447">
        <f t="shared" si="201"/>
        <v>4.6837184605861886</v>
      </c>
      <c r="K1004" s="446">
        <f t="shared" si="202"/>
        <v>3.7027367161166738</v>
      </c>
    </row>
    <row r="1005" spans="2:11" x14ac:dyDescent="0.2">
      <c r="B1005" s="157">
        <v>45212</v>
      </c>
      <c r="C1005">
        <v>37</v>
      </c>
      <c r="D1005" s="454">
        <f>H2O!C1265</f>
        <v>307.517</v>
      </c>
      <c r="E1005" s="445">
        <f t="shared" si="203"/>
        <v>2446.8000000000002</v>
      </c>
      <c r="F1005" s="444">
        <f t="shared" si="204"/>
        <v>66.129729729729732</v>
      </c>
      <c r="G1005" s="445">
        <f t="shared" si="205"/>
        <v>7.9566332918180143</v>
      </c>
      <c r="H1005">
        <v>1328.7000000000005</v>
      </c>
      <c r="I1005">
        <v>1118.0999999999999</v>
      </c>
      <c r="J1005" s="447">
        <f t="shared" si="201"/>
        <v>4.3207367397574785</v>
      </c>
      <c r="K1005" s="446">
        <f t="shared" si="202"/>
        <v>3.6358965520605362</v>
      </c>
    </row>
    <row r="1006" spans="2:11" x14ac:dyDescent="0.2">
      <c r="B1006" s="157">
        <v>45215</v>
      </c>
      <c r="C1006">
        <v>51</v>
      </c>
      <c r="D1006" s="454">
        <f>H2O!C1266</f>
        <v>351.26600000000002</v>
      </c>
      <c r="E1006" s="445">
        <f t="shared" si="203"/>
        <v>3207.3000000000025</v>
      </c>
      <c r="F1006" s="444">
        <f t="shared" si="204"/>
        <v>62.888235294117692</v>
      </c>
      <c r="G1006" s="445">
        <f t="shared" si="205"/>
        <v>9.1306872854190342</v>
      </c>
      <c r="H1006">
        <v>1611.6000000000024</v>
      </c>
      <c r="I1006">
        <v>1595.7</v>
      </c>
      <c r="J1006" s="447">
        <f t="shared" si="201"/>
        <v>4.5879760637237945</v>
      </c>
      <c r="K1006" s="446">
        <f t="shared" si="202"/>
        <v>4.5427112216952397</v>
      </c>
    </row>
    <row r="1007" spans="2:11" x14ac:dyDescent="0.2">
      <c r="B1007" s="157">
        <v>45216</v>
      </c>
      <c r="C1007">
        <v>52</v>
      </c>
      <c r="D1007" s="454">
        <f>H2O!C1267</f>
        <v>352.81599999999997</v>
      </c>
      <c r="E1007" s="445">
        <f t="shared" si="203"/>
        <v>3017.6000000000004</v>
      </c>
      <c r="F1007" s="444">
        <f t="shared" si="204"/>
        <v>58.030769230769238</v>
      </c>
      <c r="G1007" s="445">
        <f t="shared" si="205"/>
        <v>8.5529000952337775</v>
      </c>
      <c r="H1007">
        <v>1720.9000000000005</v>
      </c>
      <c r="I1007">
        <v>1296.7</v>
      </c>
      <c r="J1007" s="447">
        <f t="shared" si="201"/>
        <v>4.8776132601696087</v>
      </c>
      <c r="K1007" s="446">
        <f t="shared" si="202"/>
        <v>3.6752868350641696</v>
      </c>
    </row>
    <row r="1008" spans="2:11" x14ac:dyDescent="0.2">
      <c r="B1008" s="157">
        <v>45217</v>
      </c>
      <c r="C1008">
        <v>37</v>
      </c>
      <c r="D1008" s="454">
        <f>H2O!C1268</f>
        <v>315.97199999999998</v>
      </c>
      <c r="E1008" s="445">
        <f t="shared" si="203"/>
        <v>2904.9000000000015</v>
      </c>
      <c r="F1008" s="444">
        <f t="shared" si="204"/>
        <v>78.510810810810852</v>
      </c>
      <c r="G1008" s="445">
        <f t="shared" si="205"/>
        <v>9.1935361361133321</v>
      </c>
      <c r="H1008">
        <v>1731.4000000000017</v>
      </c>
      <c r="I1008">
        <v>1173.5</v>
      </c>
      <c r="J1008" s="447">
        <f t="shared" si="201"/>
        <v>5.4795994581798446</v>
      </c>
      <c r="K1008" s="446">
        <f t="shared" si="202"/>
        <v>3.7139366779334879</v>
      </c>
    </row>
    <row r="1009" spans="2:11" x14ac:dyDescent="0.2">
      <c r="B1009" s="157">
        <v>45218</v>
      </c>
      <c r="C1009">
        <v>48</v>
      </c>
      <c r="D1009" s="454">
        <f>H2O!C1269</f>
        <v>337.52100000000002</v>
      </c>
      <c r="E1009" s="445">
        <f t="shared" si="203"/>
        <v>2929.6000000000031</v>
      </c>
      <c r="F1009" s="444">
        <f t="shared" si="204"/>
        <v>61.033333333333395</v>
      </c>
      <c r="G1009" s="445">
        <f t="shared" si="205"/>
        <v>8.67975622257579</v>
      </c>
      <c r="H1009">
        <v>1671.500000000003</v>
      </c>
      <c r="I1009">
        <v>1258.0999999999999</v>
      </c>
      <c r="J1009" s="447">
        <f t="shared" si="201"/>
        <v>4.9522844504490173</v>
      </c>
      <c r="K1009" s="446">
        <f t="shared" si="202"/>
        <v>3.7274717721267709</v>
      </c>
    </row>
    <row r="1010" spans="2:11" x14ac:dyDescent="0.2">
      <c r="B1010" s="695">
        <v>45219</v>
      </c>
      <c r="C1010" s="350"/>
      <c r="D1010" s="697"/>
      <c r="E1010" s="700"/>
      <c r="F1010" s="701"/>
      <c r="G1010" s="700"/>
      <c r="H1010" s="350"/>
      <c r="I1010" s="350"/>
      <c r="J1010" s="431"/>
      <c r="K1010" s="702"/>
    </row>
    <row r="1011" spans="2:11" x14ac:dyDescent="0.2">
      <c r="B1011" s="157">
        <v>45222</v>
      </c>
      <c r="C1011">
        <v>52</v>
      </c>
      <c r="D1011" s="454">
        <f>H2O!C1271</f>
        <v>361.58199999999999</v>
      </c>
      <c r="E1011" s="445">
        <f t="shared" si="203"/>
        <v>3134.8940000000011</v>
      </c>
      <c r="F1011" s="444">
        <f t="shared" si="204"/>
        <v>60.2864230769231</v>
      </c>
      <c r="G1011" s="445">
        <f t="shared" si="205"/>
        <v>8.6699393222007775</v>
      </c>
      <c r="H1011">
        <v>1805.100000000001</v>
      </c>
      <c r="I1011" s="273">
        <v>1329.7940000000001</v>
      </c>
      <c r="J1011" s="447">
        <f t="shared" si="201"/>
        <v>4.9922285954499976</v>
      </c>
      <c r="K1011" s="446">
        <f t="shared" si="202"/>
        <v>3.6777107267507789</v>
      </c>
    </row>
    <row r="1012" spans="2:11" x14ac:dyDescent="0.2">
      <c r="B1012" s="157">
        <v>45223</v>
      </c>
      <c r="C1012">
        <v>30</v>
      </c>
      <c r="D1012" s="454">
        <f>H2O!C1272</f>
        <v>200.136</v>
      </c>
      <c r="E1012" s="445">
        <f t="shared" si="203"/>
        <v>1608.2837999999999</v>
      </c>
      <c r="F1012" s="444">
        <f t="shared" si="204"/>
        <v>53.609459999999999</v>
      </c>
      <c r="G1012" s="445">
        <f t="shared" si="205"/>
        <v>8.0359545509053838</v>
      </c>
      <c r="H1012">
        <v>901.09999999999991</v>
      </c>
      <c r="I1012" s="273">
        <v>707.18380000000002</v>
      </c>
      <c r="J1012" s="447">
        <f t="shared" si="201"/>
        <v>4.5024383419274887</v>
      </c>
      <c r="K1012" s="446">
        <f t="shared" si="202"/>
        <v>3.5335162089778951</v>
      </c>
    </row>
    <row r="1013" spans="2:11" x14ac:dyDescent="0.2">
      <c r="B1013" s="157">
        <v>45224</v>
      </c>
      <c r="C1013">
        <v>43</v>
      </c>
      <c r="D1013" s="454">
        <f>H2O!C1273</f>
        <v>313.286</v>
      </c>
      <c r="E1013" s="445">
        <f t="shared" si="203"/>
        <v>2659.0349999999999</v>
      </c>
      <c r="F1013" s="444">
        <f t="shared" si="204"/>
        <v>61.838023255813951</v>
      </c>
      <c r="G1013" s="445">
        <f t="shared" si="205"/>
        <v>8.4875640788289282</v>
      </c>
      <c r="H1013">
        <v>1511.6999999999996</v>
      </c>
      <c r="I1013" s="273">
        <v>1147.335</v>
      </c>
      <c r="J1013" s="447">
        <f t="shared" si="201"/>
        <v>4.8253033968961256</v>
      </c>
      <c r="K1013" s="446">
        <f t="shared" si="202"/>
        <v>3.6622606819328025</v>
      </c>
    </row>
    <row r="1014" spans="2:11" x14ac:dyDescent="0.2">
      <c r="B1014" s="157">
        <v>45225</v>
      </c>
      <c r="C1014">
        <v>38</v>
      </c>
      <c r="D1014" s="454">
        <f>H2O!C1274</f>
        <v>325.61700000000002</v>
      </c>
      <c r="E1014" s="445">
        <f t="shared" si="203"/>
        <v>2752.4</v>
      </c>
      <c r="F1014" s="444">
        <f t="shared" si="204"/>
        <v>72.431578947368422</v>
      </c>
      <c r="G1014" s="445">
        <f t="shared" si="205"/>
        <v>8.4528756176735236</v>
      </c>
      <c r="H1014">
        <v>1577.6000000000001</v>
      </c>
      <c r="I1014" s="273">
        <v>1174.8</v>
      </c>
      <c r="J1014" s="447">
        <f t="shared" si="201"/>
        <v>4.8449558837529985</v>
      </c>
      <c r="K1014" s="446">
        <f t="shared" si="202"/>
        <v>3.607919733920526</v>
      </c>
    </row>
    <row r="1015" spans="2:11" x14ac:dyDescent="0.2">
      <c r="B1015" s="695">
        <v>45226</v>
      </c>
      <c r="C1015" s="350"/>
      <c r="D1015" s="697"/>
      <c r="E1015" s="700"/>
      <c r="F1015" s="701"/>
      <c r="G1015" s="700"/>
      <c r="H1015" s="350"/>
      <c r="I1015" s="350"/>
      <c r="J1015" s="431"/>
      <c r="K1015" s="702"/>
    </row>
    <row r="1016" spans="2:11" x14ac:dyDescent="0.2">
      <c r="B1016" s="695">
        <v>45229</v>
      </c>
      <c r="C1016" s="350"/>
      <c r="D1016" s="697"/>
      <c r="E1016" s="700"/>
      <c r="F1016" s="701"/>
      <c r="G1016" s="700"/>
      <c r="H1016" s="350"/>
      <c r="I1016" s="350"/>
      <c r="J1016" s="431"/>
      <c r="K1016" s="702"/>
    </row>
    <row r="1017" spans="2:11" x14ac:dyDescent="0.2">
      <c r="B1017" s="695">
        <v>45230</v>
      </c>
      <c r="C1017" s="350"/>
      <c r="D1017" s="697"/>
      <c r="E1017" s="700"/>
      <c r="F1017" s="701"/>
      <c r="G1017" s="700"/>
      <c r="H1017" s="350"/>
      <c r="I1017" s="350"/>
      <c r="J1017" s="431"/>
      <c r="K1017" s="702"/>
    </row>
    <row r="1018" spans="2:11" x14ac:dyDescent="0.2">
      <c r="B1018" s="695">
        <v>45231</v>
      </c>
      <c r="C1018" s="350"/>
      <c r="D1018" s="697"/>
      <c r="E1018" s="700"/>
      <c r="F1018" s="701"/>
      <c r="G1018" s="700"/>
      <c r="H1018" s="350"/>
      <c r="I1018" s="350"/>
      <c r="J1018" s="431"/>
      <c r="K1018" s="702"/>
    </row>
    <row r="1019" spans="2:11" x14ac:dyDescent="0.2">
      <c r="B1019" s="695">
        <v>45232</v>
      </c>
      <c r="C1019" s="350"/>
      <c r="D1019" s="697"/>
      <c r="E1019" s="700"/>
      <c r="F1019" s="701"/>
      <c r="G1019" s="700"/>
      <c r="H1019" s="350"/>
      <c r="I1019" s="350"/>
      <c r="J1019" s="431"/>
      <c r="K1019" s="702"/>
    </row>
    <row r="1020" spans="2:11" x14ac:dyDescent="0.2">
      <c r="B1020" s="695">
        <v>45233</v>
      </c>
      <c r="C1020" s="350"/>
      <c r="D1020" s="697"/>
      <c r="E1020" s="700"/>
      <c r="F1020" s="701"/>
      <c r="G1020" s="700"/>
      <c r="H1020" s="350"/>
      <c r="I1020" s="350"/>
      <c r="J1020" s="431"/>
      <c r="K1020" s="702"/>
    </row>
    <row r="1021" spans="2:11" x14ac:dyDescent="0.2">
      <c r="B1021" s="157">
        <v>45236</v>
      </c>
      <c r="C1021">
        <v>44</v>
      </c>
      <c r="D1021" s="454">
        <f>H2O!C1281</f>
        <v>345.92599999999999</v>
      </c>
      <c r="E1021" s="445">
        <f t="shared" si="203"/>
        <v>2915.1999999999989</v>
      </c>
      <c r="F1021" s="444">
        <f t="shared" si="204"/>
        <v>66.254545454545436</v>
      </c>
      <c r="G1021" s="445">
        <f t="shared" si="205"/>
        <v>8.4272358828188665</v>
      </c>
      <c r="H1021">
        <v>1689.6999999999991</v>
      </c>
      <c r="I1021">
        <v>1225.5</v>
      </c>
      <c r="J1021" s="447">
        <f t="shared" si="201"/>
        <v>4.8845706885287585</v>
      </c>
      <c r="K1021" s="446">
        <f t="shared" si="202"/>
        <v>3.5426651942901084</v>
      </c>
    </row>
    <row r="1022" spans="2:11" x14ac:dyDescent="0.2">
      <c r="B1022" s="157">
        <v>45237</v>
      </c>
      <c r="C1022">
        <v>48</v>
      </c>
      <c r="D1022" s="454">
        <f>H2O!C1282</f>
        <v>342.38299999999998</v>
      </c>
      <c r="E1022" s="445">
        <f t="shared" si="203"/>
        <v>2895.3</v>
      </c>
      <c r="F1022" s="444">
        <f t="shared" si="204"/>
        <v>60.318750000000001</v>
      </c>
      <c r="G1022" s="445">
        <f t="shared" si="205"/>
        <v>8.4563193850161955</v>
      </c>
      <c r="H1022">
        <v>1686.8000000000004</v>
      </c>
      <c r="I1022">
        <v>1208.5</v>
      </c>
      <c r="J1022" s="447">
        <f t="shared" si="201"/>
        <v>4.9266464748541852</v>
      </c>
      <c r="K1022" s="446">
        <f t="shared" si="202"/>
        <v>3.5296729101620117</v>
      </c>
    </row>
    <row r="1023" spans="2:11" x14ac:dyDescent="0.2">
      <c r="B1023" s="157">
        <v>45238</v>
      </c>
      <c r="C1023">
        <v>42</v>
      </c>
      <c r="D1023" s="454">
        <f>H2O!C1283</f>
        <v>339.06</v>
      </c>
      <c r="E1023" s="445">
        <f t="shared" si="203"/>
        <v>2775.2000000000016</v>
      </c>
      <c r="F1023" s="444">
        <f t="shared" si="204"/>
        <v>66.076190476190519</v>
      </c>
      <c r="G1023" s="445">
        <f t="shared" si="205"/>
        <v>8.1849820090839422</v>
      </c>
      <c r="H1023">
        <v>1494.4000000000019</v>
      </c>
      <c r="I1023">
        <v>1280.8</v>
      </c>
      <c r="J1023" s="447">
        <f t="shared" si="201"/>
        <v>4.4074795021530164</v>
      </c>
      <c r="K1023" s="446">
        <f t="shared" si="202"/>
        <v>3.7775025069309267</v>
      </c>
    </row>
    <row r="1024" spans="2:11" x14ac:dyDescent="0.2">
      <c r="B1024" s="157">
        <v>45239</v>
      </c>
      <c r="C1024">
        <v>45</v>
      </c>
      <c r="D1024" s="454">
        <f>H2O!C1284</f>
        <v>319.11099999999999</v>
      </c>
      <c r="E1024" s="445">
        <f t="shared" si="203"/>
        <v>2661.3999999999996</v>
      </c>
      <c r="F1024" s="444">
        <f t="shared" si="204"/>
        <v>59.142222222222216</v>
      </c>
      <c r="G1024" s="445">
        <f t="shared" si="205"/>
        <v>8.3400446866450846</v>
      </c>
      <c r="H1024">
        <v>1452.6</v>
      </c>
      <c r="I1024">
        <v>1208.8</v>
      </c>
      <c r="J1024" s="447">
        <f t="shared" si="201"/>
        <v>4.5520210835728001</v>
      </c>
      <c r="K1024" s="446">
        <f t="shared" si="202"/>
        <v>3.7880236030722854</v>
      </c>
    </row>
    <row r="1025" spans="2:11" x14ac:dyDescent="0.2">
      <c r="B1025" s="157">
        <v>45240</v>
      </c>
      <c r="C1025">
        <v>34</v>
      </c>
      <c r="D1025" s="454">
        <f>H2O!C1285</f>
        <v>264.49099999999999</v>
      </c>
      <c r="E1025" s="445">
        <f t="shared" si="203"/>
        <v>2072.8999999999996</v>
      </c>
      <c r="F1025" s="444">
        <f t="shared" si="204"/>
        <v>60.967647058823516</v>
      </c>
      <c r="G1025" s="445">
        <f t="shared" si="205"/>
        <v>7.8373177159147183</v>
      </c>
      <c r="H1025">
        <v>1163.7999999999995</v>
      </c>
      <c r="I1025">
        <v>909.1</v>
      </c>
      <c r="J1025" s="447">
        <f t="shared" si="201"/>
        <v>4.4001497215406182</v>
      </c>
      <c r="K1025" s="446">
        <f t="shared" si="202"/>
        <v>3.4371679943741</v>
      </c>
    </row>
    <row r="1026" spans="2:11" x14ac:dyDescent="0.2">
      <c r="B1026" s="157">
        <v>45243</v>
      </c>
      <c r="C1026">
        <v>51</v>
      </c>
      <c r="D1026" s="454">
        <f>H2O!C1286</f>
        <v>384.36799999999999</v>
      </c>
      <c r="E1026" s="445">
        <f t="shared" si="203"/>
        <v>3611.9999999999982</v>
      </c>
      <c r="F1026" s="444">
        <f t="shared" si="204"/>
        <v>70.823529411764667</v>
      </c>
      <c r="G1026" s="445">
        <f t="shared" si="205"/>
        <v>9.397244307538605</v>
      </c>
      <c r="H1026">
        <v>2110.4999999999982</v>
      </c>
      <c r="I1026">
        <v>1501.5</v>
      </c>
      <c r="J1026" s="447">
        <f t="shared" si="201"/>
        <v>5.4908317029513336</v>
      </c>
      <c r="K1026" s="446">
        <f t="shared" si="202"/>
        <v>3.9064126045872705</v>
      </c>
    </row>
    <row r="1027" spans="2:11" x14ac:dyDescent="0.2">
      <c r="B1027" s="157">
        <v>45244</v>
      </c>
      <c r="C1027">
        <v>46</v>
      </c>
      <c r="D1027" s="454">
        <f>H2O!C1287</f>
        <v>310.89999999999998</v>
      </c>
      <c r="E1027" s="445">
        <f t="shared" si="203"/>
        <v>2766.4000000000015</v>
      </c>
      <c r="F1027" s="444">
        <f t="shared" si="204"/>
        <v>60.139130434782643</v>
      </c>
      <c r="G1027" s="445">
        <f t="shared" si="205"/>
        <v>8.8980379543261545</v>
      </c>
      <c r="H1027">
        <v>1615.5000000000014</v>
      </c>
      <c r="I1027">
        <v>1150.9000000000001</v>
      </c>
      <c r="J1027" s="447">
        <f t="shared" si="201"/>
        <v>5.1962045673850161</v>
      </c>
      <c r="K1027" s="446">
        <f t="shared" si="202"/>
        <v>3.7018333869411393</v>
      </c>
    </row>
    <row r="1028" spans="2:11" x14ac:dyDescent="0.2">
      <c r="B1028" s="157">
        <v>45245</v>
      </c>
      <c r="C1028">
        <v>43</v>
      </c>
      <c r="D1028" s="454">
        <f>H2O!C1288</f>
        <v>337.13</v>
      </c>
      <c r="E1028" s="445">
        <f t="shared" si="203"/>
        <v>2945.2</v>
      </c>
      <c r="F1028" s="444">
        <f t="shared" si="204"/>
        <v>68.493023255813952</v>
      </c>
      <c r="G1028" s="445">
        <f t="shared" si="205"/>
        <v>8.7360958680627654</v>
      </c>
      <c r="H1028">
        <v>1715.5</v>
      </c>
      <c r="I1028">
        <v>1229.7</v>
      </c>
      <c r="J1028" s="447">
        <f t="shared" si="201"/>
        <v>5.0885415121763122</v>
      </c>
      <c r="K1028" s="446">
        <f t="shared" si="202"/>
        <v>3.6475543558864536</v>
      </c>
    </row>
    <row r="1029" spans="2:11" x14ac:dyDescent="0.2">
      <c r="B1029" s="157">
        <v>45246</v>
      </c>
      <c r="C1029">
        <v>43</v>
      </c>
      <c r="D1029" s="454">
        <f>H2O!C1289</f>
        <v>330.27199999999999</v>
      </c>
      <c r="E1029" s="445">
        <f t="shared" si="203"/>
        <v>2792.7000000000007</v>
      </c>
      <c r="F1029" s="444">
        <f t="shared" si="204"/>
        <v>64.946511627907</v>
      </c>
      <c r="G1029" s="445">
        <f t="shared" si="205"/>
        <v>8.4557576785195252</v>
      </c>
      <c r="H1029">
        <v>1556.7000000000005</v>
      </c>
      <c r="I1029">
        <v>1236</v>
      </c>
      <c r="J1029" s="447">
        <f t="shared" si="201"/>
        <v>4.7133877531246986</v>
      </c>
      <c r="K1029" s="446">
        <f t="shared" si="202"/>
        <v>3.7423699253948262</v>
      </c>
    </row>
    <row r="1030" spans="2:11" x14ac:dyDescent="0.2">
      <c r="B1030" s="695">
        <v>45247</v>
      </c>
      <c r="C1030" s="350"/>
      <c r="D1030" s="697"/>
      <c r="E1030" s="700"/>
      <c r="F1030" s="701"/>
      <c r="G1030" s="700"/>
      <c r="H1030" s="350"/>
      <c r="I1030" s="350"/>
      <c r="J1030" s="431"/>
      <c r="K1030" s="702"/>
    </row>
    <row r="1031" spans="2:11" x14ac:dyDescent="0.2">
      <c r="B1031" s="157">
        <v>45250</v>
      </c>
      <c r="C1031">
        <v>52</v>
      </c>
      <c r="D1031" s="454">
        <f>H2O!C1291</f>
        <v>358.97699999999998</v>
      </c>
      <c r="E1031" s="445">
        <f t="shared" si="203"/>
        <v>3104.7999999999997</v>
      </c>
      <c r="F1031" s="444">
        <f t="shared" si="204"/>
        <v>59.707692307692305</v>
      </c>
      <c r="G1031" s="445">
        <f t="shared" si="205"/>
        <v>8.6490220821946817</v>
      </c>
      <c r="H1031">
        <v>1753.1999999999998</v>
      </c>
      <c r="I1031">
        <v>1351.6</v>
      </c>
      <c r="J1031" s="447">
        <f t="shared" ref="J1031:J1053" si="206">H1031/D1031</f>
        <v>4.883878354323536</v>
      </c>
      <c r="K1031" s="446">
        <f t="shared" ref="K1031:K1053" si="207">I1031/D1031</f>
        <v>3.7651437278711448</v>
      </c>
    </row>
    <row r="1032" spans="2:11" x14ac:dyDescent="0.2">
      <c r="B1032" s="157">
        <v>45251</v>
      </c>
      <c r="C1032">
        <v>47</v>
      </c>
      <c r="D1032" s="454">
        <f>H2O!C1292</f>
        <v>350.697</v>
      </c>
      <c r="E1032" s="445">
        <f t="shared" si="203"/>
        <v>2983.5000000000009</v>
      </c>
      <c r="F1032" s="444">
        <f t="shared" si="204"/>
        <v>63.478723404255341</v>
      </c>
      <c r="G1032" s="445">
        <f t="shared" si="205"/>
        <v>8.5073439464837186</v>
      </c>
      <c r="H1032">
        <v>1744.2000000000012</v>
      </c>
      <c r="I1032">
        <v>1239.3</v>
      </c>
      <c r="J1032" s="447">
        <f t="shared" si="206"/>
        <v>4.9735241533289454</v>
      </c>
      <c r="K1032" s="446">
        <f t="shared" si="207"/>
        <v>3.5338197931547746</v>
      </c>
    </row>
    <row r="1033" spans="2:11" x14ac:dyDescent="0.2">
      <c r="B1033" s="157">
        <v>45252</v>
      </c>
      <c r="C1033">
        <v>42</v>
      </c>
      <c r="D1033" s="454">
        <f>H2O!C1293</f>
        <v>332.31700000000001</v>
      </c>
      <c r="E1033" s="445">
        <f t="shared" si="203"/>
        <v>2909.3000000000006</v>
      </c>
      <c r="F1033" s="444">
        <f t="shared" si="204"/>
        <v>69.26904761904764</v>
      </c>
      <c r="G1033" s="445">
        <f t="shared" si="205"/>
        <v>8.7545927533048289</v>
      </c>
      <c r="H1033">
        <v>1682.0000000000007</v>
      </c>
      <c r="I1033">
        <v>1227.3</v>
      </c>
      <c r="J1033" s="447">
        <f t="shared" si="206"/>
        <v>5.0614323071043632</v>
      </c>
      <c r="K1033" s="446">
        <f t="shared" si="207"/>
        <v>3.6931604462004648</v>
      </c>
    </row>
    <row r="1034" spans="2:11" x14ac:dyDescent="0.2">
      <c r="B1034" s="157">
        <v>45253</v>
      </c>
      <c r="C1034">
        <v>47</v>
      </c>
      <c r="D1034" s="454">
        <f>H2O!C1294</f>
        <v>349.24299999999999</v>
      </c>
      <c r="E1034" s="445">
        <f t="shared" si="203"/>
        <v>3200.1000000000022</v>
      </c>
      <c r="F1034" s="444">
        <f t="shared" si="204"/>
        <v>68.087234042553234</v>
      </c>
      <c r="G1034" s="445">
        <f t="shared" si="205"/>
        <v>9.162961032862512</v>
      </c>
      <c r="H1034">
        <v>1941.800000000002</v>
      </c>
      <c r="I1034">
        <v>1258.3</v>
      </c>
      <c r="J1034" s="447">
        <f t="shared" si="206"/>
        <v>5.5600255409557304</v>
      </c>
      <c r="K1034" s="446">
        <f t="shared" si="207"/>
        <v>3.6029354919067811</v>
      </c>
    </row>
    <row r="1035" spans="2:11" ht="12.6" customHeight="1" x14ac:dyDescent="0.2">
      <c r="B1035" s="695">
        <v>45254</v>
      </c>
      <c r="C1035" s="350"/>
      <c r="D1035" s="697"/>
      <c r="E1035" s="700"/>
      <c r="F1035" s="701"/>
      <c r="G1035" s="700"/>
      <c r="H1035" s="350"/>
      <c r="I1035" s="350"/>
      <c r="J1035" s="431"/>
      <c r="K1035" s="702"/>
    </row>
    <row r="1036" spans="2:11" x14ac:dyDescent="0.2">
      <c r="B1036" s="157">
        <v>45257</v>
      </c>
      <c r="C1036">
        <v>33</v>
      </c>
      <c r="D1036" s="454">
        <v>270.81099999999998</v>
      </c>
      <c r="E1036" s="445">
        <f t="shared" ref="E1036" si="208">SUM(H1036:I1036)</f>
        <v>2246.5</v>
      </c>
      <c r="F1036" s="444">
        <f t="shared" ref="F1036" si="209">E1036/C1036</f>
        <v>68.075757575757578</v>
      </c>
      <c r="G1036" s="445">
        <f t="shared" ref="G1036" si="210">E1036/D1036</f>
        <v>8.2954532866094812</v>
      </c>
      <c r="H1036">
        <v>1290.8</v>
      </c>
      <c r="I1036">
        <v>955.7</v>
      </c>
      <c r="J1036" s="447">
        <f t="shared" ref="J1036" si="211">H1036/D1036</f>
        <v>4.7664238158715859</v>
      </c>
      <c r="K1036" s="446">
        <f t="shared" ref="K1036" si="212">I1036/D1036</f>
        <v>3.5290294707378953</v>
      </c>
    </row>
    <row r="1037" spans="2:11" x14ac:dyDescent="0.2">
      <c r="B1037" s="157">
        <v>45258</v>
      </c>
      <c r="C1037">
        <v>39</v>
      </c>
      <c r="D1037" s="454">
        <f>H2O!C1297</f>
        <v>255.887</v>
      </c>
      <c r="E1037" s="445">
        <f t="shared" si="203"/>
        <v>2178.2000000000003</v>
      </c>
      <c r="F1037" s="444">
        <f t="shared" si="204"/>
        <v>55.851282051282055</v>
      </c>
      <c r="G1037" s="445">
        <f t="shared" si="205"/>
        <v>8.5123511550020137</v>
      </c>
      <c r="H1037">
        <v>1258.3000000000004</v>
      </c>
      <c r="I1037">
        <v>919.9</v>
      </c>
      <c r="J1037" s="447">
        <f t="shared" si="206"/>
        <v>4.9174049482779525</v>
      </c>
      <c r="K1037" s="446">
        <f t="shared" si="207"/>
        <v>3.5949462067240616</v>
      </c>
    </row>
    <row r="1038" spans="2:11" x14ac:dyDescent="0.2">
      <c r="B1038" s="157">
        <v>45259</v>
      </c>
      <c r="C1038">
        <v>43</v>
      </c>
      <c r="D1038" s="454">
        <f>H2O!C1298</f>
        <v>359.40899999999999</v>
      </c>
      <c r="E1038" s="445">
        <f t="shared" si="203"/>
        <v>2958.2</v>
      </c>
      <c r="F1038" s="444">
        <f t="shared" si="204"/>
        <v>68.795348837209303</v>
      </c>
      <c r="G1038" s="445">
        <f t="shared" si="205"/>
        <v>8.230734344437673</v>
      </c>
      <c r="H1038">
        <v>1677.1</v>
      </c>
      <c r="I1038">
        <v>1281.0999999999999</v>
      </c>
      <c r="J1038" s="447">
        <f t="shared" si="206"/>
        <v>4.6662715736111222</v>
      </c>
      <c r="K1038" s="446">
        <f t="shared" si="207"/>
        <v>3.5644627708265513</v>
      </c>
    </row>
    <row r="1039" spans="2:11" x14ac:dyDescent="0.2">
      <c r="B1039" s="157">
        <v>45260</v>
      </c>
      <c r="C1039">
        <v>47</v>
      </c>
      <c r="D1039" s="454">
        <f>H2O!C1299</f>
        <v>342.49200000000002</v>
      </c>
      <c r="E1039" s="445">
        <f t="shared" si="203"/>
        <v>2743.3999999999992</v>
      </c>
      <c r="F1039" s="444">
        <f t="shared" si="204"/>
        <v>58.370212765957426</v>
      </c>
      <c r="G1039" s="445">
        <f t="shared" si="205"/>
        <v>8.0101141048550009</v>
      </c>
      <c r="H1039">
        <v>1484.1999999999991</v>
      </c>
      <c r="I1039">
        <v>1259.2</v>
      </c>
      <c r="J1039" s="447">
        <f t="shared" si="206"/>
        <v>4.3335318781168581</v>
      </c>
      <c r="K1039" s="446">
        <f t="shared" si="207"/>
        <v>3.6765822267381427</v>
      </c>
    </row>
    <row r="1040" spans="2:11" x14ac:dyDescent="0.2">
      <c r="B1040" s="695">
        <v>45261</v>
      </c>
      <c r="C1040" s="350"/>
      <c r="D1040" s="697"/>
      <c r="E1040" s="700"/>
      <c r="F1040" s="701"/>
      <c r="G1040" s="700"/>
      <c r="H1040" s="350"/>
      <c r="I1040" s="350"/>
      <c r="J1040" s="431"/>
      <c r="K1040" s="702"/>
    </row>
    <row r="1041" spans="2:11" x14ac:dyDescent="0.2">
      <c r="B1041" s="157">
        <v>45264</v>
      </c>
      <c r="C1041">
        <v>51.8</v>
      </c>
      <c r="D1041" s="454">
        <f>H2O!C1301</f>
        <v>376.75299999999999</v>
      </c>
      <c r="E1041" s="445">
        <f t="shared" ref="E1041:E1053" si="213">SUM(H1041:I1041)</f>
        <v>3069.3000000000038</v>
      </c>
      <c r="F1041" s="444">
        <f t="shared" si="204"/>
        <v>59.252895752895832</v>
      </c>
      <c r="G1041" s="445">
        <f t="shared" si="205"/>
        <v>8.1467168144646589</v>
      </c>
      <c r="H1041">
        <v>1686.5000000000039</v>
      </c>
      <c r="I1041">
        <v>1382.8</v>
      </c>
      <c r="J1041" s="447">
        <f t="shared" si="206"/>
        <v>4.4764076198464346</v>
      </c>
      <c r="K1041" s="446">
        <f t="shared" si="207"/>
        <v>3.6703091946182247</v>
      </c>
    </row>
    <row r="1042" spans="2:11" x14ac:dyDescent="0.2">
      <c r="B1042" s="157">
        <v>45265</v>
      </c>
      <c r="C1042">
        <v>44</v>
      </c>
      <c r="D1042" s="454">
        <f>H2O!C1302</f>
        <v>316.45100000000002</v>
      </c>
      <c r="E1042" s="445">
        <f t="shared" si="213"/>
        <v>2555.900000000001</v>
      </c>
      <c r="F1042" s="444">
        <f t="shared" si="204"/>
        <v>58.08863636363639</v>
      </c>
      <c r="G1042" s="445">
        <f t="shared" si="205"/>
        <v>8.0767638591756725</v>
      </c>
      <c r="H1042">
        <v>1454.200000000001</v>
      </c>
      <c r="I1042">
        <v>1101.7</v>
      </c>
      <c r="J1042" s="447">
        <f t="shared" si="206"/>
        <v>4.595340194848494</v>
      </c>
      <c r="K1042" s="446">
        <f t="shared" si="207"/>
        <v>3.4814236643271785</v>
      </c>
    </row>
    <row r="1043" spans="2:11" x14ac:dyDescent="0.2">
      <c r="B1043" s="157">
        <v>45266</v>
      </c>
      <c r="C1043">
        <v>46</v>
      </c>
      <c r="D1043" s="454">
        <f>H2O!C1303</f>
        <v>362.339</v>
      </c>
      <c r="E1043" s="445">
        <f t="shared" si="213"/>
        <v>2863.2</v>
      </c>
      <c r="F1043" s="444">
        <f t="shared" si="204"/>
        <v>62.243478260869558</v>
      </c>
      <c r="G1043" s="445">
        <f t="shared" si="205"/>
        <v>7.9019923331465831</v>
      </c>
      <c r="H1043">
        <v>1582</v>
      </c>
      <c r="I1043">
        <v>1281.2</v>
      </c>
      <c r="J1043" s="447">
        <f t="shared" si="206"/>
        <v>4.366077071471743</v>
      </c>
      <c r="K1043" s="446">
        <f t="shared" si="207"/>
        <v>3.5359152616748406</v>
      </c>
    </row>
    <row r="1044" spans="2:11" x14ac:dyDescent="0.2">
      <c r="B1044" s="157">
        <v>45267</v>
      </c>
      <c r="C1044">
        <v>51</v>
      </c>
      <c r="D1044" s="454">
        <f>H2O!C1304</f>
        <v>348.47199999999998</v>
      </c>
      <c r="E1044" s="445">
        <f t="shared" si="213"/>
        <v>2828.1000000000031</v>
      </c>
      <c r="F1044" s="444">
        <f t="shared" si="204"/>
        <v>55.452941176470652</v>
      </c>
      <c r="G1044" s="445">
        <f t="shared" si="205"/>
        <v>8.1157166142473525</v>
      </c>
      <c r="H1044">
        <v>1579.700000000003</v>
      </c>
      <c r="I1044">
        <v>1248.4000000000001</v>
      </c>
      <c r="J1044" s="447">
        <f t="shared" si="206"/>
        <v>4.5332193117381117</v>
      </c>
      <c r="K1044" s="446">
        <f t="shared" si="207"/>
        <v>3.5824973025092408</v>
      </c>
    </row>
    <row r="1045" spans="2:11" x14ac:dyDescent="0.2">
      <c r="B1045" s="157">
        <v>45268</v>
      </c>
      <c r="C1045">
        <v>47</v>
      </c>
      <c r="D1045" s="454">
        <f>H2O!C1305</f>
        <v>335.19400000000002</v>
      </c>
      <c r="E1045" s="445">
        <f t="shared" si="213"/>
        <v>2627.7680000000009</v>
      </c>
      <c r="F1045" s="444">
        <f t="shared" ref="F1045" si="214">E1045/C1045</f>
        <v>55.909957446808534</v>
      </c>
      <c r="G1045" s="445">
        <f t="shared" ref="G1045" si="215">E1045/D1045</f>
        <v>7.8395436672494165</v>
      </c>
      <c r="H1045">
        <v>1419.0000000000011</v>
      </c>
      <c r="I1045" s="273">
        <v>1208.768</v>
      </c>
      <c r="J1045" s="447">
        <f t="shared" ref="J1045" si="216">H1045/D1045</f>
        <v>4.2333693323866211</v>
      </c>
      <c r="K1045" s="446">
        <f t="shared" ref="K1045" si="217">I1045/D1045</f>
        <v>3.6061743348627959</v>
      </c>
    </row>
    <row r="1046" spans="2:11" x14ac:dyDescent="0.2">
      <c r="B1046" s="157">
        <v>45271</v>
      </c>
      <c r="C1046">
        <v>52</v>
      </c>
      <c r="D1046" s="454">
        <f>H2O!C1306</f>
        <v>334.09800000000001</v>
      </c>
      <c r="E1046" s="445">
        <f t="shared" si="213"/>
        <v>2967.6000000000004</v>
      </c>
      <c r="F1046" s="444">
        <f t="shared" si="204"/>
        <v>57.069230769230778</v>
      </c>
      <c r="G1046" s="445">
        <f t="shared" si="205"/>
        <v>8.8824237199863525</v>
      </c>
      <c r="H1046">
        <v>1702.8000000000006</v>
      </c>
      <c r="I1046">
        <v>1264.8</v>
      </c>
      <c r="J1046" s="447">
        <f t="shared" si="206"/>
        <v>5.0967081515004597</v>
      </c>
      <c r="K1046" s="446">
        <f t="shared" si="207"/>
        <v>3.7857155684858932</v>
      </c>
    </row>
    <row r="1047" spans="2:11" x14ac:dyDescent="0.2">
      <c r="B1047" s="157">
        <v>45272</v>
      </c>
      <c r="C1047">
        <v>53</v>
      </c>
      <c r="D1047" s="454">
        <f>H2O!C1307</f>
        <v>354.66199999999998</v>
      </c>
      <c r="E1047" s="445">
        <f t="shared" si="213"/>
        <v>2980.3000000000011</v>
      </c>
      <c r="F1047" s="444">
        <f t="shared" si="204"/>
        <v>56.232075471698131</v>
      </c>
      <c r="G1047" s="445">
        <f t="shared" si="205"/>
        <v>8.4032120723393007</v>
      </c>
      <c r="H1047">
        <v>1698.0000000000009</v>
      </c>
      <c r="I1047">
        <v>1282.3</v>
      </c>
      <c r="J1047" s="447">
        <f t="shared" si="206"/>
        <v>4.7876569804489941</v>
      </c>
      <c r="K1047" s="446">
        <f t="shared" si="207"/>
        <v>3.615555091890307</v>
      </c>
    </row>
    <row r="1048" spans="2:11" x14ac:dyDescent="0.2">
      <c r="B1048" s="157">
        <v>45273</v>
      </c>
      <c r="C1048">
        <v>43</v>
      </c>
      <c r="D1048" s="454">
        <f>H2O!C1308</f>
        <v>360.45299999999997</v>
      </c>
      <c r="E1048" s="445">
        <f t="shared" si="213"/>
        <v>2995.5000000000009</v>
      </c>
      <c r="F1048" s="444">
        <f t="shared" si="204"/>
        <v>69.662790697674438</v>
      </c>
      <c r="G1048" s="445">
        <f t="shared" si="205"/>
        <v>8.3103761100615099</v>
      </c>
      <c r="H1048">
        <v>1685.4000000000008</v>
      </c>
      <c r="I1048">
        <v>1310.0999999999999</v>
      </c>
      <c r="J1048" s="447">
        <f t="shared" si="206"/>
        <v>4.6757829730921951</v>
      </c>
      <c r="K1048" s="446">
        <f t="shared" si="207"/>
        <v>3.6345931369693134</v>
      </c>
    </row>
    <row r="1049" spans="2:11" x14ac:dyDescent="0.2">
      <c r="B1049" s="157">
        <v>45274</v>
      </c>
      <c r="C1049">
        <v>48</v>
      </c>
      <c r="D1049" s="454">
        <f>H2O!C1309</f>
        <v>374.15199999999999</v>
      </c>
      <c r="E1049" s="445">
        <f t="shared" si="213"/>
        <v>3023.4000000000019</v>
      </c>
      <c r="F1049" s="444">
        <f t="shared" si="204"/>
        <v>62.98750000000004</v>
      </c>
      <c r="G1049" s="445">
        <f t="shared" si="205"/>
        <v>8.0806730954264623</v>
      </c>
      <c r="H1049">
        <v>1667.800000000002</v>
      </c>
      <c r="I1049">
        <v>1355.6</v>
      </c>
      <c r="J1049" s="447">
        <f t="shared" si="206"/>
        <v>4.4575466655263156</v>
      </c>
      <c r="K1049" s="446">
        <f t="shared" si="207"/>
        <v>3.6231264299001475</v>
      </c>
    </row>
    <row r="1050" spans="2:11" x14ac:dyDescent="0.2">
      <c r="B1050" s="695">
        <v>45275</v>
      </c>
      <c r="C1050" s="350"/>
      <c r="D1050" s="697"/>
      <c r="E1050" s="700"/>
      <c r="F1050" s="701"/>
      <c r="G1050" s="700"/>
      <c r="H1050" s="350"/>
      <c r="I1050" s="350"/>
      <c r="J1050" s="431"/>
      <c r="K1050" s="702"/>
    </row>
    <row r="1051" spans="2:11" x14ac:dyDescent="0.2">
      <c r="B1051" s="157">
        <v>45278</v>
      </c>
      <c r="C1051">
        <v>53</v>
      </c>
      <c r="D1051" s="454">
        <f>H2O!C1311</f>
        <v>352.45299999999997</v>
      </c>
      <c r="E1051" s="445">
        <f t="shared" si="213"/>
        <v>2639.0000000000005</v>
      </c>
      <c r="F1051" s="444">
        <f t="shared" si="204"/>
        <v>49.792452830188687</v>
      </c>
      <c r="G1051" s="445">
        <f t="shared" si="205"/>
        <v>7.487523159116253</v>
      </c>
      <c r="H1051">
        <v>1402.3000000000004</v>
      </c>
      <c r="I1051">
        <v>1236.7</v>
      </c>
      <c r="J1051" s="447">
        <f t="shared" si="206"/>
        <v>3.9786865199047829</v>
      </c>
      <c r="K1051" s="446">
        <f t="shared" si="207"/>
        <v>3.5088366392114696</v>
      </c>
    </row>
    <row r="1052" spans="2:11" x14ac:dyDescent="0.2">
      <c r="B1052" s="157">
        <v>45279</v>
      </c>
      <c r="C1052">
        <v>53</v>
      </c>
      <c r="D1052" s="454">
        <f>H2O!C1312</f>
        <v>314.46699999999998</v>
      </c>
      <c r="E1052" s="445">
        <f t="shared" si="213"/>
        <v>2697.5</v>
      </c>
      <c r="F1052" s="444">
        <f t="shared" si="204"/>
        <v>50.89622641509434</v>
      </c>
      <c r="G1052" s="445">
        <f t="shared" si="205"/>
        <v>8.5780065952866291</v>
      </c>
      <c r="H1052">
        <v>1535.7000000000003</v>
      </c>
      <c r="I1052">
        <v>1161.8</v>
      </c>
      <c r="J1052" s="447">
        <f t="shared" si="206"/>
        <v>4.8835012894834762</v>
      </c>
      <c r="K1052" s="446">
        <f t="shared" si="207"/>
        <v>3.6945053058031525</v>
      </c>
    </row>
    <row r="1053" spans="2:11" ht="13.5" thickBot="1" x14ac:dyDescent="0.25">
      <c r="B1053" s="157">
        <v>45280</v>
      </c>
      <c r="C1053">
        <v>51</v>
      </c>
      <c r="D1053" s="454">
        <f>H2O!C1313</f>
        <v>427.11900000000003</v>
      </c>
      <c r="E1053" s="445">
        <f t="shared" si="213"/>
        <v>3086.9000000000005</v>
      </c>
      <c r="F1053" s="444">
        <f t="shared" si="204"/>
        <v>60.527450980392167</v>
      </c>
      <c r="G1053" s="445">
        <f t="shared" si="205"/>
        <v>7.2272598502993315</v>
      </c>
      <c r="H1053">
        <v>1817.5000000000005</v>
      </c>
      <c r="I1053">
        <v>1269.4000000000001</v>
      </c>
      <c r="J1053" s="447">
        <f t="shared" si="206"/>
        <v>4.2552543904626123</v>
      </c>
      <c r="K1053" s="446">
        <f t="shared" si="207"/>
        <v>2.97200545983672</v>
      </c>
    </row>
    <row r="1054" spans="2:11" ht="13.5" thickTop="1" x14ac:dyDescent="0.2">
      <c r="B1054" s="593">
        <v>45294</v>
      </c>
      <c r="C1054" s="594">
        <v>46.8</v>
      </c>
      <c r="D1054" s="602">
        <f>H2O!C1314</f>
        <v>343.279</v>
      </c>
      <c r="E1054" s="609">
        <f t="shared" ref="E1054:E1055" si="218">SUM(H1054:I1054)</f>
        <v>2774.4000000000024</v>
      </c>
      <c r="F1054" s="608">
        <f t="shared" ref="F1054:F1055" si="219">E1054/C1054</f>
        <v>59.282051282051334</v>
      </c>
      <c r="G1054" s="609">
        <f t="shared" ref="G1054:G1055" si="220">E1054/D1054</f>
        <v>8.0820557039609255</v>
      </c>
      <c r="H1054" s="594">
        <v>1537.8000000000022</v>
      </c>
      <c r="I1054" s="594">
        <v>1236.5999999999999</v>
      </c>
      <c r="J1054" s="610">
        <f t="shared" ref="J1054:J1055" si="221">H1054/D1054</f>
        <v>4.4797380556340531</v>
      </c>
      <c r="K1054" s="611">
        <f t="shared" ref="K1054:K1055" si="222">I1054/D1054</f>
        <v>3.6023176483268711</v>
      </c>
    </row>
    <row r="1055" spans="2:11" x14ac:dyDescent="0.2">
      <c r="B1055" s="157">
        <v>45295</v>
      </c>
      <c r="C1055">
        <v>43</v>
      </c>
      <c r="D1055" s="454">
        <f>H2O!C1315</f>
        <v>350.98899999999998</v>
      </c>
      <c r="E1055" s="445">
        <f t="shared" si="218"/>
        <v>2908.1000000000004</v>
      </c>
      <c r="F1055" s="444">
        <f t="shared" si="219"/>
        <v>67.630232558139539</v>
      </c>
      <c r="G1055" s="445">
        <f t="shared" si="220"/>
        <v>8.2854448430007785</v>
      </c>
      <c r="H1055">
        <v>1636.7000000000005</v>
      </c>
      <c r="I1055">
        <v>1271.4000000000001</v>
      </c>
      <c r="J1055" s="447">
        <f t="shared" si="221"/>
        <v>4.6631091002851957</v>
      </c>
      <c r="K1055" s="446">
        <f t="shared" si="222"/>
        <v>3.6223357427155842</v>
      </c>
    </row>
    <row r="1056" spans="2:11" x14ac:dyDescent="0.2">
      <c r="B1056" s="157">
        <v>45296</v>
      </c>
      <c r="C1056">
        <v>47</v>
      </c>
      <c r="D1056" s="454">
        <f>H2O!C1316</f>
        <v>335.46600000000001</v>
      </c>
      <c r="E1056" s="445">
        <f t="shared" ref="E1056:E1118" si="223">SUM(H1056:I1056)</f>
        <v>2696.7000000000016</v>
      </c>
      <c r="F1056" s="444">
        <f t="shared" ref="F1056:F1118" si="224">E1056/C1056</f>
        <v>57.376595744680884</v>
      </c>
      <c r="G1056" s="445">
        <f t="shared" ref="G1056:G1118" si="225">E1056/D1056</f>
        <v>8.0386685983080302</v>
      </c>
      <c r="H1056">
        <v>1497.8000000000013</v>
      </c>
      <c r="I1056">
        <v>1198.9000000000001</v>
      </c>
      <c r="J1056" s="447">
        <f t="shared" ref="J1056:J1118" si="226">H1056/D1056</f>
        <v>4.4648339921184306</v>
      </c>
      <c r="K1056" s="446">
        <f t="shared" ref="K1056:K1118" si="227">I1056/D1056</f>
        <v>3.5738346061895991</v>
      </c>
    </row>
    <row r="1057" spans="2:11" x14ac:dyDescent="0.2">
      <c r="B1057" s="157">
        <v>45299</v>
      </c>
      <c r="C1057">
        <v>50.728999999999999</v>
      </c>
      <c r="D1057" s="454">
        <f>H2O!C1317</f>
        <v>359.09899999999999</v>
      </c>
      <c r="E1057" s="445">
        <f t="shared" si="223"/>
        <v>2749.2</v>
      </c>
      <c r="F1057" s="444">
        <f t="shared" si="224"/>
        <v>54.19385361430345</v>
      </c>
      <c r="G1057" s="445">
        <f t="shared" si="225"/>
        <v>7.6558275016081909</v>
      </c>
      <c r="H1057">
        <v>1386.8999999999999</v>
      </c>
      <c r="I1057">
        <v>1362.3</v>
      </c>
      <c r="J1057" s="447">
        <f t="shared" si="226"/>
        <v>3.8621661435982833</v>
      </c>
      <c r="K1057" s="446">
        <f t="shared" si="227"/>
        <v>3.7936613580099081</v>
      </c>
    </row>
    <row r="1058" spans="2:11" x14ac:dyDescent="0.2">
      <c r="B1058" s="157">
        <v>45300</v>
      </c>
      <c r="C1058">
        <v>48.353999999999999</v>
      </c>
      <c r="D1058" s="454">
        <f>H2O!C1318</f>
        <v>329.47699999999998</v>
      </c>
      <c r="E1058" s="445">
        <f t="shared" si="223"/>
        <v>2614.5000000000018</v>
      </c>
      <c r="F1058" s="444">
        <f t="shared" si="224"/>
        <v>54.069983868966411</v>
      </c>
      <c r="G1058" s="445">
        <f t="shared" si="225"/>
        <v>7.9353035264980623</v>
      </c>
      <c r="H1058">
        <v>1452.4000000000021</v>
      </c>
      <c r="I1058">
        <v>1162.0999999999999</v>
      </c>
      <c r="J1058" s="447">
        <f t="shared" si="226"/>
        <v>4.4081984478431036</v>
      </c>
      <c r="K1058" s="446">
        <f t="shared" si="227"/>
        <v>3.5271050786549591</v>
      </c>
    </row>
    <row r="1059" spans="2:11" x14ac:dyDescent="0.2">
      <c r="B1059" s="157">
        <v>45301</v>
      </c>
      <c r="C1059">
        <v>47.805</v>
      </c>
      <c r="D1059" s="454">
        <f>H2O!C1319</f>
        <v>342.084</v>
      </c>
      <c r="E1059" s="445">
        <f t="shared" si="223"/>
        <v>2867.8000000000025</v>
      </c>
      <c r="F1059" s="444">
        <f t="shared" si="224"/>
        <v>59.989540843008108</v>
      </c>
      <c r="G1059" s="445">
        <f t="shared" si="225"/>
        <v>8.3833210556471585</v>
      </c>
      <c r="H1059">
        <v>1605.3000000000025</v>
      </c>
      <c r="I1059">
        <v>1262.5</v>
      </c>
      <c r="J1059" s="447">
        <f t="shared" si="226"/>
        <v>4.6927070544076965</v>
      </c>
      <c r="K1059" s="446">
        <f t="shared" si="227"/>
        <v>3.6906140012394615</v>
      </c>
    </row>
    <row r="1060" spans="2:11" x14ac:dyDescent="0.2">
      <c r="B1060" s="157">
        <v>45302</v>
      </c>
      <c r="C1060">
        <v>47.384</v>
      </c>
      <c r="D1060" s="454">
        <f>H2O!C1320</f>
        <v>298.40699999999998</v>
      </c>
      <c r="E1060" s="445">
        <f t="shared" si="223"/>
        <v>2446.1000000000004</v>
      </c>
      <c r="F1060" s="444">
        <f t="shared" si="224"/>
        <v>51.622910687151787</v>
      </c>
      <c r="G1060" s="445">
        <f t="shared" si="225"/>
        <v>8.197193765561801</v>
      </c>
      <c r="H1060">
        <v>1406.1000000000006</v>
      </c>
      <c r="I1060">
        <v>1040</v>
      </c>
      <c r="J1060" s="447">
        <f t="shared" si="226"/>
        <v>4.7120208306105447</v>
      </c>
      <c r="K1060" s="446">
        <f t="shared" si="227"/>
        <v>3.4851729349512581</v>
      </c>
    </row>
    <row r="1061" spans="2:11" x14ac:dyDescent="0.2">
      <c r="B1061" s="157">
        <v>45303</v>
      </c>
      <c r="C1061">
        <v>51.780999999999999</v>
      </c>
      <c r="D1061" s="454">
        <f>H2O!C1321</f>
        <v>353.67700000000002</v>
      </c>
      <c r="E1061" s="445">
        <f t="shared" si="223"/>
        <v>3082.2</v>
      </c>
      <c r="F1061" s="444">
        <f t="shared" si="224"/>
        <v>59.523763542612151</v>
      </c>
      <c r="G1061" s="445">
        <f t="shared" si="225"/>
        <v>8.714731237824342</v>
      </c>
      <c r="H1061">
        <v>1778.8</v>
      </c>
      <c r="I1061">
        <v>1303.4000000000001</v>
      </c>
      <c r="J1061" s="447">
        <f t="shared" si="226"/>
        <v>5.0294477729679903</v>
      </c>
      <c r="K1061" s="446">
        <f t="shared" si="227"/>
        <v>3.6852834648563522</v>
      </c>
    </row>
    <row r="1062" spans="2:11" x14ac:dyDescent="0.2">
      <c r="B1062" s="157">
        <v>45306</v>
      </c>
      <c r="C1062">
        <v>47.216000000000001</v>
      </c>
      <c r="D1062" s="454">
        <f>H2O!C1322</f>
        <v>423.62900000000002</v>
      </c>
      <c r="E1062" s="445">
        <f t="shared" si="223"/>
        <v>3292.7000000000039</v>
      </c>
      <c r="F1062" s="444">
        <f t="shared" si="224"/>
        <v>69.736953575059388</v>
      </c>
      <c r="G1062" s="445">
        <f t="shared" si="225"/>
        <v>7.772602914342511</v>
      </c>
      <c r="H1062">
        <v>1805.3000000000038</v>
      </c>
      <c r="I1062">
        <v>1487.4</v>
      </c>
      <c r="J1062" s="447">
        <f t="shared" si="226"/>
        <v>4.2615118417294466</v>
      </c>
      <c r="K1062" s="446">
        <f t="shared" si="227"/>
        <v>3.5110910726130649</v>
      </c>
    </row>
    <row r="1063" spans="2:11" x14ac:dyDescent="0.2">
      <c r="B1063" s="157">
        <v>45307</v>
      </c>
      <c r="C1063">
        <v>52.167000000000002</v>
      </c>
      <c r="D1063" s="454">
        <f>H2O!C1323</f>
        <v>367.601</v>
      </c>
      <c r="E1063" s="445">
        <f t="shared" si="223"/>
        <v>3060.8000000000029</v>
      </c>
      <c r="F1063" s="444">
        <f t="shared" si="224"/>
        <v>58.673107520079796</v>
      </c>
      <c r="G1063" s="445">
        <f t="shared" si="225"/>
        <v>8.3264191337890896</v>
      </c>
      <c r="H1063">
        <v>1783.500000000003</v>
      </c>
      <c r="I1063">
        <v>1277.3</v>
      </c>
      <c r="J1063" s="447">
        <f t="shared" si="226"/>
        <v>4.8517278244618565</v>
      </c>
      <c r="K1063" s="446">
        <f t="shared" si="227"/>
        <v>3.4746913093272322</v>
      </c>
    </row>
    <row r="1064" spans="2:11" x14ac:dyDescent="0.2">
      <c r="B1064" s="157">
        <v>45308</v>
      </c>
      <c r="C1064">
        <v>52.292999999999999</v>
      </c>
      <c r="D1064" s="454">
        <f>H2O!C1324</f>
        <v>347.17700000000002</v>
      </c>
      <c r="E1064" s="445">
        <f t="shared" si="223"/>
        <v>3003</v>
      </c>
      <c r="F1064" s="444">
        <f t="shared" si="224"/>
        <v>57.426424186793646</v>
      </c>
      <c r="G1064" s="445">
        <f t="shared" si="225"/>
        <v>8.6497665455948969</v>
      </c>
      <c r="H1064">
        <v>1707.5</v>
      </c>
      <c r="I1064">
        <v>1295.5</v>
      </c>
      <c r="J1064" s="447">
        <f t="shared" si="226"/>
        <v>4.918240551649447</v>
      </c>
      <c r="K1064" s="446">
        <f t="shared" si="227"/>
        <v>3.7315259939454513</v>
      </c>
    </row>
    <row r="1065" spans="2:11" x14ac:dyDescent="0.2">
      <c r="B1065" s="157">
        <v>45309</v>
      </c>
      <c r="C1065">
        <v>43.715000000000003</v>
      </c>
      <c r="D1065" s="454">
        <f>H2O!C1325</f>
        <v>367.94200000000001</v>
      </c>
      <c r="E1065" s="445">
        <f t="shared" si="223"/>
        <v>2807.1000000000004</v>
      </c>
      <c r="F1065" s="444">
        <f t="shared" si="224"/>
        <v>64.213656639597389</v>
      </c>
      <c r="G1065" s="445">
        <f t="shared" si="225"/>
        <v>7.6291915573650204</v>
      </c>
      <c r="H1065">
        <v>1496.9</v>
      </c>
      <c r="I1065">
        <v>1310.2</v>
      </c>
      <c r="J1065" s="447">
        <f t="shared" si="226"/>
        <v>4.0683042436036114</v>
      </c>
      <c r="K1065" s="446">
        <f t="shared" si="227"/>
        <v>3.5608873137614081</v>
      </c>
    </row>
    <row r="1066" spans="2:11" x14ac:dyDescent="0.2">
      <c r="B1066" s="157">
        <v>45310</v>
      </c>
      <c r="C1066">
        <v>46.396000000000001</v>
      </c>
      <c r="D1066" s="454">
        <f>H2O!C1326</f>
        <v>425.51600000000002</v>
      </c>
      <c r="E1066" s="445">
        <f t="shared" si="223"/>
        <v>3523.9000000000042</v>
      </c>
      <c r="F1066" s="444">
        <f t="shared" si="224"/>
        <v>75.952668333477106</v>
      </c>
      <c r="G1066" s="445">
        <f t="shared" si="225"/>
        <v>8.281474727154805</v>
      </c>
      <c r="H1066">
        <v>2030.800000000004</v>
      </c>
      <c r="I1066">
        <v>1493.1</v>
      </c>
      <c r="J1066" s="447">
        <f t="shared" si="226"/>
        <v>4.772558493687673</v>
      </c>
      <c r="K1066" s="446">
        <f t="shared" si="227"/>
        <v>3.5089162334671311</v>
      </c>
    </row>
    <row r="1067" spans="2:11" x14ac:dyDescent="0.2">
      <c r="B1067" s="157">
        <v>45313</v>
      </c>
      <c r="C1067">
        <v>61.566000000000003</v>
      </c>
      <c r="D1067" s="454">
        <f>H2O!C1327</f>
        <v>425.16899999999998</v>
      </c>
      <c r="E1067" s="445">
        <f t="shared" si="223"/>
        <v>3682.3000000000011</v>
      </c>
      <c r="F1067" s="444">
        <f t="shared" si="224"/>
        <v>59.810609752135932</v>
      </c>
      <c r="G1067" s="445">
        <f t="shared" si="225"/>
        <v>8.6607913559078895</v>
      </c>
      <c r="H1067">
        <v>2113.2000000000012</v>
      </c>
      <c r="I1067">
        <v>1569.1</v>
      </c>
      <c r="J1067" s="447">
        <f t="shared" si="226"/>
        <v>4.9702588852903231</v>
      </c>
      <c r="K1067" s="446">
        <f t="shared" si="227"/>
        <v>3.690532470617566</v>
      </c>
    </row>
    <row r="1068" spans="2:11" ht="12.6" customHeight="1" x14ac:dyDescent="0.2">
      <c r="B1068" s="157">
        <v>45314</v>
      </c>
      <c r="C1068">
        <v>39.017000000000003</v>
      </c>
      <c r="D1068" s="454">
        <f>H2O!C1328</f>
        <v>260.33</v>
      </c>
      <c r="E1068" s="445">
        <f t="shared" si="223"/>
        <v>2070.0999999999995</v>
      </c>
      <c r="F1068" s="444">
        <f t="shared" si="224"/>
        <v>53.056360048184104</v>
      </c>
      <c r="G1068" s="445">
        <f t="shared" si="225"/>
        <v>7.9518303691468502</v>
      </c>
      <c r="H1068">
        <v>1155.9999999999995</v>
      </c>
      <c r="I1068">
        <v>914.1</v>
      </c>
      <c r="J1068" s="447">
        <f t="shared" si="226"/>
        <v>4.4405178043252782</v>
      </c>
      <c r="K1068" s="446">
        <f t="shared" si="227"/>
        <v>3.5113125648215728</v>
      </c>
    </row>
    <row r="1069" spans="2:11" x14ac:dyDescent="0.2">
      <c r="B1069" s="157">
        <v>45315</v>
      </c>
      <c r="D1069" s="454">
        <f>H2O!C1329</f>
        <v>395.62200000000001</v>
      </c>
      <c r="E1069" s="445">
        <f t="shared" si="223"/>
        <v>3393.8999999999987</v>
      </c>
      <c r="F1069" s="444" t="e">
        <f t="shared" si="224"/>
        <v>#DIV/0!</v>
      </c>
      <c r="G1069" s="445">
        <f t="shared" si="225"/>
        <v>8.5786432503753556</v>
      </c>
      <c r="H1069">
        <v>1965.6999999999989</v>
      </c>
      <c r="I1069">
        <v>1428.2</v>
      </c>
      <c r="J1069" s="447">
        <f t="shared" si="226"/>
        <v>4.9686316736682965</v>
      </c>
      <c r="K1069" s="446">
        <f t="shared" si="227"/>
        <v>3.6100115767070586</v>
      </c>
    </row>
    <row r="1070" spans="2:11" x14ac:dyDescent="0.2">
      <c r="B1070" s="157">
        <v>45316</v>
      </c>
      <c r="D1070" s="454">
        <f>H2O!C1330</f>
        <v>327.72500000000002</v>
      </c>
      <c r="E1070" s="445">
        <f t="shared" si="223"/>
        <v>2878</v>
      </c>
      <c r="F1070" s="444" t="e">
        <f t="shared" si="224"/>
        <v>#DIV/0!</v>
      </c>
      <c r="G1070" s="445">
        <f t="shared" si="225"/>
        <v>8.7817529941261725</v>
      </c>
      <c r="H1070">
        <v>1626.9000000000003</v>
      </c>
      <c r="I1070">
        <v>1251.0999999999999</v>
      </c>
      <c r="J1070" s="447">
        <f t="shared" si="226"/>
        <v>4.9642230528644449</v>
      </c>
      <c r="K1070" s="446">
        <f t="shared" si="227"/>
        <v>3.8175299412617281</v>
      </c>
    </row>
    <row r="1071" spans="2:11" x14ac:dyDescent="0.2">
      <c r="B1071" s="157">
        <v>45317</v>
      </c>
      <c r="D1071" s="454">
        <f>H2O!C1331</f>
        <v>341.52499999999998</v>
      </c>
      <c r="E1071" s="445">
        <f t="shared" si="223"/>
        <v>2839.7000000000007</v>
      </c>
      <c r="F1071" s="444" t="e">
        <f t="shared" si="224"/>
        <v>#DIV/0!</v>
      </c>
      <c r="G1071" s="445">
        <f t="shared" si="225"/>
        <v>8.3147646585169479</v>
      </c>
      <c r="H1071">
        <v>1598.7000000000007</v>
      </c>
      <c r="I1071">
        <v>1241</v>
      </c>
      <c r="J1071" s="447">
        <f t="shared" si="226"/>
        <v>4.6810628797306224</v>
      </c>
      <c r="K1071" s="446">
        <f t="shared" si="227"/>
        <v>3.6337017787863264</v>
      </c>
    </row>
    <row r="1072" spans="2:11" x14ac:dyDescent="0.2">
      <c r="B1072" s="157">
        <v>45320</v>
      </c>
      <c r="D1072" s="454">
        <f>H2O!C1332</f>
        <v>440.63799999999998</v>
      </c>
      <c r="E1072" s="445">
        <f t="shared" si="223"/>
        <v>3470.699999999998</v>
      </c>
      <c r="F1072" s="444" t="e">
        <f t="shared" si="224"/>
        <v>#DIV/0!</v>
      </c>
      <c r="G1072" s="445">
        <f t="shared" si="225"/>
        <v>7.8765335717754672</v>
      </c>
      <c r="H1072">
        <v>1905.699999999998</v>
      </c>
      <c r="I1072">
        <v>1565</v>
      </c>
      <c r="J1072" s="447">
        <f t="shared" si="226"/>
        <v>4.3248653089383984</v>
      </c>
      <c r="K1072" s="446">
        <f t="shared" si="227"/>
        <v>3.5516682628370684</v>
      </c>
    </row>
    <row r="1073" spans="2:11" x14ac:dyDescent="0.2">
      <c r="B1073" s="157">
        <v>45321</v>
      </c>
      <c r="D1073" s="454">
        <f>H2O!C1333</f>
        <v>403.541</v>
      </c>
      <c r="E1073" s="445">
        <f t="shared" si="223"/>
        <v>3059.3000000000011</v>
      </c>
      <c r="F1073" s="444" t="e">
        <f t="shared" si="224"/>
        <v>#DIV/0!</v>
      </c>
      <c r="G1073" s="445">
        <f t="shared" si="225"/>
        <v>7.5811379760668709</v>
      </c>
      <c r="H1073">
        <v>1555.7000000000014</v>
      </c>
      <c r="I1073">
        <v>1503.6</v>
      </c>
      <c r="J1073" s="447">
        <f t="shared" si="226"/>
        <v>3.8551225278224552</v>
      </c>
      <c r="K1073" s="446">
        <f t="shared" si="227"/>
        <v>3.7260154482444161</v>
      </c>
    </row>
    <row r="1074" spans="2:11" x14ac:dyDescent="0.2">
      <c r="B1074" s="157">
        <v>45322</v>
      </c>
      <c r="D1074" s="454">
        <f>H2O!C1334</f>
        <v>374.61700000000002</v>
      </c>
      <c r="E1074" s="445">
        <f t="shared" si="223"/>
        <v>2903.6000000000004</v>
      </c>
      <c r="F1074" s="444" t="e">
        <f t="shared" si="224"/>
        <v>#DIV/0!</v>
      </c>
      <c r="G1074" s="445">
        <f t="shared" si="225"/>
        <v>7.7508495343243906</v>
      </c>
      <c r="H1074">
        <v>1508.2000000000003</v>
      </c>
      <c r="I1074">
        <v>1395.4</v>
      </c>
      <c r="J1074" s="447">
        <f t="shared" si="226"/>
        <v>4.0259785327414406</v>
      </c>
      <c r="K1074" s="446">
        <f t="shared" si="227"/>
        <v>3.72487100158295</v>
      </c>
    </row>
    <row r="1075" spans="2:11" x14ac:dyDescent="0.2">
      <c r="B1075" s="711">
        <v>45323</v>
      </c>
      <c r="C1075" s="109"/>
      <c r="D1075" s="802">
        <f>H2O!C1335</f>
        <v>0</v>
      </c>
      <c r="E1075" s="803">
        <f t="shared" si="223"/>
        <v>3010.4000000000015</v>
      </c>
      <c r="F1075" s="804" t="e">
        <f t="shared" si="224"/>
        <v>#DIV/0!</v>
      </c>
      <c r="G1075" s="803" t="e">
        <f t="shared" si="225"/>
        <v>#DIV/0!</v>
      </c>
      <c r="H1075" s="109">
        <v>1605.4000000000017</v>
      </c>
      <c r="I1075" s="109">
        <v>1405</v>
      </c>
      <c r="J1075" s="805" t="e">
        <f t="shared" si="226"/>
        <v>#DIV/0!</v>
      </c>
      <c r="K1075" s="806" t="e">
        <f t="shared" si="227"/>
        <v>#DIV/0!</v>
      </c>
    </row>
    <row r="1076" spans="2:11" x14ac:dyDescent="0.2">
      <c r="B1076" s="157">
        <v>45324</v>
      </c>
      <c r="D1076" s="454">
        <f>H2O!C1336</f>
        <v>0</v>
      </c>
      <c r="E1076" s="445">
        <f t="shared" si="223"/>
        <v>0</v>
      </c>
      <c r="F1076" s="444" t="e">
        <f t="shared" si="224"/>
        <v>#DIV/0!</v>
      </c>
      <c r="G1076" s="445" t="e">
        <f t="shared" si="225"/>
        <v>#DIV/0!</v>
      </c>
      <c r="J1076" s="447" t="e">
        <f t="shared" si="226"/>
        <v>#DIV/0!</v>
      </c>
      <c r="K1076" s="446" t="e">
        <f t="shared" si="227"/>
        <v>#DIV/0!</v>
      </c>
    </row>
    <row r="1077" spans="2:11" x14ac:dyDescent="0.2">
      <c r="B1077" s="157">
        <v>45327</v>
      </c>
      <c r="D1077" s="454">
        <f>H2O!C1337</f>
        <v>0</v>
      </c>
      <c r="E1077" s="445">
        <f t="shared" si="223"/>
        <v>0</v>
      </c>
      <c r="F1077" s="444" t="e">
        <f t="shared" si="224"/>
        <v>#DIV/0!</v>
      </c>
      <c r="G1077" s="445" t="e">
        <f t="shared" si="225"/>
        <v>#DIV/0!</v>
      </c>
      <c r="J1077" s="447" t="e">
        <f t="shared" si="226"/>
        <v>#DIV/0!</v>
      </c>
      <c r="K1077" s="446" t="e">
        <f t="shared" si="227"/>
        <v>#DIV/0!</v>
      </c>
    </row>
    <row r="1078" spans="2:11" x14ac:dyDescent="0.2">
      <c r="B1078" s="157">
        <v>45328</v>
      </c>
      <c r="D1078" s="454">
        <f>H2O!C1338</f>
        <v>0</v>
      </c>
      <c r="E1078" s="445">
        <f t="shared" si="223"/>
        <v>0</v>
      </c>
      <c r="F1078" s="444" t="e">
        <f t="shared" si="224"/>
        <v>#DIV/0!</v>
      </c>
      <c r="G1078" s="445" t="e">
        <f t="shared" si="225"/>
        <v>#DIV/0!</v>
      </c>
      <c r="J1078" s="447" t="e">
        <f t="shared" si="226"/>
        <v>#DIV/0!</v>
      </c>
      <c r="K1078" s="446" t="e">
        <f t="shared" si="227"/>
        <v>#DIV/0!</v>
      </c>
    </row>
    <row r="1079" spans="2:11" x14ac:dyDescent="0.2">
      <c r="B1079" s="157">
        <v>45329</v>
      </c>
      <c r="D1079" s="454">
        <f>H2O!C1339</f>
        <v>0</v>
      </c>
      <c r="E1079" s="445">
        <f t="shared" si="223"/>
        <v>0</v>
      </c>
      <c r="F1079" s="444" t="e">
        <f t="shared" si="224"/>
        <v>#DIV/0!</v>
      </c>
      <c r="G1079" s="445" t="e">
        <f t="shared" si="225"/>
        <v>#DIV/0!</v>
      </c>
      <c r="J1079" s="447" t="e">
        <f t="shared" si="226"/>
        <v>#DIV/0!</v>
      </c>
      <c r="K1079" s="446" t="e">
        <f t="shared" si="227"/>
        <v>#DIV/0!</v>
      </c>
    </row>
    <row r="1080" spans="2:11" x14ac:dyDescent="0.2">
      <c r="B1080" s="157">
        <v>45330</v>
      </c>
      <c r="D1080" s="454">
        <f>H2O!C1340</f>
        <v>0</v>
      </c>
      <c r="E1080" s="445">
        <f t="shared" si="223"/>
        <v>0</v>
      </c>
      <c r="F1080" s="444" t="e">
        <f t="shared" si="224"/>
        <v>#DIV/0!</v>
      </c>
      <c r="G1080" s="445" t="e">
        <f t="shared" si="225"/>
        <v>#DIV/0!</v>
      </c>
      <c r="J1080" s="447" t="e">
        <f t="shared" si="226"/>
        <v>#DIV/0!</v>
      </c>
      <c r="K1080" s="446" t="e">
        <f t="shared" si="227"/>
        <v>#DIV/0!</v>
      </c>
    </row>
    <row r="1081" spans="2:11" x14ac:dyDescent="0.2">
      <c r="B1081" s="157">
        <v>45331</v>
      </c>
      <c r="D1081" s="454">
        <f>H2O!C1341</f>
        <v>0</v>
      </c>
      <c r="E1081" s="445">
        <f t="shared" si="223"/>
        <v>0</v>
      </c>
      <c r="F1081" s="444" t="e">
        <f t="shared" si="224"/>
        <v>#DIV/0!</v>
      </c>
      <c r="G1081" s="445" t="e">
        <f t="shared" si="225"/>
        <v>#DIV/0!</v>
      </c>
      <c r="J1081" s="447" t="e">
        <f t="shared" si="226"/>
        <v>#DIV/0!</v>
      </c>
      <c r="K1081" s="446" t="e">
        <f t="shared" si="227"/>
        <v>#DIV/0!</v>
      </c>
    </row>
    <row r="1082" spans="2:11" x14ac:dyDescent="0.2">
      <c r="B1082" s="157">
        <v>45334</v>
      </c>
      <c r="D1082" s="454">
        <f>H2O!C1342</f>
        <v>0</v>
      </c>
      <c r="E1082" s="445">
        <f t="shared" si="223"/>
        <v>0</v>
      </c>
      <c r="F1082" s="444" t="e">
        <f t="shared" si="224"/>
        <v>#DIV/0!</v>
      </c>
      <c r="G1082" s="445" t="e">
        <f t="shared" si="225"/>
        <v>#DIV/0!</v>
      </c>
      <c r="J1082" s="447" t="e">
        <f t="shared" si="226"/>
        <v>#DIV/0!</v>
      </c>
      <c r="K1082" s="446" t="e">
        <f t="shared" si="227"/>
        <v>#DIV/0!</v>
      </c>
    </row>
    <row r="1083" spans="2:11" x14ac:dyDescent="0.2">
      <c r="B1083" s="157">
        <v>45335</v>
      </c>
      <c r="D1083" s="454">
        <f>H2O!C1343</f>
        <v>0</v>
      </c>
      <c r="E1083" s="445">
        <f t="shared" si="223"/>
        <v>0</v>
      </c>
      <c r="F1083" s="444" t="e">
        <f t="shared" si="224"/>
        <v>#DIV/0!</v>
      </c>
      <c r="G1083" s="445" t="e">
        <f t="shared" si="225"/>
        <v>#DIV/0!</v>
      </c>
      <c r="J1083" s="447" t="e">
        <f t="shared" si="226"/>
        <v>#DIV/0!</v>
      </c>
      <c r="K1083" s="446" t="e">
        <f t="shared" si="227"/>
        <v>#DIV/0!</v>
      </c>
    </row>
    <row r="1084" spans="2:11" x14ac:dyDescent="0.2">
      <c r="B1084" s="157">
        <v>45336</v>
      </c>
      <c r="D1084" s="454">
        <f>H2O!C1344</f>
        <v>0</v>
      </c>
      <c r="E1084" s="445">
        <f t="shared" si="223"/>
        <v>0</v>
      </c>
      <c r="F1084" s="444" t="e">
        <f t="shared" si="224"/>
        <v>#DIV/0!</v>
      </c>
      <c r="G1084" s="445" t="e">
        <f t="shared" si="225"/>
        <v>#DIV/0!</v>
      </c>
      <c r="J1084" s="447" t="e">
        <f t="shared" si="226"/>
        <v>#DIV/0!</v>
      </c>
      <c r="K1084" s="446" t="e">
        <f t="shared" si="227"/>
        <v>#DIV/0!</v>
      </c>
    </row>
    <row r="1085" spans="2:11" x14ac:dyDescent="0.2">
      <c r="B1085" s="157">
        <v>45337</v>
      </c>
      <c r="D1085" s="454">
        <f>H2O!C1345</f>
        <v>0</v>
      </c>
      <c r="E1085" s="445">
        <f t="shared" si="223"/>
        <v>0</v>
      </c>
      <c r="F1085" s="444" t="e">
        <f t="shared" si="224"/>
        <v>#DIV/0!</v>
      </c>
      <c r="G1085" s="445" t="e">
        <f t="shared" si="225"/>
        <v>#DIV/0!</v>
      </c>
      <c r="J1085" s="447" t="e">
        <f t="shared" si="226"/>
        <v>#DIV/0!</v>
      </c>
      <c r="K1085" s="446" t="e">
        <f t="shared" si="227"/>
        <v>#DIV/0!</v>
      </c>
    </row>
    <row r="1086" spans="2:11" x14ac:dyDescent="0.2">
      <c r="B1086" s="157">
        <v>45338</v>
      </c>
      <c r="D1086" s="454">
        <f>H2O!C1346</f>
        <v>0</v>
      </c>
      <c r="E1086" s="445">
        <f t="shared" si="223"/>
        <v>0</v>
      </c>
      <c r="F1086" s="444" t="e">
        <f t="shared" si="224"/>
        <v>#DIV/0!</v>
      </c>
      <c r="G1086" s="445" t="e">
        <f t="shared" si="225"/>
        <v>#DIV/0!</v>
      </c>
      <c r="J1086" s="447" t="e">
        <f t="shared" si="226"/>
        <v>#DIV/0!</v>
      </c>
      <c r="K1086" s="446" t="e">
        <f t="shared" si="227"/>
        <v>#DIV/0!</v>
      </c>
    </row>
    <row r="1087" spans="2:11" x14ac:dyDescent="0.2">
      <c r="B1087" s="157">
        <v>45341</v>
      </c>
      <c r="D1087" s="454">
        <f>H2O!C1347</f>
        <v>0</v>
      </c>
      <c r="E1087" s="445">
        <f t="shared" si="223"/>
        <v>0</v>
      </c>
      <c r="F1087" s="444" t="e">
        <f t="shared" si="224"/>
        <v>#DIV/0!</v>
      </c>
      <c r="G1087" s="445" t="e">
        <f t="shared" si="225"/>
        <v>#DIV/0!</v>
      </c>
      <c r="J1087" s="447" t="e">
        <f t="shared" si="226"/>
        <v>#DIV/0!</v>
      </c>
      <c r="K1087" s="446" t="e">
        <f t="shared" si="227"/>
        <v>#DIV/0!</v>
      </c>
    </row>
    <row r="1088" spans="2:11" x14ac:dyDescent="0.2">
      <c r="B1088" s="157">
        <v>45342</v>
      </c>
      <c r="D1088" s="454">
        <f>H2O!C1348</f>
        <v>0</v>
      </c>
      <c r="E1088" s="445">
        <f t="shared" si="223"/>
        <v>0</v>
      </c>
      <c r="F1088" s="444" t="e">
        <f t="shared" si="224"/>
        <v>#DIV/0!</v>
      </c>
      <c r="G1088" s="445" t="e">
        <f t="shared" si="225"/>
        <v>#DIV/0!</v>
      </c>
      <c r="J1088" s="447" t="e">
        <f t="shared" si="226"/>
        <v>#DIV/0!</v>
      </c>
      <c r="K1088" s="446" t="e">
        <f t="shared" si="227"/>
        <v>#DIV/0!</v>
      </c>
    </row>
    <row r="1089" spans="2:11" x14ac:dyDescent="0.2">
      <c r="B1089" s="157">
        <v>45343</v>
      </c>
      <c r="D1089" s="454">
        <f>H2O!C1349</f>
        <v>0</v>
      </c>
      <c r="E1089" s="445">
        <f t="shared" si="223"/>
        <v>0</v>
      </c>
      <c r="F1089" s="444" t="e">
        <f t="shared" si="224"/>
        <v>#DIV/0!</v>
      </c>
      <c r="G1089" s="445" t="e">
        <f t="shared" si="225"/>
        <v>#DIV/0!</v>
      </c>
      <c r="J1089" s="447" t="e">
        <f t="shared" si="226"/>
        <v>#DIV/0!</v>
      </c>
      <c r="K1089" s="446" t="e">
        <f t="shared" si="227"/>
        <v>#DIV/0!</v>
      </c>
    </row>
    <row r="1090" spans="2:11" x14ac:dyDescent="0.2">
      <c r="B1090" s="157">
        <v>45344</v>
      </c>
      <c r="D1090" s="454">
        <f>H2O!C1350</f>
        <v>0</v>
      </c>
      <c r="E1090" s="445">
        <f t="shared" si="223"/>
        <v>0</v>
      </c>
      <c r="F1090" s="444" t="e">
        <f t="shared" si="224"/>
        <v>#DIV/0!</v>
      </c>
      <c r="G1090" s="445" t="e">
        <f t="shared" si="225"/>
        <v>#DIV/0!</v>
      </c>
      <c r="J1090" s="447" t="e">
        <f t="shared" si="226"/>
        <v>#DIV/0!</v>
      </c>
      <c r="K1090" s="446" t="e">
        <f t="shared" si="227"/>
        <v>#DIV/0!</v>
      </c>
    </row>
    <row r="1091" spans="2:11" x14ac:dyDescent="0.2">
      <c r="B1091" s="157">
        <v>45345</v>
      </c>
      <c r="D1091" s="454">
        <f>H2O!C1351</f>
        <v>0</v>
      </c>
      <c r="E1091" s="445">
        <f t="shared" si="223"/>
        <v>0</v>
      </c>
      <c r="F1091" s="444" t="e">
        <f t="shared" si="224"/>
        <v>#DIV/0!</v>
      </c>
      <c r="G1091" s="445" t="e">
        <f t="shared" si="225"/>
        <v>#DIV/0!</v>
      </c>
      <c r="J1091" s="447" t="e">
        <f t="shared" si="226"/>
        <v>#DIV/0!</v>
      </c>
      <c r="K1091" s="446" t="e">
        <f t="shared" si="227"/>
        <v>#DIV/0!</v>
      </c>
    </row>
    <row r="1092" spans="2:11" x14ac:dyDescent="0.2">
      <c r="B1092" s="157">
        <v>45348</v>
      </c>
      <c r="D1092" s="454">
        <f>H2O!C1352</f>
        <v>0</v>
      </c>
      <c r="E1092" s="445">
        <f t="shared" si="223"/>
        <v>0</v>
      </c>
      <c r="F1092" s="444" t="e">
        <f t="shared" si="224"/>
        <v>#DIV/0!</v>
      </c>
      <c r="G1092" s="445" t="e">
        <f t="shared" si="225"/>
        <v>#DIV/0!</v>
      </c>
      <c r="J1092" s="447" t="e">
        <f t="shared" si="226"/>
        <v>#DIV/0!</v>
      </c>
      <c r="K1092" s="446" t="e">
        <f t="shared" si="227"/>
        <v>#DIV/0!</v>
      </c>
    </row>
    <row r="1093" spans="2:11" x14ac:dyDescent="0.2">
      <c r="B1093" s="157">
        <v>45349</v>
      </c>
      <c r="D1093" s="454">
        <f>H2O!C1353</f>
        <v>0</v>
      </c>
      <c r="E1093" s="445">
        <f t="shared" si="223"/>
        <v>0</v>
      </c>
      <c r="F1093" s="444" t="e">
        <f t="shared" si="224"/>
        <v>#DIV/0!</v>
      </c>
      <c r="G1093" s="445" t="e">
        <f t="shared" si="225"/>
        <v>#DIV/0!</v>
      </c>
      <c r="J1093" s="447" t="e">
        <f t="shared" si="226"/>
        <v>#DIV/0!</v>
      </c>
      <c r="K1093" s="446" t="e">
        <f t="shared" si="227"/>
        <v>#DIV/0!</v>
      </c>
    </row>
    <row r="1094" spans="2:11" x14ac:dyDescent="0.2">
      <c r="B1094" s="157">
        <v>45350</v>
      </c>
      <c r="D1094" s="454">
        <f>H2O!C1354</f>
        <v>0</v>
      </c>
      <c r="E1094" s="445">
        <f t="shared" si="223"/>
        <v>0</v>
      </c>
      <c r="F1094" s="444" t="e">
        <f t="shared" si="224"/>
        <v>#DIV/0!</v>
      </c>
      <c r="G1094" s="445" t="e">
        <f t="shared" si="225"/>
        <v>#DIV/0!</v>
      </c>
      <c r="J1094" s="447" t="e">
        <f t="shared" si="226"/>
        <v>#DIV/0!</v>
      </c>
      <c r="K1094" s="446" t="e">
        <f t="shared" si="227"/>
        <v>#DIV/0!</v>
      </c>
    </row>
    <row r="1095" spans="2:11" x14ac:dyDescent="0.2">
      <c r="B1095" s="157">
        <v>45351</v>
      </c>
      <c r="D1095" s="454">
        <f>H2O!C1355</f>
        <v>0</v>
      </c>
      <c r="E1095" s="445">
        <f t="shared" si="223"/>
        <v>0</v>
      </c>
      <c r="F1095" s="444" t="e">
        <f t="shared" si="224"/>
        <v>#DIV/0!</v>
      </c>
      <c r="G1095" s="445" t="e">
        <f t="shared" si="225"/>
        <v>#DIV/0!</v>
      </c>
      <c r="J1095" s="447" t="e">
        <f t="shared" si="226"/>
        <v>#DIV/0!</v>
      </c>
      <c r="K1095" s="446" t="e">
        <f t="shared" si="227"/>
        <v>#DIV/0!</v>
      </c>
    </row>
    <row r="1096" spans="2:11" x14ac:dyDescent="0.2">
      <c r="B1096" s="711">
        <v>45352</v>
      </c>
      <c r="C1096" s="109"/>
      <c r="D1096" s="802">
        <f>H2O!C1356</f>
        <v>0</v>
      </c>
      <c r="E1096" s="803">
        <f t="shared" si="223"/>
        <v>0</v>
      </c>
      <c r="F1096" s="804" t="e">
        <f t="shared" si="224"/>
        <v>#DIV/0!</v>
      </c>
      <c r="G1096" s="803" t="e">
        <f t="shared" si="225"/>
        <v>#DIV/0!</v>
      </c>
      <c r="H1096" s="109"/>
      <c r="I1096" s="109"/>
      <c r="J1096" s="805" t="e">
        <f t="shared" si="226"/>
        <v>#DIV/0!</v>
      </c>
      <c r="K1096" s="806" t="e">
        <f t="shared" si="227"/>
        <v>#DIV/0!</v>
      </c>
    </row>
    <row r="1097" spans="2:11" x14ac:dyDescent="0.2">
      <c r="B1097" s="157">
        <v>45355</v>
      </c>
      <c r="D1097" s="454">
        <f>H2O!C1357</f>
        <v>0</v>
      </c>
      <c r="E1097" s="445">
        <f t="shared" si="223"/>
        <v>0</v>
      </c>
      <c r="F1097" s="444" t="e">
        <f t="shared" si="224"/>
        <v>#DIV/0!</v>
      </c>
      <c r="G1097" s="445" t="e">
        <f t="shared" si="225"/>
        <v>#DIV/0!</v>
      </c>
      <c r="J1097" s="447" t="e">
        <f t="shared" si="226"/>
        <v>#DIV/0!</v>
      </c>
      <c r="K1097" s="446" t="e">
        <f t="shared" si="227"/>
        <v>#DIV/0!</v>
      </c>
    </row>
    <row r="1098" spans="2:11" x14ac:dyDescent="0.2">
      <c r="B1098" s="157">
        <v>45356</v>
      </c>
      <c r="D1098" s="454">
        <f>H2O!C1358</f>
        <v>0</v>
      </c>
      <c r="E1098" s="445">
        <f t="shared" si="223"/>
        <v>0</v>
      </c>
      <c r="F1098" s="444" t="e">
        <f t="shared" si="224"/>
        <v>#DIV/0!</v>
      </c>
      <c r="G1098" s="445" t="e">
        <f t="shared" si="225"/>
        <v>#DIV/0!</v>
      </c>
      <c r="J1098" s="447" t="e">
        <f t="shared" si="226"/>
        <v>#DIV/0!</v>
      </c>
      <c r="K1098" s="446" t="e">
        <f t="shared" si="227"/>
        <v>#DIV/0!</v>
      </c>
    </row>
    <row r="1099" spans="2:11" x14ac:dyDescent="0.2">
      <c r="B1099" s="157">
        <v>45357</v>
      </c>
      <c r="D1099" s="454">
        <f>H2O!C1359</f>
        <v>0</v>
      </c>
      <c r="E1099" s="445">
        <f t="shared" si="223"/>
        <v>0</v>
      </c>
      <c r="F1099" s="444" t="e">
        <f t="shared" si="224"/>
        <v>#DIV/0!</v>
      </c>
      <c r="G1099" s="445" t="e">
        <f t="shared" si="225"/>
        <v>#DIV/0!</v>
      </c>
      <c r="J1099" s="447" t="e">
        <f t="shared" si="226"/>
        <v>#DIV/0!</v>
      </c>
      <c r="K1099" s="446" t="e">
        <f t="shared" si="227"/>
        <v>#DIV/0!</v>
      </c>
    </row>
    <row r="1100" spans="2:11" x14ac:dyDescent="0.2">
      <c r="B1100" s="157">
        <v>45358</v>
      </c>
      <c r="D1100" s="454">
        <f>H2O!C1360</f>
        <v>0</v>
      </c>
      <c r="E1100" s="445">
        <f t="shared" si="223"/>
        <v>0</v>
      </c>
      <c r="F1100" s="444" t="e">
        <f t="shared" si="224"/>
        <v>#DIV/0!</v>
      </c>
      <c r="G1100" s="445" t="e">
        <f t="shared" si="225"/>
        <v>#DIV/0!</v>
      </c>
      <c r="J1100" s="447" t="e">
        <f t="shared" si="226"/>
        <v>#DIV/0!</v>
      </c>
      <c r="K1100" s="446" t="e">
        <f t="shared" si="227"/>
        <v>#DIV/0!</v>
      </c>
    </row>
    <row r="1101" spans="2:11" x14ac:dyDescent="0.2">
      <c r="B1101" s="157">
        <v>45359</v>
      </c>
      <c r="D1101" s="454">
        <f>H2O!C1361</f>
        <v>0</v>
      </c>
      <c r="E1101" s="445">
        <f t="shared" si="223"/>
        <v>0</v>
      </c>
      <c r="F1101" s="444" t="e">
        <f t="shared" si="224"/>
        <v>#DIV/0!</v>
      </c>
      <c r="G1101" s="445" t="e">
        <f t="shared" si="225"/>
        <v>#DIV/0!</v>
      </c>
      <c r="J1101" s="447" t="e">
        <f t="shared" si="226"/>
        <v>#DIV/0!</v>
      </c>
      <c r="K1101" s="446" t="e">
        <f t="shared" si="227"/>
        <v>#DIV/0!</v>
      </c>
    </row>
    <row r="1102" spans="2:11" x14ac:dyDescent="0.2">
      <c r="B1102" s="157">
        <v>45362</v>
      </c>
      <c r="D1102" s="454">
        <f>H2O!C1362</f>
        <v>0</v>
      </c>
      <c r="E1102" s="445">
        <f t="shared" si="223"/>
        <v>0</v>
      </c>
      <c r="F1102" s="444" t="e">
        <f t="shared" si="224"/>
        <v>#DIV/0!</v>
      </c>
      <c r="G1102" s="445" t="e">
        <f t="shared" si="225"/>
        <v>#DIV/0!</v>
      </c>
      <c r="J1102" s="447" t="e">
        <f t="shared" si="226"/>
        <v>#DIV/0!</v>
      </c>
      <c r="K1102" s="446" t="e">
        <f t="shared" si="227"/>
        <v>#DIV/0!</v>
      </c>
    </row>
    <row r="1103" spans="2:11" x14ac:dyDescent="0.2">
      <c r="B1103" s="157">
        <v>45363</v>
      </c>
      <c r="D1103" s="454">
        <f>H2O!C1363</f>
        <v>0</v>
      </c>
      <c r="E1103" s="445">
        <f t="shared" si="223"/>
        <v>0</v>
      </c>
      <c r="F1103" s="444" t="e">
        <f t="shared" si="224"/>
        <v>#DIV/0!</v>
      </c>
      <c r="G1103" s="445" t="e">
        <f t="shared" si="225"/>
        <v>#DIV/0!</v>
      </c>
      <c r="J1103" s="447" t="e">
        <f t="shared" si="226"/>
        <v>#DIV/0!</v>
      </c>
      <c r="K1103" s="446" t="e">
        <f t="shared" si="227"/>
        <v>#DIV/0!</v>
      </c>
    </row>
    <row r="1104" spans="2:11" x14ac:dyDescent="0.2">
      <c r="B1104" s="157">
        <v>45364</v>
      </c>
      <c r="D1104" s="454">
        <f>H2O!C1364</f>
        <v>0</v>
      </c>
      <c r="E1104" s="445">
        <f t="shared" si="223"/>
        <v>0</v>
      </c>
      <c r="F1104" s="444" t="e">
        <f t="shared" si="224"/>
        <v>#DIV/0!</v>
      </c>
      <c r="G1104" s="445" t="e">
        <f t="shared" si="225"/>
        <v>#DIV/0!</v>
      </c>
      <c r="J1104" s="447" t="e">
        <f t="shared" si="226"/>
        <v>#DIV/0!</v>
      </c>
      <c r="K1104" s="446" t="e">
        <f t="shared" si="227"/>
        <v>#DIV/0!</v>
      </c>
    </row>
    <row r="1105" spans="2:11" x14ac:dyDescent="0.2">
      <c r="B1105" s="157">
        <v>45365</v>
      </c>
      <c r="D1105" s="454">
        <f>H2O!C1365</f>
        <v>0</v>
      </c>
      <c r="E1105" s="445">
        <f t="shared" si="223"/>
        <v>0</v>
      </c>
      <c r="F1105" s="444" t="e">
        <f t="shared" si="224"/>
        <v>#DIV/0!</v>
      </c>
      <c r="G1105" s="445" t="e">
        <f t="shared" si="225"/>
        <v>#DIV/0!</v>
      </c>
      <c r="J1105" s="447" t="e">
        <f t="shared" si="226"/>
        <v>#DIV/0!</v>
      </c>
      <c r="K1105" s="446" t="e">
        <f t="shared" si="227"/>
        <v>#DIV/0!</v>
      </c>
    </row>
    <row r="1106" spans="2:11" x14ac:dyDescent="0.2">
      <c r="B1106" s="157">
        <v>45366</v>
      </c>
      <c r="D1106" s="454">
        <f>H2O!C1366</f>
        <v>0</v>
      </c>
      <c r="E1106" s="445">
        <f t="shared" si="223"/>
        <v>0</v>
      </c>
      <c r="F1106" s="444" t="e">
        <f t="shared" si="224"/>
        <v>#DIV/0!</v>
      </c>
      <c r="G1106" s="445" t="e">
        <f t="shared" si="225"/>
        <v>#DIV/0!</v>
      </c>
      <c r="J1106" s="447" t="e">
        <f t="shared" si="226"/>
        <v>#DIV/0!</v>
      </c>
      <c r="K1106" s="446" t="e">
        <f t="shared" si="227"/>
        <v>#DIV/0!</v>
      </c>
    </row>
    <row r="1107" spans="2:11" x14ac:dyDescent="0.2">
      <c r="B1107" s="157">
        <v>45369</v>
      </c>
      <c r="D1107" s="454">
        <f>H2O!C1367</f>
        <v>0</v>
      </c>
      <c r="E1107" s="445">
        <f t="shared" si="223"/>
        <v>0</v>
      </c>
      <c r="F1107" s="444" t="e">
        <f t="shared" si="224"/>
        <v>#DIV/0!</v>
      </c>
      <c r="G1107" s="445" t="e">
        <f t="shared" si="225"/>
        <v>#DIV/0!</v>
      </c>
      <c r="J1107" s="447" t="e">
        <f t="shared" si="226"/>
        <v>#DIV/0!</v>
      </c>
      <c r="K1107" s="446" t="e">
        <f t="shared" si="227"/>
        <v>#DIV/0!</v>
      </c>
    </row>
    <row r="1108" spans="2:11" x14ac:dyDescent="0.2">
      <c r="B1108" s="157">
        <v>45370</v>
      </c>
      <c r="D1108" s="454">
        <f>H2O!C1368</f>
        <v>0</v>
      </c>
      <c r="E1108" s="445">
        <f t="shared" si="223"/>
        <v>0</v>
      </c>
      <c r="F1108" s="444" t="e">
        <f t="shared" si="224"/>
        <v>#DIV/0!</v>
      </c>
      <c r="G1108" s="445" t="e">
        <f t="shared" si="225"/>
        <v>#DIV/0!</v>
      </c>
      <c r="J1108" s="447" t="e">
        <f t="shared" si="226"/>
        <v>#DIV/0!</v>
      </c>
      <c r="K1108" s="446" t="e">
        <f t="shared" si="227"/>
        <v>#DIV/0!</v>
      </c>
    </row>
    <row r="1109" spans="2:11" x14ac:dyDescent="0.2">
      <c r="B1109" s="157">
        <v>45371</v>
      </c>
      <c r="D1109" s="454">
        <f>H2O!C1369</f>
        <v>0</v>
      </c>
      <c r="E1109" s="445">
        <f t="shared" si="223"/>
        <v>0</v>
      </c>
      <c r="F1109" s="444" t="e">
        <f t="shared" si="224"/>
        <v>#DIV/0!</v>
      </c>
      <c r="G1109" s="445" t="e">
        <f t="shared" si="225"/>
        <v>#DIV/0!</v>
      </c>
      <c r="J1109" s="447" t="e">
        <f t="shared" si="226"/>
        <v>#DIV/0!</v>
      </c>
      <c r="K1109" s="446" t="e">
        <f t="shared" si="227"/>
        <v>#DIV/0!</v>
      </c>
    </row>
    <row r="1110" spans="2:11" x14ac:dyDescent="0.2">
      <c r="B1110" s="157">
        <v>45372</v>
      </c>
      <c r="D1110" s="454">
        <f>H2O!C1370</f>
        <v>0</v>
      </c>
      <c r="E1110" s="445">
        <f t="shared" si="223"/>
        <v>0</v>
      </c>
      <c r="F1110" s="444" t="e">
        <f t="shared" si="224"/>
        <v>#DIV/0!</v>
      </c>
      <c r="G1110" s="445" t="e">
        <f t="shared" si="225"/>
        <v>#DIV/0!</v>
      </c>
      <c r="J1110" s="447" t="e">
        <f t="shared" si="226"/>
        <v>#DIV/0!</v>
      </c>
      <c r="K1110" s="446" t="e">
        <f t="shared" si="227"/>
        <v>#DIV/0!</v>
      </c>
    </row>
    <row r="1111" spans="2:11" x14ac:dyDescent="0.2">
      <c r="B1111" s="157">
        <v>45373</v>
      </c>
      <c r="D1111" s="454">
        <f>H2O!C1371</f>
        <v>0</v>
      </c>
      <c r="E1111" s="445">
        <f t="shared" si="223"/>
        <v>0</v>
      </c>
      <c r="F1111" s="444" t="e">
        <f t="shared" si="224"/>
        <v>#DIV/0!</v>
      </c>
      <c r="G1111" s="445" t="e">
        <f t="shared" si="225"/>
        <v>#DIV/0!</v>
      </c>
      <c r="J1111" s="447" t="e">
        <f t="shared" si="226"/>
        <v>#DIV/0!</v>
      </c>
      <c r="K1111" s="446" t="e">
        <f t="shared" si="227"/>
        <v>#DIV/0!</v>
      </c>
    </row>
    <row r="1112" spans="2:11" x14ac:dyDescent="0.2">
      <c r="B1112" s="157">
        <v>45376</v>
      </c>
      <c r="D1112" s="454">
        <f>H2O!C1372</f>
        <v>0</v>
      </c>
      <c r="E1112" s="445">
        <f t="shared" si="223"/>
        <v>0</v>
      </c>
      <c r="F1112" s="444" t="e">
        <f t="shared" si="224"/>
        <v>#DIV/0!</v>
      </c>
      <c r="G1112" s="445" t="e">
        <f t="shared" si="225"/>
        <v>#DIV/0!</v>
      </c>
      <c r="J1112" s="447" t="e">
        <f t="shared" si="226"/>
        <v>#DIV/0!</v>
      </c>
      <c r="K1112" s="446" t="e">
        <f t="shared" si="227"/>
        <v>#DIV/0!</v>
      </c>
    </row>
    <row r="1113" spans="2:11" x14ac:dyDescent="0.2">
      <c r="B1113" s="157">
        <v>45377</v>
      </c>
      <c r="D1113" s="454">
        <f>H2O!C1373</f>
        <v>0</v>
      </c>
      <c r="E1113" s="445">
        <f t="shared" si="223"/>
        <v>0</v>
      </c>
      <c r="F1113" s="444" t="e">
        <f t="shared" si="224"/>
        <v>#DIV/0!</v>
      </c>
      <c r="G1113" s="445" t="e">
        <f t="shared" si="225"/>
        <v>#DIV/0!</v>
      </c>
      <c r="J1113" s="447" t="e">
        <f t="shared" si="226"/>
        <v>#DIV/0!</v>
      </c>
      <c r="K1113" s="446" t="e">
        <f t="shared" si="227"/>
        <v>#DIV/0!</v>
      </c>
    </row>
    <row r="1114" spans="2:11" x14ac:dyDescent="0.2">
      <c r="B1114" s="157">
        <v>45378</v>
      </c>
      <c r="D1114" s="454">
        <f>H2O!C1374</f>
        <v>0</v>
      </c>
      <c r="E1114" s="445">
        <f t="shared" si="223"/>
        <v>0</v>
      </c>
      <c r="F1114" s="444" t="e">
        <f t="shared" si="224"/>
        <v>#DIV/0!</v>
      </c>
      <c r="G1114" s="445" t="e">
        <f t="shared" si="225"/>
        <v>#DIV/0!</v>
      </c>
      <c r="J1114" s="447" t="e">
        <f t="shared" si="226"/>
        <v>#DIV/0!</v>
      </c>
      <c r="K1114" s="446" t="e">
        <f t="shared" si="227"/>
        <v>#DIV/0!</v>
      </c>
    </row>
    <row r="1115" spans="2:11" x14ac:dyDescent="0.2">
      <c r="B1115" s="157">
        <v>45379</v>
      </c>
      <c r="D1115" s="454">
        <f>H2O!C1375</f>
        <v>0</v>
      </c>
      <c r="E1115" s="445">
        <f t="shared" si="223"/>
        <v>0</v>
      </c>
      <c r="F1115" s="444" t="e">
        <f t="shared" si="224"/>
        <v>#DIV/0!</v>
      </c>
      <c r="G1115" s="445" t="e">
        <f t="shared" si="225"/>
        <v>#DIV/0!</v>
      </c>
      <c r="J1115" s="447" t="e">
        <f t="shared" si="226"/>
        <v>#DIV/0!</v>
      </c>
      <c r="K1115" s="446" t="e">
        <f t="shared" si="227"/>
        <v>#DIV/0!</v>
      </c>
    </row>
    <row r="1116" spans="2:11" x14ac:dyDescent="0.2">
      <c r="B1116" s="157">
        <v>45380</v>
      </c>
      <c r="D1116" s="454">
        <f>H2O!C1376</f>
        <v>0</v>
      </c>
      <c r="E1116" s="445">
        <f t="shared" si="223"/>
        <v>0</v>
      </c>
      <c r="F1116" s="444" t="e">
        <f t="shared" si="224"/>
        <v>#DIV/0!</v>
      </c>
      <c r="G1116" s="445" t="e">
        <f t="shared" si="225"/>
        <v>#DIV/0!</v>
      </c>
      <c r="J1116" s="447" t="e">
        <f t="shared" si="226"/>
        <v>#DIV/0!</v>
      </c>
      <c r="K1116" s="446" t="e">
        <f t="shared" si="227"/>
        <v>#DIV/0!</v>
      </c>
    </row>
    <row r="1117" spans="2:11" x14ac:dyDescent="0.2">
      <c r="B1117" s="711">
        <v>45383</v>
      </c>
      <c r="C1117" s="109"/>
      <c r="D1117" s="802">
        <f>H2O!C1377</f>
        <v>0</v>
      </c>
      <c r="E1117" s="803">
        <f t="shared" si="223"/>
        <v>0</v>
      </c>
      <c r="F1117" s="804" t="e">
        <f t="shared" si="224"/>
        <v>#DIV/0!</v>
      </c>
      <c r="G1117" s="803" t="e">
        <f t="shared" si="225"/>
        <v>#DIV/0!</v>
      </c>
      <c r="H1117" s="109"/>
      <c r="I1117" s="109"/>
      <c r="J1117" s="805" t="e">
        <f t="shared" si="226"/>
        <v>#DIV/0!</v>
      </c>
      <c r="K1117" s="806" t="e">
        <f t="shared" si="227"/>
        <v>#DIV/0!</v>
      </c>
    </row>
    <row r="1118" spans="2:11" x14ac:dyDescent="0.2">
      <c r="B1118" s="157">
        <v>45384</v>
      </c>
      <c r="D1118" s="454">
        <f>H2O!C1378</f>
        <v>0</v>
      </c>
      <c r="E1118" s="445">
        <f t="shared" si="223"/>
        <v>0</v>
      </c>
      <c r="F1118" s="444" t="e">
        <f t="shared" si="224"/>
        <v>#DIV/0!</v>
      </c>
      <c r="G1118" s="445" t="e">
        <f t="shared" si="225"/>
        <v>#DIV/0!</v>
      </c>
      <c r="J1118" s="447" t="e">
        <f t="shared" si="226"/>
        <v>#DIV/0!</v>
      </c>
      <c r="K1118" s="446" t="e">
        <f t="shared" si="227"/>
        <v>#DIV/0!</v>
      </c>
    </row>
    <row r="1119" spans="2:11" x14ac:dyDescent="0.2">
      <c r="B1119" s="157">
        <v>45385</v>
      </c>
      <c r="D1119" s="454">
        <f>H2O!C1379</f>
        <v>0</v>
      </c>
      <c r="E1119" s="445">
        <f t="shared" ref="E1119:E1182" si="228">SUM(H1119:I1119)</f>
        <v>0</v>
      </c>
      <c r="F1119" s="444" t="e">
        <f t="shared" ref="F1119:F1182" si="229">E1119/C1119</f>
        <v>#DIV/0!</v>
      </c>
      <c r="G1119" s="445" t="e">
        <f t="shared" ref="G1119:G1182" si="230">E1119/D1119</f>
        <v>#DIV/0!</v>
      </c>
      <c r="J1119" s="447" t="e">
        <f t="shared" ref="J1119:J1182" si="231">H1119/D1119</f>
        <v>#DIV/0!</v>
      </c>
      <c r="K1119" s="446" t="e">
        <f t="shared" ref="K1119:K1182" si="232">I1119/D1119</f>
        <v>#DIV/0!</v>
      </c>
    </row>
    <row r="1120" spans="2:11" x14ac:dyDescent="0.2">
      <c r="B1120" s="157">
        <v>45386</v>
      </c>
      <c r="D1120" s="454">
        <f>H2O!C1380</f>
        <v>0</v>
      </c>
      <c r="E1120" s="445">
        <f t="shared" si="228"/>
        <v>0</v>
      </c>
      <c r="F1120" s="444" t="e">
        <f t="shared" si="229"/>
        <v>#DIV/0!</v>
      </c>
      <c r="G1120" s="445" t="e">
        <f t="shared" si="230"/>
        <v>#DIV/0!</v>
      </c>
      <c r="J1120" s="447" t="e">
        <f t="shared" si="231"/>
        <v>#DIV/0!</v>
      </c>
      <c r="K1120" s="446" t="e">
        <f t="shared" si="232"/>
        <v>#DIV/0!</v>
      </c>
    </row>
    <row r="1121" spans="2:11" x14ac:dyDescent="0.2">
      <c r="B1121" s="157">
        <v>45387</v>
      </c>
      <c r="D1121" s="454">
        <f>H2O!C1381</f>
        <v>0</v>
      </c>
      <c r="E1121" s="445">
        <f t="shared" si="228"/>
        <v>0</v>
      </c>
      <c r="F1121" s="444" t="e">
        <f t="shared" si="229"/>
        <v>#DIV/0!</v>
      </c>
      <c r="G1121" s="445" t="e">
        <f t="shared" si="230"/>
        <v>#DIV/0!</v>
      </c>
      <c r="J1121" s="447" t="e">
        <f t="shared" si="231"/>
        <v>#DIV/0!</v>
      </c>
      <c r="K1121" s="446" t="e">
        <f t="shared" si="232"/>
        <v>#DIV/0!</v>
      </c>
    </row>
    <row r="1122" spans="2:11" x14ac:dyDescent="0.2">
      <c r="B1122" s="157">
        <v>45390</v>
      </c>
      <c r="D1122" s="454">
        <f>H2O!C1382</f>
        <v>0</v>
      </c>
      <c r="E1122" s="445">
        <f t="shared" si="228"/>
        <v>0</v>
      </c>
      <c r="F1122" s="444" t="e">
        <f t="shared" si="229"/>
        <v>#DIV/0!</v>
      </c>
      <c r="G1122" s="445" t="e">
        <f t="shared" si="230"/>
        <v>#DIV/0!</v>
      </c>
      <c r="J1122" s="447" t="e">
        <f t="shared" si="231"/>
        <v>#DIV/0!</v>
      </c>
      <c r="K1122" s="446" t="e">
        <f t="shared" si="232"/>
        <v>#DIV/0!</v>
      </c>
    </row>
    <row r="1123" spans="2:11" x14ac:dyDescent="0.2">
      <c r="B1123" s="157">
        <v>45391</v>
      </c>
      <c r="D1123" s="454">
        <f>H2O!C1383</f>
        <v>0</v>
      </c>
      <c r="E1123" s="445">
        <f t="shared" si="228"/>
        <v>0</v>
      </c>
      <c r="F1123" s="444" t="e">
        <f t="shared" si="229"/>
        <v>#DIV/0!</v>
      </c>
      <c r="G1123" s="445" t="e">
        <f t="shared" si="230"/>
        <v>#DIV/0!</v>
      </c>
      <c r="J1123" s="447" t="e">
        <f t="shared" si="231"/>
        <v>#DIV/0!</v>
      </c>
      <c r="K1123" s="446" t="e">
        <f t="shared" si="232"/>
        <v>#DIV/0!</v>
      </c>
    </row>
    <row r="1124" spans="2:11" x14ac:dyDescent="0.2">
      <c r="B1124" s="157">
        <v>45392</v>
      </c>
      <c r="D1124" s="454">
        <f>H2O!C1384</f>
        <v>0</v>
      </c>
      <c r="E1124" s="445">
        <f t="shared" si="228"/>
        <v>0</v>
      </c>
      <c r="F1124" s="444" t="e">
        <f t="shared" si="229"/>
        <v>#DIV/0!</v>
      </c>
      <c r="G1124" s="445" t="e">
        <f t="shared" si="230"/>
        <v>#DIV/0!</v>
      </c>
      <c r="J1124" s="447" t="e">
        <f t="shared" si="231"/>
        <v>#DIV/0!</v>
      </c>
      <c r="K1124" s="446" t="e">
        <f t="shared" si="232"/>
        <v>#DIV/0!</v>
      </c>
    </row>
    <row r="1125" spans="2:11" x14ac:dyDescent="0.2">
      <c r="B1125" s="157">
        <v>45393</v>
      </c>
      <c r="D1125" s="454">
        <f>H2O!C1385</f>
        <v>0</v>
      </c>
      <c r="E1125" s="445">
        <f t="shared" si="228"/>
        <v>0</v>
      </c>
      <c r="F1125" s="444" t="e">
        <f t="shared" si="229"/>
        <v>#DIV/0!</v>
      </c>
      <c r="G1125" s="445" t="e">
        <f t="shared" si="230"/>
        <v>#DIV/0!</v>
      </c>
      <c r="J1125" s="447" t="e">
        <f t="shared" si="231"/>
        <v>#DIV/0!</v>
      </c>
      <c r="K1125" s="446" t="e">
        <f t="shared" si="232"/>
        <v>#DIV/0!</v>
      </c>
    </row>
    <row r="1126" spans="2:11" x14ac:dyDescent="0.2">
      <c r="B1126" s="157">
        <v>45394</v>
      </c>
      <c r="D1126" s="454">
        <f>H2O!C1386</f>
        <v>0</v>
      </c>
      <c r="E1126" s="445">
        <f t="shared" si="228"/>
        <v>0</v>
      </c>
      <c r="F1126" s="444" t="e">
        <f t="shared" si="229"/>
        <v>#DIV/0!</v>
      </c>
      <c r="G1126" s="445" t="e">
        <f t="shared" si="230"/>
        <v>#DIV/0!</v>
      </c>
      <c r="J1126" s="447" t="e">
        <f t="shared" si="231"/>
        <v>#DIV/0!</v>
      </c>
      <c r="K1126" s="446" t="e">
        <f t="shared" si="232"/>
        <v>#DIV/0!</v>
      </c>
    </row>
    <row r="1127" spans="2:11" x14ac:dyDescent="0.2">
      <c r="B1127" s="157">
        <v>45397</v>
      </c>
      <c r="D1127" s="454">
        <f>H2O!C1387</f>
        <v>0</v>
      </c>
      <c r="E1127" s="445">
        <f t="shared" si="228"/>
        <v>0</v>
      </c>
      <c r="F1127" s="444" t="e">
        <f t="shared" si="229"/>
        <v>#DIV/0!</v>
      </c>
      <c r="G1127" s="445" t="e">
        <f t="shared" si="230"/>
        <v>#DIV/0!</v>
      </c>
      <c r="J1127" s="447" t="e">
        <f t="shared" si="231"/>
        <v>#DIV/0!</v>
      </c>
      <c r="K1127" s="446" t="e">
        <f t="shared" si="232"/>
        <v>#DIV/0!</v>
      </c>
    </row>
    <row r="1128" spans="2:11" x14ac:dyDescent="0.2">
      <c r="B1128" s="157">
        <v>45398</v>
      </c>
      <c r="D1128" s="454">
        <f>H2O!C1388</f>
        <v>0</v>
      </c>
      <c r="E1128" s="445">
        <f t="shared" si="228"/>
        <v>0</v>
      </c>
      <c r="F1128" s="444" t="e">
        <f t="shared" si="229"/>
        <v>#DIV/0!</v>
      </c>
      <c r="G1128" s="445" t="e">
        <f t="shared" si="230"/>
        <v>#DIV/0!</v>
      </c>
      <c r="J1128" s="447" t="e">
        <f t="shared" si="231"/>
        <v>#DIV/0!</v>
      </c>
      <c r="K1128" s="446" t="e">
        <f t="shared" si="232"/>
        <v>#DIV/0!</v>
      </c>
    </row>
    <row r="1129" spans="2:11" x14ac:dyDescent="0.2">
      <c r="B1129" s="157">
        <v>45399</v>
      </c>
      <c r="D1129" s="454">
        <f>H2O!C1389</f>
        <v>0</v>
      </c>
      <c r="E1129" s="445">
        <f t="shared" si="228"/>
        <v>0</v>
      </c>
      <c r="F1129" s="444" t="e">
        <f t="shared" si="229"/>
        <v>#DIV/0!</v>
      </c>
      <c r="G1129" s="445" t="e">
        <f t="shared" si="230"/>
        <v>#DIV/0!</v>
      </c>
      <c r="J1129" s="447" t="e">
        <f t="shared" si="231"/>
        <v>#DIV/0!</v>
      </c>
      <c r="K1129" s="446" t="e">
        <f t="shared" si="232"/>
        <v>#DIV/0!</v>
      </c>
    </row>
    <row r="1130" spans="2:11" x14ac:dyDescent="0.2">
      <c r="B1130" s="157">
        <v>45400</v>
      </c>
      <c r="D1130" s="454">
        <f>H2O!C1390</f>
        <v>0</v>
      </c>
      <c r="E1130" s="445">
        <f t="shared" si="228"/>
        <v>0</v>
      </c>
      <c r="F1130" s="444" t="e">
        <f t="shared" si="229"/>
        <v>#DIV/0!</v>
      </c>
      <c r="G1130" s="445" t="e">
        <f t="shared" si="230"/>
        <v>#DIV/0!</v>
      </c>
      <c r="J1130" s="447" t="e">
        <f t="shared" si="231"/>
        <v>#DIV/0!</v>
      </c>
      <c r="K1130" s="446" t="e">
        <f t="shared" si="232"/>
        <v>#DIV/0!</v>
      </c>
    </row>
    <row r="1131" spans="2:11" x14ac:dyDescent="0.2">
      <c r="B1131" s="157">
        <v>45401</v>
      </c>
      <c r="D1131" s="454">
        <f>H2O!C1391</f>
        <v>0</v>
      </c>
      <c r="E1131" s="445">
        <f t="shared" si="228"/>
        <v>0</v>
      </c>
      <c r="F1131" s="444" t="e">
        <f t="shared" si="229"/>
        <v>#DIV/0!</v>
      </c>
      <c r="G1131" s="445" t="e">
        <f t="shared" si="230"/>
        <v>#DIV/0!</v>
      </c>
      <c r="J1131" s="447" t="e">
        <f t="shared" si="231"/>
        <v>#DIV/0!</v>
      </c>
      <c r="K1131" s="446" t="e">
        <f t="shared" si="232"/>
        <v>#DIV/0!</v>
      </c>
    </row>
    <row r="1132" spans="2:11" x14ac:dyDescent="0.2">
      <c r="B1132" s="157">
        <v>45404</v>
      </c>
      <c r="D1132" s="454">
        <f>H2O!C1392</f>
        <v>0</v>
      </c>
      <c r="E1132" s="445">
        <f t="shared" si="228"/>
        <v>0</v>
      </c>
      <c r="F1132" s="444" t="e">
        <f t="shared" si="229"/>
        <v>#DIV/0!</v>
      </c>
      <c r="G1132" s="445" t="e">
        <f t="shared" si="230"/>
        <v>#DIV/0!</v>
      </c>
      <c r="J1132" s="447" t="e">
        <f t="shared" si="231"/>
        <v>#DIV/0!</v>
      </c>
      <c r="K1132" s="446" t="e">
        <f t="shared" si="232"/>
        <v>#DIV/0!</v>
      </c>
    </row>
    <row r="1133" spans="2:11" x14ac:dyDescent="0.2">
      <c r="B1133" s="157">
        <v>45405</v>
      </c>
      <c r="D1133" s="454">
        <f>H2O!C1393</f>
        <v>0</v>
      </c>
      <c r="E1133" s="445">
        <f t="shared" si="228"/>
        <v>0</v>
      </c>
      <c r="F1133" s="444" t="e">
        <f t="shared" si="229"/>
        <v>#DIV/0!</v>
      </c>
      <c r="G1133" s="445" t="e">
        <f t="shared" si="230"/>
        <v>#DIV/0!</v>
      </c>
      <c r="J1133" s="447" t="e">
        <f t="shared" si="231"/>
        <v>#DIV/0!</v>
      </c>
      <c r="K1133" s="446" t="e">
        <f t="shared" si="232"/>
        <v>#DIV/0!</v>
      </c>
    </row>
    <row r="1134" spans="2:11" x14ac:dyDescent="0.2">
      <c r="B1134" s="157">
        <v>45406</v>
      </c>
      <c r="D1134" s="454">
        <f>H2O!C1394</f>
        <v>0</v>
      </c>
      <c r="E1134" s="445">
        <f t="shared" si="228"/>
        <v>0</v>
      </c>
      <c r="F1134" s="444" t="e">
        <f t="shared" si="229"/>
        <v>#DIV/0!</v>
      </c>
      <c r="G1134" s="445" t="e">
        <f t="shared" si="230"/>
        <v>#DIV/0!</v>
      </c>
      <c r="J1134" s="447" t="e">
        <f t="shared" si="231"/>
        <v>#DIV/0!</v>
      </c>
      <c r="K1134" s="446" t="e">
        <f t="shared" si="232"/>
        <v>#DIV/0!</v>
      </c>
    </row>
    <row r="1135" spans="2:11" x14ac:dyDescent="0.2">
      <c r="B1135" s="157">
        <v>45407</v>
      </c>
      <c r="D1135" s="454">
        <f>H2O!C1395</f>
        <v>0</v>
      </c>
      <c r="E1135" s="445">
        <f t="shared" si="228"/>
        <v>0</v>
      </c>
      <c r="F1135" s="444" t="e">
        <f t="shared" si="229"/>
        <v>#DIV/0!</v>
      </c>
      <c r="G1135" s="445" t="e">
        <f t="shared" si="230"/>
        <v>#DIV/0!</v>
      </c>
      <c r="J1135" s="447" t="e">
        <f t="shared" si="231"/>
        <v>#DIV/0!</v>
      </c>
      <c r="K1135" s="446" t="e">
        <f t="shared" si="232"/>
        <v>#DIV/0!</v>
      </c>
    </row>
    <row r="1136" spans="2:11" x14ac:dyDescent="0.2">
      <c r="B1136" s="157">
        <v>45408</v>
      </c>
      <c r="D1136" s="454">
        <f>H2O!C1396</f>
        <v>0</v>
      </c>
      <c r="E1136" s="445">
        <f t="shared" si="228"/>
        <v>0</v>
      </c>
      <c r="F1136" s="444" t="e">
        <f t="shared" si="229"/>
        <v>#DIV/0!</v>
      </c>
      <c r="G1136" s="445" t="e">
        <f t="shared" si="230"/>
        <v>#DIV/0!</v>
      </c>
      <c r="J1136" s="447" t="e">
        <f t="shared" si="231"/>
        <v>#DIV/0!</v>
      </c>
      <c r="K1136" s="446" t="e">
        <f t="shared" si="232"/>
        <v>#DIV/0!</v>
      </c>
    </row>
    <row r="1137" spans="2:11" x14ac:dyDescent="0.2">
      <c r="B1137" s="157">
        <v>45411</v>
      </c>
      <c r="D1137" s="454">
        <f>H2O!C1397</f>
        <v>0</v>
      </c>
      <c r="E1137" s="445">
        <f t="shared" si="228"/>
        <v>0</v>
      </c>
      <c r="F1137" s="444" t="e">
        <f t="shared" si="229"/>
        <v>#DIV/0!</v>
      </c>
      <c r="G1137" s="445" t="e">
        <f t="shared" si="230"/>
        <v>#DIV/0!</v>
      </c>
      <c r="J1137" s="447" t="e">
        <f t="shared" si="231"/>
        <v>#DIV/0!</v>
      </c>
      <c r="K1137" s="446" t="e">
        <f t="shared" si="232"/>
        <v>#DIV/0!</v>
      </c>
    </row>
    <row r="1138" spans="2:11" x14ac:dyDescent="0.2">
      <c r="B1138" s="157">
        <v>45412</v>
      </c>
      <c r="D1138" s="454">
        <f>H2O!C1398</f>
        <v>0</v>
      </c>
      <c r="E1138" s="445">
        <f t="shared" si="228"/>
        <v>0</v>
      </c>
      <c r="F1138" s="444" t="e">
        <f t="shared" si="229"/>
        <v>#DIV/0!</v>
      </c>
      <c r="G1138" s="445" t="e">
        <f t="shared" si="230"/>
        <v>#DIV/0!</v>
      </c>
      <c r="J1138" s="447" t="e">
        <f t="shared" si="231"/>
        <v>#DIV/0!</v>
      </c>
      <c r="K1138" s="446" t="e">
        <f t="shared" si="232"/>
        <v>#DIV/0!</v>
      </c>
    </row>
    <row r="1139" spans="2:11" x14ac:dyDescent="0.2">
      <c r="B1139" s="711">
        <v>45413</v>
      </c>
      <c r="C1139" s="109"/>
      <c r="D1139" s="802">
        <f>H2O!C1399</f>
        <v>0</v>
      </c>
      <c r="E1139" s="803">
        <f t="shared" si="228"/>
        <v>0</v>
      </c>
      <c r="F1139" s="804" t="e">
        <f t="shared" si="229"/>
        <v>#DIV/0!</v>
      </c>
      <c r="G1139" s="803" t="e">
        <f t="shared" si="230"/>
        <v>#DIV/0!</v>
      </c>
      <c r="H1139" s="109"/>
      <c r="I1139" s="109"/>
      <c r="J1139" s="805" t="e">
        <f t="shared" si="231"/>
        <v>#DIV/0!</v>
      </c>
      <c r="K1139" s="806" t="e">
        <f t="shared" si="232"/>
        <v>#DIV/0!</v>
      </c>
    </row>
    <row r="1140" spans="2:11" x14ac:dyDescent="0.2">
      <c r="B1140" s="157">
        <v>45414</v>
      </c>
      <c r="D1140" s="454">
        <f>H2O!C1400</f>
        <v>0</v>
      </c>
      <c r="E1140" s="445">
        <f t="shared" si="228"/>
        <v>0</v>
      </c>
      <c r="F1140" s="444" t="e">
        <f t="shared" si="229"/>
        <v>#DIV/0!</v>
      </c>
      <c r="G1140" s="445" t="e">
        <f t="shared" si="230"/>
        <v>#DIV/0!</v>
      </c>
      <c r="J1140" s="447" t="e">
        <f t="shared" si="231"/>
        <v>#DIV/0!</v>
      </c>
      <c r="K1140" s="446" t="e">
        <f t="shared" si="232"/>
        <v>#DIV/0!</v>
      </c>
    </row>
    <row r="1141" spans="2:11" x14ac:dyDescent="0.2">
      <c r="B1141" s="157">
        <v>45415</v>
      </c>
      <c r="D1141" s="454">
        <f>H2O!C1401</f>
        <v>0</v>
      </c>
      <c r="E1141" s="445">
        <f t="shared" si="228"/>
        <v>0</v>
      </c>
      <c r="F1141" s="444" t="e">
        <f t="shared" si="229"/>
        <v>#DIV/0!</v>
      </c>
      <c r="G1141" s="445" t="e">
        <f t="shared" si="230"/>
        <v>#DIV/0!</v>
      </c>
      <c r="J1141" s="447" t="e">
        <f t="shared" si="231"/>
        <v>#DIV/0!</v>
      </c>
      <c r="K1141" s="446" t="e">
        <f t="shared" si="232"/>
        <v>#DIV/0!</v>
      </c>
    </row>
    <row r="1142" spans="2:11" x14ac:dyDescent="0.2">
      <c r="B1142" s="157">
        <v>45418</v>
      </c>
      <c r="D1142" s="454">
        <f>H2O!C1402</f>
        <v>0</v>
      </c>
      <c r="E1142" s="445">
        <f t="shared" si="228"/>
        <v>0</v>
      </c>
      <c r="F1142" s="444" t="e">
        <f t="shared" si="229"/>
        <v>#DIV/0!</v>
      </c>
      <c r="G1142" s="445" t="e">
        <f t="shared" si="230"/>
        <v>#DIV/0!</v>
      </c>
      <c r="J1142" s="447" t="e">
        <f t="shared" si="231"/>
        <v>#DIV/0!</v>
      </c>
      <c r="K1142" s="446" t="e">
        <f t="shared" si="232"/>
        <v>#DIV/0!</v>
      </c>
    </row>
    <row r="1143" spans="2:11" x14ac:dyDescent="0.2">
      <c r="B1143" s="157">
        <v>45419</v>
      </c>
      <c r="D1143" s="454">
        <f>H2O!C1403</f>
        <v>0</v>
      </c>
      <c r="E1143" s="445">
        <f t="shared" si="228"/>
        <v>0</v>
      </c>
      <c r="F1143" s="444" t="e">
        <f t="shared" si="229"/>
        <v>#DIV/0!</v>
      </c>
      <c r="G1143" s="445" t="e">
        <f t="shared" si="230"/>
        <v>#DIV/0!</v>
      </c>
      <c r="J1143" s="447" t="e">
        <f t="shared" si="231"/>
        <v>#DIV/0!</v>
      </c>
      <c r="K1143" s="446" t="e">
        <f t="shared" si="232"/>
        <v>#DIV/0!</v>
      </c>
    </row>
    <row r="1144" spans="2:11" x14ac:dyDescent="0.2">
      <c r="B1144" s="157">
        <v>45420</v>
      </c>
      <c r="D1144" s="454">
        <f>H2O!C1404</f>
        <v>0</v>
      </c>
      <c r="E1144" s="445">
        <f t="shared" si="228"/>
        <v>0</v>
      </c>
      <c r="F1144" s="444" t="e">
        <f t="shared" si="229"/>
        <v>#DIV/0!</v>
      </c>
      <c r="G1144" s="445" t="e">
        <f t="shared" si="230"/>
        <v>#DIV/0!</v>
      </c>
      <c r="J1144" s="447" t="e">
        <f t="shared" si="231"/>
        <v>#DIV/0!</v>
      </c>
      <c r="K1144" s="446" t="e">
        <f t="shared" si="232"/>
        <v>#DIV/0!</v>
      </c>
    </row>
    <row r="1145" spans="2:11" x14ac:dyDescent="0.2">
      <c r="B1145" s="157">
        <v>45421</v>
      </c>
      <c r="D1145" s="454">
        <f>H2O!C1405</f>
        <v>0</v>
      </c>
      <c r="E1145" s="445">
        <f t="shared" si="228"/>
        <v>0</v>
      </c>
      <c r="F1145" s="444" t="e">
        <f t="shared" si="229"/>
        <v>#DIV/0!</v>
      </c>
      <c r="G1145" s="445" t="e">
        <f t="shared" si="230"/>
        <v>#DIV/0!</v>
      </c>
      <c r="J1145" s="447" t="e">
        <f t="shared" si="231"/>
        <v>#DIV/0!</v>
      </c>
      <c r="K1145" s="446" t="e">
        <f t="shared" si="232"/>
        <v>#DIV/0!</v>
      </c>
    </row>
    <row r="1146" spans="2:11" x14ac:dyDescent="0.2">
      <c r="B1146" s="157">
        <v>45422</v>
      </c>
      <c r="D1146" s="454">
        <f>H2O!C1406</f>
        <v>0</v>
      </c>
      <c r="E1146" s="445">
        <f t="shared" si="228"/>
        <v>0</v>
      </c>
      <c r="F1146" s="444" t="e">
        <f t="shared" si="229"/>
        <v>#DIV/0!</v>
      </c>
      <c r="G1146" s="445" t="e">
        <f t="shared" si="230"/>
        <v>#DIV/0!</v>
      </c>
      <c r="J1146" s="447" t="e">
        <f t="shared" si="231"/>
        <v>#DIV/0!</v>
      </c>
      <c r="K1146" s="446" t="e">
        <f t="shared" si="232"/>
        <v>#DIV/0!</v>
      </c>
    </row>
    <row r="1147" spans="2:11" x14ac:dyDescent="0.2">
      <c r="B1147" s="157">
        <v>45425</v>
      </c>
      <c r="D1147" s="454">
        <f>H2O!C1407</f>
        <v>0</v>
      </c>
      <c r="E1147" s="445">
        <f t="shared" si="228"/>
        <v>0</v>
      </c>
      <c r="F1147" s="444" t="e">
        <f t="shared" si="229"/>
        <v>#DIV/0!</v>
      </c>
      <c r="G1147" s="445" t="e">
        <f t="shared" si="230"/>
        <v>#DIV/0!</v>
      </c>
      <c r="J1147" s="447" t="e">
        <f t="shared" si="231"/>
        <v>#DIV/0!</v>
      </c>
      <c r="K1147" s="446" t="e">
        <f t="shared" si="232"/>
        <v>#DIV/0!</v>
      </c>
    </row>
    <row r="1148" spans="2:11" x14ac:dyDescent="0.2">
      <c r="B1148" s="157">
        <v>45426</v>
      </c>
      <c r="D1148" s="454">
        <f>H2O!C1408</f>
        <v>0</v>
      </c>
      <c r="E1148" s="445">
        <f t="shared" si="228"/>
        <v>0</v>
      </c>
      <c r="F1148" s="444" t="e">
        <f t="shared" si="229"/>
        <v>#DIV/0!</v>
      </c>
      <c r="G1148" s="445" t="e">
        <f t="shared" si="230"/>
        <v>#DIV/0!</v>
      </c>
      <c r="J1148" s="447" t="e">
        <f t="shared" si="231"/>
        <v>#DIV/0!</v>
      </c>
      <c r="K1148" s="446" t="e">
        <f t="shared" si="232"/>
        <v>#DIV/0!</v>
      </c>
    </row>
    <row r="1149" spans="2:11" x14ac:dyDescent="0.2">
      <c r="B1149" s="157">
        <v>45427</v>
      </c>
      <c r="D1149" s="454">
        <f>H2O!C1409</f>
        <v>0</v>
      </c>
      <c r="E1149" s="445">
        <f t="shared" si="228"/>
        <v>0</v>
      </c>
      <c r="F1149" s="444" t="e">
        <f t="shared" si="229"/>
        <v>#DIV/0!</v>
      </c>
      <c r="G1149" s="445" t="e">
        <f t="shared" si="230"/>
        <v>#DIV/0!</v>
      </c>
      <c r="J1149" s="447" t="e">
        <f t="shared" si="231"/>
        <v>#DIV/0!</v>
      </c>
      <c r="K1149" s="446" t="e">
        <f t="shared" si="232"/>
        <v>#DIV/0!</v>
      </c>
    </row>
    <row r="1150" spans="2:11" x14ac:dyDescent="0.2">
      <c r="B1150" s="157">
        <v>45428</v>
      </c>
      <c r="D1150" s="454">
        <f>H2O!C1410</f>
        <v>0</v>
      </c>
      <c r="E1150" s="445">
        <f t="shared" si="228"/>
        <v>0</v>
      </c>
      <c r="F1150" s="444" t="e">
        <f t="shared" si="229"/>
        <v>#DIV/0!</v>
      </c>
      <c r="G1150" s="445" t="e">
        <f t="shared" si="230"/>
        <v>#DIV/0!</v>
      </c>
      <c r="J1150" s="447" t="e">
        <f t="shared" si="231"/>
        <v>#DIV/0!</v>
      </c>
      <c r="K1150" s="446" t="e">
        <f t="shared" si="232"/>
        <v>#DIV/0!</v>
      </c>
    </row>
    <row r="1151" spans="2:11" x14ac:dyDescent="0.2">
      <c r="B1151" s="157">
        <v>45429</v>
      </c>
      <c r="D1151" s="454">
        <f>H2O!C1411</f>
        <v>0</v>
      </c>
      <c r="E1151" s="445">
        <f t="shared" si="228"/>
        <v>0</v>
      </c>
      <c r="F1151" s="444" t="e">
        <f t="shared" si="229"/>
        <v>#DIV/0!</v>
      </c>
      <c r="G1151" s="445" t="e">
        <f t="shared" si="230"/>
        <v>#DIV/0!</v>
      </c>
      <c r="J1151" s="447" t="e">
        <f t="shared" si="231"/>
        <v>#DIV/0!</v>
      </c>
      <c r="K1151" s="446" t="e">
        <f t="shared" si="232"/>
        <v>#DIV/0!</v>
      </c>
    </row>
    <row r="1152" spans="2:11" x14ac:dyDescent="0.2">
      <c r="B1152" s="157">
        <v>45432</v>
      </c>
      <c r="D1152" s="454">
        <f>H2O!C1412</f>
        <v>0</v>
      </c>
      <c r="E1152" s="445">
        <f t="shared" si="228"/>
        <v>0</v>
      </c>
      <c r="F1152" s="444" t="e">
        <f t="shared" si="229"/>
        <v>#DIV/0!</v>
      </c>
      <c r="G1152" s="445" t="e">
        <f t="shared" si="230"/>
        <v>#DIV/0!</v>
      </c>
      <c r="J1152" s="447" t="e">
        <f t="shared" si="231"/>
        <v>#DIV/0!</v>
      </c>
      <c r="K1152" s="446" t="e">
        <f t="shared" si="232"/>
        <v>#DIV/0!</v>
      </c>
    </row>
    <row r="1153" spans="2:11" x14ac:dyDescent="0.2">
      <c r="B1153" s="157">
        <v>45433</v>
      </c>
      <c r="D1153" s="454">
        <f>H2O!C1413</f>
        <v>0</v>
      </c>
      <c r="E1153" s="445">
        <f t="shared" si="228"/>
        <v>0</v>
      </c>
      <c r="F1153" s="444" t="e">
        <f t="shared" si="229"/>
        <v>#DIV/0!</v>
      </c>
      <c r="G1153" s="445" t="e">
        <f t="shared" si="230"/>
        <v>#DIV/0!</v>
      </c>
      <c r="J1153" s="447" t="e">
        <f t="shared" si="231"/>
        <v>#DIV/0!</v>
      </c>
      <c r="K1153" s="446" t="e">
        <f t="shared" si="232"/>
        <v>#DIV/0!</v>
      </c>
    </row>
    <row r="1154" spans="2:11" x14ac:dyDescent="0.2">
      <c r="B1154" s="157">
        <v>45434</v>
      </c>
      <c r="D1154" s="454">
        <f>H2O!C1414</f>
        <v>0</v>
      </c>
      <c r="E1154" s="445">
        <f t="shared" si="228"/>
        <v>0</v>
      </c>
      <c r="F1154" s="444" t="e">
        <f t="shared" si="229"/>
        <v>#DIV/0!</v>
      </c>
      <c r="G1154" s="445" t="e">
        <f t="shared" si="230"/>
        <v>#DIV/0!</v>
      </c>
      <c r="J1154" s="447" t="e">
        <f t="shared" si="231"/>
        <v>#DIV/0!</v>
      </c>
      <c r="K1154" s="446" t="e">
        <f t="shared" si="232"/>
        <v>#DIV/0!</v>
      </c>
    </row>
    <row r="1155" spans="2:11" x14ac:dyDescent="0.2">
      <c r="B1155" s="157">
        <v>45435</v>
      </c>
      <c r="D1155" s="454">
        <f>H2O!C1415</f>
        <v>0</v>
      </c>
      <c r="E1155" s="445">
        <f t="shared" si="228"/>
        <v>0</v>
      </c>
      <c r="F1155" s="444" t="e">
        <f t="shared" si="229"/>
        <v>#DIV/0!</v>
      </c>
      <c r="G1155" s="445" t="e">
        <f t="shared" si="230"/>
        <v>#DIV/0!</v>
      </c>
      <c r="J1155" s="447" t="e">
        <f t="shared" si="231"/>
        <v>#DIV/0!</v>
      </c>
      <c r="K1155" s="446" t="e">
        <f t="shared" si="232"/>
        <v>#DIV/0!</v>
      </c>
    </row>
    <row r="1156" spans="2:11" x14ac:dyDescent="0.2">
      <c r="B1156" s="157">
        <v>45436</v>
      </c>
      <c r="D1156" s="454">
        <f>H2O!C1416</f>
        <v>0</v>
      </c>
      <c r="E1156" s="445">
        <f t="shared" si="228"/>
        <v>0</v>
      </c>
      <c r="F1156" s="444" t="e">
        <f t="shared" si="229"/>
        <v>#DIV/0!</v>
      </c>
      <c r="G1156" s="445" t="e">
        <f t="shared" si="230"/>
        <v>#DIV/0!</v>
      </c>
      <c r="J1156" s="447" t="e">
        <f t="shared" si="231"/>
        <v>#DIV/0!</v>
      </c>
      <c r="K1156" s="446" t="e">
        <f t="shared" si="232"/>
        <v>#DIV/0!</v>
      </c>
    </row>
    <row r="1157" spans="2:11" x14ac:dyDescent="0.2">
      <c r="B1157" s="157">
        <v>45439</v>
      </c>
      <c r="D1157" s="454">
        <f>H2O!C1417</f>
        <v>0</v>
      </c>
      <c r="E1157" s="445">
        <f t="shared" si="228"/>
        <v>0</v>
      </c>
      <c r="F1157" s="444" t="e">
        <f t="shared" si="229"/>
        <v>#DIV/0!</v>
      </c>
      <c r="G1157" s="445" t="e">
        <f t="shared" si="230"/>
        <v>#DIV/0!</v>
      </c>
      <c r="J1157" s="447" t="e">
        <f t="shared" si="231"/>
        <v>#DIV/0!</v>
      </c>
      <c r="K1157" s="446" t="e">
        <f t="shared" si="232"/>
        <v>#DIV/0!</v>
      </c>
    </row>
    <row r="1158" spans="2:11" x14ac:dyDescent="0.2">
      <c r="B1158" s="157">
        <v>45440</v>
      </c>
      <c r="D1158" s="454">
        <f>H2O!C1418</f>
        <v>0</v>
      </c>
      <c r="E1158" s="445">
        <f t="shared" si="228"/>
        <v>0</v>
      </c>
      <c r="F1158" s="444" t="e">
        <f t="shared" si="229"/>
        <v>#DIV/0!</v>
      </c>
      <c r="G1158" s="445" t="e">
        <f t="shared" si="230"/>
        <v>#DIV/0!</v>
      </c>
      <c r="J1158" s="447" t="e">
        <f t="shared" si="231"/>
        <v>#DIV/0!</v>
      </c>
      <c r="K1158" s="446" t="e">
        <f t="shared" si="232"/>
        <v>#DIV/0!</v>
      </c>
    </row>
    <row r="1159" spans="2:11" x14ac:dyDescent="0.2">
      <c r="B1159" s="157">
        <v>45441</v>
      </c>
      <c r="D1159" s="454">
        <f>H2O!C1419</f>
        <v>0</v>
      </c>
      <c r="E1159" s="445">
        <f t="shared" si="228"/>
        <v>0</v>
      </c>
      <c r="F1159" s="444" t="e">
        <f t="shared" si="229"/>
        <v>#DIV/0!</v>
      </c>
      <c r="G1159" s="445" t="e">
        <f t="shared" si="230"/>
        <v>#DIV/0!</v>
      </c>
      <c r="J1159" s="447" t="e">
        <f t="shared" si="231"/>
        <v>#DIV/0!</v>
      </c>
      <c r="K1159" s="446" t="e">
        <f t="shared" si="232"/>
        <v>#DIV/0!</v>
      </c>
    </row>
    <row r="1160" spans="2:11" x14ac:dyDescent="0.2">
      <c r="B1160" s="157">
        <v>45442</v>
      </c>
      <c r="D1160" s="454">
        <f>H2O!C1420</f>
        <v>0</v>
      </c>
      <c r="E1160" s="445">
        <f t="shared" si="228"/>
        <v>0</v>
      </c>
      <c r="F1160" s="444" t="e">
        <f t="shared" si="229"/>
        <v>#DIV/0!</v>
      </c>
      <c r="G1160" s="445" t="e">
        <f t="shared" si="230"/>
        <v>#DIV/0!</v>
      </c>
      <c r="J1160" s="447" t="e">
        <f t="shared" si="231"/>
        <v>#DIV/0!</v>
      </c>
      <c r="K1160" s="446" t="e">
        <f t="shared" si="232"/>
        <v>#DIV/0!</v>
      </c>
    </row>
    <row r="1161" spans="2:11" x14ac:dyDescent="0.2">
      <c r="B1161" s="157">
        <v>45443</v>
      </c>
      <c r="D1161" s="454">
        <f>H2O!C1421</f>
        <v>0</v>
      </c>
      <c r="E1161" s="445">
        <f t="shared" si="228"/>
        <v>0</v>
      </c>
      <c r="F1161" s="444" t="e">
        <f t="shared" si="229"/>
        <v>#DIV/0!</v>
      </c>
      <c r="G1161" s="445" t="e">
        <f t="shared" si="230"/>
        <v>#DIV/0!</v>
      </c>
      <c r="J1161" s="447" t="e">
        <f t="shared" si="231"/>
        <v>#DIV/0!</v>
      </c>
      <c r="K1161" s="446" t="e">
        <f t="shared" si="232"/>
        <v>#DIV/0!</v>
      </c>
    </row>
    <row r="1162" spans="2:11" x14ac:dyDescent="0.2">
      <c r="B1162" s="711">
        <v>45446</v>
      </c>
      <c r="C1162" s="109"/>
      <c r="D1162" s="802">
        <f>H2O!C1422</f>
        <v>0</v>
      </c>
      <c r="E1162" s="803">
        <f t="shared" si="228"/>
        <v>0</v>
      </c>
      <c r="F1162" s="804" t="e">
        <f t="shared" si="229"/>
        <v>#DIV/0!</v>
      </c>
      <c r="G1162" s="803" t="e">
        <f t="shared" si="230"/>
        <v>#DIV/0!</v>
      </c>
      <c r="H1162" s="109"/>
      <c r="I1162" s="109"/>
      <c r="J1162" s="805" t="e">
        <f t="shared" si="231"/>
        <v>#DIV/0!</v>
      </c>
      <c r="K1162" s="806" t="e">
        <f t="shared" si="232"/>
        <v>#DIV/0!</v>
      </c>
    </row>
    <row r="1163" spans="2:11" x14ac:dyDescent="0.2">
      <c r="B1163" s="157">
        <v>45447</v>
      </c>
      <c r="D1163" s="454">
        <f>H2O!C1423</f>
        <v>0</v>
      </c>
      <c r="E1163" s="445">
        <f t="shared" si="228"/>
        <v>0</v>
      </c>
      <c r="F1163" s="444" t="e">
        <f t="shared" si="229"/>
        <v>#DIV/0!</v>
      </c>
      <c r="G1163" s="445" t="e">
        <f t="shared" si="230"/>
        <v>#DIV/0!</v>
      </c>
      <c r="J1163" s="447" t="e">
        <f t="shared" si="231"/>
        <v>#DIV/0!</v>
      </c>
      <c r="K1163" s="446" t="e">
        <f t="shared" si="232"/>
        <v>#DIV/0!</v>
      </c>
    </row>
    <row r="1164" spans="2:11" x14ac:dyDescent="0.2">
      <c r="B1164" s="157">
        <v>45448</v>
      </c>
      <c r="D1164" s="454">
        <f>H2O!C1424</f>
        <v>0</v>
      </c>
      <c r="E1164" s="445">
        <f t="shared" si="228"/>
        <v>0</v>
      </c>
      <c r="F1164" s="444" t="e">
        <f t="shared" si="229"/>
        <v>#DIV/0!</v>
      </c>
      <c r="G1164" s="445" t="e">
        <f t="shared" si="230"/>
        <v>#DIV/0!</v>
      </c>
      <c r="J1164" s="447" t="e">
        <f t="shared" si="231"/>
        <v>#DIV/0!</v>
      </c>
      <c r="K1164" s="446" t="e">
        <f t="shared" si="232"/>
        <v>#DIV/0!</v>
      </c>
    </row>
    <row r="1165" spans="2:11" x14ac:dyDescent="0.2">
      <c r="B1165" s="157">
        <v>45449</v>
      </c>
      <c r="D1165" s="454">
        <f>H2O!C1425</f>
        <v>0</v>
      </c>
      <c r="E1165" s="445">
        <f t="shared" si="228"/>
        <v>0</v>
      </c>
      <c r="F1165" s="444" t="e">
        <f t="shared" si="229"/>
        <v>#DIV/0!</v>
      </c>
      <c r="G1165" s="445" t="e">
        <f t="shared" si="230"/>
        <v>#DIV/0!</v>
      </c>
      <c r="J1165" s="447" t="e">
        <f t="shared" si="231"/>
        <v>#DIV/0!</v>
      </c>
      <c r="K1165" s="446" t="e">
        <f t="shared" si="232"/>
        <v>#DIV/0!</v>
      </c>
    </row>
    <row r="1166" spans="2:11" x14ac:dyDescent="0.2">
      <c r="B1166" s="157">
        <v>45450</v>
      </c>
      <c r="D1166" s="454">
        <f>H2O!C1426</f>
        <v>0</v>
      </c>
      <c r="E1166" s="445">
        <f t="shared" si="228"/>
        <v>0</v>
      </c>
      <c r="F1166" s="444" t="e">
        <f t="shared" si="229"/>
        <v>#DIV/0!</v>
      </c>
      <c r="G1166" s="445" t="e">
        <f t="shared" si="230"/>
        <v>#DIV/0!</v>
      </c>
      <c r="J1166" s="447" t="e">
        <f t="shared" si="231"/>
        <v>#DIV/0!</v>
      </c>
      <c r="K1166" s="446" t="e">
        <f t="shared" si="232"/>
        <v>#DIV/0!</v>
      </c>
    </row>
    <row r="1167" spans="2:11" x14ac:dyDescent="0.2">
      <c r="B1167" s="157">
        <v>45453</v>
      </c>
      <c r="D1167" s="454">
        <f>H2O!C1427</f>
        <v>0</v>
      </c>
      <c r="E1167" s="445">
        <f t="shared" si="228"/>
        <v>0</v>
      </c>
      <c r="F1167" s="444" t="e">
        <f t="shared" si="229"/>
        <v>#DIV/0!</v>
      </c>
      <c r="G1167" s="445" t="e">
        <f t="shared" si="230"/>
        <v>#DIV/0!</v>
      </c>
      <c r="J1167" s="447" t="e">
        <f t="shared" si="231"/>
        <v>#DIV/0!</v>
      </c>
      <c r="K1167" s="446" t="e">
        <f t="shared" si="232"/>
        <v>#DIV/0!</v>
      </c>
    </row>
    <row r="1168" spans="2:11" x14ac:dyDescent="0.2">
      <c r="B1168" s="157">
        <v>45454</v>
      </c>
      <c r="D1168" s="454">
        <f>H2O!C1428</f>
        <v>0</v>
      </c>
      <c r="E1168" s="445">
        <f t="shared" si="228"/>
        <v>0</v>
      </c>
      <c r="F1168" s="444" t="e">
        <f t="shared" si="229"/>
        <v>#DIV/0!</v>
      </c>
      <c r="G1168" s="445" t="e">
        <f t="shared" si="230"/>
        <v>#DIV/0!</v>
      </c>
      <c r="J1168" s="447" t="e">
        <f t="shared" si="231"/>
        <v>#DIV/0!</v>
      </c>
      <c r="K1168" s="446" t="e">
        <f t="shared" si="232"/>
        <v>#DIV/0!</v>
      </c>
    </row>
    <row r="1169" spans="2:11" x14ac:dyDescent="0.2">
      <c r="B1169" s="157">
        <v>45455</v>
      </c>
      <c r="D1169" s="454">
        <f>H2O!C1429</f>
        <v>0</v>
      </c>
      <c r="E1169" s="445">
        <f t="shared" si="228"/>
        <v>0</v>
      </c>
      <c r="F1169" s="444" t="e">
        <f t="shared" si="229"/>
        <v>#DIV/0!</v>
      </c>
      <c r="G1169" s="445" t="e">
        <f t="shared" si="230"/>
        <v>#DIV/0!</v>
      </c>
      <c r="J1169" s="447" t="e">
        <f t="shared" si="231"/>
        <v>#DIV/0!</v>
      </c>
      <c r="K1169" s="446" t="e">
        <f t="shared" si="232"/>
        <v>#DIV/0!</v>
      </c>
    </row>
    <row r="1170" spans="2:11" x14ac:dyDescent="0.2">
      <c r="B1170" s="157">
        <v>45456</v>
      </c>
      <c r="D1170" s="454">
        <f>H2O!C1430</f>
        <v>0</v>
      </c>
      <c r="E1170" s="445">
        <f t="shared" si="228"/>
        <v>0</v>
      </c>
      <c r="F1170" s="444" t="e">
        <f t="shared" si="229"/>
        <v>#DIV/0!</v>
      </c>
      <c r="G1170" s="445" t="e">
        <f t="shared" si="230"/>
        <v>#DIV/0!</v>
      </c>
      <c r="J1170" s="447" t="e">
        <f t="shared" si="231"/>
        <v>#DIV/0!</v>
      </c>
      <c r="K1170" s="446" t="e">
        <f t="shared" si="232"/>
        <v>#DIV/0!</v>
      </c>
    </row>
    <row r="1171" spans="2:11" x14ac:dyDescent="0.2">
      <c r="B1171" s="157">
        <v>45457</v>
      </c>
      <c r="D1171" s="454">
        <f>H2O!C1431</f>
        <v>0</v>
      </c>
      <c r="E1171" s="445">
        <f t="shared" si="228"/>
        <v>0</v>
      </c>
      <c r="F1171" s="444" t="e">
        <f t="shared" si="229"/>
        <v>#DIV/0!</v>
      </c>
      <c r="G1171" s="445" t="e">
        <f t="shared" si="230"/>
        <v>#DIV/0!</v>
      </c>
      <c r="J1171" s="447" t="e">
        <f t="shared" si="231"/>
        <v>#DIV/0!</v>
      </c>
      <c r="K1171" s="446" t="e">
        <f t="shared" si="232"/>
        <v>#DIV/0!</v>
      </c>
    </row>
    <row r="1172" spans="2:11" x14ac:dyDescent="0.2">
      <c r="B1172" s="157">
        <v>45460</v>
      </c>
      <c r="D1172" s="454">
        <f>H2O!C1432</f>
        <v>0</v>
      </c>
      <c r="E1172" s="445">
        <f t="shared" si="228"/>
        <v>0</v>
      </c>
      <c r="F1172" s="444" t="e">
        <f t="shared" si="229"/>
        <v>#DIV/0!</v>
      </c>
      <c r="G1172" s="445" t="e">
        <f t="shared" si="230"/>
        <v>#DIV/0!</v>
      </c>
      <c r="J1172" s="447" t="e">
        <f t="shared" si="231"/>
        <v>#DIV/0!</v>
      </c>
      <c r="K1172" s="446" t="e">
        <f t="shared" si="232"/>
        <v>#DIV/0!</v>
      </c>
    </row>
    <row r="1173" spans="2:11" x14ac:dyDescent="0.2">
      <c r="B1173" s="157">
        <v>45461</v>
      </c>
      <c r="D1173" s="454">
        <f>H2O!C1433</f>
        <v>0</v>
      </c>
      <c r="E1173" s="445">
        <f t="shared" si="228"/>
        <v>0</v>
      </c>
      <c r="F1173" s="444" t="e">
        <f t="shared" si="229"/>
        <v>#DIV/0!</v>
      </c>
      <c r="G1173" s="445" t="e">
        <f t="shared" si="230"/>
        <v>#DIV/0!</v>
      </c>
      <c r="J1173" s="447" t="e">
        <f t="shared" si="231"/>
        <v>#DIV/0!</v>
      </c>
      <c r="K1173" s="446" t="e">
        <f t="shared" si="232"/>
        <v>#DIV/0!</v>
      </c>
    </row>
    <row r="1174" spans="2:11" x14ac:dyDescent="0.2">
      <c r="B1174" s="157">
        <v>45462</v>
      </c>
      <c r="D1174" s="454">
        <f>H2O!C1434</f>
        <v>0</v>
      </c>
      <c r="E1174" s="445">
        <f t="shared" si="228"/>
        <v>0</v>
      </c>
      <c r="F1174" s="444" t="e">
        <f t="shared" si="229"/>
        <v>#DIV/0!</v>
      </c>
      <c r="G1174" s="445" t="e">
        <f t="shared" si="230"/>
        <v>#DIV/0!</v>
      </c>
      <c r="J1174" s="447" t="e">
        <f t="shared" si="231"/>
        <v>#DIV/0!</v>
      </c>
      <c r="K1174" s="446" t="e">
        <f t="shared" si="232"/>
        <v>#DIV/0!</v>
      </c>
    </row>
    <row r="1175" spans="2:11" x14ac:dyDescent="0.2">
      <c r="B1175" s="157">
        <v>45463</v>
      </c>
      <c r="D1175" s="454">
        <f>H2O!C1435</f>
        <v>0</v>
      </c>
      <c r="E1175" s="445">
        <f t="shared" si="228"/>
        <v>0</v>
      </c>
      <c r="F1175" s="444" t="e">
        <f t="shared" si="229"/>
        <v>#DIV/0!</v>
      </c>
      <c r="G1175" s="445" t="e">
        <f t="shared" si="230"/>
        <v>#DIV/0!</v>
      </c>
      <c r="J1175" s="447" t="e">
        <f t="shared" si="231"/>
        <v>#DIV/0!</v>
      </c>
      <c r="K1175" s="446" t="e">
        <f t="shared" si="232"/>
        <v>#DIV/0!</v>
      </c>
    </row>
    <row r="1176" spans="2:11" x14ac:dyDescent="0.2">
      <c r="B1176" s="157">
        <v>45464</v>
      </c>
      <c r="D1176" s="454">
        <f>H2O!C1436</f>
        <v>0</v>
      </c>
      <c r="E1176" s="445">
        <f t="shared" si="228"/>
        <v>0</v>
      </c>
      <c r="F1176" s="444" t="e">
        <f t="shared" si="229"/>
        <v>#DIV/0!</v>
      </c>
      <c r="G1176" s="445" t="e">
        <f t="shared" si="230"/>
        <v>#DIV/0!</v>
      </c>
      <c r="J1176" s="447" t="e">
        <f t="shared" si="231"/>
        <v>#DIV/0!</v>
      </c>
      <c r="K1176" s="446" t="e">
        <f t="shared" si="232"/>
        <v>#DIV/0!</v>
      </c>
    </row>
    <row r="1177" spans="2:11" x14ac:dyDescent="0.2">
      <c r="B1177" s="157">
        <v>45467</v>
      </c>
      <c r="D1177" s="454">
        <f>H2O!C1437</f>
        <v>0</v>
      </c>
      <c r="E1177" s="445">
        <f t="shared" si="228"/>
        <v>0</v>
      </c>
      <c r="F1177" s="444" t="e">
        <f t="shared" si="229"/>
        <v>#DIV/0!</v>
      </c>
      <c r="G1177" s="445" t="e">
        <f t="shared" si="230"/>
        <v>#DIV/0!</v>
      </c>
      <c r="J1177" s="447" t="e">
        <f t="shared" si="231"/>
        <v>#DIV/0!</v>
      </c>
      <c r="K1177" s="446" t="e">
        <f t="shared" si="232"/>
        <v>#DIV/0!</v>
      </c>
    </row>
    <row r="1178" spans="2:11" x14ac:dyDescent="0.2">
      <c r="B1178" s="157">
        <v>45468</v>
      </c>
      <c r="D1178" s="454">
        <f>H2O!C1438</f>
        <v>0</v>
      </c>
      <c r="E1178" s="445">
        <f t="shared" si="228"/>
        <v>0</v>
      </c>
      <c r="F1178" s="444" t="e">
        <f t="shared" si="229"/>
        <v>#DIV/0!</v>
      </c>
      <c r="G1178" s="445" t="e">
        <f t="shared" si="230"/>
        <v>#DIV/0!</v>
      </c>
      <c r="J1178" s="447" t="e">
        <f t="shared" si="231"/>
        <v>#DIV/0!</v>
      </c>
      <c r="K1178" s="446" t="e">
        <f t="shared" si="232"/>
        <v>#DIV/0!</v>
      </c>
    </row>
    <row r="1179" spans="2:11" x14ac:dyDescent="0.2">
      <c r="B1179" s="157">
        <v>45469</v>
      </c>
      <c r="D1179" s="454">
        <f>H2O!C1439</f>
        <v>0</v>
      </c>
      <c r="E1179" s="445">
        <f t="shared" si="228"/>
        <v>0</v>
      </c>
      <c r="F1179" s="444" t="e">
        <f t="shared" si="229"/>
        <v>#DIV/0!</v>
      </c>
      <c r="G1179" s="445" t="e">
        <f t="shared" si="230"/>
        <v>#DIV/0!</v>
      </c>
      <c r="J1179" s="447" t="e">
        <f t="shared" si="231"/>
        <v>#DIV/0!</v>
      </c>
      <c r="K1179" s="446" t="e">
        <f t="shared" si="232"/>
        <v>#DIV/0!</v>
      </c>
    </row>
    <row r="1180" spans="2:11" x14ac:dyDescent="0.2">
      <c r="B1180" s="157">
        <v>45470</v>
      </c>
      <c r="D1180" s="454">
        <f>H2O!C1440</f>
        <v>0</v>
      </c>
      <c r="E1180" s="445">
        <f t="shared" si="228"/>
        <v>0</v>
      </c>
      <c r="F1180" s="444" t="e">
        <f t="shared" si="229"/>
        <v>#DIV/0!</v>
      </c>
      <c r="G1180" s="445" t="e">
        <f t="shared" si="230"/>
        <v>#DIV/0!</v>
      </c>
      <c r="J1180" s="447" t="e">
        <f t="shared" si="231"/>
        <v>#DIV/0!</v>
      </c>
      <c r="K1180" s="446" t="e">
        <f t="shared" si="232"/>
        <v>#DIV/0!</v>
      </c>
    </row>
    <row r="1181" spans="2:11" x14ac:dyDescent="0.2">
      <c r="B1181" s="157">
        <v>45471</v>
      </c>
      <c r="D1181" s="454">
        <f>H2O!C1441</f>
        <v>0</v>
      </c>
      <c r="E1181" s="445">
        <f t="shared" si="228"/>
        <v>0</v>
      </c>
      <c r="F1181" s="444" t="e">
        <f t="shared" si="229"/>
        <v>#DIV/0!</v>
      </c>
      <c r="G1181" s="445" t="e">
        <f t="shared" si="230"/>
        <v>#DIV/0!</v>
      </c>
      <c r="J1181" s="447" t="e">
        <f t="shared" si="231"/>
        <v>#DIV/0!</v>
      </c>
      <c r="K1181" s="446" t="e">
        <f t="shared" si="232"/>
        <v>#DIV/0!</v>
      </c>
    </row>
    <row r="1182" spans="2:11" x14ac:dyDescent="0.2">
      <c r="B1182" s="711">
        <v>45474</v>
      </c>
      <c r="C1182" s="109"/>
      <c r="D1182" s="802">
        <f>H2O!C1442</f>
        <v>0</v>
      </c>
      <c r="E1182" s="803">
        <f t="shared" si="228"/>
        <v>0</v>
      </c>
      <c r="F1182" s="804" t="e">
        <f t="shared" si="229"/>
        <v>#DIV/0!</v>
      </c>
      <c r="G1182" s="803" t="e">
        <f t="shared" si="230"/>
        <v>#DIV/0!</v>
      </c>
      <c r="H1182" s="109"/>
      <c r="I1182" s="109"/>
      <c r="J1182" s="805" t="e">
        <f t="shared" si="231"/>
        <v>#DIV/0!</v>
      </c>
      <c r="K1182" s="806" t="e">
        <f t="shared" si="232"/>
        <v>#DIV/0!</v>
      </c>
    </row>
    <row r="1183" spans="2:11" x14ac:dyDescent="0.2">
      <c r="B1183" s="157">
        <v>45475</v>
      </c>
      <c r="D1183" s="454">
        <f>H2O!C1443</f>
        <v>0</v>
      </c>
      <c r="E1183" s="445">
        <f t="shared" ref="E1183:E1206" si="233">SUM(H1183:I1183)</f>
        <v>0</v>
      </c>
      <c r="F1183" s="444" t="e">
        <f t="shared" ref="F1183:F1206" si="234">E1183/C1183</f>
        <v>#DIV/0!</v>
      </c>
      <c r="G1183" s="445" t="e">
        <f t="shared" ref="G1183:G1206" si="235">E1183/D1183</f>
        <v>#DIV/0!</v>
      </c>
      <c r="J1183" s="447" t="e">
        <f t="shared" ref="J1183:J1206" si="236">H1183/D1183</f>
        <v>#DIV/0!</v>
      </c>
      <c r="K1183" s="446" t="e">
        <f t="shared" ref="K1183:K1206" si="237">I1183/D1183</f>
        <v>#DIV/0!</v>
      </c>
    </row>
    <row r="1184" spans="2:11" x14ac:dyDescent="0.2">
      <c r="B1184" s="157">
        <v>45476</v>
      </c>
      <c r="D1184" s="454">
        <f>H2O!C1444</f>
        <v>0</v>
      </c>
      <c r="E1184" s="445">
        <f t="shared" si="233"/>
        <v>0</v>
      </c>
      <c r="F1184" s="444" t="e">
        <f t="shared" si="234"/>
        <v>#DIV/0!</v>
      </c>
      <c r="G1184" s="445" t="e">
        <f t="shared" si="235"/>
        <v>#DIV/0!</v>
      </c>
      <c r="J1184" s="447" t="e">
        <f t="shared" si="236"/>
        <v>#DIV/0!</v>
      </c>
      <c r="K1184" s="446" t="e">
        <f t="shared" si="237"/>
        <v>#DIV/0!</v>
      </c>
    </row>
    <row r="1185" spans="2:11" x14ac:dyDescent="0.2">
      <c r="B1185" s="157">
        <v>45477</v>
      </c>
      <c r="D1185" s="454">
        <f>H2O!C1445</f>
        <v>0</v>
      </c>
      <c r="E1185" s="445">
        <f t="shared" si="233"/>
        <v>0</v>
      </c>
      <c r="F1185" s="444" t="e">
        <f t="shared" si="234"/>
        <v>#DIV/0!</v>
      </c>
      <c r="G1185" s="445" t="e">
        <f t="shared" si="235"/>
        <v>#DIV/0!</v>
      </c>
      <c r="J1185" s="447" t="e">
        <f t="shared" si="236"/>
        <v>#DIV/0!</v>
      </c>
      <c r="K1185" s="446" t="e">
        <f t="shared" si="237"/>
        <v>#DIV/0!</v>
      </c>
    </row>
    <row r="1186" spans="2:11" x14ac:dyDescent="0.2">
      <c r="B1186" s="157">
        <v>45478</v>
      </c>
      <c r="D1186" s="454">
        <f>H2O!C1446</f>
        <v>0</v>
      </c>
      <c r="E1186" s="445">
        <f t="shared" si="233"/>
        <v>0</v>
      </c>
      <c r="F1186" s="444" t="e">
        <f t="shared" si="234"/>
        <v>#DIV/0!</v>
      </c>
      <c r="G1186" s="445" t="e">
        <f t="shared" si="235"/>
        <v>#DIV/0!</v>
      </c>
      <c r="J1186" s="447" t="e">
        <f t="shared" si="236"/>
        <v>#DIV/0!</v>
      </c>
      <c r="K1186" s="446" t="e">
        <f t="shared" si="237"/>
        <v>#DIV/0!</v>
      </c>
    </row>
    <row r="1187" spans="2:11" x14ac:dyDescent="0.2">
      <c r="B1187" s="157">
        <v>45481</v>
      </c>
      <c r="D1187" s="454">
        <f>H2O!C1447</f>
        <v>0</v>
      </c>
      <c r="E1187" s="445">
        <f t="shared" si="233"/>
        <v>0</v>
      </c>
      <c r="F1187" s="444" t="e">
        <f t="shared" si="234"/>
        <v>#DIV/0!</v>
      </c>
      <c r="G1187" s="445" t="e">
        <f t="shared" si="235"/>
        <v>#DIV/0!</v>
      </c>
      <c r="J1187" s="447" t="e">
        <f t="shared" si="236"/>
        <v>#DIV/0!</v>
      </c>
      <c r="K1187" s="446" t="e">
        <f t="shared" si="237"/>
        <v>#DIV/0!</v>
      </c>
    </row>
    <row r="1188" spans="2:11" x14ac:dyDescent="0.2">
      <c r="B1188" s="157">
        <v>45482</v>
      </c>
      <c r="D1188" s="454">
        <f>H2O!C1448</f>
        <v>0</v>
      </c>
      <c r="E1188" s="445">
        <f t="shared" si="233"/>
        <v>0</v>
      </c>
      <c r="F1188" s="444" t="e">
        <f t="shared" si="234"/>
        <v>#DIV/0!</v>
      </c>
      <c r="G1188" s="445" t="e">
        <f t="shared" si="235"/>
        <v>#DIV/0!</v>
      </c>
      <c r="J1188" s="447" t="e">
        <f t="shared" si="236"/>
        <v>#DIV/0!</v>
      </c>
      <c r="K1188" s="446" t="e">
        <f t="shared" si="237"/>
        <v>#DIV/0!</v>
      </c>
    </row>
    <row r="1189" spans="2:11" x14ac:dyDescent="0.2">
      <c r="B1189" s="157">
        <v>45483</v>
      </c>
      <c r="D1189" s="454">
        <f>H2O!C1449</f>
        <v>0</v>
      </c>
      <c r="E1189" s="445">
        <f t="shared" si="233"/>
        <v>0</v>
      </c>
      <c r="F1189" s="444" t="e">
        <f t="shared" si="234"/>
        <v>#DIV/0!</v>
      </c>
      <c r="G1189" s="445" t="e">
        <f t="shared" si="235"/>
        <v>#DIV/0!</v>
      </c>
      <c r="J1189" s="447" t="e">
        <f t="shared" si="236"/>
        <v>#DIV/0!</v>
      </c>
      <c r="K1189" s="446" t="e">
        <f t="shared" si="237"/>
        <v>#DIV/0!</v>
      </c>
    </row>
    <row r="1190" spans="2:11" x14ac:dyDescent="0.2">
      <c r="B1190" s="157">
        <v>45484</v>
      </c>
      <c r="D1190" s="454">
        <f>H2O!C1450</f>
        <v>0</v>
      </c>
      <c r="E1190" s="445">
        <f t="shared" si="233"/>
        <v>0</v>
      </c>
      <c r="F1190" s="444" t="e">
        <f t="shared" si="234"/>
        <v>#DIV/0!</v>
      </c>
      <c r="G1190" s="445" t="e">
        <f t="shared" si="235"/>
        <v>#DIV/0!</v>
      </c>
      <c r="J1190" s="447" t="e">
        <f t="shared" si="236"/>
        <v>#DIV/0!</v>
      </c>
      <c r="K1190" s="446" t="e">
        <f t="shared" si="237"/>
        <v>#DIV/0!</v>
      </c>
    </row>
    <row r="1191" spans="2:11" x14ac:dyDescent="0.2">
      <c r="B1191" s="157">
        <v>45485</v>
      </c>
      <c r="D1191" s="454">
        <f>H2O!C1451</f>
        <v>0</v>
      </c>
      <c r="E1191" s="445">
        <f t="shared" si="233"/>
        <v>0</v>
      </c>
      <c r="F1191" s="444" t="e">
        <f t="shared" si="234"/>
        <v>#DIV/0!</v>
      </c>
      <c r="G1191" s="445" t="e">
        <f t="shared" si="235"/>
        <v>#DIV/0!</v>
      </c>
      <c r="J1191" s="447" t="e">
        <f t="shared" si="236"/>
        <v>#DIV/0!</v>
      </c>
      <c r="K1191" s="446" t="e">
        <f t="shared" si="237"/>
        <v>#DIV/0!</v>
      </c>
    </row>
    <row r="1192" spans="2:11" x14ac:dyDescent="0.2">
      <c r="B1192" s="157">
        <v>45488</v>
      </c>
      <c r="D1192" s="454">
        <f>H2O!C1452</f>
        <v>0</v>
      </c>
      <c r="E1192" s="445">
        <f t="shared" si="233"/>
        <v>0</v>
      </c>
      <c r="F1192" s="444" t="e">
        <f t="shared" si="234"/>
        <v>#DIV/0!</v>
      </c>
      <c r="G1192" s="445" t="e">
        <f t="shared" si="235"/>
        <v>#DIV/0!</v>
      </c>
      <c r="J1192" s="447" t="e">
        <f t="shared" si="236"/>
        <v>#DIV/0!</v>
      </c>
      <c r="K1192" s="446" t="e">
        <f t="shared" si="237"/>
        <v>#DIV/0!</v>
      </c>
    </row>
    <row r="1193" spans="2:11" x14ac:dyDescent="0.2">
      <c r="B1193" s="157">
        <v>45489</v>
      </c>
      <c r="D1193" s="454">
        <f>H2O!C1453</f>
        <v>0</v>
      </c>
      <c r="E1193" s="445">
        <f t="shared" si="233"/>
        <v>0</v>
      </c>
      <c r="F1193" s="444" t="e">
        <f t="shared" si="234"/>
        <v>#DIV/0!</v>
      </c>
      <c r="G1193" s="445" t="e">
        <f t="shared" si="235"/>
        <v>#DIV/0!</v>
      </c>
      <c r="J1193" s="447" t="e">
        <f t="shared" si="236"/>
        <v>#DIV/0!</v>
      </c>
      <c r="K1193" s="446" t="e">
        <f t="shared" si="237"/>
        <v>#DIV/0!</v>
      </c>
    </row>
    <row r="1194" spans="2:11" x14ac:dyDescent="0.2">
      <c r="B1194" s="157">
        <v>45490</v>
      </c>
      <c r="D1194" s="454">
        <f>H2O!C1454</f>
        <v>0</v>
      </c>
      <c r="E1194" s="445">
        <f t="shared" si="233"/>
        <v>0</v>
      </c>
      <c r="F1194" s="444" t="e">
        <f t="shared" si="234"/>
        <v>#DIV/0!</v>
      </c>
      <c r="G1194" s="445" t="e">
        <f t="shared" si="235"/>
        <v>#DIV/0!</v>
      </c>
      <c r="J1194" s="447" t="e">
        <f t="shared" si="236"/>
        <v>#DIV/0!</v>
      </c>
      <c r="K1194" s="446" t="e">
        <f t="shared" si="237"/>
        <v>#DIV/0!</v>
      </c>
    </row>
    <row r="1195" spans="2:11" x14ac:dyDescent="0.2">
      <c r="B1195" s="157">
        <v>45491</v>
      </c>
      <c r="D1195" s="454">
        <f>H2O!C1455</f>
        <v>0</v>
      </c>
      <c r="E1195" s="445">
        <f t="shared" si="233"/>
        <v>0</v>
      </c>
      <c r="F1195" s="444" t="e">
        <f t="shared" si="234"/>
        <v>#DIV/0!</v>
      </c>
      <c r="G1195" s="445" t="e">
        <f t="shared" si="235"/>
        <v>#DIV/0!</v>
      </c>
      <c r="J1195" s="447" t="e">
        <f t="shared" si="236"/>
        <v>#DIV/0!</v>
      </c>
      <c r="K1195" s="446" t="e">
        <f t="shared" si="237"/>
        <v>#DIV/0!</v>
      </c>
    </row>
    <row r="1196" spans="2:11" x14ac:dyDescent="0.2">
      <c r="B1196" s="157">
        <v>45492</v>
      </c>
      <c r="D1196" s="454">
        <f>H2O!C1456</f>
        <v>0</v>
      </c>
      <c r="E1196" s="445">
        <f t="shared" si="233"/>
        <v>0</v>
      </c>
      <c r="F1196" s="444" t="e">
        <f t="shared" si="234"/>
        <v>#DIV/0!</v>
      </c>
      <c r="G1196" s="445" t="e">
        <f t="shared" si="235"/>
        <v>#DIV/0!</v>
      </c>
      <c r="J1196" s="447" t="e">
        <f t="shared" si="236"/>
        <v>#DIV/0!</v>
      </c>
      <c r="K1196" s="446" t="e">
        <f t="shared" si="237"/>
        <v>#DIV/0!</v>
      </c>
    </row>
    <row r="1197" spans="2:11" x14ac:dyDescent="0.2">
      <c r="B1197" s="157">
        <v>45495</v>
      </c>
      <c r="D1197" s="454">
        <f>H2O!C1457</f>
        <v>0</v>
      </c>
      <c r="E1197" s="445">
        <f t="shared" si="233"/>
        <v>0</v>
      </c>
      <c r="F1197" s="444" t="e">
        <f t="shared" si="234"/>
        <v>#DIV/0!</v>
      </c>
      <c r="G1197" s="445" t="e">
        <f t="shared" si="235"/>
        <v>#DIV/0!</v>
      </c>
      <c r="J1197" s="447" t="e">
        <f t="shared" si="236"/>
        <v>#DIV/0!</v>
      </c>
      <c r="K1197" s="446" t="e">
        <f t="shared" si="237"/>
        <v>#DIV/0!</v>
      </c>
    </row>
    <row r="1198" spans="2:11" x14ac:dyDescent="0.2">
      <c r="B1198" s="157">
        <v>45496</v>
      </c>
      <c r="D1198" s="454">
        <f>H2O!C1458</f>
        <v>0</v>
      </c>
      <c r="E1198" s="445">
        <f t="shared" si="233"/>
        <v>0</v>
      </c>
      <c r="F1198" s="444" t="e">
        <f t="shared" si="234"/>
        <v>#DIV/0!</v>
      </c>
      <c r="G1198" s="445" t="e">
        <f t="shared" si="235"/>
        <v>#DIV/0!</v>
      </c>
      <c r="J1198" s="447" t="e">
        <f t="shared" si="236"/>
        <v>#DIV/0!</v>
      </c>
      <c r="K1198" s="446" t="e">
        <f t="shared" si="237"/>
        <v>#DIV/0!</v>
      </c>
    </row>
    <row r="1199" spans="2:11" x14ac:dyDescent="0.2">
      <c r="B1199" s="157">
        <v>45497</v>
      </c>
      <c r="D1199" s="454">
        <f>H2O!C1459</f>
        <v>0</v>
      </c>
      <c r="E1199" s="445">
        <f t="shared" si="233"/>
        <v>0</v>
      </c>
      <c r="F1199" s="444" t="e">
        <f t="shared" si="234"/>
        <v>#DIV/0!</v>
      </c>
      <c r="G1199" s="445" t="e">
        <f t="shared" si="235"/>
        <v>#DIV/0!</v>
      </c>
      <c r="J1199" s="447" t="e">
        <f t="shared" si="236"/>
        <v>#DIV/0!</v>
      </c>
      <c r="K1199" s="446" t="e">
        <f t="shared" si="237"/>
        <v>#DIV/0!</v>
      </c>
    </row>
    <row r="1200" spans="2:11" x14ac:dyDescent="0.2">
      <c r="B1200" s="157">
        <v>45498</v>
      </c>
      <c r="D1200" s="454">
        <f>H2O!C1460</f>
        <v>0</v>
      </c>
      <c r="E1200" s="445">
        <f t="shared" si="233"/>
        <v>0</v>
      </c>
      <c r="F1200" s="444" t="e">
        <f t="shared" si="234"/>
        <v>#DIV/0!</v>
      </c>
      <c r="G1200" s="445" t="e">
        <f t="shared" si="235"/>
        <v>#DIV/0!</v>
      </c>
      <c r="J1200" s="447" t="e">
        <f t="shared" si="236"/>
        <v>#DIV/0!</v>
      </c>
      <c r="K1200" s="446" t="e">
        <f t="shared" si="237"/>
        <v>#DIV/0!</v>
      </c>
    </row>
    <row r="1201" spans="2:11" x14ac:dyDescent="0.2">
      <c r="B1201" s="157">
        <v>45499</v>
      </c>
      <c r="D1201" s="454">
        <f>H2O!C1461</f>
        <v>0</v>
      </c>
      <c r="E1201" s="445">
        <f t="shared" si="233"/>
        <v>0</v>
      </c>
      <c r="F1201" s="444" t="e">
        <f t="shared" si="234"/>
        <v>#DIV/0!</v>
      </c>
      <c r="G1201" s="445" t="e">
        <f t="shared" si="235"/>
        <v>#DIV/0!</v>
      </c>
      <c r="J1201" s="447" t="e">
        <f t="shared" si="236"/>
        <v>#DIV/0!</v>
      </c>
      <c r="K1201" s="446" t="e">
        <f t="shared" si="237"/>
        <v>#DIV/0!</v>
      </c>
    </row>
    <row r="1202" spans="2:11" x14ac:dyDescent="0.2">
      <c r="B1202" s="157">
        <v>45502</v>
      </c>
      <c r="D1202" s="454">
        <f>H2O!C1462</f>
        <v>0</v>
      </c>
      <c r="E1202" s="445">
        <f t="shared" si="233"/>
        <v>0</v>
      </c>
      <c r="F1202" s="444" t="e">
        <f t="shared" si="234"/>
        <v>#DIV/0!</v>
      </c>
      <c r="G1202" s="445" t="e">
        <f t="shared" si="235"/>
        <v>#DIV/0!</v>
      </c>
      <c r="J1202" s="447" t="e">
        <f t="shared" si="236"/>
        <v>#DIV/0!</v>
      </c>
      <c r="K1202" s="446" t="e">
        <f t="shared" si="237"/>
        <v>#DIV/0!</v>
      </c>
    </row>
    <row r="1203" spans="2:11" x14ac:dyDescent="0.2">
      <c r="B1203" s="157">
        <v>45503</v>
      </c>
      <c r="D1203" s="454">
        <f>H2O!C1463</f>
        <v>0</v>
      </c>
      <c r="E1203" s="445">
        <f t="shared" si="233"/>
        <v>0</v>
      </c>
      <c r="F1203" s="444" t="e">
        <f t="shared" si="234"/>
        <v>#DIV/0!</v>
      </c>
      <c r="G1203" s="445" t="e">
        <f t="shared" si="235"/>
        <v>#DIV/0!</v>
      </c>
      <c r="J1203" s="447" t="e">
        <f t="shared" si="236"/>
        <v>#DIV/0!</v>
      </c>
      <c r="K1203" s="446" t="e">
        <f t="shared" si="237"/>
        <v>#DIV/0!</v>
      </c>
    </row>
    <row r="1204" spans="2:11" x14ac:dyDescent="0.2">
      <c r="B1204" s="157">
        <v>45504</v>
      </c>
      <c r="D1204" s="454">
        <f>H2O!C1464</f>
        <v>0</v>
      </c>
      <c r="E1204" s="445">
        <f t="shared" si="233"/>
        <v>0</v>
      </c>
      <c r="F1204" s="444" t="e">
        <f t="shared" si="234"/>
        <v>#DIV/0!</v>
      </c>
      <c r="G1204" s="445" t="e">
        <f t="shared" si="235"/>
        <v>#DIV/0!</v>
      </c>
      <c r="J1204" s="447" t="e">
        <f t="shared" si="236"/>
        <v>#DIV/0!</v>
      </c>
      <c r="K1204" s="446" t="e">
        <f t="shared" si="237"/>
        <v>#DIV/0!</v>
      </c>
    </row>
    <row r="1205" spans="2:11" x14ac:dyDescent="0.2">
      <c r="B1205" s="711">
        <v>45505</v>
      </c>
      <c r="C1205" s="109"/>
      <c r="D1205" s="802">
        <f>H2O!C1465</f>
        <v>0</v>
      </c>
      <c r="E1205" s="803">
        <f t="shared" si="233"/>
        <v>0</v>
      </c>
      <c r="F1205" s="804" t="e">
        <f t="shared" si="234"/>
        <v>#DIV/0!</v>
      </c>
      <c r="G1205" s="803" t="e">
        <f t="shared" si="235"/>
        <v>#DIV/0!</v>
      </c>
      <c r="H1205" s="109"/>
      <c r="I1205" s="109"/>
      <c r="J1205" s="805" t="e">
        <f t="shared" si="236"/>
        <v>#DIV/0!</v>
      </c>
      <c r="K1205" s="806" t="e">
        <f t="shared" si="237"/>
        <v>#DIV/0!</v>
      </c>
    </row>
    <row r="1206" spans="2:11" x14ac:dyDescent="0.2">
      <c r="B1206" s="157">
        <v>45506</v>
      </c>
      <c r="D1206" s="454">
        <f>H2O!C1466</f>
        <v>0</v>
      </c>
      <c r="E1206" s="445">
        <f t="shared" si="233"/>
        <v>0</v>
      </c>
      <c r="F1206" s="444" t="e">
        <f t="shared" si="234"/>
        <v>#DIV/0!</v>
      </c>
      <c r="G1206" s="445" t="e">
        <f t="shared" si="235"/>
        <v>#DIV/0!</v>
      </c>
      <c r="J1206" s="447" t="e">
        <f t="shared" si="236"/>
        <v>#DIV/0!</v>
      </c>
      <c r="K1206" s="446" t="e">
        <f t="shared" si="237"/>
        <v>#DIV/0!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7"/>
  <dimension ref="A1:V1206"/>
  <sheetViews>
    <sheetView zoomScale="90" zoomScaleNormal="90" workbookViewId="0">
      <pane ySplit="2" topLeftCell="A1045" activePane="bottomLeft" state="frozen"/>
      <selection pane="bottomLeft" activeCell="I1077" sqref="I1077"/>
    </sheetView>
  </sheetViews>
  <sheetFormatPr baseColWidth="10" defaultColWidth="11.42578125" defaultRowHeight="12.75" x14ac:dyDescent="0.2"/>
  <cols>
    <col min="1" max="1" width="10.85546875" bestFit="1" customWidth="1"/>
    <col min="2" max="2" width="6.5703125" bestFit="1" customWidth="1"/>
    <col min="3" max="3" width="9.28515625" style="457" bestFit="1" customWidth="1"/>
    <col min="4" max="4" width="10.140625" bestFit="1" customWidth="1"/>
    <col min="5" max="5" width="10.42578125" style="356" customWidth="1"/>
    <col min="6" max="6" width="11.42578125" style="381" customWidth="1"/>
    <col min="9" max="9" width="11.28515625" customWidth="1"/>
    <col min="10" max="10" width="9.85546875" customWidth="1"/>
    <col min="11" max="11" width="9.140625" bestFit="1" customWidth="1"/>
    <col min="12" max="13" width="8.85546875" bestFit="1" customWidth="1"/>
  </cols>
  <sheetData>
    <row r="1" spans="1:13" ht="68.45" customHeight="1" x14ac:dyDescent="0.2">
      <c r="A1" s="191" t="s">
        <v>1</v>
      </c>
      <c r="B1" s="464" t="s">
        <v>39</v>
      </c>
      <c r="C1" s="465" t="s">
        <v>358</v>
      </c>
      <c r="D1" s="862" t="s">
        <v>446</v>
      </c>
      <c r="E1" s="466" t="s">
        <v>344</v>
      </c>
      <c r="F1" s="467" t="s">
        <v>345</v>
      </c>
      <c r="G1" s="459" t="s">
        <v>300</v>
      </c>
      <c r="H1" s="380" t="s">
        <v>301</v>
      </c>
      <c r="I1" s="354" t="s">
        <v>360</v>
      </c>
      <c r="J1" s="354" t="s">
        <v>359</v>
      </c>
      <c r="K1" s="354" t="s">
        <v>314</v>
      </c>
      <c r="L1" s="354" t="s">
        <v>315</v>
      </c>
      <c r="M1" s="354" t="s">
        <v>316</v>
      </c>
    </row>
    <row r="2" spans="1:13" x14ac:dyDescent="0.2">
      <c r="A2" s="191" t="s">
        <v>198</v>
      </c>
      <c r="B2" s="191" t="s">
        <v>340</v>
      </c>
      <c r="C2" s="457" t="s">
        <v>340</v>
      </c>
      <c r="D2" s="191" t="s">
        <v>82</v>
      </c>
      <c r="E2" s="435" t="s">
        <v>341</v>
      </c>
      <c r="F2" s="436" t="s">
        <v>343</v>
      </c>
      <c r="I2" t="s">
        <v>361</v>
      </c>
      <c r="J2" t="s">
        <v>361</v>
      </c>
      <c r="K2" t="s">
        <v>361</v>
      </c>
    </row>
    <row r="3" spans="1:13" x14ac:dyDescent="0.2">
      <c r="A3" s="157">
        <v>43556</v>
      </c>
      <c r="B3">
        <v>76.099999999999994</v>
      </c>
      <c r="C3" s="458">
        <v>642.66399999999999</v>
      </c>
      <c r="D3" s="179">
        <v>2536.0000000000027</v>
      </c>
      <c r="E3" s="357">
        <f>D3/B3</f>
        <v>33.324572930354833</v>
      </c>
      <c r="F3" s="437">
        <f>D3/C3</f>
        <v>3.9460744650392785</v>
      </c>
    </row>
    <row r="4" spans="1:13" x14ac:dyDescent="0.2">
      <c r="A4" s="157">
        <v>43557</v>
      </c>
      <c r="B4">
        <v>78.77</v>
      </c>
      <c r="C4" s="458">
        <v>618.05700000000002</v>
      </c>
      <c r="D4" s="179">
        <v>2473.4000000000015</v>
      </c>
      <c r="E4" s="357">
        <f t="shared" ref="E4:E67" si="0">D4/B4</f>
        <v>31.400279294147538</v>
      </c>
      <c r="F4" s="437">
        <f t="shared" ref="F4:F67" si="1">D4/C4</f>
        <v>4.0018962652312027</v>
      </c>
    </row>
    <row r="5" spans="1:13" x14ac:dyDescent="0.2">
      <c r="A5" s="157">
        <v>43558</v>
      </c>
      <c r="B5">
        <v>70</v>
      </c>
      <c r="C5" s="458">
        <v>538.26400000000001</v>
      </c>
      <c r="D5" s="179">
        <v>2127.1999999999953</v>
      </c>
      <c r="E5" s="357">
        <f t="shared" si="0"/>
        <v>30.38857142857136</v>
      </c>
      <c r="F5" s="437">
        <f t="shared" si="1"/>
        <v>3.9519640919697308</v>
      </c>
    </row>
    <row r="6" spans="1:13" x14ac:dyDescent="0.2">
      <c r="A6" s="157">
        <v>43559</v>
      </c>
      <c r="B6">
        <v>73</v>
      </c>
      <c r="C6" s="458">
        <v>563.67399999999998</v>
      </c>
      <c r="D6" s="179">
        <v>2202.5999999999958</v>
      </c>
      <c r="E6" s="357">
        <f t="shared" si="0"/>
        <v>30.172602739725971</v>
      </c>
      <c r="F6" s="437">
        <f t="shared" si="1"/>
        <v>3.9075777843221364</v>
      </c>
    </row>
    <row r="7" spans="1:13" x14ac:dyDescent="0.2">
      <c r="A7" s="157">
        <v>43560</v>
      </c>
      <c r="B7">
        <v>74</v>
      </c>
      <c r="C7" s="458">
        <v>526.86099999999999</v>
      </c>
      <c r="D7" s="179">
        <v>2085.5999999999935</v>
      </c>
      <c r="E7" s="357">
        <f t="shared" si="0"/>
        <v>28.183783783783696</v>
      </c>
      <c r="F7" s="437">
        <f t="shared" si="1"/>
        <v>3.9585393490882672</v>
      </c>
    </row>
    <row r="8" spans="1:13" x14ac:dyDescent="0.2">
      <c r="A8" s="157">
        <v>43563</v>
      </c>
      <c r="B8">
        <v>47</v>
      </c>
      <c r="C8" s="458">
        <v>375.54700000000003</v>
      </c>
      <c r="D8" s="179">
        <v>1472.3999999999955</v>
      </c>
      <c r="E8" s="357">
        <f t="shared" si="0"/>
        <v>31.32765957446799</v>
      </c>
      <c r="F8" s="437">
        <f t="shared" si="1"/>
        <v>3.9206810332661304</v>
      </c>
    </row>
    <row r="9" spans="1:13" x14ac:dyDescent="0.2">
      <c r="A9" s="157">
        <v>43564</v>
      </c>
      <c r="B9">
        <v>64.599999999999994</v>
      </c>
      <c r="C9" s="458">
        <v>481.29300000000001</v>
      </c>
      <c r="D9" s="179">
        <v>1874.3999999999935</v>
      </c>
      <c r="E9" s="357">
        <f t="shared" si="0"/>
        <v>29.015479876160892</v>
      </c>
      <c r="F9" s="437">
        <f t="shared" si="1"/>
        <v>3.894509165934251</v>
      </c>
    </row>
    <row r="10" spans="1:13" x14ac:dyDescent="0.2">
      <c r="A10" s="157">
        <v>43565</v>
      </c>
      <c r="B10">
        <v>74</v>
      </c>
      <c r="C10" s="458">
        <v>547.31799999999998</v>
      </c>
      <c r="D10" s="179">
        <v>2182.3999999999955</v>
      </c>
      <c r="E10" s="357">
        <f t="shared" si="0"/>
        <v>29.491891891891832</v>
      </c>
      <c r="F10" s="437">
        <f t="shared" si="1"/>
        <v>3.987444228035613</v>
      </c>
    </row>
    <row r="11" spans="1:13" x14ac:dyDescent="0.2">
      <c r="A11" s="157">
        <v>43566</v>
      </c>
      <c r="B11">
        <v>73</v>
      </c>
      <c r="C11" s="458">
        <v>592.72500000000002</v>
      </c>
      <c r="D11" s="179">
        <v>2386.5000000000018</v>
      </c>
      <c r="E11" s="357">
        <f t="shared" si="0"/>
        <v>32.691780821917831</v>
      </c>
      <c r="F11" s="437">
        <f t="shared" si="1"/>
        <v>4.0263191193217791</v>
      </c>
    </row>
    <row r="12" spans="1:13" x14ac:dyDescent="0.2">
      <c r="A12" s="157">
        <v>43567</v>
      </c>
      <c r="B12">
        <v>73</v>
      </c>
      <c r="C12" s="458">
        <v>559.95299999999997</v>
      </c>
      <c r="D12" s="179">
        <v>2265.6999999999966</v>
      </c>
      <c r="E12" s="357">
        <f t="shared" si="0"/>
        <v>31.036986301369819</v>
      </c>
      <c r="F12" s="437">
        <f t="shared" si="1"/>
        <v>4.0462324516521866</v>
      </c>
    </row>
    <row r="13" spans="1:13" x14ac:dyDescent="0.2">
      <c r="A13" s="157">
        <v>43570</v>
      </c>
      <c r="B13">
        <v>83</v>
      </c>
      <c r="C13" s="458">
        <v>598.69399999999996</v>
      </c>
      <c r="D13" s="179">
        <v>2384.7999999999997</v>
      </c>
      <c r="E13" s="357">
        <f t="shared" si="0"/>
        <v>28.732530120481925</v>
      </c>
      <c r="F13" s="437">
        <f t="shared" si="1"/>
        <v>3.9833370636752665</v>
      </c>
    </row>
    <row r="14" spans="1:13" x14ac:dyDescent="0.2">
      <c r="A14" s="157">
        <v>43571</v>
      </c>
      <c r="B14">
        <v>81</v>
      </c>
      <c r="C14" s="458">
        <v>601.59500000000003</v>
      </c>
      <c r="D14" s="179">
        <v>2343.4999999999959</v>
      </c>
      <c r="E14" s="357">
        <f t="shared" si="0"/>
        <v>28.932098765432048</v>
      </c>
      <c r="F14" s="437">
        <f t="shared" si="1"/>
        <v>3.8954778547029076</v>
      </c>
    </row>
    <row r="15" spans="1:13" x14ac:dyDescent="0.2">
      <c r="A15" s="157">
        <v>43572</v>
      </c>
      <c r="B15">
        <v>82.8</v>
      </c>
      <c r="C15" s="458">
        <v>632.23299999999995</v>
      </c>
      <c r="D15" s="179">
        <v>2345.2000000000012</v>
      </c>
      <c r="E15" s="357">
        <f t="shared" si="0"/>
        <v>28.323671497584556</v>
      </c>
      <c r="F15" s="437">
        <f t="shared" si="1"/>
        <v>3.709391948854301</v>
      </c>
    </row>
    <row r="16" spans="1:13" x14ac:dyDescent="0.2">
      <c r="A16" s="157">
        <v>43573</v>
      </c>
      <c r="B16">
        <v>79</v>
      </c>
      <c r="C16" s="458">
        <v>618.88699999999994</v>
      </c>
      <c r="D16" s="179">
        <v>2288.7000000000025</v>
      </c>
      <c r="E16" s="357">
        <f t="shared" si="0"/>
        <v>28.970886075949398</v>
      </c>
      <c r="F16" s="437">
        <f t="shared" si="1"/>
        <v>3.698090281424562</v>
      </c>
    </row>
    <row r="17" spans="1:6" x14ac:dyDescent="0.2">
      <c r="A17" s="157">
        <v>43574</v>
      </c>
      <c r="B17">
        <v>59.6</v>
      </c>
      <c r="C17" s="458">
        <v>458.54399999999998</v>
      </c>
      <c r="D17" s="179">
        <v>1672.8000000000059</v>
      </c>
      <c r="E17" s="357">
        <f t="shared" si="0"/>
        <v>28.06711409395983</v>
      </c>
      <c r="F17" s="437">
        <f t="shared" si="1"/>
        <v>3.6480686695279099</v>
      </c>
    </row>
    <row r="18" spans="1:6" x14ac:dyDescent="0.2">
      <c r="A18" s="157">
        <v>43578</v>
      </c>
      <c r="B18">
        <v>77.5</v>
      </c>
      <c r="C18" s="458">
        <v>594.57600000000002</v>
      </c>
      <c r="D18" s="179">
        <v>2173.000000000005</v>
      </c>
      <c r="E18" s="357">
        <f t="shared" si="0"/>
        <v>28.038709677419419</v>
      </c>
      <c r="F18" s="437">
        <f t="shared" si="1"/>
        <v>3.6547052016899522</v>
      </c>
    </row>
    <row r="19" spans="1:6" x14ac:dyDescent="0.2">
      <c r="A19" s="157">
        <v>43579</v>
      </c>
      <c r="B19">
        <v>73</v>
      </c>
      <c r="C19" s="458">
        <v>515.45000000000005</v>
      </c>
      <c r="D19" s="179">
        <v>1910.6000000000072</v>
      </c>
      <c r="E19" s="357">
        <f t="shared" si="0"/>
        <v>26.172602739726127</v>
      </c>
      <c r="F19" s="437">
        <f t="shared" si="1"/>
        <v>3.7066640799301718</v>
      </c>
    </row>
    <row r="20" spans="1:6" x14ac:dyDescent="0.2">
      <c r="A20" s="157">
        <v>43580</v>
      </c>
      <c r="B20">
        <v>69</v>
      </c>
      <c r="C20" s="458">
        <v>485.57900000000001</v>
      </c>
      <c r="D20" s="179">
        <v>1945.1000000000076</v>
      </c>
      <c r="E20" s="357">
        <f t="shared" si="0"/>
        <v>28.189855072463878</v>
      </c>
      <c r="F20" s="437">
        <f t="shared" si="1"/>
        <v>4.0057333616157367</v>
      </c>
    </row>
    <row r="21" spans="1:6" x14ac:dyDescent="0.2">
      <c r="A21" s="157">
        <v>43584</v>
      </c>
      <c r="B21">
        <v>71</v>
      </c>
      <c r="C21" s="458">
        <v>505.29700000000003</v>
      </c>
      <c r="D21" s="179">
        <v>1980.2000000000064</v>
      </c>
      <c r="E21" s="357">
        <f t="shared" si="0"/>
        <v>27.890140845070512</v>
      </c>
      <c r="F21" s="437">
        <f t="shared" si="1"/>
        <v>3.918883349792313</v>
      </c>
    </row>
    <row r="22" spans="1:6" x14ac:dyDescent="0.2">
      <c r="A22" s="157">
        <v>43585</v>
      </c>
      <c r="B22">
        <v>78</v>
      </c>
      <c r="C22" s="458">
        <v>558.15200000000004</v>
      </c>
      <c r="D22" s="179">
        <v>2155.2000000000039</v>
      </c>
      <c r="E22" s="357">
        <f t="shared" si="0"/>
        <v>27.630769230769282</v>
      </c>
      <c r="F22" s="437">
        <f t="shared" si="1"/>
        <v>3.8613137639926109</v>
      </c>
    </row>
    <row r="23" spans="1:6" x14ac:dyDescent="0.2">
      <c r="A23" s="157">
        <v>43587</v>
      </c>
      <c r="B23">
        <v>77.5</v>
      </c>
      <c r="C23" s="458">
        <v>612.87199999999996</v>
      </c>
      <c r="D23" s="179">
        <v>2431.0000000000032</v>
      </c>
      <c r="E23" s="357">
        <f t="shared" si="0"/>
        <v>31.367741935483913</v>
      </c>
      <c r="F23" s="437">
        <f t="shared" si="1"/>
        <v>3.9665705073816446</v>
      </c>
    </row>
    <row r="24" spans="1:6" x14ac:dyDescent="0.2">
      <c r="A24" s="157">
        <v>43588</v>
      </c>
      <c r="B24">
        <v>69.3</v>
      </c>
      <c r="C24" s="458">
        <v>495.91500000000002</v>
      </c>
      <c r="D24" s="179">
        <v>1927.2000000000075</v>
      </c>
      <c r="E24" s="357">
        <f t="shared" si="0"/>
        <v>27.80952380952392</v>
      </c>
      <c r="F24" s="437">
        <f t="shared" si="1"/>
        <v>3.8861498442273525</v>
      </c>
    </row>
    <row r="25" spans="1:6" x14ac:dyDescent="0.2">
      <c r="A25" s="157">
        <v>43594</v>
      </c>
      <c r="B25">
        <v>43.5</v>
      </c>
      <c r="C25" s="458">
        <v>335.74400000000003</v>
      </c>
      <c r="D25" s="179">
        <v>1328.0000000000014</v>
      </c>
      <c r="E25" s="357">
        <f t="shared" si="0"/>
        <v>30.528735632183938</v>
      </c>
      <c r="F25" s="437">
        <f t="shared" si="1"/>
        <v>3.9553945863515096</v>
      </c>
    </row>
    <row r="26" spans="1:6" x14ac:dyDescent="0.2">
      <c r="A26" s="157">
        <v>43595</v>
      </c>
      <c r="B26">
        <v>87</v>
      </c>
      <c r="C26" s="458">
        <v>650.84900000000005</v>
      </c>
      <c r="D26" s="179">
        <v>2363.900000000001</v>
      </c>
      <c r="E26" s="357">
        <f t="shared" si="0"/>
        <v>27.171264367816104</v>
      </c>
      <c r="F26" s="437">
        <f t="shared" si="1"/>
        <v>3.6320252470235044</v>
      </c>
    </row>
    <row r="27" spans="1:6" x14ac:dyDescent="0.2">
      <c r="A27" s="157">
        <v>43598</v>
      </c>
      <c r="B27">
        <v>76.5</v>
      </c>
      <c r="C27" s="458">
        <v>547.202</v>
      </c>
      <c r="D27" s="179">
        <v>2017.2000000000085</v>
      </c>
      <c r="E27" s="357">
        <f t="shared" si="0"/>
        <v>26.368627450980501</v>
      </c>
      <c r="F27" s="437">
        <f t="shared" si="1"/>
        <v>3.6863900351241563</v>
      </c>
    </row>
    <row r="28" spans="1:6" x14ac:dyDescent="0.2">
      <c r="A28" s="157">
        <v>43599</v>
      </c>
      <c r="B28">
        <v>78.63</v>
      </c>
      <c r="C28" s="458">
        <v>537.04499999999996</v>
      </c>
      <c r="D28" s="179">
        <v>2007.8000000000056</v>
      </c>
      <c r="E28" s="357">
        <f t="shared" si="0"/>
        <v>25.534783161643212</v>
      </c>
      <c r="F28" s="437">
        <f t="shared" si="1"/>
        <v>3.7386066344533622</v>
      </c>
    </row>
    <row r="29" spans="1:6" x14ac:dyDescent="0.2">
      <c r="A29" s="157">
        <v>43600</v>
      </c>
      <c r="B29">
        <v>57</v>
      </c>
      <c r="C29" s="458">
        <v>463.33300000000003</v>
      </c>
      <c r="D29" s="179">
        <v>1707.3000000000065</v>
      </c>
      <c r="E29" s="357">
        <f t="shared" si="0"/>
        <v>29.952631578947482</v>
      </c>
      <c r="F29" s="437">
        <f t="shared" si="1"/>
        <v>3.6848227948365571</v>
      </c>
    </row>
    <row r="30" spans="1:6" x14ac:dyDescent="0.2">
      <c r="A30" s="157">
        <v>43605</v>
      </c>
      <c r="B30">
        <v>75.5</v>
      </c>
      <c r="C30" s="458">
        <v>617.31100000000004</v>
      </c>
      <c r="D30" s="179">
        <v>2206.9000000000051</v>
      </c>
      <c r="E30" s="357">
        <f t="shared" si="0"/>
        <v>29.230463576159007</v>
      </c>
      <c r="F30" s="437">
        <f t="shared" si="1"/>
        <v>3.575021342564777</v>
      </c>
    </row>
    <row r="31" spans="1:6" x14ac:dyDescent="0.2">
      <c r="A31" s="157">
        <v>43606</v>
      </c>
      <c r="B31">
        <v>82.6</v>
      </c>
      <c r="C31" s="458">
        <v>597.41899999999998</v>
      </c>
      <c r="D31" s="179">
        <v>2141.2000000000062</v>
      </c>
      <c r="E31" s="357">
        <f t="shared" si="0"/>
        <v>25.922518159806373</v>
      </c>
      <c r="F31" s="437">
        <f t="shared" si="1"/>
        <v>3.5840842022098496</v>
      </c>
    </row>
    <row r="32" spans="1:6" x14ac:dyDescent="0.2">
      <c r="A32" s="157">
        <v>43607</v>
      </c>
      <c r="B32">
        <v>81.8</v>
      </c>
      <c r="C32" s="458">
        <v>654.66099999999994</v>
      </c>
      <c r="D32" s="179">
        <v>2348.6000000000017</v>
      </c>
      <c r="E32" s="357">
        <f t="shared" si="0"/>
        <v>28.711491442542808</v>
      </c>
      <c r="F32" s="437">
        <f t="shared" si="1"/>
        <v>3.5875055944985297</v>
      </c>
    </row>
    <row r="33" spans="1:6" x14ac:dyDescent="0.2">
      <c r="A33" s="157">
        <v>43608</v>
      </c>
      <c r="B33">
        <v>81</v>
      </c>
      <c r="C33" s="458">
        <v>595.15899999999999</v>
      </c>
      <c r="D33" s="179">
        <v>2140.8000000000061</v>
      </c>
      <c r="E33" s="357">
        <f t="shared" si="0"/>
        <v>26.429629629629705</v>
      </c>
      <c r="F33" s="437">
        <f t="shared" si="1"/>
        <v>3.5970219722796868</v>
      </c>
    </row>
    <row r="34" spans="1:6" x14ac:dyDescent="0.2">
      <c r="A34" s="157">
        <v>43609</v>
      </c>
      <c r="B34">
        <v>82</v>
      </c>
      <c r="C34" s="458">
        <v>548.63699999999994</v>
      </c>
      <c r="D34" s="179">
        <v>1971.400000000008</v>
      </c>
      <c r="E34" s="357">
        <f t="shared" si="0"/>
        <v>24.041463414634244</v>
      </c>
      <c r="F34" s="437">
        <f t="shared" si="1"/>
        <v>3.5932684088021922</v>
      </c>
    </row>
    <row r="35" spans="1:6" x14ac:dyDescent="0.2">
      <c r="A35" s="157">
        <v>43612</v>
      </c>
      <c r="B35">
        <v>76</v>
      </c>
      <c r="C35" s="458">
        <v>600.24699999999996</v>
      </c>
      <c r="D35" s="179">
        <v>2152.800000000007</v>
      </c>
      <c r="E35" s="357">
        <f t="shared" si="0"/>
        <v>28.326315789473778</v>
      </c>
      <c r="F35" s="437">
        <f t="shared" si="1"/>
        <v>3.586523547806165</v>
      </c>
    </row>
    <row r="36" spans="1:6" x14ac:dyDescent="0.2">
      <c r="A36" s="268">
        <v>43613</v>
      </c>
      <c r="B36">
        <v>78.099999999999994</v>
      </c>
      <c r="C36" s="458">
        <v>594.25900000000001</v>
      </c>
      <c r="D36" s="179">
        <v>2113.5000000000082</v>
      </c>
      <c r="E36" s="357">
        <f t="shared" si="0"/>
        <v>27.061459667093576</v>
      </c>
      <c r="F36" s="437">
        <f t="shared" si="1"/>
        <v>3.5565300651736163</v>
      </c>
    </row>
    <row r="37" spans="1:6" x14ac:dyDescent="0.2">
      <c r="A37" s="157">
        <v>43614</v>
      </c>
      <c r="B37">
        <v>72.8</v>
      </c>
      <c r="C37" s="458">
        <v>561.37900000000002</v>
      </c>
      <c r="D37" s="179">
        <v>2039.1000000000076</v>
      </c>
      <c r="E37" s="357">
        <f t="shared" si="0"/>
        <v>28.00961538461549</v>
      </c>
      <c r="F37" s="437">
        <f t="shared" si="1"/>
        <v>3.6323054478347205</v>
      </c>
    </row>
    <row r="38" spans="1:6" x14ac:dyDescent="0.2">
      <c r="A38" s="157">
        <v>43616</v>
      </c>
      <c r="B38">
        <v>43.24</v>
      </c>
      <c r="C38" s="458">
        <v>307.88400000000001</v>
      </c>
      <c r="D38" s="179">
        <v>1218.2000000000037</v>
      </c>
      <c r="E38" s="357">
        <f t="shared" si="0"/>
        <v>28.172987974098142</v>
      </c>
      <c r="F38" s="437">
        <f t="shared" si="1"/>
        <v>3.9566849852541983</v>
      </c>
    </row>
    <row r="39" spans="1:6" x14ac:dyDescent="0.2">
      <c r="A39" s="157">
        <v>43619</v>
      </c>
      <c r="B39">
        <v>74</v>
      </c>
      <c r="C39" s="458">
        <v>574.08199999999999</v>
      </c>
      <c r="D39" s="179">
        <v>2276.1000000000004</v>
      </c>
      <c r="E39" s="357">
        <f t="shared" si="0"/>
        <v>30.758108108108114</v>
      </c>
      <c r="F39" s="437">
        <f t="shared" si="1"/>
        <v>3.9647646155078897</v>
      </c>
    </row>
    <row r="40" spans="1:6" x14ac:dyDescent="0.2">
      <c r="A40" s="157">
        <v>43620</v>
      </c>
      <c r="B40">
        <v>67.900000000000006</v>
      </c>
      <c r="C40" s="458">
        <v>508.28899999999999</v>
      </c>
      <c r="D40" s="179">
        <v>1873.5000000000048</v>
      </c>
      <c r="E40" s="357">
        <f t="shared" si="0"/>
        <v>27.592047128129671</v>
      </c>
      <c r="F40" s="437">
        <f t="shared" si="1"/>
        <v>3.6858952288953821</v>
      </c>
    </row>
    <row r="41" spans="1:6" x14ac:dyDescent="0.2">
      <c r="A41" s="157">
        <v>43621</v>
      </c>
      <c r="B41">
        <v>77.2</v>
      </c>
      <c r="C41" s="458">
        <v>545.07600000000002</v>
      </c>
      <c r="D41" s="179">
        <v>2158.2000000000044</v>
      </c>
      <c r="E41" s="357">
        <f t="shared" si="0"/>
        <v>27.955958549222853</v>
      </c>
      <c r="F41" s="437">
        <f t="shared" si="1"/>
        <v>3.9594478568126359</v>
      </c>
    </row>
    <row r="42" spans="1:6" x14ac:dyDescent="0.2">
      <c r="A42" s="157">
        <v>43622</v>
      </c>
      <c r="B42">
        <v>82.9</v>
      </c>
      <c r="C42" s="458">
        <v>592.62099999999998</v>
      </c>
      <c r="D42" s="179">
        <v>2100.4000000000051</v>
      </c>
      <c r="E42" s="357">
        <f t="shared" si="0"/>
        <v>25.336550060313691</v>
      </c>
      <c r="F42" s="437">
        <f t="shared" si="1"/>
        <v>3.5442550972712832</v>
      </c>
    </row>
    <row r="43" spans="1:6" x14ac:dyDescent="0.2">
      <c r="A43" s="157">
        <v>43623</v>
      </c>
      <c r="B43">
        <v>82.2</v>
      </c>
      <c r="C43" s="458">
        <v>636.25</v>
      </c>
      <c r="D43" s="179">
        <v>2482.6999999999966</v>
      </c>
      <c r="E43" s="357">
        <f t="shared" si="0"/>
        <v>30.203163017031589</v>
      </c>
      <c r="F43" s="437">
        <f t="shared" si="1"/>
        <v>3.9020825147347686</v>
      </c>
    </row>
    <row r="44" spans="1:6" x14ac:dyDescent="0.2">
      <c r="A44" s="157">
        <v>43627</v>
      </c>
      <c r="B44">
        <v>75.7</v>
      </c>
      <c r="C44" s="458">
        <v>524.75300000000004</v>
      </c>
      <c r="D44" s="179">
        <v>2181.399999999996</v>
      </c>
      <c r="E44" s="357">
        <f t="shared" si="0"/>
        <v>28.816380449141292</v>
      </c>
      <c r="F44" s="437">
        <f t="shared" si="1"/>
        <v>4.1570033901664134</v>
      </c>
    </row>
    <row r="45" spans="1:6" x14ac:dyDescent="0.2">
      <c r="A45" s="157">
        <v>43628</v>
      </c>
      <c r="B45">
        <v>85.9</v>
      </c>
      <c r="C45" s="458">
        <v>563.95600000000002</v>
      </c>
      <c r="D45" s="179">
        <v>2351.3999999999896</v>
      </c>
      <c r="E45" s="357">
        <f t="shared" si="0"/>
        <v>27.37369033760174</v>
      </c>
      <c r="F45" s="437">
        <f t="shared" si="1"/>
        <v>4.1694742143003882</v>
      </c>
    </row>
    <row r="46" spans="1:6" x14ac:dyDescent="0.2">
      <c r="A46" s="157">
        <v>43629</v>
      </c>
      <c r="B46">
        <v>82.28</v>
      </c>
      <c r="C46" s="458">
        <v>601.56200000000001</v>
      </c>
      <c r="D46" s="179">
        <v>2427.0000000000018</v>
      </c>
      <c r="E46" s="357">
        <f t="shared" si="0"/>
        <v>29.496840058337405</v>
      </c>
      <c r="F46" s="437">
        <f t="shared" si="1"/>
        <v>4.0344968598415489</v>
      </c>
    </row>
    <row r="47" spans="1:6" x14ac:dyDescent="0.2">
      <c r="A47" s="157">
        <v>43630</v>
      </c>
      <c r="B47">
        <v>57.22</v>
      </c>
      <c r="C47" s="458">
        <v>528.32600000000002</v>
      </c>
      <c r="D47" s="179">
        <v>1968.2000000000025</v>
      </c>
      <c r="E47" s="357">
        <f t="shared" si="0"/>
        <v>34.397063963649117</v>
      </c>
      <c r="F47" s="437">
        <f t="shared" si="1"/>
        <v>3.7253513928900008</v>
      </c>
    </row>
    <row r="48" spans="1:6" x14ac:dyDescent="0.2">
      <c r="A48" s="268">
        <v>43633</v>
      </c>
      <c r="B48">
        <v>38</v>
      </c>
      <c r="C48" s="458">
        <v>328.548</v>
      </c>
      <c r="D48" s="179">
        <v>1075.8</v>
      </c>
      <c r="E48" s="357">
        <f t="shared" si="0"/>
        <v>28.310526315789474</v>
      </c>
      <c r="F48" s="437">
        <f t="shared" si="1"/>
        <v>3.2744073925271193</v>
      </c>
    </row>
    <row r="49" spans="1:6" x14ac:dyDescent="0.2">
      <c r="A49" s="268">
        <v>43634</v>
      </c>
      <c r="B49">
        <v>49.8</v>
      </c>
      <c r="C49" s="458">
        <v>378.101</v>
      </c>
      <c r="D49" s="179">
        <v>1276</v>
      </c>
      <c r="E49" s="357">
        <f t="shared" si="0"/>
        <v>25.62248995983936</v>
      </c>
      <c r="F49" s="437">
        <f t="shared" si="1"/>
        <v>3.3747596541664793</v>
      </c>
    </row>
    <row r="50" spans="1:6" x14ac:dyDescent="0.2">
      <c r="A50" s="268">
        <v>43635</v>
      </c>
      <c r="B50">
        <v>46.7</v>
      </c>
      <c r="C50" s="458">
        <v>327.87099999999998</v>
      </c>
      <c r="D50" s="179">
        <v>1073.2</v>
      </c>
      <c r="E50" s="357">
        <f t="shared" si="0"/>
        <v>22.980728051391864</v>
      </c>
      <c r="F50" s="437">
        <f t="shared" si="1"/>
        <v>3.2732385602874303</v>
      </c>
    </row>
    <row r="51" spans="1:6" x14ac:dyDescent="0.2">
      <c r="A51" s="268">
        <v>43636</v>
      </c>
      <c r="B51">
        <v>48.7</v>
      </c>
      <c r="C51" s="458">
        <v>381.63</v>
      </c>
      <c r="D51" s="179">
        <v>1242.1999999999998</v>
      </c>
      <c r="E51" s="357">
        <f t="shared" si="0"/>
        <v>25.507186858316217</v>
      </c>
      <c r="F51" s="437">
        <f t="shared" si="1"/>
        <v>3.2549851950842434</v>
      </c>
    </row>
    <row r="52" spans="1:6" x14ac:dyDescent="0.2">
      <c r="A52" s="268">
        <v>43637</v>
      </c>
      <c r="B52">
        <v>29</v>
      </c>
      <c r="C52" s="458">
        <v>263.47699999999998</v>
      </c>
      <c r="D52" s="179">
        <v>886.50000000000205</v>
      </c>
      <c r="E52" s="357">
        <f t="shared" si="0"/>
        <v>30.568965517241448</v>
      </c>
      <c r="F52" s="437">
        <f t="shared" si="1"/>
        <v>3.3646200617131745</v>
      </c>
    </row>
    <row r="53" spans="1:6" x14ac:dyDescent="0.2">
      <c r="A53" s="275">
        <v>43640</v>
      </c>
      <c r="B53">
        <v>67.25</v>
      </c>
      <c r="C53" s="458">
        <v>497.29700000000003</v>
      </c>
      <c r="D53" s="179">
        <v>1705.5999999999935</v>
      </c>
      <c r="E53" s="357">
        <f t="shared" si="0"/>
        <v>25.362081784386522</v>
      </c>
      <c r="F53" s="437">
        <f t="shared" si="1"/>
        <v>3.4297411808235188</v>
      </c>
    </row>
    <row r="54" spans="1:6" x14ac:dyDescent="0.2">
      <c r="A54" s="275">
        <v>43641</v>
      </c>
      <c r="B54">
        <v>67.86</v>
      </c>
      <c r="C54" s="458">
        <v>593.99199999999996</v>
      </c>
      <c r="D54" s="179">
        <v>2024.0000000000095</v>
      </c>
      <c r="E54" s="357">
        <f t="shared" si="0"/>
        <v>29.826112584733416</v>
      </c>
      <c r="F54" s="437">
        <f t="shared" si="1"/>
        <v>3.4074532990343469</v>
      </c>
    </row>
    <row r="55" spans="1:6" x14ac:dyDescent="0.2">
      <c r="A55" s="275">
        <v>43642</v>
      </c>
      <c r="B55">
        <v>81</v>
      </c>
      <c r="C55" s="458">
        <v>537.36900000000003</v>
      </c>
      <c r="D55" s="179">
        <v>1903.3999999999996</v>
      </c>
      <c r="E55" s="357">
        <f t="shared" si="0"/>
        <v>23.498765432098761</v>
      </c>
      <c r="F55" s="437">
        <f t="shared" si="1"/>
        <v>3.5420725795496195</v>
      </c>
    </row>
    <row r="56" spans="1:6" x14ac:dyDescent="0.2">
      <c r="A56" s="275">
        <v>43643</v>
      </c>
      <c r="B56">
        <v>75</v>
      </c>
      <c r="C56" s="458">
        <v>558.37800000000004</v>
      </c>
      <c r="D56" s="179">
        <v>1908.4000000000008</v>
      </c>
      <c r="E56" s="357">
        <f t="shared" si="0"/>
        <v>25.445333333333345</v>
      </c>
      <c r="F56" s="437">
        <f t="shared" si="1"/>
        <v>3.4177564302318513</v>
      </c>
    </row>
    <row r="57" spans="1:6" x14ac:dyDescent="0.2">
      <c r="A57" s="275">
        <v>43644</v>
      </c>
      <c r="B57">
        <v>71.150000000000006</v>
      </c>
      <c r="C57" s="458">
        <v>547.745</v>
      </c>
      <c r="D57" s="179">
        <v>1976.6999999999998</v>
      </c>
      <c r="E57" s="357">
        <f t="shared" si="0"/>
        <v>27.782150386507375</v>
      </c>
      <c r="F57" s="437">
        <f t="shared" si="1"/>
        <v>3.608796063861833</v>
      </c>
    </row>
    <row r="58" spans="1:6" x14ac:dyDescent="0.2">
      <c r="A58" s="275">
        <v>43647</v>
      </c>
      <c r="B58">
        <v>68</v>
      </c>
      <c r="C58" s="458">
        <v>484.803</v>
      </c>
      <c r="D58" s="179">
        <v>1633.6000000000065</v>
      </c>
      <c r="E58" s="357">
        <f t="shared" si="0"/>
        <v>24.023529411764802</v>
      </c>
      <c r="F58" s="437">
        <f t="shared" si="1"/>
        <v>3.3696161121115309</v>
      </c>
    </row>
    <row r="59" spans="1:6" x14ac:dyDescent="0.2">
      <c r="A59" s="157">
        <v>43648</v>
      </c>
      <c r="B59">
        <v>77</v>
      </c>
      <c r="C59" s="458">
        <v>628.28399999999999</v>
      </c>
      <c r="D59" s="179">
        <v>2253.699999999998</v>
      </c>
      <c r="E59" s="357">
        <f t="shared" si="0"/>
        <v>29.268831168831142</v>
      </c>
      <c r="F59" s="437">
        <f t="shared" si="1"/>
        <v>3.5870720884186102</v>
      </c>
    </row>
    <row r="60" spans="1:6" x14ac:dyDescent="0.2">
      <c r="A60" s="157">
        <v>43649</v>
      </c>
      <c r="B60">
        <v>77</v>
      </c>
      <c r="C60" s="458">
        <v>633.125</v>
      </c>
      <c r="D60" s="179">
        <v>2044</v>
      </c>
      <c r="E60" s="357">
        <f t="shared" si="0"/>
        <v>26.545454545454547</v>
      </c>
      <c r="F60" s="437">
        <f t="shared" si="1"/>
        <v>3.2284304047384009</v>
      </c>
    </row>
    <row r="61" spans="1:6" x14ac:dyDescent="0.2">
      <c r="A61" s="157">
        <v>43650</v>
      </c>
      <c r="B61">
        <v>68</v>
      </c>
      <c r="C61" s="458">
        <v>593.15499999999997</v>
      </c>
      <c r="D61" s="179">
        <v>1878.099999999999</v>
      </c>
      <c r="E61" s="357">
        <f t="shared" si="0"/>
        <v>27.619117647058808</v>
      </c>
      <c r="F61" s="437">
        <f t="shared" si="1"/>
        <v>3.1662887440888117</v>
      </c>
    </row>
    <row r="62" spans="1:6" x14ac:dyDescent="0.2">
      <c r="A62" s="157">
        <v>43651</v>
      </c>
      <c r="B62">
        <v>64</v>
      </c>
      <c r="C62" s="458">
        <v>584.34</v>
      </c>
      <c r="D62" s="179">
        <v>1870.5999999999983</v>
      </c>
      <c r="E62" s="357">
        <f t="shared" si="0"/>
        <v>29.228124999999974</v>
      </c>
      <c r="F62" s="437">
        <f t="shared" si="1"/>
        <v>3.2012184686997265</v>
      </c>
    </row>
    <row r="63" spans="1:6" x14ac:dyDescent="0.2">
      <c r="A63" s="157">
        <v>43652</v>
      </c>
      <c r="B63">
        <v>39.700000000000003</v>
      </c>
      <c r="C63" s="458">
        <v>317.90699999999998</v>
      </c>
      <c r="D63" s="179">
        <v>988.00000000000023</v>
      </c>
      <c r="E63" s="357">
        <f t="shared" si="0"/>
        <v>24.886649874055419</v>
      </c>
      <c r="F63" s="437">
        <f t="shared" si="1"/>
        <v>3.1078271318341537</v>
      </c>
    </row>
    <row r="64" spans="1:6" x14ac:dyDescent="0.2">
      <c r="A64" s="157">
        <v>43654</v>
      </c>
      <c r="B64">
        <v>78</v>
      </c>
      <c r="C64" s="458">
        <v>543.601</v>
      </c>
      <c r="D64" s="179">
        <v>1710.1999999999991</v>
      </c>
      <c r="E64" s="357">
        <f t="shared" si="0"/>
        <v>21.925641025641013</v>
      </c>
      <c r="F64" s="437">
        <f t="shared" si="1"/>
        <v>3.1460574943754684</v>
      </c>
    </row>
    <row r="65" spans="1:6" x14ac:dyDescent="0.2">
      <c r="A65" s="157">
        <v>43655</v>
      </c>
      <c r="B65">
        <v>91.3</v>
      </c>
      <c r="C65" s="458">
        <v>635.18700000000001</v>
      </c>
      <c r="D65" s="179">
        <v>2174.7999999999965</v>
      </c>
      <c r="E65" s="357">
        <f t="shared" si="0"/>
        <v>23.820372398685613</v>
      </c>
      <c r="F65" s="437">
        <f t="shared" si="1"/>
        <v>3.4238735994281946</v>
      </c>
    </row>
    <row r="66" spans="1:6" x14ac:dyDescent="0.2">
      <c r="A66" s="157">
        <v>43656</v>
      </c>
      <c r="B66">
        <v>81.599999999999994</v>
      </c>
      <c r="C66" s="458">
        <v>566.11400000000003</v>
      </c>
      <c r="D66" s="179">
        <v>2072.2999999999993</v>
      </c>
      <c r="E66" s="357">
        <f t="shared" si="0"/>
        <v>25.395833333333325</v>
      </c>
      <c r="F66" s="437">
        <f t="shared" si="1"/>
        <v>3.6605701325174773</v>
      </c>
    </row>
    <row r="67" spans="1:6" x14ac:dyDescent="0.2">
      <c r="A67" s="157">
        <v>43657</v>
      </c>
      <c r="B67">
        <v>73</v>
      </c>
      <c r="C67" s="458">
        <v>635.42600000000004</v>
      </c>
      <c r="D67" s="179">
        <v>2264.3999999999983</v>
      </c>
      <c r="E67" s="357">
        <f t="shared" si="0"/>
        <v>31.019178082191758</v>
      </c>
      <c r="F67" s="437">
        <f t="shared" si="1"/>
        <v>3.5635935577077396</v>
      </c>
    </row>
    <row r="68" spans="1:6" x14ac:dyDescent="0.2">
      <c r="A68" s="157">
        <v>43658</v>
      </c>
      <c r="B68">
        <v>50</v>
      </c>
      <c r="C68" s="458">
        <v>456.89699999999999</v>
      </c>
      <c r="D68" s="179">
        <v>1529.000000000005</v>
      </c>
      <c r="E68" s="357">
        <f t="shared" ref="E68:E131" si="2">D68/B68</f>
        <v>30.580000000000101</v>
      </c>
      <c r="F68" s="437">
        <f t="shared" ref="F68:F131" si="3">D68/C68</f>
        <v>3.3464872826917338</v>
      </c>
    </row>
    <row r="69" spans="1:6" x14ac:dyDescent="0.2">
      <c r="A69" s="157">
        <v>43661</v>
      </c>
      <c r="B69">
        <v>75.7</v>
      </c>
      <c r="C69" s="458">
        <v>662.89099999999996</v>
      </c>
      <c r="D69" s="179">
        <v>2098.5999999999995</v>
      </c>
      <c r="E69" s="357">
        <f t="shared" si="2"/>
        <v>27.722589167767495</v>
      </c>
      <c r="F69" s="437">
        <f t="shared" si="3"/>
        <v>3.165829676372133</v>
      </c>
    </row>
    <row r="70" spans="1:6" x14ac:dyDescent="0.2">
      <c r="A70" s="157">
        <v>43662</v>
      </c>
      <c r="B70">
        <v>80.900000000000006</v>
      </c>
      <c r="C70" s="458">
        <v>665.58699999999999</v>
      </c>
      <c r="D70" s="179">
        <v>2068.9999999999995</v>
      </c>
      <c r="E70" s="357">
        <f t="shared" si="2"/>
        <v>25.574783683559943</v>
      </c>
      <c r="F70" s="437">
        <f t="shared" si="3"/>
        <v>3.1085342712522923</v>
      </c>
    </row>
    <row r="71" spans="1:6" x14ac:dyDescent="0.2">
      <c r="A71" s="157">
        <v>43663</v>
      </c>
      <c r="B71">
        <v>77</v>
      </c>
      <c r="C71" s="458">
        <v>647.54100000000005</v>
      </c>
      <c r="D71" s="179">
        <v>2015.0999999999992</v>
      </c>
      <c r="E71" s="357">
        <f t="shared" si="2"/>
        <v>26.170129870129859</v>
      </c>
      <c r="F71" s="437">
        <f t="shared" si="3"/>
        <v>3.1119265034955301</v>
      </c>
    </row>
    <row r="72" spans="1:6" x14ac:dyDescent="0.2">
      <c r="A72" s="157">
        <v>43664</v>
      </c>
      <c r="B72">
        <v>74</v>
      </c>
      <c r="C72" s="458">
        <v>611.74300000000005</v>
      </c>
      <c r="D72" s="179">
        <v>1920.6000000000001</v>
      </c>
      <c r="E72" s="357">
        <f t="shared" si="2"/>
        <v>25.954054054054055</v>
      </c>
      <c r="F72" s="437">
        <f t="shared" si="3"/>
        <v>3.1395537014726771</v>
      </c>
    </row>
    <row r="73" spans="1:6" x14ac:dyDescent="0.2">
      <c r="A73" s="157">
        <v>43665</v>
      </c>
      <c r="B73">
        <v>73</v>
      </c>
      <c r="C73" s="458">
        <v>572.73400000000004</v>
      </c>
      <c r="D73" s="179">
        <v>1792.2999999999997</v>
      </c>
      <c r="E73" s="357">
        <f t="shared" si="2"/>
        <v>24.552054794520544</v>
      </c>
      <c r="F73" s="437">
        <f t="shared" si="3"/>
        <v>3.1293759406635533</v>
      </c>
    </row>
    <row r="74" spans="1:6" x14ac:dyDescent="0.2">
      <c r="A74" s="157">
        <v>43668</v>
      </c>
      <c r="B74">
        <v>68</v>
      </c>
      <c r="C74" s="458">
        <v>424.113</v>
      </c>
      <c r="D74" s="179">
        <v>1458.0999999999995</v>
      </c>
      <c r="E74" s="357">
        <f t="shared" si="2"/>
        <v>21.442647058823521</v>
      </c>
      <c r="F74" s="437">
        <f t="shared" si="3"/>
        <v>3.4379988352160851</v>
      </c>
    </row>
    <row r="75" spans="1:6" x14ac:dyDescent="0.2">
      <c r="A75" s="157">
        <v>43669</v>
      </c>
      <c r="B75">
        <v>69</v>
      </c>
      <c r="C75" s="458">
        <v>524.68899999999996</v>
      </c>
      <c r="D75" s="179">
        <v>1980.5000000000007</v>
      </c>
      <c r="E75" s="357">
        <f t="shared" si="2"/>
        <v>28.702898550724647</v>
      </c>
      <c r="F75" s="437">
        <f t="shared" si="3"/>
        <v>3.7746169635727083</v>
      </c>
    </row>
    <row r="76" spans="1:6" x14ac:dyDescent="0.2">
      <c r="A76" s="157">
        <v>43670</v>
      </c>
      <c r="B76">
        <v>60</v>
      </c>
      <c r="C76" s="458">
        <v>475.45</v>
      </c>
      <c r="D76" s="179">
        <v>1723.5999999999924</v>
      </c>
      <c r="E76" s="357">
        <f t="shared" si="2"/>
        <v>28.726666666666539</v>
      </c>
      <c r="F76" s="437">
        <f t="shared" si="3"/>
        <v>3.6251971816173993</v>
      </c>
    </row>
    <row r="77" spans="1:6" x14ac:dyDescent="0.2">
      <c r="A77" s="157">
        <v>43671</v>
      </c>
      <c r="B77">
        <v>60</v>
      </c>
      <c r="C77" s="458">
        <v>559.08900000000006</v>
      </c>
      <c r="D77" s="179">
        <v>1785.5000000000002</v>
      </c>
      <c r="E77" s="357">
        <f t="shared" si="2"/>
        <v>29.758333333333336</v>
      </c>
      <c r="F77" s="437">
        <f t="shared" si="3"/>
        <v>3.1935881407074724</v>
      </c>
    </row>
    <row r="78" spans="1:6" x14ac:dyDescent="0.2">
      <c r="A78" s="157">
        <v>43672</v>
      </c>
      <c r="B78">
        <v>72.599999999999994</v>
      </c>
      <c r="C78" s="458">
        <v>561.20100000000002</v>
      </c>
      <c r="D78" s="179">
        <v>1937.6000000000024</v>
      </c>
      <c r="E78" s="357">
        <f t="shared" si="2"/>
        <v>26.688705234159816</v>
      </c>
      <c r="F78" s="437">
        <f t="shared" si="3"/>
        <v>3.4525954159026844</v>
      </c>
    </row>
    <row r="79" spans="1:6" x14ac:dyDescent="0.2">
      <c r="A79" s="157">
        <v>43675</v>
      </c>
      <c r="B79">
        <v>56</v>
      </c>
      <c r="C79" s="458">
        <v>452.02699999999999</v>
      </c>
      <c r="D79" s="179">
        <v>1656.8000000000043</v>
      </c>
      <c r="E79" s="357">
        <f t="shared" si="2"/>
        <v>29.585714285714364</v>
      </c>
      <c r="F79" s="437">
        <f t="shared" si="3"/>
        <v>3.6652677826767079</v>
      </c>
    </row>
    <row r="80" spans="1:6" x14ac:dyDescent="0.2">
      <c r="A80" s="157">
        <v>43676</v>
      </c>
      <c r="B80">
        <v>60</v>
      </c>
      <c r="C80" s="458">
        <v>503</v>
      </c>
      <c r="D80" s="179">
        <v>1838.2000000000062</v>
      </c>
      <c r="E80" s="357">
        <f t="shared" si="2"/>
        <v>30.63666666666677</v>
      </c>
      <c r="F80" s="437">
        <f t="shared" si="3"/>
        <v>3.6544731610338097</v>
      </c>
    </row>
    <row r="81" spans="1:6" x14ac:dyDescent="0.2">
      <c r="A81" s="157">
        <v>43677</v>
      </c>
      <c r="B81">
        <v>77</v>
      </c>
      <c r="C81" s="458">
        <v>576.14</v>
      </c>
      <c r="D81" s="179">
        <v>2282.4000000000046</v>
      </c>
      <c r="E81" s="357">
        <f t="shared" si="2"/>
        <v>29.641558441558502</v>
      </c>
      <c r="F81" s="437">
        <f t="shared" si="3"/>
        <v>3.9615371263928987</v>
      </c>
    </row>
    <row r="82" spans="1:6" x14ac:dyDescent="0.2">
      <c r="A82" s="157">
        <v>43678</v>
      </c>
      <c r="B82">
        <v>72</v>
      </c>
      <c r="C82" s="458">
        <v>521.02300000000002</v>
      </c>
      <c r="D82" s="179">
        <v>1934.9999999999998</v>
      </c>
      <c r="E82" s="357">
        <f t="shared" si="2"/>
        <v>26.874999999999996</v>
      </c>
      <c r="F82" s="437">
        <f t="shared" si="3"/>
        <v>3.7138475652706306</v>
      </c>
    </row>
    <row r="83" spans="1:6" x14ac:dyDescent="0.2">
      <c r="A83" s="157">
        <v>43679</v>
      </c>
      <c r="B83">
        <v>61</v>
      </c>
      <c r="C83" s="458">
        <v>479.06599999999997</v>
      </c>
      <c r="D83" s="179">
        <v>1299.5000000000002</v>
      </c>
      <c r="E83" s="357">
        <f t="shared" si="2"/>
        <v>21.303278688524593</v>
      </c>
      <c r="F83" s="437">
        <f t="shared" si="3"/>
        <v>2.7125698755495073</v>
      </c>
    </row>
    <row r="84" spans="1:6" x14ac:dyDescent="0.2">
      <c r="A84" s="157">
        <v>43703</v>
      </c>
      <c r="B84">
        <v>40</v>
      </c>
      <c r="C84" s="458">
        <v>335.87299999999999</v>
      </c>
      <c r="D84" s="179">
        <v>855.10000000000105</v>
      </c>
      <c r="E84" s="357">
        <f t="shared" si="2"/>
        <v>21.377500000000026</v>
      </c>
      <c r="F84" s="437">
        <f t="shared" si="3"/>
        <v>2.5459027668196046</v>
      </c>
    </row>
    <row r="85" spans="1:6" x14ac:dyDescent="0.2">
      <c r="A85" s="157">
        <v>43704</v>
      </c>
      <c r="B85">
        <v>59</v>
      </c>
      <c r="C85" s="458">
        <v>450.642</v>
      </c>
      <c r="D85" s="179">
        <v>1548.6000000000056</v>
      </c>
      <c r="E85" s="357">
        <f t="shared" si="2"/>
        <v>26.247457627118738</v>
      </c>
      <c r="F85" s="437">
        <f t="shared" si="3"/>
        <v>3.4364306922124559</v>
      </c>
    </row>
    <row r="86" spans="1:6" x14ac:dyDescent="0.2">
      <c r="A86" s="157">
        <v>43705</v>
      </c>
      <c r="B86">
        <v>65</v>
      </c>
      <c r="C86" s="458">
        <v>421.13</v>
      </c>
      <c r="D86" s="179">
        <v>1611.2</v>
      </c>
      <c r="E86" s="357">
        <f t="shared" si="2"/>
        <v>24.787692307692307</v>
      </c>
      <c r="F86" s="437">
        <f t="shared" si="3"/>
        <v>3.8258969914278254</v>
      </c>
    </row>
    <row r="87" spans="1:6" x14ac:dyDescent="0.2">
      <c r="A87" s="157">
        <v>43706</v>
      </c>
      <c r="B87">
        <v>66</v>
      </c>
      <c r="C87" s="458">
        <v>512.55600000000004</v>
      </c>
      <c r="D87" s="179">
        <v>1991.4</v>
      </c>
      <c r="E87" s="357">
        <f t="shared" si="2"/>
        <v>30.172727272727276</v>
      </c>
      <c r="F87" s="437">
        <f t="shared" si="3"/>
        <v>3.8852340036991078</v>
      </c>
    </row>
    <row r="88" spans="1:6" x14ac:dyDescent="0.2">
      <c r="A88" s="157">
        <v>43707</v>
      </c>
      <c r="B88">
        <v>64</v>
      </c>
      <c r="C88" s="458">
        <v>455.517</v>
      </c>
      <c r="D88" s="179">
        <v>1809.1</v>
      </c>
      <c r="E88" s="357">
        <f t="shared" si="2"/>
        <v>28.267187499999999</v>
      </c>
      <c r="F88" s="437">
        <f t="shared" si="3"/>
        <v>3.971531249108156</v>
      </c>
    </row>
    <row r="89" spans="1:6" x14ac:dyDescent="0.2">
      <c r="A89" s="157">
        <v>43711</v>
      </c>
      <c r="B89">
        <v>45.6</v>
      </c>
      <c r="C89" s="458">
        <v>332.62</v>
      </c>
      <c r="D89" s="179">
        <v>1264.4999999999998</v>
      </c>
      <c r="E89" s="357">
        <f t="shared" si="2"/>
        <v>27.730263157894733</v>
      </c>
      <c r="F89" s="437">
        <f t="shared" si="3"/>
        <v>3.8016354999699349</v>
      </c>
    </row>
    <row r="90" spans="1:6" x14ac:dyDescent="0.2">
      <c r="A90" s="157">
        <v>43712</v>
      </c>
      <c r="B90">
        <v>75</v>
      </c>
      <c r="C90" s="458">
        <v>556.12599999999998</v>
      </c>
      <c r="D90" s="179">
        <v>2224.1</v>
      </c>
      <c r="E90" s="357">
        <f t="shared" si="2"/>
        <v>29.654666666666664</v>
      </c>
      <c r="F90" s="437">
        <f t="shared" si="3"/>
        <v>3.9992735459230464</v>
      </c>
    </row>
    <row r="91" spans="1:6" x14ac:dyDescent="0.2">
      <c r="A91" s="157">
        <v>43713</v>
      </c>
      <c r="B91">
        <v>58.9</v>
      </c>
      <c r="C91" s="458">
        <v>517.57000000000005</v>
      </c>
      <c r="D91" s="179">
        <v>1950.2000000000025</v>
      </c>
      <c r="E91" s="357">
        <f t="shared" si="2"/>
        <v>33.110356536502593</v>
      </c>
      <c r="F91" s="437">
        <f t="shared" si="3"/>
        <v>3.7679927352821885</v>
      </c>
    </row>
    <row r="92" spans="1:6" x14ac:dyDescent="0.2">
      <c r="A92" s="157">
        <v>43714</v>
      </c>
      <c r="B92">
        <v>55.6</v>
      </c>
      <c r="C92" s="458">
        <v>436.291</v>
      </c>
      <c r="D92" s="179">
        <v>1609.9</v>
      </c>
      <c r="E92" s="357">
        <f t="shared" si="2"/>
        <v>28.955035971223023</v>
      </c>
      <c r="F92" s="437">
        <f t="shared" si="3"/>
        <v>3.689968392655361</v>
      </c>
    </row>
    <row r="93" spans="1:6" x14ac:dyDescent="0.2">
      <c r="A93" s="157">
        <v>43717</v>
      </c>
      <c r="B93">
        <v>58.6</v>
      </c>
      <c r="C93" s="458">
        <v>530.34699999999998</v>
      </c>
      <c r="D93" s="179">
        <v>2103.1</v>
      </c>
      <c r="E93" s="357">
        <f t="shared" si="2"/>
        <v>35.889078498293514</v>
      </c>
      <c r="F93" s="437">
        <f t="shared" si="3"/>
        <v>3.9655169162831125</v>
      </c>
    </row>
    <row r="94" spans="1:6" x14ac:dyDescent="0.2">
      <c r="A94" s="157">
        <v>43718</v>
      </c>
      <c r="B94">
        <v>45</v>
      </c>
      <c r="C94" s="458">
        <v>372.41899999999998</v>
      </c>
      <c r="D94" s="179">
        <v>1466.6</v>
      </c>
      <c r="E94" s="357">
        <f t="shared" si="2"/>
        <v>32.591111111111111</v>
      </c>
      <c r="F94" s="437">
        <f t="shared" si="3"/>
        <v>3.9380375329937518</v>
      </c>
    </row>
    <row r="95" spans="1:6" x14ac:dyDescent="0.2">
      <c r="A95" s="157">
        <v>43719</v>
      </c>
      <c r="B95">
        <v>31</v>
      </c>
      <c r="C95" s="458">
        <v>321.67700000000002</v>
      </c>
      <c r="D95" s="179">
        <v>1266.5999999999999</v>
      </c>
      <c r="E95" s="357">
        <f t="shared" si="2"/>
        <v>40.858064516129026</v>
      </c>
      <c r="F95" s="437">
        <f t="shared" si="3"/>
        <v>3.9374900909918948</v>
      </c>
    </row>
    <row r="96" spans="1:6" x14ac:dyDescent="0.2">
      <c r="A96" s="157">
        <v>43720</v>
      </c>
      <c r="B96">
        <v>42</v>
      </c>
      <c r="C96" s="458">
        <v>323.00299999999999</v>
      </c>
      <c r="D96" s="179">
        <v>562.10000000000014</v>
      </c>
      <c r="E96" s="357">
        <f t="shared" si="2"/>
        <v>13.383333333333336</v>
      </c>
      <c r="F96" s="437">
        <f t="shared" si="3"/>
        <v>1.7402315148775713</v>
      </c>
    </row>
    <row r="97" spans="1:6" x14ac:dyDescent="0.2">
      <c r="A97" s="157">
        <v>43721</v>
      </c>
      <c r="B97">
        <v>68</v>
      </c>
      <c r="C97" s="458">
        <v>557.27</v>
      </c>
      <c r="D97" s="179">
        <v>1495.3000000000002</v>
      </c>
      <c r="E97" s="357">
        <f t="shared" si="2"/>
        <v>21.989705882352943</v>
      </c>
      <c r="F97" s="437">
        <f t="shared" si="3"/>
        <v>2.6832594613024212</v>
      </c>
    </row>
    <row r="98" spans="1:6" x14ac:dyDescent="0.2">
      <c r="A98" s="157">
        <v>43724</v>
      </c>
      <c r="B98">
        <v>77</v>
      </c>
      <c r="C98" s="458">
        <v>524.59699999999998</v>
      </c>
      <c r="D98" s="179">
        <v>1141.4000000000001</v>
      </c>
      <c r="E98" s="357">
        <f t="shared" si="2"/>
        <v>14.823376623376625</v>
      </c>
      <c r="F98" s="437">
        <f t="shared" si="3"/>
        <v>2.17576539705717</v>
      </c>
    </row>
    <row r="99" spans="1:6" x14ac:dyDescent="0.2">
      <c r="A99" s="157">
        <v>43725</v>
      </c>
      <c r="B99">
        <v>70</v>
      </c>
      <c r="C99" s="458">
        <v>472.28699999999998</v>
      </c>
      <c r="D99" s="179">
        <v>600.5</v>
      </c>
      <c r="E99" s="357">
        <f t="shared" si="2"/>
        <v>8.5785714285714292</v>
      </c>
      <c r="F99" s="437">
        <f t="shared" si="3"/>
        <v>1.2714726426939553</v>
      </c>
    </row>
    <row r="100" spans="1:6" x14ac:dyDescent="0.2">
      <c r="A100" s="157">
        <v>43726</v>
      </c>
      <c r="B100">
        <v>71</v>
      </c>
      <c r="C100" s="458">
        <v>556.01300000000003</v>
      </c>
      <c r="D100" s="179">
        <v>1070.5999999999999</v>
      </c>
      <c r="E100" s="357">
        <f t="shared" si="2"/>
        <v>15.078873239436618</v>
      </c>
      <c r="F100" s="437">
        <f t="shared" si="3"/>
        <v>1.9254945477893499</v>
      </c>
    </row>
    <row r="101" spans="1:6" x14ac:dyDescent="0.2">
      <c r="A101" s="157">
        <v>43727</v>
      </c>
      <c r="B101">
        <v>53</v>
      </c>
      <c r="C101" s="458">
        <v>375.767</v>
      </c>
      <c r="D101" s="179">
        <v>1142.3000000000031</v>
      </c>
      <c r="E101" s="357">
        <f t="shared" si="2"/>
        <v>21.552830188679305</v>
      </c>
      <c r="F101" s="437">
        <f t="shared" si="3"/>
        <v>3.0399156924370772</v>
      </c>
    </row>
    <row r="102" spans="1:6" x14ac:dyDescent="0.2">
      <c r="A102" s="157">
        <v>43728</v>
      </c>
      <c r="B102">
        <v>51</v>
      </c>
      <c r="C102" s="458">
        <v>370.04</v>
      </c>
      <c r="D102" s="179">
        <v>1363.0000000000045</v>
      </c>
      <c r="E102" s="357">
        <f t="shared" si="2"/>
        <v>26.725490196078521</v>
      </c>
      <c r="F102" s="437">
        <f t="shared" si="3"/>
        <v>3.6833855799373163</v>
      </c>
    </row>
    <row r="103" spans="1:6" x14ac:dyDescent="0.2">
      <c r="A103" s="157">
        <v>43731</v>
      </c>
      <c r="B103">
        <v>47</v>
      </c>
      <c r="C103" s="458">
        <v>331.911</v>
      </c>
      <c r="D103" s="179">
        <v>1255.1000000000038</v>
      </c>
      <c r="E103" s="357">
        <f t="shared" si="2"/>
        <v>26.704255319149016</v>
      </c>
      <c r="F103" s="437">
        <f t="shared" si="3"/>
        <v>3.7814353847868971</v>
      </c>
    </row>
    <row r="104" spans="1:6" x14ac:dyDescent="0.2">
      <c r="A104" s="157">
        <v>43732</v>
      </c>
      <c r="B104">
        <v>63</v>
      </c>
      <c r="C104" s="458">
        <v>469.75599999999997</v>
      </c>
      <c r="D104" s="179">
        <v>1551.7999999999952</v>
      </c>
      <c r="E104" s="357">
        <f t="shared" si="2"/>
        <v>24.631746031745955</v>
      </c>
      <c r="F104" s="437">
        <f t="shared" si="3"/>
        <v>3.3034170931291889</v>
      </c>
    </row>
    <row r="105" spans="1:6" x14ac:dyDescent="0.2">
      <c r="A105" s="157">
        <v>43733</v>
      </c>
      <c r="B105">
        <v>55</v>
      </c>
      <c r="C105" s="458">
        <v>394.00700000000001</v>
      </c>
      <c r="D105" s="179">
        <v>1501.5000000000052</v>
      </c>
      <c r="E105" s="357">
        <f t="shared" si="2"/>
        <v>27.300000000000097</v>
      </c>
      <c r="F105" s="437">
        <f t="shared" si="3"/>
        <v>3.8108460001979791</v>
      </c>
    </row>
    <row r="106" spans="1:6" x14ac:dyDescent="0.2">
      <c r="A106" s="157">
        <v>43734</v>
      </c>
      <c r="B106">
        <v>55</v>
      </c>
      <c r="C106" s="458">
        <v>380.73500000000001</v>
      </c>
      <c r="D106" s="179">
        <v>1357.899999999998</v>
      </c>
      <c r="E106" s="357">
        <f t="shared" si="2"/>
        <v>24.689090909090872</v>
      </c>
      <c r="F106" s="437">
        <f t="shared" si="3"/>
        <v>3.566522646985431</v>
      </c>
    </row>
    <row r="107" spans="1:6" x14ac:dyDescent="0.2">
      <c r="A107" s="157">
        <v>43735</v>
      </c>
      <c r="B107">
        <v>52</v>
      </c>
      <c r="C107" s="458">
        <v>356.52300000000002</v>
      </c>
      <c r="D107" s="179">
        <v>1250.7999999999977</v>
      </c>
      <c r="E107" s="357">
        <f t="shared" si="2"/>
        <v>24.053846153846109</v>
      </c>
      <c r="F107" s="437">
        <f t="shared" si="3"/>
        <v>3.5083290559094298</v>
      </c>
    </row>
    <row r="108" spans="1:6" x14ac:dyDescent="0.2">
      <c r="A108" s="157">
        <v>43738</v>
      </c>
      <c r="B108">
        <v>54</v>
      </c>
      <c r="C108" s="458">
        <v>342.88799999999998</v>
      </c>
      <c r="D108" s="179">
        <v>1299.800000000004</v>
      </c>
      <c r="E108" s="357">
        <f t="shared" si="2"/>
        <v>24.070370370370444</v>
      </c>
      <c r="F108" s="437">
        <f t="shared" si="3"/>
        <v>3.7907421665383572</v>
      </c>
    </row>
    <row r="109" spans="1:6" x14ac:dyDescent="0.2">
      <c r="A109" s="157">
        <v>43739</v>
      </c>
      <c r="B109">
        <v>56</v>
      </c>
      <c r="C109" s="458">
        <v>398.23500000000001</v>
      </c>
      <c r="D109" s="179">
        <v>1452.0999999999963</v>
      </c>
      <c r="E109" s="357">
        <f t="shared" si="2"/>
        <v>25.930357142857076</v>
      </c>
      <c r="F109" s="437">
        <f t="shared" si="3"/>
        <v>3.6463394729242689</v>
      </c>
    </row>
    <row r="110" spans="1:6" x14ac:dyDescent="0.2">
      <c r="A110" s="157">
        <v>43740</v>
      </c>
      <c r="B110">
        <v>43</v>
      </c>
      <c r="C110" s="458">
        <v>343.49799999999999</v>
      </c>
      <c r="D110" s="179">
        <v>1176.1000000000004</v>
      </c>
      <c r="E110" s="357">
        <f t="shared" si="2"/>
        <v>27.351162790697682</v>
      </c>
      <c r="F110" s="437">
        <f t="shared" si="3"/>
        <v>3.4238918421650211</v>
      </c>
    </row>
    <row r="111" spans="1:6" x14ac:dyDescent="0.2">
      <c r="A111" s="157">
        <v>43741</v>
      </c>
      <c r="B111">
        <v>46</v>
      </c>
      <c r="C111" s="458">
        <v>381.23700000000002</v>
      </c>
      <c r="D111" s="179">
        <v>1192.9999999999998</v>
      </c>
      <c r="E111" s="357">
        <f t="shared" si="2"/>
        <v>25.934782608695649</v>
      </c>
      <c r="F111" s="437">
        <f t="shared" si="3"/>
        <v>3.1292870314266445</v>
      </c>
    </row>
    <row r="112" spans="1:6" x14ac:dyDescent="0.2">
      <c r="A112" s="157">
        <v>43742</v>
      </c>
      <c r="B112">
        <v>48</v>
      </c>
      <c r="C112" s="458">
        <v>354.39699999999999</v>
      </c>
      <c r="D112" s="179">
        <v>1192.6000000000035</v>
      </c>
      <c r="E112" s="357">
        <f t="shared" si="2"/>
        <v>24.845833333333406</v>
      </c>
      <c r="F112" s="437">
        <f t="shared" si="3"/>
        <v>3.3651526395539566</v>
      </c>
    </row>
    <row r="113" spans="1:6" x14ac:dyDescent="0.2">
      <c r="A113" s="157">
        <v>43745</v>
      </c>
      <c r="B113">
        <v>51</v>
      </c>
      <c r="C113" s="458">
        <v>376.37099999999998</v>
      </c>
      <c r="D113" s="179">
        <v>1284.1999999999978</v>
      </c>
      <c r="E113" s="357">
        <f t="shared" si="2"/>
        <v>25.180392156862702</v>
      </c>
      <c r="F113" s="437">
        <f t="shared" si="3"/>
        <v>3.412058846191651</v>
      </c>
    </row>
    <row r="114" spans="1:6" x14ac:dyDescent="0.2">
      <c r="A114" s="157">
        <v>43746</v>
      </c>
      <c r="B114">
        <v>43</v>
      </c>
      <c r="C114" s="458">
        <v>382.83800000000002</v>
      </c>
      <c r="D114" s="179">
        <v>1233.1999999999989</v>
      </c>
      <c r="E114" s="357">
        <f t="shared" si="2"/>
        <v>28.679069767441835</v>
      </c>
      <c r="F114" s="437">
        <f t="shared" si="3"/>
        <v>3.2212058364112206</v>
      </c>
    </row>
    <row r="115" spans="1:6" x14ac:dyDescent="0.2">
      <c r="A115" s="157">
        <v>43747</v>
      </c>
      <c r="B115">
        <v>52</v>
      </c>
      <c r="C115" s="458">
        <v>375.62700000000001</v>
      </c>
      <c r="D115" s="179">
        <v>1181.8000000000004</v>
      </c>
      <c r="E115" s="357">
        <f t="shared" si="2"/>
        <v>22.726923076923086</v>
      </c>
      <c r="F115" s="437">
        <f t="shared" si="3"/>
        <v>3.1462062098837422</v>
      </c>
    </row>
    <row r="116" spans="1:6" x14ac:dyDescent="0.2">
      <c r="A116" s="157">
        <v>43748</v>
      </c>
      <c r="B116">
        <v>43</v>
      </c>
      <c r="C116" s="458">
        <v>287.16300000000001</v>
      </c>
      <c r="D116" s="179">
        <v>972.40000000000123</v>
      </c>
      <c r="E116" s="357">
        <f t="shared" si="2"/>
        <v>22.613953488372122</v>
      </c>
      <c r="F116" s="437">
        <f t="shared" si="3"/>
        <v>3.3862301201756537</v>
      </c>
    </row>
    <row r="117" spans="1:6" x14ac:dyDescent="0.2">
      <c r="A117" s="157">
        <v>43749</v>
      </c>
      <c r="B117">
        <v>51</v>
      </c>
      <c r="C117" s="458">
        <v>338.71600000000001</v>
      </c>
      <c r="D117" s="179">
        <v>1154.7999999999995</v>
      </c>
      <c r="E117" s="357">
        <f t="shared" si="2"/>
        <v>22.643137254901951</v>
      </c>
      <c r="F117" s="437">
        <f t="shared" si="3"/>
        <v>3.4093458826863787</v>
      </c>
    </row>
    <row r="118" spans="1:6" x14ac:dyDescent="0.2">
      <c r="A118" s="157">
        <v>43752</v>
      </c>
      <c r="B118">
        <v>39</v>
      </c>
      <c r="C118" s="458">
        <v>293.01299999999998</v>
      </c>
      <c r="D118" s="179">
        <v>1086.4000000000003</v>
      </c>
      <c r="E118" s="357">
        <f t="shared" si="2"/>
        <v>27.856410256410264</v>
      </c>
      <c r="F118" s="437">
        <f t="shared" si="3"/>
        <v>3.7076853245419157</v>
      </c>
    </row>
    <row r="119" spans="1:6" x14ac:dyDescent="0.2">
      <c r="A119" s="157">
        <v>43753</v>
      </c>
      <c r="B119">
        <v>43</v>
      </c>
      <c r="C119" s="458">
        <v>325.86900000000003</v>
      </c>
      <c r="D119" s="179">
        <v>1163.7999999999995</v>
      </c>
      <c r="E119" s="357">
        <f t="shared" si="2"/>
        <v>27.065116279069755</v>
      </c>
      <c r="F119" s="437">
        <f t="shared" si="3"/>
        <v>3.571373772896469</v>
      </c>
    </row>
    <row r="120" spans="1:6" x14ac:dyDescent="0.2">
      <c r="A120" s="157">
        <v>43754</v>
      </c>
      <c r="B120">
        <v>48</v>
      </c>
      <c r="C120" s="458">
        <v>331.35399999999998</v>
      </c>
      <c r="D120" s="179">
        <v>1143.6999999999998</v>
      </c>
      <c r="E120" s="357">
        <f t="shared" si="2"/>
        <v>23.827083333333331</v>
      </c>
      <c r="F120" s="437">
        <f t="shared" si="3"/>
        <v>3.4515955745215083</v>
      </c>
    </row>
    <row r="121" spans="1:6" x14ac:dyDescent="0.2">
      <c r="A121" s="157">
        <v>43755</v>
      </c>
      <c r="B121">
        <v>44</v>
      </c>
      <c r="C121" s="458">
        <v>315.565</v>
      </c>
      <c r="D121" s="179">
        <v>1108.2000000000023</v>
      </c>
      <c r="E121" s="357">
        <f t="shared" si="2"/>
        <v>25.186363636363691</v>
      </c>
      <c r="F121" s="437">
        <f t="shared" si="3"/>
        <v>3.5117963018712541</v>
      </c>
    </row>
    <row r="122" spans="1:6" x14ac:dyDescent="0.2">
      <c r="A122" s="157">
        <v>43756</v>
      </c>
      <c r="B122">
        <v>43</v>
      </c>
      <c r="C122" s="458">
        <v>278.93099999999998</v>
      </c>
      <c r="D122" s="179">
        <v>1024.100000000002</v>
      </c>
      <c r="E122" s="357">
        <f t="shared" si="2"/>
        <v>23.816279069767486</v>
      </c>
      <c r="F122" s="437">
        <f t="shared" si="3"/>
        <v>3.6715173286583491</v>
      </c>
    </row>
    <row r="123" spans="1:6" x14ac:dyDescent="0.2">
      <c r="A123" s="157">
        <v>43759</v>
      </c>
      <c r="B123">
        <v>43</v>
      </c>
      <c r="C123" s="458">
        <v>291.351</v>
      </c>
      <c r="D123" s="179">
        <v>1089.9000000000024</v>
      </c>
      <c r="E123" s="357">
        <f t="shared" si="2"/>
        <v>25.346511627907031</v>
      </c>
      <c r="F123" s="437">
        <f t="shared" si="3"/>
        <v>3.7408486670716847</v>
      </c>
    </row>
    <row r="124" spans="1:6" x14ac:dyDescent="0.2">
      <c r="A124" s="157">
        <v>43760</v>
      </c>
      <c r="B124">
        <v>36</v>
      </c>
      <c r="C124" s="458">
        <v>267.709</v>
      </c>
      <c r="D124" s="179">
        <v>1005.2000000000012</v>
      </c>
      <c r="E124" s="357">
        <f t="shared" si="2"/>
        <v>27.922222222222256</v>
      </c>
      <c r="F124" s="437">
        <f t="shared" si="3"/>
        <v>3.75482333429209</v>
      </c>
    </row>
    <row r="125" spans="1:6" x14ac:dyDescent="0.2">
      <c r="A125" s="157">
        <v>43761</v>
      </c>
      <c r="B125">
        <v>49</v>
      </c>
      <c r="C125" s="458">
        <v>294.14299999999997</v>
      </c>
      <c r="D125" s="179">
        <v>1174.2</v>
      </c>
      <c r="E125" s="357">
        <f t="shared" si="2"/>
        <v>23.963265306122452</v>
      </c>
      <c r="F125" s="437">
        <f t="shared" si="3"/>
        <v>3.9919358951258408</v>
      </c>
    </row>
    <row r="126" spans="1:6" x14ac:dyDescent="0.2">
      <c r="A126" s="157">
        <v>43762</v>
      </c>
      <c r="B126">
        <v>43</v>
      </c>
      <c r="C126" s="458">
        <v>319.22500000000002</v>
      </c>
      <c r="D126" s="179">
        <v>1223.4000000000037</v>
      </c>
      <c r="E126" s="357">
        <f t="shared" si="2"/>
        <v>28.451162790697762</v>
      </c>
      <c r="F126" s="437">
        <f t="shared" si="3"/>
        <v>3.8324066097580189</v>
      </c>
    </row>
    <row r="127" spans="1:6" x14ac:dyDescent="0.2">
      <c r="A127" s="157">
        <v>43763</v>
      </c>
      <c r="B127">
        <v>43</v>
      </c>
      <c r="C127" s="458">
        <v>275.47199999999998</v>
      </c>
      <c r="D127" s="179">
        <v>978.6</v>
      </c>
      <c r="E127" s="357">
        <f t="shared" si="2"/>
        <v>22.758139534883721</v>
      </c>
      <c r="F127" s="437">
        <f t="shared" si="3"/>
        <v>3.5524481617006449</v>
      </c>
    </row>
    <row r="128" spans="1:6" x14ac:dyDescent="0.2">
      <c r="A128" s="157">
        <v>43766</v>
      </c>
      <c r="B128">
        <v>46</v>
      </c>
      <c r="C128" s="458">
        <v>317.37799999999999</v>
      </c>
      <c r="D128" s="179">
        <v>960.10000000000389</v>
      </c>
      <c r="E128" s="357">
        <f t="shared" si="2"/>
        <v>20.871739130434868</v>
      </c>
      <c r="F128" s="437">
        <f t="shared" si="3"/>
        <v>3.0250994082765783</v>
      </c>
    </row>
    <row r="129" spans="1:6" x14ac:dyDescent="0.2">
      <c r="A129" s="157">
        <v>43767</v>
      </c>
      <c r="B129">
        <v>42</v>
      </c>
      <c r="C129" s="458">
        <v>293.28300000000002</v>
      </c>
      <c r="D129" s="179">
        <v>1054.8999999999996</v>
      </c>
      <c r="E129" s="357">
        <f t="shared" si="2"/>
        <v>25.116666666666656</v>
      </c>
      <c r="F129" s="437">
        <f t="shared" si="3"/>
        <v>3.5968671897109603</v>
      </c>
    </row>
    <row r="130" spans="1:6" x14ac:dyDescent="0.2">
      <c r="A130" s="157">
        <v>43768</v>
      </c>
      <c r="B130">
        <v>43</v>
      </c>
      <c r="C130" s="458">
        <v>340.99</v>
      </c>
      <c r="D130" s="179">
        <v>1177.6000000000001</v>
      </c>
      <c r="E130" s="357">
        <f t="shared" si="2"/>
        <v>27.38604651162791</v>
      </c>
      <c r="F130" s="437">
        <f t="shared" si="3"/>
        <v>3.45347370890642</v>
      </c>
    </row>
    <row r="131" spans="1:6" x14ac:dyDescent="0.2">
      <c r="A131" s="157">
        <v>43769</v>
      </c>
      <c r="B131">
        <v>42</v>
      </c>
      <c r="C131" s="458">
        <v>313.12200000000001</v>
      </c>
      <c r="D131" s="179">
        <v>1044.800000000002</v>
      </c>
      <c r="E131" s="357">
        <f t="shared" si="2"/>
        <v>24.876190476190523</v>
      </c>
      <c r="F131" s="437">
        <f t="shared" si="3"/>
        <v>3.3367185953079055</v>
      </c>
    </row>
    <row r="132" spans="1:6" x14ac:dyDescent="0.2">
      <c r="A132" s="157">
        <v>43773</v>
      </c>
      <c r="B132">
        <v>48</v>
      </c>
      <c r="C132" s="458">
        <v>325.93400000000003</v>
      </c>
      <c r="D132" s="179">
        <v>1223.2</v>
      </c>
      <c r="E132" s="357">
        <f t="shared" ref="E132:E195" si="4">D132/B132</f>
        <v>25.483333333333334</v>
      </c>
      <c r="F132" s="437">
        <f t="shared" ref="F132:F195" si="5">D132/C132</f>
        <v>3.7529070302576595</v>
      </c>
    </row>
    <row r="133" spans="1:6" x14ac:dyDescent="0.2">
      <c r="A133" s="157">
        <v>43774</v>
      </c>
      <c r="B133">
        <v>32</v>
      </c>
      <c r="C133" s="458">
        <v>227.57900000000001</v>
      </c>
      <c r="D133" s="179">
        <v>875.80000000000211</v>
      </c>
      <c r="E133" s="357">
        <f t="shared" si="4"/>
        <v>27.368750000000066</v>
      </c>
      <c r="F133" s="437">
        <f t="shared" si="5"/>
        <v>3.8483339851216591</v>
      </c>
    </row>
    <row r="134" spans="1:6" x14ac:dyDescent="0.2">
      <c r="A134" s="157">
        <v>43775</v>
      </c>
      <c r="B134">
        <v>47</v>
      </c>
      <c r="C134" s="458">
        <v>354.40699999999998</v>
      </c>
      <c r="D134" s="179">
        <v>1301.5000000000043</v>
      </c>
      <c r="E134" s="357">
        <f t="shared" si="4"/>
        <v>27.691489361702221</v>
      </c>
      <c r="F134" s="437">
        <f t="shared" si="5"/>
        <v>3.6723315284404778</v>
      </c>
    </row>
    <row r="135" spans="1:6" x14ac:dyDescent="0.2">
      <c r="A135" s="157">
        <v>43776</v>
      </c>
      <c r="B135">
        <v>47</v>
      </c>
      <c r="C135" s="458">
        <v>305.56900000000002</v>
      </c>
      <c r="D135" s="179">
        <v>1136.0000000000025</v>
      </c>
      <c r="E135" s="357">
        <f t="shared" si="4"/>
        <v>24.170212765957501</v>
      </c>
      <c r="F135" s="437">
        <f t="shared" si="5"/>
        <v>3.7176546050155692</v>
      </c>
    </row>
    <row r="136" spans="1:6" x14ac:dyDescent="0.2">
      <c r="A136" s="157">
        <v>43777</v>
      </c>
      <c r="B136">
        <v>44</v>
      </c>
      <c r="C136" s="458">
        <v>292.05</v>
      </c>
      <c r="D136" s="179">
        <v>1047.5000000000025</v>
      </c>
      <c r="E136" s="357">
        <f t="shared" si="4"/>
        <v>23.80681818181824</v>
      </c>
      <c r="F136" s="437">
        <f t="shared" si="5"/>
        <v>3.5867146036637645</v>
      </c>
    </row>
    <row r="137" spans="1:6" x14ac:dyDescent="0.2">
      <c r="A137" s="157">
        <v>43781</v>
      </c>
      <c r="B137">
        <v>52</v>
      </c>
      <c r="C137" s="458">
        <v>353.767</v>
      </c>
      <c r="D137" s="179">
        <v>1270.900000000004</v>
      </c>
      <c r="E137" s="357">
        <f t="shared" si="4"/>
        <v>24.440384615384691</v>
      </c>
      <c r="F137" s="437">
        <f t="shared" si="5"/>
        <v>3.5924775346485229</v>
      </c>
    </row>
    <row r="138" spans="1:6" x14ac:dyDescent="0.2">
      <c r="A138" s="157">
        <v>43782</v>
      </c>
      <c r="B138">
        <v>39</v>
      </c>
      <c r="C138" s="458">
        <v>308.71100000000001</v>
      </c>
      <c r="D138" s="179">
        <v>1108.8000000000029</v>
      </c>
      <c r="E138" s="357">
        <f t="shared" si="4"/>
        <v>28.430769230769304</v>
      </c>
      <c r="F138" s="437">
        <f t="shared" si="5"/>
        <v>3.5917087502551022</v>
      </c>
    </row>
    <row r="139" spans="1:6" x14ac:dyDescent="0.2">
      <c r="A139" s="157">
        <v>43783</v>
      </c>
      <c r="B139">
        <v>47</v>
      </c>
      <c r="C139" s="458">
        <v>346.94099999999997</v>
      </c>
      <c r="D139" s="179">
        <v>997.40000000000202</v>
      </c>
      <c r="E139" s="357">
        <f t="shared" si="4"/>
        <v>21.221276595744722</v>
      </c>
      <c r="F139" s="437">
        <f t="shared" si="5"/>
        <v>2.8748403907292657</v>
      </c>
    </row>
    <row r="140" spans="1:6" x14ac:dyDescent="0.2">
      <c r="A140" s="157">
        <v>43784</v>
      </c>
      <c r="B140">
        <v>30</v>
      </c>
      <c r="C140" s="458">
        <v>222.55699999999999</v>
      </c>
      <c r="D140" s="179">
        <v>695.50000000000136</v>
      </c>
      <c r="E140" s="357">
        <f t="shared" si="4"/>
        <v>23.18333333333338</v>
      </c>
      <c r="F140" s="437">
        <f t="shared" si="5"/>
        <v>3.12504212404014</v>
      </c>
    </row>
    <row r="141" spans="1:6" x14ac:dyDescent="0.2">
      <c r="A141" s="157">
        <v>43787</v>
      </c>
      <c r="B141">
        <v>52</v>
      </c>
      <c r="C141" s="458">
        <v>330.584</v>
      </c>
      <c r="D141" s="179">
        <v>1288.200000000001</v>
      </c>
      <c r="E141" s="357">
        <f t="shared" si="4"/>
        <v>24.773076923076943</v>
      </c>
      <c r="F141" s="437">
        <f t="shared" si="5"/>
        <v>3.8967403141107888</v>
      </c>
    </row>
    <row r="142" spans="1:6" x14ac:dyDescent="0.2">
      <c r="A142" s="157">
        <v>43788</v>
      </c>
      <c r="B142">
        <v>39</v>
      </c>
      <c r="C142" s="458">
        <v>265.87</v>
      </c>
      <c r="D142" s="179">
        <v>1015.1</v>
      </c>
      <c r="E142" s="357">
        <f t="shared" si="4"/>
        <v>26.02820512820513</v>
      </c>
      <c r="F142" s="437">
        <f t="shared" si="5"/>
        <v>3.818031368714033</v>
      </c>
    </row>
    <row r="143" spans="1:6" x14ac:dyDescent="0.2">
      <c r="A143" s="157">
        <v>43789</v>
      </c>
      <c r="B143">
        <v>50</v>
      </c>
      <c r="C143" s="458">
        <v>295.512</v>
      </c>
      <c r="D143" s="179">
        <v>1162.1999999999996</v>
      </c>
      <c r="E143" s="357">
        <f t="shared" si="4"/>
        <v>23.243999999999993</v>
      </c>
      <c r="F143" s="437">
        <f t="shared" si="5"/>
        <v>3.9328352148136103</v>
      </c>
    </row>
    <row r="144" spans="1:6" x14ac:dyDescent="0.2">
      <c r="A144" s="157">
        <v>43790</v>
      </c>
      <c r="B144">
        <v>35</v>
      </c>
      <c r="C144" s="458">
        <v>211.22200000000001</v>
      </c>
      <c r="D144" s="179">
        <v>711.39999999999861</v>
      </c>
      <c r="E144" s="357">
        <f t="shared" si="4"/>
        <v>20.325714285714245</v>
      </c>
      <c r="F144" s="437">
        <f t="shared" si="5"/>
        <v>3.368020376665303</v>
      </c>
    </row>
    <row r="145" spans="1:6" x14ac:dyDescent="0.2">
      <c r="A145" s="157">
        <v>43791</v>
      </c>
      <c r="B145">
        <v>43</v>
      </c>
      <c r="C145" s="458">
        <v>270.101</v>
      </c>
      <c r="D145" s="179">
        <v>1067.6999999999987</v>
      </c>
      <c r="E145" s="357">
        <f t="shared" si="4"/>
        <v>24.830232558139503</v>
      </c>
      <c r="F145" s="437">
        <f t="shared" si="5"/>
        <v>3.952965742444488</v>
      </c>
    </row>
    <row r="146" spans="1:6" x14ac:dyDescent="0.2">
      <c r="A146" s="157">
        <v>43794</v>
      </c>
      <c r="B146">
        <v>60</v>
      </c>
      <c r="C146" s="458">
        <v>399.10300000000001</v>
      </c>
      <c r="D146" s="179">
        <v>1667.0000000000018</v>
      </c>
      <c r="E146" s="357">
        <f t="shared" si="4"/>
        <v>27.783333333333363</v>
      </c>
      <c r="F146" s="437">
        <f t="shared" si="5"/>
        <v>4.1768666234029856</v>
      </c>
    </row>
    <row r="147" spans="1:6" x14ac:dyDescent="0.2">
      <c r="A147" s="157">
        <v>43795</v>
      </c>
      <c r="B147">
        <v>36</v>
      </c>
      <c r="C147" s="458">
        <v>275.88099999999997</v>
      </c>
      <c r="D147" s="179">
        <v>1062.8</v>
      </c>
      <c r="E147" s="357">
        <f t="shared" si="4"/>
        <v>29.522222222222222</v>
      </c>
      <c r="F147" s="437">
        <f t="shared" si="5"/>
        <v>3.8523856300361392</v>
      </c>
    </row>
    <row r="148" spans="1:6" x14ac:dyDescent="0.2">
      <c r="A148" s="157">
        <v>43796</v>
      </c>
      <c r="B148">
        <v>54</v>
      </c>
      <c r="C148" s="458">
        <v>305.584</v>
      </c>
      <c r="D148" s="179">
        <v>1310.6000000000013</v>
      </c>
      <c r="E148" s="357">
        <f t="shared" si="4"/>
        <v>24.270370370370394</v>
      </c>
      <c r="F148" s="437">
        <f t="shared" si="5"/>
        <v>4.288837111890679</v>
      </c>
    </row>
    <row r="149" spans="1:6" x14ac:dyDescent="0.2">
      <c r="A149" s="157">
        <v>43797</v>
      </c>
      <c r="B149">
        <v>47</v>
      </c>
      <c r="C149" s="458">
        <v>304.84699999999998</v>
      </c>
      <c r="D149" s="179">
        <v>1251.5000000000014</v>
      </c>
      <c r="E149" s="357">
        <f t="shared" si="4"/>
        <v>26.627659574468115</v>
      </c>
      <c r="F149" s="437">
        <f t="shared" si="5"/>
        <v>4.105338087630849</v>
      </c>
    </row>
    <row r="150" spans="1:6" x14ac:dyDescent="0.2">
      <c r="A150" s="157">
        <v>43798</v>
      </c>
      <c r="B150">
        <v>55</v>
      </c>
      <c r="C150" s="458">
        <v>301.74400000000003</v>
      </c>
      <c r="D150" s="179">
        <v>1274.900000000001</v>
      </c>
      <c r="E150" s="357">
        <f t="shared" si="4"/>
        <v>23.180000000000017</v>
      </c>
      <c r="F150" s="437">
        <f t="shared" si="5"/>
        <v>4.2251047245347078</v>
      </c>
    </row>
    <row r="151" spans="1:6" x14ac:dyDescent="0.2">
      <c r="A151" s="157">
        <v>43801</v>
      </c>
      <c r="B151">
        <v>59</v>
      </c>
      <c r="C151" s="458">
        <v>337.005</v>
      </c>
      <c r="D151" s="179">
        <v>1219.6000000000001</v>
      </c>
      <c r="E151" s="357">
        <f t="shared" si="4"/>
        <v>20.671186440677968</v>
      </c>
      <c r="F151" s="437">
        <f t="shared" si="5"/>
        <v>3.6189374044895479</v>
      </c>
    </row>
    <row r="152" spans="1:6" x14ac:dyDescent="0.2">
      <c r="A152" s="157">
        <v>43802</v>
      </c>
      <c r="B152">
        <v>54</v>
      </c>
      <c r="C152" s="458">
        <v>360.53699999999998</v>
      </c>
      <c r="D152" s="179">
        <v>1585.5000000000064</v>
      </c>
      <c r="E152" s="357">
        <f t="shared" si="4"/>
        <v>29.361111111111228</v>
      </c>
      <c r="F152" s="437">
        <f t="shared" si="5"/>
        <v>4.3976069030363218</v>
      </c>
    </row>
    <row r="153" spans="1:6" x14ac:dyDescent="0.2">
      <c r="A153" s="157">
        <v>43803</v>
      </c>
      <c r="B153">
        <v>47</v>
      </c>
      <c r="C153" s="458">
        <v>319.09500000000003</v>
      </c>
      <c r="D153" s="179">
        <v>1315.1000000000049</v>
      </c>
      <c r="E153" s="357">
        <f t="shared" si="4"/>
        <v>27.980851063829892</v>
      </c>
      <c r="F153" s="437">
        <f t="shared" si="5"/>
        <v>4.121343173663031</v>
      </c>
    </row>
    <row r="154" spans="1:6" x14ac:dyDescent="0.2">
      <c r="A154" s="157">
        <v>43804</v>
      </c>
      <c r="B154">
        <v>51</v>
      </c>
      <c r="C154" s="458">
        <v>330.49700000000001</v>
      </c>
      <c r="D154" s="179">
        <v>1214.2000000000005</v>
      </c>
      <c r="E154" s="357">
        <f t="shared" si="4"/>
        <v>23.807843137254913</v>
      </c>
      <c r="F154" s="437">
        <f t="shared" si="5"/>
        <v>3.6738608822470415</v>
      </c>
    </row>
    <row r="155" spans="1:6" x14ac:dyDescent="0.2">
      <c r="A155" s="157">
        <v>43805</v>
      </c>
      <c r="B155">
        <v>55</v>
      </c>
      <c r="C155" s="458">
        <v>352.399</v>
      </c>
      <c r="D155" s="179">
        <v>1219.2</v>
      </c>
      <c r="E155" s="357">
        <f t="shared" si="4"/>
        <v>22.167272727272728</v>
      </c>
      <c r="F155" s="437">
        <f t="shared" si="5"/>
        <v>3.4597146983958527</v>
      </c>
    </row>
    <row r="156" spans="1:6" x14ac:dyDescent="0.2">
      <c r="A156" s="157">
        <v>43808</v>
      </c>
      <c r="B156">
        <v>50</v>
      </c>
      <c r="C156" s="458">
        <v>363.62400000000002</v>
      </c>
      <c r="D156" s="179">
        <v>1568.7999999999965</v>
      </c>
      <c r="E156" s="357">
        <f t="shared" si="4"/>
        <v>31.37599999999993</v>
      </c>
      <c r="F156" s="437">
        <f t="shared" si="5"/>
        <v>4.3143466877873751</v>
      </c>
    </row>
    <row r="157" spans="1:6" x14ac:dyDescent="0.2">
      <c r="A157" s="157">
        <v>43809</v>
      </c>
      <c r="B157">
        <v>55</v>
      </c>
      <c r="C157" s="458">
        <v>339.98700000000002</v>
      </c>
      <c r="D157" s="179">
        <v>1508.9999999999957</v>
      </c>
      <c r="E157" s="357">
        <f t="shared" si="4"/>
        <v>27.436363636363559</v>
      </c>
      <c r="F157" s="437">
        <f t="shared" si="5"/>
        <v>4.4384049978381395</v>
      </c>
    </row>
    <row r="158" spans="1:6" x14ac:dyDescent="0.2">
      <c r="A158" s="157">
        <v>43810</v>
      </c>
      <c r="B158">
        <v>52</v>
      </c>
      <c r="C158" s="458">
        <v>316.73500000000001</v>
      </c>
      <c r="D158" s="179">
        <v>1399.2999999999961</v>
      </c>
      <c r="E158" s="357">
        <f t="shared" si="4"/>
        <v>26.909615384615311</v>
      </c>
      <c r="F158" s="437">
        <f t="shared" si="5"/>
        <v>4.4178887713703761</v>
      </c>
    </row>
    <row r="159" spans="1:6" x14ac:dyDescent="0.2">
      <c r="A159" s="157">
        <v>43811</v>
      </c>
      <c r="B159">
        <v>59</v>
      </c>
      <c r="C159" s="458">
        <v>395.07499999999999</v>
      </c>
      <c r="D159" s="179">
        <v>1796.1999999999944</v>
      </c>
      <c r="E159" s="357">
        <f t="shared" si="4"/>
        <v>30.444067796610074</v>
      </c>
      <c r="F159" s="437">
        <f t="shared" si="5"/>
        <v>4.5464785167373138</v>
      </c>
    </row>
    <row r="160" spans="1:6" x14ac:dyDescent="0.2">
      <c r="A160" s="157">
        <v>43812</v>
      </c>
      <c r="B160">
        <v>55</v>
      </c>
      <c r="C160" s="458">
        <v>326.274</v>
      </c>
      <c r="D160" s="179">
        <v>1478.1999999999975</v>
      </c>
      <c r="E160" s="357">
        <f t="shared" si="4"/>
        <v>26.876363636363592</v>
      </c>
      <c r="F160" s="437">
        <f t="shared" si="5"/>
        <v>4.5305479443657708</v>
      </c>
    </row>
    <row r="161" spans="1:21" x14ac:dyDescent="0.2">
      <c r="A161" s="157">
        <v>43815</v>
      </c>
      <c r="B161">
        <v>50</v>
      </c>
      <c r="C161" s="458">
        <v>366.60599999999999</v>
      </c>
      <c r="D161" s="179">
        <v>1238.4000000000003</v>
      </c>
      <c r="E161" s="357">
        <f t="shared" si="4"/>
        <v>24.768000000000008</v>
      </c>
      <c r="F161" s="437">
        <f t="shared" si="5"/>
        <v>3.3780134531349741</v>
      </c>
    </row>
    <row r="162" spans="1:21" x14ac:dyDescent="0.2">
      <c r="A162" s="157">
        <v>43816</v>
      </c>
      <c r="B162">
        <v>60</v>
      </c>
      <c r="C162" s="458">
        <v>375.11</v>
      </c>
      <c r="D162" s="179">
        <v>1514.9999999999973</v>
      </c>
      <c r="E162" s="357">
        <f t="shared" si="4"/>
        <v>25.249999999999954</v>
      </c>
      <c r="F162" s="437">
        <f t="shared" si="5"/>
        <v>4.038815280850943</v>
      </c>
    </row>
    <row r="163" spans="1:21" x14ac:dyDescent="0.2">
      <c r="A163" s="157">
        <v>43817</v>
      </c>
      <c r="B163">
        <v>55</v>
      </c>
      <c r="C163" s="458">
        <v>384.49</v>
      </c>
      <c r="D163" s="179">
        <v>1476.8999999999976</v>
      </c>
      <c r="E163" s="357">
        <f t="shared" si="4"/>
        <v>26.852727272727229</v>
      </c>
      <c r="F163" s="437">
        <f t="shared" si="5"/>
        <v>3.841192228666539</v>
      </c>
    </row>
    <row r="164" spans="1:21" ht="13.5" thickBot="1" x14ac:dyDescent="0.25">
      <c r="A164" s="157">
        <v>43818</v>
      </c>
      <c r="B164">
        <v>61</v>
      </c>
      <c r="C164" s="458">
        <v>404.89699999999999</v>
      </c>
      <c r="D164" s="179">
        <v>1642.7</v>
      </c>
      <c r="E164" s="357">
        <f t="shared" si="4"/>
        <v>26.929508196721311</v>
      </c>
      <c r="F164" s="437">
        <f t="shared" si="5"/>
        <v>4.0570811836096592</v>
      </c>
    </row>
    <row r="165" spans="1:21" ht="13.5" thickTop="1" x14ac:dyDescent="0.2">
      <c r="A165" s="593">
        <v>43836</v>
      </c>
      <c r="B165" s="594">
        <v>64</v>
      </c>
      <c r="C165" s="613">
        <v>426.32600000000002</v>
      </c>
      <c r="D165" s="598">
        <v>1448.2999999999965</v>
      </c>
      <c r="E165" s="614">
        <f t="shared" si="4"/>
        <v>22.629687499999946</v>
      </c>
      <c r="F165" s="615">
        <f t="shared" si="5"/>
        <v>3.3971655493683155</v>
      </c>
      <c r="G165" s="594"/>
      <c r="H165" s="594"/>
      <c r="I165" s="594"/>
      <c r="J165" s="594"/>
      <c r="K165" s="594"/>
      <c r="L165" s="594"/>
      <c r="M165" s="594"/>
      <c r="N165" s="594"/>
    </row>
    <row r="166" spans="1:21" x14ac:dyDescent="0.2">
      <c r="A166" s="157">
        <v>43837</v>
      </c>
      <c r="B166">
        <v>63</v>
      </c>
      <c r="C166" s="458">
        <v>407.13900000000001</v>
      </c>
      <c r="D166" s="179">
        <v>1755.4</v>
      </c>
      <c r="E166" s="357">
        <f t="shared" si="4"/>
        <v>27.863492063492064</v>
      </c>
      <c r="F166" s="437">
        <f t="shared" si="5"/>
        <v>4.3115496181893658</v>
      </c>
      <c r="G166">
        <v>82</v>
      </c>
      <c r="H166">
        <v>55</v>
      </c>
      <c r="I166">
        <f>G166*60</f>
        <v>4920</v>
      </c>
      <c r="J166">
        <f>H166*30</f>
        <v>1650</v>
      </c>
      <c r="K166">
        <f>SUM(I166:J166)</f>
        <v>6570</v>
      </c>
      <c r="L166" s="214">
        <f>I166/K166</f>
        <v>0.74885844748858443</v>
      </c>
      <c r="M166" s="214">
        <f>J166/K166</f>
        <v>0.25114155251141551</v>
      </c>
      <c r="O166" s="157"/>
      <c r="U166" s="337"/>
    </row>
    <row r="167" spans="1:21" x14ac:dyDescent="0.2">
      <c r="A167" s="157">
        <v>43838</v>
      </c>
      <c r="B167">
        <v>65</v>
      </c>
      <c r="C167" s="458">
        <v>415.79199999999997</v>
      </c>
      <c r="D167" s="179">
        <v>1911.6999999999932</v>
      </c>
      <c r="E167" s="357">
        <f t="shared" si="4"/>
        <v>29.410769230769127</v>
      </c>
      <c r="F167" s="437">
        <f t="shared" si="5"/>
        <v>4.5977315580867195</v>
      </c>
      <c r="G167">
        <v>86</v>
      </c>
      <c r="H167">
        <v>32</v>
      </c>
      <c r="I167">
        <f t="shared" ref="I167:I203" si="6">G167*60</f>
        <v>5160</v>
      </c>
      <c r="J167">
        <f t="shared" ref="J167:J203" si="7">H167*30</f>
        <v>960</v>
      </c>
      <c r="K167">
        <f t="shared" ref="K167:K203" si="8">SUM(I167:J167)</f>
        <v>6120</v>
      </c>
      <c r="L167" s="214">
        <f t="shared" ref="L167:L203" si="9">I167/K167</f>
        <v>0.84313725490196079</v>
      </c>
      <c r="M167" s="214">
        <f t="shared" ref="M167:M203" si="10">J167/K167</f>
        <v>0.15686274509803921</v>
      </c>
      <c r="O167" s="157"/>
      <c r="U167" s="337"/>
    </row>
    <row r="168" spans="1:21" x14ac:dyDescent="0.2">
      <c r="A168" s="157">
        <v>43839</v>
      </c>
      <c r="B168">
        <v>69</v>
      </c>
      <c r="C168" s="458">
        <v>389.08100000000002</v>
      </c>
      <c r="D168" s="179">
        <v>1565.6999999999994</v>
      </c>
      <c r="E168" s="357">
        <f t="shared" si="4"/>
        <v>22.691304347826076</v>
      </c>
      <c r="F168" s="437">
        <f t="shared" si="5"/>
        <v>4.0240978099675884</v>
      </c>
      <c r="G168">
        <v>81</v>
      </c>
      <c r="H168">
        <v>33</v>
      </c>
      <c r="I168">
        <f t="shared" si="6"/>
        <v>4860</v>
      </c>
      <c r="J168">
        <f t="shared" si="7"/>
        <v>990</v>
      </c>
      <c r="K168">
        <f t="shared" si="8"/>
        <v>5850</v>
      </c>
      <c r="L168" s="214">
        <f t="shared" si="9"/>
        <v>0.83076923076923082</v>
      </c>
      <c r="M168" s="214">
        <f t="shared" si="10"/>
        <v>0.16923076923076924</v>
      </c>
      <c r="O168" s="157"/>
      <c r="U168" s="337"/>
    </row>
    <row r="169" spans="1:21" x14ac:dyDescent="0.2">
      <c r="A169" s="157">
        <v>43840</v>
      </c>
      <c r="B169">
        <v>64</v>
      </c>
      <c r="C169" s="458">
        <v>389.142</v>
      </c>
      <c r="D169" s="179">
        <v>1366.8999999999983</v>
      </c>
      <c r="E169" s="357">
        <f t="shared" si="4"/>
        <v>21.357812499999973</v>
      </c>
      <c r="F169" s="437">
        <f t="shared" si="5"/>
        <v>3.5125995138021553</v>
      </c>
      <c r="G169">
        <v>86</v>
      </c>
      <c r="H169">
        <v>29</v>
      </c>
      <c r="I169">
        <f t="shared" si="6"/>
        <v>5160</v>
      </c>
      <c r="J169">
        <f t="shared" si="7"/>
        <v>870</v>
      </c>
      <c r="K169">
        <f t="shared" si="8"/>
        <v>6030</v>
      </c>
      <c r="L169" s="214">
        <f t="shared" si="9"/>
        <v>0.85572139303482586</v>
      </c>
      <c r="M169" s="214">
        <f t="shared" si="10"/>
        <v>0.14427860696517414</v>
      </c>
      <c r="O169" s="157"/>
      <c r="U169" s="337"/>
    </row>
    <row r="170" spans="1:21" x14ac:dyDescent="0.2">
      <c r="A170" s="157">
        <v>43843</v>
      </c>
      <c r="B170">
        <v>64</v>
      </c>
      <c r="C170" s="458">
        <v>374.55399999999997</v>
      </c>
      <c r="D170" s="179">
        <v>1488.9999999999986</v>
      </c>
      <c r="E170" s="357">
        <f t="shared" si="4"/>
        <v>23.265624999999979</v>
      </c>
      <c r="F170" s="437">
        <f t="shared" si="5"/>
        <v>3.9753947361395121</v>
      </c>
      <c r="G170">
        <v>66</v>
      </c>
      <c r="H170">
        <v>35</v>
      </c>
      <c r="I170">
        <f t="shared" si="6"/>
        <v>3960</v>
      </c>
      <c r="J170">
        <f t="shared" si="7"/>
        <v>1050</v>
      </c>
      <c r="K170">
        <f t="shared" si="8"/>
        <v>5010</v>
      </c>
      <c r="L170" s="214">
        <f t="shared" si="9"/>
        <v>0.79041916167664672</v>
      </c>
      <c r="M170" s="214">
        <f t="shared" si="10"/>
        <v>0.20958083832335328</v>
      </c>
      <c r="O170" s="157"/>
      <c r="U170" s="337"/>
    </row>
    <row r="171" spans="1:21" x14ac:dyDescent="0.2">
      <c r="A171" s="157">
        <v>43844</v>
      </c>
      <c r="B171">
        <v>67</v>
      </c>
      <c r="C171" s="458">
        <v>460.62700000000001</v>
      </c>
      <c r="D171" s="179">
        <v>1609.6000000000001</v>
      </c>
      <c r="E171" s="357">
        <f t="shared" si="4"/>
        <v>24.023880597014927</v>
      </c>
      <c r="F171" s="437">
        <f t="shared" si="5"/>
        <v>3.4943674600056012</v>
      </c>
      <c r="G171">
        <v>81</v>
      </c>
      <c r="H171">
        <v>32</v>
      </c>
      <c r="I171">
        <f t="shared" si="6"/>
        <v>4860</v>
      </c>
      <c r="J171">
        <f t="shared" si="7"/>
        <v>960</v>
      </c>
      <c r="K171">
        <f t="shared" si="8"/>
        <v>5820</v>
      </c>
      <c r="L171" s="214">
        <f t="shared" si="9"/>
        <v>0.83505154639175261</v>
      </c>
      <c r="M171" s="214">
        <f t="shared" si="10"/>
        <v>0.16494845360824742</v>
      </c>
      <c r="O171" s="157"/>
      <c r="U171" s="337"/>
    </row>
    <row r="172" spans="1:21" x14ac:dyDescent="0.2">
      <c r="A172" s="157">
        <v>43845</v>
      </c>
      <c r="B172">
        <v>74</v>
      </c>
      <c r="C172" s="458">
        <v>447.48700000000002</v>
      </c>
      <c r="D172" s="179">
        <v>1541.6000000000001</v>
      </c>
      <c r="E172" s="357">
        <f t="shared" si="4"/>
        <v>20.832432432432434</v>
      </c>
      <c r="F172" s="437">
        <f t="shared" si="5"/>
        <v>3.4450162798025419</v>
      </c>
      <c r="G172">
        <v>76</v>
      </c>
      <c r="H172">
        <v>53</v>
      </c>
      <c r="I172">
        <f t="shared" si="6"/>
        <v>4560</v>
      </c>
      <c r="J172">
        <f t="shared" si="7"/>
        <v>1590</v>
      </c>
      <c r="K172">
        <f t="shared" si="8"/>
        <v>6150</v>
      </c>
      <c r="L172" s="214">
        <f t="shared" si="9"/>
        <v>0.74146341463414633</v>
      </c>
      <c r="M172" s="214">
        <f t="shared" si="10"/>
        <v>0.25853658536585367</v>
      </c>
      <c r="O172" s="157"/>
      <c r="U172" s="337"/>
    </row>
    <row r="173" spans="1:21" x14ac:dyDescent="0.2">
      <c r="A173" s="268">
        <v>43846</v>
      </c>
      <c r="B173">
        <v>64</v>
      </c>
      <c r="C173" s="458">
        <v>449.88499999999999</v>
      </c>
      <c r="D173" s="179">
        <v>1393.3000000000002</v>
      </c>
      <c r="E173" s="357">
        <f t="shared" si="4"/>
        <v>21.770312500000003</v>
      </c>
      <c r="F173" s="437">
        <f t="shared" si="5"/>
        <v>3.0970136812741038</v>
      </c>
      <c r="G173">
        <v>63</v>
      </c>
      <c r="H173">
        <v>52</v>
      </c>
      <c r="I173">
        <f t="shared" si="6"/>
        <v>3780</v>
      </c>
      <c r="J173">
        <f t="shared" si="7"/>
        <v>1560</v>
      </c>
      <c r="K173">
        <f t="shared" si="8"/>
        <v>5340</v>
      </c>
      <c r="L173" s="214">
        <f t="shared" si="9"/>
        <v>0.7078651685393258</v>
      </c>
      <c r="M173" s="214">
        <f t="shared" si="10"/>
        <v>0.29213483146067415</v>
      </c>
      <c r="O173" s="157"/>
      <c r="U173" s="337"/>
    </row>
    <row r="174" spans="1:21" x14ac:dyDescent="0.2">
      <c r="A174" s="157">
        <v>43847</v>
      </c>
      <c r="B174">
        <v>69</v>
      </c>
      <c r="C174" s="458">
        <v>438.08499999999998</v>
      </c>
      <c r="D174" s="179">
        <v>1454.8999999999999</v>
      </c>
      <c r="E174" s="357">
        <f t="shared" si="4"/>
        <v>21.08550724637681</v>
      </c>
      <c r="F174" s="437">
        <f t="shared" si="5"/>
        <v>3.3210450026821277</v>
      </c>
      <c r="G174">
        <v>69</v>
      </c>
      <c r="H174">
        <v>64</v>
      </c>
      <c r="I174">
        <f t="shared" si="6"/>
        <v>4140</v>
      </c>
      <c r="J174">
        <f t="shared" si="7"/>
        <v>1920</v>
      </c>
      <c r="K174">
        <f t="shared" si="8"/>
        <v>6060</v>
      </c>
      <c r="L174" s="214">
        <f t="shared" si="9"/>
        <v>0.68316831683168322</v>
      </c>
      <c r="M174" s="214">
        <f t="shared" si="10"/>
        <v>0.31683168316831684</v>
      </c>
      <c r="O174" s="157"/>
      <c r="U174" s="337"/>
    </row>
    <row r="175" spans="1:21" x14ac:dyDescent="0.2">
      <c r="A175" s="157">
        <v>43850</v>
      </c>
      <c r="B175">
        <v>64</v>
      </c>
      <c r="C175" s="458">
        <v>439.35700000000003</v>
      </c>
      <c r="D175" s="179">
        <v>1418.999999999997</v>
      </c>
      <c r="E175" s="357">
        <f t="shared" si="4"/>
        <v>22.171874999999954</v>
      </c>
      <c r="F175" s="437">
        <f t="shared" si="5"/>
        <v>3.2297197950641436</v>
      </c>
      <c r="G175">
        <v>48</v>
      </c>
      <c r="H175">
        <v>40</v>
      </c>
      <c r="I175">
        <f t="shared" si="6"/>
        <v>2880</v>
      </c>
      <c r="J175">
        <f t="shared" si="7"/>
        <v>1200</v>
      </c>
      <c r="K175">
        <f t="shared" si="8"/>
        <v>4080</v>
      </c>
      <c r="L175" s="214">
        <f t="shared" si="9"/>
        <v>0.70588235294117652</v>
      </c>
      <c r="M175" s="214">
        <f t="shared" si="10"/>
        <v>0.29411764705882354</v>
      </c>
      <c r="O175" s="157"/>
      <c r="U175" s="337"/>
    </row>
    <row r="176" spans="1:21" x14ac:dyDescent="0.2">
      <c r="A176" s="157">
        <v>43851</v>
      </c>
      <c r="B176">
        <v>68.7</v>
      </c>
      <c r="C176" s="458">
        <v>401.62400000000002</v>
      </c>
      <c r="D176" s="179">
        <v>1243.7000000000005</v>
      </c>
      <c r="E176" s="357">
        <f t="shared" si="4"/>
        <v>18.103347889374096</v>
      </c>
      <c r="F176" s="437">
        <f t="shared" si="5"/>
        <v>3.0966774893930653</v>
      </c>
      <c r="G176">
        <v>67</v>
      </c>
      <c r="H176">
        <v>58</v>
      </c>
      <c r="I176">
        <f t="shared" si="6"/>
        <v>4020</v>
      </c>
      <c r="J176">
        <f t="shared" si="7"/>
        <v>1740</v>
      </c>
      <c r="K176">
        <f t="shared" si="8"/>
        <v>5760</v>
      </c>
      <c r="L176" s="214">
        <f t="shared" si="9"/>
        <v>0.69791666666666663</v>
      </c>
      <c r="M176" s="214">
        <f t="shared" si="10"/>
        <v>0.30208333333333331</v>
      </c>
      <c r="O176" s="157"/>
      <c r="U176" s="337"/>
    </row>
    <row r="177" spans="1:21" x14ac:dyDescent="0.2">
      <c r="A177" s="157">
        <v>43852</v>
      </c>
      <c r="B177">
        <v>64.599999999999994</v>
      </c>
      <c r="C177" s="458">
        <v>383.19799999999998</v>
      </c>
      <c r="D177" s="179">
        <v>48.3</v>
      </c>
      <c r="E177" s="357">
        <f t="shared" si="4"/>
        <v>0.74767801857585137</v>
      </c>
      <c r="F177" s="437">
        <f t="shared" si="5"/>
        <v>0.12604449918840913</v>
      </c>
      <c r="G177">
        <v>19</v>
      </c>
      <c r="H177">
        <v>55</v>
      </c>
      <c r="I177">
        <f t="shared" si="6"/>
        <v>1140</v>
      </c>
      <c r="J177">
        <f t="shared" si="7"/>
        <v>1650</v>
      </c>
      <c r="K177">
        <f t="shared" si="8"/>
        <v>2790</v>
      </c>
      <c r="L177" s="214">
        <f t="shared" si="9"/>
        <v>0.40860215053763443</v>
      </c>
      <c r="M177" s="214">
        <f t="shared" si="10"/>
        <v>0.59139784946236562</v>
      </c>
      <c r="O177" s="157"/>
      <c r="U177" s="337"/>
    </row>
    <row r="178" spans="1:21" x14ac:dyDescent="0.2">
      <c r="A178" s="157">
        <v>43853</v>
      </c>
      <c r="B178">
        <v>64</v>
      </c>
      <c r="C178" s="458">
        <v>394.06200000000001</v>
      </c>
      <c r="D178" s="179">
        <v>486.40000000000003</v>
      </c>
      <c r="E178" s="357">
        <f t="shared" si="4"/>
        <v>7.6000000000000005</v>
      </c>
      <c r="F178" s="437">
        <f t="shared" si="5"/>
        <v>1.2343235328450854</v>
      </c>
      <c r="G178">
        <v>14</v>
      </c>
      <c r="H178">
        <v>92</v>
      </c>
      <c r="I178">
        <f t="shared" si="6"/>
        <v>840</v>
      </c>
      <c r="J178">
        <f t="shared" si="7"/>
        <v>2760</v>
      </c>
      <c r="K178">
        <f t="shared" si="8"/>
        <v>3600</v>
      </c>
      <c r="L178" s="214">
        <f t="shared" si="9"/>
        <v>0.23333333333333334</v>
      </c>
      <c r="M178" s="214">
        <f t="shared" si="10"/>
        <v>0.76666666666666672</v>
      </c>
      <c r="O178" s="157"/>
      <c r="U178" s="337"/>
    </row>
    <row r="179" spans="1:21" x14ac:dyDescent="0.2">
      <c r="A179" s="157">
        <v>43854</v>
      </c>
      <c r="B179">
        <v>70</v>
      </c>
      <c r="C179" s="458">
        <v>440.60500000000002</v>
      </c>
      <c r="D179" s="179">
        <v>660</v>
      </c>
      <c r="E179" s="357">
        <f t="shared" si="4"/>
        <v>9.4285714285714288</v>
      </c>
      <c r="F179" s="437">
        <f t="shared" si="5"/>
        <v>1.4979403320434401</v>
      </c>
      <c r="G179">
        <v>37</v>
      </c>
      <c r="H179">
        <v>157</v>
      </c>
      <c r="I179">
        <f t="shared" si="6"/>
        <v>2220</v>
      </c>
      <c r="J179">
        <f t="shared" si="7"/>
        <v>4710</v>
      </c>
      <c r="K179">
        <f t="shared" si="8"/>
        <v>6930</v>
      </c>
      <c r="L179" s="214">
        <f t="shared" si="9"/>
        <v>0.32034632034632032</v>
      </c>
      <c r="M179" s="214">
        <f t="shared" si="10"/>
        <v>0.67965367965367962</v>
      </c>
      <c r="O179" s="157"/>
      <c r="U179" s="337"/>
    </row>
    <row r="180" spans="1:21" x14ac:dyDescent="0.2">
      <c r="A180" s="157">
        <v>43857</v>
      </c>
      <c r="B180">
        <v>70.3</v>
      </c>
      <c r="C180" s="458">
        <v>444.73399999999998</v>
      </c>
      <c r="D180" s="179">
        <v>1411.499999999997</v>
      </c>
      <c r="E180" s="357">
        <f t="shared" si="4"/>
        <v>20.078236130867669</v>
      </c>
      <c r="F180" s="437">
        <f t="shared" si="5"/>
        <v>3.1738072645671278</v>
      </c>
      <c r="G180">
        <v>43</v>
      </c>
      <c r="H180">
        <v>108</v>
      </c>
      <c r="I180">
        <f t="shared" si="6"/>
        <v>2580</v>
      </c>
      <c r="J180">
        <f t="shared" si="7"/>
        <v>3240</v>
      </c>
      <c r="K180">
        <f t="shared" si="8"/>
        <v>5820</v>
      </c>
      <c r="L180" s="214">
        <f t="shared" si="9"/>
        <v>0.44329896907216493</v>
      </c>
      <c r="M180" s="214">
        <f t="shared" si="10"/>
        <v>0.55670103092783507</v>
      </c>
      <c r="O180" s="157"/>
      <c r="U180" s="337"/>
    </row>
    <row r="181" spans="1:21" x14ac:dyDescent="0.2">
      <c r="A181" s="157">
        <v>43858</v>
      </c>
      <c r="B181">
        <v>51.5</v>
      </c>
      <c r="C181" s="458">
        <v>373.76100000000002</v>
      </c>
      <c r="D181" s="179">
        <v>1351.7999999999981</v>
      </c>
      <c r="E181" s="357">
        <f t="shared" si="4"/>
        <v>26.248543689320353</v>
      </c>
      <c r="F181" s="437">
        <f t="shared" si="5"/>
        <v>3.6167497411447371</v>
      </c>
      <c r="G181">
        <v>71</v>
      </c>
      <c r="H181">
        <v>88</v>
      </c>
      <c r="I181">
        <f t="shared" si="6"/>
        <v>4260</v>
      </c>
      <c r="J181">
        <f t="shared" si="7"/>
        <v>2640</v>
      </c>
      <c r="K181">
        <f t="shared" si="8"/>
        <v>6900</v>
      </c>
      <c r="L181" s="214">
        <f t="shared" si="9"/>
        <v>0.61739130434782608</v>
      </c>
      <c r="M181" s="214">
        <f t="shared" si="10"/>
        <v>0.38260869565217392</v>
      </c>
      <c r="O181" s="157"/>
      <c r="U181" s="337"/>
    </row>
    <row r="182" spans="1:21" x14ac:dyDescent="0.2">
      <c r="A182" s="157">
        <v>43859</v>
      </c>
      <c r="B182">
        <v>74.400000000000006</v>
      </c>
      <c r="C182" s="458">
        <v>490.74400000000003</v>
      </c>
      <c r="D182" s="179">
        <v>1638.6</v>
      </c>
      <c r="E182" s="357">
        <f t="shared" si="4"/>
        <v>22.024193548387093</v>
      </c>
      <c r="F182" s="437">
        <f t="shared" si="5"/>
        <v>3.3390117861858726</v>
      </c>
      <c r="G182">
        <v>65</v>
      </c>
      <c r="H182">
        <v>71</v>
      </c>
      <c r="I182">
        <f t="shared" si="6"/>
        <v>3900</v>
      </c>
      <c r="J182">
        <f t="shared" si="7"/>
        <v>2130</v>
      </c>
      <c r="K182">
        <f t="shared" si="8"/>
        <v>6030</v>
      </c>
      <c r="L182" s="214">
        <f t="shared" si="9"/>
        <v>0.64676616915422891</v>
      </c>
      <c r="M182" s="214">
        <f t="shared" si="10"/>
        <v>0.35323383084577115</v>
      </c>
      <c r="O182" s="157"/>
      <c r="U182" s="337"/>
    </row>
    <row r="183" spans="1:21" x14ac:dyDescent="0.2">
      <c r="A183" s="157">
        <v>43860</v>
      </c>
      <c r="B183">
        <v>52.5</v>
      </c>
      <c r="C183" s="458">
        <v>374.44600000000003</v>
      </c>
      <c r="D183" s="179">
        <v>1525.9</v>
      </c>
      <c r="E183" s="357">
        <f t="shared" si="4"/>
        <v>29.064761904761905</v>
      </c>
      <c r="F183" s="437">
        <f t="shared" si="5"/>
        <v>4.0750869284222562</v>
      </c>
      <c r="G183">
        <v>79</v>
      </c>
      <c r="H183">
        <v>164</v>
      </c>
      <c r="I183">
        <f t="shared" si="6"/>
        <v>4740</v>
      </c>
      <c r="J183">
        <f t="shared" si="7"/>
        <v>4920</v>
      </c>
      <c r="K183">
        <f t="shared" si="8"/>
        <v>9660</v>
      </c>
      <c r="L183" s="214">
        <f t="shared" si="9"/>
        <v>0.49068322981366458</v>
      </c>
      <c r="M183" s="214">
        <f t="shared" si="10"/>
        <v>0.50931677018633537</v>
      </c>
      <c r="O183" s="157"/>
      <c r="U183" s="337"/>
    </row>
    <row r="184" spans="1:21" x14ac:dyDescent="0.2">
      <c r="A184" s="157">
        <v>43864</v>
      </c>
      <c r="B184">
        <v>74</v>
      </c>
      <c r="C184" s="458">
        <v>471.99299999999999</v>
      </c>
      <c r="D184" s="179">
        <v>1654.5999999999945</v>
      </c>
      <c r="E184" s="357">
        <f t="shared" si="4"/>
        <v>22.359459459459384</v>
      </c>
      <c r="F184" s="437">
        <f t="shared" si="5"/>
        <v>3.5055604638204261</v>
      </c>
      <c r="G184">
        <v>31</v>
      </c>
      <c r="H184">
        <v>12</v>
      </c>
      <c r="I184">
        <f t="shared" si="6"/>
        <v>1860</v>
      </c>
      <c r="J184">
        <f t="shared" si="7"/>
        <v>360</v>
      </c>
      <c r="K184">
        <f t="shared" si="8"/>
        <v>2220</v>
      </c>
      <c r="L184" s="214">
        <f t="shared" si="9"/>
        <v>0.83783783783783783</v>
      </c>
      <c r="M184" s="214">
        <f t="shared" si="10"/>
        <v>0.16216216216216217</v>
      </c>
      <c r="O184" s="157"/>
      <c r="U184" s="337"/>
    </row>
    <row r="185" spans="1:21" x14ac:dyDescent="0.2">
      <c r="A185" s="157">
        <v>43865</v>
      </c>
      <c r="B185">
        <v>78</v>
      </c>
      <c r="C185" s="458">
        <v>468.76</v>
      </c>
      <c r="D185" s="179">
        <v>1584.0000000000018</v>
      </c>
      <c r="E185" s="357">
        <f t="shared" si="4"/>
        <v>20.307692307692331</v>
      </c>
      <c r="F185" s="437">
        <f t="shared" si="5"/>
        <v>3.3791279119378825</v>
      </c>
      <c r="G185">
        <v>83</v>
      </c>
      <c r="H185">
        <v>54</v>
      </c>
      <c r="I185">
        <f t="shared" si="6"/>
        <v>4980</v>
      </c>
      <c r="J185">
        <f t="shared" si="7"/>
        <v>1620</v>
      </c>
      <c r="K185">
        <f t="shared" si="8"/>
        <v>6600</v>
      </c>
      <c r="L185" s="214">
        <f t="shared" si="9"/>
        <v>0.75454545454545452</v>
      </c>
      <c r="M185" s="214">
        <f t="shared" si="10"/>
        <v>0.24545454545454545</v>
      </c>
      <c r="O185" s="157"/>
      <c r="U185" s="337"/>
    </row>
    <row r="186" spans="1:21" x14ac:dyDescent="0.2">
      <c r="A186" s="157">
        <v>43866</v>
      </c>
      <c r="B186">
        <v>60</v>
      </c>
      <c r="C186" s="458">
        <v>417.964</v>
      </c>
      <c r="D186" s="179">
        <v>1415.6000000000001</v>
      </c>
      <c r="E186" s="357">
        <f t="shared" si="4"/>
        <v>23.593333333333337</v>
      </c>
      <c r="F186" s="437">
        <f t="shared" si="5"/>
        <v>3.3868945650821605</v>
      </c>
      <c r="G186">
        <v>70</v>
      </c>
      <c r="H186">
        <v>69</v>
      </c>
      <c r="I186">
        <f t="shared" si="6"/>
        <v>4200</v>
      </c>
      <c r="J186">
        <f t="shared" si="7"/>
        <v>2070</v>
      </c>
      <c r="K186">
        <f t="shared" si="8"/>
        <v>6270</v>
      </c>
      <c r="L186" s="214">
        <f t="shared" si="9"/>
        <v>0.66985645933014359</v>
      </c>
      <c r="M186" s="214">
        <f t="shared" si="10"/>
        <v>0.33014354066985646</v>
      </c>
      <c r="O186" s="157"/>
      <c r="U186" s="337"/>
    </row>
    <row r="187" spans="1:21" x14ac:dyDescent="0.2">
      <c r="A187" s="268">
        <v>43867</v>
      </c>
      <c r="B187">
        <v>21.6</v>
      </c>
      <c r="C187" s="458">
        <v>155.178</v>
      </c>
      <c r="D187" s="179">
        <v>330.9</v>
      </c>
      <c r="E187" s="357">
        <f t="shared" si="4"/>
        <v>15.319444444444443</v>
      </c>
      <c r="F187" s="437">
        <f t="shared" si="5"/>
        <v>2.132389900630244</v>
      </c>
      <c r="G187">
        <v>48</v>
      </c>
      <c r="H187">
        <v>60</v>
      </c>
      <c r="I187">
        <f t="shared" si="6"/>
        <v>2880</v>
      </c>
      <c r="J187">
        <f t="shared" si="7"/>
        <v>1800</v>
      </c>
      <c r="K187">
        <f t="shared" si="8"/>
        <v>4680</v>
      </c>
      <c r="L187" s="214">
        <f t="shared" si="9"/>
        <v>0.61538461538461542</v>
      </c>
      <c r="M187" s="214">
        <f t="shared" si="10"/>
        <v>0.38461538461538464</v>
      </c>
      <c r="O187" s="157"/>
      <c r="U187" s="337"/>
    </row>
    <row r="188" spans="1:21" x14ac:dyDescent="0.2">
      <c r="A188" s="157">
        <v>43868</v>
      </c>
      <c r="B188">
        <v>59.5</v>
      </c>
      <c r="C188" s="458">
        <v>442.20600000000002</v>
      </c>
      <c r="D188" s="179">
        <v>1862.2000000000071</v>
      </c>
      <c r="E188" s="357">
        <f t="shared" si="4"/>
        <v>31.297478991596758</v>
      </c>
      <c r="F188" s="437">
        <f t="shared" si="5"/>
        <v>4.2111595048461732</v>
      </c>
      <c r="G188">
        <v>32</v>
      </c>
      <c r="H188">
        <v>10</v>
      </c>
      <c r="I188">
        <f t="shared" si="6"/>
        <v>1920</v>
      </c>
      <c r="J188">
        <f t="shared" si="7"/>
        <v>300</v>
      </c>
      <c r="K188">
        <f t="shared" si="8"/>
        <v>2220</v>
      </c>
      <c r="L188" s="214">
        <f t="shared" si="9"/>
        <v>0.86486486486486491</v>
      </c>
      <c r="M188" s="214">
        <f t="shared" si="10"/>
        <v>0.13513513513513514</v>
      </c>
      <c r="O188" s="157"/>
      <c r="U188" s="337"/>
    </row>
    <row r="189" spans="1:21" x14ac:dyDescent="0.2">
      <c r="A189" s="157">
        <v>43871</v>
      </c>
      <c r="B189">
        <v>43.8</v>
      </c>
      <c r="C189" s="458">
        <v>337.95299999999997</v>
      </c>
      <c r="D189" s="179">
        <v>1432.6000000000024</v>
      </c>
      <c r="E189" s="357">
        <f t="shared" si="4"/>
        <v>32.707762557077686</v>
      </c>
      <c r="F189" s="437">
        <f t="shared" si="5"/>
        <v>4.2390509922977531</v>
      </c>
      <c r="G189">
        <v>90</v>
      </c>
      <c r="H189">
        <v>41</v>
      </c>
      <c r="I189">
        <f t="shared" si="6"/>
        <v>5400</v>
      </c>
      <c r="J189">
        <f t="shared" si="7"/>
        <v>1230</v>
      </c>
      <c r="K189">
        <f t="shared" si="8"/>
        <v>6630</v>
      </c>
      <c r="L189" s="214">
        <f t="shared" si="9"/>
        <v>0.81447963800904977</v>
      </c>
      <c r="M189" s="214">
        <f t="shared" si="10"/>
        <v>0.18552036199095023</v>
      </c>
      <c r="O189" s="157"/>
      <c r="U189" s="337"/>
    </row>
    <row r="190" spans="1:21" x14ac:dyDescent="0.2">
      <c r="A190" s="157">
        <v>43872</v>
      </c>
      <c r="B190">
        <v>74.599999999999994</v>
      </c>
      <c r="C190" s="458">
        <v>473.779</v>
      </c>
      <c r="D190" s="179">
        <v>2033.9</v>
      </c>
      <c r="E190" s="357">
        <f t="shared" si="4"/>
        <v>27.26407506702413</v>
      </c>
      <c r="F190" s="437">
        <f t="shared" si="5"/>
        <v>4.2929298259315001</v>
      </c>
      <c r="G190">
        <v>86</v>
      </c>
      <c r="H190">
        <v>42</v>
      </c>
      <c r="I190">
        <f t="shared" si="6"/>
        <v>5160</v>
      </c>
      <c r="J190">
        <f t="shared" si="7"/>
        <v>1260</v>
      </c>
      <c r="K190">
        <f t="shared" si="8"/>
        <v>6420</v>
      </c>
      <c r="L190" s="214">
        <f t="shared" si="9"/>
        <v>0.80373831775700932</v>
      </c>
      <c r="M190" s="214">
        <f t="shared" si="10"/>
        <v>0.19626168224299065</v>
      </c>
      <c r="O190" s="157"/>
      <c r="U190" s="337"/>
    </row>
    <row r="191" spans="1:21" x14ac:dyDescent="0.2">
      <c r="A191" s="157">
        <v>43873</v>
      </c>
      <c r="B191">
        <v>57.75</v>
      </c>
      <c r="C191" s="458">
        <v>473.08100000000002</v>
      </c>
      <c r="D191" s="179">
        <v>1997.2000000000082</v>
      </c>
      <c r="E191" s="357">
        <f t="shared" si="4"/>
        <v>34.583549783549927</v>
      </c>
      <c r="F191" s="437">
        <f t="shared" si="5"/>
        <v>4.2216871952160586</v>
      </c>
      <c r="G191">
        <v>102</v>
      </c>
      <c r="H191">
        <v>110</v>
      </c>
      <c r="I191">
        <f t="shared" si="6"/>
        <v>6120</v>
      </c>
      <c r="J191">
        <f t="shared" si="7"/>
        <v>3300</v>
      </c>
      <c r="K191">
        <f t="shared" si="8"/>
        <v>9420</v>
      </c>
      <c r="L191" s="214">
        <f t="shared" si="9"/>
        <v>0.64968152866242035</v>
      </c>
      <c r="M191" s="214">
        <f t="shared" si="10"/>
        <v>0.3503184713375796</v>
      </c>
      <c r="O191" s="157"/>
      <c r="U191" s="337"/>
    </row>
    <row r="192" spans="1:21" x14ac:dyDescent="0.2">
      <c r="A192" s="157">
        <v>43874</v>
      </c>
      <c r="B192">
        <v>65.2</v>
      </c>
      <c r="C192" s="458">
        <v>492.35500000000002</v>
      </c>
      <c r="D192" s="179">
        <v>2104.5</v>
      </c>
      <c r="E192" s="357">
        <f t="shared" si="4"/>
        <v>32.277607361963192</v>
      </c>
      <c r="F192" s="437">
        <f t="shared" si="5"/>
        <v>4.274354886210153</v>
      </c>
      <c r="G192">
        <v>82</v>
      </c>
      <c r="H192">
        <v>75</v>
      </c>
      <c r="I192">
        <f t="shared" si="6"/>
        <v>4920</v>
      </c>
      <c r="J192">
        <f t="shared" si="7"/>
        <v>2250</v>
      </c>
      <c r="K192">
        <f t="shared" si="8"/>
        <v>7170</v>
      </c>
      <c r="L192" s="214">
        <f t="shared" si="9"/>
        <v>0.68619246861924688</v>
      </c>
      <c r="M192" s="214">
        <f t="shared" si="10"/>
        <v>0.31380753138075312</v>
      </c>
      <c r="O192" s="157"/>
      <c r="U192" s="337"/>
    </row>
    <row r="193" spans="1:21" x14ac:dyDescent="0.2">
      <c r="A193" s="157">
        <v>43875</v>
      </c>
      <c r="B193">
        <v>65</v>
      </c>
      <c r="C193" s="458">
        <v>419.73599999999999</v>
      </c>
      <c r="D193" s="179">
        <v>1791.0999999999995</v>
      </c>
      <c r="E193" s="357">
        <f t="shared" si="4"/>
        <v>27.555384615384607</v>
      </c>
      <c r="F193" s="437">
        <f t="shared" si="5"/>
        <v>4.2672060533287581</v>
      </c>
      <c r="G193">
        <v>95</v>
      </c>
      <c r="H193">
        <v>28</v>
      </c>
      <c r="I193">
        <f t="shared" si="6"/>
        <v>5700</v>
      </c>
      <c r="J193">
        <f t="shared" si="7"/>
        <v>840</v>
      </c>
      <c r="K193">
        <f t="shared" si="8"/>
        <v>6540</v>
      </c>
      <c r="L193" s="214">
        <f t="shared" si="9"/>
        <v>0.87155963302752293</v>
      </c>
      <c r="M193" s="214">
        <f t="shared" si="10"/>
        <v>0.12844036697247707</v>
      </c>
      <c r="O193" s="157"/>
      <c r="U193" s="337"/>
    </row>
    <row r="194" spans="1:21" x14ac:dyDescent="0.2">
      <c r="A194" s="157">
        <v>43878</v>
      </c>
      <c r="B194">
        <v>83</v>
      </c>
      <c r="C194" s="458">
        <v>492.76400000000001</v>
      </c>
      <c r="D194" s="179">
        <v>2131.8000000000002</v>
      </c>
      <c r="E194" s="357">
        <f t="shared" si="4"/>
        <v>25.684337349397591</v>
      </c>
      <c r="F194" s="437">
        <f t="shared" si="5"/>
        <v>4.3262088951303266</v>
      </c>
      <c r="G194">
        <v>93</v>
      </c>
      <c r="H194">
        <v>31</v>
      </c>
      <c r="I194">
        <f t="shared" si="6"/>
        <v>5580</v>
      </c>
      <c r="J194">
        <f t="shared" si="7"/>
        <v>930</v>
      </c>
      <c r="K194">
        <f t="shared" si="8"/>
        <v>6510</v>
      </c>
      <c r="L194" s="214">
        <f t="shared" si="9"/>
        <v>0.8571428571428571</v>
      </c>
      <c r="M194" s="214">
        <f t="shared" si="10"/>
        <v>0.14285714285714285</v>
      </c>
      <c r="O194" s="157"/>
      <c r="U194" s="337"/>
    </row>
    <row r="195" spans="1:21" x14ac:dyDescent="0.2">
      <c r="A195" s="157">
        <v>43879</v>
      </c>
      <c r="B195">
        <v>64</v>
      </c>
      <c r="C195" s="458">
        <v>464.738</v>
      </c>
      <c r="D195" s="179">
        <v>1959.499999999993</v>
      </c>
      <c r="E195" s="357">
        <f t="shared" si="4"/>
        <v>30.61718749999989</v>
      </c>
      <c r="F195" s="437">
        <f t="shared" si="5"/>
        <v>4.2163541608389954</v>
      </c>
      <c r="G195">
        <v>110</v>
      </c>
      <c r="H195">
        <v>42</v>
      </c>
      <c r="I195">
        <f t="shared" si="6"/>
        <v>6600</v>
      </c>
      <c r="J195">
        <f t="shared" si="7"/>
        <v>1260</v>
      </c>
      <c r="K195">
        <f t="shared" si="8"/>
        <v>7860</v>
      </c>
      <c r="L195" s="214">
        <f t="shared" si="9"/>
        <v>0.83969465648854957</v>
      </c>
      <c r="M195" s="214">
        <f t="shared" si="10"/>
        <v>0.16030534351145037</v>
      </c>
      <c r="O195" s="157"/>
      <c r="U195" s="337"/>
    </row>
    <row r="196" spans="1:21" x14ac:dyDescent="0.2">
      <c r="A196" s="157">
        <v>43880</v>
      </c>
      <c r="B196">
        <v>64</v>
      </c>
      <c r="C196" s="458">
        <v>460.67700000000002</v>
      </c>
      <c r="D196" s="179">
        <v>1847.3999999999976</v>
      </c>
      <c r="E196" s="357">
        <f t="shared" ref="E196:E259" si="11">D196/B196</f>
        <v>28.865624999999962</v>
      </c>
      <c r="F196" s="437">
        <f t="shared" ref="F196:F259" si="12">D196/C196</f>
        <v>4.0101850103217602</v>
      </c>
      <c r="G196">
        <v>87</v>
      </c>
      <c r="H196">
        <v>69</v>
      </c>
      <c r="I196">
        <f t="shared" si="6"/>
        <v>5220</v>
      </c>
      <c r="J196">
        <f t="shared" si="7"/>
        <v>2070</v>
      </c>
      <c r="K196">
        <f t="shared" si="8"/>
        <v>7290</v>
      </c>
      <c r="L196" s="214">
        <f t="shared" si="9"/>
        <v>0.71604938271604934</v>
      </c>
      <c r="M196" s="214">
        <f t="shared" si="10"/>
        <v>0.2839506172839506</v>
      </c>
      <c r="O196" s="157"/>
      <c r="U196" s="337"/>
    </row>
    <row r="197" spans="1:21" x14ac:dyDescent="0.2">
      <c r="A197" s="157">
        <v>43881</v>
      </c>
      <c r="B197">
        <v>64</v>
      </c>
      <c r="C197" s="458">
        <v>466.065</v>
      </c>
      <c r="D197" s="179">
        <v>1588.899999999994</v>
      </c>
      <c r="E197" s="357">
        <f t="shared" si="11"/>
        <v>24.826562499999905</v>
      </c>
      <c r="F197" s="437">
        <f t="shared" si="12"/>
        <v>3.4091811228047462</v>
      </c>
      <c r="G197">
        <v>87</v>
      </c>
      <c r="H197">
        <v>38</v>
      </c>
      <c r="I197">
        <f t="shared" si="6"/>
        <v>5220</v>
      </c>
      <c r="J197">
        <f t="shared" si="7"/>
        <v>1140</v>
      </c>
      <c r="K197">
        <f t="shared" si="8"/>
        <v>6360</v>
      </c>
      <c r="L197" s="214">
        <f t="shared" si="9"/>
        <v>0.82075471698113212</v>
      </c>
      <c r="M197" s="214">
        <f t="shared" si="10"/>
        <v>0.17924528301886791</v>
      </c>
      <c r="O197" s="157"/>
      <c r="U197" s="337"/>
    </row>
    <row r="198" spans="1:21" x14ac:dyDescent="0.2">
      <c r="A198" s="157">
        <v>43882</v>
      </c>
      <c r="B198">
        <v>64.13</v>
      </c>
      <c r="C198" s="458">
        <v>451.30500000000001</v>
      </c>
      <c r="D198" s="179">
        <v>1545.4999999999941</v>
      </c>
      <c r="E198" s="357">
        <f t="shared" si="11"/>
        <v>24.099485420240047</v>
      </c>
      <c r="F198" s="437">
        <f t="shared" si="12"/>
        <v>3.4245133557128637</v>
      </c>
      <c r="G198">
        <v>73</v>
      </c>
      <c r="H198">
        <v>56</v>
      </c>
      <c r="I198">
        <f t="shared" si="6"/>
        <v>4380</v>
      </c>
      <c r="J198">
        <f t="shared" si="7"/>
        <v>1680</v>
      </c>
      <c r="K198">
        <f t="shared" si="8"/>
        <v>6060</v>
      </c>
      <c r="L198" s="214">
        <f t="shared" si="9"/>
        <v>0.72277227722772275</v>
      </c>
      <c r="M198" s="214">
        <f t="shared" si="10"/>
        <v>0.27722772277227725</v>
      </c>
      <c r="O198" s="157"/>
      <c r="U198" s="337"/>
    </row>
    <row r="199" spans="1:21" x14ac:dyDescent="0.2">
      <c r="A199" s="157">
        <v>43885</v>
      </c>
      <c r="B199">
        <v>66.400000000000006</v>
      </c>
      <c r="C199" s="458">
        <v>473.84399999999999</v>
      </c>
      <c r="D199" s="179">
        <v>1907.4000000000005</v>
      </c>
      <c r="E199" s="357">
        <f t="shared" si="11"/>
        <v>28.725903614457838</v>
      </c>
      <c r="F199" s="437">
        <f t="shared" si="12"/>
        <v>4.0253754400182347</v>
      </c>
      <c r="G199">
        <v>79</v>
      </c>
      <c r="H199">
        <v>20</v>
      </c>
      <c r="I199">
        <f t="shared" si="6"/>
        <v>4740</v>
      </c>
      <c r="J199">
        <f t="shared" si="7"/>
        <v>600</v>
      </c>
      <c r="K199">
        <f t="shared" si="8"/>
        <v>5340</v>
      </c>
      <c r="L199" s="214">
        <f t="shared" si="9"/>
        <v>0.88764044943820219</v>
      </c>
      <c r="M199" s="214">
        <f t="shared" si="10"/>
        <v>0.11235955056179775</v>
      </c>
      <c r="O199" s="157"/>
      <c r="U199" s="337"/>
    </row>
    <row r="200" spans="1:21" x14ac:dyDescent="0.2">
      <c r="A200" s="157">
        <v>43886</v>
      </c>
      <c r="B200">
        <v>64</v>
      </c>
      <c r="C200" s="458">
        <v>495.15</v>
      </c>
      <c r="D200" s="179">
        <v>1621.3000000000022</v>
      </c>
      <c r="E200" s="357">
        <f t="shared" si="11"/>
        <v>25.332812500000035</v>
      </c>
      <c r="F200" s="437">
        <f t="shared" si="12"/>
        <v>3.2743613046551596</v>
      </c>
      <c r="G200">
        <v>92</v>
      </c>
      <c r="H200">
        <v>23</v>
      </c>
      <c r="I200">
        <f t="shared" si="6"/>
        <v>5520</v>
      </c>
      <c r="J200">
        <f t="shared" si="7"/>
        <v>690</v>
      </c>
      <c r="K200">
        <f t="shared" si="8"/>
        <v>6210</v>
      </c>
      <c r="L200" s="214">
        <f t="shared" si="9"/>
        <v>0.88888888888888884</v>
      </c>
      <c r="M200" s="214">
        <f t="shared" si="10"/>
        <v>0.1111111111111111</v>
      </c>
      <c r="O200" s="157"/>
      <c r="U200" s="337"/>
    </row>
    <row r="201" spans="1:21" x14ac:dyDescent="0.2">
      <c r="A201" s="157">
        <v>43887</v>
      </c>
      <c r="B201">
        <v>52.8</v>
      </c>
      <c r="C201" s="458">
        <v>418.89699999999999</v>
      </c>
      <c r="D201" s="179">
        <v>1299.2999999999988</v>
      </c>
      <c r="E201" s="357">
        <f t="shared" si="11"/>
        <v>24.607954545454525</v>
      </c>
      <c r="F201" s="437">
        <f t="shared" si="12"/>
        <v>3.101717128554272</v>
      </c>
      <c r="G201">
        <v>67</v>
      </c>
      <c r="H201">
        <v>51</v>
      </c>
      <c r="I201">
        <f t="shared" si="6"/>
        <v>4020</v>
      </c>
      <c r="J201">
        <f t="shared" si="7"/>
        <v>1530</v>
      </c>
      <c r="K201">
        <f t="shared" si="8"/>
        <v>5550</v>
      </c>
      <c r="L201" s="214">
        <f t="shared" si="9"/>
        <v>0.72432432432432436</v>
      </c>
      <c r="M201" s="214">
        <f t="shared" si="10"/>
        <v>0.27567567567567569</v>
      </c>
      <c r="O201" s="157"/>
      <c r="U201" s="337"/>
    </row>
    <row r="202" spans="1:21" x14ac:dyDescent="0.2">
      <c r="A202" s="157">
        <v>43888</v>
      </c>
      <c r="B202">
        <v>66.150000000000006</v>
      </c>
      <c r="C202" s="458">
        <v>474.16</v>
      </c>
      <c r="D202" s="179">
        <v>1548.9</v>
      </c>
      <c r="E202" s="357">
        <f t="shared" si="11"/>
        <v>23.414965986394556</v>
      </c>
      <c r="F202" s="437">
        <f t="shared" si="12"/>
        <v>3.2666188628311117</v>
      </c>
      <c r="G202">
        <v>75</v>
      </c>
      <c r="H202">
        <v>40</v>
      </c>
      <c r="I202">
        <f t="shared" si="6"/>
        <v>4500</v>
      </c>
      <c r="J202">
        <f t="shared" si="7"/>
        <v>1200</v>
      </c>
      <c r="K202">
        <f t="shared" si="8"/>
        <v>5700</v>
      </c>
      <c r="L202" s="214">
        <f t="shared" si="9"/>
        <v>0.78947368421052633</v>
      </c>
      <c r="M202" s="214">
        <f t="shared" si="10"/>
        <v>0.21052631578947367</v>
      </c>
      <c r="O202" s="157"/>
      <c r="U202" s="337"/>
    </row>
    <row r="203" spans="1:21" x14ac:dyDescent="0.2">
      <c r="A203" s="157">
        <v>43889</v>
      </c>
      <c r="B203">
        <v>63.6</v>
      </c>
      <c r="C203" s="458">
        <v>458.84500000000003</v>
      </c>
      <c r="D203" s="179">
        <v>1517.6</v>
      </c>
      <c r="E203" s="357">
        <f t="shared" si="11"/>
        <v>23.861635220125784</v>
      </c>
      <c r="F203" s="437">
        <f t="shared" si="12"/>
        <v>3.3074349725942307</v>
      </c>
      <c r="G203">
        <v>76</v>
      </c>
      <c r="H203">
        <v>53</v>
      </c>
      <c r="I203">
        <f t="shared" si="6"/>
        <v>4560</v>
      </c>
      <c r="J203">
        <f t="shared" si="7"/>
        <v>1590</v>
      </c>
      <c r="K203">
        <f t="shared" si="8"/>
        <v>6150</v>
      </c>
      <c r="L203" s="214">
        <f t="shared" si="9"/>
        <v>0.74146341463414633</v>
      </c>
      <c r="M203" s="214">
        <f t="shared" si="10"/>
        <v>0.25853658536585367</v>
      </c>
      <c r="O203" s="157"/>
      <c r="U203" s="337"/>
    </row>
    <row r="204" spans="1:21" x14ac:dyDescent="0.2">
      <c r="A204" s="157">
        <v>43892</v>
      </c>
      <c r="B204">
        <v>70</v>
      </c>
      <c r="C204" s="458">
        <v>465.61200000000002</v>
      </c>
      <c r="D204" s="179">
        <v>1566.1999999999953</v>
      </c>
      <c r="E204" s="357">
        <f t="shared" si="11"/>
        <v>22.374285714285648</v>
      </c>
      <c r="F204" s="437">
        <f t="shared" si="12"/>
        <v>3.3637449206635464</v>
      </c>
      <c r="G204">
        <v>72</v>
      </c>
      <c r="H204">
        <v>46</v>
      </c>
      <c r="I204">
        <f t="shared" ref="I204:I225" si="13">G204*60</f>
        <v>4320</v>
      </c>
      <c r="J204">
        <f t="shared" ref="J204:J225" si="14">H204*30</f>
        <v>1380</v>
      </c>
      <c r="K204">
        <f t="shared" ref="K204:K225" si="15">SUM(I204:J204)</f>
        <v>5700</v>
      </c>
      <c r="L204" s="214">
        <f t="shared" ref="L204:L225" si="16">I204/K204</f>
        <v>0.75789473684210529</v>
      </c>
      <c r="M204" s="214">
        <f t="shared" ref="M204:M225" si="17">J204/K204</f>
        <v>0.24210526315789474</v>
      </c>
      <c r="O204" s="157"/>
      <c r="U204" s="337"/>
    </row>
    <row r="205" spans="1:21" x14ac:dyDescent="0.2">
      <c r="A205" s="157">
        <v>43893</v>
      </c>
      <c r="B205">
        <v>53</v>
      </c>
      <c r="C205" s="458">
        <v>446.08699999999999</v>
      </c>
      <c r="D205" s="179">
        <v>1541.4000000000058</v>
      </c>
      <c r="E205" s="357">
        <f t="shared" si="11"/>
        <v>29.083018867924636</v>
      </c>
      <c r="F205" s="437">
        <f t="shared" si="12"/>
        <v>3.4553797801774224</v>
      </c>
      <c r="G205">
        <v>75</v>
      </c>
      <c r="H205">
        <v>43</v>
      </c>
      <c r="I205">
        <f t="shared" si="13"/>
        <v>4500</v>
      </c>
      <c r="J205">
        <f t="shared" si="14"/>
        <v>1290</v>
      </c>
      <c r="K205">
        <f t="shared" si="15"/>
        <v>5790</v>
      </c>
      <c r="L205" s="214">
        <f t="shared" si="16"/>
        <v>0.77720207253886009</v>
      </c>
      <c r="M205" s="214">
        <f t="shared" si="17"/>
        <v>0.22279792746113988</v>
      </c>
      <c r="O205" s="157"/>
      <c r="U205" s="337"/>
    </row>
    <row r="206" spans="1:21" x14ac:dyDescent="0.2">
      <c r="A206" s="157">
        <v>43894</v>
      </c>
      <c r="B206">
        <v>65.5</v>
      </c>
      <c r="C206" s="458">
        <v>477.15100000000001</v>
      </c>
      <c r="D206" s="179">
        <v>1994.1</v>
      </c>
      <c r="E206" s="357">
        <f t="shared" si="11"/>
        <v>30.444274809160305</v>
      </c>
      <c r="F206" s="437">
        <f t="shared" si="12"/>
        <v>4.1791801756676605</v>
      </c>
      <c r="G206">
        <v>79</v>
      </c>
      <c r="H206">
        <v>48</v>
      </c>
      <c r="I206">
        <f t="shared" si="13"/>
        <v>4740</v>
      </c>
      <c r="J206">
        <f t="shared" si="14"/>
        <v>1440</v>
      </c>
      <c r="K206">
        <f t="shared" si="15"/>
        <v>6180</v>
      </c>
      <c r="L206" s="214">
        <f t="shared" si="16"/>
        <v>0.76699029126213591</v>
      </c>
      <c r="M206" s="214">
        <f t="shared" si="17"/>
        <v>0.23300970873786409</v>
      </c>
      <c r="O206" s="157"/>
      <c r="U206" s="337"/>
    </row>
    <row r="207" spans="1:21" x14ac:dyDescent="0.2">
      <c r="A207" s="157">
        <v>43895</v>
      </c>
      <c r="B207">
        <v>61</v>
      </c>
      <c r="C207" s="458">
        <v>460.51600000000002</v>
      </c>
      <c r="D207" s="179">
        <v>1580.7000000000014</v>
      </c>
      <c r="E207" s="357">
        <f t="shared" si="11"/>
        <v>25.913114754098384</v>
      </c>
      <c r="F207" s="437">
        <f t="shared" si="12"/>
        <v>3.4324540298274138</v>
      </c>
      <c r="G207">
        <v>95</v>
      </c>
      <c r="H207">
        <v>34</v>
      </c>
      <c r="I207">
        <f t="shared" si="13"/>
        <v>5700</v>
      </c>
      <c r="J207">
        <f t="shared" si="14"/>
        <v>1020</v>
      </c>
      <c r="K207">
        <f t="shared" si="15"/>
        <v>6720</v>
      </c>
      <c r="L207" s="214">
        <f t="shared" si="16"/>
        <v>0.8482142857142857</v>
      </c>
      <c r="M207" s="214">
        <f t="shared" si="17"/>
        <v>0.15178571428571427</v>
      </c>
      <c r="O207" s="157"/>
      <c r="U207" s="337"/>
    </row>
    <row r="208" spans="1:21" x14ac:dyDescent="0.2">
      <c r="A208" s="157">
        <v>43896</v>
      </c>
      <c r="B208">
        <v>62.7</v>
      </c>
      <c r="C208" s="458">
        <v>350.36799999999999</v>
      </c>
      <c r="D208" s="179">
        <v>1241.7999999999995</v>
      </c>
      <c r="E208" s="357">
        <f t="shared" si="11"/>
        <v>19.805422647527902</v>
      </c>
      <c r="F208" s="437">
        <f t="shared" si="12"/>
        <v>3.544273449630102</v>
      </c>
      <c r="G208">
        <v>67</v>
      </c>
      <c r="H208">
        <v>27</v>
      </c>
      <c r="I208">
        <f t="shared" si="13"/>
        <v>4020</v>
      </c>
      <c r="J208">
        <f t="shared" si="14"/>
        <v>810</v>
      </c>
      <c r="K208">
        <f t="shared" si="15"/>
        <v>4830</v>
      </c>
      <c r="L208" s="214">
        <f t="shared" si="16"/>
        <v>0.83229813664596275</v>
      </c>
      <c r="M208" s="214">
        <f t="shared" si="17"/>
        <v>0.16770186335403728</v>
      </c>
      <c r="O208" s="157"/>
      <c r="U208" s="337"/>
    </row>
    <row r="209" spans="1:21" x14ac:dyDescent="0.2">
      <c r="A209" s="157">
        <v>43899</v>
      </c>
      <c r="B209">
        <v>64.900000000000006</v>
      </c>
      <c r="C209" s="458">
        <v>383.327</v>
      </c>
      <c r="D209" s="179">
        <v>1363.5</v>
      </c>
      <c r="E209" s="357">
        <f t="shared" si="11"/>
        <v>21.009244992295837</v>
      </c>
      <c r="F209" s="437">
        <f t="shared" si="12"/>
        <v>3.5570152898178318</v>
      </c>
      <c r="G209">
        <v>54</v>
      </c>
      <c r="H209">
        <v>230</v>
      </c>
      <c r="I209">
        <f t="shared" si="13"/>
        <v>3240</v>
      </c>
      <c r="J209">
        <f t="shared" si="14"/>
        <v>6900</v>
      </c>
      <c r="K209">
        <f t="shared" si="15"/>
        <v>10140</v>
      </c>
      <c r="L209" s="214">
        <f t="shared" si="16"/>
        <v>0.31952662721893493</v>
      </c>
      <c r="M209" s="214">
        <f t="shared" si="17"/>
        <v>0.68047337278106512</v>
      </c>
      <c r="O209" s="157"/>
      <c r="U209" s="337"/>
    </row>
    <row r="210" spans="1:21" x14ac:dyDescent="0.2">
      <c r="A210" s="157">
        <v>43900</v>
      </c>
      <c r="B210">
        <v>57</v>
      </c>
      <c r="C210" s="458">
        <v>339.40199999999999</v>
      </c>
      <c r="D210" s="179">
        <v>1196.0999999999999</v>
      </c>
      <c r="E210" s="357">
        <f t="shared" si="11"/>
        <v>20.984210526315788</v>
      </c>
      <c r="F210" s="437">
        <f t="shared" si="12"/>
        <v>3.5241395159722098</v>
      </c>
      <c r="G210">
        <v>52</v>
      </c>
      <c r="H210">
        <v>36</v>
      </c>
      <c r="I210">
        <f t="shared" si="13"/>
        <v>3120</v>
      </c>
      <c r="J210">
        <f t="shared" si="14"/>
        <v>1080</v>
      </c>
      <c r="K210">
        <f t="shared" si="15"/>
        <v>4200</v>
      </c>
      <c r="L210" s="214">
        <f t="shared" si="16"/>
        <v>0.74285714285714288</v>
      </c>
      <c r="M210" s="214">
        <f t="shared" si="17"/>
        <v>0.25714285714285712</v>
      </c>
      <c r="O210" s="157"/>
      <c r="U210" s="337"/>
    </row>
    <row r="211" spans="1:21" x14ac:dyDescent="0.2">
      <c r="A211" s="157">
        <v>43901</v>
      </c>
      <c r="B211">
        <v>64.319999999999993</v>
      </c>
      <c r="C211" s="458">
        <v>429.84899999999999</v>
      </c>
      <c r="D211" s="179">
        <v>1472.8999999999942</v>
      </c>
      <c r="E211" s="357">
        <f t="shared" si="11"/>
        <v>22.899564676616826</v>
      </c>
      <c r="F211" s="437">
        <f t="shared" si="12"/>
        <v>3.4265521148123974</v>
      </c>
      <c r="G211">
        <v>43</v>
      </c>
      <c r="H211">
        <v>32</v>
      </c>
      <c r="I211">
        <f t="shared" si="13"/>
        <v>2580</v>
      </c>
      <c r="J211">
        <f t="shared" si="14"/>
        <v>960</v>
      </c>
      <c r="K211">
        <f t="shared" si="15"/>
        <v>3540</v>
      </c>
      <c r="L211" s="214">
        <f t="shared" si="16"/>
        <v>0.72881355932203384</v>
      </c>
      <c r="M211" s="214">
        <f t="shared" si="17"/>
        <v>0.2711864406779661</v>
      </c>
      <c r="O211" s="157"/>
      <c r="U211" s="337"/>
    </row>
    <row r="212" spans="1:21" x14ac:dyDescent="0.2">
      <c r="A212" s="157">
        <v>43902</v>
      </c>
      <c r="B212">
        <v>60</v>
      </c>
      <c r="C212" s="458">
        <v>403.15600000000001</v>
      </c>
      <c r="D212" s="179">
        <v>1461.4000000000053</v>
      </c>
      <c r="E212" s="357">
        <f t="shared" si="11"/>
        <v>24.356666666666754</v>
      </c>
      <c r="F212" s="437">
        <f t="shared" si="12"/>
        <v>3.6248995426088295</v>
      </c>
      <c r="G212">
        <v>55</v>
      </c>
      <c r="H212">
        <v>33</v>
      </c>
      <c r="I212">
        <f t="shared" si="13"/>
        <v>3300</v>
      </c>
      <c r="J212">
        <f t="shared" si="14"/>
        <v>990</v>
      </c>
      <c r="K212">
        <f t="shared" si="15"/>
        <v>4290</v>
      </c>
      <c r="L212" s="214">
        <f t="shared" si="16"/>
        <v>0.76923076923076927</v>
      </c>
      <c r="M212" s="214">
        <f t="shared" si="17"/>
        <v>0.23076923076923078</v>
      </c>
      <c r="O212" s="157"/>
      <c r="U212" s="337"/>
    </row>
    <row r="213" spans="1:21" x14ac:dyDescent="0.2">
      <c r="A213" s="157">
        <v>43903</v>
      </c>
      <c r="B213">
        <v>65</v>
      </c>
      <c r="C213" s="458">
        <v>398.798</v>
      </c>
      <c r="D213" s="179">
        <v>1157.6999999999969</v>
      </c>
      <c r="E213" s="357">
        <f t="shared" si="11"/>
        <v>17.810769230769182</v>
      </c>
      <c r="F213" s="437">
        <f t="shared" si="12"/>
        <v>2.9029734351726861</v>
      </c>
      <c r="G213">
        <v>46</v>
      </c>
      <c r="H213">
        <v>27</v>
      </c>
      <c r="I213">
        <f t="shared" si="13"/>
        <v>2760</v>
      </c>
      <c r="J213">
        <f t="shared" si="14"/>
        <v>810</v>
      </c>
      <c r="K213">
        <f t="shared" si="15"/>
        <v>3570</v>
      </c>
      <c r="L213" s="214">
        <f t="shared" si="16"/>
        <v>0.77310924369747902</v>
      </c>
      <c r="M213" s="214">
        <f t="shared" si="17"/>
        <v>0.22689075630252101</v>
      </c>
      <c r="O213" s="157"/>
      <c r="U213" s="337"/>
    </row>
    <row r="214" spans="1:21" x14ac:dyDescent="0.2">
      <c r="A214" s="157">
        <v>43906</v>
      </c>
      <c r="B214">
        <v>52.7</v>
      </c>
      <c r="C214" s="458">
        <v>321.21100000000001</v>
      </c>
      <c r="D214" s="179">
        <v>1150.6000000000008</v>
      </c>
      <c r="E214" s="357">
        <f t="shared" si="11"/>
        <v>21.833017077798875</v>
      </c>
      <c r="F214" s="437">
        <f t="shared" si="12"/>
        <v>3.5820691072223578</v>
      </c>
      <c r="G214">
        <v>38</v>
      </c>
      <c r="H214">
        <v>16</v>
      </c>
      <c r="I214">
        <f t="shared" si="13"/>
        <v>2280</v>
      </c>
      <c r="J214">
        <f t="shared" si="14"/>
        <v>480</v>
      </c>
      <c r="K214">
        <f t="shared" si="15"/>
        <v>2760</v>
      </c>
      <c r="L214" s="214">
        <f t="shared" si="16"/>
        <v>0.82608695652173914</v>
      </c>
      <c r="M214" s="214">
        <f t="shared" si="17"/>
        <v>0.17391304347826086</v>
      </c>
      <c r="O214" s="157"/>
      <c r="U214" s="337"/>
    </row>
    <row r="215" spans="1:21" x14ac:dyDescent="0.2">
      <c r="A215" s="157">
        <v>43907</v>
      </c>
      <c r="B215">
        <v>63</v>
      </c>
      <c r="C215" s="458">
        <v>413.82100000000003</v>
      </c>
      <c r="D215" s="179">
        <v>1643.3</v>
      </c>
      <c r="E215" s="357">
        <f t="shared" si="11"/>
        <v>26.084126984126982</v>
      </c>
      <c r="F215" s="437">
        <f t="shared" si="12"/>
        <v>3.9710406190116014</v>
      </c>
      <c r="G215">
        <v>89</v>
      </c>
      <c r="H215">
        <v>40</v>
      </c>
      <c r="I215">
        <f t="shared" si="13"/>
        <v>5340</v>
      </c>
      <c r="J215">
        <f t="shared" si="14"/>
        <v>1200</v>
      </c>
      <c r="K215">
        <f t="shared" si="15"/>
        <v>6540</v>
      </c>
      <c r="L215" s="214">
        <f t="shared" si="16"/>
        <v>0.8165137614678899</v>
      </c>
      <c r="M215" s="214">
        <f t="shared" si="17"/>
        <v>0.1834862385321101</v>
      </c>
      <c r="O215" s="157"/>
      <c r="U215" s="337"/>
    </row>
    <row r="216" spans="1:21" x14ac:dyDescent="0.2">
      <c r="A216" s="157">
        <v>43908</v>
      </c>
      <c r="B216">
        <v>65</v>
      </c>
      <c r="C216" s="458">
        <v>393.03</v>
      </c>
      <c r="D216" s="179">
        <v>1565.3</v>
      </c>
      <c r="E216" s="357">
        <f t="shared" si="11"/>
        <v>24.081538461538461</v>
      </c>
      <c r="F216" s="437">
        <f t="shared" si="12"/>
        <v>3.9826476350405824</v>
      </c>
      <c r="G216">
        <v>69</v>
      </c>
      <c r="H216">
        <v>119</v>
      </c>
      <c r="I216">
        <f t="shared" si="13"/>
        <v>4140</v>
      </c>
      <c r="J216">
        <f t="shared" si="14"/>
        <v>3570</v>
      </c>
      <c r="K216">
        <f t="shared" si="15"/>
        <v>7710</v>
      </c>
      <c r="L216" s="214">
        <f t="shared" si="16"/>
        <v>0.53696498054474706</v>
      </c>
      <c r="M216" s="214">
        <f t="shared" si="17"/>
        <v>0.46303501945525294</v>
      </c>
      <c r="O216" s="157"/>
      <c r="U216" s="337"/>
    </row>
    <row r="217" spans="1:21" x14ac:dyDescent="0.2">
      <c r="A217" s="157">
        <v>43909</v>
      </c>
      <c r="B217">
        <v>38.299999999999997</v>
      </c>
      <c r="C217" s="458">
        <v>288.995</v>
      </c>
      <c r="D217" s="179">
        <v>1171.4000000000003</v>
      </c>
      <c r="E217" s="357">
        <f t="shared" si="11"/>
        <v>30.584856396866851</v>
      </c>
      <c r="F217" s="437">
        <f t="shared" si="12"/>
        <v>4.0533573245211869</v>
      </c>
      <c r="G217">
        <v>42</v>
      </c>
      <c r="H217">
        <v>36</v>
      </c>
      <c r="I217">
        <f t="shared" si="13"/>
        <v>2520</v>
      </c>
      <c r="J217">
        <f t="shared" si="14"/>
        <v>1080</v>
      </c>
      <c r="K217">
        <f t="shared" si="15"/>
        <v>3600</v>
      </c>
      <c r="L217" s="214">
        <f t="shared" si="16"/>
        <v>0.7</v>
      </c>
      <c r="M217" s="214">
        <f t="shared" si="17"/>
        <v>0.3</v>
      </c>
      <c r="O217" s="157"/>
      <c r="U217" s="337"/>
    </row>
    <row r="218" spans="1:21" x14ac:dyDescent="0.2">
      <c r="A218" s="157">
        <v>43910</v>
      </c>
      <c r="B218">
        <v>43</v>
      </c>
      <c r="C218" s="458">
        <v>302.32600000000002</v>
      </c>
      <c r="D218" s="179">
        <v>1227.5999999999999</v>
      </c>
      <c r="E218" s="357">
        <f t="shared" si="11"/>
        <v>28.548837209302324</v>
      </c>
      <c r="F218" s="437">
        <f t="shared" si="12"/>
        <v>4.0605174546681395</v>
      </c>
      <c r="G218">
        <v>48</v>
      </c>
      <c r="H218">
        <v>14</v>
      </c>
      <c r="I218">
        <f t="shared" si="13"/>
        <v>2880</v>
      </c>
      <c r="J218">
        <f t="shared" si="14"/>
        <v>420</v>
      </c>
      <c r="K218">
        <f t="shared" si="15"/>
        <v>3300</v>
      </c>
      <c r="L218" s="214">
        <f t="shared" si="16"/>
        <v>0.87272727272727268</v>
      </c>
      <c r="M218" s="214">
        <f t="shared" si="17"/>
        <v>0.12727272727272726</v>
      </c>
      <c r="O218" s="157"/>
      <c r="U218" s="337"/>
    </row>
    <row r="219" spans="1:21" x14ac:dyDescent="0.2">
      <c r="A219" s="157">
        <v>43913</v>
      </c>
      <c r="B219">
        <v>44</v>
      </c>
      <c r="C219" s="458">
        <v>283.21699999999998</v>
      </c>
      <c r="D219" s="179">
        <v>974.40000000000214</v>
      </c>
      <c r="E219" s="357">
        <f t="shared" si="11"/>
        <v>22.145454545454594</v>
      </c>
      <c r="F219" s="437">
        <f t="shared" si="12"/>
        <v>3.4404714406268062</v>
      </c>
      <c r="G219">
        <v>63</v>
      </c>
      <c r="H219">
        <v>20</v>
      </c>
      <c r="I219">
        <f t="shared" si="13"/>
        <v>3780</v>
      </c>
      <c r="J219">
        <f t="shared" si="14"/>
        <v>600</v>
      </c>
      <c r="K219">
        <f t="shared" si="15"/>
        <v>4380</v>
      </c>
      <c r="L219" s="214">
        <f t="shared" si="16"/>
        <v>0.86301369863013699</v>
      </c>
      <c r="M219" s="214">
        <f t="shared" si="17"/>
        <v>0.13698630136986301</v>
      </c>
      <c r="O219" s="157"/>
      <c r="U219" s="337"/>
    </row>
    <row r="220" spans="1:21" x14ac:dyDescent="0.2">
      <c r="A220" s="157">
        <v>43914</v>
      </c>
      <c r="B220">
        <v>43.2</v>
      </c>
      <c r="C220" s="458">
        <v>283.57900000000001</v>
      </c>
      <c r="D220" s="179">
        <v>1001.8000000000031</v>
      </c>
      <c r="E220" s="357">
        <f t="shared" si="11"/>
        <v>23.189814814814884</v>
      </c>
      <c r="F220" s="437">
        <f t="shared" si="12"/>
        <v>3.5327016457495199</v>
      </c>
      <c r="G220">
        <v>52</v>
      </c>
      <c r="H220">
        <v>21</v>
      </c>
      <c r="I220">
        <f t="shared" si="13"/>
        <v>3120</v>
      </c>
      <c r="J220">
        <f t="shared" si="14"/>
        <v>630</v>
      </c>
      <c r="K220">
        <f t="shared" si="15"/>
        <v>3750</v>
      </c>
      <c r="L220" s="214">
        <f t="shared" si="16"/>
        <v>0.83199999999999996</v>
      </c>
      <c r="M220" s="214">
        <f t="shared" si="17"/>
        <v>0.16800000000000001</v>
      </c>
      <c r="O220" s="157"/>
      <c r="U220" s="337"/>
    </row>
    <row r="221" spans="1:21" x14ac:dyDescent="0.2">
      <c r="A221" s="157">
        <v>43915</v>
      </c>
      <c r="B221">
        <v>47</v>
      </c>
      <c r="C221" s="458">
        <v>315.13600000000002</v>
      </c>
      <c r="D221" s="179">
        <v>1153.7000000000035</v>
      </c>
      <c r="E221" s="357">
        <f t="shared" si="11"/>
        <v>24.546808510638371</v>
      </c>
      <c r="F221" s="437">
        <f t="shared" si="12"/>
        <v>3.6609590779853884</v>
      </c>
      <c r="G221">
        <v>46</v>
      </c>
      <c r="H221">
        <v>53</v>
      </c>
      <c r="I221">
        <f t="shared" si="13"/>
        <v>2760</v>
      </c>
      <c r="J221">
        <f t="shared" si="14"/>
        <v>1590</v>
      </c>
      <c r="K221">
        <f t="shared" si="15"/>
        <v>4350</v>
      </c>
      <c r="L221" s="214">
        <f t="shared" si="16"/>
        <v>0.6344827586206897</v>
      </c>
      <c r="M221" s="214">
        <f t="shared" si="17"/>
        <v>0.36551724137931035</v>
      </c>
      <c r="O221" s="157"/>
      <c r="U221" s="337"/>
    </row>
    <row r="222" spans="1:21" x14ac:dyDescent="0.2">
      <c r="A222" s="157">
        <v>43916</v>
      </c>
      <c r="B222">
        <v>43.5</v>
      </c>
      <c r="C222" s="458">
        <v>284.02199999999999</v>
      </c>
      <c r="D222" s="179">
        <v>1063.000000000003</v>
      </c>
      <c r="E222" s="357">
        <f t="shared" si="11"/>
        <v>24.436781609195471</v>
      </c>
      <c r="F222" s="437">
        <f t="shared" si="12"/>
        <v>3.742667821506795</v>
      </c>
      <c r="G222">
        <v>52</v>
      </c>
      <c r="H222">
        <v>20</v>
      </c>
      <c r="I222">
        <f t="shared" si="13"/>
        <v>3120</v>
      </c>
      <c r="J222">
        <f t="shared" si="14"/>
        <v>600</v>
      </c>
      <c r="K222">
        <f t="shared" si="15"/>
        <v>3720</v>
      </c>
      <c r="L222" s="214">
        <f t="shared" si="16"/>
        <v>0.83870967741935487</v>
      </c>
      <c r="M222" s="214">
        <f t="shared" si="17"/>
        <v>0.16129032258064516</v>
      </c>
      <c r="O222" s="157"/>
      <c r="U222" s="337"/>
    </row>
    <row r="223" spans="1:21" x14ac:dyDescent="0.2">
      <c r="A223" s="157">
        <v>43917</v>
      </c>
      <c r="B223">
        <v>38.5</v>
      </c>
      <c r="C223" s="458">
        <v>266.358</v>
      </c>
      <c r="D223" s="179">
        <v>971.50000000000239</v>
      </c>
      <c r="E223" s="357">
        <f t="shared" si="11"/>
        <v>25.233766233766296</v>
      </c>
      <c r="F223" s="437">
        <f t="shared" si="12"/>
        <v>3.6473468039255525</v>
      </c>
      <c r="G223">
        <v>46</v>
      </c>
      <c r="H223">
        <v>32</v>
      </c>
      <c r="I223">
        <f t="shared" si="13"/>
        <v>2760</v>
      </c>
      <c r="J223">
        <f t="shared" si="14"/>
        <v>960</v>
      </c>
      <c r="K223">
        <f t="shared" si="15"/>
        <v>3720</v>
      </c>
      <c r="L223" s="214">
        <f t="shared" si="16"/>
        <v>0.74193548387096775</v>
      </c>
      <c r="M223" s="214">
        <f t="shared" si="17"/>
        <v>0.25806451612903225</v>
      </c>
      <c r="O223" s="157"/>
      <c r="U223" s="337"/>
    </row>
    <row r="224" spans="1:21" x14ac:dyDescent="0.2">
      <c r="A224" s="157">
        <v>43920</v>
      </c>
      <c r="B224">
        <v>21</v>
      </c>
      <c r="C224" s="458">
        <v>166.97</v>
      </c>
      <c r="D224" s="179">
        <v>570.30000000000018</v>
      </c>
      <c r="E224" s="357">
        <f t="shared" si="11"/>
        <v>27.157142857142865</v>
      </c>
      <c r="F224" s="437">
        <f t="shared" si="12"/>
        <v>3.415583637779243</v>
      </c>
      <c r="G224">
        <v>54</v>
      </c>
      <c r="H224">
        <v>38</v>
      </c>
      <c r="I224">
        <f t="shared" si="13"/>
        <v>3240</v>
      </c>
      <c r="J224">
        <f t="shared" si="14"/>
        <v>1140</v>
      </c>
      <c r="K224">
        <f t="shared" si="15"/>
        <v>4380</v>
      </c>
      <c r="L224" s="214">
        <f t="shared" si="16"/>
        <v>0.73972602739726023</v>
      </c>
      <c r="M224" s="214">
        <f t="shared" si="17"/>
        <v>0.26027397260273971</v>
      </c>
      <c r="O224" s="157"/>
      <c r="U224" s="337"/>
    </row>
    <row r="225" spans="1:21" x14ac:dyDescent="0.2">
      <c r="A225" s="157">
        <v>43921</v>
      </c>
      <c r="B225">
        <v>17</v>
      </c>
      <c r="C225" s="458">
        <v>140.17500000000001</v>
      </c>
      <c r="D225" s="179">
        <v>496.39999999999947</v>
      </c>
      <c r="E225" s="357">
        <f t="shared" si="11"/>
        <v>29.199999999999967</v>
      </c>
      <c r="F225" s="437">
        <f t="shared" si="12"/>
        <v>3.5412876761191328</v>
      </c>
      <c r="G225">
        <v>33</v>
      </c>
      <c r="H225">
        <v>21</v>
      </c>
      <c r="I225">
        <f t="shared" si="13"/>
        <v>1980</v>
      </c>
      <c r="J225">
        <f t="shared" si="14"/>
        <v>630</v>
      </c>
      <c r="K225">
        <f t="shared" si="15"/>
        <v>2610</v>
      </c>
      <c r="L225" s="214">
        <f t="shared" si="16"/>
        <v>0.75862068965517238</v>
      </c>
      <c r="M225" s="214">
        <f t="shared" si="17"/>
        <v>0.2413793103448276</v>
      </c>
      <c r="O225" s="157"/>
      <c r="U225" s="337"/>
    </row>
    <row r="226" spans="1:21" x14ac:dyDescent="0.2">
      <c r="A226" s="157">
        <v>43922</v>
      </c>
      <c r="B226">
        <v>34</v>
      </c>
      <c r="C226" s="458">
        <v>278.005</v>
      </c>
      <c r="D226" s="179">
        <v>828.00000000000136</v>
      </c>
      <c r="E226" s="357">
        <f t="shared" si="11"/>
        <v>24.35294117647063</v>
      </c>
      <c r="F226" s="437">
        <f t="shared" si="12"/>
        <v>2.9783636984946362</v>
      </c>
      <c r="G226">
        <v>25</v>
      </c>
      <c r="H226">
        <v>28</v>
      </c>
      <c r="I226">
        <f t="shared" ref="I226:I236" si="18">G226*60</f>
        <v>1500</v>
      </c>
      <c r="J226">
        <f t="shared" ref="J226:J236" si="19">H226*30</f>
        <v>840</v>
      </c>
      <c r="K226">
        <f t="shared" ref="K226:K236" si="20">SUM(I226:J226)</f>
        <v>2340</v>
      </c>
      <c r="L226" s="214">
        <f t="shared" ref="L226:L236" si="21">I226/K226</f>
        <v>0.64102564102564108</v>
      </c>
      <c r="M226" s="214">
        <f t="shared" ref="M226:M236" si="22">J226/K226</f>
        <v>0.35897435897435898</v>
      </c>
      <c r="O226" s="157"/>
      <c r="U226" s="337"/>
    </row>
    <row r="227" spans="1:21" x14ac:dyDescent="0.2">
      <c r="A227" s="157">
        <v>43923</v>
      </c>
      <c r="B227">
        <v>42</v>
      </c>
      <c r="C227" s="458">
        <v>281.56900000000002</v>
      </c>
      <c r="D227" s="179">
        <v>993.60000000000241</v>
      </c>
      <c r="E227" s="357">
        <f t="shared" si="11"/>
        <v>23.657142857142915</v>
      </c>
      <c r="F227" s="437">
        <f t="shared" si="12"/>
        <v>3.5287975593904242</v>
      </c>
      <c r="G227">
        <v>36</v>
      </c>
      <c r="H227">
        <v>50</v>
      </c>
      <c r="I227">
        <f t="shared" si="18"/>
        <v>2160</v>
      </c>
      <c r="J227">
        <f t="shared" si="19"/>
        <v>1500</v>
      </c>
      <c r="K227">
        <f t="shared" si="20"/>
        <v>3660</v>
      </c>
      <c r="L227" s="214">
        <f t="shared" si="21"/>
        <v>0.5901639344262295</v>
      </c>
      <c r="M227" s="214">
        <f t="shared" si="22"/>
        <v>0.4098360655737705</v>
      </c>
      <c r="O227" s="157"/>
      <c r="U227" s="337"/>
    </row>
    <row r="228" spans="1:21" x14ac:dyDescent="0.2">
      <c r="A228" s="157">
        <v>43924</v>
      </c>
      <c r="B228">
        <v>34</v>
      </c>
      <c r="C228" s="458">
        <v>212.191</v>
      </c>
      <c r="D228" s="179">
        <v>687.00000000000136</v>
      </c>
      <c r="E228" s="357">
        <f t="shared" si="11"/>
        <v>20.205882352941217</v>
      </c>
      <c r="F228" s="437">
        <f t="shared" si="12"/>
        <v>3.2376490991606683</v>
      </c>
      <c r="G228">
        <v>50</v>
      </c>
      <c r="H228">
        <v>31</v>
      </c>
      <c r="I228">
        <f t="shared" si="18"/>
        <v>3000</v>
      </c>
      <c r="J228">
        <f t="shared" si="19"/>
        <v>930</v>
      </c>
      <c r="K228">
        <f t="shared" si="20"/>
        <v>3930</v>
      </c>
      <c r="L228" s="214">
        <f t="shared" si="21"/>
        <v>0.76335877862595425</v>
      </c>
      <c r="M228" s="214">
        <f t="shared" si="22"/>
        <v>0.23664122137404581</v>
      </c>
      <c r="O228" s="157"/>
      <c r="U228" s="337"/>
    </row>
    <row r="229" spans="1:21" x14ac:dyDescent="0.2">
      <c r="A229" s="157">
        <v>43942</v>
      </c>
      <c r="B229">
        <v>39</v>
      </c>
      <c r="C229" s="458">
        <v>290.77</v>
      </c>
      <c r="D229" s="179">
        <v>973.79999999999757</v>
      </c>
      <c r="E229" s="357">
        <f t="shared" ref="E229:E236" si="23">D229/B229</f>
        <v>24.969230769230705</v>
      </c>
      <c r="F229" s="437">
        <f t="shared" si="12"/>
        <v>3.3490387591567137</v>
      </c>
      <c r="L229" s="214"/>
      <c r="M229" s="214"/>
      <c r="O229" s="157"/>
      <c r="U229" s="337"/>
    </row>
    <row r="230" spans="1:21" x14ac:dyDescent="0.2">
      <c r="A230" s="157">
        <v>43943</v>
      </c>
      <c r="B230">
        <v>43</v>
      </c>
      <c r="C230" s="458">
        <v>286.59399999999999</v>
      </c>
      <c r="D230" s="179">
        <v>967.29999999999757</v>
      </c>
      <c r="E230" s="357">
        <f t="shared" si="23"/>
        <v>22.495348837209246</v>
      </c>
      <c r="F230" s="437">
        <f t="shared" si="12"/>
        <v>3.375157888860191</v>
      </c>
      <c r="G230">
        <v>97</v>
      </c>
      <c r="H230">
        <v>102</v>
      </c>
      <c r="I230">
        <f t="shared" si="18"/>
        <v>5820</v>
      </c>
      <c r="J230">
        <f t="shared" si="19"/>
        <v>3060</v>
      </c>
      <c r="K230">
        <f t="shared" si="20"/>
        <v>8880</v>
      </c>
      <c r="L230" s="214">
        <f t="shared" si="21"/>
        <v>0.65540540540540537</v>
      </c>
      <c r="M230" s="214">
        <f t="shared" si="22"/>
        <v>0.34459459459459457</v>
      </c>
      <c r="O230" s="157"/>
      <c r="U230" s="337"/>
    </row>
    <row r="231" spans="1:21" x14ac:dyDescent="0.2">
      <c r="A231" s="157">
        <v>43944</v>
      </c>
      <c r="B231">
        <v>43</v>
      </c>
      <c r="C231" s="458">
        <v>316.82600000000002</v>
      </c>
      <c r="D231" s="179">
        <v>1139.9000000000033</v>
      </c>
      <c r="E231" s="357">
        <f t="shared" si="23"/>
        <v>26.509302325581473</v>
      </c>
      <c r="F231" s="437">
        <f t="shared" si="12"/>
        <v>3.5978739118633043</v>
      </c>
      <c r="L231" s="214"/>
      <c r="M231" s="214"/>
      <c r="O231" s="157"/>
      <c r="U231" s="337"/>
    </row>
    <row r="232" spans="1:21" x14ac:dyDescent="0.2">
      <c r="A232" s="157">
        <v>43945</v>
      </c>
      <c r="B232">
        <v>34</v>
      </c>
      <c r="C232" s="458">
        <v>272.78800000000001</v>
      </c>
      <c r="D232" s="179">
        <v>958.69999999999754</v>
      </c>
      <c r="E232" s="357">
        <f t="shared" si="23"/>
        <v>28.197058823529339</v>
      </c>
      <c r="F232" s="437">
        <f t="shared" si="12"/>
        <v>3.5144507822924669</v>
      </c>
      <c r="L232" s="214"/>
      <c r="M232" s="214"/>
      <c r="O232" s="157"/>
      <c r="U232" s="337"/>
    </row>
    <row r="233" spans="1:21" x14ac:dyDescent="0.2">
      <c r="A233" s="157">
        <v>43948</v>
      </c>
      <c r="B233">
        <v>44</v>
      </c>
      <c r="C233" s="458">
        <v>263.36900000000003</v>
      </c>
      <c r="D233" s="179">
        <v>898.69999999999811</v>
      </c>
      <c r="E233" s="357">
        <f t="shared" si="23"/>
        <v>20.424999999999958</v>
      </c>
      <c r="F233" s="437">
        <f t="shared" si="12"/>
        <v>3.4123226347823699</v>
      </c>
      <c r="G233">
        <v>127</v>
      </c>
      <c r="H233">
        <v>93</v>
      </c>
      <c r="I233">
        <f t="shared" si="18"/>
        <v>7620</v>
      </c>
      <c r="J233">
        <f t="shared" si="19"/>
        <v>2790</v>
      </c>
      <c r="K233">
        <f t="shared" si="20"/>
        <v>10410</v>
      </c>
      <c r="L233" s="214">
        <f t="shared" si="21"/>
        <v>0.73198847262247835</v>
      </c>
      <c r="M233" s="214">
        <f t="shared" si="22"/>
        <v>0.2680115273775216</v>
      </c>
      <c r="O233" s="157"/>
      <c r="U233" s="337"/>
    </row>
    <row r="234" spans="1:21" x14ac:dyDescent="0.2">
      <c r="A234" s="157">
        <v>43949</v>
      </c>
      <c r="B234">
        <v>42.5</v>
      </c>
      <c r="C234" s="458">
        <v>307.98700000000002</v>
      </c>
      <c r="D234" s="179">
        <v>1079.5</v>
      </c>
      <c r="E234" s="357">
        <f t="shared" si="23"/>
        <v>25.4</v>
      </c>
      <c r="F234" s="437">
        <f t="shared" si="12"/>
        <v>3.5050180689444681</v>
      </c>
      <c r="G234">
        <v>37</v>
      </c>
      <c r="H234">
        <v>37</v>
      </c>
      <c r="I234">
        <f t="shared" si="18"/>
        <v>2220</v>
      </c>
      <c r="J234">
        <f t="shared" si="19"/>
        <v>1110</v>
      </c>
      <c r="K234">
        <f t="shared" si="20"/>
        <v>3330</v>
      </c>
      <c r="L234" s="214">
        <f t="shared" si="21"/>
        <v>0.66666666666666663</v>
      </c>
      <c r="M234" s="214">
        <f t="shared" si="22"/>
        <v>0.33333333333333331</v>
      </c>
      <c r="O234" s="157"/>
      <c r="U234" s="337"/>
    </row>
    <row r="235" spans="1:21" x14ac:dyDescent="0.2">
      <c r="A235" s="157">
        <v>43950</v>
      </c>
      <c r="B235">
        <v>48.4</v>
      </c>
      <c r="C235" s="458">
        <v>333.62799999999999</v>
      </c>
      <c r="D235" s="179">
        <v>1157.2000000000005</v>
      </c>
      <c r="E235" s="357">
        <f t="shared" si="23"/>
        <v>23.909090909090921</v>
      </c>
      <c r="F235" s="437">
        <f t="shared" si="12"/>
        <v>3.4685338161065635</v>
      </c>
      <c r="G235">
        <v>42</v>
      </c>
      <c r="H235">
        <v>17</v>
      </c>
      <c r="I235">
        <f t="shared" si="18"/>
        <v>2520</v>
      </c>
      <c r="J235">
        <f t="shared" si="19"/>
        <v>510</v>
      </c>
      <c r="K235">
        <f t="shared" si="20"/>
        <v>3030</v>
      </c>
      <c r="L235" s="214">
        <f t="shared" si="21"/>
        <v>0.83168316831683164</v>
      </c>
      <c r="M235" s="214">
        <f t="shared" si="22"/>
        <v>0.16831683168316833</v>
      </c>
      <c r="O235" s="157"/>
      <c r="U235" s="337"/>
    </row>
    <row r="236" spans="1:21" x14ac:dyDescent="0.2">
      <c r="A236" s="157">
        <v>43951</v>
      </c>
      <c r="B236">
        <v>30</v>
      </c>
      <c r="C236" s="458">
        <v>199.27799999999999</v>
      </c>
      <c r="D236" s="179">
        <v>659.89999999999964</v>
      </c>
      <c r="E236" s="357">
        <f t="shared" si="23"/>
        <v>21.996666666666655</v>
      </c>
      <c r="F236" s="437">
        <f t="shared" si="12"/>
        <v>3.3114543502042357</v>
      </c>
      <c r="G236">
        <v>14</v>
      </c>
      <c r="H236">
        <v>24</v>
      </c>
      <c r="I236">
        <f t="shared" si="18"/>
        <v>840</v>
      </c>
      <c r="J236">
        <f t="shared" si="19"/>
        <v>720</v>
      </c>
      <c r="K236">
        <f t="shared" si="20"/>
        <v>1560</v>
      </c>
      <c r="L236" s="214">
        <f t="shared" si="21"/>
        <v>0.53846153846153844</v>
      </c>
      <c r="M236" s="214">
        <f t="shared" si="22"/>
        <v>0.46153846153846156</v>
      </c>
      <c r="O236" s="157"/>
      <c r="U236" s="337"/>
    </row>
    <row r="237" spans="1:21" x14ac:dyDescent="0.2">
      <c r="A237" s="157">
        <v>43955</v>
      </c>
      <c r="B237">
        <v>20.399999999999999</v>
      </c>
      <c r="C237" s="458">
        <v>149.904</v>
      </c>
      <c r="D237" s="179">
        <v>574.79999999999995</v>
      </c>
      <c r="E237" s="357">
        <f t="shared" si="11"/>
        <v>28.176470588235293</v>
      </c>
      <c r="F237" s="437">
        <f t="shared" si="12"/>
        <v>3.8344540505923788</v>
      </c>
      <c r="G237">
        <v>40</v>
      </c>
      <c r="H237">
        <v>24</v>
      </c>
      <c r="I237">
        <f t="shared" ref="I237:I253" si="24">G237*60</f>
        <v>2400</v>
      </c>
      <c r="J237">
        <f t="shared" ref="J237:J253" si="25">H237*30</f>
        <v>720</v>
      </c>
      <c r="K237">
        <f t="shared" ref="K237:K253" si="26">SUM(I237:J237)</f>
        <v>3120</v>
      </c>
      <c r="L237" s="214">
        <f t="shared" ref="L237:L253" si="27">I237/K237</f>
        <v>0.76923076923076927</v>
      </c>
      <c r="M237" s="214">
        <f t="shared" ref="M237:M253" si="28">J237/K237</f>
        <v>0.23076923076923078</v>
      </c>
      <c r="O237" s="157"/>
      <c r="U237" s="337"/>
    </row>
    <row r="238" spans="1:21" x14ac:dyDescent="0.2">
      <c r="A238" s="157">
        <v>43956</v>
      </c>
      <c r="B238">
        <v>52</v>
      </c>
      <c r="C238" s="458">
        <v>333.66800000000001</v>
      </c>
      <c r="D238" s="179">
        <v>1174.1000000000035</v>
      </c>
      <c r="E238" s="357">
        <f t="shared" si="11"/>
        <v>22.578846153846222</v>
      </c>
      <c r="F238" s="437">
        <f t="shared" si="12"/>
        <v>3.5187671577736057</v>
      </c>
      <c r="G238">
        <v>66</v>
      </c>
      <c r="H238">
        <v>71</v>
      </c>
      <c r="I238">
        <f t="shared" si="24"/>
        <v>3960</v>
      </c>
      <c r="J238">
        <f t="shared" si="25"/>
        <v>2130</v>
      </c>
      <c r="K238">
        <f t="shared" si="26"/>
        <v>6090</v>
      </c>
      <c r="L238" s="214">
        <f t="shared" si="27"/>
        <v>0.65024630541871919</v>
      </c>
      <c r="M238" s="214">
        <f t="shared" si="28"/>
        <v>0.34975369458128081</v>
      </c>
      <c r="O238" s="157"/>
      <c r="U238" s="337"/>
    </row>
    <row r="239" spans="1:21" x14ac:dyDescent="0.2">
      <c r="A239" s="157">
        <v>43957</v>
      </c>
      <c r="B239">
        <v>47</v>
      </c>
      <c r="C239" s="458">
        <v>316.12599999999998</v>
      </c>
      <c r="D239" s="179">
        <v>1025.5000000000025</v>
      </c>
      <c r="E239" s="357">
        <f t="shared" ref="E239:E246" si="29">D239/B239</f>
        <v>21.819148936170265</v>
      </c>
      <c r="F239" s="437">
        <f t="shared" si="12"/>
        <v>3.2439596869602707</v>
      </c>
      <c r="G239">
        <v>58</v>
      </c>
      <c r="H239">
        <v>57</v>
      </c>
      <c r="I239">
        <f t="shared" si="24"/>
        <v>3480</v>
      </c>
      <c r="J239">
        <f t="shared" si="25"/>
        <v>1710</v>
      </c>
      <c r="K239">
        <f t="shared" si="26"/>
        <v>5190</v>
      </c>
      <c r="L239" s="214">
        <f t="shared" si="27"/>
        <v>0.67052023121387283</v>
      </c>
      <c r="M239" s="214">
        <f t="shared" si="28"/>
        <v>0.32947976878612717</v>
      </c>
      <c r="O239" s="157"/>
      <c r="U239" s="337"/>
    </row>
    <row r="240" spans="1:21" x14ac:dyDescent="0.2">
      <c r="A240" s="157">
        <v>43958</v>
      </c>
      <c r="B240">
        <v>47</v>
      </c>
      <c r="C240" s="458">
        <v>332.80200000000002</v>
      </c>
      <c r="D240" s="179">
        <v>1073.8000000000015</v>
      </c>
      <c r="E240" s="357">
        <f t="shared" si="29"/>
        <v>22.846808510638329</v>
      </c>
      <c r="F240" s="437">
        <f t="shared" si="12"/>
        <v>3.2265431097168933</v>
      </c>
      <c r="G240">
        <v>54</v>
      </c>
      <c r="H240">
        <v>52</v>
      </c>
      <c r="I240">
        <f t="shared" si="24"/>
        <v>3240</v>
      </c>
      <c r="J240">
        <f t="shared" si="25"/>
        <v>1560</v>
      </c>
      <c r="K240">
        <f t="shared" si="26"/>
        <v>4800</v>
      </c>
      <c r="L240" s="214">
        <f t="shared" si="27"/>
        <v>0.67500000000000004</v>
      </c>
      <c r="M240" s="214">
        <f t="shared" si="28"/>
        <v>0.32500000000000001</v>
      </c>
      <c r="O240" s="157"/>
      <c r="U240" s="337"/>
    </row>
    <row r="241" spans="1:21" x14ac:dyDescent="0.2">
      <c r="A241" s="157">
        <v>43962</v>
      </c>
      <c r="B241">
        <v>16</v>
      </c>
      <c r="C241" s="458">
        <v>145.77799999999999</v>
      </c>
      <c r="D241" s="179">
        <v>522.99999999999955</v>
      </c>
      <c r="E241" s="357">
        <f t="shared" si="29"/>
        <v>32.687499999999972</v>
      </c>
      <c r="F241" s="437">
        <f t="shared" si="12"/>
        <v>3.5876469700503475</v>
      </c>
      <c r="G241">
        <v>54</v>
      </c>
      <c r="H241">
        <v>52</v>
      </c>
      <c r="I241">
        <f t="shared" si="24"/>
        <v>3240</v>
      </c>
      <c r="J241">
        <f t="shared" si="25"/>
        <v>1560</v>
      </c>
      <c r="K241">
        <f t="shared" si="26"/>
        <v>4800</v>
      </c>
      <c r="L241" s="214">
        <f t="shared" si="27"/>
        <v>0.67500000000000004</v>
      </c>
      <c r="M241" s="214">
        <f t="shared" si="28"/>
        <v>0.32500000000000001</v>
      </c>
      <c r="O241" s="157"/>
      <c r="U241" s="337"/>
    </row>
    <row r="242" spans="1:21" x14ac:dyDescent="0.2">
      <c r="A242" s="157">
        <v>43963</v>
      </c>
      <c r="B242">
        <v>47</v>
      </c>
      <c r="C242" s="458">
        <v>305.94400000000002</v>
      </c>
      <c r="D242" s="179">
        <v>994.50000000000239</v>
      </c>
      <c r="E242" s="357">
        <f t="shared" si="29"/>
        <v>21.159574468085157</v>
      </c>
      <c r="F242" s="437">
        <f t="shared" si="12"/>
        <v>3.2505948801087858</v>
      </c>
      <c r="G242">
        <v>54</v>
      </c>
      <c r="H242">
        <v>52</v>
      </c>
      <c r="I242">
        <f t="shared" si="24"/>
        <v>3240</v>
      </c>
      <c r="J242">
        <f t="shared" si="25"/>
        <v>1560</v>
      </c>
      <c r="K242">
        <f t="shared" si="26"/>
        <v>4800</v>
      </c>
      <c r="L242" s="214">
        <f t="shared" si="27"/>
        <v>0.67500000000000004</v>
      </c>
      <c r="M242" s="214">
        <f t="shared" si="28"/>
        <v>0.32500000000000001</v>
      </c>
      <c r="O242" s="157"/>
      <c r="U242" s="337"/>
    </row>
    <row r="243" spans="1:21" x14ac:dyDescent="0.2">
      <c r="A243" s="157">
        <v>43964</v>
      </c>
      <c r="B243">
        <v>45.8</v>
      </c>
      <c r="C243" s="458">
        <v>359.56299999999999</v>
      </c>
      <c r="D243" s="179">
        <v>1333.5999999999954</v>
      </c>
      <c r="E243" s="357">
        <f t="shared" si="29"/>
        <v>29.117903930130904</v>
      </c>
      <c r="F243" s="437">
        <f t="shared" si="12"/>
        <v>3.7089466936253048</v>
      </c>
      <c r="G243">
        <v>54</v>
      </c>
      <c r="H243">
        <v>52</v>
      </c>
      <c r="I243">
        <f t="shared" si="24"/>
        <v>3240</v>
      </c>
      <c r="J243">
        <f t="shared" si="25"/>
        <v>1560</v>
      </c>
      <c r="K243">
        <f t="shared" si="26"/>
        <v>4800</v>
      </c>
      <c r="L243" s="214">
        <f t="shared" si="27"/>
        <v>0.67500000000000004</v>
      </c>
      <c r="M243" s="214">
        <f t="shared" si="28"/>
        <v>0.32500000000000001</v>
      </c>
      <c r="O243" s="157"/>
      <c r="U243" s="337"/>
    </row>
    <row r="244" spans="1:21" x14ac:dyDescent="0.2">
      <c r="A244" s="157">
        <v>43965</v>
      </c>
      <c r="B244">
        <v>56</v>
      </c>
      <c r="C244" s="458">
        <v>396.53100000000001</v>
      </c>
      <c r="D244" s="179">
        <v>1366.999999999998</v>
      </c>
      <c r="E244" s="357">
        <f t="shared" si="29"/>
        <v>24.410714285714249</v>
      </c>
      <c r="F244" s="437">
        <f t="shared" si="12"/>
        <v>3.4473975552983194</v>
      </c>
      <c r="G244">
        <v>54</v>
      </c>
      <c r="H244">
        <v>52</v>
      </c>
      <c r="I244">
        <f t="shared" si="24"/>
        <v>3240</v>
      </c>
      <c r="J244">
        <f t="shared" si="25"/>
        <v>1560</v>
      </c>
      <c r="K244">
        <f t="shared" si="26"/>
        <v>4800</v>
      </c>
      <c r="L244" s="214">
        <f t="shared" si="27"/>
        <v>0.67500000000000004</v>
      </c>
      <c r="M244" s="214">
        <f t="shared" si="28"/>
        <v>0.32500000000000001</v>
      </c>
      <c r="O244" s="157"/>
      <c r="U244" s="337"/>
    </row>
    <row r="245" spans="1:21" x14ac:dyDescent="0.2">
      <c r="A245" s="157">
        <v>43966</v>
      </c>
      <c r="B245">
        <v>55</v>
      </c>
      <c r="C245" s="458">
        <v>374.57400000000001</v>
      </c>
      <c r="D245" s="179">
        <v>1329.3999999999955</v>
      </c>
      <c r="E245" s="357">
        <f t="shared" si="29"/>
        <v>24.17090909090901</v>
      </c>
      <c r="F245" s="437">
        <f t="shared" si="12"/>
        <v>3.5490984424973315</v>
      </c>
      <c r="G245">
        <v>54</v>
      </c>
      <c r="H245">
        <v>52</v>
      </c>
      <c r="I245">
        <f t="shared" si="24"/>
        <v>3240</v>
      </c>
      <c r="J245">
        <f t="shared" si="25"/>
        <v>1560</v>
      </c>
      <c r="K245">
        <f t="shared" si="26"/>
        <v>4800</v>
      </c>
      <c r="L245" s="214">
        <f t="shared" si="27"/>
        <v>0.67500000000000004</v>
      </c>
      <c r="M245" s="214">
        <f t="shared" si="28"/>
        <v>0.32500000000000001</v>
      </c>
      <c r="O245" s="157"/>
      <c r="U245" s="337"/>
    </row>
    <row r="246" spans="1:21" x14ac:dyDescent="0.2">
      <c r="A246" s="157">
        <v>43969</v>
      </c>
      <c r="B246">
        <v>51</v>
      </c>
      <c r="C246" s="458">
        <v>357.52499999999998</v>
      </c>
      <c r="D246" s="179">
        <v>1258.4999999999991</v>
      </c>
      <c r="E246" s="357">
        <f t="shared" si="29"/>
        <v>24.676470588235276</v>
      </c>
      <c r="F246" s="437">
        <f t="shared" si="12"/>
        <v>3.5200335640864253</v>
      </c>
      <c r="G246">
        <v>47</v>
      </c>
      <c r="H246">
        <v>54</v>
      </c>
      <c r="I246">
        <f t="shared" si="24"/>
        <v>2820</v>
      </c>
      <c r="J246">
        <f t="shared" si="25"/>
        <v>1620</v>
      </c>
      <c r="K246">
        <f t="shared" si="26"/>
        <v>4440</v>
      </c>
      <c r="L246" s="214">
        <f t="shared" si="27"/>
        <v>0.63513513513513509</v>
      </c>
      <c r="M246" s="214">
        <f t="shared" si="28"/>
        <v>0.36486486486486486</v>
      </c>
      <c r="O246" s="157"/>
      <c r="U246" s="337"/>
    </row>
    <row r="247" spans="1:21" x14ac:dyDescent="0.2">
      <c r="A247" s="157">
        <v>43970</v>
      </c>
      <c r="B247">
        <v>47</v>
      </c>
      <c r="C247" s="458">
        <v>332.57299999999998</v>
      </c>
      <c r="D247" s="179">
        <v>1181.2999999999963</v>
      </c>
      <c r="E247" s="357">
        <f t="shared" si="11"/>
        <v>25.13404255319141</v>
      </c>
      <c r="F247" s="437">
        <f t="shared" si="12"/>
        <v>3.5520021168284748</v>
      </c>
      <c r="G247">
        <v>86</v>
      </c>
      <c r="H247">
        <v>82</v>
      </c>
      <c r="I247">
        <f t="shared" si="24"/>
        <v>5160</v>
      </c>
      <c r="J247">
        <f t="shared" si="25"/>
        <v>2460</v>
      </c>
      <c r="K247">
        <f t="shared" si="26"/>
        <v>7620</v>
      </c>
      <c r="L247" s="214">
        <f t="shared" si="27"/>
        <v>0.67716535433070868</v>
      </c>
      <c r="M247" s="214">
        <f t="shared" si="28"/>
        <v>0.32283464566929132</v>
      </c>
      <c r="O247" s="157"/>
      <c r="U247" s="337"/>
    </row>
    <row r="248" spans="1:21" x14ac:dyDescent="0.2">
      <c r="A248" s="157">
        <v>43971</v>
      </c>
      <c r="B248">
        <v>55</v>
      </c>
      <c r="C248" s="458">
        <v>389.37299999999999</v>
      </c>
      <c r="D248" s="179">
        <v>1249.2999999999993</v>
      </c>
      <c r="E248" s="357">
        <f t="shared" si="11"/>
        <v>22.714545454545441</v>
      </c>
      <c r="F248" s="437">
        <f t="shared" si="12"/>
        <v>3.2084916005989097</v>
      </c>
      <c r="G248">
        <v>85</v>
      </c>
      <c r="H248">
        <v>81</v>
      </c>
      <c r="I248">
        <f t="shared" si="24"/>
        <v>5100</v>
      </c>
      <c r="J248">
        <f t="shared" si="25"/>
        <v>2430</v>
      </c>
      <c r="K248">
        <f t="shared" si="26"/>
        <v>7530</v>
      </c>
      <c r="L248" s="214">
        <f t="shared" si="27"/>
        <v>0.67729083665338641</v>
      </c>
      <c r="M248" s="214">
        <f t="shared" si="28"/>
        <v>0.32270916334661354</v>
      </c>
      <c r="O248" s="157"/>
      <c r="U248" s="337"/>
    </row>
    <row r="249" spans="1:21" x14ac:dyDescent="0.2">
      <c r="A249" s="157">
        <v>43976</v>
      </c>
      <c r="B249">
        <v>46.5</v>
      </c>
      <c r="C249" s="458">
        <v>340.404</v>
      </c>
      <c r="D249" s="179">
        <v>1138.6999999999991</v>
      </c>
      <c r="E249" s="357">
        <f t="shared" si="11"/>
        <v>24.488172043010735</v>
      </c>
      <c r="F249" s="437">
        <f t="shared" si="12"/>
        <v>3.3451428302840132</v>
      </c>
      <c r="L249" s="214"/>
      <c r="M249" s="214"/>
      <c r="O249" s="157"/>
      <c r="U249" s="337"/>
    </row>
    <row r="250" spans="1:21" x14ac:dyDescent="0.2">
      <c r="A250" s="157">
        <v>43977</v>
      </c>
      <c r="B250">
        <v>39</v>
      </c>
      <c r="C250" s="458">
        <v>322.63799999999998</v>
      </c>
      <c r="D250" s="179">
        <v>1129.100000000001</v>
      </c>
      <c r="E250" s="357">
        <f t="shared" si="11"/>
        <v>28.951282051282078</v>
      </c>
      <c r="F250" s="437">
        <f t="shared" si="12"/>
        <v>3.499587773293912</v>
      </c>
      <c r="G250">
        <v>51</v>
      </c>
      <c r="H250">
        <v>55</v>
      </c>
      <c r="I250">
        <f t="shared" si="24"/>
        <v>3060</v>
      </c>
      <c r="J250">
        <f t="shared" si="25"/>
        <v>1650</v>
      </c>
      <c r="K250">
        <f t="shared" si="26"/>
        <v>4710</v>
      </c>
      <c r="L250" s="214">
        <f t="shared" si="27"/>
        <v>0.64968152866242035</v>
      </c>
      <c r="M250" s="214">
        <f t="shared" si="28"/>
        <v>0.3503184713375796</v>
      </c>
      <c r="O250" s="157"/>
      <c r="U250" s="337"/>
    </row>
    <row r="251" spans="1:21" x14ac:dyDescent="0.2">
      <c r="A251" s="157">
        <v>43978</v>
      </c>
      <c r="B251">
        <v>43</v>
      </c>
      <c r="C251" s="458">
        <v>353.56299999999999</v>
      </c>
      <c r="D251" s="179">
        <v>1239.900000000004</v>
      </c>
      <c r="E251" s="357">
        <f t="shared" si="11"/>
        <v>28.834883720930325</v>
      </c>
      <c r="F251" s="437">
        <f t="shared" si="12"/>
        <v>3.506871476936229</v>
      </c>
      <c r="G251">
        <v>59</v>
      </c>
      <c r="H251">
        <v>41</v>
      </c>
      <c r="I251">
        <f t="shared" si="24"/>
        <v>3540</v>
      </c>
      <c r="J251">
        <f t="shared" si="25"/>
        <v>1230</v>
      </c>
      <c r="K251">
        <f t="shared" si="26"/>
        <v>4770</v>
      </c>
      <c r="L251" s="214">
        <f t="shared" si="27"/>
        <v>0.74213836477987416</v>
      </c>
      <c r="M251" s="214">
        <f t="shared" si="28"/>
        <v>0.25786163522012578</v>
      </c>
      <c r="O251" s="157"/>
      <c r="U251" s="337"/>
    </row>
    <row r="252" spans="1:21" x14ac:dyDescent="0.2">
      <c r="A252" s="157">
        <v>43979</v>
      </c>
      <c r="B252">
        <v>56</v>
      </c>
      <c r="C252" s="458">
        <v>409.48700000000002</v>
      </c>
      <c r="D252" s="179">
        <v>1572.1</v>
      </c>
      <c r="E252" s="357">
        <f t="shared" si="11"/>
        <v>28.073214285714283</v>
      </c>
      <c r="F252" s="437">
        <f t="shared" si="12"/>
        <v>3.8391939182440464</v>
      </c>
      <c r="G252">
        <v>70</v>
      </c>
      <c r="H252">
        <v>39</v>
      </c>
      <c r="I252">
        <f t="shared" si="24"/>
        <v>4200</v>
      </c>
      <c r="J252">
        <f t="shared" si="25"/>
        <v>1170</v>
      </c>
      <c r="K252">
        <f t="shared" si="26"/>
        <v>5370</v>
      </c>
      <c r="L252" s="214">
        <f t="shared" si="27"/>
        <v>0.78212290502793291</v>
      </c>
      <c r="M252" s="214">
        <f t="shared" si="28"/>
        <v>0.21787709497206703</v>
      </c>
      <c r="O252" s="157"/>
      <c r="U252" s="337"/>
    </row>
    <row r="253" spans="1:21" x14ac:dyDescent="0.2">
      <c r="A253" s="157">
        <v>43980</v>
      </c>
      <c r="B253">
        <v>43</v>
      </c>
      <c r="C253" s="458">
        <v>290.44200000000001</v>
      </c>
      <c r="D253" s="179">
        <v>1106.6000000000008</v>
      </c>
      <c r="E253" s="357">
        <f t="shared" si="11"/>
        <v>25.734883720930252</v>
      </c>
      <c r="F253" s="437">
        <f t="shared" si="12"/>
        <v>3.8100550195908331</v>
      </c>
      <c r="G253">
        <v>46</v>
      </c>
      <c r="H253">
        <v>68</v>
      </c>
      <c r="I253">
        <f t="shared" si="24"/>
        <v>2760</v>
      </c>
      <c r="J253">
        <f t="shared" si="25"/>
        <v>2040</v>
      </c>
      <c r="K253">
        <f t="shared" si="26"/>
        <v>4800</v>
      </c>
      <c r="L253" s="214">
        <f t="shared" si="27"/>
        <v>0.57499999999999996</v>
      </c>
      <c r="M253" s="214">
        <f t="shared" si="28"/>
        <v>0.42499999999999999</v>
      </c>
      <c r="O253" s="157"/>
      <c r="U253" s="337"/>
    </row>
    <row r="254" spans="1:21" x14ac:dyDescent="0.2">
      <c r="A254" s="157">
        <v>43985</v>
      </c>
      <c r="B254">
        <v>43</v>
      </c>
      <c r="C254" s="458">
        <v>303.327</v>
      </c>
      <c r="D254" s="179">
        <v>1055.8000000000029</v>
      </c>
      <c r="E254" s="357">
        <f t="shared" si="11"/>
        <v>24.553488372093092</v>
      </c>
      <c r="F254" s="437">
        <f t="shared" si="12"/>
        <v>3.480732015283845</v>
      </c>
      <c r="G254">
        <v>54</v>
      </c>
      <c r="H254">
        <v>60</v>
      </c>
      <c r="I254">
        <f t="shared" ref="I254:I269" si="30">G254*60</f>
        <v>3240</v>
      </c>
      <c r="J254">
        <f t="shared" ref="J254:J269" si="31">H254*30</f>
        <v>1800</v>
      </c>
      <c r="K254">
        <f t="shared" ref="K254:K269" si="32">SUM(I254:J254)</f>
        <v>5040</v>
      </c>
      <c r="L254" s="214">
        <f t="shared" ref="L254:L269" si="33">I254/K254</f>
        <v>0.6428571428571429</v>
      </c>
      <c r="M254" s="214">
        <f t="shared" ref="M254:M269" si="34">J254/K254</f>
        <v>0.35714285714285715</v>
      </c>
      <c r="O254" s="157"/>
      <c r="U254" s="337"/>
    </row>
    <row r="255" spans="1:21" x14ac:dyDescent="0.2">
      <c r="A255" s="157">
        <v>43986</v>
      </c>
      <c r="B255">
        <v>39</v>
      </c>
      <c r="C255" s="458">
        <v>259.35199999999998</v>
      </c>
      <c r="D255" s="179">
        <v>1014.5</v>
      </c>
      <c r="E255" s="357">
        <f t="shared" si="11"/>
        <v>26.012820512820515</v>
      </c>
      <c r="F255" s="437">
        <f t="shared" si="12"/>
        <v>3.9116721675560631</v>
      </c>
      <c r="G255">
        <v>82</v>
      </c>
      <c r="H255">
        <v>40</v>
      </c>
      <c r="I255">
        <f t="shared" si="30"/>
        <v>4920</v>
      </c>
      <c r="J255">
        <f t="shared" si="31"/>
        <v>1200</v>
      </c>
      <c r="K255">
        <f t="shared" si="32"/>
        <v>6120</v>
      </c>
      <c r="L255" s="214">
        <f t="shared" si="33"/>
        <v>0.80392156862745101</v>
      </c>
      <c r="M255" s="214">
        <f t="shared" si="34"/>
        <v>0.19607843137254902</v>
      </c>
      <c r="O255" s="157"/>
      <c r="U255" s="337"/>
    </row>
    <row r="256" spans="1:21" x14ac:dyDescent="0.2">
      <c r="A256" s="157">
        <v>43987</v>
      </c>
      <c r="B256">
        <v>47</v>
      </c>
      <c r="C256" s="458">
        <v>299.87</v>
      </c>
      <c r="D256" s="179">
        <v>1064.499999999997</v>
      </c>
      <c r="E256" s="357">
        <f t="shared" si="11"/>
        <v>22.648936170212703</v>
      </c>
      <c r="F256" s="437">
        <f t="shared" si="12"/>
        <v>3.549871611031437</v>
      </c>
      <c r="G256">
        <v>49</v>
      </c>
      <c r="H256">
        <v>39</v>
      </c>
      <c r="I256">
        <f t="shared" si="30"/>
        <v>2940</v>
      </c>
      <c r="J256">
        <f t="shared" si="31"/>
        <v>1170</v>
      </c>
      <c r="K256">
        <f t="shared" si="32"/>
        <v>4110</v>
      </c>
      <c r="L256" s="214">
        <f t="shared" si="33"/>
        <v>0.71532846715328469</v>
      </c>
      <c r="M256" s="214">
        <f t="shared" si="34"/>
        <v>0.28467153284671531</v>
      </c>
      <c r="O256" s="157"/>
      <c r="U256" s="337"/>
    </row>
    <row r="257" spans="1:21" x14ac:dyDescent="0.2">
      <c r="A257" s="157">
        <v>43991</v>
      </c>
      <c r="B257">
        <v>57</v>
      </c>
      <c r="C257" s="458">
        <v>388.55799999999999</v>
      </c>
      <c r="D257" s="179">
        <v>1509.3</v>
      </c>
      <c r="E257" s="357">
        <f t="shared" si="11"/>
        <v>26.478947368421053</v>
      </c>
      <c r="F257" s="437">
        <f t="shared" si="12"/>
        <v>3.884362180163579</v>
      </c>
      <c r="G257">
        <v>49</v>
      </c>
      <c r="H257">
        <v>39</v>
      </c>
      <c r="I257">
        <f t="shared" si="30"/>
        <v>2940</v>
      </c>
      <c r="J257">
        <f t="shared" si="31"/>
        <v>1170</v>
      </c>
      <c r="K257">
        <f t="shared" si="32"/>
        <v>4110</v>
      </c>
      <c r="L257" s="214">
        <f t="shared" si="33"/>
        <v>0.71532846715328469</v>
      </c>
      <c r="M257" s="214">
        <f t="shared" si="34"/>
        <v>0.28467153284671531</v>
      </c>
      <c r="O257" s="157"/>
      <c r="U257" s="337"/>
    </row>
    <row r="258" spans="1:21" x14ac:dyDescent="0.2">
      <c r="A258" s="157">
        <v>43992</v>
      </c>
      <c r="B258">
        <v>51</v>
      </c>
      <c r="C258" s="458">
        <v>346.13299999999998</v>
      </c>
      <c r="D258" s="179">
        <v>1200.8</v>
      </c>
      <c r="E258" s="357">
        <f t="shared" si="11"/>
        <v>23.545098039215684</v>
      </c>
      <c r="F258" s="437">
        <f t="shared" si="12"/>
        <v>3.4691866999101504</v>
      </c>
      <c r="G258">
        <v>49</v>
      </c>
      <c r="H258">
        <v>39</v>
      </c>
      <c r="I258">
        <f t="shared" si="30"/>
        <v>2940</v>
      </c>
      <c r="J258">
        <f t="shared" si="31"/>
        <v>1170</v>
      </c>
      <c r="K258">
        <f t="shared" si="32"/>
        <v>4110</v>
      </c>
      <c r="L258" s="214">
        <f t="shared" si="33"/>
        <v>0.71532846715328469</v>
      </c>
      <c r="M258" s="214">
        <f t="shared" si="34"/>
        <v>0.28467153284671531</v>
      </c>
      <c r="O258" s="157"/>
      <c r="U258" s="337"/>
    </row>
    <row r="259" spans="1:21" x14ac:dyDescent="0.2">
      <c r="A259" s="157">
        <v>43993</v>
      </c>
      <c r="B259">
        <v>60</v>
      </c>
      <c r="C259" s="458">
        <v>355.14299999999997</v>
      </c>
      <c r="D259" s="179">
        <v>1228.5999999999997</v>
      </c>
      <c r="E259" s="357">
        <f t="shared" si="11"/>
        <v>20.476666666666663</v>
      </c>
      <c r="F259" s="437">
        <f t="shared" si="12"/>
        <v>3.4594515448706571</v>
      </c>
      <c r="G259">
        <v>49</v>
      </c>
      <c r="H259">
        <v>39</v>
      </c>
      <c r="I259">
        <f t="shared" si="30"/>
        <v>2940</v>
      </c>
      <c r="J259">
        <f t="shared" si="31"/>
        <v>1170</v>
      </c>
      <c r="K259">
        <f t="shared" si="32"/>
        <v>4110</v>
      </c>
      <c r="L259" s="214">
        <f t="shared" si="33"/>
        <v>0.71532846715328469</v>
      </c>
      <c r="M259" s="214">
        <f t="shared" si="34"/>
        <v>0.28467153284671531</v>
      </c>
      <c r="O259" s="157"/>
      <c r="U259" s="337"/>
    </row>
    <row r="260" spans="1:21" x14ac:dyDescent="0.2">
      <c r="A260" s="157">
        <v>43994</v>
      </c>
      <c r="B260">
        <v>43</v>
      </c>
      <c r="C260" s="458">
        <v>265.90899999999999</v>
      </c>
      <c r="D260" s="179">
        <v>933.40000000000214</v>
      </c>
      <c r="E260" s="357">
        <f t="shared" ref="E260:E323" si="35">D260/B260</f>
        <v>21.706976744186097</v>
      </c>
      <c r="F260" s="437">
        <f t="shared" ref="F260:F323" si="36">D260/C260</f>
        <v>3.5102234222986142</v>
      </c>
      <c r="G260">
        <v>49</v>
      </c>
      <c r="H260">
        <v>39</v>
      </c>
      <c r="I260">
        <f t="shared" si="30"/>
        <v>2940</v>
      </c>
      <c r="J260">
        <f t="shared" si="31"/>
        <v>1170</v>
      </c>
      <c r="K260">
        <f t="shared" si="32"/>
        <v>4110</v>
      </c>
      <c r="L260" s="214">
        <f t="shared" si="33"/>
        <v>0.71532846715328469</v>
      </c>
      <c r="M260" s="214">
        <f t="shared" si="34"/>
        <v>0.28467153284671531</v>
      </c>
      <c r="O260" s="157"/>
      <c r="U260" s="337"/>
    </row>
    <row r="261" spans="1:21" x14ac:dyDescent="0.2">
      <c r="A261" s="157">
        <v>43998</v>
      </c>
      <c r="B261">
        <v>56</v>
      </c>
      <c r="C261" s="458">
        <v>361.029</v>
      </c>
      <c r="D261" s="179">
        <v>1270.0999999999988</v>
      </c>
      <c r="E261" s="357">
        <f t="shared" si="35"/>
        <v>22.680357142857122</v>
      </c>
      <c r="F261" s="437">
        <f t="shared" si="36"/>
        <v>3.5179999390630634</v>
      </c>
      <c r="G261">
        <v>49</v>
      </c>
      <c r="H261">
        <v>39</v>
      </c>
      <c r="I261">
        <f t="shared" si="30"/>
        <v>2940</v>
      </c>
      <c r="J261">
        <f t="shared" si="31"/>
        <v>1170</v>
      </c>
      <c r="K261">
        <f t="shared" si="32"/>
        <v>4110</v>
      </c>
      <c r="L261" s="214">
        <f t="shared" si="33"/>
        <v>0.71532846715328469</v>
      </c>
      <c r="M261" s="214">
        <f t="shared" si="34"/>
        <v>0.28467153284671531</v>
      </c>
      <c r="O261" s="157"/>
      <c r="U261" s="337"/>
    </row>
    <row r="262" spans="1:21" x14ac:dyDescent="0.2">
      <c r="A262" s="157">
        <v>43999</v>
      </c>
      <c r="B262">
        <v>43</v>
      </c>
      <c r="C262" s="458">
        <v>339.05200000000002</v>
      </c>
      <c r="D262" s="179">
        <v>1198.6000000000001</v>
      </c>
      <c r="E262" s="357">
        <f t="shared" si="35"/>
        <v>27.874418604651165</v>
      </c>
      <c r="F262" s="437">
        <f t="shared" si="36"/>
        <v>3.53515095029671</v>
      </c>
      <c r="G262">
        <v>49</v>
      </c>
      <c r="H262">
        <v>39</v>
      </c>
      <c r="I262">
        <f t="shared" si="30"/>
        <v>2940</v>
      </c>
      <c r="J262">
        <f t="shared" si="31"/>
        <v>1170</v>
      </c>
      <c r="K262">
        <f t="shared" si="32"/>
        <v>4110</v>
      </c>
      <c r="L262" s="214">
        <f t="shared" si="33"/>
        <v>0.71532846715328469</v>
      </c>
      <c r="M262" s="214">
        <f t="shared" si="34"/>
        <v>0.28467153284671531</v>
      </c>
      <c r="O262" s="157"/>
      <c r="U262" s="337"/>
    </row>
    <row r="263" spans="1:21" x14ac:dyDescent="0.2">
      <c r="A263" s="157">
        <v>44000</v>
      </c>
      <c r="B263">
        <v>47</v>
      </c>
      <c r="C263" s="458">
        <v>319.947</v>
      </c>
      <c r="D263" s="179">
        <v>1106.100000000001</v>
      </c>
      <c r="E263" s="357">
        <f t="shared" si="35"/>
        <v>23.534042553191512</v>
      </c>
      <c r="F263" s="437">
        <f t="shared" si="36"/>
        <v>3.4571350879989531</v>
      </c>
      <c r="G263">
        <v>49</v>
      </c>
      <c r="H263">
        <v>39</v>
      </c>
      <c r="I263">
        <f t="shared" si="30"/>
        <v>2940</v>
      </c>
      <c r="J263">
        <f t="shared" si="31"/>
        <v>1170</v>
      </c>
      <c r="K263">
        <f t="shared" si="32"/>
        <v>4110</v>
      </c>
      <c r="L263" s="214">
        <f t="shared" si="33"/>
        <v>0.71532846715328469</v>
      </c>
      <c r="M263" s="214">
        <f t="shared" si="34"/>
        <v>0.28467153284671531</v>
      </c>
      <c r="O263" s="157"/>
      <c r="U263" s="337"/>
    </row>
    <row r="264" spans="1:21" x14ac:dyDescent="0.2">
      <c r="A264" s="157">
        <v>44001</v>
      </c>
      <c r="B264">
        <v>33</v>
      </c>
      <c r="C264" s="458">
        <v>250.613</v>
      </c>
      <c r="D264" s="179">
        <v>859.60000000000173</v>
      </c>
      <c r="E264" s="357">
        <f t="shared" si="35"/>
        <v>26.0484848484849</v>
      </c>
      <c r="F264" s="437">
        <f t="shared" si="36"/>
        <v>3.4299896653405919</v>
      </c>
      <c r="G264">
        <v>49</v>
      </c>
      <c r="H264">
        <v>39</v>
      </c>
      <c r="I264">
        <f t="shared" si="30"/>
        <v>2940</v>
      </c>
      <c r="J264">
        <f t="shared" si="31"/>
        <v>1170</v>
      </c>
      <c r="K264">
        <f t="shared" si="32"/>
        <v>4110</v>
      </c>
      <c r="L264" s="214">
        <f t="shared" si="33"/>
        <v>0.71532846715328469</v>
      </c>
      <c r="M264" s="214">
        <f t="shared" si="34"/>
        <v>0.28467153284671531</v>
      </c>
      <c r="O264" s="157"/>
      <c r="U264" s="337"/>
    </row>
    <row r="265" spans="1:21" x14ac:dyDescent="0.2">
      <c r="A265" s="157">
        <v>44005</v>
      </c>
      <c r="B265">
        <v>51</v>
      </c>
      <c r="C265" s="458">
        <v>342.12700000000001</v>
      </c>
      <c r="D265" s="179">
        <v>1202.7</v>
      </c>
      <c r="E265" s="357">
        <f t="shared" si="35"/>
        <v>23.58235294117647</v>
      </c>
      <c r="F265" s="437">
        <f t="shared" si="36"/>
        <v>3.5153612547387376</v>
      </c>
      <c r="G265">
        <v>52</v>
      </c>
      <c r="H265">
        <v>37</v>
      </c>
      <c r="I265">
        <f t="shared" si="30"/>
        <v>3120</v>
      </c>
      <c r="J265">
        <f t="shared" si="31"/>
        <v>1110</v>
      </c>
      <c r="K265">
        <f t="shared" si="32"/>
        <v>4230</v>
      </c>
      <c r="L265" s="214">
        <f t="shared" si="33"/>
        <v>0.73758865248226946</v>
      </c>
      <c r="M265" s="214">
        <f t="shared" si="34"/>
        <v>0.26241134751773049</v>
      </c>
      <c r="O265" s="157"/>
      <c r="U265" s="337"/>
    </row>
    <row r="266" spans="1:21" x14ac:dyDescent="0.2">
      <c r="A266" s="157">
        <v>44006</v>
      </c>
      <c r="B266">
        <v>39</v>
      </c>
      <c r="C266" s="458">
        <v>307.47300000000001</v>
      </c>
      <c r="D266" s="179">
        <v>1027.1000000000024</v>
      </c>
      <c r="E266" s="357">
        <f t="shared" si="35"/>
        <v>26.335897435897497</v>
      </c>
      <c r="F266" s="437">
        <f t="shared" si="36"/>
        <v>3.3404559099498243</v>
      </c>
      <c r="G266">
        <v>51</v>
      </c>
      <c r="H266">
        <v>39</v>
      </c>
      <c r="I266">
        <f t="shared" si="30"/>
        <v>3060</v>
      </c>
      <c r="J266">
        <f t="shared" si="31"/>
        <v>1170</v>
      </c>
      <c r="K266">
        <f t="shared" si="32"/>
        <v>4230</v>
      </c>
      <c r="L266" s="214">
        <f t="shared" si="33"/>
        <v>0.72340425531914898</v>
      </c>
      <c r="M266" s="214">
        <f t="shared" si="34"/>
        <v>0.27659574468085107</v>
      </c>
      <c r="O266" s="157"/>
      <c r="U266" s="337"/>
    </row>
    <row r="267" spans="1:21" x14ac:dyDescent="0.2">
      <c r="A267" s="157">
        <v>44007</v>
      </c>
      <c r="B267">
        <v>51</v>
      </c>
      <c r="C267" s="458">
        <v>330.10300000000001</v>
      </c>
      <c r="D267" s="179">
        <v>1194.6000000000001</v>
      </c>
      <c r="E267" s="357">
        <f t="shared" si="35"/>
        <v>23.423529411764708</v>
      </c>
      <c r="F267" s="437">
        <f t="shared" si="36"/>
        <v>3.6188704737612203</v>
      </c>
      <c r="G267">
        <v>61</v>
      </c>
      <c r="H267">
        <v>23</v>
      </c>
      <c r="I267">
        <f t="shared" si="30"/>
        <v>3660</v>
      </c>
      <c r="J267">
        <f t="shared" si="31"/>
        <v>690</v>
      </c>
      <c r="K267">
        <f t="shared" si="32"/>
        <v>4350</v>
      </c>
      <c r="L267" s="214">
        <f t="shared" si="33"/>
        <v>0.8413793103448276</v>
      </c>
      <c r="M267" s="214">
        <f t="shared" si="34"/>
        <v>0.15862068965517243</v>
      </c>
      <c r="O267" s="157"/>
      <c r="U267" s="337"/>
    </row>
    <row r="268" spans="1:21" x14ac:dyDescent="0.2">
      <c r="A268" s="157">
        <v>44008</v>
      </c>
      <c r="B268">
        <v>44</v>
      </c>
      <c r="C268" s="458">
        <v>308.63200000000001</v>
      </c>
      <c r="D268" s="179">
        <v>1141.2999999999968</v>
      </c>
      <c r="E268" s="357">
        <f t="shared" si="35"/>
        <v>25.938636363636292</v>
      </c>
      <c r="F268" s="437">
        <f t="shared" si="36"/>
        <v>3.6979315171466238</v>
      </c>
      <c r="G268">
        <v>62</v>
      </c>
      <c r="H268">
        <v>29</v>
      </c>
      <c r="I268">
        <f t="shared" si="30"/>
        <v>3720</v>
      </c>
      <c r="J268">
        <f t="shared" si="31"/>
        <v>870</v>
      </c>
      <c r="K268">
        <f t="shared" si="32"/>
        <v>4590</v>
      </c>
      <c r="L268" s="214">
        <f t="shared" si="33"/>
        <v>0.81045751633986929</v>
      </c>
      <c r="M268" s="214">
        <f t="shared" si="34"/>
        <v>0.18954248366013071</v>
      </c>
      <c r="O268" s="157"/>
      <c r="U268" s="337"/>
    </row>
    <row r="269" spans="1:21" x14ac:dyDescent="0.2">
      <c r="A269" s="157">
        <v>44012</v>
      </c>
      <c r="B269">
        <v>47</v>
      </c>
      <c r="C269" s="458">
        <v>321.48899999999998</v>
      </c>
      <c r="D269" s="179">
        <v>1180.2999999999965</v>
      </c>
      <c r="E269" s="357">
        <f t="shared" si="35"/>
        <v>25.112765957446737</v>
      </c>
      <c r="F269" s="437">
        <f t="shared" si="36"/>
        <v>3.6713542298492223</v>
      </c>
      <c r="G269">
        <v>38</v>
      </c>
      <c r="H269">
        <v>42</v>
      </c>
      <c r="I269">
        <f t="shared" si="30"/>
        <v>2280</v>
      </c>
      <c r="J269">
        <f t="shared" si="31"/>
        <v>1260</v>
      </c>
      <c r="K269">
        <f t="shared" si="32"/>
        <v>3540</v>
      </c>
      <c r="L269" s="214">
        <f t="shared" si="33"/>
        <v>0.64406779661016944</v>
      </c>
      <c r="M269" s="214">
        <f t="shared" si="34"/>
        <v>0.3559322033898305</v>
      </c>
      <c r="O269" s="157"/>
      <c r="U269" s="337"/>
    </row>
    <row r="270" spans="1:21" x14ac:dyDescent="0.2">
      <c r="A270" s="157">
        <v>44013</v>
      </c>
      <c r="B270">
        <v>39</v>
      </c>
      <c r="C270" s="458">
        <v>240.93</v>
      </c>
      <c r="D270" s="179">
        <v>838.39999999999827</v>
      </c>
      <c r="E270" s="357">
        <f t="shared" si="35"/>
        <v>21.497435897435853</v>
      </c>
      <c r="F270" s="437">
        <f t="shared" si="36"/>
        <v>3.4798489187730803</v>
      </c>
      <c r="G270">
        <v>52</v>
      </c>
      <c r="H270">
        <v>50</v>
      </c>
      <c r="I270">
        <f t="shared" ref="I270:I289" si="37">G270*60</f>
        <v>3120</v>
      </c>
      <c r="J270">
        <f t="shared" ref="J270:J289" si="38">H270*30</f>
        <v>1500</v>
      </c>
      <c r="K270">
        <f t="shared" ref="K270:K289" si="39">SUM(I270:J270)</f>
        <v>4620</v>
      </c>
      <c r="L270" s="214">
        <f t="shared" ref="L270:L289" si="40">I270/K270</f>
        <v>0.67532467532467533</v>
      </c>
      <c r="M270" s="214">
        <f t="shared" ref="M270:M289" si="41">J270/K270</f>
        <v>0.32467532467532467</v>
      </c>
      <c r="O270" s="157"/>
      <c r="U270" s="337"/>
    </row>
    <row r="271" spans="1:21" x14ac:dyDescent="0.2">
      <c r="A271" s="157">
        <v>44014</v>
      </c>
      <c r="B271">
        <v>45</v>
      </c>
      <c r="C271" s="458">
        <v>334.11900000000003</v>
      </c>
      <c r="D271" s="179">
        <v>1109.3000000000013</v>
      </c>
      <c r="E271" s="357">
        <f t="shared" si="35"/>
        <v>24.651111111111142</v>
      </c>
      <c r="F271" s="437">
        <f t="shared" si="36"/>
        <v>3.3200745842050323</v>
      </c>
      <c r="G271">
        <v>55</v>
      </c>
      <c r="H271">
        <v>41</v>
      </c>
      <c r="I271">
        <f t="shared" si="37"/>
        <v>3300</v>
      </c>
      <c r="J271">
        <f t="shared" si="38"/>
        <v>1230</v>
      </c>
      <c r="K271">
        <f t="shared" si="39"/>
        <v>4530</v>
      </c>
      <c r="L271" s="214">
        <f t="shared" si="40"/>
        <v>0.72847682119205293</v>
      </c>
      <c r="M271" s="214">
        <f t="shared" si="41"/>
        <v>0.27152317880794702</v>
      </c>
      <c r="O271" s="157"/>
      <c r="U271" s="337"/>
    </row>
    <row r="272" spans="1:21" x14ac:dyDescent="0.2">
      <c r="A272" s="157">
        <v>44015</v>
      </c>
      <c r="B272">
        <v>42</v>
      </c>
      <c r="C272" s="458">
        <v>294.11700000000002</v>
      </c>
      <c r="D272" s="179">
        <v>1078.299999999997</v>
      </c>
      <c r="E272" s="357">
        <f t="shared" si="35"/>
        <v>25.673809523809453</v>
      </c>
      <c r="F272" s="437">
        <f t="shared" si="36"/>
        <v>3.6662280657017341</v>
      </c>
      <c r="G272">
        <v>49</v>
      </c>
      <c r="H272">
        <v>28</v>
      </c>
      <c r="I272">
        <f t="shared" si="37"/>
        <v>2940</v>
      </c>
      <c r="J272">
        <f t="shared" si="38"/>
        <v>840</v>
      </c>
      <c r="K272">
        <f t="shared" si="39"/>
        <v>3780</v>
      </c>
      <c r="L272" s="214">
        <f t="shared" si="40"/>
        <v>0.77777777777777779</v>
      </c>
      <c r="M272" s="214">
        <f t="shared" si="41"/>
        <v>0.22222222222222221</v>
      </c>
      <c r="O272" s="157"/>
      <c r="U272" s="337"/>
    </row>
    <row r="273" spans="1:21" x14ac:dyDescent="0.2">
      <c r="A273" s="157">
        <v>44019</v>
      </c>
      <c r="B273">
        <v>51</v>
      </c>
      <c r="C273" s="458">
        <v>341.24099999999999</v>
      </c>
      <c r="D273" s="179">
        <v>1207.7</v>
      </c>
      <c r="E273" s="357">
        <f t="shared" si="35"/>
        <v>23.680392156862744</v>
      </c>
      <c r="F273" s="437">
        <f t="shared" si="36"/>
        <v>3.5391409590289564</v>
      </c>
      <c r="G273">
        <v>59</v>
      </c>
      <c r="H273">
        <v>43</v>
      </c>
      <c r="I273">
        <f t="shared" si="37"/>
        <v>3540</v>
      </c>
      <c r="J273">
        <f t="shared" si="38"/>
        <v>1290</v>
      </c>
      <c r="K273">
        <f t="shared" si="39"/>
        <v>4830</v>
      </c>
      <c r="L273" s="214">
        <f t="shared" si="40"/>
        <v>0.73291925465838514</v>
      </c>
      <c r="M273" s="214">
        <f t="shared" si="41"/>
        <v>0.26708074534161491</v>
      </c>
      <c r="O273" s="157"/>
      <c r="U273" s="337"/>
    </row>
    <row r="274" spans="1:21" x14ac:dyDescent="0.2">
      <c r="A274" s="157">
        <v>44020</v>
      </c>
      <c r="B274">
        <v>35</v>
      </c>
      <c r="C274" s="458">
        <v>214.88800000000001</v>
      </c>
      <c r="D274" s="179">
        <v>862.3</v>
      </c>
      <c r="E274" s="357">
        <f t="shared" si="35"/>
        <v>24.637142857142855</v>
      </c>
      <c r="F274" s="437">
        <f t="shared" si="36"/>
        <v>4.0127880570343617</v>
      </c>
      <c r="G274">
        <v>43</v>
      </c>
      <c r="H274">
        <v>41</v>
      </c>
      <c r="I274">
        <f t="shared" si="37"/>
        <v>2580</v>
      </c>
      <c r="J274">
        <f t="shared" si="38"/>
        <v>1230</v>
      </c>
      <c r="K274">
        <f t="shared" si="39"/>
        <v>3810</v>
      </c>
      <c r="L274" s="214">
        <f t="shared" si="40"/>
        <v>0.67716535433070868</v>
      </c>
      <c r="M274" s="214">
        <f t="shared" si="41"/>
        <v>0.32283464566929132</v>
      </c>
      <c r="O274" s="157"/>
      <c r="U274" s="337"/>
    </row>
    <row r="275" spans="1:21" x14ac:dyDescent="0.2">
      <c r="A275" s="157">
        <v>44021</v>
      </c>
      <c r="B275">
        <v>58</v>
      </c>
      <c r="C275" s="458">
        <v>404.78100000000001</v>
      </c>
      <c r="D275" s="179">
        <v>1383.1999999999948</v>
      </c>
      <c r="E275" s="357">
        <f t="shared" si="35"/>
        <v>23.848275862068878</v>
      </c>
      <c r="F275" s="437">
        <f t="shared" si="36"/>
        <v>3.4171564376786332</v>
      </c>
      <c r="G275">
        <v>69</v>
      </c>
      <c r="H275">
        <v>57</v>
      </c>
      <c r="I275">
        <f t="shared" si="37"/>
        <v>4140</v>
      </c>
      <c r="J275">
        <f t="shared" si="38"/>
        <v>1710</v>
      </c>
      <c r="K275">
        <f t="shared" si="39"/>
        <v>5850</v>
      </c>
      <c r="L275" s="214">
        <f t="shared" si="40"/>
        <v>0.70769230769230773</v>
      </c>
      <c r="M275" s="214">
        <f t="shared" si="41"/>
        <v>0.29230769230769232</v>
      </c>
      <c r="O275" s="157"/>
      <c r="U275" s="337"/>
    </row>
    <row r="276" spans="1:21" x14ac:dyDescent="0.2">
      <c r="A276" s="157">
        <v>44022</v>
      </c>
      <c r="B276">
        <v>43</v>
      </c>
      <c r="C276" s="458">
        <v>323.06599999999997</v>
      </c>
      <c r="D276" s="179">
        <v>1165.6000000000035</v>
      </c>
      <c r="E276" s="357">
        <f t="shared" si="35"/>
        <v>27.106976744186127</v>
      </c>
      <c r="F276" s="437">
        <f t="shared" si="36"/>
        <v>3.6079315062556989</v>
      </c>
      <c r="G276">
        <v>30</v>
      </c>
      <c r="H276">
        <v>21</v>
      </c>
      <c r="I276">
        <f t="shared" si="37"/>
        <v>1800</v>
      </c>
      <c r="J276">
        <f t="shared" si="38"/>
        <v>630</v>
      </c>
      <c r="K276">
        <f t="shared" si="39"/>
        <v>2430</v>
      </c>
      <c r="L276" s="214">
        <f t="shared" si="40"/>
        <v>0.7407407407407407</v>
      </c>
      <c r="M276" s="214">
        <f t="shared" si="41"/>
        <v>0.25925925925925924</v>
      </c>
      <c r="O276" s="157"/>
      <c r="U276" s="337"/>
    </row>
    <row r="277" spans="1:21" x14ac:dyDescent="0.2">
      <c r="A277" s="157">
        <v>44027</v>
      </c>
      <c r="B277">
        <v>43</v>
      </c>
      <c r="C277" s="458">
        <v>276.45499999999998</v>
      </c>
      <c r="D277" s="179">
        <v>984.50000000000216</v>
      </c>
      <c r="E277" s="357">
        <f t="shared" si="35"/>
        <v>22.895348837209351</v>
      </c>
      <c r="F277" s="437">
        <f t="shared" si="36"/>
        <v>3.5611582355175426</v>
      </c>
      <c r="G277">
        <v>69</v>
      </c>
      <c r="H277">
        <v>48</v>
      </c>
      <c r="I277">
        <f t="shared" si="37"/>
        <v>4140</v>
      </c>
      <c r="J277">
        <f t="shared" si="38"/>
        <v>1440</v>
      </c>
      <c r="K277">
        <f t="shared" si="39"/>
        <v>5580</v>
      </c>
      <c r="L277" s="214">
        <f t="shared" si="40"/>
        <v>0.74193548387096775</v>
      </c>
      <c r="M277" s="214">
        <f t="shared" si="41"/>
        <v>0.25806451612903225</v>
      </c>
      <c r="O277" s="157"/>
      <c r="U277" s="337"/>
    </row>
    <row r="278" spans="1:21" x14ac:dyDescent="0.2">
      <c r="A278" s="157">
        <v>44028</v>
      </c>
      <c r="B278">
        <v>58</v>
      </c>
      <c r="C278" s="458">
        <v>363.822</v>
      </c>
      <c r="D278" s="179">
        <v>1307.6000000000042</v>
      </c>
      <c r="E278" s="357">
        <f t="shared" si="35"/>
        <v>22.544827586206971</v>
      </c>
      <c r="F278" s="437">
        <f t="shared" si="36"/>
        <v>3.5940652297002496</v>
      </c>
      <c r="G278">
        <v>68</v>
      </c>
      <c r="H278">
        <v>59</v>
      </c>
      <c r="I278">
        <f t="shared" si="37"/>
        <v>4080</v>
      </c>
      <c r="J278">
        <f t="shared" si="38"/>
        <v>1770</v>
      </c>
      <c r="K278">
        <f t="shared" si="39"/>
        <v>5850</v>
      </c>
      <c r="L278" s="214">
        <f t="shared" si="40"/>
        <v>0.6974358974358974</v>
      </c>
      <c r="M278" s="214">
        <f t="shared" si="41"/>
        <v>0.30256410256410254</v>
      </c>
      <c r="O278" s="157"/>
      <c r="U278" s="337"/>
    </row>
    <row r="279" spans="1:21" x14ac:dyDescent="0.2">
      <c r="A279" s="157">
        <v>44029</v>
      </c>
      <c r="B279">
        <v>48</v>
      </c>
      <c r="C279" s="458">
        <v>334.85</v>
      </c>
      <c r="D279" s="179">
        <v>1208.3999999999962</v>
      </c>
      <c r="E279" s="357">
        <f t="shared" si="35"/>
        <v>25.174999999999923</v>
      </c>
      <c r="F279" s="437">
        <f t="shared" si="36"/>
        <v>3.6087800507689893</v>
      </c>
      <c r="G279">
        <v>96</v>
      </c>
      <c r="H279">
        <v>85</v>
      </c>
      <c r="I279">
        <f t="shared" si="37"/>
        <v>5760</v>
      </c>
      <c r="J279">
        <f t="shared" si="38"/>
        <v>2550</v>
      </c>
      <c r="K279">
        <f t="shared" si="39"/>
        <v>8310</v>
      </c>
      <c r="L279" s="214">
        <f t="shared" si="40"/>
        <v>0.69314079422382668</v>
      </c>
      <c r="M279" s="214">
        <f t="shared" si="41"/>
        <v>0.30685920577617326</v>
      </c>
      <c r="O279" s="157"/>
      <c r="U279" s="337"/>
    </row>
    <row r="280" spans="1:21" x14ac:dyDescent="0.2">
      <c r="A280" s="157">
        <v>44032</v>
      </c>
      <c r="B280">
        <v>43</v>
      </c>
      <c r="C280" s="458">
        <v>254.09200000000001</v>
      </c>
      <c r="D280" s="179">
        <v>897.60000000000184</v>
      </c>
      <c r="E280" s="357">
        <f t="shared" si="35"/>
        <v>20.874418604651204</v>
      </c>
      <c r="F280" s="437">
        <f t="shared" si="36"/>
        <v>3.5325787510035807</v>
      </c>
      <c r="I280">
        <f t="shared" si="37"/>
        <v>0</v>
      </c>
      <c r="J280">
        <f t="shared" si="38"/>
        <v>0</v>
      </c>
      <c r="K280">
        <f t="shared" si="39"/>
        <v>0</v>
      </c>
      <c r="L280" s="214" t="e">
        <f t="shared" si="40"/>
        <v>#DIV/0!</v>
      </c>
      <c r="M280" s="214" t="e">
        <f t="shared" si="41"/>
        <v>#DIV/0!</v>
      </c>
      <c r="O280" s="157"/>
      <c r="U280" s="337"/>
    </row>
    <row r="281" spans="1:21" x14ac:dyDescent="0.2">
      <c r="A281" s="157">
        <v>44033</v>
      </c>
      <c r="B281">
        <v>43</v>
      </c>
      <c r="C281" s="458">
        <v>312.53699999999998</v>
      </c>
      <c r="D281" s="179">
        <v>1120.9000000000033</v>
      </c>
      <c r="E281" s="357">
        <f t="shared" si="35"/>
        <v>26.067441860465191</v>
      </c>
      <c r="F281" s="437">
        <f t="shared" si="36"/>
        <v>3.5864553636849505</v>
      </c>
      <c r="G281">
        <v>52</v>
      </c>
      <c r="H281">
        <v>50</v>
      </c>
      <c r="I281">
        <f t="shared" si="37"/>
        <v>3120</v>
      </c>
      <c r="J281">
        <f t="shared" si="38"/>
        <v>1500</v>
      </c>
      <c r="K281">
        <f t="shared" si="39"/>
        <v>4620</v>
      </c>
      <c r="L281" s="214">
        <f t="shared" si="40"/>
        <v>0.67532467532467533</v>
      </c>
      <c r="M281" s="214">
        <f t="shared" si="41"/>
        <v>0.32467532467532467</v>
      </c>
      <c r="O281" s="157"/>
      <c r="U281" s="337"/>
    </row>
    <row r="282" spans="1:21" x14ac:dyDescent="0.2">
      <c r="A282" s="157">
        <v>44034</v>
      </c>
      <c r="B282">
        <v>43</v>
      </c>
      <c r="C282" s="458">
        <v>286.12599999999998</v>
      </c>
      <c r="D282" s="179">
        <v>1135.3</v>
      </c>
      <c r="E282" s="357">
        <f t="shared" si="35"/>
        <v>26.402325581395349</v>
      </c>
      <c r="F282" s="437">
        <f t="shared" si="36"/>
        <v>3.9678323535784936</v>
      </c>
      <c r="G282">
        <v>58</v>
      </c>
      <c r="H282">
        <v>21</v>
      </c>
      <c r="I282">
        <f t="shared" si="37"/>
        <v>3480</v>
      </c>
      <c r="J282">
        <f t="shared" si="38"/>
        <v>630</v>
      </c>
      <c r="K282">
        <f t="shared" si="39"/>
        <v>4110</v>
      </c>
      <c r="L282" s="214">
        <f t="shared" si="40"/>
        <v>0.84671532846715325</v>
      </c>
      <c r="M282" s="214">
        <f t="shared" si="41"/>
        <v>0.15328467153284672</v>
      </c>
      <c r="O282" s="157"/>
      <c r="U282" s="337"/>
    </row>
    <row r="283" spans="1:21" x14ac:dyDescent="0.2">
      <c r="A283" s="157">
        <v>44035</v>
      </c>
      <c r="B283">
        <v>48</v>
      </c>
      <c r="C283" s="458">
        <v>330.73</v>
      </c>
      <c r="D283" s="179">
        <v>1190.8000000000036</v>
      </c>
      <c r="E283" s="357">
        <f t="shared" si="35"/>
        <v>24.808333333333408</v>
      </c>
      <c r="F283" s="437">
        <f t="shared" si="36"/>
        <v>3.600520061681745</v>
      </c>
      <c r="G283">
        <v>53</v>
      </c>
      <c r="H283">
        <v>44</v>
      </c>
      <c r="I283">
        <f t="shared" si="37"/>
        <v>3180</v>
      </c>
      <c r="J283">
        <f t="shared" si="38"/>
        <v>1320</v>
      </c>
      <c r="K283">
        <f t="shared" si="39"/>
        <v>4500</v>
      </c>
      <c r="L283" s="214">
        <f t="shared" si="40"/>
        <v>0.70666666666666667</v>
      </c>
      <c r="M283" s="214">
        <f t="shared" si="41"/>
        <v>0.29333333333333333</v>
      </c>
      <c r="O283" s="157"/>
      <c r="U283" s="337"/>
    </row>
    <row r="284" spans="1:21" x14ac:dyDescent="0.2">
      <c r="A284" s="157">
        <v>44036</v>
      </c>
      <c r="B284">
        <v>52</v>
      </c>
      <c r="C284" s="458">
        <v>308.20999999999998</v>
      </c>
      <c r="D284" s="179">
        <v>1098.700000000003</v>
      </c>
      <c r="E284" s="357">
        <f t="shared" si="35"/>
        <v>21.128846153846212</v>
      </c>
      <c r="F284" s="437">
        <f t="shared" si="36"/>
        <v>3.5647772622562637</v>
      </c>
      <c r="G284">
        <v>52</v>
      </c>
      <c r="H284">
        <v>48</v>
      </c>
      <c r="I284">
        <f t="shared" si="37"/>
        <v>3120</v>
      </c>
      <c r="J284">
        <f t="shared" si="38"/>
        <v>1440</v>
      </c>
      <c r="K284">
        <f t="shared" si="39"/>
        <v>4560</v>
      </c>
      <c r="L284" s="214">
        <f t="shared" si="40"/>
        <v>0.68421052631578949</v>
      </c>
      <c r="M284" s="214">
        <f t="shared" si="41"/>
        <v>0.31578947368421051</v>
      </c>
      <c r="O284" s="157"/>
      <c r="U284" s="337"/>
    </row>
    <row r="285" spans="1:21" x14ac:dyDescent="0.2">
      <c r="A285" s="157">
        <v>44039</v>
      </c>
      <c r="B285">
        <v>28</v>
      </c>
      <c r="C285" s="458">
        <v>210.47300000000001</v>
      </c>
      <c r="D285" s="179">
        <v>753.20000000000095</v>
      </c>
      <c r="E285" s="357">
        <f t="shared" si="35"/>
        <v>26.900000000000034</v>
      </c>
      <c r="F285" s="437">
        <f t="shared" si="36"/>
        <v>3.5786062820409312</v>
      </c>
      <c r="G285">
        <v>48</v>
      </c>
      <c r="H285">
        <v>48</v>
      </c>
      <c r="I285">
        <f t="shared" si="37"/>
        <v>2880</v>
      </c>
      <c r="J285">
        <f t="shared" si="38"/>
        <v>1440</v>
      </c>
      <c r="K285">
        <f t="shared" si="39"/>
        <v>4320</v>
      </c>
      <c r="L285" s="214">
        <f t="shared" si="40"/>
        <v>0.66666666666666663</v>
      </c>
      <c r="M285" s="214">
        <f t="shared" si="41"/>
        <v>0.33333333333333331</v>
      </c>
      <c r="O285" s="157"/>
      <c r="U285" s="337"/>
    </row>
    <row r="286" spans="1:21" x14ac:dyDescent="0.2">
      <c r="A286" s="157">
        <v>44040</v>
      </c>
      <c r="B286">
        <v>37</v>
      </c>
      <c r="C286" s="458">
        <v>299.822</v>
      </c>
      <c r="D286" s="179">
        <v>1093.2000000000032</v>
      </c>
      <c r="E286" s="357">
        <f t="shared" si="35"/>
        <v>29.545945945946034</v>
      </c>
      <c r="F286" s="437">
        <f t="shared" si="36"/>
        <v>3.6461633902782427</v>
      </c>
      <c r="G286">
        <v>48</v>
      </c>
      <c r="H286">
        <v>48</v>
      </c>
      <c r="I286">
        <f t="shared" si="37"/>
        <v>2880</v>
      </c>
      <c r="J286">
        <f t="shared" si="38"/>
        <v>1440</v>
      </c>
      <c r="K286">
        <f t="shared" si="39"/>
        <v>4320</v>
      </c>
      <c r="L286" s="214">
        <f t="shared" si="40"/>
        <v>0.66666666666666663</v>
      </c>
      <c r="M286" s="214">
        <f t="shared" si="41"/>
        <v>0.33333333333333331</v>
      </c>
      <c r="O286" s="157"/>
      <c r="U286" s="337"/>
    </row>
    <row r="287" spans="1:21" x14ac:dyDescent="0.2">
      <c r="A287" s="157">
        <v>44041</v>
      </c>
      <c r="B287">
        <v>43</v>
      </c>
      <c r="C287" s="458">
        <v>299.49700000000001</v>
      </c>
      <c r="D287" s="179">
        <v>1170.4000000000001</v>
      </c>
      <c r="E287" s="357">
        <f t="shared" si="35"/>
        <v>27.218604651162792</v>
      </c>
      <c r="F287" s="437">
        <f t="shared" si="36"/>
        <v>3.9078855547801816</v>
      </c>
      <c r="G287">
        <v>45</v>
      </c>
      <c r="H287">
        <v>79</v>
      </c>
      <c r="I287">
        <f t="shared" si="37"/>
        <v>2700</v>
      </c>
      <c r="J287">
        <f t="shared" si="38"/>
        <v>2370</v>
      </c>
      <c r="K287">
        <f t="shared" si="39"/>
        <v>5070</v>
      </c>
      <c r="L287" s="214">
        <f t="shared" si="40"/>
        <v>0.53254437869822491</v>
      </c>
      <c r="M287" s="214">
        <f t="shared" si="41"/>
        <v>0.46745562130177515</v>
      </c>
      <c r="O287" s="157"/>
      <c r="U287" s="337"/>
    </row>
    <row r="288" spans="1:21" x14ac:dyDescent="0.2">
      <c r="A288" s="157">
        <v>44042</v>
      </c>
      <c r="B288">
        <v>42</v>
      </c>
      <c r="C288" s="458">
        <v>321.26100000000002</v>
      </c>
      <c r="D288" s="179">
        <v>1148.7000000000028</v>
      </c>
      <c r="E288" s="357">
        <f t="shared" si="35"/>
        <v>27.350000000000065</v>
      </c>
      <c r="F288" s="437">
        <f t="shared" si="36"/>
        <v>3.5755974114505111</v>
      </c>
      <c r="G288">
        <v>43</v>
      </c>
      <c r="H288">
        <v>78</v>
      </c>
      <c r="I288">
        <f t="shared" si="37"/>
        <v>2580</v>
      </c>
      <c r="J288">
        <f t="shared" si="38"/>
        <v>2340</v>
      </c>
      <c r="K288">
        <f t="shared" si="39"/>
        <v>4920</v>
      </c>
      <c r="L288" s="214">
        <f t="shared" si="40"/>
        <v>0.52439024390243905</v>
      </c>
      <c r="M288" s="214">
        <f t="shared" si="41"/>
        <v>0.47560975609756095</v>
      </c>
      <c r="O288" s="157"/>
      <c r="U288" s="337"/>
    </row>
    <row r="289" spans="1:21" x14ac:dyDescent="0.2">
      <c r="A289" s="157">
        <v>44043</v>
      </c>
      <c r="B289">
        <v>47</v>
      </c>
      <c r="C289" s="458">
        <v>414.76299999999998</v>
      </c>
      <c r="D289" s="179">
        <v>1325.5</v>
      </c>
      <c r="E289" s="357">
        <f t="shared" si="35"/>
        <v>28.202127659574469</v>
      </c>
      <c r="F289" s="437">
        <f t="shared" si="36"/>
        <v>3.1958009754968502</v>
      </c>
      <c r="G289">
        <v>43</v>
      </c>
      <c r="H289">
        <v>78</v>
      </c>
      <c r="I289">
        <f t="shared" si="37"/>
        <v>2580</v>
      </c>
      <c r="J289">
        <f t="shared" si="38"/>
        <v>2340</v>
      </c>
      <c r="K289">
        <f t="shared" si="39"/>
        <v>4920</v>
      </c>
      <c r="L289" s="214">
        <f t="shared" si="40"/>
        <v>0.52439024390243905</v>
      </c>
      <c r="M289" s="214">
        <f t="shared" si="41"/>
        <v>0.47560975609756095</v>
      </c>
      <c r="O289" s="157"/>
      <c r="U289" s="337"/>
    </row>
    <row r="290" spans="1:21" x14ac:dyDescent="0.2">
      <c r="A290" s="157">
        <v>44068</v>
      </c>
      <c r="B290">
        <v>32</v>
      </c>
      <c r="C290" s="458">
        <v>239.875</v>
      </c>
      <c r="D290" s="179">
        <v>450.8000000000003</v>
      </c>
      <c r="E290" s="357">
        <f t="shared" si="35"/>
        <v>14.087500000000009</v>
      </c>
      <c r="F290" s="437">
        <f t="shared" si="36"/>
        <v>1.879312141740491</v>
      </c>
      <c r="G290">
        <v>43</v>
      </c>
      <c r="H290">
        <v>28</v>
      </c>
      <c r="I290">
        <f t="shared" ref="I290:I313" si="42">G290*60</f>
        <v>2580</v>
      </c>
      <c r="J290">
        <f t="shared" ref="J290:J313" si="43">H290*30</f>
        <v>840</v>
      </c>
      <c r="K290">
        <f t="shared" ref="K290:K313" si="44">SUM(I290:J290)</f>
        <v>3420</v>
      </c>
      <c r="L290" s="214">
        <f t="shared" ref="L290:L313" si="45">I290/K290</f>
        <v>0.75438596491228072</v>
      </c>
      <c r="M290" s="214">
        <f t="shared" ref="M290:M313" si="46">J290/K290</f>
        <v>0.24561403508771928</v>
      </c>
      <c r="O290" s="157"/>
      <c r="U290" s="337"/>
    </row>
    <row r="291" spans="1:21" x14ac:dyDescent="0.2">
      <c r="A291" s="157">
        <v>44069</v>
      </c>
      <c r="B291">
        <v>35.700000000000003</v>
      </c>
      <c r="C291" s="458">
        <v>259.21100000000001</v>
      </c>
      <c r="D291" s="179">
        <v>892.3</v>
      </c>
      <c r="E291" s="357">
        <f t="shared" si="35"/>
        <v>24.994397759103638</v>
      </c>
      <c r="F291" s="437">
        <f t="shared" si="36"/>
        <v>3.4423693438935845</v>
      </c>
      <c r="G291">
        <v>55</v>
      </c>
      <c r="H291">
        <v>145</v>
      </c>
      <c r="I291">
        <f t="shared" si="42"/>
        <v>3300</v>
      </c>
      <c r="J291">
        <f t="shared" si="43"/>
        <v>4350</v>
      </c>
      <c r="K291">
        <f t="shared" si="44"/>
        <v>7650</v>
      </c>
      <c r="L291" s="214">
        <f t="shared" si="45"/>
        <v>0.43137254901960786</v>
      </c>
      <c r="M291" s="214">
        <f t="shared" si="46"/>
        <v>0.56862745098039214</v>
      </c>
      <c r="O291" s="157"/>
      <c r="U291" s="337"/>
    </row>
    <row r="292" spans="1:21" x14ac:dyDescent="0.2">
      <c r="A292" s="157">
        <v>44070</v>
      </c>
      <c r="B292">
        <v>29</v>
      </c>
      <c r="C292" s="458">
        <v>186.62299999999999</v>
      </c>
      <c r="D292" s="179">
        <v>630</v>
      </c>
      <c r="E292" s="357">
        <f t="shared" si="35"/>
        <v>21.724137931034484</v>
      </c>
      <c r="F292" s="437">
        <f t="shared" si="36"/>
        <v>3.3757896936604816</v>
      </c>
      <c r="L292" s="214"/>
      <c r="M292" s="214"/>
      <c r="O292" s="157"/>
      <c r="U292" s="337"/>
    </row>
    <row r="293" spans="1:21" x14ac:dyDescent="0.2">
      <c r="A293" s="157">
        <v>44074</v>
      </c>
      <c r="C293" s="458"/>
      <c r="D293" s="179"/>
      <c r="E293" s="357"/>
      <c r="F293" s="437"/>
      <c r="L293" s="214"/>
      <c r="M293" s="214"/>
      <c r="O293" s="157"/>
      <c r="U293" s="337"/>
    </row>
    <row r="294" spans="1:21" x14ac:dyDescent="0.2">
      <c r="A294" s="157">
        <v>44075</v>
      </c>
      <c r="B294">
        <v>43</v>
      </c>
      <c r="C294" s="458">
        <v>271.452</v>
      </c>
      <c r="D294" s="179">
        <v>1119.4000000000033</v>
      </c>
      <c r="E294" s="357">
        <f t="shared" si="35"/>
        <v>26.032558139534959</v>
      </c>
      <c r="F294" s="437">
        <f t="shared" si="36"/>
        <v>4.1237493184798906</v>
      </c>
      <c r="G294">
        <v>55</v>
      </c>
      <c r="H294">
        <v>75</v>
      </c>
      <c r="I294">
        <f t="shared" si="42"/>
        <v>3300</v>
      </c>
      <c r="J294">
        <f t="shared" si="43"/>
        <v>2250</v>
      </c>
      <c r="K294">
        <f t="shared" si="44"/>
        <v>5550</v>
      </c>
      <c r="L294" s="214">
        <f t="shared" si="45"/>
        <v>0.59459459459459463</v>
      </c>
      <c r="M294" s="214">
        <f t="shared" si="46"/>
        <v>0.40540540540540543</v>
      </c>
      <c r="O294" s="157"/>
      <c r="U294" s="337"/>
    </row>
    <row r="295" spans="1:21" x14ac:dyDescent="0.2">
      <c r="A295" s="157">
        <v>44076</v>
      </c>
      <c r="B295">
        <v>47</v>
      </c>
      <c r="C295" s="458">
        <v>313.99099999999999</v>
      </c>
      <c r="D295" s="179">
        <v>1242.5999999999999</v>
      </c>
      <c r="E295" s="357">
        <f t="shared" si="35"/>
        <v>26.438297872340424</v>
      </c>
      <c r="F295" s="437">
        <f t="shared" si="36"/>
        <v>3.9574382705236775</v>
      </c>
      <c r="G295">
        <v>55</v>
      </c>
      <c r="H295">
        <v>41</v>
      </c>
      <c r="I295">
        <f t="shared" si="42"/>
        <v>3300</v>
      </c>
      <c r="J295">
        <f t="shared" si="43"/>
        <v>1230</v>
      </c>
      <c r="K295">
        <f t="shared" si="44"/>
        <v>4530</v>
      </c>
      <c r="L295" s="214">
        <f t="shared" si="45"/>
        <v>0.72847682119205293</v>
      </c>
      <c r="M295" s="214">
        <f t="shared" si="46"/>
        <v>0.27152317880794702</v>
      </c>
      <c r="O295" s="157"/>
      <c r="U295" s="337"/>
    </row>
    <row r="296" spans="1:21" x14ac:dyDescent="0.2">
      <c r="A296" s="157">
        <v>44077</v>
      </c>
      <c r="B296">
        <v>47</v>
      </c>
      <c r="C296" s="458">
        <v>296.27499999999998</v>
      </c>
      <c r="D296" s="179">
        <v>987.80000000000234</v>
      </c>
      <c r="E296" s="357">
        <f t="shared" si="35"/>
        <v>21.017021276595795</v>
      </c>
      <c r="F296" s="437">
        <f t="shared" si="36"/>
        <v>3.3340646358957131</v>
      </c>
      <c r="G296">
        <v>46</v>
      </c>
      <c r="H296">
        <v>69</v>
      </c>
      <c r="I296">
        <f t="shared" si="42"/>
        <v>2760</v>
      </c>
      <c r="J296">
        <f t="shared" si="43"/>
        <v>2070</v>
      </c>
      <c r="K296">
        <f t="shared" si="44"/>
        <v>4830</v>
      </c>
      <c r="L296" s="214">
        <f t="shared" si="45"/>
        <v>0.5714285714285714</v>
      </c>
      <c r="M296" s="214">
        <f t="shared" si="46"/>
        <v>0.42857142857142855</v>
      </c>
      <c r="O296" s="157"/>
      <c r="U296" s="337"/>
    </row>
    <row r="297" spans="1:21" x14ac:dyDescent="0.2">
      <c r="A297" s="157">
        <v>44078</v>
      </c>
      <c r="B297">
        <v>48</v>
      </c>
      <c r="C297" s="458">
        <v>325.18700000000001</v>
      </c>
      <c r="D297" s="179">
        <v>1308.2</v>
      </c>
      <c r="E297" s="357">
        <f t="shared" si="35"/>
        <v>27.254166666666666</v>
      </c>
      <c r="F297" s="437">
        <f t="shared" si="36"/>
        <v>4.0229160452293602</v>
      </c>
      <c r="L297" s="214"/>
      <c r="M297" s="214"/>
      <c r="O297" s="157"/>
      <c r="U297" s="337"/>
    </row>
    <row r="298" spans="1:21" x14ac:dyDescent="0.2">
      <c r="A298" s="157">
        <v>44081</v>
      </c>
      <c r="B298">
        <v>47</v>
      </c>
      <c r="C298" s="458">
        <v>337.23700000000002</v>
      </c>
      <c r="D298" s="179">
        <v>1380.6</v>
      </c>
      <c r="E298" s="357">
        <f t="shared" si="35"/>
        <v>29.374468085106383</v>
      </c>
      <c r="F298" s="437">
        <f t="shared" si="36"/>
        <v>4.0938568425172797</v>
      </c>
      <c r="G298">
        <v>119</v>
      </c>
      <c r="H298">
        <v>127</v>
      </c>
      <c r="I298">
        <f t="shared" si="42"/>
        <v>7140</v>
      </c>
      <c r="J298">
        <f t="shared" si="43"/>
        <v>3810</v>
      </c>
      <c r="K298">
        <f t="shared" si="44"/>
        <v>10950</v>
      </c>
      <c r="L298" s="214">
        <f t="shared" si="45"/>
        <v>0.65205479452054793</v>
      </c>
      <c r="M298" s="214">
        <f t="shared" si="46"/>
        <v>0.34794520547945207</v>
      </c>
      <c r="O298" s="157"/>
      <c r="U298" s="337"/>
    </row>
    <row r="299" spans="1:21" x14ac:dyDescent="0.2">
      <c r="A299" s="157">
        <v>44082</v>
      </c>
      <c r="B299">
        <v>37</v>
      </c>
      <c r="C299" s="458">
        <v>304.51299999999998</v>
      </c>
      <c r="D299" s="179">
        <v>1168.8999999999996</v>
      </c>
      <c r="E299" s="357">
        <f t="shared" si="35"/>
        <v>31.591891891891883</v>
      </c>
      <c r="F299" s="437">
        <f t="shared" si="36"/>
        <v>3.8385881719335453</v>
      </c>
      <c r="G299">
        <v>54</v>
      </c>
      <c r="H299">
        <v>42</v>
      </c>
      <c r="I299">
        <f t="shared" si="42"/>
        <v>3240</v>
      </c>
      <c r="J299">
        <f t="shared" si="43"/>
        <v>1260</v>
      </c>
      <c r="K299">
        <f t="shared" si="44"/>
        <v>4500</v>
      </c>
      <c r="L299" s="214">
        <f t="shared" si="45"/>
        <v>0.72</v>
      </c>
      <c r="M299" s="214">
        <f t="shared" si="46"/>
        <v>0.28000000000000003</v>
      </c>
      <c r="O299" s="157"/>
      <c r="U299" s="337"/>
    </row>
    <row r="300" spans="1:21" x14ac:dyDescent="0.2">
      <c r="A300" s="157">
        <v>44083</v>
      </c>
      <c r="B300">
        <v>51</v>
      </c>
      <c r="C300" s="458">
        <v>319.00099999999998</v>
      </c>
      <c r="D300" s="179">
        <v>1200.9000000000001</v>
      </c>
      <c r="E300" s="357">
        <f t="shared" si="35"/>
        <v>23.547058823529415</v>
      </c>
      <c r="F300" s="437">
        <f t="shared" si="36"/>
        <v>3.7645650013636325</v>
      </c>
      <c r="G300">
        <v>46</v>
      </c>
      <c r="H300">
        <v>32</v>
      </c>
      <c r="I300">
        <f t="shared" si="42"/>
        <v>2760</v>
      </c>
      <c r="J300">
        <f t="shared" si="43"/>
        <v>960</v>
      </c>
      <c r="K300">
        <f t="shared" si="44"/>
        <v>3720</v>
      </c>
      <c r="L300" s="214">
        <f t="shared" si="45"/>
        <v>0.74193548387096775</v>
      </c>
      <c r="M300" s="214">
        <f t="shared" si="46"/>
        <v>0.25806451612903225</v>
      </c>
      <c r="O300" s="157"/>
      <c r="U300" s="337"/>
    </row>
    <row r="301" spans="1:21" x14ac:dyDescent="0.2">
      <c r="A301" s="157">
        <v>44084</v>
      </c>
      <c r="B301">
        <v>48</v>
      </c>
      <c r="C301" s="458">
        <v>333.50099999999998</v>
      </c>
      <c r="D301" s="179">
        <v>1251</v>
      </c>
      <c r="E301" s="357">
        <f t="shared" si="35"/>
        <v>26.0625</v>
      </c>
      <c r="F301" s="437">
        <f t="shared" si="36"/>
        <v>3.7511131900653973</v>
      </c>
      <c r="G301">
        <v>74</v>
      </c>
      <c r="H301">
        <v>58</v>
      </c>
      <c r="I301">
        <f t="shared" si="42"/>
        <v>4440</v>
      </c>
      <c r="J301">
        <f t="shared" si="43"/>
        <v>1740</v>
      </c>
      <c r="K301">
        <f t="shared" si="44"/>
        <v>6180</v>
      </c>
      <c r="L301" s="214">
        <f t="shared" si="45"/>
        <v>0.71844660194174759</v>
      </c>
      <c r="M301" s="214">
        <f t="shared" si="46"/>
        <v>0.28155339805825241</v>
      </c>
      <c r="O301" s="157"/>
      <c r="U301" s="337"/>
    </row>
    <row r="302" spans="1:21" x14ac:dyDescent="0.2">
      <c r="A302" s="157">
        <v>44085</v>
      </c>
      <c r="B302">
        <v>51</v>
      </c>
      <c r="C302" s="458">
        <v>322.678</v>
      </c>
      <c r="D302" s="179">
        <v>1222.4000000000001</v>
      </c>
      <c r="E302" s="357">
        <f t="shared" si="35"/>
        <v>23.968627450980392</v>
      </c>
      <c r="F302" s="437">
        <f t="shared" si="36"/>
        <v>3.7882966920583372</v>
      </c>
      <c r="L302" s="214"/>
      <c r="M302" s="214"/>
      <c r="O302" s="157"/>
      <c r="U302" s="337"/>
    </row>
    <row r="303" spans="1:21" x14ac:dyDescent="0.2">
      <c r="A303" s="157">
        <v>44088</v>
      </c>
      <c r="B303">
        <v>26</v>
      </c>
      <c r="C303" s="458">
        <v>152.16800000000001</v>
      </c>
      <c r="D303" s="179">
        <v>600.59999999999911</v>
      </c>
      <c r="E303" s="357">
        <f t="shared" si="35"/>
        <v>23.099999999999966</v>
      </c>
      <c r="F303" s="437">
        <f t="shared" si="36"/>
        <v>3.9469533673308388</v>
      </c>
      <c r="G303">
        <v>56</v>
      </c>
      <c r="H303">
        <v>88</v>
      </c>
      <c r="I303">
        <f t="shared" si="42"/>
        <v>3360</v>
      </c>
      <c r="J303">
        <f t="shared" si="43"/>
        <v>2640</v>
      </c>
      <c r="K303">
        <f t="shared" si="44"/>
        <v>6000</v>
      </c>
      <c r="L303" s="214">
        <f t="shared" si="45"/>
        <v>0.56000000000000005</v>
      </c>
      <c r="M303" s="214">
        <f t="shared" si="46"/>
        <v>0.44</v>
      </c>
      <c r="O303" s="157"/>
      <c r="U303" s="337"/>
    </row>
    <row r="304" spans="1:21" x14ac:dyDescent="0.2">
      <c r="A304" s="268">
        <v>44089</v>
      </c>
      <c r="B304">
        <v>19</v>
      </c>
      <c r="C304" s="458">
        <v>135.65199999999999</v>
      </c>
      <c r="D304" s="179">
        <v>371.89999999999975</v>
      </c>
      <c r="E304" s="357">
        <f t="shared" si="35"/>
        <v>19.573684210526302</v>
      </c>
      <c r="F304" s="437">
        <f t="shared" si="36"/>
        <v>2.7415740276590084</v>
      </c>
      <c r="L304" s="214"/>
      <c r="M304" s="214"/>
      <c r="O304" s="157"/>
      <c r="U304" s="337"/>
    </row>
    <row r="305" spans="1:21" x14ac:dyDescent="0.2">
      <c r="A305" s="157">
        <v>44090</v>
      </c>
      <c r="B305">
        <v>51</v>
      </c>
      <c r="C305" s="458">
        <v>358.45299999999997</v>
      </c>
      <c r="D305" s="179">
        <v>1422.7</v>
      </c>
      <c r="E305" s="357">
        <f t="shared" si="35"/>
        <v>27.896078431372551</v>
      </c>
      <c r="F305" s="437">
        <f t="shared" si="36"/>
        <v>3.9690001199599392</v>
      </c>
      <c r="L305" s="214"/>
      <c r="M305" s="214"/>
      <c r="O305" s="157"/>
      <c r="U305" s="337"/>
    </row>
    <row r="306" spans="1:21" x14ac:dyDescent="0.2">
      <c r="A306" s="157">
        <v>44091</v>
      </c>
      <c r="B306">
        <v>47</v>
      </c>
      <c r="C306" s="458">
        <v>325.29700000000003</v>
      </c>
      <c r="D306" s="179">
        <v>1308.4000000000012</v>
      </c>
      <c r="E306" s="357">
        <f t="shared" si="35"/>
        <v>27.838297872340451</v>
      </c>
      <c r="F306" s="437">
        <f t="shared" si="36"/>
        <v>4.02217050879658</v>
      </c>
      <c r="G306">
        <v>59</v>
      </c>
      <c r="H306">
        <v>115</v>
      </c>
      <c r="I306">
        <f t="shared" si="42"/>
        <v>3540</v>
      </c>
      <c r="J306">
        <f t="shared" si="43"/>
        <v>3450</v>
      </c>
      <c r="K306">
        <f t="shared" si="44"/>
        <v>6990</v>
      </c>
      <c r="L306" s="214">
        <f t="shared" si="45"/>
        <v>0.50643776824034337</v>
      </c>
      <c r="M306" s="214">
        <f t="shared" si="46"/>
        <v>0.49356223175965663</v>
      </c>
      <c r="O306" s="157"/>
      <c r="U306" s="337"/>
    </row>
    <row r="307" spans="1:21" x14ac:dyDescent="0.2">
      <c r="A307" s="157">
        <v>44092</v>
      </c>
      <c r="B307">
        <v>54</v>
      </c>
      <c r="C307" s="458">
        <v>357.13900000000001</v>
      </c>
      <c r="D307" s="179">
        <v>1421.1000000000024</v>
      </c>
      <c r="E307" s="357">
        <f t="shared" si="35"/>
        <v>26.316666666666713</v>
      </c>
      <c r="F307" s="437">
        <f t="shared" si="36"/>
        <v>3.9791229745281314</v>
      </c>
      <c r="G307">
        <v>58</v>
      </c>
      <c r="H307">
        <v>58</v>
      </c>
      <c r="I307">
        <f t="shared" si="42"/>
        <v>3480</v>
      </c>
      <c r="J307">
        <f t="shared" si="43"/>
        <v>1740</v>
      </c>
      <c r="K307">
        <f t="shared" si="44"/>
        <v>5220</v>
      </c>
      <c r="L307" s="214">
        <f t="shared" si="45"/>
        <v>0.66666666666666663</v>
      </c>
      <c r="M307" s="214">
        <f t="shared" si="46"/>
        <v>0.33333333333333331</v>
      </c>
      <c r="O307" s="157"/>
      <c r="U307" s="337"/>
    </row>
    <row r="308" spans="1:21" x14ac:dyDescent="0.2">
      <c r="A308" s="157">
        <v>44096</v>
      </c>
      <c r="B308">
        <v>45</v>
      </c>
      <c r="C308" s="458">
        <v>322.25200000000001</v>
      </c>
      <c r="D308" s="179">
        <v>1293.7</v>
      </c>
      <c r="E308" s="357">
        <f t="shared" si="35"/>
        <v>28.748888888888889</v>
      </c>
      <c r="F308" s="437">
        <f t="shared" si="36"/>
        <v>4.0145600337623968</v>
      </c>
      <c r="G308">
        <v>57</v>
      </c>
      <c r="H308">
        <v>76</v>
      </c>
      <c r="I308">
        <f t="shared" si="42"/>
        <v>3420</v>
      </c>
      <c r="J308">
        <f t="shared" si="43"/>
        <v>2280</v>
      </c>
      <c r="K308">
        <f t="shared" si="44"/>
        <v>5700</v>
      </c>
      <c r="L308" s="214">
        <f t="shared" si="45"/>
        <v>0.6</v>
      </c>
      <c r="M308" s="214">
        <f t="shared" si="46"/>
        <v>0.4</v>
      </c>
      <c r="O308" s="157"/>
      <c r="U308" s="337"/>
    </row>
    <row r="309" spans="1:21" x14ac:dyDescent="0.2">
      <c r="A309" s="157">
        <v>44097</v>
      </c>
      <c r="B309">
        <v>52</v>
      </c>
      <c r="C309" s="458">
        <v>371.29700000000003</v>
      </c>
      <c r="D309" s="179">
        <v>1480.600000000002</v>
      </c>
      <c r="E309" s="357">
        <f t="shared" si="35"/>
        <v>28.47307692307696</v>
      </c>
      <c r="F309" s="437">
        <f t="shared" si="36"/>
        <v>3.9876433151897319</v>
      </c>
      <c r="G309">
        <v>73</v>
      </c>
      <c r="H309">
        <v>95</v>
      </c>
      <c r="I309">
        <f t="shared" si="42"/>
        <v>4380</v>
      </c>
      <c r="J309">
        <f t="shared" si="43"/>
        <v>2850</v>
      </c>
      <c r="K309">
        <f t="shared" si="44"/>
        <v>7230</v>
      </c>
      <c r="L309" s="214">
        <f t="shared" si="45"/>
        <v>0.60580912863070535</v>
      </c>
      <c r="M309" s="214">
        <f t="shared" si="46"/>
        <v>0.39419087136929459</v>
      </c>
      <c r="O309" s="157"/>
      <c r="U309" s="337"/>
    </row>
    <row r="310" spans="1:21" x14ac:dyDescent="0.2">
      <c r="A310" s="157">
        <v>44098</v>
      </c>
      <c r="B310">
        <v>55.6</v>
      </c>
      <c r="C310" s="458">
        <v>417.06299999999999</v>
      </c>
      <c r="D310" s="179">
        <v>1663.8000000000052</v>
      </c>
      <c r="E310" s="357">
        <f t="shared" si="35"/>
        <v>29.924460431654769</v>
      </c>
      <c r="F310" s="437">
        <f t="shared" si="36"/>
        <v>3.9893253537235509</v>
      </c>
      <c r="G310">
        <v>72</v>
      </c>
      <c r="H310">
        <v>89</v>
      </c>
      <c r="I310">
        <f t="shared" si="42"/>
        <v>4320</v>
      </c>
      <c r="J310">
        <f t="shared" si="43"/>
        <v>2670</v>
      </c>
      <c r="K310">
        <f t="shared" si="44"/>
        <v>6990</v>
      </c>
      <c r="L310" s="214">
        <f t="shared" si="45"/>
        <v>0.61802575107296143</v>
      </c>
      <c r="M310" s="214">
        <f t="shared" si="46"/>
        <v>0.38197424892703863</v>
      </c>
      <c r="O310" s="157"/>
      <c r="U310" s="337"/>
    </row>
    <row r="311" spans="1:21" x14ac:dyDescent="0.2">
      <c r="A311" s="157">
        <v>44099</v>
      </c>
      <c r="B311">
        <v>56</v>
      </c>
      <c r="C311" s="458">
        <v>394.214</v>
      </c>
      <c r="D311" s="179">
        <v>1580.5</v>
      </c>
      <c r="E311" s="357">
        <f t="shared" si="35"/>
        <v>28.223214285714285</v>
      </c>
      <c r="F311" s="437">
        <f t="shared" si="36"/>
        <v>4.0092437102690415</v>
      </c>
      <c r="G311">
        <v>67</v>
      </c>
      <c r="H311">
        <v>88</v>
      </c>
      <c r="I311">
        <f t="shared" si="42"/>
        <v>4020</v>
      </c>
      <c r="J311">
        <f t="shared" si="43"/>
        <v>2640</v>
      </c>
      <c r="K311">
        <f t="shared" si="44"/>
        <v>6660</v>
      </c>
      <c r="L311" s="214">
        <f t="shared" si="45"/>
        <v>0.60360360360360366</v>
      </c>
      <c r="M311" s="214">
        <f t="shared" si="46"/>
        <v>0.3963963963963964</v>
      </c>
      <c r="O311" s="157"/>
      <c r="U311" s="337"/>
    </row>
    <row r="312" spans="1:21" x14ac:dyDescent="0.2">
      <c r="A312" s="157">
        <v>44103</v>
      </c>
      <c r="B312">
        <v>45.2</v>
      </c>
      <c r="C312" s="458">
        <v>362.36500000000001</v>
      </c>
      <c r="D312" s="179">
        <v>1434.1</v>
      </c>
      <c r="E312" s="357">
        <f t="shared" si="35"/>
        <v>31.727876106194685</v>
      </c>
      <c r="F312" s="437">
        <f t="shared" si="36"/>
        <v>3.9576118002566472</v>
      </c>
      <c r="G312">
        <v>69</v>
      </c>
      <c r="H312">
        <v>100</v>
      </c>
      <c r="I312">
        <f t="shared" si="42"/>
        <v>4140</v>
      </c>
      <c r="J312">
        <f t="shared" si="43"/>
        <v>3000</v>
      </c>
      <c r="K312">
        <f t="shared" si="44"/>
        <v>7140</v>
      </c>
      <c r="L312" s="214">
        <f t="shared" si="45"/>
        <v>0.57983193277310929</v>
      </c>
      <c r="M312" s="214">
        <f t="shared" si="46"/>
        <v>0.42016806722689076</v>
      </c>
      <c r="O312" s="157"/>
      <c r="U312" s="337"/>
    </row>
    <row r="313" spans="1:21" x14ac:dyDescent="0.2">
      <c r="A313" s="157">
        <v>44104</v>
      </c>
      <c r="B313">
        <v>57</v>
      </c>
      <c r="C313" s="458">
        <v>386.46699999999998</v>
      </c>
      <c r="D313" s="179">
        <v>1552.700000000003</v>
      </c>
      <c r="E313" s="357">
        <f t="shared" si="35"/>
        <v>27.240350877193034</v>
      </c>
      <c r="F313" s="437">
        <f t="shared" si="36"/>
        <v>4.0176780941192991</v>
      </c>
      <c r="G313">
        <v>71</v>
      </c>
      <c r="H313">
        <v>82</v>
      </c>
      <c r="I313">
        <f t="shared" si="42"/>
        <v>4260</v>
      </c>
      <c r="J313">
        <f t="shared" si="43"/>
        <v>2460</v>
      </c>
      <c r="K313">
        <f t="shared" si="44"/>
        <v>6720</v>
      </c>
      <c r="L313" s="214">
        <f t="shared" si="45"/>
        <v>0.6339285714285714</v>
      </c>
      <c r="M313" s="214">
        <f t="shared" si="46"/>
        <v>0.36607142857142855</v>
      </c>
      <c r="O313" s="157"/>
      <c r="U313" s="337"/>
    </row>
    <row r="314" spans="1:21" x14ac:dyDescent="0.2">
      <c r="A314" s="157">
        <v>44105</v>
      </c>
      <c r="B314" s="273">
        <v>55.64</v>
      </c>
      <c r="C314" s="458">
        <v>424.65600000000001</v>
      </c>
      <c r="D314" s="179">
        <v>1696.2000000000057</v>
      </c>
      <c r="E314" s="357">
        <f t="shared" si="35"/>
        <v>30.485262401150354</v>
      </c>
      <c r="F314" s="437">
        <f t="shared" si="36"/>
        <v>3.9942918503447631</v>
      </c>
      <c r="G314">
        <v>70</v>
      </c>
      <c r="H314">
        <v>81</v>
      </c>
      <c r="I314">
        <f t="shared" ref="I314:I335" si="47">G314*60</f>
        <v>4200</v>
      </c>
      <c r="J314">
        <f t="shared" ref="J314:J335" si="48">H314*30</f>
        <v>2430</v>
      </c>
      <c r="K314">
        <f t="shared" ref="K314:K335" si="49">SUM(I314:J314)</f>
        <v>6630</v>
      </c>
      <c r="L314" s="214">
        <f t="shared" ref="L314:L335" si="50">I314/K314</f>
        <v>0.63348416289592757</v>
      </c>
      <c r="M314" s="214">
        <f t="shared" ref="M314:M335" si="51">J314/K314</f>
        <v>0.36651583710407237</v>
      </c>
      <c r="O314" s="157"/>
      <c r="U314" s="337"/>
    </row>
    <row r="315" spans="1:21" x14ac:dyDescent="0.2">
      <c r="A315" s="157">
        <v>44106</v>
      </c>
      <c r="B315" s="273">
        <v>51.52</v>
      </c>
      <c r="C315" s="458">
        <v>333.11099999999999</v>
      </c>
      <c r="D315" s="179">
        <v>1328.3</v>
      </c>
      <c r="E315" s="357">
        <f t="shared" si="35"/>
        <v>25.782220496894407</v>
      </c>
      <c r="F315" s="437">
        <f t="shared" si="36"/>
        <v>3.9875597023214482</v>
      </c>
      <c r="G315">
        <v>31</v>
      </c>
      <c r="H315">
        <v>47</v>
      </c>
      <c r="I315">
        <f t="shared" si="47"/>
        <v>1860</v>
      </c>
      <c r="J315">
        <f t="shared" si="48"/>
        <v>1410</v>
      </c>
      <c r="K315">
        <f t="shared" si="49"/>
        <v>3270</v>
      </c>
      <c r="L315" s="214">
        <f t="shared" si="50"/>
        <v>0.56880733944954132</v>
      </c>
      <c r="M315" s="214">
        <f t="shared" si="51"/>
        <v>0.43119266055045874</v>
      </c>
      <c r="O315" s="157"/>
      <c r="U315" s="337"/>
    </row>
    <row r="316" spans="1:21" x14ac:dyDescent="0.2">
      <c r="A316" s="157">
        <v>44109</v>
      </c>
      <c r="B316">
        <v>45</v>
      </c>
      <c r="C316" s="458">
        <v>292.22300000000001</v>
      </c>
      <c r="D316" s="179">
        <v>1165.0999999999995</v>
      </c>
      <c r="E316" s="357">
        <f t="shared" si="35"/>
        <v>25.891111111111098</v>
      </c>
      <c r="F316" s="437">
        <f t="shared" si="36"/>
        <v>3.9870236086824082</v>
      </c>
      <c r="G316">
        <v>93</v>
      </c>
      <c r="H316">
        <v>61</v>
      </c>
      <c r="I316">
        <f t="shared" si="47"/>
        <v>5580</v>
      </c>
      <c r="J316">
        <f t="shared" si="48"/>
        <v>1830</v>
      </c>
      <c r="K316">
        <f t="shared" si="49"/>
        <v>7410</v>
      </c>
      <c r="L316" s="214">
        <f t="shared" si="50"/>
        <v>0.75303643724696356</v>
      </c>
      <c r="M316" s="214">
        <f t="shared" si="51"/>
        <v>0.24696356275303644</v>
      </c>
      <c r="O316" s="157"/>
      <c r="U316" s="337"/>
    </row>
    <row r="317" spans="1:21" x14ac:dyDescent="0.2">
      <c r="A317" s="157">
        <v>44110</v>
      </c>
      <c r="B317">
        <v>52</v>
      </c>
      <c r="C317" s="458">
        <v>397.16399999999999</v>
      </c>
      <c r="D317" s="179">
        <v>1601.8000000000045</v>
      </c>
      <c r="E317" s="357">
        <f t="shared" si="35"/>
        <v>30.803846153846241</v>
      </c>
      <c r="F317" s="437">
        <f t="shared" si="36"/>
        <v>4.0330946410047348</v>
      </c>
      <c r="G317">
        <v>73</v>
      </c>
      <c r="H317">
        <v>71</v>
      </c>
      <c r="I317">
        <f t="shared" si="47"/>
        <v>4380</v>
      </c>
      <c r="J317">
        <f t="shared" si="48"/>
        <v>2130</v>
      </c>
      <c r="K317">
        <f t="shared" si="49"/>
        <v>6510</v>
      </c>
      <c r="L317" s="214">
        <f t="shared" si="50"/>
        <v>0.67281105990783407</v>
      </c>
      <c r="M317" s="214">
        <f t="shared" si="51"/>
        <v>0.32718894009216593</v>
      </c>
      <c r="O317" s="157"/>
      <c r="U317" s="337"/>
    </row>
    <row r="318" spans="1:21" x14ac:dyDescent="0.2">
      <c r="A318" s="157">
        <v>44111</v>
      </c>
      <c r="B318">
        <v>56</v>
      </c>
      <c r="C318" s="458">
        <v>350.87599999999998</v>
      </c>
      <c r="D318" s="179">
        <v>1402.9</v>
      </c>
      <c r="E318" s="357">
        <f t="shared" si="35"/>
        <v>25.051785714285717</v>
      </c>
      <c r="F318" s="437">
        <f t="shared" si="36"/>
        <v>3.9982785941472208</v>
      </c>
      <c r="G318">
        <v>67</v>
      </c>
      <c r="H318">
        <v>69</v>
      </c>
      <c r="I318">
        <f t="shared" si="47"/>
        <v>4020</v>
      </c>
      <c r="J318">
        <f t="shared" si="48"/>
        <v>2070</v>
      </c>
      <c r="K318">
        <f t="shared" si="49"/>
        <v>6090</v>
      </c>
      <c r="L318" s="214">
        <f t="shared" si="50"/>
        <v>0.66009852216748766</v>
      </c>
      <c r="M318" s="214">
        <f t="shared" si="51"/>
        <v>0.33990147783251229</v>
      </c>
      <c r="O318" s="157"/>
      <c r="U318" s="337"/>
    </row>
    <row r="319" spans="1:21" x14ac:dyDescent="0.2">
      <c r="A319" s="157">
        <v>44112</v>
      </c>
      <c r="B319">
        <v>63</v>
      </c>
      <c r="C319" s="458">
        <v>394.65600000000001</v>
      </c>
      <c r="D319" s="179">
        <v>1588.3000000000002</v>
      </c>
      <c r="E319" s="357">
        <f t="shared" si="35"/>
        <v>25.211111111111116</v>
      </c>
      <c r="F319" s="437">
        <f t="shared" si="36"/>
        <v>4.0245175545285008</v>
      </c>
      <c r="G319">
        <v>76</v>
      </c>
      <c r="H319">
        <v>69</v>
      </c>
      <c r="I319">
        <f t="shared" si="47"/>
        <v>4560</v>
      </c>
      <c r="J319">
        <f t="shared" si="48"/>
        <v>2070</v>
      </c>
      <c r="K319">
        <f t="shared" si="49"/>
        <v>6630</v>
      </c>
      <c r="L319" s="214">
        <f t="shared" si="50"/>
        <v>0.68778280542986425</v>
      </c>
      <c r="M319" s="214">
        <f t="shared" si="51"/>
        <v>0.31221719457013575</v>
      </c>
      <c r="O319" s="157"/>
      <c r="U319" s="337"/>
    </row>
    <row r="320" spans="1:21" x14ac:dyDescent="0.2">
      <c r="A320" s="157">
        <v>44113</v>
      </c>
      <c r="B320">
        <v>55</v>
      </c>
      <c r="C320" s="458">
        <v>384.37099999999998</v>
      </c>
      <c r="D320" s="179">
        <v>1549.1000000000001</v>
      </c>
      <c r="E320" s="357">
        <f t="shared" si="35"/>
        <v>28.165454545454548</v>
      </c>
      <c r="F320" s="437">
        <f t="shared" si="36"/>
        <v>4.0302208022977801</v>
      </c>
      <c r="G320">
        <v>48</v>
      </c>
      <c r="H320">
        <v>64</v>
      </c>
      <c r="I320">
        <f t="shared" si="47"/>
        <v>2880</v>
      </c>
      <c r="J320">
        <f t="shared" si="48"/>
        <v>1920</v>
      </c>
      <c r="K320">
        <f t="shared" si="49"/>
        <v>4800</v>
      </c>
      <c r="L320" s="214">
        <f t="shared" si="50"/>
        <v>0.6</v>
      </c>
      <c r="M320" s="214">
        <f t="shared" si="51"/>
        <v>0.4</v>
      </c>
      <c r="O320" s="157"/>
      <c r="U320" s="337"/>
    </row>
    <row r="321" spans="1:21" x14ac:dyDescent="0.2">
      <c r="A321" s="157">
        <v>44116</v>
      </c>
      <c r="B321">
        <v>48</v>
      </c>
      <c r="C321" s="458">
        <v>322.94200000000001</v>
      </c>
      <c r="D321" s="179">
        <v>1309</v>
      </c>
      <c r="E321" s="357">
        <f t="shared" si="35"/>
        <v>27.270833333333332</v>
      </c>
      <c r="F321" s="437">
        <f t="shared" si="36"/>
        <v>4.0533594267701316</v>
      </c>
      <c r="G321">
        <v>85</v>
      </c>
      <c r="H321">
        <v>40</v>
      </c>
      <c r="I321">
        <f t="shared" si="47"/>
        <v>5100</v>
      </c>
      <c r="J321">
        <f t="shared" si="48"/>
        <v>1200</v>
      </c>
      <c r="K321">
        <f t="shared" si="49"/>
        <v>6300</v>
      </c>
      <c r="L321" s="214">
        <f t="shared" si="50"/>
        <v>0.80952380952380953</v>
      </c>
      <c r="M321" s="214">
        <f t="shared" si="51"/>
        <v>0.19047619047619047</v>
      </c>
      <c r="O321" s="157"/>
      <c r="U321" s="337"/>
    </row>
    <row r="322" spans="1:21" x14ac:dyDescent="0.2">
      <c r="A322" s="157">
        <v>44117</v>
      </c>
      <c r="B322">
        <v>61</v>
      </c>
      <c r="C322" s="458">
        <v>393.06900000000002</v>
      </c>
      <c r="D322" s="179">
        <v>1632.1</v>
      </c>
      <c r="E322" s="357">
        <f t="shared" si="35"/>
        <v>26.75573770491803</v>
      </c>
      <c r="F322" s="437">
        <f t="shared" si="36"/>
        <v>4.1521971969298006</v>
      </c>
      <c r="G322">
        <v>79</v>
      </c>
      <c r="H322">
        <v>73</v>
      </c>
      <c r="I322">
        <f t="shared" si="47"/>
        <v>4740</v>
      </c>
      <c r="J322">
        <f t="shared" si="48"/>
        <v>2190</v>
      </c>
      <c r="K322">
        <f t="shared" si="49"/>
        <v>6930</v>
      </c>
      <c r="L322" s="214">
        <f t="shared" si="50"/>
        <v>0.68398268398268403</v>
      </c>
      <c r="M322" s="214">
        <f t="shared" si="51"/>
        <v>0.31601731601731603</v>
      </c>
      <c r="O322" s="157"/>
      <c r="U322" s="337"/>
    </row>
    <row r="323" spans="1:21" x14ac:dyDescent="0.2">
      <c r="A323" s="157">
        <v>44118</v>
      </c>
      <c r="B323">
        <v>55</v>
      </c>
      <c r="C323" s="458">
        <v>401.68599999999998</v>
      </c>
      <c r="D323" s="179">
        <v>1636.1000000000051</v>
      </c>
      <c r="E323" s="357">
        <f t="shared" si="35"/>
        <v>29.747272727272822</v>
      </c>
      <c r="F323" s="437">
        <f t="shared" si="36"/>
        <v>4.0730819595405494</v>
      </c>
      <c r="G323">
        <v>78</v>
      </c>
      <c r="H323">
        <v>86</v>
      </c>
      <c r="I323">
        <f t="shared" si="47"/>
        <v>4680</v>
      </c>
      <c r="J323">
        <f t="shared" si="48"/>
        <v>2580</v>
      </c>
      <c r="K323">
        <f t="shared" si="49"/>
        <v>7260</v>
      </c>
      <c r="L323" s="214">
        <f t="shared" si="50"/>
        <v>0.64462809917355368</v>
      </c>
      <c r="M323" s="214">
        <f t="shared" si="51"/>
        <v>0.35537190082644626</v>
      </c>
      <c r="O323" s="157"/>
      <c r="U323" s="337"/>
    </row>
    <row r="324" spans="1:21" x14ac:dyDescent="0.2">
      <c r="A324" s="157">
        <v>44119</v>
      </c>
      <c r="B324">
        <v>55.6</v>
      </c>
      <c r="C324" s="458">
        <v>371.416</v>
      </c>
      <c r="D324" s="179">
        <v>1547.4999999999998</v>
      </c>
      <c r="E324" s="357">
        <f t="shared" ref="E324:E387" si="52">D324/B324</f>
        <v>27.832733812949634</v>
      </c>
      <c r="F324" s="437">
        <f t="shared" ref="F324:F387" si="53">D324/C324</f>
        <v>4.1664871734120226</v>
      </c>
      <c r="G324">
        <v>68</v>
      </c>
      <c r="H324">
        <v>93</v>
      </c>
      <c r="I324">
        <f t="shared" si="47"/>
        <v>4080</v>
      </c>
      <c r="J324">
        <f t="shared" si="48"/>
        <v>2790</v>
      </c>
      <c r="K324">
        <f t="shared" si="49"/>
        <v>6870</v>
      </c>
      <c r="L324" s="214">
        <f t="shared" si="50"/>
        <v>0.59388646288209612</v>
      </c>
      <c r="M324" s="214">
        <f t="shared" si="51"/>
        <v>0.40611353711790393</v>
      </c>
      <c r="O324" s="157"/>
      <c r="U324" s="337"/>
    </row>
    <row r="325" spans="1:21" x14ac:dyDescent="0.2">
      <c r="A325" s="157">
        <v>44120</v>
      </c>
      <c r="B325">
        <v>61</v>
      </c>
      <c r="C325" s="458">
        <v>361.95600000000002</v>
      </c>
      <c r="D325" s="179">
        <v>1388.1</v>
      </c>
      <c r="E325" s="357">
        <f t="shared" si="52"/>
        <v>22.75573770491803</v>
      </c>
      <c r="F325" s="437">
        <f t="shared" si="53"/>
        <v>3.8349965189139006</v>
      </c>
      <c r="G325">
        <v>51</v>
      </c>
      <c r="H325">
        <v>37</v>
      </c>
      <c r="I325">
        <f t="shared" si="47"/>
        <v>3060</v>
      </c>
      <c r="J325">
        <f t="shared" si="48"/>
        <v>1110</v>
      </c>
      <c r="K325">
        <f t="shared" si="49"/>
        <v>4170</v>
      </c>
      <c r="L325" s="214">
        <f t="shared" si="50"/>
        <v>0.73381294964028776</v>
      </c>
      <c r="M325" s="214">
        <f t="shared" si="51"/>
        <v>0.26618705035971224</v>
      </c>
      <c r="O325" s="157"/>
      <c r="U325" s="337"/>
    </row>
    <row r="326" spans="1:21" x14ac:dyDescent="0.2">
      <c r="A326" s="157">
        <v>44123</v>
      </c>
      <c r="B326">
        <v>53</v>
      </c>
      <c r="C326" s="458">
        <v>351.57</v>
      </c>
      <c r="D326" s="179">
        <v>1401.4000000000021</v>
      </c>
      <c r="E326" s="357">
        <f t="shared" si="52"/>
        <v>26.441509433962306</v>
      </c>
      <c r="F326" s="437">
        <f t="shared" si="53"/>
        <v>3.9861194072304298</v>
      </c>
      <c r="G326">
        <v>88</v>
      </c>
      <c r="H326">
        <v>50</v>
      </c>
      <c r="I326">
        <f t="shared" si="47"/>
        <v>5280</v>
      </c>
      <c r="J326">
        <f t="shared" si="48"/>
        <v>1500</v>
      </c>
      <c r="K326">
        <f t="shared" si="49"/>
        <v>6780</v>
      </c>
      <c r="L326" s="214">
        <f t="shared" si="50"/>
        <v>0.77876106194690264</v>
      </c>
      <c r="M326" s="214">
        <f t="shared" si="51"/>
        <v>0.22123893805309736</v>
      </c>
      <c r="O326" s="157"/>
      <c r="U326" s="337"/>
    </row>
    <row r="327" spans="1:21" x14ac:dyDescent="0.2">
      <c r="A327" s="157">
        <v>44124</v>
      </c>
      <c r="B327">
        <v>56</v>
      </c>
      <c r="C327" s="458">
        <v>365.642</v>
      </c>
      <c r="D327" s="179">
        <v>1494.2000000000035</v>
      </c>
      <c r="E327" s="357">
        <f t="shared" si="52"/>
        <v>26.682142857142917</v>
      </c>
      <c r="F327" s="437">
        <f t="shared" si="53"/>
        <v>4.0865108494100886</v>
      </c>
      <c r="G327">
        <v>70</v>
      </c>
      <c r="H327">
        <v>53</v>
      </c>
      <c r="I327">
        <f t="shared" si="47"/>
        <v>4200</v>
      </c>
      <c r="J327">
        <f t="shared" si="48"/>
        <v>1590</v>
      </c>
      <c r="K327">
        <f t="shared" si="49"/>
        <v>5790</v>
      </c>
      <c r="L327" s="214">
        <f t="shared" si="50"/>
        <v>0.72538860103626945</v>
      </c>
      <c r="M327" s="214">
        <f t="shared" si="51"/>
        <v>0.27461139896373055</v>
      </c>
      <c r="O327" s="157"/>
      <c r="U327" s="337"/>
    </row>
    <row r="328" spans="1:21" x14ac:dyDescent="0.2">
      <c r="A328" s="157">
        <v>44125</v>
      </c>
      <c r="B328">
        <v>61</v>
      </c>
      <c r="C328" s="458">
        <v>403.19200000000001</v>
      </c>
      <c r="D328" s="179">
        <v>1633.500000000005</v>
      </c>
      <c r="E328" s="357">
        <f t="shared" si="52"/>
        <v>26.778688524590248</v>
      </c>
      <c r="F328" s="437">
        <f t="shared" si="53"/>
        <v>4.051419671025231</v>
      </c>
      <c r="G328">
        <v>74</v>
      </c>
      <c r="H328">
        <v>78</v>
      </c>
      <c r="I328">
        <f t="shared" si="47"/>
        <v>4440</v>
      </c>
      <c r="J328">
        <f t="shared" si="48"/>
        <v>2340</v>
      </c>
      <c r="K328">
        <f t="shared" si="49"/>
        <v>6780</v>
      </c>
      <c r="L328" s="214">
        <f t="shared" si="50"/>
        <v>0.65486725663716816</v>
      </c>
      <c r="M328" s="214">
        <f t="shared" si="51"/>
        <v>0.34513274336283184</v>
      </c>
      <c r="O328" s="157"/>
      <c r="U328" s="337"/>
    </row>
    <row r="329" spans="1:21" x14ac:dyDescent="0.2">
      <c r="A329" s="157">
        <v>44126</v>
      </c>
      <c r="B329">
        <v>54.2</v>
      </c>
      <c r="C329" s="458">
        <v>386.73500000000001</v>
      </c>
      <c r="D329" s="179">
        <v>1582.5</v>
      </c>
      <c r="E329" s="357">
        <f t="shared" si="52"/>
        <v>29.197416974169741</v>
      </c>
      <c r="F329" s="437">
        <f t="shared" si="53"/>
        <v>4.0919492675863314</v>
      </c>
      <c r="G329">
        <v>75</v>
      </c>
      <c r="H329">
        <v>69</v>
      </c>
      <c r="I329">
        <f t="shared" si="47"/>
        <v>4500</v>
      </c>
      <c r="J329">
        <f t="shared" si="48"/>
        <v>2070</v>
      </c>
      <c r="K329">
        <f t="shared" si="49"/>
        <v>6570</v>
      </c>
      <c r="L329" s="214">
        <f t="shared" si="50"/>
        <v>0.68493150684931503</v>
      </c>
      <c r="M329" s="214">
        <f t="shared" si="51"/>
        <v>0.31506849315068491</v>
      </c>
      <c r="O329" s="157"/>
      <c r="U329" s="337"/>
    </row>
    <row r="330" spans="1:21" x14ac:dyDescent="0.2">
      <c r="A330" s="157">
        <v>44127</v>
      </c>
      <c r="B330">
        <v>69.599999999999994</v>
      </c>
      <c r="C330" s="458">
        <v>394.37</v>
      </c>
      <c r="D330" s="179">
        <v>1617.2000000000023</v>
      </c>
      <c r="E330" s="357">
        <f t="shared" si="52"/>
        <v>23.235632183908081</v>
      </c>
      <c r="F330" s="437">
        <f t="shared" si="53"/>
        <v>4.1007176002231462</v>
      </c>
      <c r="G330">
        <v>45</v>
      </c>
      <c r="H330">
        <v>49</v>
      </c>
      <c r="I330">
        <f t="shared" si="47"/>
        <v>2700</v>
      </c>
      <c r="J330">
        <f t="shared" si="48"/>
        <v>1470</v>
      </c>
      <c r="K330">
        <f t="shared" si="49"/>
        <v>4170</v>
      </c>
      <c r="L330" s="214">
        <f t="shared" si="50"/>
        <v>0.64748201438848918</v>
      </c>
      <c r="M330" s="214">
        <f t="shared" si="51"/>
        <v>0.35251798561151076</v>
      </c>
      <c r="O330" s="157"/>
      <c r="U330" s="337"/>
    </row>
    <row r="331" spans="1:21" x14ac:dyDescent="0.2">
      <c r="A331" s="157">
        <v>44130</v>
      </c>
      <c r="B331">
        <v>47</v>
      </c>
      <c r="C331" s="458">
        <v>340.23599999999999</v>
      </c>
      <c r="D331" s="179">
        <v>1409.7999999999993</v>
      </c>
      <c r="E331" s="357">
        <f t="shared" si="52"/>
        <v>29.995744680851047</v>
      </c>
      <c r="F331" s="437">
        <f t="shared" si="53"/>
        <v>4.1435944462079242</v>
      </c>
      <c r="G331">
        <v>97</v>
      </c>
      <c r="H331">
        <v>58</v>
      </c>
      <c r="I331">
        <f t="shared" si="47"/>
        <v>5820</v>
      </c>
      <c r="J331">
        <f t="shared" si="48"/>
        <v>1740</v>
      </c>
      <c r="K331">
        <f t="shared" si="49"/>
        <v>7560</v>
      </c>
      <c r="L331" s="214">
        <f t="shared" si="50"/>
        <v>0.76984126984126988</v>
      </c>
      <c r="M331" s="214">
        <f t="shared" si="51"/>
        <v>0.23015873015873015</v>
      </c>
      <c r="O331" s="157"/>
      <c r="U331" s="337"/>
    </row>
    <row r="332" spans="1:21" x14ac:dyDescent="0.2">
      <c r="A332" s="157">
        <v>44131</v>
      </c>
      <c r="B332">
        <v>56</v>
      </c>
      <c r="C332" s="458">
        <v>385.75900000000001</v>
      </c>
      <c r="D332" s="179">
        <v>1525.2000000000037</v>
      </c>
      <c r="E332" s="357">
        <f t="shared" si="52"/>
        <v>27.235714285714351</v>
      </c>
      <c r="F332" s="437">
        <f t="shared" si="53"/>
        <v>3.9537638784837261</v>
      </c>
      <c r="G332">
        <v>65</v>
      </c>
      <c r="H332">
        <v>56</v>
      </c>
      <c r="I332">
        <f t="shared" si="47"/>
        <v>3900</v>
      </c>
      <c r="J332">
        <f t="shared" si="48"/>
        <v>1680</v>
      </c>
      <c r="K332">
        <f t="shared" si="49"/>
        <v>5580</v>
      </c>
      <c r="L332" s="214">
        <f t="shared" si="50"/>
        <v>0.69892473118279574</v>
      </c>
      <c r="M332" s="214">
        <f t="shared" si="51"/>
        <v>0.30107526881720431</v>
      </c>
      <c r="O332" s="157"/>
      <c r="U332" s="337"/>
    </row>
    <row r="333" spans="1:21" x14ac:dyDescent="0.2">
      <c r="A333" s="157">
        <v>44132</v>
      </c>
      <c r="B333">
        <v>46</v>
      </c>
      <c r="C333" s="458">
        <v>321.35399999999998</v>
      </c>
      <c r="D333" s="179">
        <v>1290.0999999999999</v>
      </c>
      <c r="E333" s="357">
        <f t="shared" si="52"/>
        <v>28.045652173913041</v>
      </c>
      <c r="F333" s="437">
        <f t="shared" si="53"/>
        <v>4.0145758260360846</v>
      </c>
      <c r="G333">
        <v>71</v>
      </c>
      <c r="H333">
        <v>52</v>
      </c>
      <c r="I333">
        <f t="shared" si="47"/>
        <v>4260</v>
      </c>
      <c r="J333">
        <f t="shared" si="48"/>
        <v>1560</v>
      </c>
      <c r="K333">
        <f t="shared" si="49"/>
        <v>5820</v>
      </c>
      <c r="L333" s="214">
        <f t="shared" si="50"/>
        <v>0.73195876288659789</v>
      </c>
      <c r="M333" s="214">
        <f t="shared" si="51"/>
        <v>0.26804123711340205</v>
      </c>
      <c r="O333" s="157"/>
      <c r="U333" s="337"/>
    </row>
    <row r="334" spans="1:21" x14ac:dyDescent="0.2">
      <c r="A334" s="157">
        <v>44133</v>
      </c>
      <c r="B334">
        <v>54</v>
      </c>
      <c r="C334" s="458">
        <v>381.28300000000002</v>
      </c>
      <c r="D334" s="179">
        <v>1526.0000000000034</v>
      </c>
      <c r="E334" s="357">
        <f t="shared" si="52"/>
        <v>28.259259259259323</v>
      </c>
      <c r="F334" s="437">
        <f t="shared" si="53"/>
        <v>4.0022765242615153</v>
      </c>
      <c r="G334">
        <v>69</v>
      </c>
      <c r="H334">
        <v>46</v>
      </c>
      <c r="I334">
        <f t="shared" si="47"/>
        <v>4140</v>
      </c>
      <c r="J334">
        <f t="shared" si="48"/>
        <v>1380</v>
      </c>
      <c r="K334">
        <f t="shared" si="49"/>
        <v>5520</v>
      </c>
      <c r="L334" s="214">
        <f t="shared" si="50"/>
        <v>0.75</v>
      </c>
      <c r="M334" s="214">
        <f t="shared" si="51"/>
        <v>0.25</v>
      </c>
      <c r="O334" s="157"/>
      <c r="U334" s="337"/>
    </row>
    <row r="335" spans="1:21" x14ac:dyDescent="0.2">
      <c r="A335" s="157">
        <v>44134</v>
      </c>
      <c r="B335">
        <v>56.5</v>
      </c>
      <c r="C335" s="458">
        <v>369.52600000000001</v>
      </c>
      <c r="D335" s="179">
        <v>1500.5</v>
      </c>
      <c r="E335" s="357">
        <f t="shared" si="52"/>
        <v>26.557522123893804</v>
      </c>
      <c r="F335" s="437">
        <f t="shared" si="53"/>
        <v>4.0606073726882546</v>
      </c>
      <c r="G335">
        <v>39</v>
      </c>
      <c r="H335">
        <v>55</v>
      </c>
      <c r="I335">
        <f t="shared" si="47"/>
        <v>2340</v>
      </c>
      <c r="J335">
        <f t="shared" si="48"/>
        <v>1650</v>
      </c>
      <c r="K335">
        <f t="shared" si="49"/>
        <v>3990</v>
      </c>
      <c r="L335" s="214">
        <f t="shared" si="50"/>
        <v>0.5864661654135338</v>
      </c>
      <c r="M335" s="214">
        <f t="shared" si="51"/>
        <v>0.41353383458646614</v>
      </c>
      <c r="O335" s="157"/>
      <c r="U335" s="337"/>
    </row>
    <row r="336" spans="1:21" x14ac:dyDescent="0.2">
      <c r="A336" s="157">
        <v>44137</v>
      </c>
      <c r="B336">
        <v>47</v>
      </c>
      <c r="C336" s="458">
        <v>336.48899999999998</v>
      </c>
      <c r="D336" s="179">
        <v>1389.1999999999998</v>
      </c>
      <c r="E336" s="357">
        <f t="shared" si="52"/>
        <v>29.557446808510633</v>
      </c>
      <c r="F336" s="437">
        <f t="shared" si="53"/>
        <v>4.128515345226738</v>
      </c>
      <c r="G336">
        <v>97</v>
      </c>
      <c r="H336">
        <v>63</v>
      </c>
      <c r="I336">
        <f t="shared" ref="I336:I355" si="54">G336*60</f>
        <v>5820</v>
      </c>
      <c r="J336">
        <f t="shared" ref="J336:J355" si="55">H336*30</f>
        <v>1890</v>
      </c>
      <c r="K336">
        <f t="shared" ref="K336:K355" si="56">SUM(I336:J336)</f>
        <v>7710</v>
      </c>
      <c r="L336" s="214">
        <f t="shared" ref="L336:L355" si="57">I336/K336</f>
        <v>0.75486381322957197</v>
      </c>
      <c r="M336" s="214">
        <f t="shared" ref="M336:M355" si="58">J336/K336</f>
        <v>0.24513618677042801</v>
      </c>
      <c r="O336" s="157"/>
      <c r="U336" s="337"/>
    </row>
    <row r="337" spans="1:21" x14ac:dyDescent="0.2">
      <c r="A337" s="157">
        <v>44138</v>
      </c>
      <c r="B337">
        <v>57</v>
      </c>
      <c r="C337" s="458">
        <v>337.815</v>
      </c>
      <c r="D337" s="179">
        <v>1378.9</v>
      </c>
      <c r="E337" s="357">
        <f t="shared" si="52"/>
        <v>24.191228070175441</v>
      </c>
      <c r="F337" s="437">
        <f t="shared" si="53"/>
        <v>4.0818199310273373</v>
      </c>
      <c r="G337">
        <v>66</v>
      </c>
      <c r="H337">
        <v>57</v>
      </c>
      <c r="I337">
        <f t="shared" si="54"/>
        <v>3960</v>
      </c>
      <c r="J337">
        <f t="shared" si="55"/>
        <v>1710</v>
      </c>
      <c r="K337">
        <f t="shared" si="56"/>
        <v>5670</v>
      </c>
      <c r="L337" s="214">
        <f t="shared" si="57"/>
        <v>0.69841269841269837</v>
      </c>
      <c r="M337" s="214">
        <f t="shared" si="58"/>
        <v>0.30158730158730157</v>
      </c>
      <c r="O337" s="157"/>
      <c r="U337" s="337"/>
    </row>
    <row r="338" spans="1:21" x14ac:dyDescent="0.2">
      <c r="A338" s="157">
        <v>44139</v>
      </c>
      <c r="B338">
        <v>56</v>
      </c>
      <c r="C338" s="458">
        <v>378.01499999999999</v>
      </c>
      <c r="D338" s="179">
        <v>1541.6</v>
      </c>
      <c r="E338" s="357">
        <f t="shared" si="52"/>
        <v>27.528571428571428</v>
      </c>
      <c r="F338" s="437">
        <f t="shared" si="53"/>
        <v>4.0781450471542131</v>
      </c>
      <c r="G338">
        <v>71</v>
      </c>
      <c r="H338">
        <v>72</v>
      </c>
      <c r="I338">
        <f t="shared" si="54"/>
        <v>4260</v>
      </c>
      <c r="J338">
        <f t="shared" si="55"/>
        <v>2160</v>
      </c>
      <c r="K338">
        <f t="shared" si="56"/>
        <v>6420</v>
      </c>
      <c r="L338" s="214">
        <f t="shared" si="57"/>
        <v>0.66355140186915884</v>
      </c>
      <c r="M338" s="214">
        <f t="shared" si="58"/>
        <v>0.3364485981308411</v>
      </c>
      <c r="O338" s="157"/>
      <c r="U338" s="337"/>
    </row>
    <row r="339" spans="1:21" x14ac:dyDescent="0.2">
      <c r="A339" s="157">
        <v>44140</v>
      </c>
      <c r="B339">
        <v>56.6</v>
      </c>
      <c r="C339" s="458">
        <v>387.27800000000002</v>
      </c>
      <c r="D339" s="179">
        <v>1475.4</v>
      </c>
      <c r="E339" s="357">
        <f t="shared" si="52"/>
        <v>26.06713780918728</v>
      </c>
      <c r="F339" s="437">
        <f t="shared" si="53"/>
        <v>3.8096664411611298</v>
      </c>
      <c r="G339">
        <v>86</v>
      </c>
      <c r="H339">
        <v>71</v>
      </c>
      <c r="I339">
        <f t="shared" si="54"/>
        <v>5160</v>
      </c>
      <c r="J339">
        <f t="shared" si="55"/>
        <v>2130</v>
      </c>
      <c r="K339">
        <f t="shared" si="56"/>
        <v>7290</v>
      </c>
      <c r="L339" s="214">
        <f t="shared" si="57"/>
        <v>0.70781893004115226</v>
      </c>
      <c r="M339" s="214">
        <f t="shared" si="58"/>
        <v>0.29218106995884774</v>
      </c>
      <c r="O339" s="157"/>
      <c r="U339" s="337"/>
    </row>
    <row r="340" spans="1:21" x14ac:dyDescent="0.2">
      <c r="A340" s="157">
        <v>44141</v>
      </c>
      <c r="B340">
        <v>60</v>
      </c>
      <c r="C340" s="458">
        <v>385.25799999999998</v>
      </c>
      <c r="D340" s="179">
        <v>1561.6</v>
      </c>
      <c r="E340" s="357">
        <f t="shared" si="52"/>
        <v>26.026666666666664</v>
      </c>
      <c r="F340" s="437">
        <f t="shared" si="53"/>
        <v>4.0533875999979232</v>
      </c>
      <c r="G340">
        <v>53</v>
      </c>
      <c r="H340">
        <v>60</v>
      </c>
      <c r="I340">
        <f t="shared" si="54"/>
        <v>3180</v>
      </c>
      <c r="J340">
        <f t="shared" si="55"/>
        <v>1800</v>
      </c>
      <c r="K340">
        <f t="shared" si="56"/>
        <v>4980</v>
      </c>
      <c r="L340" s="214">
        <f t="shared" si="57"/>
        <v>0.63855421686746983</v>
      </c>
      <c r="M340" s="214">
        <f t="shared" si="58"/>
        <v>0.36144578313253012</v>
      </c>
      <c r="O340" s="157"/>
      <c r="U340" s="337"/>
    </row>
    <row r="341" spans="1:21" x14ac:dyDescent="0.2">
      <c r="A341" s="157">
        <v>44144</v>
      </c>
      <c r="B341">
        <v>51</v>
      </c>
      <c r="C341" s="458">
        <v>353.71600000000001</v>
      </c>
      <c r="D341" s="179">
        <v>1431.3</v>
      </c>
      <c r="E341" s="357">
        <f t="shared" si="52"/>
        <v>28.064705882352939</v>
      </c>
      <c r="F341" s="437">
        <f t="shared" si="53"/>
        <v>4.0464666568659604</v>
      </c>
      <c r="G341">
        <v>108</v>
      </c>
      <c r="H341">
        <v>40</v>
      </c>
      <c r="I341">
        <f t="shared" si="54"/>
        <v>6480</v>
      </c>
      <c r="J341">
        <f t="shared" si="55"/>
        <v>1200</v>
      </c>
      <c r="K341">
        <f t="shared" si="56"/>
        <v>7680</v>
      </c>
      <c r="L341" s="214">
        <f t="shared" si="57"/>
        <v>0.84375</v>
      </c>
      <c r="M341" s="214">
        <f t="shared" si="58"/>
        <v>0.15625</v>
      </c>
      <c r="O341" s="157"/>
      <c r="U341" s="337"/>
    </row>
    <row r="342" spans="1:21" x14ac:dyDescent="0.2">
      <c r="A342" s="157">
        <v>44145</v>
      </c>
      <c r="B342">
        <v>51</v>
      </c>
      <c r="C342" s="458">
        <v>350.86</v>
      </c>
      <c r="D342" s="179">
        <v>1265.600000000002</v>
      </c>
      <c r="E342" s="357">
        <f t="shared" si="52"/>
        <v>24.815686274509844</v>
      </c>
      <c r="F342" s="437">
        <f t="shared" si="53"/>
        <v>3.6071367497007407</v>
      </c>
      <c r="G342">
        <v>43</v>
      </c>
      <c r="H342">
        <v>79</v>
      </c>
      <c r="I342">
        <f t="shared" si="54"/>
        <v>2580</v>
      </c>
      <c r="J342">
        <f t="shared" si="55"/>
        <v>2370</v>
      </c>
      <c r="K342">
        <f t="shared" si="56"/>
        <v>4950</v>
      </c>
      <c r="L342" s="214">
        <f t="shared" si="57"/>
        <v>0.52121212121212124</v>
      </c>
      <c r="M342" s="214">
        <f t="shared" si="58"/>
        <v>0.47878787878787876</v>
      </c>
      <c r="O342" s="157"/>
      <c r="U342" s="337"/>
    </row>
    <row r="343" spans="1:21" x14ac:dyDescent="0.2">
      <c r="A343" s="157">
        <v>44147</v>
      </c>
      <c r="B343">
        <v>40</v>
      </c>
      <c r="C343" s="458">
        <v>313.52999999999997</v>
      </c>
      <c r="D343" s="179">
        <v>1241.5000000000002</v>
      </c>
      <c r="E343" s="357">
        <f t="shared" si="52"/>
        <v>31.037500000000005</v>
      </c>
      <c r="F343" s="437">
        <f t="shared" si="53"/>
        <v>3.9597486683889911</v>
      </c>
      <c r="G343">
        <v>102</v>
      </c>
      <c r="H343">
        <v>66</v>
      </c>
      <c r="I343">
        <f t="shared" si="54"/>
        <v>6120</v>
      </c>
      <c r="J343">
        <f t="shared" si="55"/>
        <v>1980</v>
      </c>
      <c r="K343">
        <f t="shared" si="56"/>
        <v>8100</v>
      </c>
      <c r="L343" s="214">
        <f t="shared" si="57"/>
        <v>0.75555555555555554</v>
      </c>
      <c r="M343" s="214">
        <f t="shared" si="58"/>
        <v>0.24444444444444444</v>
      </c>
      <c r="O343" s="157"/>
      <c r="U343" s="337"/>
    </row>
    <row r="344" spans="1:21" x14ac:dyDescent="0.2">
      <c r="A344" s="157">
        <v>44148</v>
      </c>
      <c r="B344">
        <v>59</v>
      </c>
      <c r="C344" s="458">
        <v>414.65</v>
      </c>
      <c r="D344" s="179">
        <v>1669.2000000000048</v>
      </c>
      <c r="E344" s="357">
        <f t="shared" si="52"/>
        <v>28.291525423728896</v>
      </c>
      <c r="F344" s="437">
        <f t="shared" si="53"/>
        <v>4.0255637284456887</v>
      </c>
      <c r="G344">
        <v>59</v>
      </c>
      <c r="H344">
        <v>26</v>
      </c>
      <c r="I344">
        <f t="shared" si="54"/>
        <v>3540</v>
      </c>
      <c r="J344">
        <f t="shared" si="55"/>
        <v>780</v>
      </c>
      <c r="K344">
        <f t="shared" si="56"/>
        <v>4320</v>
      </c>
      <c r="L344" s="214">
        <f t="shared" si="57"/>
        <v>0.81944444444444442</v>
      </c>
      <c r="M344" s="214">
        <f t="shared" si="58"/>
        <v>0.18055555555555555</v>
      </c>
      <c r="O344" s="157"/>
      <c r="U344" s="337"/>
    </row>
    <row r="345" spans="1:21" x14ac:dyDescent="0.2">
      <c r="A345" s="157">
        <v>44151</v>
      </c>
      <c r="B345">
        <v>48</v>
      </c>
      <c r="C345" s="458">
        <v>305.78399999999999</v>
      </c>
      <c r="D345" s="179">
        <v>1242.9000000000003</v>
      </c>
      <c r="E345" s="357">
        <f t="shared" si="52"/>
        <v>25.893750000000008</v>
      </c>
      <c r="F345" s="437">
        <f t="shared" si="53"/>
        <v>4.0646338591947266</v>
      </c>
      <c r="G345">
        <v>104</v>
      </c>
      <c r="H345">
        <v>54</v>
      </c>
      <c r="I345">
        <f t="shared" si="54"/>
        <v>6240</v>
      </c>
      <c r="J345">
        <f t="shared" si="55"/>
        <v>1620</v>
      </c>
      <c r="K345">
        <f t="shared" si="56"/>
        <v>7860</v>
      </c>
      <c r="L345" s="214">
        <f t="shared" si="57"/>
        <v>0.79389312977099236</v>
      </c>
      <c r="M345" s="214">
        <f t="shared" si="58"/>
        <v>0.20610687022900764</v>
      </c>
      <c r="O345" s="157"/>
      <c r="U345" s="337"/>
    </row>
    <row r="346" spans="1:21" x14ac:dyDescent="0.2">
      <c r="A346" s="157">
        <v>44152</v>
      </c>
      <c r="B346">
        <v>60</v>
      </c>
      <c r="C346" s="458">
        <v>408.34300000000002</v>
      </c>
      <c r="D346" s="179">
        <v>1658</v>
      </c>
      <c r="E346" s="357">
        <f t="shared" si="52"/>
        <v>27.633333333333333</v>
      </c>
      <c r="F346" s="437">
        <f t="shared" si="53"/>
        <v>4.0603120415924847</v>
      </c>
      <c r="G346">
        <v>91</v>
      </c>
      <c r="H346">
        <v>52</v>
      </c>
      <c r="I346">
        <f t="shared" si="54"/>
        <v>5460</v>
      </c>
      <c r="J346">
        <f t="shared" si="55"/>
        <v>1560</v>
      </c>
      <c r="K346">
        <f t="shared" si="56"/>
        <v>7020</v>
      </c>
      <c r="L346" s="214">
        <f t="shared" si="57"/>
        <v>0.77777777777777779</v>
      </c>
      <c r="M346" s="214">
        <f t="shared" si="58"/>
        <v>0.22222222222222221</v>
      </c>
      <c r="O346" s="157"/>
      <c r="U346" s="337"/>
    </row>
    <row r="347" spans="1:21" x14ac:dyDescent="0.2">
      <c r="A347" s="157">
        <v>44153</v>
      </c>
      <c r="B347">
        <v>55</v>
      </c>
      <c r="C347" s="458">
        <v>387.01799999999997</v>
      </c>
      <c r="D347" s="179">
        <v>1565.6</v>
      </c>
      <c r="E347" s="357">
        <f t="shared" si="52"/>
        <v>28.465454545454545</v>
      </c>
      <c r="F347" s="437">
        <f t="shared" si="53"/>
        <v>4.0452898831578894</v>
      </c>
      <c r="G347">
        <v>98</v>
      </c>
      <c r="H347">
        <v>86</v>
      </c>
      <c r="I347">
        <f t="shared" si="54"/>
        <v>5880</v>
      </c>
      <c r="J347">
        <f t="shared" si="55"/>
        <v>2580</v>
      </c>
      <c r="K347">
        <f t="shared" si="56"/>
        <v>8460</v>
      </c>
      <c r="L347" s="214">
        <f t="shared" si="57"/>
        <v>0.69503546099290781</v>
      </c>
      <c r="M347" s="214">
        <f t="shared" si="58"/>
        <v>0.30496453900709219</v>
      </c>
      <c r="O347" s="157"/>
      <c r="U347" s="337"/>
    </row>
    <row r="348" spans="1:21" x14ac:dyDescent="0.2">
      <c r="A348" s="157">
        <v>44154</v>
      </c>
      <c r="B348">
        <v>57</v>
      </c>
      <c r="C348" s="458">
        <v>416.75700000000001</v>
      </c>
      <c r="D348" s="179">
        <v>1666.6000000000049</v>
      </c>
      <c r="E348" s="357">
        <f t="shared" si="52"/>
        <v>29.238596491228158</v>
      </c>
      <c r="F348" s="437">
        <f t="shared" si="53"/>
        <v>3.9989730226487015</v>
      </c>
      <c r="G348">
        <v>99</v>
      </c>
      <c r="H348">
        <v>104</v>
      </c>
      <c r="I348">
        <f t="shared" si="54"/>
        <v>5940</v>
      </c>
      <c r="J348">
        <f t="shared" si="55"/>
        <v>3120</v>
      </c>
      <c r="K348">
        <f t="shared" si="56"/>
        <v>9060</v>
      </c>
      <c r="L348" s="214">
        <f t="shared" si="57"/>
        <v>0.6556291390728477</v>
      </c>
      <c r="M348" s="214">
        <f t="shared" si="58"/>
        <v>0.3443708609271523</v>
      </c>
      <c r="O348" s="157"/>
      <c r="U348" s="337"/>
    </row>
    <row r="349" spans="1:21" x14ac:dyDescent="0.2">
      <c r="A349" s="157">
        <v>44155</v>
      </c>
      <c r="B349">
        <v>60</v>
      </c>
      <c r="C349" s="458">
        <v>406.28699999999998</v>
      </c>
      <c r="D349" s="179">
        <v>1602.9000000000042</v>
      </c>
      <c r="E349" s="357">
        <f t="shared" si="52"/>
        <v>26.715000000000071</v>
      </c>
      <c r="F349" s="437">
        <f t="shared" si="53"/>
        <v>3.945240679618113</v>
      </c>
      <c r="G349">
        <v>84</v>
      </c>
      <c r="H349">
        <v>79</v>
      </c>
      <c r="I349">
        <f t="shared" si="54"/>
        <v>5040</v>
      </c>
      <c r="J349">
        <f t="shared" si="55"/>
        <v>2370</v>
      </c>
      <c r="K349">
        <f t="shared" si="56"/>
        <v>7410</v>
      </c>
      <c r="L349" s="214">
        <f t="shared" si="57"/>
        <v>0.68016194331983804</v>
      </c>
      <c r="M349" s="214">
        <f t="shared" si="58"/>
        <v>0.31983805668016196</v>
      </c>
      <c r="O349" s="157"/>
      <c r="U349" s="337"/>
    </row>
    <row r="350" spans="1:21" x14ac:dyDescent="0.2">
      <c r="A350" s="157">
        <v>44158</v>
      </c>
      <c r="B350">
        <v>60</v>
      </c>
      <c r="C350" s="458">
        <v>367.89</v>
      </c>
      <c r="D350" s="179">
        <v>1407.7000000000023</v>
      </c>
      <c r="E350" s="357">
        <f t="shared" si="52"/>
        <v>23.461666666666705</v>
      </c>
      <c r="F350" s="437">
        <f t="shared" si="53"/>
        <v>3.8264155046345438</v>
      </c>
      <c r="G350">
        <v>78</v>
      </c>
      <c r="H350">
        <v>58</v>
      </c>
      <c r="I350">
        <f t="shared" si="54"/>
        <v>4680</v>
      </c>
      <c r="J350">
        <f t="shared" si="55"/>
        <v>1740</v>
      </c>
      <c r="K350">
        <f t="shared" si="56"/>
        <v>6420</v>
      </c>
      <c r="L350" s="214">
        <f t="shared" si="57"/>
        <v>0.7289719626168224</v>
      </c>
      <c r="M350" s="214">
        <f t="shared" si="58"/>
        <v>0.27102803738317754</v>
      </c>
      <c r="O350" s="157"/>
      <c r="U350" s="337"/>
    </row>
    <row r="351" spans="1:21" x14ac:dyDescent="0.2">
      <c r="A351" s="157">
        <v>44159</v>
      </c>
      <c r="B351">
        <v>60</v>
      </c>
      <c r="C351" s="458">
        <v>369.29</v>
      </c>
      <c r="D351" s="179">
        <v>1461.1000000000029</v>
      </c>
      <c r="E351" s="357">
        <f t="shared" si="52"/>
        <v>24.351666666666713</v>
      </c>
      <c r="F351" s="437">
        <f t="shared" si="53"/>
        <v>3.9565111430041506</v>
      </c>
      <c r="G351">
        <v>85</v>
      </c>
      <c r="H351">
        <v>50</v>
      </c>
      <c r="I351">
        <f t="shared" si="54"/>
        <v>5100</v>
      </c>
      <c r="J351">
        <f t="shared" si="55"/>
        <v>1500</v>
      </c>
      <c r="K351">
        <f t="shared" si="56"/>
        <v>6600</v>
      </c>
      <c r="L351" s="214">
        <f t="shared" si="57"/>
        <v>0.77272727272727271</v>
      </c>
      <c r="M351" s="214">
        <f t="shared" si="58"/>
        <v>0.22727272727272727</v>
      </c>
      <c r="O351" s="157"/>
      <c r="U351" s="337"/>
    </row>
    <row r="352" spans="1:21" x14ac:dyDescent="0.2">
      <c r="A352" s="157">
        <v>44160</v>
      </c>
      <c r="B352">
        <v>42</v>
      </c>
      <c r="C352" s="458">
        <v>299.90899999999999</v>
      </c>
      <c r="D352" s="179">
        <v>1184.3999999999999</v>
      </c>
      <c r="E352" s="357">
        <f t="shared" si="52"/>
        <v>28.199999999999996</v>
      </c>
      <c r="F352" s="437">
        <f t="shared" si="53"/>
        <v>3.9491979233700887</v>
      </c>
      <c r="G352">
        <v>68</v>
      </c>
      <c r="H352">
        <v>37</v>
      </c>
      <c r="I352">
        <f t="shared" si="54"/>
        <v>4080</v>
      </c>
      <c r="J352">
        <f t="shared" si="55"/>
        <v>1110</v>
      </c>
      <c r="K352">
        <f t="shared" si="56"/>
        <v>5190</v>
      </c>
      <c r="L352" s="214">
        <f t="shared" si="57"/>
        <v>0.78612716763005785</v>
      </c>
      <c r="M352" s="214">
        <f t="shared" si="58"/>
        <v>0.2138728323699422</v>
      </c>
      <c r="O352" s="157"/>
      <c r="U352" s="337"/>
    </row>
    <row r="353" spans="1:21" x14ac:dyDescent="0.2">
      <c r="A353" s="157">
        <v>44161</v>
      </c>
      <c r="B353">
        <v>68</v>
      </c>
      <c r="C353" s="458">
        <v>403.35599999999999</v>
      </c>
      <c r="D353" s="179">
        <v>1593.8000000000043</v>
      </c>
      <c r="E353" s="357">
        <f t="shared" si="52"/>
        <v>23.43823529411771</v>
      </c>
      <c r="F353" s="437">
        <f t="shared" si="53"/>
        <v>3.9513481886968442</v>
      </c>
      <c r="G353">
        <v>97</v>
      </c>
      <c r="H353">
        <v>71</v>
      </c>
      <c r="I353">
        <f t="shared" si="54"/>
        <v>5820</v>
      </c>
      <c r="J353">
        <f t="shared" si="55"/>
        <v>2130</v>
      </c>
      <c r="K353">
        <f t="shared" si="56"/>
        <v>7950</v>
      </c>
      <c r="L353" s="214">
        <f t="shared" si="57"/>
        <v>0.73207547169811316</v>
      </c>
      <c r="M353" s="214">
        <f t="shared" si="58"/>
        <v>0.26792452830188679</v>
      </c>
      <c r="O353" s="157"/>
      <c r="U353" s="337"/>
    </row>
    <row r="354" spans="1:21" x14ac:dyDescent="0.2">
      <c r="A354" s="157">
        <v>44162</v>
      </c>
      <c r="B354">
        <v>61</v>
      </c>
      <c r="C354" s="458">
        <v>409.64499999999998</v>
      </c>
      <c r="D354" s="179">
        <v>1650.1000000000047</v>
      </c>
      <c r="E354" s="357">
        <f t="shared" si="52"/>
        <v>27.050819672131226</v>
      </c>
      <c r="F354" s="437">
        <f t="shared" si="53"/>
        <v>4.0281219104346562</v>
      </c>
      <c r="G354">
        <v>82</v>
      </c>
      <c r="H354">
        <v>45</v>
      </c>
      <c r="I354">
        <f t="shared" si="54"/>
        <v>4920</v>
      </c>
      <c r="J354">
        <f t="shared" si="55"/>
        <v>1350</v>
      </c>
      <c r="K354">
        <f t="shared" si="56"/>
        <v>6270</v>
      </c>
      <c r="L354" s="214">
        <f t="shared" si="57"/>
        <v>0.78468899521531099</v>
      </c>
      <c r="M354" s="214">
        <f t="shared" si="58"/>
        <v>0.21531100478468901</v>
      </c>
      <c r="O354" s="157"/>
      <c r="U354" s="337"/>
    </row>
    <row r="355" spans="1:21" x14ac:dyDescent="0.2">
      <c r="A355" s="157">
        <v>44165</v>
      </c>
      <c r="B355">
        <v>47</v>
      </c>
      <c r="C355" s="458">
        <v>367.91500000000002</v>
      </c>
      <c r="D355" s="179">
        <v>1226.6000000000004</v>
      </c>
      <c r="E355" s="357">
        <f t="shared" si="52"/>
        <v>26.097872340425539</v>
      </c>
      <c r="F355" s="437">
        <f t="shared" si="53"/>
        <v>3.3339222374733302</v>
      </c>
      <c r="G355">
        <v>91</v>
      </c>
      <c r="H355">
        <v>93</v>
      </c>
      <c r="I355">
        <f t="shared" si="54"/>
        <v>5460</v>
      </c>
      <c r="J355">
        <f t="shared" si="55"/>
        <v>2790</v>
      </c>
      <c r="K355">
        <f t="shared" si="56"/>
        <v>8250</v>
      </c>
      <c r="L355" s="214">
        <f t="shared" si="57"/>
        <v>0.66181818181818186</v>
      </c>
      <c r="M355" s="214">
        <f t="shared" si="58"/>
        <v>0.33818181818181819</v>
      </c>
      <c r="O355" s="157"/>
      <c r="U355" s="337"/>
    </row>
    <row r="356" spans="1:21" x14ac:dyDescent="0.2">
      <c r="A356" s="157">
        <v>44166</v>
      </c>
      <c r="B356">
        <v>61</v>
      </c>
      <c r="C356" s="458">
        <v>409.59399999999999</v>
      </c>
      <c r="D356" s="179">
        <v>1640.5000000000048</v>
      </c>
      <c r="E356" s="357">
        <f t="shared" si="52"/>
        <v>26.893442622950896</v>
      </c>
      <c r="F356" s="437">
        <f t="shared" si="53"/>
        <v>4.0051856228362839</v>
      </c>
      <c r="G356">
        <v>96</v>
      </c>
      <c r="H356">
        <v>90</v>
      </c>
      <c r="I356">
        <f t="shared" ref="I356:I371" si="59">G356*60</f>
        <v>5760</v>
      </c>
      <c r="J356">
        <f t="shared" ref="J356:J371" si="60">H356*30</f>
        <v>2700</v>
      </c>
      <c r="K356">
        <f t="shared" ref="K356:K371" si="61">SUM(I356:J356)</f>
        <v>8460</v>
      </c>
      <c r="L356" s="214">
        <f t="shared" ref="L356:L371" si="62">I356/K356</f>
        <v>0.68085106382978722</v>
      </c>
      <c r="M356" s="214">
        <f t="shared" ref="M356:M371" si="63">J356/K356</f>
        <v>0.31914893617021278</v>
      </c>
      <c r="O356" s="157"/>
      <c r="U356" s="337"/>
    </row>
    <row r="357" spans="1:21" x14ac:dyDescent="0.2">
      <c r="A357" s="157">
        <v>44167</v>
      </c>
      <c r="B357">
        <v>56</v>
      </c>
      <c r="C357" s="458">
        <v>392.584</v>
      </c>
      <c r="D357" s="179">
        <v>1554.0000000000039</v>
      </c>
      <c r="E357" s="357">
        <f t="shared" si="52"/>
        <v>27.750000000000068</v>
      </c>
      <c r="F357" s="437">
        <f t="shared" si="53"/>
        <v>3.9583885232205178</v>
      </c>
      <c r="G357">
        <v>85</v>
      </c>
      <c r="H357">
        <v>61</v>
      </c>
      <c r="I357">
        <f t="shared" si="59"/>
        <v>5100</v>
      </c>
      <c r="J357">
        <f t="shared" si="60"/>
        <v>1830</v>
      </c>
      <c r="K357">
        <f t="shared" si="61"/>
        <v>6930</v>
      </c>
      <c r="L357" s="214">
        <f t="shared" si="62"/>
        <v>0.73593073593073588</v>
      </c>
      <c r="M357" s="214">
        <f t="shared" si="63"/>
        <v>0.26406926406926406</v>
      </c>
      <c r="O357" s="157"/>
      <c r="U357" s="337"/>
    </row>
    <row r="358" spans="1:21" x14ac:dyDescent="0.2">
      <c r="A358" s="157">
        <v>44168</v>
      </c>
      <c r="B358">
        <v>62</v>
      </c>
      <c r="C358" s="458">
        <v>385.29899999999998</v>
      </c>
      <c r="D358" s="179">
        <v>1526.6000000000035</v>
      </c>
      <c r="E358" s="357">
        <f t="shared" si="52"/>
        <v>24.622580645161346</v>
      </c>
      <c r="F358" s="437">
        <f t="shared" si="53"/>
        <v>3.9621177319432537</v>
      </c>
      <c r="G358">
        <v>80</v>
      </c>
      <c r="H358">
        <v>55</v>
      </c>
      <c r="I358">
        <f t="shared" si="59"/>
        <v>4800</v>
      </c>
      <c r="J358">
        <f t="shared" si="60"/>
        <v>1650</v>
      </c>
      <c r="K358">
        <f t="shared" si="61"/>
        <v>6450</v>
      </c>
      <c r="L358" s="214">
        <f t="shared" si="62"/>
        <v>0.7441860465116279</v>
      </c>
      <c r="M358" s="214">
        <f t="shared" si="63"/>
        <v>0.2558139534883721</v>
      </c>
      <c r="O358" s="157"/>
      <c r="U358" s="337"/>
    </row>
    <row r="359" spans="1:21" x14ac:dyDescent="0.2">
      <c r="A359" s="157">
        <v>44169</v>
      </c>
      <c r="B359">
        <v>56</v>
      </c>
      <c r="C359" s="458">
        <v>398.185</v>
      </c>
      <c r="D359" s="179">
        <v>1394.4000000000019</v>
      </c>
      <c r="E359" s="357">
        <f t="shared" si="52"/>
        <v>24.900000000000034</v>
      </c>
      <c r="F359" s="437">
        <f t="shared" si="53"/>
        <v>3.5018898250813111</v>
      </c>
      <c r="G359">
        <v>87</v>
      </c>
      <c r="H359">
        <v>44</v>
      </c>
      <c r="I359">
        <f t="shared" si="59"/>
        <v>5220</v>
      </c>
      <c r="J359">
        <f t="shared" si="60"/>
        <v>1320</v>
      </c>
      <c r="K359">
        <f t="shared" si="61"/>
        <v>6540</v>
      </c>
      <c r="L359" s="214">
        <f t="shared" si="62"/>
        <v>0.79816513761467889</v>
      </c>
      <c r="M359" s="214">
        <f t="shared" si="63"/>
        <v>0.20183486238532111</v>
      </c>
      <c r="O359" s="157"/>
      <c r="U359" s="337"/>
    </row>
    <row r="360" spans="1:21" x14ac:dyDescent="0.2">
      <c r="A360" s="157">
        <v>44172</v>
      </c>
      <c r="B360">
        <v>61</v>
      </c>
      <c r="C360" s="458">
        <v>347.18799999999999</v>
      </c>
      <c r="D360" s="179">
        <v>1109.599999999999</v>
      </c>
      <c r="E360" s="357">
        <f t="shared" si="52"/>
        <v>18.190163934426213</v>
      </c>
      <c r="F360" s="437">
        <f t="shared" si="53"/>
        <v>3.1959629941126968</v>
      </c>
      <c r="G360">
        <v>90</v>
      </c>
      <c r="H360">
        <v>63</v>
      </c>
      <c r="I360">
        <f t="shared" si="59"/>
        <v>5400</v>
      </c>
      <c r="J360">
        <f t="shared" si="60"/>
        <v>1890</v>
      </c>
      <c r="K360">
        <f t="shared" si="61"/>
        <v>7290</v>
      </c>
      <c r="L360" s="214">
        <f t="shared" si="62"/>
        <v>0.7407407407407407</v>
      </c>
      <c r="M360" s="214">
        <f t="shared" si="63"/>
        <v>0.25925925925925924</v>
      </c>
      <c r="O360" s="157"/>
      <c r="U360" s="337"/>
    </row>
    <row r="361" spans="1:21" x14ac:dyDescent="0.2">
      <c r="A361" s="157">
        <v>44173</v>
      </c>
      <c r="B361">
        <v>30</v>
      </c>
      <c r="C361" s="458">
        <v>250.13200000000001</v>
      </c>
      <c r="D361" s="179">
        <v>629.39999999999907</v>
      </c>
      <c r="E361" s="357">
        <f t="shared" si="52"/>
        <v>20.979999999999968</v>
      </c>
      <c r="F361" s="437">
        <f t="shared" si="53"/>
        <v>2.5162714086962046</v>
      </c>
      <c r="G361">
        <v>31</v>
      </c>
      <c r="H361">
        <v>31</v>
      </c>
      <c r="I361">
        <f t="shared" si="59"/>
        <v>1860</v>
      </c>
      <c r="J361">
        <f t="shared" si="60"/>
        <v>930</v>
      </c>
      <c r="K361">
        <f t="shared" si="61"/>
        <v>2790</v>
      </c>
      <c r="L361" s="214">
        <f t="shared" si="62"/>
        <v>0.66666666666666663</v>
      </c>
      <c r="M361" s="214">
        <f t="shared" si="63"/>
        <v>0.33333333333333331</v>
      </c>
      <c r="O361" s="157"/>
      <c r="U361" s="337"/>
    </row>
    <row r="362" spans="1:21" x14ac:dyDescent="0.2">
      <c r="A362" s="157">
        <v>44174</v>
      </c>
      <c r="B362">
        <v>48</v>
      </c>
      <c r="C362" s="458">
        <v>349.14100000000002</v>
      </c>
      <c r="D362" s="179">
        <v>1442.3000000000015</v>
      </c>
      <c r="E362" s="357">
        <f t="shared" si="52"/>
        <v>30.047916666666698</v>
      </c>
      <c r="F362" s="437">
        <f t="shared" si="53"/>
        <v>4.1309957868024707</v>
      </c>
      <c r="G362">
        <v>81</v>
      </c>
      <c r="H362">
        <v>37</v>
      </c>
      <c r="I362">
        <f t="shared" si="59"/>
        <v>4860</v>
      </c>
      <c r="J362">
        <f t="shared" si="60"/>
        <v>1110</v>
      </c>
      <c r="K362">
        <f t="shared" si="61"/>
        <v>5970</v>
      </c>
      <c r="L362" s="214">
        <f t="shared" si="62"/>
        <v>0.81407035175879394</v>
      </c>
      <c r="M362" s="214">
        <f t="shared" si="63"/>
        <v>0.18592964824120603</v>
      </c>
      <c r="O362" s="157"/>
      <c r="U362" s="337"/>
    </row>
    <row r="363" spans="1:21" x14ac:dyDescent="0.2">
      <c r="A363" s="157">
        <v>44175</v>
      </c>
      <c r="B363">
        <v>42</v>
      </c>
      <c r="C363" s="458">
        <v>306.29300000000001</v>
      </c>
      <c r="D363" s="179">
        <v>1307.900000000001</v>
      </c>
      <c r="E363" s="357">
        <f t="shared" si="52"/>
        <v>31.140476190476214</v>
      </c>
      <c r="F363" s="437">
        <f t="shared" si="53"/>
        <v>4.2700943214503795</v>
      </c>
      <c r="G363">
        <v>62</v>
      </c>
      <c r="H363">
        <v>26</v>
      </c>
      <c r="I363">
        <f t="shared" si="59"/>
        <v>3720</v>
      </c>
      <c r="J363">
        <f t="shared" si="60"/>
        <v>780</v>
      </c>
      <c r="K363">
        <f t="shared" si="61"/>
        <v>4500</v>
      </c>
      <c r="L363" s="214">
        <f t="shared" si="62"/>
        <v>0.82666666666666666</v>
      </c>
      <c r="M363" s="214">
        <f t="shared" si="63"/>
        <v>0.17333333333333334</v>
      </c>
      <c r="O363" s="157"/>
      <c r="U363" s="337"/>
    </row>
    <row r="364" spans="1:21" x14ac:dyDescent="0.2">
      <c r="A364" s="157">
        <v>44176</v>
      </c>
      <c r="B364">
        <v>59</v>
      </c>
      <c r="C364" s="458">
        <v>393.85300000000001</v>
      </c>
      <c r="D364" s="179">
        <v>1214.8</v>
      </c>
      <c r="E364" s="357">
        <f t="shared" si="52"/>
        <v>20.589830508474577</v>
      </c>
      <c r="F364" s="437">
        <f t="shared" si="53"/>
        <v>3.0843995094616519</v>
      </c>
      <c r="G364">
        <v>81</v>
      </c>
      <c r="H364">
        <v>60</v>
      </c>
      <c r="I364">
        <f t="shared" si="59"/>
        <v>4860</v>
      </c>
      <c r="J364">
        <f t="shared" si="60"/>
        <v>1800</v>
      </c>
      <c r="K364">
        <f t="shared" si="61"/>
        <v>6660</v>
      </c>
      <c r="L364" s="214">
        <f t="shared" si="62"/>
        <v>0.72972972972972971</v>
      </c>
      <c r="M364" s="214">
        <f t="shared" si="63"/>
        <v>0.27027027027027029</v>
      </c>
      <c r="O364" s="157"/>
      <c r="U364" s="337"/>
    </row>
    <row r="365" spans="1:21" x14ac:dyDescent="0.2">
      <c r="A365" s="157">
        <v>44179</v>
      </c>
      <c r="B365">
        <v>58</v>
      </c>
      <c r="C365" s="458">
        <v>393.47399999999999</v>
      </c>
      <c r="D365" s="179">
        <v>1242.7999999999986</v>
      </c>
      <c r="E365" s="357">
        <f t="shared" si="52"/>
        <v>21.427586206896528</v>
      </c>
      <c r="F365" s="437">
        <f t="shared" si="53"/>
        <v>3.1585314404509539</v>
      </c>
      <c r="G365">
        <v>85</v>
      </c>
      <c r="H365">
        <v>41</v>
      </c>
      <c r="I365">
        <f t="shared" si="59"/>
        <v>5100</v>
      </c>
      <c r="J365">
        <f t="shared" si="60"/>
        <v>1230</v>
      </c>
      <c r="K365">
        <f t="shared" si="61"/>
        <v>6330</v>
      </c>
      <c r="L365" s="214">
        <f t="shared" si="62"/>
        <v>0.80568720379146919</v>
      </c>
      <c r="M365" s="214">
        <f t="shared" si="63"/>
        <v>0.19431279620853081</v>
      </c>
      <c r="O365" s="157"/>
      <c r="U365" s="337"/>
    </row>
    <row r="366" spans="1:21" x14ac:dyDescent="0.2">
      <c r="A366" s="157">
        <v>44180</v>
      </c>
      <c r="B366">
        <v>47</v>
      </c>
      <c r="C366" s="458">
        <v>347.536</v>
      </c>
      <c r="D366" s="179">
        <v>1300.9000000000001</v>
      </c>
      <c r="E366" s="357">
        <f t="shared" si="52"/>
        <v>27.678723404255322</v>
      </c>
      <c r="F366" s="437">
        <f t="shared" si="53"/>
        <v>3.7432093365867134</v>
      </c>
      <c r="G366">
        <v>47</v>
      </c>
      <c r="H366">
        <v>28</v>
      </c>
      <c r="I366">
        <f t="shared" si="59"/>
        <v>2820</v>
      </c>
      <c r="J366">
        <f t="shared" si="60"/>
        <v>840</v>
      </c>
      <c r="K366">
        <f t="shared" si="61"/>
        <v>3660</v>
      </c>
      <c r="L366" s="214">
        <f t="shared" si="62"/>
        <v>0.77049180327868849</v>
      </c>
      <c r="M366" s="214">
        <f t="shared" si="63"/>
        <v>0.22950819672131148</v>
      </c>
      <c r="O366" s="157"/>
      <c r="U366" s="337"/>
    </row>
    <row r="367" spans="1:21" x14ac:dyDescent="0.2">
      <c r="A367" s="157">
        <v>44181</v>
      </c>
      <c r="B367">
        <v>48</v>
      </c>
      <c r="C367" s="458">
        <v>354.36399999999998</v>
      </c>
      <c r="D367" s="179">
        <v>1479.0000000000045</v>
      </c>
      <c r="E367" s="357">
        <f t="shared" si="52"/>
        <v>30.812500000000096</v>
      </c>
      <c r="F367" s="437">
        <f t="shared" si="53"/>
        <v>4.1736745267578099</v>
      </c>
      <c r="G367">
        <v>105</v>
      </c>
      <c r="H367">
        <v>100</v>
      </c>
      <c r="I367">
        <f t="shared" si="59"/>
        <v>6300</v>
      </c>
      <c r="J367">
        <f t="shared" si="60"/>
        <v>3000</v>
      </c>
      <c r="K367">
        <f t="shared" si="61"/>
        <v>9300</v>
      </c>
      <c r="L367" s="214">
        <f t="shared" si="62"/>
        <v>0.67741935483870963</v>
      </c>
      <c r="M367" s="214">
        <f t="shared" si="63"/>
        <v>0.32258064516129031</v>
      </c>
      <c r="O367" s="157"/>
      <c r="U367" s="337"/>
    </row>
    <row r="368" spans="1:21" x14ac:dyDescent="0.2">
      <c r="A368" s="157">
        <v>44182</v>
      </c>
      <c r="B368">
        <v>59</v>
      </c>
      <c r="C368" s="458">
        <v>354.36399999999998</v>
      </c>
      <c r="D368" s="179">
        <v>1056.5000000000025</v>
      </c>
      <c r="E368" s="357">
        <f t="shared" si="52"/>
        <v>17.906779661016991</v>
      </c>
      <c r="F368" s="437">
        <f t="shared" si="53"/>
        <v>2.9813976589044104</v>
      </c>
      <c r="G368">
        <v>80</v>
      </c>
      <c r="H368">
        <v>62</v>
      </c>
      <c r="I368">
        <f t="shared" si="59"/>
        <v>4800</v>
      </c>
      <c r="J368">
        <f t="shared" si="60"/>
        <v>1860</v>
      </c>
      <c r="K368">
        <f t="shared" si="61"/>
        <v>6660</v>
      </c>
      <c r="L368" s="214">
        <f t="shared" si="62"/>
        <v>0.72072072072072069</v>
      </c>
      <c r="M368" s="214">
        <f t="shared" si="63"/>
        <v>0.27927927927927926</v>
      </c>
      <c r="O368" s="157"/>
      <c r="U368" s="337"/>
    </row>
    <row r="369" spans="1:21" x14ac:dyDescent="0.2">
      <c r="A369" s="157">
        <v>44183</v>
      </c>
      <c r="B369">
        <v>54</v>
      </c>
      <c r="C369" s="458">
        <v>381.73500000000001</v>
      </c>
      <c r="D369" s="179">
        <v>1116.3000000000013</v>
      </c>
      <c r="E369" s="357">
        <f t="shared" si="52"/>
        <v>20.672222222222246</v>
      </c>
      <c r="F369" s="437">
        <f t="shared" si="53"/>
        <v>2.9242799324138509</v>
      </c>
      <c r="G369">
        <v>69</v>
      </c>
      <c r="H369">
        <v>100</v>
      </c>
      <c r="I369">
        <f t="shared" si="59"/>
        <v>4140</v>
      </c>
      <c r="J369">
        <f t="shared" si="60"/>
        <v>3000</v>
      </c>
      <c r="K369">
        <f t="shared" si="61"/>
        <v>7140</v>
      </c>
      <c r="L369" s="214">
        <f t="shared" si="62"/>
        <v>0.57983193277310929</v>
      </c>
      <c r="M369" s="214">
        <f t="shared" si="63"/>
        <v>0.42016806722689076</v>
      </c>
      <c r="O369" s="157"/>
      <c r="U369" s="337"/>
    </row>
    <row r="370" spans="1:21" x14ac:dyDescent="0.2">
      <c r="A370" s="157">
        <v>44186</v>
      </c>
      <c r="B370">
        <v>51</v>
      </c>
      <c r="C370" s="458">
        <v>410.55599999999998</v>
      </c>
      <c r="D370" s="179">
        <v>1390.500000000002</v>
      </c>
      <c r="E370" s="357">
        <f t="shared" si="52"/>
        <v>27.264705882352981</v>
      </c>
      <c r="F370" s="437">
        <f t="shared" si="53"/>
        <v>3.3868704878262701</v>
      </c>
      <c r="G370">
        <v>79</v>
      </c>
      <c r="H370">
        <v>43</v>
      </c>
      <c r="I370">
        <f t="shared" si="59"/>
        <v>4740</v>
      </c>
      <c r="J370">
        <f t="shared" si="60"/>
        <v>1290</v>
      </c>
      <c r="K370">
        <f t="shared" si="61"/>
        <v>6030</v>
      </c>
      <c r="L370" s="214">
        <f t="shared" si="62"/>
        <v>0.78606965174129351</v>
      </c>
      <c r="M370" s="214">
        <f t="shared" si="63"/>
        <v>0.21393034825870647</v>
      </c>
      <c r="O370" s="157"/>
      <c r="U370" s="337"/>
    </row>
    <row r="371" spans="1:21" ht="13.5" thickBot="1" x14ac:dyDescent="0.25">
      <c r="A371" s="157">
        <v>44187</v>
      </c>
      <c r="B371">
        <v>54</v>
      </c>
      <c r="C371" s="458">
        <v>351.96600000000001</v>
      </c>
      <c r="D371" s="179">
        <v>1359.8000000000002</v>
      </c>
      <c r="E371" s="357">
        <f t="shared" si="52"/>
        <v>25.181481481481484</v>
      </c>
      <c r="F371" s="437">
        <f t="shared" si="53"/>
        <v>3.8634413551308939</v>
      </c>
      <c r="G371">
        <v>42</v>
      </c>
      <c r="H371">
        <v>109</v>
      </c>
      <c r="I371">
        <f t="shared" si="59"/>
        <v>2520</v>
      </c>
      <c r="J371">
        <f t="shared" si="60"/>
        <v>3270</v>
      </c>
      <c r="K371">
        <f t="shared" si="61"/>
        <v>5790</v>
      </c>
      <c r="L371" s="214">
        <f t="shared" si="62"/>
        <v>0.43523316062176165</v>
      </c>
      <c r="M371" s="214">
        <f t="shared" si="63"/>
        <v>0.56476683937823835</v>
      </c>
      <c r="O371" s="157"/>
      <c r="U371" s="337"/>
    </row>
    <row r="372" spans="1:21" ht="13.5" thickTop="1" x14ac:dyDescent="0.2">
      <c r="A372" s="612">
        <v>44200</v>
      </c>
      <c r="B372" s="594">
        <v>45</v>
      </c>
      <c r="C372" s="619">
        <v>359.63400000000001</v>
      </c>
      <c r="D372" s="598">
        <v>1368.4</v>
      </c>
      <c r="E372" s="614">
        <f t="shared" si="52"/>
        <v>30.408888888888892</v>
      </c>
      <c r="F372" s="615">
        <f t="shared" si="53"/>
        <v>3.80497950694317</v>
      </c>
      <c r="G372" s="594">
        <v>58</v>
      </c>
      <c r="H372" s="594">
        <v>97</v>
      </c>
      <c r="I372" s="594">
        <f t="shared" ref="I372:I391" si="64">G372*60</f>
        <v>3480</v>
      </c>
      <c r="J372" s="594">
        <f t="shared" ref="J372:J391" si="65">H372*30</f>
        <v>2910</v>
      </c>
      <c r="K372" s="594">
        <f t="shared" ref="K372:K391" si="66">SUM(I372:J372)</f>
        <v>6390</v>
      </c>
      <c r="L372" s="620">
        <f t="shared" ref="L372:L391" si="67">I372/K372</f>
        <v>0.54460093896713613</v>
      </c>
      <c r="M372" s="620">
        <f t="shared" ref="M372:M391" si="68">J372/K372</f>
        <v>0.45539906103286387</v>
      </c>
      <c r="N372" s="594"/>
      <c r="O372" s="593"/>
      <c r="U372" s="337"/>
    </row>
    <row r="373" spans="1:21" x14ac:dyDescent="0.2">
      <c r="A373" s="157">
        <v>44201</v>
      </c>
      <c r="B373">
        <v>50</v>
      </c>
      <c r="C373" s="458">
        <v>342.48500000000001</v>
      </c>
      <c r="D373" s="179">
        <v>1299.5999999999997</v>
      </c>
      <c r="E373" s="357">
        <f t="shared" si="52"/>
        <v>25.991999999999994</v>
      </c>
      <c r="F373" s="437">
        <f t="shared" si="53"/>
        <v>3.7946187424266746</v>
      </c>
      <c r="G373">
        <v>104</v>
      </c>
      <c r="H373">
        <v>91</v>
      </c>
      <c r="I373">
        <f t="shared" si="64"/>
        <v>6240</v>
      </c>
      <c r="J373">
        <f t="shared" si="65"/>
        <v>2730</v>
      </c>
      <c r="K373">
        <f t="shared" si="66"/>
        <v>8970</v>
      </c>
      <c r="L373" s="214">
        <f t="shared" si="67"/>
        <v>0.69565217391304346</v>
      </c>
      <c r="M373" s="214">
        <f t="shared" si="68"/>
        <v>0.30434782608695654</v>
      </c>
      <c r="O373" s="157"/>
      <c r="U373" s="337"/>
    </row>
    <row r="374" spans="1:21" x14ac:dyDescent="0.2">
      <c r="A374" s="157">
        <v>44202</v>
      </c>
      <c r="B374">
        <v>61</v>
      </c>
      <c r="C374" s="458">
        <v>391.43099999999998</v>
      </c>
      <c r="D374" s="179">
        <v>1520.7000000000035</v>
      </c>
      <c r="E374" s="357">
        <f t="shared" si="52"/>
        <v>24.929508196721368</v>
      </c>
      <c r="F374" s="437">
        <f t="shared" si="53"/>
        <v>3.8849758961349599</v>
      </c>
      <c r="G374">
        <v>41</v>
      </c>
      <c r="H374">
        <v>32</v>
      </c>
      <c r="I374">
        <f t="shared" si="64"/>
        <v>2460</v>
      </c>
      <c r="J374">
        <f t="shared" si="65"/>
        <v>960</v>
      </c>
      <c r="K374">
        <f t="shared" si="66"/>
        <v>3420</v>
      </c>
      <c r="L374" s="214">
        <f t="shared" si="67"/>
        <v>0.7192982456140351</v>
      </c>
      <c r="M374" s="214">
        <f t="shared" si="68"/>
        <v>0.2807017543859649</v>
      </c>
      <c r="O374" s="157"/>
      <c r="U374" s="337"/>
    </row>
    <row r="375" spans="1:21" x14ac:dyDescent="0.2">
      <c r="A375" s="157">
        <v>44203</v>
      </c>
      <c r="B375">
        <v>46.7</v>
      </c>
      <c r="C375" s="458">
        <v>332.65899999999999</v>
      </c>
      <c r="D375" s="179">
        <v>1307.700000000001</v>
      </c>
      <c r="E375" s="357">
        <f t="shared" si="52"/>
        <v>28.002141327623146</v>
      </c>
      <c r="F375" s="437">
        <f t="shared" si="53"/>
        <v>3.9310525192464385</v>
      </c>
      <c r="G375">
        <v>72</v>
      </c>
      <c r="H375">
        <v>88</v>
      </c>
      <c r="I375">
        <f t="shared" si="64"/>
        <v>4320</v>
      </c>
      <c r="J375">
        <f t="shared" si="65"/>
        <v>2640</v>
      </c>
      <c r="K375">
        <f t="shared" si="66"/>
        <v>6960</v>
      </c>
      <c r="L375" s="214">
        <f t="shared" si="67"/>
        <v>0.62068965517241381</v>
      </c>
      <c r="M375" s="214">
        <f t="shared" si="68"/>
        <v>0.37931034482758619</v>
      </c>
      <c r="O375" s="157"/>
      <c r="U375" s="337"/>
    </row>
    <row r="376" spans="1:21" x14ac:dyDescent="0.2">
      <c r="A376" s="157">
        <v>44204</v>
      </c>
      <c r="B376">
        <v>57</v>
      </c>
      <c r="C376" s="458">
        <v>380.76400000000001</v>
      </c>
      <c r="D376" s="179">
        <v>1474.9000000000028</v>
      </c>
      <c r="E376" s="357">
        <f t="shared" si="52"/>
        <v>25.875438596491279</v>
      </c>
      <c r="F376" s="437">
        <f t="shared" si="53"/>
        <v>3.8735279595760175</v>
      </c>
      <c r="G376">
        <v>86</v>
      </c>
      <c r="H376">
        <v>104</v>
      </c>
      <c r="I376">
        <f t="shared" si="64"/>
        <v>5160</v>
      </c>
      <c r="J376">
        <f t="shared" si="65"/>
        <v>3120</v>
      </c>
      <c r="K376">
        <f t="shared" si="66"/>
        <v>8280</v>
      </c>
      <c r="L376" s="214">
        <f t="shared" si="67"/>
        <v>0.62318840579710144</v>
      </c>
      <c r="M376" s="214">
        <f t="shared" si="68"/>
        <v>0.37681159420289856</v>
      </c>
      <c r="O376" s="157"/>
      <c r="U376" s="337"/>
    </row>
    <row r="377" spans="1:21" x14ac:dyDescent="0.2">
      <c r="A377" s="157">
        <v>44207</v>
      </c>
      <c r="B377">
        <v>37</v>
      </c>
      <c r="C377" s="458">
        <v>306.92500000000001</v>
      </c>
      <c r="D377" s="179">
        <v>1165.5999999999995</v>
      </c>
      <c r="E377" s="357">
        <f t="shared" si="52"/>
        <v>31.502702702702688</v>
      </c>
      <c r="F377" s="437">
        <f t="shared" si="53"/>
        <v>3.7976704406613973</v>
      </c>
      <c r="G377">
        <v>60</v>
      </c>
      <c r="H377">
        <v>61</v>
      </c>
      <c r="I377">
        <f t="shared" si="64"/>
        <v>3600</v>
      </c>
      <c r="J377">
        <f t="shared" si="65"/>
        <v>1830</v>
      </c>
      <c r="K377">
        <f t="shared" si="66"/>
        <v>5430</v>
      </c>
      <c r="L377" s="214">
        <f t="shared" si="67"/>
        <v>0.66298342541436461</v>
      </c>
      <c r="M377" s="214">
        <f t="shared" si="68"/>
        <v>0.33701657458563539</v>
      </c>
      <c r="O377" s="157"/>
      <c r="U377" s="337"/>
    </row>
    <row r="378" spans="1:21" x14ac:dyDescent="0.2">
      <c r="A378" s="157">
        <v>44208</v>
      </c>
      <c r="B378">
        <v>62</v>
      </c>
      <c r="C378" s="458">
        <v>385.73099999999999</v>
      </c>
      <c r="D378" s="179">
        <v>1500.3000000000031</v>
      </c>
      <c r="E378" s="357">
        <f t="shared" si="52"/>
        <v>24.198387096774244</v>
      </c>
      <c r="F378" s="437">
        <f t="shared" si="53"/>
        <v>3.889498121748066</v>
      </c>
      <c r="G378">
        <v>78</v>
      </c>
      <c r="H378">
        <v>47</v>
      </c>
      <c r="I378">
        <f t="shared" si="64"/>
        <v>4680</v>
      </c>
      <c r="J378">
        <f t="shared" si="65"/>
        <v>1410</v>
      </c>
      <c r="K378">
        <f t="shared" si="66"/>
        <v>6090</v>
      </c>
      <c r="L378" s="214">
        <f t="shared" si="67"/>
        <v>0.76847290640394084</v>
      </c>
      <c r="M378" s="214">
        <f t="shared" si="68"/>
        <v>0.23152709359605911</v>
      </c>
      <c r="O378" s="157"/>
      <c r="U378" s="337"/>
    </row>
    <row r="379" spans="1:21" x14ac:dyDescent="0.2">
      <c r="A379" s="157">
        <v>44209</v>
      </c>
      <c r="B379">
        <v>66</v>
      </c>
      <c r="C379" s="458">
        <v>402.23399999999998</v>
      </c>
      <c r="D379" s="179">
        <v>1466</v>
      </c>
      <c r="E379" s="357">
        <f t="shared" si="52"/>
        <v>22.212121212121211</v>
      </c>
      <c r="F379" s="437">
        <f t="shared" si="53"/>
        <v>3.6446446595762669</v>
      </c>
      <c r="G379">
        <v>101</v>
      </c>
      <c r="H379">
        <v>74</v>
      </c>
      <c r="I379">
        <f t="shared" si="64"/>
        <v>6060</v>
      </c>
      <c r="J379">
        <f t="shared" si="65"/>
        <v>2220</v>
      </c>
      <c r="K379">
        <f t="shared" si="66"/>
        <v>8280</v>
      </c>
      <c r="L379" s="214">
        <f t="shared" si="67"/>
        <v>0.73188405797101452</v>
      </c>
      <c r="M379" s="214">
        <f t="shared" si="68"/>
        <v>0.26811594202898553</v>
      </c>
      <c r="O379" s="157"/>
      <c r="U379" s="337"/>
    </row>
    <row r="380" spans="1:21" x14ac:dyDescent="0.2">
      <c r="A380" s="157">
        <v>44210</v>
      </c>
      <c r="B380">
        <v>60</v>
      </c>
      <c r="C380" s="458">
        <v>444.012</v>
      </c>
      <c r="D380" s="179">
        <v>1705.0000000000055</v>
      </c>
      <c r="E380" s="357">
        <f t="shared" si="52"/>
        <v>28.416666666666757</v>
      </c>
      <c r="F380" s="437">
        <f t="shared" si="53"/>
        <v>3.8399863066764084</v>
      </c>
      <c r="G380">
        <v>89</v>
      </c>
      <c r="H380">
        <v>143</v>
      </c>
      <c r="I380">
        <f t="shared" si="64"/>
        <v>5340</v>
      </c>
      <c r="J380">
        <f t="shared" si="65"/>
        <v>4290</v>
      </c>
      <c r="K380">
        <f t="shared" si="66"/>
        <v>9630</v>
      </c>
      <c r="L380" s="214">
        <f t="shared" si="67"/>
        <v>0.55451713395638624</v>
      </c>
      <c r="M380" s="214">
        <f t="shared" si="68"/>
        <v>0.4454828660436137</v>
      </c>
      <c r="O380" s="157"/>
      <c r="U380" s="337"/>
    </row>
    <row r="381" spans="1:21" x14ac:dyDescent="0.2">
      <c r="A381" s="157">
        <v>44211</v>
      </c>
      <c r="B381">
        <v>65</v>
      </c>
      <c r="C381" s="458">
        <v>394.995</v>
      </c>
      <c r="D381" s="179">
        <v>1368.4</v>
      </c>
      <c r="E381" s="357">
        <f t="shared" si="52"/>
        <v>21.052307692307693</v>
      </c>
      <c r="F381" s="437">
        <f t="shared" si="53"/>
        <v>3.4643476499702528</v>
      </c>
      <c r="G381">
        <v>87</v>
      </c>
      <c r="H381">
        <v>169</v>
      </c>
      <c r="I381">
        <f t="shared" si="64"/>
        <v>5220</v>
      </c>
      <c r="J381">
        <f t="shared" si="65"/>
        <v>5070</v>
      </c>
      <c r="K381">
        <f t="shared" si="66"/>
        <v>10290</v>
      </c>
      <c r="L381" s="214">
        <f t="shared" si="67"/>
        <v>0.50728862973760935</v>
      </c>
      <c r="M381" s="214">
        <f t="shared" si="68"/>
        <v>0.49271137026239065</v>
      </c>
      <c r="O381" s="157"/>
      <c r="U381" s="337"/>
    </row>
    <row r="382" spans="1:21" x14ac:dyDescent="0.2">
      <c r="A382" s="157">
        <v>44214</v>
      </c>
      <c r="B382">
        <v>49</v>
      </c>
      <c r="C382" s="458">
        <v>399.91</v>
      </c>
      <c r="D382" s="179">
        <v>1485.7</v>
      </c>
      <c r="E382" s="357">
        <f t="shared" si="52"/>
        <v>30.320408163265306</v>
      </c>
      <c r="F382" s="437">
        <f t="shared" si="53"/>
        <v>3.7150858943262235</v>
      </c>
      <c r="G382">
        <v>78</v>
      </c>
      <c r="H382">
        <v>117</v>
      </c>
      <c r="I382">
        <f t="shared" si="64"/>
        <v>4680</v>
      </c>
      <c r="J382">
        <f t="shared" si="65"/>
        <v>3510</v>
      </c>
      <c r="K382">
        <f t="shared" si="66"/>
        <v>8190</v>
      </c>
      <c r="L382" s="214">
        <f t="shared" si="67"/>
        <v>0.5714285714285714</v>
      </c>
      <c r="M382" s="214">
        <f t="shared" si="68"/>
        <v>0.42857142857142855</v>
      </c>
      <c r="O382" s="157"/>
      <c r="U382" s="337"/>
    </row>
    <row r="383" spans="1:21" x14ac:dyDescent="0.2">
      <c r="A383" s="157">
        <v>44215</v>
      </c>
      <c r="B383">
        <v>60</v>
      </c>
      <c r="C383" s="458">
        <v>392.55900000000003</v>
      </c>
      <c r="D383" s="179">
        <v>1497.8999999999999</v>
      </c>
      <c r="E383" s="357">
        <f t="shared" si="52"/>
        <v>24.964999999999996</v>
      </c>
      <c r="F383" s="437">
        <f t="shared" si="53"/>
        <v>3.815732157459133</v>
      </c>
      <c r="G383">
        <v>83</v>
      </c>
      <c r="H383">
        <v>128</v>
      </c>
      <c r="I383">
        <f t="shared" si="64"/>
        <v>4980</v>
      </c>
      <c r="J383">
        <f t="shared" si="65"/>
        <v>3840</v>
      </c>
      <c r="K383">
        <f t="shared" si="66"/>
        <v>8820</v>
      </c>
      <c r="L383" s="214">
        <f t="shared" si="67"/>
        <v>0.56462585034013602</v>
      </c>
      <c r="M383" s="214">
        <f t="shared" si="68"/>
        <v>0.43537414965986393</v>
      </c>
      <c r="O383" s="157"/>
      <c r="U383" s="337"/>
    </row>
    <row r="384" spans="1:21" x14ac:dyDescent="0.2">
      <c r="A384" s="157">
        <v>44216</v>
      </c>
      <c r="B384">
        <v>56</v>
      </c>
      <c r="C384" s="458">
        <v>385.35199999999998</v>
      </c>
      <c r="D384" s="179">
        <v>1484.5</v>
      </c>
      <c r="E384" s="357">
        <f t="shared" si="52"/>
        <v>26.508928571428573</v>
      </c>
      <c r="F384" s="437">
        <f t="shared" si="53"/>
        <v>3.8523220328426997</v>
      </c>
      <c r="G384">
        <v>71</v>
      </c>
      <c r="H384">
        <v>112</v>
      </c>
      <c r="I384">
        <f t="shared" si="64"/>
        <v>4260</v>
      </c>
      <c r="J384">
        <f t="shared" si="65"/>
        <v>3360</v>
      </c>
      <c r="K384">
        <f t="shared" si="66"/>
        <v>7620</v>
      </c>
      <c r="L384" s="214">
        <f t="shared" si="67"/>
        <v>0.55905511811023623</v>
      </c>
      <c r="M384" s="214">
        <f t="shared" si="68"/>
        <v>0.44094488188976377</v>
      </c>
      <c r="O384" s="157"/>
      <c r="U384" s="337"/>
    </row>
    <row r="385" spans="1:21" x14ac:dyDescent="0.2">
      <c r="A385" s="157">
        <v>44217</v>
      </c>
      <c r="B385">
        <v>59</v>
      </c>
      <c r="C385" s="458">
        <v>442.63900000000001</v>
      </c>
      <c r="D385" s="179">
        <v>1693.2000000000003</v>
      </c>
      <c r="E385" s="357">
        <f t="shared" si="52"/>
        <v>28.698305084745769</v>
      </c>
      <c r="F385" s="437">
        <f t="shared" si="53"/>
        <v>3.8252390774423408</v>
      </c>
      <c r="G385">
        <v>77</v>
      </c>
      <c r="H385">
        <v>103</v>
      </c>
      <c r="I385">
        <f t="shared" si="64"/>
        <v>4620</v>
      </c>
      <c r="J385">
        <f t="shared" si="65"/>
        <v>3090</v>
      </c>
      <c r="K385">
        <f t="shared" si="66"/>
        <v>7710</v>
      </c>
      <c r="L385" s="214">
        <f t="shared" si="67"/>
        <v>0.59922178988326846</v>
      </c>
      <c r="M385" s="214">
        <f t="shared" si="68"/>
        <v>0.40077821011673154</v>
      </c>
      <c r="O385" s="157"/>
      <c r="U385" s="337"/>
    </row>
    <row r="386" spans="1:21" x14ac:dyDescent="0.2">
      <c r="A386" s="157">
        <v>44218</v>
      </c>
      <c r="B386">
        <v>61</v>
      </c>
      <c r="C386" s="458">
        <v>401.16300000000001</v>
      </c>
      <c r="D386" s="179">
        <v>1541.3</v>
      </c>
      <c r="E386" s="357">
        <f t="shared" si="52"/>
        <v>25.267213114754096</v>
      </c>
      <c r="F386" s="437">
        <f t="shared" si="53"/>
        <v>3.8420791548572524</v>
      </c>
      <c r="G386">
        <v>69</v>
      </c>
      <c r="H386">
        <v>88</v>
      </c>
      <c r="I386">
        <f t="shared" si="64"/>
        <v>4140</v>
      </c>
      <c r="J386">
        <f t="shared" si="65"/>
        <v>2640</v>
      </c>
      <c r="K386">
        <f t="shared" si="66"/>
        <v>6780</v>
      </c>
      <c r="L386" s="214">
        <f t="shared" si="67"/>
        <v>0.61061946902654862</v>
      </c>
      <c r="M386" s="214">
        <f t="shared" si="68"/>
        <v>0.38938053097345132</v>
      </c>
      <c r="O386" s="157"/>
      <c r="U386" s="337"/>
    </row>
    <row r="387" spans="1:21" x14ac:dyDescent="0.2">
      <c r="A387" s="157">
        <v>44221</v>
      </c>
      <c r="B387">
        <v>50</v>
      </c>
      <c r="C387" s="458">
        <v>414.02699999999999</v>
      </c>
      <c r="D387" s="179">
        <v>1603.2</v>
      </c>
      <c r="E387" s="357">
        <f t="shared" si="52"/>
        <v>32.064</v>
      </c>
      <c r="F387" s="437">
        <f t="shared" si="53"/>
        <v>3.8722112326007725</v>
      </c>
      <c r="G387">
        <v>63</v>
      </c>
      <c r="H387">
        <v>79</v>
      </c>
      <c r="I387">
        <f t="shared" si="64"/>
        <v>3780</v>
      </c>
      <c r="J387">
        <f t="shared" si="65"/>
        <v>2370</v>
      </c>
      <c r="K387">
        <f t="shared" si="66"/>
        <v>6150</v>
      </c>
      <c r="L387" s="214">
        <f t="shared" si="67"/>
        <v>0.61463414634146341</v>
      </c>
      <c r="M387" s="214">
        <f t="shared" si="68"/>
        <v>0.38536585365853659</v>
      </c>
      <c r="O387" s="157"/>
      <c r="U387" s="337"/>
    </row>
    <row r="388" spans="1:21" x14ac:dyDescent="0.2">
      <c r="A388" s="157">
        <v>44222</v>
      </c>
      <c r="B388">
        <v>50</v>
      </c>
      <c r="C388" s="458">
        <v>362.06900000000002</v>
      </c>
      <c r="D388" s="179">
        <v>1391.4</v>
      </c>
      <c r="E388" s="357">
        <f t="shared" ref="E388:E451" si="69">D388/B388</f>
        <v>27.828000000000003</v>
      </c>
      <c r="F388" s="437">
        <f t="shared" ref="F388:F451" si="70">D388/C388</f>
        <v>3.8429139197224838</v>
      </c>
      <c r="G388">
        <v>67</v>
      </c>
      <c r="H388">
        <v>90</v>
      </c>
      <c r="I388">
        <f t="shared" si="64"/>
        <v>4020</v>
      </c>
      <c r="J388">
        <f t="shared" si="65"/>
        <v>2700</v>
      </c>
      <c r="K388">
        <f t="shared" si="66"/>
        <v>6720</v>
      </c>
      <c r="L388" s="214">
        <f t="shared" si="67"/>
        <v>0.5982142857142857</v>
      </c>
      <c r="M388" s="214">
        <f t="shared" si="68"/>
        <v>0.4017857142857143</v>
      </c>
      <c r="O388" s="157"/>
      <c r="P388" s="157"/>
      <c r="U388" s="337"/>
    </row>
    <row r="389" spans="1:21" x14ac:dyDescent="0.2">
      <c r="A389" s="157">
        <v>44223</v>
      </c>
      <c r="B389">
        <v>48</v>
      </c>
      <c r="C389" s="458">
        <v>381.34</v>
      </c>
      <c r="D389" s="179">
        <v>1357.8</v>
      </c>
      <c r="E389" s="357">
        <f t="shared" si="69"/>
        <v>28.287499999999998</v>
      </c>
      <c r="F389" s="437">
        <f t="shared" si="70"/>
        <v>3.5606020873760951</v>
      </c>
      <c r="G389" s="71">
        <v>50</v>
      </c>
      <c r="H389" s="71">
        <v>41</v>
      </c>
      <c r="I389">
        <f t="shared" si="64"/>
        <v>3000</v>
      </c>
      <c r="J389">
        <f t="shared" si="65"/>
        <v>1230</v>
      </c>
      <c r="K389">
        <f t="shared" si="66"/>
        <v>4230</v>
      </c>
      <c r="L389" s="214">
        <f t="shared" si="67"/>
        <v>0.70921985815602839</v>
      </c>
      <c r="M389" s="214">
        <f t="shared" si="68"/>
        <v>0.29078014184397161</v>
      </c>
      <c r="N389" s="71" t="s">
        <v>331</v>
      </c>
      <c r="O389" s="268"/>
      <c r="P389" s="157"/>
      <c r="U389" s="337"/>
    </row>
    <row r="390" spans="1:21" x14ac:dyDescent="0.2">
      <c r="A390" s="157">
        <v>44224</v>
      </c>
      <c r="B390">
        <v>61</v>
      </c>
      <c r="C390" s="458">
        <v>366.74</v>
      </c>
      <c r="D390" s="179">
        <v>1044.7</v>
      </c>
      <c r="E390" s="357">
        <f t="shared" si="69"/>
        <v>17.126229508196722</v>
      </c>
      <c r="F390" s="437">
        <f t="shared" si="70"/>
        <v>2.8486120957626655</v>
      </c>
      <c r="G390" s="71">
        <v>65</v>
      </c>
      <c r="H390" s="71">
        <v>44</v>
      </c>
      <c r="I390">
        <f t="shared" si="64"/>
        <v>3900</v>
      </c>
      <c r="J390">
        <f t="shared" si="65"/>
        <v>1320</v>
      </c>
      <c r="K390">
        <f t="shared" si="66"/>
        <v>5220</v>
      </c>
      <c r="L390" s="214">
        <f t="shared" si="67"/>
        <v>0.74712643678160917</v>
      </c>
      <c r="M390" s="214">
        <f t="shared" si="68"/>
        <v>0.25287356321839083</v>
      </c>
      <c r="N390" s="71" t="s">
        <v>331</v>
      </c>
      <c r="O390" s="268"/>
      <c r="P390" s="157"/>
      <c r="U390" s="337"/>
    </row>
    <row r="391" spans="1:21" x14ac:dyDescent="0.2">
      <c r="A391" s="157">
        <v>44225</v>
      </c>
      <c r="B391">
        <v>53</v>
      </c>
      <c r="C391" s="458">
        <v>387.33699999999999</v>
      </c>
      <c r="D391" s="179">
        <v>1212.5000000000036</v>
      </c>
      <c r="E391" s="357">
        <f t="shared" si="69"/>
        <v>22.877358490566106</v>
      </c>
      <c r="F391" s="437">
        <f t="shared" si="70"/>
        <v>3.1303490242347198</v>
      </c>
      <c r="G391" s="71">
        <v>36</v>
      </c>
      <c r="H391" s="71">
        <v>32</v>
      </c>
      <c r="I391">
        <f t="shared" si="64"/>
        <v>2160</v>
      </c>
      <c r="J391">
        <f t="shared" si="65"/>
        <v>960</v>
      </c>
      <c r="K391">
        <f t="shared" si="66"/>
        <v>3120</v>
      </c>
      <c r="L391" s="214">
        <f t="shared" si="67"/>
        <v>0.69230769230769229</v>
      </c>
      <c r="M391" s="214">
        <f t="shared" si="68"/>
        <v>0.30769230769230771</v>
      </c>
      <c r="N391" s="71" t="s">
        <v>331</v>
      </c>
      <c r="O391" s="268"/>
      <c r="P391" s="157"/>
      <c r="U391" s="337"/>
    </row>
    <row r="392" spans="1:21" x14ac:dyDescent="0.2">
      <c r="A392" s="157">
        <v>44228</v>
      </c>
      <c r="B392">
        <v>44</v>
      </c>
      <c r="C392" s="458">
        <v>384.255</v>
      </c>
      <c r="D392" s="179">
        <v>1535.9</v>
      </c>
      <c r="E392" s="357">
        <f t="shared" si="69"/>
        <v>34.906818181818181</v>
      </c>
      <c r="F392" s="437">
        <f t="shared" si="70"/>
        <v>3.9970852688969569</v>
      </c>
      <c r="G392">
        <v>73</v>
      </c>
      <c r="H392">
        <v>79</v>
      </c>
      <c r="I392">
        <f t="shared" ref="I392:I404" si="71">G392*60</f>
        <v>4380</v>
      </c>
      <c r="J392">
        <f t="shared" ref="J392:J404" si="72">H392*30</f>
        <v>2370</v>
      </c>
      <c r="K392">
        <f t="shared" ref="K392:K404" si="73">SUM(I392:J392)</f>
        <v>6750</v>
      </c>
      <c r="L392" s="214">
        <f t="shared" ref="L392:L404" si="74">I392/K392</f>
        <v>0.64888888888888885</v>
      </c>
      <c r="M392" s="214">
        <f t="shared" ref="M392:M404" si="75">J392/K392</f>
        <v>0.3511111111111111</v>
      </c>
      <c r="O392" s="157"/>
      <c r="P392" s="157"/>
      <c r="U392" s="337"/>
    </row>
    <row r="393" spans="1:21" x14ac:dyDescent="0.2">
      <c r="A393" s="157">
        <v>44229</v>
      </c>
      <c r="B393">
        <v>58</v>
      </c>
      <c r="C393" s="458">
        <v>430.25799999999998</v>
      </c>
      <c r="D393" s="179">
        <v>1698.9</v>
      </c>
      <c r="E393" s="357">
        <f t="shared" si="69"/>
        <v>29.29137931034483</v>
      </c>
      <c r="F393" s="437">
        <f t="shared" si="70"/>
        <v>3.9485610959005997</v>
      </c>
      <c r="G393">
        <v>95</v>
      </c>
      <c r="H393">
        <v>167</v>
      </c>
      <c r="I393">
        <f t="shared" si="71"/>
        <v>5700</v>
      </c>
      <c r="J393">
        <f t="shared" si="72"/>
        <v>5010</v>
      </c>
      <c r="K393">
        <f t="shared" si="73"/>
        <v>10710</v>
      </c>
      <c r="L393" s="214">
        <f t="shared" si="74"/>
        <v>0.53221288515406162</v>
      </c>
      <c r="M393" s="214">
        <f t="shared" si="75"/>
        <v>0.46778711484593838</v>
      </c>
      <c r="O393" s="157"/>
      <c r="P393" s="157"/>
      <c r="U393" s="337"/>
    </row>
    <row r="394" spans="1:21" x14ac:dyDescent="0.2">
      <c r="A394" s="157">
        <v>44230</v>
      </c>
      <c r="B394">
        <v>51</v>
      </c>
      <c r="C394" s="458">
        <v>425.45100000000002</v>
      </c>
      <c r="D394" s="179">
        <v>1660.8</v>
      </c>
      <c r="E394" s="357">
        <f t="shared" si="69"/>
        <v>32.564705882352939</v>
      </c>
      <c r="F394" s="437">
        <f t="shared" si="70"/>
        <v>3.9036222737753579</v>
      </c>
      <c r="G394">
        <v>68</v>
      </c>
      <c r="H394">
        <v>78</v>
      </c>
      <c r="I394">
        <f t="shared" si="71"/>
        <v>4080</v>
      </c>
      <c r="J394">
        <f t="shared" si="72"/>
        <v>2340</v>
      </c>
      <c r="K394">
        <f t="shared" si="73"/>
        <v>6420</v>
      </c>
      <c r="L394" s="214">
        <f t="shared" si="74"/>
        <v>0.63551401869158874</v>
      </c>
      <c r="M394" s="214">
        <f t="shared" si="75"/>
        <v>0.3644859813084112</v>
      </c>
      <c r="O394" s="157"/>
      <c r="P394" s="157"/>
      <c r="U394" s="337"/>
    </row>
    <row r="395" spans="1:21" x14ac:dyDescent="0.2">
      <c r="A395" s="157">
        <v>44231</v>
      </c>
      <c r="B395">
        <v>60</v>
      </c>
      <c r="C395" s="458">
        <v>400.58100000000002</v>
      </c>
      <c r="D395" s="179">
        <v>1558.8</v>
      </c>
      <c r="E395" s="357">
        <f t="shared" si="69"/>
        <v>25.98</v>
      </c>
      <c r="F395" s="437">
        <f t="shared" si="70"/>
        <v>3.8913478172953782</v>
      </c>
      <c r="G395">
        <v>75</v>
      </c>
      <c r="H395">
        <v>78</v>
      </c>
      <c r="I395">
        <f t="shared" si="71"/>
        <v>4500</v>
      </c>
      <c r="J395">
        <f t="shared" si="72"/>
        <v>2340</v>
      </c>
      <c r="K395">
        <f t="shared" si="73"/>
        <v>6840</v>
      </c>
      <c r="L395" s="214">
        <f t="shared" si="74"/>
        <v>0.65789473684210531</v>
      </c>
      <c r="M395" s="214">
        <f t="shared" si="75"/>
        <v>0.34210526315789475</v>
      </c>
      <c r="O395" s="157"/>
      <c r="P395" s="157"/>
      <c r="U395" s="337"/>
    </row>
    <row r="396" spans="1:21" x14ac:dyDescent="0.2">
      <c r="A396" s="157">
        <v>44232</v>
      </c>
      <c r="B396">
        <v>55.4</v>
      </c>
      <c r="C396" s="458">
        <v>342.48500000000001</v>
      </c>
      <c r="D396" s="179">
        <v>1299.5999999999997</v>
      </c>
      <c r="E396" s="357">
        <f t="shared" si="69"/>
        <v>23.458483754512631</v>
      </c>
      <c r="F396" s="437">
        <f t="shared" si="70"/>
        <v>3.7946187424266746</v>
      </c>
      <c r="G396">
        <v>70</v>
      </c>
      <c r="H396">
        <v>122</v>
      </c>
      <c r="I396">
        <f t="shared" si="71"/>
        <v>4200</v>
      </c>
      <c r="J396">
        <f t="shared" si="72"/>
        <v>3660</v>
      </c>
      <c r="K396">
        <f t="shared" si="73"/>
        <v>7860</v>
      </c>
      <c r="L396" s="214">
        <f t="shared" si="74"/>
        <v>0.53435114503816794</v>
      </c>
      <c r="M396" s="214">
        <f t="shared" si="75"/>
        <v>0.46564885496183206</v>
      </c>
      <c r="O396" s="157"/>
      <c r="P396" s="157"/>
      <c r="U396" s="337"/>
    </row>
    <row r="397" spans="1:21" x14ac:dyDescent="0.2">
      <c r="A397" s="396">
        <v>44235</v>
      </c>
      <c r="B397">
        <v>61</v>
      </c>
      <c r="C397" s="458">
        <v>388.55916666666661</v>
      </c>
      <c r="D397" s="179">
        <v>1536.2388888888888</v>
      </c>
      <c r="E397" s="357">
        <f t="shared" si="69"/>
        <v>25.184244080145717</v>
      </c>
      <c r="F397" s="437">
        <f t="shared" si="70"/>
        <v>3.9536807278742767</v>
      </c>
      <c r="G397" s="71">
        <v>75</v>
      </c>
      <c r="H397" s="71">
        <v>34</v>
      </c>
      <c r="I397">
        <f t="shared" si="71"/>
        <v>4500</v>
      </c>
      <c r="J397">
        <f t="shared" si="72"/>
        <v>1020</v>
      </c>
      <c r="K397">
        <f t="shared" si="73"/>
        <v>5520</v>
      </c>
      <c r="L397" s="214">
        <f t="shared" si="74"/>
        <v>0.81521739130434778</v>
      </c>
      <c r="M397" s="214">
        <f t="shared" si="75"/>
        <v>0.18478260869565216</v>
      </c>
      <c r="N397" s="71" t="s">
        <v>331</v>
      </c>
      <c r="O397" s="268"/>
      <c r="P397" s="157"/>
      <c r="U397" s="337"/>
    </row>
    <row r="398" spans="1:21" x14ac:dyDescent="0.2">
      <c r="A398" s="157">
        <v>44236</v>
      </c>
      <c r="B398">
        <v>60</v>
      </c>
      <c r="C398" s="458">
        <v>417.90800000000002</v>
      </c>
      <c r="D398" s="179">
        <v>1596.5000000000005</v>
      </c>
      <c r="E398" s="357">
        <f t="shared" si="69"/>
        <v>26.608333333333341</v>
      </c>
      <c r="F398" s="437">
        <f t="shared" si="70"/>
        <v>3.8202188041387108</v>
      </c>
      <c r="G398" s="71">
        <v>72</v>
      </c>
      <c r="H398" s="71">
        <v>88</v>
      </c>
      <c r="I398">
        <f t="shared" si="71"/>
        <v>4320</v>
      </c>
      <c r="J398">
        <f t="shared" si="72"/>
        <v>2640</v>
      </c>
      <c r="K398">
        <f t="shared" si="73"/>
        <v>6960</v>
      </c>
      <c r="L398" s="214">
        <f t="shared" si="74"/>
        <v>0.62068965517241381</v>
      </c>
      <c r="M398" s="214">
        <f t="shared" si="75"/>
        <v>0.37931034482758619</v>
      </c>
      <c r="N398" s="71" t="s">
        <v>331</v>
      </c>
      <c r="O398" s="268"/>
      <c r="P398" s="157"/>
      <c r="U398" s="337"/>
    </row>
    <row r="399" spans="1:21" x14ac:dyDescent="0.2">
      <c r="A399" s="157">
        <v>44237</v>
      </c>
      <c r="B399">
        <v>40</v>
      </c>
      <c r="C399" s="458">
        <v>277.137</v>
      </c>
      <c r="D399" s="179">
        <v>980.30000000000223</v>
      </c>
      <c r="E399" s="357">
        <f t="shared" si="69"/>
        <v>24.507500000000057</v>
      </c>
      <c r="F399" s="437">
        <f t="shared" si="70"/>
        <v>3.5372397045504651</v>
      </c>
      <c r="G399">
        <v>48</v>
      </c>
      <c r="H399">
        <v>39</v>
      </c>
      <c r="I399">
        <f t="shared" si="71"/>
        <v>2880</v>
      </c>
      <c r="J399">
        <f t="shared" si="72"/>
        <v>1170</v>
      </c>
      <c r="K399">
        <f t="shared" si="73"/>
        <v>4050</v>
      </c>
      <c r="L399" s="214">
        <f t="shared" si="74"/>
        <v>0.71111111111111114</v>
      </c>
      <c r="M399" s="214">
        <f t="shared" si="75"/>
        <v>0.28888888888888886</v>
      </c>
      <c r="O399" s="157"/>
      <c r="P399" s="157"/>
      <c r="U399" s="337"/>
    </row>
    <row r="400" spans="1:21" x14ac:dyDescent="0.2">
      <c r="A400" s="157">
        <v>44238</v>
      </c>
      <c r="B400">
        <v>60.5</v>
      </c>
      <c r="C400" s="458">
        <v>378.44099999999997</v>
      </c>
      <c r="D400" s="179">
        <v>1275.5000000000041</v>
      </c>
      <c r="E400" s="357">
        <f t="shared" si="69"/>
        <v>21.082644628099242</v>
      </c>
      <c r="F400" s="437">
        <f t="shared" si="70"/>
        <v>3.370406483441287</v>
      </c>
      <c r="G400" s="71">
        <v>70</v>
      </c>
      <c r="H400" s="71">
        <v>35</v>
      </c>
      <c r="I400">
        <f t="shared" si="71"/>
        <v>4200</v>
      </c>
      <c r="J400">
        <f t="shared" si="72"/>
        <v>1050</v>
      </c>
      <c r="K400">
        <f t="shared" si="73"/>
        <v>5250</v>
      </c>
      <c r="L400" s="214">
        <f t="shared" si="74"/>
        <v>0.8</v>
      </c>
      <c r="M400" s="214">
        <f t="shared" si="75"/>
        <v>0.2</v>
      </c>
      <c r="N400" s="71" t="s">
        <v>331</v>
      </c>
      <c r="O400" s="268"/>
      <c r="P400" s="157"/>
      <c r="U400" s="337"/>
    </row>
    <row r="401" spans="1:21" x14ac:dyDescent="0.2">
      <c r="A401" s="157">
        <v>44239</v>
      </c>
      <c r="B401">
        <v>60</v>
      </c>
      <c r="C401" s="458">
        <v>403.68900000000002</v>
      </c>
      <c r="D401" s="179">
        <v>1694.7</v>
      </c>
      <c r="E401" s="357">
        <f t="shared" si="69"/>
        <v>28.245000000000001</v>
      </c>
      <c r="F401" s="437">
        <f t="shared" si="70"/>
        <v>4.1980336348030294</v>
      </c>
      <c r="G401">
        <v>85</v>
      </c>
      <c r="H401">
        <v>112</v>
      </c>
      <c r="I401">
        <f t="shared" si="71"/>
        <v>5100</v>
      </c>
      <c r="J401">
        <f t="shared" si="72"/>
        <v>3360</v>
      </c>
      <c r="K401">
        <f t="shared" si="73"/>
        <v>8460</v>
      </c>
      <c r="L401" s="214">
        <f t="shared" si="74"/>
        <v>0.6028368794326241</v>
      </c>
      <c r="M401" s="214">
        <f t="shared" si="75"/>
        <v>0.3971631205673759</v>
      </c>
      <c r="O401" s="157"/>
      <c r="P401" s="157"/>
      <c r="U401" s="337"/>
    </row>
    <row r="402" spans="1:21" x14ac:dyDescent="0.2">
      <c r="A402" s="157">
        <v>44242</v>
      </c>
      <c r="B402">
        <v>68</v>
      </c>
      <c r="C402" s="458">
        <v>463.637</v>
      </c>
      <c r="D402" s="179">
        <v>1790.600000000001</v>
      </c>
      <c r="E402" s="357">
        <f t="shared" si="69"/>
        <v>26.332352941176485</v>
      </c>
      <c r="F402" s="437">
        <f t="shared" si="70"/>
        <v>3.8620731304878624</v>
      </c>
      <c r="G402" s="71">
        <v>79</v>
      </c>
      <c r="H402" s="71">
        <v>107</v>
      </c>
      <c r="I402">
        <f t="shared" si="71"/>
        <v>4740</v>
      </c>
      <c r="J402">
        <f t="shared" si="72"/>
        <v>3210</v>
      </c>
      <c r="K402">
        <f t="shared" si="73"/>
        <v>7950</v>
      </c>
      <c r="L402" s="214">
        <f t="shared" si="74"/>
        <v>0.5962264150943396</v>
      </c>
      <c r="M402" s="214">
        <f t="shared" si="75"/>
        <v>0.4037735849056604</v>
      </c>
      <c r="N402" s="71" t="s">
        <v>331</v>
      </c>
      <c r="O402" s="268"/>
      <c r="P402" s="157"/>
      <c r="U402" s="337"/>
    </row>
    <row r="403" spans="1:21" x14ac:dyDescent="0.2">
      <c r="A403" s="157">
        <v>44243</v>
      </c>
      <c r="B403">
        <v>68</v>
      </c>
      <c r="C403" s="458">
        <v>494.06200000000001</v>
      </c>
      <c r="D403" s="179">
        <v>1067.700000000005</v>
      </c>
      <c r="E403" s="357">
        <f t="shared" si="69"/>
        <v>15.701470588235368</v>
      </c>
      <c r="F403" s="437">
        <f t="shared" si="70"/>
        <v>2.1610648056316921</v>
      </c>
      <c r="G403" s="71">
        <v>68</v>
      </c>
      <c r="H403" s="71">
        <v>181</v>
      </c>
      <c r="I403">
        <f t="shared" si="71"/>
        <v>4080</v>
      </c>
      <c r="J403">
        <f t="shared" si="72"/>
        <v>5430</v>
      </c>
      <c r="K403">
        <f t="shared" si="73"/>
        <v>9510</v>
      </c>
      <c r="L403" s="214">
        <f t="shared" si="74"/>
        <v>0.42902208201892744</v>
      </c>
      <c r="M403" s="214">
        <f t="shared" si="75"/>
        <v>0.57097791798107256</v>
      </c>
      <c r="N403" s="71" t="s">
        <v>307</v>
      </c>
      <c r="O403" s="268"/>
      <c r="P403" s="71"/>
      <c r="Q403" s="71"/>
      <c r="U403" s="337"/>
    </row>
    <row r="404" spans="1:21" x14ac:dyDescent="0.2">
      <c r="A404" s="157">
        <v>44244</v>
      </c>
      <c r="B404">
        <v>65</v>
      </c>
      <c r="C404" s="458">
        <v>492.28899999999999</v>
      </c>
      <c r="D404" s="179">
        <v>2033.9</v>
      </c>
      <c r="E404" s="357">
        <f t="shared" si="69"/>
        <v>31.290769230769232</v>
      </c>
      <c r="F404" s="437">
        <f t="shared" si="70"/>
        <v>4.1315162435073711</v>
      </c>
      <c r="G404">
        <v>89</v>
      </c>
      <c r="H404">
        <v>166</v>
      </c>
      <c r="I404">
        <f t="shared" si="71"/>
        <v>5340</v>
      </c>
      <c r="J404">
        <f t="shared" si="72"/>
        <v>4980</v>
      </c>
      <c r="K404">
        <f t="shared" si="73"/>
        <v>10320</v>
      </c>
      <c r="L404" s="214">
        <f t="shared" si="74"/>
        <v>0.51744186046511631</v>
      </c>
      <c r="M404" s="214">
        <f t="shared" si="75"/>
        <v>0.48255813953488375</v>
      </c>
      <c r="O404" s="157"/>
      <c r="U404" s="337"/>
    </row>
    <row r="405" spans="1:21" x14ac:dyDescent="0.2">
      <c r="A405" s="157">
        <v>44245</v>
      </c>
      <c r="B405">
        <v>68</v>
      </c>
      <c r="C405" s="458">
        <v>476.4</v>
      </c>
      <c r="D405" s="179">
        <v>1940.6</v>
      </c>
      <c r="E405" s="357">
        <f t="shared" si="69"/>
        <v>28.538235294117644</v>
      </c>
      <c r="F405" s="437">
        <f t="shared" si="70"/>
        <v>4.073467674223342</v>
      </c>
      <c r="G405">
        <v>84</v>
      </c>
      <c r="H405">
        <v>137</v>
      </c>
      <c r="I405">
        <f t="shared" ref="I405:I411" si="76">G405*60</f>
        <v>5040</v>
      </c>
      <c r="J405">
        <f t="shared" ref="J405:J411" si="77">H405*30</f>
        <v>4110</v>
      </c>
      <c r="K405">
        <f t="shared" ref="K405:K411" si="78">SUM(I405:J405)</f>
        <v>9150</v>
      </c>
      <c r="L405" s="214">
        <f t="shared" ref="L405:L411" si="79">I405/K405</f>
        <v>0.55081967213114758</v>
      </c>
      <c r="M405" s="214">
        <f t="shared" ref="M405:M411" si="80">J405/K405</f>
        <v>0.44918032786885248</v>
      </c>
      <c r="O405" s="157"/>
    </row>
    <row r="406" spans="1:21" x14ac:dyDescent="0.2">
      <c r="A406" s="157">
        <v>44246</v>
      </c>
      <c r="B406">
        <v>70</v>
      </c>
      <c r="C406" s="458">
        <v>454.185</v>
      </c>
      <c r="D406" s="179">
        <v>1919.4</v>
      </c>
      <c r="E406" s="357">
        <f t="shared" si="69"/>
        <v>27.42</v>
      </c>
      <c r="F406" s="437">
        <f t="shared" si="70"/>
        <v>4.2260312427755213</v>
      </c>
      <c r="G406">
        <v>90</v>
      </c>
      <c r="H406">
        <v>108</v>
      </c>
      <c r="I406">
        <f t="shared" si="76"/>
        <v>5400</v>
      </c>
      <c r="J406">
        <f t="shared" si="77"/>
        <v>3240</v>
      </c>
      <c r="K406">
        <f t="shared" si="78"/>
        <v>8640</v>
      </c>
      <c r="L406" s="214">
        <f t="shared" si="79"/>
        <v>0.625</v>
      </c>
      <c r="M406" s="214">
        <f t="shared" si="80"/>
        <v>0.375</v>
      </c>
      <c r="O406" s="157"/>
    </row>
    <row r="407" spans="1:21" x14ac:dyDescent="0.2">
      <c r="A407" s="157">
        <v>44249</v>
      </c>
      <c r="B407">
        <v>53</v>
      </c>
      <c r="C407" s="458">
        <v>454.40699999999998</v>
      </c>
      <c r="D407" s="179">
        <v>1900.3999999999999</v>
      </c>
      <c r="E407" s="357">
        <f t="shared" si="69"/>
        <v>35.856603773584901</v>
      </c>
      <c r="F407" s="437">
        <f t="shared" si="70"/>
        <v>4.182153884073089</v>
      </c>
      <c r="G407">
        <v>88</v>
      </c>
      <c r="H407">
        <v>110</v>
      </c>
      <c r="I407">
        <f t="shared" si="76"/>
        <v>5280</v>
      </c>
      <c r="J407">
        <f t="shared" si="77"/>
        <v>3300</v>
      </c>
      <c r="K407">
        <f t="shared" si="78"/>
        <v>8580</v>
      </c>
      <c r="L407" s="214">
        <f t="shared" si="79"/>
        <v>0.61538461538461542</v>
      </c>
      <c r="M407" s="214">
        <f t="shared" si="80"/>
        <v>0.38461538461538464</v>
      </c>
      <c r="O407" s="157"/>
    </row>
    <row r="408" spans="1:21" x14ac:dyDescent="0.2">
      <c r="A408" s="157">
        <v>44250</v>
      </c>
      <c r="B408">
        <v>68</v>
      </c>
      <c r="C408" s="458">
        <v>504.46199999999999</v>
      </c>
      <c r="D408" s="179">
        <v>2084.5</v>
      </c>
      <c r="E408" s="357">
        <f t="shared" si="69"/>
        <v>30.654411764705884</v>
      </c>
      <c r="F408" s="437">
        <f t="shared" si="70"/>
        <v>4.1321249172385635</v>
      </c>
      <c r="G408">
        <v>95</v>
      </c>
      <c r="H408">
        <v>116</v>
      </c>
      <c r="I408">
        <f t="shared" si="76"/>
        <v>5700</v>
      </c>
      <c r="J408">
        <f t="shared" si="77"/>
        <v>3480</v>
      </c>
      <c r="K408">
        <f t="shared" si="78"/>
        <v>9180</v>
      </c>
      <c r="L408" s="214">
        <f t="shared" si="79"/>
        <v>0.62091503267973858</v>
      </c>
      <c r="M408" s="214">
        <f t="shared" si="80"/>
        <v>0.37908496732026142</v>
      </c>
      <c r="O408" s="157"/>
    </row>
    <row r="409" spans="1:21" x14ac:dyDescent="0.2">
      <c r="A409" s="157">
        <v>44251</v>
      </c>
      <c r="B409">
        <v>68</v>
      </c>
      <c r="C409" s="458">
        <v>492.11099999999999</v>
      </c>
      <c r="D409" s="179">
        <v>2036.6</v>
      </c>
      <c r="E409" s="357">
        <f t="shared" si="69"/>
        <v>29.95</v>
      </c>
      <c r="F409" s="437">
        <f t="shared" si="70"/>
        <v>4.1384972089630185</v>
      </c>
      <c r="G409">
        <v>86</v>
      </c>
      <c r="H409">
        <v>136</v>
      </c>
      <c r="I409">
        <f t="shared" si="76"/>
        <v>5160</v>
      </c>
      <c r="J409">
        <f t="shared" si="77"/>
        <v>4080</v>
      </c>
      <c r="K409">
        <f t="shared" si="78"/>
        <v>9240</v>
      </c>
      <c r="L409" s="214">
        <f t="shared" si="79"/>
        <v>0.55844155844155841</v>
      </c>
      <c r="M409" s="214">
        <f t="shared" si="80"/>
        <v>0.44155844155844154</v>
      </c>
      <c r="O409" s="157"/>
    </row>
    <row r="410" spans="1:21" x14ac:dyDescent="0.2">
      <c r="A410" s="157">
        <v>44252</v>
      </c>
      <c r="B410">
        <v>59</v>
      </c>
      <c r="C410" s="458">
        <v>439.38499999999999</v>
      </c>
      <c r="D410" s="179">
        <v>1794.8</v>
      </c>
      <c r="E410" s="357">
        <f t="shared" si="69"/>
        <v>30.420338983050847</v>
      </c>
      <c r="F410" s="437">
        <f t="shared" si="70"/>
        <v>4.0848003459380724</v>
      </c>
      <c r="G410">
        <v>76</v>
      </c>
      <c r="H410">
        <v>99</v>
      </c>
      <c r="I410">
        <f t="shared" si="76"/>
        <v>4560</v>
      </c>
      <c r="J410">
        <f t="shared" si="77"/>
        <v>2970</v>
      </c>
      <c r="K410">
        <f t="shared" si="78"/>
        <v>7530</v>
      </c>
      <c r="L410" s="214">
        <f t="shared" si="79"/>
        <v>0.60557768924302791</v>
      </c>
      <c r="M410" s="214">
        <f t="shared" si="80"/>
        <v>0.39442231075697209</v>
      </c>
      <c r="O410" s="157"/>
    </row>
    <row r="411" spans="1:21" x14ac:dyDescent="0.2">
      <c r="A411" s="157">
        <v>44253</v>
      </c>
      <c r="B411">
        <v>68</v>
      </c>
      <c r="C411" s="458">
        <v>421.61500000000001</v>
      </c>
      <c r="D411" s="179">
        <v>1532.1</v>
      </c>
      <c r="E411" s="357">
        <f t="shared" si="69"/>
        <v>22.530882352941177</v>
      </c>
      <c r="F411" s="437">
        <f t="shared" si="70"/>
        <v>3.6338839936909264</v>
      </c>
      <c r="G411">
        <v>44</v>
      </c>
      <c r="H411">
        <v>49</v>
      </c>
      <c r="I411">
        <f t="shared" si="76"/>
        <v>2640</v>
      </c>
      <c r="J411">
        <f t="shared" si="77"/>
        <v>1470</v>
      </c>
      <c r="K411">
        <f t="shared" si="78"/>
        <v>4110</v>
      </c>
      <c r="L411" s="214">
        <f t="shared" si="79"/>
        <v>0.64233576642335766</v>
      </c>
      <c r="M411" s="214">
        <f t="shared" si="80"/>
        <v>0.35766423357664234</v>
      </c>
      <c r="O411" s="157"/>
    </row>
    <row r="412" spans="1:21" x14ac:dyDescent="0.2">
      <c r="A412" s="157">
        <v>44256</v>
      </c>
      <c r="B412">
        <v>65</v>
      </c>
      <c r="C412" s="458">
        <v>434.17599999999999</v>
      </c>
      <c r="D412" s="179">
        <v>1689.8999999999999</v>
      </c>
      <c r="E412" s="357">
        <f t="shared" si="69"/>
        <v>25.998461538461537</v>
      </c>
      <c r="F412" s="437">
        <f t="shared" si="70"/>
        <v>3.8922003979952828</v>
      </c>
      <c r="G412" s="71">
        <v>111</v>
      </c>
      <c r="H412" s="71">
        <v>102</v>
      </c>
      <c r="I412">
        <f t="shared" ref="I412:I434" si="81">G412*60</f>
        <v>6660</v>
      </c>
      <c r="J412">
        <f t="shared" ref="J412:J434" si="82">H412*30</f>
        <v>3060</v>
      </c>
      <c r="K412">
        <f t="shared" ref="K412:K434" si="83">SUM(I412:J412)</f>
        <v>9720</v>
      </c>
      <c r="L412" s="214">
        <f t="shared" ref="L412:L434" si="84">I412/K412</f>
        <v>0.68518518518518523</v>
      </c>
      <c r="M412" s="214">
        <f t="shared" ref="M412:M434" si="85">J412/K412</f>
        <v>0.31481481481481483</v>
      </c>
      <c r="N412" s="71" t="s">
        <v>331</v>
      </c>
      <c r="O412" s="268"/>
    </row>
    <row r="413" spans="1:21" x14ac:dyDescent="0.2">
      <c r="A413" s="157">
        <v>44257</v>
      </c>
      <c r="B413">
        <v>73</v>
      </c>
      <c r="C413" s="458">
        <v>463.19099999999997</v>
      </c>
      <c r="D413" s="179">
        <v>1962.4999999999995</v>
      </c>
      <c r="E413" s="357">
        <f t="shared" si="69"/>
        <v>26.883561643835609</v>
      </c>
      <c r="F413" s="437">
        <f t="shared" si="70"/>
        <v>4.2369130661001613</v>
      </c>
      <c r="G413" s="71">
        <v>98</v>
      </c>
      <c r="H413" s="71">
        <v>89</v>
      </c>
      <c r="I413">
        <f t="shared" si="81"/>
        <v>5880</v>
      </c>
      <c r="J413">
        <f t="shared" si="82"/>
        <v>2670</v>
      </c>
      <c r="K413">
        <f t="shared" si="83"/>
        <v>8550</v>
      </c>
      <c r="L413" s="214">
        <f t="shared" si="84"/>
        <v>0.68771929824561406</v>
      </c>
      <c r="M413" s="214">
        <f t="shared" si="85"/>
        <v>0.31228070175438599</v>
      </c>
      <c r="N413" s="71" t="s">
        <v>331</v>
      </c>
      <c r="O413" s="268"/>
    </row>
    <row r="414" spans="1:21" x14ac:dyDescent="0.2">
      <c r="A414" s="157">
        <v>44258</v>
      </c>
      <c r="B414">
        <v>66</v>
      </c>
      <c r="C414" s="458">
        <v>469.00099999999998</v>
      </c>
      <c r="D414" s="179">
        <v>1765.3999999999996</v>
      </c>
      <c r="E414" s="357">
        <f t="shared" si="69"/>
        <v>26.748484848484843</v>
      </c>
      <c r="F414" s="437">
        <f t="shared" si="70"/>
        <v>3.7641710785264846</v>
      </c>
      <c r="G414" s="71">
        <v>81</v>
      </c>
      <c r="H414" s="71">
        <v>244</v>
      </c>
      <c r="I414">
        <f t="shared" si="81"/>
        <v>4860</v>
      </c>
      <c r="J414">
        <f t="shared" si="82"/>
        <v>7320</v>
      </c>
      <c r="K414">
        <f t="shared" si="83"/>
        <v>12180</v>
      </c>
      <c r="L414" s="214">
        <f t="shared" si="84"/>
        <v>0.39901477832512317</v>
      </c>
      <c r="M414" s="214">
        <f t="shared" si="85"/>
        <v>0.60098522167487689</v>
      </c>
      <c r="N414" s="71" t="s">
        <v>313</v>
      </c>
      <c r="O414" s="268"/>
      <c r="P414" s="71"/>
      <c r="Q414" s="71"/>
      <c r="R414" s="71"/>
      <c r="S414" s="71"/>
    </row>
    <row r="415" spans="1:21" x14ac:dyDescent="0.2">
      <c r="A415" s="157">
        <v>44259</v>
      </c>
      <c r="B415">
        <v>62</v>
      </c>
      <c r="C415" s="458">
        <v>486.08199999999999</v>
      </c>
      <c r="D415" s="179">
        <v>1687.7999999999986</v>
      </c>
      <c r="E415" s="357">
        <f t="shared" si="69"/>
        <v>27.222580645161269</v>
      </c>
      <c r="F415" s="437">
        <f t="shared" si="70"/>
        <v>3.4722536526758829</v>
      </c>
      <c r="G415">
        <v>81</v>
      </c>
      <c r="H415">
        <v>247</v>
      </c>
      <c r="I415">
        <f t="shared" si="81"/>
        <v>4860</v>
      </c>
      <c r="J415">
        <f t="shared" si="82"/>
        <v>7410</v>
      </c>
      <c r="K415">
        <f t="shared" si="83"/>
        <v>12270</v>
      </c>
      <c r="L415" s="214">
        <f t="shared" si="84"/>
        <v>0.39608801955990219</v>
      </c>
      <c r="M415" s="214">
        <f t="shared" si="85"/>
        <v>0.60391198044009775</v>
      </c>
      <c r="O415" s="157"/>
    </row>
    <row r="416" spans="1:21" x14ac:dyDescent="0.2">
      <c r="A416" s="157">
        <v>44260</v>
      </c>
      <c r="B416">
        <v>68</v>
      </c>
      <c r="C416" s="458">
        <v>496.673</v>
      </c>
      <c r="D416" s="179">
        <v>1692.2999999999981</v>
      </c>
      <c r="E416" s="357">
        <f t="shared" si="69"/>
        <v>24.886764705882324</v>
      </c>
      <c r="F416" s="437">
        <f t="shared" si="70"/>
        <v>3.4072719878068631</v>
      </c>
      <c r="G416">
        <v>71</v>
      </c>
      <c r="H416">
        <v>192</v>
      </c>
      <c r="I416">
        <f t="shared" si="81"/>
        <v>4260</v>
      </c>
      <c r="J416">
        <f t="shared" si="82"/>
        <v>5760</v>
      </c>
      <c r="K416">
        <f t="shared" si="83"/>
        <v>10020</v>
      </c>
      <c r="L416" s="214">
        <f t="shared" si="84"/>
        <v>0.42514970059880242</v>
      </c>
      <c r="M416" s="214">
        <f t="shared" si="85"/>
        <v>0.57485029940119758</v>
      </c>
      <c r="O416" s="157"/>
    </row>
    <row r="417" spans="1:21" x14ac:dyDescent="0.2">
      <c r="A417" s="157">
        <v>44263</v>
      </c>
      <c r="B417">
        <v>72</v>
      </c>
      <c r="C417" s="458">
        <v>460.58300000000003</v>
      </c>
      <c r="D417" s="179">
        <v>1615.9999999999952</v>
      </c>
      <c r="E417" s="357">
        <f t="shared" si="69"/>
        <v>22.444444444444379</v>
      </c>
      <c r="F417" s="437">
        <f t="shared" si="70"/>
        <v>3.5085967132959643</v>
      </c>
      <c r="G417">
        <v>79</v>
      </c>
      <c r="H417">
        <v>135</v>
      </c>
      <c r="I417">
        <f t="shared" si="81"/>
        <v>4740</v>
      </c>
      <c r="J417">
        <f t="shared" si="82"/>
        <v>4050</v>
      </c>
      <c r="K417">
        <f t="shared" si="83"/>
        <v>8790</v>
      </c>
      <c r="L417" s="214">
        <f t="shared" si="84"/>
        <v>0.53924914675767921</v>
      </c>
      <c r="M417" s="214">
        <f t="shared" si="85"/>
        <v>0.46075085324232085</v>
      </c>
      <c r="O417" s="157"/>
    </row>
    <row r="418" spans="1:21" x14ac:dyDescent="0.2">
      <c r="A418" s="157">
        <v>44264</v>
      </c>
      <c r="B418">
        <v>65</v>
      </c>
      <c r="C418" s="458">
        <v>419.57600000000002</v>
      </c>
      <c r="D418" s="179">
        <v>1570.3999999999992</v>
      </c>
      <c r="E418" s="357">
        <f t="shared" si="69"/>
        <v>24.159999999999986</v>
      </c>
      <c r="F418" s="437">
        <f t="shared" si="70"/>
        <v>3.7428260911014908</v>
      </c>
      <c r="G418">
        <v>73</v>
      </c>
      <c r="H418">
        <v>123</v>
      </c>
      <c r="I418">
        <f t="shared" si="81"/>
        <v>4380</v>
      </c>
      <c r="J418">
        <f t="shared" si="82"/>
        <v>3690</v>
      </c>
      <c r="K418">
        <f t="shared" si="83"/>
        <v>8070</v>
      </c>
      <c r="L418" s="214">
        <f t="shared" si="84"/>
        <v>0.54275092936802971</v>
      </c>
      <c r="M418" s="214">
        <f t="shared" si="85"/>
        <v>0.45724907063197023</v>
      </c>
      <c r="O418" s="157"/>
    </row>
    <row r="419" spans="1:21" x14ac:dyDescent="0.2">
      <c r="A419" s="157">
        <v>44265</v>
      </c>
      <c r="B419">
        <v>60</v>
      </c>
      <c r="C419" s="458">
        <v>457.30200000000002</v>
      </c>
      <c r="D419" s="179">
        <v>1716.3000000000022</v>
      </c>
      <c r="E419" s="357">
        <f t="shared" si="69"/>
        <v>28.605000000000036</v>
      </c>
      <c r="F419" s="437">
        <f t="shared" si="70"/>
        <v>3.753099702166188</v>
      </c>
      <c r="G419">
        <v>85</v>
      </c>
      <c r="H419">
        <v>111</v>
      </c>
      <c r="I419">
        <f t="shared" si="81"/>
        <v>5100</v>
      </c>
      <c r="J419">
        <f t="shared" si="82"/>
        <v>3330</v>
      </c>
      <c r="K419">
        <f t="shared" si="83"/>
        <v>8430</v>
      </c>
      <c r="L419" s="214">
        <f t="shared" si="84"/>
        <v>0.604982206405694</v>
      </c>
      <c r="M419" s="214">
        <f t="shared" si="85"/>
        <v>0.39501779359430605</v>
      </c>
      <c r="O419" s="157"/>
    </row>
    <row r="420" spans="1:21" x14ac:dyDescent="0.2">
      <c r="A420" s="157">
        <v>44266</v>
      </c>
      <c r="B420">
        <v>56</v>
      </c>
      <c r="C420" s="458">
        <v>483.74</v>
      </c>
      <c r="D420" s="179">
        <v>1798.5999999999988</v>
      </c>
      <c r="E420" s="357">
        <f t="shared" si="69"/>
        <v>32.117857142857119</v>
      </c>
      <c r="F420" s="437">
        <f t="shared" si="70"/>
        <v>3.7181130359283885</v>
      </c>
      <c r="G420">
        <v>78</v>
      </c>
      <c r="H420">
        <v>181</v>
      </c>
      <c r="I420">
        <f t="shared" si="81"/>
        <v>4680</v>
      </c>
      <c r="J420">
        <f t="shared" si="82"/>
        <v>5430</v>
      </c>
      <c r="K420">
        <f t="shared" si="83"/>
        <v>10110</v>
      </c>
      <c r="L420" s="214">
        <f t="shared" si="84"/>
        <v>0.4629080118694362</v>
      </c>
      <c r="M420" s="214">
        <f t="shared" si="85"/>
        <v>0.5370919881305638</v>
      </c>
      <c r="O420" s="157"/>
    </row>
    <row r="421" spans="1:21" x14ac:dyDescent="0.2">
      <c r="A421" s="157">
        <v>44267</v>
      </c>
      <c r="B421">
        <v>48</v>
      </c>
      <c r="C421" s="458">
        <v>315.91800000000001</v>
      </c>
      <c r="D421" s="179">
        <v>1150.8000000000006</v>
      </c>
      <c r="E421" s="357">
        <f t="shared" si="69"/>
        <v>23.975000000000012</v>
      </c>
      <c r="F421" s="437">
        <f t="shared" si="70"/>
        <v>3.6427174140124987</v>
      </c>
      <c r="G421">
        <v>67</v>
      </c>
      <c r="H421">
        <v>181</v>
      </c>
      <c r="I421">
        <f t="shared" si="81"/>
        <v>4020</v>
      </c>
      <c r="J421">
        <f t="shared" si="82"/>
        <v>5430</v>
      </c>
      <c r="K421">
        <f t="shared" si="83"/>
        <v>9450</v>
      </c>
      <c r="L421" s="214">
        <f t="shared" si="84"/>
        <v>0.42539682539682538</v>
      </c>
      <c r="M421" s="214">
        <f t="shared" si="85"/>
        <v>0.57460317460317456</v>
      </c>
      <c r="O421" s="157"/>
    </row>
    <row r="422" spans="1:21" x14ac:dyDescent="0.2">
      <c r="A422" s="157">
        <v>44270</v>
      </c>
      <c r="B422">
        <v>48</v>
      </c>
      <c r="C422" s="458">
        <v>392.92500000000001</v>
      </c>
      <c r="D422" s="179">
        <v>1482.6000000000013</v>
      </c>
      <c r="E422" s="357">
        <f t="shared" si="69"/>
        <v>30.887500000000028</v>
      </c>
      <c r="F422" s="437">
        <f t="shared" si="70"/>
        <v>3.773239167780114</v>
      </c>
      <c r="G422">
        <v>68</v>
      </c>
      <c r="H422">
        <v>186</v>
      </c>
      <c r="I422">
        <f t="shared" si="81"/>
        <v>4080</v>
      </c>
      <c r="J422">
        <f t="shared" si="82"/>
        <v>5580</v>
      </c>
      <c r="K422">
        <f t="shared" si="83"/>
        <v>9660</v>
      </c>
      <c r="L422" s="214">
        <f t="shared" si="84"/>
        <v>0.42236024844720499</v>
      </c>
      <c r="M422" s="214">
        <f t="shared" si="85"/>
        <v>0.57763975155279501</v>
      </c>
      <c r="O422" s="157"/>
    </row>
    <row r="423" spans="1:21" x14ac:dyDescent="0.2">
      <c r="A423" s="157">
        <v>44271</v>
      </c>
      <c r="B423">
        <v>63</v>
      </c>
      <c r="C423" s="458">
        <v>466.18400000000003</v>
      </c>
      <c r="D423" s="179">
        <v>1717.9999999999977</v>
      </c>
      <c r="E423" s="357">
        <f t="shared" si="69"/>
        <v>27.269841269841233</v>
      </c>
      <c r="F423" s="437">
        <f t="shared" si="70"/>
        <v>3.6852401626825411</v>
      </c>
      <c r="G423">
        <v>75</v>
      </c>
      <c r="H423">
        <v>117</v>
      </c>
      <c r="I423">
        <f t="shared" si="81"/>
        <v>4500</v>
      </c>
      <c r="J423">
        <f t="shared" si="82"/>
        <v>3510</v>
      </c>
      <c r="K423">
        <f t="shared" si="83"/>
        <v>8010</v>
      </c>
      <c r="L423" s="214">
        <f t="shared" si="84"/>
        <v>0.5617977528089888</v>
      </c>
      <c r="M423" s="214">
        <f t="shared" si="85"/>
        <v>0.43820224719101125</v>
      </c>
      <c r="O423" s="157"/>
    </row>
    <row r="424" spans="1:21" x14ac:dyDescent="0.2">
      <c r="A424" s="157">
        <v>44272</v>
      </c>
      <c r="B424">
        <v>61</v>
      </c>
      <c r="C424" s="458">
        <v>400.90199999999999</v>
      </c>
      <c r="D424" s="179">
        <v>1308.499999999995</v>
      </c>
      <c r="E424" s="357">
        <f t="shared" si="69"/>
        <v>21.450819672131065</v>
      </c>
      <c r="F424" s="437">
        <f t="shared" si="70"/>
        <v>3.2638899282118699</v>
      </c>
      <c r="G424" s="71">
        <v>66</v>
      </c>
      <c r="H424" s="71">
        <v>60</v>
      </c>
      <c r="I424">
        <f t="shared" si="81"/>
        <v>3960</v>
      </c>
      <c r="J424">
        <f t="shared" si="82"/>
        <v>1800</v>
      </c>
      <c r="K424">
        <f t="shared" si="83"/>
        <v>5760</v>
      </c>
      <c r="L424" s="214">
        <f t="shared" si="84"/>
        <v>0.6875</v>
      </c>
      <c r="M424" s="214">
        <f t="shared" si="85"/>
        <v>0.3125</v>
      </c>
      <c r="N424" s="71" t="s">
        <v>317</v>
      </c>
      <c r="O424" s="268"/>
      <c r="P424" s="71"/>
      <c r="Q424" s="71"/>
      <c r="R424" s="71"/>
    </row>
    <row r="425" spans="1:21" x14ac:dyDescent="0.2">
      <c r="A425" s="157">
        <v>44273</v>
      </c>
      <c r="B425">
        <v>73</v>
      </c>
      <c r="C425" s="458">
        <v>447.74299999999999</v>
      </c>
      <c r="D425" s="179">
        <v>1321.3000000000009</v>
      </c>
      <c r="E425" s="357">
        <f t="shared" si="69"/>
        <v>18.100000000000012</v>
      </c>
      <c r="F425" s="437">
        <f t="shared" si="70"/>
        <v>2.9510232432444523</v>
      </c>
      <c r="G425" s="71">
        <v>73</v>
      </c>
      <c r="H425" s="71">
        <v>48</v>
      </c>
      <c r="I425">
        <f t="shared" si="81"/>
        <v>4380</v>
      </c>
      <c r="J425">
        <f t="shared" si="82"/>
        <v>1440</v>
      </c>
      <c r="K425">
        <f t="shared" si="83"/>
        <v>5820</v>
      </c>
      <c r="L425" s="214">
        <f t="shared" si="84"/>
        <v>0.75257731958762886</v>
      </c>
      <c r="M425" s="214">
        <f t="shared" si="85"/>
        <v>0.24742268041237114</v>
      </c>
      <c r="N425" s="71"/>
      <c r="O425" s="157"/>
    </row>
    <row r="426" spans="1:21" x14ac:dyDescent="0.2">
      <c r="A426" s="157">
        <v>44274</v>
      </c>
      <c r="B426">
        <v>65</v>
      </c>
      <c r="C426" s="458">
        <v>451.49099999999999</v>
      </c>
      <c r="D426" s="179">
        <v>1706.7000000000028</v>
      </c>
      <c r="E426" s="357">
        <f t="shared" si="69"/>
        <v>26.256923076923119</v>
      </c>
      <c r="F426" s="437">
        <f t="shared" si="70"/>
        <v>3.780141796846455</v>
      </c>
      <c r="G426">
        <v>78</v>
      </c>
      <c r="H426">
        <v>60</v>
      </c>
      <c r="I426">
        <f t="shared" si="81"/>
        <v>4680</v>
      </c>
      <c r="J426">
        <f t="shared" si="82"/>
        <v>1800</v>
      </c>
      <c r="K426">
        <f t="shared" si="83"/>
        <v>6480</v>
      </c>
      <c r="L426" s="214">
        <f t="shared" si="84"/>
        <v>0.72222222222222221</v>
      </c>
      <c r="M426" s="214">
        <f t="shared" si="85"/>
        <v>0.27777777777777779</v>
      </c>
      <c r="O426" s="157"/>
      <c r="U426" s="337"/>
    </row>
    <row r="427" spans="1:21" x14ac:dyDescent="0.2">
      <c r="A427" s="157">
        <v>44277</v>
      </c>
      <c r="B427">
        <v>63</v>
      </c>
      <c r="C427" s="458">
        <v>457.36799999999999</v>
      </c>
      <c r="D427" s="179">
        <v>1759.5000000000068</v>
      </c>
      <c r="E427" s="357">
        <f t="shared" si="69"/>
        <v>27.928571428571537</v>
      </c>
      <c r="F427" s="437">
        <f t="shared" si="70"/>
        <v>3.8470115967885965</v>
      </c>
      <c r="G427">
        <v>91</v>
      </c>
      <c r="H427">
        <v>85</v>
      </c>
      <c r="I427">
        <f t="shared" si="81"/>
        <v>5460</v>
      </c>
      <c r="J427">
        <f t="shared" si="82"/>
        <v>2550</v>
      </c>
      <c r="K427">
        <f t="shared" si="83"/>
        <v>8010</v>
      </c>
      <c r="L427" s="214">
        <f t="shared" si="84"/>
        <v>0.68164794007490637</v>
      </c>
      <c r="M427" s="214">
        <f t="shared" si="85"/>
        <v>0.31835205992509363</v>
      </c>
      <c r="O427" s="157"/>
      <c r="U427" s="337"/>
    </row>
    <row r="428" spans="1:21" x14ac:dyDescent="0.2">
      <c r="A428" s="157">
        <v>44278</v>
      </c>
      <c r="B428">
        <v>50</v>
      </c>
      <c r="C428" s="458">
        <v>361.20299999999997</v>
      </c>
      <c r="D428" s="179">
        <v>1294.8999999999983</v>
      </c>
      <c r="E428" s="357">
        <f t="shared" si="69"/>
        <v>25.897999999999964</v>
      </c>
      <c r="F428" s="437">
        <f t="shared" si="70"/>
        <v>3.5849646874472203</v>
      </c>
      <c r="G428">
        <v>65</v>
      </c>
      <c r="H428">
        <v>61</v>
      </c>
      <c r="I428">
        <f t="shared" si="81"/>
        <v>3900</v>
      </c>
      <c r="J428">
        <f t="shared" si="82"/>
        <v>1830</v>
      </c>
      <c r="K428">
        <f t="shared" si="83"/>
        <v>5730</v>
      </c>
      <c r="L428" s="214">
        <f t="shared" si="84"/>
        <v>0.68062827225130895</v>
      </c>
      <c r="M428" s="214">
        <f t="shared" si="85"/>
        <v>0.3193717277486911</v>
      </c>
      <c r="O428" s="157"/>
      <c r="U428" s="337"/>
    </row>
    <row r="429" spans="1:21" x14ac:dyDescent="0.2">
      <c r="A429" s="157">
        <v>44279</v>
      </c>
      <c r="B429">
        <v>59</v>
      </c>
      <c r="C429" s="458">
        <v>432.94299999999998</v>
      </c>
      <c r="D429" s="179">
        <v>1507.8999999999999</v>
      </c>
      <c r="E429" s="357">
        <f t="shared" si="69"/>
        <v>25.557627118644067</v>
      </c>
      <c r="F429" s="437">
        <f t="shared" si="70"/>
        <v>3.4829065258013179</v>
      </c>
      <c r="G429">
        <v>72</v>
      </c>
      <c r="H429">
        <v>93</v>
      </c>
      <c r="I429">
        <f t="shared" si="81"/>
        <v>4320</v>
      </c>
      <c r="J429">
        <f t="shared" si="82"/>
        <v>2790</v>
      </c>
      <c r="K429">
        <f t="shared" si="83"/>
        <v>7110</v>
      </c>
      <c r="L429" s="214">
        <f t="shared" si="84"/>
        <v>0.60759493670886078</v>
      </c>
      <c r="M429" s="214">
        <f t="shared" si="85"/>
        <v>0.39240506329113922</v>
      </c>
      <c r="O429" s="157"/>
      <c r="U429" s="337"/>
    </row>
    <row r="430" spans="1:21" x14ac:dyDescent="0.2">
      <c r="A430" s="157">
        <v>44280</v>
      </c>
      <c r="B430">
        <v>69</v>
      </c>
      <c r="C430" s="458">
        <v>497.49400000000003</v>
      </c>
      <c r="D430" s="179">
        <v>1738.4000000000033</v>
      </c>
      <c r="E430" s="357">
        <f t="shared" si="69"/>
        <v>25.19420289855077</v>
      </c>
      <c r="F430" s="437">
        <f t="shared" si="70"/>
        <v>3.4943134992582889</v>
      </c>
      <c r="G430">
        <v>77</v>
      </c>
      <c r="H430">
        <v>81</v>
      </c>
      <c r="I430">
        <f t="shared" si="81"/>
        <v>4620</v>
      </c>
      <c r="J430">
        <f t="shared" si="82"/>
        <v>2430</v>
      </c>
      <c r="K430">
        <f t="shared" si="83"/>
        <v>7050</v>
      </c>
      <c r="L430" s="214">
        <f t="shared" si="84"/>
        <v>0.65531914893617016</v>
      </c>
      <c r="M430" s="214">
        <f t="shared" si="85"/>
        <v>0.34468085106382979</v>
      </c>
      <c r="O430" s="157"/>
      <c r="U430" s="337"/>
    </row>
    <row r="431" spans="1:21" x14ac:dyDescent="0.2">
      <c r="A431" s="157">
        <v>44281</v>
      </c>
      <c r="B431">
        <v>56</v>
      </c>
      <c r="C431" s="458">
        <v>394.01600000000002</v>
      </c>
      <c r="D431" s="179">
        <v>1394.4999999999975</v>
      </c>
      <c r="E431" s="357">
        <f t="shared" si="69"/>
        <v>24.901785714285669</v>
      </c>
      <c r="F431" s="437">
        <f t="shared" si="70"/>
        <v>3.5391963778120621</v>
      </c>
      <c r="G431">
        <v>71</v>
      </c>
      <c r="H431">
        <v>70</v>
      </c>
      <c r="I431">
        <f t="shared" si="81"/>
        <v>4260</v>
      </c>
      <c r="J431">
        <f t="shared" si="82"/>
        <v>2100</v>
      </c>
      <c r="K431">
        <f t="shared" si="83"/>
        <v>6360</v>
      </c>
      <c r="L431" s="214">
        <f t="shared" si="84"/>
        <v>0.66981132075471694</v>
      </c>
      <c r="M431" s="214">
        <f t="shared" si="85"/>
        <v>0.330188679245283</v>
      </c>
      <c r="O431" s="157"/>
      <c r="U431" s="337"/>
    </row>
    <row r="432" spans="1:21" x14ac:dyDescent="0.2">
      <c r="A432" s="157">
        <v>44284</v>
      </c>
      <c r="B432">
        <v>69</v>
      </c>
      <c r="C432" s="458">
        <v>444.93299999999999</v>
      </c>
      <c r="D432" s="179">
        <v>1460.3999999999969</v>
      </c>
      <c r="E432" s="357">
        <f t="shared" si="69"/>
        <v>21.165217391304303</v>
      </c>
      <c r="F432" s="437">
        <f t="shared" si="70"/>
        <v>3.2822919405843058</v>
      </c>
      <c r="G432" s="71">
        <v>76</v>
      </c>
      <c r="H432" s="71">
        <v>52</v>
      </c>
      <c r="I432">
        <f t="shared" si="81"/>
        <v>4560</v>
      </c>
      <c r="J432">
        <f t="shared" si="82"/>
        <v>1560</v>
      </c>
      <c r="K432">
        <f t="shared" si="83"/>
        <v>6120</v>
      </c>
      <c r="L432" s="214">
        <f t="shared" si="84"/>
        <v>0.74509803921568629</v>
      </c>
      <c r="M432" s="214">
        <f t="shared" si="85"/>
        <v>0.25490196078431371</v>
      </c>
      <c r="N432" s="71" t="s">
        <v>317</v>
      </c>
      <c r="O432" s="268"/>
      <c r="P432" s="71"/>
      <c r="Q432" s="71"/>
      <c r="R432" s="71"/>
      <c r="U432" s="337"/>
    </row>
    <row r="433" spans="1:21" x14ac:dyDescent="0.2">
      <c r="A433" s="157">
        <v>44285</v>
      </c>
      <c r="B433">
        <v>65</v>
      </c>
      <c r="C433" s="458">
        <v>424.56900000000002</v>
      </c>
      <c r="D433" s="179">
        <v>1616.2999999999986</v>
      </c>
      <c r="E433" s="357">
        <f t="shared" si="69"/>
        <v>24.866153846153825</v>
      </c>
      <c r="F433" s="437">
        <f t="shared" si="70"/>
        <v>3.8069194877628809</v>
      </c>
      <c r="G433">
        <v>87</v>
      </c>
      <c r="H433">
        <v>127</v>
      </c>
      <c r="I433">
        <f t="shared" si="81"/>
        <v>5220</v>
      </c>
      <c r="J433">
        <f t="shared" si="82"/>
        <v>3810</v>
      </c>
      <c r="K433">
        <f t="shared" si="83"/>
        <v>9030</v>
      </c>
      <c r="L433" s="214">
        <f t="shared" si="84"/>
        <v>0.57807308970099669</v>
      </c>
      <c r="M433" s="214">
        <f t="shared" si="85"/>
        <v>0.42192691029900331</v>
      </c>
      <c r="O433" s="157"/>
      <c r="U433" s="337"/>
    </row>
    <row r="434" spans="1:21" x14ac:dyDescent="0.2">
      <c r="A434" s="157">
        <v>44286</v>
      </c>
      <c r="B434">
        <v>62</v>
      </c>
      <c r="C434" s="458">
        <v>486.517</v>
      </c>
      <c r="D434" s="179">
        <v>1791.3999999999949</v>
      </c>
      <c r="E434" s="357">
        <f t="shared" si="69"/>
        <v>28.89354838709669</v>
      </c>
      <c r="F434" s="437">
        <f t="shared" si="70"/>
        <v>3.6820912732751268</v>
      </c>
      <c r="G434">
        <v>88</v>
      </c>
      <c r="H434">
        <v>107</v>
      </c>
      <c r="I434">
        <f t="shared" si="81"/>
        <v>5280</v>
      </c>
      <c r="J434">
        <f t="shared" si="82"/>
        <v>3210</v>
      </c>
      <c r="K434">
        <f t="shared" si="83"/>
        <v>8490</v>
      </c>
      <c r="L434" s="214">
        <f t="shared" si="84"/>
        <v>0.62190812720848054</v>
      </c>
      <c r="M434" s="214">
        <f t="shared" si="85"/>
        <v>0.37809187279151946</v>
      </c>
      <c r="O434" s="157"/>
      <c r="U434" s="337"/>
    </row>
    <row r="435" spans="1:21" x14ac:dyDescent="0.2">
      <c r="A435" s="157">
        <v>44287</v>
      </c>
      <c r="B435">
        <v>48</v>
      </c>
      <c r="C435" s="458">
        <v>333.71699999999998</v>
      </c>
      <c r="D435" s="179">
        <v>1279.3999999999996</v>
      </c>
      <c r="E435" s="357">
        <f t="shared" si="69"/>
        <v>26.654166666666658</v>
      </c>
      <c r="F435" s="437">
        <f t="shared" si="70"/>
        <v>3.833787310805262</v>
      </c>
      <c r="G435">
        <v>26</v>
      </c>
      <c r="H435">
        <v>47</v>
      </c>
      <c r="I435">
        <f t="shared" ref="I435:I474" si="86">G435*60</f>
        <v>1560</v>
      </c>
      <c r="J435">
        <f t="shared" ref="J435:J474" si="87">H435*30</f>
        <v>1410</v>
      </c>
      <c r="K435">
        <f t="shared" ref="K435:K474" si="88">SUM(I435:J435)</f>
        <v>2970</v>
      </c>
      <c r="L435" s="214">
        <f t="shared" ref="L435:L474" si="89">I435/K435</f>
        <v>0.5252525252525253</v>
      </c>
      <c r="M435" s="214">
        <f t="shared" ref="M435:M474" si="90">J435/K435</f>
        <v>0.47474747474747475</v>
      </c>
      <c r="O435" s="157"/>
      <c r="U435" s="337"/>
    </row>
    <row r="436" spans="1:21" x14ac:dyDescent="0.2">
      <c r="A436" s="157">
        <v>44292</v>
      </c>
      <c r="B436">
        <v>70</v>
      </c>
      <c r="C436" s="458">
        <v>490.97899999999998</v>
      </c>
      <c r="D436" s="179">
        <v>1697.0000000000066</v>
      </c>
      <c r="E436" s="357">
        <f t="shared" si="69"/>
        <v>24.242857142857236</v>
      </c>
      <c r="F436" s="437">
        <f t="shared" si="70"/>
        <v>3.4563596406363746</v>
      </c>
      <c r="G436">
        <v>69</v>
      </c>
      <c r="H436">
        <v>90</v>
      </c>
      <c r="I436">
        <f t="shared" si="86"/>
        <v>4140</v>
      </c>
      <c r="J436">
        <f t="shared" si="87"/>
        <v>2700</v>
      </c>
      <c r="K436">
        <f t="shared" si="88"/>
        <v>6840</v>
      </c>
      <c r="L436" s="214">
        <f t="shared" si="89"/>
        <v>0.60526315789473684</v>
      </c>
      <c r="M436" s="214">
        <f t="shared" si="90"/>
        <v>0.39473684210526316</v>
      </c>
      <c r="O436" s="157"/>
      <c r="U436" s="337"/>
    </row>
    <row r="437" spans="1:21" x14ac:dyDescent="0.2">
      <c r="A437" s="157">
        <v>44293</v>
      </c>
      <c r="B437">
        <v>55</v>
      </c>
      <c r="C437" s="458">
        <v>419.44600000000003</v>
      </c>
      <c r="D437" s="179">
        <v>1471.9999999999982</v>
      </c>
      <c r="E437" s="357">
        <f t="shared" si="69"/>
        <v>26.76363636363633</v>
      </c>
      <c r="F437" s="437">
        <f t="shared" si="70"/>
        <v>3.5093909585500831</v>
      </c>
      <c r="G437">
        <v>85</v>
      </c>
      <c r="H437">
        <v>125</v>
      </c>
      <c r="I437">
        <f t="shared" si="86"/>
        <v>5100</v>
      </c>
      <c r="J437">
        <f t="shared" si="87"/>
        <v>3750</v>
      </c>
      <c r="K437">
        <f t="shared" si="88"/>
        <v>8850</v>
      </c>
      <c r="L437" s="214">
        <f t="shared" si="89"/>
        <v>0.57627118644067798</v>
      </c>
      <c r="M437" s="214">
        <f t="shared" si="90"/>
        <v>0.42372881355932202</v>
      </c>
      <c r="O437" s="157"/>
      <c r="U437" s="337"/>
    </row>
    <row r="438" spans="1:21" x14ac:dyDescent="0.2">
      <c r="A438" s="157">
        <v>44294</v>
      </c>
      <c r="B438">
        <v>65</v>
      </c>
      <c r="C438" s="458">
        <v>431.12900000000002</v>
      </c>
      <c r="D438" s="179">
        <v>1545.3999999999965</v>
      </c>
      <c r="E438" s="357">
        <f t="shared" si="69"/>
        <v>23.77538461538456</v>
      </c>
      <c r="F438" s="437">
        <f t="shared" si="70"/>
        <v>3.584541981634259</v>
      </c>
      <c r="G438">
        <v>74</v>
      </c>
      <c r="H438">
        <v>127</v>
      </c>
      <c r="I438">
        <f t="shared" si="86"/>
        <v>4440</v>
      </c>
      <c r="J438">
        <f t="shared" si="87"/>
        <v>3810</v>
      </c>
      <c r="K438">
        <f t="shared" si="88"/>
        <v>8250</v>
      </c>
      <c r="L438" s="214">
        <f t="shared" si="89"/>
        <v>0.53818181818181821</v>
      </c>
      <c r="M438" s="214">
        <f t="shared" si="90"/>
        <v>0.46181818181818179</v>
      </c>
      <c r="O438" s="157"/>
      <c r="U438" s="337"/>
    </row>
    <row r="439" spans="1:21" x14ac:dyDescent="0.2">
      <c r="A439" s="157">
        <v>44295</v>
      </c>
      <c r="B439">
        <v>69</v>
      </c>
      <c r="C439" s="458">
        <v>462.815</v>
      </c>
      <c r="D439" s="179">
        <v>1631.0999999999951</v>
      </c>
      <c r="E439" s="357">
        <f t="shared" si="69"/>
        <v>23.639130434782537</v>
      </c>
      <c r="F439" s="437">
        <f t="shared" si="70"/>
        <v>3.5243023670364946</v>
      </c>
      <c r="G439">
        <v>82</v>
      </c>
      <c r="H439">
        <v>94</v>
      </c>
      <c r="I439">
        <f t="shared" si="86"/>
        <v>4920</v>
      </c>
      <c r="J439">
        <f t="shared" si="87"/>
        <v>2820</v>
      </c>
      <c r="K439">
        <f t="shared" si="88"/>
        <v>7740</v>
      </c>
      <c r="L439" s="214">
        <f t="shared" si="89"/>
        <v>0.63565891472868219</v>
      </c>
      <c r="M439" s="214">
        <f t="shared" si="90"/>
        <v>0.36434108527131781</v>
      </c>
      <c r="O439" s="157"/>
      <c r="U439" s="337"/>
    </row>
    <row r="440" spans="1:21" x14ac:dyDescent="0.2">
      <c r="A440" s="157">
        <v>44298</v>
      </c>
      <c r="B440">
        <v>65</v>
      </c>
      <c r="C440" s="458">
        <v>466.64499999999998</v>
      </c>
      <c r="D440" s="179">
        <v>1718.7999999999918</v>
      </c>
      <c r="E440" s="357">
        <f t="shared" si="69"/>
        <v>26.443076923076795</v>
      </c>
      <c r="F440" s="437">
        <f t="shared" si="70"/>
        <v>3.6833138681438604</v>
      </c>
      <c r="G440">
        <v>86</v>
      </c>
      <c r="H440">
        <v>105</v>
      </c>
      <c r="I440">
        <f t="shared" si="86"/>
        <v>5160</v>
      </c>
      <c r="J440">
        <f t="shared" si="87"/>
        <v>3150</v>
      </c>
      <c r="K440">
        <f t="shared" si="88"/>
        <v>8310</v>
      </c>
      <c r="L440" s="214">
        <f t="shared" si="89"/>
        <v>0.62093862815884482</v>
      </c>
      <c r="M440" s="214">
        <f t="shared" si="90"/>
        <v>0.37906137184115524</v>
      </c>
      <c r="O440" s="157"/>
      <c r="U440" s="337"/>
    </row>
    <row r="441" spans="1:21" x14ac:dyDescent="0.2">
      <c r="A441" s="157">
        <v>44299</v>
      </c>
      <c r="B441">
        <v>70</v>
      </c>
      <c r="C441" s="458">
        <v>451.41</v>
      </c>
      <c r="D441" s="179">
        <v>1630.8999999999949</v>
      </c>
      <c r="E441" s="357">
        <f t="shared" si="69"/>
        <v>23.298571428571353</v>
      </c>
      <c r="F441" s="437">
        <f t="shared" si="70"/>
        <v>3.6129017965928862</v>
      </c>
      <c r="G441">
        <v>64</v>
      </c>
      <c r="H441">
        <v>116</v>
      </c>
      <c r="I441">
        <f t="shared" si="86"/>
        <v>3840</v>
      </c>
      <c r="J441">
        <f t="shared" si="87"/>
        <v>3480</v>
      </c>
      <c r="K441">
        <f t="shared" si="88"/>
        <v>7320</v>
      </c>
      <c r="L441" s="214">
        <f t="shared" si="89"/>
        <v>0.52459016393442626</v>
      </c>
      <c r="M441" s="214">
        <f t="shared" si="90"/>
        <v>0.47540983606557374</v>
      </c>
      <c r="O441" s="157"/>
      <c r="U441" s="337"/>
    </row>
    <row r="442" spans="1:21" x14ac:dyDescent="0.2">
      <c r="A442" s="157">
        <v>44300</v>
      </c>
      <c r="B442">
        <v>74</v>
      </c>
      <c r="C442" s="458">
        <v>441.25299999999999</v>
      </c>
      <c r="D442" s="179">
        <v>1316.7000000000003</v>
      </c>
      <c r="E442" s="357">
        <f t="shared" si="69"/>
        <v>17.793243243243246</v>
      </c>
      <c r="F442" s="437">
        <f t="shared" si="70"/>
        <v>2.9840023750546747</v>
      </c>
      <c r="G442" s="71">
        <v>71</v>
      </c>
      <c r="H442" s="71">
        <v>56</v>
      </c>
      <c r="I442">
        <f t="shared" si="86"/>
        <v>4260</v>
      </c>
      <c r="J442">
        <f t="shared" si="87"/>
        <v>1680</v>
      </c>
      <c r="K442">
        <f t="shared" si="88"/>
        <v>5940</v>
      </c>
      <c r="L442" s="214">
        <f t="shared" si="89"/>
        <v>0.71717171717171713</v>
      </c>
      <c r="M442" s="214">
        <f t="shared" si="90"/>
        <v>0.28282828282828282</v>
      </c>
      <c r="N442" s="71" t="s">
        <v>331</v>
      </c>
      <c r="O442" s="268"/>
      <c r="U442" s="337"/>
    </row>
    <row r="443" spans="1:21" x14ac:dyDescent="0.2">
      <c r="A443" s="157">
        <v>44301</v>
      </c>
      <c r="B443">
        <v>69</v>
      </c>
      <c r="C443" s="458">
        <v>487.19099999999997</v>
      </c>
      <c r="D443" s="179">
        <v>1645.8999999999974</v>
      </c>
      <c r="E443" s="357">
        <f t="shared" si="69"/>
        <v>23.853623188405759</v>
      </c>
      <c r="F443" s="437">
        <f t="shared" si="70"/>
        <v>3.3783464801279117</v>
      </c>
      <c r="G443" s="71">
        <v>75</v>
      </c>
      <c r="H443" s="71">
        <v>85</v>
      </c>
      <c r="I443">
        <f t="shared" si="86"/>
        <v>4500</v>
      </c>
      <c r="J443">
        <f t="shared" si="87"/>
        <v>2550</v>
      </c>
      <c r="K443">
        <f t="shared" si="88"/>
        <v>7050</v>
      </c>
      <c r="L443" s="214">
        <f t="shared" si="89"/>
        <v>0.63829787234042556</v>
      </c>
      <c r="M443" s="214">
        <f t="shared" si="90"/>
        <v>0.36170212765957449</v>
      </c>
      <c r="N443" s="71" t="s">
        <v>331</v>
      </c>
      <c r="O443" s="268"/>
      <c r="U443" s="337"/>
    </row>
    <row r="444" spans="1:21" x14ac:dyDescent="0.2">
      <c r="A444" s="157">
        <v>44302</v>
      </c>
      <c r="B444">
        <v>71</v>
      </c>
      <c r="C444" s="458">
        <v>441.74099999999999</v>
      </c>
      <c r="D444" s="179">
        <v>1496.6999999999998</v>
      </c>
      <c r="E444" s="357">
        <f t="shared" si="69"/>
        <v>21.080281690140843</v>
      </c>
      <c r="F444" s="437">
        <f t="shared" si="70"/>
        <v>3.3881844791404916</v>
      </c>
      <c r="G444" s="71">
        <v>79</v>
      </c>
      <c r="H444" s="71">
        <v>131</v>
      </c>
      <c r="I444">
        <f t="shared" si="86"/>
        <v>4740</v>
      </c>
      <c r="J444">
        <f t="shared" si="87"/>
        <v>3930</v>
      </c>
      <c r="K444">
        <f t="shared" si="88"/>
        <v>8670</v>
      </c>
      <c r="L444" s="214">
        <f t="shared" si="89"/>
        <v>0.54671280276816614</v>
      </c>
      <c r="M444" s="214">
        <f t="shared" si="90"/>
        <v>0.45328719723183392</v>
      </c>
      <c r="N444" s="71" t="s">
        <v>331</v>
      </c>
      <c r="O444" s="268"/>
      <c r="U444" s="337"/>
    </row>
    <row r="445" spans="1:21" x14ac:dyDescent="0.2">
      <c r="A445" s="157">
        <v>44305</v>
      </c>
      <c r="B445">
        <v>73</v>
      </c>
      <c r="C445" s="458">
        <v>475.351</v>
      </c>
      <c r="D445" s="179">
        <v>1582.799999999992</v>
      </c>
      <c r="E445" s="357">
        <f t="shared" si="69"/>
        <v>21.682191780821807</v>
      </c>
      <c r="F445" s="437">
        <f t="shared" si="70"/>
        <v>3.3297500163037252</v>
      </c>
      <c r="G445" s="71">
        <v>74</v>
      </c>
      <c r="H445" s="71">
        <v>144</v>
      </c>
      <c r="I445">
        <f t="shared" si="86"/>
        <v>4440</v>
      </c>
      <c r="J445">
        <f t="shared" si="87"/>
        <v>4320</v>
      </c>
      <c r="K445">
        <f t="shared" si="88"/>
        <v>8760</v>
      </c>
      <c r="L445" s="214">
        <f t="shared" si="89"/>
        <v>0.50684931506849318</v>
      </c>
      <c r="M445" s="214">
        <f t="shared" si="90"/>
        <v>0.49315068493150682</v>
      </c>
      <c r="N445" s="71" t="s">
        <v>331</v>
      </c>
      <c r="O445" s="268"/>
      <c r="U445" s="337"/>
    </row>
    <row r="446" spans="1:21" x14ac:dyDescent="0.2">
      <c r="A446" s="157">
        <v>44306</v>
      </c>
      <c r="B446">
        <v>71</v>
      </c>
      <c r="C446" s="458">
        <v>494.57299999999998</v>
      </c>
      <c r="D446" s="179">
        <v>1890.7999999999968</v>
      </c>
      <c r="E446" s="357">
        <f t="shared" si="69"/>
        <v>26.630985915492911</v>
      </c>
      <c r="F446" s="437">
        <f t="shared" si="70"/>
        <v>3.823095882710938</v>
      </c>
      <c r="G446">
        <v>89</v>
      </c>
      <c r="H446">
        <v>171</v>
      </c>
      <c r="I446">
        <f t="shared" si="86"/>
        <v>5340</v>
      </c>
      <c r="J446">
        <f t="shared" si="87"/>
        <v>5130</v>
      </c>
      <c r="K446">
        <f t="shared" si="88"/>
        <v>10470</v>
      </c>
      <c r="L446" s="214">
        <f t="shared" si="89"/>
        <v>0.51002865329512892</v>
      </c>
      <c r="M446" s="214">
        <f t="shared" si="90"/>
        <v>0.48997134670487108</v>
      </c>
      <c r="O446" s="157"/>
      <c r="U446" s="337"/>
    </row>
    <row r="447" spans="1:21" x14ac:dyDescent="0.2">
      <c r="A447" s="157">
        <v>44307</v>
      </c>
      <c r="B447">
        <v>74</v>
      </c>
      <c r="C447" s="458">
        <v>448.428</v>
      </c>
      <c r="D447" s="179">
        <v>1653.1</v>
      </c>
      <c r="E447" s="357">
        <f t="shared" si="69"/>
        <v>22.339189189189188</v>
      </c>
      <c r="F447" s="437">
        <f t="shared" si="70"/>
        <v>3.6864334965702406</v>
      </c>
      <c r="G447">
        <v>87</v>
      </c>
      <c r="H447">
        <v>117</v>
      </c>
      <c r="I447">
        <f t="shared" si="86"/>
        <v>5220</v>
      </c>
      <c r="J447">
        <f t="shared" si="87"/>
        <v>3510</v>
      </c>
      <c r="K447">
        <f t="shared" si="88"/>
        <v>8730</v>
      </c>
      <c r="L447" s="214">
        <f t="shared" si="89"/>
        <v>0.59793814432989689</v>
      </c>
      <c r="M447" s="214">
        <f t="shared" si="90"/>
        <v>0.40206185567010311</v>
      </c>
      <c r="O447" s="157"/>
      <c r="U447" s="337"/>
    </row>
    <row r="448" spans="1:21" x14ac:dyDescent="0.2">
      <c r="A448" s="157">
        <v>44308</v>
      </c>
      <c r="B448">
        <v>69</v>
      </c>
      <c r="C448" s="458">
        <v>479.529</v>
      </c>
      <c r="D448" s="179">
        <v>1752.1999999999982</v>
      </c>
      <c r="E448" s="357">
        <f t="shared" si="69"/>
        <v>25.394202898550699</v>
      </c>
      <c r="F448" s="437">
        <f t="shared" si="70"/>
        <v>3.6540021562825151</v>
      </c>
      <c r="G448">
        <v>72</v>
      </c>
      <c r="H448">
        <v>120</v>
      </c>
      <c r="I448">
        <f t="shared" si="86"/>
        <v>4320</v>
      </c>
      <c r="J448">
        <f t="shared" si="87"/>
        <v>3600</v>
      </c>
      <c r="K448">
        <f t="shared" si="88"/>
        <v>7920</v>
      </c>
      <c r="L448" s="214">
        <f t="shared" si="89"/>
        <v>0.54545454545454541</v>
      </c>
      <c r="M448" s="214">
        <f t="shared" si="90"/>
        <v>0.45454545454545453</v>
      </c>
      <c r="O448" s="157"/>
      <c r="U448" s="337"/>
    </row>
    <row r="449" spans="1:21" x14ac:dyDescent="0.2">
      <c r="A449" s="157">
        <v>44309</v>
      </c>
      <c r="B449">
        <v>68</v>
      </c>
      <c r="C449" s="458">
        <v>415.01299999999998</v>
      </c>
      <c r="D449" s="179">
        <v>1559.8999999999955</v>
      </c>
      <c r="E449" s="357">
        <f t="shared" si="69"/>
        <v>22.939705882352875</v>
      </c>
      <c r="F449" s="437">
        <f t="shared" si="70"/>
        <v>3.758677439019972</v>
      </c>
      <c r="I449">
        <f t="shared" si="86"/>
        <v>0</v>
      </c>
      <c r="J449">
        <f t="shared" si="87"/>
        <v>0</v>
      </c>
      <c r="K449">
        <f t="shared" si="88"/>
        <v>0</v>
      </c>
      <c r="L449" s="214" t="e">
        <f t="shared" si="89"/>
        <v>#DIV/0!</v>
      </c>
      <c r="M449" s="214" t="e">
        <f t="shared" si="90"/>
        <v>#DIV/0!</v>
      </c>
      <c r="O449" s="157"/>
      <c r="U449" s="337"/>
    </row>
    <row r="450" spans="1:21" x14ac:dyDescent="0.2">
      <c r="A450" s="157">
        <v>44310</v>
      </c>
      <c r="B450">
        <v>44</v>
      </c>
      <c r="C450" s="458">
        <v>294.79500000000002</v>
      </c>
      <c r="D450" s="179">
        <v>1066.9000000000012</v>
      </c>
      <c r="E450" s="357">
        <f t="shared" si="69"/>
        <v>24.2477272727273</v>
      </c>
      <c r="F450" s="437">
        <f t="shared" si="70"/>
        <v>3.6191251547685721</v>
      </c>
      <c r="G450" s="71">
        <v>133</v>
      </c>
      <c r="H450" s="71">
        <v>150</v>
      </c>
      <c r="I450">
        <f t="shared" si="86"/>
        <v>7980</v>
      </c>
      <c r="J450">
        <f t="shared" si="87"/>
        <v>4500</v>
      </c>
      <c r="K450">
        <f t="shared" si="88"/>
        <v>12480</v>
      </c>
      <c r="L450" s="214">
        <f t="shared" si="89"/>
        <v>0.63942307692307687</v>
      </c>
      <c r="M450" s="214">
        <f t="shared" si="90"/>
        <v>0.36057692307692307</v>
      </c>
      <c r="N450" s="71" t="s">
        <v>331</v>
      </c>
      <c r="O450" s="157"/>
      <c r="U450" s="337"/>
    </row>
    <row r="451" spans="1:21" x14ac:dyDescent="0.2">
      <c r="A451" s="268">
        <v>44312</v>
      </c>
      <c r="B451">
        <v>62</v>
      </c>
      <c r="C451" s="458">
        <v>454.36900000000003</v>
      </c>
      <c r="D451" s="179">
        <v>1675.3999999999983</v>
      </c>
      <c r="E451" s="357">
        <f t="shared" si="69"/>
        <v>27.022580645161263</v>
      </c>
      <c r="F451" s="437">
        <f t="shared" si="70"/>
        <v>3.6873114142910239</v>
      </c>
      <c r="G451">
        <v>69</v>
      </c>
      <c r="H451">
        <v>110</v>
      </c>
      <c r="I451">
        <f t="shared" si="86"/>
        <v>4140</v>
      </c>
      <c r="J451">
        <f t="shared" si="87"/>
        <v>3300</v>
      </c>
      <c r="K451">
        <f t="shared" si="88"/>
        <v>7440</v>
      </c>
      <c r="L451" s="214">
        <f t="shared" si="89"/>
        <v>0.55645161290322576</v>
      </c>
      <c r="M451" s="214">
        <f t="shared" si="90"/>
        <v>0.44354838709677419</v>
      </c>
      <c r="O451" s="157"/>
      <c r="U451" s="337"/>
    </row>
    <row r="452" spans="1:21" x14ac:dyDescent="0.2">
      <c r="A452" s="268">
        <v>44313</v>
      </c>
      <c r="B452">
        <v>65</v>
      </c>
      <c r="C452" s="458">
        <v>442.31900000000002</v>
      </c>
      <c r="D452" s="179">
        <v>1604.1999999999941</v>
      </c>
      <c r="E452" s="357">
        <f t="shared" ref="E452:E515" si="91">D452/B452</f>
        <v>24.679999999999911</v>
      </c>
      <c r="F452" s="437">
        <f t="shared" ref="F452:F515" si="92">D452/C452</f>
        <v>3.6267942367386299</v>
      </c>
      <c r="G452">
        <v>80</v>
      </c>
      <c r="H452">
        <v>165</v>
      </c>
      <c r="I452">
        <f t="shared" si="86"/>
        <v>4800</v>
      </c>
      <c r="J452">
        <f t="shared" si="87"/>
        <v>4950</v>
      </c>
      <c r="K452">
        <f t="shared" si="88"/>
        <v>9750</v>
      </c>
      <c r="L452" s="214">
        <f t="shared" si="89"/>
        <v>0.49230769230769234</v>
      </c>
      <c r="M452" s="214">
        <f t="shared" si="90"/>
        <v>0.50769230769230766</v>
      </c>
      <c r="O452" s="157"/>
      <c r="U452" s="337"/>
    </row>
    <row r="453" spans="1:21" x14ac:dyDescent="0.2">
      <c r="A453" s="157">
        <v>44314</v>
      </c>
      <c r="B453">
        <v>66</v>
      </c>
      <c r="C453" s="458">
        <v>454.05799999999999</v>
      </c>
      <c r="D453" s="179">
        <v>1521.3999999999962</v>
      </c>
      <c r="E453" s="357">
        <f t="shared" si="91"/>
        <v>23.051515151515094</v>
      </c>
      <c r="F453" s="437">
        <f t="shared" si="92"/>
        <v>3.350673262006167</v>
      </c>
      <c r="G453">
        <v>78</v>
      </c>
      <c r="H453">
        <v>176</v>
      </c>
      <c r="I453">
        <f t="shared" si="86"/>
        <v>4680</v>
      </c>
      <c r="J453">
        <f t="shared" si="87"/>
        <v>5280</v>
      </c>
      <c r="K453">
        <f t="shared" si="88"/>
        <v>9960</v>
      </c>
      <c r="L453" s="214">
        <f t="shared" si="89"/>
        <v>0.46987951807228917</v>
      </c>
      <c r="M453" s="214">
        <f t="shared" si="90"/>
        <v>0.53012048192771088</v>
      </c>
      <c r="O453" s="157"/>
      <c r="U453" s="337"/>
    </row>
    <row r="454" spans="1:21" x14ac:dyDescent="0.2">
      <c r="A454" s="157">
        <v>44315</v>
      </c>
      <c r="B454">
        <v>65</v>
      </c>
      <c r="C454" s="458">
        <v>489.61</v>
      </c>
      <c r="D454" s="179">
        <v>1700.399999999994</v>
      </c>
      <c r="E454" s="357">
        <f t="shared" si="91"/>
        <v>26.159999999999908</v>
      </c>
      <c r="F454" s="437">
        <f t="shared" si="92"/>
        <v>3.4729682808766036</v>
      </c>
      <c r="G454">
        <v>86</v>
      </c>
      <c r="H454">
        <v>147</v>
      </c>
      <c r="I454">
        <f t="shared" si="86"/>
        <v>5160</v>
      </c>
      <c r="J454">
        <f t="shared" si="87"/>
        <v>4410</v>
      </c>
      <c r="K454">
        <f t="shared" si="88"/>
        <v>9570</v>
      </c>
      <c r="L454" s="214">
        <f t="shared" si="89"/>
        <v>0.53918495297805646</v>
      </c>
      <c r="M454" s="214">
        <f t="shared" si="90"/>
        <v>0.46081504702194359</v>
      </c>
      <c r="O454" s="157"/>
      <c r="U454" s="337"/>
    </row>
    <row r="455" spans="1:21" x14ac:dyDescent="0.2">
      <c r="A455" s="157">
        <v>44316</v>
      </c>
      <c r="B455">
        <v>66</v>
      </c>
      <c r="C455" s="458">
        <v>419.17099999999999</v>
      </c>
      <c r="D455" s="179">
        <v>1442.7999999999959</v>
      </c>
      <c r="E455" s="357">
        <f t="shared" si="91"/>
        <v>21.860606060605999</v>
      </c>
      <c r="F455" s="437">
        <f t="shared" si="92"/>
        <v>3.4420320108022642</v>
      </c>
      <c r="G455">
        <v>68</v>
      </c>
      <c r="H455">
        <v>134</v>
      </c>
      <c r="I455">
        <f t="shared" si="86"/>
        <v>4080</v>
      </c>
      <c r="J455">
        <f t="shared" si="87"/>
        <v>4020</v>
      </c>
      <c r="K455">
        <f t="shared" si="88"/>
        <v>8100</v>
      </c>
      <c r="L455" s="214">
        <f t="shared" si="89"/>
        <v>0.50370370370370365</v>
      </c>
      <c r="M455" s="214">
        <f t="shared" si="90"/>
        <v>0.49629629629629629</v>
      </c>
      <c r="O455" s="157"/>
      <c r="U455" s="337"/>
    </row>
    <row r="456" spans="1:21" x14ac:dyDescent="0.2">
      <c r="A456" s="157">
        <v>44319</v>
      </c>
      <c r="B456">
        <v>68</v>
      </c>
      <c r="C456" s="458">
        <v>462.60599999999999</v>
      </c>
      <c r="D456" s="179">
        <v>1646.199999999996</v>
      </c>
      <c r="E456" s="357">
        <f t="shared" si="91"/>
        <v>24.208823529411706</v>
      </c>
      <c r="F456" s="437">
        <f t="shared" si="92"/>
        <v>3.5585357734227312</v>
      </c>
      <c r="G456">
        <v>80</v>
      </c>
      <c r="H456">
        <v>131</v>
      </c>
      <c r="I456">
        <f t="shared" si="86"/>
        <v>4800</v>
      </c>
      <c r="J456">
        <f t="shared" si="87"/>
        <v>3930</v>
      </c>
      <c r="K456">
        <f t="shared" si="88"/>
        <v>8730</v>
      </c>
      <c r="L456" s="214">
        <f t="shared" si="89"/>
        <v>0.54982817869415812</v>
      </c>
      <c r="M456" s="214">
        <f t="shared" si="90"/>
        <v>0.45017182130584193</v>
      </c>
      <c r="O456" s="157"/>
      <c r="U456" s="337"/>
    </row>
    <row r="457" spans="1:21" x14ac:dyDescent="0.2">
      <c r="A457" s="157">
        <v>44320</v>
      </c>
      <c r="B457">
        <v>64</v>
      </c>
      <c r="C457" s="458">
        <v>457.58600000000001</v>
      </c>
      <c r="D457" s="179">
        <v>1518.1999999999955</v>
      </c>
      <c r="E457" s="357">
        <f t="shared" si="91"/>
        <v>23.72187499999993</v>
      </c>
      <c r="F457" s="437">
        <f t="shared" si="92"/>
        <v>3.3178462627790086</v>
      </c>
      <c r="G457">
        <v>75</v>
      </c>
      <c r="H457">
        <v>108</v>
      </c>
      <c r="I457">
        <f t="shared" si="86"/>
        <v>4500</v>
      </c>
      <c r="J457">
        <f t="shared" si="87"/>
        <v>3240</v>
      </c>
      <c r="K457">
        <f t="shared" si="88"/>
        <v>7740</v>
      </c>
      <c r="L457" s="214">
        <f t="shared" si="89"/>
        <v>0.58139534883720934</v>
      </c>
      <c r="M457" s="214">
        <f t="shared" si="90"/>
        <v>0.41860465116279072</v>
      </c>
      <c r="O457" s="157"/>
      <c r="U457" s="337"/>
    </row>
    <row r="458" spans="1:21" x14ac:dyDescent="0.2">
      <c r="A458" s="157">
        <v>44321</v>
      </c>
      <c r="B458">
        <v>70</v>
      </c>
      <c r="C458" s="458">
        <v>458.65600000000001</v>
      </c>
      <c r="D458" s="179">
        <v>1633.3000000000063</v>
      </c>
      <c r="E458" s="357">
        <f t="shared" si="91"/>
        <v>23.332857142857232</v>
      </c>
      <c r="F458" s="437">
        <f t="shared" si="92"/>
        <v>3.5610566524803038</v>
      </c>
      <c r="G458">
        <v>82</v>
      </c>
      <c r="H458">
        <v>91</v>
      </c>
      <c r="I458">
        <f t="shared" si="86"/>
        <v>4920</v>
      </c>
      <c r="J458">
        <f t="shared" si="87"/>
        <v>2730</v>
      </c>
      <c r="K458">
        <f t="shared" si="88"/>
        <v>7650</v>
      </c>
      <c r="L458" s="214">
        <f t="shared" si="89"/>
        <v>0.64313725490196083</v>
      </c>
      <c r="M458" s="214">
        <f t="shared" si="90"/>
        <v>0.35686274509803922</v>
      </c>
      <c r="O458" s="157"/>
      <c r="U458" s="337"/>
    </row>
    <row r="459" spans="1:21" x14ac:dyDescent="0.2">
      <c r="A459" s="157">
        <v>44322</v>
      </c>
      <c r="B459">
        <v>74</v>
      </c>
      <c r="C459" s="458">
        <v>497.80200000000002</v>
      </c>
      <c r="D459" s="179">
        <v>1663.0999999999974</v>
      </c>
      <c r="E459" s="357">
        <f t="shared" si="91"/>
        <v>22.474324324324289</v>
      </c>
      <c r="F459" s="437">
        <f t="shared" si="92"/>
        <v>3.3408865372176031</v>
      </c>
      <c r="G459">
        <v>75</v>
      </c>
      <c r="H459">
        <v>124</v>
      </c>
      <c r="I459">
        <f t="shared" si="86"/>
        <v>4500</v>
      </c>
      <c r="J459">
        <f t="shared" si="87"/>
        <v>3720</v>
      </c>
      <c r="K459">
        <f t="shared" si="88"/>
        <v>8220</v>
      </c>
      <c r="L459" s="214">
        <f t="shared" si="89"/>
        <v>0.54744525547445255</v>
      </c>
      <c r="M459" s="214">
        <f t="shared" si="90"/>
        <v>0.45255474452554745</v>
      </c>
      <c r="O459" s="157"/>
      <c r="U459" s="337"/>
    </row>
    <row r="460" spans="1:21" x14ac:dyDescent="0.2">
      <c r="A460" s="157">
        <v>44323</v>
      </c>
      <c r="B460">
        <v>64</v>
      </c>
      <c r="C460" s="458">
        <v>435.75200000000001</v>
      </c>
      <c r="D460" s="179">
        <v>1570.8000000000054</v>
      </c>
      <c r="E460" s="357">
        <f t="shared" si="91"/>
        <v>24.543750000000085</v>
      </c>
      <c r="F460" s="437">
        <f t="shared" si="92"/>
        <v>3.604802731829126</v>
      </c>
      <c r="G460">
        <v>88</v>
      </c>
      <c r="H460">
        <v>160</v>
      </c>
      <c r="I460">
        <f t="shared" si="86"/>
        <v>5280</v>
      </c>
      <c r="J460">
        <f t="shared" si="87"/>
        <v>4800</v>
      </c>
      <c r="K460">
        <f t="shared" si="88"/>
        <v>10080</v>
      </c>
      <c r="L460" s="214">
        <f t="shared" si="89"/>
        <v>0.52380952380952384</v>
      </c>
      <c r="M460" s="214">
        <f t="shared" si="90"/>
        <v>0.47619047619047616</v>
      </c>
      <c r="O460" s="157"/>
      <c r="U460" s="337"/>
    </row>
    <row r="461" spans="1:21" x14ac:dyDescent="0.2">
      <c r="A461" s="157">
        <v>44326</v>
      </c>
      <c r="B461">
        <v>69</v>
      </c>
      <c r="C461" s="458">
        <v>448.27300000000002</v>
      </c>
      <c r="D461" s="179">
        <v>1649.4000000000028</v>
      </c>
      <c r="E461" s="357">
        <f t="shared" si="91"/>
        <v>23.904347826086997</v>
      </c>
      <c r="F461" s="437">
        <f t="shared" si="92"/>
        <v>3.6794542611310579</v>
      </c>
      <c r="G461">
        <v>58</v>
      </c>
      <c r="H461">
        <v>88</v>
      </c>
      <c r="I461">
        <f t="shared" si="86"/>
        <v>3480</v>
      </c>
      <c r="J461">
        <f t="shared" si="87"/>
        <v>2640</v>
      </c>
      <c r="K461">
        <f t="shared" si="88"/>
        <v>6120</v>
      </c>
      <c r="L461" s="214">
        <f t="shared" si="89"/>
        <v>0.56862745098039214</v>
      </c>
      <c r="M461" s="214">
        <f t="shared" si="90"/>
        <v>0.43137254901960786</v>
      </c>
      <c r="O461" s="157"/>
      <c r="U461" s="337"/>
    </row>
    <row r="462" spans="1:21" x14ac:dyDescent="0.2">
      <c r="A462" s="157">
        <v>44327</v>
      </c>
      <c r="B462">
        <v>62</v>
      </c>
      <c r="C462" s="458">
        <v>373.90800000000002</v>
      </c>
      <c r="D462" s="179">
        <v>1362.3000000000038</v>
      </c>
      <c r="E462" s="357">
        <f t="shared" si="91"/>
        <v>21.972580645161351</v>
      </c>
      <c r="F462" s="437">
        <f t="shared" si="92"/>
        <v>3.6434096087807797</v>
      </c>
      <c r="G462">
        <v>85</v>
      </c>
      <c r="H462">
        <v>162</v>
      </c>
      <c r="I462">
        <f t="shared" si="86"/>
        <v>5100</v>
      </c>
      <c r="J462">
        <f t="shared" si="87"/>
        <v>4860</v>
      </c>
      <c r="K462">
        <f t="shared" si="88"/>
        <v>9960</v>
      </c>
      <c r="L462" s="214">
        <f t="shared" si="89"/>
        <v>0.51204819277108438</v>
      </c>
      <c r="M462" s="214">
        <f t="shared" si="90"/>
        <v>0.48795180722891568</v>
      </c>
      <c r="O462" s="157"/>
      <c r="U462" s="337"/>
    </row>
    <row r="463" spans="1:21" x14ac:dyDescent="0.2">
      <c r="A463" s="157">
        <v>44328</v>
      </c>
      <c r="B463">
        <v>54</v>
      </c>
      <c r="C463" s="458">
        <v>359.41899999999998</v>
      </c>
      <c r="D463" s="179">
        <v>1336.1000000000022</v>
      </c>
      <c r="E463" s="357">
        <f t="shared" si="91"/>
        <v>24.742592592592633</v>
      </c>
      <c r="F463" s="437">
        <f t="shared" si="92"/>
        <v>3.7173883406275188</v>
      </c>
      <c r="G463">
        <v>66</v>
      </c>
      <c r="H463">
        <v>130</v>
      </c>
      <c r="I463">
        <f t="shared" si="86"/>
        <v>3960</v>
      </c>
      <c r="J463">
        <f t="shared" si="87"/>
        <v>3900</v>
      </c>
      <c r="K463">
        <f t="shared" si="88"/>
        <v>7860</v>
      </c>
      <c r="L463" s="214">
        <f t="shared" si="89"/>
        <v>0.50381679389312972</v>
      </c>
      <c r="M463" s="214">
        <f t="shared" si="90"/>
        <v>0.49618320610687022</v>
      </c>
      <c r="O463" s="157"/>
      <c r="U463" s="337"/>
    </row>
    <row r="464" spans="1:21" x14ac:dyDescent="0.2">
      <c r="A464" s="157">
        <v>44333</v>
      </c>
      <c r="B464">
        <v>78</v>
      </c>
      <c r="C464" s="458">
        <v>499.75700000000001</v>
      </c>
      <c r="D464" s="179">
        <v>1892.7000000000082</v>
      </c>
      <c r="E464" s="357">
        <f t="shared" si="91"/>
        <v>24.265384615384722</v>
      </c>
      <c r="F464" s="437">
        <f t="shared" si="92"/>
        <v>3.7872405989310969</v>
      </c>
      <c r="G464">
        <v>83</v>
      </c>
      <c r="H464">
        <v>66</v>
      </c>
      <c r="I464">
        <f t="shared" si="86"/>
        <v>4980</v>
      </c>
      <c r="J464">
        <f t="shared" si="87"/>
        <v>1980</v>
      </c>
      <c r="K464">
        <f t="shared" si="88"/>
        <v>6960</v>
      </c>
      <c r="L464" s="214">
        <f t="shared" si="89"/>
        <v>0.71551724137931039</v>
      </c>
      <c r="M464" s="214">
        <f t="shared" si="90"/>
        <v>0.28448275862068967</v>
      </c>
      <c r="O464" s="157"/>
      <c r="U464" s="337"/>
    </row>
    <row r="465" spans="1:21" x14ac:dyDescent="0.2">
      <c r="A465" s="157">
        <v>44334</v>
      </c>
      <c r="B465">
        <v>59</v>
      </c>
      <c r="C465" s="458">
        <v>439.51400000000001</v>
      </c>
      <c r="D465" s="179">
        <v>1644.299999999999</v>
      </c>
      <c r="E465" s="357">
        <f t="shared" si="91"/>
        <v>27.869491525423712</v>
      </c>
      <c r="F465" s="437">
        <f t="shared" si="92"/>
        <v>3.7411777554298591</v>
      </c>
      <c r="G465">
        <v>83</v>
      </c>
      <c r="H465">
        <v>93</v>
      </c>
      <c r="I465">
        <f t="shared" si="86"/>
        <v>4980</v>
      </c>
      <c r="J465">
        <f t="shared" si="87"/>
        <v>2790</v>
      </c>
      <c r="K465">
        <f t="shared" si="88"/>
        <v>7770</v>
      </c>
      <c r="L465" s="214">
        <f t="shared" si="89"/>
        <v>0.64092664092664098</v>
      </c>
      <c r="M465" s="214">
        <f t="shared" si="90"/>
        <v>0.35907335907335908</v>
      </c>
      <c r="O465" s="157"/>
      <c r="U465" s="337"/>
    </row>
    <row r="466" spans="1:21" x14ac:dyDescent="0.2">
      <c r="A466" s="157">
        <v>44335</v>
      </c>
      <c r="B466">
        <v>59</v>
      </c>
      <c r="C466" s="458">
        <v>450.56900000000002</v>
      </c>
      <c r="D466" s="179">
        <v>1783.4999999999993</v>
      </c>
      <c r="E466" s="357">
        <f t="shared" si="91"/>
        <v>30.228813559322024</v>
      </c>
      <c r="F466" s="437">
        <f t="shared" si="92"/>
        <v>3.9583282471719077</v>
      </c>
      <c r="G466">
        <v>86</v>
      </c>
      <c r="H466">
        <v>129</v>
      </c>
      <c r="I466">
        <f t="shared" si="86"/>
        <v>5160</v>
      </c>
      <c r="J466">
        <f t="shared" si="87"/>
        <v>3870</v>
      </c>
      <c r="K466">
        <f t="shared" si="88"/>
        <v>9030</v>
      </c>
      <c r="L466" s="214">
        <f t="shared" si="89"/>
        <v>0.5714285714285714</v>
      </c>
      <c r="M466" s="214">
        <f t="shared" si="90"/>
        <v>0.42857142857142855</v>
      </c>
      <c r="O466" s="157"/>
      <c r="U466" s="337"/>
    </row>
    <row r="467" spans="1:21" x14ac:dyDescent="0.2">
      <c r="A467" s="157">
        <v>44336</v>
      </c>
      <c r="B467">
        <v>62</v>
      </c>
      <c r="C467" s="458">
        <v>427.91899999999998</v>
      </c>
      <c r="D467" s="179">
        <v>1530.3000000000052</v>
      </c>
      <c r="E467" s="357">
        <f t="shared" si="91"/>
        <v>24.682258064516212</v>
      </c>
      <c r="F467" s="437">
        <f t="shared" si="92"/>
        <v>3.5761440833428879</v>
      </c>
      <c r="G467">
        <v>75</v>
      </c>
      <c r="H467">
        <v>102</v>
      </c>
      <c r="I467">
        <f t="shared" si="86"/>
        <v>4500</v>
      </c>
      <c r="J467">
        <f t="shared" si="87"/>
        <v>3060</v>
      </c>
      <c r="K467">
        <f t="shared" si="88"/>
        <v>7560</v>
      </c>
      <c r="L467" s="214">
        <f t="shared" si="89"/>
        <v>0.59523809523809523</v>
      </c>
      <c r="M467" s="214">
        <f t="shared" si="90"/>
        <v>0.40476190476190477</v>
      </c>
      <c r="O467" s="157"/>
      <c r="U467" s="337"/>
    </row>
    <row r="468" spans="1:21" x14ac:dyDescent="0.2">
      <c r="A468" s="157">
        <v>44337</v>
      </c>
      <c r="B468">
        <v>60</v>
      </c>
      <c r="C468" s="458">
        <v>394.73700000000002</v>
      </c>
      <c r="D468" s="179">
        <v>1501.5999999999979</v>
      </c>
      <c r="E468" s="357">
        <f t="shared" si="91"/>
        <v>25.026666666666632</v>
      </c>
      <c r="F468" s="437">
        <f t="shared" si="92"/>
        <v>3.8040518117126032</v>
      </c>
      <c r="G468">
        <v>55</v>
      </c>
      <c r="H468">
        <v>76</v>
      </c>
      <c r="I468">
        <f t="shared" si="86"/>
        <v>3300</v>
      </c>
      <c r="J468">
        <f t="shared" si="87"/>
        <v>2280</v>
      </c>
      <c r="K468">
        <f t="shared" si="88"/>
        <v>5580</v>
      </c>
      <c r="L468" s="214">
        <f t="shared" si="89"/>
        <v>0.59139784946236562</v>
      </c>
      <c r="M468" s="214">
        <f t="shared" si="90"/>
        <v>0.40860215053763443</v>
      </c>
      <c r="O468" s="157"/>
      <c r="U468" s="337"/>
    </row>
    <row r="469" spans="1:21" x14ac:dyDescent="0.2">
      <c r="A469" s="157">
        <v>44340</v>
      </c>
      <c r="B469">
        <v>71</v>
      </c>
      <c r="C469" s="458">
        <v>493.49099999999999</v>
      </c>
      <c r="D469" s="179">
        <v>1733.199999999991</v>
      </c>
      <c r="E469" s="357">
        <f t="shared" si="91"/>
        <v>24.411267605633675</v>
      </c>
      <c r="F469" s="437">
        <f t="shared" si="92"/>
        <v>3.5121207884236814</v>
      </c>
      <c r="G469">
        <v>64</v>
      </c>
      <c r="H469">
        <v>75</v>
      </c>
      <c r="I469">
        <f t="shared" si="86"/>
        <v>3840</v>
      </c>
      <c r="J469">
        <f t="shared" si="87"/>
        <v>2250</v>
      </c>
      <c r="K469">
        <f t="shared" si="88"/>
        <v>6090</v>
      </c>
      <c r="L469" s="214">
        <f t="shared" si="89"/>
        <v>0.63054187192118227</v>
      </c>
      <c r="M469" s="214">
        <f t="shared" si="90"/>
        <v>0.36945812807881773</v>
      </c>
      <c r="O469" s="157"/>
      <c r="U469" s="337"/>
    </row>
    <row r="470" spans="1:21" x14ac:dyDescent="0.2">
      <c r="A470" s="157">
        <v>44341</v>
      </c>
      <c r="B470">
        <v>65</v>
      </c>
      <c r="C470" s="458">
        <v>441.625</v>
      </c>
      <c r="D470" s="179">
        <v>1528.8999999999974</v>
      </c>
      <c r="E470" s="357">
        <f t="shared" si="91"/>
        <v>23.52153846153842</v>
      </c>
      <c r="F470" s="437">
        <f t="shared" si="92"/>
        <v>3.4619869799037586</v>
      </c>
      <c r="G470">
        <v>74</v>
      </c>
      <c r="H470">
        <v>156</v>
      </c>
      <c r="I470">
        <f t="shared" si="86"/>
        <v>4440</v>
      </c>
      <c r="J470">
        <f t="shared" si="87"/>
        <v>4680</v>
      </c>
      <c r="K470">
        <f t="shared" si="88"/>
        <v>9120</v>
      </c>
      <c r="L470" s="214">
        <f t="shared" si="89"/>
        <v>0.48684210526315791</v>
      </c>
      <c r="M470" s="214">
        <f t="shared" si="90"/>
        <v>0.51315789473684215</v>
      </c>
      <c r="O470" s="157"/>
      <c r="U470" s="337"/>
    </row>
    <row r="471" spans="1:21" x14ac:dyDescent="0.2">
      <c r="A471" s="157">
        <v>44342</v>
      </c>
      <c r="B471">
        <v>69</v>
      </c>
      <c r="C471" s="458">
        <v>439.84800000000001</v>
      </c>
      <c r="D471" s="179">
        <v>1526.7999999999968</v>
      </c>
      <c r="E471" s="357">
        <f t="shared" si="91"/>
        <v>22.127536231884012</v>
      </c>
      <c r="F471" s="437">
        <f t="shared" si="92"/>
        <v>3.471199141521609</v>
      </c>
      <c r="G471">
        <v>76</v>
      </c>
      <c r="H471">
        <v>120</v>
      </c>
      <c r="I471">
        <f t="shared" si="86"/>
        <v>4560</v>
      </c>
      <c r="J471">
        <f t="shared" si="87"/>
        <v>3600</v>
      </c>
      <c r="K471">
        <f t="shared" si="88"/>
        <v>8160</v>
      </c>
      <c r="L471" s="214">
        <f t="shared" si="89"/>
        <v>0.55882352941176472</v>
      </c>
      <c r="M471" s="214">
        <f t="shared" si="90"/>
        <v>0.44117647058823528</v>
      </c>
      <c r="O471" s="157"/>
      <c r="U471" s="337"/>
    </row>
    <row r="472" spans="1:21" x14ac:dyDescent="0.2">
      <c r="A472" s="157">
        <v>44343</v>
      </c>
      <c r="B472">
        <v>67</v>
      </c>
      <c r="C472" s="458">
        <v>429.69600000000003</v>
      </c>
      <c r="D472" s="179">
        <v>1616.8</v>
      </c>
      <c r="E472" s="357">
        <f t="shared" si="91"/>
        <v>24.13134328358209</v>
      </c>
      <c r="F472" s="437">
        <f t="shared" si="92"/>
        <v>3.762660113196306</v>
      </c>
      <c r="G472">
        <v>80</v>
      </c>
      <c r="H472">
        <v>119</v>
      </c>
      <c r="I472">
        <f t="shared" si="86"/>
        <v>4800</v>
      </c>
      <c r="J472">
        <f t="shared" si="87"/>
        <v>3570</v>
      </c>
      <c r="K472">
        <f t="shared" si="88"/>
        <v>8370</v>
      </c>
      <c r="L472" s="214">
        <f t="shared" si="89"/>
        <v>0.57347670250896055</v>
      </c>
      <c r="M472" s="214">
        <f t="shared" si="90"/>
        <v>0.4265232974910394</v>
      </c>
      <c r="O472" s="157"/>
      <c r="U472" s="337"/>
    </row>
    <row r="473" spans="1:21" x14ac:dyDescent="0.2">
      <c r="A473" s="157">
        <v>44344</v>
      </c>
      <c r="B473">
        <v>64</v>
      </c>
      <c r="C473" s="458">
        <v>459.27699999999999</v>
      </c>
      <c r="D473" s="179">
        <v>1610.1999999999941</v>
      </c>
      <c r="E473" s="357">
        <f t="shared" si="91"/>
        <v>25.159374999999908</v>
      </c>
      <c r="F473" s="437">
        <f t="shared" si="92"/>
        <v>3.5059452138905152</v>
      </c>
      <c r="G473">
        <v>69</v>
      </c>
      <c r="H473">
        <v>159</v>
      </c>
      <c r="I473">
        <f t="shared" si="86"/>
        <v>4140</v>
      </c>
      <c r="J473">
        <f t="shared" si="87"/>
        <v>4770</v>
      </c>
      <c r="K473">
        <f t="shared" si="88"/>
        <v>8910</v>
      </c>
      <c r="L473" s="214">
        <f t="shared" si="89"/>
        <v>0.46464646464646464</v>
      </c>
      <c r="M473" s="214">
        <f t="shared" si="90"/>
        <v>0.53535353535353536</v>
      </c>
      <c r="O473" s="157"/>
      <c r="U473" s="337"/>
    </row>
    <row r="474" spans="1:21" x14ac:dyDescent="0.2">
      <c r="A474" s="157">
        <v>44347</v>
      </c>
      <c r="B474">
        <v>47</v>
      </c>
      <c r="C474" s="458">
        <v>281.56700000000001</v>
      </c>
      <c r="D474" s="179">
        <v>997.19999999999914</v>
      </c>
      <c r="E474" s="357">
        <f t="shared" si="91"/>
        <v>21.217021276595727</v>
      </c>
      <c r="F474" s="437">
        <f t="shared" si="92"/>
        <v>3.5416082140307603</v>
      </c>
      <c r="G474">
        <v>48</v>
      </c>
      <c r="H474">
        <v>64</v>
      </c>
      <c r="I474">
        <f t="shared" si="86"/>
        <v>2880</v>
      </c>
      <c r="J474">
        <f t="shared" si="87"/>
        <v>1920</v>
      </c>
      <c r="K474">
        <f t="shared" si="88"/>
        <v>4800</v>
      </c>
      <c r="L474" s="214">
        <f t="shared" si="89"/>
        <v>0.6</v>
      </c>
      <c r="M474" s="214">
        <f t="shared" si="90"/>
        <v>0.4</v>
      </c>
      <c r="O474" s="157"/>
      <c r="U474" s="337"/>
    </row>
    <row r="475" spans="1:21" x14ac:dyDescent="0.2">
      <c r="A475" s="157">
        <v>44348</v>
      </c>
      <c r="B475">
        <v>47</v>
      </c>
      <c r="C475" s="458">
        <v>311.77</v>
      </c>
      <c r="D475" s="179">
        <v>1165.5999999999997</v>
      </c>
      <c r="E475" s="357">
        <f t="shared" si="91"/>
        <v>24.799999999999994</v>
      </c>
      <c r="F475" s="437">
        <f t="shared" si="92"/>
        <v>3.738653494563299</v>
      </c>
      <c r="G475">
        <v>58</v>
      </c>
      <c r="H475">
        <v>118</v>
      </c>
      <c r="I475">
        <f t="shared" ref="I475:I496" si="93">G475*60</f>
        <v>3480</v>
      </c>
      <c r="J475">
        <f t="shared" ref="J475:J496" si="94">H475*30</f>
        <v>3540</v>
      </c>
      <c r="K475">
        <f t="shared" ref="K475:K496" si="95">SUM(I475:J475)</f>
        <v>7020</v>
      </c>
      <c r="L475" s="214">
        <f t="shared" ref="L475:L496" si="96">I475/K475</f>
        <v>0.49572649572649574</v>
      </c>
      <c r="M475" s="214">
        <f t="shared" ref="M475:M496" si="97">J475/K475</f>
        <v>0.50427350427350426</v>
      </c>
      <c r="O475" s="157"/>
      <c r="U475" s="337"/>
    </row>
    <row r="476" spans="1:21" x14ac:dyDescent="0.2">
      <c r="A476" s="157">
        <v>44349</v>
      </c>
      <c r="B476">
        <v>47</v>
      </c>
      <c r="C476" s="458">
        <v>290.17700000000002</v>
      </c>
      <c r="D476" s="179">
        <v>1077.1999999999989</v>
      </c>
      <c r="E476" s="357">
        <f t="shared" si="91"/>
        <v>22.919148936170188</v>
      </c>
      <c r="F476" s="437">
        <f t="shared" si="92"/>
        <v>3.7122170261598915</v>
      </c>
      <c r="G476">
        <v>58</v>
      </c>
      <c r="H476">
        <v>104</v>
      </c>
      <c r="I476">
        <f t="shared" si="93"/>
        <v>3480</v>
      </c>
      <c r="J476">
        <f t="shared" si="94"/>
        <v>3120</v>
      </c>
      <c r="K476">
        <f t="shared" si="95"/>
        <v>6600</v>
      </c>
      <c r="L476" s="214">
        <f t="shared" si="96"/>
        <v>0.52727272727272723</v>
      </c>
      <c r="M476" s="214">
        <f t="shared" si="97"/>
        <v>0.47272727272727272</v>
      </c>
      <c r="O476" s="157"/>
      <c r="U476" s="337"/>
    </row>
    <row r="477" spans="1:21" x14ac:dyDescent="0.2">
      <c r="A477" s="157">
        <v>44350</v>
      </c>
      <c r="B477">
        <v>47</v>
      </c>
      <c r="C477" s="458">
        <v>355.47199999999998</v>
      </c>
      <c r="D477" s="179">
        <v>1293.2000000000007</v>
      </c>
      <c r="E477" s="357">
        <f t="shared" si="91"/>
        <v>27.514893617021293</v>
      </c>
      <c r="F477" s="437">
        <f t="shared" si="92"/>
        <v>3.6379799252824436</v>
      </c>
      <c r="G477">
        <v>62</v>
      </c>
      <c r="H477">
        <v>106</v>
      </c>
      <c r="I477">
        <f t="shared" si="93"/>
        <v>3720</v>
      </c>
      <c r="J477">
        <f t="shared" si="94"/>
        <v>3180</v>
      </c>
      <c r="K477">
        <f t="shared" si="95"/>
        <v>6900</v>
      </c>
      <c r="L477" s="214">
        <f t="shared" si="96"/>
        <v>0.53913043478260869</v>
      </c>
      <c r="M477" s="214">
        <f t="shared" si="97"/>
        <v>0.46086956521739131</v>
      </c>
      <c r="O477" s="157"/>
      <c r="U477" s="337"/>
    </row>
    <row r="478" spans="1:21" x14ac:dyDescent="0.2">
      <c r="A478" s="157">
        <v>44351</v>
      </c>
      <c r="B478">
        <v>51.6</v>
      </c>
      <c r="C478" s="458">
        <v>354.94900000000001</v>
      </c>
      <c r="D478" s="179">
        <v>1222.6000000000001</v>
      </c>
      <c r="E478" s="357">
        <f t="shared" si="91"/>
        <v>23.693798449612405</v>
      </c>
      <c r="F478" s="437">
        <f t="shared" si="92"/>
        <v>3.4444384967981319</v>
      </c>
      <c r="G478">
        <v>64</v>
      </c>
      <c r="H478">
        <v>78</v>
      </c>
      <c r="I478">
        <f t="shared" si="93"/>
        <v>3840</v>
      </c>
      <c r="J478">
        <f t="shared" si="94"/>
        <v>2340</v>
      </c>
      <c r="K478">
        <f t="shared" si="95"/>
        <v>6180</v>
      </c>
      <c r="L478" s="214">
        <f t="shared" si="96"/>
        <v>0.62135922330097082</v>
      </c>
      <c r="M478" s="214">
        <f t="shared" si="97"/>
        <v>0.37864077669902912</v>
      </c>
      <c r="O478" s="157"/>
      <c r="U478" s="337"/>
    </row>
    <row r="479" spans="1:21" x14ac:dyDescent="0.2">
      <c r="A479" s="157">
        <v>44354</v>
      </c>
      <c r="B479">
        <v>47</v>
      </c>
      <c r="C479" s="458">
        <v>344.16</v>
      </c>
      <c r="D479" s="179">
        <v>1319.200000000001</v>
      </c>
      <c r="E479" s="357">
        <f t="shared" si="91"/>
        <v>28.068085106382998</v>
      </c>
      <c r="F479" s="437">
        <f t="shared" si="92"/>
        <v>3.8331008833100908</v>
      </c>
      <c r="G479">
        <v>61</v>
      </c>
      <c r="H479">
        <v>91</v>
      </c>
      <c r="I479">
        <f t="shared" si="93"/>
        <v>3660</v>
      </c>
      <c r="J479">
        <f t="shared" si="94"/>
        <v>2730</v>
      </c>
      <c r="K479">
        <f t="shared" si="95"/>
        <v>6390</v>
      </c>
      <c r="L479" s="214">
        <f t="shared" si="96"/>
        <v>0.57276995305164324</v>
      </c>
      <c r="M479" s="214">
        <f t="shared" si="97"/>
        <v>0.42723004694835681</v>
      </c>
      <c r="O479" s="157"/>
      <c r="U479" s="337"/>
    </row>
    <row r="480" spans="1:21" x14ac:dyDescent="0.2">
      <c r="A480" s="157">
        <v>44355</v>
      </c>
      <c r="B480">
        <v>47</v>
      </c>
      <c r="C480" s="458">
        <v>370.77100000000002</v>
      </c>
      <c r="D480" s="179">
        <v>1266.5000000000002</v>
      </c>
      <c r="E480" s="357">
        <f t="shared" si="91"/>
        <v>26.946808510638302</v>
      </c>
      <c r="F480" s="437">
        <f t="shared" si="92"/>
        <v>3.4158550695712453</v>
      </c>
      <c r="G480">
        <v>57</v>
      </c>
      <c r="H480">
        <v>93</v>
      </c>
      <c r="I480">
        <f t="shared" si="93"/>
        <v>3420</v>
      </c>
      <c r="J480">
        <f t="shared" si="94"/>
        <v>2790</v>
      </c>
      <c r="K480">
        <f t="shared" si="95"/>
        <v>6210</v>
      </c>
      <c r="L480" s="214">
        <f t="shared" si="96"/>
        <v>0.55072463768115942</v>
      </c>
      <c r="M480" s="214">
        <f t="shared" si="97"/>
        <v>0.44927536231884058</v>
      </c>
      <c r="O480" s="157"/>
      <c r="U480" s="337"/>
    </row>
    <row r="481" spans="1:21" x14ac:dyDescent="0.2">
      <c r="A481" s="157">
        <v>44356</v>
      </c>
      <c r="B481">
        <v>43</v>
      </c>
      <c r="C481" s="458">
        <v>358.15800000000002</v>
      </c>
      <c r="D481" s="179">
        <v>1225.4999999999977</v>
      </c>
      <c r="E481" s="357">
        <f t="shared" si="91"/>
        <v>28.499999999999947</v>
      </c>
      <c r="F481" s="437">
        <f t="shared" si="92"/>
        <v>3.4216742331596603</v>
      </c>
      <c r="G481">
        <v>66</v>
      </c>
      <c r="H481">
        <v>101</v>
      </c>
      <c r="I481">
        <f t="shared" si="93"/>
        <v>3960</v>
      </c>
      <c r="J481">
        <f t="shared" si="94"/>
        <v>3030</v>
      </c>
      <c r="K481">
        <f t="shared" si="95"/>
        <v>6990</v>
      </c>
      <c r="L481" s="214">
        <f t="shared" si="96"/>
        <v>0.5665236051502146</v>
      </c>
      <c r="M481" s="214">
        <f t="shared" si="97"/>
        <v>0.4334763948497854</v>
      </c>
      <c r="O481" s="157"/>
      <c r="U481" s="337"/>
    </row>
    <row r="482" spans="1:21" x14ac:dyDescent="0.2">
      <c r="A482" s="157">
        <v>44357</v>
      </c>
      <c r="B482">
        <v>43</v>
      </c>
      <c r="C482" s="458">
        <v>298.76900000000001</v>
      </c>
      <c r="D482" s="179">
        <v>1112.1000000000008</v>
      </c>
      <c r="E482" s="357">
        <f t="shared" si="91"/>
        <v>25.862790697674438</v>
      </c>
      <c r="F482" s="437">
        <f t="shared" si="92"/>
        <v>3.7222737298715756</v>
      </c>
      <c r="G482">
        <v>49</v>
      </c>
      <c r="H482">
        <v>81</v>
      </c>
      <c r="I482">
        <f t="shared" si="93"/>
        <v>2940</v>
      </c>
      <c r="J482">
        <f t="shared" si="94"/>
        <v>2430</v>
      </c>
      <c r="K482">
        <f t="shared" si="95"/>
        <v>5370</v>
      </c>
      <c r="L482" s="214">
        <f t="shared" si="96"/>
        <v>0.54748603351955305</v>
      </c>
      <c r="M482" s="214">
        <f t="shared" si="97"/>
        <v>0.45251396648044695</v>
      </c>
      <c r="O482" s="157"/>
      <c r="U482" s="337"/>
    </row>
    <row r="483" spans="1:21" x14ac:dyDescent="0.2">
      <c r="A483" s="157">
        <v>44358</v>
      </c>
      <c r="B483">
        <v>19</v>
      </c>
      <c r="C483" s="458">
        <v>170.34899999999999</v>
      </c>
      <c r="D483" s="179">
        <v>631.70000000000016</v>
      </c>
      <c r="E483" s="357">
        <f t="shared" si="91"/>
        <v>33.247368421052641</v>
      </c>
      <c r="F483" s="437">
        <f t="shared" si="92"/>
        <v>3.7082694938038978</v>
      </c>
      <c r="G483">
        <v>43</v>
      </c>
      <c r="H483">
        <v>74</v>
      </c>
      <c r="I483">
        <f t="shared" si="93"/>
        <v>2580</v>
      </c>
      <c r="J483">
        <f t="shared" si="94"/>
        <v>2220</v>
      </c>
      <c r="K483">
        <f t="shared" si="95"/>
        <v>4800</v>
      </c>
      <c r="L483" s="214">
        <f t="shared" si="96"/>
        <v>0.53749999999999998</v>
      </c>
      <c r="M483" s="214">
        <f t="shared" si="97"/>
        <v>0.46250000000000002</v>
      </c>
      <c r="O483" s="157"/>
      <c r="U483" s="337"/>
    </row>
    <row r="484" spans="1:21" x14ac:dyDescent="0.2">
      <c r="A484" s="157">
        <v>44361</v>
      </c>
      <c r="B484">
        <v>73</v>
      </c>
      <c r="C484" s="458">
        <v>540.26400000000001</v>
      </c>
      <c r="D484" s="179">
        <v>1727.1</v>
      </c>
      <c r="E484" s="357">
        <f t="shared" si="91"/>
        <v>23.658904109589042</v>
      </c>
      <c r="F484" s="437">
        <f t="shared" si="92"/>
        <v>3.1967704677713118</v>
      </c>
      <c r="G484">
        <v>77</v>
      </c>
      <c r="H484">
        <v>110</v>
      </c>
      <c r="I484">
        <f t="shared" si="93"/>
        <v>4620</v>
      </c>
      <c r="J484">
        <f t="shared" si="94"/>
        <v>3300</v>
      </c>
      <c r="K484">
        <f t="shared" si="95"/>
        <v>7920</v>
      </c>
      <c r="L484" s="214">
        <f t="shared" si="96"/>
        <v>0.58333333333333337</v>
      </c>
      <c r="M484" s="214">
        <f t="shared" si="97"/>
        <v>0.41666666666666669</v>
      </c>
      <c r="O484" s="157"/>
      <c r="U484" s="337"/>
    </row>
    <row r="485" spans="1:21" x14ac:dyDescent="0.2">
      <c r="A485" s="157">
        <v>44362</v>
      </c>
      <c r="B485">
        <v>69</v>
      </c>
      <c r="C485" s="458">
        <v>470.15499999999997</v>
      </c>
      <c r="D485" s="179">
        <v>1524.5999999999997</v>
      </c>
      <c r="E485" s="357">
        <f t="shared" si="91"/>
        <v>22.095652173913038</v>
      </c>
      <c r="F485" s="437">
        <f t="shared" si="92"/>
        <v>3.2427603662621896</v>
      </c>
      <c r="G485">
        <v>76</v>
      </c>
      <c r="H485">
        <v>135</v>
      </c>
      <c r="I485">
        <f t="shared" si="93"/>
        <v>4560</v>
      </c>
      <c r="J485">
        <f t="shared" si="94"/>
        <v>4050</v>
      </c>
      <c r="K485">
        <f t="shared" si="95"/>
        <v>8610</v>
      </c>
      <c r="L485" s="214">
        <f t="shared" si="96"/>
        <v>0.52961672473867594</v>
      </c>
      <c r="M485" s="214">
        <f t="shared" si="97"/>
        <v>0.47038327526132406</v>
      </c>
      <c r="O485" s="157"/>
      <c r="U485" s="337"/>
    </row>
    <row r="486" spans="1:21" x14ac:dyDescent="0.2">
      <c r="A486" s="157">
        <v>44363</v>
      </c>
      <c r="B486">
        <v>64</v>
      </c>
      <c r="C486" s="458">
        <v>479.733</v>
      </c>
      <c r="D486" s="179">
        <v>1586.6999999999966</v>
      </c>
      <c r="E486" s="357">
        <f t="shared" si="91"/>
        <v>24.792187499999947</v>
      </c>
      <c r="F486" s="437">
        <f t="shared" si="92"/>
        <v>3.3074647772823562</v>
      </c>
      <c r="G486">
        <v>79</v>
      </c>
      <c r="H486">
        <v>122</v>
      </c>
      <c r="I486">
        <f t="shared" si="93"/>
        <v>4740</v>
      </c>
      <c r="J486">
        <f t="shared" si="94"/>
        <v>3660</v>
      </c>
      <c r="K486">
        <f t="shared" si="95"/>
        <v>8400</v>
      </c>
      <c r="L486" s="214">
        <f t="shared" si="96"/>
        <v>0.56428571428571428</v>
      </c>
      <c r="M486" s="214">
        <f t="shared" si="97"/>
        <v>0.43571428571428572</v>
      </c>
      <c r="O486" s="157"/>
      <c r="U486" s="337"/>
    </row>
    <row r="487" spans="1:21" x14ac:dyDescent="0.2">
      <c r="A487" s="157">
        <v>44364</v>
      </c>
      <c r="B487">
        <v>68</v>
      </c>
      <c r="C487" s="458">
        <v>524.22400000000005</v>
      </c>
      <c r="D487" s="179">
        <v>1815.7000000000071</v>
      </c>
      <c r="E487" s="357">
        <f t="shared" si="91"/>
        <v>26.701470588235399</v>
      </c>
      <c r="F487" s="437">
        <f t="shared" si="92"/>
        <v>3.46359571480895</v>
      </c>
      <c r="G487">
        <v>86</v>
      </c>
      <c r="H487">
        <v>139</v>
      </c>
      <c r="I487">
        <f t="shared" si="93"/>
        <v>5160</v>
      </c>
      <c r="J487">
        <f t="shared" si="94"/>
        <v>4170</v>
      </c>
      <c r="K487">
        <f t="shared" si="95"/>
        <v>9330</v>
      </c>
      <c r="L487" s="214">
        <f t="shared" si="96"/>
        <v>0.55305466237942125</v>
      </c>
      <c r="M487" s="214">
        <f t="shared" si="97"/>
        <v>0.44694533762057875</v>
      </c>
      <c r="O487" s="157"/>
      <c r="U487" s="337"/>
    </row>
    <row r="488" spans="1:21" x14ac:dyDescent="0.2">
      <c r="A488" s="157">
        <v>44365</v>
      </c>
      <c r="B488">
        <v>70</v>
      </c>
      <c r="C488" s="458">
        <v>517.37699999999995</v>
      </c>
      <c r="D488" s="179">
        <v>1708.8999999999987</v>
      </c>
      <c r="E488" s="357">
        <f t="shared" si="91"/>
        <v>24.412857142857124</v>
      </c>
      <c r="F488" s="437">
        <f t="shared" si="92"/>
        <v>3.3030072848232503</v>
      </c>
      <c r="G488">
        <v>97</v>
      </c>
      <c r="H488">
        <v>216</v>
      </c>
      <c r="I488">
        <f t="shared" si="93"/>
        <v>5820</v>
      </c>
      <c r="J488">
        <f t="shared" si="94"/>
        <v>6480</v>
      </c>
      <c r="K488">
        <f t="shared" si="95"/>
        <v>12300</v>
      </c>
      <c r="L488" s="214">
        <f t="shared" si="96"/>
        <v>0.47317073170731705</v>
      </c>
      <c r="M488" s="214">
        <f t="shared" si="97"/>
        <v>0.52682926829268295</v>
      </c>
      <c r="O488" s="157"/>
      <c r="U488" s="337"/>
    </row>
    <row r="489" spans="1:21" x14ac:dyDescent="0.2">
      <c r="A489" s="157">
        <v>44368</v>
      </c>
      <c r="B489">
        <v>63</v>
      </c>
      <c r="C489" s="458">
        <v>557.88699999999994</v>
      </c>
      <c r="D489" s="179">
        <v>1795.1999999999941</v>
      </c>
      <c r="E489" s="357">
        <f t="shared" si="91"/>
        <v>28.495238095238001</v>
      </c>
      <c r="F489" s="437">
        <f t="shared" si="92"/>
        <v>3.2178559457381053</v>
      </c>
      <c r="G489">
        <v>83</v>
      </c>
      <c r="H489">
        <v>185</v>
      </c>
      <c r="I489">
        <f t="shared" si="93"/>
        <v>4980</v>
      </c>
      <c r="J489">
        <f t="shared" si="94"/>
        <v>5550</v>
      </c>
      <c r="K489">
        <f t="shared" si="95"/>
        <v>10530</v>
      </c>
      <c r="L489" s="214">
        <f t="shared" si="96"/>
        <v>0.47293447293447294</v>
      </c>
      <c r="M489" s="214">
        <f t="shared" si="97"/>
        <v>0.52706552706552712</v>
      </c>
      <c r="O489" s="157"/>
      <c r="U489" s="337"/>
    </row>
    <row r="490" spans="1:21" x14ac:dyDescent="0.2">
      <c r="A490" s="157">
        <v>44369</v>
      </c>
      <c r="B490">
        <v>65</v>
      </c>
      <c r="C490" s="458">
        <v>480.286</v>
      </c>
      <c r="D490" s="179">
        <v>1518.4000000000053</v>
      </c>
      <c r="E490" s="357">
        <f t="shared" si="91"/>
        <v>23.360000000000081</v>
      </c>
      <c r="F490" s="437">
        <f t="shared" si="92"/>
        <v>3.161449636258407</v>
      </c>
      <c r="G490">
        <v>52</v>
      </c>
      <c r="H490">
        <v>89</v>
      </c>
      <c r="I490">
        <f t="shared" si="93"/>
        <v>3120</v>
      </c>
      <c r="J490">
        <f t="shared" si="94"/>
        <v>2670</v>
      </c>
      <c r="K490">
        <f t="shared" si="95"/>
        <v>5790</v>
      </c>
      <c r="L490" s="214">
        <f t="shared" si="96"/>
        <v>0.53886010362694303</v>
      </c>
      <c r="M490" s="214">
        <f t="shared" si="97"/>
        <v>0.46113989637305697</v>
      </c>
      <c r="O490" s="157"/>
      <c r="U490" s="337"/>
    </row>
    <row r="491" spans="1:21" x14ac:dyDescent="0.2">
      <c r="A491" s="157">
        <v>44370</v>
      </c>
      <c r="B491">
        <v>50</v>
      </c>
      <c r="C491" s="458">
        <v>422.55700000000002</v>
      </c>
      <c r="D491" s="179">
        <v>1467.9999999999982</v>
      </c>
      <c r="E491" s="357">
        <f t="shared" si="91"/>
        <v>29.359999999999964</v>
      </c>
      <c r="F491" s="437">
        <f t="shared" si="92"/>
        <v>3.4740875195535708</v>
      </c>
      <c r="G491">
        <v>86</v>
      </c>
      <c r="H491">
        <v>125</v>
      </c>
      <c r="I491">
        <f t="shared" si="93"/>
        <v>5160</v>
      </c>
      <c r="J491">
        <f t="shared" si="94"/>
        <v>3750</v>
      </c>
      <c r="K491">
        <f t="shared" si="95"/>
        <v>8910</v>
      </c>
      <c r="L491" s="214">
        <f t="shared" si="96"/>
        <v>0.57912457912457915</v>
      </c>
      <c r="M491" s="214">
        <f t="shared" si="97"/>
        <v>0.4208754208754209</v>
      </c>
      <c r="O491" s="157"/>
      <c r="U491" s="337"/>
    </row>
    <row r="492" spans="1:21" x14ac:dyDescent="0.2">
      <c r="A492" s="157">
        <v>44371</v>
      </c>
      <c r="B492">
        <v>60</v>
      </c>
      <c r="C492" s="458">
        <v>494.52</v>
      </c>
      <c r="D492" s="179">
        <v>1587.9999999999989</v>
      </c>
      <c r="E492" s="357">
        <f t="shared" si="91"/>
        <v>26.466666666666647</v>
      </c>
      <c r="F492" s="437">
        <f t="shared" si="92"/>
        <v>3.2111946938445342</v>
      </c>
      <c r="G492">
        <v>79</v>
      </c>
      <c r="H492">
        <v>150</v>
      </c>
      <c r="I492">
        <f t="shared" si="93"/>
        <v>4740</v>
      </c>
      <c r="J492">
        <f t="shared" si="94"/>
        <v>4500</v>
      </c>
      <c r="K492">
        <f t="shared" si="95"/>
        <v>9240</v>
      </c>
      <c r="L492" s="214">
        <f t="shared" si="96"/>
        <v>0.51298701298701299</v>
      </c>
      <c r="M492" s="214">
        <f t="shared" si="97"/>
        <v>0.48701298701298701</v>
      </c>
      <c r="O492" s="157"/>
      <c r="U492" s="337"/>
    </row>
    <row r="493" spans="1:21" x14ac:dyDescent="0.2">
      <c r="A493" s="157">
        <v>44372</v>
      </c>
      <c r="B493">
        <v>73</v>
      </c>
      <c r="C493" s="458">
        <v>479.78399999999999</v>
      </c>
      <c r="D493" s="179">
        <v>1630.6999999999925</v>
      </c>
      <c r="E493" s="357">
        <f t="shared" si="91"/>
        <v>22.338356164383459</v>
      </c>
      <c r="F493" s="437">
        <f t="shared" si="92"/>
        <v>3.3988211361779315</v>
      </c>
      <c r="G493">
        <v>84</v>
      </c>
      <c r="H493">
        <v>172</v>
      </c>
      <c r="I493">
        <f t="shared" si="93"/>
        <v>5040</v>
      </c>
      <c r="J493">
        <f t="shared" si="94"/>
        <v>5160</v>
      </c>
      <c r="K493">
        <f t="shared" si="95"/>
        <v>10200</v>
      </c>
      <c r="L493" s="214">
        <f t="shared" si="96"/>
        <v>0.49411764705882355</v>
      </c>
      <c r="M493" s="214">
        <f t="shared" si="97"/>
        <v>0.50588235294117645</v>
      </c>
      <c r="O493" s="157"/>
      <c r="U493" s="337"/>
    </row>
    <row r="494" spans="1:21" x14ac:dyDescent="0.2">
      <c r="A494" s="157">
        <v>44375</v>
      </c>
      <c r="B494">
        <v>66</v>
      </c>
      <c r="C494" s="458">
        <v>476.64299999999997</v>
      </c>
      <c r="D494" s="179">
        <v>1662.1000000000017</v>
      </c>
      <c r="E494" s="357">
        <f t="shared" si="91"/>
        <v>25.183333333333358</v>
      </c>
      <c r="F494" s="437">
        <f t="shared" si="92"/>
        <v>3.4870962124692944</v>
      </c>
      <c r="G494">
        <v>79</v>
      </c>
      <c r="H494">
        <v>159</v>
      </c>
      <c r="I494">
        <f t="shared" si="93"/>
        <v>4740</v>
      </c>
      <c r="J494">
        <f t="shared" si="94"/>
        <v>4770</v>
      </c>
      <c r="K494">
        <f t="shared" si="95"/>
        <v>9510</v>
      </c>
      <c r="L494" s="214">
        <f t="shared" si="96"/>
        <v>0.49842271293375395</v>
      </c>
      <c r="M494" s="214">
        <f t="shared" si="97"/>
        <v>0.50157728706624605</v>
      </c>
      <c r="O494" s="157"/>
      <c r="U494" s="337"/>
    </row>
    <row r="495" spans="1:21" x14ac:dyDescent="0.2">
      <c r="A495" s="157">
        <v>44376</v>
      </c>
      <c r="B495">
        <v>69</v>
      </c>
      <c r="C495" s="458">
        <v>511.50099999999998</v>
      </c>
      <c r="D495" s="179">
        <v>1620.1999999999987</v>
      </c>
      <c r="E495" s="357">
        <f t="shared" si="91"/>
        <v>23.481159420289835</v>
      </c>
      <c r="F495" s="437">
        <f t="shared" si="92"/>
        <v>3.1675402394130194</v>
      </c>
      <c r="G495">
        <v>83</v>
      </c>
      <c r="H495">
        <v>191</v>
      </c>
      <c r="I495">
        <f t="shared" si="93"/>
        <v>4980</v>
      </c>
      <c r="J495">
        <f t="shared" si="94"/>
        <v>5730</v>
      </c>
      <c r="K495">
        <f t="shared" si="95"/>
        <v>10710</v>
      </c>
      <c r="L495" s="214">
        <f t="shared" si="96"/>
        <v>0.46498599439775912</v>
      </c>
      <c r="M495" s="214">
        <f t="shared" si="97"/>
        <v>0.53501400560224088</v>
      </c>
      <c r="O495" s="157"/>
      <c r="U495" s="337"/>
    </row>
    <row r="496" spans="1:21" x14ac:dyDescent="0.2">
      <c r="A496" s="157">
        <v>44377</v>
      </c>
      <c r="B496">
        <v>70</v>
      </c>
      <c r="C496" s="458">
        <v>548.63</v>
      </c>
      <c r="D496" s="179">
        <v>1738.0999999999976</v>
      </c>
      <c r="E496" s="357">
        <f t="shared" si="91"/>
        <v>24.829999999999966</v>
      </c>
      <c r="F496" s="437">
        <f t="shared" si="92"/>
        <v>3.1680732005176488</v>
      </c>
      <c r="G496">
        <v>76</v>
      </c>
      <c r="H496">
        <v>150</v>
      </c>
      <c r="I496">
        <f t="shared" si="93"/>
        <v>4560</v>
      </c>
      <c r="J496">
        <f t="shared" si="94"/>
        <v>4500</v>
      </c>
      <c r="K496">
        <f t="shared" si="95"/>
        <v>9060</v>
      </c>
      <c r="L496" s="214">
        <f t="shared" si="96"/>
        <v>0.50331125827814571</v>
      </c>
      <c r="M496" s="214">
        <f t="shared" si="97"/>
        <v>0.49668874172185429</v>
      </c>
      <c r="O496" s="157"/>
      <c r="U496" s="337"/>
    </row>
    <row r="497" spans="1:22" x14ac:dyDescent="0.2">
      <c r="A497" s="157">
        <v>44378</v>
      </c>
      <c r="B497">
        <v>67</v>
      </c>
      <c r="C497" s="458">
        <v>517.87800000000004</v>
      </c>
      <c r="D497" s="179">
        <v>1669.5999999999951</v>
      </c>
      <c r="E497" s="357">
        <f t="shared" si="91"/>
        <v>24.919402985074555</v>
      </c>
      <c r="F497" s="437">
        <f t="shared" si="92"/>
        <v>3.2239253260420311</v>
      </c>
      <c r="G497">
        <v>89</v>
      </c>
      <c r="H497">
        <v>161</v>
      </c>
      <c r="I497">
        <f t="shared" ref="I497:I518" si="98">G497*60</f>
        <v>5340</v>
      </c>
      <c r="J497">
        <f t="shared" ref="J497:J518" si="99">H497*30</f>
        <v>4830</v>
      </c>
      <c r="K497">
        <f t="shared" ref="K497:K518" si="100">SUM(I497:J497)</f>
        <v>10170</v>
      </c>
      <c r="L497" s="214">
        <f t="shared" ref="L497:L518" si="101">I497/K497</f>
        <v>0.52507374631268433</v>
      </c>
      <c r="M497" s="214">
        <f t="shared" ref="M497:M518" si="102">J497/K497</f>
        <v>0.47492625368731561</v>
      </c>
      <c r="O497" s="157"/>
      <c r="U497" s="337"/>
    </row>
    <row r="498" spans="1:22" x14ac:dyDescent="0.2">
      <c r="A498" s="157">
        <v>44379</v>
      </c>
      <c r="B498">
        <v>72</v>
      </c>
      <c r="C498" s="458">
        <v>546.43499999999995</v>
      </c>
      <c r="D498" s="179">
        <v>1716.300000000002</v>
      </c>
      <c r="E498" s="357">
        <f t="shared" si="91"/>
        <v>23.837500000000027</v>
      </c>
      <c r="F498" s="437">
        <f t="shared" si="92"/>
        <v>3.1409042246561847</v>
      </c>
      <c r="G498">
        <v>83</v>
      </c>
      <c r="H498">
        <v>148</v>
      </c>
      <c r="I498">
        <f t="shared" si="98"/>
        <v>4980</v>
      </c>
      <c r="J498">
        <f t="shared" si="99"/>
        <v>4440</v>
      </c>
      <c r="K498">
        <f t="shared" si="100"/>
        <v>9420</v>
      </c>
      <c r="L498" s="214">
        <f t="shared" si="101"/>
        <v>0.5286624203821656</v>
      </c>
      <c r="M498" s="214">
        <f t="shared" si="102"/>
        <v>0.4713375796178344</v>
      </c>
      <c r="O498" s="157"/>
      <c r="U498" s="337"/>
    </row>
    <row r="499" spans="1:22" x14ac:dyDescent="0.2">
      <c r="A499" s="157">
        <v>44382</v>
      </c>
      <c r="B499">
        <v>73</v>
      </c>
      <c r="C499" s="458">
        <v>505.041</v>
      </c>
      <c r="D499" s="179">
        <v>1714.199999999998</v>
      </c>
      <c r="E499" s="357">
        <f t="shared" si="91"/>
        <v>23.482191780821889</v>
      </c>
      <c r="F499" s="437">
        <f t="shared" si="92"/>
        <v>3.3941798784653088</v>
      </c>
      <c r="G499">
        <v>74</v>
      </c>
      <c r="H499">
        <v>163</v>
      </c>
      <c r="I499">
        <f t="shared" si="98"/>
        <v>4440</v>
      </c>
      <c r="J499">
        <f t="shared" si="99"/>
        <v>4890</v>
      </c>
      <c r="K499">
        <f t="shared" si="100"/>
        <v>9330</v>
      </c>
      <c r="L499" s="214">
        <f t="shared" si="101"/>
        <v>0.47588424437299037</v>
      </c>
      <c r="M499" s="214">
        <f t="shared" si="102"/>
        <v>0.52411575562700963</v>
      </c>
      <c r="O499" s="157"/>
      <c r="U499" s="337"/>
    </row>
    <row r="500" spans="1:22" x14ac:dyDescent="0.2">
      <c r="A500" s="157">
        <v>44383</v>
      </c>
      <c r="B500">
        <v>53</v>
      </c>
      <c r="C500" s="458">
        <v>378.32400000000001</v>
      </c>
      <c r="D500" s="179">
        <v>1286.5</v>
      </c>
      <c r="E500" s="357">
        <f t="shared" si="91"/>
        <v>24.273584905660378</v>
      </c>
      <c r="F500" s="437">
        <f t="shared" si="92"/>
        <v>3.400524418223533</v>
      </c>
      <c r="G500">
        <v>69</v>
      </c>
      <c r="H500">
        <v>103</v>
      </c>
      <c r="I500">
        <f t="shared" si="98"/>
        <v>4140</v>
      </c>
      <c r="J500">
        <f t="shared" si="99"/>
        <v>3090</v>
      </c>
      <c r="K500">
        <f t="shared" si="100"/>
        <v>7230</v>
      </c>
      <c r="L500" s="214">
        <f t="shared" si="101"/>
        <v>0.57261410788381739</v>
      </c>
      <c r="M500" s="214">
        <f t="shared" si="102"/>
        <v>0.42738589211618255</v>
      </c>
      <c r="O500" s="157"/>
      <c r="U500" s="337"/>
    </row>
    <row r="501" spans="1:22" x14ac:dyDescent="0.2">
      <c r="A501" s="157">
        <v>44384</v>
      </c>
      <c r="B501">
        <v>69</v>
      </c>
      <c r="C501" s="458">
        <v>518.4</v>
      </c>
      <c r="D501" s="179">
        <v>1708.5999999999967</v>
      </c>
      <c r="E501" s="357">
        <f t="shared" si="91"/>
        <v>24.762318840579663</v>
      </c>
      <c r="F501" s="437">
        <f t="shared" si="92"/>
        <v>3.2959104938271544</v>
      </c>
      <c r="G501" s="71">
        <v>84</v>
      </c>
      <c r="H501" s="71">
        <v>85</v>
      </c>
      <c r="I501">
        <f t="shared" si="98"/>
        <v>5040</v>
      </c>
      <c r="J501">
        <f t="shared" si="99"/>
        <v>2550</v>
      </c>
      <c r="K501">
        <f t="shared" si="100"/>
        <v>7590</v>
      </c>
      <c r="L501" s="214">
        <f t="shared" si="101"/>
        <v>0.66403162055335974</v>
      </c>
      <c r="M501" s="214">
        <f t="shared" si="102"/>
        <v>0.33596837944664032</v>
      </c>
      <c r="N501" s="71" t="s">
        <v>331</v>
      </c>
      <c r="O501" s="268"/>
      <c r="U501" s="337"/>
    </row>
    <row r="502" spans="1:22" x14ac:dyDescent="0.2">
      <c r="A502" s="157">
        <v>44385</v>
      </c>
      <c r="B502">
        <v>61</v>
      </c>
      <c r="C502" s="458">
        <v>496.58800000000002</v>
      </c>
      <c r="D502" s="179">
        <v>1681.5999999999988</v>
      </c>
      <c r="E502" s="357">
        <f t="shared" si="91"/>
        <v>27.567213114754079</v>
      </c>
      <c r="F502" s="437">
        <f t="shared" si="92"/>
        <v>3.3863081669311357</v>
      </c>
      <c r="G502" s="71">
        <v>68</v>
      </c>
      <c r="H502" s="71">
        <v>68</v>
      </c>
      <c r="I502">
        <f t="shared" si="98"/>
        <v>4080</v>
      </c>
      <c r="J502">
        <f t="shared" si="99"/>
        <v>2040</v>
      </c>
      <c r="K502">
        <f t="shared" si="100"/>
        <v>6120</v>
      </c>
      <c r="L502" s="214">
        <f t="shared" si="101"/>
        <v>0.66666666666666663</v>
      </c>
      <c r="M502" s="214">
        <f t="shared" si="102"/>
        <v>0.33333333333333331</v>
      </c>
      <c r="N502" s="71" t="s">
        <v>331</v>
      </c>
      <c r="O502" s="268"/>
      <c r="U502" s="337"/>
    </row>
    <row r="503" spans="1:22" x14ac:dyDescent="0.2">
      <c r="A503" s="157">
        <v>44386</v>
      </c>
      <c r="B503">
        <v>70</v>
      </c>
      <c r="C503" s="458">
        <v>513.625</v>
      </c>
      <c r="D503" s="179">
        <v>1693.7999999999993</v>
      </c>
      <c r="E503" s="357">
        <f t="shared" si="91"/>
        <v>24.197142857142847</v>
      </c>
      <c r="F503" s="437">
        <f t="shared" si="92"/>
        <v>3.2977366755901665</v>
      </c>
      <c r="G503">
        <v>72</v>
      </c>
      <c r="H503">
        <v>129</v>
      </c>
      <c r="I503">
        <f t="shared" si="98"/>
        <v>4320</v>
      </c>
      <c r="J503">
        <f t="shared" si="99"/>
        <v>3870</v>
      </c>
      <c r="K503">
        <f t="shared" si="100"/>
        <v>8190</v>
      </c>
      <c r="L503" s="214">
        <f t="shared" si="101"/>
        <v>0.52747252747252749</v>
      </c>
      <c r="M503" s="214">
        <f t="shared" si="102"/>
        <v>0.47252747252747251</v>
      </c>
      <c r="O503" s="157"/>
      <c r="U503" s="337"/>
    </row>
    <row r="504" spans="1:22" x14ac:dyDescent="0.2">
      <c r="A504" s="157">
        <v>44387</v>
      </c>
      <c r="B504">
        <v>39</v>
      </c>
      <c r="C504" s="458">
        <v>323.66500000000002</v>
      </c>
      <c r="D504" s="179">
        <v>1194.4999999999968</v>
      </c>
      <c r="E504" s="357">
        <f t="shared" si="91"/>
        <v>30.628205128205046</v>
      </c>
      <c r="F504" s="437">
        <f t="shared" si="92"/>
        <v>3.6905442355521814</v>
      </c>
      <c r="G504">
        <v>38</v>
      </c>
      <c r="H504">
        <v>68</v>
      </c>
      <c r="I504">
        <f t="shared" si="98"/>
        <v>2280</v>
      </c>
      <c r="J504">
        <f t="shared" si="99"/>
        <v>2040</v>
      </c>
      <c r="K504">
        <f t="shared" si="100"/>
        <v>4320</v>
      </c>
      <c r="L504" s="214">
        <f t="shared" si="101"/>
        <v>0.52777777777777779</v>
      </c>
      <c r="M504" s="214">
        <f t="shared" si="102"/>
        <v>0.47222222222222221</v>
      </c>
      <c r="O504" s="157"/>
      <c r="U504" s="337"/>
    </row>
    <row r="505" spans="1:22" x14ac:dyDescent="0.2">
      <c r="A505" s="157">
        <v>44389</v>
      </c>
      <c r="B505">
        <v>66</v>
      </c>
      <c r="C505" s="458">
        <v>459.536</v>
      </c>
      <c r="D505" s="179">
        <v>1724.4</v>
      </c>
      <c r="E505" s="357">
        <f t="shared" si="91"/>
        <v>26.127272727272729</v>
      </c>
      <c r="F505" s="437">
        <f t="shared" si="92"/>
        <v>3.7524807632046238</v>
      </c>
      <c r="G505">
        <v>73</v>
      </c>
      <c r="H505">
        <v>98</v>
      </c>
      <c r="I505">
        <f t="shared" si="98"/>
        <v>4380</v>
      </c>
      <c r="J505">
        <f t="shared" si="99"/>
        <v>2940</v>
      </c>
      <c r="K505">
        <f t="shared" si="100"/>
        <v>7320</v>
      </c>
      <c r="L505" s="214">
        <f t="shared" si="101"/>
        <v>0.59836065573770492</v>
      </c>
      <c r="M505" s="214">
        <f t="shared" si="102"/>
        <v>0.40163934426229508</v>
      </c>
      <c r="O505" s="157"/>
      <c r="U505" s="337"/>
    </row>
    <row r="506" spans="1:22" x14ac:dyDescent="0.2">
      <c r="A506" s="157">
        <v>44390</v>
      </c>
      <c r="B506">
        <v>70</v>
      </c>
      <c r="C506" s="458">
        <v>462.55700000000002</v>
      </c>
      <c r="D506" s="179">
        <v>1620.9999999999993</v>
      </c>
      <c r="E506" s="357">
        <f t="shared" si="91"/>
        <v>23.157142857142848</v>
      </c>
      <c r="F506" s="437">
        <f t="shared" si="92"/>
        <v>3.5044329671802594</v>
      </c>
      <c r="G506">
        <v>71</v>
      </c>
      <c r="H506">
        <v>104</v>
      </c>
      <c r="I506">
        <f t="shared" si="98"/>
        <v>4260</v>
      </c>
      <c r="J506">
        <f t="shared" si="99"/>
        <v>3120</v>
      </c>
      <c r="K506">
        <f t="shared" si="100"/>
        <v>7380</v>
      </c>
      <c r="L506" s="214">
        <f t="shared" si="101"/>
        <v>0.57723577235772361</v>
      </c>
      <c r="M506" s="214">
        <f t="shared" si="102"/>
        <v>0.42276422764227645</v>
      </c>
      <c r="O506" s="157"/>
      <c r="U506" s="337"/>
    </row>
    <row r="507" spans="1:22" x14ac:dyDescent="0.2">
      <c r="A507" s="157">
        <v>44392</v>
      </c>
      <c r="B507">
        <v>55</v>
      </c>
      <c r="C507" s="458">
        <v>487.50599999999997</v>
      </c>
      <c r="D507" s="179">
        <v>1682.8999999999994</v>
      </c>
      <c r="E507" s="357">
        <f t="shared" si="91"/>
        <v>30.598181818181807</v>
      </c>
      <c r="F507" s="437">
        <f t="shared" si="92"/>
        <v>3.4520600772093051</v>
      </c>
      <c r="G507">
        <v>64</v>
      </c>
      <c r="H507">
        <v>91</v>
      </c>
      <c r="I507">
        <f t="shared" si="98"/>
        <v>3840</v>
      </c>
      <c r="J507">
        <f t="shared" si="99"/>
        <v>2730</v>
      </c>
      <c r="K507">
        <f t="shared" si="100"/>
        <v>6570</v>
      </c>
      <c r="L507" s="214">
        <f t="shared" si="101"/>
        <v>0.58447488584474883</v>
      </c>
      <c r="M507" s="214">
        <f t="shared" si="102"/>
        <v>0.41552511415525112</v>
      </c>
      <c r="O507" s="157"/>
      <c r="U507" s="337"/>
    </row>
    <row r="508" spans="1:22" x14ac:dyDescent="0.2">
      <c r="A508" s="157">
        <v>44393</v>
      </c>
      <c r="B508">
        <v>35</v>
      </c>
      <c r="C508" s="458">
        <v>289.46699999999998</v>
      </c>
      <c r="D508" s="179">
        <v>1086.8000000000002</v>
      </c>
      <c r="E508" s="357">
        <f t="shared" si="91"/>
        <v>31.051428571428577</v>
      </c>
      <c r="F508" s="437">
        <f t="shared" si="92"/>
        <v>3.754486694510947</v>
      </c>
      <c r="G508">
        <v>39</v>
      </c>
      <c r="H508">
        <v>55</v>
      </c>
      <c r="I508">
        <f t="shared" si="98"/>
        <v>2340</v>
      </c>
      <c r="J508">
        <f t="shared" si="99"/>
        <v>1650</v>
      </c>
      <c r="K508">
        <f t="shared" si="100"/>
        <v>3990</v>
      </c>
      <c r="L508" s="214">
        <f t="shared" si="101"/>
        <v>0.5864661654135338</v>
      </c>
      <c r="M508" s="214">
        <f t="shared" si="102"/>
        <v>0.41353383458646614</v>
      </c>
      <c r="O508" s="157"/>
      <c r="U508" s="337"/>
    </row>
    <row r="509" spans="1:22" x14ac:dyDescent="0.2">
      <c r="A509" s="157">
        <v>44396</v>
      </c>
      <c r="B509">
        <v>50</v>
      </c>
      <c r="C509" s="458">
        <v>472.91300000000001</v>
      </c>
      <c r="D509" s="179">
        <v>1465.5000000000032</v>
      </c>
      <c r="E509" s="357">
        <f t="shared" si="91"/>
        <v>29.310000000000063</v>
      </c>
      <c r="F509" s="437">
        <f t="shared" si="92"/>
        <v>3.098878652098807</v>
      </c>
      <c r="G509">
        <v>55</v>
      </c>
      <c r="H509">
        <v>102</v>
      </c>
      <c r="I509">
        <f t="shared" si="98"/>
        <v>3300</v>
      </c>
      <c r="J509">
        <f t="shared" si="99"/>
        <v>3060</v>
      </c>
      <c r="K509">
        <f t="shared" si="100"/>
        <v>6360</v>
      </c>
      <c r="L509" s="214">
        <f t="shared" si="101"/>
        <v>0.51886792452830188</v>
      </c>
      <c r="M509" s="214">
        <f t="shared" si="102"/>
        <v>0.48113207547169812</v>
      </c>
      <c r="O509" s="157"/>
      <c r="U509" s="337"/>
    </row>
    <row r="510" spans="1:22" x14ac:dyDescent="0.2">
      <c r="A510" s="157">
        <v>44397</v>
      </c>
      <c r="B510">
        <v>63</v>
      </c>
      <c r="C510" s="458">
        <v>486.303</v>
      </c>
      <c r="D510" s="179">
        <v>1833.9000000000067</v>
      </c>
      <c r="E510" s="357">
        <f t="shared" si="91"/>
        <v>29.109523809523914</v>
      </c>
      <c r="F510" s="437">
        <f t="shared" si="92"/>
        <v>3.7711056686880537</v>
      </c>
      <c r="G510">
        <v>82</v>
      </c>
      <c r="H510">
        <v>96</v>
      </c>
      <c r="I510">
        <f t="shared" si="98"/>
        <v>4920</v>
      </c>
      <c r="J510">
        <f t="shared" si="99"/>
        <v>2880</v>
      </c>
      <c r="K510">
        <f t="shared" si="100"/>
        <v>7800</v>
      </c>
      <c r="L510" s="214">
        <f t="shared" si="101"/>
        <v>0.63076923076923075</v>
      </c>
      <c r="M510" s="214">
        <f t="shared" si="102"/>
        <v>0.36923076923076925</v>
      </c>
      <c r="O510" s="157"/>
      <c r="U510" s="337"/>
    </row>
    <row r="511" spans="1:22" x14ac:dyDescent="0.2">
      <c r="A511" s="157">
        <v>44398</v>
      </c>
      <c r="B511">
        <v>64</v>
      </c>
      <c r="C511" s="458">
        <v>520.822</v>
      </c>
      <c r="D511" s="179">
        <v>1889.900000000006</v>
      </c>
      <c r="E511" s="357">
        <f t="shared" si="91"/>
        <v>29.529687500000094</v>
      </c>
      <c r="F511" s="437">
        <f t="shared" si="92"/>
        <v>3.6286869602282659</v>
      </c>
      <c r="G511">
        <v>78</v>
      </c>
      <c r="H511">
        <v>104</v>
      </c>
      <c r="I511">
        <f t="shared" si="98"/>
        <v>4680</v>
      </c>
      <c r="J511">
        <f t="shared" si="99"/>
        <v>3120</v>
      </c>
      <c r="K511">
        <f t="shared" si="100"/>
        <v>7800</v>
      </c>
      <c r="L511" s="214">
        <f t="shared" si="101"/>
        <v>0.6</v>
      </c>
      <c r="M511" s="214">
        <f t="shared" si="102"/>
        <v>0.4</v>
      </c>
      <c r="O511" s="157"/>
      <c r="U511" s="337"/>
    </row>
    <row r="512" spans="1:22" x14ac:dyDescent="0.2">
      <c r="A512" s="157">
        <v>44399</v>
      </c>
      <c r="B512">
        <v>56</v>
      </c>
      <c r="C512" s="458">
        <v>475.93099999999998</v>
      </c>
      <c r="D512" s="179">
        <v>1772.1</v>
      </c>
      <c r="E512" s="357">
        <f t="shared" si="91"/>
        <v>31.644642857142856</v>
      </c>
      <c r="F512" s="437">
        <f t="shared" si="92"/>
        <v>3.7234389018576222</v>
      </c>
      <c r="G512">
        <v>95</v>
      </c>
      <c r="H512">
        <v>127</v>
      </c>
      <c r="I512">
        <f t="shared" si="98"/>
        <v>5700</v>
      </c>
      <c r="J512">
        <f t="shared" si="99"/>
        <v>3810</v>
      </c>
      <c r="K512">
        <f t="shared" si="100"/>
        <v>9510</v>
      </c>
      <c r="L512" s="214">
        <f t="shared" si="101"/>
        <v>0.59936908517350163</v>
      </c>
      <c r="M512" s="214">
        <f t="shared" si="102"/>
        <v>0.40063091482649843</v>
      </c>
      <c r="O512" s="157"/>
      <c r="U512" s="337"/>
      <c r="V512" s="157"/>
    </row>
    <row r="513" spans="1:22" x14ac:dyDescent="0.2">
      <c r="A513" s="157">
        <v>44400</v>
      </c>
      <c r="B513">
        <v>63</v>
      </c>
      <c r="C513" s="458">
        <v>487.392</v>
      </c>
      <c r="D513" s="179">
        <v>1801.7000000000032</v>
      </c>
      <c r="E513" s="357">
        <f t="shared" si="91"/>
        <v>28.598412698412751</v>
      </c>
      <c r="F513" s="437">
        <f t="shared" si="92"/>
        <v>3.6966138139321187</v>
      </c>
      <c r="G513">
        <v>82</v>
      </c>
      <c r="H513">
        <v>50</v>
      </c>
      <c r="I513">
        <f t="shared" si="98"/>
        <v>4920</v>
      </c>
      <c r="J513">
        <f t="shared" si="99"/>
        <v>1500</v>
      </c>
      <c r="K513">
        <f t="shared" si="100"/>
        <v>6420</v>
      </c>
      <c r="L513" s="214">
        <f t="shared" si="101"/>
        <v>0.76635514018691586</v>
      </c>
      <c r="M513" s="214">
        <f t="shared" si="102"/>
        <v>0.23364485981308411</v>
      </c>
      <c r="O513" s="157"/>
      <c r="U513" s="337"/>
      <c r="V513" s="157"/>
    </row>
    <row r="514" spans="1:22" x14ac:dyDescent="0.2">
      <c r="A514" s="157">
        <v>44403</v>
      </c>
      <c r="B514">
        <v>56</v>
      </c>
      <c r="C514" s="458">
        <v>506.16199999999998</v>
      </c>
      <c r="D514" s="179">
        <v>1860.5999999999995</v>
      </c>
      <c r="E514" s="357">
        <f t="shared" si="91"/>
        <v>33.224999999999987</v>
      </c>
      <c r="F514" s="437">
        <f t="shared" si="92"/>
        <v>3.6758982302108802</v>
      </c>
      <c r="G514">
        <v>98</v>
      </c>
      <c r="H514">
        <v>82</v>
      </c>
      <c r="I514">
        <f t="shared" si="98"/>
        <v>5880</v>
      </c>
      <c r="J514">
        <f t="shared" si="99"/>
        <v>2460</v>
      </c>
      <c r="K514">
        <f t="shared" si="100"/>
        <v>8340</v>
      </c>
      <c r="L514" s="214">
        <f t="shared" si="101"/>
        <v>0.70503597122302153</v>
      </c>
      <c r="M514" s="214">
        <f t="shared" si="102"/>
        <v>0.29496402877697842</v>
      </c>
      <c r="O514" s="157"/>
      <c r="U514" s="337"/>
      <c r="V514" s="157"/>
    </row>
    <row r="515" spans="1:22" x14ac:dyDescent="0.2">
      <c r="A515" s="157">
        <v>44404</v>
      </c>
      <c r="B515">
        <v>66</v>
      </c>
      <c r="C515" s="458">
        <v>500.96699999999998</v>
      </c>
      <c r="D515" s="179">
        <v>1860.1999999999996</v>
      </c>
      <c r="E515" s="357">
        <f t="shared" si="91"/>
        <v>28.18484848484848</v>
      </c>
      <c r="F515" s="437">
        <f t="shared" si="92"/>
        <v>3.7132186351596008</v>
      </c>
      <c r="G515">
        <v>90</v>
      </c>
      <c r="H515">
        <v>91</v>
      </c>
      <c r="I515">
        <f t="shared" si="98"/>
        <v>5400</v>
      </c>
      <c r="J515">
        <f t="shared" si="99"/>
        <v>2730</v>
      </c>
      <c r="K515">
        <f t="shared" si="100"/>
        <v>8130</v>
      </c>
      <c r="L515" s="214">
        <f t="shared" si="101"/>
        <v>0.66420664206642066</v>
      </c>
      <c r="M515" s="214">
        <f t="shared" si="102"/>
        <v>0.33579335793357934</v>
      </c>
      <c r="O515" s="157"/>
      <c r="U515" s="337"/>
      <c r="V515" s="157"/>
    </row>
    <row r="516" spans="1:22" x14ac:dyDescent="0.2">
      <c r="A516" s="157">
        <v>44405</v>
      </c>
      <c r="B516">
        <v>69</v>
      </c>
      <c r="C516" s="458">
        <v>481.524</v>
      </c>
      <c r="D516" s="179">
        <v>1816.4000000000003</v>
      </c>
      <c r="E516" s="357">
        <f t="shared" ref="E516:E579" si="103">D516/B516</f>
        <v>26.324637681159423</v>
      </c>
      <c r="F516" s="437">
        <f t="shared" ref="F516:F579" si="104">D516/C516</f>
        <v>3.7721899635324516</v>
      </c>
      <c r="G516">
        <v>94</v>
      </c>
      <c r="H516">
        <v>132</v>
      </c>
      <c r="I516">
        <f t="shared" si="98"/>
        <v>5640</v>
      </c>
      <c r="J516">
        <f t="shared" si="99"/>
        <v>3960</v>
      </c>
      <c r="K516">
        <f t="shared" si="100"/>
        <v>9600</v>
      </c>
      <c r="L516" s="214">
        <f t="shared" si="101"/>
        <v>0.58750000000000002</v>
      </c>
      <c r="M516" s="214">
        <f t="shared" si="102"/>
        <v>0.41249999999999998</v>
      </c>
      <c r="O516" s="157"/>
      <c r="U516" s="337"/>
      <c r="V516" s="157"/>
    </row>
    <row r="517" spans="1:22" x14ac:dyDescent="0.2">
      <c r="A517" s="157">
        <v>44406</v>
      </c>
      <c r="B517">
        <v>74</v>
      </c>
      <c r="C517" s="458">
        <v>558.98699999999997</v>
      </c>
      <c r="D517" s="179">
        <v>2098.3000000000097</v>
      </c>
      <c r="E517" s="357">
        <f t="shared" si="103"/>
        <v>28.355405405405538</v>
      </c>
      <c r="F517" s="437">
        <f t="shared" si="104"/>
        <v>3.753754559587271</v>
      </c>
      <c r="G517">
        <v>106</v>
      </c>
      <c r="H517">
        <v>175</v>
      </c>
      <c r="I517">
        <f t="shared" si="98"/>
        <v>6360</v>
      </c>
      <c r="J517">
        <f t="shared" si="99"/>
        <v>5250</v>
      </c>
      <c r="K517">
        <f t="shared" si="100"/>
        <v>11610</v>
      </c>
      <c r="L517" s="214">
        <f t="shared" si="101"/>
        <v>0.54780361757105944</v>
      </c>
      <c r="M517" s="214">
        <f t="shared" si="102"/>
        <v>0.45219638242894056</v>
      </c>
      <c r="O517" s="157"/>
      <c r="U517" s="337"/>
      <c r="V517" s="157"/>
    </row>
    <row r="518" spans="1:22" x14ac:dyDescent="0.2">
      <c r="A518" s="157">
        <v>44407</v>
      </c>
      <c r="B518">
        <v>69</v>
      </c>
      <c r="C518" s="458">
        <v>523.71199999999999</v>
      </c>
      <c r="D518" s="179">
        <v>1963.1000000000004</v>
      </c>
      <c r="E518" s="357">
        <f t="shared" si="103"/>
        <v>28.450724637681166</v>
      </c>
      <c r="F518" s="437">
        <f t="shared" si="104"/>
        <v>3.748434253941098</v>
      </c>
      <c r="G518">
        <v>97</v>
      </c>
      <c r="H518">
        <v>160</v>
      </c>
      <c r="I518">
        <f t="shared" si="98"/>
        <v>5820</v>
      </c>
      <c r="J518">
        <f t="shared" si="99"/>
        <v>4800</v>
      </c>
      <c r="K518">
        <f t="shared" si="100"/>
        <v>10620</v>
      </c>
      <c r="L518" s="214">
        <f t="shared" si="101"/>
        <v>0.54802259887005644</v>
      </c>
      <c r="M518" s="214">
        <f t="shared" si="102"/>
        <v>0.4519774011299435</v>
      </c>
      <c r="O518" s="157"/>
      <c r="U518" s="337"/>
      <c r="V518" s="157"/>
    </row>
    <row r="519" spans="1:22" x14ac:dyDescent="0.2">
      <c r="A519" s="157">
        <v>44410</v>
      </c>
      <c r="B519">
        <v>61</v>
      </c>
      <c r="C519" s="458">
        <v>469.75900000000001</v>
      </c>
      <c r="D519" s="179">
        <v>1767.7000000000003</v>
      </c>
      <c r="E519" s="357">
        <f t="shared" si="103"/>
        <v>28.978688524590169</v>
      </c>
      <c r="F519" s="437">
        <f t="shared" si="104"/>
        <v>3.762993364682742</v>
      </c>
      <c r="G519">
        <v>80</v>
      </c>
      <c r="H519">
        <v>127</v>
      </c>
      <c r="I519">
        <f t="shared" ref="I519" si="105">G519*60</f>
        <v>4800</v>
      </c>
      <c r="J519">
        <f t="shared" ref="J519" si="106">H519*30</f>
        <v>3810</v>
      </c>
      <c r="K519">
        <f t="shared" ref="K519" si="107">SUM(I519:J519)</f>
        <v>8610</v>
      </c>
      <c r="L519" s="214">
        <f t="shared" ref="L519" si="108">I519/K519</f>
        <v>0.55749128919860624</v>
      </c>
      <c r="M519" s="214">
        <f t="shared" ref="M519" si="109">J519/K519</f>
        <v>0.4425087108013937</v>
      </c>
      <c r="U519" s="337"/>
    </row>
    <row r="520" spans="1:22" x14ac:dyDescent="0.2">
      <c r="A520" s="157">
        <v>44411</v>
      </c>
      <c r="B520">
        <v>43</v>
      </c>
      <c r="C520" s="458">
        <v>326.07400000000001</v>
      </c>
      <c r="D520" s="179">
        <v>1159.3</v>
      </c>
      <c r="E520" s="357">
        <f t="shared" si="103"/>
        <v>26.960465116279067</v>
      </c>
      <c r="F520" s="437">
        <f t="shared" si="104"/>
        <v>3.5553279316964859</v>
      </c>
      <c r="G520">
        <v>52</v>
      </c>
      <c r="H520">
        <v>105</v>
      </c>
      <c r="I520">
        <f t="shared" ref="I520:I544" si="110">G520*60</f>
        <v>3120</v>
      </c>
      <c r="J520">
        <f t="shared" ref="J520:J544" si="111">H520*30</f>
        <v>3150</v>
      </c>
      <c r="K520">
        <f t="shared" ref="K520:K544" si="112">SUM(I520:J520)</f>
        <v>6270</v>
      </c>
      <c r="L520" s="214">
        <f t="shared" ref="L520:L544" si="113">I520/K520</f>
        <v>0.49760765550239233</v>
      </c>
      <c r="M520" s="214">
        <f t="shared" ref="M520:M544" si="114">J520/K520</f>
        <v>0.50239234449760761</v>
      </c>
      <c r="U520" s="337"/>
    </row>
    <row r="521" spans="1:22" x14ac:dyDescent="0.2">
      <c r="A521" s="157">
        <v>44438</v>
      </c>
      <c r="B521">
        <v>22</v>
      </c>
      <c r="C521" s="458">
        <v>233.99600000000001</v>
      </c>
      <c r="D521" s="179">
        <v>686.30000000000007</v>
      </c>
      <c r="E521" s="357">
        <f t="shared" si="103"/>
        <v>31.195454545454549</v>
      </c>
      <c r="F521" s="437">
        <f t="shared" si="104"/>
        <v>2.9329561189080158</v>
      </c>
      <c r="G521" s="71">
        <v>49</v>
      </c>
      <c r="H521" s="71">
        <v>0</v>
      </c>
      <c r="I521" s="71">
        <f t="shared" si="110"/>
        <v>2940</v>
      </c>
      <c r="J521" s="71">
        <f t="shared" si="111"/>
        <v>0</v>
      </c>
      <c r="K521" s="71">
        <f t="shared" si="112"/>
        <v>2940</v>
      </c>
      <c r="L521" s="460">
        <f t="shared" si="113"/>
        <v>1</v>
      </c>
      <c r="M521" s="460">
        <f t="shared" si="114"/>
        <v>0</v>
      </c>
      <c r="U521" s="337"/>
    </row>
    <row r="522" spans="1:22" x14ac:dyDescent="0.2">
      <c r="A522" s="157">
        <v>44439</v>
      </c>
      <c r="B522">
        <v>34</v>
      </c>
      <c r="C522" s="458">
        <v>301.30700000000002</v>
      </c>
      <c r="D522" s="179">
        <v>853</v>
      </c>
      <c r="E522" s="357">
        <f t="shared" si="103"/>
        <v>25.088235294117649</v>
      </c>
      <c r="F522" s="437">
        <f t="shared" si="104"/>
        <v>2.8309996116917295</v>
      </c>
      <c r="G522">
        <v>32</v>
      </c>
      <c r="H522">
        <v>0</v>
      </c>
      <c r="I522">
        <f t="shared" si="110"/>
        <v>1920</v>
      </c>
      <c r="J522">
        <f t="shared" si="111"/>
        <v>0</v>
      </c>
      <c r="K522">
        <f t="shared" si="112"/>
        <v>1920</v>
      </c>
      <c r="L522" s="214">
        <f t="shared" si="113"/>
        <v>1</v>
      </c>
      <c r="M522" s="214">
        <f t="shared" si="114"/>
        <v>0</v>
      </c>
      <c r="U522" s="337"/>
    </row>
    <row r="523" spans="1:22" x14ac:dyDescent="0.2">
      <c r="A523" s="157">
        <v>44440</v>
      </c>
      <c r="B523">
        <v>39.200000000000003</v>
      </c>
      <c r="C523" s="458">
        <v>363.50900000000001</v>
      </c>
      <c r="D523" s="179">
        <v>1062.3000000000009</v>
      </c>
      <c r="E523" s="357">
        <f t="shared" si="103"/>
        <v>27.099489795918387</v>
      </c>
      <c r="F523" s="437">
        <f t="shared" si="104"/>
        <v>2.9223485525805435</v>
      </c>
      <c r="G523" s="71">
        <v>67</v>
      </c>
      <c r="H523" s="71">
        <v>190</v>
      </c>
      <c r="I523" s="71">
        <f t="shared" si="110"/>
        <v>4020</v>
      </c>
      <c r="J523" s="71">
        <f t="shared" si="111"/>
        <v>5700</v>
      </c>
      <c r="K523" s="71">
        <f t="shared" si="112"/>
        <v>9720</v>
      </c>
      <c r="L523" s="460">
        <f t="shared" si="113"/>
        <v>0.41358024691358025</v>
      </c>
      <c r="M523" s="460">
        <f t="shared" si="114"/>
        <v>0.5864197530864198</v>
      </c>
      <c r="U523" s="337"/>
    </row>
    <row r="524" spans="1:22" x14ac:dyDescent="0.2">
      <c r="A524" s="157">
        <v>44441</v>
      </c>
      <c r="B524">
        <v>51</v>
      </c>
      <c r="C524" s="458">
        <v>380.41500000000002</v>
      </c>
      <c r="D524" s="179">
        <v>1278.5999999999995</v>
      </c>
      <c r="E524" s="357">
        <f t="shared" si="103"/>
        <v>25.070588235294107</v>
      </c>
      <c r="F524" s="437">
        <f t="shared" si="104"/>
        <v>3.3610662040140356</v>
      </c>
      <c r="G524" s="71">
        <v>45</v>
      </c>
      <c r="H524" s="71">
        <v>21</v>
      </c>
      <c r="I524" s="71">
        <f t="shared" si="110"/>
        <v>2700</v>
      </c>
      <c r="J524" s="71">
        <f t="shared" si="111"/>
        <v>630</v>
      </c>
      <c r="K524" s="71">
        <f t="shared" si="112"/>
        <v>3330</v>
      </c>
      <c r="L524" s="460">
        <f t="shared" si="113"/>
        <v>0.81081081081081086</v>
      </c>
      <c r="M524" s="460">
        <f t="shared" si="114"/>
        <v>0.1891891891891892</v>
      </c>
      <c r="N524" s="71" t="s">
        <v>331</v>
      </c>
      <c r="O524" s="268"/>
      <c r="U524" s="337"/>
    </row>
    <row r="525" spans="1:22" x14ac:dyDescent="0.2">
      <c r="A525" s="157">
        <v>44442</v>
      </c>
      <c r="B525">
        <v>47.5</v>
      </c>
      <c r="C525" s="458">
        <v>400.24599999999998</v>
      </c>
      <c r="D525" s="179">
        <v>1438.0000000000009</v>
      </c>
      <c r="E525" s="357">
        <f t="shared" si="103"/>
        <v>30.273684210526334</v>
      </c>
      <c r="F525" s="437">
        <f t="shared" si="104"/>
        <v>3.5927904338831644</v>
      </c>
      <c r="G525">
        <v>69</v>
      </c>
      <c r="H525">
        <v>0</v>
      </c>
      <c r="I525">
        <f t="shared" si="110"/>
        <v>4140</v>
      </c>
      <c r="J525">
        <f t="shared" si="111"/>
        <v>0</v>
      </c>
      <c r="K525">
        <f t="shared" si="112"/>
        <v>4140</v>
      </c>
      <c r="L525" s="214">
        <f t="shared" si="113"/>
        <v>1</v>
      </c>
      <c r="M525" s="214">
        <f t="shared" si="114"/>
        <v>0</v>
      </c>
      <c r="O525" s="157"/>
      <c r="U525" s="337"/>
    </row>
    <row r="526" spans="1:22" x14ac:dyDescent="0.2">
      <c r="A526" s="157">
        <v>44445</v>
      </c>
      <c r="B526">
        <v>47</v>
      </c>
      <c r="C526" s="458">
        <v>387.96600000000001</v>
      </c>
      <c r="D526" s="179">
        <v>1295.5999999999997</v>
      </c>
      <c r="E526" s="357">
        <f t="shared" si="103"/>
        <v>27.565957446808504</v>
      </c>
      <c r="F526" s="437">
        <f t="shared" si="104"/>
        <v>3.3394678915162661</v>
      </c>
      <c r="G526">
        <v>55</v>
      </c>
      <c r="H526">
        <v>89</v>
      </c>
      <c r="I526">
        <f t="shared" si="110"/>
        <v>3300</v>
      </c>
      <c r="J526">
        <f t="shared" si="111"/>
        <v>2670</v>
      </c>
      <c r="K526">
        <f t="shared" si="112"/>
        <v>5970</v>
      </c>
      <c r="L526" s="214">
        <f t="shared" si="113"/>
        <v>0.55276381909547734</v>
      </c>
      <c r="M526" s="214">
        <f t="shared" si="114"/>
        <v>0.44723618090452261</v>
      </c>
      <c r="O526" s="157"/>
      <c r="U526" s="337"/>
    </row>
    <row r="527" spans="1:22" x14ac:dyDescent="0.2">
      <c r="A527" s="157">
        <v>44446</v>
      </c>
      <c r="B527">
        <v>52</v>
      </c>
      <c r="C527" s="458">
        <v>438.34300000000002</v>
      </c>
      <c r="D527" s="179">
        <v>1571.7999999999988</v>
      </c>
      <c r="E527" s="357">
        <f t="shared" si="103"/>
        <v>30.226923076923054</v>
      </c>
      <c r="F527" s="437">
        <f t="shared" si="104"/>
        <v>3.585776435348571</v>
      </c>
      <c r="G527">
        <v>62</v>
      </c>
      <c r="H527">
        <v>54</v>
      </c>
      <c r="I527">
        <f t="shared" si="110"/>
        <v>3720</v>
      </c>
      <c r="J527">
        <f t="shared" si="111"/>
        <v>1620</v>
      </c>
      <c r="K527">
        <f t="shared" si="112"/>
        <v>5340</v>
      </c>
      <c r="L527" s="214">
        <f t="shared" si="113"/>
        <v>0.6966292134831461</v>
      </c>
      <c r="M527" s="214">
        <f t="shared" si="114"/>
        <v>0.30337078651685395</v>
      </c>
      <c r="O527" s="157"/>
      <c r="U527" s="337"/>
    </row>
    <row r="528" spans="1:22" x14ac:dyDescent="0.2">
      <c r="A528" s="157">
        <v>44447</v>
      </c>
      <c r="B528">
        <v>55</v>
      </c>
      <c r="C528" s="458">
        <v>498.40499999999997</v>
      </c>
      <c r="D528" s="179">
        <v>1719.8000000000002</v>
      </c>
      <c r="E528" s="357">
        <f t="shared" si="103"/>
        <v>31.269090909090913</v>
      </c>
      <c r="F528" s="437">
        <f t="shared" si="104"/>
        <v>3.4506074377263478</v>
      </c>
      <c r="G528">
        <v>67</v>
      </c>
      <c r="H528">
        <v>11</v>
      </c>
      <c r="I528">
        <f t="shared" si="110"/>
        <v>4020</v>
      </c>
      <c r="J528">
        <f t="shared" si="111"/>
        <v>330</v>
      </c>
      <c r="K528">
        <f t="shared" si="112"/>
        <v>4350</v>
      </c>
      <c r="L528" s="214">
        <f t="shared" si="113"/>
        <v>0.92413793103448272</v>
      </c>
      <c r="M528" s="214">
        <f t="shared" si="114"/>
        <v>7.586206896551724E-2</v>
      </c>
      <c r="O528" s="157"/>
      <c r="U528" s="337"/>
    </row>
    <row r="529" spans="1:21" x14ac:dyDescent="0.2">
      <c r="A529" s="157">
        <v>44448</v>
      </c>
      <c r="B529">
        <v>52</v>
      </c>
      <c r="C529" s="458">
        <v>434.24</v>
      </c>
      <c r="D529" s="179">
        <v>1395.6999999999991</v>
      </c>
      <c r="E529" s="357">
        <f t="shared" si="103"/>
        <v>26.8403846153846</v>
      </c>
      <c r="F529" s="437">
        <f t="shared" si="104"/>
        <v>3.2141212232866598</v>
      </c>
      <c r="G529">
        <v>57</v>
      </c>
      <c r="H529">
        <v>38</v>
      </c>
      <c r="I529">
        <f t="shared" si="110"/>
        <v>3420</v>
      </c>
      <c r="J529">
        <f t="shared" si="111"/>
        <v>1140</v>
      </c>
      <c r="K529">
        <f t="shared" si="112"/>
        <v>4560</v>
      </c>
      <c r="L529" s="214">
        <f t="shared" si="113"/>
        <v>0.75</v>
      </c>
      <c r="M529" s="214">
        <f t="shared" si="114"/>
        <v>0.25</v>
      </c>
      <c r="O529" s="157"/>
      <c r="U529" s="337"/>
    </row>
    <row r="530" spans="1:21" x14ac:dyDescent="0.2">
      <c r="A530" s="157">
        <v>44449</v>
      </c>
      <c r="B530">
        <v>55</v>
      </c>
      <c r="C530" s="458">
        <v>432.17200000000003</v>
      </c>
      <c r="D530" s="179">
        <v>1417.0999999999992</v>
      </c>
      <c r="E530" s="357">
        <f t="shared" si="103"/>
        <v>25.765454545454531</v>
      </c>
      <c r="F530" s="437">
        <f t="shared" si="104"/>
        <v>3.2790185389150595</v>
      </c>
      <c r="G530">
        <v>53</v>
      </c>
      <c r="H530">
        <v>39</v>
      </c>
      <c r="I530">
        <f t="shared" si="110"/>
        <v>3180</v>
      </c>
      <c r="J530">
        <f t="shared" si="111"/>
        <v>1170</v>
      </c>
      <c r="K530">
        <f t="shared" si="112"/>
        <v>4350</v>
      </c>
      <c r="L530" s="214">
        <f t="shared" si="113"/>
        <v>0.73103448275862071</v>
      </c>
      <c r="M530" s="214">
        <f t="shared" si="114"/>
        <v>0.26896551724137929</v>
      </c>
      <c r="O530" s="157"/>
      <c r="U530" s="337"/>
    </row>
    <row r="531" spans="1:21" x14ac:dyDescent="0.2">
      <c r="A531" s="157">
        <v>44452</v>
      </c>
      <c r="B531">
        <v>60</v>
      </c>
      <c r="C531" s="458">
        <v>502.67200000000003</v>
      </c>
      <c r="D531" s="179">
        <v>1492.6999999999941</v>
      </c>
      <c r="E531" s="357">
        <f t="shared" si="103"/>
        <v>24.878333333333234</v>
      </c>
      <c r="F531" s="437">
        <f t="shared" si="104"/>
        <v>2.9695308272591152</v>
      </c>
      <c r="G531">
        <v>60</v>
      </c>
      <c r="H531">
        <v>39</v>
      </c>
      <c r="I531">
        <f t="shared" si="110"/>
        <v>3600</v>
      </c>
      <c r="J531">
        <f t="shared" si="111"/>
        <v>1170</v>
      </c>
      <c r="K531">
        <f t="shared" si="112"/>
        <v>4770</v>
      </c>
      <c r="L531" s="214">
        <f t="shared" si="113"/>
        <v>0.75471698113207553</v>
      </c>
      <c r="M531" s="214">
        <f t="shared" si="114"/>
        <v>0.24528301886792453</v>
      </c>
      <c r="O531" s="157"/>
      <c r="U531" s="337"/>
    </row>
    <row r="532" spans="1:21" x14ac:dyDescent="0.2">
      <c r="A532" s="157">
        <v>44453</v>
      </c>
      <c r="B532">
        <v>57</v>
      </c>
      <c r="C532" s="458">
        <v>440.36700000000002</v>
      </c>
      <c r="D532" s="179">
        <v>1324.1999999999953</v>
      </c>
      <c r="E532" s="357">
        <f t="shared" si="103"/>
        <v>23.231578947368337</v>
      </c>
      <c r="F532" s="437">
        <f t="shared" si="104"/>
        <v>3.0070373120601572</v>
      </c>
      <c r="G532">
        <v>55</v>
      </c>
      <c r="H532">
        <v>41</v>
      </c>
      <c r="I532">
        <f t="shared" si="110"/>
        <v>3300</v>
      </c>
      <c r="J532">
        <f t="shared" si="111"/>
        <v>1230</v>
      </c>
      <c r="K532">
        <f t="shared" si="112"/>
        <v>4530</v>
      </c>
      <c r="L532" s="214">
        <f t="shared" si="113"/>
        <v>0.72847682119205293</v>
      </c>
      <c r="M532" s="214">
        <f t="shared" si="114"/>
        <v>0.27152317880794702</v>
      </c>
      <c r="O532" s="157"/>
      <c r="U532" s="337"/>
    </row>
    <row r="533" spans="1:21" x14ac:dyDescent="0.2">
      <c r="A533" s="157">
        <v>44454</v>
      </c>
      <c r="B533">
        <v>56</v>
      </c>
      <c r="C533" s="458">
        <v>436.18400000000003</v>
      </c>
      <c r="D533" s="179">
        <v>1362</v>
      </c>
      <c r="E533" s="357">
        <f t="shared" si="103"/>
        <v>24.321428571428573</v>
      </c>
      <c r="F533" s="437">
        <f t="shared" si="104"/>
        <v>3.12253544375768</v>
      </c>
      <c r="G533">
        <v>46</v>
      </c>
      <c r="H533">
        <v>40</v>
      </c>
      <c r="I533">
        <f t="shared" si="110"/>
        <v>2760</v>
      </c>
      <c r="J533">
        <f t="shared" si="111"/>
        <v>1200</v>
      </c>
      <c r="K533">
        <f t="shared" si="112"/>
        <v>3960</v>
      </c>
      <c r="L533" s="214">
        <f t="shared" si="113"/>
        <v>0.69696969696969702</v>
      </c>
      <c r="M533" s="214">
        <f t="shared" si="114"/>
        <v>0.30303030303030304</v>
      </c>
      <c r="O533" s="157"/>
      <c r="U533" s="337"/>
    </row>
    <row r="534" spans="1:21" x14ac:dyDescent="0.2">
      <c r="A534" s="157">
        <v>44455</v>
      </c>
      <c r="B534">
        <v>51</v>
      </c>
      <c r="C534" s="458">
        <v>395.34100000000001</v>
      </c>
      <c r="D534" s="179">
        <v>1286.6999999999957</v>
      </c>
      <c r="E534" s="357">
        <f t="shared" si="103"/>
        <v>25.229411764705798</v>
      </c>
      <c r="F534" s="437">
        <f t="shared" si="104"/>
        <v>3.2546586364682533</v>
      </c>
      <c r="G534">
        <v>36</v>
      </c>
      <c r="H534">
        <v>39</v>
      </c>
      <c r="I534">
        <f t="shared" si="110"/>
        <v>2160</v>
      </c>
      <c r="J534">
        <f t="shared" si="111"/>
        <v>1170</v>
      </c>
      <c r="K534">
        <f t="shared" si="112"/>
        <v>3330</v>
      </c>
      <c r="L534" s="214">
        <f t="shared" si="113"/>
        <v>0.64864864864864868</v>
      </c>
      <c r="M534" s="214">
        <f t="shared" si="114"/>
        <v>0.35135135135135137</v>
      </c>
      <c r="O534" s="157"/>
      <c r="U534" s="337"/>
    </row>
    <row r="535" spans="1:21" x14ac:dyDescent="0.2">
      <c r="A535" s="157">
        <v>44456</v>
      </c>
      <c r="B535">
        <v>32</v>
      </c>
      <c r="C535" s="458">
        <v>282.25900000000001</v>
      </c>
      <c r="D535" s="179">
        <v>904.10000000000184</v>
      </c>
      <c r="E535" s="357">
        <f t="shared" si="103"/>
        <v>28.253125000000058</v>
      </c>
      <c r="F535" s="437">
        <f t="shared" si="104"/>
        <v>3.2030865269132316</v>
      </c>
      <c r="G535">
        <v>48</v>
      </c>
      <c r="H535">
        <v>57</v>
      </c>
      <c r="I535">
        <f t="shared" si="110"/>
        <v>2880</v>
      </c>
      <c r="J535">
        <f t="shared" si="111"/>
        <v>1710</v>
      </c>
      <c r="K535">
        <f t="shared" si="112"/>
        <v>4590</v>
      </c>
      <c r="L535" s="214">
        <f t="shared" si="113"/>
        <v>0.62745098039215685</v>
      </c>
      <c r="M535" s="214">
        <f t="shared" si="114"/>
        <v>0.37254901960784315</v>
      </c>
      <c r="O535" s="157"/>
      <c r="U535" s="337"/>
    </row>
    <row r="536" spans="1:21" x14ac:dyDescent="0.2">
      <c r="A536" s="157">
        <v>44459</v>
      </c>
      <c r="B536">
        <v>54</v>
      </c>
      <c r="C536" s="458">
        <v>392.238</v>
      </c>
      <c r="D536" s="179">
        <v>1257.0000000000041</v>
      </c>
      <c r="E536" s="357">
        <f t="shared" si="103"/>
        <v>23.277777777777853</v>
      </c>
      <c r="F536" s="437">
        <f t="shared" si="104"/>
        <v>3.2046869502699997</v>
      </c>
      <c r="G536">
        <v>61</v>
      </c>
      <c r="H536">
        <v>44</v>
      </c>
      <c r="I536">
        <f t="shared" si="110"/>
        <v>3660</v>
      </c>
      <c r="J536">
        <f t="shared" si="111"/>
        <v>1320</v>
      </c>
      <c r="K536">
        <f t="shared" si="112"/>
        <v>4980</v>
      </c>
      <c r="L536" s="214">
        <f t="shared" si="113"/>
        <v>0.73493975903614461</v>
      </c>
      <c r="M536" s="214">
        <f t="shared" si="114"/>
        <v>0.26506024096385544</v>
      </c>
      <c r="O536" s="157"/>
      <c r="U536" s="337"/>
    </row>
    <row r="537" spans="1:21" x14ac:dyDescent="0.2">
      <c r="A537" s="157">
        <v>44460</v>
      </c>
      <c r="B537">
        <v>52</v>
      </c>
      <c r="C537" s="458">
        <v>464.31299999999999</v>
      </c>
      <c r="D537" s="179">
        <v>1633.3</v>
      </c>
      <c r="E537" s="357">
        <f t="shared" si="103"/>
        <v>31.409615384615385</v>
      </c>
      <c r="F537" s="437">
        <f t="shared" si="104"/>
        <v>3.5176701923056215</v>
      </c>
      <c r="G537">
        <v>67</v>
      </c>
      <c r="H537">
        <v>51</v>
      </c>
      <c r="I537">
        <f t="shared" si="110"/>
        <v>4020</v>
      </c>
      <c r="J537">
        <f t="shared" si="111"/>
        <v>1530</v>
      </c>
      <c r="K537">
        <f t="shared" si="112"/>
        <v>5550</v>
      </c>
      <c r="L537" s="214">
        <f t="shared" si="113"/>
        <v>0.72432432432432436</v>
      </c>
      <c r="M537" s="214">
        <f t="shared" si="114"/>
        <v>0.27567567567567569</v>
      </c>
      <c r="O537" s="157"/>
      <c r="U537" s="337"/>
    </row>
    <row r="538" spans="1:21" x14ac:dyDescent="0.2">
      <c r="A538" s="157">
        <v>44461</v>
      </c>
      <c r="B538">
        <v>51</v>
      </c>
      <c r="C538" s="458">
        <v>416.99400000000003</v>
      </c>
      <c r="D538" s="179">
        <v>1491.9999999999968</v>
      </c>
      <c r="E538" s="357">
        <f t="shared" si="103"/>
        <v>29.254901960784252</v>
      </c>
      <c r="F538" s="437">
        <f t="shared" si="104"/>
        <v>3.5779891317380987</v>
      </c>
      <c r="G538">
        <v>56</v>
      </c>
      <c r="H538">
        <v>56</v>
      </c>
      <c r="I538">
        <f t="shared" si="110"/>
        <v>3360</v>
      </c>
      <c r="J538">
        <f t="shared" si="111"/>
        <v>1680</v>
      </c>
      <c r="K538">
        <f t="shared" si="112"/>
        <v>5040</v>
      </c>
      <c r="L538" s="214">
        <f t="shared" si="113"/>
        <v>0.66666666666666663</v>
      </c>
      <c r="M538" s="214">
        <f t="shared" si="114"/>
        <v>0.33333333333333331</v>
      </c>
      <c r="O538" s="157"/>
      <c r="U538" s="337"/>
    </row>
    <row r="539" spans="1:21" x14ac:dyDescent="0.2">
      <c r="A539" s="157">
        <v>44462</v>
      </c>
      <c r="B539">
        <v>58</v>
      </c>
      <c r="C539" s="458">
        <v>422.03300000000002</v>
      </c>
      <c r="D539" s="179">
        <v>1524.6000000000047</v>
      </c>
      <c r="E539" s="357">
        <f t="shared" si="103"/>
        <v>26.286206896551803</v>
      </c>
      <c r="F539" s="437">
        <f t="shared" si="104"/>
        <v>3.6125137133826137</v>
      </c>
      <c r="G539">
        <v>62</v>
      </c>
      <c r="H539">
        <v>56</v>
      </c>
      <c r="I539">
        <f t="shared" si="110"/>
        <v>3720</v>
      </c>
      <c r="J539">
        <f t="shared" si="111"/>
        <v>1680</v>
      </c>
      <c r="K539">
        <f t="shared" si="112"/>
        <v>5400</v>
      </c>
      <c r="L539" s="214">
        <f t="shared" si="113"/>
        <v>0.68888888888888888</v>
      </c>
      <c r="M539" s="214">
        <f t="shared" si="114"/>
        <v>0.31111111111111112</v>
      </c>
      <c r="O539" s="157"/>
      <c r="U539" s="337"/>
    </row>
    <row r="540" spans="1:21" x14ac:dyDescent="0.2">
      <c r="A540" s="157">
        <v>44463</v>
      </c>
      <c r="B540">
        <v>56</v>
      </c>
      <c r="C540" s="458">
        <v>462.12400000000002</v>
      </c>
      <c r="D540" s="179">
        <v>1681.5000000000059</v>
      </c>
      <c r="E540" s="357">
        <f t="shared" si="103"/>
        <v>30.026785714285818</v>
      </c>
      <c r="F540" s="437">
        <f t="shared" si="104"/>
        <v>3.6386337866027425</v>
      </c>
      <c r="G540">
        <v>71</v>
      </c>
      <c r="H540">
        <v>64</v>
      </c>
      <c r="I540">
        <f t="shared" si="110"/>
        <v>4260</v>
      </c>
      <c r="J540">
        <f t="shared" si="111"/>
        <v>1920</v>
      </c>
      <c r="K540">
        <f t="shared" si="112"/>
        <v>6180</v>
      </c>
      <c r="L540" s="214">
        <f t="shared" si="113"/>
        <v>0.68932038834951459</v>
      </c>
      <c r="M540" s="214">
        <f t="shared" si="114"/>
        <v>0.31067961165048541</v>
      </c>
      <c r="O540" s="157"/>
      <c r="U540" s="337"/>
    </row>
    <row r="541" spans="1:21" x14ac:dyDescent="0.2">
      <c r="A541" s="157">
        <v>44466</v>
      </c>
      <c r="B541">
        <v>62</v>
      </c>
      <c r="C541" s="458">
        <v>481.80900000000003</v>
      </c>
      <c r="D541" s="179">
        <v>1738.8000000000063</v>
      </c>
      <c r="E541" s="357">
        <f t="shared" si="103"/>
        <v>28.045161290322682</v>
      </c>
      <c r="F541" s="437">
        <f t="shared" si="104"/>
        <v>3.6088989620368368</v>
      </c>
      <c r="G541">
        <v>62</v>
      </c>
      <c r="H541">
        <v>39</v>
      </c>
      <c r="I541">
        <f t="shared" si="110"/>
        <v>3720</v>
      </c>
      <c r="J541">
        <f t="shared" si="111"/>
        <v>1170</v>
      </c>
      <c r="K541">
        <f t="shared" si="112"/>
        <v>4890</v>
      </c>
      <c r="L541" s="214">
        <f t="shared" si="113"/>
        <v>0.76073619631901845</v>
      </c>
      <c r="M541" s="214">
        <f t="shared" si="114"/>
        <v>0.2392638036809816</v>
      </c>
      <c r="O541" s="157"/>
      <c r="U541" s="337"/>
    </row>
    <row r="542" spans="1:21" x14ac:dyDescent="0.2">
      <c r="A542" s="157">
        <v>44467</v>
      </c>
      <c r="B542">
        <v>45</v>
      </c>
      <c r="C542" s="458">
        <v>400.26100000000002</v>
      </c>
      <c r="D542" s="179">
        <v>1474.0000000000045</v>
      </c>
      <c r="E542" s="357">
        <f t="shared" si="103"/>
        <v>32.755555555555659</v>
      </c>
      <c r="F542" s="437">
        <f t="shared" si="104"/>
        <v>3.6825971053887452</v>
      </c>
      <c r="G542">
        <v>62</v>
      </c>
      <c r="H542">
        <v>65</v>
      </c>
      <c r="I542">
        <f t="shared" si="110"/>
        <v>3720</v>
      </c>
      <c r="J542">
        <f t="shared" si="111"/>
        <v>1950</v>
      </c>
      <c r="K542">
        <f t="shared" si="112"/>
        <v>5670</v>
      </c>
      <c r="L542" s="214">
        <f t="shared" si="113"/>
        <v>0.65608465608465605</v>
      </c>
      <c r="M542" s="214">
        <f t="shared" si="114"/>
        <v>0.3439153439153439</v>
      </c>
      <c r="O542" s="157"/>
      <c r="U542" s="337"/>
    </row>
    <row r="543" spans="1:21" x14ac:dyDescent="0.2">
      <c r="A543" s="157">
        <v>44468</v>
      </c>
      <c r="B543">
        <v>55</v>
      </c>
      <c r="C543" s="458">
        <v>446.67500000000001</v>
      </c>
      <c r="D543" s="179">
        <v>1633.1000000000056</v>
      </c>
      <c r="E543" s="357">
        <f t="shared" si="103"/>
        <v>29.692727272727375</v>
      </c>
      <c r="F543" s="437">
        <f t="shared" si="104"/>
        <v>3.656125818548174</v>
      </c>
      <c r="G543">
        <v>68</v>
      </c>
      <c r="H543">
        <v>65</v>
      </c>
      <c r="I543">
        <f t="shared" si="110"/>
        <v>4080</v>
      </c>
      <c r="J543">
        <f t="shared" si="111"/>
        <v>1950</v>
      </c>
      <c r="K543">
        <f t="shared" si="112"/>
        <v>6030</v>
      </c>
      <c r="L543" s="214">
        <f t="shared" si="113"/>
        <v>0.6766169154228856</v>
      </c>
      <c r="M543" s="214">
        <f t="shared" si="114"/>
        <v>0.32338308457711445</v>
      </c>
      <c r="O543" s="157"/>
      <c r="U543" s="337"/>
    </row>
    <row r="544" spans="1:21" x14ac:dyDescent="0.2">
      <c r="A544" s="157">
        <v>44469</v>
      </c>
      <c r="B544">
        <v>57</v>
      </c>
      <c r="C544" s="458">
        <v>496.24799999999999</v>
      </c>
      <c r="D544" s="179">
        <v>1961</v>
      </c>
      <c r="E544" s="357">
        <f t="shared" si="103"/>
        <v>34.403508771929822</v>
      </c>
      <c r="F544" s="437">
        <f t="shared" si="104"/>
        <v>3.9516532056552371</v>
      </c>
      <c r="G544">
        <v>72</v>
      </c>
      <c r="H544">
        <v>57</v>
      </c>
      <c r="I544">
        <f t="shared" si="110"/>
        <v>4320</v>
      </c>
      <c r="J544">
        <f t="shared" si="111"/>
        <v>1710</v>
      </c>
      <c r="K544">
        <f t="shared" si="112"/>
        <v>6030</v>
      </c>
      <c r="L544" s="214">
        <f t="shared" si="113"/>
        <v>0.71641791044776115</v>
      </c>
      <c r="M544" s="214">
        <f t="shared" si="114"/>
        <v>0.28358208955223879</v>
      </c>
      <c r="O544" s="157"/>
    </row>
    <row r="545" spans="1:21" x14ac:dyDescent="0.2">
      <c r="A545" s="157">
        <v>44470</v>
      </c>
      <c r="B545">
        <v>52</v>
      </c>
      <c r="C545" s="458">
        <v>403.834</v>
      </c>
      <c r="D545" s="179">
        <v>1452.0999999999972</v>
      </c>
      <c r="E545" s="357">
        <f t="shared" si="103"/>
        <v>27.924999999999947</v>
      </c>
      <c r="F545" s="437">
        <f t="shared" si="104"/>
        <v>3.595784406464035</v>
      </c>
      <c r="G545">
        <v>52</v>
      </c>
      <c r="H545">
        <v>59</v>
      </c>
      <c r="I545">
        <f t="shared" ref="I545:I565" si="115">G545*60</f>
        <v>3120</v>
      </c>
      <c r="J545">
        <f t="shared" ref="J545:J565" si="116">H545*30</f>
        <v>1770</v>
      </c>
      <c r="K545">
        <f t="shared" ref="K545:K565" si="117">SUM(I545:J545)</f>
        <v>4890</v>
      </c>
      <c r="L545" s="214">
        <f t="shared" ref="L545:L565" si="118">I545/K545</f>
        <v>0.6380368098159509</v>
      </c>
      <c r="M545" s="214">
        <f t="shared" ref="M545:M565" si="119">J545/K545</f>
        <v>0.3619631901840491</v>
      </c>
      <c r="O545" s="157"/>
    </row>
    <row r="546" spans="1:21" x14ac:dyDescent="0.2">
      <c r="A546" s="157">
        <v>44473</v>
      </c>
      <c r="B546">
        <v>43</v>
      </c>
      <c r="C546" s="458">
        <v>405.56200000000001</v>
      </c>
      <c r="D546" s="179">
        <v>1443.6999999999973</v>
      </c>
      <c r="E546" s="357">
        <f t="shared" si="103"/>
        <v>33.5744186046511</v>
      </c>
      <c r="F546" s="437">
        <f t="shared" si="104"/>
        <v>3.5597516532613933</v>
      </c>
      <c r="G546">
        <v>66</v>
      </c>
      <c r="H546">
        <v>81</v>
      </c>
      <c r="I546">
        <f t="shared" si="115"/>
        <v>3960</v>
      </c>
      <c r="J546">
        <f t="shared" si="116"/>
        <v>2430</v>
      </c>
      <c r="K546">
        <f t="shared" si="117"/>
        <v>6390</v>
      </c>
      <c r="L546" s="214">
        <f t="shared" si="118"/>
        <v>0.61971830985915488</v>
      </c>
      <c r="M546" s="214">
        <f t="shared" si="119"/>
        <v>0.38028169014084506</v>
      </c>
      <c r="O546" s="157"/>
      <c r="U546" s="337"/>
    </row>
    <row r="547" spans="1:21" x14ac:dyDescent="0.2">
      <c r="A547" s="157">
        <v>44474</v>
      </c>
      <c r="B547">
        <v>57</v>
      </c>
      <c r="C547" s="458">
        <v>452.40899999999999</v>
      </c>
      <c r="D547" s="179">
        <v>1786.099999999999</v>
      </c>
      <c r="E547" s="357">
        <f t="shared" si="103"/>
        <v>31.33508771929823</v>
      </c>
      <c r="F547" s="437">
        <f t="shared" si="104"/>
        <v>3.9479762781023346</v>
      </c>
      <c r="G547">
        <v>69</v>
      </c>
      <c r="H547">
        <v>66</v>
      </c>
      <c r="I547">
        <f t="shared" si="115"/>
        <v>4140</v>
      </c>
      <c r="J547">
        <f t="shared" si="116"/>
        <v>1980</v>
      </c>
      <c r="K547">
        <f t="shared" si="117"/>
        <v>6120</v>
      </c>
      <c r="L547" s="214">
        <f t="shared" si="118"/>
        <v>0.67647058823529416</v>
      </c>
      <c r="M547" s="214">
        <f t="shared" si="119"/>
        <v>0.3235294117647059</v>
      </c>
      <c r="O547" s="157"/>
      <c r="U547" s="337"/>
    </row>
    <row r="548" spans="1:21" x14ac:dyDescent="0.2">
      <c r="A548" s="157">
        <v>44475</v>
      </c>
      <c r="B548">
        <v>47</v>
      </c>
      <c r="C548" s="458">
        <v>413.11599999999999</v>
      </c>
      <c r="D548" s="179">
        <v>1606.0999999999995</v>
      </c>
      <c r="E548" s="357">
        <f t="shared" si="103"/>
        <v>34.172340425531907</v>
      </c>
      <c r="F548" s="437">
        <f t="shared" si="104"/>
        <v>3.8877700210110464</v>
      </c>
      <c r="G548">
        <v>64</v>
      </c>
      <c r="H548">
        <v>76</v>
      </c>
      <c r="I548">
        <f t="shared" si="115"/>
        <v>3840</v>
      </c>
      <c r="J548">
        <f t="shared" si="116"/>
        <v>2280</v>
      </c>
      <c r="K548">
        <f t="shared" si="117"/>
        <v>6120</v>
      </c>
      <c r="L548" s="214">
        <f t="shared" si="118"/>
        <v>0.62745098039215685</v>
      </c>
      <c r="M548" s="214">
        <f t="shared" si="119"/>
        <v>0.37254901960784315</v>
      </c>
      <c r="O548" s="157"/>
      <c r="U548" s="337"/>
    </row>
    <row r="549" spans="1:21" x14ac:dyDescent="0.2">
      <c r="A549" s="157">
        <v>44476</v>
      </c>
      <c r="B549">
        <v>46</v>
      </c>
      <c r="C549" s="458">
        <v>382.053</v>
      </c>
      <c r="D549" s="179">
        <v>1512.8999999999996</v>
      </c>
      <c r="E549" s="357">
        <f t="shared" si="103"/>
        <v>32.889130434782601</v>
      </c>
      <c r="F549" s="437">
        <f t="shared" si="104"/>
        <v>3.9599217909557041</v>
      </c>
      <c r="G549">
        <v>59</v>
      </c>
      <c r="H549">
        <v>56</v>
      </c>
      <c r="I549">
        <f t="shared" si="115"/>
        <v>3540</v>
      </c>
      <c r="J549">
        <f t="shared" si="116"/>
        <v>1680</v>
      </c>
      <c r="K549">
        <f t="shared" si="117"/>
        <v>5220</v>
      </c>
      <c r="L549" s="214">
        <f t="shared" si="118"/>
        <v>0.67816091954022983</v>
      </c>
      <c r="M549" s="214">
        <f t="shared" si="119"/>
        <v>0.32183908045977011</v>
      </c>
      <c r="O549" s="157"/>
      <c r="U549" s="337"/>
    </row>
    <row r="550" spans="1:21" x14ac:dyDescent="0.2">
      <c r="A550" s="157">
        <v>44477</v>
      </c>
      <c r="B550">
        <v>56</v>
      </c>
      <c r="C550" s="458">
        <v>419.81799999999998</v>
      </c>
      <c r="D550" s="179">
        <v>1512.7999999999961</v>
      </c>
      <c r="E550" s="357">
        <f t="shared" si="103"/>
        <v>27.014285714285645</v>
      </c>
      <c r="F550" s="437">
        <f t="shared" si="104"/>
        <v>3.6034662639524653</v>
      </c>
      <c r="G550">
        <v>57</v>
      </c>
      <c r="H550">
        <v>82</v>
      </c>
      <c r="I550">
        <f t="shared" si="115"/>
        <v>3420</v>
      </c>
      <c r="J550">
        <f t="shared" si="116"/>
        <v>2460</v>
      </c>
      <c r="K550">
        <f t="shared" si="117"/>
        <v>5880</v>
      </c>
      <c r="L550" s="214">
        <f t="shared" si="118"/>
        <v>0.58163265306122447</v>
      </c>
      <c r="M550" s="214">
        <f t="shared" si="119"/>
        <v>0.41836734693877553</v>
      </c>
      <c r="O550" s="157"/>
      <c r="U550" s="337"/>
    </row>
    <row r="551" spans="1:21" x14ac:dyDescent="0.2">
      <c r="A551" s="157">
        <v>44480</v>
      </c>
      <c r="B551">
        <v>55</v>
      </c>
      <c r="C551" s="458">
        <v>495.78100000000001</v>
      </c>
      <c r="D551" s="179">
        <v>1786.0999999999933</v>
      </c>
      <c r="E551" s="357">
        <f t="shared" si="103"/>
        <v>32.474545454545336</v>
      </c>
      <c r="F551" s="437">
        <f t="shared" si="104"/>
        <v>3.6025987280674197</v>
      </c>
      <c r="G551">
        <v>64</v>
      </c>
      <c r="H551">
        <v>57</v>
      </c>
      <c r="I551">
        <f t="shared" si="115"/>
        <v>3840</v>
      </c>
      <c r="J551">
        <f t="shared" si="116"/>
        <v>1710</v>
      </c>
      <c r="K551">
        <f t="shared" si="117"/>
        <v>5550</v>
      </c>
      <c r="L551" s="214">
        <f t="shared" si="118"/>
        <v>0.69189189189189193</v>
      </c>
      <c r="M551" s="214">
        <f t="shared" si="119"/>
        <v>0.30810810810810813</v>
      </c>
      <c r="O551" s="157"/>
      <c r="U551" s="337"/>
    </row>
    <row r="552" spans="1:21" x14ac:dyDescent="0.2">
      <c r="A552" s="157">
        <v>44481</v>
      </c>
      <c r="B552">
        <v>59</v>
      </c>
      <c r="C552" s="458">
        <v>423.91500000000002</v>
      </c>
      <c r="D552" s="179">
        <v>1638.7000000000003</v>
      </c>
      <c r="E552" s="357">
        <f t="shared" si="103"/>
        <v>27.774576271186444</v>
      </c>
      <c r="F552" s="437">
        <f t="shared" si="104"/>
        <v>3.8656334406661719</v>
      </c>
      <c r="G552" s="71">
        <v>67</v>
      </c>
      <c r="H552" s="71">
        <v>44</v>
      </c>
      <c r="I552" s="71">
        <f t="shared" si="115"/>
        <v>4020</v>
      </c>
      <c r="J552" s="71">
        <f t="shared" si="116"/>
        <v>1320</v>
      </c>
      <c r="K552" s="71">
        <f t="shared" si="117"/>
        <v>5340</v>
      </c>
      <c r="L552" s="460">
        <f t="shared" si="118"/>
        <v>0.7528089887640449</v>
      </c>
      <c r="M552" s="460">
        <f t="shared" si="119"/>
        <v>0.24719101123595505</v>
      </c>
      <c r="N552" s="71" t="s">
        <v>331</v>
      </c>
      <c r="O552" s="268"/>
      <c r="S552" s="157"/>
      <c r="U552" s="337"/>
    </row>
    <row r="553" spans="1:21" x14ac:dyDescent="0.2">
      <c r="A553" s="157">
        <v>44482</v>
      </c>
      <c r="B553">
        <v>60</v>
      </c>
      <c r="C553" s="458">
        <v>452.44099999999997</v>
      </c>
      <c r="D553" s="179">
        <v>1626.3</v>
      </c>
      <c r="E553" s="357">
        <f t="shared" si="103"/>
        <v>27.105</v>
      </c>
      <c r="F553" s="437">
        <f t="shared" si="104"/>
        <v>3.5945018245472893</v>
      </c>
      <c r="G553">
        <v>70</v>
      </c>
      <c r="H553">
        <v>44</v>
      </c>
      <c r="I553">
        <f t="shared" si="115"/>
        <v>4200</v>
      </c>
      <c r="J553">
        <f t="shared" si="116"/>
        <v>1320</v>
      </c>
      <c r="K553">
        <f t="shared" si="117"/>
        <v>5520</v>
      </c>
      <c r="L553" s="214">
        <f t="shared" si="118"/>
        <v>0.76086956521739135</v>
      </c>
      <c r="M553" s="214">
        <f t="shared" si="119"/>
        <v>0.2391304347826087</v>
      </c>
      <c r="O553" s="157"/>
      <c r="S553" s="157"/>
      <c r="U553" s="337"/>
    </row>
    <row r="554" spans="1:21" x14ac:dyDescent="0.2">
      <c r="A554" s="157">
        <v>44483</v>
      </c>
      <c r="B554">
        <v>54</v>
      </c>
      <c r="C554" s="458">
        <v>468.351</v>
      </c>
      <c r="D554" s="179">
        <v>1669.8999999999949</v>
      </c>
      <c r="E554" s="357">
        <f t="shared" si="103"/>
        <v>30.924074074073978</v>
      </c>
      <c r="F554" s="437">
        <f t="shared" si="104"/>
        <v>3.5654882769546661</v>
      </c>
      <c r="G554">
        <v>65</v>
      </c>
      <c r="H554">
        <v>61</v>
      </c>
      <c r="I554">
        <f t="shared" si="115"/>
        <v>3900</v>
      </c>
      <c r="J554">
        <f t="shared" si="116"/>
        <v>1830</v>
      </c>
      <c r="K554">
        <f t="shared" si="117"/>
        <v>5730</v>
      </c>
      <c r="L554" s="214">
        <f t="shared" si="118"/>
        <v>0.68062827225130895</v>
      </c>
      <c r="M554" s="214">
        <f t="shared" si="119"/>
        <v>0.3193717277486911</v>
      </c>
      <c r="O554" s="157"/>
      <c r="S554" s="157"/>
      <c r="U554" s="337"/>
    </row>
    <row r="555" spans="1:21" x14ac:dyDescent="0.2">
      <c r="A555" s="157">
        <v>44484</v>
      </c>
      <c r="B555">
        <v>57</v>
      </c>
      <c r="C555" s="458">
        <v>441.13799999999998</v>
      </c>
      <c r="D555" s="179">
        <v>1732.9</v>
      </c>
      <c r="E555" s="357">
        <f t="shared" si="103"/>
        <v>30.401754385964914</v>
      </c>
      <c r="F555" s="437">
        <f t="shared" si="104"/>
        <v>3.9282492099977788</v>
      </c>
      <c r="G555">
        <v>69</v>
      </c>
      <c r="H555">
        <v>79</v>
      </c>
      <c r="I555">
        <f t="shared" si="115"/>
        <v>4140</v>
      </c>
      <c r="J555">
        <f t="shared" si="116"/>
        <v>2370</v>
      </c>
      <c r="K555">
        <f t="shared" si="117"/>
        <v>6510</v>
      </c>
      <c r="L555" s="214">
        <f t="shared" si="118"/>
        <v>0.63594470046082952</v>
      </c>
      <c r="M555" s="214">
        <f t="shared" si="119"/>
        <v>0.36405529953917048</v>
      </c>
      <c r="O555" s="157"/>
      <c r="U555" s="337"/>
    </row>
    <row r="556" spans="1:21" x14ac:dyDescent="0.2">
      <c r="A556" s="157">
        <v>44487</v>
      </c>
      <c r="B556">
        <v>56</v>
      </c>
      <c r="C556" s="458">
        <v>484.87099999999998</v>
      </c>
      <c r="D556" s="179">
        <v>1890.3999999999994</v>
      </c>
      <c r="E556" s="357">
        <f t="shared" si="103"/>
        <v>33.757142857142846</v>
      </c>
      <c r="F556" s="437">
        <f t="shared" si="104"/>
        <v>3.8987689509168408</v>
      </c>
      <c r="G556">
        <v>76</v>
      </c>
      <c r="H556">
        <v>51</v>
      </c>
      <c r="I556">
        <f t="shared" si="115"/>
        <v>4560</v>
      </c>
      <c r="J556">
        <f t="shared" si="116"/>
        <v>1530</v>
      </c>
      <c r="K556">
        <f t="shared" si="117"/>
        <v>6090</v>
      </c>
      <c r="L556" s="214">
        <f t="shared" si="118"/>
        <v>0.74876847290640391</v>
      </c>
      <c r="M556" s="214">
        <f t="shared" si="119"/>
        <v>0.25123152709359609</v>
      </c>
      <c r="O556" s="157"/>
      <c r="U556" s="337"/>
    </row>
    <row r="557" spans="1:21" x14ac:dyDescent="0.2">
      <c r="A557" s="157">
        <v>44488</v>
      </c>
      <c r="B557">
        <v>61</v>
      </c>
      <c r="C557" s="458">
        <v>489.49099999999999</v>
      </c>
      <c r="D557" s="179">
        <v>1902.7</v>
      </c>
      <c r="E557" s="357">
        <f t="shared" si="103"/>
        <v>31.191803278688525</v>
      </c>
      <c r="F557" s="437">
        <f t="shared" si="104"/>
        <v>3.8870990477863741</v>
      </c>
      <c r="G557">
        <v>75</v>
      </c>
      <c r="H557">
        <v>63</v>
      </c>
      <c r="I557">
        <f t="shared" si="115"/>
        <v>4500</v>
      </c>
      <c r="J557">
        <f t="shared" si="116"/>
        <v>1890</v>
      </c>
      <c r="K557">
        <f t="shared" si="117"/>
        <v>6390</v>
      </c>
      <c r="L557" s="214">
        <f t="shared" si="118"/>
        <v>0.70422535211267601</v>
      </c>
      <c r="M557" s="214">
        <f t="shared" si="119"/>
        <v>0.29577464788732394</v>
      </c>
      <c r="O557" s="157"/>
      <c r="U557" s="337"/>
    </row>
    <row r="558" spans="1:21" x14ac:dyDescent="0.2">
      <c r="A558" s="157">
        <v>44489</v>
      </c>
      <c r="B558">
        <v>61</v>
      </c>
      <c r="C558" s="458">
        <v>468.75</v>
      </c>
      <c r="D558" s="179">
        <v>1816.9999999999989</v>
      </c>
      <c r="E558" s="357">
        <f t="shared" si="103"/>
        <v>29.786885245901622</v>
      </c>
      <c r="F558" s="437">
        <f t="shared" si="104"/>
        <v>3.8762666666666643</v>
      </c>
      <c r="G558">
        <v>66</v>
      </c>
      <c r="H558">
        <v>9</v>
      </c>
      <c r="I558">
        <f t="shared" si="115"/>
        <v>3960</v>
      </c>
      <c r="J558">
        <f t="shared" si="116"/>
        <v>270</v>
      </c>
      <c r="K558">
        <f t="shared" si="117"/>
        <v>4230</v>
      </c>
      <c r="L558" s="214">
        <f t="shared" si="118"/>
        <v>0.93617021276595747</v>
      </c>
      <c r="M558" s="214">
        <f t="shared" si="119"/>
        <v>6.3829787234042548E-2</v>
      </c>
      <c r="O558" s="157"/>
      <c r="U558" s="337"/>
    </row>
    <row r="559" spans="1:21" x14ac:dyDescent="0.2">
      <c r="A559" s="157">
        <v>44490</v>
      </c>
      <c r="B559">
        <v>43</v>
      </c>
      <c r="C559" s="458">
        <v>304.27199999999999</v>
      </c>
      <c r="D559" s="179">
        <v>1193.6000000000001</v>
      </c>
      <c r="E559" s="357">
        <f t="shared" si="103"/>
        <v>27.758139534883725</v>
      </c>
      <c r="F559" s="437">
        <f t="shared" si="104"/>
        <v>3.9228059105011313</v>
      </c>
      <c r="G559">
        <v>52</v>
      </c>
      <c r="H559">
        <v>62</v>
      </c>
      <c r="I559">
        <f t="shared" si="115"/>
        <v>3120</v>
      </c>
      <c r="J559">
        <f t="shared" si="116"/>
        <v>1860</v>
      </c>
      <c r="K559">
        <f t="shared" si="117"/>
        <v>4980</v>
      </c>
      <c r="L559" s="214">
        <f t="shared" si="118"/>
        <v>0.62650602409638556</v>
      </c>
      <c r="M559" s="214">
        <f t="shared" si="119"/>
        <v>0.37349397590361444</v>
      </c>
      <c r="O559" s="157"/>
      <c r="U559" s="337"/>
    </row>
    <row r="560" spans="1:21" x14ac:dyDescent="0.2">
      <c r="A560" s="157">
        <v>44491</v>
      </c>
      <c r="B560">
        <v>51</v>
      </c>
      <c r="C560" s="458">
        <v>388.714</v>
      </c>
      <c r="D560" s="179">
        <v>1444.0999999999992</v>
      </c>
      <c r="E560" s="357">
        <f t="shared" si="103"/>
        <v>28.31568627450979</v>
      </c>
      <c r="F560" s="437">
        <f t="shared" si="104"/>
        <v>3.7150707203753899</v>
      </c>
      <c r="G560">
        <v>59</v>
      </c>
      <c r="H560">
        <v>61</v>
      </c>
      <c r="I560">
        <f t="shared" si="115"/>
        <v>3540</v>
      </c>
      <c r="J560">
        <f t="shared" si="116"/>
        <v>1830</v>
      </c>
      <c r="K560">
        <f t="shared" si="117"/>
        <v>5370</v>
      </c>
      <c r="L560" s="214">
        <f t="shared" si="118"/>
        <v>0.65921787709497204</v>
      </c>
      <c r="M560" s="214">
        <f t="shared" si="119"/>
        <v>0.34078212290502791</v>
      </c>
      <c r="O560" s="157"/>
      <c r="U560" s="337"/>
    </row>
    <row r="561" spans="1:21" x14ac:dyDescent="0.2">
      <c r="A561" s="157">
        <v>44494</v>
      </c>
      <c r="B561">
        <v>48</v>
      </c>
      <c r="C561" s="458">
        <v>419.49099999999999</v>
      </c>
      <c r="D561" s="179">
        <v>1547.1000000000001</v>
      </c>
      <c r="E561" s="357">
        <f t="shared" si="103"/>
        <v>32.231250000000003</v>
      </c>
      <c r="F561" s="437">
        <f t="shared" si="104"/>
        <v>3.6880409830008278</v>
      </c>
      <c r="G561">
        <v>58</v>
      </c>
      <c r="H561">
        <v>66</v>
      </c>
      <c r="I561">
        <f t="shared" si="115"/>
        <v>3480</v>
      </c>
      <c r="J561">
        <f t="shared" si="116"/>
        <v>1980</v>
      </c>
      <c r="K561">
        <f t="shared" si="117"/>
        <v>5460</v>
      </c>
      <c r="L561" s="214">
        <f t="shared" si="118"/>
        <v>0.63736263736263732</v>
      </c>
      <c r="M561" s="214">
        <f t="shared" si="119"/>
        <v>0.36263736263736263</v>
      </c>
      <c r="O561" s="157"/>
      <c r="U561" s="337"/>
    </row>
    <row r="562" spans="1:21" x14ac:dyDescent="0.2">
      <c r="A562" s="157">
        <v>44495</v>
      </c>
      <c r="B562">
        <v>47</v>
      </c>
      <c r="C562" s="458">
        <v>374.76400000000001</v>
      </c>
      <c r="D562" s="179">
        <v>1288.1000000000017</v>
      </c>
      <c r="E562" s="357">
        <f t="shared" si="103"/>
        <v>27.406382978723443</v>
      </c>
      <c r="F562" s="437">
        <f t="shared" si="104"/>
        <v>3.4370964126757153</v>
      </c>
      <c r="G562">
        <v>55</v>
      </c>
      <c r="H562">
        <v>40</v>
      </c>
      <c r="I562">
        <f t="shared" si="115"/>
        <v>3300</v>
      </c>
      <c r="J562">
        <f t="shared" si="116"/>
        <v>1200</v>
      </c>
      <c r="K562">
        <f t="shared" si="117"/>
        <v>4500</v>
      </c>
      <c r="L562" s="214">
        <f t="shared" si="118"/>
        <v>0.73333333333333328</v>
      </c>
      <c r="M562" s="214">
        <f t="shared" si="119"/>
        <v>0.26666666666666666</v>
      </c>
      <c r="O562" s="157"/>
      <c r="P562" s="157"/>
      <c r="Q562" s="157"/>
      <c r="R562" s="157"/>
      <c r="S562" s="157"/>
      <c r="T562" s="157"/>
      <c r="U562" s="157"/>
    </row>
    <row r="563" spans="1:21" x14ac:dyDescent="0.2">
      <c r="A563" s="157">
        <v>44496</v>
      </c>
      <c r="B563">
        <v>42</v>
      </c>
      <c r="C563" s="458">
        <v>411.476</v>
      </c>
      <c r="D563" s="179">
        <v>1396.8999999999974</v>
      </c>
      <c r="E563" s="357">
        <f t="shared" si="103"/>
        <v>33.259523809523749</v>
      </c>
      <c r="F563" s="437">
        <f t="shared" si="104"/>
        <v>3.3948517045951583</v>
      </c>
      <c r="G563">
        <v>51</v>
      </c>
      <c r="H563">
        <v>27</v>
      </c>
      <c r="I563">
        <f t="shared" si="115"/>
        <v>3060</v>
      </c>
      <c r="J563">
        <f t="shared" si="116"/>
        <v>810</v>
      </c>
      <c r="K563">
        <f t="shared" si="117"/>
        <v>3870</v>
      </c>
      <c r="L563" s="214">
        <f t="shared" si="118"/>
        <v>0.79069767441860461</v>
      </c>
      <c r="M563" s="214">
        <f t="shared" si="119"/>
        <v>0.20930232558139536</v>
      </c>
      <c r="O563" s="157"/>
      <c r="P563" s="157"/>
      <c r="Q563" s="157"/>
      <c r="R563" s="157"/>
      <c r="S563" s="157"/>
      <c r="T563" s="157"/>
      <c r="U563" s="157"/>
    </row>
    <row r="564" spans="1:21" x14ac:dyDescent="0.2">
      <c r="A564" s="157">
        <v>44497</v>
      </c>
      <c r="B564">
        <v>42</v>
      </c>
      <c r="C564" s="458">
        <v>384.34800000000001</v>
      </c>
      <c r="D564" s="179">
        <v>1305.6999999999987</v>
      </c>
      <c r="E564" s="357">
        <f t="shared" si="103"/>
        <v>31.088095238095207</v>
      </c>
      <c r="F564" s="437">
        <f t="shared" si="104"/>
        <v>3.3971817207322497</v>
      </c>
      <c r="G564">
        <v>59</v>
      </c>
      <c r="H564">
        <v>59</v>
      </c>
      <c r="I564">
        <f t="shared" si="115"/>
        <v>3540</v>
      </c>
      <c r="J564">
        <f t="shared" si="116"/>
        <v>1770</v>
      </c>
      <c r="K564">
        <f t="shared" si="117"/>
        <v>5310</v>
      </c>
      <c r="L564" s="214">
        <f t="shared" si="118"/>
        <v>0.66666666666666663</v>
      </c>
      <c r="M564" s="214">
        <f t="shared" si="119"/>
        <v>0.33333333333333331</v>
      </c>
      <c r="O564" s="157"/>
      <c r="P564" s="157"/>
      <c r="Q564" s="157"/>
      <c r="R564" s="157"/>
      <c r="S564" s="157"/>
      <c r="T564" s="157"/>
      <c r="U564" s="157"/>
    </row>
    <row r="565" spans="1:21" x14ac:dyDescent="0.2">
      <c r="A565" s="157">
        <v>44498</v>
      </c>
      <c r="B565">
        <v>48</v>
      </c>
      <c r="C565" s="458">
        <v>412.08800000000002</v>
      </c>
      <c r="D565" s="179">
        <v>1347.7999999999954</v>
      </c>
      <c r="E565" s="357">
        <f t="shared" si="103"/>
        <v>28.07916666666657</v>
      </c>
      <c r="F565" s="437">
        <f t="shared" si="104"/>
        <v>3.2706606355923866</v>
      </c>
      <c r="G565">
        <v>50</v>
      </c>
      <c r="H565">
        <v>67</v>
      </c>
      <c r="I565">
        <f t="shared" si="115"/>
        <v>3000</v>
      </c>
      <c r="J565">
        <f t="shared" si="116"/>
        <v>2010</v>
      </c>
      <c r="K565">
        <f t="shared" si="117"/>
        <v>5010</v>
      </c>
      <c r="L565" s="214">
        <f t="shared" si="118"/>
        <v>0.59880239520958078</v>
      </c>
      <c r="M565" s="214">
        <f t="shared" si="119"/>
        <v>0.40119760479041916</v>
      </c>
      <c r="O565" s="157"/>
      <c r="P565" s="157"/>
      <c r="Q565" s="157"/>
      <c r="R565" s="157"/>
      <c r="S565" s="157"/>
      <c r="T565" s="157"/>
      <c r="U565" s="157"/>
    </row>
    <row r="566" spans="1:21" x14ac:dyDescent="0.2">
      <c r="A566" s="157">
        <v>44502</v>
      </c>
      <c r="B566">
        <v>47</v>
      </c>
      <c r="C566" s="458">
        <v>363.88900000000001</v>
      </c>
      <c r="D566" s="179">
        <v>1197.9999999999964</v>
      </c>
      <c r="E566" s="357">
        <f t="shared" si="103"/>
        <v>25.489361702127582</v>
      </c>
      <c r="F566" s="437">
        <f t="shared" si="104"/>
        <v>3.2922127352022081</v>
      </c>
      <c r="G566">
        <v>48</v>
      </c>
      <c r="H566">
        <v>41</v>
      </c>
      <c r="I566">
        <f t="shared" ref="I566:I583" si="120">G566*60</f>
        <v>2880</v>
      </c>
      <c r="J566">
        <f t="shared" ref="J566:J583" si="121">H566*30</f>
        <v>1230</v>
      </c>
      <c r="K566">
        <f t="shared" ref="K566:K583" si="122">SUM(I566:J566)</f>
        <v>4110</v>
      </c>
      <c r="L566" s="214">
        <f t="shared" ref="L566:L583" si="123">I566/K566</f>
        <v>0.7007299270072993</v>
      </c>
      <c r="M566" s="214">
        <f t="shared" ref="M566:M583" si="124">J566/K566</f>
        <v>0.29927007299270075</v>
      </c>
      <c r="O566" s="157"/>
      <c r="P566" s="157"/>
      <c r="Q566" s="157"/>
      <c r="R566" s="157"/>
      <c r="S566" s="157"/>
      <c r="T566" s="157"/>
      <c r="U566" s="157"/>
    </row>
    <row r="567" spans="1:21" x14ac:dyDescent="0.2">
      <c r="A567" s="157">
        <v>44503</v>
      </c>
      <c r="B567">
        <v>33</v>
      </c>
      <c r="C567" s="458">
        <v>287.77699999999999</v>
      </c>
      <c r="D567" s="179">
        <v>995.00000000000193</v>
      </c>
      <c r="E567" s="357">
        <f t="shared" si="103"/>
        <v>30.151515151515209</v>
      </c>
      <c r="F567" s="437">
        <f t="shared" si="104"/>
        <v>3.4575383022270785</v>
      </c>
      <c r="G567">
        <v>39</v>
      </c>
      <c r="H567">
        <v>45</v>
      </c>
      <c r="I567">
        <f t="shared" si="120"/>
        <v>2340</v>
      </c>
      <c r="J567">
        <f t="shared" si="121"/>
        <v>1350</v>
      </c>
      <c r="K567">
        <f t="shared" si="122"/>
        <v>3690</v>
      </c>
      <c r="L567" s="214">
        <f t="shared" si="123"/>
        <v>0.63414634146341464</v>
      </c>
      <c r="M567" s="214">
        <f t="shared" si="124"/>
        <v>0.36585365853658536</v>
      </c>
      <c r="O567" s="157"/>
      <c r="P567" s="157"/>
      <c r="Q567" s="157"/>
      <c r="R567" s="157"/>
      <c r="S567" s="157"/>
      <c r="T567" s="157"/>
      <c r="U567" s="157"/>
    </row>
    <row r="568" spans="1:21" x14ac:dyDescent="0.2">
      <c r="A568" s="157">
        <v>44504</v>
      </c>
      <c r="B568">
        <v>44</v>
      </c>
      <c r="C568" s="458">
        <v>289.03399999999999</v>
      </c>
      <c r="D568" s="179">
        <v>1101.9000000000001</v>
      </c>
      <c r="E568" s="357">
        <f t="shared" si="103"/>
        <v>25.043181818181822</v>
      </c>
      <c r="F568" s="437">
        <f t="shared" si="104"/>
        <v>3.8123542559006904</v>
      </c>
      <c r="G568">
        <v>47</v>
      </c>
      <c r="H568">
        <v>36</v>
      </c>
      <c r="I568">
        <f t="shared" si="120"/>
        <v>2820</v>
      </c>
      <c r="J568">
        <f t="shared" si="121"/>
        <v>1080</v>
      </c>
      <c r="K568">
        <f t="shared" si="122"/>
        <v>3900</v>
      </c>
      <c r="L568" s="214">
        <f t="shared" si="123"/>
        <v>0.72307692307692306</v>
      </c>
      <c r="M568" s="214">
        <f t="shared" si="124"/>
        <v>0.27692307692307694</v>
      </c>
      <c r="O568" s="157"/>
      <c r="P568" s="157"/>
      <c r="Q568" s="157"/>
      <c r="R568" s="157"/>
      <c r="S568" s="157"/>
      <c r="T568" s="157"/>
      <c r="U568" s="157"/>
    </row>
    <row r="569" spans="1:21" x14ac:dyDescent="0.2">
      <c r="A569" s="157">
        <v>44505</v>
      </c>
      <c r="B569">
        <v>32</v>
      </c>
      <c r="C569" s="458">
        <v>276.59699999999998</v>
      </c>
      <c r="D569" s="179">
        <v>1050.9000000000001</v>
      </c>
      <c r="E569" s="357">
        <f t="shared" si="103"/>
        <v>32.840625000000003</v>
      </c>
      <c r="F569" s="437">
        <f t="shared" si="104"/>
        <v>3.799390448920271</v>
      </c>
      <c r="G569">
        <v>30</v>
      </c>
      <c r="H569">
        <v>45</v>
      </c>
      <c r="I569">
        <f t="shared" si="120"/>
        <v>1800</v>
      </c>
      <c r="J569">
        <f t="shared" si="121"/>
        <v>1350</v>
      </c>
      <c r="K569">
        <f t="shared" si="122"/>
        <v>3150</v>
      </c>
      <c r="L569" s="214">
        <f t="shared" si="123"/>
        <v>0.5714285714285714</v>
      </c>
      <c r="M569" s="214">
        <f t="shared" si="124"/>
        <v>0.42857142857142855</v>
      </c>
      <c r="O569" s="157"/>
      <c r="P569" s="157"/>
      <c r="Q569" s="157"/>
      <c r="R569" s="157"/>
      <c r="S569" s="157"/>
      <c r="T569" s="157"/>
      <c r="U569" s="157"/>
    </row>
    <row r="570" spans="1:21" x14ac:dyDescent="0.2">
      <c r="A570" s="157">
        <v>44508</v>
      </c>
      <c r="B570">
        <v>52</v>
      </c>
      <c r="C570" s="458">
        <v>389.27499999999998</v>
      </c>
      <c r="D570" s="179">
        <v>1262.4999999999993</v>
      </c>
      <c r="E570" s="357">
        <f t="shared" si="103"/>
        <v>24.278846153846139</v>
      </c>
      <c r="F570" s="437">
        <f t="shared" si="104"/>
        <v>3.2432085286750998</v>
      </c>
      <c r="G570" s="71">
        <v>57</v>
      </c>
      <c r="H570" s="71">
        <v>23</v>
      </c>
      <c r="I570" s="71">
        <f t="shared" si="120"/>
        <v>3420</v>
      </c>
      <c r="J570" s="71">
        <f t="shared" si="121"/>
        <v>690</v>
      </c>
      <c r="K570" s="71">
        <f t="shared" si="122"/>
        <v>4110</v>
      </c>
      <c r="L570" s="460">
        <f t="shared" si="123"/>
        <v>0.83211678832116787</v>
      </c>
      <c r="M570" s="460">
        <f t="shared" si="124"/>
        <v>0.16788321167883211</v>
      </c>
      <c r="N570" s="71" t="s">
        <v>331</v>
      </c>
      <c r="O570" s="268"/>
      <c r="P570" s="157"/>
      <c r="Q570" s="157"/>
      <c r="R570" s="157"/>
      <c r="S570" s="157"/>
      <c r="T570" s="157"/>
      <c r="U570" s="157"/>
    </row>
    <row r="571" spans="1:21" x14ac:dyDescent="0.2">
      <c r="A571" s="157">
        <v>44509</v>
      </c>
      <c r="B571">
        <v>43</v>
      </c>
      <c r="C571" s="458">
        <v>356.161</v>
      </c>
      <c r="D571" s="179">
        <v>1218.5999999999999</v>
      </c>
      <c r="E571" s="357">
        <f t="shared" si="103"/>
        <v>28.33953488372093</v>
      </c>
      <c r="F571" s="437">
        <f t="shared" si="104"/>
        <v>3.4214863502741735</v>
      </c>
      <c r="G571" s="71">
        <v>52</v>
      </c>
      <c r="H571" s="71">
        <v>37</v>
      </c>
      <c r="I571" s="71">
        <f t="shared" si="120"/>
        <v>3120</v>
      </c>
      <c r="J571" s="71">
        <f t="shared" si="121"/>
        <v>1110</v>
      </c>
      <c r="K571" s="71">
        <f t="shared" si="122"/>
        <v>4230</v>
      </c>
      <c r="L571" s="460">
        <f t="shared" si="123"/>
        <v>0.73758865248226946</v>
      </c>
      <c r="M571" s="460">
        <f t="shared" si="124"/>
        <v>0.26241134751773049</v>
      </c>
      <c r="N571" s="71" t="s">
        <v>331</v>
      </c>
      <c r="O571" s="268"/>
      <c r="P571" s="157"/>
      <c r="Q571" s="157"/>
      <c r="R571" s="157"/>
      <c r="S571" s="157"/>
      <c r="T571" s="157"/>
      <c r="U571" s="157"/>
    </row>
    <row r="572" spans="1:21" x14ac:dyDescent="0.2">
      <c r="A572" s="157">
        <v>44510</v>
      </c>
      <c r="B572">
        <v>52</v>
      </c>
      <c r="C572" s="458">
        <v>372.32799999999997</v>
      </c>
      <c r="D572" s="179">
        <v>1210.8000000000038</v>
      </c>
      <c r="E572" s="357">
        <f t="shared" si="103"/>
        <v>23.284615384615456</v>
      </c>
      <c r="F572" s="437">
        <f t="shared" si="104"/>
        <v>3.2519713800734942</v>
      </c>
      <c r="G572">
        <v>47</v>
      </c>
      <c r="H572">
        <v>49</v>
      </c>
      <c r="I572">
        <f t="shared" si="120"/>
        <v>2820</v>
      </c>
      <c r="J572">
        <f t="shared" si="121"/>
        <v>1470</v>
      </c>
      <c r="K572">
        <f t="shared" si="122"/>
        <v>4290</v>
      </c>
      <c r="L572" s="214">
        <f t="shared" si="123"/>
        <v>0.65734265734265729</v>
      </c>
      <c r="M572" s="214">
        <f t="shared" si="124"/>
        <v>0.34265734265734266</v>
      </c>
      <c r="O572" s="157"/>
      <c r="P572" s="157"/>
      <c r="Q572" s="157"/>
      <c r="R572" s="157"/>
      <c r="S572" s="157"/>
      <c r="T572" s="157"/>
      <c r="U572" s="157"/>
    </row>
    <row r="573" spans="1:21" x14ac:dyDescent="0.2">
      <c r="A573" s="157">
        <v>44515</v>
      </c>
      <c r="B573">
        <v>48</v>
      </c>
      <c r="C573" s="458">
        <v>411.54300000000001</v>
      </c>
      <c r="D573" s="179">
        <v>1403.6000000000047</v>
      </c>
      <c r="E573" s="357">
        <f t="shared" si="103"/>
        <v>29.241666666666763</v>
      </c>
      <c r="F573" s="437">
        <f t="shared" si="104"/>
        <v>3.4105792104348871</v>
      </c>
      <c r="G573">
        <v>55</v>
      </c>
      <c r="H573">
        <v>73</v>
      </c>
      <c r="I573">
        <f t="shared" si="120"/>
        <v>3300</v>
      </c>
      <c r="J573">
        <f t="shared" si="121"/>
        <v>2190</v>
      </c>
      <c r="K573">
        <f t="shared" si="122"/>
        <v>5490</v>
      </c>
      <c r="L573" s="214">
        <f t="shared" si="123"/>
        <v>0.60109289617486339</v>
      </c>
      <c r="M573" s="214">
        <f t="shared" si="124"/>
        <v>0.39890710382513661</v>
      </c>
      <c r="O573" s="157"/>
      <c r="U573" s="337"/>
    </row>
    <row r="574" spans="1:21" x14ac:dyDescent="0.2">
      <c r="A574" s="157">
        <v>44516</v>
      </c>
      <c r="B574">
        <v>52</v>
      </c>
      <c r="C574" s="458">
        <v>351.39800000000002</v>
      </c>
      <c r="D574" s="179">
        <v>1128.900000000001</v>
      </c>
      <c r="E574" s="357">
        <f t="shared" si="103"/>
        <v>21.709615384615404</v>
      </c>
      <c r="F574" s="437">
        <f t="shared" si="104"/>
        <v>3.2125965429512999</v>
      </c>
      <c r="G574">
        <v>51</v>
      </c>
      <c r="H574">
        <v>38</v>
      </c>
      <c r="I574">
        <f t="shared" si="120"/>
        <v>3060</v>
      </c>
      <c r="J574">
        <f t="shared" si="121"/>
        <v>1140</v>
      </c>
      <c r="K574">
        <f t="shared" si="122"/>
        <v>4200</v>
      </c>
      <c r="L574" s="214">
        <f t="shared" si="123"/>
        <v>0.72857142857142854</v>
      </c>
      <c r="M574" s="214">
        <f t="shared" si="124"/>
        <v>0.27142857142857141</v>
      </c>
      <c r="O574" s="157"/>
      <c r="U574" s="337"/>
    </row>
    <row r="575" spans="1:21" x14ac:dyDescent="0.2">
      <c r="A575" s="157">
        <v>44517</v>
      </c>
      <c r="B575">
        <v>48</v>
      </c>
      <c r="C575" s="458">
        <v>382.98500000000001</v>
      </c>
      <c r="D575" s="179">
        <v>1267.399999999998</v>
      </c>
      <c r="E575" s="357">
        <f t="shared" si="103"/>
        <v>26.404166666666626</v>
      </c>
      <c r="F575" s="437">
        <f t="shared" si="104"/>
        <v>3.3092679869968746</v>
      </c>
      <c r="G575">
        <v>49</v>
      </c>
      <c r="H575">
        <v>44</v>
      </c>
      <c r="I575">
        <f t="shared" si="120"/>
        <v>2940</v>
      </c>
      <c r="J575">
        <f t="shared" si="121"/>
        <v>1320</v>
      </c>
      <c r="K575">
        <f t="shared" si="122"/>
        <v>4260</v>
      </c>
      <c r="L575" s="214">
        <f t="shared" si="123"/>
        <v>0.6901408450704225</v>
      </c>
      <c r="M575" s="214">
        <f t="shared" si="124"/>
        <v>0.30985915492957744</v>
      </c>
      <c r="O575" s="157"/>
      <c r="U575" s="337"/>
    </row>
    <row r="576" spans="1:21" x14ac:dyDescent="0.2">
      <c r="A576" s="157">
        <v>44518</v>
      </c>
      <c r="B576">
        <v>30</v>
      </c>
      <c r="C576" s="458">
        <v>257.26</v>
      </c>
      <c r="D576" s="179">
        <v>822.40000000000157</v>
      </c>
      <c r="E576" s="357">
        <f t="shared" si="103"/>
        <v>27.413333333333387</v>
      </c>
      <c r="F576" s="437">
        <f t="shared" si="104"/>
        <v>3.1967659177485874</v>
      </c>
      <c r="G576">
        <v>37</v>
      </c>
      <c r="H576">
        <v>41</v>
      </c>
      <c r="I576">
        <f t="shared" si="120"/>
        <v>2220</v>
      </c>
      <c r="J576">
        <f t="shared" si="121"/>
        <v>1230</v>
      </c>
      <c r="K576">
        <f t="shared" si="122"/>
        <v>3450</v>
      </c>
      <c r="L576" s="214">
        <f t="shared" si="123"/>
        <v>0.64347826086956517</v>
      </c>
      <c r="M576" s="214">
        <f t="shared" si="124"/>
        <v>0.35652173913043478</v>
      </c>
      <c r="O576" s="157"/>
      <c r="U576" s="337"/>
    </row>
    <row r="577" spans="1:21" x14ac:dyDescent="0.2">
      <c r="A577" s="157">
        <v>44519</v>
      </c>
      <c r="B577">
        <v>47</v>
      </c>
      <c r="C577" s="458">
        <v>406.16199999999998</v>
      </c>
      <c r="D577" s="179">
        <v>1327.9999999999955</v>
      </c>
      <c r="E577" s="357">
        <f t="shared" si="103"/>
        <v>28.255319148936074</v>
      </c>
      <c r="F577" s="437">
        <f t="shared" si="104"/>
        <v>3.2696313293710282</v>
      </c>
      <c r="G577">
        <v>54</v>
      </c>
      <c r="H577">
        <v>57</v>
      </c>
      <c r="I577">
        <f t="shared" si="120"/>
        <v>3240</v>
      </c>
      <c r="J577">
        <f t="shared" si="121"/>
        <v>1710</v>
      </c>
      <c r="K577">
        <f t="shared" si="122"/>
        <v>4950</v>
      </c>
      <c r="L577" s="214">
        <f t="shared" si="123"/>
        <v>0.65454545454545454</v>
      </c>
      <c r="M577" s="214">
        <f t="shared" si="124"/>
        <v>0.34545454545454546</v>
      </c>
      <c r="O577" s="157"/>
      <c r="U577" s="337"/>
    </row>
    <row r="578" spans="1:21" x14ac:dyDescent="0.2">
      <c r="A578" s="157">
        <v>44522</v>
      </c>
      <c r="B578">
        <v>43</v>
      </c>
      <c r="C578" s="458">
        <v>373.91199999999998</v>
      </c>
      <c r="D578" s="179">
        <v>1227.0999999999965</v>
      </c>
      <c r="E578" s="357">
        <f t="shared" si="103"/>
        <v>28.5372093023255</v>
      </c>
      <c r="F578" s="437">
        <f t="shared" si="104"/>
        <v>3.2817882282462092</v>
      </c>
      <c r="G578">
        <v>47</v>
      </c>
      <c r="H578">
        <v>24</v>
      </c>
      <c r="I578">
        <f t="shared" si="120"/>
        <v>2820</v>
      </c>
      <c r="J578">
        <f t="shared" si="121"/>
        <v>720</v>
      </c>
      <c r="K578">
        <f t="shared" si="122"/>
        <v>3540</v>
      </c>
      <c r="L578" s="214">
        <f t="shared" si="123"/>
        <v>0.79661016949152541</v>
      </c>
      <c r="M578" s="214">
        <f t="shared" si="124"/>
        <v>0.20338983050847459</v>
      </c>
      <c r="O578" s="157"/>
      <c r="U578" s="337"/>
    </row>
    <row r="579" spans="1:21" x14ac:dyDescent="0.2">
      <c r="A579" s="157">
        <v>44523</v>
      </c>
      <c r="B579">
        <v>29</v>
      </c>
      <c r="C579" s="458">
        <v>315.26900000000001</v>
      </c>
      <c r="D579" s="179">
        <v>1024.7999999999972</v>
      </c>
      <c r="E579" s="357">
        <f t="shared" si="103"/>
        <v>35.337931034482665</v>
      </c>
      <c r="F579" s="437">
        <f t="shared" si="104"/>
        <v>3.2505574604543965</v>
      </c>
      <c r="G579">
        <v>38</v>
      </c>
      <c r="H579">
        <v>30</v>
      </c>
      <c r="I579">
        <f t="shared" si="120"/>
        <v>2280</v>
      </c>
      <c r="J579">
        <f t="shared" si="121"/>
        <v>900</v>
      </c>
      <c r="K579">
        <f t="shared" si="122"/>
        <v>3180</v>
      </c>
      <c r="L579" s="214">
        <f t="shared" si="123"/>
        <v>0.71698113207547165</v>
      </c>
      <c r="M579" s="214">
        <f t="shared" si="124"/>
        <v>0.28301886792452829</v>
      </c>
      <c r="O579" s="157"/>
      <c r="U579" s="337"/>
    </row>
    <row r="580" spans="1:21" x14ac:dyDescent="0.2">
      <c r="A580" s="157">
        <v>44525</v>
      </c>
      <c r="B580">
        <v>42</v>
      </c>
      <c r="C580" s="458">
        <v>360.39699999999999</v>
      </c>
      <c r="D580" s="179">
        <v>1212.0999999999999</v>
      </c>
      <c r="E580" s="357">
        <f t="shared" ref="E580:E643" si="125">D580/B580</f>
        <v>28.859523809523807</v>
      </c>
      <c r="F580" s="437">
        <f t="shared" ref="F580:F643" si="126">D580/C580</f>
        <v>3.3632355430261627</v>
      </c>
      <c r="G580">
        <v>49</v>
      </c>
      <c r="H580">
        <v>16</v>
      </c>
      <c r="I580">
        <f t="shared" si="120"/>
        <v>2940</v>
      </c>
      <c r="J580">
        <f t="shared" si="121"/>
        <v>480</v>
      </c>
      <c r="K580">
        <f t="shared" si="122"/>
        <v>3420</v>
      </c>
      <c r="L580" s="214">
        <f t="shared" si="123"/>
        <v>0.85964912280701755</v>
      </c>
      <c r="M580" s="214">
        <f t="shared" si="124"/>
        <v>0.14035087719298245</v>
      </c>
      <c r="O580" s="157"/>
      <c r="U580" s="337"/>
    </row>
    <row r="581" spans="1:21" x14ac:dyDescent="0.2">
      <c r="A581" s="157">
        <v>44526</v>
      </c>
      <c r="B581">
        <v>43</v>
      </c>
      <c r="C581" s="458">
        <v>351.17599999999999</v>
      </c>
      <c r="D581" s="179">
        <v>1193.4000000000001</v>
      </c>
      <c r="E581" s="357">
        <f t="shared" si="125"/>
        <v>27.753488372093024</v>
      </c>
      <c r="F581" s="437">
        <f t="shared" si="126"/>
        <v>3.3982960111169334</v>
      </c>
      <c r="G581">
        <v>50</v>
      </c>
      <c r="H581">
        <v>29</v>
      </c>
      <c r="I581">
        <f t="shared" si="120"/>
        <v>3000</v>
      </c>
      <c r="J581">
        <f t="shared" si="121"/>
        <v>870</v>
      </c>
      <c r="K581">
        <f t="shared" si="122"/>
        <v>3870</v>
      </c>
      <c r="L581" s="214">
        <f t="shared" si="123"/>
        <v>0.77519379844961245</v>
      </c>
      <c r="M581" s="214">
        <f t="shared" si="124"/>
        <v>0.22480620155038761</v>
      </c>
      <c r="O581" s="157"/>
      <c r="U581" s="337"/>
    </row>
    <row r="582" spans="1:21" x14ac:dyDescent="0.2">
      <c r="A582" s="157">
        <v>44529</v>
      </c>
      <c r="B582">
        <v>51</v>
      </c>
      <c r="C582" s="458">
        <v>396.97199999999998</v>
      </c>
      <c r="D582" s="179">
        <v>1285.4999999999959</v>
      </c>
      <c r="E582" s="357">
        <f t="shared" si="125"/>
        <v>25.205882352941096</v>
      </c>
      <c r="F582" s="437">
        <f t="shared" si="126"/>
        <v>3.2382636558749636</v>
      </c>
      <c r="G582">
        <v>47</v>
      </c>
      <c r="H582">
        <v>37</v>
      </c>
      <c r="I582">
        <f t="shared" si="120"/>
        <v>2820</v>
      </c>
      <c r="J582">
        <f t="shared" si="121"/>
        <v>1110</v>
      </c>
      <c r="K582">
        <f t="shared" si="122"/>
        <v>3930</v>
      </c>
      <c r="L582" s="214">
        <f t="shared" si="123"/>
        <v>0.71755725190839692</v>
      </c>
      <c r="M582" s="214">
        <f t="shared" si="124"/>
        <v>0.28244274809160308</v>
      </c>
      <c r="O582" s="157"/>
      <c r="U582" s="337"/>
    </row>
    <row r="583" spans="1:21" x14ac:dyDescent="0.2">
      <c r="A583" s="157">
        <v>44530</v>
      </c>
      <c r="B583">
        <v>58</v>
      </c>
      <c r="C583" s="458">
        <v>434.00099999999998</v>
      </c>
      <c r="D583" s="179">
        <v>1437.8999999999949</v>
      </c>
      <c r="E583" s="357">
        <f t="shared" si="125"/>
        <v>24.791379310344738</v>
      </c>
      <c r="F583" s="437">
        <f t="shared" si="126"/>
        <v>3.3131260066220931</v>
      </c>
      <c r="G583">
        <v>65</v>
      </c>
      <c r="H583">
        <v>40</v>
      </c>
      <c r="I583">
        <f t="shared" si="120"/>
        <v>3900</v>
      </c>
      <c r="J583">
        <f t="shared" si="121"/>
        <v>1200</v>
      </c>
      <c r="K583">
        <f t="shared" si="122"/>
        <v>5100</v>
      </c>
      <c r="L583" s="214">
        <f t="shared" si="123"/>
        <v>0.76470588235294112</v>
      </c>
      <c r="M583" s="214">
        <f t="shared" si="124"/>
        <v>0.23529411764705882</v>
      </c>
      <c r="O583" s="157"/>
      <c r="U583" s="337"/>
    </row>
    <row r="584" spans="1:21" x14ac:dyDescent="0.2">
      <c r="A584" s="157">
        <v>44531</v>
      </c>
      <c r="B584">
        <v>57</v>
      </c>
      <c r="C584" s="458">
        <v>381.67500000000001</v>
      </c>
      <c r="D584" s="179">
        <v>1345.2</v>
      </c>
      <c r="E584" s="357">
        <f t="shared" si="125"/>
        <v>23.6</v>
      </c>
      <c r="F584" s="437">
        <f t="shared" si="126"/>
        <v>3.5244645313421104</v>
      </c>
      <c r="G584">
        <v>50</v>
      </c>
      <c r="H584">
        <v>26</v>
      </c>
      <c r="I584">
        <f t="shared" ref="I584:I599" si="127">G584*60</f>
        <v>3000</v>
      </c>
      <c r="J584">
        <f t="shared" ref="J584:J599" si="128">H584*30</f>
        <v>780</v>
      </c>
      <c r="K584">
        <f t="shared" ref="K584:K599" si="129">SUM(I584:J584)</f>
        <v>3780</v>
      </c>
      <c r="L584" s="214">
        <f t="shared" ref="L584:L599" si="130">I584/K584</f>
        <v>0.79365079365079361</v>
      </c>
      <c r="M584" s="214">
        <f t="shared" ref="M584:M599" si="131">J584/K584</f>
        <v>0.20634920634920634</v>
      </c>
      <c r="O584" s="157"/>
      <c r="U584" s="337"/>
    </row>
    <row r="585" spans="1:21" x14ac:dyDescent="0.2">
      <c r="A585" s="157">
        <v>44532</v>
      </c>
      <c r="B585">
        <v>52</v>
      </c>
      <c r="C585" s="458">
        <v>419.589</v>
      </c>
      <c r="D585" s="179">
        <v>1373.1999999999953</v>
      </c>
      <c r="E585" s="357">
        <f t="shared" si="125"/>
        <v>26.407692307692216</v>
      </c>
      <c r="F585" s="437">
        <f t="shared" si="126"/>
        <v>3.2727264060783177</v>
      </c>
      <c r="G585">
        <v>62</v>
      </c>
      <c r="H585">
        <v>47</v>
      </c>
      <c r="I585">
        <f t="shared" si="127"/>
        <v>3720</v>
      </c>
      <c r="J585">
        <f t="shared" si="128"/>
        <v>1410</v>
      </c>
      <c r="K585">
        <f t="shared" si="129"/>
        <v>5130</v>
      </c>
      <c r="L585" s="214">
        <f t="shared" si="130"/>
        <v>0.72514619883040932</v>
      </c>
      <c r="M585" s="214">
        <f t="shared" si="131"/>
        <v>0.27485380116959063</v>
      </c>
      <c r="O585" s="157"/>
      <c r="U585" s="337"/>
    </row>
    <row r="586" spans="1:21" x14ac:dyDescent="0.2">
      <c r="A586" s="157">
        <v>44533</v>
      </c>
      <c r="B586">
        <v>43</v>
      </c>
      <c r="C586" s="458">
        <v>358.649</v>
      </c>
      <c r="D586" s="179">
        <v>1152.4999999999966</v>
      </c>
      <c r="E586" s="357">
        <f t="shared" si="125"/>
        <v>26.802325581395269</v>
      </c>
      <c r="F586" s="437">
        <f t="shared" si="126"/>
        <v>3.21344824605672</v>
      </c>
      <c r="G586">
        <v>43</v>
      </c>
      <c r="H586">
        <v>43</v>
      </c>
      <c r="I586">
        <f t="shared" si="127"/>
        <v>2580</v>
      </c>
      <c r="J586">
        <f t="shared" si="128"/>
        <v>1290</v>
      </c>
      <c r="K586">
        <f t="shared" si="129"/>
        <v>3870</v>
      </c>
      <c r="L586" s="214">
        <f t="shared" si="130"/>
        <v>0.66666666666666663</v>
      </c>
      <c r="M586" s="214">
        <f t="shared" si="131"/>
        <v>0.33333333333333331</v>
      </c>
      <c r="O586" s="157"/>
      <c r="U586" s="337"/>
    </row>
    <row r="587" spans="1:21" x14ac:dyDescent="0.2">
      <c r="A587" s="157">
        <v>44536</v>
      </c>
      <c r="B587">
        <v>57</v>
      </c>
      <c r="C587" s="458">
        <v>421.40699999999998</v>
      </c>
      <c r="D587" s="179">
        <v>1457.800000000005</v>
      </c>
      <c r="E587" s="357">
        <f t="shared" si="125"/>
        <v>25.575438596491313</v>
      </c>
      <c r="F587" s="437">
        <f t="shared" si="126"/>
        <v>3.459363513183229</v>
      </c>
      <c r="G587">
        <v>69</v>
      </c>
      <c r="H587">
        <v>44</v>
      </c>
      <c r="I587">
        <f t="shared" si="127"/>
        <v>4140</v>
      </c>
      <c r="J587">
        <f t="shared" si="128"/>
        <v>1320</v>
      </c>
      <c r="K587">
        <f t="shared" si="129"/>
        <v>5460</v>
      </c>
      <c r="L587" s="214">
        <f t="shared" si="130"/>
        <v>0.75824175824175821</v>
      </c>
      <c r="M587" s="214">
        <f t="shared" si="131"/>
        <v>0.24175824175824176</v>
      </c>
      <c r="O587" s="157"/>
      <c r="U587" s="337"/>
    </row>
    <row r="588" spans="1:21" x14ac:dyDescent="0.2">
      <c r="A588" s="157">
        <v>44537</v>
      </c>
      <c r="B588">
        <v>52</v>
      </c>
      <c r="C588" s="458">
        <v>419.02199999999999</v>
      </c>
      <c r="D588" s="179">
        <v>1381.3999999999951</v>
      </c>
      <c r="E588" s="357">
        <f t="shared" si="125"/>
        <v>26.56538461538452</v>
      </c>
      <c r="F588" s="437">
        <f t="shared" si="126"/>
        <v>3.2967242770069234</v>
      </c>
      <c r="G588">
        <v>36</v>
      </c>
      <c r="H588">
        <v>32</v>
      </c>
      <c r="I588">
        <f t="shared" si="127"/>
        <v>2160</v>
      </c>
      <c r="J588">
        <f t="shared" si="128"/>
        <v>960</v>
      </c>
      <c r="K588">
        <f t="shared" si="129"/>
        <v>3120</v>
      </c>
      <c r="L588" s="214">
        <f t="shared" si="130"/>
        <v>0.69230769230769229</v>
      </c>
      <c r="M588" s="214">
        <f t="shared" si="131"/>
        <v>0.30769230769230771</v>
      </c>
      <c r="O588" s="157"/>
      <c r="U588" s="337"/>
    </row>
    <row r="589" spans="1:21" x14ac:dyDescent="0.2">
      <c r="A589" s="268">
        <v>44538</v>
      </c>
      <c r="B589">
        <v>30</v>
      </c>
      <c r="C589" s="458">
        <v>242.392</v>
      </c>
      <c r="D589" s="179">
        <v>793.99999999999886</v>
      </c>
      <c r="E589" s="357">
        <f t="shared" si="125"/>
        <v>26.466666666666629</v>
      </c>
      <c r="F589" s="437">
        <f t="shared" si="126"/>
        <v>3.2756856661935991</v>
      </c>
      <c r="G589">
        <v>38</v>
      </c>
      <c r="H589">
        <v>49</v>
      </c>
      <c r="I589">
        <f t="shared" si="127"/>
        <v>2280</v>
      </c>
      <c r="J589">
        <f t="shared" si="128"/>
        <v>1470</v>
      </c>
      <c r="K589">
        <f t="shared" si="129"/>
        <v>3750</v>
      </c>
      <c r="L589" s="214">
        <f t="shared" si="130"/>
        <v>0.60799999999999998</v>
      </c>
      <c r="M589" s="214">
        <f t="shared" si="131"/>
        <v>0.39200000000000002</v>
      </c>
      <c r="O589" s="157"/>
      <c r="U589" s="337"/>
    </row>
    <row r="590" spans="1:21" x14ac:dyDescent="0.2">
      <c r="A590" s="268">
        <v>44539</v>
      </c>
      <c r="B590">
        <v>25</v>
      </c>
      <c r="C590" s="458">
        <v>187.006</v>
      </c>
      <c r="D590" s="179">
        <v>610.5</v>
      </c>
      <c r="E590" s="357">
        <f t="shared" si="125"/>
        <v>24.42</v>
      </c>
      <c r="F590" s="437">
        <f t="shared" si="126"/>
        <v>3.2646011357924345</v>
      </c>
      <c r="G590">
        <v>24</v>
      </c>
      <c r="H590">
        <v>46</v>
      </c>
      <c r="I590">
        <f t="shared" si="127"/>
        <v>1440</v>
      </c>
      <c r="J590">
        <f t="shared" si="128"/>
        <v>1380</v>
      </c>
      <c r="K590">
        <f t="shared" si="129"/>
        <v>2820</v>
      </c>
      <c r="L590" s="214">
        <f t="shared" si="130"/>
        <v>0.51063829787234039</v>
      </c>
      <c r="M590" s="214">
        <f t="shared" si="131"/>
        <v>0.48936170212765956</v>
      </c>
      <c r="O590" s="157"/>
      <c r="U590" s="337"/>
    </row>
    <row r="591" spans="1:21" x14ac:dyDescent="0.2">
      <c r="A591" s="268">
        <v>44540</v>
      </c>
      <c r="B591">
        <v>31</v>
      </c>
      <c r="C591" s="458">
        <v>276.12200000000001</v>
      </c>
      <c r="D591" s="179">
        <v>939.00000000000193</v>
      </c>
      <c r="E591" s="357">
        <f t="shared" si="125"/>
        <v>30.290322580645224</v>
      </c>
      <c r="F591" s="437">
        <f t="shared" si="126"/>
        <v>3.4006707180159563</v>
      </c>
      <c r="G591">
        <v>37</v>
      </c>
      <c r="H591">
        <v>41</v>
      </c>
      <c r="I591">
        <f t="shared" si="127"/>
        <v>2220</v>
      </c>
      <c r="J591">
        <f t="shared" si="128"/>
        <v>1230</v>
      </c>
      <c r="K591">
        <f t="shared" si="129"/>
        <v>3450</v>
      </c>
      <c r="L591" s="214">
        <f t="shared" si="130"/>
        <v>0.64347826086956517</v>
      </c>
      <c r="M591" s="214">
        <f t="shared" si="131"/>
        <v>0.35652173913043478</v>
      </c>
      <c r="O591" s="157"/>
      <c r="U591" s="337"/>
    </row>
    <row r="592" spans="1:21" x14ac:dyDescent="0.2">
      <c r="A592" s="157">
        <v>44543</v>
      </c>
      <c r="B592">
        <v>37</v>
      </c>
      <c r="C592" s="458">
        <v>310.33300000000003</v>
      </c>
      <c r="D592" s="179">
        <v>1081.9999999999993</v>
      </c>
      <c r="E592" s="357">
        <f t="shared" si="125"/>
        <v>29.243243243243224</v>
      </c>
      <c r="F592" s="437">
        <f t="shared" si="126"/>
        <v>3.4865773217801497</v>
      </c>
      <c r="G592">
        <v>52</v>
      </c>
      <c r="H592">
        <v>41</v>
      </c>
      <c r="I592">
        <f t="shared" si="127"/>
        <v>3120</v>
      </c>
      <c r="J592">
        <f t="shared" si="128"/>
        <v>1230</v>
      </c>
      <c r="K592">
        <f t="shared" si="129"/>
        <v>4350</v>
      </c>
      <c r="L592" s="214">
        <f t="shared" si="130"/>
        <v>0.71724137931034482</v>
      </c>
      <c r="M592" s="214">
        <f t="shared" si="131"/>
        <v>0.28275862068965518</v>
      </c>
      <c r="O592" s="157"/>
      <c r="U592" s="337"/>
    </row>
    <row r="593" spans="1:21" x14ac:dyDescent="0.2">
      <c r="A593" s="157">
        <v>44544</v>
      </c>
      <c r="B593">
        <v>42</v>
      </c>
      <c r="C593" s="458">
        <v>321.41899999999998</v>
      </c>
      <c r="D593" s="179">
        <v>1030.1000000000022</v>
      </c>
      <c r="E593" s="357">
        <f t="shared" si="125"/>
        <v>24.526190476190528</v>
      </c>
      <c r="F593" s="437">
        <f t="shared" si="126"/>
        <v>3.204850988896121</v>
      </c>
      <c r="G593">
        <v>46</v>
      </c>
      <c r="H593">
        <v>32</v>
      </c>
      <c r="I593">
        <f t="shared" si="127"/>
        <v>2760</v>
      </c>
      <c r="J593">
        <f t="shared" si="128"/>
        <v>960</v>
      </c>
      <c r="K593">
        <f t="shared" si="129"/>
        <v>3720</v>
      </c>
      <c r="L593" s="214">
        <f t="shared" si="130"/>
        <v>0.74193548387096775</v>
      </c>
      <c r="M593" s="214">
        <f t="shared" si="131"/>
        <v>0.25806451612903225</v>
      </c>
      <c r="O593" s="157"/>
      <c r="U593" s="337"/>
    </row>
    <row r="594" spans="1:21" x14ac:dyDescent="0.2">
      <c r="A594" s="268">
        <v>44545</v>
      </c>
      <c r="B594">
        <v>49</v>
      </c>
      <c r="C594" s="458">
        <v>388.53300000000002</v>
      </c>
      <c r="D594" s="179">
        <v>1154.7999999999997</v>
      </c>
      <c r="E594" s="357">
        <f t="shared" si="125"/>
        <v>23.567346938775504</v>
      </c>
      <c r="F594" s="437">
        <f t="shared" si="126"/>
        <v>2.9722057071085333</v>
      </c>
      <c r="G594" s="71">
        <v>49</v>
      </c>
      <c r="H594" s="71">
        <v>32</v>
      </c>
      <c r="I594" s="71">
        <f t="shared" si="127"/>
        <v>2940</v>
      </c>
      <c r="J594" s="71">
        <f t="shared" si="128"/>
        <v>960</v>
      </c>
      <c r="K594" s="71">
        <f t="shared" si="129"/>
        <v>3900</v>
      </c>
      <c r="L594" s="460">
        <f t="shared" si="130"/>
        <v>0.75384615384615383</v>
      </c>
      <c r="M594" s="460">
        <f t="shared" si="131"/>
        <v>0.24615384615384617</v>
      </c>
      <c r="N594" s="71" t="s">
        <v>331</v>
      </c>
      <c r="O594" s="268"/>
      <c r="U594" s="337"/>
    </row>
    <row r="595" spans="1:21" x14ac:dyDescent="0.2">
      <c r="A595" s="157">
        <v>44546</v>
      </c>
      <c r="B595">
        <v>48</v>
      </c>
      <c r="C595" s="458">
        <v>366.19499999999999</v>
      </c>
      <c r="D595" s="179">
        <v>1136.6000000000031</v>
      </c>
      <c r="E595" s="357">
        <f t="shared" si="125"/>
        <v>23.679166666666731</v>
      </c>
      <c r="F595" s="437">
        <f t="shared" si="126"/>
        <v>3.1038108111798444</v>
      </c>
      <c r="G595">
        <v>47</v>
      </c>
      <c r="H595">
        <v>41</v>
      </c>
      <c r="I595">
        <f t="shared" si="127"/>
        <v>2820</v>
      </c>
      <c r="J595">
        <f t="shared" si="128"/>
        <v>1230</v>
      </c>
      <c r="K595">
        <f t="shared" si="129"/>
        <v>4050</v>
      </c>
      <c r="L595" s="214">
        <f t="shared" si="130"/>
        <v>0.6962962962962963</v>
      </c>
      <c r="M595" s="214">
        <f t="shared" si="131"/>
        <v>0.3037037037037037</v>
      </c>
      <c r="O595" s="157"/>
      <c r="U595" s="337"/>
    </row>
    <row r="596" spans="1:21" x14ac:dyDescent="0.2">
      <c r="A596" s="157">
        <v>44547</v>
      </c>
      <c r="B596">
        <v>48</v>
      </c>
      <c r="C596" s="458">
        <v>381.98200000000003</v>
      </c>
      <c r="D596" s="179">
        <v>1263.4999999999959</v>
      </c>
      <c r="E596" s="357">
        <f t="shared" si="125"/>
        <v>26.322916666666583</v>
      </c>
      <c r="F596" s="437">
        <f t="shared" si="126"/>
        <v>3.3077474854835982</v>
      </c>
      <c r="G596">
        <v>45</v>
      </c>
      <c r="H596">
        <v>27</v>
      </c>
      <c r="I596">
        <f t="shared" si="127"/>
        <v>2700</v>
      </c>
      <c r="J596">
        <f t="shared" si="128"/>
        <v>810</v>
      </c>
      <c r="K596">
        <f t="shared" si="129"/>
        <v>3510</v>
      </c>
      <c r="L596" s="214">
        <f t="shared" si="130"/>
        <v>0.76923076923076927</v>
      </c>
      <c r="M596" s="214">
        <f t="shared" si="131"/>
        <v>0.23076923076923078</v>
      </c>
      <c r="O596" s="157"/>
      <c r="U596" s="337"/>
    </row>
    <row r="597" spans="1:21" x14ac:dyDescent="0.2">
      <c r="A597" s="157">
        <v>44550</v>
      </c>
      <c r="B597">
        <v>43</v>
      </c>
      <c r="C597" s="458">
        <v>395.57799999999997</v>
      </c>
      <c r="D597" s="179">
        <v>1306.4999999999957</v>
      </c>
      <c r="E597" s="357">
        <f t="shared" si="125"/>
        <v>30.383720930232457</v>
      </c>
      <c r="F597" s="437">
        <f t="shared" si="126"/>
        <v>3.3027620342890551</v>
      </c>
      <c r="G597">
        <v>52</v>
      </c>
      <c r="H597">
        <v>29</v>
      </c>
      <c r="I597">
        <f t="shared" si="127"/>
        <v>3120</v>
      </c>
      <c r="J597">
        <f t="shared" si="128"/>
        <v>870</v>
      </c>
      <c r="K597">
        <f t="shared" si="129"/>
        <v>3990</v>
      </c>
      <c r="L597" s="214">
        <f t="shared" si="130"/>
        <v>0.78195488721804507</v>
      </c>
      <c r="M597" s="214">
        <f t="shared" si="131"/>
        <v>0.21804511278195488</v>
      </c>
      <c r="O597" s="157"/>
      <c r="U597" s="337"/>
    </row>
    <row r="598" spans="1:21" x14ac:dyDescent="0.2">
      <c r="A598" s="157">
        <v>44551</v>
      </c>
      <c r="B598">
        <v>47</v>
      </c>
      <c r="C598" s="458">
        <v>324.15300000000002</v>
      </c>
      <c r="D598" s="179">
        <v>1142</v>
      </c>
      <c r="E598" s="357">
        <f t="shared" si="125"/>
        <v>24.297872340425531</v>
      </c>
      <c r="F598" s="437">
        <f t="shared" si="126"/>
        <v>3.5230277060523885</v>
      </c>
      <c r="G598">
        <v>47</v>
      </c>
      <c r="H598">
        <v>29</v>
      </c>
      <c r="I598">
        <f t="shared" si="127"/>
        <v>2820</v>
      </c>
      <c r="J598">
        <f t="shared" si="128"/>
        <v>870</v>
      </c>
      <c r="K598">
        <f t="shared" si="129"/>
        <v>3690</v>
      </c>
      <c r="L598" s="214">
        <f t="shared" si="130"/>
        <v>0.76422764227642281</v>
      </c>
      <c r="M598" s="214">
        <f t="shared" si="131"/>
        <v>0.23577235772357724</v>
      </c>
      <c r="O598" s="157"/>
      <c r="U598" s="337"/>
    </row>
    <row r="599" spans="1:21" ht="13.5" thickBot="1" x14ac:dyDescent="0.25">
      <c r="A599" s="157">
        <v>44552</v>
      </c>
      <c r="B599">
        <v>47</v>
      </c>
      <c r="C599" s="458">
        <v>358.77300000000002</v>
      </c>
      <c r="D599" s="179">
        <v>1273.0999999999999</v>
      </c>
      <c r="E599" s="357">
        <f t="shared" si="125"/>
        <v>27.087234042553188</v>
      </c>
      <c r="F599" s="437">
        <f t="shared" si="126"/>
        <v>3.5484833028126417</v>
      </c>
      <c r="G599">
        <v>30</v>
      </c>
      <c r="H599">
        <v>49</v>
      </c>
      <c r="I599">
        <f t="shared" si="127"/>
        <v>1800</v>
      </c>
      <c r="J599">
        <f t="shared" si="128"/>
        <v>1470</v>
      </c>
      <c r="K599">
        <f t="shared" si="129"/>
        <v>3270</v>
      </c>
      <c r="L599" s="214">
        <f t="shared" si="130"/>
        <v>0.55045871559633031</v>
      </c>
      <c r="M599" s="214">
        <f t="shared" si="131"/>
        <v>0.44954128440366975</v>
      </c>
      <c r="O599" s="157"/>
      <c r="U599" s="337"/>
    </row>
    <row r="600" spans="1:21" ht="13.5" thickTop="1" x14ac:dyDescent="0.2">
      <c r="A600" s="593">
        <v>44564</v>
      </c>
      <c r="B600" s="594">
        <v>33</v>
      </c>
      <c r="C600" s="613">
        <v>274.05399999999997</v>
      </c>
      <c r="D600" s="598">
        <v>980.2</v>
      </c>
      <c r="E600" s="614">
        <f t="shared" si="125"/>
        <v>29.703030303030303</v>
      </c>
      <c r="F600" s="615">
        <f t="shared" si="126"/>
        <v>3.5766673721237425</v>
      </c>
      <c r="G600" s="616">
        <v>64</v>
      </c>
      <c r="H600" s="616">
        <v>49</v>
      </c>
      <c r="I600" s="616">
        <f t="shared" ref="I600:I649" si="132">G600*60</f>
        <v>3840</v>
      </c>
      <c r="J600" s="616">
        <f t="shared" ref="J600:J649" si="133">H600*30</f>
        <v>1470</v>
      </c>
      <c r="K600" s="616">
        <f t="shared" ref="K600:K649" si="134">SUM(I600:J600)</f>
        <v>5310</v>
      </c>
      <c r="L600" s="617">
        <f t="shared" ref="L600:L649" si="135">I600/K600</f>
        <v>0.7231638418079096</v>
      </c>
      <c r="M600" s="617">
        <f t="shared" ref="M600:M649" si="136">J600/K600</f>
        <v>0.2768361581920904</v>
      </c>
      <c r="N600" s="616" t="s">
        <v>331</v>
      </c>
      <c r="O600" s="618"/>
      <c r="P600" s="594"/>
      <c r="U600" s="337"/>
    </row>
    <row r="601" spans="1:21" x14ac:dyDescent="0.2">
      <c r="A601" s="157">
        <v>44565</v>
      </c>
      <c r="B601">
        <v>43</v>
      </c>
      <c r="C601" s="458">
        <v>322.99400000000003</v>
      </c>
      <c r="D601" s="179">
        <v>1133.5999999999999</v>
      </c>
      <c r="E601" s="357">
        <f t="shared" si="125"/>
        <v>26.362790697674416</v>
      </c>
      <c r="F601" s="437">
        <f t="shared" si="126"/>
        <v>3.509662718192907</v>
      </c>
      <c r="G601">
        <v>53</v>
      </c>
      <c r="H601">
        <v>51</v>
      </c>
      <c r="I601">
        <f t="shared" si="132"/>
        <v>3180</v>
      </c>
      <c r="J601">
        <f t="shared" si="133"/>
        <v>1530</v>
      </c>
      <c r="K601">
        <f t="shared" si="134"/>
        <v>4710</v>
      </c>
      <c r="L601" s="214">
        <f t="shared" si="135"/>
        <v>0.67515923566878977</v>
      </c>
      <c r="M601" s="214">
        <f t="shared" si="136"/>
        <v>0.32484076433121017</v>
      </c>
      <c r="O601" s="157"/>
    </row>
    <row r="602" spans="1:21" x14ac:dyDescent="0.2">
      <c r="A602" s="157">
        <v>44566</v>
      </c>
      <c r="B602">
        <v>47</v>
      </c>
      <c r="C602" s="458">
        <v>373.74299999999999</v>
      </c>
      <c r="D602" s="179">
        <v>1318.9</v>
      </c>
      <c r="E602" s="357">
        <f t="shared" si="125"/>
        <v>28.061702127659576</v>
      </c>
      <c r="F602" s="437">
        <f t="shared" si="126"/>
        <v>3.5288955244646725</v>
      </c>
      <c r="G602">
        <v>43</v>
      </c>
      <c r="H602">
        <v>47</v>
      </c>
      <c r="I602">
        <f t="shared" si="132"/>
        <v>2580</v>
      </c>
      <c r="J602">
        <f t="shared" si="133"/>
        <v>1410</v>
      </c>
      <c r="K602">
        <f t="shared" si="134"/>
        <v>3990</v>
      </c>
      <c r="L602" s="214">
        <f t="shared" si="135"/>
        <v>0.64661654135338342</v>
      </c>
      <c r="M602" s="214">
        <f t="shared" si="136"/>
        <v>0.35338345864661652</v>
      </c>
      <c r="O602" s="157"/>
    </row>
    <row r="603" spans="1:21" x14ac:dyDescent="0.2">
      <c r="A603" s="157">
        <v>44567</v>
      </c>
      <c r="B603">
        <v>37</v>
      </c>
      <c r="C603" s="458">
        <v>277.05500000000001</v>
      </c>
      <c r="D603" s="179">
        <v>958.50000000000205</v>
      </c>
      <c r="E603" s="357">
        <f t="shared" si="125"/>
        <v>25.90540540540546</v>
      </c>
      <c r="F603" s="437">
        <f t="shared" si="126"/>
        <v>3.4596018841024416</v>
      </c>
      <c r="G603">
        <v>35</v>
      </c>
      <c r="H603">
        <v>30</v>
      </c>
      <c r="I603">
        <f t="shared" si="132"/>
        <v>2100</v>
      </c>
      <c r="J603">
        <f t="shared" si="133"/>
        <v>900</v>
      </c>
      <c r="K603">
        <f t="shared" si="134"/>
        <v>3000</v>
      </c>
      <c r="L603" s="214">
        <f t="shared" si="135"/>
        <v>0.7</v>
      </c>
      <c r="M603" s="214">
        <f t="shared" si="136"/>
        <v>0.3</v>
      </c>
      <c r="O603" s="157"/>
    </row>
    <row r="604" spans="1:21" x14ac:dyDescent="0.2">
      <c r="A604" s="157">
        <v>44568</v>
      </c>
      <c r="B604">
        <v>35</v>
      </c>
      <c r="C604" s="458">
        <v>302.52199999999999</v>
      </c>
      <c r="D604" s="179">
        <v>1070.7</v>
      </c>
      <c r="E604" s="357">
        <f t="shared" si="125"/>
        <v>30.591428571428573</v>
      </c>
      <c r="F604" s="437">
        <f t="shared" si="126"/>
        <v>3.539246732469044</v>
      </c>
      <c r="G604">
        <v>40</v>
      </c>
      <c r="H604">
        <v>40</v>
      </c>
      <c r="I604">
        <f t="shared" si="132"/>
        <v>2400</v>
      </c>
      <c r="J604">
        <f t="shared" si="133"/>
        <v>1200</v>
      </c>
      <c r="K604">
        <f t="shared" si="134"/>
        <v>3600</v>
      </c>
      <c r="L604" s="214">
        <f t="shared" si="135"/>
        <v>0.66666666666666663</v>
      </c>
      <c r="M604" s="214">
        <f t="shared" si="136"/>
        <v>0.33333333333333331</v>
      </c>
      <c r="O604" s="157"/>
    </row>
    <row r="605" spans="1:21" x14ac:dyDescent="0.2">
      <c r="A605" s="157">
        <v>44571</v>
      </c>
      <c r="B605">
        <v>34</v>
      </c>
      <c r="C605" s="458">
        <v>262.57799999999997</v>
      </c>
      <c r="D605" s="179">
        <v>919.3</v>
      </c>
      <c r="E605" s="357">
        <f t="shared" si="125"/>
        <v>27.038235294117644</v>
      </c>
      <c r="F605" s="437">
        <f t="shared" si="126"/>
        <v>3.5010549246319189</v>
      </c>
      <c r="G605">
        <v>43</v>
      </c>
      <c r="H605">
        <v>25</v>
      </c>
      <c r="I605">
        <f t="shared" si="132"/>
        <v>2580</v>
      </c>
      <c r="J605">
        <f t="shared" si="133"/>
        <v>750</v>
      </c>
      <c r="K605">
        <f t="shared" si="134"/>
        <v>3330</v>
      </c>
      <c r="L605" s="214">
        <f t="shared" si="135"/>
        <v>0.77477477477477474</v>
      </c>
      <c r="M605" s="214">
        <f t="shared" si="136"/>
        <v>0.22522522522522523</v>
      </c>
      <c r="O605" s="157"/>
    </row>
    <row r="606" spans="1:21" x14ac:dyDescent="0.2">
      <c r="A606" s="157">
        <v>44572</v>
      </c>
      <c r="B606">
        <v>48</v>
      </c>
      <c r="C606" s="458">
        <v>337.673</v>
      </c>
      <c r="D606" s="179">
        <v>1182.3000000000034</v>
      </c>
      <c r="E606" s="357">
        <f t="shared" si="125"/>
        <v>24.631250000000069</v>
      </c>
      <c r="F606" s="437">
        <f t="shared" si="126"/>
        <v>3.5013163622794932</v>
      </c>
      <c r="G606">
        <v>48</v>
      </c>
      <c r="H606">
        <v>28</v>
      </c>
      <c r="I606">
        <f t="shared" si="132"/>
        <v>2880</v>
      </c>
      <c r="J606">
        <f t="shared" si="133"/>
        <v>840</v>
      </c>
      <c r="K606">
        <f t="shared" si="134"/>
        <v>3720</v>
      </c>
      <c r="L606" s="214">
        <f t="shared" si="135"/>
        <v>0.77419354838709675</v>
      </c>
      <c r="M606" s="214">
        <f t="shared" si="136"/>
        <v>0.22580645161290322</v>
      </c>
      <c r="O606" s="157"/>
    </row>
    <row r="607" spans="1:21" x14ac:dyDescent="0.2">
      <c r="A607" s="157">
        <v>44573</v>
      </c>
      <c r="B607">
        <v>43</v>
      </c>
      <c r="C607" s="458">
        <v>353.71800000000002</v>
      </c>
      <c r="D607" s="179">
        <v>1029</v>
      </c>
      <c r="E607" s="357">
        <f t="shared" si="125"/>
        <v>23.930232558139537</v>
      </c>
      <c r="F607" s="437">
        <f t="shared" si="126"/>
        <v>2.9090970773327904</v>
      </c>
      <c r="G607" s="71">
        <v>43</v>
      </c>
      <c r="H607" s="71">
        <v>34</v>
      </c>
      <c r="I607" s="71">
        <f t="shared" si="132"/>
        <v>2580</v>
      </c>
      <c r="J607" s="71">
        <f t="shared" si="133"/>
        <v>1020</v>
      </c>
      <c r="K607" s="71">
        <f t="shared" si="134"/>
        <v>3600</v>
      </c>
      <c r="L607" s="460">
        <f t="shared" si="135"/>
        <v>0.71666666666666667</v>
      </c>
      <c r="M607" s="460">
        <f t="shared" si="136"/>
        <v>0.28333333333333333</v>
      </c>
      <c r="N607" s="71" t="s">
        <v>331</v>
      </c>
      <c r="O607" s="268"/>
    </row>
    <row r="608" spans="1:21" x14ac:dyDescent="0.2">
      <c r="A608" s="157">
        <v>44574</v>
      </c>
      <c r="B608">
        <v>41</v>
      </c>
      <c r="C608" s="458">
        <v>322.86500000000001</v>
      </c>
      <c r="D608" s="179">
        <v>1145.5</v>
      </c>
      <c r="E608" s="357">
        <f t="shared" si="125"/>
        <v>27.939024390243901</v>
      </c>
      <c r="F608" s="437">
        <f t="shared" si="126"/>
        <v>3.547922506310687</v>
      </c>
      <c r="G608" s="71">
        <v>52</v>
      </c>
      <c r="H608" s="71">
        <v>42</v>
      </c>
      <c r="I608" s="71">
        <f t="shared" si="132"/>
        <v>3120</v>
      </c>
      <c r="J608" s="71">
        <f t="shared" si="133"/>
        <v>1260</v>
      </c>
      <c r="K608" s="71">
        <f t="shared" si="134"/>
        <v>4380</v>
      </c>
      <c r="L608" s="460">
        <f t="shared" si="135"/>
        <v>0.71232876712328763</v>
      </c>
      <c r="M608" s="460">
        <f t="shared" si="136"/>
        <v>0.28767123287671231</v>
      </c>
      <c r="N608" s="71" t="s">
        <v>331</v>
      </c>
      <c r="O608" s="268"/>
    </row>
    <row r="609" spans="1:21" x14ac:dyDescent="0.2">
      <c r="A609" s="157">
        <v>44575</v>
      </c>
      <c r="B609">
        <v>44</v>
      </c>
      <c r="C609" s="458">
        <v>348.84100000000001</v>
      </c>
      <c r="D609" s="179">
        <v>1241.2</v>
      </c>
      <c r="E609" s="357">
        <f t="shared" si="125"/>
        <v>28.209090909090911</v>
      </c>
      <c r="F609" s="437">
        <f t="shared" si="126"/>
        <v>3.5580680023277083</v>
      </c>
      <c r="G609">
        <v>42</v>
      </c>
      <c r="H609">
        <v>153</v>
      </c>
      <c r="I609">
        <f t="shared" si="132"/>
        <v>2520</v>
      </c>
      <c r="J609">
        <f t="shared" si="133"/>
        <v>4590</v>
      </c>
      <c r="K609">
        <f t="shared" si="134"/>
        <v>7110</v>
      </c>
      <c r="L609" s="214">
        <f t="shared" si="135"/>
        <v>0.35443037974683544</v>
      </c>
      <c r="M609" s="214">
        <f t="shared" si="136"/>
        <v>0.64556962025316456</v>
      </c>
    </row>
    <row r="610" spans="1:21" x14ac:dyDescent="0.2">
      <c r="A610" s="157">
        <v>44578</v>
      </c>
      <c r="B610">
        <v>44</v>
      </c>
      <c r="C610" s="458">
        <v>376.23399999999998</v>
      </c>
      <c r="D610" s="179">
        <v>1205.5</v>
      </c>
      <c r="E610" s="357">
        <f t="shared" si="125"/>
        <v>27.397727272727273</v>
      </c>
      <c r="F610" s="437">
        <f t="shared" si="126"/>
        <v>3.2041229660264623</v>
      </c>
      <c r="G610" s="71">
        <v>65</v>
      </c>
      <c r="H610" s="71">
        <v>41</v>
      </c>
      <c r="I610" s="71">
        <f t="shared" si="132"/>
        <v>3900</v>
      </c>
      <c r="J610" s="71">
        <f t="shared" si="133"/>
        <v>1230</v>
      </c>
      <c r="K610" s="71">
        <f t="shared" si="134"/>
        <v>5130</v>
      </c>
      <c r="L610" s="460">
        <f t="shared" si="135"/>
        <v>0.76023391812865493</v>
      </c>
      <c r="M610" s="460">
        <f t="shared" si="136"/>
        <v>0.23976608187134502</v>
      </c>
      <c r="N610" s="71" t="s">
        <v>331</v>
      </c>
      <c r="O610" s="268"/>
    </row>
    <row r="611" spans="1:21" x14ac:dyDescent="0.2">
      <c r="A611" s="157">
        <v>44579</v>
      </c>
      <c r="B611">
        <v>48.5</v>
      </c>
      <c r="C611" s="458">
        <v>371.91399999999999</v>
      </c>
      <c r="D611" s="179">
        <v>1250.199999999996</v>
      </c>
      <c r="E611" s="357">
        <f t="shared" si="125"/>
        <v>25.777319587628782</v>
      </c>
      <c r="F611" s="437">
        <f t="shared" si="126"/>
        <v>3.361529816032728</v>
      </c>
      <c r="G611">
        <v>45</v>
      </c>
      <c r="H611">
        <v>60</v>
      </c>
      <c r="I611">
        <f t="shared" si="132"/>
        <v>2700</v>
      </c>
      <c r="J611">
        <f t="shared" si="133"/>
        <v>1800</v>
      </c>
      <c r="K611">
        <f t="shared" si="134"/>
        <v>4500</v>
      </c>
      <c r="L611" s="214">
        <f t="shared" si="135"/>
        <v>0.6</v>
      </c>
      <c r="M611" s="214">
        <f t="shared" si="136"/>
        <v>0.4</v>
      </c>
    </row>
    <row r="612" spans="1:21" x14ac:dyDescent="0.2">
      <c r="A612" s="157">
        <v>44580</v>
      </c>
      <c r="B612">
        <v>43.5</v>
      </c>
      <c r="C612" s="458">
        <v>349.03</v>
      </c>
      <c r="D612" s="179">
        <v>1208.0999999999999</v>
      </c>
      <c r="E612" s="357">
        <f t="shared" si="125"/>
        <v>27.772413793103446</v>
      </c>
      <c r="F612" s="437">
        <f t="shared" si="126"/>
        <v>3.4613070509698307</v>
      </c>
      <c r="G612" s="71">
        <v>51</v>
      </c>
      <c r="H612" s="71">
        <v>31</v>
      </c>
      <c r="I612" s="71">
        <f t="shared" si="132"/>
        <v>3060</v>
      </c>
      <c r="J612" s="71">
        <f t="shared" si="133"/>
        <v>930</v>
      </c>
      <c r="K612" s="71">
        <f t="shared" si="134"/>
        <v>3990</v>
      </c>
      <c r="L612" s="460">
        <f t="shared" si="135"/>
        <v>0.76691729323308266</v>
      </c>
      <c r="M612" s="460">
        <f t="shared" si="136"/>
        <v>0.23308270676691728</v>
      </c>
      <c r="N612" s="71" t="s">
        <v>331</v>
      </c>
      <c r="O612" s="268"/>
    </row>
    <row r="613" spans="1:21" x14ac:dyDescent="0.2">
      <c r="A613" s="157">
        <v>44581</v>
      </c>
      <c r="B613">
        <v>48</v>
      </c>
      <c r="C613" s="458">
        <v>357.7</v>
      </c>
      <c r="D613" s="179">
        <v>1282.5999999999999</v>
      </c>
      <c r="E613" s="357">
        <f t="shared" si="125"/>
        <v>26.720833333333331</v>
      </c>
      <c r="F613" s="437">
        <f t="shared" si="126"/>
        <v>3.5856863293262511</v>
      </c>
      <c r="G613" s="71">
        <v>50</v>
      </c>
      <c r="H613" s="71">
        <v>39</v>
      </c>
      <c r="I613" s="71">
        <f t="shared" si="132"/>
        <v>3000</v>
      </c>
      <c r="J613" s="71">
        <f t="shared" si="133"/>
        <v>1170</v>
      </c>
      <c r="K613" s="71">
        <f t="shared" si="134"/>
        <v>4170</v>
      </c>
      <c r="L613" s="460">
        <f t="shared" si="135"/>
        <v>0.71942446043165464</v>
      </c>
      <c r="M613" s="460">
        <f t="shared" si="136"/>
        <v>0.2805755395683453</v>
      </c>
      <c r="N613" s="71" t="s">
        <v>331</v>
      </c>
      <c r="O613" s="268"/>
    </row>
    <row r="614" spans="1:21" x14ac:dyDescent="0.2">
      <c r="A614" s="157">
        <v>44582</v>
      </c>
      <c r="B614">
        <v>47</v>
      </c>
      <c r="C614" s="458">
        <v>364.69299999999998</v>
      </c>
      <c r="D614" s="179">
        <v>1037.6999999999973</v>
      </c>
      <c r="E614" s="357">
        <f t="shared" si="125"/>
        <v>22.07872340425526</v>
      </c>
      <c r="F614" s="437">
        <f t="shared" si="126"/>
        <v>2.8454069587296642</v>
      </c>
      <c r="G614" s="71">
        <v>39</v>
      </c>
      <c r="H614" s="71">
        <v>127</v>
      </c>
      <c r="I614" s="71">
        <f t="shared" si="132"/>
        <v>2340</v>
      </c>
      <c r="J614" s="71">
        <f t="shared" si="133"/>
        <v>3810</v>
      </c>
      <c r="K614" s="71">
        <f t="shared" si="134"/>
        <v>6150</v>
      </c>
      <c r="L614" s="460">
        <f t="shared" si="135"/>
        <v>0.38048780487804879</v>
      </c>
      <c r="M614" s="460">
        <f t="shared" si="136"/>
        <v>0.61951219512195121</v>
      </c>
      <c r="N614" s="71" t="s">
        <v>331</v>
      </c>
      <c r="O614" s="268"/>
    </row>
    <row r="615" spans="1:21" x14ac:dyDescent="0.2">
      <c r="A615" s="157">
        <v>44585</v>
      </c>
      <c r="B615">
        <v>38</v>
      </c>
      <c r="C615" s="458">
        <v>313.43099999999998</v>
      </c>
      <c r="D615" s="179">
        <v>927.9</v>
      </c>
      <c r="E615" s="357">
        <f t="shared" si="125"/>
        <v>24.418421052631579</v>
      </c>
      <c r="F615" s="437">
        <f t="shared" si="126"/>
        <v>2.9604601969811539</v>
      </c>
      <c r="G615" s="71">
        <v>48</v>
      </c>
      <c r="H615" s="71">
        <v>97</v>
      </c>
      <c r="I615" s="71">
        <f t="shared" si="132"/>
        <v>2880</v>
      </c>
      <c r="J615" s="71">
        <f t="shared" si="133"/>
        <v>2910</v>
      </c>
      <c r="K615" s="71">
        <f t="shared" si="134"/>
        <v>5790</v>
      </c>
      <c r="L615" s="460">
        <f t="shared" si="135"/>
        <v>0.49740932642487046</v>
      </c>
      <c r="M615" s="460">
        <f t="shared" si="136"/>
        <v>0.50259067357512954</v>
      </c>
      <c r="N615" s="71" t="s">
        <v>334</v>
      </c>
      <c r="O615" s="268"/>
      <c r="P615" s="71"/>
    </row>
    <row r="616" spans="1:21" x14ac:dyDescent="0.2">
      <c r="A616" s="157">
        <v>44586</v>
      </c>
      <c r="B616">
        <v>44</v>
      </c>
      <c r="C616" s="458">
        <v>332.85700000000003</v>
      </c>
      <c r="D616" s="179">
        <v>1019.3</v>
      </c>
      <c r="E616" s="357">
        <f t="shared" si="125"/>
        <v>23.165909090909089</v>
      </c>
      <c r="F616" s="437">
        <f t="shared" si="126"/>
        <v>3.0622759923931295</v>
      </c>
      <c r="G616" s="71">
        <v>39</v>
      </c>
      <c r="H616" s="71">
        <v>108</v>
      </c>
      <c r="I616" s="71">
        <f t="shared" si="132"/>
        <v>2340</v>
      </c>
      <c r="J616" s="71">
        <f t="shared" si="133"/>
        <v>3240</v>
      </c>
      <c r="K616" s="71">
        <f t="shared" si="134"/>
        <v>5580</v>
      </c>
      <c r="L616" s="460">
        <f t="shared" si="135"/>
        <v>0.41935483870967744</v>
      </c>
      <c r="M616" s="460">
        <f t="shared" si="136"/>
        <v>0.58064516129032262</v>
      </c>
      <c r="N616" s="71" t="s">
        <v>333</v>
      </c>
      <c r="O616" s="268"/>
      <c r="P616" s="71"/>
      <c r="Q616" s="71"/>
      <c r="R616" s="71"/>
    </row>
    <row r="617" spans="1:21" x14ac:dyDescent="0.2">
      <c r="A617" s="157">
        <v>44587</v>
      </c>
      <c r="B617">
        <v>48</v>
      </c>
      <c r="C617" s="458">
        <v>347.27699999999999</v>
      </c>
      <c r="D617" s="179">
        <v>1234.7</v>
      </c>
      <c r="E617" s="357">
        <f t="shared" si="125"/>
        <v>25.722916666666666</v>
      </c>
      <c r="F617" s="437">
        <f t="shared" si="126"/>
        <v>3.5553751040235895</v>
      </c>
      <c r="G617">
        <v>49</v>
      </c>
      <c r="H617">
        <v>31</v>
      </c>
      <c r="I617">
        <f t="shared" si="132"/>
        <v>2940</v>
      </c>
      <c r="J617">
        <f t="shared" si="133"/>
        <v>930</v>
      </c>
      <c r="K617">
        <f t="shared" si="134"/>
        <v>3870</v>
      </c>
      <c r="L617" s="214">
        <f t="shared" si="135"/>
        <v>0.75968992248062017</v>
      </c>
      <c r="M617" s="214">
        <f t="shared" si="136"/>
        <v>0.24031007751937986</v>
      </c>
      <c r="O617" s="157"/>
    </row>
    <row r="618" spans="1:21" x14ac:dyDescent="0.2">
      <c r="A618" s="157">
        <v>44588</v>
      </c>
      <c r="B618">
        <v>43</v>
      </c>
      <c r="C618" s="458">
        <v>367.39699999999999</v>
      </c>
      <c r="D618" s="179">
        <v>1309.5999999999999</v>
      </c>
      <c r="E618" s="357">
        <f t="shared" si="125"/>
        <v>30.45581395348837</v>
      </c>
      <c r="F618" s="437">
        <f t="shared" si="126"/>
        <v>3.5645364551153111</v>
      </c>
      <c r="G618">
        <v>63</v>
      </c>
      <c r="H618">
        <v>62</v>
      </c>
      <c r="I618">
        <f t="shared" si="132"/>
        <v>3780</v>
      </c>
      <c r="J618">
        <f t="shared" si="133"/>
        <v>1860</v>
      </c>
      <c r="K618">
        <f t="shared" si="134"/>
        <v>5640</v>
      </c>
      <c r="L618" s="214">
        <f t="shared" si="135"/>
        <v>0.67021276595744683</v>
      </c>
      <c r="M618" s="214">
        <f t="shared" si="136"/>
        <v>0.32978723404255317</v>
      </c>
      <c r="O618" s="157"/>
    </row>
    <row r="619" spans="1:21" x14ac:dyDescent="0.2">
      <c r="A619" s="157">
        <v>44589</v>
      </c>
      <c r="B619">
        <v>44</v>
      </c>
      <c r="C619" s="458">
        <v>293.86</v>
      </c>
      <c r="D619" s="179">
        <v>1016.2000000000024</v>
      </c>
      <c r="E619" s="357">
        <f t="shared" si="125"/>
        <v>23.095454545454601</v>
      </c>
      <c r="F619" s="437">
        <f t="shared" si="126"/>
        <v>3.4581093037500934</v>
      </c>
      <c r="G619">
        <v>37</v>
      </c>
      <c r="H619">
        <v>50</v>
      </c>
      <c r="I619">
        <f t="shared" si="132"/>
        <v>2220</v>
      </c>
      <c r="J619">
        <f t="shared" si="133"/>
        <v>1500</v>
      </c>
      <c r="K619">
        <f t="shared" si="134"/>
        <v>3720</v>
      </c>
      <c r="L619" s="214">
        <f t="shared" si="135"/>
        <v>0.59677419354838712</v>
      </c>
      <c r="M619" s="214">
        <f t="shared" si="136"/>
        <v>0.40322580645161288</v>
      </c>
      <c r="O619" s="157"/>
    </row>
    <row r="620" spans="1:21" x14ac:dyDescent="0.2">
      <c r="A620" s="157">
        <v>44592</v>
      </c>
      <c r="B620">
        <v>53</v>
      </c>
      <c r="C620" s="458">
        <v>418.16</v>
      </c>
      <c r="D620" s="179">
        <v>1404.3999999999951</v>
      </c>
      <c r="E620" s="357">
        <f t="shared" si="125"/>
        <v>26.498113207547078</v>
      </c>
      <c r="F620" s="437">
        <f t="shared" si="126"/>
        <v>3.3585230533766861</v>
      </c>
      <c r="G620">
        <v>61</v>
      </c>
      <c r="H620">
        <v>47</v>
      </c>
      <c r="I620">
        <f t="shared" si="132"/>
        <v>3660</v>
      </c>
      <c r="J620">
        <f t="shared" si="133"/>
        <v>1410</v>
      </c>
      <c r="K620">
        <f t="shared" si="134"/>
        <v>5070</v>
      </c>
      <c r="L620" s="214">
        <f t="shared" si="135"/>
        <v>0.72189349112426038</v>
      </c>
      <c r="M620" s="214">
        <f t="shared" si="136"/>
        <v>0.27810650887573962</v>
      </c>
      <c r="O620" s="157"/>
    </row>
    <row r="621" spans="1:21" x14ac:dyDescent="0.2">
      <c r="A621" s="157">
        <v>44593</v>
      </c>
      <c r="B621">
        <v>43</v>
      </c>
      <c r="C621" s="458">
        <v>307.01</v>
      </c>
      <c r="D621" s="179">
        <v>1081.2</v>
      </c>
      <c r="E621" s="357">
        <f t="shared" si="125"/>
        <v>25.144186046511628</v>
      </c>
      <c r="F621" s="437">
        <f t="shared" si="126"/>
        <v>3.521709390573597</v>
      </c>
      <c r="G621">
        <v>47</v>
      </c>
      <c r="H621">
        <v>43</v>
      </c>
      <c r="I621">
        <f t="shared" si="132"/>
        <v>2820</v>
      </c>
      <c r="J621">
        <f t="shared" si="133"/>
        <v>1290</v>
      </c>
      <c r="K621">
        <f t="shared" si="134"/>
        <v>4110</v>
      </c>
      <c r="L621" s="214">
        <f t="shared" si="135"/>
        <v>0.68613138686131392</v>
      </c>
      <c r="M621" s="214">
        <f t="shared" si="136"/>
        <v>0.31386861313868614</v>
      </c>
      <c r="O621" s="157"/>
      <c r="U621" s="337"/>
    </row>
    <row r="622" spans="1:21" x14ac:dyDescent="0.2">
      <c r="A622" s="157">
        <v>44594</v>
      </c>
      <c r="B622">
        <v>54</v>
      </c>
      <c r="C622" s="458">
        <v>393.089</v>
      </c>
      <c r="D622" s="179">
        <v>1382.9000000000046</v>
      </c>
      <c r="E622" s="357">
        <f t="shared" si="125"/>
        <v>25.609259259259346</v>
      </c>
      <c r="F622" s="437">
        <f t="shared" si="126"/>
        <v>3.5180328119077475</v>
      </c>
      <c r="G622">
        <v>58</v>
      </c>
      <c r="H622">
        <v>38</v>
      </c>
      <c r="I622">
        <f t="shared" si="132"/>
        <v>3480</v>
      </c>
      <c r="J622">
        <f t="shared" si="133"/>
        <v>1140</v>
      </c>
      <c r="K622">
        <f t="shared" si="134"/>
        <v>4620</v>
      </c>
      <c r="L622" s="214">
        <f t="shared" si="135"/>
        <v>0.75324675324675328</v>
      </c>
      <c r="M622" s="214">
        <f t="shared" si="136"/>
        <v>0.24675324675324675</v>
      </c>
      <c r="O622" s="157"/>
      <c r="U622" s="337"/>
    </row>
    <row r="623" spans="1:21" x14ac:dyDescent="0.2">
      <c r="A623" s="157">
        <v>44595</v>
      </c>
      <c r="B623">
        <v>48</v>
      </c>
      <c r="C623" s="458">
        <v>365.43599999999998</v>
      </c>
      <c r="D623" s="179">
        <v>1285</v>
      </c>
      <c r="E623" s="357">
        <f t="shared" si="125"/>
        <v>26.770833333333332</v>
      </c>
      <c r="F623" s="437">
        <f t="shared" si="126"/>
        <v>3.5163475957486403</v>
      </c>
      <c r="G623">
        <v>47</v>
      </c>
      <c r="H623">
        <v>75</v>
      </c>
      <c r="I623">
        <f t="shared" si="132"/>
        <v>2820</v>
      </c>
      <c r="J623">
        <f t="shared" si="133"/>
        <v>2250</v>
      </c>
      <c r="K623">
        <f t="shared" si="134"/>
        <v>5070</v>
      </c>
      <c r="L623" s="214">
        <f t="shared" si="135"/>
        <v>0.55621301775147924</v>
      </c>
      <c r="M623" s="214">
        <f t="shared" si="136"/>
        <v>0.4437869822485207</v>
      </c>
      <c r="O623" s="157"/>
      <c r="U623" s="337"/>
    </row>
    <row r="624" spans="1:21" x14ac:dyDescent="0.2">
      <c r="A624" s="157">
        <v>44596</v>
      </c>
      <c r="B624">
        <v>52</v>
      </c>
      <c r="C624" s="458">
        <v>343.74700000000001</v>
      </c>
      <c r="D624" s="179">
        <v>1130.5999999999967</v>
      </c>
      <c r="E624" s="357">
        <f t="shared" si="125"/>
        <v>21.74230769230763</v>
      </c>
      <c r="F624" s="437">
        <f t="shared" si="126"/>
        <v>3.2890468862273612</v>
      </c>
      <c r="G624">
        <v>47</v>
      </c>
      <c r="H624">
        <v>63</v>
      </c>
      <c r="I624">
        <f t="shared" si="132"/>
        <v>2820</v>
      </c>
      <c r="J624">
        <f t="shared" si="133"/>
        <v>1890</v>
      </c>
      <c r="K624">
        <f t="shared" si="134"/>
        <v>4710</v>
      </c>
      <c r="L624" s="214">
        <f t="shared" si="135"/>
        <v>0.59872611464968151</v>
      </c>
      <c r="M624" s="214">
        <f t="shared" si="136"/>
        <v>0.40127388535031849</v>
      </c>
      <c r="O624" s="157"/>
      <c r="U624" s="337"/>
    </row>
    <row r="625" spans="1:21" x14ac:dyDescent="0.2">
      <c r="A625" s="157">
        <v>44599</v>
      </c>
      <c r="B625">
        <v>48</v>
      </c>
      <c r="C625" s="458">
        <v>362.46100000000001</v>
      </c>
      <c r="D625" s="179">
        <v>1267.5</v>
      </c>
      <c r="E625" s="357">
        <f t="shared" si="125"/>
        <v>26.40625</v>
      </c>
      <c r="F625" s="437">
        <f t="shared" si="126"/>
        <v>3.496927945351362</v>
      </c>
      <c r="G625">
        <v>52</v>
      </c>
      <c r="H625">
        <v>44</v>
      </c>
      <c r="I625">
        <f t="shared" si="132"/>
        <v>3120</v>
      </c>
      <c r="J625">
        <f t="shared" si="133"/>
        <v>1320</v>
      </c>
      <c r="K625">
        <f t="shared" si="134"/>
        <v>4440</v>
      </c>
      <c r="L625" s="214">
        <f t="shared" si="135"/>
        <v>0.70270270270270274</v>
      </c>
      <c r="M625" s="214">
        <f t="shared" si="136"/>
        <v>0.29729729729729731</v>
      </c>
      <c r="O625" s="157"/>
      <c r="U625" s="337"/>
    </row>
    <row r="626" spans="1:21" x14ac:dyDescent="0.2">
      <c r="A626" s="157">
        <v>44600</v>
      </c>
      <c r="B626">
        <v>47</v>
      </c>
      <c r="C626" s="458">
        <v>351.56400000000002</v>
      </c>
      <c r="D626" s="179">
        <v>1244.9000000000003</v>
      </c>
      <c r="E626" s="357">
        <f t="shared" si="125"/>
        <v>26.487234042553197</v>
      </c>
      <c r="F626" s="437">
        <f t="shared" si="126"/>
        <v>3.5410337804780929</v>
      </c>
      <c r="G626">
        <v>52</v>
      </c>
      <c r="H626">
        <v>44</v>
      </c>
      <c r="I626">
        <f t="shared" si="132"/>
        <v>3120</v>
      </c>
      <c r="J626">
        <f t="shared" si="133"/>
        <v>1320</v>
      </c>
      <c r="K626">
        <f t="shared" si="134"/>
        <v>4440</v>
      </c>
      <c r="L626" s="214">
        <f t="shared" si="135"/>
        <v>0.70270270270270274</v>
      </c>
      <c r="M626" s="214">
        <f t="shared" si="136"/>
        <v>0.29729729729729731</v>
      </c>
      <c r="O626" s="157"/>
      <c r="U626" s="337"/>
    </row>
    <row r="627" spans="1:21" x14ac:dyDescent="0.2">
      <c r="A627" s="157">
        <v>44601</v>
      </c>
      <c r="B627">
        <v>47</v>
      </c>
      <c r="C627" s="458">
        <v>379.72899999999998</v>
      </c>
      <c r="D627" s="179">
        <v>1353.2</v>
      </c>
      <c r="E627" s="357">
        <f t="shared" si="125"/>
        <v>28.79148936170213</v>
      </c>
      <c r="F627" s="437">
        <f t="shared" si="126"/>
        <v>3.5635940367999286</v>
      </c>
      <c r="G627">
        <v>60</v>
      </c>
      <c r="H627">
        <v>75</v>
      </c>
      <c r="I627">
        <f t="shared" si="132"/>
        <v>3600</v>
      </c>
      <c r="J627">
        <f t="shared" si="133"/>
        <v>2250</v>
      </c>
      <c r="K627">
        <f t="shared" si="134"/>
        <v>5850</v>
      </c>
      <c r="L627" s="214">
        <f t="shared" si="135"/>
        <v>0.61538461538461542</v>
      </c>
      <c r="M627" s="214">
        <f t="shared" si="136"/>
        <v>0.38461538461538464</v>
      </c>
      <c r="O627" s="157"/>
      <c r="U627" s="337"/>
    </row>
    <row r="628" spans="1:21" x14ac:dyDescent="0.2">
      <c r="A628" s="157">
        <v>44602</v>
      </c>
      <c r="B628">
        <v>51</v>
      </c>
      <c r="C628" s="458">
        <v>412.88600000000002</v>
      </c>
      <c r="D628" s="179">
        <v>1447.9</v>
      </c>
      <c r="E628" s="357">
        <f t="shared" si="125"/>
        <v>28.390196078431373</v>
      </c>
      <c r="F628" s="437">
        <f t="shared" si="126"/>
        <v>3.5067791109410344</v>
      </c>
      <c r="G628">
        <v>52</v>
      </c>
      <c r="H628">
        <v>50</v>
      </c>
      <c r="I628">
        <f t="shared" si="132"/>
        <v>3120</v>
      </c>
      <c r="J628">
        <f t="shared" si="133"/>
        <v>1500</v>
      </c>
      <c r="K628">
        <f t="shared" si="134"/>
        <v>4620</v>
      </c>
      <c r="L628" s="214">
        <f t="shared" si="135"/>
        <v>0.67532467532467533</v>
      </c>
      <c r="M628" s="214">
        <f t="shared" si="136"/>
        <v>0.32467532467532467</v>
      </c>
      <c r="O628" s="157"/>
      <c r="U628" s="337"/>
    </row>
    <row r="629" spans="1:21" x14ac:dyDescent="0.2">
      <c r="A629" s="157">
        <v>44603</v>
      </c>
      <c r="B629">
        <v>44</v>
      </c>
      <c r="C629" s="458">
        <v>298.67200000000003</v>
      </c>
      <c r="D629" s="179">
        <v>992.79999999999757</v>
      </c>
      <c r="E629" s="357">
        <f t="shared" si="125"/>
        <v>22.563636363636309</v>
      </c>
      <c r="F629" s="437">
        <f t="shared" si="126"/>
        <v>3.3240477848609764</v>
      </c>
      <c r="G629">
        <v>36</v>
      </c>
      <c r="H629">
        <v>27</v>
      </c>
      <c r="I629">
        <f t="shared" si="132"/>
        <v>2160</v>
      </c>
      <c r="J629">
        <f t="shared" si="133"/>
        <v>810</v>
      </c>
      <c r="K629">
        <f t="shared" si="134"/>
        <v>2970</v>
      </c>
      <c r="L629" s="214">
        <f t="shared" si="135"/>
        <v>0.72727272727272729</v>
      </c>
      <c r="M629" s="214">
        <f t="shared" si="136"/>
        <v>0.27272727272727271</v>
      </c>
      <c r="O629" s="157"/>
      <c r="U629" s="337"/>
    </row>
    <row r="630" spans="1:21" x14ac:dyDescent="0.2">
      <c r="A630" s="157">
        <v>44606</v>
      </c>
      <c r="B630">
        <v>49</v>
      </c>
      <c r="C630" s="458">
        <v>345.64499999999998</v>
      </c>
      <c r="D630" s="179">
        <v>1108.599999999997</v>
      </c>
      <c r="E630" s="357">
        <f t="shared" si="125"/>
        <v>22.624489795918304</v>
      </c>
      <c r="F630" s="437">
        <f t="shared" si="126"/>
        <v>3.20733700762342</v>
      </c>
      <c r="G630">
        <v>50</v>
      </c>
      <c r="H630">
        <v>23</v>
      </c>
      <c r="I630">
        <f t="shared" si="132"/>
        <v>3000</v>
      </c>
      <c r="J630">
        <f t="shared" si="133"/>
        <v>690</v>
      </c>
      <c r="K630">
        <f t="shared" si="134"/>
        <v>3690</v>
      </c>
      <c r="L630" s="214">
        <f t="shared" si="135"/>
        <v>0.81300813008130079</v>
      </c>
      <c r="M630" s="214">
        <f t="shared" si="136"/>
        <v>0.18699186991869918</v>
      </c>
      <c r="O630" s="157"/>
      <c r="U630" s="337"/>
    </row>
    <row r="631" spans="1:21" x14ac:dyDescent="0.2">
      <c r="A631" s="157">
        <v>44607</v>
      </c>
      <c r="B631">
        <v>52</v>
      </c>
      <c r="C631" s="458">
        <v>349.274</v>
      </c>
      <c r="D631" s="179">
        <v>1247.9000000000001</v>
      </c>
      <c r="E631" s="357">
        <f t="shared" si="125"/>
        <v>23.998076923076926</v>
      </c>
      <c r="F631" s="437">
        <f t="shared" si="126"/>
        <v>3.5728396616982656</v>
      </c>
      <c r="G631">
        <v>46</v>
      </c>
      <c r="H631">
        <v>19</v>
      </c>
      <c r="I631">
        <f t="shared" si="132"/>
        <v>2760</v>
      </c>
      <c r="J631">
        <f t="shared" si="133"/>
        <v>570</v>
      </c>
      <c r="K631">
        <f t="shared" si="134"/>
        <v>3330</v>
      </c>
      <c r="L631" s="214">
        <f t="shared" si="135"/>
        <v>0.8288288288288288</v>
      </c>
      <c r="M631" s="214">
        <f t="shared" si="136"/>
        <v>0.17117117117117117</v>
      </c>
      <c r="O631" s="157"/>
      <c r="U631" s="337"/>
    </row>
    <row r="632" spans="1:21" x14ac:dyDescent="0.2">
      <c r="A632" s="157">
        <v>44608</v>
      </c>
      <c r="B632">
        <v>35</v>
      </c>
      <c r="C632" s="458">
        <v>283.41399999999999</v>
      </c>
      <c r="D632" s="179">
        <v>1017.2</v>
      </c>
      <c r="E632" s="357">
        <f t="shared" si="125"/>
        <v>29.062857142857144</v>
      </c>
      <c r="F632" s="437">
        <f t="shared" si="126"/>
        <v>3.5890958103692836</v>
      </c>
      <c r="G632">
        <v>46</v>
      </c>
      <c r="H632">
        <v>29</v>
      </c>
      <c r="I632">
        <f t="shared" si="132"/>
        <v>2760</v>
      </c>
      <c r="J632">
        <f t="shared" si="133"/>
        <v>870</v>
      </c>
      <c r="K632">
        <f t="shared" si="134"/>
        <v>3630</v>
      </c>
      <c r="L632" s="214">
        <f t="shared" si="135"/>
        <v>0.76033057851239672</v>
      </c>
      <c r="M632" s="214">
        <f t="shared" si="136"/>
        <v>0.23966942148760331</v>
      </c>
      <c r="O632" s="157"/>
      <c r="U632" s="337"/>
    </row>
    <row r="633" spans="1:21" x14ac:dyDescent="0.2">
      <c r="A633" s="157">
        <v>44609</v>
      </c>
      <c r="B633">
        <v>52</v>
      </c>
      <c r="C633" s="458">
        <v>356.11</v>
      </c>
      <c r="D633" s="179">
        <v>1287.5</v>
      </c>
      <c r="E633" s="357">
        <f t="shared" si="125"/>
        <v>24.759615384615383</v>
      </c>
      <c r="F633" s="437">
        <f t="shared" si="126"/>
        <v>3.6154558984583414</v>
      </c>
      <c r="G633">
        <v>42</v>
      </c>
      <c r="H633">
        <v>17</v>
      </c>
      <c r="I633">
        <f t="shared" si="132"/>
        <v>2520</v>
      </c>
      <c r="J633">
        <f t="shared" si="133"/>
        <v>510</v>
      </c>
      <c r="K633">
        <f t="shared" si="134"/>
        <v>3030</v>
      </c>
      <c r="L633" s="214">
        <f t="shared" si="135"/>
        <v>0.83168316831683164</v>
      </c>
      <c r="M633" s="214">
        <f t="shared" si="136"/>
        <v>0.16831683168316833</v>
      </c>
      <c r="O633" s="157"/>
      <c r="U633" s="337"/>
    </row>
    <row r="634" spans="1:21" x14ac:dyDescent="0.2">
      <c r="A634" s="157">
        <v>44610</v>
      </c>
      <c r="B634">
        <v>48</v>
      </c>
      <c r="C634" s="458">
        <v>337.47399999999999</v>
      </c>
      <c r="D634" s="179">
        <v>1225.3</v>
      </c>
      <c r="E634" s="357">
        <f t="shared" si="125"/>
        <v>25.527083333333334</v>
      </c>
      <c r="F634" s="437">
        <f t="shared" si="126"/>
        <v>3.6307982244558099</v>
      </c>
      <c r="G634">
        <v>52</v>
      </c>
      <c r="H634">
        <v>42</v>
      </c>
      <c r="I634">
        <f t="shared" si="132"/>
        <v>3120</v>
      </c>
      <c r="J634">
        <f t="shared" si="133"/>
        <v>1260</v>
      </c>
      <c r="K634">
        <f t="shared" si="134"/>
        <v>4380</v>
      </c>
      <c r="L634" s="214">
        <f t="shared" si="135"/>
        <v>0.71232876712328763</v>
      </c>
      <c r="M634" s="214">
        <f t="shared" si="136"/>
        <v>0.28767123287671231</v>
      </c>
      <c r="O634" s="157"/>
      <c r="U634" s="337"/>
    </row>
    <row r="635" spans="1:21" x14ac:dyDescent="0.2">
      <c r="A635" s="157">
        <v>44613</v>
      </c>
      <c r="B635">
        <v>48</v>
      </c>
      <c r="C635" s="458">
        <v>362.37299999999999</v>
      </c>
      <c r="D635" s="179">
        <v>1302.5999999999999</v>
      </c>
      <c r="E635" s="357">
        <f t="shared" si="125"/>
        <v>27.137499999999999</v>
      </c>
      <c r="F635" s="437">
        <f t="shared" si="126"/>
        <v>3.5946386734110982</v>
      </c>
      <c r="G635">
        <v>50</v>
      </c>
      <c r="H635">
        <v>25</v>
      </c>
      <c r="I635">
        <f t="shared" si="132"/>
        <v>3000</v>
      </c>
      <c r="J635">
        <f t="shared" si="133"/>
        <v>750</v>
      </c>
      <c r="K635">
        <f t="shared" si="134"/>
        <v>3750</v>
      </c>
      <c r="L635" s="214">
        <f t="shared" si="135"/>
        <v>0.8</v>
      </c>
      <c r="M635" s="214">
        <f t="shared" si="136"/>
        <v>0.2</v>
      </c>
      <c r="O635" s="157"/>
      <c r="U635" s="337"/>
    </row>
    <row r="636" spans="1:21" x14ac:dyDescent="0.2">
      <c r="A636" s="157">
        <v>44614</v>
      </c>
      <c r="B636">
        <v>48</v>
      </c>
      <c r="C636" s="458">
        <v>354.65899999999999</v>
      </c>
      <c r="D636" s="179">
        <v>1291.2000000000041</v>
      </c>
      <c r="E636" s="357">
        <f t="shared" si="125"/>
        <v>26.900000000000087</v>
      </c>
      <c r="F636" s="437">
        <f t="shared" si="126"/>
        <v>3.6406802026735656</v>
      </c>
      <c r="G636">
        <v>41</v>
      </c>
      <c r="H636">
        <v>18</v>
      </c>
      <c r="I636">
        <f t="shared" si="132"/>
        <v>2460</v>
      </c>
      <c r="J636">
        <f t="shared" si="133"/>
        <v>540</v>
      </c>
      <c r="K636">
        <f t="shared" si="134"/>
        <v>3000</v>
      </c>
      <c r="L636" s="214">
        <f t="shared" si="135"/>
        <v>0.82</v>
      </c>
      <c r="M636" s="214">
        <f t="shared" si="136"/>
        <v>0.18</v>
      </c>
      <c r="O636" s="157"/>
      <c r="U636" s="337"/>
    </row>
    <row r="637" spans="1:21" x14ac:dyDescent="0.2">
      <c r="A637" s="157">
        <v>44615</v>
      </c>
      <c r="B637">
        <v>48</v>
      </c>
      <c r="C637" s="458">
        <v>340.38600000000002</v>
      </c>
      <c r="D637" s="179">
        <v>821.70000000000198</v>
      </c>
      <c r="E637" s="357">
        <f t="shared" si="125"/>
        <v>17.118750000000041</v>
      </c>
      <c r="F637" s="437">
        <f t="shared" si="126"/>
        <v>2.4140240785461269</v>
      </c>
      <c r="G637">
        <v>72</v>
      </c>
      <c r="H637">
        <v>56</v>
      </c>
      <c r="I637">
        <f t="shared" si="132"/>
        <v>4320</v>
      </c>
      <c r="J637">
        <f t="shared" si="133"/>
        <v>1680</v>
      </c>
      <c r="K637">
        <f t="shared" si="134"/>
        <v>6000</v>
      </c>
      <c r="L637" s="214">
        <f t="shared" si="135"/>
        <v>0.72</v>
      </c>
      <c r="M637" s="214">
        <f t="shared" si="136"/>
        <v>0.28000000000000003</v>
      </c>
      <c r="O637" s="157"/>
      <c r="U637" s="337"/>
    </row>
    <row r="638" spans="1:21" x14ac:dyDescent="0.2">
      <c r="A638" s="157">
        <v>44616</v>
      </c>
      <c r="B638">
        <v>47</v>
      </c>
      <c r="C638" s="458">
        <v>356.7</v>
      </c>
      <c r="D638" s="179">
        <v>1277.5</v>
      </c>
      <c r="E638" s="357">
        <f t="shared" si="125"/>
        <v>27.180851063829788</v>
      </c>
      <c r="F638" s="437">
        <f t="shared" si="126"/>
        <v>3.5814409868236616</v>
      </c>
      <c r="G638">
        <v>45</v>
      </c>
      <c r="H638">
        <v>59</v>
      </c>
      <c r="I638">
        <f t="shared" si="132"/>
        <v>2700</v>
      </c>
      <c r="J638">
        <f t="shared" si="133"/>
        <v>1770</v>
      </c>
      <c r="K638">
        <f t="shared" si="134"/>
        <v>4470</v>
      </c>
      <c r="L638" s="214">
        <f t="shared" si="135"/>
        <v>0.60402684563758391</v>
      </c>
      <c r="M638" s="214">
        <f t="shared" si="136"/>
        <v>0.39597315436241609</v>
      </c>
      <c r="O638" s="157"/>
      <c r="U638" s="337"/>
    </row>
    <row r="639" spans="1:21" x14ac:dyDescent="0.2">
      <c r="A639" s="157">
        <v>44617</v>
      </c>
      <c r="B639">
        <v>48</v>
      </c>
      <c r="C639" s="458">
        <v>351.65699999999998</v>
      </c>
      <c r="D639" s="179">
        <v>1235.3000000000036</v>
      </c>
      <c r="E639" s="357">
        <f t="shared" si="125"/>
        <v>25.73541666666674</v>
      </c>
      <c r="F639" s="437">
        <f t="shared" si="126"/>
        <v>3.5127979821246376</v>
      </c>
      <c r="G639">
        <v>48</v>
      </c>
      <c r="H639">
        <v>63</v>
      </c>
      <c r="I639">
        <f t="shared" si="132"/>
        <v>2880</v>
      </c>
      <c r="J639">
        <f t="shared" si="133"/>
        <v>1890</v>
      </c>
      <c r="K639">
        <f t="shared" si="134"/>
        <v>4770</v>
      </c>
      <c r="L639" s="214">
        <f t="shared" si="135"/>
        <v>0.60377358490566035</v>
      </c>
      <c r="M639" s="214">
        <f t="shared" si="136"/>
        <v>0.39622641509433965</v>
      </c>
      <c r="O639" s="157"/>
      <c r="U639" s="337"/>
    </row>
    <row r="640" spans="1:21" x14ac:dyDescent="0.2">
      <c r="A640" s="157">
        <v>44620</v>
      </c>
      <c r="B640">
        <v>52</v>
      </c>
      <c r="C640" s="458">
        <v>349.18299999999999</v>
      </c>
      <c r="D640" s="179">
        <v>1244.3000000000038</v>
      </c>
      <c r="E640" s="357">
        <f t="shared" si="125"/>
        <v>23.928846153846226</v>
      </c>
      <c r="F640" s="437">
        <f t="shared" si="126"/>
        <v>3.5634609932327859</v>
      </c>
      <c r="G640">
        <v>45</v>
      </c>
      <c r="H640">
        <v>31</v>
      </c>
      <c r="I640">
        <f t="shared" si="132"/>
        <v>2700</v>
      </c>
      <c r="J640">
        <f t="shared" si="133"/>
        <v>930</v>
      </c>
      <c r="K640">
        <f t="shared" si="134"/>
        <v>3630</v>
      </c>
      <c r="L640" s="214">
        <f t="shared" si="135"/>
        <v>0.74380165289256195</v>
      </c>
      <c r="M640" s="214">
        <f t="shared" si="136"/>
        <v>0.256198347107438</v>
      </c>
      <c r="O640" s="157"/>
      <c r="U640" s="337"/>
    </row>
    <row r="641" spans="1:21" x14ac:dyDescent="0.2">
      <c r="A641" s="157">
        <v>44621</v>
      </c>
      <c r="B641">
        <v>26</v>
      </c>
      <c r="C641" s="458">
        <v>217.749</v>
      </c>
      <c r="D641" s="179">
        <v>784.2</v>
      </c>
      <c r="E641" s="357">
        <f t="shared" si="125"/>
        <v>30.161538461538463</v>
      </c>
      <c r="F641" s="437">
        <f t="shared" si="126"/>
        <v>3.6013942658749296</v>
      </c>
      <c r="G641">
        <v>44</v>
      </c>
      <c r="H641">
        <v>33</v>
      </c>
      <c r="I641">
        <f t="shared" si="132"/>
        <v>2640</v>
      </c>
      <c r="J641">
        <f t="shared" si="133"/>
        <v>990</v>
      </c>
      <c r="K641">
        <f t="shared" si="134"/>
        <v>3630</v>
      </c>
      <c r="L641" s="214">
        <f t="shared" si="135"/>
        <v>0.72727272727272729</v>
      </c>
      <c r="M641" s="214">
        <f t="shared" si="136"/>
        <v>0.27272727272727271</v>
      </c>
      <c r="O641" s="157"/>
      <c r="U641" s="337"/>
    </row>
    <row r="642" spans="1:21" x14ac:dyDescent="0.2">
      <c r="A642" s="157">
        <v>44622</v>
      </c>
      <c r="B642">
        <v>48</v>
      </c>
      <c r="C642" s="458">
        <v>367.38400000000001</v>
      </c>
      <c r="D642" s="179">
        <v>1289.100000000004</v>
      </c>
      <c r="E642" s="357">
        <f t="shared" si="125"/>
        <v>26.856250000000085</v>
      </c>
      <c r="F642" s="437">
        <f t="shared" si="126"/>
        <v>3.5088626614115039</v>
      </c>
      <c r="G642">
        <v>39</v>
      </c>
      <c r="H642">
        <v>27</v>
      </c>
      <c r="I642">
        <f t="shared" si="132"/>
        <v>2340</v>
      </c>
      <c r="J642">
        <f t="shared" si="133"/>
        <v>810</v>
      </c>
      <c r="K642">
        <f t="shared" si="134"/>
        <v>3150</v>
      </c>
      <c r="L642" s="214">
        <f t="shared" si="135"/>
        <v>0.74285714285714288</v>
      </c>
      <c r="M642" s="214">
        <f t="shared" si="136"/>
        <v>0.25714285714285712</v>
      </c>
      <c r="O642" s="157"/>
      <c r="U642" s="337"/>
    </row>
    <row r="643" spans="1:21" x14ac:dyDescent="0.2">
      <c r="A643" s="157">
        <v>44623</v>
      </c>
      <c r="B643">
        <v>34</v>
      </c>
      <c r="C643" s="458">
        <v>256.91199999999998</v>
      </c>
      <c r="D643" s="179">
        <v>910.4</v>
      </c>
      <c r="E643" s="357">
        <f t="shared" si="125"/>
        <v>26.776470588235295</v>
      </c>
      <c r="F643" s="437">
        <f t="shared" si="126"/>
        <v>3.5436258329700445</v>
      </c>
      <c r="G643">
        <v>53</v>
      </c>
      <c r="H643">
        <v>53</v>
      </c>
      <c r="I643">
        <f t="shared" si="132"/>
        <v>3180</v>
      </c>
      <c r="J643">
        <f t="shared" si="133"/>
        <v>1590</v>
      </c>
      <c r="K643">
        <f t="shared" si="134"/>
        <v>4770</v>
      </c>
      <c r="L643" s="214">
        <f t="shared" si="135"/>
        <v>0.66666666666666663</v>
      </c>
      <c r="M643" s="214">
        <f t="shared" si="136"/>
        <v>0.33333333333333331</v>
      </c>
      <c r="O643" s="157"/>
      <c r="U643" s="337"/>
    </row>
    <row r="644" spans="1:21" x14ac:dyDescent="0.2">
      <c r="A644" s="157">
        <v>44624</v>
      </c>
      <c r="B644">
        <v>47</v>
      </c>
      <c r="C644" s="458">
        <v>375.26299999999998</v>
      </c>
      <c r="D644" s="179">
        <v>1311.7</v>
      </c>
      <c r="E644" s="357">
        <f t="shared" ref="E644:E649" si="137">D644/B644</f>
        <v>27.908510638297873</v>
      </c>
      <c r="F644" s="437">
        <f t="shared" ref="F644:F649" si="138">D644/C644</f>
        <v>3.4954152154622227</v>
      </c>
      <c r="G644">
        <v>57</v>
      </c>
      <c r="H644">
        <v>65</v>
      </c>
      <c r="I644">
        <f t="shared" si="132"/>
        <v>3420</v>
      </c>
      <c r="J644">
        <f t="shared" si="133"/>
        <v>1950</v>
      </c>
      <c r="K644">
        <f t="shared" si="134"/>
        <v>5370</v>
      </c>
      <c r="L644" s="214">
        <f t="shared" si="135"/>
        <v>0.63687150837988826</v>
      </c>
      <c r="M644" s="214">
        <f t="shared" si="136"/>
        <v>0.36312849162011174</v>
      </c>
      <c r="O644" s="157"/>
      <c r="U644" s="337"/>
    </row>
    <row r="645" spans="1:21" x14ac:dyDescent="0.2">
      <c r="A645" s="157">
        <v>44627</v>
      </c>
      <c r="B645">
        <v>47</v>
      </c>
      <c r="C645" s="458">
        <v>362.59199999999998</v>
      </c>
      <c r="D645" s="179">
        <v>1252.7000000000037</v>
      </c>
      <c r="E645" s="357">
        <f t="shared" si="137"/>
        <v>26.653191489361781</v>
      </c>
      <c r="F645" s="437">
        <f t="shared" si="138"/>
        <v>3.4548473215073794</v>
      </c>
      <c r="G645">
        <v>48</v>
      </c>
      <c r="H645">
        <v>49</v>
      </c>
      <c r="I645">
        <f t="shared" si="132"/>
        <v>2880</v>
      </c>
      <c r="J645">
        <f t="shared" si="133"/>
        <v>1470</v>
      </c>
      <c r="K645">
        <f t="shared" si="134"/>
        <v>4350</v>
      </c>
      <c r="L645" s="214">
        <f t="shared" si="135"/>
        <v>0.66206896551724137</v>
      </c>
      <c r="M645" s="214">
        <f t="shared" si="136"/>
        <v>0.33793103448275863</v>
      </c>
      <c r="O645" s="157"/>
      <c r="U645" s="337"/>
    </row>
    <row r="646" spans="1:21" x14ac:dyDescent="0.2">
      <c r="A646" s="157">
        <v>44628</v>
      </c>
      <c r="B646">
        <v>48</v>
      </c>
      <c r="C646" s="458">
        <v>395.56900000000002</v>
      </c>
      <c r="D646" s="179">
        <v>1207.4999999999966</v>
      </c>
      <c r="E646" s="357">
        <f t="shared" si="137"/>
        <v>25.156249999999929</v>
      </c>
      <c r="F646" s="437">
        <f t="shared" si="138"/>
        <v>3.0525647864215761</v>
      </c>
      <c r="G646">
        <v>50</v>
      </c>
      <c r="H646">
        <v>49</v>
      </c>
      <c r="I646">
        <f t="shared" si="132"/>
        <v>3000</v>
      </c>
      <c r="J646">
        <f t="shared" si="133"/>
        <v>1470</v>
      </c>
      <c r="K646">
        <f t="shared" si="134"/>
        <v>4470</v>
      </c>
      <c r="L646" s="214">
        <f t="shared" si="135"/>
        <v>0.67114093959731547</v>
      </c>
      <c r="M646" s="214">
        <f t="shared" si="136"/>
        <v>0.32885906040268459</v>
      </c>
      <c r="O646" s="157"/>
      <c r="U646" s="337"/>
    </row>
    <row r="647" spans="1:21" x14ac:dyDescent="0.2">
      <c r="A647" s="268">
        <v>44629</v>
      </c>
      <c r="B647">
        <v>48</v>
      </c>
      <c r="C647" s="458">
        <v>353.33199999999999</v>
      </c>
      <c r="D647" s="179">
        <v>1234.9000000000001</v>
      </c>
      <c r="E647" s="357">
        <f t="shared" si="137"/>
        <v>25.727083333333336</v>
      </c>
      <c r="F647" s="437">
        <f t="shared" si="138"/>
        <v>3.4950131887290143</v>
      </c>
      <c r="G647">
        <v>49</v>
      </c>
      <c r="H647">
        <v>52</v>
      </c>
      <c r="I647">
        <f t="shared" si="132"/>
        <v>2940</v>
      </c>
      <c r="J647">
        <f t="shared" si="133"/>
        <v>1560</v>
      </c>
      <c r="K647">
        <f t="shared" si="134"/>
        <v>4500</v>
      </c>
      <c r="L647" s="214">
        <f t="shared" si="135"/>
        <v>0.65333333333333332</v>
      </c>
      <c r="M647" s="214">
        <f t="shared" si="136"/>
        <v>0.34666666666666668</v>
      </c>
      <c r="O647" s="157"/>
      <c r="U647" s="337"/>
    </row>
    <row r="648" spans="1:21" x14ac:dyDescent="0.2">
      <c r="A648" s="157">
        <v>44630</v>
      </c>
      <c r="B648">
        <v>46</v>
      </c>
      <c r="C648" s="458">
        <v>343.90499999999997</v>
      </c>
      <c r="D648" s="179">
        <v>1200.4000000000001</v>
      </c>
      <c r="E648" s="357">
        <f t="shared" si="137"/>
        <v>26.095652173913045</v>
      </c>
      <c r="F648" s="437">
        <f t="shared" si="138"/>
        <v>3.4904988296186454</v>
      </c>
      <c r="G648">
        <v>49</v>
      </c>
      <c r="H648">
        <v>44</v>
      </c>
      <c r="I648">
        <f t="shared" si="132"/>
        <v>2940</v>
      </c>
      <c r="J648">
        <f t="shared" si="133"/>
        <v>1320</v>
      </c>
      <c r="K648">
        <f t="shared" si="134"/>
        <v>4260</v>
      </c>
      <c r="L648" s="214">
        <f t="shared" si="135"/>
        <v>0.6901408450704225</v>
      </c>
      <c r="M648" s="214">
        <f t="shared" si="136"/>
        <v>0.30985915492957744</v>
      </c>
      <c r="O648" s="157"/>
      <c r="U648" s="337"/>
    </row>
    <row r="649" spans="1:21" x14ac:dyDescent="0.2">
      <c r="A649" s="157">
        <v>44631</v>
      </c>
      <c r="B649">
        <v>52</v>
      </c>
      <c r="C649" s="458">
        <v>362.839</v>
      </c>
      <c r="D649" s="179">
        <v>1274.4000000000008</v>
      </c>
      <c r="E649" s="357">
        <f t="shared" si="137"/>
        <v>24.507692307692324</v>
      </c>
      <c r="F649" s="437">
        <f t="shared" si="138"/>
        <v>3.5123015993319373</v>
      </c>
      <c r="G649">
        <v>47</v>
      </c>
      <c r="H649">
        <v>32</v>
      </c>
      <c r="I649">
        <f t="shared" si="132"/>
        <v>2820</v>
      </c>
      <c r="J649">
        <f t="shared" si="133"/>
        <v>960</v>
      </c>
      <c r="K649">
        <f t="shared" si="134"/>
        <v>3780</v>
      </c>
      <c r="L649" s="214">
        <f t="shared" si="135"/>
        <v>0.74603174603174605</v>
      </c>
      <c r="M649" s="214">
        <f t="shared" si="136"/>
        <v>0.25396825396825395</v>
      </c>
      <c r="O649" s="157"/>
      <c r="U649" s="337"/>
    </row>
    <row r="650" spans="1:21" x14ac:dyDescent="0.2">
      <c r="A650" s="157">
        <v>44634</v>
      </c>
      <c r="B650">
        <v>48</v>
      </c>
      <c r="C650" s="457">
        <v>360.36</v>
      </c>
      <c r="D650">
        <v>1362.2</v>
      </c>
      <c r="E650" s="357">
        <f t="shared" ref="E650:E659" si="139">D650/B650</f>
        <v>28.379166666666666</v>
      </c>
      <c r="F650" s="437">
        <f t="shared" ref="F650:F659" si="140">D650/C650</f>
        <v>3.78010878010878</v>
      </c>
      <c r="G650">
        <v>53</v>
      </c>
      <c r="H650">
        <v>27</v>
      </c>
      <c r="I650">
        <f t="shared" ref="I650" si="141">G650*60</f>
        <v>3180</v>
      </c>
      <c r="J650">
        <f t="shared" ref="J650" si="142">H650*30</f>
        <v>810</v>
      </c>
      <c r="K650">
        <f t="shared" ref="K650" si="143">SUM(I650:J650)</f>
        <v>3990</v>
      </c>
      <c r="L650" s="214">
        <f t="shared" ref="L650" si="144">I650/K650</f>
        <v>0.79699248120300747</v>
      </c>
      <c r="M650" s="214">
        <f t="shared" ref="M650" si="145">J650/K650</f>
        <v>0.20300751879699247</v>
      </c>
      <c r="O650" s="157"/>
      <c r="U650" s="337"/>
    </row>
    <row r="651" spans="1:21" x14ac:dyDescent="0.2">
      <c r="A651" s="157">
        <v>44635</v>
      </c>
      <c r="B651">
        <v>48</v>
      </c>
      <c r="C651" s="458">
        <v>383.58800000000002</v>
      </c>
      <c r="D651">
        <v>1462</v>
      </c>
      <c r="E651" s="357">
        <f t="shared" si="139"/>
        <v>30.458333333333332</v>
      </c>
      <c r="F651" s="437">
        <f t="shared" si="140"/>
        <v>3.8113809608225488</v>
      </c>
      <c r="G651">
        <v>63</v>
      </c>
      <c r="H651">
        <v>31</v>
      </c>
      <c r="I651">
        <f t="shared" ref="I651" si="146">G651*60</f>
        <v>3780</v>
      </c>
      <c r="J651">
        <f t="shared" ref="J651" si="147">H651*30</f>
        <v>930</v>
      </c>
      <c r="K651">
        <f t="shared" ref="K651" si="148">SUM(I651:J651)</f>
        <v>4710</v>
      </c>
      <c r="L651" s="214">
        <f t="shared" ref="L651" si="149">I651/K651</f>
        <v>0.80254777070063699</v>
      </c>
      <c r="M651" s="214">
        <f t="shared" ref="M651" si="150">J651/K651</f>
        <v>0.19745222929936307</v>
      </c>
      <c r="O651" s="157"/>
      <c r="U651" s="337"/>
    </row>
    <row r="652" spans="1:21" x14ac:dyDescent="0.2">
      <c r="A652" s="157">
        <v>44636</v>
      </c>
      <c r="B652">
        <v>48</v>
      </c>
      <c r="C652" s="458">
        <v>333.55900000000003</v>
      </c>
      <c r="D652">
        <v>1282.0999999999999</v>
      </c>
      <c r="E652" s="357">
        <f t="shared" si="139"/>
        <v>26.710416666666664</v>
      </c>
      <c r="F652" s="437">
        <f t="shared" si="140"/>
        <v>3.8436978165781759</v>
      </c>
      <c r="G652">
        <v>48</v>
      </c>
      <c r="H652">
        <v>32</v>
      </c>
      <c r="I652">
        <f t="shared" ref="I652" si="151">G652*60</f>
        <v>2880</v>
      </c>
      <c r="J652">
        <f t="shared" ref="J652" si="152">H652*30</f>
        <v>960</v>
      </c>
      <c r="K652">
        <f t="shared" ref="K652" si="153">SUM(I652:J652)</f>
        <v>3840</v>
      </c>
      <c r="L652" s="214">
        <f t="shared" ref="L652" si="154">I652/K652</f>
        <v>0.75</v>
      </c>
      <c r="M652" s="214">
        <f t="shared" ref="M652" si="155">J652/K652</f>
        <v>0.25</v>
      </c>
      <c r="O652" s="157"/>
      <c r="U652" s="337"/>
    </row>
    <row r="653" spans="1:21" x14ac:dyDescent="0.2">
      <c r="A653" s="157">
        <v>44637</v>
      </c>
      <c r="B653">
        <v>49</v>
      </c>
      <c r="C653" s="458">
        <v>323.63099999999997</v>
      </c>
      <c r="D653">
        <v>1293.6999999999998</v>
      </c>
      <c r="E653" s="357">
        <f t="shared" si="139"/>
        <v>26.402040816326526</v>
      </c>
      <c r="F653" s="437">
        <f t="shared" si="140"/>
        <v>3.9974538903875092</v>
      </c>
      <c r="G653">
        <v>39</v>
      </c>
      <c r="H653">
        <v>33</v>
      </c>
      <c r="I653">
        <f t="shared" ref="I653:I659" si="156">G653*60</f>
        <v>2340</v>
      </c>
      <c r="J653">
        <f t="shared" ref="J653:J659" si="157">H653*30</f>
        <v>990</v>
      </c>
      <c r="K653">
        <f t="shared" ref="K653:K659" si="158">SUM(I653:J653)</f>
        <v>3330</v>
      </c>
      <c r="L653" s="214">
        <f t="shared" ref="L653:L659" si="159">I653/K653</f>
        <v>0.70270270270270274</v>
      </c>
      <c r="M653" s="214">
        <f t="shared" ref="M653:M659" si="160">J653/K653</f>
        <v>0.29729729729729731</v>
      </c>
      <c r="O653" s="157"/>
      <c r="U653" s="337"/>
    </row>
    <row r="654" spans="1:21" x14ac:dyDescent="0.2">
      <c r="A654" s="157">
        <v>44638</v>
      </c>
      <c r="B654">
        <v>43</v>
      </c>
      <c r="C654" s="458">
        <v>299.98899999999998</v>
      </c>
      <c r="D654">
        <v>1183.8999999999999</v>
      </c>
      <c r="E654" s="357">
        <f t="shared" si="139"/>
        <v>27.532558139534881</v>
      </c>
      <c r="F654" s="437">
        <f t="shared" si="140"/>
        <v>3.9464780375280424</v>
      </c>
      <c r="G654">
        <v>48</v>
      </c>
      <c r="H654">
        <v>39</v>
      </c>
      <c r="I654">
        <f t="shared" si="156"/>
        <v>2880</v>
      </c>
      <c r="J654">
        <f t="shared" si="157"/>
        <v>1170</v>
      </c>
      <c r="K654">
        <f t="shared" si="158"/>
        <v>4050</v>
      </c>
      <c r="L654" s="214">
        <f t="shared" si="159"/>
        <v>0.71111111111111114</v>
      </c>
      <c r="M654" s="214">
        <f t="shared" si="160"/>
        <v>0.28888888888888886</v>
      </c>
      <c r="O654" s="157"/>
      <c r="U654" s="337"/>
    </row>
    <row r="655" spans="1:21" x14ac:dyDescent="0.2">
      <c r="A655" s="157">
        <v>44641</v>
      </c>
      <c r="B655">
        <v>37</v>
      </c>
      <c r="C655" s="458">
        <v>268.858</v>
      </c>
      <c r="D655">
        <v>792</v>
      </c>
      <c r="E655" s="357">
        <f t="shared" si="139"/>
        <v>21.405405405405407</v>
      </c>
      <c r="F655" s="437">
        <f t="shared" si="140"/>
        <v>2.9457929464624448</v>
      </c>
      <c r="G655">
        <v>40</v>
      </c>
      <c r="H655">
        <v>241</v>
      </c>
      <c r="I655">
        <f t="shared" si="156"/>
        <v>2400</v>
      </c>
      <c r="J655">
        <f t="shared" si="157"/>
        <v>7230</v>
      </c>
      <c r="K655">
        <f t="shared" si="158"/>
        <v>9630</v>
      </c>
      <c r="L655" s="214">
        <f t="shared" si="159"/>
        <v>0.24922118380062305</v>
      </c>
      <c r="M655" s="214">
        <f t="shared" si="160"/>
        <v>0.75077881619937692</v>
      </c>
      <c r="O655" s="157"/>
      <c r="U655" s="337"/>
    </row>
    <row r="656" spans="1:21" x14ac:dyDescent="0.2">
      <c r="A656" s="157">
        <v>44642</v>
      </c>
      <c r="B656">
        <v>38</v>
      </c>
      <c r="C656" s="458">
        <v>244.40199999999999</v>
      </c>
      <c r="D656">
        <v>1016.9</v>
      </c>
      <c r="E656" s="357">
        <f t="shared" si="139"/>
        <v>26.760526315789473</v>
      </c>
      <c r="F656" s="437">
        <f t="shared" si="140"/>
        <v>4.1607679151561774</v>
      </c>
      <c r="G656">
        <v>39</v>
      </c>
      <c r="H656">
        <v>35</v>
      </c>
      <c r="I656">
        <f t="shared" si="156"/>
        <v>2340</v>
      </c>
      <c r="J656">
        <f t="shared" si="157"/>
        <v>1050</v>
      </c>
      <c r="K656">
        <f t="shared" si="158"/>
        <v>3390</v>
      </c>
      <c r="L656" s="214">
        <f t="shared" si="159"/>
        <v>0.69026548672566368</v>
      </c>
      <c r="M656" s="214">
        <f t="shared" si="160"/>
        <v>0.30973451327433627</v>
      </c>
      <c r="O656" s="157"/>
      <c r="U656" s="337"/>
    </row>
    <row r="657" spans="1:21" x14ac:dyDescent="0.2">
      <c r="A657" s="157">
        <v>44643</v>
      </c>
      <c r="B657">
        <v>48</v>
      </c>
      <c r="C657" s="458">
        <v>352.64100000000002</v>
      </c>
      <c r="D657">
        <v>1443.5000000000025</v>
      </c>
      <c r="E657" s="357">
        <f t="shared" si="139"/>
        <v>30.072916666666718</v>
      </c>
      <c r="F657" s="437">
        <f t="shared" si="140"/>
        <v>4.0933981017522134</v>
      </c>
      <c r="G657">
        <v>63</v>
      </c>
      <c r="H657">
        <v>47</v>
      </c>
      <c r="I657">
        <f t="shared" si="156"/>
        <v>3780</v>
      </c>
      <c r="J657">
        <f t="shared" si="157"/>
        <v>1410</v>
      </c>
      <c r="K657">
        <f t="shared" si="158"/>
        <v>5190</v>
      </c>
      <c r="L657" s="214">
        <f t="shared" si="159"/>
        <v>0.72832369942196529</v>
      </c>
      <c r="M657" s="214">
        <f t="shared" si="160"/>
        <v>0.27167630057803466</v>
      </c>
      <c r="O657" s="157"/>
      <c r="U657" s="337"/>
    </row>
    <row r="658" spans="1:21" x14ac:dyDescent="0.2">
      <c r="A658" s="157">
        <v>44644</v>
      </c>
      <c r="B658">
        <v>44</v>
      </c>
      <c r="C658" s="458">
        <v>324.59699999999998</v>
      </c>
      <c r="D658">
        <v>1314.4</v>
      </c>
      <c r="E658" s="357">
        <f t="shared" si="139"/>
        <v>29.872727272727275</v>
      </c>
      <c r="F658" s="437">
        <f t="shared" si="140"/>
        <v>4.0493288600942092</v>
      </c>
      <c r="G658">
        <v>44</v>
      </c>
      <c r="H658">
        <v>34</v>
      </c>
      <c r="I658">
        <f t="shared" si="156"/>
        <v>2640</v>
      </c>
      <c r="J658">
        <f t="shared" si="157"/>
        <v>1020</v>
      </c>
      <c r="K658">
        <f t="shared" si="158"/>
        <v>3660</v>
      </c>
      <c r="L658" s="214">
        <f t="shared" si="159"/>
        <v>0.72131147540983609</v>
      </c>
      <c r="M658" s="214">
        <f t="shared" si="160"/>
        <v>0.27868852459016391</v>
      </c>
      <c r="O658" s="157"/>
      <c r="U658" s="337"/>
    </row>
    <row r="659" spans="1:21" x14ac:dyDescent="0.2">
      <c r="A659" s="157">
        <v>44645</v>
      </c>
      <c r="B659">
        <v>53</v>
      </c>
      <c r="C659" s="458">
        <v>341.33800000000002</v>
      </c>
      <c r="D659">
        <v>1215.6999999999962</v>
      </c>
      <c r="E659" s="357">
        <f t="shared" si="139"/>
        <v>22.93773584905653</v>
      </c>
      <c r="F659" s="437">
        <f t="shared" si="140"/>
        <v>3.5615724003773273</v>
      </c>
      <c r="G659">
        <v>55</v>
      </c>
      <c r="H659">
        <v>39</v>
      </c>
      <c r="I659">
        <f t="shared" si="156"/>
        <v>3300</v>
      </c>
      <c r="J659">
        <f t="shared" si="157"/>
        <v>1170</v>
      </c>
      <c r="K659">
        <f t="shared" si="158"/>
        <v>4470</v>
      </c>
      <c r="L659" s="214">
        <f t="shared" si="159"/>
        <v>0.73825503355704702</v>
      </c>
      <c r="M659" s="214">
        <f t="shared" si="160"/>
        <v>0.26174496644295303</v>
      </c>
      <c r="O659" s="157"/>
      <c r="U659" s="337"/>
    </row>
    <row r="660" spans="1:21" x14ac:dyDescent="0.2">
      <c r="A660" s="157">
        <v>44648</v>
      </c>
      <c r="B660">
        <v>47</v>
      </c>
      <c r="C660" s="458">
        <v>365.48399999999998</v>
      </c>
      <c r="D660">
        <v>1343.4999999999984</v>
      </c>
      <c r="E660" s="357">
        <f t="shared" ref="E660:E661" si="161">D660/B660</f>
        <v>28.58510638297869</v>
      </c>
      <c r="F660" s="437">
        <f t="shared" ref="F660:F661" si="162">D660/C660</f>
        <v>3.6759475106981387</v>
      </c>
      <c r="G660">
        <v>37</v>
      </c>
      <c r="H660">
        <v>35</v>
      </c>
      <c r="I660">
        <f t="shared" ref="I660" si="163">G660*60</f>
        <v>2220</v>
      </c>
      <c r="J660">
        <f t="shared" ref="J660" si="164">H660*30</f>
        <v>1050</v>
      </c>
      <c r="K660">
        <f t="shared" ref="K660" si="165">SUM(I660:J660)</f>
        <v>3270</v>
      </c>
      <c r="L660" s="214">
        <f t="shared" ref="L660" si="166">I660/K660</f>
        <v>0.67889908256880738</v>
      </c>
      <c r="M660" s="214">
        <f t="shared" ref="M660" si="167">J660/K660</f>
        <v>0.32110091743119268</v>
      </c>
      <c r="O660" s="157"/>
      <c r="U660" s="337"/>
    </row>
    <row r="661" spans="1:21" x14ac:dyDescent="0.2">
      <c r="A661" s="157">
        <v>44649</v>
      </c>
      <c r="B661">
        <v>48</v>
      </c>
      <c r="C661" s="458">
        <v>321.36500000000001</v>
      </c>
      <c r="D661">
        <v>1135.0999999999992</v>
      </c>
      <c r="E661" s="357">
        <f t="shared" si="161"/>
        <v>23.647916666666649</v>
      </c>
      <c r="F661" s="437">
        <f t="shared" si="162"/>
        <v>3.5321207972243376</v>
      </c>
      <c r="G661">
        <v>44</v>
      </c>
      <c r="H661">
        <v>26</v>
      </c>
      <c r="I661">
        <f t="shared" ref="I661" si="168">G661*60</f>
        <v>2640</v>
      </c>
      <c r="J661">
        <f t="shared" ref="J661" si="169">H661*30</f>
        <v>780</v>
      </c>
      <c r="K661">
        <f t="shared" ref="K661" si="170">SUM(I661:J661)</f>
        <v>3420</v>
      </c>
      <c r="L661" s="214">
        <f t="shared" ref="L661" si="171">I661/K661</f>
        <v>0.77192982456140347</v>
      </c>
      <c r="M661" s="214">
        <f t="shared" ref="M661" si="172">J661/K661</f>
        <v>0.22807017543859648</v>
      </c>
      <c r="O661" s="157"/>
      <c r="U661" s="337"/>
    </row>
    <row r="662" spans="1:21" x14ac:dyDescent="0.2">
      <c r="A662" s="157">
        <v>44650</v>
      </c>
      <c r="B662">
        <v>48</v>
      </c>
      <c r="C662" s="458">
        <v>387.13799999999998</v>
      </c>
      <c r="D662">
        <v>1348.700000000003</v>
      </c>
      <c r="E662" s="357">
        <f t="shared" ref="E662" si="173">D662/B662</f>
        <v>28.09791666666673</v>
      </c>
      <c r="F662" s="437">
        <f t="shared" ref="F662" si="174">D662/C662</f>
        <v>3.4837706450929722</v>
      </c>
      <c r="G662">
        <v>56</v>
      </c>
      <c r="H662">
        <v>39</v>
      </c>
      <c r="I662">
        <f t="shared" ref="I662" si="175">G662*60</f>
        <v>3360</v>
      </c>
      <c r="J662">
        <f t="shared" ref="J662" si="176">H662*30</f>
        <v>1170</v>
      </c>
      <c r="K662">
        <f t="shared" ref="K662" si="177">SUM(I662:J662)</f>
        <v>4530</v>
      </c>
      <c r="L662" s="214">
        <f t="shared" ref="L662" si="178">I662/K662</f>
        <v>0.74172185430463577</v>
      </c>
      <c r="M662" s="214">
        <f t="shared" ref="M662" si="179">J662/K662</f>
        <v>0.25827814569536423</v>
      </c>
      <c r="O662" s="157"/>
      <c r="U662" s="337"/>
    </row>
    <row r="663" spans="1:21" x14ac:dyDescent="0.2">
      <c r="A663" s="157">
        <v>44651</v>
      </c>
      <c r="B663">
        <v>48</v>
      </c>
      <c r="C663" s="458">
        <v>352.37400000000002</v>
      </c>
      <c r="D663">
        <v>1337.7999999999997</v>
      </c>
      <c r="E663" s="357">
        <f t="shared" ref="E663" si="180">D663/B663</f>
        <v>27.870833333333326</v>
      </c>
      <c r="F663" s="437">
        <f t="shared" ref="F663" si="181">D663/C663</f>
        <v>3.7965343640563707</v>
      </c>
      <c r="G663">
        <v>37</v>
      </c>
      <c r="H663">
        <v>23</v>
      </c>
      <c r="I663">
        <f t="shared" ref="I663" si="182">G663*60</f>
        <v>2220</v>
      </c>
      <c r="J663">
        <f t="shared" ref="J663" si="183">H663*30</f>
        <v>690</v>
      </c>
      <c r="K663">
        <f t="shared" ref="K663" si="184">SUM(I663:J663)</f>
        <v>2910</v>
      </c>
      <c r="L663" s="214">
        <f t="shared" ref="L663" si="185">I663/K663</f>
        <v>0.76288659793814428</v>
      </c>
      <c r="M663" s="214">
        <f t="shared" ref="M663" si="186">J663/K663</f>
        <v>0.23711340206185566</v>
      </c>
      <c r="O663" s="157"/>
      <c r="U663" s="337"/>
    </row>
    <row r="664" spans="1:21" x14ac:dyDescent="0.2">
      <c r="A664" s="157">
        <v>44652</v>
      </c>
      <c r="B664">
        <v>44</v>
      </c>
      <c r="C664" s="458">
        <v>343.74700000000001</v>
      </c>
      <c r="D664">
        <v>1342.7000000000014</v>
      </c>
      <c r="E664" s="357">
        <f t="shared" ref="E664" si="187">D664/B664</f>
        <v>30.515909090909123</v>
      </c>
      <c r="F664" s="437">
        <f t="shared" ref="F664" si="188">D664/C664</f>
        <v>3.9060704529785029</v>
      </c>
      <c r="G664">
        <v>54</v>
      </c>
      <c r="H664">
        <v>43</v>
      </c>
      <c r="I664">
        <f t="shared" ref="I664" si="189">G664*60</f>
        <v>3240</v>
      </c>
      <c r="J664">
        <f t="shared" ref="J664" si="190">H664*30</f>
        <v>1290</v>
      </c>
      <c r="K664">
        <f t="shared" ref="K664" si="191">SUM(I664:J664)</f>
        <v>4530</v>
      </c>
      <c r="L664" s="214">
        <f t="shared" ref="L664" si="192">I664/K664</f>
        <v>0.71523178807947019</v>
      </c>
      <c r="M664" s="214">
        <f t="shared" ref="M664" si="193">J664/K664</f>
        <v>0.28476821192052981</v>
      </c>
      <c r="O664" s="157"/>
      <c r="U664" s="337"/>
    </row>
    <row r="665" spans="1:21" x14ac:dyDescent="0.2">
      <c r="A665" s="157">
        <v>44655</v>
      </c>
      <c r="B665">
        <v>52</v>
      </c>
      <c r="C665" s="458">
        <v>355.05099999999999</v>
      </c>
      <c r="D665">
        <v>1387.4000000000019</v>
      </c>
      <c r="E665" s="357">
        <f t="shared" ref="E665" si="194">D665/B665</f>
        <v>26.680769230769268</v>
      </c>
      <c r="F665" s="437">
        <f t="shared" ref="F665" si="195">D665/C665</f>
        <v>3.9076076394658852</v>
      </c>
      <c r="G665">
        <v>67</v>
      </c>
      <c r="H665">
        <v>136</v>
      </c>
      <c r="I665">
        <f t="shared" ref="I665" si="196">G665*60</f>
        <v>4020</v>
      </c>
      <c r="J665">
        <f t="shared" ref="J665" si="197">H665*30</f>
        <v>4080</v>
      </c>
      <c r="K665">
        <f t="shared" ref="K665" si="198">SUM(I665:J665)</f>
        <v>8100</v>
      </c>
      <c r="L665" s="214">
        <f t="shared" ref="L665" si="199">I665/K665</f>
        <v>0.49629629629629629</v>
      </c>
      <c r="M665" s="214">
        <f t="shared" ref="M665" si="200">J665/K665</f>
        <v>0.50370370370370365</v>
      </c>
      <c r="O665" s="157"/>
      <c r="U665" s="337"/>
    </row>
    <row r="666" spans="1:21" x14ac:dyDescent="0.2">
      <c r="A666" s="157">
        <v>44656</v>
      </c>
      <c r="B666">
        <v>47</v>
      </c>
      <c r="C666" s="458">
        <v>365.45600000000002</v>
      </c>
      <c r="D666">
        <v>1451.8000000000027</v>
      </c>
      <c r="E666" s="357">
        <f t="shared" ref="E666" si="201">D666/B666</f>
        <v>30.889361702127715</v>
      </c>
      <c r="F666" s="437">
        <f t="shared" ref="F666" si="202">D666/C666</f>
        <v>3.9725712534477546</v>
      </c>
      <c r="G666">
        <v>52</v>
      </c>
      <c r="H666">
        <v>46</v>
      </c>
      <c r="I666">
        <f t="shared" ref="I666" si="203">G666*60</f>
        <v>3120</v>
      </c>
      <c r="J666">
        <f t="shared" ref="J666" si="204">H666*30</f>
        <v>1380</v>
      </c>
      <c r="K666">
        <f t="shared" ref="K666" si="205">SUM(I666:J666)</f>
        <v>4500</v>
      </c>
      <c r="L666" s="214">
        <f t="shared" ref="L666" si="206">I666/K666</f>
        <v>0.69333333333333336</v>
      </c>
      <c r="M666" s="214">
        <f t="shared" ref="M666" si="207">J666/K666</f>
        <v>0.30666666666666664</v>
      </c>
      <c r="O666" s="157"/>
      <c r="U666" s="337"/>
    </row>
    <row r="667" spans="1:21" x14ac:dyDescent="0.2">
      <c r="A667" s="157">
        <v>44657</v>
      </c>
      <c r="B667">
        <v>48</v>
      </c>
      <c r="C667" s="457">
        <v>344.94</v>
      </c>
      <c r="D667">
        <v>1360.4000000000017</v>
      </c>
      <c r="E667" s="357">
        <f t="shared" ref="E667" si="208">D667/B667</f>
        <v>28.341666666666701</v>
      </c>
      <c r="F667" s="437">
        <f t="shared" ref="F667" si="209">D667/C667</f>
        <v>3.9438742969791898</v>
      </c>
      <c r="G667">
        <v>45</v>
      </c>
      <c r="H667">
        <v>30</v>
      </c>
      <c r="I667">
        <f t="shared" ref="I667" si="210">G667*60</f>
        <v>2700</v>
      </c>
      <c r="J667">
        <f t="shared" ref="J667" si="211">H667*30</f>
        <v>900</v>
      </c>
      <c r="K667">
        <f t="shared" ref="K667" si="212">SUM(I667:J667)</f>
        <v>3600</v>
      </c>
      <c r="L667" s="214">
        <f t="shared" ref="L667" si="213">I667/K667</f>
        <v>0.75</v>
      </c>
      <c r="M667" s="214">
        <f t="shared" ref="M667" si="214">J667/K667</f>
        <v>0.25</v>
      </c>
      <c r="O667" s="157"/>
      <c r="U667" s="337"/>
    </row>
    <row r="668" spans="1:21" x14ac:dyDescent="0.2">
      <c r="A668" s="157">
        <v>44658</v>
      </c>
      <c r="B668">
        <v>47</v>
      </c>
      <c r="C668" s="458">
        <v>339.38099999999997</v>
      </c>
      <c r="D668">
        <v>1387.2</v>
      </c>
      <c r="E668" s="357">
        <f t="shared" ref="E668" si="215">D668/B668</f>
        <v>29.514893617021279</v>
      </c>
      <c r="F668" s="437">
        <f t="shared" ref="F668" si="216">D668/C668</f>
        <v>4.0874415479947324</v>
      </c>
      <c r="G668">
        <v>51</v>
      </c>
      <c r="H668">
        <v>32</v>
      </c>
      <c r="I668">
        <f t="shared" ref="I668" si="217">G668*60</f>
        <v>3060</v>
      </c>
      <c r="J668">
        <f t="shared" ref="J668" si="218">H668*30</f>
        <v>960</v>
      </c>
      <c r="K668">
        <f t="shared" ref="K668" si="219">SUM(I668:J668)</f>
        <v>4020</v>
      </c>
      <c r="L668" s="214">
        <f t="shared" ref="L668" si="220">I668/K668</f>
        <v>0.76119402985074625</v>
      </c>
      <c r="M668" s="214">
        <f t="shared" ref="M668" si="221">J668/K668</f>
        <v>0.23880597014925373</v>
      </c>
      <c r="O668" s="157"/>
      <c r="U668" s="337"/>
    </row>
    <row r="669" spans="1:21" x14ac:dyDescent="0.2">
      <c r="A669" s="157">
        <v>44659</v>
      </c>
      <c r="B669">
        <v>33</v>
      </c>
      <c r="C669" s="458">
        <v>253.42400000000001</v>
      </c>
      <c r="D669">
        <v>866.59999999999945</v>
      </c>
      <c r="E669" s="357">
        <f t="shared" ref="E669" si="222">D669/B669</f>
        <v>26.260606060606044</v>
      </c>
      <c r="F669" s="437">
        <f t="shared" ref="F669" si="223">D669/C669</f>
        <v>3.4195656291432517</v>
      </c>
      <c r="G669" s="71">
        <v>43</v>
      </c>
      <c r="H669" s="71">
        <v>35</v>
      </c>
      <c r="I669" s="71">
        <f t="shared" ref="I669" si="224">G669*60</f>
        <v>2580</v>
      </c>
      <c r="J669" s="71">
        <f t="shared" ref="J669" si="225">H669*30</f>
        <v>1050</v>
      </c>
      <c r="K669" s="71">
        <f t="shared" ref="K669" si="226">SUM(I669:J669)</f>
        <v>3630</v>
      </c>
      <c r="L669" s="460">
        <f t="shared" ref="L669" si="227">I669/K669</f>
        <v>0.71074380165289253</v>
      </c>
      <c r="M669" s="460">
        <f t="shared" ref="M669" si="228">J669/K669</f>
        <v>0.28925619834710742</v>
      </c>
      <c r="N669" s="71" t="s">
        <v>331</v>
      </c>
      <c r="O669" s="157"/>
      <c r="U669" s="337"/>
    </row>
    <row r="670" spans="1:21" x14ac:dyDescent="0.2">
      <c r="A670" s="157">
        <v>44662</v>
      </c>
      <c r="B670">
        <v>47</v>
      </c>
      <c r="C670" s="457">
        <v>320.47000000000003</v>
      </c>
      <c r="D670">
        <v>1228.8000000000006</v>
      </c>
      <c r="E670" s="357">
        <f t="shared" ref="E670:E678" si="229">D670/B670</f>
        <v>26.144680851063843</v>
      </c>
      <c r="F670" s="437">
        <f t="shared" ref="F670" si="230">D670/C670</f>
        <v>3.8343682716010874</v>
      </c>
      <c r="G670" s="71">
        <v>30</v>
      </c>
      <c r="H670" s="71">
        <v>28</v>
      </c>
      <c r="I670" s="71">
        <f t="shared" ref="I670:I671" si="231">G670*60</f>
        <v>1800</v>
      </c>
      <c r="J670" s="71">
        <f t="shared" ref="J670:J671" si="232">H670*30</f>
        <v>840</v>
      </c>
      <c r="K670" s="71">
        <f t="shared" ref="K670:K671" si="233">SUM(I670:J670)</f>
        <v>2640</v>
      </c>
      <c r="L670" s="460">
        <f t="shared" ref="L670:L671" si="234">I670/K670</f>
        <v>0.68181818181818177</v>
      </c>
      <c r="M670" s="460">
        <f t="shared" ref="M670:M671" si="235">J670/K670</f>
        <v>0.31818181818181818</v>
      </c>
      <c r="N670" s="71" t="s">
        <v>331</v>
      </c>
      <c r="O670" s="157"/>
      <c r="U670" s="337"/>
    </row>
    <row r="671" spans="1:21" x14ac:dyDescent="0.2">
      <c r="A671" s="268">
        <v>44663</v>
      </c>
      <c r="B671">
        <v>0</v>
      </c>
      <c r="C671" s="458">
        <v>19.472000000000001</v>
      </c>
      <c r="D671">
        <v>84.100000000000023</v>
      </c>
      <c r="E671" s="357"/>
      <c r="F671" s="437">
        <f t="shared" ref="F671" si="236">D671/C671</f>
        <v>4.3190221857025479</v>
      </c>
      <c r="G671">
        <v>5</v>
      </c>
      <c r="H671">
        <v>7</v>
      </c>
      <c r="I671">
        <f t="shared" si="231"/>
        <v>300</v>
      </c>
      <c r="J671">
        <f t="shared" si="232"/>
        <v>210</v>
      </c>
      <c r="K671">
        <f t="shared" si="233"/>
        <v>510</v>
      </c>
      <c r="L671" s="214">
        <f t="shared" si="234"/>
        <v>0.58823529411764708</v>
      </c>
      <c r="M671" s="214">
        <f t="shared" si="235"/>
        <v>0.41176470588235292</v>
      </c>
      <c r="O671" s="157"/>
      <c r="U671" s="337"/>
    </row>
    <row r="672" spans="1:21" x14ac:dyDescent="0.2">
      <c r="A672" s="268">
        <v>44664</v>
      </c>
      <c r="B672">
        <v>0</v>
      </c>
      <c r="C672" s="458">
        <v>30.664000000000001</v>
      </c>
      <c r="D672">
        <v>8.4</v>
      </c>
      <c r="E672" s="357"/>
      <c r="F672" s="437">
        <f t="shared" ref="F672" si="237">D672/C672</f>
        <v>0.27393686407513695</v>
      </c>
      <c r="G672">
        <v>3</v>
      </c>
      <c r="H672">
        <v>6</v>
      </c>
      <c r="I672">
        <f t="shared" ref="I672" si="238">G672*60</f>
        <v>180</v>
      </c>
      <c r="J672">
        <f t="shared" ref="J672" si="239">H672*30</f>
        <v>180</v>
      </c>
      <c r="K672">
        <f t="shared" ref="K672" si="240">SUM(I672:J672)</f>
        <v>360</v>
      </c>
      <c r="L672" s="214">
        <f t="shared" ref="L672" si="241">I672/K672</f>
        <v>0.5</v>
      </c>
      <c r="M672" s="214">
        <f t="shared" ref="M672" si="242">J672/K672</f>
        <v>0.5</v>
      </c>
      <c r="O672" s="157"/>
      <c r="U672" s="337"/>
    </row>
    <row r="673" spans="1:21" x14ac:dyDescent="0.2">
      <c r="A673" s="268">
        <v>44665</v>
      </c>
      <c r="B673">
        <v>0</v>
      </c>
      <c r="E673" s="357"/>
      <c r="F673" s="437"/>
      <c r="G673">
        <v>0</v>
      </c>
      <c r="H673">
        <v>1</v>
      </c>
      <c r="I673">
        <f t="shared" ref="I673" si="243">G673*60</f>
        <v>0</v>
      </c>
      <c r="J673">
        <f t="shared" ref="J673" si="244">H673*30</f>
        <v>30</v>
      </c>
      <c r="K673">
        <f t="shared" ref="K673" si="245">SUM(I673:J673)</f>
        <v>30</v>
      </c>
      <c r="L673" s="214">
        <f t="shared" ref="L673" si="246">I673/K673</f>
        <v>0</v>
      </c>
      <c r="M673" s="214">
        <f t="shared" ref="M673" si="247">J673/K673</f>
        <v>1</v>
      </c>
      <c r="O673" s="157"/>
      <c r="U673" s="337"/>
    </row>
    <row r="674" spans="1:21" x14ac:dyDescent="0.2">
      <c r="A674" s="268">
        <v>44666</v>
      </c>
      <c r="B674">
        <v>0</v>
      </c>
      <c r="C674" s="458">
        <v>46.338000000000001</v>
      </c>
      <c r="D674">
        <v>0</v>
      </c>
      <c r="E674" s="357"/>
      <c r="F674" s="437">
        <f t="shared" ref="F674:F678" si="248">D674/C674</f>
        <v>0</v>
      </c>
      <c r="G674">
        <v>18</v>
      </c>
      <c r="H674">
        <v>23</v>
      </c>
      <c r="I674">
        <f t="shared" ref="I674" si="249">G674*60</f>
        <v>1080</v>
      </c>
      <c r="J674">
        <f t="shared" ref="J674" si="250">H674*30</f>
        <v>690</v>
      </c>
      <c r="K674">
        <f t="shared" ref="K674" si="251">SUM(I674:J674)</f>
        <v>1770</v>
      </c>
      <c r="L674" s="214">
        <f t="shared" ref="L674" si="252">I674/K674</f>
        <v>0.61016949152542377</v>
      </c>
      <c r="M674" s="214">
        <f t="shared" ref="M674" si="253">J674/K674</f>
        <v>0.38983050847457629</v>
      </c>
      <c r="O674" s="157"/>
      <c r="U674" s="337"/>
    </row>
    <row r="675" spans="1:21" x14ac:dyDescent="0.2">
      <c r="A675" s="157">
        <v>44670</v>
      </c>
      <c r="B675">
        <v>37</v>
      </c>
      <c r="C675" s="458">
        <v>300.99599999999998</v>
      </c>
      <c r="D675">
        <v>1057.1000000000001</v>
      </c>
      <c r="E675" s="357">
        <f t="shared" si="229"/>
        <v>28.570270270270274</v>
      </c>
      <c r="F675" s="437">
        <f t="shared" si="248"/>
        <v>3.5120068040771311</v>
      </c>
      <c r="G675" s="71">
        <v>45</v>
      </c>
      <c r="H675" s="71">
        <v>36</v>
      </c>
      <c r="I675" s="71">
        <f t="shared" ref="I675:I678" si="254">G675*60</f>
        <v>2700</v>
      </c>
      <c r="J675" s="71">
        <f t="shared" ref="J675:J678" si="255">H675*30</f>
        <v>1080</v>
      </c>
      <c r="K675" s="71">
        <f t="shared" ref="K675:K678" si="256">SUM(I675:J675)</f>
        <v>3780</v>
      </c>
      <c r="L675" s="460">
        <f t="shared" ref="L675:L678" si="257">I675/K675</f>
        <v>0.7142857142857143</v>
      </c>
      <c r="M675" s="460">
        <f t="shared" ref="M675:M678" si="258">J675/K675</f>
        <v>0.2857142857142857</v>
      </c>
      <c r="N675" s="71" t="s">
        <v>331</v>
      </c>
      <c r="O675" s="157"/>
      <c r="U675" s="337"/>
    </row>
    <row r="676" spans="1:21" x14ac:dyDescent="0.2">
      <c r="A676" s="157">
        <v>44671</v>
      </c>
      <c r="B676">
        <v>29</v>
      </c>
      <c r="C676" s="458">
        <v>268.88200000000001</v>
      </c>
      <c r="D676">
        <v>923.39999999999986</v>
      </c>
      <c r="E676" s="357">
        <f t="shared" si="229"/>
        <v>31.841379310344823</v>
      </c>
      <c r="F676" s="437">
        <f t="shared" si="248"/>
        <v>3.434220215559241</v>
      </c>
      <c r="G676" s="71">
        <v>25</v>
      </c>
      <c r="H676" s="71">
        <v>28</v>
      </c>
      <c r="I676" s="71">
        <f t="shared" si="254"/>
        <v>1500</v>
      </c>
      <c r="J676" s="71">
        <f t="shared" si="255"/>
        <v>840</v>
      </c>
      <c r="K676" s="71">
        <f t="shared" si="256"/>
        <v>2340</v>
      </c>
      <c r="L676" s="460">
        <f t="shared" si="257"/>
        <v>0.64102564102564108</v>
      </c>
      <c r="M676" s="460">
        <f t="shared" si="258"/>
        <v>0.35897435897435898</v>
      </c>
      <c r="N676" s="71" t="s">
        <v>331</v>
      </c>
      <c r="O676" s="157"/>
      <c r="U676" s="337"/>
    </row>
    <row r="677" spans="1:21" x14ac:dyDescent="0.2">
      <c r="A677" s="157">
        <v>44672</v>
      </c>
      <c r="B677">
        <v>32</v>
      </c>
      <c r="C677" s="458">
        <v>240.042</v>
      </c>
      <c r="D677">
        <v>969.89999999999861</v>
      </c>
      <c r="E677" s="357">
        <f t="shared" si="229"/>
        <v>30.309374999999957</v>
      </c>
      <c r="F677" s="437">
        <f t="shared" si="248"/>
        <v>4.0405429049916206</v>
      </c>
      <c r="G677">
        <v>45</v>
      </c>
      <c r="H677">
        <v>32</v>
      </c>
      <c r="I677">
        <f t="shared" si="254"/>
        <v>2700</v>
      </c>
      <c r="J677">
        <f t="shared" si="255"/>
        <v>960</v>
      </c>
      <c r="K677">
        <f t="shared" si="256"/>
        <v>3660</v>
      </c>
      <c r="L677" s="214">
        <f t="shared" si="257"/>
        <v>0.73770491803278693</v>
      </c>
      <c r="M677" s="214">
        <f t="shared" si="258"/>
        <v>0.26229508196721313</v>
      </c>
      <c r="O677" s="157"/>
      <c r="U677" s="337"/>
    </row>
    <row r="678" spans="1:21" x14ac:dyDescent="0.2">
      <c r="A678" s="157">
        <v>44673</v>
      </c>
      <c r="B678">
        <v>42</v>
      </c>
      <c r="C678" s="458">
        <v>311.23200000000003</v>
      </c>
      <c r="D678">
        <v>1078.6999999999985</v>
      </c>
      <c r="E678" s="357">
        <f t="shared" si="229"/>
        <v>25.683333333333298</v>
      </c>
      <c r="F678" s="437">
        <f t="shared" si="248"/>
        <v>3.4659032490232313</v>
      </c>
      <c r="G678">
        <v>79</v>
      </c>
      <c r="H678">
        <v>44</v>
      </c>
      <c r="I678">
        <f t="shared" si="254"/>
        <v>4740</v>
      </c>
      <c r="J678">
        <f t="shared" si="255"/>
        <v>1320</v>
      </c>
      <c r="K678">
        <f t="shared" si="256"/>
        <v>6060</v>
      </c>
      <c r="L678" s="214">
        <f t="shared" si="257"/>
        <v>0.78217821782178221</v>
      </c>
      <c r="M678" s="214">
        <f t="shared" si="258"/>
        <v>0.21782178217821782</v>
      </c>
      <c r="O678" s="157"/>
      <c r="U678" s="337"/>
    </row>
    <row r="679" spans="1:21" x14ac:dyDescent="0.2">
      <c r="A679" s="157">
        <v>44676</v>
      </c>
      <c r="B679">
        <v>52</v>
      </c>
      <c r="C679" s="458">
        <v>368.00299999999999</v>
      </c>
      <c r="D679">
        <v>1455.5000000000025</v>
      </c>
      <c r="E679" s="357">
        <f t="shared" ref="E679" si="259">D679/B679</f>
        <v>27.990384615384663</v>
      </c>
      <c r="F679" s="437">
        <f t="shared" ref="F679" si="260">D679/C679</f>
        <v>3.9551308005641328</v>
      </c>
      <c r="G679">
        <v>45</v>
      </c>
      <c r="H679">
        <v>43</v>
      </c>
      <c r="I679">
        <f t="shared" ref="I679" si="261">G679*60</f>
        <v>2700</v>
      </c>
      <c r="J679">
        <f t="shared" ref="J679" si="262">H679*30</f>
        <v>1290</v>
      </c>
      <c r="K679">
        <f t="shared" ref="K679" si="263">SUM(I679:J679)</f>
        <v>3990</v>
      </c>
      <c r="L679" s="214">
        <f t="shared" ref="L679" si="264">I679/K679</f>
        <v>0.67669172932330823</v>
      </c>
      <c r="M679" s="214">
        <f t="shared" ref="M679" si="265">J679/K679</f>
        <v>0.32330827067669171</v>
      </c>
      <c r="O679" s="157"/>
      <c r="U679" s="337"/>
    </row>
    <row r="680" spans="1:21" x14ac:dyDescent="0.2">
      <c r="A680" s="157">
        <v>44677</v>
      </c>
      <c r="B680">
        <v>51</v>
      </c>
      <c r="C680" s="458">
        <v>357.84500000000003</v>
      </c>
      <c r="D680">
        <v>1452.8999999999999</v>
      </c>
      <c r="E680" s="357">
        <f t="shared" ref="E680:E681" si="266">D680/B680</f>
        <v>28.488235294117644</v>
      </c>
      <c r="F680" s="437">
        <f t="shared" ref="F680:F681" si="267">D680/C680</f>
        <v>4.0601377691458582</v>
      </c>
      <c r="G680">
        <v>47</v>
      </c>
      <c r="H680">
        <v>36</v>
      </c>
      <c r="I680">
        <f t="shared" ref="I680" si="268">G680*60</f>
        <v>2820</v>
      </c>
      <c r="J680">
        <f t="shared" ref="J680" si="269">H680*30</f>
        <v>1080</v>
      </c>
      <c r="K680">
        <f t="shared" ref="K680" si="270">SUM(I680:J680)</f>
        <v>3900</v>
      </c>
      <c r="L680" s="214">
        <f t="shared" ref="L680" si="271">I680/K680</f>
        <v>0.72307692307692306</v>
      </c>
      <c r="M680" s="214">
        <f t="shared" ref="M680" si="272">J680/K680</f>
        <v>0.27692307692307694</v>
      </c>
      <c r="O680" s="157"/>
      <c r="U680" s="337"/>
    </row>
    <row r="681" spans="1:21" x14ac:dyDescent="0.2">
      <c r="A681" s="157">
        <v>44678</v>
      </c>
      <c r="B681">
        <v>42</v>
      </c>
      <c r="C681" s="458">
        <v>294.29599999999999</v>
      </c>
      <c r="D681">
        <v>1184.3</v>
      </c>
      <c r="E681" s="357">
        <f t="shared" si="266"/>
        <v>28.197619047619046</v>
      </c>
      <c r="F681" s="437">
        <f t="shared" si="267"/>
        <v>4.0241797374072359</v>
      </c>
      <c r="G681">
        <v>41</v>
      </c>
      <c r="H681">
        <v>37</v>
      </c>
      <c r="I681">
        <f t="shared" ref="I681" si="273">G681*60</f>
        <v>2460</v>
      </c>
      <c r="J681">
        <f t="shared" ref="J681" si="274">H681*30</f>
        <v>1110</v>
      </c>
      <c r="K681">
        <f t="shared" ref="K681" si="275">SUM(I681:J681)</f>
        <v>3570</v>
      </c>
      <c r="L681" s="214">
        <f t="shared" ref="L681" si="276">I681/K681</f>
        <v>0.68907563025210083</v>
      </c>
      <c r="M681" s="214">
        <f t="shared" ref="M681" si="277">J681/K681</f>
        <v>0.31092436974789917</v>
      </c>
      <c r="O681" s="157"/>
      <c r="U681" s="337"/>
    </row>
    <row r="682" spans="1:21" x14ac:dyDescent="0.2">
      <c r="A682" s="157">
        <v>44679</v>
      </c>
      <c r="B682">
        <v>52</v>
      </c>
      <c r="C682" s="458">
        <v>344.61099999999999</v>
      </c>
      <c r="D682">
        <v>1390</v>
      </c>
      <c r="E682" s="357">
        <f t="shared" ref="E682" si="278">D682/B682</f>
        <v>26.73076923076923</v>
      </c>
      <c r="F682" s="437">
        <f t="shared" ref="F682" si="279">D682/C682</f>
        <v>4.0335334623677133</v>
      </c>
      <c r="G682">
        <v>65</v>
      </c>
      <c r="H682">
        <v>41</v>
      </c>
      <c r="I682">
        <f t="shared" ref="I682" si="280">G682*60</f>
        <v>3900</v>
      </c>
      <c r="J682">
        <f t="shared" ref="J682" si="281">H682*30</f>
        <v>1230</v>
      </c>
      <c r="K682">
        <f t="shared" ref="K682" si="282">SUM(I682:J682)</f>
        <v>5130</v>
      </c>
      <c r="L682" s="214">
        <f t="shared" ref="L682" si="283">I682/K682</f>
        <v>0.76023391812865493</v>
      </c>
      <c r="M682" s="214">
        <f t="shared" ref="M682" si="284">J682/K682</f>
        <v>0.23976608187134502</v>
      </c>
      <c r="O682" s="157"/>
      <c r="U682" s="337"/>
    </row>
    <row r="683" spans="1:21" x14ac:dyDescent="0.2">
      <c r="A683" s="157">
        <v>44680</v>
      </c>
      <c r="B683">
        <v>48</v>
      </c>
      <c r="C683" s="458">
        <v>366.834</v>
      </c>
      <c r="D683">
        <v>1477.2</v>
      </c>
      <c r="E683" s="357">
        <f t="shared" ref="E683" si="285">D683/B683</f>
        <v>30.775000000000002</v>
      </c>
      <c r="F683" s="437">
        <f t="shared" ref="F683" si="286">D683/C683</f>
        <v>4.0268895467704739</v>
      </c>
      <c r="G683">
        <v>77</v>
      </c>
      <c r="H683">
        <v>52</v>
      </c>
      <c r="I683">
        <f t="shared" ref="I683" si="287">G683*60</f>
        <v>4620</v>
      </c>
      <c r="J683">
        <f t="shared" ref="J683" si="288">H683*30</f>
        <v>1560</v>
      </c>
      <c r="K683">
        <f t="shared" ref="K683" si="289">SUM(I683:J683)</f>
        <v>6180</v>
      </c>
      <c r="L683" s="214">
        <f t="shared" ref="L683" si="290">I683/K683</f>
        <v>0.74757281553398058</v>
      </c>
      <c r="M683" s="214">
        <f t="shared" ref="M683" si="291">J683/K683</f>
        <v>0.25242718446601942</v>
      </c>
      <c r="O683" s="157"/>
      <c r="U683" s="337"/>
    </row>
    <row r="684" spans="1:21" x14ac:dyDescent="0.2">
      <c r="A684" s="157">
        <v>44683</v>
      </c>
      <c r="B684">
        <v>43.7</v>
      </c>
      <c r="C684" s="458">
        <v>364.82799999999997</v>
      </c>
      <c r="D684">
        <v>1442.8999999999999</v>
      </c>
      <c r="E684" s="357">
        <f t="shared" ref="E684:E689" si="292">D684/B684</f>
        <v>33.0183066361556</v>
      </c>
      <c r="F684" s="437">
        <f t="shared" ref="F684:F689" si="293">D684/C684</f>
        <v>3.9550144177530231</v>
      </c>
      <c r="G684">
        <v>50</v>
      </c>
      <c r="H684">
        <v>56</v>
      </c>
      <c r="I684">
        <f t="shared" ref="I684" si="294">G684*60</f>
        <v>3000</v>
      </c>
      <c r="J684">
        <f t="shared" ref="J684" si="295">H684*30</f>
        <v>1680</v>
      </c>
      <c r="K684">
        <f t="shared" ref="K684" si="296">SUM(I684:J684)</f>
        <v>4680</v>
      </c>
      <c r="L684" s="214">
        <f t="shared" ref="L684" si="297">I684/K684</f>
        <v>0.64102564102564108</v>
      </c>
      <c r="M684" s="214">
        <f t="shared" ref="M684" si="298">J684/K684</f>
        <v>0.35897435897435898</v>
      </c>
      <c r="O684" s="157"/>
      <c r="U684" s="337"/>
    </row>
    <row r="685" spans="1:21" x14ac:dyDescent="0.2">
      <c r="A685" s="157">
        <v>44684</v>
      </c>
      <c r="B685">
        <v>43</v>
      </c>
      <c r="C685" s="458">
        <v>283.99900000000002</v>
      </c>
      <c r="D685">
        <v>1103.5999999999999</v>
      </c>
      <c r="E685" s="357">
        <f t="shared" si="292"/>
        <v>25.665116279069764</v>
      </c>
      <c r="F685" s="437">
        <f t="shared" si="293"/>
        <v>3.8859291758069565</v>
      </c>
      <c r="G685">
        <v>41</v>
      </c>
      <c r="H685">
        <v>25</v>
      </c>
      <c r="I685">
        <f t="shared" ref="I685" si="299">G685*60</f>
        <v>2460</v>
      </c>
      <c r="J685">
        <f t="shared" ref="J685" si="300">H685*30</f>
        <v>750</v>
      </c>
      <c r="K685">
        <f t="shared" ref="K685" si="301">SUM(I685:J685)</f>
        <v>3210</v>
      </c>
      <c r="L685" s="214">
        <f t="shared" ref="L685" si="302">I685/K685</f>
        <v>0.76635514018691586</v>
      </c>
      <c r="M685" s="214">
        <f t="shared" ref="M685" si="303">J685/K685</f>
        <v>0.23364485981308411</v>
      </c>
      <c r="O685" s="157"/>
      <c r="U685" s="337"/>
    </row>
    <row r="686" spans="1:21" x14ac:dyDescent="0.2">
      <c r="A686" s="157">
        <v>44685</v>
      </c>
      <c r="B686">
        <v>47</v>
      </c>
      <c r="C686" s="458">
        <v>347.83800000000002</v>
      </c>
      <c r="D686">
        <v>1336.6</v>
      </c>
      <c r="E686" s="357">
        <f t="shared" si="292"/>
        <v>28.438297872340424</v>
      </c>
      <c r="F686" s="437">
        <f t="shared" si="293"/>
        <v>3.8425933911763517</v>
      </c>
      <c r="G686">
        <v>51</v>
      </c>
      <c r="H686">
        <v>39</v>
      </c>
      <c r="I686">
        <f t="shared" ref="I686" si="304">G686*60</f>
        <v>3060</v>
      </c>
      <c r="J686">
        <f t="shared" ref="J686" si="305">H686*30</f>
        <v>1170</v>
      </c>
      <c r="K686">
        <f t="shared" ref="K686" si="306">SUM(I686:J686)</f>
        <v>4230</v>
      </c>
      <c r="L686" s="214">
        <f t="shared" ref="L686" si="307">I686/K686</f>
        <v>0.72340425531914898</v>
      </c>
      <c r="M686" s="214">
        <f t="shared" ref="M686" si="308">J686/K686</f>
        <v>0.27659574468085107</v>
      </c>
      <c r="O686" s="157"/>
      <c r="U686" s="337"/>
    </row>
    <row r="687" spans="1:21" x14ac:dyDescent="0.2">
      <c r="A687" s="157">
        <v>44686</v>
      </c>
      <c r="B687">
        <v>48</v>
      </c>
      <c r="C687" s="458">
        <v>364.55799999999999</v>
      </c>
      <c r="D687">
        <v>1426.5</v>
      </c>
      <c r="E687" s="357">
        <f t="shared" si="292"/>
        <v>29.71875</v>
      </c>
      <c r="F687" s="437">
        <f t="shared" si="293"/>
        <v>3.9129576089401414</v>
      </c>
      <c r="G687">
        <v>48</v>
      </c>
      <c r="H687">
        <v>36</v>
      </c>
      <c r="I687">
        <f t="shared" ref="I687" si="309">G687*60</f>
        <v>2880</v>
      </c>
      <c r="J687">
        <f t="shared" ref="J687" si="310">H687*30</f>
        <v>1080</v>
      </c>
      <c r="K687">
        <f t="shared" ref="K687" si="311">SUM(I687:J687)</f>
        <v>3960</v>
      </c>
      <c r="L687" s="214">
        <f t="shared" ref="L687" si="312">I687/K687</f>
        <v>0.72727272727272729</v>
      </c>
      <c r="M687" s="214">
        <f t="shared" ref="M687" si="313">J687/K687</f>
        <v>0.27272727272727271</v>
      </c>
      <c r="O687" s="157"/>
      <c r="U687" s="337"/>
    </row>
    <row r="688" spans="1:21" x14ac:dyDescent="0.2">
      <c r="A688" s="157">
        <v>44687</v>
      </c>
      <c r="B688">
        <v>48</v>
      </c>
      <c r="C688" s="458">
        <v>357.78500000000003</v>
      </c>
      <c r="D688">
        <v>1410.8000000000002</v>
      </c>
      <c r="E688" s="357">
        <f t="shared" si="292"/>
        <v>29.391666666666669</v>
      </c>
      <c r="F688" s="437">
        <f t="shared" si="293"/>
        <v>3.9431502159117908</v>
      </c>
      <c r="G688">
        <v>53</v>
      </c>
      <c r="H688">
        <v>38</v>
      </c>
      <c r="I688">
        <f t="shared" ref="I688" si="314">G688*60</f>
        <v>3180</v>
      </c>
      <c r="J688">
        <f t="shared" ref="J688" si="315">H688*30</f>
        <v>1140</v>
      </c>
      <c r="K688">
        <f t="shared" ref="K688" si="316">SUM(I688:J688)</f>
        <v>4320</v>
      </c>
      <c r="L688" s="214">
        <f t="shared" ref="L688" si="317">I688/K688</f>
        <v>0.73611111111111116</v>
      </c>
      <c r="M688" s="214">
        <f t="shared" ref="M688" si="318">J688/K688</f>
        <v>0.2638888888888889</v>
      </c>
      <c r="O688" s="157"/>
      <c r="U688" s="337"/>
    </row>
    <row r="689" spans="1:21" x14ac:dyDescent="0.2">
      <c r="A689" s="157">
        <v>44690</v>
      </c>
      <c r="B689">
        <v>47</v>
      </c>
      <c r="C689" s="458">
        <v>317.19200000000001</v>
      </c>
      <c r="D689">
        <v>1266.4000000000001</v>
      </c>
      <c r="E689" s="357">
        <f t="shared" si="292"/>
        <v>26.944680851063833</v>
      </c>
      <c r="F689" s="437">
        <f t="shared" si="293"/>
        <v>3.9925344901510758</v>
      </c>
      <c r="G689">
        <v>45</v>
      </c>
      <c r="H689">
        <v>14</v>
      </c>
      <c r="I689">
        <f t="shared" ref="I689" si="319">G689*60</f>
        <v>2700</v>
      </c>
      <c r="J689">
        <f t="shared" ref="J689" si="320">H689*30</f>
        <v>420</v>
      </c>
      <c r="K689">
        <f t="shared" ref="K689" si="321">SUM(I689:J689)</f>
        <v>3120</v>
      </c>
      <c r="L689" s="214">
        <f t="shared" ref="L689" si="322">I689/K689</f>
        <v>0.86538461538461542</v>
      </c>
      <c r="M689" s="214">
        <f t="shared" ref="M689" si="323">J689/K689</f>
        <v>0.13461538461538461</v>
      </c>
      <c r="O689" s="157"/>
      <c r="U689" s="337"/>
    </row>
    <row r="690" spans="1:21" x14ac:dyDescent="0.2">
      <c r="A690" s="157">
        <v>44691</v>
      </c>
      <c r="B690">
        <v>53</v>
      </c>
      <c r="C690" s="458">
        <v>402.59399999999999</v>
      </c>
      <c r="D690">
        <v>1588.1</v>
      </c>
      <c r="E690" s="357">
        <f t="shared" ref="E690" si="324">D690/B690</f>
        <v>29.964150943396223</v>
      </c>
      <c r="F690" s="437">
        <f t="shared" ref="F690" si="325">D690/C690</f>
        <v>3.9446688226848883</v>
      </c>
      <c r="G690">
        <v>59</v>
      </c>
      <c r="H690">
        <v>0</v>
      </c>
      <c r="I690">
        <f t="shared" ref="I690" si="326">G690*60</f>
        <v>3540</v>
      </c>
      <c r="J690">
        <f t="shared" ref="J690" si="327">H690*30</f>
        <v>0</v>
      </c>
      <c r="K690">
        <f t="shared" ref="K690" si="328">SUM(I690:J690)</f>
        <v>3540</v>
      </c>
      <c r="L690" s="214">
        <f t="shared" ref="L690" si="329">I690/K690</f>
        <v>1</v>
      </c>
      <c r="M690" s="214">
        <f t="shared" ref="M690" si="330">J690/K690</f>
        <v>0</v>
      </c>
      <c r="O690" s="157"/>
      <c r="U690" s="337"/>
    </row>
    <row r="691" spans="1:21" x14ac:dyDescent="0.2">
      <c r="A691" s="157">
        <v>44692</v>
      </c>
      <c r="B691">
        <v>47</v>
      </c>
      <c r="C691" s="458">
        <v>342.34500000000003</v>
      </c>
      <c r="D691">
        <v>1370.5000000000002</v>
      </c>
      <c r="E691" s="357">
        <f t="shared" ref="E691" si="331">D691/B691</f>
        <v>29.159574468085111</v>
      </c>
      <c r="F691" s="437">
        <f t="shared" ref="F691" si="332">D691/C691</f>
        <v>4.0032715535497818</v>
      </c>
      <c r="G691">
        <v>70</v>
      </c>
      <c r="H691">
        <v>0</v>
      </c>
      <c r="I691">
        <f t="shared" ref="I691" si="333">G691*60</f>
        <v>4200</v>
      </c>
      <c r="J691">
        <f t="shared" ref="J691" si="334">H691*30</f>
        <v>0</v>
      </c>
      <c r="K691">
        <f t="shared" ref="K691" si="335">SUM(I691:J691)</f>
        <v>4200</v>
      </c>
      <c r="L691" s="214">
        <f t="shared" ref="L691" si="336">I691/K691</f>
        <v>1</v>
      </c>
      <c r="M691" s="214">
        <f t="shared" ref="M691" si="337">J691/K691</f>
        <v>0</v>
      </c>
      <c r="O691" s="157"/>
      <c r="U691" s="337"/>
    </row>
    <row r="692" spans="1:21" x14ac:dyDescent="0.2">
      <c r="A692" s="157">
        <v>44693</v>
      </c>
      <c r="B692">
        <v>48</v>
      </c>
      <c r="C692" s="458">
        <v>332.18400000000003</v>
      </c>
      <c r="D692">
        <v>1332.1000000000017</v>
      </c>
      <c r="E692" s="357">
        <f t="shared" ref="E692" si="338">D692/B692</f>
        <v>27.752083333333371</v>
      </c>
      <c r="F692" s="437">
        <f t="shared" ref="F692" si="339">D692/C692</f>
        <v>4.010126917611931</v>
      </c>
      <c r="G692">
        <v>52</v>
      </c>
      <c r="H692">
        <v>0</v>
      </c>
      <c r="I692">
        <f t="shared" ref="I692:I694" si="340">G692*60</f>
        <v>3120</v>
      </c>
      <c r="J692">
        <f t="shared" ref="J692:J694" si="341">H692*30</f>
        <v>0</v>
      </c>
      <c r="K692">
        <f t="shared" ref="K692:K694" si="342">SUM(I692:J692)</f>
        <v>3120</v>
      </c>
      <c r="L692" s="214">
        <f t="shared" ref="L692:L694" si="343">I692/K692</f>
        <v>1</v>
      </c>
      <c r="M692" s="214">
        <f t="shared" ref="M692:M694" si="344">J692/K692</f>
        <v>0</v>
      </c>
      <c r="O692" s="157"/>
      <c r="U692" s="337"/>
    </row>
    <row r="693" spans="1:21" x14ac:dyDescent="0.2">
      <c r="A693" s="157">
        <v>44694</v>
      </c>
      <c r="B693">
        <v>28</v>
      </c>
      <c r="C693" s="458">
        <v>242.148</v>
      </c>
      <c r="D693">
        <v>1000.5</v>
      </c>
      <c r="E693" s="357">
        <f t="shared" ref="E693:E703" si="345">D693/B693</f>
        <v>35.732142857142854</v>
      </c>
      <c r="F693" s="437">
        <f t="shared" ref="F693:F703" si="346">D693/C693</f>
        <v>4.1317706526587044</v>
      </c>
      <c r="G693">
        <v>45</v>
      </c>
      <c r="H693">
        <v>25</v>
      </c>
      <c r="I693">
        <f t="shared" si="340"/>
        <v>2700</v>
      </c>
      <c r="J693">
        <f t="shared" si="341"/>
        <v>750</v>
      </c>
      <c r="K693">
        <f t="shared" si="342"/>
        <v>3450</v>
      </c>
      <c r="L693" s="214">
        <f t="shared" si="343"/>
        <v>0.78260869565217395</v>
      </c>
      <c r="M693" s="214">
        <f t="shared" si="344"/>
        <v>0.21739130434782608</v>
      </c>
      <c r="O693" s="157"/>
      <c r="U693" s="337"/>
    </row>
    <row r="694" spans="1:21" x14ac:dyDescent="0.2">
      <c r="A694" s="157">
        <v>44697</v>
      </c>
      <c r="B694">
        <v>48</v>
      </c>
      <c r="C694" s="458">
        <v>335.71600000000001</v>
      </c>
      <c r="D694">
        <v>1294.1000000000017</v>
      </c>
      <c r="E694" s="357">
        <f t="shared" si="345"/>
        <v>26.960416666666703</v>
      </c>
      <c r="F694" s="437">
        <f t="shared" si="346"/>
        <v>3.8547462736360547</v>
      </c>
      <c r="G694">
        <v>52</v>
      </c>
      <c r="H694">
        <v>42</v>
      </c>
      <c r="I694">
        <f t="shared" si="340"/>
        <v>3120</v>
      </c>
      <c r="J694">
        <f t="shared" si="341"/>
        <v>1260</v>
      </c>
      <c r="K694">
        <f t="shared" si="342"/>
        <v>4380</v>
      </c>
      <c r="L694" s="214">
        <f t="shared" si="343"/>
        <v>0.71232876712328763</v>
      </c>
      <c r="M694" s="214">
        <f t="shared" si="344"/>
        <v>0.28767123287671231</v>
      </c>
      <c r="O694" s="157"/>
      <c r="U694" s="337"/>
    </row>
    <row r="695" spans="1:21" x14ac:dyDescent="0.2">
      <c r="A695" s="157">
        <v>44698</v>
      </c>
      <c r="B695">
        <v>52</v>
      </c>
      <c r="C695" s="458">
        <v>345.29399999999998</v>
      </c>
      <c r="D695">
        <v>1348.2</v>
      </c>
      <c r="E695" s="357">
        <f t="shared" si="345"/>
        <v>25.926923076923078</v>
      </c>
      <c r="F695" s="437">
        <f t="shared" si="346"/>
        <v>3.9044987749569935</v>
      </c>
      <c r="G695">
        <v>43</v>
      </c>
      <c r="H695">
        <v>34</v>
      </c>
      <c r="I695">
        <f t="shared" ref="I695:I696" si="347">G695*60</f>
        <v>2580</v>
      </c>
      <c r="J695">
        <f t="shared" ref="J695:J696" si="348">H695*30</f>
        <v>1020</v>
      </c>
      <c r="K695">
        <f t="shared" ref="K695:K696" si="349">SUM(I695:J695)</f>
        <v>3600</v>
      </c>
      <c r="L695" s="214">
        <f t="shared" ref="L695:L696" si="350">I695/K695</f>
        <v>0.71666666666666667</v>
      </c>
      <c r="M695" s="214">
        <f t="shared" ref="M695:M696" si="351">J695/K695</f>
        <v>0.28333333333333333</v>
      </c>
      <c r="O695" s="157"/>
      <c r="U695" s="337"/>
    </row>
    <row r="696" spans="1:21" x14ac:dyDescent="0.2">
      <c r="A696" s="157">
        <v>44699</v>
      </c>
      <c r="B696">
        <v>47.6</v>
      </c>
      <c r="C696" s="457">
        <v>324.14</v>
      </c>
      <c r="D696">
        <v>1318.8</v>
      </c>
      <c r="E696" s="357">
        <f t="shared" si="345"/>
        <v>27.705882352941174</v>
      </c>
      <c r="F696" s="437">
        <f t="shared" si="346"/>
        <v>4.0686123280064166</v>
      </c>
      <c r="G696">
        <v>53</v>
      </c>
      <c r="H696">
        <v>35</v>
      </c>
      <c r="I696">
        <f t="shared" si="347"/>
        <v>3180</v>
      </c>
      <c r="J696">
        <f t="shared" si="348"/>
        <v>1050</v>
      </c>
      <c r="K696">
        <f t="shared" si="349"/>
        <v>4230</v>
      </c>
      <c r="L696" s="214">
        <f t="shared" si="350"/>
        <v>0.75177304964539005</v>
      </c>
      <c r="M696" s="214">
        <f t="shared" si="351"/>
        <v>0.24822695035460993</v>
      </c>
      <c r="O696" s="157"/>
      <c r="U696" s="337"/>
    </row>
    <row r="697" spans="1:21" x14ac:dyDescent="0.2">
      <c r="A697" s="157">
        <v>44700</v>
      </c>
      <c r="B697">
        <v>43</v>
      </c>
      <c r="C697" s="458">
        <v>386.47500000000002</v>
      </c>
      <c r="D697">
        <v>1529.100000000004</v>
      </c>
      <c r="E697" s="357">
        <f t="shared" si="345"/>
        <v>35.560465116279161</v>
      </c>
      <c r="F697" s="437">
        <f t="shared" si="346"/>
        <v>3.9565301765961678</v>
      </c>
      <c r="G697">
        <v>56</v>
      </c>
      <c r="H697">
        <v>44</v>
      </c>
      <c r="I697">
        <f t="shared" ref="I697" si="352">G697*60</f>
        <v>3360</v>
      </c>
      <c r="J697">
        <f t="shared" ref="J697" si="353">H697*30</f>
        <v>1320</v>
      </c>
      <c r="K697">
        <f t="shared" ref="K697" si="354">SUM(I697:J697)</f>
        <v>4680</v>
      </c>
      <c r="L697" s="214">
        <f t="shared" ref="L697" si="355">I697/K697</f>
        <v>0.71794871794871795</v>
      </c>
      <c r="M697" s="214">
        <f t="shared" ref="M697" si="356">J697/K697</f>
        <v>0.28205128205128205</v>
      </c>
      <c r="O697" s="157"/>
      <c r="U697" s="337"/>
    </row>
    <row r="698" spans="1:21" x14ac:dyDescent="0.2">
      <c r="A698" s="157">
        <v>44701</v>
      </c>
      <c r="B698">
        <v>38</v>
      </c>
      <c r="C698" s="458">
        <v>277.92200000000003</v>
      </c>
      <c r="D698">
        <v>1119</v>
      </c>
      <c r="E698" s="357">
        <f t="shared" si="345"/>
        <v>29.44736842105263</v>
      </c>
      <c r="F698" s="437">
        <f t="shared" si="346"/>
        <v>4.0263095400867863</v>
      </c>
      <c r="G698">
        <v>68</v>
      </c>
      <c r="H698">
        <v>89</v>
      </c>
      <c r="I698">
        <f t="shared" ref="I698" si="357">G698*60</f>
        <v>4080</v>
      </c>
      <c r="J698">
        <f t="shared" ref="J698" si="358">H698*30</f>
        <v>2670</v>
      </c>
      <c r="K698">
        <f t="shared" ref="K698" si="359">SUM(I698:J698)</f>
        <v>6750</v>
      </c>
      <c r="L698" s="214">
        <f t="shared" ref="L698" si="360">I698/K698</f>
        <v>0.60444444444444445</v>
      </c>
      <c r="M698" s="214">
        <f t="shared" ref="M698" si="361">J698/K698</f>
        <v>0.39555555555555555</v>
      </c>
      <c r="O698" s="157"/>
      <c r="U698" s="337"/>
    </row>
    <row r="699" spans="1:21" x14ac:dyDescent="0.2">
      <c r="A699" s="157">
        <v>44704</v>
      </c>
      <c r="B699">
        <v>48</v>
      </c>
      <c r="C699" s="458">
        <v>366.30099999999999</v>
      </c>
      <c r="D699">
        <v>1457.5</v>
      </c>
      <c r="E699" s="357">
        <f t="shared" si="345"/>
        <v>30.364583333333332</v>
      </c>
      <c r="F699" s="437">
        <f t="shared" si="346"/>
        <v>3.9789681163851589</v>
      </c>
      <c r="G699">
        <v>46</v>
      </c>
      <c r="H699">
        <v>48</v>
      </c>
      <c r="I699">
        <f t="shared" ref="I699" si="362">G699*60</f>
        <v>2760</v>
      </c>
      <c r="J699">
        <f t="shared" ref="J699" si="363">H699*30</f>
        <v>1440</v>
      </c>
      <c r="K699">
        <f t="shared" ref="K699" si="364">SUM(I699:J699)</f>
        <v>4200</v>
      </c>
      <c r="L699" s="214">
        <f t="shared" ref="L699" si="365">I699/K699</f>
        <v>0.65714285714285714</v>
      </c>
      <c r="M699" s="214">
        <f t="shared" ref="M699" si="366">J699/K699</f>
        <v>0.34285714285714286</v>
      </c>
      <c r="O699" s="157"/>
      <c r="U699" s="337"/>
    </row>
    <row r="700" spans="1:21" x14ac:dyDescent="0.2">
      <c r="A700" s="157">
        <v>44705</v>
      </c>
      <c r="B700">
        <v>48</v>
      </c>
      <c r="C700" s="458">
        <v>344.07400000000001</v>
      </c>
      <c r="D700">
        <v>1373.6</v>
      </c>
      <c r="E700" s="357">
        <f t="shared" si="345"/>
        <v>28.616666666666664</v>
      </c>
      <c r="F700" s="437">
        <f t="shared" si="346"/>
        <v>3.9921644762463884</v>
      </c>
      <c r="G700">
        <v>49</v>
      </c>
      <c r="H700">
        <v>39</v>
      </c>
      <c r="I700">
        <f t="shared" ref="I700" si="367">G700*60</f>
        <v>2940</v>
      </c>
      <c r="J700">
        <f t="shared" ref="J700" si="368">H700*30</f>
        <v>1170</v>
      </c>
      <c r="K700">
        <f t="shared" ref="K700" si="369">SUM(I700:J700)</f>
        <v>4110</v>
      </c>
      <c r="L700" s="214">
        <f t="shared" ref="L700" si="370">I700/K700</f>
        <v>0.71532846715328469</v>
      </c>
      <c r="M700" s="214">
        <f t="shared" ref="M700" si="371">J700/K700</f>
        <v>0.28467153284671531</v>
      </c>
      <c r="O700" s="157"/>
      <c r="U700" s="337"/>
    </row>
    <row r="701" spans="1:21" x14ac:dyDescent="0.2">
      <c r="A701" s="157">
        <v>44706</v>
      </c>
      <c r="B701">
        <v>48</v>
      </c>
      <c r="C701" s="458">
        <v>356.91800000000001</v>
      </c>
      <c r="D701">
        <v>1362.1000000000017</v>
      </c>
      <c r="E701" s="357">
        <f t="shared" si="345"/>
        <v>28.377083333333371</v>
      </c>
      <c r="F701" s="437">
        <f t="shared" si="346"/>
        <v>3.8162827316078252</v>
      </c>
      <c r="G701">
        <v>82</v>
      </c>
      <c r="H701">
        <v>56</v>
      </c>
      <c r="I701">
        <f t="shared" ref="I701" si="372">G701*60</f>
        <v>4920</v>
      </c>
      <c r="J701">
        <f t="shared" ref="J701" si="373">H701*30</f>
        <v>1680</v>
      </c>
      <c r="K701">
        <f t="shared" ref="K701" si="374">SUM(I701:J701)</f>
        <v>6600</v>
      </c>
      <c r="L701" s="214">
        <f t="shared" ref="L701" si="375">I701/K701</f>
        <v>0.74545454545454548</v>
      </c>
      <c r="M701" s="214">
        <f t="shared" ref="M701" si="376">J701/K701</f>
        <v>0.25454545454545452</v>
      </c>
      <c r="O701" s="157"/>
      <c r="U701" s="337"/>
    </row>
    <row r="702" spans="1:21" x14ac:dyDescent="0.2">
      <c r="A702" s="157">
        <v>44711</v>
      </c>
      <c r="B702">
        <v>47</v>
      </c>
      <c r="C702" s="458">
        <v>341.93900000000002</v>
      </c>
      <c r="D702">
        <v>1362.7</v>
      </c>
      <c r="E702" s="357">
        <f t="shared" si="345"/>
        <v>28.993617021276595</v>
      </c>
      <c r="F702" s="437">
        <f t="shared" si="346"/>
        <v>3.985213736953082</v>
      </c>
      <c r="G702">
        <v>21</v>
      </c>
      <c r="H702">
        <v>17</v>
      </c>
      <c r="I702">
        <f t="shared" ref="I702" si="377">G702*60</f>
        <v>1260</v>
      </c>
      <c r="J702">
        <f t="shared" ref="J702" si="378">H702*30</f>
        <v>510</v>
      </c>
      <c r="K702">
        <f t="shared" ref="K702" si="379">SUM(I702:J702)</f>
        <v>1770</v>
      </c>
      <c r="L702" s="214">
        <f t="shared" ref="L702" si="380">I702/K702</f>
        <v>0.71186440677966101</v>
      </c>
      <c r="M702" s="214">
        <f t="shared" ref="M702" si="381">J702/K702</f>
        <v>0.28813559322033899</v>
      </c>
      <c r="O702" s="157"/>
      <c r="U702" s="337"/>
    </row>
    <row r="703" spans="1:21" x14ac:dyDescent="0.2">
      <c r="A703" s="157">
        <v>44712</v>
      </c>
      <c r="B703">
        <v>39</v>
      </c>
      <c r="C703" s="458">
        <v>265.84399999999999</v>
      </c>
      <c r="D703">
        <v>1074.8</v>
      </c>
      <c r="E703" s="357">
        <f t="shared" si="345"/>
        <v>27.558974358974357</v>
      </c>
      <c r="F703" s="437">
        <f t="shared" si="346"/>
        <v>4.0429725703796207</v>
      </c>
      <c r="G703">
        <v>42</v>
      </c>
      <c r="H703">
        <v>29</v>
      </c>
      <c r="I703">
        <f t="shared" ref="I703" si="382">G703*60</f>
        <v>2520</v>
      </c>
      <c r="J703">
        <f t="shared" ref="J703" si="383">H703*30</f>
        <v>870</v>
      </c>
      <c r="K703">
        <f t="shared" ref="K703" si="384">SUM(I703:J703)</f>
        <v>3390</v>
      </c>
      <c r="L703" s="214">
        <f t="shared" ref="L703" si="385">I703/K703</f>
        <v>0.74336283185840712</v>
      </c>
      <c r="M703" s="214">
        <f t="shared" ref="M703" si="386">J703/K703</f>
        <v>0.25663716814159293</v>
      </c>
      <c r="O703" s="157"/>
      <c r="U703" s="337"/>
    </row>
    <row r="704" spans="1:21" x14ac:dyDescent="0.2">
      <c r="A704" s="157">
        <v>44713</v>
      </c>
      <c r="B704">
        <v>48</v>
      </c>
      <c r="C704" s="458">
        <v>375.03500000000003</v>
      </c>
      <c r="D704">
        <v>1507.6</v>
      </c>
      <c r="E704" s="357">
        <f t="shared" ref="E704" si="387">D704/B704</f>
        <v>31.408333333333331</v>
      </c>
      <c r="F704" s="437">
        <f t="shared" ref="F704" si="388">D704/C704</f>
        <v>4.0198914767954985</v>
      </c>
      <c r="G704">
        <v>63</v>
      </c>
      <c r="H704">
        <v>44</v>
      </c>
      <c r="I704">
        <f t="shared" ref="I704" si="389">G704*60</f>
        <v>3780</v>
      </c>
      <c r="J704">
        <f t="shared" ref="J704" si="390">H704*30</f>
        <v>1320</v>
      </c>
      <c r="K704">
        <f t="shared" ref="K704" si="391">SUM(I704:J704)</f>
        <v>5100</v>
      </c>
      <c r="L704" s="214">
        <f t="shared" ref="L704" si="392">I704/K704</f>
        <v>0.74117647058823533</v>
      </c>
      <c r="M704" s="214">
        <f t="shared" ref="M704" si="393">J704/K704</f>
        <v>0.25882352941176473</v>
      </c>
      <c r="O704" s="157"/>
      <c r="U704" s="337"/>
    </row>
    <row r="705" spans="1:21" x14ac:dyDescent="0.2">
      <c r="A705" s="157">
        <v>44714</v>
      </c>
      <c r="B705">
        <v>53</v>
      </c>
      <c r="C705" s="458">
        <v>353.52499999999998</v>
      </c>
      <c r="D705">
        <v>1405.9</v>
      </c>
      <c r="E705" s="357">
        <f t="shared" ref="E705" si="394">D705/B705</f>
        <v>26.526415094339626</v>
      </c>
      <c r="F705" s="437">
        <f t="shared" ref="F705" si="395">D705/C705</f>
        <v>3.9768050350045971</v>
      </c>
      <c r="G705" s="71">
        <v>46</v>
      </c>
      <c r="H705" s="71">
        <v>41</v>
      </c>
      <c r="I705" s="71">
        <f t="shared" ref="I705" si="396">G705*60</f>
        <v>2760</v>
      </c>
      <c r="J705" s="71">
        <f t="shared" ref="J705" si="397">H705*30</f>
        <v>1230</v>
      </c>
      <c r="K705" s="71">
        <f t="shared" ref="K705" si="398">SUM(I705:J705)</f>
        <v>3990</v>
      </c>
      <c r="L705" s="460">
        <f t="shared" ref="L705" si="399">I705/K705</f>
        <v>0.69172932330827064</v>
      </c>
      <c r="M705" s="460">
        <f t="shared" ref="M705" si="400">J705/K705</f>
        <v>0.30827067669172931</v>
      </c>
      <c r="N705" s="71" t="s">
        <v>331</v>
      </c>
      <c r="O705" s="157"/>
      <c r="U705" s="337"/>
    </row>
    <row r="706" spans="1:21" x14ac:dyDescent="0.2">
      <c r="A706" s="157">
        <v>44715</v>
      </c>
      <c r="B706">
        <v>43</v>
      </c>
      <c r="C706" s="458">
        <v>339.27699999999999</v>
      </c>
      <c r="D706">
        <v>1232.9000000000001</v>
      </c>
      <c r="E706" s="357">
        <f t="shared" ref="E706" si="401">D706/B706</f>
        <v>28.672093023255815</v>
      </c>
      <c r="F706" s="437">
        <f t="shared" ref="F706" si="402">D706/C706</f>
        <v>3.6339038602675693</v>
      </c>
      <c r="G706" s="71">
        <v>56</v>
      </c>
      <c r="H706" s="71">
        <v>33</v>
      </c>
      <c r="I706" s="71">
        <f t="shared" ref="I706:I707" si="403">G706*60</f>
        <v>3360</v>
      </c>
      <c r="J706" s="71">
        <f t="shared" ref="J706:J707" si="404">H706*30</f>
        <v>990</v>
      </c>
      <c r="K706" s="71">
        <f t="shared" ref="K706:K707" si="405">SUM(I706:J706)</f>
        <v>4350</v>
      </c>
      <c r="L706" s="460">
        <f t="shared" ref="L706:L707" si="406">I706/K706</f>
        <v>0.77241379310344827</v>
      </c>
      <c r="M706" s="460">
        <f t="shared" ref="M706:M707" si="407">J706/K706</f>
        <v>0.22758620689655173</v>
      </c>
      <c r="N706" s="71" t="s">
        <v>331</v>
      </c>
      <c r="O706" s="157"/>
      <c r="U706" s="337"/>
    </row>
    <row r="707" spans="1:21" x14ac:dyDescent="0.2">
      <c r="A707" s="157">
        <v>44719</v>
      </c>
      <c r="B707">
        <v>48</v>
      </c>
      <c r="C707" s="458">
        <v>357.83300000000003</v>
      </c>
      <c r="D707">
        <v>1406.9</v>
      </c>
      <c r="E707" s="357">
        <f t="shared" ref="E707" si="408">D707/B707</f>
        <v>29.310416666666669</v>
      </c>
      <c r="F707" s="437">
        <f t="shared" ref="F707" si="409">D707/C707</f>
        <v>3.931722339750666</v>
      </c>
      <c r="G707">
        <v>83</v>
      </c>
      <c r="H707">
        <v>20</v>
      </c>
      <c r="I707">
        <f t="shared" si="403"/>
        <v>4980</v>
      </c>
      <c r="J707">
        <f t="shared" si="404"/>
        <v>600</v>
      </c>
      <c r="K707">
        <f t="shared" si="405"/>
        <v>5580</v>
      </c>
      <c r="L707" s="214">
        <f t="shared" si="406"/>
        <v>0.89247311827956988</v>
      </c>
      <c r="M707" s="214">
        <f t="shared" si="407"/>
        <v>0.10752688172043011</v>
      </c>
      <c r="O707" s="157"/>
      <c r="U707" s="337"/>
    </row>
    <row r="708" spans="1:21" x14ac:dyDescent="0.2">
      <c r="A708" s="157">
        <v>44720</v>
      </c>
      <c r="B708">
        <v>48</v>
      </c>
      <c r="C708" s="458">
        <v>362.39800000000002</v>
      </c>
      <c r="D708">
        <v>1258.7</v>
      </c>
      <c r="E708" s="357">
        <f t="shared" ref="E708" si="410">D708/B708</f>
        <v>26.222916666666666</v>
      </c>
      <c r="F708" s="437">
        <f t="shared" ref="F708" si="411">D708/C708</f>
        <v>3.4732531636488058</v>
      </c>
      <c r="G708" s="71">
        <v>75</v>
      </c>
      <c r="H708" s="71">
        <v>0</v>
      </c>
      <c r="I708" s="71">
        <f t="shared" ref="I708" si="412">G708*60</f>
        <v>4500</v>
      </c>
      <c r="J708" s="71">
        <f t="shared" ref="J708" si="413">H708*30</f>
        <v>0</v>
      </c>
      <c r="K708" s="71">
        <f t="shared" ref="K708" si="414">SUM(I708:J708)</f>
        <v>4500</v>
      </c>
      <c r="L708" s="460">
        <f t="shared" ref="L708" si="415">I708/K708</f>
        <v>1</v>
      </c>
      <c r="M708" s="460">
        <f t="shared" ref="M708" si="416">J708/K708</f>
        <v>0</v>
      </c>
      <c r="N708" s="71" t="s">
        <v>331</v>
      </c>
      <c r="O708" s="157"/>
      <c r="U708" s="337"/>
    </row>
    <row r="709" spans="1:21" x14ac:dyDescent="0.2">
      <c r="A709" s="157">
        <v>44721</v>
      </c>
      <c r="B709">
        <v>48.5</v>
      </c>
      <c r="C709" s="454">
        <v>362.32</v>
      </c>
      <c r="D709">
        <v>1413.8000000000002</v>
      </c>
      <c r="E709" s="357">
        <f t="shared" ref="E709" si="417">D709/B709</f>
        <v>29.150515463917529</v>
      </c>
      <c r="F709" s="437">
        <f t="shared" ref="F709" si="418">D709/C709</f>
        <v>3.902075513358358</v>
      </c>
      <c r="G709">
        <v>41</v>
      </c>
      <c r="H709">
        <v>24</v>
      </c>
      <c r="I709">
        <f t="shared" ref="I709" si="419">G709*60</f>
        <v>2460</v>
      </c>
      <c r="J709">
        <f t="shared" ref="J709" si="420">H709*30</f>
        <v>720</v>
      </c>
      <c r="K709">
        <f t="shared" ref="K709" si="421">SUM(I709:J709)</f>
        <v>3180</v>
      </c>
      <c r="L709" s="214">
        <f t="shared" ref="L709" si="422">I709/K709</f>
        <v>0.77358490566037741</v>
      </c>
      <c r="M709" s="214">
        <f t="shared" ref="M709" si="423">J709/K709</f>
        <v>0.22641509433962265</v>
      </c>
      <c r="O709" s="157"/>
      <c r="U709" s="337"/>
    </row>
    <row r="710" spans="1:21" x14ac:dyDescent="0.2">
      <c r="A710" s="157">
        <v>44722</v>
      </c>
      <c r="B710">
        <v>39</v>
      </c>
      <c r="C710" s="458">
        <v>261.79500000000002</v>
      </c>
      <c r="D710">
        <v>1012.6999999999982</v>
      </c>
      <c r="E710" s="357">
        <f t="shared" ref="E710" si="424">D710/B710</f>
        <v>25.966666666666622</v>
      </c>
      <c r="F710" s="437">
        <f t="shared" ref="F710" si="425">D710/C710</f>
        <v>3.8682938940774201</v>
      </c>
      <c r="G710">
        <v>45</v>
      </c>
      <c r="H710">
        <v>54</v>
      </c>
      <c r="I710">
        <f t="shared" ref="I710" si="426">G710*60</f>
        <v>2700</v>
      </c>
      <c r="J710">
        <f t="shared" ref="J710" si="427">H710*30</f>
        <v>1620</v>
      </c>
      <c r="K710">
        <f t="shared" ref="K710" si="428">SUM(I710:J710)</f>
        <v>4320</v>
      </c>
      <c r="L710" s="214">
        <f t="shared" ref="L710" si="429">I710/K710</f>
        <v>0.625</v>
      </c>
      <c r="M710" s="214">
        <f t="shared" ref="M710" si="430">J710/K710</f>
        <v>0.375</v>
      </c>
      <c r="O710" s="157"/>
      <c r="U710" s="337"/>
    </row>
    <row r="711" spans="1:21" x14ac:dyDescent="0.2">
      <c r="A711" s="157">
        <v>44725</v>
      </c>
      <c r="B711">
        <v>47</v>
      </c>
      <c r="C711" s="458">
        <v>356.09699999999998</v>
      </c>
      <c r="D711">
        <v>1414.2</v>
      </c>
      <c r="E711" s="357">
        <f t="shared" ref="E711" si="431">D711/B711</f>
        <v>30.089361702127661</v>
      </c>
      <c r="F711" s="437">
        <f t="shared" ref="F711" si="432">D711/C711</f>
        <v>3.9713898179428644</v>
      </c>
      <c r="G711">
        <v>62</v>
      </c>
      <c r="H711">
        <v>38</v>
      </c>
      <c r="I711">
        <f t="shared" ref="I711" si="433">G711*60</f>
        <v>3720</v>
      </c>
      <c r="J711">
        <f t="shared" ref="J711" si="434">H711*30</f>
        <v>1140</v>
      </c>
      <c r="K711">
        <f t="shared" ref="K711" si="435">SUM(I711:J711)</f>
        <v>4860</v>
      </c>
      <c r="L711" s="214">
        <f t="shared" ref="L711" si="436">I711/K711</f>
        <v>0.76543209876543206</v>
      </c>
      <c r="M711" s="214">
        <f t="shared" ref="M711" si="437">J711/K711</f>
        <v>0.23456790123456789</v>
      </c>
      <c r="O711" s="157"/>
      <c r="U711" s="337"/>
    </row>
    <row r="712" spans="1:21" x14ac:dyDescent="0.2">
      <c r="A712" s="157">
        <v>44726</v>
      </c>
      <c r="B712">
        <v>47</v>
      </c>
      <c r="C712" s="458">
        <v>384.90199999999999</v>
      </c>
      <c r="D712">
        <v>1530.7</v>
      </c>
      <c r="E712" s="357">
        <f t="shared" ref="E712" si="438">D712/B712</f>
        <v>32.568085106382981</v>
      </c>
      <c r="F712" s="437">
        <f t="shared" ref="F712" si="439">D712/C712</f>
        <v>3.9768564465760119</v>
      </c>
      <c r="G712">
        <v>55</v>
      </c>
      <c r="H712">
        <v>41</v>
      </c>
      <c r="I712">
        <f t="shared" ref="I712" si="440">G712*60</f>
        <v>3300</v>
      </c>
      <c r="J712">
        <f t="shared" ref="J712" si="441">H712*30</f>
        <v>1230</v>
      </c>
      <c r="K712">
        <f t="shared" ref="K712" si="442">SUM(I712:J712)</f>
        <v>4530</v>
      </c>
      <c r="L712" s="214">
        <f t="shared" ref="L712" si="443">I712/K712</f>
        <v>0.72847682119205293</v>
      </c>
      <c r="M712" s="214">
        <f t="shared" ref="M712" si="444">J712/K712</f>
        <v>0.27152317880794702</v>
      </c>
      <c r="O712" s="157"/>
      <c r="U712" s="337"/>
    </row>
    <row r="713" spans="1:21" x14ac:dyDescent="0.2">
      <c r="A713" s="157">
        <v>44727</v>
      </c>
      <c r="B713">
        <v>52</v>
      </c>
      <c r="C713" s="458">
        <v>391.38200000000001</v>
      </c>
      <c r="D713">
        <v>1548.7</v>
      </c>
      <c r="E713" s="357">
        <f t="shared" ref="E713" si="445">D713/B713</f>
        <v>29.782692307692308</v>
      </c>
      <c r="F713" s="437">
        <f t="shared" ref="F713" si="446">D713/C713</f>
        <v>3.9570036434991902</v>
      </c>
      <c r="G713">
        <v>48</v>
      </c>
      <c r="H713">
        <v>35</v>
      </c>
      <c r="I713">
        <f t="shared" ref="I713" si="447">G713*60</f>
        <v>2880</v>
      </c>
      <c r="J713">
        <f t="shared" ref="J713" si="448">H713*30</f>
        <v>1050</v>
      </c>
      <c r="K713">
        <f t="shared" ref="K713" si="449">SUM(I713:J713)</f>
        <v>3930</v>
      </c>
      <c r="L713" s="214">
        <f t="shared" ref="L713" si="450">I713/K713</f>
        <v>0.73282442748091603</v>
      </c>
      <c r="M713" s="214">
        <f t="shared" ref="M713" si="451">J713/K713</f>
        <v>0.26717557251908397</v>
      </c>
      <c r="O713" s="157"/>
      <c r="U713" s="337"/>
    </row>
    <row r="714" spans="1:21" x14ac:dyDescent="0.2">
      <c r="A714" s="157">
        <v>44728</v>
      </c>
      <c r="B714">
        <v>39</v>
      </c>
      <c r="C714" s="458">
        <v>278.10000000000002</v>
      </c>
      <c r="D714">
        <v>1098.9000000000001</v>
      </c>
      <c r="E714" s="357">
        <f t="shared" ref="E714" si="452">D714/B714</f>
        <v>28.176923076923078</v>
      </c>
      <c r="F714" s="437">
        <f t="shared" ref="F714" si="453">D714/C714</f>
        <v>3.9514563106796117</v>
      </c>
      <c r="G714">
        <v>54</v>
      </c>
      <c r="H714">
        <v>42</v>
      </c>
      <c r="I714">
        <f t="shared" ref="I714" si="454">G714*60</f>
        <v>3240</v>
      </c>
      <c r="J714">
        <f t="shared" ref="J714" si="455">H714*30</f>
        <v>1260</v>
      </c>
      <c r="K714">
        <f t="shared" ref="K714" si="456">SUM(I714:J714)</f>
        <v>4500</v>
      </c>
      <c r="L714" s="214">
        <f t="shared" ref="L714" si="457">I714/K714</f>
        <v>0.72</v>
      </c>
      <c r="M714" s="214">
        <f t="shared" ref="M714" si="458">J714/K714</f>
        <v>0.28000000000000003</v>
      </c>
      <c r="O714" s="157"/>
      <c r="U714" s="337"/>
    </row>
    <row r="715" spans="1:21" x14ac:dyDescent="0.2">
      <c r="A715" s="157">
        <v>44729</v>
      </c>
      <c r="B715">
        <v>43</v>
      </c>
      <c r="C715" s="458">
        <v>397.33499999999998</v>
      </c>
      <c r="D715">
        <v>1523.400000000003</v>
      </c>
      <c r="E715" s="357">
        <f t="shared" ref="E715" si="459">D715/B715</f>
        <v>35.427906976744254</v>
      </c>
      <c r="F715" s="437">
        <f t="shared" ref="F715" si="460">D715/C715</f>
        <v>3.8340443202838994</v>
      </c>
      <c r="G715">
        <v>69</v>
      </c>
      <c r="H715">
        <v>37</v>
      </c>
      <c r="I715">
        <f t="shared" ref="I715" si="461">G715*60</f>
        <v>4140</v>
      </c>
      <c r="J715">
        <f t="shared" ref="J715" si="462">H715*30</f>
        <v>1110</v>
      </c>
      <c r="K715">
        <f t="shared" ref="K715" si="463">SUM(I715:J715)</f>
        <v>5250</v>
      </c>
      <c r="L715" s="214">
        <f t="shared" ref="L715" si="464">I715/K715</f>
        <v>0.78857142857142859</v>
      </c>
      <c r="M715" s="214">
        <f t="shared" ref="M715" si="465">J715/K715</f>
        <v>0.21142857142857144</v>
      </c>
      <c r="O715" s="157"/>
      <c r="U715" s="337"/>
    </row>
    <row r="716" spans="1:21" x14ac:dyDescent="0.2">
      <c r="A716" s="157">
        <v>44732</v>
      </c>
      <c r="B716">
        <v>53</v>
      </c>
      <c r="C716" s="458">
        <v>368.42200000000003</v>
      </c>
      <c r="D716">
        <v>1457.7</v>
      </c>
      <c r="E716" s="357">
        <f t="shared" ref="E716" si="466">D716/B716</f>
        <v>27.503773584905662</v>
      </c>
      <c r="F716" s="437">
        <f t="shared" ref="F716" si="467">D716/C716</f>
        <v>3.956604111589427</v>
      </c>
      <c r="G716">
        <v>62</v>
      </c>
      <c r="H716">
        <v>50</v>
      </c>
      <c r="I716">
        <f t="shared" ref="I716" si="468">G716*60</f>
        <v>3720</v>
      </c>
      <c r="J716">
        <f t="shared" ref="J716" si="469">H716*30</f>
        <v>1500</v>
      </c>
      <c r="K716">
        <f t="shared" ref="K716" si="470">SUM(I716:J716)</f>
        <v>5220</v>
      </c>
      <c r="L716" s="214">
        <f t="shared" ref="L716" si="471">I716/K716</f>
        <v>0.71264367816091956</v>
      </c>
      <c r="M716" s="214">
        <f t="shared" ref="M716" si="472">J716/K716</f>
        <v>0.28735632183908044</v>
      </c>
      <c r="O716" s="157"/>
      <c r="U716" s="337"/>
    </row>
    <row r="717" spans="1:21" x14ac:dyDescent="0.2">
      <c r="A717" s="157">
        <v>44733</v>
      </c>
      <c r="B717">
        <v>48</v>
      </c>
      <c r="C717" s="458">
        <v>354.73</v>
      </c>
      <c r="D717">
        <v>1409.3</v>
      </c>
      <c r="E717" s="357">
        <f t="shared" ref="E717" si="473">D717/B717</f>
        <v>29.360416666666666</v>
      </c>
      <c r="F717" s="437">
        <f t="shared" ref="F717" si="474">D717/C717</f>
        <v>3.9728807825670223</v>
      </c>
      <c r="G717">
        <v>55</v>
      </c>
      <c r="H717">
        <v>41</v>
      </c>
      <c r="I717">
        <f t="shared" ref="I717" si="475">G717*60</f>
        <v>3300</v>
      </c>
      <c r="J717">
        <f t="shared" ref="J717" si="476">H717*30</f>
        <v>1230</v>
      </c>
      <c r="K717">
        <f t="shared" ref="K717" si="477">SUM(I717:J717)</f>
        <v>4530</v>
      </c>
      <c r="L717" s="214">
        <f t="shared" ref="L717" si="478">I717/K717</f>
        <v>0.72847682119205293</v>
      </c>
      <c r="M717" s="214">
        <f t="shared" ref="M717" si="479">J717/K717</f>
        <v>0.27152317880794702</v>
      </c>
      <c r="O717" s="157"/>
      <c r="U717" s="337"/>
    </row>
    <row r="718" spans="1:21" x14ac:dyDescent="0.2">
      <c r="A718" s="157">
        <v>44734</v>
      </c>
      <c r="B718">
        <v>52</v>
      </c>
      <c r="C718" s="458">
        <v>360.61</v>
      </c>
      <c r="D718">
        <v>1396.000000000002</v>
      </c>
      <c r="E718" s="357">
        <f t="shared" ref="E718" si="480">D718/B718</f>
        <v>26.846153846153886</v>
      </c>
      <c r="F718" s="437">
        <f t="shared" ref="F718" si="481">D718/C718</f>
        <v>3.8712182135825461</v>
      </c>
      <c r="G718">
        <v>46</v>
      </c>
      <c r="H718">
        <v>28</v>
      </c>
      <c r="I718">
        <f t="shared" ref="I718" si="482">G718*60</f>
        <v>2760</v>
      </c>
      <c r="J718">
        <f t="shared" ref="J718" si="483">H718*30</f>
        <v>840</v>
      </c>
      <c r="K718">
        <f t="shared" ref="K718" si="484">SUM(I718:J718)</f>
        <v>3600</v>
      </c>
      <c r="L718" s="214">
        <f t="shared" ref="L718" si="485">I718/K718</f>
        <v>0.76666666666666672</v>
      </c>
      <c r="M718" s="214">
        <f t="shared" ref="M718" si="486">J718/K718</f>
        <v>0.23333333333333334</v>
      </c>
      <c r="O718" s="157"/>
      <c r="U718" s="337"/>
    </row>
    <row r="719" spans="1:21" x14ac:dyDescent="0.2">
      <c r="A719" s="157">
        <v>44735</v>
      </c>
      <c r="B719">
        <v>53</v>
      </c>
      <c r="C719" s="458">
        <v>341.62900000000002</v>
      </c>
      <c r="D719">
        <v>1383.6999999999998</v>
      </c>
      <c r="E719" s="357">
        <f t="shared" ref="E719" si="487">D719/B719</f>
        <v>26.107547169811319</v>
      </c>
      <c r="F719" s="437">
        <f t="shared" ref="F719" si="488">D719/C719</f>
        <v>4.0503001794344149</v>
      </c>
      <c r="G719">
        <v>61</v>
      </c>
      <c r="H719">
        <v>46</v>
      </c>
      <c r="I719">
        <f t="shared" ref="I719" si="489">G719*60</f>
        <v>3660</v>
      </c>
      <c r="J719">
        <f t="shared" ref="J719" si="490">H719*30</f>
        <v>1380</v>
      </c>
      <c r="K719">
        <f t="shared" ref="K719" si="491">SUM(I719:J719)</f>
        <v>5040</v>
      </c>
      <c r="L719" s="214">
        <f t="shared" ref="L719" si="492">I719/K719</f>
        <v>0.72619047619047616</v>
      </c>
      <c r="M719" s="214">
        <f t="shared" ref="M719" si="493">J719/K719</f>
        <v>0.27380952380952384</v>
      </c>
      <c r="O719" s="157"/>
      <c r="U719" s="337"/>
    </row>
    <row r="720" spans="1:21" x14ac:dyDescent="0.2">
      <c r="A720" s="157">
        <v>44736</v>
      </c>
      <c r="B720">
        <v>49</v>
      </c>
      <c r="C720" s="458">
        <v>344.32499999999999</v>
      </c>
      <c r="D720">
        <v>1389.3</v>
      </c>
      <c r="E720" s="357">
        <f t="shared" ref="E720" si="494">D720/B720</f>
        <v>28.353061224489796</v>
      </c>
      <c r="F720" s="437">
        <f t="shared" ref="F720" si="495">D720/C720</f>
        <v>4.034850795033762</v>
      </c>
      <c r="G720">
        <v>41</v>
      </c>
      <c r="H720">
        <v>31</v>
      </c>
      <c r="I720">
        <f>G720*60</f>
        <v>2460</v>
      </c>
      <c r="J720">
        <f>H720*30</f>
        <v>930</v>
      </c>
      <c r="K720">
        <f t="shared" ref="K720" si="496">SUM(I720:J720)</f>
        <v>3390</v>
      </c>
      <c r="L720" s="214">
        <f t="shared" ref="L720" si="497">I720/K720</f>
        <v>0.72566371681415931</v>
      </c>
      <c r="M720" s="214">
        <f t="shared" ref="M720" si="498">J720/K720</f>
        <v>0.27433628318584069</v>
      </c>
      <c r="O720" s="157"/>
      <c r="U720" s="337"/>
    </row>
    <row r="721" spans="1:21" x14ac:dyDescent="0.2">
      <c r="A721" s="157">
        <v>44739</v>
      </c>
      <c r="B721">
        <v>48</v>
      </c>
      <c r="C721" s="458">
        <v>336.41500000000002</v>
      </c>
      <c r="D721">
        <v>1259.2</v>
      </c>
      <c r="E721" s="357">
        <f t="shared" ref="E721" si="499">D721/B721</f>
        <v>26.233333333333334</v>
      </c>
      <c r="F721" s="437">
        <f t="shared" ref="F721" si="500">D721/C721</f>
        <v>3.7429960019618624</v>
      </c>
      <c r="G721" s="71">
        <v>71</v>
      </c>
      <c r="H721" s="71">
        <v>55</v>
      </c>
      <c r="I721" s="71">
        <f>G721*60</f>
        <v>4260</v>
      </c>
      <c r="J721" s="71">
        <f>H721*30</f>
        <v>1650</v>
      </c>
      <c r="K721" s="71">
        <f t="shared" ref="K721:K722" si="501">SUM(I721:J721)</f>
        <v>5910</v>
      </c>
      <c r="L721" s="460">
        <f t="shared" ref="L721:L722" si="502">I721/K721</f>
        <v>0.7208121827411168</v>
      </c>
      <c r="M721" s="460">
        <f t="shared" ref="M721:M722" si="503">J721/K721</f>
        <v>0.27918781725888325</v>
      </c>
      <c r="N721" s="71" t="s">
        <v>331</v>
      </c>
      <c r="O721" s="157"/>
      <c r="U721" s="337"/>
    </row>
    <row r="722" spans="1:21" x14ac:dyDescent="0.2">
      <c r="A722" s="157">
        <v>44740</v>
      </c>
      <c r="B722">
        <v>48</v>
      </c>
      <c r="C722" s="458">
        <v>336.60399999999998</v>
      </c>
      <c r="D722">
        <v>1327.4</v>
      </c>
      <c r="E722" s="357">
        <f t="shared" ref="E722" si="504">D722/B722</f>
        <v>27.654166666666669</v>
      </c>
      <c r="F722" s="437">
        <f t="shared" ref="F722" si="505">D722/C722</f>
        <v>3.943506316027142</v>
      </c>
      <c r="G722">
        <v>54</v>
      </c>
      <c r="H722">
        <v>35</v>
      </c>
      <c r="I722">
        <f t="shared" ref="I722" si="506">G722*60</f>
        <v>3240</v>
      </c>
      <c r="J722">
        <f t="shared" ref="J722" si="507">H722*30</f>
        <v>1050</v>
      </c>
      <c r="K722">
        <f t="shared" si="501"/>
        <v>4290</v>
      </c>
      <c r="L722" s="214">
        <f t="shared" si="502"/>
        <v>0.75524475524475521</v>
      </c>
      <c r="M722" s="214">
        <f t="shared" si="503"/>
        <v>0.24475524475524477</v>
      </c>
      <c r="O722" s="157"/>
      <c r="U722" s="337"/>
    </row>
    <row r="723" spans="1:21" x14ac:dyDescent="0.2">
      <c r="A723" s="157">
        <v>44741</v>
      </c>
      <c r="B723">
        <v>54</v>
      </c>
      <c r="C723" s="458">
        <v>352.35700000000003</v>
      </c>
      <c r="D723">
        <v>1381</v>
      </c>
      <c r="E723" s="357">
        <f t="shared" ref="E723" si="508">D723/B723</f>
        <v>25.574074074074073</v>
      </c>
      <c r="F723" s="437">
        <f t="shared" ref="F723" si="509">D723/C723</f>
        <v>3.9193204619178843</v>
      </c>
      <c r="G723">
        <v>46</v>
      </c>
      <c r="H723">
        <v>27</v>
      </c>
      <c r="I723">
        <f t="shared" ref="I723" si="510">G723*60</f>
        <v>2760</v>
      </c>
      <c r="J723">
        <f t="shared" ref="J723" si="511">H723*30</f>
        <v>810</v>
      </c>
      <c r="K723">
        <f t="shared" ref="K723" si="512">SUM(I723:J723)</f>
        <v>3570</v>
      </c>
      <c r="L723" s="214">
        <f t="shared" ref="L723" si="513">I723/K723</f>
        <v>0.77310924369747902</v>
      </c>
      <c r="M723" s="214">
        <f t="shared" ref="M723" si="514">J723/K723</f>
        <v>0.22689075630252101</v>
      </c>
      <c r="O723" s="157"/>
      <c r="U723" s="337"/>
    </row>
    <row r="724" spans="1:21" x14ac:dyDescent="0.2">
      <c r="A724" s="157">
        <v>44742</v>
      </c>
      <c r="B724">
        <v>48</v>
      </c>
      <c r="C724" s="458">
        <v>359.279</v>
      </c>
      <c r="D724">
        <v>1420</v>
      </c>
      <c r="E724" s="357">
        <f t="shared" ref="E724" si="515">D724/B724</f>
        <v>29.583333333333332</v>
      </c>
      <c r="F724" s="437">
        <f t="shared" ref="F724" si="516">D724/C724</f>
        <v>3.9523601435096403</v>
      </c>
      <c r="G724">
        <v>64</v>
      </c>
      <c r="H724">
        <v>39</v>
      </c>
      <c r="I724">
        <f t="shared" ref="I724" si="517">G724*60</f>
        <v>3840</v>
      </c>
      <c r="J724">
        <f t="shared" ref="J724" si="518">H724*30</f>
        <v>1170</v>
      </c>
      <c r="K724">
        <f t="shared" ref="K724" si="519">SUM(I724:J724)</f>
        <v>5010</v>
      </c>
      <c r="L724" s="214">
        <f t="shared" ref="L724" si="520">I724/K724</f>
        <v>0.76646706586826352</v>
      </c>
      <c r="M724" s="214">
        <f t="shared" ref="M724" si="521">J724/K724</f>
        <v>0.23353293413173654</v>
      </c>
      <c r="O724" s="157"/>
      <c r="U724" s="337"/>
    </row>
    <row r="725" spans="1:21" x14ac:dyDescent="0.2">
      <c r="A725" s="157">
        <v>44743</v>
      </c>
      <c r="B725">
        <v>47</v>
      </c>
      <c r="C725" s="458">
        <v>328.18</v>
      </c>
      <c r="D725">
        <v>1188.8999999999999</v>
      </c>
      <c r="E725" s="357">
        <f t="shared" ref="E725" si="522">D725/B725</f>
        <v>25.295744680851062</v>
      </c>
      <c r="F725" s="437">
        <f t="shared" ref="F725" si="523">D725/C725</f>
        <v>3.6227070510085921</v>
      </c>
      <c r="G725">
        <v>46</v>
      </c>
      <c r="H725">
        <v>42</v>
      </c>
      <c r="I725">
        <f t="shared" ref="I725" si="524">G725*60</f>
        <v>2760</v>
      </c>
      <c r="J725">
        <f t="shared" ref="J725" si="525">H725*30</f>
        <v>1260</v>
      </c>
      <c r="K725">
        <f t="shared" ref="K725" si="526">SUM(I725:J725)</f>
        <v>4020</v>
      </c>
      <c r="L725" s="214">
        <f t="shared" ref="L725" si="527">I725/K725</f>
        <v>0.68656716417910446</v>
      </c>
      <c r="M725" s="214">
        <f t="shared" ref="M725" si="528">J725/K725</f>
        <v>0.31343283582089554</v>
      </c>
      <c r="O725" s="157"/>
      <c r="U725" s="337"/>
    </row>
    <row r="726" spans="1:21" x14ac:dyDescent="0.2">
      <c r="A726" s="157">
        <v>44746</v>
      </c>
      <c r="B726">
        <v>43</v>
      </c>
      <c r="C726" s="458">
        <v>311.92399999999998</v>
      </c>
      <c r="D726">
        <v>1224.8000000000002</v>
      </c>
      <c r="E726" s="357">
        <f t="shared" ref="E726" si="529">D726/B726</f>
        <v>28.483720930232561</v>
      </c>
      <c r="F726" s="437">
        <f t="shared" ref="F726" si="530">D726/C726</f>
        <v>3.9265975045203327</v>
      </c>
      <c r="G726">
        <v>51</v>
      </c>
      <c r="H726">
        <v>40</v>
      </c>
      <c r="I726">
        <f t="shared" ref="I726" si="531">G726*60</f>
        <v>3060</v>
      </c>
      <c r="J726">
        <f t="shared" ref="J726" si="532">H726*30</f>
        <v>1200</v>
      </c>
      <c r="K726">
        <f t="shared" ref="K726" si="533">SUM(I726:J726)</f>
        <v>4260</v>
      </c>
      <c r="L726" s="214">
        <f t="shared" ref="L726" si="534">I726/K726</f>
        <v>0.71830985915492962</v>
      </c>
      <c r="M726" s="214">
        <f t="shared" ref="M726" si="535">J726/K726</f>
        <v>0.28169014084507044</v>
      </c>
      <c r="O726" s="157"/>
      <c r="U726" s="337"/>
    </row>
    <row r="727" spans="1:21" x14ac:dyDescent="0.2">
      <c r="A727" s="157">
        <v>44747</v>
      </c>
      <c r="B727">
        <v>44</v>
      </c>
      <c r="C727" s="458">
        <v>302.57600000000002</v>
      </c>
      <c r="D727">
        <v>1098.2999999999984</v>
      </c>
      <c r="E727" s="357">
        <f t="shared" ref="E727" si="536">D727/B727</f>
        <v>24.9613636363636</v>
      </c>
      <c r="F727" s="437">
        <f t="shared" ref="F727" si="537">D727/C727</f>
        <v>3.6298318439003698</v>
      </c>
      <c r="G727">
        <v>43</v>
      </c>
      <c r="H727">
        <v>33</v>
      </c>
      <c r="I727">
        <f t="shared" ref="I727" si="538">G727*60</f>
        <v>2580</v>
      </c>
      <c r="J727">
        <f t="shared" ref="J727" si="539">H727*30</f>
        <v>990</v>
      </c>
      <c r="K727">
        <f t="shared" ref="K727" si="540">SUM(I727:J727)</f>
        <v>3570</v>
      </c>
      <c r="L727" s="214">
        <f t="shared" ref="L727" si="541">I727/K727</f>
        <v>0.72268907563025209</v>
      </c>
      <c r="M727" s="214">
        <f t="shared" ref="M727" si="542">J727/K727</f>
        <v>0.27731092436974791</v>
      </c>
      <c r="O727" s="157"/>
      <c r="U727" s="337"/>
    </row>
    <row r="728" spans="1:21" x14ac:dyDescent="0.2">
      <c r="A728" s="157">
        <v>44748</v>
      </c>
      <c r="B728">
        <v>48</v>
      </c>
      <c r="C728" s="458">
        <f>H2O!C988</f>
        <v>351.71800000000002</v>
      </c>
      <c r="D728">
        <v>1400.8000000000002</v>
      </c>
      <c r="E728" s="357">
        <f t="shared" ref="E728:E790" si="543">D728/B728</f>
        <v>29.183333333333337</v>
      </c>
      <c r="F728" s="437">
        <f t="shared" ref="F728:F790" si="544">D728/C728</f>
        <v>3.982736169317465</v>
      </c>
      <c r="G728">
        <v>49</v>
      </c>
      <c r="H728">
        <v>35</v>
      </c>
      <c r="I728">
        <f t="shared" ref="I728" si="545">G728*60</f>
        <v>2940</v>
      </c>
      <c r="J728">
        <f t="shared" ref="J728" si="546">H728*30</f>
        <v>1050</v>
      </c>
      <c r="K728">
        <f t="shared" ref="K728" si="547">SUM(I728:J728)</f>
        <v>3990</v>
      </c>
      <c r="L728" s="214">
        <f t="shared" ref="L728" si="548">I728/K728</f>
        <v>0.73684210526315785</v>
      </c>
      <c r="M728" s="214">
        <f t="shared" ref="M728" si="549">J728/K728</f>
        <v>0.26315789473684209</v>
      </c>
      <c r="O728" s="157"/>
      <c r="U728" s="337"/>
    </row>
    <row r="729" spans="1:21" x14ac:dyDescent="0.2">
      <c r="A729" s="157">
        <v>44749</v>
      </c>
      <c r="B729">
        <v>43</v>
      </c>
      <c r="C729" s="458">
        <f>H2O!C989</f>
        <v>341.73200000000003</v>
      </c>
      <c r="D729">
        <v>1364.4999999999998</v>
      </c>
      <c r="E729" s="357">
        <f t="shared" si="543"/>
        <v>31.732558139534877</v>
      </c>
      <c r="F729" s="437">
        <f t="shared" si="544"/>
        <v>3.9928950171479394</v>
      </c>
      <c r="G729">
        <v>59</v>
      </c>
      <c r="H729">
        <v>41</v>
      </c>
      <c r="I729">
        <f t="shared" ref="I729:I730" si="550">G729*60</f>
        <v>3540</v>
      </c>
      <c r="J729">
        <f t="shared" ref="J729:J730" si="551">H729*30</f>
        <v>1230</v>
      </c>
      <c r="K729">
        <f t="shared" ref="K729:K730" si="552">SUM(I729:J729)</f>
        <v>4770</v>
      </c>
      <c r="L729" s="214">
        <f t="shared" ref="L729:L730" si="553">I729/K729</f>
        <v>0.74213836477987416</v>
      </c>
      <c r="M729" s="214">
        <f t="shared" ref="M729:M730" si="554">J729/K729</f>
        <v>0.25786163522012578</v>
      </c>
      <c r="O729" s="157"/>
      <c r="U729" s="337"/>
    </row>
    <row r="730" spans="1:21" x14ac:dyDescent="0.2">
      <c r="A730" s="157">
        <v>44750</v>
      </c>
      <c r="B730">
        <v>45</v>
      </c>
      <c r="C730" s="458">
        <f>H2O!C990</f>
        <v>367.94600000000003</v>
      </c>
      <c r="D730">
        <v>1455.1</v>
      </c>
      <c r="E730" s="357">
        <f t="shared" si="543"/>
        <v>32.335555555555551</v>
      </c>
      <c r="F730" s="437">
        <f t="shared" si="544"/>
        <v>3.9546563897963285</v>
      </c>
      <c r="G730">
        <v>56</v>
      </c>
      <c r="H730">
        <v>34</v>
      </c>
      <c r="I730">
        <f t="shared" si="550"/>
        <v>3360</v>
      </c>
      <c r="J730">
        <f t="shared" si="551"/>
        <v>1020</v>
      </c>
      <c r="K730">
        <f t="shared" si="552"/>
        <v>4380</v>
      </c>
      <c r="L730" s="214">
        <f t="shared" si="553"/>
        <v>0.76712328767123283</v>
      </c>
      <c r="M730" s="214">
        <f t="shared" si="554"/>
        <v>0.23287671232876711</v>
      </c>
      <c r="O730" s="157"/>
      <c r="U730" s="337"/>
    </row>
    <row r="731" spans="1:21" x14ac:dyDescent="0.2">
      <c r="A731" s="157">
        <v>44753</v>
      </c>
      <c r="B731">
        <v>48</v>
      </c>
      <c r="C731" s="458">
        <f>H2O!C991</f>
        <v>381.18299999999999</v>
      </c>
      <c r="D731">
        <v>1477.9</v>
      </c>
      <c r="E731" s="357">
        <f t="shared" si="543"/>
        <v>30.789583333333336</v>
      </c>
      <c r="F731" s="437">
        <f t="shared" si="544"/>
        <v>3.8771403761447916</v>
      </c>
      <c r="G731">
        <v>59</v>
      </c>
      <c r="H731">
        <v>33</v>
      </c>
      <c r="I731">
        <f t="shared" ref="I731:I745" si="555">G731*60</f>
        <v>3540</v>
      </c>
      <c r="J731">
        <f t="shared" ref="J731:J745" si="556">H731*30</f>
        <v>990</v>
      </c>
      <c r="K731">
        <f t="shared" ref="K731:K745" si="557">SUM(I731:J731)</f>
        <v>4530</v>
      </c>
      <c r="L731" s="214">
        <f t="shared" ref="L731:L745" si="558">I731/K731</f>
        <v>0.7814569536423841</v>
      </c>
      <c r="M731" s="214">
        <f t="shared" ref="M731:M745" si="559">J731/K731</f>
        <v>0.2185430463576159</v>
      </c>
      <c r="O731" s="157"/>
      <c r="U731" s="337"/>
    </row>
    <row r="732" spans="1:21" x14ac:dyDescent="0.2">
      <c r="A732" s="157">
        <v>44754</v>
      </c>
      <c r="B732">
        <v>48</v>
      </c>
      <c r="C732" s="458">
        <f>H2O!C992</f>
        <v>367.19900000000001</v>
      </c>
      <c r="D732">
        <v>1411.2</v>
      </c>
      <c r="E732" s="357">
        <f t="shared" si="543"/>
        <v>29.400000000000002</v>
      </c>
      <c r="F732" s="437">
        <f t="shared" si="544"/>
        <v>3.8431477209905256</v>
      </c>
      <c r="G732">
        <v>51</v>
      </c>
      <c r="H732">
        <v>34</v>
      </c>
      <c r="I732">
        <f t="shared" si="555"/>
        <v>3060</v>
      </c>
      <c r="J732">
        <f t="shared" si="556"/>
        <v>1020</v>
      </c>
      <c r="K732">
        <f t="shared" si="557"/>
        <v>4080</v>
      </c>
      <c r="L732" s="214">
        <f t="shared" si="558"/>
        <v>0.75</v>
      </c>
      <c r="M732" s="214">
        <f t="shared" si="559"/>
        <v>0.25</v>
      </c>
      <c r="O732" s="157"/>
      <c r="U732" s="337"/>
    </row>
    <row r="733" spans="1:21" x14ac:dyDescent="0.2">
      <c r="A733" s="157">
        <v>44755</v>
      </c>
      <c r="B733">
        <v>47</v>
      </c>
      <c r="C733" s="458">
        <f>H2O!C993</f>
        <v>368.62900000000002</v>
      </c>
      <c r="D733">
        <v>1219.4000000000001</v>
      </c>
      <c r="E733" s="357">
        <f t="shared" si="543"/>
        <v>25.944680851063833</v>
      </c>
      <c r="F733" s="437">
        <f t="shared" si="544"/>
        <v>3.3079329081542692</v>
      </c>
      <c r="G733" s="71">
        <v>72</v>
      </c>
      <c r="H733" s="71">
        <v>91</v>
      </c>
      <c r="I733" s="71">
        <f t="shared" si="555"/>
        <v>4320</v>
      </c>
      <c r="J733" s="71">
        <f t="shared" si="556"/>
        <v>2730</v>
      </c>
      <c r="K733" s="71">
        <f t="shared" si="557"/>
        <v>7050</v>
      </c>
      <c r="L733" s="460">
        <f t="shared" si="558"/>
        <v>0.61276595744680851</v>
      </c>
      <c r="M733" s="460">
        <f t="shared" si="559"/>
        <v>0.38723404255319149</v>
      </c>
      <c r="N733" s="71" t="s">
        <v>331</v>
      </c>
      <c r="O733" s="157"/>
      <c r="U733" s="337"/>
    </row>
    <row r="734" spans="1:21" x14ac:dyDescent="0.2">
      <c r="A734" s="157">
        <v>44760</v>
      </c>
      <c r="B734">
        <v>48</v>
      </c>
      <c r="C734" s="458">
        <f>H2O!C994</f>
        <v>342.53199999999998</v>
      </c>
      <c r="D734">
        <v>1357.5</v>
      </c>
      <c r="E734" s="357">
        <f t="shared" si="543"/>
        <v>28.28125</v>
      </c>
      <c r="F734" s="437">
        <f t="shared" si="544"/>
        <v>3.9631333714806209</v>
      </c>
      <c r="G734">
        <v>54</v>
      </c>
      <c r="H734">
        <v>68</v>
      </c>
      <c r="I734">
        <f t="shared" si="555"/>
        <v>3240</v>
      </c>
      <c r="J734">
        <f t="shared" si="556"/>
        <v>2040</v>
      </c>
      <c r="K734">
        <f t="shared" si="557"/>
        <v>5280</v>
      </c>
      <c r="L734" s="214">
        <f t="shared" si="558"/>
        <v>0.61363636363636365</v>
      </c>
      <c r="M734" s="214">
        <f t="shared" si="559"/>
        <v>0.38636363636363635</v>
      </c>
      <c r="O734" s="157"/>
      <c r="U734" s="337"/>
    </row>
    <row r="735" spans="1:21" x14ac:dyDescent="0.2">
      <c r="A735" s="157">
        <v>44761</v>
      </c>
      <c r="B735">
        <v>38</v>
      </c>
      <c r="C735" s="458">
        <f>H2O!C995</f>
        <v>264.096</v>
      </c>
      <c r="D735">
        <v>1041.5</v>
      </c>
      <c r="E735" s="357">
        <f t="shared" si="543"/>
        <v>27.407894736842106</v>
      </c>
      <c r="F735" s="437">
        <f t="shared" si="544"/>
        <v>3.9436417060462863</v>
      </c>
      <c r="G735">
        <v>50</v>
      </c>
      <c r="H735">
        <v>0</v>
      </c>
      <c r="I735">
        <f t="shared" si="555"/>
        <v>3000</v>
      </c>
      <c r="J735">
        <f t="shared" si="556"/>
        <v>0</v>
      </c>
      <c r="K735">
        <f t="shared" si="557"/>
        <v>3000</v>
      </c>
      <c r="L735" s="214">
        <f t="shared" si="558"/>
        <v>1</v>
      </c>
      <c r="M735" s="214">
        <f t="shared" si="559"/>
        <v>0</v>
      </c>
    </row>
    <row r="736" spans="1:21" x14ac:dyDescent="0.2">
      <c r="A736" s="157">
        <v>44762</v>
      </c>
      <c r="B736">
        <v>48</v>
      </c>
      <c r="C736" s="458">
        <f>H2O!C996</f>
        <v>334.15600000000001</v>
      </c>
      <c r="D736">
        <v>1323</v>
      </c>
      <c r="E736" s="357">
        <f t="shared" si="543"/>
        <v>27.5625</v>
      </c>
      <c r="F736" s="437">
        <f t="shared" si="544"/>
        <v>3.9592286237565686</v>
      </c>
      <c r="G736">
        <v>61</v>
      </c>
      <c r="H736">
        <v>0</v>
      </c>
      <c r="I736">
        <f t="shared" si="555"/>
        <v>3660</v>
      </c>
      <c r="J736">
        <f t="shared" si="556"/>
        <v>0</v>
      </c>
      <c r="K736">
        <f t="shared" si="557"/>
        <v>3660</v>
      </c>
      <c r="L736" s="214">
        <f t="shared" si="558"/>
        <v>1</v>
      </c>
      <c r="M736" s="214">
        <f t="shared" si="559"/>
        <v>0</v>
      </c>
    </row>
    <row r="737" spans="1:13" x14ac:dyDescent="0.2">
      <c r="A737" s="157">
        <v>44763</v>
      </c>
      <c r="B737">
        <v>48</v>
      </c>
      <c r="C737" s="458">
        <f>H2O!C997</f>
        <v>389.06099999999998</v>
      </c>
      <c r="D737">
        <v>1535.7</v>
      </c>
      <c r="E737" s="357">
        <f t="shared" si="543"/>
        <v>31.993750000000002</v>
      </c>
      <c r="F737" s="437">
        <f t="shared" si="544"/>
        <v>3.9471959409963993</v>
      </c>
      <c r="G737">
        <v>53</v>
      </c>
      <c r="H737">
        <v>53</v>
      </c>
      <c r="I737">
        <f t="shared" si="555"/>
        <v>3180</v>
      </c>
      <c r="J737">
        <f t="shared" si="556"/>
        <v>1590</v>
      </c>
      <c r="K737">
        <f t="shared" si="557"/>
        <v>4770</v>
      </c>
      <c r="L737" s="214">
        <f t="shared" si="558"/>
        <v>0.66666666666666663</v>
      </c>
      <c r="M737" s="214">
        <f t="shared" si="559"/>
        <v>0.33333333333333331</v>
      </c>
    </row>
    <row r="738" spans="1:13" x14ac:dyDescent="0.2">
      <c r="A738" s="157">
        <v>44764</v>
      </c>
      <c r="B738">
        <v>49</v>
      </c>
      <c r="C738" s="458">
        <f>H2O!C998</f>
        <v>367.38600000000002</v>
      </c>
      <c r="D738">
        <v>1435.3</v>
      </c>
      <c r="E738" s="357">
        <f t="shared" si="543"/>
        <v>29.291836734693877</v>
      </c>
      <c r="F738" s="437">
        <f t="shared" si="544"/>
        <v>3.9067901335380224</v>
      </c>
      <c r="G738">
        <v>60</v>
      </c>
      <c r="H738">
        <v>43</v>
      </c>
      <c r="I738">
        <f t="shared" si="555"/>
        <v>3600</v>
      </c>
      <c r="J738">
        <f t="shared" si="556"/>
        <v>1290</v>
      </c>
      <c r="K738">
        <f t="shared" si="557"/>
        <v>4890</v>
      </c>
      <c r="L738" s="214">
        <f t="shared" si="558"/>
        <v>0.73619631901840488</v>
      </c>
      <c r="M738" s="214">
        <f t="shared" si="559"/>
        <v>0.26380368098159507</v>
      </c>
    </row>
    <row r="739" spans="1:13" x14ac:dyDescent="0.2">
      <c r="A739" s="157">
        <v>44767</v>
      </c>
      <c r="B739">
        <v>48</v>
      </c>
      <c r="C739" s="458">
        <f>H2O!C999</f>
        <v>353.327</v>
      </c>
      <c r="D739">
        <v>1303.3000000000009</v>
      </c>
      <c r="E739" s="357">
        <f t="shared" si="543"/>
        <v>27.152083333333351</v>
      </c>
      <c r="F739" s="437">
        <f t="shared" si="544"/>
        <v>3.6886510229900371</v>
      </c>
      <c r="G739">
        <v>56</v>
      </c>
      <c r="H739">
        <v>45</v>
      </c>
      <c r="I739">
        <f t="shared" si="555"/>
        <v>3360</v>
      </c>
      <c r="J739">
        <f t="shared" si="556"/>
        <v>1350</v>
      </c>
      <c r="K739">
        <f t="shared" si="557"/>
        <v>4710</v>
      </c>
      <c r="L739" s="214">
        <f t="shared" si="558"/>
        <v>0.7133757961783439</v>
      </c>
      <c r="M739" s="214">
        <f t="shared" si="559"/>
        <v>0.28662420382165604</v>
      </c>
    </row>
    <row r="740" spans="1:13" x14ac:dyDescent="0.2">
      <c r="A740" s="157">
        <v>44768</v>
      </c>
      <c r="B740">
        <v>48</v>
      </c>
      <c r="C740" s="458">
        <f>H2O!C1000</f>
        <v>348.09199999999998</v>
      </c>
      <c r="D740">
        <v>1300.6000000000008</v>
      </c>
      <c r="E740" s="357">
        <f t="shared" si="543"/>
        <v>27.095833333333349</v>
      </c>
      <c r="F740" s="437">
        <f t="shared" si="544"/>
        <v>3.7363685462463971</v>
      </c>
      <c r="G740">
        <v>49</v>
      </c>
      <c r="H740">
        <v>44</v>
      </c>
      <c r="I740">
        <f t="shared" si="555"/>
        <v>2940</v>
      </c>
      <c r="J740">
        <f t="shared" si="556"/>
        <v>1320</v>
      </c>
      <c r="K740">
        <f t="shared" si="557"/>
        <v>4260</v>
      </c>
      <c r="L740" s="214">
        <f t="shared" si="558"/>
        <v>0.6901408450704225</v>
      </c>
      <c r="M740" s="214">
        <f t="shared" si="559"/>
        <v>0.30985915492957744</v>
      </c>
    </row>
    <row r="741" spans="1:13" x14ac:dyDescent="0.2">
      <c r="A741" s="157">
        <v>44769</v>
      </c>
      <c r="B741">
        <v>47</v>
      </c>
      <c r="C741" s="458">
        <f>H2O!C1001</f>
        <v>337.05500000000001</v>
      </c>
      <c r="D741">
        <v>1292.2</v>
      </c>
      <c r="E741" s="357">
        <f t="shared" si="543"/>
        <v>27.493617021276595</v>
      </c>
      <c r="F741" s="437">
        <f t="shared" si="544"/>
        <v>3.8337956713296051</v>
      </c>
      <c r="G741">
        <v>47</v>
      </c>
      <c r="H741">
        <v>35</v>
      </c>
      <c r="I741">
        <f t="shared" si="555"/>
        <v>2820</v>
      </c>
      <c r="J741">
        <f t="shared" si="556"/>
        <v>1050</v>
      </c>
      <c r="K741">
        <f t="shared" si="557"/>
        <v>3870</v>
      </c>
      <c r="L741" s="214">
        <f t="shared" si="558"/>
        <v>0.72868217054263562</v>
      </c>
      <c r="M741" s="214">
        <f t="shared" si="559"/>
        <v>0.27131782945736432</v>
      </c>
    </row>
    <row r="742" spans="1:13" x14ac:dyDescent="0.2">
      <c r="A742" s="157">
        <v>44770</v>
      </c>
      <c r="B742">
        <v>47</v>
      </c>
      <c r="C742" s="458">
        <f>H2O!C1002</f>
        <v>355.637</v>
      </c>
      <c r="D742">
        <v>1354.7</v>
      </c>
      <c r="E742" s="357">
        <f t="shared" si="543"/>
        <v>28.823404255319151</v>
      </c>
      <c r="F742" s="437">
        <f t="shared" si="544"/>
        <v>3.8092212002688135</v>
      </c>
      <c r="G742">
        <v>53</v>
      </c>
      <c r="H742">
        <v>39</v>
      </c>
      <c r="I742">
        <f t="shared" si="555"/>
        <v>3180</v>
      </c>
      <c r="J742">
        <f t="shared" si="556"/>
        <v>1170</v>
      </c>
      <c r="K742">
        <f t="shared" si="557"/>
        <v>4350</v>
      </c>
      <c r="L742" s="214">
        <f t="shared" si="558"/>
        <v>0.73103448275862071</v>
      </c>
      <c r="M742" s="214">
        <f t="shared" si="559"/>
        <v>0.26896551724137929</v>
      </c>
    </row>
    <row r="743" spans="1:13" x14ac:dyDescent="0.2">
      <c r="A743" s="157">
        <v>44771</v>
      </c>
      <c r="B743">
        <v>47</v>
      </c>
      <c r="C743" s="458">
        <f>H2O!C1003</f>
        <v>442.09300000000002</v>
      </c>
      <c r="D743">
        <v>1357.7000000000019</v>
      </c>
      <c r="E743" s="357">
        <f t="shared" si="543"/>
        <v>28.887234042553231</v>
      </c>
      <c r="F743" s="437">
        <f t="shared" si="544"/>
        <v>3.07107328096125</v>
      </c>
      <c r="G743">
        <v>36</v>
      </c>
      <c r="H743">
        <v>25</v>
      </c>
      <c r="I743">
        <f t="shared" si="555"/>
        <v>2160</v>
      </c>
      <c r="J743">
        <f t="shared" si="556"/>
        <v>750</v>
      </c>
      <c r="K743">
        <f t="shared" si="557"/>
        <v>2910</v>
      </c>
      <c r="L743" s="214">
        <f t="shared" si="558"/>
        <v>0.74226804123711343</v>
      </c>
      <c r="M743" s="214">
        <f t="shared" si="559"/>
        <v>0.25773195876288657</v>
      </c>
    </row>
    <row r="744" spans="1:13" x14ac:dyDescent="0.2">
      <c r="A744" s="157">
        <v>44802</v>
      </c>
      <c r="B744">
        <v>47</v>
      </c>
      <c r="C744" s="458">
        <f>H2O!C1004</f>
        <v>328.678</v>
      </c>
      <c r="D744">
        <v>1221.5</v>
      </c>
      <c r="E744" s="357">
        <f t="shared" si="543"/>
        <v>25.98936170212766</v>
      </c>
      <c r="F744" s="437">
        <f t="shared" si="544"/>
        <v>3.7164032883247433</v>
      </c>
      <c r="G744">
        <v>40</v>
      </c>
      <c r="H744">
        <v>311</v>
      </c>
      <c r="I744">
        <f t="shared" si="555"/>
        <v>2400</v>
      </c>
      <c r="J744">
        <f t="shared" si="556"/>
        <v>9330</v>
      </c>
      <c r="K744">
        <f t="shared" si="557"/>
        <v>11730</v>
      </c>
      <c r="L744" s="214">
        <f t="shared" si="558"/>
        <v>0.20460358056265984</v>
      </c>
      <c r="M744" s="214">
        <f t="shared" si="559"/>
        <v>0.79539641943734019</v>
      </c>
    </row>
    <row r="745" spans="1:13" x14ac:dyDescent="0.2">
      <c r="A745" s="157">
        <v>44803</v>
      </c>
      <c r="B745">
        <v>49</v>
      </c>
      <c r="C745" s="458">
        <f>H2O!C1005</f>
        <v>337.892</v>
      </c>
      <c r="D745">
        <v>1255.1999999999996</v>
      </c>
      <c r="E745" s="357">
        <f t="shared" si="543"/>
        <v>25.616326530612238</v>
      </c>
      <c r="F745" s="437">
        <f t="shared" si="544"/>
        <v>3.7147964438341234</v>
      </c>
      <c r="G745">
        <v>46</v>
      </c>
      <c r="H745">
        <v>71</v>
      </c>
      <c r="I745">
        <f t="shared" si="555"/>
        <v>2760</v>
      </c>
      <c r="J745">
        <f t="shared" si="556"/>
        <v>2130</v>
      </c>
      <c r="K745">
        <f t="shared" si="557"/>
        <v>4890</v>
      </c>
      <c r="L745" s="214">
        <f t="shared" si="558"/>
        <v>0.56441717791411039</v>
      </c>
      <c r="M745" s="214">
        <f t="shared" si="559"/>
        <v>0.43558282208588955</v>
      </c>
    </row>
    <row r="746" spans="1:13" x14ac:dyDescent="0.2">
      <c r="A746" s="157">
        <v>44804</v>
      </c>
      <c r="B746">
        <v>43</v>
      </c>
      <c r="C746" s="458">
        <f>H2O!C1006</f>
        <v>299.17599999999999</v>
      </c>
      <c r="D746">
        <v>1127.5</v>
      </c>
      <c r="E746" s="357">
        <f t="shared" si="543"/>
        <v>26.220930232558139</v>
      </c>
      <c r="F746" s="437">
        <f t="shared" si="544"/>
        <v>3.7686846538492396</v>
      </c>
      <c r="G746">
        <v>38</v>
      </c>
      <c r="H746">
        <v>53</v>
      </c>
      <c r="I746">
        <f t="shared" ref="I746:I808" si="560">G746*60</f>
        <v>2280</v>
      </c>
      <c r="J746">
        <f t="shared" ref="J746:J808" si="561">H746*30</f>
        <v>1590</v>
      </c>
      <c r="K746">
        <f t="shared" ref="K746:K808" si="562">SUM(I746:J746)</f>
        <v>3870</v>
      </c>
      <c r="L746" s="214">
        <f t="shared" ref="L746:L808" si="563">I746/K746</f>
        <v>0.58914728682170547</v>
      </c>
      <c r="M746" s="214">
        <f t="shared" ref="M746:M808" si="564">J746/K746</f>
        <v>0.41085271317829458</v>
      </c>
    </row>
    <row r="747" spans="1:13" x14ac:dyDescent="0.2">
      <c r="A747" s="157">
        <v>44805</v>
      </c>
      <c r="B747">
        <v>47</v>
      </c>
      <c r="C747" s="458">
        <f>H2O!C1007</f>
        <v>353.97500000000002</v>
      </c>
      <c r="D747">
        <v>1472.1000000000004</v>
      </c>
      <c r="E747" s="357">
        <f t="shared" si="543"/>
        <v>31.321276595744688</v>
      </c>
      <c r="F747" s="437">
        <f t="shared" si="544"/>
        <v>4.1587682745956647</v>
      </c>
      <c r="G747">
        <v>56</v>
      </c>
      <c r="H747">
        <v>59</v>
      </c>
      <c r="I747">
        <f t="shared" si="560"/>
        <v>3360</v>
      </c>
      <c r="J747">
        <f t="shared" si="561"/>
        <v>1770</v>
      </c>
      <c r="K747">
        <f t="shared" si="562"/>
        <v>5130</v>
      </c>
      <c r="L747" s="214">
        <f t="shared" si="563"/>
        <v>0.65497076023391809</v>
      </c>
      <c r="M747" s="214">
        <f t="shared" si="564"/>
        <v>0.34502923976608185</v>
      </c>
    </row>
    <row r="748" spans="1:13" x14ac:dyDescent="0.2">
      <c r="A748" s="157">
        <v>44806</v>
      </c>
      <c r="B748">
        <v>48</v>
      </c>
      <c r="C748" s="458">
        <f>H2O!C1008</f>
        <v>350.53</v>
      </c>
      <c r="D748">
        <v>1390.3999999999992</v>
      </c>
      <c r="E748" s="357">
        <f t="shared" si="543"/>
        <v>28.966666666666651</v>
      </c>
      <c r="F748" s="437">
        <f t="shared" si="544"/>
        <v>3.9665649159843643</v>
      </c>
      <c r="G748">
        <v>58</v>
      </c>
      <c r="H748">
        <v>58</v>
      </c>
      <c r="I748">
        <f t="shared" si="560"/>
        <v>3480</v>
      </c>
      <c r="J748">
        <f t="shared" si="561"/>
        <v>1740</v>
      </c>
      <c r="K748">
        <f t="shared" si="562"/>
        <v>5220</v>
      </c>
      <c r="L748" s="214">
        <f t="shared" si="563"/>
        <v>0.66666666666666663</v>
      </c>
      <c r="M748" s="214">
        <f t="shared" si="564"/>
        <v>0.33333333333333331</v>
      </c>
    </row>
    <row r="749" spans="1:13" x14ac:dyDescent="0.2">
      <c r="A749" s="157">
        <v>44809</v>
      </c>
      <c r="B749">
        <v>47</v>
      </c>
      <c r="C749" s="458">
        <f>H2O!C1009</f>
        <v>363.875</v>
      </c>
      <c r="D749">
        <v>1456.4</v>
      </c>
      <c r="E749" s="357">
        <f t="shared" si="543"/>
        <v>30.987234042553194</v>
      </c>
      <c r="F749" s="437">
        <f t="shared" si="544"/>
        <v>4.0024733768464449</v>
      </c>
      <c r="G749">
        <v>58</v>
      </c>
      <c r="H749">
        <v>51</v>
      </c>
      <c r="I749">
        <f t="shared" si="560"/>
        <v>3480</v>
      </c>
      <c r="J749">
        <f t="shared" si="561"/>
        <v>1530</v>
      </c>
      <c r="K749">
        <f t="shared" si="562"/>
        <v>5010</v>
      </c>
      <c r="L749" s="214">
        <f t="shared" si="563"/>
        <v>0.69461077844311381</v>
      </c>
      <c r="M749" s="214">
        <f t="shared" si="564"/>
        <v>0.30538922155688625</v>
      </c>
    </row>
    <row r="750" spans="1:13" x14ac:dyDescent="0.2">
      <c r="A750" s="157">
        <v>44810</v>
      </c>
      <c r="B750">
        <v>52</v>
      </c>
      <c r="C750" s="458">
        <f>H2O!C1010</f>
        <v>363.92700000000002</v>
      </c>
      <c r="D750">
        <v>1484.5000000000002</v>
      </c>
      <c r="E750" s="357">
        <f t="shared" si="543"/>
        <v>28.548076923076927</v>
      </c>
      <c r="F750" s="437">
        <f t="shared" si="544"/>
        <v>4.079114767522058</v>
      </c>
      <c r="G750">
        <v>51</v>
      </c>
      <c r="H750">
        <v>61</v>
      </c>
      <c r="I750">
        <f t="shared" si="560"/>
        <v>3060</v>
      </c>
      <c r="J750">
        <f t="shared" si="561"/>
        <v>1830</v>
      </c>
      <c r="K750">
        <f t="shared" si="562"/>
        <v>4890</v>
      </c>
      <c r="L750" s="214">
        <f t="shared" si="563"/>
        <v>0.62576687116564422</v>
      </c>
      <c r="M750" s="214">
        <f t="shared" si="564"/>
        <v>0.37423312883435583</v>
      </c>
    </row>
    <row r="751" spans="1:13" x14ac:dyDescent="0.2">
      <c r="A751" s="157">
        <v>44811</v>
      </c>
      <c r="B751">
        <v>46</v>
      </c>
      <c r="C751" s="458">
        <f>H2O!C1011</f>
        <v>360.64400000000001</v>
      </c>
      <c r="D751">
        <v>1486.3000000000002</v>
      </c>
      <c r="E751" s="357">
        <f t="shared" si="543"/>
        <v>32.310869565217395</v>
      </c>
      <c r="F751" s="437">
        <f t="shared" si="544"/>
        <v>4.12123867304045</v>
      </c>
      <c r="G751">
        <v>65</v>
      </c>
      <c r="H751">
        <v>107</v>
      </c>
      <c r="I751">
        <f t="shared" si="560"/>
        <v>3900</v>
      </c>
      <c r="J751">
        <f t="shared" si="561"/>
        <v>3210</v>
      </c>
      <c r="K751">
        <f t="shared" si="562"/>
        <v>7110</v>
      </c>
      <c r="L751" s="214">
        <f t="shared" si="563"/>
        <v>0.54852320675105481</v>
      </c>
      <c r="M751" s="214">
        <f t="shared" si="564"/>
        <v>0.45147679324894513</v>
      </c>
    </row>
    <row r="752" spans="1:13" x14ac:dyDescent="0.2">
      <c r="A752" s="157">
        <v>44812</v>
      </c>
      <c r="B752">
        <v>32</v>
      </c>
      <c r="C752" s="458">
        <f>H2O!C1012</f>
        <v>246.17500000000001</v>
      </c>
      <c r="D752">
        <v>961.60000000000025</v>
      </c>
      <c r="E752" s="357">
        <f t="shared" si="543"/>
        <v>30.050000000000008</v>
      </c>
      <c r="F752" s="437">
        <f t="shared" si="544"/>
        <v>3.9061643140042661</v>
      </c>
      <c r="G752">
        <v>55</v>
      </c>
      <c r="H752">
        <v>49</v>
      </c>
      <c r="I752">
        <f t="shared" si="560"/>
        <v>3300</v>
      </c>
      <c r="J752">
        <f t="shared" si="561"/>
        <v>1470</v>
      </c>
      <c r="K752">
        <f t="shared" si="562"/>
        <v>4770</v>
      </c>
      <c r="L752" s="214">
        <f t="shared" si="563"/>
        <v>0.69182389937106914</v>
      </c>
      <c r="M752" s="214">
        <f t="shared" si="564"/>
        <v>0.3081761006289308</v>
      </c>
    </row>
    <row r="753" spans="1:13" x14ac:dyDescent="0.2">
      <c r="A753" s="157">
        <v>44813</v>
      </c>
      <c r="B753">
        <v>50</v>
      </c>
      <c r="C753" s="458">
        <f>H2O!C1013</f>
        <v>365.29599999999999</v>
      </c>
      <c r="D753">
        <v>1435.1</v>
      </c>
      <c r="E753" s="357">
        <f t="shared" si="543"/>
        <v>28.701999999999998</v>
      </c>
      <c r="F753" s="437">
        <f t="shared" si="544"/>
        <v>3.9285948929087642</v>
      </c>
      <c r="G753">
        <v>40</v>
      </c>
      <c r="H753">
        <v>51</v>
      </c>
      <c r="I753">
        <f t="shared" si="560"/>
        <v>2400</v>
      </c>
      <c r="J753">
        <f t="shared" si="561"/>
        <v>1530</v>
      </c>
      <c r="K753">
        <f t="shared" si="562"/>
        <v>3930</v>
      </c>
      <c r="L753" s="214">
        <f t="shared" si="563"/>
        <v>0.61068702290076338</v>
      </c>
      <c r="M753" s="214">
        <f t="shared" si="564"/>
        <v>0.38931297709923662</v>
      </c>
    </row>
    <row r="754" spans="1:13" x14ac:dyDescent="0.2">
      <c r="A754" s="157">
        <v>44816</v>
      </c>
      <c r="B754">
        <v>52</v>
      </c>
      <c r="C754" s="458">
        <f>H2O!C1014</f>
        <v>371.92399999999998</v>
      </c>
      <c r="D754">
        <v>1471.4999999999998</v>
      </c>
      <c r="E754" s="357">
        <f t="shared" si="543"/>
        <v>28.29807692307692</v>
      </c>
      <c r="F754" s="437">
        <f t="shared" si="544"/>
        <v>3.9564534689882875</v>
      </c>
      <c r="G754">
        <v>68</v>
      </c>
      <c r="H754">
        <v>59</v>
      </c>
      <c r="I754">
        <f t="shared" si="560"/>
        <v>4080</v>
      </c>
      <c r="J754">
        <f t="shared" si="561"/>
        <v>1770</v>
      </c>
      <c r="K754">
        <f t="shared" si="562"/>
        <v>5850</v>
      </c>
      <c r="L754" s="214">
        <f t="shared" si="563"/>
        <v>0.6974358974358974</v>
      </c>
      <c r="M754" s="214">
        <f t="shared" si="564"/>
        <v>0.30256410256410254</v>
      </c>
    </row>
    <row r="755" spans="1:13" x14ac:dyDescent="0.2">
      <c r="A755" s="157">
        <v>44817</v>
      </c>
      <c r="B755">
        <v>48</v>
      </c>
      <c r="C755" s="458">
        <f>H2O!C1015</f>
        <v>378.61599999999999</v>
      </c>
      <c r="D755">
        <v>1623.6999999999989</v>
      </c>
      <c r="E755" s="357">
        <f t="shared" si="543"/>
        <v>33.827083333333313</v>
      </c>
      <c r="F755" s="437">
        <f t="shared" si="544"/>
        <v>4.2885139560927144</v>
      </c>
      <c r="G755">
        <v>59</v>
      </c>
      <c r="H755">
        <v>54</v>
      </c>
      <c r="I755">
        <f t="shared" si="560"/>
        <v>3540</v>
      </c>
      <c r="J755">
        <f t="shared" si="561"/>
        <v>1620</v>
      </c>
      <c r="K755">
        <f t="shared" si="562"/>
        <v>5160</v>
      </c>
      <c r="L755" s="214">
        <f t="shared" si="563"/>
        <v>0.68604651162790697</v>
      </c>
      <c r="M755" s="214">
        <f t="shared" si="564"/>
        <v>0.31395348837209303</v>
      </c>
    </row>
    <row r="756" spans="1:13" x14ac:dyDescent="0.2">
      <c r="A756" s="157">
        <v>44818</v>
      </c>
      <c r="B756">
        <v>48</v>
      </c>
      <c r="C756" s="458">
        <f>H2O!C1016</f>
        <v>380.52600000000001</v>
      </c>
      <c r="D756">
        <v>1467.9</v>
      </c>
      <c r="E756" s="357">
        <f t="shared" si="543"/>
        <v>30.581250000000001</v>
      </c>
      <c r="F756" s="437">
        <f t="shared" si="544"/>
        <v>3.8575550685104303</v>
      </c>
      <c r="G756">
        <v>65</v>
      </c>
      <c r="H756">
        <v>70</v>
      </c>
      <c r="I756">
        <f t="shared" si="560"/>
        <v>3900</v>
      </c>
      <c r="J756">
        <f t="shared" si="561"/>
        <v>2100</v>
      </c>
      <c r="K756">
        <f t="shared" si="562"/>
        <v>6000</v>
      </c>
      <c r="L756" s="214">
        <f t="shared" si="563"/>
        <v>0.65</v>
      </c>
      <c r="M756" s="214">
        <f t="shared" si="564"/>
        <v>0.35</v>
      </c>
    </row>
    <row r="757" spans="1:13" x14ac:dyDescent="0.2">
      <c r="A757" s="157">
        <v>44819</v>
      </c>
      <c r="B757">
        <v>48</v>
      </c>
      <c r="C757" s="458">
        <f>H2O!C1017</f>
        <v>354.72899999999998</v>
      </c>
      <c r="D757">
        <v>1387.6000000000004</v>
      </c>
      <c r="E757" s="357">
        <f t="shared" si="543"/>
        <v>28.908333333333342</v>
      </c>
      <c r="F757" s="437">
        <f t="shared" si="544"/>
        <v>3.9117185231542964</v>
      </c>
      <c r="G757">
        <v>49</v>
      </c>
      <c r="H757">
        <v>44</v>
      </c>
      <c r="I757">
        <f t="shared" si="560"/>
        <v>2940</v>
      </c>
      <c r="J757">
        <f t="shared" si="561"/>
        <v>1320</v>
      </c>
      <c r="K757">
        <f t="shared" si="562"/>
        <v>4260</v>
      </c>
      <c r="L757" s="214">
        <f t="shared" si="563"/>
        <v>0.6901408450704225</v>
      </c>
      <c r="M757" s="214">
        <f t="shared" si="564"/>
        <v>0.30985915492957744</v>
      </c>
    </row>
    <row r="758" spans="1:13" x14ac:dyDescent="0.2">
      <c r="A758" s="157">
        <v>44820</v>
      </c>
      <c r="B758">
        <v>48</v>
      </c>
      <c r="C758" s="458">
        <f>H2O!C1018</f>
        <v>342.80399999999997</v>
      </c>
      <c r="D758">
        <v>1419.6000000000013</v>
      </c>
      <c r="E758" s="357">
        <f t="shared" si="543"/>
        <v>29.575000000000028</v>
      </c>
      <c r="F758" s="437">
        <f t="shared" si="544"/>
        <v>4.1411418769909378</v>
      </c>
      <c r="G758">
        <v>59</v>
      </c>
      <c r="H758">
        <v>56</v>
      </c>
      <c r="I758">
        <f t="shared" si="560"/>
        <v>3540</v>
      </c>
      <c r="J758">
        <f t="shared" si="561"/>
        <v>1680</v>
      </c>
      <c r="K758">
        <f t="shared" si="562"/>
        <v>5220</v>
      </c>
      <c r="L758" s="214">
        <f t="shared" si="563"/>
        <v>0.67816091954022983</v>
      </c>
      <c r="M758" s="214">
        <f t="shared" si="564"/>
        <v>0.32183908045977011</v>
      </c>
    </row>
    <row r="759" spans="1:13" x14ac:dyDescent="0.2">
      <c r="A759" s="157">
        <v>44823</v>
      </c>
      <c r="B759">
        <v>41</v>
      </c>
      <c r="C759" s="458">
        <f>H2O!C1019</f>
        <v>324.51799999999997</v>
      </c>
      <c r="D759">
        <v>1420.3999999999996</v>
      </c>
      <c r="E759" s="357">
        <f t="shared" si="543"/>
        <v>34.64390243902438</v>
      </c>
      <c r="F759" s="437">
        <f t="shared" si="544"/>
        <v>4.3769528962954283</v>
      </c>
      <c r="G759">
        <v>50</v>
      </c>
      <c r="H759">
        <v>53</v>
      </c>
      <c r="I759">
        <f t="shared" si="560"/>
        <v>3000</v>
      </c>
      <c r="J759">
        <f t="shared" si="561"/>
        <v>1590</v>
      </c>
      <c r="K759">
        <f t="shared" si="562"/>
        <v>4590</v>
      </c>
      <c r="L759" s="214">
        <f t="shared" si="563"/>
        <v>0.65359477124183007</v>
      </c>
      <c r="M759" s="214">
        <f t="shared" si="564"/>
        <v>0.34640522875816993</v>
      </c>
    </row>
    <row r="760" spans="1:13" x14ac:dyDescent="0.2">
      <c r="A760" s="157">
        <v>44824</v>
      </c>
      <c r="B760">
        <v>52</v>
      </c>
      <c r="C760" s="458">
        <f>H2O!C1020</f>
        <v>356.52600000000001</v>
      </c>
      <c r="D760">
        <v>1491.5999999999988</v>
      </c>
      <c r="E760" s="357">
        <f t="shared" si="543"/>
        <v>28.684615384615363</v>
      </c>
      <c r="F760" s="437">
        <f t="shared" si="544"/>
        <v>4.1837060971710303</v>
      </c>
      <c r="G760">
        <v>53</v>
      </c>
      <c r="H760">
        <v>37</v>
      </c>
      <c r="I760">
        <f t="shared" si="560"/>
        <v>3180</v>
      </c>
      <c r="J760">
        <f t="shared" si="561"/>
        <v>1110</v>
      </c>
      <c r="K760">
        <f t="shared" si="562"/>
        <v>4290</v>
      </c>
      <c r="L760" s="214">
        <f t="shared" si="563"/>
        <v>0.74125874125874125</v>
      </c>
      <c r="M760" s="214">
        <f t="shared" si="564"/>
        <v>0.25874125874125875</v>
      </c>
    </row>
    <row r="761" spans="1:13" x14ac:dyDescent="0.2">
      <c r="A761" s="157">
        <v>44825</v>
      </c>
      <c r="B761">
        <v>42</v>
      </c>
      <c r="C761" s="458">
        <f>H2O!C1021</f>
        <v>349.548</v>
      </c>
      <c r="D761">
        <v>1543.4999999999998</v>
      </c>
      <c r="E761" s="357">
        <f t="shared" si="543"/>
        <v>36.749999999999993</v>
      </c>
      <c r="F761" s="437">
        <f t="shared" si="544"/>
        <v>4.4157025644546666</v>
      </c>
      <c r="G761">
        <v>53</v>
      </c>
      <c r="H761">
        <v>35</v>
      </c>
      <c r="I761">
        <f t="shared" si="560"/>
        <v>3180</v>
      </c>
      <c r="J761">
        <f t="shared" si="561"/>
        <v>1050</v>
      </c>
      <c r="K761">
        <f t="shared" si="562"/>
        <v>4230</v>
      </c>
      <c r="L761" s="214">
        <f t="shared" si="563"/>
        <v>0.75177304964539005</v>
      </c>
      <c r="M761" s="214">
        <f t="shared" si="564"/>
        <v>0.24822695035460993</v>
      </c>
    </row>
    <row r="762" spans="1:13" x14ac:dyDescent="0.2">
      <c r="A762" s="157">
        <v>44826</v>
      </c>
      <c r="B762">
        <v>47</v>
      </c>
      <c r="C762" s="458">
        <f>H2O!C1022</f>
        <v>361.70299999999997</v>
      </c>
      <c r="D762">
        <v>1548.0000000000007</v>
      </c>
      <c r="E762" s="357">
        <f t="shared" si="543"/>
        <v>32.936170212765973</v>
      </c>
      <c r="F762" s="437">
        <f t="shared" si="544"/>
        <v>4.279754384121782</v>
      </c>
      <c r="G762">
        <v>73</v>
      </c>
      <c r="H762">
        <v>204</v>
      </c>
      <c r="I762">
        <f t="shared" si="560"/>
        <v>4380</v>
      </c>
      <c r="J762">
        <f t="shared" si="561"/>
        <v>6120</v>
      </c>
      <c r="K762">
        <f t="shared" si="562"/>
        <v>10500</v>
      </c>
      <c r="L762" s="214">
        <f t="shared" si="563"/>
        <v>0.41714285714285715</v>
      </c>
      <c r="M762" s="214">
        <f t="shared" si="564"/>
        <v>0.58285714285714285</v>
      </c>
    </row>
    <row r="763" spans="1:13" x14ac:dyDescent="0.2">
      <c r="A763" s="157">
        <v>44827</v>
      </c>
      <c r="B763">
        <v>33</v>
      </c>
      <c r="C763" s="458">
        <f>H2O!C1023</f>
        <v>274.298</v>
      </c>
      <c r="D763">
        <v>1125.9000000000008</v>
      </c>
      <c r="E763" s="357">
        <f t="shared" si="543"/>
        <v>34.118181818181839</v>
      </c>
      <c r="F763" s="437">
        <f t="shared" si="544"/>
        <v>4.104659895442186</v>
      </c>
      <c r="G763">
        <v>60</v>
      </c>
      <c r="H763">
        <v>102</v>
      </c>
      <c r="I763">
        <f t="shared" si="560"/>
        <v>3600</v>
      </c>
      <c r="J763">
        <f t="shared" si="561"/>
        <v>3060</v>
      </c>
      <c r="K763">
        <f t="shared" si="562"/>
        <v>6660</v>
      </c>
      <c r="L763" s="214">
        <f t="shared" si="563"/>
        <v>0.54054054054054057</v>
      </c>
      <c r="M763" s="214">
        <f t="shared" si="564"/>
        <v>0.45945945945945948</v>
      </c>
    </row>
    <row r="764" spans="1:13" x14ac:dyDescent="0.2">
      <c r="A764" s="157">
        <v>44830</v>
      </c>
      <c r="B764">
        <v>52</v>
      </c>
      <c r="C764" s="458">
        <f>H2O!C1024</f>
        <v>352.93700000000001</v>
      </c>
      <c r="D764">
        <v>1463.4999999999984</v>
      </c>
      <c r="E764" s="357">
        <f t="shared" si="543"/>
        <v>28.144230769230738</v>
      </c>
      <c r="F764" s="437">
        <f t="shared" si="544"/>
        <v>4.14663240181675</v>
      </c>
      <c r="G764">
        <v>42</v>
      </c>
      <c r="H764">
        <v>35</v>
      </c>
      <c r="I764">
        <f t="shared" si="560"/>
        <v>2520</v>
      </c>
      <c r="J764">
        <f t="shared" si="561"/>
        <v>1050</v>
      </c>
      <c r="K764">
        <f t="shared" si="562"/>
        <v>3570</v>
      </c>
      <c r="L764" s="214">
        <f t="shared" si="563"/>
        <v>0.70588235294117652</v>
      </c>
      <c r="M764" s="214">
        <f t="shared" si="564"/>
        <v>0.29411764705882354</v>
      </c>
    </row>
    <row r="765" spans="1:13" x14ac:dyDescent="0.2">
      <c r="A765" s="157">
        <v>44831</v>
      </c>
      <c r="B765">
        <v>53</v>
      </c>
      <c r="C765" s="458">
        <f>H2O!C1025</f>
        <v>375.8</v>
      </c>
      <c r="D765">
        <v>1568.799999999999</v>
      </c>
      <c r="E765" s="357">
        <f t="shared" si="543"/>
        <v>29.599999999999984</v>
      </c>
      <c r="F765" s="437">
        <f t="shared" si="544"/>
        <v>4.1745609366684384</v>
      </c>
      <c r="G765">
        <v>65</v>
      </c>
      <c r="H765">
        <v>43</v>
      </c>
      <c r="I765">
        <f t="shared" si="560"/>
        <v>3900</v>
      </c>
      <c r="J765">
        <f t="shared" si="561"/>
        <v>1290</v>
      </c>
      <c r="K765">
        <f t="shared" si="562"/>
        <v>5190</v>
      </c>
      <c r="L765" s="214">
        <f t="shared" si="563"/>
        <v>0.75144508670520227</v>
      </c>
      <c r="M765" s="214">
        <f t="shared" si="564"/>
        <v>0.24855491329479767</v>
      </c>
    </row>
    <row r="766" spans="1:13" x14ac:dyDescent="0.2">
      <c r="A766" s="157">
        <v>44832</v>
      </c>
      <c r="B766">
        <v>51</v>
      </c>
      <c r="C766" s="458">
        <f>H2O!C1026</f>
        <v>426.84500000000003</v>
      </c>
      <c r="D766">
        <v>1791.0000000000005</v>
      </c>
      <c r="E766" s="357">
        <f t="shared" si="543"/>
        <v>35.117647058823536</v>
      </c>
      <c r="F766" s="437">
        <f t="shared" si="544"/>
        <v>4.1959024938795118</v>
      </c>
      <c r="G766">
        <v>66</v>
      </c>
      <c r="H766">
        <v>67</v>
      </c>
      <c r="I766">
        <f t="shared" si="560"/>
        <v>3960</v>
      </c>
      <c r="J766">
        <f t="shared" si="561"/>
        <v>2010</v>
      </c>
      <c r="K766">
        <f t="shared" si="562"/>
        <v>5970</v>
      </c>
      <c r="L766" s="214">
        <f t="shared" si="563"/>
        <v>0.66331658291457285</v>
      </c>
      <c r="M766" s="214">
        <f t="shared" si="564"/>
        <v>0.33668341708542715</v>
      </c>
    </row>
    <row r="767" spans="1:13" x14ac:dyDescent="0.2">
      <c r="A767" s="157">
        <v>44833</v>
      </c>
      <c r="B767">
        <v>51</v>
      </c>
      <c r="C767" s="458">
        <f>H2O!C1027</f>
        <v>377.363</v>
      </c>
      <c r="D767">
        <v>1477.0000000000005</v>
      </c>
      <c r="E767" s="357">
        <f t="shared" si="543"/>
        <v>28.960784313725497</v>
      </c>
      <c r="F767" s="437">
        <f t="shared" si="544"/>
        <v>3.9140032276614307</v>
      </c>
      <c r="G767">
        <v>81</v>
      </c>
      <c r="H767">
        <v>66</v>
      </c>
      <c r="I767">
        <f t="shared" si="560"/>
        <v>4860</v>
      </c>
      <c r="J767">
        <f t="shared" si="561"/>
        <v>1980</v>
      </c>
      <c r="K767">
        <f t="shared" si="562"/>
        <v>6840</v>
      </c>
      <c r="L767" s="214">
        <f t="shared" si="563"/>
        <v>0.71052631578947367</v>
      </c>
      <c r="M767" s="214">
        <f t="shared" si="564"/>
        <v>0.28947368421052633</v>
      </c>
    </row>
    <row r="768" spans="1:13" x14ac:dyDescent="0.2">
      <c r="A768" s="157">
        <v>44834</v>
      </c>
      <c r="B768">
        <v>42</v>
      </c>
      <c r="C768" s="458">
        <f>H2O!C1028</f>
        <v>409.50700000000001</v>
      </c>
      <c r="D768">
        <v>1568.3000000000047</v>
      </c>
      <c r="E768" s="357">
        <f t="shared" si="543"/>
        <v>37.340476190476302</v>
      </c>
      <c r="F768" s="437">
        <f t="shared" si="544"/>
        <v>3.8297269643742466</v>
      </c>
      <c r="G768">
        <v>69</v>
      </c>
      <c r="H768">
        <v>90</v>
      </c>
      <c r="I768">
        <f t="shared" si="560"/>
        <v>4140</v>
      </c>
      <c r="J768">
        <f t="shared" si="561"/>
        <v>2700</v>
      </c>
      <c r="K768">
        <f t="shared" si="562"/>
        <v>6840</v>
      </c>
      <c r="L768" s="214">
        <f t="shared" si="563"/>
        <v>0.60526315789473684</v>
      </c>
      <c r="M768" s="214">
        <f t="shared" si="564"/>
        <v>0.39473684210526316</v>
      </c>
    </row>
    <row r="769" spans="1:13" x14ac:dyDescent="0.2">
      <c r="A769" s="157">
        <v>44837</v>
      </c>
      <c r="B769">
        <v>46</v>
      </c>
      <c r="C769" s="458">
        <f>H2O!C1029</f>
        <v>348.18900000000002</v>
      </c>
      <c r="D769">
        <v>1349.5999999999997</v>
      </c>
      <c r="E769" s="357">
        <f t="shared" si="543"/>
        <v>29.3391304347826</v>
      </c>
      <c r="F769" s="437">
        <f t="shared" si="544"/>
        <v>3.8760558202585367</v>
      </c>
      <c r="G769">
        <v>55</v>
      </c>
      <c r="H769">
        <v>58</v>
      </c>
      <c r="I769">
        <f t="shared" si="560"/>
        <v>3300</v>
      </c>
      <c r="J769">
        <f t="shared" si="561"/>
        <v>1740</v>
      </c>
      <c r="K769">
        <f t="shared" si="562"/>
        <v>5040</v>
      </c>
      <c r="L769" s="214">
        <f t="shared" si="563"/>
        <v>0.65476190476190477</v>
      </c>
      <c r="M769" s="214">
        <f t="shared" si="564"/>
        <v>0.34523809523809523</v>
      </c>
    </row>
    <row r="770" spans="1:13" x14ac:dyDescent="0.2">
      <c r="A770" s="157">
        <v>44838</v>
      </c>
      <c r="B770">
        <v>47</v>
      </c>
      <c r="C770" s="458">
        <f>H2O!C1030</f>
        <v>372.69499999999999</v>
      </c>
      <c r="D770">
        <v>1438.2000000000003</v>
      </c>
      <c r="E770" s="357">
        <f t="shared" si="543"/>
        <v>30.600000000000005</v>
      </c>
      <c r="F770" s="437">
        <f t="shared" si="544"/>
        <v>3.8589194918096577</v>
      </c>
      <c r="G770">
        <v>58</v>
      </c>
      <c r="H770">
        <v>64</v>
      </c>
      <c r="I770">
        <f t="shared" si="560"/>
        <v>3480</v>
      </c>
      <c r="J770">
        <f t="shared" si="561"/>
        <v>1920</v>
      </c>
      <c r="K770">
        <f t="shared" si="562"/>
        <v>5400</v>
      </c>
      <c r="L770" s="214">
        <f t="shared" si="563"/>
        <v>0.64444444444444449</v>
      </c>
      <c r="M770" s="214">
        <f t="shared" si="564"/>
        <v>0.35555555555555557</v>
      </c>
    </row>
    <row r="771" spans="1:13" x14ac:dyDescent="0.2">
      <c r="A771" s="157">
        <v>44839</v>
      </c>
      <c r="B771">
        <v>33</v>
      </c>
      <c r="C771" s="458">
        <f>H2O!C1031</f>
        <v>321.35700000000003</v>
      </c>
      <c r="D771">
        <v>1263.7000000000003</v>
      </c>
      <c r="E771" s="357">
        <f t="shared" si="543"/>
        <v>38.293939393939404</v>
      </c>
      <c r="F771" s="437">
        <f t="shared" si="544"/>
        <v>3.9323867225546669</v>
      </c>
      <c r="G771">
        <v>57</v>
      </c>
      <c r="H771">
        <v>72</v>
      </c>
      <c r="I771">
        <f t="shared" si="560"/>
        <v>3420</v>
      </c>
      <c r="J771">
        <f t="shared" si="561"/>
        <v>2160</v>
      </c>
      <c r="K771">
        <f t="shared" si="562"/>
        <v>5580</v>
      </c>
      <c r="L771" s="214">
        <f t="shared" si="563"/>
        <v>0.61290322580645162</v>
      </c>
      <c r="M771" s="214">
        <f t="shared" si="564"/>
        <v>0.38709677419354838</v>
      </c>
    </row>
    <row r="772" spans="1:13" x14ac:dyDescent="0.2">
      <c r="A772" s="157">
        <v>44840</v>
      </c>
      <c r="B772">
        <v>51</v>
      </c>
      <c r="C772" s="458">
        <f>H2O!C1032</f>
        <v>375.197</v>
      </c>
      <c r="D772">
        <v>1445</v>
      </c>
      <c r="E772" s="357">
        <f t="shared" si="543"/>
        <v>28.333333333333332</v>
      </c>
      <c r="F772" s="437">
        <f t="shared" si="544"/>
        <v>3.8513101117546249</v>
      </c>
      <c r="G772">
        <v>56</v>
      </c>
      <c r="H772">
        <v>57</v>
      </c>
      <c r="I772">
        <f t="shared" si="560"/>
        <v>3360</v>
      </c>
      <c r="J772">
        <f t="shared" si="561"/>
        <v>1710</v>
      </c>
      <c r="K772">
        <f t="shared" si="562"/>
        <v>5070</v>
      </c>
      <c r="L772" s="214">
        <f t="shared" si="563"/>
        <v>0.66272189349112431</v>
      </c>
      <c r="M772" s="214">
        <f t="shared" si="564"/>
        <v>0.33727810650887574</v>
      </c>
    </row>
    <row r="773" spans="1:13" x14ac:dyDescent="0.2">
      <c r="A773" s="157">
        <v>44841</v>
      </c>
      <c r="B773">
        <v>52</v>
      </c>
      <c r="C773" s="458">
        <f>H2O!C1033</f>
        <v>367.89400000000001</v>
      </c>
      <c r="D773">
        <v>1439.9</v>
      </c>
      <c r="E773" s="357">
        <f t="shared" si="543"/>
        <v>27.690384615384616</v>
      </c>
      <c r="F773" s="437">
        <f t="shared" si="544"/>
        <v>3.9138991122442879</v>
      </c>
      <c r="G773">
        <v>48</v>
      </c>
      <c r="H773">
        <v>222</v>
      </c>
      <c r="I773">
        <f t="shared" si="560"/>
        <v>2880</v>
      </c>
      <c r="J773">
        <f t="shared" si="561"/>
        <v>6660</v>
      </c>
      <c r="K773">
        <f t="shared" si="562"/>
        <v>9540</v>
      </c>
      <c r="L773" s="214">
        <f t="shared" si="563"/>
        <v>0.30188679245283018</v>
      </c>
      <c r="M773" s="214">
        <f t="shared" si="564"/>
        <v>0.69811320754716977</v>
      </c>
    </row>
    <row r="774" spans="1:13" x14ac:dyDescent="0.2">
      <c r="A774" s="157">
        <v>44844</v>
      </c>
      <c r="B774">
        <v>60</v>
      </c>
      <c r="C774" s="458">
        <f>H2O!C1034</f>
        <v>414.21499999999997</v>
      </c>
      <c r="D774">
        <v>1697.9000000000008</v>
      </c>
      <c r="E774" s="357">
        <f t="shared" si="543"/>
        <v>28.298333333333346</v>
      </c>
      <c r="F774" s="437">
        <f t="shared" si="544"/>
        <v>4.0990789807225738</v>
      </c>
      <c r="G774">
        <v>51</v>
      </c>
      <c r="H774">
        <v>40</v>
      </c>
      <c r="I774">
        <f t="shared" si="560"/>
        <v>3060</v>
      </c>
      <c r="J774">
        <f t="shared" si="561"/>
        <v>1200</v>
      </c>
      <c r="K774">
        <f t="shared" si="562"/>
        <v>4260</v>
      </c>
      <c r="L774" s="214">
        <f t="shared" si="563"/>
        <v>0.71830985915492962</v>
      </c>
      <c r="M774" s="214">
        <f t="shared" si="564"/>
        <v>0.28169014084507044</v>
      </c>
    </row>
    <row r="775" spans="1:13" x14ac:dyDescent="0.2">
      <c r="A775" s="157">
        <v>44845</v>
      </c>
      <c r="B775">
        <v>61</v>
      </c>
      <c r="C775" s="458">
        <f>H2O!C1035</f>
        <v>442.18700000000001</v>
      </c>
      <c r="D775">
        <v>1766.5999999999995</v>
      </c>
      <c r="E775" s="357">
        <f t="shared" si="543"/>
        <v>28.960655737704908</v>
      </c>
      <c r="F775" s="437">
        <f t="shared" si="544"/>
        <v>3.9951423266627</v>
      </c>
      <c r="G775">
        <v>64</v>
      </c>
      <c r="H775">
        <v>47</v>
      </c>
      <c r="I775">
        <f t="shared" si="560"/>
        <v>3840</v>
      </c>
      <c r="J775">
        <f t="shared" si="561"/>
        <v>1410</v>
      </c>
      <c r="K775">
        <f t="shared" si="562"/>
        <v>5250</v>
      </c>
      <c r="L775" s="214">
        <f t="shared" si="563"/>
        <v>0.73142857142857143</v>
      </c>
      <c r="M775" s="214">
        <f t="shared" si="564"/>
        <v>0.26857142857142857</v>
      </c>
    </row>
    <row r="776" spans="1:13" x14ac:dyDescent="0.2">
      <c r="A776" s="157">
        <v>44846</v>
      </c>
      <c r="B776">
        <v>61</v>
      </c>
      <c r="C776" s="458">
        <f>H2O!C1036</f>
        <v>430.35700000000003</v>
      </c>
      <c r="D776">
        <v>1617.6000000000045</v>
      </c>
      <c r="E776" s="357">
        <f t="shared" si="543"/>
        <v>26.518032786885318</v>
      </c>
      <c r="F776" s="437">
        <f t="shared" si="544"/>
        <v>3.7587398369260971</v>
      </c>
      <c r="G776">
        <v>84</v>
      </c>
      <c r="H776">
        <v>57</v>
      </c>
      <c r="I776">
        <f t="shared" si="560"/>
        <v>5040</v>
      </c>
      <c r="J776">
        <f t="shared" si="561"/>
        <v>1710</v>
      </c>
      <c r="K776">
        <f t="shared" si="562"/>
        <v>6750</v>
      </c>
      <c r="L776" s="214">
        <f t="shared" si="563"/>
        <v>0.7466666666666667</v>
      </c>
      <c r="M776" s="214">
        <f t="shared" si="564"/>
        <v>0.25333333333333335</v>
      </c>
    </row>
    <row r="777" spans="1:13" x14ac:dyDescent="0.2">
      <c r="A777" s="157">
        <v>44847</v>
      </c>
      <c r="B777">
        <v>60</v>
      </c>
      <c r="C777" s="458">
        <f>H2O!C1037</f>
        <v>415.35300000000001</v>
      </c>
      <c r="D777">
        <v>1689.5000000000002</v>
      </c>
      <c r="E777" s="357">
        <f t="shared" si="543"/>
        <v>28.158333333333339</v>
      </c>
      <c r="F777" s="437">
        <f t="shared" si="544"/>
        <v>4.0676244062279556</v>
      </c>
      <c r="G777">
        <v>52</v>
      </c>
      <c r="H777">
        <v>38</v>
      </c>
      <c r="I777">
        <f t="shared" si="560"/>
        <v>3120</v>
      </c>
      <c r="J777">
        <f t="shared" si="561"/>
        <v>1140</v>
      </c>
      <c r="K777">
        <f t="shared" si="562"/>
        <v>4260</v>
      </c>
      <c r="L777" s="214">
        <f t="shared" si="563"/>
        <v>0.73239436619718312</v>
      </c>
      <c r="M777" s="214">
        <f t="shared" si="564"/>
        <v>0.26760563380281688</v>
      </c>
    </row>
    <row r="778" spans="1:13" x14ac:dyDescent="0.2">
      <c r="A778" s="157">
        <v>44848</v>
      </c>
      <c r="B778">
        <v>61</v>
      </c>
      <c r="C778" s="458">
        <f>H2O!C1038</f>
        <v>466.90899999999999</v>
      </c>
      <c r="D778">
        <v>1842.1000000000001</v>
      </c>
      <c r="E778" s="357">
        <f t="shared" si="543"/>
        <v>30.198360655737709</v>
      </c>
      <c r="F778" s="437">
        <f t="shared" si="544"/>
        <v>3.9453084005662777</v>
      </c>
      <c r="G778">
        <v>77</v>
      </c>
      <c r="H778">
        <v>58</v>
      </c>
      <c r="I778">
        <f t="shared" si="560"/>
        <v>4620</v>
      </c>
      <c r="J778">
        <f t="shared" si="561"/>
        <v>1740</v>
      </c>
      <c r="K778">
        <f t="shared" si="562"/>
        <v>6360</v>
      </c>
      <c r="L778" s="214">
        <f t="shared" si="563"/>
        <v>0.72641509433962259</v>
      </c>
      <c r="M778" s="214">
        <f t="shared" si="564"/>
        <v>0.27358490566037735</v>
      </c>
    </row>
    <row r="779" spans="1:13" x14ac:dyDescent="0.2">
      <c r="A779" s="157">
        <v>44851</v>
      </c>
      <c r="B779">
        <v>56</v>
      </c>
      <c r="C779" s="458">
        <f>H2O!C1039</f>
        <v>416.697</v>
      </c>
      <c r="D779">
        <v>1629.0999999999992</v>
      </c>
      <c r="E779" s="357">
        <f t="shared" si="543"/>
        <v>29.091071428571414</v>
      </c>
      <c r="F779" s="437">
        <f t="shared" si="544"/>
        <v>3.9095553843680162</v>
      </c>
      <c r="G779">
        <v>72</v>
      </c>
      <c r="H779">
        <v>54</v>
      </c>
      <c r="I779">
        <f t="shared" si="560"/>
        <v>4320</v>
      </c>
      <c r="J779">
        <f t="shared" si="561"/>
        <v>1620</v>
      </c>
      <c r="K779">
        <f t="shared" si="562"/>
        <v>5940</v>
      </c>
      <c r="L779" s="214">
        <f t="shared" si="563"/>
        <v>0.72727272727272729</v>
      </c>
      <c r="M779" s="214">
        <f t="shared" si="564"/>
        <v>0.27272727272727271</v>
      </c>
    </row>
    <row r="780" spans="1:13" x14ac:dyDescent="0.2">
      <c r="A780" s="157">
        <v>44852</v>
      </c>
      <c r="B780">
        <v>56</v>
      </c>
      <c r="C780" s="458">
        <f>H2O!C1040</f>
        <v>434.62900000000002</v>
      </c>
      <c r="D780">
        <v>1707.3999999999999</v>
      </c>
      <c r="E780" s="357">
        <f t="shared" si="543"/>
        <v>30.48928571428571</v>
      </c>
      <c r="F780" s="437">
        <f t="shared" si="544"/>
        <v>3.9284079065133706</v>
      </c>
      <c r="G780">
        <v>69</v>
      </c>
      <c r="H780">
        <v>72</v>
      </c>
      <c r="I780">
        <f t="shared" si="560"/>
        <v>4140</v>
      </c>
      <c r="J780">
        <f t="shared" si="561"/>
        <v>2160</v>
      </c>
      <c r="K780">
        <f t="shared" si="562"/>
        <v>6300</v>
      </c>
      <c r="L780" s="214">
        <f t="shared" si="563"/>
        <v>0.65714285714285714</v>
      </c>
      <c r="M780" s="214">
        <f t="shared" si="564"/>
        <v>0.34285714285714286</v>
      </c>
    </row>
    <row r="781" spans="1:13" x14ac:dyDescent="0.2">
      <c r="A781" s="157">
        <v>44853</v>
      </c>
      <c r="B781">
        <v>49</v>
      </c>
      <c r="C781" s="458">
        <f>H2O!C1041</f>
        <v>406.04199999999997</v>
      </c>
      <c r="D781">
        <v>1553.4000000000026</v>
      </c>
      <c r="E781" s="357">
        <f t="shared" si="543"/>
        <v>31.702040816326583</v>
      </c>
      <c r="F781" s="437">
        <f t="shared" si="544"/>
        <v>3.8257126110106903</v>
      </c>
      <c r="G781">
        <v>62</v>
      </c>
      <c r="H781">
        <v>51</v>
      </c>
      <c r="I781">
        <f t="shared" si="560"/>
        <v>3720</v>
      </c>
      <c r="J781">
        <f t="shared" si="561"/>
        <v>1530</v>
      </c>
      <c r="K781">
        <f t="shared" si="562"/>
        <v>5250</v>
      </c>
      <c r="L781" s="214">
        <f t="shared" si="563"/>
        <v>0.70857142857142852</v>
      </c>
      <c r="M781" s="214">
        <f t="shared" si="564"/>
        <v>0.29142857142857143</v>
      </c>
    </row>
    <row r="782" spans="1:13" x14ac:dyDescent="0.2">
      <c r="A782" s="157">
        <v>44854</v>
      </c>
      <c r="B782">
        <v>60</v>
      </c>
      <c r="C782" s="458">
        <f>H2O!C1042</f>
        <v>407.65</v>
      </c>
      <c r="D782">
        <v>1629.8000000000009</v>
      </c>
      <c r="E782" s="357">
        <f t="shared" si="543"/>
        <v>27.163333333333348</v>
      </c>
      <c r="F782" s="437">
        <f t="shared" si="544"/>
        <v>3.9980375321967396</v>
      </c>
      <c r="G782">
        <v>66</v>
      </c>
      <c r="H782">
        <v>59</v>
      </c>
      <c r="I782">
        <f t="shared" si="560"/>
        <v>3960</v>
      </c>
      <c r="J782">
        <f t="shared" si="561"/>
        <v>1770</v>
      </c>
      <c r="K782">
        <f t="shared" si="562"/>
        <v>5730</v>
      </c>
      <c r="L782" s="214">
        <f t="shared" si="563"/>
        <v>0.69109947643979053</v>
      </c>
      <c r="M782" s="214">
        <f t="shared" si="564"/>
        <v>0.30890052356020942</v>
      </c>
    </row>
    <row r="783" spans="1:13" x14ac:dyDescent="0.2">
      <c r="A783" s="157">
        <v>44855</v>
      </c>
      <c r="B783">
        <v>55</v>
      </c>
      <c r="C783" s="458">
        <f>H2O!C1043</f>
        <v>462.29599999999999</v>
      </c>
      <c r="D783">
        <v>1760.8000000000063</v>
      </c>
      <c r="E783" s="357">
        <f t="shared" si="543"/>
        <v>32.014545454545569</v>
      </c>
      <c r="F783" s="437">
        <f t="shared" si="544"/>
        <v>3.8088151314309586</v>
      </c>
      <c r="G783">
        <v>72</v>
      </c>
      <c r="H783">
        <v>53</v>
      </c>
      <c r="I783">
        <f t="shared" si="560"/>
        <v>4320</v>
      </c>
      <c r="J783">
        <f t="shared" si="561"/>
        <v>1590</v>
      </c>
      <c r="K783">
        <f t="shared" si="562"/>
        <v>5910</v>
      </c>
      <c r="L783" s="214">
        <f t="shared" si="563"/>
        <v>0.73096446700507611</v>
      </c>
      <c r="M783" s="214">
        <f t="shared" si="564"/>
        <v>0.26903553299492383</v>
      </c>
    </row>
    <row r="784" spans="1:13" x14ac:dyDescent="0.2">
      <c r="A784" s="157">
        <v>44858</v>
      </c>
      <c r="B784">
        <v>60</v>
      </c>
      <c r="C784" s="458">
        <f>H2O!C1044</f>
        <v>442.11700000000002</v>
      </c>
      <c r="D784">
        <v>1721.0999999999995</v>
      </c>
      <c r="E784" s="357">
        <f t="shared" si="543"/>
        <v>28.684999999999992</v>
      </c>
      <c r="F784" s="437">
        <f t="shared" si="544"/>
        <v>3.8928609395250566</v>
      </c>
      <c r="G784">
        <v>85</v>
      </c>
      <c r="H784">
        <v>76</v>
      </c>
      <c r="I784">
        <f t="shared" si="560"/>
        <v>5100</v>
      </c>
      <c r="J784">
        <f t="shared" si="561"/>
        <v>2280</v>
      </c>
      <c r="K784">
        <f t="shared" si="562"/>
        <v>7380</v>
      </c>
      <c r="L784" s="214">
        <f t="shared" si="563"/>
        <v>0.69105691056910568</v>
      </c>
      <c r="M784" s="214">
        <f t="shared" si="564"/>
        <v>0.30894308943089432</v>
      </c>
    </row>
    <row r="785" spans="1:13" x14ac:dyDescent="0.2">
      <c r="A785" s="157">
        <v>44859</v>
      </c>
      <c r="B785">
        <v>56</v>
      </c>
      <c r="C785" s="458">
        <f>H2O!C1045</f>
        <v>358.92599999999999</v>
      </c>
      <c r="D785">
        <v>1448.9000000000003</v>
      </c>
      <c r="E785" s="357">
        <f t="shared" si="543"/>
        <v>25.87321428571429</v>
      </c>
      <c r="F785" s="437">
        <f t="shared" si="544"/>
        <v>4.0367652385171331</v>
      </c>
      <c r="G785">
        <v>44</v>
      </c>
      <c r="H785">
        <v>42</v>
      </c>
      <c r="I785">
        <f t="shared" si="560"/>
        <v>2640</v>
      </c>
      <c r="J785">
        <f t="shared" si="561"/>
        <v>1260</v>
      </c>
      <c r="K785">
        <f t="shared" si="562"/>
        <v>3900</v>
      </c>
      <c r="L785" s="214">
        <f t="shared" si="563"/>
        <v>0.67692307692307696</v>
      </c>
      <c r="M785" s="214">
        <f t="shared" si="564"/>
        <v>0.32307692307692309</v>
      </c>
    </row>
    <row r="786" spans="1:13" x14ac:dyDescent="0.2">
      <c r="A786" s="157">
        <v>44860</v>
      </c>
      <c r="B786">
        <v>56</v>
      </c>
      <c r="C786" s="458">
        <f>H2O!C1046</f>
        <v>403.90600000000001</v>
      </c>
      <c r="D786">
        <v>1682.199999999998</v>
      </c>
      <c r="E786" s="357">
        <f t="shared" si="543"/>
        <v>30.039285714285679</v>
      </c>
      <c r="F786" s="437">
        <f t="shared" si="544"/>
        <v>4.164830430842815</v>
      </c>
      <c r="G786">
        <v>65</v>
      </c>
      <c r="H786">
        <v>52</v>
      </c>
      <c r="I786">
        <f t="shared" si="560"/>
        <v>3900</v>
      </c>
      <c r="J786">
        <f t="shared" si="561"/>
        <v>1560</v>
      </c>
      <c r="K786">
        <f t="shared" si="562"/>
        <v>5460</v>
      </c>
      <c r="L786" s="214">
        <f t="shared" si="563"/>
        <v>0.7142857142857143</v>
      </c>
      <c r="M786" s="214">
        <f t="shared" si="564"/>
        <v>0.2857142857142857</v>
      </c>
    </row>
    <row r="787" spans="1:13" x14ac:dyDescent="0.2">
      <c r="A787" s="157">
        <v>44861</v>
      </c>
      <c r="B787">
        <v>34</v>
      </c>
      <c r="C787" s="458">
        <f>H2O!C1047</f>
        <v>249.56100000000001</v>
      </c>
      <c r="D787">
        <v>960.30000000000007</v>
      </c>
      <c r="E787" s="357">
        <f t="shared" si="543"/>
        <v>28.244117647058825</v>
      </c>
      <c r="F787" s="437">
        <f t="shared" si="544"/>
        <v>3.8479570125139748</v>
      </c>
      <c r="G787">
        <v>60</v>
      </c>
      <c r="H787">
        <v>40</v>
      </c>
      <c r="I787">
        <f t="shared" si="560"/>
        <v>3600</v>
      </c>
      <c r="J787">
        <f t="shared" si="561"/>
        <v>1200</v>
      </c>
      <c r="K787">
        <f t="shared" si="562"/>
        <v>4800</v>
      </c>
      <c r="L787" s="214">
        <f t="shared" si="563"/>
        <v>0.75</v>
      </c>
      <c r="M787" s="214">
        <f t="shared" si="564"/>
        <v>0.25</v>
      </c>
    </row>
    <row r="788" spans="1:13" x14ac:dyDescent="0.2">
      <c r="A788" s="157">
        <v>44862</v>
      </c>
      <c r="B788">
        <v>55</v>
      </c>
      <c r="C788" s="458">
        <f>H2O!C1048</f>
        <v>374.68700000000001</v>
      </c>
      <c r="D788">
        <v>1517.500000000002</v>
      </c>
      <c r="E788" s="357">
        <f t="shared" si="543"/>
        <v>27.590909090909129</v>
      </c>
      <c r="F788" s="437">
        <f t="shared" si="544"/>
        <v>4.0500471059844667</v>
      </c>
      <c r="G788">
        <v>47</v>
      </c>
      <c r="H788">
        <v>65</v>
      </c>
      <c r="I788">
        <f t="shared" si="560"/>
        <v>2820</v>
      </c>
      <c r="J788">
        <f t="shared" si="561"/>
        <v>1950</v>
      </c>
      <c r="K788">
        <f t="shared" si="562"/>
        <v>4770</v>
      </c>
      <c r="L788" s="214">
        <f t="shared" si="563"/>
        <v>0.5911949685534591</v>
      </c>
      <c r="M788" s="214">
        <f t="shared" si="564"/>
        <v>0.4088050314465409</v>
      </c>
    </row>
    <row r="789" spans="1:13" x14ac:dyDescent="0.2">
      <c r="A789" s="157">
        <v>44867</v>
      </c>
      <c r="B789">
        <v>45</v>
      </c>
      <c r="C789" s="458">
        <f>H2O!C1049</f>
        <v>364.62099999999998</v>
      </c>
      <c r="D789">
        <v>1366.3000000000038</v>
      </c>
      <c r="E789" s="357">
        <f t="shared" si="543"/>
        <v>30.362222222222307</v>
      </c>
      <c r="F789" s="437">
        <f t="shared" si="544"/>
        <v>3.7471785772075767</v>
      </c>
      <c r="G789">
        <v>58</v>
      </c>
      <c r="H789">
        <v>65</v>
      </c>
      <c r="I789">
        <f t="shared" si="560"/>
        <v>3480</v>
      </c>
      <c r="J789">
        <f t="shared" si="561"/>
        <v>1950</v>
      </c>
      <c r="K789">
        <f t="shared" si="562"/>
        <v>5430</v>
      </c>
      <c r="L789" s="214">
        <f t="shared" si="563"/>
        <v>0.64088397790055252</v>
      </c>
      <c r="M789" s="214">
        <f t="shared" si="564"/>
        <v>0.35911602209944754</v>
      </c>
    </row>
    <row r="790" spans="1:13" x14ac:dyDescent="0.2">
      <c r="A790" s="157">
        <v>44868</v>
      </c>
      <c r="B790">
        <v>56</v>
      </c>
      <c r="C790" s="458">
        <f>H2O!C1050</f>
        <v>380.108</v>
      </c>
      <c r="D790">
        <v>1485</v>
      </c>
      <c r="E790" s="357">
        <f t="shared" si="543"/>
        <v>26.517857142857142</v>
      </c>
      <c r="F790" s="437">
        <f t="shared" si="544"/>
        <v>3.9067843875951045</v>
      </c>
      <c r="G790">
        <v>50</v>
      </c>
      <c r="H790">
        <v>49</v>
      </c>
      <c r="I790">
        <f t="shared" si="560"/>
        <v>3000</v>
      </c>
      <c r="J790">
        <f t="shared" si="561"/>
        <v>1470</v>
      </c>
      <c r="K790">
        <f t="shared" si="562"/>
        <v>4470</v>
      </c>
      <c r="L790" s="214">
        <f t="shared" si="563"/>
        <v>0.67114093959731547</v>
      </c>
      <c r="M790" s="214">
        <f t="shared" si="564"/>
        <v>0.32885906040268459</v>
      </c>
    </row>
    <row r="791" spans="1:13" x14ac:dyDescent="0.2">
      <c r="A791" s="157">
        <v>44869</v>
      </c>
      <c r="B791">
        <v>58</v>
      </c>
      <c r="C791" s="458">
        <f>H2O!C1051</f>
        <v>418.39600000000002</v>
      </c>
      <c r="D791">
        <v>1505.1000000000033</v>
      </c>
      <c r="E791" s="357">
        <f t="shared" ref="E791:E823" si="565">D791/B791</f>
        <v>25.950000000000056</v>
      </c>
      <c r="F791" s="437">
        <f t="shared" ref="F791:F823" si="566">D791/C791</f>
        <v>3.5973097257144029</v>
      </c>
      <c r="G791">
        <v>64</v>
      </c>
      <c r="H791">
        <v>60</v>
      </c>
      <c r="I791">
        <f t="shared" si="560"/>
        <v>3840</v>
      </c>
      <c r="J791">
        <f t="shared" si="561"/>
        <v>1800</v>
      </c>
      <c r="K791">
        <f t="shared" si="562"/>
        <v>5640</v>
      </c>
      <c r="L791" s="214">
        <f t="shared" si="563"/>
        <v>0.68085106382978722</v>
      </c>
      <c r="M791" s="214">
        <f t="shared" si="564"/>
        <v>0.31914893617021278</v>
      </c>
    </row>
    <row r="792" spans="1:13" x14ac:dyDescent="0.2">
      <c r="A792" s="157">
        <v>44872</v>
      </c>
      <c r="B792">
        <v>61</v>
      </c>
      <c r="C792" s="458">
        <f>H2O!C1052</f>
        <v>408.45299999999997</v>
      </c>
      <c r="D792">
        <v>1609.1</v>
      </c>
      <c r="E792" s="357">
        <f t="shared" si="565"/>
        <v>26.378688524590164</v>
      </c>
      <c r="F792" s="437">
        <f t="shared" si="566"/>
        <v>3.9394985469564432</v>
      </c>
      <c r="G792">
        <v>61</v>
      </c>
      <c r="H792">
        <v>96</v>
      </c>
      <c r="I792">
        <f t="shared" si="560"/>
        <v>3660</v>
      </c>
      <c r="J792">
        <f t="shared" si="561"/>
        <v>2880</v>
      </c>
      <c r="K792">
        <f t="shared" si="562"/>
        <v>6540</v>
      </c>
      <c r="L792" s="214">
        <f t="shared" si="563"/>
        <v>0.55963302752293576</v>
      </c>
      <c r="M792" s="214">
        <f t="shared" si="564"/>
        <v>0.44036697247706424</v>
      </c>
    </row>
    <row r="793" spans="1:13" x14ac:dyDescent="0.2">
      <c r="A793" s="157">
        <v>44873</v>
      </c>
      <c r="B793">
        <v>61</v>
      </c>
      <c r="C793" s="458">
        <f>H2O!C1053</f>
        <v>425.27300000000002</v>
      </c>
      <c r="D793">
        <v>1654.3</v>
      </c>
      <c r="E793" s="357">
        <f t="shared" si="565"/>
        <v>27.119672131147539</v>
      </c>
      <c r="F793" s="437">
        <f t="shared" si="566"/>
        <v>3.8899718533741852</v>
      </c>
      <c r="G793">
        <v>71</v>
      </c>
      <c r="H793">
        <v>68</v>
      </c>
      <c r="I793">
        <f t="shared" si="560"/>
        <v>4260</v>
      </c>
      <c r="J793">
        <f t="shared" si="561"/>
        <v>2040</v>
      </c>
      <c r="K793">
        <f t="shared" si="562"/>
        <v>6300</v>
      </c>
      <c r="L793" s="214">
        <f t="shared" si="563"/>
        <v>0.67619047619047623</v>
      </c>
      <c r="M793" s="214">
        <f t="shared" si="564"/>
        <v>0.32380952380952382</v>
      </c>
    </row>
    <row r="794" spans="1:13" x14ac:dyDescent="0.2">
      <c r="A794" s="157">
        <v>44874</v>
      </c>
      <c r="B794">
        <v>57</v>
      </c>
      <c r="C794" s="458">
        <f>H2O!C1054</f>
        <v>423.63499999999999</v>
      </c>
      <c r="D794">
        <v>1678.2</v>
      </c>
      <c r="E794" s="357">
        <f t="shared" si="565"/>
        <v>29.442105263157895</v>
      </c>
      <c r="F794" s="437">
        <f t="shared" si="566"/>
        <v>3.9614290603939715</v>
      </c>
      <c r="G794">
        <v>64</v>
      </c>
      <c r="H794">
        <v>70</v>
      </c>
      <c r="I794">
        <f t="shared" si="560"/>
        <v>3840</v>
      </c>
      <c r="J794">
        <f t="shared" si="561"/>
        <v>2100</v>
      </c>
      <c r="K794">
        <f t="shared" si="562"/>
        <v>5940</v>
      </c>
      <c r="L794" s="214">
        <f t="shared" si="563"/>
        <v>0.64646464646464652</v>
      </c>
      <c r="M794" s="214">
        <f t="shared" si="564"/>
        <v>0.35353535353535354</v>
      </c>
    </row>
    <row r="795" spans="1:13" x14ac:dyDescent="0.2">
      <c r="A795" s="157">
        <v>44875</v>
      </c>
      <c r="B795">
        <v>61</v>
      </c>
      <c r="C795" s="458">
        <f>H2O!C1055</f>
        <v>451.46699999999998</v>
      </c>
      <c r="D795">
        <v>1784.2000000000062</v>
      </c>
      <c r="E795" s="357">
        <f t="shared" si="565"/>
        <v>29.249180327868952</v>
      </c>
      <c r="F795" s="437">
        <f t="shared" si="566"/>
        <v>3.9520053514431979</v>
      </c>
      <c r="G795">
        <v>66</v>
      </c>
      <c r="H795">
        <v>43</v>
      </c>
      <c r="I795">
        <f t="shared" si="560"/>
        <v>3960</v>
      </c>
      <c r="J795">
        <f t="shared" si="561"/>
        <v>1290</v>
      </c>
      <c r="K795">
        <f t="shared" si="562"/>
        <v>5250</v>
      </c>
      <c r="L795" s="214">
        <f t="shared" si="563"/>
        <v>0.75428571428571434</v>
      </c>
      <c r="M795" s="214">
        <f t="shared" si="564"/>
        <v>0.24571428571428572</v>
      </c>
    </row>
    <row r="796" spans="1:13" x14ac:dyDescent="0.2">
      <c r="A796" s="157">
        <v>44879</v>
      </c>
      <c r="B796">
        <v>52</v>
      </c>
      <c r="C796" s="458">
        <f>H2O!C1056</f>
        <v>398.73200000000003</v>
      </c>
      <c r="D796">
        <v>1556.099999999999</v>
      </c>
      <c r="E796" s="357">
        <f t="shared" si="565"/>
        <v>29.924999999999979</v>
      </c>
      <c r="F796" s="437">
        <f t="shared" si="566"/>
        <v>3.9026213095512747</v>
      </c>
      <c r="G796">
        <v>68</v>
      </c>
      <c r="H796">
        <v>55</v>
      </c>
      <c r="I796">
        <f t="shared" si="560"/>
        <v>4080</v>
      </c>
      <c r="J796">
        <f t="shared" si="561"/>
        <v>1650</v>
      </c>
      <c r="K796">
        <f t="shared" si="562"/>
        <v>5730</v>
      </c>
      <c r="L796" s="214">
        <f t="shared" si="563"/>
        <v>0.7120418848167539</v>
      </c>
      <c r="M796" s="214">
        <f t="shared" si="564"/>
        <v>0.2879581151832461</v>
      </c>
    </row>
    <row r="797" spans="1:13" x14ac:dyDescent="0.2">
      <c r="A797" s="157">
        <v>44880</v>
      </c>
      <c r="B797">
        <v>57</v>
      </c>
      <c r="C797" s="458">
        <f>H2O!C1057</f>
        <v>419.33600000000001</v>
      </c>
      <c r="D797">
        <v>1688.1</v>
      </c>
      <c r="E797" s="357">
        <f t="shared" si="565"/>
        <v>29.61578947368421</v>
      </c>
      <c r="F797" s="437">
        <f t="shared" si="566"/>
        <v>4.0256500753572313</v>
      </c>
      <c r="G797">
        <v>72</v>
      </c>
      <c r="H797" s="71">
        <v>176</v>
      </c>
      <c r="I797">
        <f t="shared" si="560"/>
        <v>4320</v>
      </c>
      <c r="J797">
        <f t="shared" si="561"/>
        <v>5280</v>
      </c>
      <c r="K797">
        <f t="shared" si="562"/>
        <v>9600</v>
      </c>
      <c r="L797" s="214">
        <f t="shared" si="563"/>
        <v>0.45</v>
      </c>
      <c r="M797" s="214">
        <f t="shared" si="564"/>
        <v>0.55000000000000004</v>
      </c>
    </row>
    <row r="798" spans="1:13" x14ac:dyDescent="0.2">
      <c r="A798" s="157">
        <v>44881</v>
      </c>
      <c r="B798">
        <v>56</v>
      </c>
      <c r="C798" s="458">
        <f>H2O!C1058</f>
        <v>435.65800000000002</v>
      </c>
      <c r="D798">
        <v>1730.9</v>
      </c>
      <c r="E798" s="357">
        <f t="shared" si="565"/>
        <v>30.908928571428572</v>
      </c>
      <c r="F798" s="437">
        <f t="shared" si="566"/>
        <v>3.9730706196144685</v>
      </c>
      <c r="G798">
        <v>59</v>
      </c>
      <c r="H798">
        <v>35</v>
      </c>
      <c r="I798">
        <f t="shared" si="560"/>
        <v>3540</v>
      </c>
      <c r="J798">
        <f t="shared" si="561"/>
        <v>1050</v>
      </c>
      <c r="K798">
        <f t="shared" si="562"/>
        <v>4590</v>
      </c>
      <c r="L798" s="214">
        <f t="shared" si="563"/>
        <v>0.77124183006535951</v>
      </c>
      <c r="M798" s="214">
        <f t="shared" si="564"/>
        <v>0.22875816993464052</v>
      </c>
    </row>
    <row r="799" spans="1:13" x14ac:dyDescent="0.2">
      <c r="A799" s="157">
        <v>44882</v>
      </c>
      <c r="B799">
        <v>56</v>
      </c>
      <c r="C799" s="458">
        <f>H2O!C1059</f>
        <v>445.59899999999999</v>
      </c>
      <c r="D799">
        <v>1843.5</v>
      </c>
      <c r="E799" s="357">
        <f t="shared" si="565"/>
        <v>32.919642857142854</v>
      </c>
      <c r="F799" s="437">
        <f t="shared" si="566"/>
        <v>4.1371277763190673</v>
      </c>
      <c r="G799">
        <v>66</v>
      </c>
      <c r="H799">
        <v>34</v>
      </c>
      <c r="I799">
        <f t="shared" si="560"/>
        <v>3960</v>
      </c>
      <c r="J799">
        <f t="shared" si="561"/>
        <v>1020</v>
      </c>
      <c r="K799">
        <f t="shared" si="562"/>
        <v>4980</v>
      </c>
      <c r="L799" s="214">
        <f t="shared" si="563"/>
        <v>0.79518072289156627</v>
      </c>
      <c r="M799" s="214">
        <f t="shared" si="564"/>
        <v>0.20481927710843373</v>
      </c>
    </row>
    <row r="800" spans="1:13" x14ac:dyDescent="0.2">
      <c r="A800" s="157">
        <v>44883</v>
      </c>
      <c r="B800">
        <v>44</v>
      </c>
      <c r="C800" s="458">
        <f>H2O!C1060</f>
        <v>319.15899999999999</v>
      </c>
      <c r="D800">
        <v>1275.2999999999988</v>
      </c>
      <c r="E800" s="357">
        <f t="shared" si="565"/>
        <v>28.984090909090881</v>
      </c>
      <c r="F800" s="437">
        <f t="shared" si="566"/>
        <v>3.9958139986652386</v>
      </c>
      <c r="G800">
        <v>79</v>
      </c>
      <c r="H800">
        <v>44</v>
      </c>
      <c r="I800">
        <f t="shared" si="560"/>
        <v>4740</v>
      </c>
      <c r="J800">
        <f t="shared" si="561"/>
        <v>1320</v>
      </c>
      <c r="K800">
        <f t="shared" si="562"/>
        <v>6060</v>
      </c>
      <c r="L800" s="214">
        <f t="shared" si="563"/>
        <v>0.78217821782178221</v>
      </c>
      <c r="M800" s="214">
        <f t="shared" si="564"/>
        <v>0.21782178217821782</v>
      </c>
    </row>
    <row r="801" spans="1:13" x14ac:dyDescent="0.2">
      <c r="A801" s="157">
        <v>44886</v>
      </c>
      <c r="B801">
        <v>30</v>
      </c>
      <c r="C801" s="458">
        <f>H2O!C1061</f>
        <v>213.554</v>
      </c>
      <c r="D801">
        <v>844.29999999999848</v>
      </c>
      <c r="E801" s="357">
        <f t="shared" si="565"/>
        <v>28.143333333333281</v>
      </c>
      <c r="F801" s="437">
        <f t="shared" si="566"/>
        <v>3.9535667793625895</v>
      </c>
      <c r="G801">
        <v>48</v>
      </c>
      <c r="H801">
        <v>126</v>
      </c>
      <c r="I801">
        <f t="shared" si="560"/>
        <v>2880</v>
      </c>
      <c r="J801">
        <f t="shared" si="561"/>
        <v>3780</v>
      </c>
      <c r="K801">
        <f t="shared" si="562"/>
        <v>6660</v>
      </c>
      <c r="L801" s="214">
        <f t="shared" si="563"/>
        <v>0.43243243243243246</v>
      </c>
      <c r="M801" s="214">
        <f t="shared" si="564"/>
        <v>0.56756756756756754</v>
      </c>
    </row>
    <row r="802" spans="1:13" x14ac:dyDescent="0.2">
      <c r="A802" s="157">
        <v>44887</v>
      </c>
      <c r="B802">
        <v>51</v>
      </c>
      <c r="C802" s="458">
        <f>H2O!C1062</f>
        <v>391.71600000000001</v>
      </c>
      <c r="D802">
        <v>1520.8000000000002</v>
      </c>
      <c r="E802" s="357">
        <f t="shared" si="565"/>
        <v>29.819607843137259</v>
      </c>
      <c r="F802" s="437">
        <f t="shared" si="566"/>
        <v>3.8824045992504779</v>
      </c>
      <c r="G802">
        <v>48</v>
      </c>
      <c r="H802">
        <v>139</v>
      </c>
      <c r="I802">
        <f t="shared" si="560"/>
        <v>2880</v>
      </c>
      <c r="J802">
        <f t="shared" si="561"/>
        <v>4170</v>
      </c>
      <c r="K802">
        <f t="shared" si="562"/>
        <v>7050</v>
      </c>
      <c r="L802" s="214">
        <f t="shared" si="563"/>
        <v>0.40851063829787232</v>
      </c>
      <c r="M802" s="214">
        <f t="shared" si="564"/>
        <v>0.59148936170212763</v>
      </c>
    </row>
    <row r="803" spans="1:13" x14ac:dyDescent="0.2">
      <c r="A803" s="157">
        <v>44888</v>
      </c>
      <c r="B803">
        <v>61</v>
      </c>
      <c r="C803" s="458">
        <f>H2O!C1063</f>
        <v>462.1</v>
      </c>
      <c r="D803">
        <v>1857.6000000000067</v>
      </c>
      <c r="E803" s="357">
        <f t="shared" si="565"/>
        <v>30.452459016393554</v>
      </c>
      <c r="F803" s="437">
        <f t="shared" si="566"/>
        <v>4.0199091105821392</v>
      </c>
      <c r="G803">
        <v>46</v>
      </c>
      <c r="H803">
        <v>38</v>
      </c>
      <c r="I803">
        <f t="shared" si="560"/>
        <v>2760</v>
      </c>
      <c r="J803">
        <f t="shared" si="561"/>
        <v>1140</v>
      </c>
      <c r="K803">
        <f t="shared" si="562"/>
        <v>3900</v>
      </c>
      <c r="L803" s="214">
        <f t="shared" si="563"/>
        <v>0.70769230769230773</v>
      </c>
      <c r="M803" s="214">
        <f t="shared" si="564"/>
        <v>0.29230769230769232</v>
      </c>
    </row>
    <row r="804" spans="1:13" x14ac:dyDescent="0.2">
      <c r="A804" s="157">
        <v>44889</v>
      </c>
      <c r="B804">
        <v>59</v>
      </c>
      <c r="C804" s="458">
        <f>H2O!C1064</f>
        <v>420.37799999999999</v>
      </c>
      <c r="D804">
        <v>1553.8</v>
      </c>
      <c r="E804" s="357">
        <f t="shared" si="565"/>
        <v>26.335593220338982</v>
      </c>
      <c r="F804" s="437">
        <f t="shared" si="566"/>
        <v>3.6961972320149958</v>
      </c>
      <c r="G804">
        <v>89</v>
      </c>
      <c r="H804">
        <v>59</v>
      </c>
      <c r="I804">
        <f t="shared" si="560"/>
        <v>5340</v>
      </c>
      <c r="J804">
        <f t="shared" si="561"/>
        <v>1770</v>
      </c>
      <c r="K804">
        <f t="shared" si="562"/>
        <v>7110</v>
      </c>
      <c r="L804" s="214">
        <f t="shared" si="563"/>
        <v>0.75105485232067515</v>
      </c>
      <c r="M804" s="214">
        <f t="shared" si="564"/>
        <v>0.24894514767932491</v>
      </c>
    </row>
    <row r="805" spans="1:13" x14ac:dyDescent="0.2">
      <c r="A805" s="157">
        <v>44890</v>
      </c>
      <c r="B805">
        <v>60</v>
      </c>
      <c r="C805" s="458">
        <f>H2O!C1065</f>
        <v>437.84899999999999</v>
      </c>
      <c r="D805">
        <v>1797.2000000000046</v>
      </c>
      <c r="E805" s="357">
        <f t="shared" si="565"/>
        <v>29.953333333333411</v>
      </c>
      <c r="F805" s="437">
        <f t="shared" si="566"/>
        <v>4.1046114071289521</v>
      </c>
      <c r="G805">
        <v>54</v>
      </c>
      <c r="H805">
        <v>74</v>
      </c>
      <c r="I805">
        <f t="shared" si="560"/>
        <v>3240</v>
      </c>
      <c r="J805">
        <f t="shared" si="561"/>
        <v>2220</v>
      </c>
      <c r="K805">
        <f t="shared" si="562"/>
        <v>5460</v>
      </c>
      <c r="L805" s="214">
        <f t="shared" si="563"/>
        <v>0.59340659340659341</v>
      </c>
      <c r="M805" s="214">
        <f t="shared" si="564"/>
        <v>0.40659340659340659</v>
      </c>
    </row>
    <row r="806" spans="1:13" x14ac:dyDescent="0.2">
      <c r="A806" s="157">
        <v>44893</v>
      </c>
      <c r="B806">
        <v>55</v>
      </c>
      <c r="C806" s="458">
        <f>H2O!C1066</f>
        <v>397.82400000000001</v>
      </c>
      <c r="D806">
        <v>1499.2000000000039</v>
      </c>
      <c r="E806" s="357">
        <f t="shared" si="565"/>
        <v>27.258181818181889</v>
      </c>
      <c r="F806" s="437">
        <f t="shared" si="566"/>
        <v>3.7685006435006532</v>
      </c>
      <c r="G806">
        <v>57</v>
      </c>
      <c r="H806">
        <v>22</v>
      </c>
      <c r="I806">
        <f t="shared" si="560"/>
        <v>3420</v>
      </c>
      <c r="J806">
        <f t="shared" si="561"/>
        <v>660</v>
      </c>
      <c r="K806">
        <f t="shared" si="562"/>
        <v>4080</v>
      </c>
      <c r="L806" s="214">
        <f t="shared" si="563"/>
        <v>0.83823529411764708</v>
      </c>
      <c r="M806" s="214">
        <f t="shared" si="564"/>
        <v>0.16176470588235295</v>
      </c>
    </row>
    <row r="807" spans="1:13" x14ac:dyDescent="0.2">
      <c r="A807" s="157">
        <v>44894</v>
      </c>
      <c r="B807">
        <v>42</v>
      </c>
      <c r="C807" s="458">
        <f>H2O!C1067</f>
        <v>376.34899999999999</v>
      </c>
      <c r="D807">
        <v>1527.2000000000037</v>
      </c>
      <c r="E807" s="357">
        <f t="shared" si="565"/>
        <v>36.361904761904853</v>
      </c>
      <c r="F807" s="437">
        <f t="shared" si="566"/>
        <v>4.057935586383925</v>
      </c>
      <c r="G807">
        <v>85</v>
      </c>
      <c r="H807" s="71">
        <v>0</v>
      </c>
      <c r="I807">
        <f t="shared" si="560"/>
        <v>5100</v>
      </c>
      <c r="J807">
        <f t="shared" si="561"/>
        <v>0</v>
      </c>
      <c r="K807">
        <f t="shared" si="562"/>
        <v>5100</v>
      </c>
      <c r="L807" s="214">
        <f t="shared" si="563"/>
        <v>1</v>
      </c>
      <c r="M807" s="214">
        <f t="shared" si="564"/>
        <v>0</v>
      </c>
    </row>
    <row r="808" spans="1:13" x14ac:dyDescent="0.2">
      <c r="A808" s="157">
        <v>44895</v>
      </c>
      <c r="B808">
        <v>56</v>
      </c>
      <c r="C808" s="458">
        <f>H2O!C1068</f>
        <v>420.51499999999999</v>
      </c>
      <c r="D808">
        <v>1643.2000000000003</v>
      </c>
      <c r="E808" s="357">
        <f t="shared" si="565"/>
        <v>29.342857142857149</v>
      </c>
      <c r="F808" s="437">
        <f t="shared" si="566"/>
        <v>3.9075895033470869</v>
      </c>
      <c r="G808">
        <v>54</v>
      </c>
      <c r="H808" s="71">
        <v>152</v>
      </c>
      <c r="I808">
        <f t="shared" si="560"/>
        <v>3240</v>
      </c>
      <c r="J808">
        <f t="shared" si="561"/>
        <v>4560</v>
      </c>
      <c r="K808">
        <f t="shared" si="562"/>
        <v>7800</v>
      </c>
      <c r="L808" s="214">
        <f t="shared" si="563"/>
        <v>0.41538461538461541</v>
      </c>
      <c r="M808" s="214">
        <f t="shared" si="564"/>
        <v>0.58461538461538465</v>
      </c>
    </row>
    <row r="809" spans="1:13" x14ac:dyDescent="0.2">
      <c r="A809" s="157">
        <v>44896</v>
      </c>
      <c r="B809">
        <v>61.4</v>
      </c>
      <c r="C809" s="458">
        <f>H2O!C1069</f>
        <v>442.60399999999998</v>
      </c>
      <c r="D809">
        <v>1852.8000000000006</v>
      </c>
      <c r="E809" s="357">
        <f t="shared" si="565"/>
        <v>30.175895765472323</v>
      </c>
      <c r="F809" s="437">
        <f t="shared" si="566"/>
        <v>4.1861347841411298</v>
      </c>
      <c r="G809">
        <v>81</v>
      </c>
      <c r="H809">
        <v>87</v>
      </c>
      <c r="I809">
        <f t="shared" ref="I809:I823" si="567">G809*60</f>
        <v>4860</v>
      </c>
      <c r="J809">
        <f t="shared" ref="J809:J823" si="568">H809*30</f>
        <v>2610</v>
      </c>
      <c r="K809">
        <f t="shared" ref="K809:K823" si="569">SUM(I809:J809)</f>
        <v>7470</v>
      </c>
      <c r="L809" s="214">
        <f t="shared" ref="L809:L823" si="570">I809/K809</f>
        <v>0.6506024096385542</v>
      </c>
      <c r="M809" s="214">
        <f t="shared" ref="M809:M823" si="571">J809/K809</f>
        <v>0.3493975903614458</v>
      </c>
    </row>
    <row r="810" spans="1:13" x14ac:dyDescent="0.2">
      <c r="A810" s="157">
        <v>44897</v>
      </c>
      <c r="B810">
        <v>61</v>
      </c>
      <c r="C810" s="458">
        <f>H2O!C1070</f>
        <v>394.72500000000002</v>
      </c>
      <c r="D810">
        <v>1583.3999999999999</v>
      </c>
      <c r="E810" s="357">
        <f t="shared" si="565"/>
        <v>25.957377049180327</v>
      </c>
      <c r="F810" s="437">
        <f t="shared" si="566"/>
        <v>4.0114003420102593</v>
      </c>
      <c r="G810">
        <v>76</v>
      </c>
      <c r="H810">
        <v>90</v>
      </c>
      <c r="I810">
        <f t="shared" si="567"/>
        <v>4560</v>
      </c>
      <c r="J810">
        <f t="shared" si="568"/>
        <v>2700</v>
      </c>
      <c r="K810">
        <f t="shared" si="569"/>
        <v>7260</v>
      </c>
      <c r="L810" s="214">
        <f t="shared" si="570"/>
        <v>0.62809917355371903</v>
      </c>
      <c r="M810" s="214">
        <f t="shared" si="571"/>
        <v>0.37190082644628097</v>
      </c>
    </row>
    <row r="811" spans="1:13" x14ac:dyDescent="0.2">
      <c r="A811" s="157">
        <v>44900</v>
      </c>
      <c r="B811">
        <v>60</v>
      </c>
      <c r="C811" s="458">
        <f>H2O!C1071</f>
        <v>427.375</v>
      </c>
      <c r="D811">
        <v>1707.4999999999973</v>
      </c>
      <c r="E811" s="357">
        <f t="shared" si="565"/>
        <v>28.45833333333329</v>
      </c>
      <c r="F811" s="437">
        <f t="shared" si="566"/>
        <v>3.9953202690845213</v>
      </c>
      <c r="G811">
        <v>59</v>
      </c>
      <c r="H811">
        <v>64</v>
      </c>
      <c r="I811">
        <f t="shared" si="567"/>
        <v>3540</v>
      </c>
      <c r="J811">
        <f t="shared" si="568"/>
        <v>1920</v>
      </c>
      <c r="K811">
        <f t="shared" si="569"/>
        <v>5460</v>
      </c>
      <c r="L811" s="214">
        <f t="shared" si="570"/>
        <v>0.64835164835164838</v>
      </c>
      <c r="M811" s="214">
        <f t="shared" si="571"/>
        <v>0.35164835164835168</v>
      </c>
    </row>
    <row r="812" spans="1:13" x14ac:dyDescent="0.2">
      <c r="A812" s="157">
        <v>44901</v>
      </c>
      <c r="B812">
        <v>53</v>
      </c>
      <c r="C812" s="458">
        <f>H2O!C1072</f>
        <v>386.721</v>
      </c>
      <c r="D812">
        <v>1372.6999999999996</v>
      </c>
      <c r="E812" s="357">
        <f t="shared" si="565"/>
        <v>25.899999999999991</v>
      </c>
      <c r="F812" s="437">
        <f t="shared" si="566"/>
        <v>3.54958742866304</v>
      </c>
      <c r="G812">
        <v>68</v>
      </c>
      <c r="H812">
        <v>94</v>
      </c>
      <c r="I812">
        <f t="shared" si="567"/>
        <v>4080</v>
      </c>
      <c r="J812">
        <f t="shared" si="568"/>
        <v>2820</v>
      </c>
      <c r="K812">
        <f t="shared" si="569"/>
        <v>6900</v>
      </c>
      <c r="L812" s="214">
        <f t="shared" si="570"/>
        <v>0.59130434782608698</v>
      </c>
      <c r="M812" s="214">
        <f t="shared" si="571"/>
        <v>0.40869565217391307</v>
      </c>
    </row>
    <row r="813" spans="1:13" x14ac:dyDescent="0.2">
      <c r="A813" s="157">
        <v>44902</v>
      </c>
      <c r="B813">
        <v>57</v>
      </c>
      <c r="C813" s="458">
        <f>H2O!C1073</f>
        <v>439.952</v>
      </c>
      <c r="D813">
        <v>1830.200000000001</v>
      </c>
      <c r="E813" s="357">
        <f t="shared" si="565"/>
        <v>32.108771929824577</v>
      </c>
      <c r="F813" s="437">
        <f t="shared" si="566"/>
        <v>4.1599992726479273</v>
      </c>
      <c r="G813">
        <v>55</v>
      </c>
      <c r="H813">
        <v>65</v>
      </c>
      <c r="I813">
        <f t="shared" si="567"/>
        <v>3300</v>
      </c>
      <c r="J813">
        <f t="shared" si="568"/>
        <v>1950</v>
      </c>
      <c r="K813">
        <f t="shared" si="569"/>
        <v>5250</v>
      </c>
      <c r="L813" s="214">
        <f t="shared" si="570"/>
        <v>0.62857142857142856</v>
      </c>
      <c r="M813" s="214">
        <f t="shared" si="571"/>
        <v>0.37142857142857144</v>
      </c>
    </row>
    <row r="814" spans="1:13" x14ac:dyDescent="0.2">
      <c r="A814" s="157">
        <v>44903</v>
      </c>
      <c r="B814">
        <v>55</v>
      </c>
      <c r="C814" s="458">
        <f>H2O!C1074</f>
        <v>454.83800000000002</v>
      </c>
      <c r="D814">
        <v>1994.5000000000014</v>
      </c>
      <c r="E814" s="357">
        <f t="shared" si="565"/>
        <v>36.263636363636387</v>
      </c>
      <c r="F814" s="437">
        <f t="shared" si="566"/>
        <v>4.3850777639511236</v>
      </c>
      <c r="G814">
        <v>73</v>
      </c>
      <c r="H814">
        <v>72</v>
      </c>
      <c r="I814">
        <f t="shared" si="567"/>
        <v>4380</v>
      </c>
      <c r="J814">
        <f t="shared" si="568"/>
        <v>2160</v>
      </c>
      <c r="K814">
        <f t="shared" si="569"/>
        <v>6540</v>
      </c>
      <c r="L814" s="214">
        <f t="shared" si="570"/>
        <v>0.66972477064220182</v>
      </c>
      <c r="M814" s="214">
        <f t="shared" si="571"/>
        <v>0.33027522935779818</v>
      </c>
    </row>
    <row r="815" spans="1:13" x14ac:dyDescent="0.2">
      <c r="A815" s="157">
        <v>44904</v>
      </c>
      <c r="B815">
        <v>61</v>
      </c>
      <c r="C815" s="458">
        <f>H2O!C1075</f>
        <v>418.47899999999998</v>
      </c>
      <c r="D815">
        <v>1643.5</v>
      </c>
      <c r="E815" s="357">
        <f t="shared" si="565"/>
        <v>26.942622950819672</v>
      </c>
      <c r="F815" s="437">
        <f t="shared" si="566"/>
        <v>3.9273177387634743</v>
      </c>
      <c r="G815">
        <v>90</v>
      </c>
      <c r="H815">
        <v>84</v>
      </c>
      <c r="I815">
        <f t="shared" si="567"/>
        <v>5400</v>
      </c>
      <c r="J815">
        <f t="shared" si="568"/>
        <v>2520</v>
      </c>
      <c r="K815">
        <f t="shared" si="569"/>
        <v>7920</v>
      </c>
      <c r="L815" s="214">
        <f t="shared" si="570"/>
        <v>0.68181818181818177</v>
      </c>
      <c r="M815" s="214">
        <f t="shared" si="571"/>
        <v>0.31818181818181818</v>
      </c>
    </row>
    <row r="816" spans="1:13" x14ac:dyDescent="0.2">
      <c r="A816" s="157">
        <v>44907</v>
      </c>
      <c r="B816">
        <v>47</v>
      </c>
      <c r="C816" s="458">
        <f>H2O!C1076</f>
        <v>345.42700000000002</v>
      </c>
      <c r="D816">
        <v>1245.8999999999996</v>
      </c>
      <c r="E816" s="357">
        <f t="shared" si="565"/>
        <v>26.508510638297864</v>
      </c>
      <c r="F816" s="437">
        <f t="shared" si="566"/>
        <v>3.6068402296288351</v>
      </c>
      <c r="G816">
        <v>62</v>
      </c>
      <c r="H816">
        <v>92</v>
      </c>
      <c r="I816">
        <f t="shared" si="567"/>
        <v>3720</v>
      </c>
      <c r="J816">
        <f t="shared" si="568"/>
        <v>2760</v>
      </c>
      <c r="K816">
        <f t="shared" si="569"/>
        <v>6480</v>
      </c>
      <c r="L816" s="214">
        <f t="shared" si="570"/>
        <v>0.57407407407407407</v>
      </c>
      <c r="M816" s="214">
        <f t="shared" si="571"/>
        <v>0.42592592592592593</v>
      </c>
    </row>
    <row r="817" spans="1:14" x14ac:dyDescent="0.2">
      <c r="A817" s="157">
        <v>44908</v>
      </c>
      <c r="B817">
        <v>56</v>
      </c>
      <c r="C817" s="458">
        <f>H2O!C1077</f>
        <v>390.197</v>
      </c>
      <c r="D817">
        <v>1516.0999999999995</v>
      </c>
      <c r="E817" s="357">
        <f t="shared" si="565"/>
        <v>27.073214285714275</v>
      </c>
      <c r="F817" s="437">
        <f t="shared" si="566"/>
        <v>3.8854732353144681</v>
      </c>
      <c r="G817">
        <v>51</v>
      </c>
      <c r="H817">
        <v>75</v>
      </c>
      <c r="I817">
        <f t="shared" si="567"/>
        <v>3060</v>
      </c>
      <c r="J817">
        <f t="shared" si="568"/>
        <v>2250</v>
      </c>
      <c r="K817">
        <f t="shared" si="569"/>
        <v>5310</v>
      </c>
      <c r="L817" s="214">
        <f t="shared" si="570"/>
        <v>0.57627118644067798</v>
      </c>
      <c r="M817" s="214">
        <f t="shared" si="571"/>
        <v>0.42372881355932202</v>
      </c>
    </row>
    <row r="818" spans="1:14" x14ac:dyDescent="0.2">
      <c r="A818" s="157">
        <v>44909</v>
      </c>
      <c r="B818">
        <v>47</v>
      </c>
      <c r="C818" s="458">
        <f>H2O!C1078</f>
        <v>370.38600000000002</v>
      </c>
      <c r="D818">
        <v>1507.5999999999992</v>
      </c>
      <c r="E818" s="357">
        <f t="shared" si="565"/>
        <v>32.076595744680837</v>
      </c>
      <c r="F818" s="437">
        <f t="shared" si="566"/>
        <v>4.0703482313046369</v>
      </c>
      <c r="G818">
        <v>53</v>
      </c>
      <c r="H818">
        <v>83</v>
      </c>
      <c r="I818">
        <f t="shared" si="567"/>
        <v>3180</v>
      </c>
      <c r="J818">
        <f t="shared" si="568"/>
        <v>2490</v>
      </c>
      <c r="K818">
        <f t="shared" si="569"/>
        <v>5670</v>
      </c>
      <c r="L818" s="214">
        <f t="shared" si="570"/>
        <v>0.56084656084656082</v>
      </c>
      <c r="M818" s="214">
        <f t="shared" si="571"/>
        <v>0.43915343915343913</v>
      </c>
    </row>
    <row r="819" spans="1:14" x14ac:dyDescent="0.2">
      <c r="A819" s="157">
        <v>44910</v>
      </c>
      <c r="B819">
        <v>47</v>
      </c>
      <c r="C819" s="458">
        <f>H2O!C1079</f>
        <v>413.99299999999999</v>
      </c>
      <c r="D819">
        <v>1595.3000000000002</v>
      </c>
      <c r="E819" s="357">
        <f t="shared" si="565"/>
        <v>33.942553191489367</v>
      </c>
      <c r="F819" s="437">
        <f t="shared" si="566"/>
        <v>3.8534467974096187</v>
      </c>
      <c r="G819">
        <v>81</v>
      </c>
      <c r="H819">
        <v>99</v>
      </c>
      <c r="I819">
        <f t="shared" si="567"/>
        <v>4860</v>
      </c>
      <c r="J819">
        <f t="shared" si="568"/>
        <v>2970</v>
      </c>
      <c r="K819">
        <f t="shared" si="569"/>
        <v>7830</v>
      </c>
      <c r="L819" s="214">
        <f t="shared" si="570"/>
        <v>0.62068965517241381</v>
      </c>
      <c r="M819" s="214">
        <f t="shared" si="571"/>
        <v>0.37931034482758619</v>
      </c>
    </row>
    <row r="820" spans="1:14" x14ac:dyDescent="0.2">
      <c r="A820" s="157">
        <v>44914</v>
      </c>
      <c r="B820">
        <v>56</v>
      </c>
      <c r="C820" s="458">
        <f>H2O!C1080</f>
        <v>409.608</v>
      </c>
      <c r="D820">
        <v>1614.3000000000002</v>
      </c>
      <c r="E820" s="357">
        <f t="shared" si="565"/>
        <v>28.826785714285716</v>
      </c>
      <c r="F820" s="437">
        <f t="shared" si="566"/>
        <v>3.9410851350559564</v>
      </c>
      <c r="G820">
        <v>27</v>
      </c>
      <c r="H820">
        <v>22</v>
      </c>
      <c r="I820">
        <f t="shared" si="567"/>
        <v>1620</v>
      </c>
      <c r="J820">
        <f t="shared" si="568"/>
        <v>660</v>
      </c>
      <c r="K820">
        <f t="shared" si="569"/>
        <v>2280</v>
      </c>
      <c r="L820" s="214">
        <f t="shared" si="570"/>
        <v>0.71052631578947367</v>
      </c>
      <c r="M820" s="214">
        <f t="shared" si="571"/>
        <v>0.28947368421052633</v>
      </c>
    </row>
    <row r="821" spans="1:14" x14ac:dyDescent="0.2">
      <c r="A821" s="157">
        <v>44915</v>
      </c>
      <c r="B821">
        <v>57</v>
      </c>
      <c r="C821" s="458">
        <f>H2O!C1081</f>
        <v>377.68400000000003</v>
      </c>
      <c r="D821">
        <v>1516.6999999999991</v>
      </c>
      <c r="E821" s="357">
        <f t="shared" si="565"/>
        <v>26.608771929824545</v>
      </c>
      <c r="F821" s="437">
        <f t="shared" si="566"/>
        <v>4.0157909787017694</v>
      </c>
      <c r="G821">
        <v>73</v>
      </c>
      <c r="H821">
        <v>96</v>
      </c>
      <c r="I821">
        <f t="shared" si="567"/>
        <v>4380</v>
      </c>
      <c r="J821">
        <f t="shared" si="568"/>
        <v>2880</v>
      </c>
      <c r="K821">
        <f t="shared" si="569"/>
        <v>7260</v>
      </c>
      <c r="L821" s="214">
        <f t="shared" si="570"/>
        <v>0.60330578512396693</v>
      </c>
      <c r="M821" s="214">
        <f t="shared" si="571"/>
        <v>0.39669421487603307</v>
      </c>
    </row>
    <row r="822" spans="1:14" x14ac:dyDescent="0.2">
      <c r="A822" s="157">
        <v>44916</v>
      </c>
      <c r="B822">
        <v>56</v>
      </c>
      <c r="C822" s="458">
        <f>H2O!C1082</f>
        <v>366.32299999999998</v>
      </c>
      <c r="D822">
        <v>1530</v>
      </c>
      <c r="E822" s="357">
        <f t="shared" si="565"/>
        <v>27.321428571428573</v>
      </c>
      <c r="F822" s="437">
        <f t="shared" si="566"/>
        <v>4.1766419252954359</v>
      </c>
      <c r="G822">
        <v>72</v>
      </c>
      <c r="H822">
        <v>82</v>
      </c>
      <c r="I822">
        <f t="shared" si="567"/>
        <v>4320</v>
      </c>
      <c r="J822">
        <f t="shared" si="568"/>
        <v>2460</v>
      </c>
      <c r="K822">
        <f t="shared" si="569"/>
        <v>6780</v>
      </c>
      <c r="L822" s="214">
        <f t="shared" si="570"/>
        <v>0.63716814159292035</v>
      </c>
      <c r="M822" s="214">
        <f t="shared" si="571"/>
        <v>0.36283185840707965</v>
      </c>
    </row>
    <row r="823" spans="1:14" ht="13.5" thickBot="1" x14ac:dyDescent="0.25">
      <c r="A823" s="157">
        <v>44917</v>
      </c>
      <c r="B823">
        <v>57</v>
      </c>
      <c r="C823" s="458">
        <f>H2O!C1083</f>
        <v>444.67399999999998</v>
      </c>
      <c r="D823">
        <v>1688.9000000000017</v>
      </c>
      <c r="E823" s="642">
        <f t="shared" si="565"/>
        <v>29.629824561403538</v>
      </c>
      <c r="F823" s="643">
        <f t="shared" si="566"/>
        <v>3.7980633003053961</v>
      </c>
      <c r="G823">
        <v>35</v>
      </c>
      <c r="H823">
        <v>94</v>
      </c>
      <c r="I823">
        <f t="shared" si="567"/>
        <v>2100</v>
      </c>
      <c r="J823">
        <f t="shared" si="568"/>
        <v>2820</v>
      </c>
      <c r="K823">
        <f t="shared" si="569"/>
        <v>4920</v>
      </c>
      <c r="L823" s="214">
        <f t="shared" si="570"/>
        <v>0.42682926829268292</v>
      </c>
      <c r="M823" s="214">
        <f t="shared" si="571"/>
        <v>0.57317073170731703</v>
      </c>
    </row>
    <row r="824" spans="1:14" ht="13.5" thickTop="1" x14ac:dyDescent="0.2">
      <c r="A824" s="593">
        <v>44929</v>
      </c>
      <c r="B824" s="594">
        <v>47</v>
      </c>
      <c r="C824" s="613">
        <f>H2O!C1084</f>
        <v>370.31099999999998</v>
      </c>
      <c r="D824" s="594">
        <v>1325.8999999999999</v>
      </c>
      <c r="E824" s="357">
        <f t="shared" ref="E824" si="572">D824/B824</f>
        <v>28.210638297872336</v>
      </c>
      <c r="F824" s="437">
        <f t="shared" ref="F824" si="573">D824/C824</f>
        <v>3.5805039547839517</v>
      </c>
      <c r="G824" s="594">
        <v>67</v>
      </c>
      <c r="H824" s="594">
        <v>99</v>
      </c>
      <c r="I824" s="594">
        <f t="shared" ref="I824" si="574">G824*60</f>
        <v>4020</v>
      </c>
      <c r="J824" s="594">
        <f t="shared" ref="J824" si="575">H824*30</f>
        <v>2970</v>
      </c>
      <c r="K824" s="594">
        <f t="shared" ref="K824" si="576">SUM(I824:J824)</f>
        <v>6990</v>
      </c>
      <c r="L824" s="620">
        <f t="shared" ref="L824" si="577">I824/K824</f>
        <v>0.57510729613733902</v>
      </c>
      <c r="M824" s="620">
        <f t="shared" ref="M824" si="578">J824/K824</f>
        <v>0.42489270386266093</v>
      </c>
      <c r="N824" s="594"/>
    </row>
    <row r="825" spans="1:14" x14ac:dyDescent="0.2">
      <c r="A825" s="157">
        <v>44930</v>
      </c>
      <c r="B825">
        <v>49</v>
      </c>
      <c r="C825" s="458">
        <f>H2O!C1085</f>
        <v>344.96600000000001</v>
      </c>
      <c r="D825">
        <v>1362.8999999999987</v>
      </c>
      <c r="E825" s="357">
        <f t="shared" ref="E825" si="579">D825/B825</f>
        <v>27.814285714285688</v>
      </c>
      <c r="F825" s="437">
        <f t="shared" ref="F825" si="580">D825/C825</f>
        <v>3.9508241391905252</v>
      </c>
      <c r="G825">
        <v>61</v>
      </c>
      <c r="H825">
        <v>140</v>
      </c>
      <c r="I825">
        <f t="shared" ref="I825:I830" si="581">G825*60</f>
        <v>3660</v>
      </c>
      <c r="J825">
        <f t="shared" ref="J825:J830" si="582">H825*30</f>
        <v>4200</v>
      </c>
      <c r="K825">
        <f t="shared" ref="K825" si="583">SUM(I825:J825)</f>
        <v>7860</v>
      </c>
      <c r="L825" s="641">
        <f t="shared" ref="L825" si="584">I825/K825</f>
        <v>0.46564885496183206</v>
      </c>
      <c r="M825" s="641">
        <f t="shared" ref="M825" si="585">J825/K825</f>
        <v>0.53435114503816794</v>
      </c>
    </row>
    <row r="826" spans="1:14" x14ac:dyDescent="0.2">
      <c r="A826" s="157">
        <v>44931</v>
      </c>
      <c r="B826">
        <v>47</v>
      </c>
      <c r="C826" s="458">
        <f>H2O!C1086</f>
        <v>330.81099999999998</v>
      </c>
      <c r="D826">
        <v>1312.6999999999989</v>
      </c>
      <c r="E826" s="357">
        <f t="shared" ref="E826" si="586">D826/B826</f>
        <v>27.929787234042529</v>
      </c>
      <c r="F826" s="437">
        <f t="shared" ref="F826" si="587">D826/C826</f>
        <v>3.9681268156137461</v>
      </c>
      <c r="G826">
        <v>50</v>
      </c>
      <c r="H826">
        <v>70</v>
      </c>
      <c r="I826">
        <f t="shared" si="581"/>
        <v>3000</v>
      </c>
      <c r="J826">
        <f t="shared" si="582"/>
        <v>2100</v>
      </c>
      <c r="K826">
        <f t="shared" ref="K826" si="588">SUM(I826:J826)</f>
        <v>5100</v>
      </c>
      <c r="L826" s="641">
        <f t="shared" ref="L826" si="589">I826/K826</f>
        <v>0.58823529411764708</v>
      </c>
      <c r="M826" s="641">
        <f t="shared" ref="M826" si="590">J826/K826</f>
        <v>0.41176470588235292</v>
      </c>
    </row>
    <row r="827" spans="1:14" x14ac:dyDescent="0.2">
      <c r="A827" s="157">
        <v>44932</v>
      </c>
      <c r="B827">
        <v>48</v>
      </c>
      <c r="C827" s="458">
        <f>H2O!C1087</f>
        <v>329.98700000000002</v>
      </c>
      <c r="D827">
        <v>1396.9000000000024</v>
      </c>
      <c r="E827" s="357">
        <f t="shared" ref="E827" si="591">D827/B827</f>
        <v>29.102083333333383</v>
      </c>
      <c r="F827" s="437">
        <f t="shared" ref="F827" si="592">D827/C827</f>
        <v>4.2331970653389446</v>
      </c>
      <c r="G827">
        <v>56</v>
      </c>
      <c r="H827">
        <v>73</v>
      </c>
      <c r="I827">
        <f t="shared" si="581"/>
        <v>3360</v>
      </c>
      <c r="J827">
        <f t="shared" si="582"/>
        <v>2190</v>
      </c>
      <c r="K827">
        <f t="shared" ref="K827" si="593">SUM(I827:J827)</f>
        <v>5550</v>
      </c>
      <c r="L827" s="641">
        <f t="shared" ref="L827" si="594">I827/K827</f>
        <v>0.60540540540540544</v>
      </c>
      <c r="M827" s="641">
        <f t="shared" ref="M827" si="595">J827/K827</f>
        <v>0.39459459459459462</v>
      </c>
    </row>
    <row r="828" spans="1:14" x14ac:dyDescent="0.2">
      <c r="A828" s="157">
        <v>44935</v>
      </c>
      <c r="B828">
        <v>52</v>
      </c>
      <c r="C828" s="458">
        <f>H2O!C1088</f>
        <v>357.11900000000003</v>
      </c>
      <c r="D828">
        <v>1369.5999999999997</v>
      </c>
      <c r="E828" s="357">
        <f t="shared" ref="E828:E867" si="596">D828/B828</f>
        <v>26.338461538461534</v>
      </c>
      <c r="F828" s="437">
        <f t="shared" ref="F828:F867" si="597">D828/C828</f>
        <v>3.8351361870972971</v>
      </c>
      <c r="G828">
        <v>64</v>
      </c>
      <c r="H828">
        <v>109</v>
      </c>
      <c r="I828">
        <f t="shared" si="581"/>
        <v>3840</v>
      </c>
      <c r="J828">
        <f t="shared" si="582"/>
        <v>3270</v>
      </c>
      <c r="K828">
        <f t="shared" ref="K828" si="598">SUM(I828:J828)</f>
        <v>7110</v>
      </c>
      <c r="L828" s="641">
        <f t="shared" ref="L828" si="599">I828/K828</f>
        <v>0.54008438818565396</v>
      </c>
      <c r="M828" s="641">
        <f t="shared" ref="M828" si="600">J828/K828</f>
        <v>0.45991561181434598</v>
      </c>
    </row>
    <row r="829" spans="1:14" x14ac:dyDescent="0.2">
      <c r="A829" s="157">
        <v>44936</v>
      </c>
      <c r="B829">
        <v>48</v>
      </c>
      <c r="C829" s="458">
        <f>H2O!C1089</f>
        <v>380.87700000000001</v>
      </c>
      <c r="D829">
        <v>1429.3999999999994</v>
      </c>
      <c r="E829" s="357">
        <f t="shared" si="596"/>
        <v>29.779166666666654</v>
      </c>
      <c r="F829" s="437">
        <f t="shared" si="597"/>
        <v>3.7529176085717944</v>
      </c>
      <c r="G829">
        <v>49</v>
      </c>
      <c r="H829">
        <v>61</v>
      </c>
      <c r="I829">
        <f t="shared" si="581"/>
        <v>2940</v>
      </c>
      <c r="J829">
        <f t="shared" si="582"/>
        <v>1830</v>
      </c>
      <c r="K829">
        <f t="shared" ref="K829" si="601">SUM(I829:J829)</f>
        <v>4770</v>
      </c>
      <c r="L829" s="641">
        <f t="shared" ref="L829" si="602">I829/K829</f>
        <v>0.61635220125786161</v>
      </c>
      <c r="M829" s="641">
        <f t="shared" ref="M829" si="603">J829/K829</f>
        <v>0.38364779874213839</v>
      </c>
    </row>
    <row r="830" spans="1:14" x14ac:dyDescent="0.2">
      <c r="A830" s="157">
        <v>44937</v>
      </c>
      <c r="B830">
        <v>42</v>
      </c>
      <c r="C830" s="458">
        <f>H2O!C1090</f>
        <v>295.27600000000001</v>
      </c>
      <c r="D830">
        <v>1105.7999999999995</v>
      </c>
      <c r="E830" s="357">
        <f t="shared" si="596"/>
        <v>26.328571428571415</v>
      </c>
      <c r="F830" s="437">
        <f t="shared" si="597"/>
        <v>3.7449708069738126</v>
      </c>
      <c r="G830">
        <v>54</v>
      </c>
      <c r="H830">
        <v>68</v>
      </c>
      <c r="I830">
        <f t="shared" si="581"/>
        <v>3240</v>
      </c>
      <c r="J830">
        <f t="shared" si="582"/>
        <v>2040</v>
      </c>
      <c r="K830">
        <f t="shared" ref="K830" si="604">SUM(I830:J830)</f>
        <v>5280</v>
      </c>
      <c r="L830" s="641">
        <f t="shared" ref="L830" si="605">I830/K830</f>
        <v>0.61363636363636365</v>
      </c>
      <c r="M830" s="641">
        <f t="shared" ref="M830" si="606">J830/K830</f>
        <v>0.38636363636363635</v>
      </c>
    </row>
    <row r="831" spans="1:14" x14ac:dyDescent="0.2">
      <c r="A831" s="157">
        <v>44938</v>
      </c>
      <c r="B831">
        <v>52</v>
      </c>
      <c r="C831" s="458">
        <f>H2O!C1091</f>
        <v>378.661</v>
      </c>
      <c r="D831">
        <v>1509.8000000000004</v>
      </c>
      <c r="E831" s="357">
        <f t="shared" si="596"/>
        <v>29.034615384615392</v>
      </c>
      <c r="F831" s="437">
        <f t="shared" si="597"/>
        <v>3.9872075550426382</v>
      </c>
      <c r="G831">
        <v>48</v>
      </c>
      <c r="H831">
        <v>63</v>
      </c>
      <c r="I831">
        <f t="shared" ref="I831" si="607">G831*60</f>
        <v>2880</v>
      </c>
      <c r="J831">
        <f t="shared" ref="J831" si="608">H831*30</f>
        <v>1890</v>
      </c>
      <c r="K831">
        <f t="shared" ref="K831" si="609">SUM(I831:J831)</f>
        <v>4770</v>
      </c>
      <c r="L831" s="641">
        <f t="shared" ref="L831" si="610">I831/K831</f>
        <v>0.60377358490566035</v>
      </c>
      <c r="M831" s="641">
        <f t="shared" ref="M831" si="611">J831/K831</f>
        <v>0.39622641509433965</v>
      </c>
    </row>
    <row r="832" spans="1:14" x14ac:dyDescent="0.2">
      <c r="A832" s="157">
        <v>44939</v>
      </c>
      <c r="B832">
        <v>47</v>
      </c>
      <c r="C832" s="458">
        <f>H2O!C1092</f>
        <v>309.18700000000001</v>
      </c>
      <c r="D832">
        <v>1186.0000000000005</v>
      </c>
      <c r="E832" s="357">
        <f t="shared" si="596"/>
        <v>25.2340425531915</v>
      </c>
      <c r="F832" s="437">
        <f t="shared" si="597"/>
        <v>3.835866320382165</v>
      </c>
      <c r="G832">
        <v>56</v>
      </c>
      <c r="H832">
        <v>155</v>
      </c>
      <c r="I832">
        <f t="shared" ref="I832" si="612">G832*60</f>
        <v>3360</v>
      </c>
      <c r="J832">
        <f t="shared" ref="J832" si="613">H832*30</f>
        <v>4650</v>
      </c>
      <c r="K832">
        <f t="shared" ref="K832" si="614">SUM(I832:J832)</f>
        <v>8010</v>
      </c>
      <c r="L832" s="641">
        <f t="shared" ref="L832" si="615">I832/K832</f>
        <v>0.41947565543071164</v>
      </c>
      <c r="M832" s="641">
        <f t="shared" ref="M832" si="616">J832/K832</f>
        <v>0.58052434456928836</v>
      </c>
    </row>
    <row r="833" spans="1:13" x14ac:dyDescent="0.2">
      <c r="A833" s="157">
        <v>44942</v>
      </c>
      <c r="B833">
        <v>47</v>
      </c>
      <c r="C833" s="458">
        <f>H2O!C1093</f>
        <v>335.04700000000003</v>
      </c>
      <c r="D833" s="52">
        <v>1307.7999999999984</v>
      </c>
      <c r="E833" s="357">
        <f t="shared" si="596"/>
        <v>27.825531914893581</v>
      </c>
      <c r="F833" s="437">
        <f t="shared" si="597"/>
        <v>3.9033329652257689</v>
      </c>
      <c r="G833">
        <v>45</v>
      </c>
      <c r="H833">
        <v>47</v>
      </c>
      <c r="I833">
        <f t="shared" ref="I833" si="617">G833*60</f>
        <v>2700</v>
      </c>
      <c r="J833">
        <f t="shared" ref="J833" si="618">H833*30</f>
        <v>1410</v>
      </c>
      <c r="K833">
        <f t="shared" ref="K833" si="619">SUM(I833:J833)</f>
        <v>4110</v>
      </c>
      <c r="L833" s="641">
        <f t="shared" ref="L833" si="620">I833/K833</f>
        <v>0.65693430656934304</v>
      </c>
      <c r="M833" s="641">
        <f t="shared" ref="M833" si="621">J833/K833</f>
        <v>0.34306569343065696</v>
      </c>
    </row>
    <row r="834" spans="1:13" x14ac:dyDescent="0.2">
      <c r="A834" s="157">
        <v>44943</v>
      </c>
      <c r="B834">
        <v>43</v>
      </c>
      <c r="C834" s="458">
        <f>H2O!C1094</f>
        <v>302.22899999999998</v>
      </c>
      <c r="D834">
        <v>1164.8999999999996</v>
      </c>
      <c r="E834" s="357">
        <f t="shared" si="596"/>
        <v>27.090697674418596</v>
      </c>
      <c r="F834" s="437">
        <f t="shared" si="597"/>
        <v>3.8543620896737232</v>
      </c>
      <c r="G834">
        <v>56</v>
      </c>
      <c r="H834">
        <v>62</v>
      </c>
      <c r="I834">
        <f t="shared" ref="I834" si="622">G834*60</f>
        <v>3360</v>
      </c>
      <c r="J834">
        <f t="shared" ref="J834" si="623">H834*30</f>
        <v>1860</v>
      </c>
      <c r="K834">
        <f t="shared" ref="K834" si="624">SUM(I834:J834)</f>
        <v>5220</v>
      </c>
      <c r="L834" s="641">
        <f t="shared" ref="L834" si="625">I834/K834</f>
        <v>0.64367816091954022</v>
      </c>
      <c r="M834" s="641">
        <f t="shared" ref="M834" si="626">J834/K834</f>
        <v>0.35632183908045978</v>
      </c>
    </row>
    <row r="835" spans="1:13" x14ac:dyDescent="0.2">
      <c r="A835" s="157">
        <v>44944</v>
      </c>
      <c r="B835">
        <v>48</v>
      </c>
      <c r="C835" s="458">
        <f>H2O!C1095</f>
        <v>346.072</v>
      </c>
      <c r="D835">
        <v>1371.199999999998</v>
      </c>
      <c r="E835" s="357">
        <f t="shared" si="596"/>
        <v>28.566666666666624</v>
      </c>
      <c r="F835" s="437">
        <f t="shared" si="597"/>
        <v>3.9621812801960226</v>
      </c>
      <c r="G835">
        <v>45</v>
      </c>
      <c r="H835">
        <v>60</v>
      </c>
      <c r="I835">
        <f t="shared" ref="I835" si="627">G835*60</f>
        <v>2700</v>
      </c>
      <c r="J835">
        <f t="shared" ref="J835" si="628">H835*30</f>
        <v>1800</v>
      </c>
      <c r="K835">
        <f t="shared" ref="K835" si="629">SUM(I835:J835)</f>
        <v>4500</v>
      </c>
      <c r="L835" s="641">
        <f t="shared" ref="L835" si="630">I835/K835</f>
        <v>0.6</v>
      </c>
      <c r="M835" s="641">
        <f t="shared" ref="M835" si="631">J835/K835</f>
        <v>0.4</v>
      </c>
    </row>
    <row r="836" spans="1:13" ht="12.6" customHeight="1" x14ac:dyDescent="0.2">
      <c r="A836" s="157">
        <v>44945</v>
      </c>
      <c r="B836">
        <v>47</v>
      </c>
      <c r="C836" s="458">
        <f>H2O!C1096</f>
        <v>331.58699999999999</v>
      </c>
      <c r="D836">
        <v>1315.4999999999993</v>
      </c>
      <c r="E836" s="357">
        <f t="shared" si="596"/>
        <v>27.989361702127646</v>
      </c>
      <c r="F836" s="437">
        <f t="shared" si="597"/>
        <v>3.9672846040405667</v>
      </c>
      <c r="G836">
        <v>51</v>
      </c>
      <c r="H836">
        <v>42</v>
      </c>
      <c r="I836">
        <f t="shared" ref="I836" si="632">G836*60</f>
        <v>3060</v>
      </c>
      <c r="J836">
        <f t="shared" ref="J836" si="633">H836*30</f>
        <v>1260</v>
      </c>
      <c r="K836">
        <f t="shared" ref="K836" si="634">SUM(I836:J836)</f>
        <v>4320</v>
      </c>
      <c r="L836" s="641">
        <f t="shared" ref="L836" si="635">I836/K836</f>
        <v>0.70833333333333337</v>
      </c>
      <c r="M836" s="641">
        <f t="shared" ref="M836" si="636">J836/K836</f>
        <v>0.29166666666666669</v>
      </c>
    </row>
    <row r="837" spans="1:13" x14ac:dyDescent="0.2">
      <c r="A837" s="157">
        <v>44946</v>
      </c>
      <c r="B837">
        <v>34</v>
      </c>
      <c r="C837" s="458">
        <f>H2O!C1097</f>
        <v>293.32600000000002</v>
      </c>
      <c r="D837">
        <v>1128.1000000000001</v>
      </c>
      <c r="E837" s="357">
        <f t="shared" si="596"/>
        <v>33.17941176470589</v>
      </c>
      <c r="F837" s="437">
        <f t="shared" si="597"/>
        <v>3.8458916018355005</v>
      </c>
      <c r="G837">
        <v>65</v>
      </c>
      <c r="H837">
        <v>58</v>
      </c>
      <c r="I837">
        <f t="shared" ref="I837" si="637">G837*60</f>
        <v>3900</v>
      </c>
      <c r="J837">
        <f t="shared" ref="J837" si="638">H837*30</f>
        <v>1740</v>
      </c>
      <c r="K837">
        <f t="shared" ref="K837" si="639">SUM(I837:J837)</f>
        <v>5640</v>
      </c>
      <c r="L837" s="641">
        <f t="shared" ref="L837" si="640">I837/K837</f>
        <v>0.69148936170212771</v>
      </c>
      <c r="M837" s="641">
        <f t="shared" ref="M837" si="641">J837/K837</f>
        <v>0.30851063829787234</v>
      </c>
    </row>
    <row r="838" spans="1:13" x14ac:dyDescent="0.2">
      <c r="A838" s="157">
        <v>44949</v>
      </c>
      <c r="B838">
        <v>42</v>
      </c>
      <c r="C838" s="458">
        <f>H2O!C1098</f>
        <v>322.11700000000002</v>
      </c>
      <c r="D838">
        <v>1361</v>
      </c>
      <c r="E838" s="357">
        <f t="shared" si="596"/>
        <v>32.404761904761905</v>
      </c>
      <c r="F838" s="437">
        <f t="shared" si="597"/>
        <v>4.2251728409242606</v>
      </c>
      <c r="G838">
        <v>35</v>
      </c>
      <c r="H838">
        <v>54</v>
      </c>
      <c r="I838">
        <f t="shared" ref="I838" si="642">G838*60</f>
        <v>2100</v>
      </c>
      <c r="J838">
        <f t="shared" ref="J838" si="643">H838*30</f>
        <v>1620</v>
      </c>
      <c r="K838">
        <f t="shared" ref="K838" si="644">SUM(I838:J838)</f>
        <v>3720</v>
      </c>
      <c r="L838" s="641">
        <f t="shared" ref="L838" si="645">I838/K838</f>
        <v>0.56451612903225812</v>
      </c>
      <c r="M838" s="641">
        <f t="shared" ref="M838" si="646">J838/K838</f>
        <v>0.43548387096774194</v>
      </c>
    </row>
    <row r="839" spans="1:13" x14ac:dyDescent="0.2">
      <c r="A839" s="157">
        <v>44950</v>
      </c>
      <c r="B839">
        <v>53</v>
      </c>
      <c r="C839" s="458">
        <f>H2O!C1099</f>
        <v>354.98599999999999</v>
      </c>
      <c r="D839">
        <v>1354.8000000000002</v>
      </c>
      <c r="E839" s="357">
        <f t="shared" si="596"/>
        <v>25.562264150943399</v>
      </c>
      <c r="F839" s="437">
        <f t="shared" si="597"/>
        <v>3.8164885375761304</v>
      </c>
      <c r="G839">
        <v>71</v>
      </c>
      <c r="H839">
        <v>138</v>
      </c>
      <c r="I839">
        <f t="shared" ref="I839" si="647">G839*60</f>
        <v>4260</v>
      </c>
      <c r="J839">
        <f t="shared" ref="J839" si="648">H839*30</f>
        <v>4140</v>
      </c>
      <c r="K839">
        <f t="shared" ref="K839" si="649">SUM(I839:J839)</f>
        <v>8400</v>
      </c>
      <c r="L839" s="641">
        <f t="shared" ref="L839" si="650">I839/K839</f>
        <v>0.50714285714285712</v>
      </c>
      <c r="M839" s="641">
        <f t="shared" ref="M839" si="651">J839/K839</f>
        <v>0.49285714285714288</v>
      </c>
    </row>
    <row r="840" spans="1:13" x14ac:dyDescent="0.2">
      <c r="A840" s="157">
        <v>44951</v>
      </c>
      <c r="B840">
        <v>47</v>
      </c>
      <c r="C840" s="458">
        <f>H2O!C1100</f>
        <v>362.33100000000002</v>
      </c>
      <c r="D840">
        <v>1437.1999999999994</v>
      </c>
      <c r="E840" s="357">
        <f t="shared" si="596"/>
        <v>30.578723404255307</v>
      </c>
      <c r="F840" s="437">
        <f t="shared" si="597"/>
        <v>3.9665388829550863</v>
      </c>
      <c r="G840">
        <v>55</v>
      </c>
      <c r="H840">
        <v>76</v>
      </c>
      <c r="I840">
        <f t="shared" ref="I840" si="652">G840*60</f>
        <v>3300</v>
      </c>
      <c r="J840">
        <f t="shared" ref="J840" si="653">H840*30</f>
        <v>2280</v>
      </c>
      <c r="K840">
        <f t="shared" ref="K840" si="654">SUM(I840:J840)</f>
        <v>5580</v>
      </c>
      <c r="L840" s="641">
        <f t="shared" ref="L840" si="655">I840/K840</f>
        <v>0.59139784946236562</v>
      </c>
      <c r="M840" s="641">
        <f t="shared" ref="M840" si="656">J840/K840</f>
        <v>0.40860215053763443</v>
      </c>
    </row>
    <row r="841" spans="1:13" x14ac:dyDescent="0.2">
      <c r="A841" s="157">
        <v>44952</v>
      </c>
      <c r="B841">
        <v>43</v>
      </c>
      <c r="C841" s="458">
        <f>H2O!C1101</f>
        <v>336.84899999999999</v>
      </c>
      <c r="D841">
        <v>1333.2000000000005</v>
      </c>
      <c r="E841" s="357">
        <f t="shared" si="596"/>
        <v>31.004651162790708</v>
      </c>
      <c r="F841" s="437">
        <f t="shared" si="597"/>
        <v>3.9578564876250204</v>
      </c>
      <c r="G841">
        <v>57</v>
      </c>
      <c r="H841">
        <v>73</v>
      </c>
      <c r="I841">
        <f t="shared" ref="I841" si="657">G841*60</f>
        <v>3420</v>
      </c>
      <c r="J841">
        <f t="shared" ref="J841" si="658">H841*30</f>
        <v>2190</v>
      </c>
      <c r="K841">
        <f t="shared" ref="K841" si="659">SUM(I841:J841)</f>
        <v>5610</v>
      </c>
      <c r="L841" s="641">
        <f t="shared" ref="L841" si="660">I841/K841</f>
        <v>0.60962566844919786</v>
      </c>
      <c r="M841" s="641">
        <f t="shared" ref="M841" si="661">J841/K841</f>
        <v>0.39037433155080214</v>
      </c>
    </row>
    <row r="842" spans="1:13" x14ac:dyDescent="0.2">
      <c r="A842" s="157">
        <v>44953</v>
      </c>
      <c r="B842">
        <v>48</v>
      </c>
      <c r="C842" s="458">
        <f>H2O!C1102</f>
        <v>335.14800000000002</v>
      </c>
      <c r="D842">
        <v>1393.5000000000007</v>
      </c>
      <c r="E842" s="357">
        <f t="shared" si="596"/>
        <v>29.031250000000014</v>
      </c>
      <c r="F842" s="437">
        <f t="shared" si="597"/>
        <v>4.1578645851981832</v>
      </c>
      <c r="G842">
        <v>45</v>
      </c>
      <c r="H842">
        <v>58</v>
      </c>
      <c r="I842">
        <f t="shared" ref="I842:I843" si="662">G842*60</f>
        <v>2700</v>
      </c>
      <c r="J842">
        <f t="shared" ref="J842:J843" si="663">H842*30</f>
        <v>1740</v>
      </c>
      <c r="K842">
        <f t="shared" ref="K842:K843" si="664">SUM(I842:J842)</f>
        <v>4440</v>
      </c>
      <c r="L842" s="641">
        <f t="shared" ref="L842:L843" si="665">I842/K842</f>
        <v>0.60810810810810811</v>
      </c>
      <c r="M842" s="641">
        <f t="shared" ref="M842:M843" si="666">J842/K842</f>
        <v>0.39189189189189189</v>
      </c>
    </row>
    <row r="843" spans="1:13" x14ac:dyDescent="0.2">
      <c r="A843" s="157">
        <v>44956</v>
      </c>
      <c r="B843">
        <v>47</v>
      </c>
      <c r="C843" s="458">
        <f>H2O!C1103</f>
        <v>437.46600000000001</v>
      </c>
      <c r="D843">
        <v>1925.2</v>
      </c>
      <c r="E843" s="357">
        <f t="shared" si="596"/>
        <v>40.961702127659578</v>
      </c>
      <c r="F843" s="437">
        <f t="shared" si="597"/>
        <v>4.4007991478194874</v>
      </c>
      <c r="G843">
        <v>70</v>
      </c>
      <c r="H843">
        <v>78</v>
      </c>
      <c r="I843">
        <f t="shared" si="662"/>
        <v>4200</v>
      </c>
      <c r="J843">
        <f t="shared" si="663"/>
        <v>2340</v>
      </c>
      <c r="K843">
        <f t="shared" si="664"/>
        <v>6540</v>
      </c>
      <c r="L843" s="641">
        <f t="shared" si="665"/>
        <v>0.64220183486238536</v>
      </c>
      <c r="M843" s="641">
        <f t="shared" si="666"/>
        <v>0.3577981651376147</v>
      </c>
    </row>
    <row r="844" spans="1:13" x14ac:dyDescent="0.2">
      <c r="A844" s="157">
        <v>44957</v>
      </c>
      <c r="B844">
        <v>57</v>
      </c>
      <c r="C844" s="458">
        <f>H2O!C1104</f>
        <v>392.35599999999999</v>
      </c>
      <c r="D844">
        <v>1572.600000000001</v>
      </c>
      <c r="E844" s="357">
        <f t="shared" si="596"/>
        <v>27.589473684210546</v>
      </c>
      <c r="F844" s="437">
        <f t="shared" si="597"/>
        <v>4.0080946895166658</v>
      </c>
      <c r="G844">
        <v>60</v>
      </c>
      <c r="H844">
        <v>94</v>
      </c>
      <c r="I844">
        <f t="shared" ref="I844" si="667">G844*60</f>
        <v>3600</v>
      </c>
      <c r="J844">
        <f t="shared" ref="J844" si="668">H844*30</f>
        <v>2820</v>
      </c>
      <c r="K844">
        <f t="shared" ref="K844" si="669">SUM(I844:J844)</f>
        <v>6420</v>
      </c>
      <c r="L844" s="641">
        <f t="shared" ref="L844" si="670">I844/K844</f>
        <v>0.56074766355140182</v>
      </c>
      <c r="M844" s="641">
        <f t="shared" ref="M844" si="671">J844/K844</f>
        <v>0.43925233644859812</v>
      </c>
    </row>
    <row r="845" spans="1:13" x14ac:dyDescent="0.2">
      <c r="A845" s="157">
        <v>44958</v>
      </c>
      <c r="B845">
        <v>51</v>
      </c>
      <c r="C845" s="458">
        <f>H2O!C1105</f>
        <v>385.03</v>
      </c>
      <c r="D845">
        <v>1590</v>
      </c>
      <c r="E845" s="357">
        <f t="shared" si="596"/>
        <v>31.176470588235293</v>
      </c>
      <c r="F845" s="437">
        <f t="shared" si="597"/>
        <v>4.1295483468820615</v>
      </c>
      <c r="G845">
        <v>75</v>
      </c>
      <c r="H845">
        <v>59</v>
      </c>
      <c r="I845">
        <f t="shared" ref="I845" si="672">G845*60</f>
        <v>4500</v>
      </c>
      <c r="J845">
        <f t="shared" ref="J845" si="673">H845*30</f>
        <v>1770</v>
      </c>
      <c r="K845">
        <f t="shared" ref="K845" si="674">SUM(I845:J845)</f>
        <v>6270</v>
      </c>
      <c r="L845" s="641">
        <f t="shared" ref="L845" si="675">I845/K845</f>
        <v>0.71770334928229662</v>
      </c>
      <c r="M845" s="641">
        <f t="shared" ref="M845" si="676">J845/K845</f>
        <v>0.28229665071770332</v>
      </c>
    </row>
    <row r="846" spans="1:13" x14ac:dyDescent="0.2">
      <c r="A846" s="157">
        <v>44959</v>
      </c>
      <c r="B846">
        <v>56</v>
      </c>
      <c r="C846" s="458">
        <f>H2O!C1106</f>
        <v>355.39699999999999</v>
      </c>
      <c r="D846">
        <v>1586.6000000000038</v>
      </c>
      <c r="E846" s="357">
        <f t="shared" si="596"/>
        <v>28.332142857142923</v>
      </c>
      <c r="F846" s="437">
        <f t="shared" si="597"/>
        <v>4.4643033002529675</v>
      </c>
      <c r="G846">
        <v>59</v>
      </c>
      <c r="H846">
        <v>81</v>
      </c>
      <c r="I846">
        <f t="shared" ref="I846" si="677">G846*60</f>
        <v>3540</v>
      </c>
      <c r="J846">
        <f t="shared" ref="J846" si="678">H846*30</f>
        <v>2430</v>
      </c>
      <c r="K846">
        <f t="shared" ref="K846" si="679">SUM(I846:J846)</f>
        <v>5970</v>
      </c>
      <c r="L846" s="641">
        <f t="shared" ref="L846" si="680">I846/K846</f>
        <v>0.59296482412060303</v>
      </c>
      <c r="M846" s="641">
        <f t="shared" ref="M846" si="681">J846/K846</f>
        <v>0.40703517587939697</v>
      </c>
    </row>
    <row r="847" spans="1:13" x14ac:dyDescent="0.2">
      <c r="A847" s="157">
        <v>44960</v>
      </c>
      <c r="B847">
        <v>47</v>
      </c>
      <c r="C847" s="458">
        <f>H2O!C1107</f>
        <v>336.41699999999997</v>
      </c>
      <c r="D847">
        <v>1531.0000000000034</v>
      </c>
      <c r="E847" s="357">
        <f t="shared" si="596"/>
        <v>32.574468085106453</v>
      </c>
      <c r="F847" s="437">
        <f t="shared" si="597"/>
        <v>4.5508996275455864</v>
      </c>
      <c r="G847">
        <v>55</v>
      </c>
      <c r="H847">
        <v>41</v>
      </c>
      <c r="I847">
        <f t="shared" ref="I847" si="682">G847*60</f>
        <v>3300</v>
      </c>
      <c r="J847">
        <f t="shared" ref="J847" si="683">H847*30</f>
        <v>1230</v>
      </c>
      <c r="K847">
        <f t="shared" ref="K847" si="684">SUM(I847:J847)</f>
        <v>4530</v>
      </c>
      <c r="L847" s="641">
        <f t="shared" ref="L847" si="685">I847/K847</f>
        <v>0.72847682119205293</v>
      </c>
      <c r="M847" s="641">
        <f t="shared" ref="M847" si="686">J847/K847</f>
        <v>0.27152317880794702</v>
      </c>
    </row>
    <row r="848" spans="1:13" x14ac:dyDescent="0.2">
      <c r="A848" s="157">
        <v>44963</v>
      </c>
      <c r="B848">
        <v>56</v>
      </c>
      <c r="C848" s="458">
        <f>H2O!C1108</f>
        <v>402.46300000000002</v>
      </c>
      <c r="D848">
        <v>1792.2000000000053</v>
      </c>
      <c r="E848" s="357">
        <f t="shared" si="596"/>
        <v>32.003571428571526</v>
      </c>
      <c r="F848" s="437">
        <f t="shared" si="597"/>
        <v>4.4530801589214537</v>
      </c>
      <c r="G848">
        <v>83</v>
      </c>
      <c r="H848">
        <v>50</v>
      </c>
      <c r="I848">
        <f t="shared" ref="I848" si="687">G848*60</f>
        <v>4980</v>
      </c>
      <c r="J848">
        <f t="shared" ref="J848" si="688">H848*30</f>
        <v>1500</v>
      </c>
      <c r="K848">
        <f t="shared" ref="K848" si="689">SUM(I848:J848)</f>
        <v>6480</v>
      </c>
      <c r="L848" s="641">
        <f t="shared" ref="L848" si="690">I848/K848</f>
        <v>0.76851851851851849</v>
      </c>
      <c r="M848" s="641">
        <f t="shared" ref="M848" si="691">J848/K848</f>
        <v>0.23148148148148148</v>
      </c>
    </row>
    <row r="849" spans="1:13" x14ac:dyDescent="0.2">
      <c r="A849" s="157">
        <v>44964</v>
      </c>
      <c r="B849">
        <v>52</v>
      </c>
      <c r="C849" s="458">
        <f>H2O!C1109</f>
        <v>345.86399999999998</v>
      </c>
      <c r="D849">
        <v>1464.5000000000018</v>
      </c>
      <c r="E849" s="357">
        <f t="shared" si="596"/>
        <v>28.163461538461572</v>
      </c>
      <c r="F849" s="437">
        <f t="shared" si="597"/>
        <v>4.2343233178359183</v>
      </c>
      <c r="G849">
        <v>69</v>
      </c>
      <c r="H849">
        <v>83</v>
      </c>
      <c r="I849">
        <f t="shared" ref="I849" si="692">G849*60</f>
        <v>4140</v>
      </c>
      <c r="J849">
        <f t="shared" ref="J849" si="693">H849*30</f>
        <v>2490</v>
      </c>
      <c r="K849">
        <f t="shared" ref="K849" si="694">SUM(I849:J849)</f>
        <v>6630</v>
      </c>
      <c r="L849" s="641">
        <f t="shared" ref="L849" si="695">I849/K849</f>
        <v>0.6244343891402715</v>
      </c>
      <c r="M849" s="641">
        <f t="shared" ref="M849" si="696">J849/K849</f>
        <v>0.3755656108597285</v>
      </c>
    </row>
    <row r="850" spans="1:13" x14ac:dyDescent="0.2">
      <c r="A850" s="157">
        <v>44965</v>
      </c>
      <c r="B850">
        <v>48</v>
      </c>
      <c r="C850" s="458">
        <f>H2O!C1110</f>
        <v>372.52699999999999</v>
      </c>
      <c r="D850">
        <v>1650.1000000000038</v>
      </c>
      <c r="E850" s="357">
        <f t="shared" si="596"/>
        <v>34.37708333333341</v>
      </c>
      <c r="F850" s="437">
        <f t="shared" si="597"/>
        <v>4.4294775949125942</v>
      </c>
      <c r="G850">
        <v>46</v>
      </c>
      <c r="H850">
        <v>54</v>
      </c>
      <c r="I850">
        <f t="shared" ref="I850" si="697">G850*60</f>
        <v>2760</v>
      </c>
      <c r="J850">
        <f t="shared" ref="J850" si="698">H850*30</f>
        <v>1620</v>
      </c>
      <c r="K850">
        <f t="shared" ref="K850" si="699">SUM(I850:J850)</f>
        <v>4380</v>
      </c>
      <c r="L850" s="641">
        <f t="shared" ref="L850" si="700">I850/K850</f>
        <v>0.63013698630136983</v>
      </c>
      <c r="M850" s="641">
        <f t="shared" ref="M850" si="701">J850/K850</f>
        <v>0.36986301369863012</v>
      </c>
    </row>
    <row r="851" spans="1:13" x14ac:dyDescent="0.2">
      <c r="A851" s="157">
        <v>44966</v>
      </c>
      <c r="B851">
        <v>42</v>
      </c>
      <c r="C851" s="458">
        <f>H2O!C1111</f>
        <v>317.37099999999998</v>
      </c>
      <c r="D851">
        <v>1317.200000000001</v>
      </c>
      <c r="E851" s="357">
        <f t="shared" si="596"/>
        <v>31.361904761904785</v>
      </c>
      <c r="F851" s="437">
        <f t="shared" si="597"/>
        <v>4.1503477003254901</v>
      </c>
      <c r="G851">
        <v>66</v>
      </c>
      <c r="H851">
        <v>59</v>
      </c>
      <c r="I851">
        <f t="shared" ref="I851" si="702">G851*60</f>
        <v>3960</v>
      </c>
      <c r="J851">
        <f t="shared" ref="J851" si="703">H851*30</f>
        <v>1770</v>
      </c>
      <c r="K851">
        <f t="shared" ref="K851" si="704">SUM(I851:J851)</f>
        <v>5730</v>
      </c>
      <c r="L851" s="641">
        <f t="shared" ref="L851" si="705">I851/K851</f>
        <v>0.69109947643979053</v>
      </c>
      <c r="M851" s="641">
        <f t="shared" ref="M851" si="706">J851/K851</f>
        <v>0.30890052356020942</v>
      </c>
    </row>
    <row r="852" spans="1:13" x14ac:dyDescent="0.2">
      <c r="A852" s="157">
        <v>44967</v>
      </c>
      <c r="B852">
        <v>57</v>
      </c>
      <c r="C852" s="458">
        <f>H2O!C1112</f>
        <v>393.17</v>
      </c>
      <c r="D852">
        <v>1759.1000000000042</v>
      </c>
      <c r="E852" s="357">
        <f t="shared" si="596"/>
        <v>30.861403508772003</v>
      </c>
      <c r="F852" s="437">
        <f t="shared" si="597"/>
        <v>4.4741460436961216</v>
      </c>
      <c r="G852">
        <v>65</v>
      </c>
      <c r="H852">
        <v>71</v>
      </c>
      <c r="I852">
        <f t="shared" ref="I852" si="707">G852*60</f>
        <v>3900</v>
      </c>
      <c r="J852">
        <f t="shared" ref="J852" si="708">H852*30</f>
        <v>2130</v>
      </c>
      <c r="K852">
        <f t="shared" ref="K852" si="709">SUM(I852:J852)</f>
        <v>6030</v>
      </c>
      <c r="L852" s="641">
        <f t="shared" ref="L852" si="710">I852/K852</f>
        <v>0.64676616915422891</v>
      </c>
      <c r="M852" s="641">
        <f t="shared" ref="M852" si="711">J852/K852</f>
        <v>0.35323383084577115</v>
      </c>
    </row>
    <row r="853" spans="1:13" x14ac:dyDescent="0.2">
      <c r="A853" s="157">
        <v>44970</v>
      </c>
      <c r="B853">
        <v>55</v>
      </c>
      <c r="C853" s="458">
        <f>H2O!C1113</f>
        <v>383.86399999999998</v>
      </c>
      <c r="D853">
        <v>1704.1000000000033</v>
      </c>
      <c r="E853" s="357">
        <f t="shared" si="596"/>
        <v>30.983636363636425</v>
      </c>
      <c r="F853" s="437">
        <f t="shared" si="597"/>
        <v>4.4393326803242905</v>
      </c>
      <c r="G853">
        <v>59</v>
      </c>
      <c r="H853">
        <v>73</v>
      </c>
      <c r="I853">
        <f t="shared" ref="I853" si="712">G853*60</f>
        <v>3540</v>
      </c>
      <c r="J853">
        <f t="shared" ref="J853" si="713">H853*30</f>
        <v>2190</v>
      </c>
      <c r="K853">
        <f t="shared" ref="K853" si="714">SUM(I853:J853)</f>
        <v>5730</v>
      </c>
      <c r="L853" s="641">
        <f t="shared" ref="L853" si="715">I853/K853</f>
        <v>0.61780104712041883</v>
      </c>
      <c r="M853" s="641">
        <f t="shared" ref="M853" si="716">J853/K853</f>
        <v>0.38219895287958117</v>
      </c>
    </row>
    <row r="854" spans="1:13" x14ac:dyDescent="0.2">
      <c r="A854" s="157">
        <v>44971</v>
      </c>
      <c r="B854">
        <v>61</v>
      </c>
      <c r="C854" s="458">
        <f>H2O!C1114</f>
        <v>418.59100000000001</v>
      </c>
      <c r="D854">
        <v>1802.900000000004</v>
      </c>
      <c r="E854" s="357">
        <f t="shared" si="596"/>
        <v>29.555737704918098</v>
      </c>
      <c r="F854" s="437">
        <f t="shared" si="597"/>
        <v>4.3070682360585968</v>
      </c>
      <c r="G854">
        <v>79</v>
      </c>
      <c r="H854">
        <v>77</v>
      </c>
      <c r="I854">
        <f t="shared" ref="I854" si="717">G854*60</f>
        <v>4740</v>
      </c>
      <c r="J854">
        <f t="shared" ref="J854" si="718">H854*30</f>
        <v>2310</v>
      </c>
      <c r="K854">
        <f t="shared" ref="K854" si="719">SUM(I854:J854)</f>
        <v>7050</v>
      </c>
      <c r="L854" s="641">
        <f t="shared" ref="L854" si="720">I854/K854</f>
        <v>0.67234042553191486</v>
      </c>
      <c r="M854" s="641">
        <f t="shared" ref="M854" si="721">J854/K854</f>
        <v>0.32765957446808508</v>
      </c>
    </row>
    <row r="855" spans="1:13" x14ac:dyDescent="0.2">
      <c r="A855" s="157">
        <v>44972</v>
      </c>
      <c r="B855">
        <v>56</v>
      </c>
      <c r="C855" s="458">
        <f>H2O!C1115</f>
        <v>425.10899999999998</v>
      </c>
      <c r="D855">
        <v>1902.0000000000023</v>
      </c>
      <c r="E855" s="357">
        <f t="shared" si="596"/>
        <v>33.964285714285758</v>
      </c>
      <c r="F855" s="437">
        <f t="shared" si="597"/>
        <v>4.474146630628856</v>
      </c>
      <c r="G855">
        <v>66</v>
      </c>
      <c r="H855">
        <v>68</v>
      </c>
      <c r="I855">
        <f t="shared" ref="I855" si="722">G855*60</f>
        <v>3960</v>
      </c>
      <c r="J855">
        <f t="shared" ref="J855" si="723">H855*30</f>
        <v>2040</v>
      </c>
      <c r="K855">
        <f t="shared" ref="K855" si="724">SUM(I855:J855)</f>
        <v>6000</v>
      </c>
      <c r="L855" s="641">
        <f t="shared" ref="L855" si="725">I855/K855</f>
        <v>0.66</v>
      </c>
      <c r="M855" s="641">
        <f t="shared" ref="M855" si="726">J855/K855</f>
        <v>0.34</v>
      </c>
    </row>
    <row r="856" spans="1:13" x14ac:dyDescent="0.2">
      <c r="A856" s="157">
        <v>44973</v>
      </c>
      <c r="B856">
        <v>30</v>
      </c>
      <c r="C856" s="458">
        <f>H2O!C1116</f>
        <v>239.18700000000001</v>
      </c>
      <c r="D856">
        <v>1068.7000000000023</v>
      </c>
      <c r="E856" s="357">
        <f t="shared" si="596"/>
        <v>35.623333333333413</v>
      </c>
      <c r="F856" s="437">
        <f t="shared" si="597"/>
        <v>4.4680521934720625</v>
      </c>
      <c r="G856">
        <v>98</v>
      </c>
      <c r="H856">
        <v>83</v>
      </c>
      <c r="I856">
        <f t="shared" ref="I856" si="727">G856*60</f>
        <v>5880</v>
      </c>
      <c r="J856">
        <f t="shared" ref="J856" si="728">H856*30</f>
        <v>2490</v>
      </c>
      <c r="K856">
        <f t="shared" ref="K856" si="729">SUM(I856:J856)</f>
        <v>8370</v>
      </c>
      <c r="L856" s="641">
        <f t="shared" ref="L856" si="730">I856/K856</f>
        <v>0.70250896057347667</v>
      </c>
      <c r="M856" s="641">
        <f t="shared" ref="M856" si="731">J856/K856</f>
        <v>0.29749103942652327</v>
      </c>
    </row>
    <row r="857" spans="1:13" x14ac:dyDescent="0.2">
      <c r="A857" s="157">
        <v>44974</v>
      </c>
      <c r="B857">
        <v>56</v>
      </c>
      <c r="C857" s="458">
        <f>H2O!C1117</f>
        <v>352.85399999999998</v>
      </c>
      <c r="D857">
        <v>1684.0000000000045</v>
      </c>
      <c r="E857" s="357">
        <f t="shared" si="596"/>
        <v>30.071428571428651</v>
      </c>
      <c r="F857" s="437">
        <f t="shared" si="597"/>
        <v>4.7725121438328735</v>
      </c>
      <c r="G857">
        <v>40</v>
      </c>
      <c r="H857">
        <v>36</v>
      </c>
      <c r="I857">
        <f t="shared" ref="I857" si="732">G857*60</f>
        <v>2400</v>
      </c>
      <c r="J857">
        <f t="shared" ref="J857" si="733">H857*30</f>
        <v>1080</v>
      </c>
      <c r="K857">
        <f t="shared" ref="K857" si="734">SUM(I857:J857)</f>
        <v>3480</v>
      </c>
      <c r="L857" s="641">
        <f t="shared" ref="L857" si="735">I857/K857</f>
        <v>0.68965517241379315</v>
      </c>
      <c r="M857" s="641">
        <f t="shared" ref="M857" si="736">J857/K857</f>
        <v>0.31034482758620691</v>
      </c>
    </row>
    <row r="858" spans="1:13" x14ac:dyDescent="0.2">
      <c r="A858" s="157">
        <v>44977</v>
      </c>
      <c r="B858">
        <v>56</v>
      </c>
      <c r="C858" s="458">
        <f>H2O!C1118</f>
        <v>417.67899999999997</v>
      </c>
      <c r="D858">
        <v>1929.3000000000052</v>
      </c>
      <c r="E858" s="357">
        <f t="shared" si="596"/>
        <v>34.451785714285805</v>
      </c>
      <c r="F858" s="437">
        <f t="shared" si="597"/>
        <v>4.619097440857705</v>
      </c>
      <c r="G858">
        <v>88</v>
      </c>
      <c r="H858">
        <v>119</v>
      </c>
      <c r="I858">
        <f t="shared" ref="I858" si="737">G858*60</f>
        <v>5280</v>
      </c>
      <c r="J858">
        <f t="shared" ref="J858" si="738">H858*30</f>
        <v>3570</v>
      </c>
      <c r="K858">
        <f t="shared" ref="K858" si="739">SUM(I858:J858)</f>
        <v>8850</v>
      </c>
      <c r="L858" s="641">
        <f t="shared" ref="L858" si="740">I858/K858</f>
        <v>0.59661016949152545</v>
      </c>
      <c r="M858" s="641">
        <f t="shared" ref="M858" si="741">J858/K858</f>
        <v>0.4033898305084746</v>
      </c>
    </row>
    <row r="859" spans="1:13" x14ac:dyDescent="0.2">
      <c r="A859" s="157">
        <v>44978</v>
      </c>
      <c r="B859">
        <v>55</v>
      </c>
      <c r="C859" s="458">
        <f>H2O!C1119</f>
        <v>362.923</v>
      </c>
      <c r="D859">
        <v>1647.2000000000048</v>
      </c>
      <c r="E859" s="357">
        <f t="shared" si="596"/>
        <v>29.949090909090998</v>
      </c>
      <c r="F859" s="437">
        <f t="shared" si="597"/>
        <v>4.5387038021839476</v>
      </c>
      <c r="G859">
        <v>81</v>
      </c>
      <c r="H859">
        <v>72</v>
      </c>
      <c r="I859">
        <f t="shared" ref="I859" si="742">G859*60</f>
        <v>4860</v>
      </c>
      <c r="J859">
        <f t="shared" ref="J859" si="743">H859*30</f>
        <v>2160</v>
      </c>
      <c r="K859">
        <f t="shared" ref="K859" si="744">SUM(I859:J859)</f>
        <v>7020</v>
      </c>
      <c r="L859" s="641">
        <f t="shared" ref="L859" si="745">I859/K859</f>
        <v>0.69230769230769229</v>
      </c>
      <c r="M859" s="641">
        <f t="shared" ref="M859" si="746">J859/K859</f>
        <v>0.30769230769230771</v>
      </c>
    </row>
    <row r="860" spans="1:13" x14ac:dyDescent="0.2">
      <c r="A860" s="157">
        <v>44979</v>
      </c>
      <c r="B860">
        <v>57</v>
      </c>
      <c r="C860" s="458">
        <f>H2O!C1120</f>
        <v>446.24</v>
      </c>
      <c r="D860">
        <v>1942.0000000000064</v>
      </c>
      <c r="E860" s="357">
        <f t="shared" si="596"/>
        <v>34.0701754385966</v>
      </c>
      <c r="F860" s="437">
        <f t="shared" si="597"/>
        <v>4.3519182502689278</v>
      </c>
      <c r="G860">
        <v>82</v>
      </c>
      <c r="H860">
        <v>80</v>
      </c>
      <c r="I860">
        <f t="shared" ref="I860" si="747">G860*60</f>
        <v>4920</v>
      </c>
      <c r="J860">
        <f t="shared" ref="J860" si="748">H860*30</f>
        <v>2400</v>
      </c>
      <c r="K860">
        <f t="shared" ref="K860" si="749">SUM(I860:J860)</f>
        <v>7320</v>
      </c>
      <c r="L860" s="641">
        <f t="shared" ref="L860" si="750">I860/K860</f>
        <v>0.67213114754098358</v>
      </c>
      <c r="M860" s="641">
        <f t="shared" ref="M860" si="751">J860/K860</f>
        <v>0.32786885245901637</v>
      </c>
    </row>
    <row r="861" spans="1:13" x14ac:dyDescent="0.2">
      <c r="A861" s="157">
        <v>44980</v>
      </c>
      <c r="B861">
        <v>46</v>
      </c>
      <c r="C861" s="458">
        <f>H2O!C1121</f>
        <v>441.84</v>
      </c>
      <c r="D861">
        <v>1695.6999999999975</v>
      </c>
      <c r="E861" s="357">
        <f t="shared" si="596"/>
        <v>36.863043478260813</v>
      </c>
      <c r="F861" s="437">
        <f t="shared" si="597"/>
        <v>3.8378145935180101</v>
      </c>
      <c r="G861">
        <v>78</v>
      </c>
      <c r="H861">
        <v>118</v>
      </c>
      <c r="I861">
        <f t="shared" ref="I861:I866" si="752">G861*60</f>
        <v>4680</v>
      </c>
      <c r="J861">
        <f t="shared" ref="J861:J866" si="753">H861*30</f>
        <v>3540</v>
      </c>
      <c r="K861">
        <f t="shared" ref="K861:K866" si="754">SUM(I861:J861)</f>
        <v>8220</v>
      </c>
      <c r="L861" s="641">
        <f t="shared" ref="L861:L866" si="755">I861/K861</f>
        <v>0.56934306569343063</v>
      </c>
      <c r="M861" s="641">
        <f t="shared" ref="M861:M866" si="756">J861/K861</f>
        <v>0.43065693430656932</v>
      </c>
    </row>
    <row r="862" spans="1:13" x14ac:dyDescent="0.2">
      <c r="A862" s="157">
        <v>44981</v>
      </c>
      <c r="B862">
        <v>57</v>
      </c>
      <c r="C862" s="458">
        <f>H2O!C1122</f>
        <v>372.60300000000001</v>
      </c>
      <c r="D862">
        <v>1459.0999999999954</v>
      </c>
      <c r="E862" s="357">
        <f t="shared" si="596"/>
        <v>25.598245614035008</v>
      </c>
      <c r="F862" s="437">
        <f t="shared" si="597"/>
        <v>3.9159641763485409</v>
      </c>
      <c r="G862">
        <v>74</v>
      </c>
      <c r="H862">
        <v>118</v>
      </c>
      <c r="I862">
        <f t="shared" si="752"/>
        <v>4440</v>
      </c>
      <c r="J862">
        <f t="shared" si="753"/>
        <v>3540</v>
      </c>
      <c r="K862">
        <f t="shared" si="754"/>
        <v>7980</v>
      </c>
      <c r="L862" s="641">
        <f t="shared" si="755"/>
        <v>0.55639097744360899</v>
      </c>
      <c r="M862" s="641">
        <f t="shared" si="756"/>
        <v>0.44360902255639095</v>
      </c>
    </row>
    <row r="863" spans="1:13" x14ac:dyDescent="0.2">
      <c r="A863" s="157">
        <v>44984</v>
      </c>
      <c r="B863">
        <v>61</v>
      </c>
      <c r="C863" s="458">
        <f>H2O!C1123</f>
        <v>399.00900000000001</v>
      </c>
      <c r="D863">
        <v>1556.3999999999953</v>
      </c>
      <c r="E863" s="357">
        <f t="shared" si="596"/>
        <v>25.51475409836058</v>
      </c>
      <c r="F863" s="437">
        <f t="shared" si="597"/>
        <v>3.9006638947993535</v>
      </c>
      <c r="G863">
        <v>66</v>
      </c>
      <c r="H863">
        <v>74</v>
      </c>
      <c r="I863">
        <f t="shared" si="752"/>
        <v>3960</v>
      </c>
      <c r="J863">
        <f t="shared" si="753"/>
        <v>2220</v>
      </c>
      <c r="K863">
        <f t="shared" si="754"/>
        <v>6180</v>
      </c>
      <c r="L863" s="641">
        <f t="shared" si="755"/>
        <v>0.64077669902912626</v>
      </c>
      <c r="M863" s="641">
        <f t="shared" si="756"/>
        <v>0.35922330097087379</v>
      </c>
    </row>
    <row r="864" spans="1:13" x14ac:dyDescent="0.2">
      <c r="A864" s="157">
        <v>44985</v>
      </c>
      <c r="B864">
        <v>57</v>
      </c>
      <c r="C864" s="458">
        <f>H2O!C1124</f>
        <v>385.10500000000002</v>
      </c>
      <c r="D864">
        <v>1515.2999999999954</v>
      </c>
      <c r="E864" s="357">
        <f t="shared" si="596"/>
        <v>26.584210526315708</v>
      </c>
      <c r="F864" s="437">
        <f t="shared" si="597"/>
        <v>3.9347710364705608</v>
      </c>
      <c r="G864">
        <v>77</v>
      </c>
      <c r="H864">
        <v>76</v>
      </c>
      <c r="I864">
        <f t="shared" si="752"/>
        <v>4620</v>
      </c>
      <c r="J864">
        <f t="shared" si="753"/>
        <v>2280</v>
      </c>
      <c r="K864">
        <f t="shared" si="754"/>
        <v>6900</v>
      </c>
      <c r="L864" s="641">
        <f t="shared" si="755"/>
        <v>0.66956521739130437</v>
      </c>
      <c r="M864" s="641">
        <f t="shared" si="756"/>
        <v>0.33043478260869563</v>
      </c>
    </row>
    <row r="865" spans="1:14" x14ac:dyDescent="0.2">
      <c r="A865" s="157">
        <v>44986</v>
      </c>
      <c r="B865">
        <v>57</v>
      </c>
      <c r="C865" s="458">
        <f>H2O!C1125</f>
        <v>406.75599999999997</v>
      </c>
      <c r="D865">
        <v>1542.8000000000034</v>
      </c>
      <c r="E865" s="357">
        <f t="shared" si="596"/>
        <v>27.066666666666727</v>
      </c>
      <c r="F865" s="437">
        <f t="shared" si="597"/>
        <v>3.7929372891856628</v>
      </c>
      <c r="G865">
        <v>73</v>
      </c>
      <c r="H865">
        <v>114</v>
      </c>
      <c r="I865">
        <f t="shared" si="752"/>
        <v>4380</v>
      </c>
      <c r="J865">
        <f t="shared" si="753"/>
        <v>3420</v>
      </c>
      <c r="K865">
        <f t="shared" si="754"/>
        <v>7800</v>
      </c>
      <c r="L865" s="641">
        <f t="shared" si="755"/>
        <v>0.56153846153846154</v>
      </c>
      <c r="M865" s="641">
        <f t="shared" si="756"/>
        <v>0.43846153846153846</v>
      </c>
    </row>
    <row r="866" spans="1:14" x14ac:dyDescent="0.2">
      <c r="A866" s="157">
        <v>44987</v>
      </c>
      <c r="B866">
        <v>54</v>
      </c>
      <c r="C866" s="458">
        <f>H2O!C1126</f>
        <v>391.11900000000003</v>
      </c>
      <c r="D866">
        <v>1451.500000000003</v>
      </c>
      <c r="E866" s="357">
        <f t="shared" si="596"/>
        <v>26.879629629629683</v>
      </c>
      <c r="F866" s="437">
        <f t="shared" si="597"/>
        <v>3.7111467353925605</v>
      </c>
      <c r="G866">
        <v>67</v>
      </c>
      <c r="H866">
        <v>97</v>
      </c>
      <c r="I866">
        <f t="shared" si="752"/>
        <v>4020</v>
      </c>
      <c r="J866">
        <f t="shared" si="753"/>
        <v>2910</v>
      </c>
      <c r="K866">
        <f t="shared" si="754"/>
        <v>6930</v>
      </c>
      <c r="L866" s="641">
        <f t="shared" si="755"/>
        <v>0.58008658008658009</v>
      </c>
      <c r="M866" s="641">
        <f t="shared" si="756"/>
        <v>0.41991341991341991</v>
      </c>
    </row>
    <row r="867" spans="1:14" x14ac:dyDescent="0.2">
      <c r="A867" s="157">
        <v>44988</v>
      </c>
      <c r="B867">
        <v>56</v>
      </c>
      <c r="C867" s="458">
        <f>H2O!C1127</f>
        <v>400.93200000000002</v>
      </c>
      <c r="D867">
        <v>1451.0000000000025</v>
      </c>
      <c r="E867" s="357">
        <f t="shared" si="596"/>
        <v>25.910714285714331</v>
      </c>
      <c r="F867" s="437">
        <f t="shared" si="597"/>
        <v>3.6190675725559509</v>
      </c>
      <c r="G867">
        <v>71</v>
      </c>
      <c r="H867">
        <v>117</v>
      </c>
      <c r="I867">
        <f t="shared" ref="I867" si="757">G867*60</f>
        <v>4260</v>
      </c>
      <c r="J867">
        <f t="shared" ref="J867" si="758">H867*30</f>
        <v>3510</v>
      </c>
      <c r="K867">
        <f t="shared" ref="K867" si="759">SUM(I867:J867)</f>
        <v>7770</v>
      </c>
      <c r="L867" s="641">
        <f t="shared" ref="L867" si="760">I867/K867</f>
        <v>0.54826254826254828</v>
      </c>
      <c r="M867" s="641">
        <f t="shared" ref="M867" si="761">J867/K867</f>
        <v>0.45173745173745172</v>
      </c>
    </row>
    <row r="868" spans="1:14" x14ac:dyDescent="0.2">
      <c r="A868" s="157">
        <v>44991</v>
      </c>
      <c r="B868">
        <v>57</v>
      </c>
      <c r="C868" s="458">
        <f>H2O!C1128</f>
        <v>409.28500000000003</v>
      </c>
      <c r="D868">
        <v>1498.3000000000025</v>
      </c>
      <c r="E868" s="357">
        <f t="shared" ref="E868:E887" si="762">D868/B868</f>
        <v>26.285964912280743</v>
      </c>
      <c r="F868" s="437">
        <f t="shared" ref="F868:F887" si="763">D868/C868</f>
        <v>3.660774277092985</v>
      </c>
      <c r="G868">
        <v>65</v>
      </c>
      <c r="H868">
        <v>125</v>
      </c>
      <c r="I868">
        <f t="shared" ref="I868" si="764">G868*60</f>
        <v>3900</v>
      </c>
      <c r="J868">
        <f t="shared" ref="J868" si="765">H868*30</f>
        <v>3750</v>
      </c>
      <c r="K868">
        <f t="shared" ref="K868" si="766">SUM(I868:J868)</f>
        <v>7650</v>
      </c>
      <c r="L868" s="641">
        <f t="shared" ref="L868" si="767">I868/K868</f>
        <v>0.50980392156862742</v>
      </c>
      <c r="M868" s="641">
        <f t="shared" ref="M868" si="768">J868/K868</f>
        <v>0.49019607843137253</v>
      </c>
    </row>
    <row r="869" spans="1:14" x14ac:dyDescent="0.2">
      <c r="A869" s="157">
        <v>44992</v>
      </c>
      <c r="B869">
        <v>61</v>
      </c>
      <c r="C869" s="458">
        <f>H2O!C1129</f>
        <v>409.14600000000002</v>
      </c>
      <c r="D869">
        <v>1483.1000000000024</v>
      </c>
      <c r="E869" s="357">
        <f t="shared" si="762"/>
        <v>24.3131147540984</v>
      </c>
      <c r="F869" s="437">
        <f t="shared" si="763"/>
        <v>3.6248674067447864</v>
      </c>
      <c r="G869">
        <v>68</v>
      </c>
      <c r="H869" s="71">
        <v>287</v>
      </c>
      <c r="I869">
        <f t="shared" ref="I869" si="769">G869*60</f>
        <v>4080</v>
      </c>
      <c r="J869">
        <f t="shared" ref="J869" si="770">H869*30</f>
        <v>8610</v>
      </c>
      <c r="K869">
        <f t="shared" ref="K869" si="771">SUM(I869:J869)</f>
        <v>12690</v>
      </c>
      <c r="L869" s="641">
        <f t="shared" ref="L869" si="772">I869/K869</f>
        <v>0.32151300236406621</v>
      </c>
      <c r="M869" s="641">
        <f t="shared" ref="M869" si="773">J869/K869</f>
        <v>0.67848699763593379</v>
      </c>
      <c r="N869" s="71" t="s">
        <v>402</v>
      </c>
    </row>
    <row r="870" spans="1:14" x14ac:dyDescent="0.2">
      <c r="A870" s="157">
        <v>44993</v>
      </c>
      <c r="B870">
        <v>61</v>
      </c>
      <c r="C870" s="458">
        <f>H2O!C1130</f>
        <v>401.608</v>
      </c>
      <c r="D870">
        <v>1559.5999999999951</v>
      </c>
      <c r="E870" s="357">
        <f t="shared" si="762"/>
        <v>25.567213114754018</v>
      </c>
      <c r="F870" s="437">
        <f t="shared" si="763"/>
        <v>3.8833887771159814</v>
      </c>
      <c r="G870">
        <v>69</v>
      </c>
      <c r="H870">
        <v>111</v>
      </c>
      <c r="I870">
        <f t="shared" ref="I870" si="774">G870*60</f>
        <v>4140</v>
      </c>
      <c r="J870">
        <f t="shared" ref="J870" si="775">H870*30</f>
        <v>3330</v>
      </c>
      <c r="K870">
        <f t="shared" ref="K870" si="776">SUM(I870:J870)</f>
        <v>7470</v>
      </c>
      <c r="L870" s="641">
        <f t="shared" ref="L870" si="777">I870/K870</f>
        <v>0.55421686746987953</v>
      </c>
      <c r="M870" s="641">
        <f t="shared" ref="M870" si="778">J870/K870</f>
        <v>0.44578313253012047</v>
      </c>
    </row>
    <row r="871" spans="1:14" x14ac:dyDescent="0.2">
      <c r="A871" s="157">
        <v>44994</v>
      </c>
      <c r="B871">
        <v>57</v>
      </c>
      <c r="C871" s="458">
        <f>H2O!C1131</f>
        <v>429.78399999999999</v>
      </c>
      <c r="D871">
        <v>1639.6999999999966</v>
      </c>
      <c r="E871" s="357">
        <f t="shared" si="762"/>
        <v>28.766666666666609</v>
      </c>
      <c r="F871" s="437">
        <f t="shared" si="763"/>
        <v>3.8151722725834296</v>
      </c>
      <c r="G871">
        <v>76</v>
      </c>
      <c r="H871">
        <v>101</v>
      </c>
      <c r="I871">
        <f t="shared" ref="I871" si="779">G871*60</f>
        <v>4560</v>
      </c>
      <c r="J871">
        <f t="shared" ref="J871" si="780">H871*30</f>
        <v>3030</v>
      </c>
      <c r="K871">
        <f t="shared" ref="K871" si="781">SUM(I871:J871)</f>
        <v>7590</v>
      </c>
      <c r="L871" s="641">
        <f t="shared" ref="L871" si="782">I871/K871</f>
        <v>0.60079051383399207</v>
      </c>
      <c r="M871" s="641">
        <f t="shared" ref="M871" si="783">J871/K871</f>
        <v>0.39920948616600793</v>
      </c>
    </row>
    <row r="872" spans="1:14" x14ac:dyDescent="0.2">
      <c r="A872" s="157">
        <v>44995</v>
      </c>
      <c r="B872">
        <v>57</v>
      </c>
      <c r="C872" s="458">
        <f>H2O!C1132</f>
        <v>367.9</v>
      </c>
      <c r="D872">
        <v>1401.3000000000034</v>
      </c>
      <c r="E872" s="357">
        <f t="shared" si="762"/>
        <v>24.58421052631585</v>
      </c>
      <c r="F872" s="437">
        <f t="shared" si="763"/>
        <v>3.8089154661592919</v>
      </c>
      <c r="G872">
        <v>69</v>
      </c>
      <c r="H872">
        <v>87</v>
      </c>
      <c r="I872">
        <f t="shared" ref="I872" si="784">G872*60</f>
        <v>4140</v>
      </c>
      <c r="J872">
        <f t="shared" ref="J872" si="785">H872*30</f>
        <v>2610</v>
      </c>
      <c r="K872">
        <f t="shared" ref="K872" si="786">SUM(I872:J872)</f>
        <v>6750</v>
      </c>
      <c r="L872" s="641">
        <f t="shared" ref="L872" si="787">I872/K872</f>
        <v>0.61333333333333329</v>
      </c>
      <c r="M872" s="641">
        <f t="shared" ref="M872" si="788">J872/K872</f>
        <v>0.38666666666666666</v>
      </c>
    </row>
    <row r="873" spans="1:14" x14ac:dyDescent="0.2">
      <c r="A873" s="157">
        <v>44998</v>
      </c>
      <c r="B873">
        <v>55</v>
      </c>
      <c r="C873" s="458">
        <f>H2O!C1133</f>
        <v>351.755</v>
      </c>
      <c r="D873">
        <v>1373.100000000004</v>
      </c>
      <c r="E873" s="357">
        <f t="shared" si="762"/>
        <v>24.96545454545462</v>
      </c>
      <c r="F873" s="437">
        <f t="shared" si="763"/>
        <v>3.9035692456397322</v>
      </c>
      <c r="G873">
        <v>68</v>
      </c>
      <c r="H873">
        <v>70</v>
      </c>
      <c r="I873">
        <f t="shared" ref="I873" si="789">G873*60</f>
        <v>4080</v>
      </c>
      <c r="J873">
        <f t="shared" ref="J873" si="790">H873*30</f>
        <v>2100</v>
      </c>
      <c r="K873">
        <f t="shared" ref="K873" si="791">SUM(I873:J873)</f>
        <v>6180</v>
      </c>
      <c r="L873" s="641">
        <f t="shared" ref="L873" si="792">I873/K873</f>
        <v>0.66019417475728159</v>
      </c>
      <c r="M873" s="641">
        <f t="shared" ref="M873" si="793">J873/K873</f>
        <v>0.33980582524271846</v>
      </c>
    </row>
    <row r="874" spans="1:14" x14ac:dyDescent="0.2">
      <c r="A874" s="157">
        <v>44999</v>
      </c>
      <c r="B874">
        <v>56</v>
      </c>
      <c r="C874" s="458">
        <f>H2O!C1134</f>
        <v>349.40699999999998</v>
      </c>
      <c r="D874">
        <v>1346.600000000004</v>
      </c>
      <c r="E874" s="357">
        <f t="shared" si="762"/>
        <v>24.046428571428642</v>
      </c>
      <c r="F874" s="437">
        <f t="shared" si="763"/>
        <v>3.8539582778822523</v>
      </c>
      <c r="G874">
        <v>68</v>
      </c>
      <c r="H874">
        <v>61</v>
      </c>
      <c r="I874">
        <f t="shared" ref="I874" si="794">G874*60</f>
        <v>4080</v>
      </c>
      <c r="J874">
        <f t="shared" ref="J874" si="795">H874*30</f>
        <v>1830</v>
      </c>
      <c r="K874">
        <f t="shared" ref="K874" si="796">SUM(I874:J874)</f>
        <v>5910</v>
      </c>
      <c r="L874" s="641">
        <f t="shared" ref="L874" si="797">I874/K874</f>
        <v>0.69035532994923854</v>
      </c>
      <c r="M874" s="641">
        <f t="shared" ref="M874" si="798">J874/K874</f>
        <v>0.30964467005076141</v>
      </c>
    </row>
    <row r="875" spans="1:14" x14ac:dyDescent="0.2">
      <c r="A875" s="157">
        <v>45000</v>
      </c>
      <c r="B875">
        <v>56</v>
      </c>
      <c r="C875" s="458">
        <f>H2O!C1135</f>
        <v>416.06299999999999</v>
      </c>
      <c r="D875">
        <v>1541.4000000000035</v>
      </c>
      <c r="E875" s="357">
        <f t="shared" si="762"/>
        <v>27.525000000000063</v>
      </c>
      <c r="F875" s="437">
        <f t="shared" si="763"/>
        <v>3.7047274090702693</v>
      </c>
      <c r="G875">
        <v>60</v>
      </c>
      <c r="H875">
        <v>70</v>
      </c>
      <c r="I875">
        <f t="shared" ref="I875:I876" si="799">G875*60</f>
        <v>3600</v>
      </c>
      <c r="J875">
        <f t="shared" ref="J875:J876" si="800">H875*30</f>
        <v>2100</v>
      </c>
      <c r="K875">
        <f t="shared" ref="K875:K876" si="801">SUM(I875:J875)</f>
        <v>5700</v>
      </c>
      <c r="L875" s="641">
        <f t="shared" ref="L875:L876" si="802">I875/K875</f>
        <v>0.63157894736842102</v>
      </c>
      <c r="M875" s="641">
        <f t="shared" ref="M875:M876" si="803">J875/K875</f>
        <v>0.36842105263157893</v>
      </c>
    </row>
    <row r="876" spans="1:14" x14ac:dyDescent="0.2">
      <c r="A876" s="157">
        <v>45001</v>
      </c>
      <c r="B876">
        <v>51</v>
      </c>
      <c r="C876" s="458">
        <f>H2O!C1136</f>
        <v>359.99</v>
      </c>
      <c r="D876">
        <v>1368.2999999999959</v>
      </c>
      <c r="E876" s="357">
        <f t="shared" si="762"/>
        <v>26.829411764705799</v>
      </c>
      <c r="F876" s="437">
        <f t="shared" si="763"/>
        <v>3.8009389149698487</v>
      </c>
      <c r="G876">
        <v>73</v>
      </c>
      <c r="H876">
        <v>71</v>
      </c>
      <c r="I876">
        <f t="shared" si="799"/>
        <v>4380</v>
      </c>
      <c r="J876">
        <f t="shared" si="800"/>
        <v>2130</v>
      </c>
      <c r="K876">
        <f t="shared" si="801"/>
        <v>6510</v>
      </c>
      <c r="L876" s="641">
        <f t="shared" si="802"/>
        <v>0.67281105990783407</v>
      </c>
      <c r="M876" s="641">
        <f t="shared" si="803"/>
        <v>0.32718894009216593</v>
      </c>
    </row>
    <row r="877" spans="1:14" x14ac:dyDescent="0.2">
      <c r="A877" s="157">
        <v>45002</v>
      </c>
      <c r="B877">
        <v>52</v>
      </c>
      <c r="C877" s="458">
        <f>H2O!C1137</f>
        <v>328.39100000000002</v>
      </c>
      <c r="D877">
        <v>1236.3999999999967</v>
      </c>
      <c r="E877" s="357">
        <f t="shared" si="762"/>
        <v>23.776923076923012</v>
      </c>
      <c r="F877" s="437">
        <f t="shared" si="763"/>
        <v>3.7650240110112536</v>
      </c>
      <c r="G877">
        <v>68</v>
      </c>
      <c r="H877">
        <v>104</v>
      </c>
      <c r="I877">
        <f t="shared" ref="I877:I887" si="804">G877*60</f>
        <v>4080</v>
      </c>
      <c r="J877">
        <f t="shared" ref="J877:J887" si="805">H877*30</f>
        <v>3120</v>
      </c>
      <c r="K877">
        <f t="shared" ref="K877:K887" si="806">SUM(I877:J877)</f>
        <v>7200</v>
      </c>
      <c r="L877" s="641">
        <f t="shared" ref="L877:L887" si="807">I877/K877</f>
        <v>0.56666666666666665</v>
      </c>
      <c r="M877" s="641">
        <f t="shared" ref="M877:M887" si="808">J877/K877</f>
        <v>0.43333333333333335</v>
      </c>
    </row>
    <row r="878" spans="1:14" x14ac:dyDescent="0.2">
      <c r="A878" s="157">
        <v>45005</v>
      </c>
      <c r="B878">
        <v>48</v>
      </c>
      <c r="C878" s="458">
        <f>H2O!C1138</f>
        <v>323.49599999999998</v>
      </c>
      <c r="D878">
        <v>1239.0999999999974</v>
      </c>
      <c r="E878" s="357">
        <f t="shared" si="762"/>
        <v>25.814583333333278</v>
      </c>
      <c r="F878" s="437">
        <f t="shared" si="763"/>
        <v>3.8303410243094116</v>
      </c>
      <c r="G878">
        <v>41</v>
      </c>
      <c r="H878">
        <v>46</v>
      </c>
      <c r="I878">
        <f t="shared" si="804"/>
        <v>2460</v>
      </c>
      <c r="J878">
        <f t="shared" si="805"/>
        <v>1380</v>
      </c>
      <c r="K878">
        <f t="shared" si="806"/>
        <v>3840</v>
      </c>
      <c r="L878" s="641">
        <f t="shared" si="807"/>
        <v>0.640625</v>
      </c>
      <c r="M878" s="641">
        <f t="shared" si="808"/>
        <v>0.359375</v>
      </c>
    </row>
    <row r="879" spans="1:14" x14ac:dyDescent="0.2">
      <c r="A879" s="157">
        <v>45006</v>
      </c>
      <c r="B879">
        <v>47</v>
      </c>
      <c r="C879" s="458">
        <f>H2O!C1139</f>
        <v>305.27199999999999</v>
      </c>
      <c r="D879">
        <v>1196.3000000000031</v>
      </c>
      <c r="E879" s="357">
        <f t="shared" si="762"/>
        <v>25.453191489361767</v>
      </c>
      <c r="F879" s="437">
        <f t="shared" si="763"/>
        <v>3.9188002830262954</v>
      </c>
      <c r="G879">
        <v>47</v>
      </c>
      <c r="H879">
        <v>34</v>
      </c>
      <c r="I879">
        <f t="shared" si="804"/>
        <v>2820</v>
      </c>
      <c r="J879">
        <f t="shared" si="805"/>
        <v>1020</v>
      </c>
      <c r="K879">
        <f t="shared" si="806"/>
        <v>3840</v>
      </c>
      <c r="L879" s="641">
        <f t="shared" si="807"/>
        <v>0.734375</v>
      </c>
      <c r="M879" s="641">
        <f t="shared" si="808"/>
        <v>0.265625</v>
      </c>
    </row>
    <row r="880" spans="1:14" x14ac:dyDescent="0.2">
      <c r="A880" s="157">
        <v>45007</v>
      </c>
      <c r="B880">
        <v>44</v>
      </c>
      <c r="C880" s="458">
        <f>H2O!C1140</f>
        <v>332.75700000000001</v>
      </c>
      <c r="D880">
        <v>1295.4999999999968</v>
      </c>
      <c r="E880" s="357">
        <f t="shared" si="762"/>
        <v>29.443181818181746</v>
      </c>
      <c r="F880" s="437">
        <f t="shared" si="763"/>
        <v>3.8932313970855512</v>
      </c>
      <c r="G880">
        <v>63</v>
      </c>
      <c r="H880">
        <v>92</v>
      </c>
      <c r="I880">
        <f t="shared" si="804"/>
        <v>3780</v>
      </c>
      <c r="J880">
        <f t="shared" si="805"/>
        <v>2760</v>
      </c>
      <c r="K880">
        <f t="shared" si="806"/>
        <v>6540</v>
      </c>
      <c r="L880" s="641">
        <f t="shared" si="807"/>
        <v>0.57798165137614677</v>
      </c>
      <c r="M880" s="641">
        <f t="shared" si="808"/>
        <v>0.42201834862385323</v>
      </c>
    </row>
    <row r="881" spans="1:13" x14ac:dyDescent="0.2">
      <c r="A881" s="157">
        <v>45008</v>
      </c>
      <c r="B881">
        <v>42</v>
      </c>
      <c r="C881" s="458">
        <f>H2O!C1141</f>
        <v>270.86599999999999</v>
      </c>
      <c r="D881">
        <v>1035.5999999999988</v>
      </c>
      <c r="E881" s="357">
        <f t="shared" si="762"/>
        <v>24.657142857142826</v>
      </c>
      <c r="F881" s="437">
        <f t="shared" si="763"/>
        <v>3.823292698234547</v>
      </c>
      <c r="G881">
        <v>51</v>
      </c>
      <c r="H881">
        <v>37</v>
      </c>
      <c r="I881">
        <f t="shared" si="804"/>
        <v>3060</v>
      </c>
      <c r="J881">
        <f t="shared" si="805"/>
        <v>1110</v>
      </c>
      <c r="K881">
        <f t="shared" si="806"/>
        <v>4170</v>
      </c>
      <c r="L881" s="641">
        <f t="shared" si="807"/>
        <v>0.73381294964028776</v>
      </c>
      <c r="M881" s="641">
        <f t="shared" si="808"/>
        <v>0.26618705035971224</v>
      </c>
    </row>
    <row r="882" spans="1:13" x14ac:dyDescent="0.2">
      <c r="A882" s="157">
        <v>45009</v>
      </c>
      <c r="B882">
        <v>44</v>
      </c>
      <c r="C882" s="458">
        <f>H2O!C1142</f>
        <v>308.745</v>
      </c>
      <c r="D882">
        <v>1168.6000000000029</v>
      </c>
      <c r="E882" s="357">
        <f t="shared" si="762"/>
        <v>26.559090909090973</v>
      </c>
      <c r="F882" s="437">
        <f t="shared" si="763"/>
        <v>3.7850005668108078</v>
      </c>
      <c r="G882">
        <v>68</v>
      </c>
      <c r="H882">
        <v>111</v>
      </c>
      <c r="I882">
        <f t="shared" si="804"/>
        <v>4080</v>
      </c>
      <c r="J882">
        <f t="shared" si="805"/>
        <v>3330</v>
      </c>
      <c r="K882">
        <f t="shared" si="806"/>
        <v>7410</v>
      </c>
      <c r="L882" s="641">
        <f t="shared" si="807"/>
        <v>0.55060728744939269</v>
      </c>
      <c r="M882" s="641">
        <f t="shared" si="808"/>
        <v>0.44939271255060731</v>
      </c>
    </row>
    <row r="883" spans="1:13" x14ac:dyDescent="0.2">
      <c r="A883" s="157">
        <v>45012</v>
      </c>
      <c r="B883">
        <v>46</v>
      </c>
      <c r="C883" s="458">
        <f>H2O!C1143</f>
        <v>308.41300000000001</v>
      </c>
      <c r="D883">
        <v>1155.3000000000029</v>
      </c>
      <c r="E883" s="357">
        <f t="shared" si="762"/>
        <v>25.115217391304412</v>
      </c>
      <c r="F883" s="437">
        <f t="shared" si="763"/>
        <v>3.7459510461621361</v>
      </c>
      <c r="G883">
        <v>46</v>
      </c>
      <c r="H883">
        <v>60</v>
      </c>
      <c r="I883">
        <f t="shared" si="804"/>
        <v>2760</v>
      </c>
      <c r="J883">
        <f t="shared" si="805"/>
        <v>1800</v>
      </c>
      <c r="K883">
        <f t="shared" si="806"/>
        <v>4560</v>
      </c>
      <c r="L883" s="641">
        <f t="shared" si="807"/>
        <v>0.60526315789473684</v>
      </c>
      <c r="M883" s="641">
        <f t="shared" si="808"/>
        <v>0.39473684210526316</v>
      </c>
    </row>
    <row r="884" spans="1:13" x14ac:dyDescent="0.2">
      <c r="A884" s="157">
        <v>45013</v>
      </c>
      <c r="B884">
        <v>48</v>
      </c>
      <c r="C884" s="458">
        <f>H2O!C1144</f>
        <v>307.39699999999999</v>
      </c>
      <c r="D884">
        <v>1137.0999999999972</v>
      </c>
      <c r="E884" s="357">
        <f t="shared" si="762"/>
        <v>23.689583333333275</v>
      </c>
      <c r="F884" s="437">
        <f t="shared" si="763"/>
        <v>3.6991252354447091</v>
      </c>
      <c r="G884">
        <v>59</v>
      </c>
      <c r="H884">
        <v>65</v>
      </c>
      <c r="I884">
        <f t="shared" si="804"/>
        <v>3540</v>
      </c>
      <c r="J884">
        <f t="shared" si="805"/>
        <v>1950</v>
      </c>
      <c r="K884">
        <f t="shared" si="806"/>
        <v>5490</v>
      </c>
      <c r="L884" s="641">
        <f t="shared" si="807"/>
        <v>0.64480874316939896</v>
      </c>
      <c r="M884" s="641">
        <f t="shared" si="808"/>
        <v>0.3551912568306011</v>
      </c>
    </row>
    <row r="885" spans="1:13" x14ac:dyDescent="0.2">
      <c r="A885" s="157">
        <v>45014</v>
      </c>
      <c r="B885">
        <v>38</v>
      </c>
      <c r="C885" s="458">
        <f>H2O!C1145</f>
        <v>324.64600000000002</v>
      </c>
      <c r="D885">
        <v>1187.200000000003</v>
      </c>
      <c r="E885" s="357">
        <f t="shared" si="762"/>
        <v>31.242105263157974</v>
      </c>
      <c r="F885" s="437">
        <f t="shared" si="763"/>
        <v>3.6569062917762825</v>
      </c>
      <c r="G885">
        <v>57</v>
      </c>
      <c r="H885">
        <v>59</v>
      </c>
      <c r="I885">
        <f t="shared" si="804"/>
        <v>3420</v>
      </c>
      <c r="J885">
        <f t="shared" si="805"/>
        <v>1770</v>
      </c>
      <c r="K885">
        <f t="shared" si="806"/>
        <v>5190</v>
      </c>
      <c r="L885" s="641">
        <f t="shared" si="807"/>
        <v>0.65895953757225434</v>
      </c>
      <c r="M885" s="641">
        <f t="shared" si="808"/>
        <v>0.34104046242774566</v>
      </c>
    </row>
    <row r="886" spans="1:13" x14ac:dyDescent="0.2">
      <c r="A886" s="157">
        <v>45015</v>
      </c>
      <c r="B886">
        <v>31</v>
      </c>
      <c r="C886" s="458">
        <f>H2O!C1146</f>
        <v>277.42200000000003</v>
      </c>
      <c r="D886">
        <v>1053.000000000002</v>
      </c>
      <c r="E886" s="357">
        <f t="shared" si="762"/>
        <v>33.967741935483936</v>
      </c>
      <c r="F886" s="437">
        <f t="shared" si="763"/>
        <v>3.7956614832277249</v>
      </c>
      <c r="G886">
        <v>56</v>
      </c>
      <c r="H886">
        <v>70</v>
      </c>
      <c r="I886">
        <f t="shared" si="804"/>
        <v>3360</v>
      </c>
      <c r="J886">
        <f t="shared" si="805"/>
        <v>2100</v>
      </c>
      <c r="K886">
        <f t="shared" si="806"/>
        <v>5460</v>
      </c>
      <c r="L886" s="641">
        <f t="shared" si="807"/>
        <v>0.61538461538461542</v>
      </c>
      <c r="M886" s="641">
        <f t="shared" si="808"/>
        <v>0.38461538461538464</v>
      </c>
    </row>
    <row r="887" spans="1:13" x14ac:dyDescent="0.2">
      <c r="A887" s="157">
        <v>45016</v>
      </c>
      <c r="B887">
        <v>52</v>
      </c>
      <c r="C887" s="458">
        <f>H2O!C1147</f>
        <v>340.798</v>
      </c>
      <c r="D887">
        <v>1239.3000000000004</v>
      </c>
      <c r="E887" s="357">
        <f t="shared" si="762"/>
        <v>23.832692307692316</v>
      </c>
      <c r="F887" s="437">
        <f t="shared" si="763"/>
        <v>3.6364650027288903</v>
      </c>
      <c r="G887">
        <v>51</v>
      </c>
      <c r="H887">
        <v>93</v>
      </c>
      <c r="I887">
        <f t="shared" si="804"/>
        <v>3060</v>
      </c>
      <c r="J887">
        <f t="shared" si="805"/>
        <v>2790</v>
      </c>
      <c r="K887">
        <f t="shared" si="806"/>
        <v>5850</v>
      </c>
      <c r="L887" s="641">
        <f t="shared" si="807"/>
        <v>0.52307692307692311</v>
      </c>
      <c r="M887" s="641">
        <f t="shared" si="808"/>
        <v>0.47692307692307695</v>
      </c>
    </row>
    <row r="888" spans="1:13" x14ac:dyDescent="0.2">
      <c r="A888" s="157">
        <v>45019</v>
      </c>
      <c r="B888">
        <v>45</v>
      </c>
      <c r="C888" s="458">
        <f>H2O!C1148</f>
        <v>311.78300000000002</v>
      </c>
      <c r="D888">
        <v>1174.4000000000033</v>
      </c>
      <c r="E888" s="357">
        <f t="shared" ref="E888:E905" si="809">D888/B888</f>
        <v>26.09777777777785</v>
      </c>
      <c r="F888" s="437">
        <f t="shared" ref="F888:F905" si="810">D888/C888</f>
        <v>3.7667223678006923</v>
      </c>
      <c r="G888">
        <v>31</v>
      </c>
      <c r="H888">
        <v>38</v>
      </c>
      <c r="I888">
        <f t="shared" ref="I888:I905" si="811">G888*60</f>
        <v>1860</v>
      </c>
      <c r="J888">
        <f t="shared" ref="J888:J905" si="812">H888*30</f>
        <v>1140</v>
      </c>
      <c r="K888">
        <f t="shared" ref="K888:K905" si="813">SUM(I888:J888)</f>
        <v>3000</v>
      </c>
      <c r="L888" s="641">
        <f t="shared" ref="L888:L905" si="814">I888/K888</f>
        <v>0.62</v>
      </c>
      <c r="M888" s="641">
        <f t="shared" ref="M888:M905" si="815">J888/K888</f>
        <v>0.38</v>
      </c>
    </row>
    <row r="889" spans="1:13" x14ac:dyDescent="0.2">
      <c r="A889" s="157">
        <v>45020</v>
      </c>
      <c r="B889">
        <v>53</v>
      </c>
      <c r="C889" s="458">
        <f>H2O!C1149</f>
        <v>381.16500000000002</v>
      </c>
      <c r="D889">
        <v>1447.5000000000027</v>
      </c>
      <c r="E889" s="357">
        <f t="shared" si="809"/>
        <v>27.311320754717034</v>
      </c>
      <c r="F889" s="437">
        <f t="shared" si="810"/>
        <v>3.7975679823698467</v>
      </c>
      <c r="G889">
        <v>68</v>
      </c>
      <c r="H889">
        <v>41</v>
      </c>
      <c r="I889">
        <f t="shared" si="811"/>
        <v>4080</v>
      </c>
      <c r="J889">
        <f t="shared" si="812"/>
        <v>1230</v>
      </c>
      <c r="K889">
        <f t="shared" si="813"/>
        <v>5310</v>
      </c>
      <c r="L889" s="641">
        <f t="shared" si="814"/>
        <v>0.76836158192090398</v>
      </c>
      <c r="M889" s="641">
        <f t="shared" si="815"/>
        <v>0.23163841807909605</v>
      </c>
    </row>
    <row r="890" spans="1:13" x14ac:dyDescent="0.2">
      <c r="A890" s="157">
        <v>45021</v>
      </c>
      <c r="B890">
        <v>47</v>
      </c>
      <c r="C890" s="458">
        <f>H2O!C1150</f>
        <v>386.09500000000003</v>
      </c>
      <c r="D890">
        <v>1471.7000000000016</v>
      </c>
      <c r="E890" s="357">
        <f t="shared" si="809"/>
        <v>31.312765957446842</v>
      </c>
      <c r="F890" s="437">
        <f t="shared" si="810"/>
        <v>3.8117561739986314</v>
      </c>
      <c r="G890">
        <v>87</v>
      </c>
      <c r="H890">
        <v>107</v>
      </c>
      <c r="I890">
        <f t="shared" si="811"/>
        <v>5220</v>
      </c>
      <c r="J890">
        <f t="shared" si="812"/>
        <v>3210</v>
      </c>
      <c r="K890">
        <f t="shared" si="813"/>
        <v>8430</v>
      </c>
      <c r="L890" s="641">
        <f t="shared" si="814"/>
        <v>0.61921708185053381</v>
      </c>
      <c r="M890" s="641">
        <f t="shared" si="815"/>
        <v>0.38078291814946619</v>
      </c>
    </row>
    <row r="891" spans="1:13" x14ac:dyDescent="0.2">
      <c r="A891" s="157">
        <v>45022</v>
      </c>
      <c r="B891">
        <v>47</v>
      </c>
      <c r="C891" s="458">
        <f>H2O!C1151</f>
        <v>409.28500000000003</v>
      </c>
      <c r="D891">
        <v>1498.3000000000025</v>
      </c>
      <c r="E891" s="357">
        <f t="shared" si="809"/>
        <v>31.878723404255371</v>
      </c>
      <c r="F891" s="437">
        <f t="shared" si="810"/>
        <v>3.660774277092985</v>
      </c>
      <c r="G891">
        <v>71</v>
      </c>
      <c r="H891">
        <v>100</v>
      </c>
      <c r="I891">
        <f t="shared" si="811"/>
        <v>4260</v>
      </c>
      <c r="J891">
        <f t="shared" si="812"/>
        <v>3000</v>
      </c>
      <c r="K891">
        <f t="shared" si="813"/>
        <v>7260</v>
      </c>
      <c r="L891" s="641">
        <f t="shared" si="814"/>
        <v>0.58677685950413228</v>
      </c>
      <c r="M891" s="641">
        <f t="shared" si="815"/>
        <v>0.41322314049586778</v>
      </c>
    </row>
    <row r="892" spans="1:13" x14ac:dyDescent="0.2">
      <c r="A892" s="157">
        <v>45023</v>
      </c>
      <c r="B892">
        <v>35</v>
      </c>
      <c r="C892" s="458">
        <f>H2O!C1152</f>
        <v>261.625</v>
      </c>
      <c r="D892">
        <v>954.99999999999989</v>
      </c>
      <c r="E892" s="357">
        <f t="shared" si="809"/>
        <v>27.285714285714281</v>
      </c>
      <c r="F892" s="437">
        <f t="shared" si="810"/>
        <v>3.6502627806975627</v>
      </c>
      <c r="G892">
        <v>42</v>
      </c>
      <c r="H892">
        <v>43</v>
      </c>
      <c r="I892">
        <f t="shared" si="811"/>
        <v>2520</v>
      </c>
      <c r="J892">
        <f t="shared" si="812"/>
        <v>1290</v>
      </c>
      <c r="K892">
        <f t="shared" si="813"/>
        <v>3810</v>
      </c>
      <c r="L892" s="641">
        <f t="shared" si="814"/>
        <v>0.66141732283464572</v>
      </c>
      <c r="M892" s="641">
        <f t="shared" si="815"/>
        <v>0.33858267716535434</v>
      </c>
    </row>
    <row r="893" spans="1:13" x14ac:dyDescent="0.2">
      <c r="A893" s="157">
        <v>45027</v>
      </c>
      <c r="B893">
        <v>48</v>
      </c>
      <c r="C893" s="458">
        <f>H2O!C1153</f>
        <v>327.33100000000002</v>
      </c>
      <c r="D893">
        <v>1272.1999999999966</v>
      </c>
      <c r="E893" s="357">
        <f t="shared" si="809"/>
        <v>26.504166666666595</v>
      </c>
      <c r="F893" s="437">
        <f t="shared" si="810"/>
        <v>3.8865857495929093</v>
      </c>
      <c r="G893">
        <v>64</v>
      </c>
      <c r="H893">
        <v>96</v>
      </c>
      <c r="I893">
        <f t="shared" si="811"/>
        <v>3840</v>
      </c>
      <c r="J893">
        <f t="shared" si="812"/>
        <v>2880</v>
      </c>
      <c r="K893">
        <f t="shared" si="813"/>
        <v>6720</v>
      </c>
      <c r="L893" s="641">
        <f t="shared" si="814"/>
        <v>0.5714285714285714</v>
      </c>
      <c r="M893" s="641">
        <f t="shared" si="815"/>
        <v>0.42857142857142855</v>
      </c>
    </row>
    <row r="894" spans="1:13" x14ac:dyDescent="0.2">
      <c r="A894" s="157">
        <v>45028</v>
      </c>
      <c r="B894">
        <v>43</v>
      </c>
      <c r="C894" s="458">
        <f>H2O!C1154</f>
        <v>355.98099999999999</v>
      </c>
      <c r="D894">
        <v>1391.5000000000043</v>
      </c>
      <c r="E894" s="357">
        <f t="shared" si="809"/>
        <v>32.360465116279173</v>
      </c>
      <c r="F894" s="437">
        <f t="shared" si="810"/>
        <v>3.9089164871158975</v>
      </c>
      <c r="G894">
        <v>64</v>
      </c>
      <c r="H894">
        <v>67</v>
      </c>
      <c r="I894">
        <f t="shared" si="811"/>
        <v>3840</v>
      </c>
      <c r="J894">
        <f t="shared" si="812"/>
        <v>2010</v>
      </c>
      <c r="K894">
        <f t="shared" si="813"/>
        <v>5850</v>
      </c>
      <c r="L894" s="641">
        <f t="shared" si="814"/>
        <v>0.65641025641025641</v>
      </c>
      <c r="M894" s="641">
        <f t="shared" si="815"/>
        <v>0.34358974358974359</v>
      </c>
    </row>
    <row r="895" spans="1:13" x14ac:dyDescent="0.2">
      <c r="A895" s="157">
        <v>45029</v>
      </c>
      <c r="B895">
        <v>48</v>
      </c>
      <c r="C895" s="458">
        <f>H2O!C1155</f>
        <v>353.13600000000002</v>
      </c>
      <c r="D895">
        <v>1350.6000000000042</v>
      </c>
      <c r="E895" s="357">
        <f t="shared" si="809"/>
        <v>28.137500000000088</v>
      </c>
      <c r="F895" s="437">
        <f t="shared" si="810"/>
        <v>3.8245888269675254</v>
      </c>
      <c r="G895">
        <v>69</v>
      </c>
      <c r="H895">
        <v>92</v>
      </c>
      <c r="I895">
        <f t="shared" si="811"/>
        <v>4140</v>
      </c>
      <c r="J895">
        <f t="shared" si="812"/>
        <v>2760</v>
      </c>
      <c r="K895">
        <f t="shared" si="813"/>
        <v>6900</v>
      </c>
      <c r="L895" s="641">
        <f t="shared" si="814"/>
        <v>0.6</v>
      </c>
      <c r="M895" s="641">
        <f t="shared" si="815"/>
        <v>0.4</v>
      </c>
    </row>
    <row r="896" spans="1:13" x14ac:dyDescent="0.2">
      <c r="A896" s="157">
        <v>45030</v>
      </c>
      <c r="B896">
        <v>48</v>
      </c>
      <c r="C896" s="458">
        <f>H2O!C1156</f>
        <v>345.07799999999997</v>
      </c>
      <c r="D896">
        <v>1268.2000000000005</v>
      </c>
      <c r="E896" s="357">
        <f t="shared" si="809"/>
        <v>26.420833333333345</v>
      </c>
      <c r="F896" s="437">
        <f t="shared" si="810"/>
        <v>3.6751111342942773</v>
      </c>
      <c r="G896">
        <v>63</v>
      </c>
      <c r="H896">
        <v>97</v>
      </c>
      <c r="I896">
        <f t="shared" si="811"/>
        <v>3780</v>
      </c>
      <c r="J896">
        <f t="shared" si="812"/>
        <v>2910</v>
      </c>
      <c r="K896">
        <f t="shared" si="813"/>
        <v>6690</v>
      </c>
      <c r="L896" s="641">
        <f t="shared" si="814"/>
        <v>0.56502242152466364</v>
      </c>
      <c r="M896" s="641">
        <f t="shared" si="815"/>
        <v>0.4349775784753363</v>
      </c>
    </row>
    <row r="897" spans="1:13" x14ac:dyDescent="0.2">
      <c r="A897" s="157">
        <v>45033</v>
      </c>
      <c r="B897">
        <v>48</v>
      </c>
      <c r="C897" s="458">
        <f>H2O!C1157</f>
        <v>351.214</v>
      </c>
      <c r="D897">
        <v>1336.9000000000037</v>
      </c>
      <c r="E897" s="357">
        <f t="shared" si="809"/>
        <v>27.852083333333411</v>
      </c>
      <c r="F897" s="437">
        <f t="shared" si="810"/>
        <v>3.8065111299663559</v>
      </c>
      <c r="G897">
        <v>64</v>
      </c>
      <c r="H897">
        <v>78</v>
      </c>
      <c r="I897">
        <f t="shared" si="811"/>
        <v>3840</v>
      </c>
      <c r="J897">
        <f t="shared" si="812"/>
        <v>2340</v>
      </c>
      <c r="K897">
        <f t="shared" si="813"/>
        <v>6180</v>
      </c>
      <c r="L897" s="641">
        <f t="shared" si="814"/>
        <v>0.62135922330097082</v>
      </c>
      <c r="M897" s="641">
        <f t="shared" si="815"/>
        <v>0.37864077669902912</v>
      </c>
    </row>
    <row r="898" spans="1:13" x14ac:dyDescent="0.2">
      <c r="A898" s="157">
        <v>45034</v>
      </c>
      <c r="B898">
        <v>48</v>
      </c>
      <c r="C898" s="458">
        <f>H2O!C1158</f>
        <v>384.91300000000001</v>
      </c>
      <c r="D898">
        <v>1481.4000000000046</v>
      </c>
      <c r="E898" s="357">
        <f t="shared" si="809"/>
        <v>30.862500000000097</v>
      </c>
      <c r="F898" s="437">
        <f t="shared" si="810"/>
        <v>3.8486619054175999</v>
      </c>
      <c r="G898">
        <v>65</v>
      </c>
      <c r="H898">
        <v>75</v>
      </c>
      <c r="I898">
        <f t="shared" si="811"/>
        <v>3900</v>
      </c>
      <c r="J898">
        <f t="shared" si="812"/>
        <v>2250</v>
      </c>
      <c r="K898">
        <f t="shared" si="813"/>
        <v>6150</v>
      </c>
      <c r="L898" s="641">
        <f t="shared" si="814"/>
        <v>0.63414634146341464</v>
      </c>
      <c r="M898" s="641">
        <f t="shared" si="815"/>
        <v>0.36585365853658536</v>
      </c>
    </row>
    <row r="899" spans="1:13" x14ac:dyDescent="0.2">
      <c r="A899" s="157">
        <v>45035</v>
      </c>
      <c r="B899">
        <v>43</v>
      </c>
      <c r="C899" s="458">
        <f>H2O!C1159</f>
        <v>338.37200000000001</v>
      </c>
      <c r="D899">
        <v>1223.6999999999989</v>
      </c>
      <c r="E899" s="357">
        <f t="shared" si="809"/>
        <v>28.458139534883696</v>
      </c>
      <c r="F899" s="437">
        <f t="shared" si="810"/>
        <v>3.6164339838993738</v>
      </c>
      <c r="G899">
        <v>66</v>
      </c>
      <c r="H899">
        <v>96</v>
      </c>
      <c r="I899">
        <f t="shared" si="811"/>
        <v>3960</v>
      </c>
      <c r="J899">
        <f t="shared" si="812"/>
        <v>2880</v>
      </c>
      <c r="K899">
        <f t="shared" si="813"/>
        <v>6840</v>
      </c>
      <c r="L899" s="641">
        <f t="shared" si="814"/>
        <v>0.57894736842105265</v>
      </c>
      <c r="M899" s="641">
        <f t="shared" si="815"/>
        <v>0.42105263157894735</v>
      </c>
    </row>
    <row r="900" spans="1:13" x14ac:dyDescent="0.2">
      <c r="A900" s="157">
        <v>45036</v>
      </c>
      <c r="B900">
        <v>47</v>
      </c>
      <c r="C900" s="458">
        <f>H2O!C1160</f>
        <v>368.5</v>
      </c>
      <c r="D900">
        <v>1342.1000000000015</v>
      </c>
      <c r="E900" s="357">
        <f t="shared" si="809"/>
        <v>28.555319148936203</v>
      </c>
      <c r="F900" s="437">
        <f t="shared" si="810"/>
        <v>3.6420624151967478</v>
      </c>
      <c r="G900">
        <v>66</v>
      </c>
      <c r="H900">
        <v>70</v>
      </c>
      <c r="I900">
        <f t="shared" si="811"/>
        <v>3960</v>
      </c>
      <c r="J900">
        <f t="shared" si="812"/>
        <v>2100</v>
      </c>
      <c r="K900">
        <f t="shared" si="813"/>
        <v>6060</v>
      </c>
      <c r="L900" s="641">
        <f t="shared" si="814"/>
        <v>0.65346534653465349</v>
      </c>
      <c r="M900" s="641">
        <f t="shared" si="815"/>
        <v>0.34653465346534651</v>
      </c>
    </row>
    <row r="901" spans="1:13" x14ac:dyDescent="0.2">
      <c r="A901" s="157">
        <v>45037</v>
      </c>
      <c r="B901">
        <v>48</v>
      </c>
      <c r="C901" s="458">
        <f>H2O!C1161</f>
        <v>356.51</v>
      </c>
      <c r="D901">
        <v>1352.8000000000038</v>
      </c>
      <c r="E901" s="357">
        <f t="shared" si="809"/>
        <v>28.183333333333412</v>
      </c>
      <c r="F901" s="437">
        <f t="shared" si="810"/>
        <v>3.7945639673501552</v>
      </c>
      <c r="G901">
        <v>67</v>
      </c>
      <c r="H901">
        <v>81</v>
      </c>
      <c r="I901">
        <f t="shared" si="811"/>
        <v>4020</v>
      </c>
      <c r="J901">
        <f t="shared" si="812"/>
        <v>2430</v>
      </c>
      <c r="K901">
        <f t="shared" si="813"/>
        <v>6450</v>
      </c>
      <c r="L901" s="641">
        <f t="shared" si="814"/>
        <v>0.62325581395348839</v>
      </c>
      <c r="M901" s="641">
        <f t="shared" si="815"/>
        <v>0.37674418604651161</v>
      </c>
    </row>
    <row r="902" spans="1:13" x14ac:dyDescent="0.2">
      <c r="A902" s="157">
        <v>45040</v>
      </c>
      <c r="B902">
        <v>59</v>
      </c>
      <c r="C902" s="458">
        <f>H2O!C1162</f>
        <v>416.61200000000002</v>
      </c>
      <c r="D902">
        <v>1568.1000000000038</v>
      </c>
      <c r="E902" s="357">
        <f t="shared" si="809"/>
        <v>26.57796610169498</v>
      </c>
      <c r="F902" s="437">
        <f t="shared" si="810"/>
        <v>3.7639338281182582</v>
      </c>
      <c r="G902">
        <v>60</v>
      </c>
      <c r="H902">
        <v>64</v>
      </c>
      <c r="I902">
        <f t="shared" si="811"/>
        <v>3600</v>
      </c>
      <c r="J902">
        <f t="shared" si="812"/>
        <v>1920</v>
      </c>
      <c r="K902">
        <f t="shared" si="813"/>
        <v>5520</v>
      </c>
      <c r="L902" s="641">
        <f t="shared" si="814"/>
        <v>0.65217391304347827</v>
      </c>
      <c r="M902" s="641">
        <f t="shared" si="815"/>
        <v>0.34782608695652173</v>
      </c>
    </row>
    <row r="903" spans="1:13" x14ac:dyDescent="0.2">
      <c r="A903" s="157">
        <v>45041</v>
      </c>
      <c r="B903">
        <v>61</v>
      </c>
      <c r="C903" s="458">
        <f>H2O!C1163</f>
        <v>378.52699999999999</v>
      </c>
      <c r="D903">
        <v>1488.099999999996</v>
      </c>
      <c r="E903" s="357">
        <f t="shared" si="809"/>
        <v>24.395081967213049</v>
      </c>
      <c r="F903" s="437">
        <f t="shared" si="810"/>
        <v>3.9312915591225885</v>
      </c>
      <c r="G903">
        <v>72</v>
      </c>
      <c r="H903">
        <v>102</v>
      </c>
      <c r="I903">
        <f t="shared" si="811"/>
        <v>4320</v>
      </c>
      <c r="J903">
        <f t="shared" si="812"/>
        <v>3060</v>
      </c>
      <c r="K903">
        <f t="shared" si="813"/>
        <v>7380</v>
      </c>
      <c r="L903" s="641">
        <f t="shared" si="814"/>
        <v>0.58536585365853655</v>
      </c>
      <c r="M903" s="641">
        <f t="shared" si="815"/>
        <v>0.41463414634146339</v>
      </c>
    </row>
    <row r="904" spans="1:13" x14ac:dyDescent="0.2">
      <c r="A904" s="157">
        <v>45042</v>
      </c>
      <c r="B904">
        <v>54</v>
      </c>
      <c r="C904" s="458">
        <f>H2O!C1164</f>
        <v>395.75900000000001</v>
      </c>
      <c r="D904">
        <v>1500.3000000000031</v>
      </c>
      <c r="E904" s="357">
        <f t="shared" si="809"/>
        <v>27.783333333333392</v>
      </c>
      <c r="F904" s="437">
        <f t="shared" si="810"/>
        <v>3.7909434782279194</v>
      </c>
      <c r="G904">
        <v>68</v>
      </c>
      <c r="H904">
        <v>70</v>
      </c>
      <c r="I904">
        <f t="shared" si="811"/>
        <v>4080</v>
      </c>
      <c r="J904">
        <f t="shared" si="812"/>
        <v>2100</v>
      </c>
      <c r="K904">
        <f t="shared" si="813"/>
        <v>6180</v>
      </c>
      <c r="L904" s="641">
        <f t="shared" si="814"/>
        <v>0.66019417475728159</v>
      </c>
      <c r="M904" s="641">
        <f t="shared" si="815"/>
        <v>0.33980582524271846</v>
      </c>
    </row>
    <row r="905" spans="1:13" x14ac:dyDescent="0.2">
      <c r="A905" s="157">
        <v>45043</v>
      </c>
      <c r="B905">
        <v>57</v>
      </c>
      <c r="C905" s="458">
        <f>H2O!C1165</f>
        <v>449.14</v>
      </c>
      <c r="D905">
        <v>1670.6000000000047</v>
      </c>
      <c r="E905" s="357">
        <f t="shared" si="809"/>
        <v>29.308771929824644</v>
      </c>
      <c r="F905" s="437">
        <f t="shared" si="810"/>
        <v>3.7195529233646631</v>
      </c>
      <c r="G905">
        <v>82</v>
      </c>
      <c r="H905">
        <v>98</v>
      </c>
      <c r="I905">
        <f t="shared" si="811"/>
        <v>4920</v>
      </c>
      <c r="J905">
        <f t="shared" si="812"/>
        <v>2940</v>
      </c>
      <c r="K905">
        <f t="shared" si="813"/>
        <v>7860</v>
      </c>
      <c r="L905" s="641">
        <f t="shared" si="814"/>
        <v>0.62595419847328249</v>
      </c>
      <c r="M905" s="641">
        <f t="shared" si="815"/>
        <v>0.37404580152671757</v>
      </c>
    </row>
    <row r="906" spans="1:13" x14ac:dyDescent="0.2">
      <c r="A906" s="157">
        <v>45048</v>
      </c>
      <c r="B906">
        <v>42.7</v>
      </c>
      <c r="C906" s="458">
        <f>H2O!C1166</f>
        <v>331.411</v>
      </c>
      <c r="D906">
        <v>1160.4999999999975</v>
      </c>
      <c r="E906" s="357">
        <f t="shared" ref="E906:E969" si="816">D906/B906</f>
        <v>27.177985948477691</v>
      </c>
      <c r="F906" s="437">
        <f t="shared" ref="F906:F969" si="817">D906/C906</f>
        <v>3.5016942708600425</v>
      </c>
      <c r="G906">
        <v>76</v>
      </c>
      <c r="H906">
        <v>111</v>
      </c>
      <c r="I906">
        <f t="shared" ref="I906:I969" si="818">G906*60</f>
        <v>4560</v>
      </c>
      <c r="J906">
        <f t="shared" ref="J906:J969" si="819">H906*30</f>
        <v>3330</v>
      </c>
      <c r="K906">
        <f t="shared" ref="K906:K969" si="820">SUM(I906:J906)</f>
        <v>7890</v>
      </c>
      <c r="L906" s="641">
        <f t="shared" ref="L906:L969" si="821">I906/K906</f>
        <v>0.57794676806083645</v>
      </c>
      <c r="M906" s="641">
        <f t="shared" ref="M906:M969" si="822">J906/K906</f>
        <v>0.4220532319391635</v>
      </c>
    </row>
    <row r="907" spans="1:13" x14ac:dyDescent="0.2">
      <c r="A907" s="157">
        <v>45049</v>
      </c>
      <c r="B907">
        <v>47</v>
      </c>
      <c r="C907" s="458">
        <f>H2O!C1167</f>
        <v>383.60500000000002</v>
      </c>
      <c r="D907">
        <v>1484.1000000000042</v>
      </c>
      <c r="E907" s="357">
        <f t="shared" si="816"/>
        <v>31.57659574468094</v>
      </c>
      <c r="F907" s="437">
        <f t="shared" si="817"/>
        <v>3.8688233990693659</v>
      </c>
      <c r="G907">
        <v>56</v>
      </c>
      <c r="H907">
        <v>56</v>
      </c>
      <c r="I907">
        <f t="shared" si="818"/>
        <v>3360</v>
      </c>
      <c r="J907">
        <f t="shared" si="819"/>
        <v>1680</v>
      </c>
      <c r="K907">
        <f t="shared" si="820"/>
        <v>5040</v>
      </c>
      <c r="L907" s="641">
        <f t="shared" si="821"/>
        <v>0.66666666666666663</v>
      </c>
      <c r="M907" s="641">
        <f t="shared" si="822"/>
        <v>0.33333333333333331</v>
      </c>
    </row>
    <row r="908" spans="1:13" x14ac:dyDescent="0.2">
      <c r="A908" s="157">
        <v>45050</v>
      </c>
      <c r="B908">
        <v>47.7</v>
      </c>
      <c r="C908" s="458">
        <f>H2O!C1168</f>
        <v>346.38600000000002</v>
      </c>
      <c r="D908">
        <v>1344.7000000000037</v>
      </c>
      <c r="E908" s="357">
        <f t="shared" si="816"/>
        <v>28.190775681341794</v>
      </c>
      <c r="F908" s="437">
        <f t="shared" si="817"/>
        <v>3.8820853036785654</v>
      </c>
      <c r="G908">
        <v>73</v>
      </c>
      <c r="H908">
        <v>62</v>
      </c>
      <c r="I908">
        <f t="shared" si="818"/>
        <v>4380</v>
      </c>
      <c r="J908">
        <f t="shared" si="819"/>
        <v>1860</v>
      </c>
      <c r="K908">
        <f t="shared" si="820"/>
        <v>6240</v>
      </c>
      <c r="L908" s="641">
        <f t="shared" si="821"/>
        <v>0.70192307692307687</v>
      </c>
      <c r="M908" s="641">
        <f t="shared" si="822"/>
        <v>0.29807692307692307</v>
      </c>
    </row>
    <row r="909" spans="1:13" x14ac:dyDescent="0.2">
      <c r="A909" s="157">
        <v>45051</v>
      </c>
      <c r="B909">
        <v>52.6</v>
      </c>
      <c r="C909" s="458">
        <f>H2O!C1169</f>
        <v>367.52</v>
      </c>
      <c r="D909">
        <v>1428.2000000000039</v>
      </c>
      <c r="E909" s="357">
        <f t="shared" si="816"/>
        <v>27.152091254752925</v>
      </c>
      <c r="F909" s="437">
        <f t="shared" si="817"/>
        <v>3.8860470178493798</v>
      </c>
      <c r="G909">
        <v>62</v>
      </c>
      <c r="H909">
        <v>66</v>
      </c>
      <c r="I909">
        <f t="shared" si="818"/>
        <v>3720</v>
      </c>
      <c r="J909">
        <f t="shared" si="819"/>
        <v>1980</v>
      </c>
      <c r="K909">
        <f t="shared" si="820"/>
        <v>5700</v>
      </c>
      <c r="L909" s="641">
        <f t="shared" si="821"/>
        <v>0.65263157894736845</v>
      </c>
      <c r="M909" s="641">
        <f t="shared" si="822"/>
        <v>0.3473684210526316</v>
      </c>
    </row>
    <row r="910" spans="1:13" x14ac:dyDescent="0.2">
      <c r="A910" s="157">
        <v>45055</v>
      </c>
      <c r="B910">
        <v>52</v>
      </c>
      <c r="C910" s="458">
        <f>H2O!C1170</f>
        <v>347.2</v>
      </c>
      <c r="D910">
        <v>1334.8000000000034</v>
      </c>
      <c r="E910" s="357">
        <f t="shared" si="816"/>
        <v>25.669230769230833</v>
      </c>
      <c r="F910" s="437">
        <f t="shared" si="817"/>
        <v>3.8444700460829591</v>
      </c>
      <c r="G910">
        <v>70</v>
      </c>
      <c r="H910">
        <v>82</v>
      </c>
      <c r="I910">
        <f t="shared" si="818"/>
        <v>4200</v>
      </c>
      <c r="J910">
        <f t="shared" si="819"/>
        <v>2460</v>
      </c>
      <c r="K910">
        <f t="shared" si="820"/>
        <v>6660</v>
      </c>
      <c r="L910" s="641">
        <f t="shared" si="821"/>
        <v>0.63063063063063063</v>
      </c>
      <c r="M910" s="641">
        <f t="shared" si="822"/>
        <v>0.36936936936936937</v>
      </c>
    </row>
    <row r="911" spans="1:13" x14ac:dyDescent="0.2">
      <c r="A911" s="157">
        <v>45056</v>
      </c>
      <c r="B911">
        <v>47</v>
      </c>
      <c r="C911" s="458">
        <f>H2O!C1171</f>
        <v>338.072</v>
      </c>
      <c r="D911">
        <v>1336.5000000000039</v>
      </c>
      <c r="E911" s="357">
        <f t="shared" si="816"/>
        <v>28.43617021276604</v>
      </c>
      <c r="F911" s="437">
        <f t="shared" si="817"/>
        <v>3.9532998887810993</v>
      </c>
      <c r="G911">
        <v>63</v>
      </c>
      <c r="H911">
        <v>67</v>
      </c>
      <c r="I911">
        <f t="shared" si="818"/>
        <v>3780</v>
      </c>
      <c r="J911">
        <f t="shared" si="819"/>
        <v>2010</v>
      </c>
      <c r="K911">
        <f t="shared" si="820"/>
        <v>5790</v>
      </c>
      <c r="L911" s="641">
        <f t="shared" si="821"/>
        <v>0.65284974093264247</v>
      </c>
      <c r="M911" s="641">
        <f t="shared" si="822"/>
        <v>0.34715025906735753</v>
      </c>
    </row>
    <row r="912" spans="1:13" x14ac:dyDescent="0.2">
      <c r="A912" s="157">
        <v>45057</v>
      </c>
      <c r="B912">
        <v>52</v>
      </c>
      <c r="C912" s="458">
        <f>H2O!C1172</f>
        <v>357.85500000000002</v>
      </c>
      <c r="D912">
        <v>1384.0000000000043</v>
      </c>
      <c r="E912" s="357">
        <f t="shared" si="816"/>
        <v>26.615384615384698</v>
      </c>
      <c r="F912" s="437">
        <f t="shared" si="817"/>
        <v>3.8674882284724377</v>
      </c>
      <c r="G912">
        <v>59</v>
      </c>
      <c r="H912">
        <v>64</v>
      </c>
      <c r="I912">
        <f t="shared" si="818"/>
        <v>3540</v>
      </c>
      <c r="J912">
        <f t="shared" si="819"/>
        <v>1920</v>
      </c>
      <c r="K912">
        <f t="shared" si="820"/>
        <v>5460</v>
      </c>
      <c r="L912" s="641">
        <f t="shared" si="821"/>
        <v>0.64835164835164838</v>
      </c>
      <c r="M912" s="641">
        <f t="shared" si="822"/>
        <v>0.35164835164835168</v>
      </c>
    </row>
    <row r="913" spans="1:13" x14ac:dyDescent="0.2">
      <c r="A913" s="157">
        <v>45058</v>
      </c>
      <c r="B913">
        <v>40</v>
      </c>
      <c r="C913" s="458">
        <f>H2O!C1173</f>
        <v>314.03100000000001</v>
      </c>
      <c r="D913">
        <v>1201.6000000000033</v>
      </c>
      <c r="E913" s="357">
        <f t="shared" si="816"/>
        <v>30.040000000000084</v>
      </c>
      <c r="F913" s="437">
        <f t="shared" si="817"/>
        <v>3.8263738293353309</v>
      </c>
      <c r="G913">
        <v>70</v>
      </c>
      <c r="H913">
        <v>89</v>
      </c>
      <c r="I913">
        <f t="shared" si="818"/>
        <v>4200</v>
      </c>
      <c r="J913">
        <f t="shared" si="819"/>
        <v>2670</v>
      </c>
      <c r="K913">
        <f t="shared" si="820"/>
        <v>6870</v>
      </c>
      <c r="L913" s="641">
        <f t="shared" si="821"/>
        <v>0.611353711790393</v>
      </c>
      <c r="M913" s="641">
        <f t="shared" si="822"/>
        <v>0.388646288209607</v>
      </c>
    </row>
    <row r="914" spans="1:13" s="350" customFormat="1" x14ac:dyDescent="0.2">
      <c r="A914" s="695">
        <v>45061</v>
      </c>
      <c r="C914" s="703"/>
      <c r="E914" s="704"/>
      <c r="F914" s="705"/>
      <c r="L914" s="706"/>
      <c r="M914" s="706"/>
    </row>
    <row r="915" spans="1:13" s="350" customFormat="1" x14ac:dyDescent="0.2">
      <c r="A915" s="695">
        <v>45062</v>
      </c>
      <c r="C915" s="703"/>
      <c r="E915" s="704"/>
      <c r="F915" s="705"/>
      <c r="L915" s="706"/>
      <c r="M915" s="706"/>
    </row>
    <row r="916" spans="1:13" s="350" customFormat="1" x14ac:dyDescent="0.2">
      <c r="A916" s="695">
        <v>45063</v>
      </c>
      <c r="C916" s="703"/>
      <c r="E916" s="704"/>
      <c r="F916" s="705"/>
      <c r="L916" s="706"/>
      <c r="M916" s="706"/>
    </row>
    <row r="917" spans="1:13" x14ac:dyDescent="0.2">
      <c r="A917" s="157">
        <v>45068</v>
      </c>
      <c r="B917">
        <v>47</v>
      </c>
      <c r="C917" s="458">
        <f>H2O!C1177</f>
        <v>330.065</v>
      </c>
      <c r="D917">
        <v>1247.6000000000035</v>
      </c>
      <c r="E917" s="357">
        <f t="shared" si="816"/>
        <v>26.544680851063905</v>
      </c>
      <c r="F917" s="437">
        <f t="shared" si="817"/>
        <v>3.7798615424234727</v>
      </c>
      <c r="G917">
        <v>52</v>
      </c>
      <c r="H917">
        <v>71</v>
      </c>
      <c r="I917">
        <f t="shared" si="818"/>
        <v>3120</v>
      </c>
      <c r="J917">
        <f t="shared" si="819"/>
        <v>2130</v>
      </c>
      <c r="K917">
        <f t="shared" si="820"/>
        <v>5250</v>
      </c>
      <c r="L917" s="641">
        <f t="shared" si="821"/>
        <v>0.59428571428571431</v>
      </c>
      <c r="M917" s="641">
        <f t="shared" si="822"/>
        <v>0.40571428571428569</v>
      </c>
    </row>
    <row r="918" spans="1:13" x14ac:dyDescent="0.2">
      <c r="A918" s="157">
        <v>45069</v>
      </c>
      <c r="B918">
        <v>53</v>
      </c>
      <c r="C918" s="458">
        <f>H2O!C1178</f>
        <v>349.57299999999998</v>
      </c>
      <c r="D918">
        <v>1344.500000000003</v>
      </c>
      <c r="E918" s="357">
        <f t="shared" si="816"/>
        <v>25.367924528301941</v>
      </c>
      <c r="F918" s="437">
        <f t="shared" si="817"/>
        <v>3.8461208388519794</v>
      </c>
      <c r="G918">
        <v>65</v>
      </c>
      <c r="H918">
        <v>56</v>
      </c>
      <c r="I918">
        <f t="shared" si="818"/>
        <v>3900</v>
      </c>
      <c r="J918">
        <f t="shared" si="819"/>
        <v>1680</v>
      </c>
      <c r="K918">
        <f t="shared" si="820"/>
        <v>5580</v>
      </c>
      <c r="L918" s="641">
        <f t="shared" si="821"/>
        <v>0.69892473118279574</v>
      </c>
      <c r="M918" s="641">
        <f t="shared" si="822"/>
        <v>0.30107526881720431</v>
      </c>
    </row>
    <row r="919" spans="1:13" x14ac:dyDescent="0.2">
      <c r="A919" s="157">
        <v>45070</v>
      </c>
      <c r="B919">
        <v>42</v>
      </c>
      <c r="C919" s="458">
        <f>H2O!C1179</f>
        <v>320.54899999999998</v>
      </c>
      <c r="D919">
        <v>1225.9000000000033</v>
      </c>
      <c r="E919" s="357">
        <f t="shared" si="816"/>
        <v>29.188095238095315</v>
      </c>
      <c r="F919" s="437">
        <f t="shared" si="817"/>
        <v>3.8243763044027697</v>
      </c>
      <c r="G919">
        <v>58</v>
      </c>
      <c r="H919">
        <v>61</v>
      </c>
      <c r="I919">
        <f t="shared" si="818"/>
        <v>3480</v>
      </c>
      <c r="J919">
        <f t="shared" si="819"/>
        <v>1830</v>
      </c>
      <c r="K919">
        <f t="shared" si="820"/>
        <v>5310</v>
      </c>
      <c r="L919" s="641">
        <f t="shared" si="821"/>
        <v>0.65536723163841804</v>
      </c>
      <c r="M919" s="641">
        <f t="shared" si="822"/>
        <v>0.34463276836158191</v>
      </c>
    </row>
    <row r="920" spans="1:13" x14ac:dyDescent="0.2">
      <c r="A920" s="157">
        <v>45071</v>
      </c>
      <c r="B920">
        <v>51.5</v>
      </c>
      <c r="C920" s="458">
        <f>H2O!C1180</f>
        <v>325.93099999999998</v>
      </c>
      <c r="D920">
        <v>1215.4000000000001</v>
      </c>
      <c r="E920" s="357">
        <f t="shared" si="816"/>
        <v>23.6</v>
      </c>
      <c r="F920" s="437">
        <f t="shared" si="817"/>
        <v>3.729010127910509</v>
      </c>
      <c r="G920">
        <v>53</v>
      </c>
      <c r="H920">
        <v>64</v>
      </c>
      <c r="I920">
        <f t="shared" si="818"/>
        <v>3180</v>
      </c>
      <c r="J920">
        <f t="shared" si="819"/>
        <v>1920</v>
      </c>
      <c r="K920">
        <f t="shared" si="820"/>
        <v>5100</v>
      </c>
      <c r="L920" s="641">
        <f t="shared" si="821"/>
        <v>0.62352941176470589</v>
      </c>
      <c r="M920" s="641">
        <f t="shared" si="822"/>
        <v>0.37647058823529411</v>
      </c>
    </row>
    <row r="921" spans="1:13" x14ac:dyDescent="0.2">
      <c r="A921" s="157">
        <v>45072</v>
      </c>
      <c r="B921">
        <v>44</v>
      </c>
      <c r="C921" s="458">
        <f>H2O!C1181</f>
        <v>334.041</v>
      </c>
      <c r="D921">
        <v>1290.7000000000037</v>
      </c>
      <c r="E921" s="357">
        <f t="shared" si="816"/>
        <v>29.334090909090992</v>
      </c>
      <c r="F921" s="437">
        <f t="shared" si="817"/>
        <v>3.8638969467819928</v>
      </c>
      <c r="G921">
        <v>67</v>
      </c>
      <c r="H921">
        <v>75</v>
      </c>
      <c r="I921">
        <f t="shared" si="818"/>
        <v>4020</v>
      </c>
      <c r="J921">
        <f t="shared" si="819"/>
        <v>2250</v>
      </c>
      <c r="K921">
        <f t="shared" si="820"/>
        <v>6270</v>
      </c>
      <c r="L921" s="641">
        <f t="shared" si="821"/>
        <v>0.64114832535885169</v>
      </c>
      <c r="M921" s="641">
        <f t="shared" si="822"/>
        <v>0.35885167464114831</v>
      </c>
    </row>
    <row r="922" spans="1:13" x14ac:dyDescent="0.2">
      <c r="A922" s="157">
        <v>45076</v>
      </c>
      <c r="B922">
        <v>29.6</v>
      </c>
      <c r="C922" s="458">
        <f>H2O!C1182</f>
        <v>237.12700000000001</v>
      </c>
      <c r="D922">
        <v>893.40000000000168</v>
      </c>
      <c r="E922" s="357">
        <f t="shared" si="816"/>
        <v>30.182432432432488</v>
      </c>
      <c r="F922" s="437">
        <f t="shared" si="817"/>
        <v>3.7676013275586571</v>
      </c>
      <c r="G922">
        <v>43</v>
      </c>
      <c r="H922">
        <v>80</v>
      </c>
      <c r="I922">
        <f t="shared" si="818"/>
        <v>2580</v>
      </c>
      <c r="J922">
        <f t="shared" si="819"/>
        <v>2400</v>
      </c>
      <c r="K922">
        <f t="shared" si="820"/>
        <v>4980</v>
      </c>
      <c r="L922" s="641">
        <f t="shared" si="821"/>
        <v>0.51807228915662651</v>
      </c>
      <c r="M922" s="641">
        <f t="shared" si="822"/>
        <v>0.48192771084337349</v>
      </c>
    </row>
    <row r="923" spans="1:13" x14ac:dyDescent="0.2">
      <c r="A923" s="157">
        <v>45077</v>
      </c>
      <c r="B923">
        <v>43</v>
      </c>
      <c r="C923" s="458">
        <f>H2O!C1183</f>
        <v>363.97800000000001</v>
      </c>
      <c r="D923">
        <v>1349.0000000000009</v>
      </c>
      <c r="E923" s="357">
        <f t="shared" si="816"/>
        <v>31.372093023255836</v>
      </c>
      <c r="F923" s="437">
        <f t="shared" si="817"/>
        <v>3.7062679612504077</v>
      </c>
      <c r="G923">
        <v>48</v>
      </c>
      <c r="H923">
        <v>114</v>
      </c>
      <c r="I923">
        <f t="shared" si="818"/>
        <v>2880</v>
      </c>
      <c r="J923">
        <f t="shared" si="819"/>
        <v>3420</v>
      </c>
      <c r="K923">
        <f t="shared" si="820"/>
        <v>6300</v>
      </c>
      <c r="L923" s="641">
        <f t="shared" si="821"/>
        <v>0.45714285714285713</v>
      </c>
      <c r="M923" s="641">
        <f t="shared" si="822"/>
        <v>0.54285714285714282</v>
      </c>
    </row>
    <row r="924" spans="1:13" x14ac:dyDescent="0.2">
      <c r="A924" s="157">
        <v>45078</v>
      </c>
      <c r="B924">
        <v>48</v>
      </c>
      <c r="C924" s="458">
        <f>H2O!C1184</f>
        <v>339.43</v>
      </c>
      <c r="D924">
        <v>1276.0000000000007</v>
      </c>
      <c r="E924" s="357">
        <f t="shared" si="816"/>
        <v>26.583333333333346</v>
      </c>
      <c r="F924" s="437">
        <f t="shared" si="817"/>
        <v>3.7592434375276218</v>
      </c>
      <c r="G924">
        <v>64</v>
      </c>
      <c r="H924">
        <v>45</v>
      </c>
      <c r="I924">
        <f t="shared" si="818"/>
        <v>3840</v>
      </c>
      <c r="J924">
        <f t="shared" si="819"/>
        <v>1350</v>
      </c>
      <c r="K924">
        <f t="shared" si="820"/>
        <v>5190</v>
      </c>
      <c r="L924" s="641">
        <f t="shared" si="821"/>
        <v>0.73988439306358378</v>
      </c>
      <c r="M924" s="641">
        <f t="shared" si="822"/>
        <v>0.26011560693641617</v>
      </c>
    </row>
    <row r="925" spans="1:13" s="350" customFormat="1" x14ac:dyDescent="0.2">
      <c r="A925" s="695">
        <v>45079</v>
      </c>
      <c r="C925" s="703"/>
      <c r="E925" s="704"/>
      <c r="F925" s="705"/>
      <c r="L925" s="706"/>
      <c r="M925" s="706"/>
    </row>
    <row r="926" spans="1:13" x14ac:dyDescent="0.2">
      <c r="A926" s="157">
        <v>45082</v>
      </c>
      <c r="B926">
        <v>53</v>
      </c>
      <c r="C926" s="458">
        <f>H2O!C1186</f>
        <v>367.03199999999998</v>
      </c>
      <c r="D926">
        <v>1372.2000000000016</v>
      </c>
      <c r="E926" s="357">
        <f t="shared" si="816"/>
        <v>25.89056603773588</v>
      </c>
      <c r="F926" s="437">
        <f t="shared" si="817"/>
        <v>3.7386385928202492</v>
      </c>
      <c r="G926">
        <v>62</v>
      </c>
      <c r="H926">
        <v>56</v>
      </c>
      <c r="I926">
        <f t="shared" si="818"/>
        <v>3720</v>
      </c>
      <c r="J926">
        <f t="shared" si="819"/>
        <v>1680</v>
      </c>
      <c r="K926">
        <f t="shared" si="820"/>
        <v>5400</v>
      </c>
      <c r="L926" s="641">
        <f t="shared" si="821"/>
        <v>0.68888888888888888</v>
      </c>
      <c r="M926" s="641">
        <f t="shared" si="822"/>
        <v>0.31111111111111112</v>
      </c>
    </row>
    <row r="927" spans="1:13" x14ac:dyDescent="0.2">
      <c r="A927" s="157">
        <v>45083</v>
      </c>
      <c r="B927">
        <v>49</v>
      </c>
      <c r="C927" s="458">
        <f>H2O!C1187</f>
        <v>320.649</v>
      </c>
      <c r="D927">
        <v>1199.1999999999998</v>
      </c>
      <c r="E927" s="357">
        <f t="shared" si="816"/>
        <v>24.473469387755099</v>
      </c>
      <c r="F927" s="437">
        <f t="shared" si="817"/>
        <v>3.7399149849212061</v>
      </c>
      <c r="G927">
        <v>62</v>
      </c>
      <c r="H927">
        <v>72</v>
      </c>
      <c r="I927">
        <f t="shared" si="818"/>
        <v>3720</v>
      </c>
      <c r="J927">
        <f t="shared" si="819"/>
        <v>2160</v>
      </c>
      <c r="K927">
        <f t="shared" si="820"/>
        <v>5880</v>
      </c>
      <c r="L927" s="641">
        <f t="shared" si="821"/>
        <v>0.63265306122448983</v>
      </c>
      <c r="M927" s="641">
        <f t="shared" si="822"/>
        <v>0.36734693877551022</v>
      </c>
    </row>
    <row r="928" spans="1:13" x14ac:dyDescent="0.2">
      <c r="A928" s="157">
        <v>45084</v>
      </c>
      <c r="B928">
        <v>44</v>
      </c>
      <c r="C928" s="458">
        <f>H2O!C1188</f>
        <v>332.44499999999999</v>
      </c>
      <c r="D928">
        <v>1279.3000000000034</v>
      </c>
      <c r="E928" s="357">
        <f t="shared" si="816"/>
        <v>29.075000000000077</v>
      </c>
      <c r="F928" s="437">
        <f t="shared" si="817"/>
        <v>3.848155333965027</v>
      </c>
      <c r="G928">
        <v>64</v>
      </c>
      <c r="H928">
        <v>53</v>
      </c>
      <c r="I928">
        <f t="shared" si="818"/>
        <v>3840</v>
      </c>
      <c r="J928">
        <f t="shared" si="819"/>
        <v>1590</v>
      </c>
      <c r="K928">
        <f t="shared" si="820"/>
        <v>5430</v>
      </c>
      <c r="L928" s="641">
        <f t="shared" si="821"/>
        <v>0.70718232044198892</v>
      </c>
      <c r="M928" s="641">
        <f t="shared" si="822"/>
        <v>0.29281767955801102</v>
      </c>
    </row>
    <row r="929" spans="1:14" x14ac:dyDescent="0.2">
      <c r="A929" s="157">
        <v>45085</v>
      </c>
      <c r="B929">
        <v>48</v>
      </c>
      <c r="C929" s="458">
        <f>H2O!C1189</f>
        <v>353.178</v>
      </c>
      <c r="D929">
        <v>1363.800000000004</v>
      </c>
      <c r="E929" s="357">
        <f t="shared" si="816"/>
        <v>28.412500000000083</v>
      </c>
      <c r="F929" s="437">
        <f t="shared" si="817"/>
        <v>3.8615089275096524</v>
      </c>
      <c r="G929">
        <v>59</v>
      </c>
      <c r="H929" s="71">
        <v>111</v>
      </c>
      <c r="I929">
        <f t="shared" si="818"/>
        <v>3540</v>
      </c>
      <c r="J929">
        <f t="shared" si="819"/>
        <v>3330</v>
      </c>
      <c r="K929">
        <f t="shared" si="820"/>
        <v>6870</v>
      </c>
      <c r="L929" s="641">
        <f t="shared" si="821"/>
        <v>0.51528384279475981</v>
      </c>
      <c r="M929" s="641">
        <f t="shared" si="822"/>
        <v>0.48471615720524019</v>
      </c>
      <c r="N929" s="71" t="s">
        <v>402</v>
      </c>
    </row>
    <row r="930" spans="1:14" x14ac:dyDescent="0.2">
      <c r="A930" s="157">
        <v>45086</v>
      </c>
      <c r="B930">
        <v>23</v>
      </c>
      <c r="C930" s="458">
        <f>H2O!C1190</f>
        <v>240.191</v>
      </c>
      <c r="D930">
        <v>926.20000000000175</v>
      </c>
      <c r="E930" s="357">
        <f t="shared" si="816"/>
        <v>40.269565217391381</v>
      </c>
      <c r="F930" s="437">
        <f t="shared" si="817"/>
        <v>3.8560978554567065</v>
      </c>
      <c r="G930">
        <v>61</v>
      </c>
      <c r="H930">
        <v>94</v>
      </c>
      <c r="I930">
        <f t="shared" si="818"/>
        <v>3660</v>
      </c>
      <c r="J930">
        <f t="shared" si="819"/>
        <v>2820</v>
      </c>
      <c r="K930">
        <f t="shared" si="820"/>
        <v>6480</v>
      </c>
      <c r="L930" s="641">
        <f t="shared" si="821"/>
        <v>0.56481481481481477</v>
      </c>
      <c r="M930" s="641">
        <f t="shared" si="822"/>
        <v>0.43518518518518517</v>
      </c>
    </row>
    <row r="931" spans="1:14" x14ac:dyDescent="0.2">
      <c r="A931" s="157">
        <v>45087</v>
      </c>
      <c r="B931">
        <v>35</v>
      </c>
      <c r="C931" s="458">
        <f>H2O!C1191</f>
        <v>291.22699999999998</v>
      </c>
      <c r="D931">
        <v>1110.6000000000026</v>
      </c>
      <c r="E931" s="357">
        <f t="shared" ref="E931" si="823">D931/B931</f>
        <v>31.731428571428648</v>
      </c>
      <c r="F931" s="437">
        <f t="shared" ref="F931" si="824">D931/C931</f>
        <v>3.8135200376338827</v>
      </c>
      <c r="G931">
        <v>56</v>
      </c>
      <c r="H931">
        <v>35</v>
      </c>
      <c r="I931">
        <f t="shared" ref="I931" si="825">G931*60</f>
        <v>3360</v>
      </c>
      <c r="J931">
        <f t="shared" ref="J931" si="826">H931*30</f>
        <v>1050</v>
      </c>
      <c r="K931">
        <f t="shared" ref="K931" si="827">SUM(I931:J931)</f>
        <v>4410</v>
      </c>
      <c r="L931" s="641">
        <f t="shared" ref="L931" si="828">I931/K931</f>
        <v>0.76190476190476186</v>
      </c>
      <c r="M931" s="641">
        <f t="shared" ref="M931" si="829">J931/K931</f>
        <v>0.23809523809523808</v>
      </c>
    </row>
    <row r="932" spans="1:14" s="350" customFormat="1" x14ac:dyDescent="0.2">
      <c r="A932" s="695">
        <v>45089</v>
      </c>
      <c r="C932" s="703"/>
      <c r="E932" s="704"/>
      <c r="F932" s="705"/>
      <c r="L932" s="706"/>
      <c r="M932" s="706"/>
    </row>
    <row r="933" spans="1:14" s="350" customFormat="1" x14ac:dyDescent="0.2">
      <c r="A933" s="695">
        <v>45090</v>
      </c>
      <c r="C933" s="703"/>
      <c r="E933" s="704"/>
      <c r="F933" s="705"/>
      <c r="L933" s="706"/>
      <c r="M933" s="706"/>
    </row>
    <row r="934" spans="1:14" x14ac:dyDescent="0.2">
      <c r="A934" s="157">
        <v>45091</v>
      </c>
      <c r="B934">
        <v>49</v>
      </c>
      <c r="C934" s="458">
        <f>H2O!C1194</f>
        <v>326.66699999999997</v>
      </c>
      <c r="D934">
        <v>1241.2000000000019</v>
      </c>
      <c r="E934" s="357">
        <f t="shared" si="816"/>
        <v>25.330612244897996</v>
      </c>
      <c r="F934" s="437">
        <f t="shared" si="817"/>
        <v>3.7995879596041289</v>
      </c>
      <c r="G934">
        <v>26</v>
      </c>
      <c r="H934">
        <v>28</v>
      </c>
      <c r="I934">
        <f t="shared" si="818"/>
        <v>1560</v>
      </c>
      <c r="J934">
        <f t="shared" si="819"/>
        <v>840</v>
      </c>
      <c r="K934">
        <f t="shared" si="820"/>
        <v>2400</v>
      </c>
      <c r="L934" s="641">
        <f t="shared" si="821"/>
        <v>0.65</v>
      </c>
      <c r="M934" s="641">
        <f t="shared" si="822"/>
        <v>0.35</v>
      </c>
    </row>
    <row r="935" spans="1:14" x14ac:dyDescent="0.2">
      <c r="A935" s="157">
        <v>45092</v>
      </c>
      <c r="B935">
        <v>47</v>
      </c>
      <c r="C935" s="458">
        <f>H2O!C1195</f>
        <v>317.53800000000001</v>
      </c>
      <c r="D935">
        <v>1257.3000000000018</v>
      </c>
      <c r="E935" s="357">
        <f t="shared" si="816"/>
        <v>26.75106382978727</v>
      </c>
      <c r="F935" s="437">
        <f t="shared" si="817"/>
        <v>3.9595261039623657</v>
      </c>
      <c r="G935">
        <v>64</v>
      </c>
      <c r="H935">
        <v>48</v>
      </c>
      <c r="I935">
        <f t="shared" si="818"/>
        <v>3840</v>
      </c>
      <c r="J935">
        <f t="shared" si="819"/>
        <v>1440</v>
      </c>
      <c r="K935">
        <f t="shared" si="820"/>
        <v>5280</v>
      </c>
      <c r="L935" s="641">
        <f t="shared" si="821"/>
        <v>0.72727272727272729</v>
      </c>
      <c r="M935" s="641">
        <f t="shared" si="822"/>
        <v>0.27272727272727271</v>
      </c>
    </row>
    <row r="936" spans="1:14" x14ac:dyDescent="0.2">
      <c r="A936" s="157">
        <v>45093</v>
      </c>
      <c r="B936">
        <v>38</v>
      </c>
      <c r="C936" s="458">
        <f>H2O!C1196</f>
        <v>351.51799999999997</v>
      </c>
      <c r="D936">
        <v>1371.2999999999984</v>
      </c>
      <c r="E936" s="357">
        <f t="shared" si="816"/>
        <v>36.086842105263116</v>
      </c>
      <c r="F936" s="437">
        <f t="shared" si="817"/>
        <v>3.9010804567618114</v>
      </c>
      <c r="G936">
        <v>63</v>
      </c>
      <c r="H936">
        <v>41</v>
      </c>
      <c r="I936">
        <f t="shared" si="818"/>
        <v>3780</v>
      </c>
      <c r="J936">
        <f t="shared" si="819"/>
        <v>1230</v>
      </c>
      <c r="K936">
        <f t="shared" si="820"/>
        <v>5010</v>
      </c>
      <c r="L936" s="641">
        <f t="shared" si="821"/>
        <v>0.75449101796407181</v>
      </c>
      <c r="M936" s="641">
        <f t="shared" si="822"/>
        <v>0.24550898203592814</v>
      </c>
    </row>
    <row r="937" spans="1:14" x14ac:dyDescent="0.2">
      <c r="A937" s="157">
        <v>45096</v>
      </c>
      <c r="B937">
        <v>43</v>
      </c>
      <c r="C937" s="458">
        <f>H2O!C1197</f>
        <v>329.13900000000001</v>
      </c>
      <c r="D937">
        <v>1269.4999999999968</v>
      </c>
      <c r="E937" s="357">
        <f t="shared" si="816"/>
        <v>29.523255813953416</v>
      </c>
      <c r="F937" s="437">
        <f t="shared" si="817"/>
        <v>3.8570330468282301</v>
      </c>
      <c r="G937">
        <v>63</v>
      </c>
      <c r="H937">
        <v>46</v>
      </c>
      <c r="I937">
        <f t="shared" si="818"/>
        <v>3780</v>
      </c>
      <c r="J937">
        <f t="shared" si="819"/>
        <v>1380</v>
      </c>
      <c r="K937">
        <f t="shared" si="820"/>
        <v>5160</v>
      </c>
      <c r="L937" s="641">
        <f t="shared" si="821"/>
        <v>0.73255813953488369</v>
      </c>
      <c r="M937" s="641">
        <f t="shared" si="822"/>
        <v>0.26744186046511625</v>
      </c>
    </row>
    <row r="938" spans="1:14" x14ac:dyDescent="0.2">
      <c r="A938" s="157">
        <v>45097</v>
      </c>
      <c r="B938">
        <v>39</v>
      </c>
      <c r="C938" s="458">
        <f>H2O!C1198</f>
        <v>321.48899999999998</v>
      </c>
      <c r="D938">
        <v>1234.1999999999994</v>
      </c>
      <c r="E938" s="357">
        <f t="shared" si="816"/>
        <v>31.64615384615383</v>
      </c>
      <c r="F938" s="437">
        <f t="shared" si="817"/>
        <v>3.8390115991526907</v>
      </c>
      <c r="G938">
        <v>52</v>
      </c>
      <c r="H938">
        <v>43</v>
      </c>
      <c r="I938">
        <f t="shared" si="818"/>
        <v>3120</v>
      </c>
      <c r="J938">
        <f t="shared" si="819"/>
        <v>1290</v>
      </c>
      <c r="K938">
        <f t="shared" si="820"/>
        <v>4410</v>
      </c>
      <c r="L938" s="641">
        <f t="shared" si="821"/>
        <v>0.70748299319727892</v>
      </c>
      <c r="M938" s="641">
        <f t="shared" si="822"/>
        <v>0.29251700680272108</v>
      </c>
    </row>
    <row r="939" spans="1:14" x14ac:dyDescent="0.2">
      <c r="A939" s="157">
        <v>45098</v>
      </c>
      <c r="B939">
        <v>48</v>
      </c>
      <c r="C939" s="458">
        <f>H2O!C1199</f>
        <v>317.26400000000001</v>
      </c>
      <c r="D939">
        <v>1246.2999999999979</v>
      </c>
      <c r="E939" s="357">
        <f t="shared" si="816"/>
        <v>25.964583333333291</v>
      </c>
      <c r="F939" s="437">
        <f t="shared" si="817"/>
        <v>3.928274244792973</v>
      </c>
      <c r="G939">
        <v>62</v>
      </c>
      <c r="H939">
        <v>42</v>
      </c>
      <c r="I939">
        <f t="shared" si="818"/>
        <v>3720</v>
      </c>
      <c r="J939">
        <f t="shared" si="819"/>
        <v>1260</v>
      </c>
      <c r="K939">
        <f t="shared" si="820"/>
        <v>4980</v>
      </c>
      <c r="L939" s="641">
        <f t="shared" si="821"/>
        <v>0.74698795180722888</v>
      </c>
      <c r="M939" s="641">
        <f t="shared" si="822"/>
        <v>0.25301204819277107</v>
      </c>
    </row>
    <row r="940" spans="1:14" x14ac:dyDescent="0.2">
      <c r="A940" s="157">
        <v>45099</v>
      </c>
      <c r="B940">
        <v>42</v>
      </c>
      <c r="C940" s="458">
        <f>H2O!C1200</f>
        <v>278.86700000000002</v>
      </c>
      <c r="D940">
        <v>1077.4000000000026</v>
      </c>
      <c r="E940" s="357">
        <f t="shared" si="816"/>
        <v>25.652380952381016</v>
      </c>
      <c r="F940" s="437">
        <f t="shared" si="817"/>
        <v>3.86349048112542</v>
      </c>
      <c r="G940">
        <v>65</v>
      </c>
      <c r="H940">
        <v>61</v>
      </c>
      <c r="I940">
        <f t="shared" si="818"/>
        <v>3900</v>
      </c>
      <c r="J940">
        <f t="shared" si="819"/>
        <v>1830</v>
      </c>
      <c r="K940">
        <f t="shared" si="820"/>
        <v>5730</v>
      </c>
      <c r="L940" s="641">
        <f t="shared" si="821"/>
        <v>0.68062827225130895</v>
      </c>
      <c r="M940" s="641">
        <f t="shared" si="822"/>
        <v>0.3193717277486911</v>
      </c>
    </row>
    <row r="941" spans="1:14" x14ac:dyDescent="0.2">
      <c r="A941" s="157">
        <v>45100</v>
      </c>
      <c r="B941">
        <v>53</v>
      </c>
      <c r="C941" s="458">
        <f>H2O!C1201</f>
        <v>349.60399999999998</v>
      </c>
      <c r="D941">
        <v>1358.1000000000038</v>
      </c>
      <c r="E941" s="357">
        <f t="shared" si="816"/>
        <v>25.624528301886862</v>
      </c>
      <c r="F941" s="437">
        <f t="shared" si="817"/>
        <v>3.8846809533071816</v>
      </c>
      <c r="G941">
        <v>48</v>
      </c>
      <c r="H941">
        <v>46</v>
      </c>
      <c r="I941">
        <f t="shared" si="818"/>
        <v>2880</v>
      </c>
      <c r="J941">
        <f t="shared" si="819"/>
        <v>1380</v>
      </c>
      <c r="K941">
        <f t="shared" si="820"/>
        <v>4260</v>
      </c>
      <c r="L941" s="641">
        <f t="shared" si="821"/>
        <v>0.676056338028169</v>
      </c>
      <c r="M941" s="641">
        <f t="shared" si="822"/>
        <v>0.323943661971831</v>
      </c>
    </row>
    <row r="942" spans="1:14" x14ac:dyDescent="0.2">
      <c r="A942" s="157">
        <v>45103</v>
      </c>
      <c r="B942">
        <v>22</v>
      </c>
      <c r="C942" s="458">
        <f>H2O!C1202</f>
        <v>175.22200000000001</v>
      </c>
      <c r="D942">
        <v>659.7000000000005</v>
      </c>
      <c r="E942" s="357">
        <f t="shared" si="816"/>
        <v>29.986363636363659</v>
      </c>
      <c r="F942" s="437">
        <f t="shared" si="817"/>
        <v>3.7649381926927012</v>
      </c>
      <c r="G942">
        <v>55</v>
      </c>
      <c r="H942">
        <v>54</v>
      </c>
      <c r="I942">
        <f t="shared" si="818"/>
        <v>3300</v>
      </c>
      <c r="J942">
        <f t="shared" si="819"/>
        <v>1620</v>
      </c>
      <c r="K942">
        <f t="shared" si="820"/>
        <v>4920</v>
      </c>
      <c r="L942" s="641">
        <f t="shared" si="821"/>
        <v>0.67073170731707321</v>
      </c>
      <c r="M942" s="641">
        <f t="shared" si="822"/>
        <v>0.32926829268292684</v>
      </c>
    </row>
    <row r="943" spans="1:14" x14ac:dyDescent="0.2">
      <c r="A943" s="157">
        <v>45104</v>
      </c>
      <c r="B943">
        <v>47</v>
      </c>
      <c r="C943" s="458">
        <f>H2O!C1203</f>
        <v>357.60399999999998</v>
      </c>
      <c r="D943">
        <v>1358.2000000000039</v>
      </c>
      <c r="E943" s="357">
        <f t="shared" si="816"/>
        <v>28.897872340425614</v>
      </c>
      <c r="F943" s="437">
        <f t="shared" si="817"/>
        <v>3.7980559501571682</v>
      </c>
      <c r="G943">
        <v>40</v>
      </c>
      <c r="H943">
        <v>40</v>
      </c>
      <c r="I943">
        <f t="shared" si="818"/>
        <v>2400</v>
      </c>
      <c r="J943">
        <f t="shared" si="819"/>
        <v>1200</v>
      </c>
      <c r="K943">
        <f t="shared" si="820"/>
        <v>3600</v>
      </c>
      <c r="L943" s="641">
        <f t="shared" si="821"/>
        <v>0.66666666666666663</v>
      </c>
      <c r="M943" s="641">
        <f t="shared" si="822"/>
        <v>0.33333333333333331</v>
      </c>
    </row>
    <row r="944" spans="1:14" x14ac:dyDescent="0.2">
      <c r="A944" s="157">
        <v>45105</v>
      </c>
      <c r="B944">
        <v>43</v>
      </c>
      <c r="C944" s="458">
        <f>H2O!C1204</f>
        <v>362.95600000000002</v>
      </c>
      <c r="D944">
        <v>1406.2999999999965</v>
      </c>
      <c r="E944" s="357">
        <f t="shared" si="816"/>
        <v>32.704651162790618</v>
      </c>
      <c r="F944" s="437">
        <f t="shared" si="817"/>
        <v>3.8745743285687424</v>
      </c>
      <c r="G944">
        <v>69</v>
      </c>
      <c r="H944">
        <v>57</v>
      </c>
      <c r="I944">
        <f t="shared" si="818"/>
        <v>4140</v>
      </c>
      <c r="J944">
        <f t="shared" si="819"/>
        <v>1710</v>
      </c>
      <c r="K944">
        <f t="shared" si="820"/>
        <v>5850</v>
      </c>
      <c r="L944" s="641">
        <f t="shared" si="821"/>
        <v>0.70769230769230773</v>
      </c>
      <c r="M944" s="641">
        <f t="shared" si="822"/>
        <v>0.29230769230769232</v>
      </c>
    </row>
    <row r="945" spans="1:14" x14ac:dyDescent="0.2">
      <c r="A945" s="157">
        <v>45106</v>
      </c>
      <c r="B945">
        <v>47</v>
      </c>
      <c r="C945" s="458">
        <f>H2O!C1205</f>
        <v>373.76900000000001</v>
      </c>
      <c r="D945">
        <v>1427.799999999997</v>
      </c>
      <c r="E945" s="357">
        <f t="shared" si="816"/>
        <v>30.378723404255254</v>
      </c>
      <c r="F945" s="437">
        <f t="shared" si="817"/>
        <v>3.8200064745872369</v>
      </c>
      <c r="G945">
        <v>61</v>
      </c>
      <c r="H945">
        <v>60</v>
      </c>
      <c r="I945">
        <f t="shared" si="818"/>
        <v>3660</v>
      </c>
      <c r="J945">
        <f t="shared" si="819"/>
        <v>1800</v>
      </c>
      <c r="K945">
        <f t="shared" si="820"/>
        <v>5460</v>
      </c>
      <c r="L945" s="641">
        <f t="shared" si="821"/>
        <v>0.67032967032967028</v>
      </c>
      <c r="M945" s="641">
        <f t="shared" si="822"/>
        <v>0.32967032967032966</v>
      </c>
    </row>
    <row r="946" spans="1:14" x14ac:dyDescent="0.2">
      <c r="A946" s="157">
        <v>45107</v>
      </c>
      <c r="B946">
        <v>48</v>
      </c>
      <c r="C946" s="458">
        <f>H2O!C1206</f>
        <v>370.47399999999999</v>
      </c>
      <c r="D946">
        <v>1404.8999999999996</v>
      </c>
      <c r="E946" s="357">
        <f t="shared" si="816"/>
        <v>29.268749999999994</v>
      </c>
      <c r="F946" s="437">
        <f t="shared" si="817"/>
        <v>3.7921689511274739</v>
      </c>
      <c r="G946">
        <v>76</v>
      </c>
      <c r="H946">
        <v>65</v>
      </c>
      <c r="I946">
        <f t="shared" si="818"/>
        <v>4560</v>
      </c>
      <c r="J946">
        <f t="shared" si="819"/>
        <v>1950</v>
      </c>
      <c r="K946">
        <f t="shared" si="820"/>
        <v>6510</v>
      </c>
      <c r="L946" s="641">
        <f t="shared" si="821"/>
        <v>0.70046082949308752</v>
      </c>
      <c r="M946" s="641">
        <f t="shared" si="822"/>
        <v>0.29953917050691242</v>
      </c>
    </row>
    <row r="947" spans="1:14" x14ac:dyDescent="0.2">
      <c r="A947" s="157">
        <v>45110</v>
      </c>
      <c r="B947">
        <v>56</v>
      </c>
      <c r="C947" s="458">
        <f>H2O!C1207</f>
        <v>355.95100000000002</v>
      </c>
      <c r="D947">
        <v>1386.6999999999957</v>
      </c>
      <c r="E947" s="357">
        <f t="shared" si="816"/>
        <v>24.762499999999925</v>
      </c>
      <c r="F947" s="437">
        <f t="shared" si="817"/>
        <v>3.8957609333868866</v>
      </c>
      <c r="G947">
        <v>55</v>
      </c>
      <c r="H947">
        <v>50</v>
      </c>
      <c r="I947">
        <f t="shared" si="818"/>
        <v>3300</v>
      </c>
      <c r="J947">
        <f t="shared" si="819"/>
        <v>1500</v>
      </c>
      <c r="K947">
        <f t="shared" si="820"/>
        <v>4800</v>
      </c>
      <c r="L947" s="641">
        <f t="shared" si="821"/>
        <v>0.6875</v>
      </c>
      <c r="M947" s="641">
        <f t="shared" si="822"/>
        <v>0.3125</v>
      </c>
    </row>
    <row r="948" spans="1:14" x14ac:dyDescent="0.2">
      <c r="A948" s="157">
        <v>45111</v>
      </c>
      <c r="B948">
        <v>47.8</v>
      </c>
      <c r="C948" s="458">
        <f>H2O!C1208</f>
        <v>351.43099999999998</v>
      </c>
      <c r="D948">
        <v>1379.399999999996</v>
      </c>
      <c r="E948" s="357">
        <f t="shared" si="816"/>
        <v>28.857740585773975</v>
      </c>
      <c r="F948" s="437">
        <f t="shared" si="817"/>
        <v>3.9250948265804557</v>
      </c>
      <c r="G948">
        <v>67</v>
      </c>
      <c r="H948">
        <v>46</v>
      </c>
      <c r="I948">
        <f t="shared" si="818"/>
        <v>4020</v>
      </c>
      <c r="J948">
        <f t="shared" si="819"/>
        <v>1380</v>
      </c>
      <c r="K948">
        <f t="shared" si="820"/>
        <v>5400</v>
      </c>
      <c r="L948" s="641">
        <f t="shared" si="821"/>
        <v>0.74444444444444446</v>
      </c>
      <c r="M948" s="641">
        <f t="shared" si="822"/>
        <v>0.25555555555555554</v>
      </c>
    </row>
    <row r="949" spans="1:14" x14ac:dyDescent="0.2">
      <c r="A949" s="157">
        <v>45112</v>
      </c>
      <c r="B949">
        <v>43</v>
      </c>
      <c r="C949" s="458">
        <f>H2O!C1209</f>
        <v>419.73700000000002</v>
      </c>
      <c r="D949">
        <v>1655.0999999999947</v>
      </c>
      <c r="E949" s="357">
        <f t="shared" si="816"/>
        <v>38.490697674418477</v>
      </c>
      <c r="F949" s="437">
        <f t="shared" si="817"/>
        <v>3.9431834696488388</v>
      </c>
      <c r="G949">
        <v>73</v>
      </c>
      <c r="H949">
        <v>50</v>
      </c>
      <c r="I949">
        <f t="shared" si="818"/>
        <v>4380</v>
      </c>
      <c r="J949">
        <f t="shared" si="819"/>
        <v>1500</v>
      </c>
      <c r="K949">
        <f t="shared" si="820"/>
        <v>5880</v>
      </c>
      <c r="L949" s="641">
        <f t="shared" si="821"/>
        <v>0.74489795918367352</v>
      </c>
      <c r="M949" s="641">
        <f t="shared" si="822"/>
        <v>0.25510204081632654</v>
      </c>
    </row>
    <row r="950" spans="1:14" x14ac:dyDescent="0.2">
      <c r="A950" s="157">
        <v>45113</v>
      </c>
      <c r="B950">
        <v>52</v>
      </c>
      <c r="C950" s="458">
        <f>H2O!C1210</f>
        <v>385.75599999999997</v>
      </c>
      <c r="D950">
        <v>1508.4999999999973</v>
      </c>
      <c r="E950" s="357">
        <f t="shared" si="816"/>
        <v>29.009615384615334</v>
      </c>
      <c r="F950" s="437">
        <f t="shared" si="817"/>
        <v>3.9105030122668145</v>
      </c>
      <c r="G950">
        <v>73</v>
      </c>
      <c r="H950">
        <v>91</v>
      </c>
      <c r="I950">
        <f t="shared" si="818"/>
        <v>4380</v>
      </c>
      <c r="J950">
        <f t="shared" si="819"/>
        <v>2730</v>
      </c>
      <c r="K950">
        <f t="shared" si="820"/>
        <v>7110</v>
      </c>
      <c r="L950" s="641">
        <f t="shared" si="821"/>
        <v>0.61603375527426163</v>
      </c>
      <c r="M950" s="641">
        <f t="shared" si="822"/>
        <v>0.38396624472573837</v>
      </c>
    </row>
    <row r="951" spans="1:14" x14ac:dyDescent="0.2">
      <c r="A951" s="157">
        <v>45114</v>
      </c>
      <c r="B951">
        <v>52</v>
      </c>
      <c r="C951" s="458">
        <f>H2O!C1211</f>
        <v>362.55799999999999</v>
      </c>
      <c r="D951">
        <v>1407.199999999996</v>
      </c>
      <c r="E951" s="357">
        <f t="shared" si="816"/>
        <v>27.061538461538383</v>
      </c>
      <c r="F951" s="437">
        <f t="shared" si="817"/>
        <v>3.8813100248787671</v>
      </c>
      <c r="G951">
        <v>58</v>
      </c>
      <c r="H951">
        <v>52</v>
      </c>
      <c r="I951">
        <f t="shared" si="818"/>
        <v>3480</v>
      </c>
      <c r="J951">
        <f t="shared" si="819"/>
        <v>1560</v>
      </c>
      <c r="K951">
        <f t="shared" si="820"/>
        <v>5040</v>
      </c>
      <c r="L951" s="641">
        <f t="shared" si="821"/>
        <v>0.69047619047619047</v>
      </c>
      <c r="M951" s="641">
        <f t="shared" si="822"/>
        <v>0.30952380952380953</v>
      </c>
    </row>
    <row r="952" spans="1:14" x14ac:dyDescent="0.2">
      <c r="A952" s="157">
        <v>45117</v>
      </c>
      <c r="B952">
        <v>43</v>
      </c>
      <c r="C952" s="458">
        <f>H2O!C1212</f>
        <v>352.71300000000002</v>
      </c>
      <c r="D952">
        <v>1390.399999999996</v>
      </c>
      <c r="E952" s="357">
        <f t="shared" si="816"/>
        <v>32.334883720930137</v>
      </c>
      <c r="F952" s="437">
        <f t="shared" si="817"/>
        <v>3.942015179480189</v>
      </c>
      <c r="G952">
        <v>74</v>
      </c>
      <c r="H952">
        <v>68</v>
      </c>
      <c r="I952">
        <f t="shared" si="818"/>
        <v>4440</v>
      </c>
      <c r="J952">
        <f t="shared" si="819"/>
        <v>2040</v>
      </c>
      <c r="K952">
        <f t="shared" si="820"/>
        <v>6480</v>
      </c>
      <c r="L952" s="641">
        <f t="shared" si="821"/>
        <v>0.68518518518518523</v>
      </c>
      <c r="M952" s="641">
        <f t="shared" si="822"/>
        <v>0.31481481481481483</v>
      </c>
    </row>
    <row r="953" spans="1:14" x14ac:dyDescent="0.2">
      <c r="A953" s="157">
        <v>45118</v>
      </c>
      <c r="B953">
        <v>52</v>
      </c>
      <c r="C953" s="458">
        <f>H2O!C1213</f>
        <v>379.94299999999998</v>
      </c>
      <c r="D953">
        <v>1464.9999999999955</v>
      </c>
      <c r="E953" s="357">
        <f t="shared" si="816"/>
        <v>28.173076923076835</v>
      </c>
      <c r="F953" s="437">
        <f t="shared" si="817"/>
        <v>3.8558415341248438</v>
      </c>
      <c r="G953">
        <v>67</v>
      </c>
      <c r="H953" s="71">
        <v>283</v>
      </c>
      <c r="I953">
        <f t="shared" si="818"/>
        <v>4020</v>
      </c>
      <c r="J953">
        <f t="shared" si="819"/>
        <v>8490</v>
      </c>
      <c r="K953">
        <f t="shared" si="820"/>
        <v>12510</v>
      </c>
      <c r="L953" s="641">
        <f t="shared" si="821"/>
        <v>0.32134292565947242</v>
      </c>
      <c r="M953" s="641">
        <f t="shared" si="822"/>
        <v>0.67865707434052758</v>
      </c>
      <c r="N953" s="71" t="s">
        <v>402</v>
      </c>
    </row>
    <row r="954" spans="1:14" x14ac:dyDescent="0.2">
      <c r="A954" s="157">
        <v>45119</v>
      </c>
      <c r="B954">
        <v>53</v>
      </c>
      <c r="C954" s="458">
        <f>H2O!C1214</f>
        <v>382.60399999999998</v>
      </c>
      <c r="D954">
        <v>1493.1999999999953</v>
      </c>
      <c r="E954" s="357">
        <f t="shared" si="816"/>
        <v>28.173584905660288</v>
      </c>
      <c r="F954" s="437">
        <f t="shared" si="817"/>
        <v>3.9027297153192211</v>
      </c>
      <c r="G954">
        <v>69</v>
      </c>
      <c r="H954">
        <v>76</v>
      </c>
      <c r="I954">
        <f t="shared" si="818"/>
        <v>4140</v>
      </c>
      <c r="J954">
        <f t="shared" si="819"/>
        <v>2280</v>
      </c>
      <c r="K954">
        <f t="shared" si="820"/>
        <v>6420</v>
      </c>
      <c r="L954" s="641">
        <f t="shared" si="821"/>
        <v>0.64485981308411211</v>
      </c>
      <c r="M954" s="641">
        <f t="shared" si="822"/>
        <v>0.35514018691588783</v>
      </c>
    </row>
    <row r="955" spans="1:14" x14ac:dyDescent="0.2">
      <c r="A955" s="157">
        <v>45120</v>
      </c>
      <c r="B955">
        <v>48</v>
      </c>
      <c r="C955" s="458">
        <f>H2O!C1215</f>
        <v>353.37799999999999</v>
      </c>
      <c r="D955">
        <v>1376.699999999996</v>
      </c>
      <c r="E955" s="357">
        <f t="shared" si="816"/>
        <v>28.681249999999917</v>
      </c>
      <c r="F955" s="437">
        <f t="shared" si="817"/>
        <v>3.8958282632195438</v>
      </c>
      <c r="G955">
        <v>72</v>
      </c>
      <c r="H955">
        <v>58</v>
      </c>
      <c r="I955">
        <f t="shared" si="818"/>
        <v>4320</v>
      </c>
      <c r="J955">
        <f t="shared" si="819"/>
        <v>1740</v>
      </c>
      <c r="K955">
        <f t="shared" si="820"/>
        <v>6060</v>
      </c>
      <c r="L955" s="641">
        <f t="shared" si="821"/>
        <v>0.71287128712871284</v>
      </c>
      <c r="M955" s="641">
        <f t="shared" si="822"/>
        <v>0.28712871287128711</v>
      </c>
    </row>
    <row r="956" spans="1:14" x14ac:dyDescent="0.2">
      <c r="A956" s="157">
        <v>45124</v>
      </c>
      <c r="B956">
        <v>52</v>
      </c>
      <c r="C956" s="458">
        <f>H2O!C1216</f>
        <v>388.23200000000003</v>
      </c>
      <c r="D956">
        <v>1515.799999999995</v>
      </c>
      <c r="E956" s="357">
        <f t="shared" si="816"/>
        <v>29.149999999999903</v>
      </c>
      <c r="F956" s="437">
        <f t="shared" si="817"/>
        <v>3.9043664612911733</v>
      </c>
      <c r="G956">
        <v>115</v>
      </c>
      <c r="H956">
        <v>49</v>
      </c>
      <c r="I956">
        <f t="shared" si="818"/>
        <v>6900</v>
      </c>
      <c r="J956">
        <f t="shared" si="819"/>
        <v>1470</v>
      </c>
      <c r="K956">
        <f t="shared" si="820"/>
        <v>8370</v>
      </c>
      <c r="L956" s="641">
        <f t="shared" si="821"/>
        <v>0.82437275985663083</v>
      </c>
      <c r="M956" s="641">
        <f t="shared" si="822"/>
        <v>0.17562724014336917</v>
      </c>
    </row>
    <row r="957" spans="1:14" x14ac:dyDescent="0.2">
      <c r="A957" s="157">
        <v>45125</v>
      </c>
      <c r="B957">
        <v>51</v>
      </c>
      <c r="C957" s="458">
        <f>H2O!C1217</f>
        <v>358.45600000000002</v>
      </c>
      <c r="D957">
        <v>1411.1999999999957</v>
      </c>
      <c r="E957" s="357">
        <f t="shared" si="816"/>
        <v>27.670588235294034</v>
      </c>
      <c r="F957" s="437">
        <f t="shared" si="817"/>
        <v>3.9368848617403409</v>
      </c>
      <c r="G957">
        <v>68</v>
      </c>
      <c r="H957">
        <v>59</v>
      </c>
      <c r="I957">
        <f t="shared" si="818"/>
        <v>4080</v>
      </c>
      <c r="J957">
        <f t="shared" si="819"/>
        <v>1770</v>
      </c>
      <c r="K957">
        <f t="shared" si="820"/>
        <v>5850</v>
      </c>
      <c r="L957" s="641">
        <f t="shared" si="821"/>
        <v>0.6974358974358974</v>
      </c>
      <c r="M957" s="641">
        <f t="shared" si="822"/>
        <v>0.30256410256410254</v>
      </c>
    </row>
    <row r="958" spans="1:14" x14ac:dyDescent="0.2">
      <c r="A958" s="157">
        <v>45126</v>
      </c>
      <c r="B958">
        <v>43</v>
      </c>
      <c r="C958" s="458">
        <f>H2O!C1218</f>
        <v>370.774</v>
      </c>
      <c r="D958">
        <v>1465.1999999999955</v>
      </c>
      <c r="E958" s="357">
        <f t="shared" si="816"/>
        <v>34.074418604651058</v>
      </c>
      <c r="F958" s="437">
        <f t="shared" si="817"/>
        <v>3.9517334009396436</v>
      </c>
      <c r="G958">
        <v>67</v>
      </c>
      <c r="H958">
        <v>53</v>
      </c>
      <c r="I958">
        <f t="shared" si="818"/>
        <v>4020</v>
      </c>
      <c r="J958">
        <f t="shared" si="819"/>
        <v>1590</v>
      </c>
      <c r="K958">
        <f t="shared" si="820"/>
        <v>5610</v>
      </c>
      <c r="L958" s="641">
        <f t="shared" si="821"/>
        <v>0.71657754010695185</v>
      </c>
      <c r="M958" s="641">
        <f t="shared" si="822"/>
        <v>0.28342245989304815</v>
      </c>
    </row>
    <row r="959" spans="1:14" x14ac:dyDescent="0.2">
      <c r="A959" s="157">
        <v>45127</v>
      </c>
      <c r="B959">
        <v>53</v>
      </c>
      <c r="C959" s="458">
        <f>H2O!C1219</f>
        <v>351.03199999999998</v>
      </c>
      <c r="D959">
        <v>1390.7999999999959</v>
      </c>
      <c r="E959" s="357">
        <f t="shared" si="816"/>
        <v>26.241509433962186</v>
      </c>
      <c r="F959" s="437">
        <f t="shared" si="817"/>
        <v>3.9620319515029854</v>
      </c>
      <c r="G959">
        <v>67</v>
      </c>
      <c r="H959">
        <v>54</v>
      </c>
      <c r="I959">
        <f t="shared" si="818"/>
        <v>4020</v>
      </c>
      <c r="J959">
        <f t="shared" si="819"/>
        <v>1620</v>
      </c>
      <c r="K959">
        <f t="shared" si="820"/>
        <v>5640</v>
      </c>
      <c r="L959" s="641">
        <f t="shared" si="821"/>
        <v>0.71276595744680848</v>
      </c>
      <c r="M959" s="641">
        <f t="shared" si="822"/>
        <v>0.28723404255319152</v>
      </c>
    </row>
    <row r="960" spans="1:14" x14ac:dyDescent="0.2">
      <c r="A960" s="157">
        <v>45128</v>
      </c>
      <c r="B960">
        <v>47</v>
      </c>
      <c r="C960" s="458">
        <f>H2O!C1220</f>
        <v>333.584</v>
      </c>
      <c r="D960">
        <v>1315.5999999999965</v>
      </c>
      <c r="E960" s="357">
        <f t="shared" si="816"/>
        <v>27.991489361702055</v>
      </c>
      <c r="F960" s="437">
        <f t="shared" si="817"/>
        <v>3.9438342366540255</v>
      </c>
      <c r="G960">
        <v>59</v>
      </c>
      <c r="H960">
        <v>45</v>
      </c>
      <c r="I960">
        <f t="shared" si="818"/>
        <v>3540</v>
      </c>
      <c r="J960">
        <f t="shared" si="819"/>
        <v>1350</v>
      </c>
      <c r="K960">
        <f t="shared" si="820"/>
        <v>4890</v>
      </c>
      <c r="L960" s="641">
        <f t="shared" si="821"/>
        <v>0.7239263803680982</v>
      </c>
      <c r="M960" s="641">
        <f t="shared" si="822"/>
        <v>0.27607361963190186</v>
      </c>
    </row>
    <row r="961" spans="1:13" x14ac:dyDescent="0.2">
      <c r="A961" s="157">
        <v>45131</v>
      </c>
      <c r="B961">
        <v>46</v>
      </c>
      <c r="C961" s="458">
        <f>H2O!C1221</f>
        <v>347.61</v>
      </c>
      <c r="D961">
        <v>1375.199999999996</v>
      </c>
      <c r="E961" s="357">
        <f t="shared" si="816"/>
        <v>29.895652173912957</v>
      </c>
      <c r="F961" s="437">
        <f t="shared" si="817"/>
        <v>3.9561577630102582</v>
      </c>
      <c r="G961">
        <v>68</v>
      </c>
      <c r="H961">
        <v>58</v>
      </c>
      <c r="I961">
        <f t="shared" si="818"/>
        <v>4080</v>
      </c>
      <c r="J961">
        <f t="shared" si="819"/>
        <v>1740</v>
      </c>
      <c r="K961">
        <f t="shared" si="820"/>
        <v>5820</v>
      </c>
      <c r="L961" s="641">
        <f t="shared" si="821"/>
        <v>0.7010309278350515</v>
      </c>
      <c r="M961" s="641">
        <f t="shared" si="822"/>
        <v>0.29896907216494845</v>
      </c>
    </row>
    <row r="962" spans="1:13" x14ac:dyDescent="0.2">
      <c r="A962" s="157">
        <v>45132</v>
      </c>
      <c r="B962">
        <v>52</v>
      </c>
      <c r="C962" s="458">
        <f>H2O!C1222</f>
        <v>383.18099999999998</v>
      </c>
      <c r="D962">
        <v>1511.1999999999953</v>
      </c>
      <c r="E962" s="357">
        <f t="shared" si="816"/>
        <v>29.061538461538369</v>
      </c>
      <c r="F962" s="437">
        <f t="shared" si="817"/>
        <v>3.9438281125629802</v>
      </c>
      <c r="G962">
        <v>75</v>
      </c>
      <c r="H962">
        <v>52</v>
      </c>
      <c r="I962">
        <f t="shared" si="818"/>
        <v>4500</v>
      </c>
      <c r="J962">
        <f t="shared" si="819"/>
        <v>1560</v>
      </c>
      <c r="K962">
        <f t="shared" si="820"/>
        <v>6060</v>
      </c>
      <c r="L962" s="641">
        <f t="shared" si="821"/>
        <v>0.74257425742574257</v>
      </c>
      <c r="M962" s="641">
        <f t="shared" si="822"/>
        <v>0.25742574257425743</v>
      </c>
    </row>
    <row r="963" spans="1:13" x14ac:dyDescent="0.2">
      <c r="A963" s="157">
        <v>45133</v>
      </c>
      <c r="B963">
        <v>47</v>
      </c>
      <c r="C963" s="458">
        <f>H2O!C1223</f>
        <v>377.30099999999999</v>
      </c>
      <c r="D963">
        <v>1508.0999999999951</v>
      </c>
      <c r="E963" s="357">
        <f t="shared" si="816"/>
        <v>32.087234042553085</v>
      </c>
      <c r="F963" s="437">
        <f t="shared" si="817"/>
        <v>3.997073954216912</v>
      </c>
      <c r="G963">
        <v>70</v>
      </c>
      <c r="H963">
        <v>62</v>
      </c>
      <c r="I963">
        <f t="shared" si="818"/>
        <v>4200</v>
      </c>
      <c r="J963">
        <f t="shared" si="819"/>
        <v>1860</v>
      </c>
      <c r="K963">
        <f t="shared" si="820"/>
        <v>6060</v>
      </c>
      <c r="L963" s="641">
        <f t="shared" si="821"/>
        <v>0.69306930693069302</v>
      </c>
      <c r="M963" s="641">
        <f t="shared" si="822"/>
        <v>0.30693069306930693</v>
      </c>
    </row>
    <row r="964" spans="1:13" x14ac:dyDescent="0.2">
      <c r="A964" s="157">
        <v>45134</v>
      </c>
      <c r="B964">
        <v>48</v>
      </c>
      <c r="C964" s="458">
        <f>H2O!C1224</f>
        <v>394.03800000000001</v>
      </c>
      <c r="D964">
        <v>1558.2999999999959</v>
      </c>
      <c r="E964" s="357">
        <f t="shared" si="816"/>
        <v>32.464583333333245</v>
      </c>
      <c r="F964" s="437">
        <f t="shared" si="817"/>
        <v>3.9546947248742401</v>
      </c>
      <c r="G964">
        <v>74</v>
      </c>
      <c r="H964">
        <v>88</v>
      </c>
      <c r="I964">
        <f t="shared" si="818"/>
        <v>4440</v>
      </c>
      <c r="J964">
        <f t="shared" si="819"/>
        <v>2640</v>
      </c>
      <c r="K964">
        <f t="shared" si="820"/>
        <v>7080</v>
      </c>
      <c r="L964" s="641">
        <f t="shared" si="821"/>
        <v>0.6271186440677966</v>
      </c>
      <c r="M964" s="641">
        <f t="shared" si="822"/>
        <v>0.3728813559322034</v>
      </c>
    </row>
    <row r="965" spans="1:13" x14ac:dyDescent="0.2">
      <c r="A965" s="157">
        <v>45135</v>
      </c>
      <c r="B965">
        <v>48</v>
      </c>
      <c r="C965" s="458">
        <f>H2O!C1225</f>
        <v>339.11</v>
      </c>
      <c r="D965">
        <v>1319.1999999999964</v>
      </c>
      <c r="E965" s="357">
        <f t="shared" si="816"/>
        <v>27.48333333333326</v>
      </c>
      <c r="F965" s="437">
        <f t="shared" si="817"/>
        <v>3.8901831264191453</v>
      </c>
      <c r="G965">
        <v>54</v>
      </c>
      <c r="H965">
        <v>132</v>
      </c>
      <c r="I965">
        <f t="shared" si="818"/>
        <v>3240</v>
      </c>
      <c r="J965">
        <f t="shared" si="819"/>
        <v>3960</v>
      </c>
      <c r="K965">
        <f t="shared" si="820"/>
        <v>7200</v>
      </c>
      <c r="L965" s="641">
        <f t="shared" si="821"/>
        <v>0.45</v>
      </c>
      <c r="M965" s="641">
        <f t="shared" si="822"/>
        <v>0.55000000000000004</v>
      </c>
    </row>
    <row r="966" spans="1:13" x14ac:dyDescent="0.2">
      <c r="A966" s="157">
        <v>45159</v>
      </c>
      <c r="B966">
        <v>42</v>
      </c>
      <c r="C966" s="458">
        <f>H2O!C1226</f>
        <v>343.31099999999998</v>
      </c>
      <c r="D966">
        <v>1090.5000000000032</v>
      </c>
      <c r="E966" s="357">
        <f t="shared" ref="E966" si="830">D966/B966</f>
        <v>25.96428571428579</v>
      </c>
      <c r="F966" s="437">
        <f t="shared" ref="F966" si="831">D966/C966</f>
        <v>3.1764202137420683</v>
      </c>
      <c r="G966">
        <v>54</v>
      </c>
      <c r="H966">
        <v>95</v>
      </c>
      <c r="I966">
        <f t="shared" ref="I966" si="832">G966*60</f>
        <v>3240</v>
      </c>
      <c r="J966">
        <f t="shared" ref="J966" si="833">H966*30</f>
        <v>2850</v>
      </c>
      <c r="K966">
        <f t="shared" ref="K966" si="834">SUM(I966:J966)</f>
        <v>6090</v>
      </c>
      <c r="L966" s="641">
        <f t="shared" ref="L966" si="835">I966/K966</f>
        <v>0.53201970443349755</v>
      </c>
      <c r="M966" s="641">
        <f t="shared" ref="M966" si="836">J966/K966</f>
        <v>0.46798029556650245</v>
      </c>
    </row>
    <row r="967" spans="1:13" x14ac:dyDescent="0.2">
      <c r="A967" s="157">
        <v>45160</v>
      </c>
      <c r="B967">
        <v>52</v>
      </c>
      <c r="C967" s="458">
        <f>H2O!C1227</f>
        <v>400.07</v>
      </c>
      <c r="D967">
        <v>1456.6000000000008</v>
      </c>
      <c r="E967" s="357">
        <f t="shared" si="816"/>
        <v>28.011538461538478</v>
      </c>
      <c r="F967" s="437">
        <f t="shared" si="817"/>
        <v>3.6408628490014268</v>
      </c>
      <c r="G967">
        <v>61</v>
      </c>
      <c r="H967">
        <v>62</v>
      </c>
      <c r="I967">
        <f t="shared" si="818"/>
        <v>3660</v>
      </c>
      <c r="J967">
        <f t="shared" si="819"/>
        <v>1860</v>
      </c>
      <c r="K967">
        <f t="shared" si="820"/>
        <v>5520</v>
      </c>
      <c r="L967" s="641">
        <f t="shared" si="821"/>
        <v>0.66304347826086951</v>
      </c>
      <c r="M967" s="641">
        <f t="shared" si="822"/>
        <v>0.33695652173913043</v>
      </c>
    </row>
    <row r="968" spans="1:13" x14ac:dyDescent="0.2">
      <c r="A968" s="157">
        <v>45161</v>
      </c>
      <c r="B968">
        <v>48</v>
      </c>
      <c r="C968" s="458">
        <f>H2O!C1228</f>
        <v>307.298</v>
      </c>
      <c r="D968">
        <v>1145.999999999998</v>
      </c>
      <c r="E968" s="357">
        <f t="shared" si="816"/>
        <v>23.874999999999957</v>
      </c>
      <c r="F968" s="437">
        <f t="shared" si="817"/>
        <v>3.7292790711296462</v>
      </c>
      <c r="G968">
        <v>54</v>
      </c>
      <c r="H968">
        <v>51</v>
      </c>
      <c r="I968">
        <f t="shared" si="818"/>
        <v>3240</v>
      </c>
      <c r="J968">
        <f t="shared" si="819"/>
        <v>1530</v>
      </c>
      <c r="K968">
        <f t="shared" si="820"/>
        <v>4770</v>
      </c>
      <c r="L968" s="641">
        <f t="shared" si="821"/>
        <v>0.67924528301886788</v>
      </c>
      <c r="M968" s="641">
        <f t="shared" si="822"/>
        <v>0.32075471698113206</v>
      </c>
    </row>
    <row r="969" spans="1:13" x14ac:dyDescent="0.2">
      <c r="A969" s="157">
        <v>45162</v>
      </c>
      <c r="B969">
        <v>52</v>
      </c>
      <c r="C969" s="458">
        <f>H2O!C1229</f>
        <v>375.03300000000002</v>
      </c>
      <c r="D969">
        <v>1294.199999999998</v>
      </c>
      <c r="E969" s="357">
        <f t="shared" si="816"/>
        <v>24.888461538461499</v>
      </c>
      <c r="F969" s="437">
        <f t="shared" si="817"/>
        <v>3.4508963211237358</v>
      </c>
      <c r="G969">
        <v>57</v>
      </c>
      <c r="H969">
        <v>31</v>
      </c>
      <c r="I969">
        <f t="shared" si="818"/>
        <v>3420</v>
      </c>
      <c r="J969">
        <f t="shared" si="819"/>
        <v>930</v>
      </c>
      <c r="K969">
        <f t="shared" si="820"/>
        <v>4350</v>
      </c>
      <c r="L969" s="641">
        <f t="shared" si="821"/>
        <v>0.78620689655172415</v>
      </c>
      <c r="M969" s="641">
        <f t="shared" si="822"/>
        <v>0.21379310344827587</v>
      </c>
    </row>
    <row r="970" spans="1:13" x14ac:dyDescent="0.2">
      <c r="A970" s="157">
        <v>45163</v>
      </c>
      <c r="B970">
        <v>48</v>
      </c>
      <c r="C970" s="458">
        <f>H2O!C1230</f>
        <v>362.99700000000001</v>
      </c>
      <c r="D970">
        <v>1257.9999999999959</v>
      </c>
      <c r="E970" s="357">
        <f t="shared" ref="E970:E1033" si="837">D970/B970</f>
        <v>26.208333333333247</v>
      </c>
      <c r="F970" s="437">
        <f t="shared" ref="F970:F1033" si="838">D970/C970</f>
        <v>3.4655933795595995</v>
      </c>
      <c r="G970">
        <v>63</v>
      </c>
      <c r="H970">
        <v>52</v>
      </c>
      <c r="I970">
        <f t="shared" ref="I970:I1033" si="839">G970*60</f>
        <v>3780</v>
      </c>
      <c r="J970">
        <f t="shared" ref="J970:J1033" si="840">H970*30</f>
        <v>1560</v>
      </c>
      <c r="K970">
        <f t="shared" ref="K970:K1033" si="841">SUM(I970:J970)</f>
        <v>5340</v>
      </c>
      <c r="L970" s="641">
        <f t="shared" ref="L970:L1033" si="842">I970/K970</f>
        <v>0.7078651685393258</v>
      </c>
      <c r="M970" s="641">
        <f t="shared" ref="M970:M1033" si="843">J970/K970</f>
        <v>0.29213483146067415</v>
      </c>
    </row>
    <row r="971" spans="1:13" x14ac:dyDescent="0.2">
      <c r="A971" s="157">
        <v>45166</v>
      </c>
      <c r="B971">
        <v>48</v>
      </c>
      <c r="C971" s="458">
        <f>H2O!C1231</f>
        <v>382.524</v>
      </c>
      <c r="D971">
        <v>1384.6000000000013</v>
      </c>
      <c r="E971" s="357">
        <f t="shared" si="837"/>
        <v>28.84583333333336</v>
      </c>
      <c r="F971" s="437">
        <f t="shared" si="838"/>
        <v>3.619642166243167</v>
      </c>
      <c r="G971">
        <v>64</v>
      </c>
      <c r="H971">
        <v>52</v>
      </c>
      <c r="I971">
        <f t="shared" si="839"/>
        <v>3840</v>
      </c>
      <c r="J971">
        <f t="shared" si="840"/>
        <v>1560</v>
      </c>
      <c r="K971">
        <f t="shared" si="841"/>
        <v>5400</v>
      </c>
      <c r="L971" s="641">
        <f t="shared" si="842"/>
        <v>0.71111111111111114</v>
      </c>
      <c r="M971" s="641">
        <f t="shared" si="843"/>
        <v>0.28888888888888886</v>
      </c>
    </row>
    <row r="972" spans="1:13" x14ac:dyDescent="0.2">
      <c r="A972" s="157">
        <v>45167</v>
      </c>
      <c r="B972">
        <v>43</v>
      </c>
      <c r="C972" s="458">
        <f>H2O!C1232</f>
        <v>282.15300000000002</v>
      </c>
      <c r="D972">
        <v>951.59999999999752</v>
      </c>
      <c r="E972" s="357">
        <f t="shared" si="837"/>
        <v>22.130232558139479</v>
      </c>
      <c r="F972" s="437">
        <f t="shared" si="838"/>
        <v>3.3726382494603899</v>
      </c>
      <c r="G972">
        <v>48</v>
      </c>
      <c r="H972">
        <v>37</v>
      </c>
      <c r="I972">
        <f t="shared" si="839"/>
        <v>2880</v>
      </c>
      <c r="J972">
        <f t="shared" si="840"/>
        <v>1110</v>
      </c>
      <c r="K972">
        <f t="shared" si="841"/>
        <v>3990</v>
      </c>
      <c r="L972" s="641">
        <f t="shared" si="842"/>
        <v>0.72180451127819545</v>
      </c>
      <c r="M972" s="641">
        <f t="shared" si="843"/>
        <v>0.2781954887218045</v>
      </c>
    </row>
    <row r="973" spans="1:13" x14ac:dyDescent="0.2">
      <c r="A973" s="157">
        <v>45168</v>
      </c>
      <c r="B973">
        <v>48</v>
      </c>
      <c r="C973" s="458">
        <f>H2O!C1233</f>
        <v>344.53500000000003</v>
      </c>
      <c r="D973">
        <v>1226.0000000000014</v>
      </c>
      <c r="E973" s="357">
        <f t="shared" si="837"/>
        <v>25.541666666666696</v>
      </c>
      <c r="F973" s="437">
        <f t="shared" si="838"/>
        <v>3.5584193187919988</v>
      </c>
      <c r="G973">
        <v>44</v>
      </c>
      <c r="H973">
        <v>63</v>
      </c>
      <c r="I973">
        <f t="shared" si="839"/>
        <v>2640</v>
      </c>
      <c r="J973">
        <f t="shared" si="840"/>
        <v>1890</v>
      </c>
      <c r="K973">
        <f t="shared" si="841"/>
        <v>4530</v>
      </c>
      <c r="L973" s="641">
        <f t="shared" si="842"/>
        <v>0.58278145695364236</v>
      </c>
      <c r="M973" s="641">
        <f t="shared" si="843"/>
        <v>0.41721854304635764</v>
      </c>
    </row>
    <row r="974" spans="1:13" x14ac:dyDescent="0.2">
      <c r="A974" s="157">
        <v>45169</v>
      </c>
      <c r="B974">
        <v>28</v>
      </c>
      <c r="C974" s="458">
        <f>H2O!C1234</f>
        <v>208.43100000000001</v>
      </c>
      <c r="D974">
        <v>832.10000000000014</v>
      </c>
      <c r="E974" s="357">
        <f t="shared" si="837"/>
        <v>29.717857142857149</v>
      </c>
      <c r="F974" s="437">
        <f t="shared" si="838"/>
        <v>3.9922084526773851</v>
      </c>
      <c r="G974">
        <v>51</v>
      </c>
      <c r="H974">
        <v>49</v>
      </c>
      <c r="I974">
        <f t="shared" si="839"/>
        <v>3060</v>
      </c>
      <c r="J974">
        <f t="shared" si="840"/>
        <v>1470</v>
      </c>
      <c r="K974">
        <f t="shared" si="841"/>
        <v>4530</v>
      </c>
      <c r="L974" s="641">
        <f t="shared" si="842"/>
        <v>0.67549668874172186</v>
      </c>
      <c r="M974" s="641">
        <f t="shared" si="843"/>
        <v>0.32450331125827814</v>
      </c>
    </row>
    <row r="975" spans="1:13" x14ac:dyDescent="0.2">
      <c r="A975" s="157">
        <v>45170</v>
      </c>
      <c r="B975">
        <v>48</v>
      </c>
      <c r="C975" s="458">
        <f>H2O!C1235</f>
        <v>325.846</v>
      </c>
      <c r="D975">
        <v>1104.1999999999966</v>
      </c>
      <c r="E975" s="357">
        <f t="shared" si="837"/>
        <v>23.004166666666595</v>
      </c>
      <c r="F975" s="437">
        <f t="shared" si="838"/>
        <v>3.3887173695549326</v>
      </c>
      <c r="G975">
        <v>48</v>
      </c>
      <c r="H975">
        <v>75</v>
      </c>
      <c r="I975">
        <f t="shared" si="839"/>
        <v>2880</v>
      </c>
      <c r="J975">
        <f t="shared" si="840"/>
        <v>2250</v>
      </c>
      <c r="K975">
        <f t="shared" si="841"/>
        <v>5130</v>
      </c>
      <c r="L975" s="641">
        <f t="shared" si="842"/>
        <v>0.56140350877192979</v>
      </c>
      <c r="M975" s="641">
        <f t="shared" si="843"/>
        <v>0.43859649122807015</v>
      </c>
    </row>
    <row r="976" spans="1:13" x14ac:dyDescent="0.2">
      <c r="A976" s="157">
        <v>45173</v>
      </c>
      <c r="B976">
        <v>48</v>
      </c>
      <c r="C976" s="458">
        <f>H2O!C1236</f>
        <v>351.13799999999998</v>
      </c>
      <c r="D976">
        <v>1340.300000000002</v>
      </c>
      <c r="E976" s="357">
        <f t="shared" si="837"/>
        <v>27.922916666666708</v>
      </c>
      <c r="F976" s="437">
        <f t="shared" si="838"/>
        <v>3.8170178106613415</v>
      </c>
      <c r="G976">
        <v>70</v>
      </c>
      <c r="H976">
        <v>68</v>
      </c>
      <c r="I976">
        <f t="shared" si="839"/>
        <v>4200</v>
      </c>
      <c r="J976">
        <f t="shared" si="840"/>
        <v>2040</v>
      </c>
      <c r="K976">
        <f t="shared" si="841"/>
        <v>6240</v>
      </c>
      <c r="L976" s="641">
        <f t="shared" si="842"/>
        <v>0.67307692307692313</v>
      </c>
      <c r="M976" s="641">
        <f t="shared" si="843"/>
        <v>0.32692307692307693</v>
      </c>
    </row>
    <row r="977" spans="1:14" x14ac:dyDescent="0.2">
      <c r="A977" s="157">
        <v>45174</v>
      </c>
      <c r="B977">
        <v>47</v>
      </c>
      <c r="C977" s="458">
        <f>H2O!C1237</f>
        <v>337.75700000000001</v>
      </c>
      <c r="D977">
        <v>1199.8000000000029</v>
      </c>
      <c r="E977" s="357">
        <f t="shared" si="837"/>
        <v>25.527659574468146</v>
      </c>
      <c r="F977" s="437">
        <f t="shared" si="838"/>
        <v>3.5522579842904896</v>
      </c>
      <c r="G977">
        <v>49</v>
      </c>
      <c r="H977">
        <v>45</v>
      </c>
      <c r="I977">
        <f t="shared" si="839"/>
        <v>2940</v>
      </c>
      <c r="J977">
        <f t="shared" si="840"/>
        <v>1350</v>
      </c>
      <c r="K977">
        <f t="shared" si="841"/>
        <v>4290</v>
      </c>
      <c r="L977" s="641">
        <f t="shared" si="842"/>
        <v>0.68531468531468531</v>
      </c>
      <c r="M977" s="641">
        <f t="shared" si="843"/>
        <v>0.31468531468531469</v>
      </c>
    </row>
    <row r="978" spans="1:14" x14ac:dyDescent="0.2">
      <c r="A978" s="157">
        <v>45175</v>
      </c>
      <c r="B978">
        <v>47</v>
      </c>
      <c r="C978" s="458">
        <f>H2O!C1238</f>
        <v>325.214</v>
      </c>
      <c r="D978">
        <v>1086.500000000003</v>
      </c>
      <c r="E978" s="357">
        <f t="shared" si="837"/>
        <v>23.117021276595807</v>
      </c>
      <c r="F978" s="437">
        <f t="shared" si="838"/>
        <v>3.3408770840123827</v>
      </c>
      <c r="G978">
        <v>51</v>
      </c>
      <c r="H978">
        <v>37</v>
      </c>
      <c r="I978">
        <f t="shared" si="839"/>
        <v>3060</v>
      </c>
      <c r="J978">
        <f t="shared" si="840"/>
        <v>1110</v>
      </c>
      <c r="K978">
        <f t="shared" si="841"/>
        <v>4170</v>
      </c>
      <c r="L978" s="641">
        <f t="shared" si="842"/>
        <v>0.73381294964028776</v>
      </c>
      <c r="M978" s="641">
        <f t="shared" si="843"/>
        <v>0.26618705035971224</v>
      </c>
    </row>
    <row r="979" spans="1:14" x14ac:dyDescent="0.2">
      <c r="A979" s="157">
        <v>45176</v>
      </c>
      <c r="B979">
        <v>43</v>
      </c>
      <c r="C979" s="458">
        <f>H2O!C1239</f>
        <v>295.67099999999999</v>
      </c>
      <c r="D979">
        <v>1004.5000000000028</v>
      </c>
      <c r="E979" s="357">
        <f t="shared" si="837"/>
        <v>23.360465116279137</v>
      </c>
      <c r="F979" s="437">
        <f t="shared" si="838"/>
        <v>3.3973571976960977</v>
      </c>
      <c r="G979">
        <v>41</v>
      </c>
      <c r="H979">
        <v>223</v>
      </c>
      <c r="I979">
        <f t="shared" si="839"/>
        <v>2460</v>
      </c>
      <c r="J979">
        <f t="shared" si="840"/>
        <v>6690</v>
      </c>
      <c r="K979">
        <f t="shared" si="841"/>
        <v>9150</v>
      </c>
      <c r="L979" s="641">
        <f t="shared" si="842"/>
        <v>0.26885245901639343</v>
      </c>
      <c r="M979" s="641">
        <f t="shared" si="843"/>
        <v>0.73114754098360657</v>
      </c>
    </row>
    <row r="980" spans="1:14" x14ac:dyDescent="0.2">
      <c r="A980" s="157">
        <v>45177</v>
      </c>
      <c r="B980">
        <v>44</v>
      </c>
      <c r="C980" s="458">
        <f>H2O!C1240</f>
        <v>289.745</v>
      </c>
      <c r="D980">
        <v>985.40000000000282</v>
      </c>
      <c r="E980" s="357">
        <f t="shared" si="837"/>
        <v>22.395454545454609</v>
      </c>
      <c r="F980" s="437">
        <f t="shared" si="838"/>
        <v>3.4009214999396118</v>
      </c>
      <c r="G980">
        <v>39</v>
      </c>
      <c r="H980">
        <v>29</v>
      </c>
      <c r="I980">
        <f t="shared" si="839"/>
        <v>2340</v>
      </c>
      <c r="J980">
        <f t="shared" si="840"/>
        <v>870</v>
      </c>
      <c r="K980">
        <f t="shared" si="841"/>
        <v>3210</v>
      </c>
      <c r="L980" s="641">
        <f t="shared" si="842"/>
        <v>0.7289719626168224</v>
      </c>
      <c r="M980" s="641">
        <f t="shared" si="843"/>
        <v>0.27102803738317754</v>
      </c>
    </row>
    <row r="981" spans="1:14" x14ac:dyDescent="0.2">
      <c r="A981" s="157">
        <v>45180</v>
      </c>
      <c r="B981">
        <v>42</v>
      </c>
      <c r="C981" s="458">
        <f>H2O!C1241</f>
        <v>285.7</v>
      </c>
      <c r="D981">
        <v>974.09999999999764</v>
      </c>
      <c r="E981" s="357">
        <f t="shared" si="837"/>
        <v>23.192857142857086</v>
      </c>
      <c r="F981" s="437">
        <f t="shared" si="838"/>
        <v>3.4095204760237929</v>
      </c>
      <c r="G981">
        <v>51</v>
      </c>
      <c r="H981">
        <v>32</v>
      </c>
      <c r="I981">
        <f t="shared" si="839"/>
        <v>3060</v>
      </c>
      <c r="J981">
        <f t="shared" si="840"/>
        <v>960</v>
      </c>
      <c r="K981">
        <f t="shared" si="841"/>
        <v>4020</v>
      </c>
      <c r="L981" s="641">
        <f t="shared" si="842"/>
        <v>0.76119402985074625</v>
      </c>
      <c r="M981" s="641">
        <f t="shared" si="843"/>
        <v>0.23880597014925373</v>
      </c>
    </row>
    <row r="982" spans="1:14" x14ac:dyDescent="0.2">
      <c r="A982" s="157">
        <v>45181</v>
      </c>
      <c r="B982">
        <v>47</v>
      </c>
      <c r="C982" s="458">
        <f>H2O!C1242</f>
        <v>302.10000000000002</v>
      </c>
      <c r="D982">
        <v>1053.299999999997</v>
      </c>
      <c r="E982" s="357">
        <f t="shared" si="837"/>
        <v>22.410638297872275</v>
      </c>
      <c r="F982" s="437">
        <f t="shared" si="838"/>
        <v>3.4865938430983014</v>
      </c>
      <c r="G982">
        <v>53</v>
      </c>
      <c r="H982">
        <v>44</v>
      </c>
      <c r="I982">
        <f t="shared" si="839"/>
        <v>3180</v>
      </c>
      <c r="J982">
        <f t="shared" si="840"/>
        <v>1320</v>
      </c>
      <c r="K982">
        <f t="shared" si="841"/>
        <v>4500</v>
      </c>
      <c r="L982" s="641">
        <f t="shared" si="842"/>
        <v>0.70666666666666667</v>
      </c>
      <c r="M982" s="641">
        <f t="shared" si="843"/>
        <v>0.29333333333333333</v>
      </c>
    </row>
    <row r="983" spans="1:14" x14ac:dyDescent="0.2">
      <c r="A983" s="157">
        <v>45182</v>
      </c>
      <c r="B983">
        <v>52</v>
      </c>
      <c r="C983" s="458">
        <f>H2O!C1243</f>
        <v>306.96499999999997</v>
      </c>
      <c r="D983">
        <v>1053.6999999999994</v>
      </c>
      <c r="E983" s="357">
        <f t="shared" si="837"/>
        <v>20.263461538461527</v>
      </c>
      <c r="F983" s="437">
        <f t="shared" si="838"/>
        <v>3.4326389002003466</v>
      </c>
      <c r="G983">
        <v>46</v>
      </c>
      <c r="H983">
        <v>51</v>
      </c>
      <c r="I983">
        <f t="shared" si="839"/>
        <v>2760</v>
      </c>
      <c r="J983">
        <f t="shared" si="840"/>
        <v>1530</v>
      </c>
      <c r="K983">
        <f t="shared" si="841"/>
        <v>4290</v>
      </c>
      <c r="L983" s="641">
        <f t="shared" si="842"/>
        <v>0.64335664335664333</v>
      </c>
      <c r="M983" s="641">
        <f t="shared" si="843"/>
        <v>0.35664335664335667</v>
      </c>
    </row>
    <row r="984" spans="1:14" x14ac:dyDescent="0.2">
      <c r="A984" s="157">
        <v>45183</v>
      </c>
      <c r="B984">
        <v>47</v>
      </c>
      <c r="C984" s="458">
        <f>H2O!C1244</f>
        <v>307.60199999999998</v>
      </c>
      <c r="D984">
        <v>1048.0999999999983</v>
      </c>
      <c r="E984" s="357">
        <f t="shared" si="837"/>
        <v>22.299999999999965</v>
      </c>
      <c r="F984" s="437">
        <f t="shared" si="838"/>
        <v>3.4073250499021412</v>
      </c>
      <c r="G984">
        <v>53</v>
      </c>
      <c r="H984">
        <v>57</v>
      </c>
      <c r="I984">
        <f t="shared" si="839"/>
        <v>3180</v>
      </c>
      <c r="J984">
        <f t="shared" si="840"/>
        <v>1710</v>
      </c>
      <c r="K984">
        <f t="shared" si="841"/>
        <v>4890</v>
      </c>
      <c r="L984" s="641">
        <f t="shared" si="842"/>
        <v>0.65030674846625769</v>
      </c>
      <c r="M984" s="641">
        <f t="shared" si="843"/>
        <v>0.34969325153374231</v>
      </c>
    </row>
    <row r="985" spans="1:14" x14ac:dyDescent="0.2">
      <c r="A985" s="695">
        <v>45184</v>
      </c>
      <c r="B985" s="350"/>
      <c r="C985" s="703"/>
      <c r="D985" s="350"/>
      <c r="E985" s="704"/>
      <c r="F985" s="705"/>
      <c r="G985" s="350"/>
      <c r="H985" s="350"/>
      <c r="I985" s="350"/>
      <c r="J985" s="350"/>
      <c r="K985" s="350"/>
      <c r="L985" s="706"/>
      <c r="M985" s="706"/>
      <c r="N985" s="350"/>
    </row>
    <row r="986" spans="1:14" x14ac:dyDescent="0.2">
      <c r="A986" s="157">
        <v>45187</v>
      </c>
      <c r="B986">
        <v>47</v>
      </c>
      <c r="C986" s="458">
        <f>H2O!C1246</f>
        <v>311.22699999999998</v>
      </c>
      <c r="D986">
        <v>1088.2999999999986</v>
      </c>
      <c r="E986" s="357">
        <f t="shared" si="837"/>
        <v>23.15531914893614</v>
      </c>
      <c r="F986" s="437">
        <f t="shared" si="838"/>
        <v>3.496804583149915</v>
      </c>
      <c r="G986">
        <v>46</v>
      </c>
      <c r="H986">
        <v>53</v>
      </c>
      <c r="I986">
        <f t="shared" si="839"/>
        <v>2760</v>
      </c>
      <c r="J986">
        <f t="shared" si="840"/>
        <v>1590</v>
      </c>
      <c r="K986">
        <f t="shared" si="841"/>
        <v>4350</v>
      </c>
      <c r="L986" s="641">
        <f t="shared" si="842"/>
        <v>0.6344827586206897</v>
      </c>
      <c r="M986" s="641">
        <f t="shared" si="843"/>
        <v>0.36551724137931035</v>
      </c>
    </row>
    <row r="987" spans="1:14" x14ac:dyDescent="0.2">
      <c r="A987" s="157">
        <v>45188</v>
      </c>
      <c r="B987">
        <v>48</v>
      </c>
      <c r="C987" s="458">
        <f>H2O!C1247</f>
        <v>326.88200000000001</v>
      </c>
      <c r="D987">
        <v>1116.599999999997</v>
      </c>
      <c r="E987" s="357">
        <f t="shared" si="837"/>
        <v>23.262499999999935</v>
      </c>
      <c r="F987" s="437">
        <f t="shared" si="838"/>
        <v>3.4159115521809</v>
      </c>
      <c r="G987">
        <v>57</v>
      </c>
      <c r="H987">
        <v>49</v>
      </c>
      <c r="I987">
        <f t="shared" si="839"/>
        <v>3420</v>
      </c>
      <c r="J987">
        <f t="shared" si="840"/>
        <v>1470</v>
      </c>
      <c r="K987">
        <f t="shared" si="841"/>
        <v>4890</v>
      </c>
      <c r="L987" s="641">
        <f t="shared" si="842"/>
        <v>0.69938650306748462</v>
      </c>
      <c r="M987" s="641">
        <f t="shared" si="843"/>
        <v>0.30061349693251532</v>
      </c>
    </row>
    <row r="988" spans="1:14" x14ac:dyDescent="0.2">
      <c r="A988" s="157">
        <v>45189</v>
      </c>
      <c r="B988">
        <v>47</v>
      </c>
      <c r="C988" s="458">
        <f>H2O!C1248</f>
        <v>331.96</v>
      </c>
      <c r="D988">
        <v>1136.3999999999971</v>
      </c>
      <c r="E988" s="357">
        <f t="shared" si="837"/>
        <v>24.178723404255258</v>
      </c>
      <c r="F988" s="437">
        <f t="shared" si="838"/>
        <v>3.4233040125316219</v>
      </c>
      <c r="G988">
        <v>53</v>
      </c>
      <c r="H988">
        <v>31</v>
      </c>
      <c r="I988">
        <f t="shared" si="839"/>
        <v>3180</v>
      </c>
      <c r="J988">
        <f t="shared" si="840"/>
        <v>930</v>
      </c>
      <c r="K988">
        <f t="shared" si="841"/>
        <v>4110</v>
      </c>
      <c r="L988" s="641">
        <f t="shared" si="842"/>
        <v>0.77372262773722633</v>
      </c>
      <c r="M988" s="641">
        <f t="shared" si="843"/>
        <v>0.22627737226277372</v>
      </c>
    </row>
    <row r="989" spans="1:14" x14ac:dyDescent="0.2">
      <c r="A989" s="157">
        <v>45190</v>
      </c>
      <c r="B989">
        <v>38</v>
      </c>
      <c r="C989" s="458">
        <f>H2O!C1249</f>
        <v>306.90300000000002</v>
      </c>
      <c r="D989">
        <v>1058.8999999999976</v>
      </c>
      <c r="E989" s="357">
        <f t="shared" si="837"/>
        <v>27.865789473684146</v>
      </c>
      <c r="F989" s="437">
        <f t="shared" si="838"/>
        <v>3.4502758200473687</v>
      </c>
      <c r="G989">
        <v>54</v>
      </c>
      <c r="H989">
        <v>48</v>
      </c>
      <c r="I989">
        <f t="shared" si="839"/>
        <v>3240</v>
      </c>
      <c r="J989">
        <f t="shared" si="840"/>
        <v>1440</v>
      </c>
      <c r="K989">
        <f t="shared" si="841"/>
        <v>4680</v>
      </c>
      <c r="L989" s="641">
        <f t="shared" si="842"/>
        <v>0.69230769230769229</v>
      </c>
      <c r="M989" s="641">
        <f t="shared" si="843"/>
        <v>0.30769230769230771</v>
      </c>
    </row>
    <row r="990" spans="1:14" x14ac:dyDescent="0.2">
      <c r="A990" s="695">
        <v>45191</v>
      </c>
      <c r="B990" s="350"/>
      <c r="C990" s="703"/>
      <c r="D990" s="350"/>
      <c r="E990" s="704"/>
      <c r="F990" s="705"/>
      <c r="G990" s="350"/>
      <c r="H990" s="350"/>
      <c r="I990" s="350"/>
      <c r="J990" s="350"/>
      <c r="K990" s="350"/>
      <c r="L990" s="706"/>
      <c r="M990" s="706"/>
      <c r="N990" s="350"/>
    </row>
    <row r="991" spans="1:14" x14ac:dyDescent="0.2">
      <c r="A991" s="157">
        <v>45194</v>
      </c>
      <c r="B991">
        <v>52</v>
      </c>
      <c r="C991" s="458">
        <f>H2O!C1251</f>
        <v>360.08800000000002</v>
      </c>
      <c r="D991">
        <v>1200.4999999999964</v>
      </c>
      <c r="E991" s="357">
        <f t="shared" si="837"/>
        <v>23.086538461538392</v>
      </c>
      <c r="F991" s="437">
        <f t="shared" si="838"/>
        <v>3.3339072671124734</v>
      </c>
      <c r="G991">
        <v>54</v>
      </c>
      <c r="H991">
        <v>144</v>
      </c>
      <c r="I991">
        <f t="shared" si="839"/>
        <v>3240</v>
      </c>
      <c r="J991">
        <f t="shared" si="840"/>
        <v>4320</v>
      </c>
      <c r="K991">
        <f t="shared" si="841"/>
        <v>7560</v>
      </c>
      <c r="L991" s="641">
        <f t="shared" si="842"/>
        <v>0.42857142857142855</v>
      </c>
      <c r="M991" s="641">
        <f t="shared" si="843"/>
        <v>0.5714285714285714</v>
      </c>
    </row>
    <row r="992" spans="1:14" x14ac:dyDescent="0.2">
      <c r="A992" s="157">
        <v>45195</v>
      </c>
      <c r="B992">
        <v>43</v>
      </c>
      <c r="C992" s="458">
        <f>H2O!C1252</f>
        <v>333.47</v>
      </c>
      <c r="D992">
        <v>1087.999999999997</v>
      </c>
      <c r="E992" s="357">
        <f t="shared" si="837"/>
        <v>25.30232558139528</v>
      </c>
      <c r="F992" s="437">
        <f t="shared" si="838"/>
        <v>3.2626623084535251</v>
      </c>
      <c r="G992">
        <v>48</v>
      </c>
      <c r="H992">
        <v>49</v>
      </c>
      <c r="I992">
        <f t="shared" si="839"/>
        <v>2880</v>
      </c>
      <c r="J992">
        <f t="shared" si="840"/>
        <v>1470</v>
      </c>
      <c r="K992">
        <f t="shared" si="841"/>
        <v>4350</v>
      </c>
      <c r="L992" s="641">
        <f t="shared" si="842"/>
        <v>0.66206896551724137</v>
      </c>
      <c r="M992" s="641">
        <f t="shared" si="843"/>
        <v>0.33793103448275863</v>
      </c>
    </row>
    <row r="993" spans="1:14" x14ac:dyDescent="0.2">
      <c r="A993" s="157">
        <v>45196</v>
      </c>
      <c r="B993">
        <v>43</v>
      </c>
      <c r="C993" s="458">
        <f>H2O!C1253</f>
        <v>388.89100000000002</v>
      </c>
      <c r="D993">
        <v>1302.2999999999959</v>
      </c>
      <c r="E993" s="357">
        <f t="shared" si="837"/>
        <v>30.286046511627809</v>
      </c>
      <c r="F993" s="437">
        <f t="shared" si="838"/>
        <v>3.3487532496252057</v>
      </c>
      <c r="G993">
        <v>65</v>
      </c>
      <c r="H993">
        <v>47</v>
      </c>
      <c r="I993">
        <f t="shared" si="839"/>
        <v>3900</v>
      </c>
      <c r="J993">
        <f t="shared" si="840"/>
        <v>1410</v>
      </c>
      <c r="K993">
        <f t="shared" si="841"/>
        <v>5310</v>
      </c>
      <c r="L993" s="641">
        <f t="shared" si="842"/>
        <v>0.7344632768361582</v>
      </c>
      <c r="M993" s="641">
        <f t="shared" si="843"/>
        <v>0.2655367231638418</v>
      </c>
    </row>
    <row r="994" spans="1:14" x14ac:dyDescent="0.2">
      <c r="A994" s="157">
        <v>45197</v>
      </c>
      <c r="B994">
        <v>48</v>
      </c>
      <c r="C994" s="458">
        <f>H2O!C1254</f>
        <v>364.74900000000002</v>
      </c>
      <c r="D994">
        <v>1241.0000000000005</v>
      </c>
      <c r="E994" s="357">
        <f t="shared" si="837"/>
        <v>25.854166666666675</v>
      </c>
      <c r="F994" s="437">
        <f t="shared" si="838"/>
        <v>3.4023396911300656</v>
      </c>
      <c r="G994">
        <v>50</v>
      </c>
      <c r="H994">
        <v>52</v>
      </c>
      <c r="I994">
        <f t="shared" si="839"/>
        <v>3000</v>
      </c>
      <c r="J994">
        <f t="shared" si="840"/>
        <v>1560</v>
      </c>
      <c r="K994">
        <f t="shared" si="841"/>
        <v>4560</v>
      </c>
      <c r="L994" s="641">
        <f t="shared" si="842"/>
        <v>0.65789473684210531</v>
      </c>
      <c r="M994" s="641">
        <f t="shared" si="843"/>
        <v>0.34210526315789475</v>
      </c>
    </row>
    <row r="995" spans="1:14" x14ac:dyDescent="0.2">
      <c r="A995" s="695">
        <v>45198</v>
      </c>
      <c r="B995" s="350"/>
      <c r="C995" s="703"/>
      <c r="D995" s="350"/>
      <c r="E995" s="704"/>
      <c r="F995" s="705"/>
      <c r="G995" s="350"/>
      <c r="H995" s="350"/>
      <c r="I995" s="350"/>
      <c r="J995" s="350"/>
      <c r="K995" s="350"/>
      <c r="L995" s="706"/>
      <c r="M995" s="706"/>
      <c r="N995" s="350"/>
    </row>
    <row r="996" spans="1:14" x14ac:dyDescent="0.2">
      <c r="A996" s="157">
        <v>45201</v>
      </c>
      <c r="B996">
        <v>47</v>
      </c>
      <c r="C996" s="458">
        <f>H2O!C1256</f>
        <v>332.42</v>
      </c>
      <c r="D996">
        <v>1107.1999999999966</v>
      </c>
      <c r="E996" s="357">
        <f t="shared" si="837"/>
        <v>23.557446808510566</v>
      </c>
      <c r="F996" s="437">
        <f t="shared" si="838"/>
        <v>3.3307261897599321</v>
      </c>
      <c r="G996">
        <v>39</v>
      </c>
      <c r="H996">
        <v>45</v>
      </c>
      <c r="I996">
        <f t="shared" si="839"/>
        <v>2340</v>
      </c>
      <c r="J996">
        <f t="shared" si="840"/>
        <v>1350</v>
      </c>
      <c r="K996">
        <f t="shared" si="841"/>
        <v>3690</v>
      </c>
      <c r="L996" s="641">
        <f t="shared" si="842"/>
        <v>0.63414634146341464</v>
      </c>
      <c r="M996" s="641">
        <f t="shared" si="843"/>
        <v>0.36585365853658536</v>
      </c>
    </row>
    <row r="997" spans="1:14" x14ac:dyDescent="0.2">
      <c r="A997" s="157">
        <v>45202</v>
      </c>
      <c r="B997">
        <v>30</v>
      </c>
      <c r="C997" s="458">
        <f>H2O!C1257</f>
        <v>245.56</v>
      </c>
      <c r="D997">
        <v>821.39999999999861</v>
      </c>
      <c r="E997" s="357">
        <f t="shared" si="837"/>
        <v>27.379999999999953</v>
      </c>
      <c r="F997" s="437">
        <f t="shared" si="838"/>
        <v>3.3450073301840635</v>
      </c>
      <c r="G997">
        <v>48</v>
      </c>
      <c r="H997" s="71">
        <v>182</v>
      </c>
      <c r="I997">
        <f t="shared" si="839"/>
        <v>2880</v>
      </c>
      <c r="J997">
        <f t="shared" si="840"/>
        <v>5460</v>
      </c>
      <c r="K997">
        <f t="shared" si="841"/>
        <v>8340</v>
      </c>
      <c r="L997" s="641">
        <f t="shared" si="842"/>
        <v>0.34532374100719426</v>
      </c>
      <c r="M997" s="641">
        <f t="shared" si="843"/>
        <v>0.65467625899280579</v>
      </c>
    </row>
    <row r="998" spans="1:14" x14ac:dyDescent="0.2">
      <c r="A998" s="157">
        <v>45203</v>
      </c>
      <c r="B998">
        <v>48</v>
      </c>
      <c r="C998" s="458">
        <f>H2O!C1258</f>
        <v>348.86200000000002</v>
      </c>
      <c r="D998">
        <v>1161.5000000000032</v>
      </c>
      <c r="E998" s="357">
        <f t="shared" si="837"/>
        <v>24.197916666666732</v>
      </c>
      <c r="F998" s="437">
        <f t="shared" si="838"/>
        <v>3.3293967242061422</v>
      </c>
      <c r="G998">
        <v>61</v>
      </c>
      <c r="H998">
        <v>48</v>
      </c>
      <c r="I998">
        <f t="shared" si="839"/>
        <v>3660</v>
      </c>
      <c r="J998">
        <f t="shared" si="840"/>
        <v>1440</v>
      </c>
      <c r="K998">
        <f t="shared" si="841"/>
        <v>5100</v>
      </c>
      <c r="L998" s="641">
        <f t="shared" si="842"/>
        <v>0.71764705882352942</v>
      </c>
      <c r="M998" s="641">
        <f t="shared" si="843"/>
        <v>0.28235294117647058</v>
      </c>
    </row>
    <row r="999" spans="1:14" x14ac:dyDescent="0.2">
      <c r="A999" s="157">
        <v>45204</v>
      </c>
      <c r="B999">
        <v>46</v>
      </c>
      <c r="C999" s="458">
        <f>H2O!C1259</f>
        <v>321.48599999999999</v>
      </c>
      <c r="D999">
        <v>1167.6000000000013</v>
      </c>
      <c r="E999" s="357">
        <f t="shared" si="837"/>
        <v>25.382608695652202</v>
      </c>
      <c r="F999" s="437">
        <f t="shared" si="838"/>
        <v>3.6318844366473231</v>
      </c>
      <c r="G999">
        <v>54</v>
      </c>
      <c r="H999">
        <v>61</v>
      </c>
      <c r="I999">
        <f t="shared" si="839"/>
        <v>3240</v>
      </c>
      <c r="J999">
        <f t="shared" si="840"/>
        <v>1830</v>
      </c>
      <c r="K999">
        <f t="shared" si="841"/>
        <v>5070</v>
      </c>
      <c r="L999" s="641">
        <f t="shared" si="842"/>
        <v>0.63905325443786987</v>
      </c>
      <c r="M999" s="641">
        <f t="shared" si="843"/>
        <v>0.36094674556213019</v>
      </c>
    </row>
    <row r="1000" spans="1:14" x14ac:dyDescent="0.2">
      <c r="A1000" s="157">
        <v>45205</v>
      </c>
      <c r="B1000">
        <v>48</v>
      </c>
      <c r="C1000" s="458">
        <f>H2O!C1260</f>
        <v>338.702</v>
      </c>
      <c r="D1000">
        <v>1186.8999999999987</v>
      </c>
      <c r="E1000" s="357">
        <f t="shared" si="837"/>
        <v>24.727083333333308</v>
      </c>
      <c r="F1000" s="437">
        <f t="shared" si="838"/>
        <v>3.504260382282947</v>
      </c>
      <c r="G1000">
        <v>49</v>
      </c>
      <c r="H1000">
        <v>44</v>
      </c>
      <c r="I1000">
        <f t="shared" si="839"/>
        <v>2940</v>
      </c>
      <c r="J1000">
        <f t="shared" si="840"/>
        <v>1320</v>
      </c>
      <c r="K1000">
        <f t="shared" si="841"/>
        <v>4260</v>
      </c>
      <c r="L1000" s="641">
        <f t="shared" si="842"/>
        <v>0.6901408450704225</v>
      </c>
      <c r="M1000" s="641">
        <f t="shared" si="843"/>
        <v>0.30985915492957744</v>
      </c>
    </row>
    <row r="1001" spans="1:14" x14ac:dyDescent="0.2">
      <c r="A1001" s="157">
        <v>45208</v>
      </c>
      <c r="B1001">
        <v>52</v>
      </c>
      <c r="C1001" s="458">
        <f>H2O!C1261</f>
        <v>342.29399999999998</v>
      </c>
      <c r="D1001">
        <v>1174.0999999999988</v>
      </c>
      <c r="E1001" s="357">
        <f t="shared" si="837"/>
        <v>22.578846153846129</v>
      </c>
      <c r="F1001" s="437">
        <f t="shared" si="838"/>
        <v>3.4300922598701669</v>
      </c>
      <c r="G1001">
        <v>45</v>
      </c>
      <c r="H1001">
        <v>73</v>
      </c>
      <c r="I1001">
        <f t="shared" si="839"/>
        <v>2700</v>
      </c>
      <c r="J1001">
        <f t="shared" si="840"/>
        <v>2190</v>
      </c>
      <c r="K1001">
        <f t="shared" si="841"/>
        <v>4890</v>
      </c>
      <c r="L1001" s="641">
        <f t="shared" si="842"/>
        <v>0.55214723926380371</v>
      </c>
      <c r="M1001" s="641">
        <f t="shared" si="843"/>
        <v>0.44785276073619634</v>
      </c>
    </row>
    <row r="1002" spans="1:14" x14ac:dyDescent="0.2">
      <c r="A1002" s="157">
        <v>45209</v>
      </c>
      <c r="B1002">
        <v>35</v>
      </c>
      <c r="C1002" s="458">
        <f>H2O!C1262</f>
        <v>280.79700000000003</v>
      </c>
      <c r="D1002">
        <v>993.50000000000057</v>
      </c>
      <c r="E1002" s="357">
        <f t="shared" si="837"/>
        <v>28.3857142857143</v>
      </c>
      <c r="F1002" s="437">
        <f t="shared" si="838"/>
        <v>3.5381432137807756</v>
      </c>
      <c r="G1002">
        <v>59</v>
      </c>
      <c r="H1002">
        <v>69</v>
      </c>
      <c r="I1002">
        <f t="shared" si="839"/>
        <v>3540</v>
      </c>
      <c r="J1002">
        <f t="shared" si="840"/>
        <v>2070</v>
      </c>
      <c r="K1002">
        <f t="shared" si="841"/>
        <v>5610</v>
      </c>
      <c r="L1002" s="641">
        <f t="shared" si="842"/>
        <v>0.63101604278074863</v>
      </c>
      <c r="M1002" s="641">
        <f t="shared" si="843"/>
        <v>0.36898395721925131</v>
      </c>
    </row>
    <row r="1003" spans="1:14" x14ac:dyDescent="0.2">
      <c r="A1003" s="157">
        <v>45210</v>
      </c>
      <c r="B1003">
        <v>49</v>
      </c>
      <c r="C1003" s="458">
        <f>H2O!C1263</f>
        <v>367.54199999999997</v>
      </c>
      <c r="D1003">
        <v>1364.2000000000016</v>
      </c>
      <c r="E1003" s="357">
        <f t="shared" si="837"/>
        <v>27.840816326530646</v>
      </c>
      <c r="F1003" s="437">
        <f t="shared" si="838"/>
        <v>3.7116846510058763</v>
      </c>
      <c r="G1003">
        <v>69</v>
      </c>
      <c r="H1003">
        <v>73</v>
      </c>
      <c r="I1003">
        <f t="shared" si="839"/>
        <v>4140</v>
      </c>
      <c r="J1003">
        <f t="shared" si="840"/>
        <v>2190</v>
      </c>
      <c r="K1003">
        <f t="shared" si="841"/>
        <v>6330</v>
      </c>
      <c r="L1003" s="641">
        <f t="shared" si="842"/>
        <v>0.65402843601895733</v>
      </c>
      <c r="M1003" s="641">
        <f t="shared" si="843"/>
        <v>0.34597156398104267</v>
      </c>
    </row>
    <row r="1004" spans="1:14" x14ac:dyDescent="0.2">
      <c r="A1004" s="157">
        <v>45211</v>
      </c>
      <c r="B1004">
        <v>46</v>
      </c>
      <c r="C1004" s="458">
        <f>H2O!C1264</f>
        <v>340.88299999999998</v>
      </c>
      <c r="D1004">
        <v>1142.699999999996</v>
      </c>
      <c r="E1004" s="357">
        <f t="shared" si="837"/>
        <v>24.841304347826</v>
      </c>
      <c r="F1004" s="437">
        <f t="shared" si="838"/>
        <v>3.3521765532455299</v>
      </c>
      <c r="G1004">
        <v>48</v>
      </c>
      <c r="H1004">
        <v>62</v>
      </c>
      <c r="I1004">
        <f t="shared" si="839"/>
        <v>2880</v>
      </c>
      <c r="J1004">
        <f t="shared" si="840"/>
        <v>1860</v>
      </c>
      <c r="K1004">
        <f t="shared" si="841"/>
        <v>4740</v>
      </c>
      <c r="L1004" s="641">
        <f t="shared" si="842"/>
        <v>0.60759493670886078</v>
      </c>
      <c r="M1004" s="641">
        <f t="shared" si="843"/>
        <v>0.39240506329113922</v>
      </c>
    </row>
    <row r="1005" spans="1:14" x14ac:dyDescent="0.2">
      <c r="A1005" s="157">
        <v>45212</v>
      </c>
      <c r="B1005">
        <v>37</v>
      </c>
      <c r="C1005" s="458">
        <f>H2O!C1265</f>
        <v>307.517</v>
      </c>
      <c r="D1005">
        <v>1026.400000000003</v>
      </c>
      <c r="E1005" s="357">
        <f t="shared" si="837"/>
        <v>27.740540540540621</v>
      </c>
      <c r="F1005" s="437">
        <f t="shared" si="838"/>
        <v>3.3377016555182415</v>
      </c>
      <c r="G1005">
        <v>52</v>
      </c>
      <c r="H1005">
        <v>54</v>
      </c>
      <c r="I1005">
        <f t="shared" si="839"/>
        <v>3120</v>
      </c>
      <c r="J1005">
        <f t="shared" si="840"/>
        <v>1620</v>
      </c>
      <c r="K1005">
        <f t="shared" si="841"/>
        <v>4740</v>
      </c>
      <c r="L1005" s="641">
        <f t="shared" si="842"/>
        <v>0.65822784810126578</v>
      </c>
      <c r="M1005" s="641">
        <f t="shared" si="843"/>
        <v>0.34177215189873417</v>
      </c>
    </row>
    <row r="1006" spans="1:14" x14ac:dyDescent="0.2">
      <c r="A1006" s="157">
        <v>45215</v>
      </c>
      <c r="B1006">
        <v>51</v>
      </c>
      <c r="C1006" s="458">
        <f>H2O!C1266</f>
        <v>351.26600000000002</v>
      </c>
      <c r="D1006">
        <v>1152.2</v>
      </c>
      <c r="E1006" s="357">
        <f t="shared" si="837"/>
        <v>22.592156862745099</v>
      </c>
      <c r="F1006" s="437">
        <f t="shared" si="838"/>
        <v>3.2801352820939118</v>
      </c>
      <c r="G1006">
        <v>53</v>
      </c>
      <c r="H1006">
        <v>79</v>
      </c>
      <c r="I1006">
        <f t="shared" si="839"/>
        <v>3180</v>
      </c>
      <c r="J1006">
        <f t="shared" si="840"/>
        <v>2370</v>
      </c>
      <c r="K1006">
        <f t="shared" si="841"/>
        <v>5550</v>
      </c>
      <c r="L1006" s="641">
        <f t="shared" si="842"/>
        <v>0.572972972972973</v>
      </c>
      <c r="M1006" s="641">
        <f t="shared" si="843"/>
        <v>0.42702702702702705</v>
      </c>
    </row>
    <row r="1007" spans="1:14" x14ac:dyDescent="0.2">
      <c r="A1007" s="157">
        <v>45216</v>
      </c>
      <c r="B1007">
        <v>52</v>
      </c>
      <c r="C1007" s="458">
        <f>H2O!C1267</f>
        <v>352.81599999999997</v>
      </c>
      <c r="D1007">
        <v>1193.6999999999998</v>
      </c>
      <c r="E1007" s="357">
        <f t="shared" si="837"/>
        <v>22.955769230769228</v>
      </c>
      <c r="F1007" s="437">
        <f t="shared" si="838"/>
        <v>3.3833499614529949</v>
      </c>
      <c r="G1007">
        <v>52</v>
      </c>
      <c r="H1007">
        <v>39</v>
      </c>
      <c r="I1007">
        <f t="shared" si="839"/>
        <v>3120</v>
      </c>
      <c r="J1007">
        <f t="shared" si="840"/>
        <v>1170</v>
      </c>
      <c r="K1007">
        <f t="shared" si="841"/>
        <v>4290</v>
      </c>
      <c r="L1007" s="641">
        <f t="shared" si="842"/>
        <v>0.72727272727272729</v>
      </c>
      <c r="M1007" s="641">
        <f t="shared" si="843"/>
        <v>0.27272727272727271</v>
      </c>
    </row>
    <row r="1008" spans="1:14" x14ac:dyDescent="0.2">
      <c r="A1008" s="157">
        <v>45217</v>
      </c>
      <c r="B1008">
        <v>37</v>
      </c>
      <c r="C1008" s="458">
        <f>H2O!C1268</f>
        <v>315.97199999999998</v>
      </c>
      <c r="D1008">
        <v>1200</v>
      </c>
      <c r="E1008" s="357">
        <f t="shared" si="837"/>
        <v>32.432432432432435</v>
      </c>
      <c r="F1008" s="437">
        <f t="shared" si="838"/>
        <v>3.7978048687858421</v>
      </c>
      <c r="G1008">
        <v>61</v>
      </c>
      <c r="H1008">
        <v>55</v>
      </c>
      <c r="I1008">
        <f t="shared" si="839"/>
        <v>3660</v>
      </c>
      <c r="J1008">
        <f t="shared" si="840"/>
        <v>1650</v>
      </c>
      <c r="K1008">
        <f t="shared" si="841"/>
        <v>5310</v>
      </c>
      <c r="L1008" s="641">
        <f t="shared" si="842"/>
        <v>0.68926553672316382</v>
      </c>
      <c r="M1008" s="641">
        <f t="shared" si="843"/>
        <v>0.31073446327683618</v>
      </c>
    </row>
    <row r="1009" spans="1:13" x14ac:dyDescent="0.2">
      <c r="A1009" s="157">
        <v>45218</v>
      </c>
      <c r="B1009">
        <v>48</v>
      </c>
      <c r="C1009" s="458">
        <f>H2O!C1269</f>
        <v>337.52100000000002</v>
      </c>
      <c r="D1009">
        <v>1156.8</v>
      </c>
      <c r="E1009" s="357">
        <f t="shared" si="837"/>
        <v>24.099999999999998</v>
      </c>
      <c r="F1009" s="437">
        <f t="shared" si="838"/>
        <v>3.4273422987014137</v>
      </c>
      <c r="G1009">
        <v>47</v>
      </c>
      <c r="H1009">
        <v>74</v>
      </c>
      <c r="I1009">
        <f t="shared" si="839"/>
        <v>2820</v>
      </c>
      <c r="J1009">
        <f t="shared" si="840"/>
        <v>2220</v>
      </c>
      <c r="K1009">
        <f t="shared" si="841"/>
        <v>5040</v>
      </c>
      <c r="L1009" s="641">
        <f t="shared" si="842"/>
        <v>0.55952380952380953</v>
      </c>
      <c r="M1009" s="641">
        <f t="shared" si="843"/>
        <v>0.44047619047619047</v>
      </c>
    </row>
    <row r="1010" spans="1:13" x14ac:dyDescent="0.2">
      <c r="A1010" s="695">
        <v>45219</v>
      </c>
      <c r="B1010" s="350"/>
      <c r="C1010" s="703"/>
      <c r="D1010" s="350"/>
      <c r="E1010" s="704"/>
      <c r="F1010" s="705"/>
      <c r="G1010" s="350"/>
      <c r="H1010" s="350"/>
      <c r="I1010" s="350"/>
      <c r="J1010" s="350"/>
      <c r="K1010" s="350"/>
      <c r="L1010" s="706"/>
      <c r="M1010" s="706"/>
    </row>
    <row r="1011" spans="1:13" x14ac:dyDescent="0.2">
      <c r="A1011" s="157">
        <v>45222</v>
      </c>
      <c r="B1011">
        <v>52</v>
      </c>
      <c r="C1011" s="458">
        <f>H2O!C1271</f>
        <v>361.58199999999999</v>
      </c>
      <c r="D1011">
        <v>1294.6999999999987</v>
      </c>
      <c r="E1011" s="357">
        <f t="shared" si="837"/>
        <v>24.898076923076896</v>
      </c>
      <c r="F1011" s="437">
        <f t="shared" si="838"/>
        <v>3.580653904231955</v>
      </c>
      <c r="G1011">
        <v>60</v>
      </c>
      <c r="H1011">
        <v>46</v>
      </c>
      <c r="I1011">
        <f t="shared" si="839"/>
        <v>3600</v>
      </c>
      <c r="J1011">
        <f t="shared" si="840"/>
        <v>1380</v>
      </c>
      <c r="K1011">
        <f t="shared" si="841"/>
        <v>4980</v>
      </c>
      <c r="L1011" s="641">
        <f t="shared" si="842"/>
        <v>0.72289156626506024</v>
      </c>
      <c r="M1011" s="641">
        <f t="shared" si="843"/>
        <v>0.27710843373493976</v>
      </c>
    </row>
    <row r="1012" spans="1:13" x14ac:dyDescent="0.2">
      <c r="A1012" s="157">
        <v>45223</v>
      </c>
      <c r="B1012">
        <v>30</v>
      </c>
      <c r="C1012" s="458">
        <f>H2O!C1272</f>
        <v>200.136</v>
      </c>
      <c r="D1012">
        <v>703.89999999999975</v>
      </c>
      <c r="E1012" s="357">
        <f t="shared" si="837"/>
        <v>23.463333333333324</v>
      </c>
      <c r="F1012" s="437">
        <f t="shared" si="838"/>
        <v>3.5171083663109073</v>
      </c>
      <c r="G1012">
        <v>41</v>
      </c>
      <c r="H1012">
        <v>34</v>
      </c>
      <c r="I1012">
        <f t="shared" si="839"/>
        <v>2460</v>
      </c>
      <c r="J1012">
        <f t="shared" si="840"/>
        <v>1020</v>
      </c>
      <c r="K1012">
        <f t="shared" si="841"/>
        <v>3480</v>
      </c>
      <c r="L1012" s="641">
        <f t="shared" si="842"/>
        <v>0.7068965517241379</v>
      </c>
      <c r="M1012" s="641">
        <f t="shared" si="843"/>
        <v>0.29310344827586204</v>
      </c>
    </row>
    <row r="1013" spans="1:13" x14ac:dyDescent="0.2">
      <c r="A1013" s="157">
        <v>45224</v>
      </c>
      <c r="B1013">
        <v>43</v>
      </c>
      <c r="C1013" s="458">
        <f>H2O!C1273</f>
        <v>313.286</v>
      </c>
      <c r="D1013">
        <v>1125.0000000000009</v>
      </c>
      <c r="E1013" s="357">
        <f t="shared" si="837"/>
        <v>26.162790697674438</v>
      </c>
      <c r="F1013" s="437">
        <f t="shared" si="838"/>
        <v>3.5909679972932111</v>
      </c>
      <c r="G1013">
        <v>37</v>
      </c>
      <c r="H1013">
        <v>54</v>
      </c>
      <c r="I1013">
        <f t="shared" si="839"/>
        <v>2220</v>
      </c>
      <c r="J1013">
        <f t="shared" si="840"/>
        <v>1620</v>
      </c>
      <c r="K1013">
        <f t="shared" si="841"/>
        <v>3840</v>
      </c>
      <c r="L1013" s="641">
        <f t="shared" si="842"/>
        <v>0.578125</v>
      </c>
      <c r="M1013" s="641">
        <f t="shared" si="843"/>
        <v>0.421875</v>
      </c>
    </row>
    <row r="1014" spans="1:13" x14ac:dyDescent="0.2">
      <c r="A1014" s="157">
        <v>45225</v>
      </c>
      <c r="B1014">
        <v>38</v>
      </c>
      <c r="C1014" s="458">
        <f>H2O!C1274</f>
        <v>325.61700000000002</v>
      </c>
      <c r="D1014">
        <v>1171.0000000000014</v>
      </c>
      <c r="E1014" s="357">
        <f t="shared" si="837"/>
        <v>30.815789473684248</v>
      </c>
      <c r="F1014" s="437">
        <f t="shared" si="838"/>
        <v>3.5962495815636202</v>
      </c>
      <c r="G1014">
        <v>66</v>
      </c>
      <c r="H1014">
        <v>87</v>
      </c>
      <c r="I1014">
        <f t="shared" si="839"/>
        <v>3960</v>
      </c>
      <c r="J1014">
        <f t="shared" si="840"/>
        <v>2610</v>
      </c>
      <c r="K1014">
        <f t="shared" si="841"/>
        <v>6570</v>
      </c>
      <c r="L1014" s="641">
        <f t="shared" si="842"/>
        <v>0.60273972602739723</v>
      </c>
      <c r="M1014" s="641">
        <f t="shared" si="843"/>
        <v>0.39726027397260272</v>
      </c>
    </row>
    <row r="1015" spans="1:13" x14ac:dyDescent="0.2">
      <c r="A1015" s="695">
        <v>45226</v>
      </c>
      <c r="B1015" s="350"/>
      <c r="C1015" s="703"/>
      <c r="D1015" s="350"/>
      <c r="E1015" s="704"/>
      <c r="F1015" s="705"/>
      <c r="G1015" s="350"/>
      <c r="H1015" s="350"/>
      <c r="I1015" s="350"/>
      <c r="J1015" s="350"/>
      <c r="K1015" s="350"/>
      <c r="L1015" s="706"/>
      <c r="M1015" s="706"/>
    </row>
    <row r="1016" spans="1:13" x14ac:dyDescent="0.2">
      <c r="A1016" s="695">
        <v>45229</v>
      </c>
      <c r="B1016" s="350"/>
      <c r="C1016" s="703"/>
      <c r="D1016" s="350"/>
      <c r="E1016" s="704"/>
      <c r="F1016" s="705"/>
      <c r="G1016" s="350"/>
      <c r="H1016" s="350"/>
      <c r="I1016" s="350"/>
      <c r="J1016" s="350"/>
      <c r="K1016" s="350"/>
      <c r="L1016" s="706"/>
      <c r="M1016" s="706"/>
    </row>
    <row r="1017" spans="1:13" x14ac:dyDescent="0.2">
      <c r="A1017" s="695">
        <v>45230</v>
      </c>
      <c r="B1017" s="350"/>
      <c r="C1017" s="703"/>
      <c r="D1017" s="350"/>
      <c r="E1017" s="704"/>
      <c r="F1017" s="705"/>
      <c r="G1017" s="350"/>
      <c r="H1017" s="350"/>
      <c r="I1017" s="350"/>
      <c r="J1017" s="350"/>
      <c r="K1017" s="350"/>
      <c r="L1017" s="706"/>
      <c r="M1017" s="706"/>
    </row>
    <row r="1018" spans="1:13" x14ac:dyDescent="0.2">
      <c r="A1018" s="695">
        <v>45231</v>
      </c>
      <c r="B1018" s="350"/>
      <c r="C1018" s="703"/>
      <c r="D1018" s="350"/>
      <c r="E1018" s="704"/>
      <c r="F1018" s="705"/>
      <c r="G1018" s="350"/>
      <c r="H1018" s="350"/>
      <c r="I1018" s="350"/>
      <c r="J1018" s="350"/>
      <c r="K1018" s="350"/>
      <c r="L1018" s="706"/>
      <c r="M1018" s="706"/>
    </row>
    <row r="1019" spans="1:13" x14ac:dyDescent="0.2">
      <c r="A1019" s="695">
        <v>45232</v>
      </c>
      <c r="B1019" s="350"/>
      <c r="C1019" s="703"/>
      <c r="D1019" s="350"/>
      <c r="E1019" s="704"/>
      <c r="F1019" s="705"/>
      <c r="G1019" s="350"/>
      <c r="H1019" s="350"/>
      <c r="I1019" s="350"/>
      <c r="J1019" s="350"/>
      <c r="K1019" s="350"/>
      <c r="L1019" s="706"/>
      <c r="M1019" s="706"/>
    </row>
    <row r="1020" spans="1:13" ht="12.6" customHeight="1" x14ac:dyDescent="0.2">
      <c r="A1020" s="695">
        <v>45233</v>
      </c>
      <c r="B1020" s="350"/>
      <c r="C1020" s="703"/>
      <c r="D1020" s="350"/>
      <c r="E1020" s="704"/>
      <c r="F1020" s="705"/>
      <c r="G1020" s="350"/>
      <c r="H1020" s="350"/>
      <c r="I1020" s="350"/>
      <c r="J1020" s="350"/>
      <c r="K1020" s="350"/>
      <c r="L1020" s="706"/>
      <c r="M1020" s="706"/>
    </row>
    <row r="1021" spans="1:13" x14ac:dyDescent="0.2">
      <c r="A1021" s="157">
        <v>45236</v>
      </c>
      <c r="B1021">
        <v>44</v>
      </c>
      <c r="C1021" s="458">
        <f>H2O!C1281</f>
        <v>345.92599999999999</v>
      </c>
      <c r="D1021">
        <v>1178.4000000000003</v>
      </c>
      <c r="E1021" s="357">
        <f t="shared" si="837"/>
        <v>26.781818181818188</v>
      </c>
      <c r="F1021" s="437">
        <f t="shared" si="838"/>
        <v>3.406508906529143</v>
      </c>
      <c r="G1021">
        <v>67</v>
      </c>
      <c r="H1021">
        <v>65</v>
      </c>
      <c r="I1021">
        <f t="shared" si="839"/>
        <v>4020</v>
      </c>
      <c r="J1021">
        <f t="shared" si="840"/>
        <v>1950</v>
      </c>
      <c r="K1021">
        <f t="shared" si="841"/>
        <v>5970</v>
      </c>
      <c r="L1021" s="641">
        <f t="shared" si="842"/>
        <v>0.6733668341708543</v>
      </c>
      <c r="M1021" s="641">
        <f t="shared" si="843"/>
        <v>0.32663316582914576</v>
      </c>
    </row>
    <row r="1022" spans="1:13" x14ac:dyDescent="0.2">
      <c r="A1022" s="157">
        <v>45237</v>
      </c>
      <c r="B1022">
        <v>48</v>
      </c>
      <c r="C1022" s="458">
        <f>H2O!C1282</f>
        <v>342.38299999999998</v>
      </c>
      <c r="D1022">
        <v>1162.0000000000011</v>
      </c>
      <c r="E1022" s="357">
        <f t="shared" si="837"/>
        <v>24.208333333333357</v>
      </c>
      <c r="F1022" s="437">
        <f t="shared" si="838"/>
        <v>3.3938600923527198</v>
      </c>
      <c r="G1022">
        <v>58</v>
      </c>
      <c r="H1022">
        <v>100</v>
      </c>
      <c r="I1022">
        <f t="shared" si="839"/>
        <v>3480</v>
      </c>
      <c r="J1022">
        <f t="shared" si="840"/>
        <v>3000</v>
      </c>
      <c r="K1022">
        <f t="shared" si="841"/>
        <v>6480</v>
      </c>
      <c r="L1022" s="641">
        <f t="shared" si="842"/>
        <v>0.53703703703703709</v>
      </c>
      <c r="M1022" s="641">
        <f t="shared" si="843"/>
        <v>0.46296296296296297</v>
      </c>
    </row>
    <row r="1023" spans="1:13" ht="12.6" customHeight="1" x14ac:dyDescent="0.2">
      <c r="A1023" s="157">
        <v>45238</v>
      </c>
      <c r="B1023">
        <v>42</v>
      </c>
      <c r="C1023" s="458">
        <f>H2O!C1283</f>
        <v>339.06</v>
      </c>
      <c r="D1023">
        <v>1110.1999999999966</v>
      </c>
      <c r="E1023" s="357">
        <f t="shared" si="837"/>
        <v>26.433333333333252</v>
      </c>
      <c r="F1023" s="437">
        <f t="shared" si="838"/>
        <v>3.2743467232938022</v>
      </c>
      <c r="G1023">
        <v>51</v>
      </c>
      <c r="H1023">
        <v>95</v>
      </c>
      <c r="I1023">
        <f t="shared" si="839"/>
        <v>3060</v>
      </c>
      <c r="J1023">
        <f t="shared" si="840"/>
        <v>2850</v>
      </c>
      <c r="K1023">
        <f t="shared" si="841"/>
        <v>5910</v>
      </c>
      <c r="L1023" s="641">
        <f t="shared" si="842"/>
        <v>0.51776649746192893</v>
      </c>
      <c r="M1023" s="641">
        <f t="shared" si="843"/>
        <v>0.48223350253807107</v>
      </c>
    </row>
    <row r="1024" spans="1:13" ht="11.45" customHeight="1" x14ac:dyDescent="0.2">
      <c r="A1024" s="157">
        <v>45239</v>
      </c>
      <c r="B1024">
        <v>45</v>
      </c>
      <c r="C1024" s="458">
        <f>H2O!C1284</f>
        <v>319.11099999999999</v>
      </c>
      <c r="D1024">
        <v>1086.6000000000001</v>
      </c>
      <c r="E1024" s="357">
        <f t="shared" si="837"/>
        <v>24.146666666666668</v>
      </c>
      <c r="F1024" s="437">
        <f t="shared" si="838"/>
        <v>3.405084751074078</v>
      </c>
      <c r="G1024">
        <v>46</v>
      </c>
      <c r="H1024">
        <v>73</v>
      </c>
      <c r="I1024">
        <f t="shared" si="839"/>
        <v>2760</v>
      </c>
      <c r="J1024">
        <f t="shared" si="840"/>
        <v>2190</v>
      </c>
      <c r="K1024">
        <f t="shared" si="841"/>
        <v>4950</v>
      </c>
      <c r="L1024" s="641">
        <f t="shared" si="842"/>
        <v>0.55757575757575761</v>
      </c>
      <c r="M1024" s="641">
        <f t="shared" si="843"/>
        <v>0.44242424242424244</v>
      </c>
    </row>
    <row r="1025" spans="1:13" ht="11.45" customHeight="1" x14ac:dyDescent="0.2">
      <c r="A1025" s="157">
        <v>45240</v>
      </c>
      <c r="B1025">
        <v>34</v>
      </c>
      <c r="C1025" s="458">
        <f>H2O!C1285</f>
        <v>264.49099999999999</v>
      </c>
      <c r="D1025">
        <v>880.79999999999961</v>
      </c>
      <c r="E1025" s="357">
        <f t="shared" si="837"/>
        <v>25.905882352941166</v>
      </c>
      <c r="F1025" s="437">
        <f t="shared" si="838"/>
        <v>3.3301700246889294</v>
      </c>
      <c r="G1025">
        <v>56</v>
      </c>
      <c r="H1025">
        <v>67</v>
      </c>
      <c r="I1025">
        <f t="shared" si="839"/>
        <v>3360</v>
      </c>
      <c r="J1025">
        <f t="shared" si="840"/>
        <v>2010</v>
      </c>
      <c r="K1025">
        <f t="shared" si="841"/>
        <v>5370</v>
      </c>
      <c r="L1025" s="641">
        <f t="shared" si="842"/>
        <v>0.62569832402234637</v>
      </c>
      <c r="M1025" s="641">
        <f t="shared" si="843"/>
        <v>0.37430167597765363</v>
      </c>
    </row>
    <row r="1026" spans="1:13" x14ac:dyDescent="0.2">
      <c r="A1026" s="157">
        <v>45243</v>
      </c>
      <c r="B1026">
        <v>51</v>
      </c>
      <c r="C1026" s="458">
        <f>H2O!C1286</f>
        <v>384.36799999999999</v>
      </c>
      <c r="D1026">
        <v>1369.0000000000007</v>
      </c>
      <c r="E1026" s="357">
        <f t="shared" si="837"/>
        <v>26.843137254901976</v>
      </c>
      <c r="F1026" s="437">
        <f t="shared" si="838"/>
        <v>3.5616908795737436</v>
      </c>
      <c r="G1026">
        <v>57</v>
      </c>
      <c r="H1026">
        <v>191</v>
      </c>
      <c r="I1026">
        <f t="shared" si="839"/>
        <v>3420</v>
      </c>
      <c r="J1026">
        <f t="shared" si="840"/>
        <v>5730</v>
      </c>
      <c r="K1026">
        <f t="shared" si="841"/>
        <v>9150</v>
      </c>
      <c r="L1026" s="641">
        <f t="shared" si="842"/>
        <v>0.3737704918032787</v>
      </c>
      <c r="M1026" s="641">
        <f t="shared" si="843"/>
        <v>0.6262295081967213</v>
      </c>
    </row>
    <row r="1027" spans="1:13" x14ac:dyDescent="0.2">
      <c r="A1027" s="157">
        <v>45244</v>
      </c>
      <c r="B1027">
        <v>46</v>
      </c>
      <c r="C1027" s="458">
        <f>H2O!C1287</f>
        <v>310.89999999999998</v>
      </c>
      <c r="D1027">
        <v>1125.4000000000017</v>
      </c>
      <c r="E1027" s="357">
        <f t="shared" si="837"/>
        <v>24.465217391304385</v>
      </c>
      <c r="F1027" s="437">
        <f t="shared" si="838"/>
        <v>3.6198134448375741</v>
      </c>
      <c r="G1027">
        <v>56</v>
      </c>
      <c r="H1027">
        <v>52</v>
      </c>
      <c r="I1027">
        <f t="shared" si="839"/>
        <v>3360</v>
      </c>
      <c r="J1027">
        <f t="shared" si="840"/>
        <v>1560</v>
      </c>
      <c r="K1027">
        <f t="shared" si="841"/>
        <v>4920</v>
      </c>
      <c r="L1027" s="641">
        <f t="shared" si="842"/>
        <v>0.68292682926829273</v>
      </c>
      <c r="M1027" s="641">
        <f t="shared" si="843"/>
        <v>0.31707317073170732</v>
      </c>
    </row>
    <row r="1028" spans="1:13" ht="12.6" customHeight="1" x14ac:dyDescent="0.2">
      <c r="A1028" s="157">
        <v>45245</v>
      </c>
      <c r="B1028">
        <v>43</v>
      </c>
      <c r="C1028" s="458">
        <f>H2O!C1288</f>
        <v>337.13</v>
      </c>
      <c r="D1028">
        <v>1228.900000000001</v>
      </c>
      <c r="E1028" s="357">
        <f t="shared" si="837"/>
        <v>28.579069767441883</v>
      </c>
      <c r="F1028" s="437">
        <f t="shared" si="838"/>
        <v>3.6451813840358347</v>
      </c>
      <c r="G1028">
        <v>32</v>
      </c>
      <c r="H1028">
        <v>62</v>
      </c>
      <c r="I1028">
        <f t="shared" si="839"/>
        <v>1920</v>
      </c>
      <c r="J1028">
        <f t="shared" si="840"/>
        <v>1860</v>
      </c>
      <c r="K1028">
        <f t="shared" si="841"/>
        <v>3780</v>
      </c>
      <c r="L1028" s="641">
        <f t="shared" si="842"/>
        <v>0.50793650793650791</v>
      </c>
      <c r="M1028" s="641">
        <f t="shared" si="843"/>
        <v>0.49206349206349204</v>
      </c>
    </row>
    <row r="1029" spans="1:13" ht="12.6" customHeight="1" x14ac:dyDescent="0.2">
      <c r="A1029" s="157">
        <v>45246</v>
      </c>
      <c r="B1029">
        <v>43</v>
      </c>
      <c r="C1029" s="458">
        <f>H2O!C1289</f>
        <v>330.27199999999999</v>
      </c>
      <c r="D1029">
        <v>1046.2000000000012</v>
      </c>
      <c r="E1029" s="357">
        <f t="shared" si="837"/>
        <v>24.330232558139564</v>
      </c>
      <c r="F1029" s="437">
        <f t="shared" si="838"/>
        <v>3.1676920841003815</v>
      </c>
      <c r="G1029">
        <v>70</v>
      </c>
      <c r="H1029">
        <v>22</v>
      </c>
      <c r="I1029">
        <f t="shared" si="839"/>
        <v>4200</v>
      </c>
      <c r="J1029">
        <f t="shared" si="840"/>
        <v>660</v>
      </c>
      <c r="K1029">
        <f t="shared" si="841"/>
        <v>4860</v>
      </c>
      <c r="L1029" s="641">
        <f t="shared" si="842"/>
        <v>0.86419753086419748</v>
      </c>
      <c r="M1029" s="641">
        <f t="shared" si="843"/>
        <v>0.13580246913580246</v>
      </c>
    </row>
    <row r="1030" spans="1:13" ht="12.6" customHeight="1" x14ac:dyDescent="0.2">
      <c r="A1030" s="695">
        <v>45247</v>
      </c>
      <c r="B1030" s="350"/>
      <c r="C1030" s="703"/>
      <c r="D1030" s="350"/>
      <c r="E1030" s="704"/>
      <c r="F1030" s="705"/>
      <c r="G1030" s="350"/>
      <c r="H1030" s="350"/>
      <c r="I1030" s="350"/>
      <c r="J1030" s="350"/>
      <c r="K1030" s="350"/>
      <c r="L1030" s="706"/>
      <c r="M1030" s="706"/>
    </row>
    <row r="1031" spans="1:13" ht="12.6" customHeight="1" x14ac:dyDescent="0.2">
      <c r="A1031" s="157">
        <v>45250</v>
      </c>
      <c r="B1031">
        <v>52</v>
      </c>
      <c r="C1031" s="458">
        <f>H2O!C1291</f>
        <v>358.97699999999998</v>
      </c>
      <c r="D1031">
        <v>1306.7999999999995</v>
      </c>
      <c r="E1031" s="357">
        <f t="shared" si="837"/>
        <v>25.130769230769221</v>
      </c>
      <c r="F1031" s="437">
        <f t="shared" si="838"/>
        <v>3.6403446460358171</v>
      </c>
      <c r="G1031">
        <v>67</v>
      </c>
      <c r="H1031">
        <v>40</v>
      </c>
      <c r="I1031">
        <f t="shared" si="839"/>
        <v>4020</v>
      </c>
      <c r="J1031">
        <f t="shared" si="840"/>
        <v>1200</v>
      </c>
      <c r="K1031">
        <f t="shared" si="841"/>
        <v>5220</v>
      </c>
      <c r="L1031" s="641">
        <f t="shared" si="842"/>
        <v>0.77011494252873558</v>
      </c>
      <c r="M1031" s="641">
        <f t="shared" si="843"/>
        <v>0.22988505747126436</v>
      </c>
    </row>
    <row r="1032" spans="1:13" ht="12.6" customHeight="1" x14ac:dyDescent="0.2">
      <c r="A1032" s="157">
        <v>45251</v>
      </c>
      <c r="B1032">
        <v>47</v>
      </c>
      <c r="C1032" s="458">
        <f>H2O!C1292</f>
        <v>350.697</v>
      </c>
      <c r="D1032">
        <v>1244.3000000000002</v>
      </c>
      <c r="E1032" s="357">
        <f t="shared" si="837"/>
        <v>26.474468085106388</v>
      </c>
      <c r="F1032" s="437">
        <f t="shared" si="838"/>
        <v>3.54807711500241</v>
      </c>
      <c r="G1032">
        <v>60</v>
      </c>
      <c r="H1032">
        <v>77</v>
      </c>
      <c r="I1032">
        <f t="shared" si="839"/>
        <v>3600</v>
      </c>
      <c r="J1032">
        <f t="shared" si="840"/>
        <v>2310</v>
      </c>
      <c r="K1032">
        <f t="shared" si="841"/>
        <v>5910</v>
      </c>
      <c r="L1032" s="641">
        <f t="shared" si="842"/>
        <v>0.6091370558375635</v>
      </c>
      <c r="M1032" s="641">
        <f t="shared" si="843"/>
        <v>0.39086294416243655</v>
      </c>
    </row>
    <row r="1033" spans="1:13" x14ac:dyDescent="0.2">
      <c r="A1033" s="157">
        <v>45252</v>
      </c>
      <c r="B1033">
        <v>42</v>
      </c>
      <c r="C1033" s="458">
        <f>H2O!C1293</f>
        <v>332.31700000000001</v>
      </c>
      <c r="D1033">
        <v>1201.9000000000008</v>
      </c>
      <c r="E1033" s="357">
        <f t="shared" si="837"/>
        <v>28.616666666666685</v>
      </c>
      <c r="F1033" s="437">
        <f t="shared" si="838"/>
        <v>3.6167274018482374</v>
      </c>
      <c r="G1033">
        <v>60</v>
      </c>
      <c r="H1033">
        <v>43</v>
      </c>
      <c r="I1033">
        <f t="shared" si="839"/>
        <v>3600</v>
      </c>
      <c r="J1033">
        <f t="shared" si="840"/>
        <v>1290</v>
      </c>
      <c r="K1033">
        <f t="shared" si="841"/>
        <v>4890</v>
      </c>
      <c r="L1033" s="641">
        <f t="shared" si="842"/>
        <v>0.73619631901840488</v>
      </c>
      <c r="M1033" s="641">
        <f t="shared" si="843"/>
        <v>0.26380368098159507</v>
      </c>
    </row>
    <row r="1034" spans="1:13" x14ac:dyDescent="0.2">
      <c r="A1034" s="157">
        <v>45253</v>
      </c>
      <c r="B1034">
        <v>47</v>
      </c>
      <c r="C1034" s="458">
        <f>H2O!C1294</f>
        <v>349.24299999999999</v>
      </c>
      <c r="D1034">
        <v>1347.3999999999962</v>
      </c>
      <c r="E1034" s="357">
        <f t="shared" ref="E1034:E1053" si="844">D1034/B1034</f>
        <v>28.668085106382897</v>
      </c>
      <c r="F1034" s="437">
        <f t="shared" ref="F1034:F1053" si="845">D1034/C1034</f>
        <v>3.8580587155647965</v>
      </c>
      <c r="G1034">
        <v>55</v>
      </c>
      <c r="H1034">
        <v>45</v>
      </c>
      <c r="I1034">
        <f t="shared" ref="I1034:I1053" si="846">G1034*60</f>
        <v>3300</v>
      </c>
      <c r="J1034">
        <f t="shared" ref="J1034:J1053" si="847">H1034*30</f>
        <v>1350</v>
      </c>
      <c r="K1034">
        <f t="shared" ref="K1034:K1053" si="848">SUM(I1034:J1034)</f>
        <v>4650</v>
      </c>
      <c r="L1034" s="641">
        <f t="shared" ref="L1034:L1053" si="849">I1034/K1034</f>
        <v>0.70967741935483875</v>
      </c>
      <c r="M1034" s="641">
        <f t="shared" ref="M1034:M1053" si="850">J1034/K1034</f>
        <v>0.29032258064516131</v>
      </c>
    </row>
    <row r="1035" spans="1:13" x14ac:dyDescent="0.2">
      <c r="A1035" s="695">
        <v>45254</v>
      </c>
      <c r="B1035" s="350"/>
      <c r="C1035" s="703"/>
      <c r="D1035" s="350"/>
      <c r="E1035" s="704"/>
      <c r="F1035" s="705"/>
      <c r="G1035" s="350"/>
      <c r="H1035" s="350"/>
      <c r="I1035" s="350"/>
      <c r="J1035" s="350"/>
      <c r="K1035" s="350"/>
      <c r="L1035" s="706"/>
      <c r="M1035" s="706"/>
    </row>
    <row r="1036" spans="1:13" x14ac:dyDescent="0.2">
      <c r="A1036" s="157">
        <v>45257</v>
      </c>
      <c r="B1036">
        <v>33</v>
      </c>
      <c r="C1036" s="458">
        <v>270.81099999999998</v>
      </c>
      <c r="D1036">
        <v>964.79999999999973</v>
      </c>
      <c r="E1036" s="357">
        <v>28.668085106382897</v>
      </c>
      <c r="F1036" s="437">
        <v>3.8580587155647965</v>
      </c>
      <c r="G1036">
        <v>54</v>
      </c>
      <c r="H1036">
        <v>163</v>
      </c>
      <c r="I1036">
        <v>3300</v>
      </c>
      <c r="J1036">
        <v>1350</v>
      </c>
      <c r="K1036">
        <v>4650</v>
      </c>
      <c r="L1036" s="641">
        <v>0.70967741935483875</v>
      </c>
      <c r="M1036" s="641">
        <v>0.29032258064516131</v>
      </c>
    </row>
    <row r="1037" spans="1:13" x14ac:dyDescent="0.2">
      <c r="A1037" s="157">
        <v>45258</v>
      </c>
      <c r="B1037">
        <v>39</v>
      </c>
      <c r="C1037" s="458">
        <f>H2O!C1297</f>
        <v>255.887</v>
      </c>
      <c r="D1037">
        <v>879.19999999999936</v>
      </c>
      <c r="E1037" s="357">
        <f t="shared" si="844"/>
        <v>22.543589743589727</v>
      </c>
      <c r="F1037" s="437">
        <f t="shared" si="845"/>
        <v>3.4358916240371702</v>
      </c>
      <c r="G1037">
        <v>50</v>
      </c>
      <c r="H1037">
        <v>39</v>
      </c>
      <c r="I1037">
        <f t="shared" si="846"/>
        <v>3000</v>
      </c>
      <c r="J1037">
        <f t="shared" si="847"/>
        <v>1170</v>
      </c>
      <c r="K1037">
        <f t="shared" si="848"/>
        <v>4170</v>
      </c>
      <c r="L1037" s="641">
        <f t="shared" si="849"/>
        <v>0.71942446043165464</v>
      </c>
      <c r="M1037" s="641">
        <f t="shared" si="850"/>
        <v>0.2805755395683453</v>
      </c>
    </row>
    <row r="1038" spans="1:13" x14ac:dyDescent="0.2">
      <c r="A1038" s="157">
        <v>45259</v>
      </c>
      <c r="B1038">
        <v>43</v>
      </c>
      <c r="C1038" s="458">
        <f>H2O!C1298</f>
        <v>359.40899999999999</v>
      </c>
      <c r="D1038">
        <v>1295.8999999999999</v>
      </c>
      <c r="E1038" s="357">
        <f t="shared" si="844"/>
        <v>30.137209302325576</v>
      </c>
      <c r="F1038" s="437">
        <f t="shared" si="845"/>
        <v>3.6056414836578936</v>
      </c>
      <c r="G1038">
        <v>61</v>
      </c>
      <c r="H1038">
        <v>78</v>
      </c>
      <c r="I1038">
        <f t="shared" si="846"/>
        <v>3660</v>
      </c>
      <c r="J1038">
        <f t="shared" si="847"/>
        <v>2340</v>
      </c>
      <c r="K1038">
        <f t="shared" si="848"/>
        <v>6000</v>
      </c>
      <c r="L1038" s="641">
        <f t="shared" si="849"/>
        <v>0.61</v>
      </c>
      <c r="M1038" s="641">
        <f t="shared" si="850"/>
        <v>0.39</v>
      </c>
    </row>
    <row r="1039" spans="1:13" x14ac:dyDescent="0.2">
      <c r="A1039" s="157">
        <v>45260</v>
      </c>
      <c r="B1039">
        <v>47</v>
      </c>
      <c r="C1039" s="458">
        <f>H2O!C1299</f>
        <v>342.49200000000002</v>
      </c>
      <c r="D1039">
        <v>1146.7000000000014</v>
      </c>
      <c r="E1039" s="357">
        <f t="shared" si="844"/>
        <v>24.397872340425561</v>
      </c>
      <c r="F1039" s="437">
        <f t="shared" si="845"/>
        <v>3.3481074010487877</v>
      </c>
      <c r="G1039">
        <v>65</v>
      </c>
      <c r="H1039">
        <v>45</v>
      </c>
      <c r="I1039">
        <f t="shared" si="846"/>
        <v>3900</v>
      </c>
      <c r="J1039">
        <f t="shared" si="847"/>
        <v>1350</v>
      </c>
      <c r="K1039">
        <f t="shared" si="848"/>
        <v>5250</v>
      </c>
      <c r="L1039" s="641">
        <f t="shared" si="849"/>
        <v>0.74285714285714288</v>
      </c>
      <c r="M1039" s="641">
        <f t="shared" si="850"/>
        <v>0.25714285714285712</v>
      </c>
    </row>
    <row r="1040" spans="1:13" x14ac:dyDescent="0.2">
      <c r="A1040" s="695">
        <v>45261</v>
      </c>
      <c r="B1040" s="350"/>
      <c r="C1040" s="703"/>
      <c r="D1040" s="350"/>
      <c r="E1040" s="704"/>
      <c r="F1040" s="705"/>
      <c r="G1040" s="350"/>
      <c r="H1040" s="350"/>
      <c r="I1040" s="350"/>
      <c r="J1040" s="350"/>
      <c r="K1040" s="350"/>
      <c r="L1040" s="706"/>
      <c r="M1040" s="706"/>
    </row>
    <row r="1041" spans="1:13" x14ac:dyDescent="0.2">
      <c r="A1041" s="157">
        <v>45264</v>
      </c>
      <c r="B1041">
        <v>51.8</v>
      </c>
      <c r="C1041" s="458">
        <f>H2O!C1301</f>
        <v>376.75299999999999</v>
      </c>
      <c r="D1041">
        <v>1303.5000000000025</v>
      </c>
      <c r="E1041" s="357">
        <f t="shared" si="844"/>
        <v>25.164092664092713</v>
      </c>
      <c r="F1041" s="437">
        <f t="shared" si="845"/>
        <v>3.4598264645537062</v>
      </c>
      <c r="G1041">
        <v>65</v>
      </c>
      <c r="H1041">
        <v>27</v>
      </c>
      <c r="I1041">
        <f t="shared" si="846"/>
        <v>3900</v>
      </c>
      <c r="J1041">
        <f t="shared" si="847"/>
        <v>810</v>
      </c>
      <c r="K1041">
        <f t="shared" si="848"/>
        <v>4710</v>
      </c>
      <c r="L1041" s="641">
        <f t="shared" si="849"/>
        <v>0.82802547770700641</v>
      </c>
      <c r="M1041" s="641">
        <f t="shared" si="850"/>
        <v>0.17197452229299362</v>
      </c>
    </row>
    <row r="1042" spans="1:13" x14ac:dyDescent="0.2">
      <c r="A1042" s="157">
        <v>45265</v>
      </c>
      <c r="B1042">
        <v>44</v>
      </c>
      <c r="C1042" s="458">
        <f>H2O!C1302</f>
        <v>316.45100000000002</v>
      </c>
      <c r="D1042">
        <v>1089.1999999999989</v>
      </c>
      <c r="E1042" s="357">
        <f t="shared" si="844"/>
        <v>24.754545454545429</v>
      </c>
      <c r="F1042" s="437">
        <f t="shared" si="845"/>
        <v>3.4419230781384758</v>
      </c>
      <c r="G1042">
        <v>52</v>
      </c>
      <c r="H1042">
        <v>25</v>
      </c>
      <c r="I1042">
        <f t="shared" si="846"/>
        <v>3120</v>
      </c>
      <c r="J1042">
        <f t="shared" si="847"/>
        <v>750</v>
      </c>
      <c r="K1042">
        <f t="shared" si="848"/>
        <v>3870</v>
      </c>
      <c r="L1042" s="641">
        <f t="shared" si="849"/>
        <v>0.80620155038759689</v>
      </c>
      <c r="M1042" s="641">
        <f t="shared" si="850"/>
        <v>0.19379844961240311</v>
      </c>
    </row>
    <row r="1043" spans="1:13" x14ac:dyDescent="0.2">
      <c r="A1043" s="157">
        <v>45266</v>
      </c>
      <c r="B1043">
        <v>46</v>
      </c>
      <c r="C1043" s="458">
        <f>H2O!C1303</f>
        <v>362.339</v>
      </c>
      <c r="D1043">
        <v>1223.8000000000011</v>
      </c>
      <c r="E1043" s="357">
        <f t="shared" si="844"/>
        <v>26.604347826086979</v>
      </c>
      <c r="F1043" s="437">
        <f t="shared" si="845"/>
        <v>3.3775000758957803</v>
      </c>
      <c r="G1043">
        <v>62</v>
      </c>
      <c r="H1043">
        <v>37</v>
      </c>
      <c r="I1043">
        <f t="shared" si="846"/>
        <v>3720</v>
      </c>
      <c r="J1043">
        <f t="shared" si="847"/>
        <v>1110</v>
      </c>
      <c r="K1043">
        <f t="shared" si="848"/>
        <v>4830</v>
      </c>
      <c r="L1043" s="641">
        <f t="shared" si="849"/>
        <v>0.77018633540372672</v>
      </c>
      <c r="M1043" s="641">
        <f t="shared" si="850"/>
        <v>0.22981366459627328</v>
      </c>
    </row>
    <row r="1044" spans="1:13" x14ac:dyDescent="0.2">
      <c r="A1044" s="157">
        <v>45267</v>
      </c>
      <c r="B1044">
        <v>51</v>
      </c>
      <c r="C1044" s="458">
        <f>H2O!C1304</f>
        <v>348.47199999999998</v>
      </c>
      <c r="D1044">
        <v>1178.8999999999965</v>
      </c>
      <c r="E1044" s="357">
        <f t="shared" si="844"/>
        <v>23.115686274509734</v>
      </c>
      <c r="F1044" s="437">
        <f t="shared" si="845"/>
        <v>3.383055166555696</v>
      </c>
      <c r="G1044">
        <v>32</v>
      </c>
      <c r="H1044">
        <v>43</v>
      </c>
      <c r="I1044">
        <f t="shared" si="846"/>
        <v>1920</v>
      </c>
      <c r="J1044">
        <f t="shared" si="847"/>
        <v>1290</v>
      </c>
      <c r="K1044">
        <f t="shared" si="848"/>
        <v>3210</v>
      </c>
      <c r="L1044" s="641">
        <f t="shared" si="849"/>
        <v>0.59813084112149528</v>
      </c>
      <c r="M1044" s="641">
        <f t="shared" si="850"/>
        <v>0.40186915887850466</v>
      </c>
    </row>
    <row r="1045" spans="1:13" x14ac:dyDescent="0.2">
      <c r="A1045" s="157">
        <v>45268</v>
      </c>
      <c r="B1045">
        <v>47</v>
      </c>
      <c r="C1045" s="458">
        <f>H2O!C1305</f>
        <v>335.19400000000002</v>
      </c>
      <c r="D1045">
        <v>1113.2000000000019</v>
      </c>
      <c r="E1045" s="357">
        <f t="shared" ref="E1045" si="851">D1045/B1045</f>
        <v>23.685106382978763</v>
      </c>
      <c r="F1045" s="437">
        <f t="shared" ref="F1045" si="852">D1045/C1045</f>
        <v>3.321061832849042</v>
      </c>
      <c r="G1045">
        <v>76</v>
      </c>
      <c r="H1045">
        <v>58</v>
      </c>
      <c r="I1045">
        <f t="shared" ref="I1045" si="853">G1045*60</f>
        <v>4560</v>
      </c>
      <c r="J1045">
        <f t="shared" ref="J1045" si="854">H1045*30</f>
        <v>1740</v>
      </c>
      <c r="K1045">
        <f t="shared" ref="K1045" si="855">SUM(I1045:J1045)</f>
        <v>6300</v>
      </c>
      <c r="L1045" s="641">
        <f t="shared" ref="L1045" si="856">I1045/K1045</f>
        <v>0.72380952380952379</v>
      </c>
      <c r="M1045" s="641">
        <f t="shared" ref="M1045" si="857">J1045/K1045</f>
        <v>0.27619047619047621</v>
      </c>
    </row>
    <row r="1046" spans="1:13" x14ac:dyDescent="0.2">
      <c r="A1046" s="157">
        <v>45271</v>
      </c>
      <c r="B1046">
        <v>52</v>
      </c>
      <c r="C1046" s="458">
        <f>H2O!C1306</f>
        <v>334.09800000000001</v>
      </c>
      <c r="D1046">
        <v>1261.8000000000006</v>
      </c>
      <c r="E1046" s="357">
        <f t="shared" si="844"/>
        <v>24.265384615384626</v>
      </c>
      <c r="F1046" s="437">
        <f t="shared" si="845"/>
        <v>3.7767361672323707</v>
      </c>
      <c r="G1046">
        <v>61</v>
      </c>
      <c r="H1046">
        <v>43</v>
      </c>
      <c r="I1046">
        <f t="shared" si="846"/>
        <v>3660</v>
      </c>
      <c r="J1046">
        <f t="shared" si="847"/>
        <v>1290</v>
      </c>
      <c r="K1046">
        <f t="shared" si="848"/>
        <v>4950</v>
      </c>
      <c r="L1046" s="641">
        <f t="shared" si="849"/>
        <v>0.73939393939393938</v>
      </c>
      <c r="M1046" s="641">
        <f t="shared" si="850"/>
        <v>0.26060606060606062</v>
      </c>
    </row>
    <row r="1047" spans="1:13" x14ac:dyDescent="0.2">
      <c r="A1047" s="157">
        <v>45272</v>
      </c>
      <c r="B1047">
        <v>53</v>
      </c>
      <c r="C1047" s="458">
        <f>H2O!C1307</f>
        <v>354.66199999999998</v>
      </c>
      <c r="D1047">
        <v>1217.6999999999971</v>
      </c>
      <c r="E1047" s="357">
        <f t="shared" si="844"/>
        <v>22.975471698113154</v>
      </c>
      <c r="F1047" s="437">
        <f t="shared" si="845"/>
        <v>3.4334098380993656</v>
      </c>
      <c r="G1047">
        <v>56</v>
      </c>
      <c r="H1047">
        <v>63</v>
      </c>
      <c r="I1047">
        <f t="shared" si="846"/>
        <v>3360</v>
      </c>
      <c r="J1047">
        <f t="shared" si="847"/>
        <v>1890</v>
      </c>
      <c r="K1047">
        <f t="shared" si="848"/>
        <v>5250</v>
      </c>
      <c r="L1047" s="641">
        <f t="shared" si="849"/>
        <v>0.64</v>
      </c>
      <c r="M1047" s="641">
        <f t="shared" si="850"/>
        <v>0.36</v>
      </c>
    </row>
    <row r="1048" spans="1:13" x14ac:dyDescent="0.2">
      <c r="A1048" s="157">
        <v>45273</v>
      </c>
      <c r="B1048">
        <v>43</v>
      </c>
      <c r="C1048" s="458">
        <f>H2O!C1308</f>
        <v>360.45299999999997</v>
      </c>
      <c r="D1048">
        <v>1303.8000000000006</v>
      </c>
      <c r="E1048" s="357">
        <f t="shared" si="844"/>
        <v>30.320930232558155</v>
      </c>
      <c r="F1048" s="437">
        <f t="shared" si="845"/>
        <v>3.6171151301279245</v>
      </c>
      <c r="G1048">
        <v>62</v>
      </c>
      <c r="H1048">
        <v>50</v>
      </c>
      <c r="I1048">
        <f t="shared" si="846"/>
        <v>3720</v>
      </c>
      <c r="J1048">
        <f t="shared" si="847"/>
        <v>1500</v>
      </c>
      <c r="K1048">
        <f t="shared" si="848"/>
        <v>5220</v>
      </c>
      <c r="L1048" s="641">
        <f t="shared" si="849"/>
        <v>0.71264367816091956</v>
      </c>
      <c r="M1048" s="641">
        <f t="shared" si="850"/>
        <v>0.28735632183908044</v>
      </c>
    </row>
    <row r="1049" spans="1:13" x14ac:dyDescent="0.2">
      <c r="A1049" s="157">
        <v>45274</v>
      </c>
      <c r="B1049">
        <v>48</v>
      </c>
      <c r="C1049" s="458">
        <f>H2O!C1309</f>
        <v>374.15199999999999</v>
      </c>
      <c r="D1049">
        <v>1292.3000000000025</v>
      </c>
      <c r="E1049" s="357">
        <f t="shared" si="844"/>
        <v>26.922916666666719</v>
      </c>
      <c r="F1049" s="437">
        <f t="shared" si="845"/>
        <v>3.4539438516966432</v>
      </c>
      <c r="G1049">
        <v>75</v>
      </c>
      <c r="H1049">
        <v>43</v>
      </c>
      <c r="I1049">
        <f t="shared" si="846"/>
        <v>4500</v>
      </c>
      <c r="J1049">
        <f t="shared" si="847"/>
        <v>1290</v>
      </c>
      <c r="K1049">
        <f t="shared" si="848"/>
        <v>5790</v>
      </c>
      <c r="L1049" s="641">
        <f t="shared" si="849"/>
        <v>0.77720207253886009</v>
      </c>
      <c r="M1049" s="641">
        <f t="shared" si="850"/>
        <v>0.22279792746113988</v>
      </c>
    </row>
    <row r="1050" spans="1:13" x14ac:dyDescent="0.2">
      <c r="A1050" s="695">
        <v>45275</v>
      </c>
      <c r="B1050" s="350"/>
      <c r="C1050" s="703"/>
      <c r="D1050" s="350"/>
      <c r="E1050" s="704"/>
      <c r="F1050" s="705"/>
      <c r="G1050" s="350"/>
      <c r="H1050" s="350"/>
      <c r="I1050" s="350"/>
      <c r="J1050" s="350"/>
      <c r="K1050" s="350"/>
      <c r="L1050" s="706"/>
      <c r="M1050" s="706"/>
    </row>
    <row r="1051" spans="1:13" x14ac:dyDescent="0.2">
      <c r="A1051" s="157">
        <v>45278</v>
      </c>
      <c r="B1051">
        <v>53</v>
      </c>
      <c r="C1051" s="458">
        <f>H2O!C1311</f>
        <v>352.45299999999997</v>
      </c>
      <c r="D1051">
        <v>1236.7</v>
      </c>
      <c r="E1051" s="357">
        <f t="shared" si="844"/>
        <v>23.333962264150944</v>
      </c>
      <c r="F1051" s="437">
        <f t="shared" si="845"/>
        <v>3.5088366392114696</v>
      </c>
      <c r="G1051">
        <v>58</v>
      </c>
      <c r="H1051">
        <v>68</v>
      </c>
      <c r="I1051">
        <f t="shared" si="846"/>
        <v>3480</v>
      </c>
      <c r="J1051">
        <f t="shared" si="847"/>
        <v>2040</v>
      </c>
      <c r="K1051">
        <f t="shared" si="848"/>
        <v>5520</v>
      </c>
      <c r="L1051" s="641">
        <f t="shared" si="849"/>
        <v>0.63043478260869568</v>
      </c>
      <c r="M1051" s="641">
        <f t="shared" si="850"/>
        <v>0.36956521739130432</v>
      </c>
    </row>
    <row r="1052" spans="1:13" x14ac:dyDescent="0.2">
      <c r="A1052" s="157">
        <v>45279</v>
      </c>
      <c r="B1052">
        <v>53</v>
      </c>
      <c r="C1052" s="458">
        <f>H2O!C1312</f>
        <v>314.46699999999998</v>
      </c>
      <c r="D1052">
        <v>1183.1000000000024</v>
      </c>
      <c r="E1052" s="357">
        <f t="shared" si="844"/>
        <v>22.322641509434007</v>
      </c>
      <c r="F1052" s="437">
        <f t="shared" si="845"/>
        <v>3.7622389630708546</v>
      </c>
      <c r="G1052">
        <v>56</v>
      </c>
      <c r="H1052">
        <v>38</v>
      </c>
      <c r="I1052">
        <f t="shared" si="846"/>
        <v>3360</v>
      </c>
      <c r="J1052">
        <f t="shared" si="847"/>
        <v>1140</v>
      </c>
      <c r="K1052">
        <f t="shared" si="848"/>
        <v>4500</v>
      </c>
      <c r="L1052" s="641">
        <f t="shared" si="849"/>
        <v>0.7466666666666667</v>
      </c>
      <c r="M1052" s="641">
        <f t="shared" si="850"/>
        <v>0.25333333333333335</v>
      </c>
    </row>
    <row r="1053" spans="1:13" ht="13.5" thickBot="1" x14ac:dyDescent="0.25">
      <c r="A1053" s="157">
        <v>45280</v>
      </c>
      <c r="B1053">
        <v>51</v>
      </c>
      <c r="C1053" s="458">
        <f>H2O!C1313</f>
        <v>427.11900000000003</v>
      </c>
      <c r="D1053">
        <v>1291.7000000000012</v>
      </c>
      <c r="E1053" s="357">
        <f t="shared" si="844"/>
        <v>25.327450980392179</v>
      </c>
      <c r="F1053" s="437">
        <f t="shared" si="845"/>
        <v>3.0242157337884783</v>
      </c>
      <c r="G1053">
        <v>34</v>
      </c>
      <c r="H1053">
        <v>38</v>
      </c>
      <c r="I1053">
        <f t="shared" si="846"/>
        <v>2040</v>
      </c>
      <c r="J1053">
        <f t="shared" si="847"/>
        <v>1140</v>
      </c>
      <c r="K1053">
        <f t="shared" si="848"/>
        <v>3180</v>
      </c>
      <c r="L1053" s="641">
        <f t="shared" si="849"/>
        <v>0.64150943396226412</v>
      </c>
      <c r="M1053" s="641">
        <f t="shared" si="850"/>
        <v>0.35849056603773582</v>
      </c>
    </row>
    <row r="1054" spans="1:13" ht="13.5" thickTop="1" x14ac:dyDescent="0.2">
      <c r="A1054" s="593">
        <v>45294</v>
      </c>
      <c r="B1054" s="594">
        <v>46.8</v>
      </c>
      <c r="C1054" s="613">
        <f>H2O!C1314</f>
        <v>343.279</v>
      </c>
      <c r="D1054" s="594">
        <v>1143.9999999999964</v>
      </c>
      <c r="E1054" s="614">
        <f t="shared" ref="E1054:E1116" si="858">D1054/B1054</f>
        <v>24.444444444444368</v>
      </c>
      <c r="F1054" s="615">
        <f t="shared" ref="F1054:F1116" si="859">D1054/C1054</f>
        <v>3.332566221644774</v>
      </c>
      <c r="G1054" s="594">
        <v>30</v>
      </c>
      <c r="H1054" s="594">
        <v>26</v>
      </c>
      <c r="I1054" s="594">
        <f t="shared" ref="I1054:I1116" si="860">G1054*60</f>
        <v>1800</v>
      </c>
      <c r="J1054" s="594">
        <f t="shared" ref="J1054:J1116" si="861">H1054*30</f>
        <v>780</v>
      </c>
      <c r="K1054" s="594">
        <f t="shared" ref="K1054:K1116" si="862">SUM(I1054:J1054)</f>
        <v>2580</v>
      </c>
      <c r="L1054" s="620">
        <f t="shared" ref="L1054:L1116" si="863">I1054/K1054</f>
        <v>0.69767441860465118</v>
      </c>
      <c r="M1054" s="620">
        <f t="shared" ref="M1054:M1116" si="864">J1054/K1054</f>
        <v>0.30232558139534882</v>
      </c>
    </row>
    <row r="1055" spans="1:13" x14ac:dyDescent="0.2">
      <c r="A1055" s="157">
        <v>45295</v>
      </c>
      <c r="B1055">
        <v>43</v>
      </c>
      <c r="C1055" s="458">
        <f>H2O!C1315</f>
        <v>350.98899999999998</v>
      </c>
      <c r="D1055">
        <v>1264.3000000000006</v>
      </c>
      <c r="E1055" s="357">
        <f t="shared" si="858"/>
        <v>29.402325581395363</v>
      </c>
      <c r="F1055" s="437">
        <f t="shared" si="859"/>
        <v>3.6021071885443723</v>
      </c>
      <c r="G1055">
        <v>62</v>
      </c>
      <c r="H1055">
        <v>131</v>
      </c>
      <c r="I1055">
        <f t="shared" si="860"/>
        <v>3720</v>
      </c>
      <c r="J1055">
        <f t="shared" si="861"/>
        <v>3930</v>
      </c>
      <c r="K1055">
        <f t="shared" si="862"/>
        <v>7650</v>
      </c>
      <c r="L1055" s="641">
        <f t="shared" si="863"/>
        <v>0.48627450980392156</v>
      </c>
      <c r="M1055" s="641">
        <f t="shared" si="864"/>
        <v>0.51372549019607838</v>
      </c>
    </row>
    <row r="1056" spans="1:13" x14ac:dyDescent="0.2">
      <c r="A1056" s="157">
        <v>45296</v>
      </c>
      <c r="B1056">
        <v>47</v>
      </c>
      <c r="C1056" s="458">
        <f>H2O!C1316</f>
        <v>335.46600000000001</v>
      </c>
      <c r="D1056">
        <v>1213.9999999999995</v>
      </c>
      <c r="E1056" s="357">
        <f t="shared" si="858"/>
        <v>25.829787234042545</v>
      </c>
      <c r="F1056" s="437">
        <f t="shared" si="859"/>
        <v>3.6188466193295281</v>
      </c>
      <c r="G1056">
        <v>51</v>
      </c>
      <c r="H1056">
        <v>96</v>
      </c>
      <c r="I1056">
        <f t="shared" si="860"/>
        <v>3060</v>
      </c>
      <c r="J1056">
        <f t="shared" si="861"/>
        <v>2880</v>
      </c>
      <c r="K1056">
        <f t="shared" si="862"/>
        <v>5940</v>
      </c>
      <c r="L1056" s="641">
        <f t="shared" si="863"/>
        <v>0.51515151515151514</v>
      </c>
      <c r="M1056" s="641">
        <f t="shared" si="864"/>
        <v>0.48484848484848486</v>
      </c>
    </row>
    <row r="1057" spans="1:14" x14ac:dyDescent="0.2">
      <c r="A1057" s="268">
        <v>45299</v>
      </c>
      <c r="B1057">
        <v>50.728999999999999</v>
      </c>
      <c r="C1057" s="458">
        <f>H2O!C1317</f>
        <v>359.09899999999999</v>
      </c>
      <c r="D1057">
        <v>657.4000000000002</v>
      </c>
      <c r="E1057" s="357">
        <f t="shared" si="858"/>
        <v>12.95905694967376</v>
      </c>
      <c r="F1057" s="437">
        <f t="shared" si="859"/>
        <v>1.8306929286909743</v>
      </c>
      <c r="G1057">
        <v>31</v>
      </c>
      <c r="H1057">
        <v>119</v>
      </c>
      <c r="I1057">
        <f t="shared" si="860"/>
        <v>1860</v>
      </c>
      <c r="J1057">
        <f t="shared" si="861"/>
        <v>3570</v>
      </c>
      <c r="K1057">
        <f t="shared" si="862"/>
        <v>5430</v>
      </c>
      <c r="L1057" s="641">
        <f t="shared" si="863"/>
        <v>0.34254143646408841</v>
      </c>
      <c r="M1057" s="641">
        <f t="shared" si="864"/>
        <v>0.65745856353591159</v>
      </c>
      <c r="N1057" s="402" t="s">
        <v>434</v>
      </c>
    </row>
    <row r="1058" spans="1:14" x14ac:dyDescent="0.2">
      <c r="A1058" s="157">
        <v>45300</v>
      </c>
      <c r="B1058">
        <v>48.353999999999999</v>
      </c>
      <c r="C1058" s="458">
        <f>H2O!C1318</f>
        <v>329.47699999999998</v>
      </c>
      <c r="D1058">
        <v>1114.4999999999968</v>
      </c>
      <c r="E1058" s="357">
        <f t="shared" si="858"/>
        <v>23.0487653555031</v>
      </c>
      <c r="F1058" s="437">
        <f t="shared" si="859"/>
        <v>3.3826336891497641</v>
      </c>
      <c r="G1058">
        <v>55</v>
      </c>
      <c r="H1058">
        <v>51</v>
      </c>
      <c r="I1058">
        <f t="shared" si="860"/>
        <v>3300</v>
      </c>
      <c r="J1058">
        <f t="shared" si="861"/>
        <v>1530</v>
      </c>
      <c r="K1058">
        <f t="shared" si="862"/>
        <v>4830</v>
      </c>
      <c r="L1058" s="641">
        <f t="shared" si="863"/>
        <v>0.68322981366459623</v>
      </c>
      <c r="M1058" s="641">
        <f t="shared" si="864"/>
        <v>0.31677018633540371</v>
      </c>
    </row>
    <row r="1059" spans="1:14" x14ac:dyDescent="0.2">
      <c r="A1059" s="157">
        <v>45301</v>
      </c>
      <c r="B1059">
        <v>47.805</v>
      </c>
      <c r="C1059" s="458">
        <f>H2O!C1319</f>
        <v>342.084</v>
      </c>
      <c r="D1059">
        <v>1151.9999999999964</v>
      </c>
      <c r="E1059" s="357">
        <f t="shared" si="858"/>
        <v>24.097897709444542</v>
      </c>
      <c r="F1059" s="437">
        <f t="shared" si="859"/>
        <v>3.3675939242992841</v>
      </c>
      <c r="G1059">
        <v>59</v>
      </c>
      <c r="H1059">
        <v>35</v>
      </c>
      <c r="I1059">
        <f t="shared" si="860"/>
        <v>3540</v>
      </c>
      <c r="J1059">
        <f t="shared" si="861"/>
        <v>1050</v>
      </c>
      <c r="K1059">
        <f t="shared" si="862"/>
        <v>4590</v>
      </c>
      <c r="L1059" s="641">
        <f t="shared" si="863"/>
        <v>0.77124183006535951</v>
      </c>
      <c r="M1059" s="641">
        <f t="shared" si="864"/>
        <v>0.22875816993464052</v>
      </c>
    </row>
    <row r="1060" spans="1:14" x14ac:dyDescent="0.2">
      <c r="A1060" s="157">
        <v>45302</v>
      </c>
      <c r="B1060">
        <v>47.384</v>
      </c>
      <c r="C1060" s="458">
        <f>H2O!C1320</f>
        <v>298.40699999999998</v>
      </c>
      <c r="D1060">
        <v>1005.2999999999978</v>
      </c>
      <c r="E1060" s="357">
        <f t="shared" si="858"/>
        <v>21.216022286003668</v>
      </c>
      <c r="F1060" s="437">
        <f t="shared" si="859"/>
        <v>3.368888799525473</v>
      </c>
      <c r="G1060">
        <v>58</v>
      </c>
      <c r="H1060">
        <v>51</v>
      </c>
      <c r="I1060">
        <f t="shared" si="860"/>
        <v>3480</v>
      </c>
      <c r="J1060">
        <f t="shared" si="861"/>
        <v>1530</v>
      </c>
      <c r="K1060">
        <f t="shared" si="862"/>
        <v>5010</v>
      </c>
      <c r="L1060" s="641">
        <f t="shared" si="863"/>
        <v>0.69461077844311381</v>
      </c>
      <c r="M1060" s="641">
        <f t="shared" si="864"/>
        <v>0.30538922155688625</v>
      </c>
    </row>
    <row r="1061" spans="1:14" x14ac:dyDescent="0.2">
      <c r="A1061" s="157">
        <v>45303</v>
      </c>
      <c r="B1061">
        <v>51.780999999999999</v>
      </c>
      <c r="C1061" s="458">
        <f>H2O!C1321</f>
        <v>353.67700000000002</v>
      </c>
      <c r="D1061">
        <v>1236.0000000000023</v>
      </c>
      <c r="E1061" s="357">
        <f t="shared" si="858"/>
        <v>23.869759178076944</v>
      </c>
      <c r="F1061" s="437">
        <f t="shared" si="859"/>
        <v>3.4947141035464626</v>
      </c>
      <c r="G1061">
        <v>53</v>
      </c>
      <c r="H1061">
        <v>55</v>
      </c>
      <c r="I1061">
        <f t="shared" si="860"/>
        <v>3180</v>
      </c>
      <c r="J1061">
        <f t="shared" si="861"/>
        <v>1650</v>
      </c>
      <c r="K1061">
        <f t="shared" si="862"/>
        <v>4830</v>
      </c>
      <c r="L1061" s="641">
        <f t="shared" si="863"/>
        <v>0.65838509316770188</v>
      </c>
      <c r="M1061" s="641">
        <f t="shared" si="864"/>
        <v>0.34161490683229812</v>
      </c>
    </row>
    <row r="1062" spans="1:14" x14ac:dyDescent="0.2">
      <c r="A1062" s="157">
        <v>45306</v>
      </c>
      <c r="B1062">
        <v>47.216000000000001</v>
      </c>
      <c r="C1062" s="458">
        <f>H2O!C1322</f>
        <v>423.62900000000002</v>
      </c>
      <c r="D1062">
        <v>1407.900000000004</v>
      </c>
      <c r="E1062" s="357">
        <f t="shared" si="858"/>
        <v>29.818281938326074</v>
      </c>
      <c r="F1062" s="437">
        <f t="shared" si="859"/>
        <v>3.323426866432666</v>
      </c>
      <c r="G1062">
        <v>106</v>
      </c>
      <c r="H1062">
        <v>75</v>
      </c>
      <c r="I1062">
        <f t="shared" si="860"/>
        <v>6360</v>
      </c>
      <c r="J1062">
        <f t="shared" si="861"/>
        <v>2250</v>
      </c>
      <c r="K1062">
        <f t="shared" si="862"/>
        <v>8610</v>
      </c>
      <c r="L1062" s="641">
        <f t="shared" si="863"/>
        <v>0.73867595818815335</v>
      </c>
      <c r="M1062" s="641">
        <f t="shared" si="864"/>
        <v>0.26132404181184671</v>
      </c>
    </row>
    <row r="1063" spans="1:14" x14ac:dyDescent="0.2">
      <c r="A1063" s="157">
        <v>45307</v>
      </c>
      <c r="B1063">
        <v>52.167000000000002</v>
      </c>
      <c r="C1063" s="458">
        <f>H2O!C1323</f>
        <v>367.601</v>
      </c>
      <c r="D1063">
        <v>1242.0000000000007</v>
      </c>
      <c r="E1063" s="357">
        <f t="shared" si="858"/>
        <v>23.808154580481926</v>
      </c>
      <c r="F1063" s="437">
        <f t="shared" si="859"/>
        <v>3.378663278935587</v>
      </c>
      <c r="G1063">
        <v>64</v>
      </c>
      <c r="H1063">
        <v>71</v>
      </c>
      <c r="I1063">
        <f t="shared" si="860"/>
        <v>3840</v>
      </c>
      <c r="J1063">
        <f t="shared" si="861"/>
        <v>2130</v>
      </c>
      <c r="K1063">
        <f t="shared" si="862"/>
        <v>5970</v>
      </c>
      <c r="L1063" s="641">
        <f t="shared" si="863"/>
        <v>0.64321608040201006</v>
      </c>
      <c r="M1063" s="641">
        <f t="shared" si="864"/>
        <v>0.35678391959798994</v>
      </c>
    </row>
    <row r="1064" spans="1:14" x14ac:dyDescent="0.2">
      <c r="A1064" s="157">
        <v>45308</v>
      </c>
      <c r="B1064">
        <v>52.292999999999999</v>
      </c>
      <c r="C1064" s="458">
        <f>H2O!C1324</f>
        <v>347.17700000000002</v>
      </c>
      <c r="D1064">
        <v>1172.9000000000001</v>
      </c>
      <c r="E1064" s="357">
        <f t="shared" si="858"/>
        <v>22.429388254642113</v>
      </c>
      <c r="F1064" s="437">
        <f t="shared" si="859"/>
        <v>3.3783920017743112</v>
      </c>
      <c r="G1064">
        <v>60</v>
      </c>
      <c r="H1064">
        <v>62</v>
      </c>
      <c r="I1064">
        <f t="shared" si="860"/>
        <v>3600</v>
      </c>
      <c r="J1064">
        <f t="shared" si="861"/>
        <v>1860</v>
      </c>
      <c r="K1064">
        <f t="shared" si="862"/>
        <v>5460</v>
      </c>
      <c r="L1064" s="641">
        <f t="shared" si="863"/>
        <v>0.65934065934065933</v>
      </c>
      <c r="M1064" s="641">
        <f t="shared" si="864"/>
        <v>0.34065934065934067</v>
      </c>
    </row>
    <row r="1065" spans="1:14" x14ac:dyDescent="0.2">
      <c r="A1065" s="157">
        <v>45309</v>
      </c>
      <c r="B1065">
        <v>43.715000000000003</v>
      </c>
      <c r="C1065" s="458">
        <f>H2O!C1325</f>
        <v>367.94200000000001</v>
      </c>
      <c r="D1065">
        <v>1225.2999999999997</v>
      </c>
      <c r="E1065" s="357">
        <f t="shared" si="858"/>
        <v>28.029280567310984</v>
      </c>
      <c r="F1065" s="437">
        <f t="shared" si="859"/>
        <v>3.3301444249365382</v>
      </c>
      <c r="G1065">
        <v>63</v>
      </c>
      <c r="H1065">
        <v>75</v>
      </c>
      <c r="I1065">
        <f t="shared" si="860"/>
        <v>3780</v>
      </c>
      <c r="J1065">
        <f t="shared" si="861"/>
        <v>2250</v>
      </c>
      <c r="K1065">
        <f t="shared" si="862"/>
        <v>6030</v>
      </c>
      <c r="L1065" s="641">
        <f t="shared" si="863"/>
        <v>0.62686567164179108</v>
      </c>
      <c r="M1065" s="641">
        <f t="shared" si="864"/>
        <v>0.37313432835820898</v>
      </c>
    </row>
    <row r="1066" spans="1:14" x14ac:dyDescent="0.2">
      <c r="A1066" s="157">
        <v>45310</v>
      </c>
      <c r="B1066">
        <v>46.396000000000001</v>
      </c>
      <c r="C1066" s="458">
        <f>H2O!C1326</f>
        <v>425.51600000000002</v>
      </c>
      <c r="D1066">
        <v>1409.9000000000028</v>
      </c>
      <c r="E1066" s="357">
        <f t="shared" si="858"/>
        <v>30.388395551340693</v>
      </c>
      <c r="F1066" s="437">
        <f t="shared" si="859"/>
        <v>3.3133889207456422</v>
      </c>
      <c r="G1066">
        <v>66</v>
      </c>
      <c r="H1066">
        <v>100</v>
      </c>
      <c r="I1066">
        <f t="shared" si="860"/>
        <v>3960</v>
      </c>
      <c r="J1066">
        <f t="shared" si="861"/>
        <v>3000</v>
      </c>
      <c r="K1066">
        <f t="shared" si="862"/>
        <v>6960</v>
      </c>
      <c r="L1066" s="641">
        <f t="shared" si="863"/>
        <v>0.56896551724137934</v>
      </c>
      <c r="M1066" s="641">
        <f t="shared" si="864"/>
        <v>0.43103448275862066</v>
      </c>
    </row>
    <row r="1067" spans="1:14" x14ac:dyDescent="0.2">
      <c r="A1067" s="157">
        <v>45313</v>
      </c>
      <c r="B1067">
        <v>61.566000000000003</v>
      </c>
      <c r="C1067" s="458">
        <f>H2O!C1327</f>
        <v>425.16899999999998</v>
      </c>
      <c r="D1067">
        <v>1465.5999999999972</v>
      </c>
      <c r="E1067" s="357">
        <f t="shared" si="858"/>
        <v>23.805347107169496</v>
      </c>
      <c r="F1067" s="437">
        <f t="shared" si="859"/>
        <v>3.4470998591148394</v>
      </c>
      <c r="G1067">
        <v>68</v>
      </c>
      <c r="H1067">
        <v>80</v>
      </c>
      <c r="I1067">
        <f t="shared" si="860"/>
        <v>4080</v>
      </c>
      <c r="J1067">
        <f t="shared" si="861"/>
        <v>2400</v>
      </c>
      <c r="K1067">
        <f t="shared" si="862"/>
        <v>6480</v>
      </c>
      <c r="L1067" s="641">
        <f t="shared" si="863"/>
        <v>0.62962962962962965</v>
      </c>
      <c r="M1067" s="641">
        <f t="shared" si="864"/>
        <v>0.37037037037037035</v>
      </c>
    </row>
    <row r="1068" spans="1:14" x14ac:dyDescent="0.2">
      <c r="A1068" s="157">
        <v>45314</v>
      </c>
      <c r="B1068">
        <v>39.017000000000003</v>
      </c>
      <c r="C1068" s="458">
        <f>H2O!C1328</f>
        <v>260.33</v>
      </c>
      <c r="D1068">
        <v>870.0999999999982</v>
      </c>
      <c r="E1068" s="357">
        <f t="shared" si="858"/>
        <v>22.300535663941311</v>
      </c>
      <c r="F1068" s="437">
        <f t="shared" si="859"/>
        <v>3.3422963162140293</v>
      </c>
      <c r="G1068">
        <v>58</v>
      </c>
      <c r="H1068">
        <v>138</v>
      </c>
      <c r="I1068">
        <f t="shared" si="860"/>
        <v>3480</v>
      </c>
      <c r="J1068">
        <f t="shared" si="861"/>
        <v>4140</v>
      </c>
      <c r="K1068">
        <f t="shared" si="862"/>
        <v>7620</v>
      </c>
      <c r="L1068" s="641">
        <f t="shared" si="863"/>
        <v>0.45669291338582679</v>
      </c>
      <c r="M1068" s="641">
        <f t="shared" si="864"/>
        <v>0.54330708661417326</v>
      </c>
      <c r="N1068" s="71" t="s">
        <v>447</v>
      </c>
    </row>
    <row r="1069" spans="1:14" x14ac:dyDescent="0.2">
      <c r="A1069" s="157">
        <v>45315</v>
      </c>
      <c r="C1069" s="458">
        <f>H2O!C1329</f>
        <v>395.62200000000001</v>
      </c>
      <c r="D1069">
        <v>1452.0000000000014</v>
      </c>
      <c r="E1069" s="357" t="e">
        <f t="shared" si="858"/>
        <v>#DIV/0!</v>
      </c>
      <c r="F1069" s="437">
        <f t="shared" si="859"/>
        <v>3.6701700107678574</v>
      </c>
      <c r="G1069">
        <v>49</v>
      </c>
      <c r="H1069">
        <v>114</v>
      </c>
      <c r="I1069">
        <f t="shared" si="860"/>
        <v>2940</v>
      </c>
      <c r="J1069">
        <f t="shared" si="861"/>
        <v>3420</v>
      </c>
      <c r="K1069">
        <f t="shared" si="862"/>
        <v>6360</v>
      </c>
      <c r="L1069" s="641">
        <f t="shared" si="863"/>
        <v>0.46226415094339623</v>
      </c>
      <c r="M1069" s="641">
        <f t="shared" si="864"/>
        <v>0.53773584905660377</v>
      </c>
      <c r="N1069" s="71" t="s">
        <v>447</v>
      </c>
    </row>
    <row r="1070" spans="1:14" x14ac:dyDescent="0.2">
      <c r="A1070" s="157">
        <v>45316</v>
      </c>
      <c r="C1070" s="458">
        <f>H2O!C1330</f>
        <v>327.72500000000002</v>
      </c>
      <c r="D1070">
        <v>1134.8999999999992</v>
      </c>
      <c r="E1070" s="357" t="e">
        <f t="shared" si="858"/>
        <v>#DIV/0!</v>
      </c>
      <c r="F1070" s="437">
        <f t="shared" si="859"/>
        <v>3.4629643756198005</v>
      </c>
      <c r="G1070">
        <v>67</v>
      </c>
      <c r="H1070">
        <v>128</v>
      </c>
      <c r="I1070">
        <f t="shared" si="860"/>
        <v>4020</v>
      </c>
      <c r="J1070">
        <f t="shared" si="861"/>
        <v>3840</v>
      </c>
      <c r="K1070">
        <f t="shared" si="862"/>
        <v>7860</v>
      </c>
      <c r="L1070" s="641">
        <f t="shared" si="863"/>
        <v>0.51145038167938928</v>
      </c>
      <c r="M1070" s="641">
        <f t="shared" si="864"/>
        <v>0.48854961832061067</v>
      </c>
      <c r="N1070" s="71" t="s">
        <v>447</v>
      </c>
    </row>
    <row r="1071" spans="1:14" x14ac:dyDescent="0.2">
      <c r="A1071" s="157">
        <v>45317</v>
      </c>
      <c r="C1071" s="458">
        <f>H2O!C1331</f>
        <v>341.52499999999998</v>
      </c>
      <c r="D1071">
        <v>1184.8999999999987</v>
      </c>
      <c r="E1071" s="357" t="e">
        <f t="shared" si="858"/>
        <v>#DIV/0!</v>
      </c>
      <c r="F1071" s="437">
        <f t="shared" si="859"/>
        <v>3.4694385476905025</v>
      </c>
      <c r="G1071">
        <v>55</v>
      </c>
      <c r="H1071">
        <v>62</v>
      </c>
      <c r="I1071">
        <f t="shared" si="860"/>
        <v>3300</v>
      </c>
      <c r="J1071">
        <f t="shared" si="861"/>
        <v>1860</v>
      </c>
      <c r="K1071">
        <f t="shared" si="862"/>
        <v>5160</v>
      </c>
      <c r="L1071" s="641">
        <f t="shared" si="863"/>
        <v>0.63953488372093026</v>
      </c>
      <c r="M1071" s="641">
        <f t="shared" si="864"/>
        <v>0.36046511627906974</v>
      </c>
    </row>
    <row r="1072" spans="1:14" x14ac:dyDescent="0.2">
      <c r="A1072" s="157">
        <v>45320</v>
      </c>
      <c r="C1072" s="458">
        <f>H2O!C1332</f>
        <v>440.63799999999998</v>
      </c>
      <c r="D1072">
        <v>1541.7999999999959</v>
      </c>
      <c r="E1072" s="357" t="e">
        <f t="shared" si="858"/>
        <v>#DIV/0!</v>
      </c>
      <c r="F1072" s="437">
        <f t="shared" si="859"/>
        <v>3.4990173339566626</v>
      </c>
      <c r="G1072">
        <v>33</v>
      </c>
      <c r="H1072">
        <v>97</v>
      </c>
      <c r="I1072">
        <f t="shared" si="860"/>
        <v>1980</v>
      </c>
      <c r="J1072">
        <f t="shared" si="861"/>
        <v>2910</v>
      </c>
      <c r="K1072">
        <f t="shared" si="862"/>
        <v>4890</v>
      </c>
      <c r="L1072" s="641">
        <f t="shared" si="863"/>
        <v>0.40490797546012269</v>
      </c>
      <c r="M1072" s="641">
        <f t="shared" si="864"/>
        <v>0.59509202453987731</v>
      </c>
    </row>
    <row r="1073" spans="1:13" x14ac:dyDescent="0.2">
      <c r="A1073" s="268">
        <v>45321</v>
      </c>
      <c r="C1073" s="458">
        <f>H2O!C1333</f>
        <v>403.541</v>
      </c>
      <c r="D1073">
        <v>411.09999999999985</v>
      </c>
      <c r="E1073" s="357" t="e">
        <f t="shared" si="858"/>
        <v>#DIV/0!</v>
      </c>
      <c r="F1073" s="437">
        <f t="shared" si="859"/>
        <v>1.0187316778220796</v>
      </c>
      <c r="G1073">
        <v>67</v>
      </c>
      <c r="H1073">
        <v>38</v>
      </c>
      <c r="I1073">
        <f t="shared" si="860"/>
        <v>4020</v>
      </c>
      <c r="J1073">
        <f t="shared" si="861"/>
        <v>1140</v>
      </c>
      <c r="K1073">
        <f t="shared" si="862"/>
        <v>5160</v>
      </c>
      <c r="L1073" s="641">
        <f t="shared" si="863"/>
        <v>0.77906976744186052</v>
      </c>
      <c r="M1073" s="641">
        <f t="shared" si="864"/>
        <v>0.22093023255813954</v>
      </c>
    </row>
    <row r="1074" spans="1:13" x14ac:dyDescent="0.2">
      <c r="A1074" s="157">
        <v>45322</v>
      </c>
      <c r="C1074" s="458">
        <f>H2O!C1334</f>
        <v>374.61700000000002</v>
      </c>
      <c r="D1074">
        <v>1230.8000000000025</v>
      </c>
      <c r="E1074" s="357" t="e">
        <f t="shared" si="858"/>
        <v>#DIV/0!</v>
      </c>
      <c r="F1074" s="437">
        <f t="shared" si="859"/>
        <v>3.2854889126761528</v>
      </c>
      <c r="G1074">
        <v>45</v>
      </c>
      <c r="H1074">
        <v>82</v>
      </c>
      <c r="I1074">
        <f t="shared" si="860"/>
        <v>2700</v>
      </c>
      <c r="J1074">
        <f t="shared" si="861"/>
        <v>2460</v>
      </c>
      <c r="K1074">
        <f t="shared" si="862"/>
        <v>5160</v>
      </c>
      <c r="L1074" s="641">
        <f t="shared" si="863"/>
        <v>0.52325581395348841</v>
      </c>
      <c r="M1074" s="641">
        <f t="shared" si="864"/>
        <v>0.47674418604651164</v>
      </c>
    </row>
    <row r="1075" spans="1:13" x14ac:dyDescent="0.2">
      <c r="A1075" s="711">
        <v>45323</v>
      </c>
      <c r="B1075" s="109"/>
      <c r="C1075" s="807">
        <f>H2O!C1335</f>
        <v>0</v>
      </c>
      <c r="D1075" s="109"/>
      <c r="E1075" s="808" t="e">
        <f t="shared" si="858"/>
        <v>#DIV/0!</v>
      </c>
      <c r="F1075" s="809" t="e">
        <f t="shared" si="859"/>
        <v>#DIV/0!</v>
      </c>
      <c r="G1075" s="109">
        <v>51</v>
      </c>
      <c r="H1075" s="109">
        <v>40</v>
      </c>
      <c r="I1075" s="109">
        <f t="shared" si="860"/>
        <v>3060</v>
      </c>
      <c r="J1075" s="109">
        <f t="shared" si="861"/>
        <v>1200</v>
      </c>
      <c r="K1075" s="109">
        <f t="shared" si="862"/>
        <v>4260</v>
      </c>
      <c r="L1075" s="810">
        <f t="shared" si="863"/>
        <v>0.71830985915492962</v>
      </c>
      <c r="M1075" s="810">
        <f t="shared" si="864"/>
        <v>0.28169014084507044</v>
      </c>
    </row>
    <row r="1076" spans="1:13" x14ac:dyDescent="0.2">
      <c r="A1076" s="157">
        <v>45324</v>
      </c>
      <c r="C1076" s="458">
        <f>H2O!C1336</f>
        <v>0</v>
      </c>
      <c r="E1076" s="357" t="e">
        <f t="shared" si="858"/>
        <v>#DIV/0!</v>
      </c>
      <c r="F1076" s="437" t="e">
        <f t="shared" si="859"/>
        <v>#DIV/0!</v>
      </c>
      <c r="I1076">
        <f t="shared" si="860"/>
        <v>0</v>
      </c>
      <c r="J1076">
        <f t="shared" si="861"/>
        <v>0</v>
      </c>
      <c r="K1076">
        <f t="shared" si="862"/>
        <v>0</v>
      </c>
      <c r="L1076" s="641" t="e">
        <f t="shared" si="863"/>
        <v>#DIV/0!</v>
      </c>
      <c r="M1076" s="641" t="e">
        <f t="shared" si="864"/>
        <v>#DIV/0!</v>
      </c>
    </row>
    <row r="1077" spans="1:13" x14ac:dyDescent="0.2">
      <c r="A1077" s="157">
        <v>45327</v>
      </c>
      <c r="C1077" s="458">
        <f>H2O!C1337</f>
        <v>0</v>
      </c>
      <c r="E1077" s="357" t="e">
        <f t="shared" si="858"/>
        <v>#DIV/0!</v>
      </c>
      <c r="F1077" s="437" t="e">
        <f t="shared" si="859"/>
        <v>#DIV/0!</v>
      </c>
      <c r="I1077">
        <f t="shared" si="860"/>
        <v>0</v>
      </c>
      <c r="J1077">
        <f t="shared" si="861"/>
        <v>0</v>
      </c>
      <c r="K1077">
        <f t="shared" si="862"/>
        <v>0</v>
      </c>
      <c r="L1077" s="641" t="e">
        <f t="shared" si="863"/>
        <v>#DIV/0!</v>
      </c>
      <c r="M1077" s="641" t="e">
        <f t="shared" si="864"/>
        <v>#DIV/0!</v>
      </c>
    </row>
    <row r="1078" spans="1:13" x14ac:dyDescent="0.2">
      <c r="A1078" s="157">
        <v>45328</v>
      </c>
      <c r="C1078" s="458">
        <f>H2O!C1338</f>
        <v>0</v>
      </c>
      <c r="E1078" s="357" t="e">
        <f t="shared" si="858"/>
        <v>#DIV/0!</v>
      </c>
      <c r="F1078" s="437" t="e">
        <f t="shared" si="859"/>
        <v>#DIV/0!</v>
      </c>
      <c r="I1078">
        <f t="shared" si="860"/>
        <v>0</v>
      </c>
      <c r="J1078">
        <f t="shared" si="861"/>
        <v>0</v>
      </c>
      <c r="K1078">
        <f t="shared" si="862"/>
        <v>0</v>
      </c>
      <c r="L1078" s="641" t="e">
        <f t="shared" si="863"/>
        <v>#DIV/0!</v>
      </c>
      <c r="M1078" s="641" t="e">
        <f t="shared" si="864"/>
        <v>#DIV/0!</v>
      </c>
    </row>
    <row r="1079" spans="1:13" x14ac:dyDescent="0.2">
      <c r="A1079" s="157">
        <v>45329</v>
      </c>
      <c r="C1079" s="458">
        <f>H2O!C1339</f>
        <v>0</v>
      </c>
      <c r="E1079" s="357" t="e">
        <f t="shared" si="858"/>
        <v>#DIV/0!</v>
      </c>
      <c r="F1079" s="437" t="e">
        <f t="shared" si="859"/>
        <v>#DIV/0!</v>
      </c>
      <c r="I1079">
        <f t="shared" si="860"/>
        <v>0</v>
      </c>
      <c r="J1079">
        <f t="shared" si="861"/>
        <v>0</v>
      </c>
      <c r="K1079">
        <f t="shared" si="862"/>
        <v>0</v>
      </c>
      <c r="L1079" s="641" t="e">
        <f t="shared" si="863"/>
        <v>#DIV/0!</v>
      </c>
      <c r="M1079" s="641" t="e">
        <f t="shared" si="864"/>
        <v>#DIV/0!</v>
      </c>
    </row>
    <row r="1080" spans="1:13" x14ac:dyDescent="0.2">
      <c r="A1080" s="157">
        <v>45330</v>
      </c>
      <c r="C1080" s="458">
        <f>H2O!C1340</f>
        <v>0</v>
      </c>
      <c r="E1080" s="357" t="e">
        <f t="shared" si="858"/>
        <v>#DIV/0!</v>
      </c>
      <c r="F1080" s="437" t="e">
        <f t="shared" si="859"/>
        <v>#DIV/0!</v>
      </c>
      <c r="I1080">
        <f t="shared" si="860"/>
        <v>0</v>
      </c>
      <c r="J1080">
        <f t="shared" si="861"/>
        <v>0</v>
      </c>
      <c r="K1080">
        <f t="shared" si="862"/>
        <v>0</v>
      </c>
      <c r="L1080" s="641" t="e">
        <f t="shared" si="863"/>
        <v>#DIV/0!</v>
      </c>
      <c r="M1080" s="641" t="e">
        <f t="shared" si="864"/>
        <v>#DIV/0!</v>
      </c>
    </row>
    <row r="1081" spans="1:13" x14ac:dyDescent="0.2">
      <c r="A1081" s="157">
        <v>45331</v>
      </c>
      <c r="C1081" s="458">
        <f>H2O!C1341</f>
        <v>0</v>
      </c>
      <c r="E1081" s="357" t="e">
        <f t="shared" si="858"/>
        <v>#DIV/0!</v>
      </c>
      <c r="F1081" s="437" t="e">
        <f t="shared" si="859"/>
        <v>#DIV/0!</v>
      </c>
      <c r="I1081">
        <f t="shared" si="860"/>
        <v>0</v>
      </c>
      <c r="J1081">
        <f t="shared" si="861"/>
        <v>0</v>
      </c>
      <c r="K1081">
        <f t="shared" si="862"/>
        <v>0</v>
      </c>
      <c r="L1081" s="641" t="e">
        <f t="shared" si="863"/>
        <v>#DIV/0!</v>
      </c>
      <c r="M1081" s="641" t="e">
        <f t="shared" si="864"/>
        <v>#DIV/0!</v>
      </c>
    </row>
    <row r="1082" spans="1:13" x14ac:dyDescent="0.2">
      <c r="A1082" s="157">
        <v>45334</v>
      </c>
      <c r="C1082" s="458">
        <f>H2O!C1342</f>
        <v>0</v>
      </c>
      <c r="E1082" s="357" t="e">
        <f t="shared" si="858"/>
        <v>#DIV/0!</v>
      </c>
      <c r="F1082" s="437" t="e">
        <f t="shared" si="859"/>
        <v>#DIV/0!</v>
      </c>
      <c r="I1082">
        <f t="shared" si="860"/>
        <v>0</v>
      </c>
      <c r="J1082">
        <f t="shared" si="861"/>
        <v>0</v>
      </c>
      <c r="K1082">
        <f t="shared" si="862"/>
        <v>0</v>
      </c>
      <c r="L1082" s="641" t="e">
        <f t="shared" si="863"/>
        <v>#DIV/0!</v>
      </c>
      <c r="M1082" s="641" t="e">
        <f t="shared" si="864"/>
        <v>#DIV/0!</v>
      </c>
    </row>
    <row r="1083" spans="1:13" x14ac:dyDescent="0.2">
      <c r="A1083" s="157">
        <v>45335</v>
      </c>
      <c r="C1083" s="458">
        <f>H2O!C1343</f>
        <v>0</v>
      </c>
      <c r="E1083" s="357" t="e">
        <f t="shared" si="858"/>
        <v>#DIV/0!</v>
      </c>
      <c r="F1083" s="437" t="e">
        <f t="shared" si="859"/>
        <v>#DIV/0!</v>
      </c>
      <c r="I1083">
        <f t="shared" si="860"/>
        <v>0</v>
      </c>
      <c r="J1083">
        <f t="shared" si="861"/>
        <v>0</v>
      </c>
      <c r="K1083">
        <f t="shared" si="862"/>
        <v>0</v>
      </c>
      <c r="L1083" s="641" t="e">
        <f t="shared" si="863"/>
        <v>#DIV/0!</v>
      </c>
      <c r="M1083" s="641" t="e">
        <f t="shared" si="864"/>
        <v>#DIV/0!</v>
      </c>
    </row>
    <row r="1084" spans="1:13" x14ac:dyDescent="0.2">
      <c r="A1084" s="157">
        <v>45336</v>
      </c>
      <c r="C1084" s="458">
        <f>H2O!C1344</f>
        <v>0</v>
      </c>
      <c r="E1084" s="357" t="e">
        <f t="shared" si="858"/>
        <v>#DIV/0!</v>
      </c>
      <c r="F1084" s="437" t="e">
        <f t="shared" si="859"/>
        <v>#DIV/0!</v>
      </c>
      <c r="I1084">
        <f t="shared" si="860"/>
        <v>0</v>
      </c>
      <c r="J1084">
        <f t="shared" si="861"/>
        <v>0</v>
      </c>
      <c r="K1084">
        <f t="shared" si="862"/>
        <v>0</v>
      </c>
      <c r="L1084" s="641" t="e">
        <f t="shared" si="863"/>
        <v>#DIV/0!</v>
      </c>
      <c r="M1084" s="641" t="e">
        <f t="shared" si="864"/>
        <v>#DIV/0!</v>
      </c>
    </row>
    <row r="1085" spans="1:13" x14ac:dyDescent="0.2">
      <c r="A1085" s="157">
        <v>45337</v>
      </c>
      <c r="C1085" s="458">
        <f>H2O!C1345</f>
        <v>0</v>
      </c>
      <c r="E1085" s="357" t="e">
        <f t="shared" si="858"/>
        <v>#DIV/0!</v>
      </c>
      <c r="F1085" s="437" t="e">
        <f t="shared" si="859"/>
        <v>#DIV/0!</v>
      </c>
      <c r="I1085">
        <f t="shared" si="860"/>
        <v>0</v>
      </c>
      <c r="J1085">
        <f t="shared" si="861"/>
        <v>0</v>
      </c>
      <c r="K1085">
        <f t="shared" si="862"/>
        <v>0</v>
      </c>
      <c r="L1085" s="641" t="e">
        <f t="shared" si="863"/>
        <v>#DIV/0!</v>
      </c>
      <c r="M1085" s="641" t="e">
        <f t="shared" si="864"/>
        <v>#DIV/0!</v>
      </c>
    </row>
    <row r="1086" spans="1:13" x14ac:dyDescent="0.2">
      <c r="A1086" s="157">
        <v>45338</v>
      </c>
      <c r="C1086" s="458">
        <f>H2O!C1346</f>
        <v>0</v>
      </c>
      <c r="E1086" s="357" t="e">
        <f t="shared" si="858"/>
        <v>#DIV/0!</v>
      </c>
      <c r="F1086" s="437" t="e">
        <f t="shared" si="859"/>
        <v>#DIV/0!</v>
      </c>
      <c r="I1086">
        <f t="shared" si="860"/>
        <v>0</v>
      </c>
      <c r="J1086">
        <f t="shared" si="861"/>
        <v>0</v>
      </c>
      <c r="K1086">
        <f t="shared" si="862"/>
        <v>0</v>
      </c>
      <c r="L1086" s="641" t="e">
        <f t="shared" si="863"/>
        <v>#DIV/0!</v>
      </c>
      <c r="M1086" s="641" t="e">
        <f t="shared" si="864"/>
        <v>#DIV/0!</v>
      </c>
    </row>
    <row r="1087" spans="1:13" x14ac:dyDescent="0.2">
      <c r="A1087" s="157">
        <v>45341</v>
      </c>
      <c r="C1087" s="458">
        <f>H2O!C1347</f>
        <v>0</v>
      </c>
      <c r="E1087" s="357" t="e">
        <f t="shared" si="858"/>
        <v>#DIV/0!</v>
      </c>
      <c r="F1087" s="437" t="e">
        <f t="shared" si="859"/>
        <v>#DIV/0!</v>
      </c>
      <c r="I1087">
        <f t="shared" si="860"/>
        <v>0</v>
      </c>
      <c r="J1087">
        <f t="shared" si="861"/>
        <v>0</v>
      </c>
      <c r="K1087">
        <f t="shared" si="862"/>
        <v>0</v>
      </c>
      <c r="L1087" s="641" t="e">
        <f t="shared" si="863"/>
        <v>#DIV/0!</v>
      </c>
      <c r="M1087" s="641" t="e">
        <f t="shared" si="864"/>
        <v>#DIV/0!</v>
      </c>
    </row>
    <row r="1088" spans="1:13" x14ac:dyDescent="0.2">
      <c r="A1088" s="157">
        <v>45342</v>
      </c>
      <c r="C1088" s="458">
        <f>H2O!C1348</f>
        <v>0</v>
      </c>
      <c r="E1088" s="357" t="e">
        <f t="shared" si="858"/>
        <v>#DIV/0!</v>
      </c>
      <c r="F1088" s="437" t="e">
        <f t="shared" si="859"/>
        <v>#DIV/0!</v>
      </c>
      <c r="I1088">
        <f t="shared" si="860"/>
        <v>0</v>
      </c>
      <c r="J1088">
        <f t="shared" si="861"/>
        <v>0</v>
      </c>
      <c r="K1088">
        <f t="shared" si="862"/>
        <v>0</v>
      </c>
      <c r="L1088" s="641" t="e">
        <f t="shared" si="863"/>
        <v>#DIV/0!</v>
      </c>
      <c r="M1088" s="641" t="e">
        <f t="shared" si="864"/>
        <v>#DIV/0!</v>
      </c>
    </row>
    <row r="1089" spans="1:13" x14ac:dyDescent="0.2">
      <c r="A1089" s="157">
        <v>45343</v>
      </c>
      <c r="C1089" s="458">
        <f>H2O!C1349</f>
        <v>0</v>
      </c>
      <c r="E1089" s="357" t="e">
        <f t="shared" si="858"/>
        <v>#DIV/0!</v>
      </c>
      <c r="F1089" s="437" t="e">
        <f t="shared" si="859"/>
        <v>#DIV/0!</v>
      </c>
      <c r="I1089">
        <f t="shared" si="860"/>
        <v>0</v>
      </c>
      <c r="J1089">
        <f t="shared" si="861"/>
        <v>0</v>
      </c>
      <c r="K1089">
        <f t="shared" si="862"/>
        <v>0</v>
      </c>
      <c r="L1089" s="641" t="e">
        <f t="shared" si="863"/>
        <v>#DIV/0!</v>
      </c>
      <c r="M1089" s="641" t="e">
        <f t="shared" si="864"/>
        <v>#DIV/0!</v>
      </c>
    </row>
    <row r="1090" spans="1:13" x14ac:dyDescent="0.2">
      <c r="A1090" s="157">
        <v>45344</v>
      </c>
      <c r="C1090" s="458">
        <f>H2O!C1350</f>
        <v>0</v>
      </c>
      <c r="E1090" s="357" t="e">
        <f t="shared" si="858"/>
        <v>#DIV/0!</v>
      </c>
      <c r="F1090" s="437" t="e">
        <f t="shared" si="859"/>
        <v>#DIV/0!</v>
      </c>
      <c r="I1090">
        <f t="shared" si="860"/>
        <v>0</v>
      </c>
      <c r="J1090">
        <f t="shared" si="861"/>
        <v>0</v>
      </c>
      <c r="K1090">
        <f t="shared" si="862"/>
        <v>0</v>
      </c>
      <c r="L1090" s="641" t="e">
        <f t="shared" si="863"/>
        <v>#DIV/0!</v>
      </c>
      <c r="M1090" s="641" t="e">
        <f t="shared" si="864"/>
        <v>#DIV/0!</v>
      </c>
    </row>
    <row r="1091" spans="1:13" x14ac:dyDescent="0.2">
      <c r="A1091" s="157">
        <v>45345</v>
      </c>
      <c r="C1091" s="458">
        <f>H2O!C1351</f>
        <v>0</v>
      </c>
      <c r="E1091" s="357" t="e">
        <f t="shared" si="858"/>
        <v>#DIV/0!</v>
      </c>
      <c r="F1091" s="437" t="e">
        <f t="shared" si="859"/>
        <v>#DIV/0!</v>
      </c>
      <c r="I1091">
        <f t="shared" si="860"/>
        <v>0</v>
      </c>
      <c r="J1091">
        <f t="shared" si="861"/>
        <v>0</v>
      </c>
      <c r="K1091">
        <f t="shared" si="862"/>
        <v>0</v>
      </c>
      <c r="L1091" s="641" t="e">
        <f t="shared" si="863"/>
        <v>#DIV/0!</v>
      </c>
      <c r="M1091" s="641" t="e">
        <f t="shared" si="864"/>
        <v>#DIV/0!</v>
      </c>
    </row>
    <row r="1092" spans="1:13" x14ac:dyDescent="0.2">
      <c r="A1092" s="157">
        <v>45348</v>
      </c>
      <c r="C1092" s="458">
        <f>H2O!C1352</f>
        <v>0</v>
      </c>
      <c r="E1092" s="357" t="e">
        <f t="shared" si="858"/>
        <v>#DIV/0!</v>
      </c>
      <c r="F1092" s="437" t="e">
        <f t="shared" si="859"/>
        <v>#DIV/0!</v>
      </c>
      <c r="I1092">
        <f t="shared" si="860"/>
        <v>0</v>
      </c>
      <c r="J1092">
        <f t="shared" si="861"/>
        <v>0</v>
      </c>
      <c r="K1092">
        <f t="shared" si="862"/>
        <v>0</v>
      </c>
      <c r="L1092" s="641" t="e">
        <f t="shared" si="863"/>
        <v>#DIV/0!</v>
      </c>
      <c r="M1092" s="641" t="e">
        <f t="shared" si="864"/>
        <v>#DIV/0!</v>
      </c>
    </row>
    <row r="1093" spans="1:13" x14ac:dyDescent="0.2">
      <c r="A1093" s="157">
        <v>45349</v>
      </c>
      <c r="C1093" s="458">
        <f>H2O!C1353</f>
        <v>0</v>
      </c>
      <c r="E1093" s="357" t="e">
        <f t="shared" si="858"/>
        <v>#DIV/0!</v>
      </c>
      <c r="F1093" s="437" t="e">
        <f t="shared" si="859"/>
        <v>#DIV/0!</v>
      </c>
      <c r="I1093">
        <f t="shared" si="860"/>
        <v>0</v>
      </c>
      <c r="J1093">
        <f t="shared" si="861"/>
        <v>0</v>
      </c>
      <c r="K1093">
        <f t="shared" si="862"/>
        <v>0</v>
      </c>
      <c r="L1093" s="641" t="e">
        <f t="shared" si="863"/>
        <v>#DIV/0!</v>
      </c>
      <c r="M1093" s="641" t="e">
        <f t="shared" si="864"/>
        <v>#DIV/0!</v>
      </c>
    </row>
    <row r="1094" spans="1:13" x14ac:dyDescent="0.2">
      <c r="A1094" s="157">
        <v>45350</v>
      </c>
      <c r="C1094" s="458">
        <f>H2O!C1354</f>
        <v>0</v>
      </c>
      <c r="E1094" s="357" t="e">
        <f t="shared" si="858"/>
        <v>#DIV/0!</v>
      </c>
      <c r="F1094" s="437" t="e">
        <f t="shared" si="859"/>
        <v>#DIV/0!</v>
      </c>
      <c r="I1094">
        <f t="shared" si="860"/>
        <v>0</v>
      </c>
      <c r="J1094">
        <f t="shared" si="861"/>
        <v>0</v>
      </c>
      <c r="K1094">
        <f t="shared" si="862"/>
        <v>0</v>
      </c>
      <c r="L1094" s="641" t="e">
        <f t="shared" si="863"/>
        <v>#DIV/0!</v>
      </c>
      <c r="M1094" s="641" t="e">
        <f t="shared" si="864"/>
        <v>#DIV/0!</v>
      </c>
    </row>
    <row r="1095" spans="1:13" x14ac:dyDescent="0.2">
      <c r="A1095" s="157">
        <v>45351</v>
      </c>
      <c r="C1095" s="458">
        <f>H2O!C1355</f>
        <v>0</v>
      </c>
      <c r="E1095" s="357" t="e">
        <f t="shared" si="858"/>
        <v>#DIV/0!</v>
      </c>
      <c r="F1095" s="437" t="e">
        <f t="shared" si="859"/>
        <v>#DIV/0!</v>
      </c>
      <c r="I1095">
        <f t="shared" si="860"/>
        <v>0</v>
      </c>
      <c r="J1095">
        <f t="shared" si="861"/>
        <v>0</v>
      </c>
      <c r="K1095">
        <f t="shared" si="862"/>
        <v>0</v>
      </c>
      <c r="L1095" s="641" t="e">
        <f t="shared" si="863"/>
        <v>#DIV/0!</v>
      </c>
      <c r="M1095" s="641" t="e">
        <f t="shared" si="864"/>
        <v>#DIV/0!</v>
      </c>
    </row>
    <row r="1096" spans="1:13" x14ac:dyDescent="0.2">
      <c r="A1096" s="711">
        <v>45352</v>
      </c>
      <c r="B1096" s="109"/>
      <c r="C1096" s="807">
        <f>H2O!C1356</f>
        <v>0</v>
      </c>
      <c r="D1096" s="109"/>
      <c r="E1096" s="808" t="e">
        <f t="shared" si="858"/>
        <v>#DIV/0!</v>
      </c>
      <c r="F1096" s="809" t="e">
        <f t="shared" si="859"/>
        <v>#DIV/0!</v>
      </c>
      <c r="G1096" s="109"/>
      <c r="H1096" s="109"/>
      <c r="I1096" s="109">
        <f t="shared" si="860"/>
        <v>0</v>
      </c>
      <c r="J1096" s="109">
        <f t="shared" si="861"/>
        <v>0</v>
      </c>
      <c r="K1096" s="109">
        <f t="shared" si="862"/>
        <v>0</v>
      </c>
      <c r="L1096" s="810" t="e">
        <f t="shared" si="863"/>
        <v>#DIV/0!</v>
      </c>
      <c r="M1096" s="810" t="e">
        <f t="shared" si="864"/>
        <v>#DIV/0!</v>
      </c>
    </row>
    <row r="1097" spans="1:13" x14ac:dyDescent="0.2">
      <c r="A1097" s="157">
        <v>45355</v>
      </c>
      <c r="C1097" s="458">
        <f>H2O!C1357</f>
        <v>0</v>
      </c>
      <c r="E1097" s="357" t="e">
        <f t="shared" si="858"/>
        <v>#DIV/0!</v>
      </c>
      <c r="F1097" s="437" t="e">
        <f t="shared" si="859"/>
        <v>#DIV/0!</v>
      </c>
      <c r="I1097">
        <f t="shared" si="860"/>
        <v>0</v>
      </c>
      <c r="J1097">
        <f t="shared" si="861"/>
        <v>0</v>
      </c>
      <c r="K1097">
        <f t="shared" si="862"/>
        <v>0</v>
      </c>
      <c r="L1097" s="641" t="e">
        <f t="shared" si="863"/>
        <v>#DIV/0!</v>
      </c>
      <c r="M1097" s="641" t="e">
        <f t="shared" si="864"/>
        <v>#DIV/0!</v>
      </c>
    </row>
    <row r="1098" spans="1:13" x14ac:dyDescent="0.2">
      <c r="A1098" s="157">
        <v>45356</v>
      </c>
      <c r="C1098" s="458">
        <f>H2O!C1358</f>
        <v>0</v>
      </c>
      <c r="E1098" s="357" t="e">
        <f t="shared" si="858"/>
        <v>#DIV/0!</v>
      </c>
      <c r="F1098" s="437" t="e">
        <f t="shared" si="859"/>
        <v>#DIV/0!</v>
      </c>
      <c r="I1098">
        <f t="shared" si="860"/>
        <v>0</v>
      </c>
      <c r="J1098">
        <f t="shared" si="861"/>
        <v>0</v>
      </c>
      <c r="K1098">
        <f t="shared" si="862"/>
        <v>0</v>
      </c>
      <c r="L1098" s="641" t="e">
        <f t="shared" si="863"/>
        <v>#DIV/0!</v>
      </c>
      <c r="M1098" s="641" t="e">
        <f t="shared" si="864"/>
        <v>#DIV/0!</v>
      </c>
    </row>
    <row r="1099" spans="1:13" x14ac:dyDescent="0.2">
      <c r="A1099" s="157">
        <v>45357</v>
      </c>
      <c r="C1099" s="458">
        <f>H2O!C1359</f>
        <v>0</v>
      </c>
      <c r="E1099" s="357" t="e">
        <f t="shared" si="858"/>
        <v>#DIV/0!</v>
      </c>
      <c r="F1099" s="437" t="e">
        <f t="shared" si="859"/>
        <v>#DIV/0!</v>
      </c>
      <c r="I1099">
        <f t="shared" si="860"/>
        <v>0</v>
      </c>
      <c r="J1099">
        <f t="shared" si="861"/>
        <v>0</v>
      </c>
      <c r="K1099">
        <f t="shared" si="862"/>
        <v>0</v>
      </c>
      <c r="L1099" s="641" t="e">
        <f t="shared" si="863"/>
        <v>#DIV/0!</v>
      </c>
      <c r="M1099" s="641" t="e">
        <f t="shared" si="864"/>
        <v>#DIV/0!</v>
      </c>
    </row>
    <row r="1100" spans="1:13" x14ac:dyDescent="0.2">
      <c r="A1100" s="157">
        <v>45358</v>
      </c>
      <c r="C1100" s="458">
        <f>H2O!C1360</f>
        <v>0</v>
      </c>
      <c r="E1100" s="357" t="e">
        <f t="shared" si="858"/>
        <v>#DIV/0!</v>
      </c>
      <c r="F1100" s="437" t="e">
        <f t="shared" si="859"/>
        <v>#DIV/0!</v>
      </c>
      <c r="I1100">
        <f t="shared" si="860"/>
        <v>0</v>
      </c>
      <c r="J1100">
        <f t="shared" si="861"/>
        <v>0</v>
      </c>
      <c r="K1100">
        <f t="shared" si="862"/>
        <v>0</v>
      </c>
      <c r="L1100" s="641" t="e">
        <f t="shared" si="863"/>
        <v>#DIV/0!</v>
      </c>
      <c r="M1100" s="641" t="e">
        <f t="shared" si="864"/>
        <v>#DIV/0!</v>
      </c>
    </row>
    <row r="1101" spans="1:13" x14ac:dyDescent="0.2">
      <c r="A1101" s="157">
        <v>45359</v>
      </c>
      <c r="C1101" s="458">
        <f>H2O!C1361</f>
        <v>0</v>
      </c>
      <c r="E1101" s="357" t="e">
        <f t="shared" si="858"/>
        <v>#DIV/0!</v>
      </c>
      <c r="F1101" s="437" t="e">
        <f t="shared" si="859"/>
        <v>#DIV/0!</v>
      </c>
      <c r="I1101">
        <f t="shared" si="860"/>
        <v>0</v>
      </c>
      <c r="J1101">
        <f t="shared" si="861"/>
        <v>0</v>
      </c>
      <c r="K1101">
        <f t="shared" si="862"/>
        <v>0</v>
      </c>
      <c r="L1101" s="641" t="e">
        <f t="shared" si="863"/>
        <v>#DIV/0!</v>
      </c>
      <c r="M1101" s="641" t="e">
        <f t="shared" si="864"/>
        <v>#DIV/0!</v>
      </c>
    </row>
    <row r="1102" spans="1:13" x14ac:dyDescent="0.2">
      <c r="A1102" s="157">
        <v>45362</v>
      </c>
      <c r="C1102" s="458">
        <f>H2O!C1362</f>
        <v>0</v>
      </c>
      <c r="E1102" s="357" t="e">
        <f t="shared" si="858"/>
        <v>#DIV/0!</v>
      </c>
      <c r="F1102" s="437" t="e">
        <f t="shared" si="859"/>
        <v>#DIV/0!</v>
      </c>
      <c r="I1102">
        <f t="shared" si="860"/>
        <v>0</v>
      </c>
      <c r="J1102">
        <f t="shared" si="861"/>
        <v>0</v>
      </c>
      <c r="K1102">
        <f t="shared" si="862"/>
        <v>0</v>
      </c>
      <c r="L1102" s="641" t="e">
        <f t="shared" si="863"/>
        <v>#DIV/0!</v>
      </c>
      <c r="M1102" s="641" t="e">
        <f t="shared" si="864"/>
        <v>#DIV/0!</v>
      </c>
    </row>
    <row r="1103" spans="1:13" x14ac:dyDescent="0.2">
      <c r="A1103" s="157">
        <v>45363</v>
      </c>
      <c r="C1103" s="458">
        <f>H2O!C1363</f>
        <v>0</v>
      </c>
      <c r="E1103" s="357" t="e">
        <f t="shared" si="858"/>
        <v>#DIV/0!</v>
      </c>
      <c r="F1103" s="437" t="e">
        <f t="shared" si="859"/>
        <v>#DIV/0!</v>
      </c>
      <c r="I1103">
        <f t="shared" si="860"/>
        <v>0</v>
      </c>
      <c r="J1103">
        <f t="shared" si="861"/>
        <v>0</v>
      </c>
      <c r="K1103">
        <f t="shared" si="862"/>
        <v>0</v>
      </c>
      <c r="L1103" s="641" t="e">
        <f t="shared" si="863"/>
        <v>#DIV/0!</v>
      </c>
      <c r="M1103" s="641" t="e">
        <f t="shared" si="864"/>
        <v>#DIV/0!</v>
      </c>
    </row>
    <row r="1104" spans="1:13" x14ac:dyDescent="0.2">
      <c r="A1104" s="157">
        <v>45364</v>
      </c>
      <c r="C1104" s="458">
        <f>H2O!C1364</f>
        <v>0</v>
      </c>
      <c r="E1104" s="357" t="e">
        <f t="shared" si="858"/>
        <v>#DIV/0!</v>
      </c>
      <c r="F1104" s="437" t="e">
        <f t="shared" si="859"/>
        <v>#DIV/0!</v>
      </c>
      <c r="I1104">
        <f t="shared" si="860"/>
        <v>0</v>
      </c>
      <c r="J1104">
        <f t="shared" si="861"/>
        <v>0</v>
      </c>
      <c r="K1104">
        <f t="shared" si="862"/>
        <v>0</v>
      </c>
      <c r="L1104" s="641" t="e">
        <f t="shared" si="863"/>
        <v>#DIV/0!</v>
      </c>
      <c r="M1104" s="641" t="e">
        <f t="shared" si="864"/>
        <v>#DIV/0!</v>
      </c>
    </row>
    <row r="1105" spans="1:13" x14ac:dyDescent="0.2">
      <c r="A1105" s="157">
        <v>45365</v>
      </c>
      <c r="C1105" s="458">
        <f>H2O!C1365</f>
        <v>0</v>
      </c>
      <c r="E1105" s="357" t="e">
        <f t="shared" si="858"/>
        <v>#DIV/0!</v>
      </c>
      <c r="F1105" s="437" t="e">
        <f t="shared" si="859"/>
        <v>#DIV/0!</v>
      </c>
      <c r="I1105">
        <f t="shared" si="860"/>
        <v>0</v>
      </c>
      <c r="J1105">
        <f t="shared" si="861"/>
        <v>0</v>
      </c>
      <c r="K1105">
        <f t="shared" si="862"/>
        <v>0</v>
      </c>
      <c r="L1105" s="641" t="e">
        <f t="shared" si="863"/>
        <v>#DIV/0!</v>
      </c>
      <c r="M1105" s="641" t="e">
        <f t="shared" si="864"/>
        <v>#DIV/0!</v>
      </c>
    </row>
    <row r="1106" spans="1:13" x14ac:dyDescent="0.2">
      <c r="A1106" s="157">
        <v>45366</v>
      </c>
      <c r="C1106" s="458">
        <f>H2O!C1366</f>
        <v>0</v>
      </c>
      <c r="E1106" s="357" t="e">
        <f t="shared" si="858"/>
        <v>#DIV/0!</v>
      </c>
      <c r="F1106" s="437" t="e">
        <f t="shared" si="859"/>
        <v>#DIV/0!</v>
      </c>
      <c r="I1106">
        <f t="shared" si="860"/>
        <v>0</v>
      </c>
      <c r="J1106">
        <f t="shared" si="861"/>
        <v>0</v>
      </c>
      <c r="K1106">
        <f t="shared" si="862"/>
        <v>0</v>
      </c>
      <c r="L1106" s="641" t="e">
        <f t="shared" si="863"/>
        <v>#DIV/0!</v>
      </c>
      <c r="M1106" s="641" t="e">
        <f t="shared" si="864"/>
        <v>#DIV/0!</v>
      </c>
    </row>
    <row r="1107" spans="1:13" x14ac:dyDescent="0.2">
      <c r="A1107" s="157">
        <v>45369</v>
      </c>
      <c r="C1107" s="458">
        <f>H2O!C1367</f>
        <v>0</v>
      </c>
      <c r="E1107" s="357" t="e">
        <f t="shared" si="858"/>
        <v>#DIV/0!</v>
      </c>
      <c r="F1107" s="437" t="e">
        <f t="shared" si="859"/>
        <v>#DIV/0!</v>
      </c>
      <c r="I1107">
        <f t="shared" si="860"/>
        <v>0</v>
      </c>
      <c r="J1107">
        <f t="shared" si="861"/>
        <v>0</v>
      </c>
      <c r="K1107">
        <f t="shared" si="862"/>
        <v>0</v>
      </c>
      <c r="L1107" s="641" t="e">
        <f t="shared" si="863"/>
        <v>#DIV/0!</v>
      </c>
      <c r="M1107" s="641" t="e">
        <f t="shared" si="864"/>
        <v>#DIV/0!</v>
      </c>
    </row>
    <row r="1108" spans="1:13" x14ac:dyDescent="0.2">
      <c r="A1108" s="157">
        <v>45370</v>
      </c>
      <c r="C1108" s="458">
        <f>H2O!C1368</f>
        <v>0</v>
      </c>
      <c r="E1108" s="357" t="e">
        <f t="shared" si="858"/>
        <v>#DIV/0!</v>
      </c>
      <c r="F1108" s="437" t="e">
        <f t="shared" si="859"/>
        <v>#DIV/0!</v>
      </c>
      <c r="I1108">
        <f t="shared" si="860"/>
        <v>0</v>
      </c>
      <c r="J1108">
        <f t="shared" si="861"/>
        <v>0</v>
      </c>
      <c r="K1108">
        <f t="shared" si="862"/>
        <v>0</v>
      </c>
      <c r="L1108" s="641" t="e">
        <f t="shared" si="863"/>
        <v>#DIV/0!</v>
      </c>
      <c r="M1108" s="641" t="e">
        <f t="shared" si="864"/>
        <v>#DIV/0!</v>
      </c>
    </row>
    <row r="1109" spans="1:13" x14ac:dyDescent="0.2">
      <c r="A1109" s="157">
        <v>45371</v>
      </c>
      <c r="C1109" s="458">
        <f>H2O!C1369</f>
        <v>0</v>
      </c>
      <c r="E1109" s="357" t="e">
        <f t="shared" si="858"/>
        <v>#DIV/0!</v>
      </c>
      <c r="F1109" s="437" t="e">
        <f t="shared" si="859"/>
        <v>#DIV/0!</v>
      </c>
      <c r="I1109">
        <f t="shared" si="860"/>
        <v>0</v>
      </c>
      <c r="J1109">
        <f t="shared" si="861"/>
        <v>0</v>
      </c>
      <c r="K1109">
        <f t="shared" si="862"/>
        <v>0</v>
      </c>
      <c r="L1109" s="641" t="e">
        <f t="shared" si="863"/>
        <v>#DIV/0!</v>
      </c>
      <c r="M1109" s="641" t="e">
        <f t="shared" si="864"/>
        <v>#DIV/0!</v>
      </c>
    </row>
    <row r="1110" spans="1:13" x14ac:dyDescent="0.2">
      <c r="A1110" s="157">
        <v>45372</v>
      </c>
      <c r="C1110" s="458">
        <f>H2O!C1370</f>
        <v>0</v>
      </c>
      <c r="E1110" s="357" t="e">
        <f t="shared" si="858"/>
        <v>#DIV/0!</v>
      </c>
      <c r="F1110" s="437" t="e">
        <f t="shared" si="859"/>
        <v>#DIV/0!</v>
      </c>
      <c r="I1110">
        <f t="shared" si="860"/>
        <v>0</v>
      </c>
      <c r="J1110">
        <f t="shared" si="861"/>
        <v>0</v>
      </c>
      <c r="K1110">
        <f t="shared" si="862"/>
        <v>0</v>
      </c>
      <c r="L1110" s="641" t="e">
        <f t="shared" si="863"/>
        <v>#DIV/0!</v>
      </c>
      <c r="M1110" s="641" t="e">
        <f t="shared" si="864"/>
        <v>#DIV/0!</v>
      </c>
    </row>
    <row r="1111" spans="1:13" x14ac:dyDescent="0.2">
      <c r="A1111" s="157">
        <v>45373</v>
      </c>
      <c r="C1111" s="458">
        <f>H2O!C1371</f>
        <v>0</v>
      </c>
      <c r="E1111" s="357" t="e">
        <f t="shared" si="858"/>
        <v>#DIV/0!</v>
      </c>
      <c r="F1111" s="437" t="e">
        <f t="shared" si="859"/>
        <v>#DIV/0!</v>
      </c>
      <c r="I1111">
        <f t="shared" si="860"/>
        <v>0</v>
      </c>
      <c r="J1111">
        <f t="shared" si="861"/>
        <v>0</v>
      </c>
      <c r="K1111">
        <f t="shared" si="862"/>
        <v>0</v>
      </c>
      <c r="L1111" s="641" t="e">
        <f t="shared" si="863"/>
        <v>#DIV/0!</v>
      </c>
      <c r="M1111" s="641" t="e">
        <f t="shared" si="864"/>
        <v>#DIV/0!</v>
      </c>
    </row>
    <row r="1112" spans="1:13" x14ac:dyDescent="0.2">
      <c r="A1112" s="157">
        <v>45376</v>
      </c>
      <c r="C1112" s="458">
        <f>H2O!C1372</f>
        <v>0</v>
      </c>
      <c r="E1112" s="357" t="e">
        <f t="shared" si="858"/>
        <v>#DIV/0!</v>
      </c>
      <c r="F1112" s="437" t="e">
        <f t="shared" si="859"/>
        <v>#DIV/0!</v>
      </c>
      <c r="I1112">
        <f t="shared" si="860"/>
        <v>0</v>
      </c>
      <c r="J1112">
        <f t="shared" si="861"/>
        <v>0</v>
      </c>
      <c r="K1112">
        <f t="shared" si="862"/>
        <v>0</v>
      </c>
      <c r="L1112" s="641" t="e">
        <f t="shared" si="863"/>
        <v>#DIV/0!</v>
      </c>
      <c r="M1112" s="641" t="e">
        <f t="shared" si="864"/>
        <v>#DIV/0!</v>
      </c>
    </row>
    <row r="1113" spans="1:13" x14ac:dyDescent="0.2">
      <c r="A1113" s="157">
        <v>45377</v>
      </c>
      <c r="C1113" s="458">
        <f>H2O!C1373</f>
        <v>0</v>
      </c>
      <c r="E1113" s="357" t="e">
        <f t="shared" si="858"/>
        <v>#DIV/0!</v>
      </c>
      <c r="F1113" s="437" t="e">
        <f t="shared" si="859"/>
        <v>#DIV/0!</v>
      </c>
      <c r="I1113">
        <f t="shared" si="860"/>
        <v>0</v>
      </c>
      <c r="J1113">
        <f t="shared" si="861"/>
        <v>0</v>
      </c>
      <c r="K1113">
        <f t="shared" si="862"/>
        <v>0</v>
      </c>
      <c r="L1113" s="641" t="e">
        <f t="shared" si="863"/>
        <v>#DIV/0!</v>
      </c>
      <c r="M1113" s="641" t="e">
        <f t="shared" si="864"/>
        <v>#DIV/0!</v>
      </c>
    </row>
    <row r="1114" spans="1:13" x14ac:dyDescent="0.2">
      <c r="A1114" s="157">
        <v>45378</v>
      </c>
      <c r="C1114" s="458">
        <f>H2O!C1374</f>
        <v>0</v>
      </c>
      <c r="E1114" s="357" t="e">
        <f t="shared" si="858"/>
        <v>#DIV/0!</v>
      </c>
      <c r="F1114" s="437" t="e">
        <f t="shared" si="859"/>
        <v>#DIV/0!</v>
      </c>
      <c r="I1114">
        <f t="shared" si="860"/>
        <v>0</v>
      </c>
      <c r="J1114">
        <f t="shared" si="861"/>
        <v>0</v>
      </c>
      <c r="K1114">
        <f t="shared" si="862"/>
        <v>0</v>
      </c>
      <c r="L1114" s="641" t="e">
        <f t="shared" si="863"/>
        <v>#DIV/0!</v>
      </c>
      <c r="M1114" s="641" t="e">
        <f t="shared" si="864"/>
        <v>#DIV/0!</v>
      </c>
    </row>
    <row r="1115" spans="1:13" x14ac:dyDescent="0.2">
      <c r="A1115" s="157">
        <v>45379</v>
      </c>
      <c r="C1115" s="458">
        <f>H2O!C1375</f>
        <v>0</v>
      </c>
      <c r="E1115" s="357" t="e">
        <f t="shared" si="858"/>
        <v>#DIV/0!</v>
      </c>
      <c r="F1115" s="437" t="e">
        <f t="shared" si="859"/>
        <v>#DIV/0!</v>
      </c>
      <c r="I1115">
        <f t="shared" si="860"/>
        <v>0</v>
      </c>
      <c r="J1115">
        <f t="shared" si="861"/>
        <v>0</v>
      </c>
      <c r="K1115">
        <f t="shared" si="862"/>
        <v>0</v>
      </c>
      <c r="L1115" s="641" t="e">
        <f t="shared" si="863"/>
        <v>#DIV/0!</v>
      </c>
      <c r="M1115" s="641" t="e">
        <f t="shared" si="864"/>
        <v>#DIV/0!</v>
      </c>
    </row>
    <row r="1116" spans="1:13" x14ac:dyDescent="0.2">
      <c r="A1116" s="157">
        <v>45380</v>
      </c>
      <c r="C1116" s="458">
        <f>H2O!C1376</f>
        <v>0</v>
      </c>
      <c r="E1116" s="357" t="e">
        <f t="shared" si="858"/>
        <v>#DIV/0!</v>
      </c>
      <c r="F1116" s="437" t="e">
        <f t="shared" si="859"/>
        <v>#DIV/0!</v>
      </c>
      <c r="I1116">
        <f t="shared" si="860"/>
        <v>0</v>
      </c>
      <c r="J1116">
        <f t="shared" si="861"/>
        <v>0</v>
      </c>
      <c r="K1116">
        <f t="shared" si="862"/>
        <v>0</v>
      </c>
      <c r="L1116" s="641" t="e">
        <f t="shared" si="863"/>
        <v>#DIV/0!</v>
      </c>
      <c r="M1116" s="641" t="e">
        <f t="shared" si="864"/>
        <v>#DIV/0!</v>
      </c>
    </row>
    <row r="1117" spans="1:13" x14ac:dyDescent="0.2">
      <c r="A1117" s="711">
        <v>45383</v>
      </c>
      <c r="B1117" s="109"/>
      <c r="C1117" s="807">
        <f>H2O!C1377</f>
        <v>0</v>
      </c>
      <c r="D1117" s="109"/>
      <c r="E1117" s="808" t="e">
        <f t="shared" ref="E1117:E1180" si="865">D1117/B1117</f>
        <v>#DIV/0!</v>
      </c>
      <c r="F1117" s="809" t="e">
        <f t="shared" ref="F1117:F1180" si="866">D1117/C1117</f>
        <v>#DIV/0!</v>
      </c>
      <c r="G1117" s="109"/>
      <c r="H1117" s="109"/>
      <c r="I1117" s="109">
        <f t="shared" ref="I1117:I1180" si="867">G1117*60</f>
        <v>0</v>
      </c>
      <c r="J1117" s="109">
        <f t="shared" ref="J1117:J1180" si="868">H1117*30</f>
        <v>0</v>
      </c>
      <c r="K1117" s="109">
        <f t="shared" ref="K1117:K1180" si="869">SUM(I1117:J1117)</f>
        <v>0</v>
      </c>
      <c r="L1117" s="810" t="e">
        <f t="shared" ref="L1117:L1180" si="870">I1117/K1117</f>
        <v>#DIV/0!</v>
      </c>
      <c r="M1117" s="810" t="e">
        <f t="shared" ref="M1117:M1180" si="871">J1117/K1117</f>
        <v>#DIV/0!</v>
      </c>
    </row>
    <row r="1118" spans="1:13" x14ac:dyDescent="0.2">
      <c r="A1118" s="157">
        <v>45384</v>
      </c>
      <c r="C1118" s="458">
        <f>H2O!C1378</f>
        <v>0</v>
      </c>
      <c r="E1118" s="357" t="e">
        <f t="shared" si="865"/>
        <v>#DIV/0!</v>
      </c>
      <c r="F1118" s="437" t="e">
        <f t="shared" si="866"/>
        <v>#DIV/0!</v>
      </c>
      <c r="I1118">
        <f t="shared" si="867"/>
        <v>0</v>
      </c>
      <c r="J1118">
        <f t="shared" si="868"/>
        <v>0</v>
      </c>
      <c r="K1118">
        <f t="shared" si="869"/>
        <v>0</v>
      </c>
      <c r="L1118" s="641" t="e">
        <f t="shared" si="870"/>
        <v>#DIV/0!</v>
      </c>
      <c r="M1118" s="641" t="e">
        <f t="shared" si="871"/>
        <v>#DIV/0!</v>
      </c>
    </row>
    <row r="1119" spans="1:13" x14ac:dyDescent="0.2">
      <c r="A1119" s="157">
        <v>45385</v>
      </c>
      <c r="C1119" s="458">
        <f>H2O!C1379</f>
        <v>0</v>
      </c>
      <c r="E1119" s="357" t="e">
        <f t="shared" si="865"/>
        <v>#DIV/0!</v>
      </c>
      <c r="F1119" s="437" t="e">
        <f t="shared" si="866"/>
        <v>#DIV/0!</v>
      </c>
      <c r="I1119">
        <f t="shared" si="867"/>
        <v>0</v>
      </c>
      <c r="J1119">
        <f t="shared" si="868"/>
        <v>0</v>
      </c>
      <c r="K1119">
        <f t="shared" si="869"/>
        <v>0</v>
      </c>
      <c r="L1119" s="641" t="e">
        <f t="shared" si="870"/>
        <v>#DIV/0!</v>
      </c>
      <c r="M1119" s="641" t="e">
        <f t="shared" si="871"/>
        <v>#DIV/0!</v>
      </c>
    </row>
    <row r="1120" spans="1:13" x14ac:dyDescent="0.2">
      <c r="A1120" s="157">
        <v>45386</v>
      </c>
      <c r="C1120" s="458">
        <f>H2O!C1380</f>
        <v>0</v>
      </c>
      <c r="E1120" s="357" t="e">
        <f t="shared" si="865"/>
        <v>#DIV/0!</v>
      </c>
      <c r="F1120" s="437" t="e">
        <f t="shared" si="866"/>
        <v>#DIV/0!</v>
      </c>
      <c r="I1120">
        <f t="shared" si="867"/>
        <v>0</v>
      </c>
      <c r="J1120">
        <f t="shared" si="868"/>
        <v>0</v>
      </c>
      <c r="K1120">
        <f t="shared" si="869"/>
        <v>0</v>
      </c>
      <c r="L1120" s="641" t="e">
        <f t="shared" si="870"/>
        <v>#DIV/0!</v>
      </c>
      <c r="M1120" s="641" t="e">
        <f t="shared" si="871"/>
        <v>#DIV/0!</v>
      </c>
    </row>
    <row r="1121" spans="1:13" x14ac:dyDescent="0.2">
      <c r="A1121" s="157">
        <v>45387</v>
      </c>
      <c r="C1121" s="458">
        <f>H2O!C1381</f>
        <v>0</v>
      </c>
      <c r="E1121" s="357" t="e">
        <f t="shared" si="865"/>
        <v>#DIV/0!</v>
      </c>
      <c r="F1121" s="437" t="e">
        <f t="shared" si="866"/>
        <v>#DIV/0!</v>
      </c>
      <c r="I1121">
        <f t="shared" si="867"/>
        <v>0</v>
      </c>
      <c r="J1121">
        <f t="shared" si="868"/>
        <v>0</v>
      </c>
      <c r="K1121">
        <f t="shared" si="869"/>
        <v>0</v>
      </c>
      <c r="L1121" s="641" t="e">
        <f t="shared" si="870"/>
        <v>#DIV/0!</v>
      </c>
      <c r="M1121" s="641" t="e">
        <f t="shared" si="871"/>
        <v>#DIV/0!</v>
      </c>
    </row>
    <row r="1122" spans="1:13" x14ac:dyDescent="0.2">
      <c r="A1122" s="157">
        <v>45390</v>
      </c>
      <c r="C1122" s="458">
        <f>H2O!C1382</f>
        <v>0</v>
      </c>
      <c r="E1122" s="357" t="e">
        <f t="shared" si="865"/>
        <v>#DIV/0!</v>
      </c>
      <c r="F1122" s="437" t="e">
        <f t="shared" si="866"/>
        <v>#DIV/0!</v>
      </c>
      <c r="I1122">
        <f t="shared" si="867"/>
        <v>0</v>
      </c>
      <c r="J1122">
        <f t="shared" si="868"/>
        <v>0</v>
      </c>
      <c r="K1122">
        <f t="shared" si="869"/>
        <v>0</v>
      </c>
      <c r="L1122" s="641" t="e">
        <f t="shared" si="870"/>
        <v>#DIV/0!</v>
      </c>
      <c r="M1122" s="641" t="e">
        <f t="shared" si="871"/>
        <v>#DIV/0!</v>
      </c>
    </row>
    <row r="1123" spans="1:13" x14ac:dyDescent="0.2">
      <c r="A1123" s="157">
        <v>45391</v>
      </c>
      <c r="C1123" s="458">
        <f>H2O!C1383</f>
        <v>0</v>
      </c>
      <c r="E1123" s="357" t="e">
        <f t="shared" si="865"/>
        <v>#DIV/0!</v>
      </c>
      <c r="F1123" s="437" t="e">
        <f t="shared" si="866"/>
        <v>#DIV/0!</v>
      </c>
      <c r="I1123">
        <f t="shared" si="867"/>
        <v>0</v>
      </c>
      <c r="J1123">
        <f t="shared" si="868"/>
        <v>0</v>
      </c>
      <c r="K1123">
        <f t="shared" si="869"/>
        <v>0</v>
      </c>
      <c r="L1123" s="641" t="e">
        <f t="shared" si="870"/>
        <v>#DIV/0!</v>
      </c>
      <c r="M1123" s="641" t="e">
        <f t="shared" si="871"/>
        <v>#DIV/0!</v>
      </c>
    </row>
    <row r="1124" spans="1:13" x14ac:dyDescent="0.2">
      <c r="A1124" s="157">
        <v>45392</v>
      </c>
      <c r="C1124" s="458">
        <f>H2O!C1384</f>
        <v>0</v>
      </c>
      <c r="E1124" s="357" t="e">
        <f t="shared" si="865"/>
        <v>#DIV/0!</v>
      </c>
      <c r="F1124" s="437" t="e">
        <f t="shared" si="866"/>
        <v>#DIV/0!</v>
      </c>
      <c r="I1124">
        <f t="shared" si="867"/>
        <v>0</v>
      </c>
      <c r="J1124">
        <f t="shared" si="868"/>
        <v>0</v>
      </c>
      <c r="K1124">
        <f t="shared" si="869"/>
        <v>0</v>
      </c>
      <c r="L1124" s="641" t="e">
        <f t="shared" si="870"/>
        <v>#DIV/0!</v>
      </c>
      <c r="M1124" s="641" t="e">
        <f t="shared" si="871"/>
        <v>#DIV/0!</v>
      </c>
    </row>
    <row r="1125" spans="1:13" x14ac:dyDescent="0.2">
      <c r="A1125" s="157">
        <v>45393</v>
      </c>
      <c r="C1125" s="458">
        <f>H2O!C1385</f>
        <v>0</v>
      </c>
      <c r="E1125" s="357" t="e">
        <f t="shared" si="865"/>
        <v>#DIV/0!</v>
      </c>
      <c r="F1125" s="437" t="e">
        <f t="shared" si="866"/>
        <v>#DIV/0!</v>
      </c>
      <c r="I1125">
        <f t="shared" si="867"/>
        <v>0</v>
      </c>
      <c r="J1125">
        <f t="shared" si="868"/>
        <v>0</v>
      </c>
      <c r="K1125">
        <f t="shared" si="869"/>
        <v>0</v>
      </c>
      <c r="L1125" s="641" t="e">
        <f t="shared" si="870"/>
        <v>#DIV/0!</v>
      </c>
      <c r="M1125" s="641" t="e">
        <f t="shared" si="871"/>
        <v>#DIV/0!</v>
      </c>
    </row>
    <row r="1126" spans="1:13" x14ac:dyDescent="0.2">
      <c r="A1126" s="157">
        <v>45394</v>
      </c>
      <c r="C1126" s="458">
        <f>H2O!C1386</f>
        <v>0</v>
      </c>
      <c r="E1126" s="357" t="e">
        <f t="shared" si="865"/>
        <v>#DIV/0!</v>
      </c>
      <c r="F1126" s="437" t="e">
        <f t="shared" si="866"/>
        <v>#DIV/0!</v>
      </c>
      <c r="I1126">
        <f t="shared" si="867"/>
        <v>0</v>
      </c>
      <c r="J1126">
        <f t="shared" si="868"/>
        <v>0</v>
      </c>
      <c r="K1126">
        <f t="shared" si="869"/>
        <v>0</v>
      </c>
      <c r="L1126" s="641" t="e">
        <f t="shared" si="870"/>
        <v>#DIV/0!</v>
      </c>
      <c r="M1126" s="641" t="e">
        <f t="shared" si="871"/>
        <v>#DIV/0!</v>
      </c>
    </row>
    <row r="1127" spans="1:13" x14ac:dyDescent="0.2">
      <c r="A1127" s="157">
        <v>45397</v>
      </c>
      <c r="C1127" s="458">
        <f>H2O!C1387</f>
        <v>0</v>
      </c>
      <c r="E1127" s="357" t="e">
        <f t="shared" si="865"/>
        <v>#DIV/0!</v>
      </c>
      <c r="F1127" s="437" t="e">
        <f t="shared" si="866"/>
        <v>#DIV/0!</v>
      </c>
      <c r="I1127">
        <f t="shared" si="867"/>
        <v>0</v>
      </c>
      <c r="J1127">
        <f t="shared" si="868"/>
        <v>0</v>
      </c>
      <c r="K1127">
        <f t="shared" si="869"/>
        <v>0</v>
      </c>
      <c r="L1127" s="641" t="e">
        <f t="shared" si="870"/>
        <v>#DIV/0!</v>
      </c>
      <c r="M1127" s="641" t="e">
        <f t="shared" si="871"/>
        <v>#DIV/0!</v>
      </c>
    </row>
    <row r="1128" spans="1:13" x14ac:dyDescent="0.2">
      <c r="A1128" s="157">
        <v>45398</v>
      </c>
      <c r="C1128" s="458">
        <f>H2O!C1388</f>
        <v>0</v>
      </c>
      <c r="E1128" s="357" t="e">
        <f t="shared" si="865"/>
        <v>#DIV/0!</v>
      </c>
      <c r="F1128" s="437" t="e">
        <f t="shared" si="866"/>
        <v>#DIV/0!</v>
      </c>
      <c r="I1128">
        <f t="shared" si="867"/>
        <v>0</v>
      </c>
      <c r="J1128">
        <f t="shared" si="868"/>
        <v>0</v>
      </c>
      <c r="K1128">
        <f t="shared" si="869"/>
        <v>0</v>
      </c>
      <c r="L1128" s="641" t="e">
        <f t="shared" si="870"/>
        <v>#DIV/0!</v>
      </c>
      <c r="M1128" s="641" t="e">
        <f t="shared" si="871"/>
        <v>#DIV/0!</v>
      </c>
    </row>
    <row r="1129" spans="1:13" x14ac:dyDescent="0.2">
      <c r="A1129" s="157">
        <v>45399</v>
      </c>
      <c r="C1129" s="458">
        <f>H2O!C1389</f>
        <v>0</v>
      </c>
      <c r="E1129" s="357" t="e">
        <f t="shared" si="865"/>
        <v>#DIV/0!</v>
      </c>
      <c r="F1129" s="437" t="e">
        <f t="shared" si="866"/>
        <v>#DIV/0!</v>
      </c>
      <c r="I1129">
        <f t="shared" si="867"/>
        <v>0</v>
      </c>
      <c r="J1129">
        <f t="shared" si="868"/>
        <v>0</v>
      </c>
      <c r="K1129">
        <f t="shared" si="869"/>
        <v>0</v>
      </c>
      <c r="L1129" s="641" t="e">
        <f t="shared" si="870"/>
        <v>#DIV/0!</v>
      </c>
      <c r="M1129" s="641" t="e">
        <f t="shared" si="871"/>
        <v>#DIV/0!</v>
      </c>
    </row>
    <row r="1130" spans="1:13" x14ac:dyDescent="0.2">
      <c r="A1130" s="157">
        <v>45400</v>
      </c>
      <c r="C1130" s="458">
        <f>H2O!C1390</f>
        <v>0</v>
      </c>
      <c r="E1130" s="357" t="e">
        <f t="shared" si="865"/>
        <v>#DIV/0!</v>
      </c>
      <c r="F1130" s="437" t="e">
        <f t="shared" si="866"/>
        <v>#DIV/0!</v>
      </c>
      <c r="I1130">
        <f t="shared" si="867"/>
        <v>0</v>
      </c>
      <c r="J1130">
        <f t="shared" si="868"/>
        <v>0</v>
      </c>
      <c r="K1130">
        <f t="shared" si="869"/>
        <v>0</v>
      </c>
      <c r="L1130" s="641" t="e">
        <f t="shared" si="870"/>
        <v>#DIV/0!</v>
      </c>
      <c r="M1130" s="641" t="e">
        <f t="shared" si="871"/>
        <v>#DIV/0!</v>
      </c>
    </row>
    <row r="1131" spans="1:13" x14ac:dyDescent="0.2">
      <c r="A1131" s="157">
        <v>45401</v>
      </c>
      <c r="C1131" s="458">
        <f>H2O!C1391</f>
        <v>0</v>
      </c>
      <c r="E1131" s="357" t="e">
        <f t="shared" si="865"/>
        <v>#DIV/0!</v>
      </c>
      <c r="F1131" s="437" t="e">
        <f t="shared" si="866"/>
        <v>#DIV/0!</v>
      </c>
      <c r="I1131">
        <f t="shared" si="867"/>
        <v>0</v>
      </c>
      <c r="J1131">
        <f t="shared" si="868"/>
        <v>0</v>
      </c>
      <c r="K1131">
        <f t="shared" si="869"/>
        <v>0</v>
      </c>
      <c r="L1131" s="641" t="e">
        <f t="shared" si="870"/>
        <v>#DIV/0!</v>
      </c>
      <c r="M1131" s="641" t="e">
        <f t="shared" si="871"/>
        <v>#DIV/0!</v>
      </c>
    </row>
    <row r="1132" spans="1:13" x14ac:dyDescent="0.2">
      <c r="A1132" s="157">
        <v>45404</v>
      </c>
      <c r="C1132" s="458">
        <f>H2O!C1392</f>
        <v>0</v>
      </c>
      <c r="E1132" s="357" t="e">
        <f t="shared" si="865"/>
        <v>#DIV/0!</v>
      </c>
      <c r="F1132" s="437" t="e">
        <f t="shared" si="866"/>
        <v>#DIV/0!</v>
      </c>
      <c r="I1132">
        <f t="shared" si="867"/>
        <v>0</v>
      </c>
      <c r="J1132">
        <f t="shared" si="868"/>
        <v>0</v>
      </c>
      <c r="K1132">
        <f t="shared" si="869"/>
        <v>0</v>
      </c>
      <c r="L1132" s="641" t="e">
        <f t="shared" si="870"/>
        <v>#DIV/0!</v>
      </c>
      <c r="M1132" s="641" t="e">
        <f t="shared" si="871"/>
        <v>#DIV/0!</v>
      </c>
    </row>
    <row r="1133" spans="1:13" x14ac:dyDescent="0.2">
      <c r="A1133" s="157">
        <v>45405</v>
      </c>
      <c r="C1133" s="458">
        <f>H2O!C1393</f>
        <v>0</v>
      </c>
      <c r="E1133" s="357" t="e">
        <f t="shared" si="865"/>
        <v>#DIV/0!</v>
      </c>
      <c r="F1133" s="437" t="e">
        <f t="shared" si="866"/>
        <v>#DIV/0!</v>
      </c>
      <c r="I1133">
        <f t="shared" si="867"/>
        <v>0</v>
      </c>
      <c r="J1133">
        <f t="shared" si="868"/>
        <v>0</v>
      </c>
      <c r="K1133">
        <f t="shared" si="869"/>
        <v>0</v>
      </c>
      <c r="L1133" s="641" t="e">
        <f t="shared" si="870"/>
        <v>#DIV/0!</v>
      </c>
      <c r="M1133" s="641" t="e">
        <f t="shared" si="871"/>
        <v>#DIV/0!</v>
      </c>
    </row>
    <row r="1134" spans="1:13" x14ac:dyDescent="0.2">
      <c r="A1134" s="157">
        <v>45406</v>
      </c>
      <c r="C1134" s="458">
        <f>H2O!C1394</f>
        <v>0</v>
      </c>
      <c r="E1134" s="357" t="e">
        <f t="shared" si="865"/>
        <v>#DIV/0!</v>
      </c>
      <c r="F1134" s="437" t="e">
        <f t="shared" si="866"/>
        <v>#DIV/0!</v>
      </c>
      <c r="I1134">
        <f t="shared" si="867"/>
        <v>0</v>
      </c>
      <c r="J1134">
        <f t="shared" si="868"/>
        <v>0</v>
      </c>
      <c r="K1134">
        <f t="shared" si="869"/>
        <v>0</v>
      </c>
      <c r="L1134" s="641" t="e">
        <f t="shared" si="870"/>
        <v>#DIV/0!</v>
      </c>
      <c r="M1134" s="641" t="e">
        <f t="shared" si="871"/>
        <v>#DIV/0!</v>
      </c>
    </row>
    <row r="1135" spans="1:13" x14ac:dyDescent="0.2">
      <c r="A1135" s="157">
        <v>45407</v>
      </c>
      <c r="C1135" s="458">
        <f>H2O!C1395</f>
        <v>0</v>
      </c>
      <c r="E1135" s="357" t="e">
        <f t="shared" si="865"/>
        <v>#DIV/0!</v>
      </c>
      <c r="F1135" s="437" t="e">
        <f t="shared" si="866"/>
        <v>#DIV/0!</v>
      </c>
      <c r="I1135">
        <f t="shared" si="867"/>
        <v>0</v>
      </c>
      <c r="J1135">
        <f t="shared" si="868"/>
        <v>0</v>
      </c>
      <c r="K1135">
        <f t="shared" si="869"/>
        <v>0</v>
      </c>
      <c r="L1135" s="641" t="e">
        <f t="shared" si="870"/>
        <v>#DIV/0!</v>
      </c>
      <c r="M1135" s="641" t="e">
        <f t="shared" si="871"/>
        <v>#DIV/0!</v>
      </c>
    </row>
    <row r="1136" spans="1:13" x14ac:dyDescent="0.2">
      <c r="A1136" s="157">
        <v>45408</v>
      </c>
      <c r="C1136" s="458">
        <f>H2O!C1396</f>
        <v>0</v>
      </c>
      <c r="E1136" s="357" t="e">
        <f t="shared" si="865"/>
        <v>#DIV/0!</v>
      </c>
      <c r="F1136" s="437" t="e">
        <f t="shared" si="866"/>
        <v>#DIV/0!</v>
      </c>
      <c r="I1136">
        <f t="shared" si="867"/>
        <v>0</v>
      </c>
      <c r="J1136">
        <f t="shared" si="868"/>
        <v>0</v>
      </c>
      <c r="K1136">
        <f t="shared" si="869"/>
        <v>0</v>
      </c>
      <c r="L1136" s="641" t="e">
        <f t="shared" si="870"/>
        <v>#DIV/0!</v>
      </c>
      <c r="M1136" s="641" t="e">
        <f t="shared" si="871"/>
        <v>#DIV/0!</v>
      </c>
    </row>
    <row r="1137" spans="1:13" x14ac:dyDescent="0.2">
      <c r="A1137" s="157">
        <v>45411</v>
      </c>
      <c r="C1137" s="458">
        <f>H2O!C1397</f>
        <v>0</v>
      </c>
      <c r="E1137" s="357" t="e">
        <f t="shared" si="865"/>
        <v>#DIV/0!</v>
      </c>
      <c r="F1137" s="437" t="e">
        <f t="shared" si="866"/>
        <v>#DIV/0!</v>
      </c>
      <c r="I1137">
        <f t="shared" si="867"/>
        <v>0</v>
      </c>
      <c r="J1137">
        <f t="shared" si="868"/>
        <v>0</v>
      </c>
      <c r="K1137">
        <f t="shared" si="869"/>
        <v>0</v>
      </c>
      <c r="L1137" s="641" t="e">
        <f t="shared" si="870"/>
        <v>#DIV/0!</v>
      </c>
      <c r="M1137" s="641" t="e">
        <f t="shared" si="871"/>
        <v>#DIV/0!</v>
      </c>
    </row>
    <row r="1138" spans="1:13" x14ac:dyDescent="0.2">
      <c r="A1138" s="157">
        <v>45412</v>
      </c>
      <c r="C1138" s="458">
        <f>H2O!C1398</f>
        <v>0</v>
      </c>
      <c r="E1138" s="357" t="e">
        <f t="shared" si="865"/>
        <v>#DIV/0!</v>
      </c>
      <c r="F1138" s="437" t="e">
        <f t="shared" si="866"/>
        <v>#DIV/0!</v>
      </c>
      <c r="I1138">
        <f t="shared" si="867"/>
        <v>0</v>
      </c>
      <c r="J1138">
        <f t="shared" si="868"/>
        <v>0</v>
      </c>
      <c r="K1138">
        <f t="shared" si="869"/>
        <v>0</v>
      </c>
      <c r="L1138" s="641" t="e">
        <f t="shared" si="870"/>
        <v>#DIV/0!</v>
      </c>
      <c r="M1138" s="641" t="e">
        <f t="shared" si="871"/>
        <v>#DIV/0!</v>
      </c>
    </row>
    <row r="1139" spans="1:13" x14ac:dyDescent="0.2">
      <c r="A1139" s="711">
        <v>45413</v>
      </c>
      <c r="B1139" s="109"/>
      <c r="C1139" s="807">
        <f>H2O!C1399</f>
        <v>0</v>
      </c>
      <c r="D1139" s="109"/>
      <c r="E1139" s="808" t="e">
        <f t="shared" si="865"/>
        <v>#DIV/0!</v>
      </c>
      <c r="F1139" s="809" t="e">
        <f t="shared" si="866"/>
        <v>#DIV/0!</v>
      </c>
      <c r="G1139" s="109"/>
      <c r="H1139" s="109"/>
      <c r="I1139" s="109">
        <f t="shared" si="867"/>
        <v>0</v>
      </c>
      <c r="J1139" s="109">
        <f t="shared" si="868"/>
        <v>0</v>
      </c>
      <c r="K1139" s="109">
        <f t="shared" si="869"/>
        <v>0</v>
      </c>
      <c r="L1139" s="810" t="e">
        <f t="shared" si="870"/>
        <v>#DIV/0!</v>
      </c>
      <c r="M1139" s="810" t="e">
        <f t="shared" si="871"/>
        <v>#DIV/0!</v>
      </c>
    </row>
    <row r="1140" spans="1:13" x14ac:dyDescent="0.2">
      <c r="A1140" s="157">
        <v>45414</v>
      </c>
      <c r="C1140" s="458">
        <f>H2O!C1400</f>
        <v>0</v>
      </c>
      <c r="E1140" s="357" t="e">
        <f t="shared" si="865"/>
        <v>#DIV/0!</v>
      </c>
      <c r="F1140" s="437" t="e">
        <f t="shared" si="866"/>
        <v>#DIV/0!</v>
      </c>
      <c r="I1140">
        <f t="shared" si="867"/>
        <v>0</v>
      </c>
      <c r="J1140">
        <f t="shared" si="868"/>
        <v>0</v>
      </c>
      <c r="K1140">
        <f t="shared" si="869"/>
        <v>0</v>
      </c>
      <c r="L1140" s="641" t="e">
        <f t="shared" si="870"/>
        <v>#DIV/0!</v>
      </c>
      <c r="M1140" s="641" t="e">
        <f t="shared" si="871"/>
        <v>#DIV/0!</v>
      </c>
    </row>
    <row r="1141" spans="1:13" x14ac:dyDescent="0.2">
      <c r="A1141" s="157">
        <v>45415</v>
      </c>
      <c r="C1141" s="458">
        <f>H2O!C1401</f>
        <v>0</v>
      </c>
      <c r="E1141" s="357" t="e">
        <f t="shared" si="865"/>
        <v>#DIV/0!</v>
      </c>
      <c r="F1141" s="437" t="e">
        <f t="shared" si="866"/>
        <v>#DIV/0!</v>
      </c>
      <c r="I1141">
        <f t="shared" si="867"/>
        <v>0</v>
      </c>
      <c r="J1141">
        <f t="shared" si="868"/>
        <v>0</v>
      </c>
      <c r="K1141">
        <f t="shared" si="869"/>
        <v>0</v>
      </c>
      <c r="L1141" s="641" t="e">
        <f t="shared" si="870"/>
        <v>#DIV/0!</v>
      </c>
      <c r="M1141" s="641" t="e">
        <f t="shared" si="871"/>
        <v>#DIV/0!</v>
      </c>
    </row>
    <row r="1142" spans="1:13" x14ac:dyDescent="0.2">
      <c r="A1142" s="157">
        <v>45418</v>
      </c>
      <c r="C1142" s="458">
        <f>H2O!C1402</f>
        <v>0</v>
      </c>
      <c r="E1142" s="357" t="e">
        <f t="shared" si="865"/>
        <v>#DIV/0!</v>
      </c>
      <c r="F1142" s="437" t="e">
        <f t="shared" si="866"/>
        <v>#DIV/0!</v>
      </c>
      <c r="I1142">
        <f t="shared" si="867"/>
        <v>0</v>
      </c>
      <c r="J1142">
        <f t="shared" si="868"/>
        <v>0</v>
      </c>
      <c r="K1142">
        <f t="shared" si="869"/>
        <v>0</v>
      </c>
      <c r="L1142" s="641" t="e">
        <f t="shared" si="870"/>
        <v>#DIV/0!</v>
      </c>
      <c r="M1142" s="641" t="e">
        <f t="shared" si="871"/>
        <v>#DIV/0!</v>
      </c>
    </row>
    <row r="1143" spans="1:13" x14ac:dyDescent="0.2">
      <c r="A1143" s="157">
        <v>45419</v>
      </c>
      <c r="C1143" s="458">
        <f>H2O!C1403</f>
        <v>0</v>
      </c>
      <c r="E1143" s="357" t="e">
        <f t="shared" si="865"/>
        <v>#DIV/0!</v>
      </c>
      <c r="F1143" s="437" t="e">
        <f t="shared" si="866"/>
        <v>#DIV/0!</v>
      </c>
      <c r="I1143">
        <f t="shared" si="867"/>
        <v>0</v>
      </c>
      <c r="J1143">
        <f t="shared" si="868"/>
        <v>0</v>
      </c>
      <c r="K1143">
        <f t="shared" si="869"/>
        <v>0</v>
      </c>
      <c r="L1143" s="641" t="e">
        <f t="shared" si="870"/>
        <v>#DIV/0!</v>
      </c>
      <c r="M1143" s="641" t="e">
        <f t="shared" si="871"/>
        <v>#DIV/0!</v>
      </c>
    </row>
    <row r="1144" spans="1:13" x14ac:dyDescent="0.2">
      <c r="A1144" s="157">
        <v>45420</v>
      </c>
      <c r="C1144" s="458">
        <f>H2O!C1404</f>
        <v>0</v>
      </c>
      <c r="E1144" s="357" t="e">
        <f t="shared" si="865"/>
        <v>#DIV/0!</v>
      </c>
      <c r="F1144" s="437" t="e">
        <f t="shared" si="866"/>
        <v>#DIV/0!</v>
      </c>
      <c r="I1144">
        <f t="shared" si="867"/>
        <v>0</v>
      </c>
      <c r="J1144">
        <f t="shared" si="868"/>
        <v>0</v>
      </c>
      <c r="K1144">
        <f t="shared" si="869"/>
        <v>0</v>
      </c>
      <c r="L1144" s="641" t="e">
        <f t="shared" si="870"/>
        <v>#DIV/0!</v>
      </c>
      <c r="M1144" s="641" t="e">
        <f t="shared" si="871"/>
        <v>#DIV/0!</v>
      </c>
    </row>
    <row r="1145" spans="1:13" x14ac:dyDescent="0.2">
      <c r="A1145" s="157">
        <v>45421</v>
      </c>
      <c r="C1145" s="458">
        <f>H2O!C1405</f>
        <v>0</v>
      </c>
      <c r="E1145" s="357" t="e">
        <f t="shared" si="865"/>
        <v>#DIV/0!</v>
      </c>
      <c r="F1145" s="437" t="e">
        <f t="shared" si="866"/>
        <v>#DIV/0!</v>
      </c>
      <c r="I1145">
        <f t="shared" si="867"/>
        <v>0</v>
      </c>
      <c r="J1145">
        <f t="shared" si="868"/>
        <v>0</v>
      </c>
      <c r="K1145">
        <f t="shared" si="869"/>
        <v>0</v>
      </c>
      <c r="L1145" s="641" t="e">
        <f t="shared" si="870"/>
        <v>#DIV/0!</v>
      </c>
      <c r="M1145" s="641" t="e">
        <f t="shared" si="871"/>
        <v>#DIV/0!</v>
      </c>
    </row>
    <row r="1146" spans="1:13" x14ac:dyDescent="0.2">
      <c r="A1146" s="157">
        <v>45422</v>
      </c>
      <c r="C1146" s="458">
        <f>H2O!C1406</f>
        <v>0</v>
      </c>
      <c r="E1146" s="357" t="e">
        <f t="shared" si="865"/>
        <v>#DIV/0!</v>
      </c>
      <c r="F1146" s="437" t="e">
        <f t="shared" si="866"/>
        <v>#DIV/0!</v>
      </c>
      <c r="I1146">
        <f t="shared" si="867"/>
        <v>0</v>
      </c>
      <c r="J1146">
        <f t="shared" si="868"/>
        <v>0</v>
      </c>
      <c r="K1146">
        <f t="shared" si="869"/>
        <v>0</v>
      </c>
      <c r="L1146" s="641" t="e">
        <f t="shared" si="870"/>
        <v>#DIV/0!</v>
      </c>
      <c r="M1146" s="641" t="e">
        <f t="shared" si="871"/>
        <v>#DIV/0!</v>
      </c>
    </row>
    <row r="1147" spans="1:13" x14ac:dyDescent="0.2">
      <c r="A1147" s="157">
        <v>45425</v>
      </c>
      <c r="C1147" s="458">
        <f>H2O!C1407</f>
        <v>0</v>
      </c>
      <c r="E1147" s="357" t="e">
        <f t="shared" si="865"/>
        <v>#DIV/0!</v>
      </c>
      <c r="F1147" s="437" t="e">
        <f t="shared" si="866"/>
        <v>#DIV/0!</v>
      </c>
      <c r="I1147">
        <f t="shared" si="867"/>
        <v>0</v>
      </c>
      <c r="J1147">
        <f t="shared" si="868"/>
        <v>0</v>
      </c>
      <c r="K1147">
        <f t="shared" si="869"/>
        <v>0</v>
      </c>
      <c r="L1147" s="641" t="e">
        <f t="shared" si="870"/>
        <v>#DIV/0!</v>
      </c>
      <c r="M1147" s="641" t="e">
        <f t="shared" si="871"/>
        <v>#DIV/0!</v>
      </c>
    </row>
    <row r="1148" spans="1:13" x14ac:dyDescent="0.2">
      <c r="A1148" s="157">
        <v>45426</v>
      </c>
      <c r="C1148" s="458">
        <f>H2O!C1408</f>
        <v>0</v>
      </c>
      <c r="E1148" s="357" t="e">
        <f t="shared" si="865"/>
        <v>#DIV/0!</v>
      </c>
      <c r="F1148" s="437" t="e">
        <f t="shared" si="866"/>
        <v>#DIV/0!</v>
      </c>
      <c r="I1148">
        <f t="shared" si="867"/>
        <v>0</v>
      </c>
      <c r="J1148">
        <f t="shared" si="868"/>
        <v>0</v>
      </c>
      <c r="K1148">
        <f t="shared" si="869"/>
        <v>0</v>
      </c>
      <c r="L1148" s="641" t="e">
        <f t="shared" si="870"/>
        <v>#DIV/0!</v>
      </c>
      <c r="M1148" s="641" t="e">
        <f t="shared" si="871"/>
        <v>#DIV/0!</v>
      </c>
    </row>
    <row r="1149" spans="1:13" x14ac:dyDescent="0.2">
      <c r="A1149" s="157">
        <v>45427</v>
      </c>
      <c r="C1149" s="458">
        <f>H2O!C1409</f>
        <v>0</v>
      </c>
      <c r="E1149" s="357" t="e">
        <f t="shared" si="865"/>
        <v>#DIV/0!</v>
      </c>
      <c r="F1149" s="437" t="e">
        <f t="shared" si="866"/>
        <v>#DIV/0!</v>
      </c>
      <c r="I1149">
        <f t="shared" si="867"/>
        <v>0</v>
      </c>
      <c r="J1149">
        <f t="shared" si="868"/>
        <v>0</v>
      </c>
      <c r="K1149">
        <f t="shared" si="869"/>
        <v>0</v>
      </c>
      <c r="L1149" s="641" t="e">
        <f t="shared" si="870"/>
        <v>#DIV/0!</v>
      </c>
      <c r="M1149" s="641" t="e">
        <f t="shared" si="871"/>
        <v>#DIV/0!</v>
      </c>
    </row>
    <row r="1150" spans="1:13" x14ac:dyDescent="0.2">
      <c r="A1150" s="157">
        <v>45428</v>
      </c>
      <c r="C1150" s="458">
        <f>H2O!C1410</f>
        <v>0</v>
      </c>
      <c r="E1150" s="357" t="e">
        <f t="shared" si="865"/>
        <v>#DIV/0!</v>
      </c>
      <c r="F1150" s="437" t="e">
        <f t="shared" si="866"/>
        <v>#DIV/0!</v>
      </c>
      <c r="I1150">
        <f t="shared" si="867"/>
        <v>0</v>
      </c>
      <c r="J1150">
        <f t="shared" si="868"/>
        <v>0</v>
      </c>
      <c r="K1150">
        <f t="shared" si="869"/>
        <v>0</v>
      </c>
      <c r="L1150" s="641" t="e">
        <f t="shared" si="870"/>
        <v>#DIV/0!</v>
      </c>
      <c r="M1150" s="641" t="e">
        <f t="shared" si="871"/>
        <v>#DIV/0!</v>
      </c>
    </row>
    <row r="1151" spans="1:13" x14ac:dyDescent="0.2">
      <c r="A1151" s="157">
        <v>45429</v>
      </c>
      <c r="C1151" s="458">
        <f>H2O!C1411</f>
        <v>0</v>
      </c>
      <c r="E1151" s="357" t="e">
        <f t="shared" si="865"/>
        <v>#DIV/0!</v>
      </c>
      <c r="F1151" s="437" t="e">
        <f t="shared" si="866"/>
        <v>#DIV/0!</v>
      </c>
      <c r="I1151">
        <f t="shared" si="867"/>
        <v>0</v>
      </c>
      <c r="J1151">
        <f t="shared" si="868"/>
        <v>0</v>
      </c>
      <c r="K1151">
        <f t="shared" si="869"/>
        <v>0</v>
      </c>
      <c r="L1151" s="641" t="e">
        <f t="shared" si="870"/>
        <v>#DIV/0!</v>
      </c>
      <c r="M1151" s="641" t="e">
        <f t="shared" si="871"/>
        <v>#DIV/0!</v>
      </c>
    </row>
    <row r="1152" spans="1:13" x14ac:dyDescent="0.2">
      <c r="A1152" s="157">
        <v>45432</v>
      </c>
      <c r="C1152" s="458">
        <f>H2O!C1412</f>
        <v>0</v>
      </c>
      <c r="E1152" s="357" t="e">
        <f t="shared" si="865"/>
        <v>#DIV/0!</v>
      </c>
      <c r="F1152" s="437" t="e">
        <f t="shared" si="866"/>
        <v>#DIV/0!</v>
      </c>
      <c r="I1152">
        <f t="shared" si="867"/>
        <v>0</v>
      </c>
      <c r="J1152">
        <f t="shared" si="868"/>
        <v>0</v>
      </c>
      <c r="K1152">
        <f t="shared" si="869"/>
        <v>0</v>
      </c>
      <c r="L1152" s="641" t="e">
        <f t="shared" si="870"/>
        <v>#DIV/0!</v>
      </c>
      <c r="M1152" s="641" t="e">
        <f t="shared" si="871"/>
        <v>#DIV/0!</v>
      </c>
    </row>
    <row r="1153" spans="1:13" x14ac:dyDescent="0.2">
      <c r="A1153" s="157">
        <v>45433</v>
      </c>
      <c r="C1153" s="458">
        <f>H2O!C1413</f>
        <v>0</v>
      </c>
      <c r="E1153" s="357" t="e">
        <f t="shared" si="865"/>
        <v>#DIV/0!</v>
      </c>
      <c r="F1153" s="437" t="e">
        <f t="shared" si="866"/>
        <v>#DIV/0!</v>
      </c>
      <c r="I1153">
        <f t="shared" si="867"/>
        <v>0</v>
      </c>
      <c r="J1153">
        <f t="shared" si="868"/>
        <v>0</v>
      </c>
      <c r="K1153">
        <f t="shared" si="869"/>
        <v>0</v>
      </c>
      <c r="L1153" s="641" t="e">
        <f t="shared" si="870"/>
        <v>#DIV/0!</v>
      </c>
      <c r="M1153" s="641" t="e">
        <f t="shared" si="871"/>
        <v>#DIV/0!</v>
      </c>
    </row>
    <row r="1154" spans="1:13" x14ac:dyDescent="0.2">
      <c r="A1154" s="157">
        <v>45434</v>
      </c>
      <c r="C1154" s="458">
        <f>H2O!C1414</f>
        <v>0</v>
      </c>
      <c r="E1154" s="357" t="e">
        <f t="shared" si="865"/>
        <v>#DIV/0!</v>
      </c>
      <c r="F1154" s="437" t="e">
        <f t="shared" si="866"/>
        <v>#DIV/0!</v>
      </c>
      <c r="I1154">
        <f t="shared" si="867"/>
        <v>0</v>
      </c>
      <c r="J1154">
        <f t="shared" si="868"/>
        <v>0</v>
      </c>
      <c r="K1154">
        <f t="shared" si="869"/>
        <v>0</v>
      </c>
      <c r="L1154" s="641" t="e">
        <f t="shared" si="870"/>
        <v>#DIV/0!</v>
      </c>
      <c r="M1154" s="641" t="e">
        <f t="shared" si="871"/>
        <v>#DIV/0!</v>
      </c>
    </row>
    <row r="1155" spans="1:13" x14ac:dyDescent="0.2">
      <c r="A1155" s="157">
        <v>45435</v>
      </c>
      <c r="C1155" s="458">
        <f>H2O!C1415</f>
        <v>0</v>
      </c>
      <c r="E1155" s="357" t="e">
        <f t="shared" si="865"/>
        <v>#DIV/0!</v>
      </c>
      <c r="F1155" s="437" t="e">
        <f t="shared" si="866"/>
        <v>#DIV/0!</v>
      </c>
      <c r="I1155">
        <f t="shared" si="867"/>
        <v>0</v>
      </c>
      <c r="J1155">
        <f t="shared" si="868"/>
        <v>0</v>
      </c>
      <c r="K1155">
        <f t="shared" si="869"/>
        <v>0</v>
      </c>
      <c r="L1155" s="641" t="e">
        <f t="shared" si="870"/>
        <v>#DIV/0!</v>
      </c>
      <c r="M1155" s="641" t="e">
        <f t="shared" si="871"/>
        <v>#DIV/0!</v>
      </c>
    </row>
    <row r="1156" spans="1:13" x14ac:dyDescent="0.2">
      <c r="A1156" s="157">
        <v>45436</v>
      </c>
      <c r="C1156" s="458">
        <f>H2O!C1416</f>
        <v>0</v>
      </c>
      <c r="E1156" s="357" t="e">
        <f t="shared" si="865"/>
        <v>#DIV/0!</v>
      </c>
      <c r="F1156" s="437" t="e">
        <f t="shared" si="866"/>
        <v>#DIV/0!</v>
      </c>
      <c r="I1156">
        <f t="shared" si="867"/>
        <v>0</v>
      </c>
      <c r="J1156">
        <f t="shared" si="868"/>
        <v>0</v>
      </c>
      <c r="K1156">
        <f t="shared" si="869"/>
        <v>0</v>
      </c>
      <c r="L1156" s="641" t="e">
        <f t="shared" si="870"/>
        <v>#DIV/0!</v>
      </c>
      <c r="M1156" s="641" t="e">
        <f t="shared" si="871"/>
        <v>#DIV/0!</v>
      </c>
    </row>
    <row r="1157" spans="1:13" x14ac:dyDescent="0.2">
      <c r="A1157" s="157">
        <v>45439</v>
      </c>
      <c r="C1157" s="458">
        <f>H2O!C1417</f>
        <v>0</v>
      </c>
      <c r="E1157" s="357" t="e">
        <f t="shared" si="865"/>
        <v>#DIV/0!</v>
      </c>
      <c r="F1157" s="437" t="e">
        <f t="shared" si="866"/>
        <v>#DIV/0!</v>
      </c>
      <c r="I1157">
        <f t="shared" si="867"/>
        <v>0</v>
      </c>
      <c r="J1157">
        <f t="shared" si="868"/>
        <v>0</v>
      </c>
      <c r="K1157">
        <f t="shared" si="869"/>
        <v>0</v>
      </c>
      <c r="L1157" s="641" t="e">
        <f t="shared" si="870"/>
        <v>#DIV/0!</v>
      </c>
      <c r="M1157" s="641" t="e">
        <f t="shared" si="871"/>
        <v>#DIV/0!</v>
      </c>
    </row>
    <row r="1158" spans="1:13" x14ac:dyDescent="0.2">
      <c r="A1158" s="157">
        <v>45440</v>
      </c>
      <c r="C1158" s="458">
        <f>H2O!C1418</f>
        <v>0</v>
      </c>
      <c r="E1158" s="357" t="e">
        <f t="shared" si="865"/>
        <v>#DIV/0!</v>
      </c>
      <c r="F1158" s="437" t="e">
        <f t="shared" si="866"/>
        <v>#DIV/0!</v>
      </c>
      <c r="I1158">
        <f t="shared" si="867"/>
        <v>0</v>
      </c>
      <c r="J1158">
        <f t="shared" si="868"/>
        <v>0</v>
      </c>
      <c r="K1158">
        <f t="shared" si="869"/>
        <v>0</v>
      </c>
      <c r="L1158" s="641" t="e">
        <f t="shared" si="870"/>
        <v>#DIV/0!</v>
      </c>
      <c r="M1158" s="641" t="e">
        <f t="shared" si="871"/>
        <v>#DIV/0!</v>
      </c>
    </row>
    <row r="1159" spans="1:13" x14ac:dyDescent="0.2">
      <c r="A1159" s="157">
        <v>45441</v>
      </c>
      <c r="C1159" s="458">
        <f>H2O!C1419</f>
        <v>0</v>
      </c>
      <c r="E1159" s="357" t="e">
        <f t="shared" si="865"/>
        <v>#DIV/0!</v>
      </c>
      <c r="F1159" s="437" t="e">
        <f t="shared" si="866"/>
        <v>#DIV/0!</v>
      </c>
      <c r="I1159">
        <f t="shared" si="867"/>
        <v>0</v>
      </c>
      <c r="J1159">
        <f t="shared" si="868"/>
        <v>0</v>
      </c>
      <c r="K1159">
        <f t="shared" si="869"/>
        <v>0</v>
      </c>
      <c r="L1159" s="641" t="e">
        <f t="shared" si="870"/>
        <v>#DIV/0!</v>
      </c>
      <c r="M1159" s="641" t="e">
        <f t="shared" si="871"/>
        <v>#DIV/0!</v>
      </c>
    </row>
    <row r="1160" spans="1:13" x14ac:dyDescent="0.2">
      <c r="A1160" s="157">
        <v>45442</v>
      </c>
      <c r="C1160" s="458">
        <f>H2O!C1420</f>
        <v>0</v>
      </c>
      <c r="E1160" s="357" t="e">
        <f t="shared" si="865"/>
        <v>#DIV/0!</v>
      </c>
      <c r="F1160" s="437" t="e">
        <f t="shared" si="866"/>
        <v>#DIV/0!</v>
      </c>
      <c r="I1160">
        <f t="shared" si="867"/>
        <v>0</v>
      </c>
      <c r="J1160">
        <f t="shared" si="868"/>
        <v>0</v>
      </c>
      <c r="K1160">
        <f t="shared" si="869"/>
        <v>0</v>
      </c>
      <c r="L1160" s="641" t="e">
        <f t="shared" si="870"/>
        <v>#DIV/0!</v>
      </c>
      <c r="M1160" s="641" t="e">
        <f t="shared" si="871"/>
        <v>#DIV/0!</v>
      </c>
    </row>
    <row r="1161" spans="1:13" x14ac:dyDescent="0.2">
      <c r="A1161" s="157">
        <v>45443</v>
      </c>
      <c r="C1161" s="458">
        <f>H2O!C1421</f>
        <v>0</v>
      </c>
      <c r="E1161" s="357" t="e">
        <f t="shared" si="865"/>
        <v>#DIV/0!</v>
      </c>
      <c r="F1161" s="437" t="e">
        <f t="shared" si="866"/>
        <v>#DIV/0!</v>
      </c>
      <c r="I1161">
        <f t="shared" si="867"/>
        <v>0</v>
      </c>
      <c r="J1161">
        <f t="shared" si="868"/>
        <v>0</v>
      </c>
      <c r="K1161">
        <f t="shared" si="869"/>
        <v>0</v>
      </c>
      <c r="L1161" s="641" t="e">
        <f t="shared" si="870"/>
        <v>#DIV/0!</v>
      </c>
      <c r="M1161" s="641" t="e">
        <f t="shared" si="871"/>
        <v>#DIV/0!</v>
      </c>
    </row>
    <row r="1162" spans="1:13" x14ac:dyDescent="0.2">
      <c r="A1162" s="711">
        <v>45446</v>
      </c>
      <c r="B1162" s="109"/>
      <c r="C1162" s="807">
        <f>H2O!C1422</f>
        <v>0</v>
      </c>
      <c r="D1162" s="109"/>
      <c r="E1162" s="808" t="e">
        <f t="shared" si="865"/>
        <v>#DIV/0!</v>
      </c>
      <c r="F1162" s="809" t="e">
        <f t="shared" si="866"/>
        <v>#DIV/0!</v>
      </c>
      <c r="G1162" s="109"/>
      <c r="H1162" s="109"/>
      <c r="I1162" s="109">
        <f t="shared" si="867"/>
        <v>0</v>
      </c>
      <c r="J1162" s="109">
        <f t="shared" si="868"/>
        <v>0</v>
      </c>
      <c r="K1162" s="109">
        <f t="shared" si="869"/>
        <v>0</v>
      </c>
      <c r="L1162" s="810" t="e">
        <f t="shared" si="870"/>
        <v>#DIV/0!</v>
      </c>
      <c r="M1162" s="810" t="e">
        <f t="shared" si="871"/>
        <v>#DIV/0!</v>
      </c>
    </row>
    <row r="1163" spans="1:13" x14ac:dyDescent="0.2">
      <c r="A1163" s="157">
        <v>45447</v>
      </c>
      <c r="C1163" s="458">
        <f>H2O!C1423</f>
        <v>0</v>
      </c>
      <c r="E1163" s="357" t="e">
        <f t="shared" si="865"/>
        <v>#DIV/0!</v>
      </c>
      <c r="F1163" s="437" t="e">
        <f t="shared" si="866"/>
        <v>#DIV/0!</v>
      </c>
      <c r="I1163">
        <f t="shared" si="867"/>
        <v>0</v>
      </c>
      <c r="J1163">
        <f t="shared" si="868"/>
        <v>0</v>
      </c>
      <c r="K1163">
        <f t="shared" si="869"/>
        <v>0</v>
      </c>
      <c r="L1163" s="641" t="e">
        <f t="shared" si="870"/>
        <v>#DIV/0!</v>
      </c>
      <c r="M1163" s="641" t="e">
        <f t="shared" si="871"/>
        <v>#DIV/0!</v>
      </c>
    </row>
    <row r="1164" spans="1:13" x14ac:dyDescent="0.2">
      <c r="A1164" s="157">
        <v>45448</v>
      </c>
      <c r="C1164" s="458">
        <f>H2O!C1424</f>
        <v>0</v>
      </c>
      <c r="E1164" s="357" t="e">
        <f t="shared" si="865"/>
        <v>#DIV/0!</v>
      </c>
      <c r="F1164" s="437" t="e">
        <f t="shared" si="866"/>
        <v>#DIV/0!</v>
      </c>
      <c r="I1164">
        <f t="shared" si="867"/>
        <v>0</v>
      </c>
      <c r="J1164">
        <f t="shared" si="868"/>
        <v>0</v>
      </c>
      <c r="K1164">
        <f t="shared" si="869"/>
        <v>0</v>
      </c>
      <c r="L1164" s="641" t="e">
        <f t="shared" si="870"/>
        <v>#DIV/0!</v>
      </c>
      <c r="M1164" s="641" t="e">
        <f t="shared" si="871"/>
        <v>#DIV/0!</v>
      </c>
    </row>
    <row r="1165" spans="1:13" x14ac:dyDescent="0.2">
      <c r="A1165" s="157">
        <v>45449</v>
      </c>
      <c r="C1165" s="458">
        <f>H2O!C1425</f>
        <v>0</v>
      </c>
      <c r="E1165" s="357" t="e">
        <f t="shared" si="865"/>
        <v>#DIV/0!</v>
      </c>
      <c r="F1165" s="437" t="e">
        <f t="shared" si="866"/>
        <v>#DIV/0!</v>
      </c>
      <c r="I1165">
        <f t="shared" si="867"/>
        <v>0</v>
      </c>
      <c r="J1165">
        <f t="shared" si="868"/>
        <v>0</v>
      </c>
      <c r="K1165">
        <f t="shared" si="869"/>
        <v>0</v>
      </c>
      <c r="L1165" s="641" t="e">
        <f t="shared" si="870"/>
        <v>#DIV/0!</v>
      </c>
      <c r="M1165" s="641" t="e">
        <f t="shared" si="871"/>
        <v>#DIV/0!</v>
      </c>
    </row>
    <row r="1166" spans="1:13" x14ac:dyDescent="0.2">
      <c r="A1166" s="157">
        <v>45450</v>
      </c>
      <c r="C1166" s="458">
        <f>H2O!C1426</f>
        <v>0</v>
      </c>
      <c r="E1166" s="357" t="e">
        <f t="shared" si="865"/>
        <v>#DIV/0!</v>
      </c>
      <c r="F1166" s="437" t="e">
        <f t="shared" si="866"/>
        <v>#DIV/0!</v>
      </c>
      <c r="I1166">
        <f t="shared" si="867"/>
        <v>0</v>
      </c>
      <c r="J1166">
        <f t="shared" si="868"/>
        <v>0</v>
      </c>
      <c r="K1166">
        <f t="shared" si="869"/>
        <v>0</v>
      </c>
      <c r="L1166" s="641" t="e">
        <f t="shared" si="870"/>
        <v>#DIV/0!</v>
      </c>
      <c r="M1166" s="641" t="e">
        <f t="shared" si="871"/>
        <v>#DIV/0!</v>
      </c>
    </row>
    <row r="1167" spans="1:13" x14ac:dyDescent="0.2">
      <c r="A1167" s="157">
        <v>45453</v>
      </c>
      <c r="C1167" s="458">
        <f>H2O!C1427</f>
        <v>0</v>
      </c>
      <c r="E1167" s="357" t="e">
        <f t="shared" si="865"/>
        <v>#DIV/0!</v>
      </c>
      <c r="F1167" s="437" t="e">
        <f t="shared" si="866"/>
        <v>#DIV/0!</v>
      </c>
      <c r="I1167">
        <f t="shared" si="867"/>
        <v>0</v>
      </c>
      <c r="J1167">
        <f t="shared" si="868"/>
        <v>0</v>
      </c>
      <c r="K1167">
        <f t="shared" si="869"/>
        <v>0</v>
      </c>
      <c r="L1167" s="641" t="e">
        <f t="shared" si="870"/>
        <v>#DIV/0!</v>
      </c>
      <c r="M1167" s="641" t="e">
        <f t="shared" si="871"/>
        <v>#DIV/0!</v>
      </c>
    </row>
    <row r="1168" spans="1:13" x14ac:dyDescent="0.2">
      <c r="A1168" s="157">
        <v>45454</v>
      </c>
      <c r="C1168" s="458">
        <f>H2O!C1428</f>
        <v>0</v>
      </c>
      <c r="E1168" s="357" t="e">
        <f t="shared" si="865"/>
        <v>#DIV/0!</v>
      </c>
      <c r="F1168" s="437" t="e">
        <f t="shared" si="866"/>
        <v>#DIV/0!</v>
      </c>
      <c r="I1168">
        <f t="shared" si="867"/>
        <v>0</v>
      </c>
      <c r="J1168">
        <f t="shared" si="868"/>
        <v>0</v>
      </c>
      <c r="K1168">
        <f t="shared" si="869"/>
        <v>0</v>
      </c>
      <c r="L1168" s="641" t="e">
        <f t="shared" si="870"/>
        <v>#DIV/0!</v>
      </c>
      <c r="M1168" s="641" t="e">
        <f t="shared" si="871"/>
        <v>#DIV/0!</v>
      </c>
    </row>
    <row r="1169" spans="1:13" x14ac:dyDescent="0.2">
      <c r="A1169" s="157">
        <v>45455</v>
      </c>
      <c r="C1169" s="458">
        <f>H2O!C1429</f>
        <v>0</v>
      </c>
      <c r="E1169" s="357" t="e">
        <f t="shared" si="865"/>
        <v>#DIV/0!</v>
      </c>
      <c r="F1169" s="437" t="e">
        <f t="shared" si="866"/>
        <v>#DIV/0!</v>
      </c>
      <c r="I1169">
        <f t="shared" si="867"/>
        <v>0</v>
      </c>
      <c r="J1169">
        <f t="shared" si="868"/>
        <v>0</v>
      </c>
      <c r="K1169">
        <f t="shared" si="869"/>
        <v>0</v>
      </c>
      <c r="L1169" s="641" t="e">
        <f t="shared" si="870"/>
        <v>#DIV/0!</v>
      </c>
      <c r="M1169" s="641" t="e">
        <f t="shared" si="871"/>
        <v>#DIV/0!</v>
      </c>
    </row>
    <row r="1170" spans="1:13" x14ac:dyDescent="0.2">
      <c r="A1170" s="157">
        <v>45456</v>
      </c>
      <c r="C1170" s="458">
        <f>H2O!C1430</f>
        <v>0</v>
      </c>
      <c r="E1170" s="357" t="e">
        <f t="shared" si="865"/>
        <v>#DIV/0!</v>
      </c>
      <c r="F1170" s="437" t="e">
        <f t="shared" si="866"/>
        <v>#DIV/0!</v>
      </c>
      <c r="I1170">
        <f t="shared" si="867"/>
        <v>0</v>
      </c>
      <c r="J1170">
        <f t="shared" si="868"/>
        <v>0</v>
      </c>
      <c r="K1170">
        <f t="shared" si="869"/>
        <v>0</v>
      </c>
      <c r="L1170" s="641" t="e">
        <f t="shared" si="870"/>
        <v>#DIV/0!</v>
      </c>
      <c r="M1170" s="641" t="e">
        <f t="shared" si="871"/>
        <v>#DIV/0!</v>
      </c>
    </row>
    <row r="1171" spans="1:13" x14ac:dyDescent="0.2">
      <c r="A1171" s="157">
        <v>45457</v>
      </c>
      <c r="C1171" s="458">
        <f>H2O!C1431</f>
        <v>0</v>
      </c>
      <c r="E1171" s="357" t="e">
        <f t="shared" si="865"/>
        <v>#DIV/0!</v>
      </c>
      <c r="F1171" s="437" t="e">
        <f t="shared" si="866"/>
        <v>#DIV/0!</v>
      </c>
      <c r="I1171">
        <f t="shared" si="867"/>
        <v>0</v>
      </c>
      <c r="J1171">
        <f t="shared" si="868"/>
        <v>0</v>
      </c>
      <c r="K1171">
        <f t="shared" si="869"/>
        <v>0</v>
      </c>
      <c r="L1171" s="641" t="e">
        <f t="shared" si="870"/>
        <v>#DIV/0!</v>
      </c>
      <c r="M1171" s="641" t="e">
        <f t="shared" si="871"/>
        <v>#DIV/0!</v>
      </c>
    </row>
    <row r="1172" spans="1:13" x14ac:dyDescent="0.2">
      <c r="A1172" s="157">
        <v>45460</v>
      </c>
      <c r="C1172" s="458">
        <f>H2O!C1432</f>
        <v>0</v>
      </c>
      <c r="E1172" s="357" t="e">
        <f t="shared" si="865"/>
        <v>#DIV/0!</v>
      </c>
      <c r="F1172" s="437" t="e">
        <f t="shared" si="866"/>
        <v>#DIV/0!</v>
      </c>
      <c r="I1172">
        <f t="shared" si="867"/>
        <v>0</v>
      </c>
      <c r="J1172">
        <f t="shared" si="868"/>
        <v>0</v>
      </c>
      <c r="K1172">
        <f t="shared" si="869"/>
        <v>0</v>
      </c>
      <c r="L1172" s="641" t="e">
        <f t="shared" si="870"/>
        <v>#DIV/0!</v>
      </c>
      <c r="M1172" s="641" t="e">
        <f t="shared" si="871"/>
        <v>#DIV/0!</v>
      </c>
    </row>
    <row r="1173" spans="1:13" x14ac:dyDescent="0.2">
      <c r="A1173" s="157">
        <v>45461</v>
      </c>
      <c r="C1173" s="458">
        <f>H2O!C1433</f>
        <v>0</v>
      </c>
      <c r="E1173" s="357" t="e">
        <f t="shared" si="865"/>
        <v>#DIV/0!</v>
      </c>
      <c r="F1173" s="437" t="e">
        <f t="shared" si="866"/>
        <v>#DIV/0!</v>
      </c>
      <c r="I1173">
        <f t="shared" si="867"/>
        <v>0</v>
      </c>
      <c r="J1173">
        <f t="shared" si="868"/>
        <v>0</v>
      </c>
      <c r="K1173">
        <f t="shared" si="869"/>
        <v>0</v>
      </c>
      <c r="L1173" s="641" t="e">
        <f t="shared" si="870"/>
        <v>#DIV/0!</v>
      </c>
      <c r="M1173" s="641" t="e">
        <f t="shared" si="871"/>
        <v>#DIV/0!</v>
      </c>
    </row>
    <row r="1174" spans="1:13" x14ac:dyDescent="0.2">
      <c r="A1174" s="157">
        <v>45462</v>
      </c>
      <c r="C1174" s="458">
        <f>H2O!C1434</f>
        <v>0</v>
      </c>
      <c r="E1174" s="357" t="e">
        <f t="shared" si="865"/>
        <v>#DIV/0!</v>
      </c>
      <c r="F1174" s="437" t="e">
        <f t="shared" si="866"/>
        <v>#DIV/0!</v>
      </c>
      <c r="I1174">
        <f t="shared" si="867"/>
        <v>0</v>
      </c>
      <c r="J1174">
        <f t="shared" si="868"/>
        <v>0</v>
      </c>
      <c r="K1174">
        <f t="shared" si="869"/>
        <v>0</v>
      </c>
      <c r="L1174" s="641" t="e">
        <f t="shared" si="870"/>
        <v>#DIV/0!</v>
      </c>
      <c r="M1174" s="641" t="e">
        <f t="shared" si="871"/>
        <v>#DIV/0!</v>
      </c>
    </row>
    <row r="1175" spans="1:13" x14ac:dyDescent="0.2">
      <c r="A1175" s="157">
        <v>45463</v>
      </c>
      <c r="C1175" s="458">
        <f>H2O!C1435</f>
        <v>0</v>
      </c>
      <c r="E1175" s="357" t="e">
        <f t="shared" si="865"/>
        <v>#DIV/0!</v>
      </c>
      <c r="F1175" s="437" t="e">
        <f t="shared" si="866"/>
        <v>#DIV/0!</v>
      </c>
      <c r="I1175">
        <f t="shared" si="867"/>
        <v>0</v>
      </c>
      <c r="J1175">
        <f t="shared" si="868"/>
        <v>0</v>
      </c>
      <c r="K1175">
        <f t="shared" si="869"/>
        <v>0</v>
      </c>
      <c r="L1175" s="641" t="e">
        <f t="shared" si="870"/>
        <v>#DIV/0!</v>
      </c>
      <c r="M1175" s="641" t="e">
        <f t="shared" si="871"/>
        <v>#DIV/0!</v>
      </c>
    </row>
    <row r="1176" spans="1:13" x14ac:dyDescent="0.2">
      <c r="A1176" s="157">
        <v>45464</v>
      </c>
      <c r="C1176" s="458">
        <f>H2O!C1436</f>
        <v>0</v>
      </c>
      <c r="E1176" s="357" t="e">
        <f t="shared" si="865"/>
        <v>#DIV/0!</v>
      </c>
      <c r="F1176" s="437" t="e">
        <f t="shared" si="866"/>
        <v>#DIV/0!</v>
      </c>
      <c r="I1176">
        <f t="shared" si="867"/>
        <v>0</v>
      </c>
      <c r="J1176">
        <f t="shared" si="868"/>
        <v>0</v>
      </c>
      <c r="K1176">
        <f t="shared" si="869"/>
        <v>0</v>
      </c>
      <c r="L1176" s="641" t="e">
        <f t="shared" si="870"/>
        <v>#DIV/0!</v>
      </c>
      <c r="M1176" s="641" t="e">
        <f t="shared" si="871"/>
        <v>#DIV/0!</v>
      </c>
    </row>
    <row r="1177" spans="1:13" x14ac:dyDescent="0.2">
      <c r="A1177" s="157">
        <v>45467</v>
      </c>
      <c r="C1177" s="458">
        <f>H2O!C1437</f>
        <v>0</v>
      </c>
      <c r="E1177" s="357" t="e">
        <f t="shared" si="865"/>
        <v>#DIV/0!</v>
      </c>
      <c r="F1177" s="437" t="e">
        <f t="shared" si="866"/>
        <v>#DIV/0!</v>
      </c>
      <c r="I1177">
        <f t="shared" si="867"/>
        <v>0</v>
      </c>
      <c r="J1177">
        <f t="shared" si="868"/>
        <v>0</v>
      </c>
      <c r="K1177">
        <f t="shared" si="869"/>
        <v>0</v>
      </c>
      <c r="L1177" s="641" t="e">
        <f t="shared" si="870"/>
        <v>#DIV/0!</v>
      </c>
      <c r="M1177" s="641" t="e">
        <f t="shared" si="871"/>
        <v>#DIV/0!</v>
      </c>
    </row>
    <row r="1178" spans="1:13" x14ac:dyDescent="0.2">
      <c r="A1178" s="157">
        <v>45468</v>
      </c>
      <c r="C1178" s="458">
        <f>H2O!C1438</f>
        <v>0</v>
      </c>
      <c r="E1178" s="357" t="e">
        <f t="shared" si="865"/>
        <v>#DIV/0!</v>
      </c>
      <c r="F1178" s="437" t="e">
        <f t="shared" si="866"/>
        <v>#DIV/0!</v>
      </c>
      <c r="I1178">
        <f t="shared" si="867"/>
        <v>0</v>
      </c>
      <c r="J1178">
        <f t="shared" si="868"/>
        <v>0</v>
      </c>
      <c r="K1178">
        <f t="shared" si="869"/>
        <v>0</v>
      </c>
      <c r="L1178" s="641" t="e">
        <f t="shared" si="870"/>
        <v>#DIV/0!</v>
      </c>
      <c r="M1178" s="641" t="e">
        <f t="shared" si="871"/>
        <v>#DIV/0!</v>
      </c>
    </row>
    <row r="1179" spans="1:13" x14ac:dyDescent="0.2">
      <c r="A1179" s="157">
        <v>45469</v>
      </c>
      <c r="C1179" s="458">
        <f>H2O!C1439</f>
        <v>0</v>
      </c>
      <c r="E1179" s="357" t="e">
        <f t="shared" si="865"/>
        <v>#DIV/0!</v>
      </c>
      <c r="F1179" s="437" t="e">
        <f t="shared" si="866"/>
        <v>#DIV/0!</v>
      </c>
      <c r="I1179">
        <f t="shared" si="867"/>
        <v>0</v>
      </c>
      <c r="J1179">
        <f t="shared" si="868"/>
        <v>0</v>
      </c>
      <c r="K1179">
        <f t="shared" si="869"/>
        <v>0</v>
      </c>
      <c r="L1179" s="641" t="e">
        <f t="shared" si="870"/>
        <v>#DIV/0!</v>
      </c>
      <c r="M1179" s="641" t="e">
        <f t="shared" si="871"/>
        <v>#DIV/0!</v>
      </c>
    </row>
    <row r="1180" spans="1:13" x14ac:dyDescent="0.2">
      <c r="A1180" s="157">
        <v>45470</v>
      </c>
      <c r="C1180" s="458">
        <f>H2O!C1440</f>
        <v>0</v>
      </c>
      <c r="E1180" s="357" t="e">
        <f t="shared" si="865"/>
        <v>#DIV/0!</v>
      </c>
      <c r="F1180" s="437" t="e">
        <f t="shared" si="866"/>
        <v>#DIV/0!</v>
      </c>
      <c r="I1180">
        <f t="shared" si="867"/>
        <v>0</v>
      </c>
      <c r="J1180">
        <f t="shared" si="868"/>
        <v>0</v>
      </c>
      <c r="K1180">
        <f t="shared" si="869"/>
        <v>0</v>
      </c>
      <c r="L1180" s="641" t="e">
        <f t="shared" si="870"/>
        <v>#DIV/0!</v>
      </c>
      <c r="M1180" s="641" t="e">
        <f t="shared" si="871"/>
        <v>#DIV/0!</v>
      </c>
    </row>
    <row r="1181" spans="1:13" x14ac:dyDescent="0.2">
      <c r="A1181" s="157">
        <v>45471</v>
      </c>
      <c r="C1181" s="458">
        <f>H2O!C1441</f>
        <v>0</v>
      </c>
      <c r="E1181" s="357" t="e">
        <f t="shared" ref="E1181:E1206" si="872">D1181/B1181</f>
        <v>#DIV/0!</v>
      </c>
      <c r="F1181" s="437" t="e">
        <f t="shared" ref="F1181:F1206" si="873">D1181/C1181</f>
        <v>#DIV/0!</v>
      </c>
      <c r="I1181">
        <f t="shared" ref="I1181:I1206" si="874">G1181*60</f>
        <v>0</v>
      </c>
      <c r="J1181">
        <f t="shared" ref="J1181:J1206" si="875">H1181*30</f>
        <v>0</v>
      </c>
      <c r="K1181">
        <f t="shared" ref="K1181:K1206" si="876">SUM(I1181:J1181)</f>
        <v>0</v>
      </c>
      <c r="L1181" s="641" t="e">
        <f t="shared" ref="L1181:L1206" si="877">I1181/K1181</f>
        <v>#DIV/0!</v>
      </c>
      <c r="M1181" s="641" t="e">
        <f t="shared" ref="M1181:M1206" si="878">J1181/K1181</f>
        <v>#DIV/0!</v>
      </c>
    </row>
    <row r="1182" spans="1:13" x14ac:dyDescent="0.2">
      <c r="A1182" s="711">
        <v>45474</v>
      </c>
      <c r="B1182" s="109"/>
      <c r="C1182" s="807">
        <f>H2O!C1442</f>
        <v>0</v>
      </c>
      <c r="D1182" s="109"/>
      <c r="E1182" s="808" t="e">
        <f t="shared" si="872"/>
        <v>#DIV/0!</v>
      </c>
      <c r="F1182" s="809" t="e">
        <f t="shared" si="873"/>
        <v>#DIV/0!</v>
      </c>
      <c r="G1182" s="109"/>
      <c r="H1182" s="109"/>
      <c r="I1182" s="109">
        <f t="shared" si="874"/>
        <v>0</v>
      </c>
      <c r="J1182" s="109">
        <f t="shared" si="875"/>
        <v>0</v>
      </c>
      <c r="K1182" s="109">
        <f t="shared" si="876"/>
        <v>0</v>
      </c>
      <c r="L1182" s="810" t="e">
        <f t="shared" si="877"/>
        <v>#DIV/0!</v>
      </c>
      <c r="M1182" s="810" t="e">
        <f t="shared" si="878"/>
        <v>#DIV/0!</v>
      </c>
    </row>
    <row r="1183" spans="1:13" x14ac:dyDescent="0.2">
      <c r="A1183" s="157">
        <v>45475</v>
      </c>
      <c r="C1183" s="458">
        <f>H2O!C1443</f>
        <v>0</v>
      </c>
      <c r="E1183" s="357" t="e">
        <f t="shared" si="872"/>
        <v>#DIV/0!</v>
      </c>
      <c r="F1183" s="437" t="e">
        <f t="shared" si="873"/>
        <v>#DIV/0!</v>
      </c>
      <c r="I1183">
        <f t="shared" si="874"/>
        <v>0</v>
      </c>
      <c r="J1183">
        <f t="shared" si="875"/>
        <v>0</v>
      </c>
      <c r="K1183">
        <f t="shared" si="876"/>
        <v>0</v>
      </c>
      <c r="L1183" s="641" t="e">
        <f t="shared" si="877"/>
        <v>#DIV/0!</v>
      </c>
      <c r="M1183" s="641" t="e">
        <f t="shared" si="878"/>
        <v>#DIV/0!</v>
      </c>
    </row>
    <row r="1184" spans="1:13" x14ac:dyDescent="0.2">
      <c r="A1184" s="157">
        <v>45476</v>
      </c>
      <c r="C1184" s="458">
        <f>H2O!C1444</f>
        <v>0</v>
      </c>
      <c r="E1184" s="357" t="e">
        <f t="shared" si="872"/>
        <v>#DIV/0!</v>
      </c>
      <c r="F1184" s="437" t="e">
        <f t="shared" si="873"/>
        <v>#DIV/0!</v>
      </c>
      <c r="I1184">
        <f t="shared" si="874"/>
        <v>0</v>
      </c>
      <c r="J1184">
        <f t="shared" si="875"/>
        <v>0</v>
      </c>
      <c r="K1184">
        <f t="shared" si="876"/>
        <v>0</v>
      </c>
      <c r="L1184" s="641" t="e">
        <f t="shared" si="877"/>
        <v>#DIV/0!</v>
      </c>
      <c r="M1184" s="641" t="e">
        <f t="shared" si="878"/>
        <v>#DIV/0!</v>
      </c>
    </row>
    <row r="1185" spans="1:13" x14ac:dyDescent="0.2">
      <c r="A1185" s="157">
        <v>45477</v>
      </c>
      <c r="C1185" s="458">
        <f>H2O!C1445</f>
        <v>0</v>
      </c>
      <c r="E1185" s="357" t="e">
        <f t="shared" si="872"/>
        <v>#DIV/0!</v>
      </c>
      <c r="F1185" s="437" t="e">
        <f t="shared" si="873"/>
        <v>#DIV/0!</v>
      </c>
      <c r="I1185">
        <f t="shared" si="874"/>
        <v>0</v>
      </c>
      <c r="J1185">
        <f t="shared" si="875"/>
        <v>0</v>
      </c>
      <c r="K1185">
        <f t="shared" si="876"/>
        <v>0</v>
      </c>
      <c r="L1185" s="641" t="e">
        <f t="shared" si="877"/>
        <v>#DIV/0!</v>
      </c>
      <c r="M1185" s="641" t="e">
        <f t="shared" si="878"/>
        <v>#DIV/0!</v>
      </c>
    </row>
    <row r="1186" spans="1:13" x14ac:dyDescent="0.2">
      <c r="A1186" s="157">
        <v>45478</v>
      </c>
      <c r="C1186" s="458">
        <f>H2O!C1446</f>
        <v>0</v>
      </c>
      <c r="E1186" s="357" t="e">
        <f t="shared" si="872"/>
        <v>#DIV/0!</v>
      </c>
      <c r="F1186" s="437" t="e">
        <f t="shared" si="873"/>
        <v>#DIV/0!</v>
      </c>
      <c r="I1186">
        <f t="shared" si="874"/>
        <v>0</v>
      </c>
      <c r="J1186">
        <f t="shared" si="875"/>
        <v>0</v>
      </c>
      <c r="K1186">
        <f t="shared" si="876"/>
        <v>0</v>
      </c>
      <c r="L1186" s="641" t="e">
        <f t="shared" si="877"/>
        <v>#DIV/0!</v>
      </c>
      <c r="M1186" s="641" t="e">
        <f t="shared" si="878"/>
        <v>#DIV/0!</v>
      </c>
    </row>
    <row r="1187" spans="1:13" x14ac:dyDescent="0.2">
      <c r="A1187" s="157">
        <v>45481</v>
      </c>
      <c r="C1187" s="458">
        <f>H2O!C1447</f>
        <v>0</v>
      </c>
      <c r="E1187" s="357" t="e">
        <f t="shared" si="872"/>
        <v>#DIV/0!</v>
      </c>
      <c r="F1187" s="437" t="e">
        <f t="shared" si="873"/>
        <v>#DIV/0!</v>
      </c>
      <c r="I1187">
        <f t="shared" si="874"/>
        <v>0</v>
      </c>
      <c r="J1187">
        <f t="shared" si="875"/>
        <v>0</v>
      </c>
      <c r="K1187">
        <f t="shared" si="876"/>
        <v>0</v>
      </c>
      <c r="L1187" s="641" t="e">
        <f t="shared" si="877"/>
        <v>#DIV/0!</v>
      </c>
      <c r="M1187" s="641" t="e">
        <f t="shared" si="878"/>
        <v>#DIV/0!</v>
      </c>
    </row>
    <row r="1188" spans="1:13" x14ac:dyDescent="0.2">
      <c r="A1188" s="157">
        <v>45482</v>
      </c>
      <c r="C1188" s="458">
        <f>H2O!C1448</f>
        <v>0</v>
      </c>
      <c r="E1188" s="357" t="e">
        <f t="shared" si="872"/>
        <v>#DIV/0!</v>
      </c>
      <c r="F1188" s="437" t="e">
        <f t="shared" si="873"/>
        <v>#DIV/0!</v>
      </c>
      <c r="I1188">
        <f t="shared" si="874"/>
        <v>0</v>
      </c>
      <c r="J1188">
        <f t="shared" si="875"/>
        <v>0</v>
      </c>
      <c r="K1188">
        <f t="shared" si="876"/>
        <v>0</v>
      </c>
      <c r="L1188" s="641" t="e">
        <f t="shared" si="877"/>
        <v>#DIV/0!</v>
      </c>
      <c r="M1188" s="641" t="e">
        <f t="shared" si="878"/>
        <v>#DIV/0!</v>
      </c>
    </row>
    <row r="1189" spans="1:13" x14ac:dyDescent="0.2">
      <c r="A1189" s="157">
        <v>45483</v>
      </c>
      <c r="C1189" s="458">
        <f>H2O!C1449</f>
        <v>0</v>
      </c>
      <c r="E1189" s="357" t="e">
        <f t="shared" si="872"/>
        <v>#DIV/0!</v>
      </c>
      <c r="F1189" s="437" t="e">
        <f t="shared" si="873"/>
        <v>#DIV/0!</v>
      </c>
      <c r="I1189">
        <f t="shared" si="874"/>
        <v>0</v>
      </c>
      <c r="J1189">
        <f t="shared" si="875"/>
        <v>0</v>
      </c>
      <c r="K1189">
        <f t="shared" si="876"/>
        <v>0</v>
      </c>
      <c r="L1189" s="641" t="e">
        <f t="shared" si="877"/>
        <v>#DIV/0!</v>
      </c>
      <c r="M1189" s="641" t="e">
        <f t="shared" si="878"/>
        <v>#DIV/0!</v>
      </c>
    </row>
    <row r="1190" spans="1:13" x14ac:dyDescent="0.2">
      <c r="A1190" s="157">
        <v>45484</v>
      </c>
      <c r="C1190" s="458">
        <f>H2O!C1450</f>
        <v>0</v>
      </c>
      <c r="E1190" s="357" t="e">
        <f t="shared" si="872"/>
        <v>#DIV/0!</v>
      </c>
      <c r="F1190" s="437" t="e">
        <f t="shared" si="873"/>
        <v>#DIV/0!</v>
      </c>
      <c r="I1190">
        <f t="shared" si="874"/>
        <v>0</v>
      </c>
      <c r="J1190">
        <f t="shared" si="875"/>
        <v>0</v>
      </c>
      <c r="K1190">
        <f t="shared" si="876"/>
        <v>0</v>
      </c>
      <c r="L1190" s="641" t="e">
        <f t="shared" si="877"/>
        <v>#DIV/0!</v>
      </c>
      <c r="M1190" s="641" t="e">
        <f t="shared" si="878"/>
        <v>#DIV/0!</v>
      </c>
    </row>
    <row r="1191" spans="1:13" x14ac:dyDescent="0.2">
      <c r="A1191" s="157">
        <v>45485</v>
      </c>
      <c r="C1191" s="458">
        <f>H2O!C1451</f>
        <v>0</v>
      </c>
      <c r="E1191" s="357" t="e">
        <f t="shared" si="872"/>
        <v>#DIV/0!</v>
      </c>
      <c r="F1191" s="437" t="e">
        <f t="shared" si="873"/>
        <v>#DIV/0!</v>
      </c>
      <c r="I1191">
        <f t="shared" si="874"/>
        <v>0</v>
      </c>
      <c r="J1191">
        <f t="shared" si="875"/>
        <v>0</v>
      </c>
      <c r="K1191">
        <f t="shared" si="876"/>
        <v>0</v>
      </c>
      <c r="L1191" s="641" t="e">
        <f t="shared" si="877"/>
        <v>#DIV/0!</v>
      </c>
      <c r="M1191" s="641" t="e">
        <f t="shared" si="878"/>
        <v>#DIV/0!</v>
      </c>
    </row>
    <row r="1192" spans="1:13" x14ac:dyDescent="0.2">
      <c r="A1192" s="157">
        <v>45488</v>
      </c>
      <c r="C1192" s="458">
        <f>H2O!C1452</f>
        <v>0</v>
      </c>
      <c r="E1192" s="357" t="e">
        <f t="shared" si="872"/>
        <v>#DIV/0!</v>
      </c>
      <c r="F1192" s="437" t="e">
        <f t="shared" si="873"/>
        <v>#DIV/0!</v>
      </c>
      <c r="I1192">
        <f t="shared" si="874"/>
        <v>0</v>
      </c>
      <c r="J1192">
        <f t="shared" si="875"/>
        <v>0</v>
      </c>
      <c r="K1192">
        <f t="shared" si="876"/>
        <v>0</v>
      </c>
      <c r="L1192" s="641" t="e">
        <f t="shared" si="877"/>
        <v>#DIV/0!</v>
      </c>
      <c r="M1192" s="641" t="e">
        <f t="shared" si="878"/>
        <v>#DIV/0!</v>
      </c>
    </row>
    <row r="1193" spans="1:13" x14ac:dyDescent="0.2">
      <c r="A1193" s="157">
        <v>45489</v>
      </c>
      <c r="C1193" s="458">
        <f>H2O!C1453</f>
        <v>0</v>
      </c>
      <c r="E1193" s="357" t="e">
        <f t="shared" si="872"/>
        <v>#DIV/0!</v>
      </c>
      <c r="F1193" s="437" t="e">
        <f t="shared" si="873"/>
        <v>#DIV/0!</v>
      </c>
      <c r="I1193">
        <f t="shared" si="874"/>
        <v>0</v>
      </c>
      <c r="J1193">
        <f t="shared" si="875"/>
        <v>0</v>
      </c>
      <c r="K1193">
        <f t="shared" si="876"/>
        <v>0</v>
      </c>
      <c r="L1193" s="641" t="e">
        <f t="shared" si="877"/>
        <v>#DIV/0!</v>
      </c>
      <c r="M1193" s="641" t="e">
        <f t="shared" si="878"/>
        <v>#DIV/0!</v>
      </c>
    </row>
    <row r="1194" spans="1:13" x14ac:dyDescent="0.2">
      <c r="A1194" s="157">
        <v>45490</v>
      </c>
      <c r="C1194" s="458">
        <f>H2O!C1454</f>
        <v>0</v>
      </c>
      <c r="E1194" s="357" t="e">
        <f t="shared" si="872"/>
        <v>#DIV/0!</v>
      </c>
      <c r="F1194" s="437" t="e">
        <f t="shared" si="873"/>
        <v>#DIV/0!</v>
      </c>
      <c r="I1194">
        <f t="shared" si="874"/>
        <v>0</v>
      </c>
      <c r="J1194">
        <f t="shared" si="875"/>
        <v>0</v>
      </c>
      <c r="K1194">
        <f t="shared" si="876"/>
        <v>0</v>
      </c>
      <c r="L1194" s="641" t="e">
        <f t="shared" si="877"/>
        <v>#DIV/0!</v>
      </c>
      <c r="M1194" s="641" t="e">
        <f t="shared" si="878"/>
        <v>#DIV/0!</v>
      </c>
    </row>
    <row r="1195" spans="1:13" x14ac:dyDescent="0.2">
      <c r="A1195" s="157">
        <v>45491</v>
      </c>
      <c r="C1195" s="458">
        <f>H2O!C1455</f>
        <v>0</v>
      </c>
      <c r="E1195" s="357" t="e">
        <f t="shared" si="872"/>
        <v>#DIV/0!</v>
      </c>
      <c r="F1195" s="437" t="e">
        <f t="shared" si="873"/>
        <v>#DIV/0!</v>
      </c>
      <c r="I1195">
        <f t="shared" si="874"/>
        <v>0</v>
      </c>
      <c r="J1195">
        <f t="shared" si="875"/>
        <v>0</v>
      </c>
      <c r="K1195">
        <f t="shared" si="876"/>
        <v>0</v>
      </c>
      <c r="L1195" s="641" t="e">
        <f t="shared" si="877"/>
        <v>#DIV/0!</v>
      </c>
      <c r="M1195" s="641" t="e">
        <f t="shared" si="878"/>
        <v>#DIV/0!</v>
      </c>
    </row>
    <row r="1196" spans="1:13" x14ac:dyDescent="0.2">
      <c r="A1196" s="157">
        <v>45492</v>
      </c>
      <c r="C1196" s="458">
        <f>H2O!C1456</f>
        <v>0</v>
      </c>
      <c r="E1196" s="357" t="e">
        <f t="shared" si="872"/>
        <v>#DIV/0!</v>
      </c>
      <c r="F1196" s="437" t="e">
        <f t="shared" si="873"/>
        <v>#DIV/0!</v>
      </c>
      <c r="I1196">
        <f t="shared" si="874"/>
        <v>0</v>
      </c>
      <c r="J1196">
        <f t="shared" si="875"/>
        <v>0</v>
      </c>
      <c r="K1196">
        <f t="shared" si="876"/>
        <v>0</v>
      </c>
      <c r="L1196" s="641" t="e">
        <f t="shared" si="877"/>
        <v>#DIV/0!</v>
      </c>
      <c r="M1196" s="641" t="e">
        <f t="shared" si="878"/>
        <v>#DIV/0!</v>
      </c>
    </row>
    <row r="1197" spans="1:13" x14ac:dyDescent="0.2">
      <c r="A1197" s="157">
        <v>45495</v>
      </c>
      <c r="C1197" s="458">
        <f>H2O!C1457</f>
        <v>0</v>
      </c>
      <c r="E1197" s="357" t="e">
        <f t="shared" si="872"/>
        <v>#DIV/0!</v>
      </c>
      <c r="F1197" s="437" t="e">
        <f t="shared" si="873"/>
        <v>#DIV/0!</v>
      </c>
      <c r="I1197">
        <f t="shared" si="874"/>
        <v>0</v>
      </c>
      <c r="J1197">
        <f t="shared" si="875"/>
        <v>0</v>
      </c>
      <c r="K1197">
        <f t="shared" si="876"/>
        <v>0</v>
      </c>
      <c r="L1197" s="641" t="e">
        <f t="shared" si="877"/>
        <v>#DIV/0!</v>
      </c>
      <c r="M1197" s="641" t="e">
        <f t="shared" si="878"/>
        <v>#DIV/0!</v>
      </c>
    </row>
    <row r="1198" spans="1:13" x14ac:dyDescent="0.2">
      <c r="A1198" s="157">
        <v>45496</v>
      </c>
      <c r="C1198" s="458">
        <f>H2O!C1458</f>
        <v>0</v>
      </c>
      <c r="E1198" s="357" t="e">
        <f t="shared" si="872"/>
        <v>#DIV/0!</v>
      </c>
      <c r="F1198" s="437" t="e">
        <f t="shared" si="873"/>
        <v>#DIV/0!</v>
      </c>
      <c r="I1198">
        <f t="shared" si="874"/>
        <v>0</v>
      </c>
      <c r="J1198">
        <f t="shared" si="875"/>
        <v>0</v>
      </c>
      <c r="K1198">
        <f t="shared" si="876"/>
        <v>0</v>
      </c>
      <c r="L1198" s="641" t="e">
        <f t="shared" si="877"/>
        <v>#DIV/0!</v>
      </c>
      <c r="M1198" s="641" t="e">
        <f t="shared" si="878"/>
        <v>#DIV/0!</v>
      </c>
    </row>
    <row r="1199" spans="1:13" x14ac:dyDescent="0.2">
      <c r="A1199" s="157">
        <v>45497</v>
      </c>
      <c r="C1199" s="458">
        <f>H2O!C1459</f>
        <v>0</v>
      </c>
      <c r="E1199" s="357" t="e">
        <f t="shared" si="872"/>
        <v>#DIV/0!</v>
      </c>
      <c r="F1199" s="437" t="e">
        <f t="shared" si="873"/>
        <v>#DIV/0!</v>
      </c>
      <c r="I1199">
        <f t="shared" si="874"/>
        <v>0</v>
      </c>
      <c r="J1199">
        <f t="shared" si="875"/>
        <v>0</v>
      </c>
      <c r="K1199">
        <f t="shared" si="876"/>
        <v>0</v>
      </c>
      <c r="L1199" s="641" t="e">
        <f t="shared" si="877"/>
        <v>#DIV/0!</v>
      </c>
      <c r="M1199" s="641" t="e">
        <f t="shared" si="878"/>
        <v>#DIV/0!</v>
      </c>
    </row>
    <row r="1200" spans="1:13" x14ac:dyDescent="0.2">
      <c r="A1200" s="157">
        <v>45498</v>
      </c>
      <c r="C1200" s="458">
        <f>H2O!C1460</f>
        <v>0</v>
      </c>
      <c r="E1200" s="357" t="e">
        <f t="shared" si="872"/>
        <v>#DIV/0!</v>
      </c>
      <c r="F1200" s="437" t="e">
        <f t="shared" si="873"/>
        <v>#DIV/0!</v>
      </c>
      <c r="I1200">
        <f t="shared" si="874"/>
        <v>0</v>
      </c>
      <c r="J1200">
        <f t="shared" si="875"/>
        <v>0</v>
      </c>
      <c r="K1200">
        <f t="shared" si="876"/>
        <v>0</v>
      </c>
      <c r="L1200" s="641" t="e">
        <f t="shared" si="877"/>
        <v>#DIV/0!</v>
      </c>
      <c r="M1200" s="641" t="e">
        <f t="shared" si="878"/>
        <v>#DIV/0!</v>
      </c>
    </row>
    <row r="1201" spans="1:13" x14ac:dyDescent="0.2">
      <c r="A1201" s="157">
        <v>45499</v>
      </c>
      <c r="C1201" s="458">
        <f>H2O!C1461</f>
        <v>0</v>
      </c>
      <c r="E1201" s="357" t="e">
        <f t="shared" si="872"/>
        <v>#DIV/0!</v>
      </c>
      <c r="F1201" s="437" t="e">
        <f t="shared" si="873"/>
        <v>#DIV/0!</v>
      </c>
      <c r="I1201">
        <f t="shared" si="874"/>
        <v>0</v>
      </c>
      <c r="J1201">
        <f t="shared" si="875"/>
        <v>0</v>
      </c>
      <c r="K1201">
        <f t="shared" si="876"/>
        <v>0</v>
      </c>
      <c r="L1201" s="641" t="e">
        <f t="shared" si="877"/>
        <v>#DIV/0!</v>
      </c>
      <c r="M1201" s="641" t="e">
        <f t="shared" si="878"/>
        <v>#DIV/0!</v>
      </c>
    </row>
    <row r="1202" spans="1:13" x14ac:dyDescent="0.2">
      <c r="A1202" s="157">
        <v>45502</v>
      </c>
      <c r="C1202" s="458">
        <f>H2O!C1462</f>
        <v>0</v>
      </c>
      <c r="E1202" s="357" t="e">
        <f t="shared" si="872"/>
        <v>#DIV/0!</v>
      </c>
      <c r="F1202" s="437" t="e">
        <f t="shared" si="873"/>
        <v>#DIV/0!</v>
      </c>
      <c r="I1202">
        <f t="shared" si="874"/>
        <v>0</v>
      </c>
      <c r="J1202">
        <f t="shared" si="875"/>
        <v>0</v>
      </c>
      <c r="K1202">
        <f t="shared" si="876"/>
        <v>0</v>
      </c>
      <c r="L1202" s="641" t="e">
        <f t="shared" si="877"/>
        <v>#DIV/0!</v>
      </c>
      <c r="M1202" s="641" t="e">
        <f t="shared" si="878"/>
        <v>#DIV/0!</v>
      </c>
    </row>
    <row r="1203" spans="1:13" x14ac:dyDescent="0.2">
      <c r="A1203" s="157">
        <v>45503</v>
      </c>
      <c r="C1203" s="458">
        <f>H2O!C1463</f>
        <v>0</v>
      </c>
      <c r="E1203" s="357" t="e">
        <f t="shared" si="872"/>
        <v>#DIV/0!</v>
      </c>
      <c r="F1203" s="437" t="e">
        <f t="shared" si="873"/>
        <v>#DIV/0!</v>
      </c>
      <c r="I1203">
        <f t="shared" si="874"/>
        <v>0</v>
      </c>
      <c r="J1203">
        <f t="shared" si="875"/>
        <v>0</v>
      </c>
      <c r="K1203">
        <f t="shared" si="876"/>
        <v>0</v>
      </c>
      <c r="L1203" s="641" t="e">
        <f t="shared" si="877"/>
        <v>#DIV/0!</v>
      </c>
      <c r="M1203" s="641" t="e">
        <f t="shared" si="878"/>
        <v>#DIV/0!</v>
      </c>
    </row>
    <row r="1204" spans="1:13" x14ac:dyDescent="0.2">
      <c r="A1204" s="157">
        <v>45504</v>
      </c>
      <c r="C1204" s="458">
        <f>H2O!C1464</f>
        <v>0</v>
      </c>
      <c r="E1204" s="357" t="e">
        <f t="shared" si="872"/>
        <v>#DIV/0!</v>
      </c>
      <c r="F1204" s="437" t="e">
        <f t="shared" si="873"/>
        <v>#DIV/0!</v>
      </c>
      <c r="I1204">
        <f t="shared" si="874"/>
        <v>0</v>
      </c>
      <c r="J1204">
        <f t="shared" si="875"/>
        <v>0</v>
      </c>
      <c r="K1204">
        <f t="shared" si="876"/>
        <v>0</v>
      </c>
      <c r="L1204" s="641" t="e">
        <f t="shared" si="877"/>
        <v>#DIV/0!</v>
      </c>
      <c r="M1204" s="641" t="e">
        <f t="shared" si="878"/>
        <v>#DIV/0!</v>
      </c>
    </row>
    <row r="1205" spans="1:13" x14ac:dyDescent="0.2">
      <c r="A1205" s="711">
        <v>45505</v>
      </c>
      <c r="B1205" s="109"/>
      <c r="C1205" s="807">
        <f>H2O!C1465</f>
        <v>0</v>
      </c>
      <c r="D1205" s="109"/>
      <c r="E1205" s="808" t="e">
        <f t="shared" si="872"/>
        <v>#DIV/0!</v>
      </c>
      <c r="F1205" s="809" t="e">
        <f t="shared" si="873"/>
        <v>#DIV/0!</v>
      </c>
      <c r="G1205" s="109"/>
      <c r="H1205" s="109"/>
      <c r="I1205" s="109">
        <f t="shared" si="874"/>
        <v>0</v>
      </c>
      <c r="J1205" s="109">
        <f t="shared" si="875"/>
        <v>0</v>
      </c>
      <c r="K1205" s="109">
        <f t="shared" si="876"/>
        <v>0</v>
      </c>
      <c r="L1205" s="810" t="e">
        <f t="shared" si="877"/>
        <v>#DIV/0!</v>
      </c>
      <c r="M1205" s="810" t="e">
        <f t="shared" si="878"/>
        <v>#DIV/0!</v>
      </c>
    </row>
    <row r="1206" spans="1:13" x14ac:dyDescent="0.2">
      <c r="A1206" s="157">
        <v>45506</v>
      </c>
      <c r="C1206" s="458">
        <f>H2O!C1466</f>
        <v>0</v>
      </c>
      <c r="E1206" s="357" t="e">
        <f t="shared" si="872"/>
        <v>#DIV/0!</v>
      </c>
      <c r="F1206" s="437" t="e">
        <f t="shared" si="873"/>
        <v>#DIV/0!</v>
      </c>
      <c r="I1206">
        <f t="shared" si="874"/>
        <v>0</v>
      </c>
      <c r="J1206">
        <f t="shared" si="875"/>
        <v>0</v>
      </c>
      <c r="K1206">
        <f t="shared" si="876"/>
        <v>0</v>
      </c>
      <c r="L1206" s="641" t="e">
        <f t="shared" si="877"/>
        <v>#DIV/0!</v>
      </c>
      <c r="M1206" s="641" t="e">
        <f t="shared" si="878"/>
        <v>#DIV/0!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8"/>
  <dimension ref="A1"/>
  <sheetViews>
    <sheetView zoomScaleNormal="100" workbookViewId="0">
      <selection activeCell="S15" sqref="S14:S15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9"/>
  <dimension ref="A2:H1259"/>
  <sheetViews>
    <sheetView zoomScale="90" zoomScaleNormal="90" workbookViewId="0">
      <pane ySplit="2" topLeftCell="A1105" activePane="bottomLeft" state="frozen"/>
      <selection pane="bottomLeft" activeCell="B1130" sqref="B1130"/>
    </sheetView>
  </sheetViews>
  <sheetFormatPr baseColWidth="10" defaultColWidth="11.42578125" defaultRowHeight="12.75" x14ac:dyDescent="0.2"/>
  <sheetData>
    <row r="2" spans="1:2" x14ac:dyDescent="0.2">
      <c r="A2" t="s">
        <v>1</v>
      </c>
      <c r="B2" s="178" t="s">
        <v>327</v>
      </c>
    </row>
    <row r="3" spans="1:2" x14ac:dyDescent="0.2">
      <c r="A3" s="157">
        <v>43468</v>
      </c>
      <c r="B3" s="481">
        <v>588.57080131723376</v>
      </c>
    </row>
    <row r="4" spans="1:2" x14ac:dyDescent="0.2">
      <c r="A4" s="157">
        <v>43469</v>
      </c>
      <c r="B4" s="481">
        <v>531</v>
      </c>
    </row>
    <row r="5" spans="1:2" x14ac:dyDescent="0.2">
      <c r="A5" s="157">
        <v>43472</v>
      </c>
      <c r="B5" s="481">
        <v>560.91487068965512</v>
      </c>
    </row>
    <row r="6" spans="1:2" x14ac:dyDescent="0.2">
      <c r="A6" s="157">
        <v>43473</v>
      </c>
      <c r="B6" s="481">
        <v>548.28836754643203</v>
      </c>
    </row>
    <row r="7" spans="1:2" x14ac:dyDescent="0.2">
      <c r="A7" s="157">
        <v>43474</v>
      </c>
      <c r="B7" s="481">
        <v>551.76885880077373</v>
      </c>
    </row>
    <row r="8" spans="1:2" x14ac:dyDescent="0.2">
      <c r="A8" s="157">
        <v>43475</v>
      </c>
      <c r="B8" s="481">
        <v>559.59245960502687</v>
      </c>
    </row>
    <row r="9" spans="1:2" x14ac:dyDescent="0.2">
      <c r="A9" s="157">
        <v>43476</v>
      </c>
      <c r="B9" s="481">
        <v>608.44473007712077</v>
      </c>
    </row>
    <row r="10" spans="1:2" x14ac:dyDescent="0.2">
      <c r="A10" s="157">
        <v>43479</v>
      </c>
      <c r="B10" s="481">
        <v>612.63669724770637</v>
      </c>
    </row>
    <row r="11" spans="1:2" x14ac:dyDescent="0.2">
      <c r="A11" s="157">
        <v>43480</v>
      </c>
      <c r="B11" s="481">
        <v>555.92682926829264</v>
      </c>
    </row>
    <row r="12" spans="1:2" x14ac:dyDescent="0.2">
      <c r="A12" s="157">
        <v>43481</v>
      </c>
      <c r="B12" s="481">
        <v>543.63660477453584</v>
      </c>
    </row>
    <row r="13" spans="1:2" x14ac:dyDescent="0.2">
      <c r="A13" s="157">
        <v>43482</v>
      </c>
      <c r="B13" s="481">
        <v>546.10744580584355</v>
      </c>
    </row>
    <row r="14" spans="1:2" x14ac:dyDescent="0.2">
      <c r="A14" s="157">
        <v>43483</v>
      </c>
      <c r="B14" s="481">
        <v>543.80218778486778</v>
      </c>
    </row>
    <row r="15" spans="1:2" x14ac:dyDescent="0.2">
      <c r="A15" s="157">
        <v>43486</v>
      </c>
      <c r="B15" s="481">
        <v>567.28674948240166</v>
      </c>
    </row>
    <row r="16" spans="1:2" x14ac:dyDescent="0.2">
      <c r="A16" s="157">
        <v>43487</v>
      </c>
      <c r="B16" s="481">
        <v>543.35304659498206</v>
      </c>
    </row>
    <row r="17" spans="1:2" x14ac:dyDescent="0.2">
      <c r="A17" s="157">
        <v>43488</v>
      </c>
      <c r="B17" s="481">
        <v>552.9065510597303</v>
      </c>
    </row>
    <row r="18" spans="1:2" x14ac:dyDescent="0.2">
      <c r="A18" s="157">
        <v>43489</v>
      </c>
      <c r="B18" s="481">
        <v>568.02952029520293</v>
      </c>
    </row>
    <row r="19" spans="1:2" x14ac:dyDescent="0.2">
      <c r="A19" s="157">
        <v>43490</v>
      </c>
      <c r="B19" s="481">
        <v>548.5448833034111</v>
      </c>
    </row>
    <row r="20" spans="1:2" x14ac:dyDescent="0.2">
      <c r="A20" s="157">
        <v>43491</v>
      </c>
      <c r="B20" s="481">
        <v>552.90123456790127</v>
      </c>
    </row>
    <row r="21" spans="1:2" x14ac:dyDescent="0.2">
      <c r="A21" s="157">
        <v>43493</v>
      </c>
      <c r="B21" s="481">
        <v>513.26032660902979</v>
      </c>
    </row>
    <row r="22" spans="1:2" x14ac:dyDescent="0.2">
      <c r="A22" s="157">
        <v>43494</v>
      </c>
      <c r="B22" s="481">
        <v>542.97936726272349</v>
      </c>
    </row>
    <row r="23" spans="1:2" x14ac:dyDescent="0.2">
      <c r="A23" s="157">
        <v>43495</v>
      </c>
      <c r="B23" s="481">
        <v>547.84290843806104</v>
      </c>
    </row>
    <row r="24" spans="1:2" x14ac:dyDescent="0.2">
      <c r="A24" s="157">
        <v>43496</v>
      </c>
      <c r="B24" s="481">
        <v>548.53707865168542</v>
      </c>
    </row>
    <row r="25" spans="1:2" x14ac:dyDescent="0.2">
      <c r="A25" s="157">
        <v>43497</v>
      </c>
      <c r="B25" s="481">
        <v>541.78104993597947</v>
      </c>
    </row>
    <row r="26" spans="1:2" x14ac:dyDescent="0.2">
      <c r="A26" s="157">
        <v>43498</v>
      </c>
      <c r="B26" s="481">
        <v>551.70750988142288</v>
      </c>
    </row>
    <row r="27" spans="1:2" x14ac:dyDescent="0.2">
      <c r="A27" s="157">
        <v>43500</v>
      </c>
      <c r="B27" s="481">
        <v>590.27737226277372</v>
      </c>
    </row>
    <row r="28" spans="1:2" x14ac:dyDescent="0.2">
      <c r="A28" s="157">
        <v>43501</v>
      </c>
      <c r="B28" s="481">
        <v>570.49598163030998</v>
      </c>
    </row>
    <row r="29" spans="1:2" x14ac:dyDescent="0.2">
      <c r="A29" s="157">
        <v>43502</v>
      </c>
      <c r="B29" s="481">
        <v>553.84515484515487</v>
      </c>
    </row>
    <row r="30" spans="1:2" x14ac:dyDescent="0.2">
      <c r="A30" s="157">
        <v>43503</v>
      </c>
      <c r="B30" s="481">
        <v>549.32458697764821</v>
      </c>
    </row>
    <row r="31" spans="1:2" x14ac:dyDescent="0.2">
      <c r="A31" s="157">
        <v>43504</v>
      </c>
      <c r="B31" s="481">
        <v>526.01890359168237</v>
      </c>
    </row>
    <row r="32" spans="1:2" x14ac:dyDescent="0.2">
      <c r="A32" s="157">
        <v>43507</v>
      </c>
      <c r="B32" s="481">
        <v>555.29914529914527</v>
      </c>
    </row>
    <row r="33" spans="1:2" x14ac:dyDescent="0.2">
      <c r="A33" s="157">
        <v>43508</v>
      </c>
      <c r="B33" s="481">
        <v>544.95408163265301</v>
      </c>
    </row>
    <row r="34" spans="1:2" x14ac:dyDescent="0.2">
      <c r="A34" s="157">
        <v>43509</v>
      </c>
      <c r="B34" s="481">
        <v>555.86498649864984</v>
      </c>
    </row>
    <row r="35" spans="1:2" x14ac:dyDescent="0.2">
      <c r="A35" s="157">
        <v>43510</v>
      </c>
      <c r="B35" s="481">
        <v>555.59125475285168</v>
      </c>
    </row>
    <row r="36" spans="1:2" x14ac:dyDescent="0.2">
      <c r="A36" s="157">
        <v>43511</v>
      </c>
      <c r="B36" s="481">
        <v>549.8010256410256</v>
      </c>
    </row>
    <row r="37" spans="1:2" x14ac:dyDescent="0.2">
      <c r="A37" s="157">
        <v>43514</v>
      </c>
      <c r="B37" s="481">
        <v>550.3045454545454</v>
      </c>
    </row>
    <row r="38" spans="1:2" x14ac:dyDescent="0.2">
      <c r="A38" s="157">
        <v>43515</v>
      </c>
      <c r="B38" s="481">
        <v>555.08232064507479</v>
      </c>
    </row>
    <row r="39" spans="1:2" x14ac:dyDescent="0.2">
      <c r="A39" s="157">
        <v>43516</v>
      </c>
      <c r="B39" s="481">
        <v>545.71346905319126</v>
      </c>
    </row>
    <row r="40" spans="1:2" x14ac:dyDescent="0.2">
      <c r="A40" s="157">
        <v>43517</v>
      </c>
      <c r="B40" s="481">
        <v>560.54757281553395</v>
      </c>
    </row>
    <row r="41" spans="1:2" x14ac:dyDescent="0.2">
      <c r="A41" s="157">
        <v>43518</v>
      </c>
      <c r="B41" s="481">
        <v>539.89307535641547</v>
      </c>
    </row>
    <row r="42" spans="1:2" x14ac:dyDescent="0.2">
      <c r="A42" s="157">
        <v>43521</v>
      </c>
      <c r="B42" s="481">
        <v>568.52144249512673</v>
      </c>
    </row>
    <row r="43" spans="1:2" x14ac:dyDescent="0.2">
      <c r="A43" s="157">
        <v>43522</v>
      </c>
      <c r="B43" s="481">
        <v>551.96409807355519</v>
      </c>
    </row>
    <row r="44" spans="1:2" x14ac:dyDescent="0.2">
      <c r="A44" s="157">
        <v>43523</v>
      </c>
      <c r="B44" s="481">
        <v>559.73520249221178</v>
      </c>
    </row>
    <row r="45" spans="1:2" x14ac:dyDescent="0.2">
      <c r="A45" s="157">
        <v>43524</v>
      </c>
      <c r="B45" s="481">
        <v>549.48830935251794</v>
      </c>
    </row>
    <row r="46" spans="1:2" x14ac:dyDescent="0.2">
      <c r="A46" s="157">
        <v>43525</v>
      </c>
      <c r="B46" s="481">
        <v>555.89217391304351</v>
      </c>
    </row>
    <row r="47" spans="1:2" x14ac:dyDescent="0.2">
      <c r="A47" s="157">
        <v>43528</v>
      </c>
      <c r="B47" s="481">
        <v>552.14613180515755</v>
      </c>
    </row>
    <row r="48" spans="1:2" x14ac:dyDescent="0.2">
      <c r="A48" s="157">
        <v>43529</v>
      </c>
      <c r="B48" s="481">
        <v>558.60355029585799</v>
      </c>
    </row>
    <row r="49" spans="1:2" x14ac:dyDescent="0.2">
      <c r="A49" s="157">
        <v>43530</v>
      </c>
      <c r="B49" s="481">
        <v>565.34945054945058</v>
      </c>
    </row>
    <row r="50" spans="1:2" x14ac:dyDescent="0.2">
      <c r="A50" s="157">
        <v>43531</v>
      </c>
      <c r="B50" s="481">
        <v>547.85575888051665</v>
      </c>
    </row>
    <row r="51" spans="1:2" x14ac:dyDescent="0.2">
      <c r="A51" s="157">
        <v>43532</v>
      </c>
      <c r="B51" s="481">
        <v>531.26266804550153</v>
      </c>
    </row>
    <row r="52" spans="1:2" x14ac:dyDescent="0.2">
      <c r="A52" s="157">
        <v>43535</v>
      </c>
      <c r="B52" s="481">
        <v>559.4305239179954</v>
      </c>
    </row>
    <row r="53" spans="1:2" x14ac:dyDescent="0.2">
      <c r="A53" s="157">
        <v>43536</v>
      </c>
      <c r="B53" s="481">
        <v>557.65646594274438</v>
      </c>
    </row>
    <row r="54" spans="1:2" x14ac:dyDescent="0.2">
      <c r="A54" s="157">
        <v>43537</v>
      </c>
      <c r="B54" s="481">
        <v>534.80345158197508</v>
      </c>
    </row>
    <row r="55" spans="1:2" x14ac:dyDescent="0.2">
      <c r="A55" s="157">
        <v>43538</v>
      </c>
      <c r="B55" s="481">
        <v>550.11312700106726</v>
      </c>
    </row>
    <row r="56" spans="1:2" x14ac:dyDescent="0.2">
      <c r="A56" s="157">
        <v>43539</v>
      </c>
      <c r="B56" s="481">
        <v>567.10728346456688</v>
      </c>
    </row>
    <row r="57" spans="1:2" x14ac:dyDescent="0.2">
      <c r="A57" s="157">
        <v>43542</v>
      </c>
      <c r="B57" s="481">
        <v>546.15961945031711</v>
      </c>
    </row>
    <row r="58" spans="1:2" x14ac:dyDescent="0.2">
      <c r="A58" s="157">
        <v>43543</v>
      </c>
      <c r="B58" s="481">
        <v>537.18026565464891</v>
      </c>
    </row>
    <row r="59" spans="1:2" x14ac:dyDescent="0.2">
      <c r="A59" s="157">
        <v>43544</v>
      </c>
      <c r="B59" s="481">
        <v>543.50333016175068</v>
      </c>
    </row>
    <row r="60" spans="1:2" x14ac:dyDescent="0.2">
      <c r="A60" s="157">
        <v>43545</v>
      </c>
      <c r="B60" s="481">
        <v>541.0216322517208</v>
      </c>
    </row>
    <row r="61" spans="1:2" x14ac:dyDescent="0.2">
      <c r="A61" s="157">
        <v>43546</v>
      </c>
      <c r="B61" s="481">
        <v>547.89122807017543</v>
      </c>
    </row>
    <row r="62" spans="1:2" x14ac:dyDescent="0.2">
      <c r="A62" s="157">
        <v>43549</v>
      </c>
      <c r="B62" s="481">
        <v>565.25376593279259</v>
      </c>
    </row>
    <row r="63" spans="1:2" x14ac:dyDescent="0.2">
      <c r="A63" s="157">
        <v>43550</v>
      </c>
      <c r="B63" s="481">
        <v>569.70323212536732</v>
      </c>
    </row>
    <row r="64" spans="1:2" x14ac:dyDescent="0.2">
      <c r="A64" s="157">
        <v>43551</v>
      </c>
      <c r="B64" s="481">
        <v>548.25661116552396</v>
      </c>
    </row>
    <row r="65" spans="1:2" x14ac:dyDescent="0.2">
      <c r="A65" s="157">
        <v>43552</v>
      </c>
      <c r="B65" s="481">
        <v>586.09770992366407</v>
      </c>
    </row>
    <row r="66" spans="1:2" x14ac:dyDescent="0.2">
      <c r="A66" s="157">
        <v>43553</v>
      </c>
      <c r="B66" s="481">
        <v>532.30215053763436</v>
      </c>
    </row>
    <row r="67" spans="1:2" x14ac:dyDescent="0.2">
      <c r="A67" s="157">
        <v>43556</v>
      </c>
      <c r="B67" s="481">
        <v>649.81193124368053</v>
      </c>
    </row>
    <row r="68" spans="1:2" x14ac:dyDescent="0.2">
      <c r="A68" s="157">
        <v>43557</v>
      </c>
      <c r="B68" s="481">
        <v>569.63778801843318</v>
      </c>
    </row>
    <row r="69" spans="1:2" x14ac:dyDescent="0.2">
      <c r="A69" s="157">
        <v>43558</v>
      </c>
      <c r="B69" s="481">
        <v>565.99789695057837</v>
      </c>
    </row>
    <row r="70" spans="1:2" x14ac:dyDescent="0.2">
      <c r="A70" s="157">
        <v>43559</v>
      </c>
      <c r="B70" s="481">
        <v>574.00610997963338</v>
      </c>
    </row>
    <row r="71" spans="1:2" x14ac:dyDescent="0.2">
      <c r="A71" s="157">
        <v>43560</v>
      </c>
      <c r="B71" s="481">
        <v>556.93551797040175</v>
      </c>
    </row>
    <row r="72" spans="1:2" x14ac:dyDescent="0.2">
      <c r="A72" s="157">
        <v>43563</v>
      </c>
      <c r="B72" s="481">
        <v>584.96417445482871</v>
      </c>
    </row>
    <row r="73" spans="1:2" x14ac:dyDescent="0.2">
      <c r="A73" s="157">
        <v>43564</v>
      </c>
      <c r="B73" s="481">
        <v>612.33206106870227</v>
      </c>
    </row>
    <row r="74" spans="1:2" x14ac:dyDescent="0.2">
      <c r="A74" s="157">
        <v>43565</v>
      </c>
      <c r="B74" s="481">
        <v>559.05822267620022</v>
      </c>
    </row>
    <row r="75" spans="1:2" x14ac:dyDescent="0.2">
      <c r="A75" s="157">
        <v>43566</v>
      </c>
      <c r="B75" s="481">
        <v>556.54929577464793</v>
      </c>
    </row>
    <row r="76" spans="1:2" x14ac:dyDescent="0.2">
      <c r="A76" s="157">
        <v>43567</v>
      </c>
      <c r="B76" s="481">
        <v>557.72211155378488</v>
      </c>
    </row>
    <row r="77" spans="1:2" x14ac:dyDescent="0.2">
      <c r="A77" s="157">
        <v>43570</v>
      </c>
      <c r="B77" s="481">
        <v>554.86005560704359</v>
      </c>
    </row>
    <row r="78" spans="1:2" x14ac:dyDescent="0.2">
      <c r="A78" s="157">
        <v>43571</v>
      </c>
      <c r="B78" s="481">
        <v>562.23831775700933</v>
      </c>
    </row>
    <row r="79" spans="1:2" x14ac:dyDescent="0.2">
      <c r="A79" s="157">
        <v>43572</v>
      </c>
      <c r="B79" s="481">
        <v>556.05364995602463</v>
      </c>
    </row>
    <row r="80" spans="1:2" x14ac:dyDescent="0.2">
      <c r="A80" s="157">
        <v>43573</v>
      </c>
      <c r="B80" s="481">
        <v>554.55824372759855</v>
      </c>
    </row>
    <row r="81" spans="1:2" x14ac:dyDescent="0.2">
      <c r="A81" s="157">
        <v>43574</v>
      </c>
      <c r="B81" s="481">
        <v>561.94117647058829</v>
      </c>
    </row>
    <row r="82" spans="1:2" x14ac:dyDescent="0.2">
      <c r="A82" s="157">
        <v>43578</v>
      </c>
      <c r="B82" s="481">
        <v>592.79760717846466</v>
      </c>
    </row>
    <row r="83" spans="1:2" x14ac:dyDescent="0.2">
      <c r="A83" s="157">
        <v>43579</v>
      </c>
      <c r="B83" s="481">
        <v>558.45070422535207</v>
      </c>
    </row>
    <row r="84" spans="1:2" x14ac:dyDescent="0.2">
      <c r="A84" s="157">
        <v>43580</v>
      </c>
      <c r="B84" s="481">
        <v>547.43968432919951</v>
      </c>
    </row>
    <row r="85" spans="1:2" x14ac:dyDescent="0.2">
      <c r="A85" s="157">
        <v>43584</v>
      </c>
      <c r="B85" s="481">
        <v>560.8179800221975</v>
      </c>
    </row>
    <row r="86" spans="1:2" x14ac:dyDescent="0.2">
      <c r="A86" s="157">
        <v>43585</v>
      </c>
      <c r="B86" s="481">
        <v>546.13698630136992</v>
      </c>
    </row>
    <row r="87" spans="1:2" x14ac:dyDescent="0.2">
      <c r="A87" s="157">
        <v>43587</v>
      </c>
      <c r="B87" s="481">
        <v>559.70045662100461</v>
      </c>
    </row>
    <row r="88" spans="1:2" x14ac:dyDescent="0.2">
      <c r="A88" s="157">
        <v>43588</v>
      </c>
      <c r="B88" s="481">
        <v>560.35593220338978</v>
      </c>
    </row>
    <row r="89" spans="1:2" x14ac:dyDescent="0.2">
      <c r="A89" s="157">
        <v>43594</v>
      </c>
      <c r="B89" s="481">
        <v>601.69175627240145</v>
      </c>
    </row>
    <row r="90" spans="1:2" x14ac:dyDescent="0.2">
      <c r="A90" s="157">
        <v>43595</v>
      </c>
      <c r="B90" s="481">
        <v>557.7112253641817</v>
      </c>
    </row>
    <row r="91" spans="1:2" x14ac:dyDescent="0.2">
      <c r="A91" s="157">
        <v>43598</v>
      </c>
      <c r="B91" s="481">
        <v>562.96502057613168</v>
      </c>
    </row>
    <row r="92" spans="1:2" x14ac:dyDescent="0.2">
      <c r="A92" s="157">
        <v>43599</v>
      </c>
      <c r="B92" s="481">
        <v>553.65463917525778</v>
      </c>
    </row>
    <row r="93" spans="1:2" x14ac:dyDescent="0.2">
      <c r="A93" s="157">
        <v>43600</v>
      </c>
      <c r="B93" s="481">
        <v>584.27868852459017</v>
      </c>
    </row>
    <row r="94" spans="1:2" x14ac:dyDescent="0.2">
      <c r="A94" s="157">
        <v>43605</v>
      </c>
      <c r="B94" s="481">
        <v>571.05550416281221</v>
      </c>
    </row>
    <row r="95" spans="1:2" x14ac:dyDescent="0.2">
      <c r="A95" s="157">
        <v>43606</v>
      </c>
      <c r="B95" s="481">
        <v>556.25605214152699</v>
      </c>
    </row>
    <row r="96" spans="1:2" x14ac:dyDescent="0.2">
      <c r="A96" s="157">
        <v>43607</v>
      </c>
      <c r="B96" s="481">
        <v>552.45654008438817</v>
      </c>
    </row>
    <row r="97" spans="1:2" x14ac:dyDescent="0.2">
      <c r="A97" s="157">
        <v>43608</v>
      </c>
      <c r="B97" s="481">
        <v>568.9856596558318</v>
      </c>
    </row>
    <row r="98" spans="1:2" x14ac:dyDescent="0.2">
      <c r="A98" s="157">
        <v>43609</v>
      </c>
      <c r="B98" s="481">
        <v>588.03536977491956</v>
      </c>
    </row>
    <row r="99" spans="1:2" x14ac:dyDescent="0.2">
      <c r="A99" s="157">
        <v>43612</v>
      </c>
      <c r="B99" s="481">
        <v>567.34120982986769</v>
      </c>
    </row>
    <row r="100" spans="1:2" x14ac:dyDescent="0.2">
      <c r="A100" s="157">
        <v>43613</v>
      </c>
      <c r="B100" s="481">
        <v>557.98967136150236</v>
      </c>
    </row>
    <row r="101" spans="1:2" x14ac:dyDescent="0.2">
      <c r="A101" s="157">
        <v>43614</v>
      </c>
      <c r="B101" s="481">
        <v>557.47666335650445</v>
      </c>
    </row>
    <row r="102" spans="1:2" x14ac:dyDescent="0.2">
      <c r="A102" s="157">
        <v>43616</v>
      </c>
      <c r="B102" s="481">
        <v>547.83629893238435</v>
      </c>
    </row>
    <row r="103" spans="1:2" x14ac:dyDescent="0.2">
      <c r="A103" s="157">
        <v>43619</v>
      </c>
      <c r="B103" s="481">
        <v>582.23326572008114</v>
      </c>
    </row>
    <row r="104" spans="1:2" x14ac:dyDescent="0.2">
      <c r="A104" s="157">
        <v>43620</v>
      </c>
      <c r="B104" s="481">
        <v>572.39752252252254</v>
      </c>
    </row>
    <row r="105" spans="1:2" x14ac:dyDescent="0.2">
      <c r="A105" s="157">
        <v>43621</v>
      </c>
      <c r="B105" s="481">
        <v>591.18872017353578</v>
      </c>
    </row>
    <row r="106" spans="1:2" x14ac:dyDescent="0.2">
      <c r="A106" s="157">
        <v>43622</v>
      </c>
      <c r="B106" s="481">
        <v>562.25901328273244</v>
      </c>
    </row>
    <row r="107" spans="1:2" x14ac:dyDescent="0.2">
      <c r="A107" s="157">
        <v>43623</v>
      </c>
      <c r="B107" s="481">
        <v>565.55555555555554</v>
      </c>
    </row>
    <row r="108" spans="1:2" x14ac:dyDescent="0.2">
      <c r="A108" s="157">
        <v>43627</v>
      </c>
      <c r="B108" s="481">
        <v>590.273340832396</v>
      </c>
    </row>
    <row r="109" spans="1:2" x14ac:dyDescent="0.2">
      <c r="A109" s="157">
        <v>43628</v>
      </c>
      <c r="B109" s="481">
        <v>579.60534429599181</v>
      </c>
    </row>
    <row r="110" spans="1:2" x14ac:dyDescent="0.2">
      <c r="A110" s="157">
        <v>43629</v>
      </c>
      <c r="B110" s="481">
        <v>590.9253438113949</v>
      </c>
    </row>
    <row r="111" spans="1:2" x14ac:dyDescent="0.2">
      <c r="A111" s="157">
        <v>43630</v>
      </c>
      <c r="B111" s="481">
        <v>590.96868008948547</v>
      </c>
    </row>
    <row r="112" spans="1:2" x14ac:dyDescent="0.2">
      <c r="A112" s="157">
        <v>43633</v>
      </c>
      <c r="B112" s="481">
        <v>627</v>
      </c>
    </row>
    <row r="113" spans="1:2" x14ac:dyDescent="0.2">
      <c r="A113" s="157">
        <v>43634</v>
      </c>
      <c r="B113" s="481">
        <v>614.79837398373979</v>
      </c>
    </row>
    <row r="114" spans="1:2" x14ac:dyDescent="0.2">
      <c r="A114" s="157">
        <v>43635</v>
      </c>
      <c r="B114" s="481">
        <v>590.75855855855855</v>
      </c>
    </row>
    <row r="115" spans="1:2" x14ac:dyDescent="0.2">
      <c r="A115" s="157">
        <v>43636</v>
      </c>
      <c r="B115" s="481">
        <v>584.42572741194488</v>
      </c>
    </row>
    <row r="116" spans="1:2" x14ac:dyDescent="0.2">
      <c r="A116" s="157">
        <v>43637</v>
      </c>
      <c r="B116" s="481">
        <v>633.35817307692309</v>
      </c>
    </row>
    <row r="117" spans="1:2" x14ac:dyDescent="0.2">
      <c r="A117" s="157">
        <v>43640</v>
      </c>
      <c r="B117" s="481">
        <v>495.80957128614159</v>
      </c>
    </row>
    <row r="118" spans="1:2" x14ac:dyDescent="0.2">
      <c r="A118" s="157">
        <v>43641</v>
      </c>
      <c r="B118" s="481">
        <v>743.41927409261575</v>
      </c>
    </row>
    <row r="119" spans="1:2" x14ac:dyDescent="0.2">
      <c r="A119" s="157">
        <v>43642</v>
      </c>
      <c r="B119" s="481">
        <v>517.19826756496627</v>
      </c>
    </row>
    <row r="120" spans="1:2" x14ac:dyDescent="0.2">
      <c r="A120" s="157">
        <v>43643</v>
      </c>
      <c r="B120" s="481">
        <v>582.25026068821694</v>
      </c>
    </row>
    <row r="121" spans="1:2" x14ac:dyDescent="0.2">
      <c r="A121" s="157">
        <v>43644</v>
      </c>
      <c r="B121" s="481">
        <v>639.14235705950989</v>
      </c>
    </row>
    <row r="122" spans="1:2" x14ac:dyDescent="0.2">
      <c r="A122" s="157">
        <v>43647</v>
      </c>
      <c r="B122" s="481">
        <v>580.60239520958089</v>
      </c>
    </row>
    <row r="123" spans="1:2" x14ac:dyDescent="0.2">
      <c r="A123" s="157">
        <v>43648</v>
      </c>
      <c r="B123" s="481">
        <v>573.25182481751824</v>
      </c>
    </row>
    <row r="124" spans="1:2" x14ac:dyDescent="0.2">
      <c r="A124" s="157">
        <v>43649</v>
      </c>
      <c r="B124" s="481">
        <v>579.25434583714548</v>
      </c>
    </row>
    <row r="125" spans="1:2" x14ac:dyDescent="0.2">
      <c r="A125" s="157">
        <v>43650</v>
      </c>
      <c r="B125" s="481">
        <v>586.12154150197625</v>
      </c>
    </row>
    <row r="126" spans="1:2" x14ac:dyDescent="0.2">
      <c r="A126" s="157">
        <v>43651</v>
      </c>
      <c r="B126" s="481">
        <v>575.13779527559052</v>
      </c>
    </row>
    <row r="127" spans="1:2" x14ac:dyDescent="0.2">
      <c r="A127" s="157">
        <v>43652</v>
      </c>
      <c r="B127" s="481">
        <v>572.80540540540539</v>
      </c>
    </row>
    <row r="128" spans="1:2" x14ac:dyDescent="0.2">
      <c r="A128" s="157">
        <v>43654</v>
      </c>
      <c r="B128" s="481">
        <v>572.81454162276077</v>
      </c>
    </row>
    <row r="129" spans="1:2" x14ac:dyDescent="0.2">
      <c r="A129" s="157">
        <v>43655</v>
      </c>
      <c r="B129" s="481">
        <v>578.49453551912563</v>
      </c>
    </row>
    <row r="130" spans="1:2" x14ac:dyDescent="0.2">
      <c r="A130" s="157">
        <v>43656</v>
      </c>
      <c r="B130" s="481">
        <v>578.25740551583249</v>
      </c>
    </row>
    <row r="131" spans="1:2" x14ac:dyDescent="0.2">
      <c r="A131" s="157">
        <v>43657</v>
      </c>
      <c r="B131" s="481">
        <v>600.02455146364491</v>
      </c>
    </row>
    <row r="132" spans="1:2" x14ac:dyDescent="0.2">
      <c r="A132" s="157">
        <v>43658</v>
      </c>
      <c r="B132" s="481">
        <v>642.61181434599155</v>
      </c>
    </row>
    <row r="133" spans="1:2" x14ac:dyDescent="0.2">
      <c r="A133" s="157">
        <v>43661</v>
      </c>
      <c r="B133" s="481">
        <v>603.17652411282984</v>
      </c>
    </row>
    <row r="134" spans="1:2" x14ac:dyDescent="0.2">
      <c r="A134" s="157">
        <v>43662</v>
      </c>
      <c r="B134" s="481">
        <v>594.80518319928512</v>
      </c>
    </row>
    <row r="135" spans="1:2" x14ac:dyDescent="0.2">
      <c r="A135" s="157">
        <v>43663</v>
      </c>
      <c r="B135" s="481">
        <v>587.60526315789468</v>
      </c>
    </row>
    <row r="136" spans="1:2" x14ac:dyDescent="0.2">
      <c r="A136" s="157">
        <v>43664</v>
      </c>
      <c r="B136" s="481">
        <v>588.7805582290664</v>
      </c>
    </row>
    <row r="137" spans="1:2" x14ac:dyDescent="0.2">
      <c r="A137" s="157">
        <v>43665</v>
      </c>
      <c r="B137" s="481">
        <v>585.61758691206546</v>
      </c>
    </row>
    <row r="138" spans="1:2" x14ac:dyDescent="0.2">
      <c r="A138" s="157">
        <v>43668</v>
      </c>
      <c r="B138" s="481">
        <v>470.19179600886918</v>
      </c>
    </row>
    <row r="139" spans="1:2" x14ac:dyDescent="0.2">
      <c r="A139" s="157">
        <v>43669</v>
      </c>
      <c r="B139" s="481">
        <v>612.95443925233644</v>
      </c>
    </row>
    <row r="140" spans="1:2" x14ac:dyDescent="0.2">
      <c r="A140" s="157">
        <v>43670</v>
      </c>
      <c r="B140" s="481">
        <v>557.38569753810077</v>
      </c>
    </row>
    <row r="141" spans="1:2" x14ac:dyDescent="0.2">
      <c r="A141" s="157">
        <v>43671</v>
      </c>
      <c r="B141" s="481">
        <v>561.33433734939763</v>
      </c>
    </row>
    <row r="142" spans="1:2" x14ac:dyDescent="0.2">
      <c r="A142" s="157">
        <v>43672</v>
      </c>
      <c r="B142" s="481">
        <v>611.99672846237729</v>
      </c>
    </row>
    <row r="143" spans="1:2" x14ac:dyDescent="0.2">
      <c r="A143" s="157">
        <v>43673</v>
      </c>
      <c r="B143" s="481"/>
    </row>
    <row r="144" spans="1:2" x14ac:dyDescent="0.2">
      <c r="A144" s="157">
        <v>43675</v>
      </c>
      <c r="B144" s="481">
        <v>624.34668508287291</v>
      </c>
    </row>
    <row r="145" spans="1:2" x14ac:dyDescent="0.2">
      <c r="A145" s="157">
        <v>43676</v>
      </c>
      <c r="B145" s="481">
        <v>651.55440414507768</v>
      </c>
    </row>
    <row r="146" spans="1:2" x14ac:dyDescent="0.2">
      <c r="A146" s="157">
        <v>43677</v>
      </c>
      <c r="B146" s="481">
        <v>559.9028182701652</v>
      </c>
    </row>
    <row r="147" spans="1:2" x14ac:dyDescent="0.2">
      <c r="A147" s="157">
        <v>43678</v>
      </c>
      <c r="B147" s="481">
        <v>550.76427061310778</v>
      </c>
    </row>
    <row r="148" spans="1:2" x14ac:dyDescent="0.2">
      <c r="A148" s="157">
        <v>43679</v>
      </c>
      <c r="B148" s="481">
        <v>576.49338146811067</v>
      </c>
    </row>
    <row r="149" spans="1:2" x14ac:dyDescent="0.2">
      <c r="A149" s="157">
        <v>43703</v>
      </c>
      <c r="B149" s="481">
        <v>539.98874598070745</v>
      </c>
    </row>
    <row r="150" spans="1:2" x14ac:dyDescent="0.2">
      <c r="A150" s="157">
        <v>43704</v>
      </c>
      <c r="B150" s="481">
        <v>530.16705882352937</v>
      </c>
    </row>
    <row r="151" spans="1:2" x14ac:dyDescent="0.2">
      <c r="A151" s="157">
        <v>43705</v>
      </c>
      <c r="B151" s="481">
        <v>524.44582814445823</v>
      </c>
    </row>
    <row r="152" spans="1:2" x14ac:dyDescent="0.2">
      <c r="A152" s="157">
        <v>43706</v>
      </c>
      <c r="B152" s="481">
        <v>530.59627329192551</v>
      </c>
    </row>
    <row r="153" spans="1:2" x14ac:dyDescent="0.2">
      <c r="A153" s="157">
        <v>43707</v>
      </c>
      <c r="B153" s="481">
        <v>483.56369426751593</v>
      </c>
    </row>
    <row r="154" spans="1:2" x14ac:dyDescent="0.2">
      <c r="A154" s="157">
        <v>43711</v>
      </c>
      <c r="B154" s="481">
        <v>526.29746835443041</v>
      </c>
    </row>
    <row r="155" spans="1:2" x14ac:dyDescent="0.2">
      <c r="A155" s="157">
        <v>43712</v>
      </c>
      <c r="B155" s="481">
        <v>500.56345634563456</v>
      </c>
    </row>
    <row r="156" spans="1:2" x14ac:dyDescent="0.2">
      <c r="A156" s="157">
        <v>43713</v>
      </c>
      <c r="B156" s="481">
        <v>495.28229665071768</v>
      </c>
    </row>
    <row r="157" spans="1:2" x14ac:dyDescent="0.2">
      <c r="A157" s="157">
        <v>43714</v>
      </c>
      <c r="B157" s="481">
        <v>520.6336515513126</v>
      </c>
    </row>
    <row r="158" spans="1:2" x14ac:dyDescent="0.2">
      <c r="A158" s="157">
        <v>43717</v>
      </c>
      <c r="B158" s="481">
        <v>524.05830039525688</v>
      </c>
    </row>
    <row r="159" spans="1:2" x14ac:dyDescent="0.2">
      <c r="A159" s="157">
        <v>43718</v>
      </c>
      <c r="B159" s="481">
        <v>717.57032755298656</v>
      </c>
    </row>
    <row r="160" spans="1:2" x14ac:dyDescent="0.2">
      <c r="A160" s="157">
        <v>43719</v>
      </c>
      <c r="B160" s="481">
        <v>517.16559485530547</v>
      </c>
    </row>
    <row r="161" spans="1:2" x14ac:dyDescent="0.2">
      <c r="A161" s="157">
        <v>43720</v>
      </c>
      <c r="B161" s="481">
        <v>565.67950963222415</v>
      </c>
    </row>
    <row r="162" spans="1:2" x14ac:dyDescent="0.2">
      <c r="A162" s="157">
        <v>43721</v>
      </c>
      <c r="B162" s="481">
        <v>516.9480519480519</v>
      </c>
    </row>
    <row r="163" spans="1:2" x14ac:dyDescent="0.2">
      <c r="A163" s="157">
        <v>43724</v>
      </c>
      <c r="B163" s="481">
        <v>525.12212212212216</v>
      </c>
    </row>
    <row r="164" spans="1:2" x14ac:dyDescent="0.2">
      <c r="A164" s="157">
        <v>43725</v>
      </c>
      <c r="B164" s="481">
        <v>540.37414187643026</v>
      </c>
    </row>
    <row r="165" spans="1:2" x14ac:dyDescent="0.2">
      <c r="A165" s="157">
        <v>43726</v>
      </c>
      <c r="B165" s="481">
        <v>515.78200371057517</v>
      </c>
    </row>
    <row r="166" spans="1:2" x14ac:dyDescent="0.2">
      <c r="A166" s="157">
        <v>43727</v>
      </c>
      <c r="B166" s="481">
        <v>543.80173661360345</v>
      </c>
    </row>
    <row r="167" spans="1:2" x14ac:dyDescent="0.2">
      <c r="A167" s="157">
        <v>43728</v>
      </c>
      <c r="B167" s="481">
        <v>528.62857142857138</v>
      </c>
    </row>
    <row r="168" spans="1:2" x14ac:dyDescent="0.2">
      <c r="A168" s="157">
        <v>43731</v>
      </c>
      <c r="B168" s="481">
        <v>533.61897106109325</v>
      </c>
    </row>
    <row r="169" spans="1:2" x14ac:dyDescent="0.2">
      <c r="A169" s="157">
        <v>43732</v>
      </c>
      <c r="B169" s="481">
        <v>510.60434782608695</v>
      </c>
    </row>
    <row r="170" spans="1:2" x14ac:dyDescent="0.2">
      <c r="A170" s="157">
        <v>43733</v>
      </c>
      <c r="B170" s="481">
        <v>536.06394557823126</v>
      </c>
    </row>
    <row r="171" spans="1:2" x14ac:dyDescent="0.2">
      <c r="A171" s="157">
        <v>43734</v>
      </c>
      <c r="B171" s="481">
        <v>551.78985507246375</v>
      </c>
    </row>
    <row r="172" spans="1:2" x14ac:dyDescent="0.2">
      <c r="A172" s="157">
        <v>43735</v>
      </c>
      <c r="B172" s="481">
        <v>520.47153284671538</v>
      </c>
    </row>
    <row r="173" spans="1:2" x14ac:dyDescent="0.2">
      <c r="A173" s="157">
        <v>43738</v>
      </c>
      <c r="B173" s="481">
        <v>519.5272727272727</v>
      </c>
    </row>
    <row r="174" spans="1:2" x14ac:dyDescent="0.2">
      <c r="A174" s="157">
        <v>43739</v>
      </c>
      <c r="B174" s="481">
        <v>522.61811023622045</v>
      </c>
    </row>
    <row r="175" spans="1:2" x14ac:dyDescent="0.2">
      <c r="A175" s="157">
        <v>43740</v>
      </c>
      <c r="B175" s="481">
        <v>539.24332810047099</v>
      </c>
    </row>
    <row r="176" spans="1:2" x14ac:dyDescent="0.2">
      <c r="A176" s="157">
        <v>43741</v>
      </c>
      <c r="B176" s="481">
        <v>587.42218798150998</v>
      </c>
    </row>
    <row r="177" spans="1:2" x14ac:dyDescent="0.2">
      <c r="A177" s="157">
        <v>43742</v>
      </c>
      <c r="B177" s="481">
        <v>547.75425038639878</v>
      </c>
    </row>
    <row r="178" spans="1:2" x14ac:dyDescent="0.2">
      <c r="A178" s="157">
        <v>43745</v>
      </c>
      <c r="B178" s="481">
        <v>523.46453407510432</v>
      </c>
    </row>
    <row r="179" spans="1:2" x14ac:dyDescent="0.2">
      <c r="A179" s="157">
        <v>43746</v>
      </c>
      <c r="B179" s="481">
        <v>586.27565084226649</v>
      </c>
    </row>
    <row r="180" spans="1:2" x14ac:dyDescent="0.2">
      <c r="A180" s="157">
        <v>43747</v>
      </c>
      <c r="B180" s="481">
        <v>528.3080168776371</v>
      </c>
    </row>
    <row r="181" spans="1:2" x14ac:dyDescent="0.2">
      <c r="A181" s="157">
        <v>43748</v>
      </c>
      <c r="B181" s="481">
        <v>559.77192982456143</v>
      </c>
    </row>
    <row r="182" spans="1:2" x14ac:dyDescent="0.2">
      <c r="A182" s="157">
        <v>43749</v>
      </c>
      <c r="B182" s="481">
        <v>525.14108527131782</v>
      </c>
    </row>
    <row r="183" spans="1:2" x14ac:dyDescent="0.2">
      <c r="A183" s="157">
        <v>43752</v>
      </c>
      <c r="B183" s="481">
        <v>577.93491124260356</v>
      </c>
    </row>
    <row r="184" spans="1:2" x14ac:dyDescent="0.2">
      <c r="A184" s="157">
        <v>43753</v>
      </c>
      <c r="B184" s="481">
        <v>535.96875</v>
      </c>
    </row>
    <row r="185" spans="1:2" x14ac:dyDescent="0.2">
      <c r="A185" s="157">
        <v>43754</v>
      </c>
      <c r="B185" s="481">
        <v>508.99231950844853</v>
      </c>
    </row>
    <row r="186" spans="1:2" x14ac:dyDescent="0.2">
      <c r="A186" s="157">
        <v>43755</v>
      </c>
      <c r="B186" s="481">
        <v>524.19435215946839</v>
      </c>
    </row>
    <row r="187" spans="1:2" x14ac:dyDescent="0.2">
      <c r="A187" s="157">
        <v>43756</v>
      </c>
      <c r="B187" s="481">
        <v>534.35057471264372</v>
      </c>
    </row>
    <row r="188" spans="1:2" x14ac:dyDescent="0.2">
      <c r="A188" s="157">
        <v>43759</v>
      </c>
      <c r="B188" s="481">
        <v>524.9567567567567</v>
      </c>
    </row>
    <row r="189" spans="1:2" x14ac:dyDescent="0.2">
      <c r="A189" s="157">
        <v>43760</v>
      </c>
      <c r="B189" s="481">
        <v>518.8158914728682</v>
      </c>
    </row>
    <row r="190" spans="1:2" x14ac:dyDescent="0.2">
      <c r="A190" s="157">
        <v>43761</v>
      </c>
      <c r="B190" s="481">
        <v>562.41491395793503</v>
      </c>
    </row>
    <row r="191" spans="1:2" x14ac:dyDescent="0.2">
      <c r="A191" s="157">
        <v>43762</v>
      </c>
      <c r="B191" s="481">
        <v>519.91042345276878</v>
      </c>
    </row>
    <row r="192" spans="1:2" x14ac:dyDescent="0.2">
      <c r="A192" s="157">
        <v>43763</v>
      </c>
      <c r="B192" s="481">
        <v>530.77456647398844</v>
      </c>
    </row>
    <row r="193" spans="1:2" x14ac:dyDescent="0.2">
      <c r="A193" s="157">
        <v>43766</v>
      </c>
      <c r="B193" s="481">
        <v>552.92334494773525</v>
      </c>
    </row>
    <row r="194" spans="1:2" x14ac:dyDescent="0.2">
      <c r="A194" s="157">
        <v>43767</v>
      </c>
      <c r="B194" s="481">
        <v>525.59677419354841</v>
      </c>
    </row>
    <row r="195" spans="1:2" x14ac:dyDescent="0.2">
      <c r="A195" s="157">
        <v>43768</v>
      </c>
      <c r="B195" s="481">
        <v>512.76691729323306</v>
      </c>
    </row>
    <row r="196" spans="1:2" x14ac:dyDescent="0.2">
      <c r="A196" s="157">
        <v>43769</v>
      </c>
      <c r="B196" s="481">
        <v>542.67244367417675</v>
      </c>
    </row>
    <row r="197" spans="1:2" x14ac:dyDescent="0.2">
      <c r="A197" s="157">
        <v>43773</v>
      </c>
      <c r="B197" s="481">
        <v>555.25383304940374</v>
      </c>
    </row>
    <row r="198" spans="1:2" x14ac:dyDescent="0.2">
      <c r="A198" s="157">
        <v>43774</v>
      </c>
      <c r="B198" s="481">
        <v>531.72663551401865</v>
      </c>
    </row>
    <row r="199" spans="1:2" x14ac:dyDescent="0.2">
      <c r="A199" s="157">
        <v>43775</v>
      </c>
      <c r="B199" s="481">
        <v>535.3580060422961</v>
      </c>
    </row>
    <row r="200" spans="1:2" x14ac:dyDescent="0.2">
      <c r="A200" s="157">
        <v>43776</v>
      </c>
      <c r="B200" s="481">
        <v>525.03264604811</v>
      </c>
    </row>
    <row r="201" spans="1:2" x14ac:dyDescent="0.2">
      <c r="A201" s="157">
        <v>43777</v>
      </c>
      <c r="B201" s="481">
        <v>512.36842105263156</v>
      </c>
    </row>
    <row r="202" spans="1:2" x14ac:dyDescent="0.2">
      <c r="A202" s="157">
        <v>43781</v>
      </c>
      <c r="B202" s="481">
        <v>539.27896341463418</v>
      </c>
    </row>
    <row r="203" spans="1:2" x14ac:dyDescent="0.2">
      <c r="A203" s="157">
        <v>43782</v>
      </c>
      <c r="B203" s="481">
        <v>577.0299065420561</v>
      </c>
    </row>
    <row r="204" spans="1:2" x14ac:dyDescent="0.2">
      <c r="A204" s="157">
        <v>43783</v>
      </c>
      <c r="B204" s="481">
        <v>499.19568345323739</v>
      </c>
    </row>
    <row r="205" spans="1:2" x14ac:dyDescent="0.2">
      <c r="A205" s="157">
        <v>43784</v>
      </c>
      <c r="B205" s="481">
        <v>555.00498753117211</v>
      </c>
    </row>
    <row r="206" spans="1:2" x14ac:dyDescent="0.2">
      <c r="A206" s="157">
        <v>43787</v>
      </c>
      <c r="B206" s="481">
        <v>497.11879699248118</v>
      </c>
    </row>
    <row r="207" spans="1:2" x14ac:dyDescent="0.2">
      <c r="A207" s="157">
        <v>43788</v>
      </c>
      <c r="B207" s="481">
        <v>490.53505535055348</v>
      </c>
    </row>
    <row r="208" spans="1:2" x14ac:dyDescent="0.2">
      <c r="A208" s="157">
        <v>43789</v>
      </c>
      <c r="B208" s="481">
        <v>488.44958677685952</v>
      </c>
    </row>
    <row r="209" spans="1:2" x14ac:dyDescent="0.2">
      <c r="A209" s="157">
        <v>43790</v>
      </c>
      <c r="B209" s="481">
        <v>487.81062355658196</v>
      </c>
    </row>
    <row r="210" spans="1:2" x14ac:dyDescent="0.2">
      <c r="A210" s="157">
        <v>43791</v>
      </c>
      <c r="B210" s="481">
        <v>491.98724954462659</v>
      </c>
    </row>
    <row r="211" spans="1:2" x14ac:dyDescent="0.2">
      <c r="A211" s="157">
        <v>43794</v>
      </c>
      <c r="B211" s="481">
        <v>522.38612565445021</v>
      </c>
    </row>
    <row r="212" spans="1:2" x14ac:dyDescent="0.2">
      <c r="A212" s="157">
        <v>43795</v>
      </c>
      <c r="B212" s="481">
        <v>492.64464285714286</v>
      </c>
    </row>
    <row r="213" spans="1:2" x14ac:dyDescent="0.2">
      <c r="A213" s="157">
        <v>43796</v>
      </c>
      <c r="B213" s="481">
        <v>495.27390599675851</v>
      </c>
    </row>
    <row r="214" spans="1:2" x14ac:dyDescent="0.2">
      <c r="A214" s="157">
        <v>43797</v>
      </c>
      <c r="B214" s="481">
        <v>503.87933884297519</v>
      </c>
    </row>
    <row r="215" spans="1:2" x14ac:dyDescent="0.2">
      <c r="A215" s="157">
        <v>43798</v>
      </c>
      <c r="B215" s="481">
        <v>497.10708401976933</v>
      </c>
    </row>
    <row r="216" spans="1:2" x14ac:dyDescent="0.2">
      <c r="A216" s="157">
        <v>43801</v>
      </c>
      <c r="B216" s="481">
        <v>506.77443609022555</v>
      </c>
    </row>
    <row r="217" spans="1:2" x14ac:dyDescent="0.2">
      <c r="A217" s="157">
        <v>43802</v>
      </c>
      <c r="B217" s="481">
        <v>524.79912663755454</v>
      </c>
    </row>
    <row r="218" spans="1:2" x14ac:dyDescent="0.2">
      <c r="A218" s="157">
        <v>43803</v>
      </c>
      <c r="B218" s="481">
        <v>492.43055555555554</v>
      </c>
    </row>
    <row r="219" spans="1:2" x14ac:dyDescent="0.2">
      <c r="A219" s="157">
        <v>43804</v>
      </c>
      <c r="B219" s="481">
        <v>492.5439642324888</v>
      </c>
    </row>
    <row r="220" spans="1:2" x14ac:dyDescent="0.2">
      <c r="A220" s="157">
        <v>43805</v>
      </c>
      <c r="B220" s="481">
        <v>489.44305555555553</v>
      </c>
    </row>
    <row r="221" spans="1:2" x14ac:dyDescent="0.2">
      <c r="A221" s="157">
        <v>43808</v>
      </c>
      <c r="B221" s="481">
        <v>546.80300751879702</v>
      </c>
    </row>
    <row r="222" spans="1:2" x14ac:dyDescent="0.2">
      <c r="A222" s="157">
        <v>43809</v>
      </c>
      <c r="B222" s="481">
        <v>516.69756838905778</v>
      </c>
    </row>
    <row r="223" spans="1:2" x14ac:dyDescent="0.2">
      <c r="A223" s="157">
        <v>43810</v>
      </c>
      <c r="B223" s="481">
        <v>511.68820678513731</v>
      </c>
    </row>
    <row r="224" spans="1:2" x14ac:dyDescent="0.2">
      <c r="A224" s="157">
        <v>43811</v>
      </c>
      <c r="B224" s="481">
        <v>511.75518134715026</v>
      </c>
    </row>
    <row r="225" spans="1:3" x14ac:dyDescent="0.2">
      <c r="A225" s="157">
        <v>43812</v>
      </c>
      <c r="B225" s="481">
        <v>504.28748068006183</v>
      </c>
    </row>
    <row r="226" spans="1:3" x14ac:dyDescent="0.2">
      <c r="A226" s="157">
        <v>43815</v>
      </c>
      <c r="B226" s="481">
        <v>498.78367346938774</v>
      </c>
    </row>
    <row r="227" spans="1:3" x14ac:dyDescent="0.2">
      <c r="A227" s="157">
        <v>43816</v>
      </c>
      <c r="B227" s="481">
        <v>510.35374149659862</v>
      </c>
    </row>
    <row r="228" spans="1:3" x14ac:dyDescent="0.2">
      <c r="A228" s="157">
        <v>43817</v>
      </c>
      <c r="B228" s="481">
        <v>514.7121820615796</v>
      </c>
    </row>
    <row r="229" spans="1:3" ht="13.5" thickBot="1" x14ac:dyDescent="0.25">
      <c r="A229" s="157">
        <v>43818</v>
      </c>
      <c r="B229" s="481">
        <v>503.6032338308458</v>
      </c>
    </row>
    <row r="230" spans="1:3" ht="13.5" thickTop="1" x14ac:dyDescent="0.2">
      <c r="A230" s="593">
        <v>43836</v>
      </c>
      <c r="B230" s="621">
        <v>525.03201970443354</v>
      </c>
      <c r="C230" s="594"/>
    </row>
    <row r="231" spans="1:3" x14ac:dyDescent="0.2">
      <c r="A231" s="157">
        <v>43837</v>
      </c>
      <c r="B231" s="481">
        <v>502.0209617755857</v>
      </c>
    </row>
    <row r="232" spans="1:3" x14ac:dyDescent="0.2">
      <c r="A232" s="157">
        <v>43838</v>
      </c>
      <c r="B232" s="481">
        <v>499.15006002400958</v>
      </c>
    </row>
    <row r="233" spans="1:3" x14ac:dyDescent="0.2">
      <c r="A233" s="157">
        <v>43839</v>
      </c>
      <c r="B233" s="481">
        <v>513.29947229551453</v>
      </c>
    </row>
    <row r="234" spans="1:3" x14ac:dyDescent="0.2">
      <c r="A234" s="157">
        <v>43840</v>
      </c>
      <c r="B234" s="481">
        <v>506.036410923277</v>
      </c>
    </row>
    <row r="235" spans="1:3" x14ac:dyDescent="0.2">
      <c r="A235" s="157">
        <v>43843</v>
      </c>
      <c r="B235" s="481">
        <v>504.7897574123989</v>
      </c>
    </row>
    <row r="236" spans="1:3" x14ac:dyDescent="0.2">
      <c r="A236" s="157">
        <v>43844</v>
      </c>
      <c r="B236" s="481">
        <v>496.9007551240561</v>
      </c>
    </row>
    <row r="237" spans="1:3" x14ac:dyDescent="0.2">
      <c r="A237" s="157">
        <v>43845</v>
      </c>
      <c r="B237" s="481">
        <v>497.76084538375972</v>
      </c>
    </row>
    <row r="238" spans="1:3" x14ac:dyDescent="0.2">
      <c r="A238" s="157">
        <v>43846</v>
      </c>
      <c r="B238" s="481">
        <v>512.98175598631701</v>
      </c>
    </row>
    <row r="239" spans="1:3" x14ac:dyDescent="0.2">
      <c r="A239" s="157">
        <v>43847</v>
      </c>
      <c r="B239" s="481">
        <v>497.82386363636363</v>
      </c>
    </row>
    <row r="240" spans="1:3" x14ac:dyDescent="0.2">
      <c r="A240" s="157">
        <v>43850</v>
      </c>
      <c r="B240" s="481">
        <v>516.8905882352941</v>
      </c>
    </row>
    <row r="241" spans="1:2" x14ac:dyDescent="0.2">
      <c r="A241" s="157">
        <v>43851</v>
      </c>
      <c r="B241" s="481">
        <v>494.61083743842363</v>
      </c>
    </row>
    <row r="242" spans="1:2" x14ac:dyDescent="0.2">
      <c r="A242" s="157">
        <v>43852</v>
      </c>
      <c r="B242" s="481">
        <v>530.74515235457068</v>
      </c>
    </row>
    <row r="243" spans="1:2" x14ac:dyDescent="0.2">
      <c r="A243" s="157">
        <v>43853</v>
      </c>
      <c r="B243" s="481">
        <v>504.56081946222793</v>
      </c>
    </row>
    <row r="244" spans="1:2" x14ac:dyDescent="0.2">
      <c r="A244" s="157">
        <v>43854</v>
      </c>
      <c r="B244" s="481">
        <v>485.78280044101433</v>
      </c>
    </row>
    <row r="245" spans="1:2" x14ac:dyDescent="0.2">
      <c r="A245" s="157">
        <v>43857</v>
      </c>
      <c r="B245" s="481">
        <v>501.95711060948082</v>
      </c>
    </row>
    <row r="246" spans="1:2" x14ac:dyDescent="0.2">
      <c r="A246" s="157">
        <v>43858</v>
      </c>
      <c r="B246" s="481">
        <v>507.13839891451829</v>
      </c>
    </row>
    <row r="247" spans="1:2" x14ac:dyDescent="0.2">
      <c r="A247" s="157">
        <v>43859</v>
      </c>
      <c r="B247" s="481">
        <v>461.65945437441206</v>
      </c>
    </row>
    <row r="248" spans="1:2" x14ac:dyDescent="0.2">
      <c r="A248" s="157">
        <v>43860</v>
      </c>
      <c r="B248" s="481">
        <v>530.37677053824359</v>
      </c>
    </row>
    <row r="249" spans="1:2" x14ac:dyDescent="0.2">
      <c r="A249" s="157">
        <v>43864</v>
      </c>
      <c r="B249" s="481">
        <v>499.99258474576271</v>
      </c>
    </row>
    <row r="250" spans="1:2" x14ac:dyDescent="0.2">
      <c r="A250" s="157">
        <v>43865</v>
      </c>
      <c r="B250" s="481">
        <v>490.84816753926702</v>
      </c>
    </row>
    <row r="251" spans="1:2" x14ac:dyDescent="0.2">
      <c r="A251" s="157">
        <v>43866</v>
      </c>
      <c r="B251" s="481">
        <v>487.13752913752916</v>
      </c>
    </row>
    <row r="252" spans="1:2" x14ac:dyDescent="0.2">
      <c r="A252" s="157">
        <v>43867</v>
      </c>
      <c r="B252" s="481">
        <v>497.36538461538464</v>
      </c>
    </row>
    <row r="253" spans="1:2" x14ac:dyDescent="0.2">
      <c r="A253" s="157">
        <v>43868</v>
      </c>
      <c r="B253" s="481">
        <v>647.44655929721819</v>
      </c>
    </row>
    <row r="254" spans="1:2" x14ac:dyDescent="0.2">
      <c r="A254" s="157">
        <v>43871</v>
      </c>
      <c r="B254" s="481">
        <v>504.40746268656716</v>
      </c>
    </row>
    <row r="255" spans="1:2" x14ac:dyDescent="0.2">
      <c r="A255" s="157">
        <v>43872</v>
      </c>
      <c r="B255" s="481">
        <v>499.24025289778717</v>
      </c>
    </row>
    <row r="256" spans="1:2" x14ac:dyDescent="0.2">
      <c r="A256" s="157">
        <v>43873</v>
      </c>
      <c r="B256" s="481">
        <v>549.45528455284557</v>
      </c>
    </row>
    <row r="257" spans="1:2" x14ac:dyDescent="0.2">
      <c r="A257" s="157">
        <v>43874</v>
      </c>
      <c r="B257" s="481">
        <v>618.536432160804</v>
      </c>
    </row>
    <row r="258" spans="1:2" x14ac:dyDescent="0.2">
      <c r="A258" s="157">
        <v>43875</v>
      </c>
      <c r="B258" s="481">
        <v>515.6461916461916</v>
      </c>
    </row>
    <row r="259" spans="1:2" x14ac:dyDescent="0.2">
      <c r="A259" s="157">
        <v>43878</v>
      </c>
      <c r="B259" s="481">
        <v>501.28585961342827</v>
      </c>
    </row>
    <row r="260" spans="1:2" x14ac:dyDescent="0.2">
      <c r="A260" s="157">
        <v>43879</v>
      </c>
      <c r="B260" s="481">
        <v>504.60152008686208</v>
      </c>
    </row>
    <row r="261" spans="1:2" x14ac:dyDescent="0.2">
      <c r="A261" s="157">
        <v>43880</v>
      </c>
      <c r="B261" s="481">
        <v>511.29522752497223</v>
      </c>
    </row>
    <row r="262" spans="1:2" x14ac:dyDescent="0.2">
      <c r="A262" s="157">
        <v>43881</v>
      </c>
      <c r="B262" s="481">
        <v>546.38335287221571</v>
      </c>
    </row>
    <row r="263" spans="1:2" x14ac:dyDescent="0.2">
      <c r="A263" s="157">
        <v>43882</v>
      </c>
      <c r="B263" s="481">
        <v>562.72443890274315</v>
      </c>
    </row>
    <row r="264" spans="1:2" x14ac:dyDescent="0.2">
      <c r="A264" s="157">
        <v>43885</v>
      </c>
      <c r="B264" s="481">
        <v>557.46352941176474</v>
      </c>
    </row>
    <row r="265" spans="1:2" x14ac:dyDescent="0.2">
      <c r="A265" s="157">
        <v>43886</v>
      </c>
      <c r="B265" s="481">
        <v>551.39198218262811</v>
      </c>
    </row>
    <row r="266" spans="1:2" x14ac:dyDescent="0.2">
      <c r="A266" s="157">
        <v>43887</v>
      </c>
      <c r="B266" s="481">
        <v>547.57777777777778</v>
      </c>
    </row>
    <row r="267" spans="1:2" x14ac:dyDescent="0.2">
      <c r="A267" s="157">
        <v>43888</v>
      </c>
      <c r="B267" s="481">
        <v>551.34883720930236</v>
      </c>
    </row>
    <row r="268" spans="1:2" x14ac:dyDescent="0.2">
      <c r="A268" s="157">
        <v>43889</v>
      </c>
      <c r="B268" s="481">
        <v>543.01183431952666</v>
      </c>
    </row>
    <row r="269" spans="1:2" x14ac:dyDescent="0.2">
      <c r="A269" s="157">
        <v>43892</v>
      </c>
      <c r="B269" s="481">
        <v>544.57543859649127</v>
      </c>
    </row>
    <row r="270" spans="1:2" x14ac:dyDescent="0.2">
      <c r="A270" s="157">
        <v>43893</v>
      </c>
      <c r="B270" s="481">
        <v>542.68491484184915</v>
      </c>
    </row>
    <row r="271" spans="1:2" x14ac:dyDescent="0.2">
      <c r="A271" s="157">
        <v>43894</v>
      </c>
      <c r="B271" s="481">
        <v>536.72778402699657</v>
      </c>
    </row>
    <row r="272" spans="1:2" x14ac:dyDescent="0.2">
      <c r="A272" s="157">
        <v>43895</v>
      </c>
      <c r="B272" s="481">
        <v>543.70247933884298</v>
      </c>
    </row>
    <row r="273" spans="1:2" x14ac:dyDescent="0.2">
      <c r="A273" s="157">
        <v>43896</v>
      </c>
      <c r="B273" s="481">
        <v>437.96</v>
      </c>
    </row>
    <row r="274" spans="1:2" x14ac:dyDescent="0.2">
      <c r="A274" s="157">
        <v>43899</v>
      </c>
      <c r="B274" s="481">
        <v>474.41460396039605</v>
      </c>
    </row>
    <row r="275" spans="1:2" x14ac:dyDescent="0.2">
      <c r="A275" s="157">
        <v>43900</v>
      </c>
      <c r="B275" s="481">
        <v>456.18548387096774</v>
      </c>
    </row>
    <row r="276" spans="1:2" x14ac:dyDescent="0.2">
      <c r="A276" s="157">
        <v>43901</v>
      </c>
      <c r="B276" s="481">
        <v>449.63284518828453</v>
      </c>
    </row>
    <row r="277" spans="1:2" x14ac:dyDescent="0.2">
      <c r="A277" s="157">
        <v>43902</v>
      </c>
      <c r="B277" s="481">
        <v>445.96902654867256</v>
      </c>
    </row>
    <row r="278" spans="1:2" x14ac:dyDescent="0.2">
      <c r="A278" s="157">
        <v>43903</v>
      </c>
      <c r="B278" s="481">
        <v>502.89785624211856</v>
      </c>
    </row>
    <row r="279" spans="1:2" x14ac:dyDescent="0.2">
      <c r="A279" s="157">
        <v>43906</v>
      </c>
      <c r="B279" s="481">
        <v>510.66931637519872</v>
      </c>
    </row>
    <row r="280" spans="1:2" x14ac:dyDescent="0.2">
      <c r="A280" s="157">
        <v>43907</v>
      </c>
      <c r="B280" s="481">
        <v>491.47387173396675</v>
      </c>
    </row>
    <row r="281" spans="1:2" x14ac:dyDescent="0.2">
      <c r="A281" s="157">
        <v>43908</v>
      </c>
      <c r="B281" s="481">
        <v>518.50923482849601</v>
      </c>
    </row>
    <row r="282" spans="1:2" x14ac:dyDescent="0.2">
      <c r="A282" s="157">
        <v>43909</v>
      </c>
      <c r="B282" s="481">
        <v>498.26724137931035</v>
      </c>
    </row>
    <row r="283" spans="1:2" x14ac:dyDescent="0.2">
      <c r="A283" s="157">
        <v>43910</v>
      </c>
      <c r="B283" s="481">
        <v>494.80523731587562</v>
      </c>
    </row>
    <row r="284" spans="1:2" x14ac:dyDescent="0.2">
      <c r="A284" s="157">
        <v>43913</v>
      </c>
      <c r="B284" s="481">
        <v>521.57826887661145</v>
      </c>
    </row>
    <row r="285" spans="1:2" x14ac:dyDescent="0.2">
      <c r="A285" s="157">
        <v>43914</v>
      </c>
      <c r="B285" s="481">
        <v>510.95315315315315</v>
      </c>
    </row>
    <row r="286" spans="1:2" x14ac:dyDescent="0.2">
      <c r="A286" s="157">
        <v>43915</v>
      </c>
      <c r="B286" s="481">
        <v>510.75526742301457</v>
      </c>
    </row>
    <row r="287" spans="1:2" x14ac:dyDescent="0.2">
      <c r="A287" s="157">
        <v>43916</v>
      </c>
      <c r="B287" s="481">
        <v>521.14128440366972</v>
      </c>
    </row>
    <row r="288" spans="1:2" x14ac:dyDescent="0.2">
      <c r="A288" s="157">
        <v>43917</v>
      </c>
      <c r="B288" s="481">
        <v>523.29666011787822</v>
      </c>
    </row>
    <row r="289" spans="1:2" x14ac:dyDescent="0.2">
      <c r="A289" s="157">
        <v>43920</v>
      </c>
      <c r="B289" s="481">
        <v>625.35580524344573</v>
      </c>
    </row>
    <row r="290" spans="1:2" x14ac:dyDescent="0.2">
      <c r="A290" s="157">
        <v>43921</v>
      </c>
      <c r="B290" s="481">
        <v>612.11790393013098</v>
      </c>
    </row>
    <row r="291" spans="1:2" x14ac:dyDescent="0.2">
      <c r="A291" s="157">
        <v>43922</v>
      </c>
      <c r="B291" s="481">
        <v>538.76937984496124</v>
      </c>
    </row>
    <row r="292" spans="1:2" x14ac:dyDescent="0.2">
      <c r="A292" s="157">
        <v>43923</v>
      </c>
      <c r="B292" s="481">
        <v>522.39146567718001</v>
      </c>
    </row>
    <row r="293" spans="1:2" x14ac:dyDescent="0.2">
      <c r="A293" s="157">
        <v>43924</v>
      </c>
      <c r="B293" s="481">
        <v>530.47749999999996</v>
      </c>
    </row>
    <row r="294" spans="1:2" x14ac:dyDescent="0.2">
      <c r="A294" s="157">
        <v>43942</v>
      </c>
      <c r="B294" s="481">
        <v>516.46536412078149</v>
      </c>
    </row>
    <row r="295" spans="1:2" x14ac:dyDescent="0.2">
      <c r="A295" s="157">
        <v>43943</v>
      </c>
      <c r="B295" s="481">
        <v>499.29268292682929</v>
      </c>
    </row>
    <row r="296" spans="1:2" x14ac:dyDescent="0.2">
      <c r="A296" s="157">
        <v>43944</v>
      </c>
      <c r="B296" s="481">
        <v>495.04062499999998</v>
      </c>
    </row>
    <row r="297" spans="1:2" x14ac:dyDescent="0.2">
      <c r="A297" s="157">
        <v>43945</v>
      </c>
      <c r="B297" s="481">
        <v>530.71595330739297</v>
      </c>
    </row>
    <row r="298" spans="1:2" x14ac:dyDescent="0.2">
      <c r="A298" s="157">
        <v>43948</v>
      </c>
      <c r="B298" s="481">
        <v>511.39611650485438</v>
      </c>
    </row>
    <row r="299" spans="1:2" x14ac:dyDescent="0.2">
      <c r="A299" s="157">
        <v>43949</v>
      </c>
      <c r="B299" s="481">
        <v>528.27958833619209</v>
      </c>
    </row>
    <row r="300" spans="1:2" x14ac:dyDescent="0.2">
      <c r="A300" s="157">
        <v>43950</v>
      </c>
      <c r="B300" s="481">
        <v>517.25271317829458</v>
      </c>
    </row>
    <row r="301" spans="1:2" x14ac:dyDescent="0.2">
      <c r="A301" s="157">
        <v>43951</v>
      </c>
      <c r="B301" s="481">
        <v>538.58918918918914</v>
      </c>
    </row>
    <row r="302" spans="1:2" x14ac:dyDescent="0.2">
      <c r="A302" s="157">
        <v>43955</v>
      </c>
      <c r="B302" s="481">
        <v>529.69611307420496</v>
      </c>
    </row>
    <row r="303" spans="1:2" x14ac:dyDescent="0.2">
      <c r="A303" s="157">
        <v>43956</v>
      </c>
      <c r="B303" s="481">
        <v>506.32473444613049</v>
      </c>
    </row>
    <row r="304" spans="1:2" x14ac:dyDescent="0.2">
      <c r="A304" s="157">
        <v>43957</v>
      </c>
      <c r="B304" s="481">
        <v>510.70436187399031</v>
      </c>
    </row>
    <row r="305" spans="1:2" x14ac:dyDescent="0.2">
      <c r="A305" s="157">
        <v>43958</v>
      </c>
      <c r="B305" s="481">
        <v>522.45211930926212</v>
      </c>
    </row>
    <row r="306" spans="1:2" x14ac:dyDescent="0.2">
      <c r="A306" s="157">
        <v>43962</v>
      </c>
      <c r="B306" s="481">
        <v>543.94776119402979</v>
      </c>
    </row>
    <row r="307" spans="1:2" x14ac:dyDescent="0.2">
      <c r="A307" s="157">
        <v>43963</v>
      </c>
      <c r="B307" s="481">
        <v>510.75792988313856</v>
      </c>
    </row>
    <row r="308" spans="1:2" x14ac:dyDescent="0.2">
      <c r="A308" s="157">
        <v>43964</v>
      </c>
      <c r="B308" s="481">
        <v>506.4267605633803</v>
      </c>
    </row>
    <row r="309" spans="1:2" x14ac:dyDescent="0.2">
      <c r="A309" s="157">
        <v>43965</v>
      </c>
      <c r="B309" s="481">
        <v>505.13503184713375</v>
      </c>
    </row>
    <row r="310" spans="1:2" x14ac:dyDescent="0.2">
      <c r="A310" s="157">
        <v>43966</v>
      </c>
      <c r="B310" s="481">
        <v>500.76737967914437</v>
      </c>
    </row>
    <row r="311" spans="1:2" x14ac:dyDescent="0.2">
      <c r="A311" s="157">
        <v>43969</v>
      </c>
      <c r="B311" s="481">
        <v>511.48068669527896</v>
      </c>
    </row>
    <row r="312" spans="1:2" x14ac:dyDescent="0.2">
      <c r="A312" s="157">
        <v>43970</v>
      </c>
      <c r="B312" s="481">
        <v>510.0812883435583</v>
      </c>
    </row>
    <row r="313" spans="1:2" x14ac:dyDescent="0.2">
      <c r="A313" s="157">
        <v>43971</v>
      </c>
      <c r="B313" s="481">
        <v>508.31984334203656</v>
      </c>
    </row>
    <row r="314" spans="1:2" x14ac:dyDescent="0.2">
      <c r="A314" s="157">
        <v>43976</v>
      </c>
      <c r="B314" s="481">
        <v>509.58682634730536</v>
      </c>
    </row>
    <row r="315" spans="1:2" x14ac:dyDescent="0.2">
      <c r="A315" s="157">
        <v>43977</v>
      </c>
      <c r="B315" s="481">
        <v>559.1646447140381</v>
      </c>
    </row>
    <row r="316" spans="1:2" x14ac:dyDescent="0.2">
      <c r="A316" s="157">
        <v>43978</v>
      </c>
      <c r="B316" s="481">
        <v>515.39795918367349</v>
      </c>
    </row>
    <row r="317" spans="1:2" x14ac:dyDescent="0.2">
      <c r="A317" s="157">
        <v>43979</v>
      </c>
      <c r="B317" s="481">
        <v>504.29433497536945</v>
      </c>
    </row>
    <row r="318" spans="1:2" x14ac:dyDescent="0.2">
      <c r="A318" s="157">
        <v>43980</v>
      </c>
      <c r="B318" s="481">
        <v>523.31891891891894</v>
      </c>
    </row>
    <row r="319" spans="1:2" x14ac:dyDescent="0.2">
      <c r="A319" s="157">
        <v>43985</v>
      </c>
      <c r="B319" s="481">
        <v>513.24365482233497</v>
      </c>
    </row>
    <row r="320" spans="1:2" x14ac:dyDescent="0.2">
      <c r="A320" s="157">
        <v>43986</v>
      </c>
      <c r="B320" s="481">
        <v>514.58730158730157</v>
      </c>
    </row>
    <row r="321" spans="1:2" x14ac:dyDescent="0.2">
      <c r="A321" s="157">
        <v>43987</v>
      </c>
      <c r="B321" s="481">
        <v>501.45484949832775</v>
      </c>
    </row>
    <row r="322" spans="1:2" x14ac:dyDescent="0.2">
      <c r="A322" s="157">
        <v>43991</v>
      </c>
      <c r="B322" s="481">
        <v>491.2237673830594</v>
      </c>
    </row>
    <row r="323" spans="1:2" x14ac:dyDescent="0.2">
      <c r="A323" s="157">
        <v>43992</v>
      </c>
      <c r="B323" s="481">
        <v>488.19887165021157</v>
      </c>
    </row>
    <row r="324" spans="1:2" x14ac:dyDescent="0.2">
      <c r="A324" s="157">
        <v>43993</v>
      </c>
      <c r="B324" s="481">
        <v>495.31799163179915</v>
      </c>
    </row>
    <row r="325" spans="1:2" x14ac:dyDescent="0.2">
      <c r="A325" s="157">
        <v>43994</v>
      </c>
      <c r="B325" s="481">
        <v>497.95692883895128</v>
      </c>
    </row>
    <row r="326" spans="1:2" x14ac:dyDescent="0.2">
      <c r="A326" s="157">
        <v>43998</v>
      </c>
      <c r="B326" s="481">
        <v>519.46618705035974</v>
      </c>
    </row>
    <row r="327" spans="1:2" x14ac:dyDescent="0.2">
      <c r="A327" s="157">
        <v>43999</v>
      </c>
      <c r="B327" s="481">
        <v>620.97435897435901</v>
      </c>
    </row>
    <row r="328" spans="1:2" x14ac:dyDescent="0.2">
      <c r="A328" s="157">
        <v>44000</v>
      </c>
      <c r="B328" s="481">
        <v>517.71359223300976</v>
      </c>
    </row>
    <row r="329" spans="1:2" x14ac:dyDescent="0.2">
      <c r="A329" s="157">
        <v>44001</v>
      </c>
      <c r="B329" s="481">
        <v>427.66723549488057</v>
      </c>
    </row>
    <row r="330" spans="1:2" x14ac:dyDescent="0.2">
      <c r="A330" s="157">
        <v>44005</v>
      </c>
      <c r="B330" s="481">
        <v>512.93403298350825</v>
      </c>
    </row>
    <row r="331" spans="1:2" x14ac:dyDescent="0.2">
      <c r="A331" s="157">
        <v>44006</v>
      </c>
      <c r="B331" s="481">
        <v>499.14448051948051</v>
      </c>
    </row>
    <row r="332" spans="1:2" x14ac:dyDescent="0.2">
      <c r="A332" s="157">
        <v>44007</v>
      </c>
      <c r="B332" s="481">
        <v>499.39939485627838</v>
      </c>
    </row>
    <row r="333" spans="1:2" x14ac:dyDescent="0.2">
      <c r="A333" s="157">
        <v>44008</v>
      </c>
      <c r="B333" s="481">
        <v>505.95409836065573</v>
      </c>
    </row>
    <row r="334" spans="1:2" x14ac:dyDescent="0.2">
      <c r="A334" s="157">
        <v>44012</v>
      </c>
      <c r="B334" s="481">
        <v>511.11128775834658</v>
      </c>
    </row>
    <row r="335" spans="1:2" x14ac:dyDescent="0.2">
      <c r="A335" s="157">
        <v>44013</v>
      </c>
      <c r="B335" s="481">
        <v>514.80769230769226</v>
      </c>
    </row>
    <row r="336" spans="1:2" x14ac:dyDescent="0.2">
      <c r="A336" s="157">
        <v>44014</v>
      </c>
      <c r="B336" s="481">
        <v>497.94187779433679</v>
      </c>
    </row>
    <row r="337" spans="1:2" x14ac:dyDescent="0.2">
      <c r="A337" s="157">
        <v>44015</v>
      </c>
      <c r="B337" s="481">
        <v>501.05110732538333</v>
      </c>
    </row>
    <row r="338" spans="1:2" x14ac:dyDescent="0.2">
      <c r="A338" s="157">
        <v>44019</v>
      </c>
      <c r="B338" s="481">
        <v>492.41125541125541</v>
      </c>
    </row>
    <row r="339" spans="1:2" x14ac:dyDescent="0.2">
      <c r="A339" s="157">
        <v>44020</v>
      </c>
      <c r="B339" s="481">
        <v>511.63809523809522</v>
      </c>
    </row>
    <row r="340" spans="1:2" x14ac:dyDescent="0.2">
      <c r="A340" s="157">
        <v>44021</v>
      </c>
      <c r="B340" s="481">
        <v>490.04963680387408</v>
      </c>
    </row>
    <row r="341" spans="1:2" x14ac:dyDescent="0.2">
      <c r="A341" s="157">
        <v>44022</v>
      </c>
      <c r="B341" s="481">
        <v>516.07987220447285</v>
      </c>
    </row>
    <row r="342" spans="1:2" x14ac:dyDescent="0.2">
      <c r="A342" s="157">
        <v>44027</v>
      </c>
      <c r="B342" s="481">
        <v>500.82427536231882</v>
      </c>
    </row>
    <row r="343" spans="1:2" x14ac:dyDescent="0.2">
      <c r="A343" s="157">
        <v>44028</v>
      </c>
      <c r="B343" s="481">
        <v>497.02459016393442</v>
      </c>
    </row>
    <row r="344" spans="1:2" x14ac:dyDescent="0.2">
      <c r="A344" s="157">
        <v>44029</v>
      </c>
      <c r="B344" s="481">
        <v>497.54829123328381</v>
      </c>
    </row>
    <row r="345" spans="1:2" x14ac:dyDescent="0.2">
      <c r="A345" s="157">
        <v>44032</v>
      </c>
      <c r="B345" s="481">
        <v>523.901030927835</v>
      </c>
    </row>
    <row r="346" spans="1:2" x14ac:dyDescent="0.2">
      <c r="A346" s="157">
        <v>44033</v>
      </c>
      <c r="B346" s="481">
        <v>505.72330097087377</v>
      </c>
    </row>
    <row r="347" spans="1:2" x14ac:dyDescent="0.2">
      <c r="A347" s="157">
        <v>44034</v>
      </c>
      <c r="B347" s="481">
        <v>491.62542955326461</v>
      </c>
    </row>
    <row r="348" spans="1:2" x14ac:dyDescent="0.2">
      <c r="A348" s="157">
        <v>44035</v>
      </c>
      <c r="B348" s="481">
        <v>489.24556213017752</v>
      </c>
    </row>
    <row r="349" spans="1:2" x14ac:dyDescent="0.2">
      <c r="A349" s="157">
        <v>44036</v>
      </c>
      <c r="B349" s="481">
        <v>493.13600000000002</v>
      </c>
    </row>
    <row r="350" spans="1:2" x14ac:dyDescent="0.2">
      <c r="A350" s="157">
        <v>44039</v>
      </c>
      <c r="B350" s="481">
        <v>531.49747474747471</v>
      </c>
    </row>
    <row r="351" spans="1:2" x14ac:dyDescent="0.2">
      <c r="A351" s="157">
        <v>44040</v>
      </c>
      <c r="B351" s="481">
        <v>509.03565365025469</v>
      </c>
    </row>
    <row r="352" spans="1:2" x14ac:dyDescent="0.2">
      <c r="A352" s="157">
        <v>44041</v>
      </c>
      <c r="B352" s="481">
        <v>505.05396290050589</v>
      </c>
    </row>
    <row r="353" spans="1:2" x14ac:dyDescent="0.2">
      <c r="A353" s="157">
        <v>44042</v>
      </c>
      <c r="B353" s="481">
        <v>502.75586854460096</v>
      </c>
    </row>
    <row r="354" spans="1:2" x14ac:dyDescent="0.2">
      <c r="A354" s="157">
        <v>44043</v>
      </c>
      <c r="B354" s="481">
        <v>616.28974739970283</v>
      </c>
    </row>
    <row r="355" spans="1:2" x14ac:dyDescent="0.2">
      <c r="A355" s="157">
        <v>44068</v>
      </c>
      <c r="B355" s="481">
        <v>559.14918414918418</v>
      </c>
    </row>
    <row r="356" spans="1:2" x14ac:dyDescent="0.2">
      <c r="A356" s="157">
        <v>44069</v>
      </c>
      <c r="B356" s="481">
        <v>494.67748091603056</v>
      </c>
    </row>
    <row r="357" spans="1:2" x14ac:dyDescent="0.2">
      <c r="A357" s="157">
        <v>44070</v>
      </c>
      <c r="B357" s="481">
        <v>533.20857142857142</v>
      </c>
    </row>
    <row r="358" spans="1:2" x14ac:dyDescent="0.2">
      <c r="A358" s="157">
        <v>44071</v>
      </c>
      <c r="B358" s="481">
        <v>721.62790697674416</v>
      </c>
    </row>
    <row r="359" spans="1:2" x14ac:dyDescent="0.2">
      <c r="A359" s="157">
        <v>44074</v>
      </c>
      <c r="B359" s="481">
        <v>516.06844106463882</v>
      </c>
    </row>
    <row r="360" spans="1:2" x14ac:dyDescent="0.2">
      <c r="A360" s="157">
        <v>44075</v>
      </c>
      <c r="B360" s="481">
        <v>506.6471544715447</v>
      </c>
    </row>
    <row r="361" spans="1:2" x14ac:dyDescent="0.2">
      <c r="A361" s="157">
        <v>44076</v>
      </c>
      <c r="B361" s="481">
        <v>503.99839486356342</v>
      </c>
    </row>
    <row r="362" spans="1:2" x14ac:dyDescent="0.2">
      <c r="A362" s="157">
        <v>44077</v>
      </c>
      <c r="B362" s="481">
        <v>499.6205733558179</v>
      </c>
    </row>
    <row r="363" spans="1:2" x14ac:dyDescent="0.2">
      <c r="A363" s="157">
        <v>44078</v>
      </c>
      <c r="B363" s="481">
        <v>496.46870229007635</v>
      </c>
    </row>
    <row r="364" spans="1:2" x14ac:dyDescent="0.2">
      <c r="A364" s="157">
        <v>44081</v>
      </c>
      <c r="B364" s="481">
        <v>516.44257274119445</v>
      </c>
    </row>
    <row r="365" spans="1:2" x14ac:dyDescent="0.2">
      <c r="A365" s="157">
        <v>44082</v>
      </c>
      <c r="B365" s="481">
        <v>503.32727272727271</v>
      </c>
    </row>
    <row r="366" spans="1:2" x14ac:dyDescent="0.2">
      <c r="A366" s="157">
        <v>44083</v>
      </c>
      <c r="B366" s="481">
        <v>508.77352472089314</v>
      </c>
    </row>
    <row r="367" spans="1:2" x14ac:dyDescent="0.2">
      <c r="A367" s="157">
        <v>44084</v>
      </c>
      <c r="B367" s="481">
        <v>495.54383358098067</v>
      </c>
    </row>
    <row r="368" spans="1:2" x14ac:dyDescent="0.2">
      <c r="A368" s="157">
        <v>44085</v>
      </c>
      <c r="B368" s="481">
        <v>534.23509933774835</v>
      </c>
    </row>
    <row r="369" spans="1:2" x14ac:dyDescent="0.2">
      <c r="A369" s="157">
        <v>44088</v>
      </c>
      <c r="B369" s="481">
        <v>487.71794871794873</v>
      </c>
    </row>
    <row r="370" spans="1:2" x14ac:dyDescent="0.2">
      <c r="A370" s="157">
        <v>44089</v>
      </c>
      <c r="B370" s="481">
        <v>531.96862745098042</v>
      </c>
    </row>
    <row r="371" spans="1:2" x14ac:dyDescent="0.2">
      <c r="A371" s="157">
        <v>44090</v>
      </c>
      <c r="B371" s="481">
        <v>503.44522471910113</v>
      </c>
    </row>
    <row r="372" spans="1:2" x14ac:dyDescent="0.2">
      <c r="A372" s="157">
        <v>44091</v>
      </c>
      <c r="B372" s="481">
        <v>504.33643410852716</v>
      </c>
    </row>
    <row r="373" spans="1:2" x14ac:dyDescent="0.2">
      <c r="A373" s="157">
        <v>44092</v>
      </c>
      <c r="B373" s="481">
        <v>536.24474474474471</v>
      </c>
    </row>
    <row r="374" spans="1:2" x14ac:dyDescent="0.2">
      <c r="A374" s="157">
        <v>44096</v>
      </c>
      <c r="B374" s="481">
        <v>509.89240506329116</v>
      </c>
    </row>
    <row r="375" spans="1:2" x14ac:dyDescent="0.2">
      <c r="A375" s="157">
        <v>44097</v>
      </c>
      <c r="B375" s="481">
        <v>505.16598639455782</v>
      </c>
    </row>
    <row r="376" spans="1:2" x14ac:dyDescent="0.2">
      <c r="A376" s="157">
        <v>44098</v>
      </c>
      <c r="B376" s="481">
        <v>510.48102815177481</v>
      </c>
    </row>
    <row r="377" spans="1:2" x14ac:dyDescent="0.2">
      <c r="A377" s="157">
        <v>44099</v>
      </c>
      <c r="B377" s="481">
        <v>534.89009497964719</v>
      </c>
    </row>
    <row r="378" spans="1:2" x14ac:dyDescent="0.2">
      <c r="A378" s="157">
        <v>44103</v>
      </c>
      <c r="B378" s="481">
        <v>519.14756446991407</v>
      </c>
    </row>
    <row r="379" spans="1:2" x14ac:dyDescent="0.2">
      <c r="A379" s="157">
        <v>44104</v>
      </c>
      <c r="B379" s="481">
        <v>561.72529069767438</v>
      </c>
    </row>
    <row r="380" spans="1:2" x14ac:dyDescent="0.2">
      <c r="A380" s="157">
        <v>44105</v>
      </c>
      <c r="B380" s="481">
        <v>513.48972188633616</v>
      </c>
    </row>
    <row r="381" spans="1:2" x14ac:dyDescent="0.2">
      <c r="A381" s="157">
        <v>44106</v>
      </c>
      <c r="B381" s="481">
        <v>513.26810477657932</v>
      </c>
    </row>
    <row r="382" spans="1:2" x14ac:dyDescent="0.2">
      <c r="A382" s="157">
        <v>44109</v>
      </c>
      <c r="B382" s="481">
        <v>527.47833935018048</v>
      </c>
    </row>
    <row r="383" spans="1:2" x14ac:dyDescent="0.2">
      <c r="A383" s="157">
        <v>44110</v>
      </c>
      <c r="B383" s="481">
        <v>509.83825417201541</v>
      </c>
    </row>
    <row r="384" spans="1:2" x14ac:dyDescent="0.2">
      <c r="A384" s="157">
        <v>44111</v>
      </c>
      <c r="B384" s="481">
        <v>496.99150141643059</v>
      </c>
    </row>
    <row r="385" spans="1:2" x14ac:dyDescent="0.2">
      <c r="A385" s="157">
        <v>44112</v>
      </c>
      <c r="B385" s="481">
        <v>503.38775510204084</v>
      </c>
    </row>
    <row r="386" spans="1:2" x14ac:dyDescent="0.2">
      <c r="A386" s="157">
        <v>44113</v>
      </c>
      <c r="B386" s="481">
        <v>503.10340314136124</v>
      </c>
    </row>
    <row r="387" spans="1:2" x14ac:dyDescent="0.2">
      <c r="A387" s="157">
        <v>44116</v>
      </c>
      <c r="B387" s="481">
        <v>509.37223974763407</v>
      </c>
    </row>
    <row r="388" spans="1:2" x14ac:dyDescent="0.2">
      <c r="A388" s="157">
        <v>44117</v>
      </c>
      <c r="B388" s="481">
        <v>495.04911838790935</v>
      </c>
    </row>
    <row r="389" spans="1:2" x14ac:dyDescent="0.2">
      <c r="A389" s="157">
        <v>44118</v>
      </c>
      <c r="B389" s="481">
        <v>500.85536159600997</v>
      </c>
    </row>
    <row r="390" spans="1:2" x14ac:dyDescent="0.2">
      <c r="A390" s="157">
        <v>44119</v>
      </c>
      <c r="B390" s="481">
        <v>484.24511082138201</v>
      </c>
    </row>
    <row r="391" spans="1:2" x14ac:dyDescent="0.2">
      <c r="A391" s="157">
        <v>44120</v>
      </c>
      <c r="B391" s="481">
        <v>503.41585535465924</v>
      </c>
    </row>
    <row r="392" spans="1:2" x14ac:dyDescent="0.2">
      <c r="A392" s="157">
        <v>44123</v>
      </c>
      <c r="B392" s="481">
        <v>525.51569506726457</v>
      </c>
    </row>
    <row r="393" spans="1:2" x14ac:dyDescent="0.2">
      <c r="A393" s="157">
        <v>44124</v>
      </c>
      <c r="B393" s="481">
        <v>502.94635488308114</v>
      </c>
    </row>
    <row r="394" spans="1:2" x14ac:dyDescent="0.2">
      <c r="A394" s="157">
        <v>44125</v>
      </c>
      <c r="B394" s="481">
        <v>503.36079900124844</v>
      </c>
    </row>
    <row r="395" spans="1:2" x14ac:dyDescent="0.2">
      <c r="A395" s="157">
        <v>44126</v>
      </c>
      <c r="B395" s="481">
        <v>508.86184210526318</v>
      </c>
    </row>
    <row r="396" spans="1:2" x14ac:dyDescent="0.2">
      <c r="A396" s="157">
        <v>44127</v>
      </c>
      <c r="B396" s="481">
        <v>508.86451612903227</v>
      </c>
    </row>
    <row r="397" spans="1:2" x14ac:dyDescent="0.2">
      <c r="A397" s="157">
        <v>44130</v>
      </c>
      <c r="B397" s="481">
        <v>525.86707882534779</v>
      </c>
    </row>
    <row r="398" spans="1:2" x14ac:dyDescent="0.2">
      <c r="A398" s="157">
        <v>44131</v>
      </c>
      <c r="B398" s="481">
        <v>499.04139715394564</v>
      </c>
    </row>
    <row r="399" spans="1:2" x14ac:dyDescent="0.2">
      <c r="A399" s="157">
        <v>44132</v>
      </c>
      <c r="B399" s="481">
        <v>519.99029126213588</v>
      </c>
    </row>
    <row r="400" spans="1:2" x14ac:dyDescent="0.2">
      <c r="A400" s="157">
        <v>44133</v>
      </c>
      <c r="B400" s="481">
        <v>505.01059602649008</v>
      </c>
    </row>
    <row r="401" spans="1:2" x14ac:dyDescent="0.2">
      <c r="A401" s="157">
        <v>44134</v>
      </c>
      <c r="B401" s="481">
        <v>514.66016713091926</v>
      </c>
    </row>
    <row r="402" spans="1:2" x14ac:dyDescent="0.2">
      <c r="A402" s="157">
        <v>44137</v>
      </c>
      <c r="B402" s="481">
        <v>524.94383775351014</v>
      </c>
    </row>
    <row r="403" spans="1:2" x14ac:dyDescent="0.2">
      <c r="A403" s="157">
        <v>44138</v>
      </c>
      <c r="B403" s="481">
        <v>502.70089285714283</v>
      </c>
    </row>
    <row r="404" spans="1:2" x14ac:dyDescent="0.2">
      <c r="A404" s="157">
        <v>44139</v>
      </c>
      <c r="B404" s="481">
        <v>523.56648199445988</v>
      </c>
    </row>
    <row r="405" spans="1:2" x14ac:dyDescent="0.2">
      <c r="A405" s="157">
        <v>44140</v>
      </c>
      <c r="B405" s="481">
        <v>515.68308921438086</v>
      </c>
    </row>
    <row r="406" spans="1:2" x14ac:dyDescent="0.2">
      <c r="A406" s="157">
        <v>44141</v>
      </c>
      <c r="B406" s="481">
        <v>527.02872777017785</v>
      </c>
    </row>
    <row r="407" spans="1:2" x14ac:dyDescent="0.2">
      <c r="A407" s="157">
        <v>44144</v>
      </c>
      <c r="B407" s="481">
        <v>481.24625850340135</v>
      </c>
    </row>
    <row r="408" spans="1:2" x14ac:dyDescent="0.2">
      <c r="A408" s="157">
        <v>44145</v>
      </c>
      <c r="B408" s="481">
        <v>500.51355206847359</v>
      </c>
    </row>
    <row r="409" spans="1:2" x14ac:dyDescent="0.2">
      <c r="A409" s="157">
        <v>44147</v>
      </c>
      <c r="B409" s="481">
        <v>546.21951219512198</v>
      </c>
    </row>
    <row r="410" spans="1:2" x14ac:dyDescent="0.2">
      <c r="A410" s="157">
        <v>44148</v>
      </c>
      <c r="B410" s="481">
        <v>506.2881562881563</v>
      </c>
    </row>
    <row r="411" spans="1:2" x14ac:dyDescent="0.2">
      <c r="A411" s="157">
        <v>44151</v>
      </c>
      <c r="B411" s="481">
        <v>517.40101522842644</v>
      </c>
    </row>
    <row r="412" spans="1:2" x14ac:dyDescent="0.2">
      <c r="A412" s="157">
        <v>44152</v>
      </c>
      <c r="B412" s="481">
        <v>504.75030902348578</v>
      </c>
    </row>
    <row r="413" spans="1:2" x14ac:dyDescent="0.2">
      <c r="A413" s="157">
        <v>44153</v>
      </c>
      <c r="B413" s="481">
        <v>522.29149797570847</v>
      </c>
    </row>
    <row r="414" spans="1:2" x14ac:dyDescent="0.2">
      <c r="A414" s="157">
        <v>44154</v>
      </c>
      <c r="B414" s="481">
        <v>512.61623616236159</v>
      </c>
    </row>
    <row r="415" spans="1:2" x14ac:dyDescent="0.2">
      <c r="A415" s="157">
        <v>44155</v>
      </c>
      <c r="B415" s="481">
        <v>505.96139476961395</v>
      </c>
    </row>
    <row r="416" spans="1:2" x14ac:dyDescent="0.2">
      <c r="A416" s="157">
        <v>44158</v>
      </c>
      <c r="B416" s="481">
        <v>503.95890410958901</v>
      </c>
    </row>
    <row r="417" spans="1:2" x14ac:dyDescent="0.2">
      <c r="A417" s="157">
        <v>44159</v>
      </c>
      <c r="B417" s="481">
        <v>505.8767123287671</v>
      </c>
    </row>
    <row r="418" spans="1:2" x14ac:dyDescent="0.2">
      <c r="A418" s="157">
        <v>44160</v>
      </c>
      <c r="B418" s="481">
        <v>508.32033898305087</v>
      </c>
    </row>
    <row r="419" spans="1:2" x14ac:dyDescent="0.2">
      <c r="A419" s="157">
        <v>44161</v>
      </c>
      <c r="B419" s="481">
        <v>490.10449574726607</v>
      </c>
    </row>
    <row r="420" spans="1:2" x14ac:dyDescent="0.2">
      <c r="A420" s="157">
        <v>44162</v>
      </c>
      <c r="B420" s="481">
        <v>471.39815880322209</v>
      </c>
    </row>
    <row r="421" spans="1:2" x14ac:dyDescent="0.2">
      <c r="A421" s="157">
        <v>44165</v>
      </c>
      <c r="B421" s="481">
        <v>579.3937007874016</v>
      </c>
    </row>
    <row r="422" spans="1:2" x14ac:dyDescent="0.2">
      <c r="A422" s="157">
        <v>44166</v>
      </c>
      <c r="B422" s="481">
        <v>497.68408262454437</v>
      </c>
    </row>
    <row r="423" spans="1:2" x14ac:dyDescent="0.2">
      <c r="A423" s="157">
        <v>44167</v>
      </c>
      <c r="B423" s="481">
        <v>503.95892169448013</v>
      </c>
    </row>
    <row r="424" spans="1:2" x14ac:dyDescent="0.2">
      <c r="A424" s="157">
        <v>44168</v>
      </c>
      <c r="B424" s="481">
        <v>461.98920863309354</v>
      </c>
    </row>
    <row r="425" spans="1:2" x14ac:dyDescent="0.2">
      <c r="A425" s="157">
        <v>44169</v>
      </c>
      <c r="B425" s="481">
        <v>486.18437118437117</v>
      </c>
    </row>
    <row r="426" spans="1:2" x14ac:dyDescent="0.2">
      <c r="A426" s="157">
        <v>44172</v>
      </c>
      <c r="B426" s="481">
        <v>442.27770700636944</v>
      </c>
    </row>
    <row r="427" spans="1:2" x14ac:dyDescent="0.2">
      <c r="A427" s="157">
        <v>44173</v>
      </c>
      <c r="B427" s="481">
        <v>560.83408071748875</v>
      </c>
    </row>
    <row r="428" spans="1:2" x14ac:dyDescent="0.2">
      <c r="A428" s="157">
        <v>44174</v>
      </c>
      <c r="B428" s="481">
        <v>503.08501440922191</v>
      </c>
    </row>
    <row r="429" spans="1:2" x14ac:dyDescent="0.2">
      <c r="A429" s="157">
        <v>44175</v>
      </c>
      <c r="B429" s="481">
        <v>493.22544283413851</v>
      </c>
    </row>
    <row r="430" spans="1:2" x14ac:dyDescent="0.2">
      <c r="A430" s="157">
        <v>44176</v>
      </c>
      <c r="B430" s="481">
        <v>493.55012531328322</v>
      </c>
    </row>
    <row r="431" spans="1:2" x14ac:dyDescent="0.2">
      <c r="A431" s="157">
        <v>44179</v>
      </c>
      <c r="B431" s="481">
        <v>525.33244325767691</v>
      </c>
    </row>
    <row r="432" spans="1:2" x14ac:dyDescent="0.2">
      <c r="A432" s="157">
        <v>44180</v>
      </c>
      <c r="B432" s="481">
        <v>504.40638606676345</v>
      </c>
    </row>
    <row r="433" spans="1:3" x14ac:dyDescent="0.2">
      <c r="A433" s="157">
        <v>44181</v>
      </c>
      <c r="B433" s="481">
        <v>510.61095100864554</v>
      </c>
    </row>
    <row r="434" spans="1:3" x14ac:dyDescent="0.2">
      <c r="A434" s="157">
        <v>44182</v>
      </c>
      <c r="B434" s="481">
        <v>508.98</v>
      </c>
    </row>
    <row r="435" spans="1:3" x14ac:dyDescent="0.2">
      <c r="A435" s="157">
        <v>44183</v>
      </c>
      <c r="B435" s="481">
        <v>503.74969325153376</v>
      </c>
    </row>
    <row r="436" spans="1:3" x14ac:dyDescent="0.2">
      <c r="A436" s="157">
        <v>44186</v>
      </c>
      <c r="B436" s="481">
        <v>519.89069423929095</v>
      </c>
    </row>
    <row r="437" spans="1:3" ht="13.5" thickBot="1" x14ac:dyDescent="0.25">
      <c r="A437" s="157">
        <v>44187</v>
      </c>
      <c r="B437" s="481">
        <v>491.68529769137302</v>
      </c>
    </row>
    <row r="438" spans="1:3" ht="13.5" thickTop="1" x14ac:dyDescent="0.2">
      <c r="A438" s="593">
        <v>44200</v>
      </c>
      <c r="B438" s="607">
        <v>534.37444279346209</v>
      </c>
      <c r="C438" s="594"/>
    </row>
    <row r="439" spans="1:3" x14ac:dyDescent="0.2">
      <c r="A439" s="157">
        <v>44201</v>
      </c>
      <c r="B439" s="273">
        <v>494.20634920634922</v>
      </c>
    </row>
    <row r="440" spans="1:3" x14ac:dyDescent="0.2">
      <c r="A440" s="157">
        <v>44202</v>
      </c>
      <c r="B440" s="273">
        <v>492.36603773584903</v>
      </c>
    </row>
    <row r="441" spans="1:3" x14ac:dyDescent="0.2">
      <c r="A441" s="157">
        <v>44203</v>
      </c>
      <c r="B441" s="273">
        <v>504.02878787878785</v>
      </c>
    </row>
    <row r="442" spans="1:3" x14ac:dyDescent="0.2">
      <c r="A442" s="157">
        <v>44204</v>
      </c>
      <c r="B442" s="273">
        <v>492.57956015523934</v>
      </c>
    </row>
    <row r="443" spans="1:3" x14ac:dyDescent="0.2">
      <c r="A443" s="157">
        <v>44207</v>
      </c>
      <c r="B443" s="273">
        <v>530.09499136442139</v>
      </c>
    </row>
    <row r="444" spans="1:3" x14ac:dyDescent="0.2">
      <c r="A444" s="157">
        <v>44208</v>
      </c>
      <c r="B444" s="273">
        <v>495.16174582798459</v>
      </c>
    </row>
    <row r="445" spans="1:3" x14ac:dyDescent="0.2">
      <c r="A445" s="157">
        <v>44209</v>
      </c>
      <c r="B445" s="273">
        <v>489.33576642335765</v>
      </c>
    </row>
    <row r="446" spans="1:3" x14ac:dyDescent="0.2">
      <c r="A446" s="157">
        <v>44210</v>
      </c>
      <c r="B446" s="273">
        <v>496.10279329608937</v>
      </c>
    </row>
    <row r="447" spans="1:3" x14ac:dyDescent="0.2">
      <c r="A447" s="157">
        <v>44211</v>
      </c>
      <c r="B447" s="273">
        <v>497.47481108312343</v>
      </c>
    </row>
    <row r="448" spans="1:3" x14ac:dyDescent="0.2">
      <c r="A448" s="157">
        <v>44214</v>
      </c>
      <c r="B448" s="273">
        <v>514.02313624678663</v>
      </c>
    </row>
    <row r="449" spans="1:2" x14ac:dyDescent="0.2">
      <c r="A449" s="157">
        <v>44215</v>
      </c>
      <c r="B449" s="273">
        <v>501.35249042145591</v>
      </c>
    </row>
    <row r="450" spans="1:2" x14ac:dyDescent="0.2">
      <c r="A450" s="157">
        <v>44216</v>
      </c>
      <c r="B450" s="273">
        <v>503.7281045751634</v>
      </c>
    </row>
    <row r="451" spans="1:2" x14ac:dyDescent="0.2">
      <c r="A451" s="157">
        <v>44217</v>
      </c>
      <c r="B451" s="273">
        <v>530.10658682634732</v>
      </c>
    </row>
    <row r="452" spans="1:2" x14ac:dyDescent="0.2">
      <c r="A452" s="157">
        <v>44218</v>
      </c>
      <c r="B452" s="273">
        <v>506.51893939393938</v>
      </c>
    </row>
    <row r="453" spans="1:2" x14ac:dyDescent="0.2">
      <c r="A453" s="157">
        <v>44221</v>
      </c>
      <c r="B453" s="273">
        <v>519.48180677540779</v>
      </c>
    </row>
    <row r="454" spans="1:2" x14ac:dyDescent="0.2">
      <c r="A454" s="157">
        <v>44222</v>
      </c>
      <c r="B454" s="273">
        <v>500.78699861687414</v>
      </c>
    </row>
    <row r="455" spans="1:2" x14ac:dyDescent="0.2">
      <c r="A455" s="157">
        <v>44223</v>
      </c>
      <c r="B455" s="273">
        <v>503.08707124010556</v>
      </c>
    </row>
    <row r="456" spans="1:2" x14ac:dyDescent="0.2">
      <c r="A456" s="157">
        <v>44224</v>
      </c>
      <c r="B456" s="273">
        <v>504.4566712517194</v>
      </c>
    </row>
    <row r="457" spans="1:2" x14ac:dyDescent="0.2">
      <c r="A457" s="157">
        <v>44225</v>
      </c>
      <c r="B457" s="273">
        <v>494.05229591836735</v>
      </c>
    </row>
    <row r="458" spans="1:2" x14ac:dyDescent="0.2">
      <c r="A458" s="157">
        <v>44228</v>
      </c>
      <c r="B458" s="273">
        <v>513.02403204272366</v>
      </c>
    </row>
    <row r="459" spans="1:2" x14ac:dyDescent="0.2">
      <c r="A459" s="157">
        <v>44229</v>
      </c>
      <c r="B459" s="273">
        <v>505.59106933019979</v>
      </c>
    </row>
    <row r="460" spans="1:2" x14ac:dyDescent="0.2">
      <c r="A460" s="157">
        <v>44230</v>
      </c>
      <c r="B460" s="273">
        <v>509.52215568862277</v>
      </c>
    </row>
    <row r="461" spans="1:2" x14ac:dyDescent="0.2">
      <c r="A461" s="157">
        <v>44231</v>
      </c>
      <c r="B461" s="273">
        <v>504.51007556675063</v>
      </c>
    </row>
    <row r="462" spans="1:2" x14ac:dyDescent="0.2">
      <c r="A462" s="157">
        <v>44232</v>
      </c>
      <c r="B462" s="273">
        <v>385.68130630630628</v>
      </c>
    </row>
    <row r="463" spans="1:2" x14ac:dyDescent="0.2">
      <c r="A463" s="157">
        <v>44235</v>
      </c>
      <c r="B463" s="273">
        <v>509.25185670598512</v>
      </c>
    </row>
    <row r="464" spans="1:2" x14ac:dyDescent="0.2">
      <c r="A464" s="157">
        <v>44236</v>
      </c>
      <c r="B464" s="273">
        <v>501.69027611044419</v>
      </c>
    </row>
    <row r="465" spans="1:2" x14ac:dyDescent="0.2">
      <c r="A465" s="157">
        <v>44237</v>
      </c>
      <c r="B465" s="273">
        <v>512.26802218114608</v>
      </c>
    </row>
    <row r="466" spans="1:2" x14ac:dyDescent="0.2">
      <c r="A466" s="157">
        <v>44238</v>
      </c>
      <c r="B466" s="273">
        <v>495.99082568807341</v>
      </c>
    </row>
    <row r="467" spans="1:2" x14ac:dyDescent="0.2">
      <c r="A467" s="157">
        <v>44239</v>
      </c>
      <c r="B467" s="273">
        <v>493.50733496332521</v>
      </c>
    </row>
    <row r="468" spans="1:2" x14ac:dyDescent="0.2">
      <c r="A468" s="157">
        <v>44242</v>
      </c>
      <c r="B468" s="273">
        <v>512.87278761061953</v>
      </c>
    </row>
    <row r="469" spans="1:2" x14ac:dyDescent="0.2">
      <c r="A469" s="157">
        <v>44243</v>
      </c>
      <c r="B469" s="273">
        <v>502.60630722278739</v>
      </c>
    </row>
    <row r="470" spans="1:2" x14ac:dyDescent="0.2">
      <c r="A470" s="157">
        <v>44244</v>
      </c>
      <c r="B470" s="273">
        <v>510.67323651452284</v>
      </c>
    </row>
    <row r="471" spans="1:2" x14ac:dyDescent="0.2">
      <c r="A471" s="157">
        <v>44245</v>
      </c>
      <c r="B471" s="273">
        <v>501.4736842105263</v>
      </c>
    </row>
    <row r="472" spans="1:2" x14ac:dyDescent="0.2">
      <c r="A472" s="157">
        <v>44246</v>
      </c>
      <c r="B472" s="273">
        <v>501.86187845303868</v>
      </c>
    </row>
    <row r="473" spans="1:2" x14ac:dyDescent="0.2">
      <c r="A473" s="157">
        <v>44249</v>
      </c>
      <c r="B473" s="273">
        <v>508.28523489932888</v>
      </c>
    </row>
    <row r="474" spans="1:2" x14ac:dyDescent="0.2">
      <c r="A474" s="157">
        <v>44250</v>
      </c>
      <c r="B474" s="273">
        <v>493.12023460410558</v>
      </c>
    </row>
    <row r="475" spans="1:2" x14ac:dyDescent="0.2">
      <c r="A475" s="157">
        <v>44251</v>
      </c>
      <c r="B475" s="273">
        <v>495.08148893360163</v>
      </c>
    </row>
    <row r="476" spans="1:2" x14ac:dyDescent="0.2">
      <c r="A476" s="157">
        <v>44252</v>
      </c>
      <c r="B476" s="273">
        <v>491.4821029082774</v>
      </c>
    </row>
    <row r="477" spans="1:2" x14ac:dyDescent="0.2">
      <c r="A477" s="157">
        <v>44253</v>
      </c>
      <c r="B477" s="273">
        <v>503.12052505966585</v>
      </c>
    </row>
    <row r="478" spans="1:2" x14ac:dyDescent="0.2">
      <c r="A478" s="157">
        <v>44256</v>
      </c>
      <c r="B478" s="273">
        <v>504.85581395348839</v>
      </c>
    </row>
    <row r="479" spans="1:2" x14ac:dyDescent="0.2">
      <c r="A479" s="157">
        <v>44257</v>
      </c>
      <c r="B479" s="273">
        <v>500.747027027027</v>
      </c>
    </row>
    <row r="480" spans="1:2" x14ac:dyDescent="0.2">
      <c r="A480" s="157">
        <v>44258</v>
      </c>
      <c r="B480" s="273">
        <v>503.76047261009666</v>
      </c>
    </row>
    <row r="481" spans="1:2" x14ac:dyDescent="0.2">
      <c r="A481" s="157">
        <v>44259</v>
      </c>
      <c r="B481" s="273">
        <v>505.80853277835587</v>
      </c>
    </row>
    <row r="482" spans="1:2" x14ac:dyDescent="0.2">
      <c r="A482" s="157">
        <v>44260</v>
      </c>
      <c r="B482" s="273">
        <v>504.23654822335027</v>
      </c>
    </row>
    <row r="483" spans="1:2" x14ac:dyDescent="0.2">
      <c r="A483" s="157">
        <v>44263</v>
      </c>
      <c r="B483" s="273">
        <v>510.05869324473974</v>
      </c>
    </row>
    <row r="484" spans="1:2" x14ac:dyDescent="0.2">
      <c r="A484" s="157">
        <v>44264</v>
      </c>
      <c r="B484" s="273">
        <v>503.69267707082832</v>
      </c>
    </row>
    <row r="485" spans="1:2" x14ac:dyDescent="0.2">
      <c r="A485" s="157">
        <v>44265</v>
      </c>
      <c r="B485" s="273">
        <v>494.91558441558442</v>
      </c>
    </row>
    <row r="486" spans="1:2" x14ac:dyDescent="0.2">
      <c r="A486" s="157">
        <v>44266</v>
      </c>
      <c r="B486" s="273">
        <v>497.16341212744089</v>
      </c>
    </row>
    <row r="487" spans="1:2" x14ac:dyDescent="0.2">
      <c r="A487" s="157">
        <v>44267</v>
      </c>
      <c r="B487" s="273">
        <v>506.27884615384613</v>
      </c>
    </row>
    <row r="488" spans="1:2" x14ac:dyDescent="0.2">
      <c r="A488" s="157">
        <v>44270</v>
      </c>
      <c r="B488" s="273">
        <v>517.00657894736844</v>
      </c>
    </row>
    <row r="489" spans="1:2" x14ac:dyDescent="0.2">
      <c r="A489" s="157">
        <v>44271</v>
      </c>
      <c r="B489" s="273">
        <v>510.04814004376368</v>
      </c>
    </row>
    <row r="490" spans="1:2" x14ac:dyDescent="0.2">
      <c r="A490" s="157">
        <v>44272</v>
      </c>
      <c r="B490" s="273">
        <v>506.18939393939394</v>
      </c>
    </row>
    <row r="491" spans="1:2" x14ac:dyDescent="0.2">
      <c r="A491" s="157">
        <v>44273</v>
      </c>
      <c r="B491" s="273">
        <v>505.3532731376975</v>
      </c>
    </row>
    <row r="492" spans="1:2" x14ac:dyDescent="0.2">
      <c r="A492" s="157">
        <v>44274</v>
      </c>
      <c r="B492" s="273">
        <v>510.15932203389832</v>
      </c>
    </row>
    <row r="493" spans="1:2" x14ac:dyDescent="0.2">
      <c r="A493" s="157">
        <v>44277</v>
      </c>
      <c r="B493" s="273">
        <v>508.75194660734149</v>
      </c>
    </row>
    <row r="494" spans="1:2" x14ac:dyDescent="0.2">
      <c r="A494" s="157">
        <v>44278</v>
      </c>
      <c r="B494" s="273">
        <v>518.22525107604019</v>
      </c>
    </row>
    <row r="495" spans="1:2" x14ac:dyDescent="0.2">
      <c r="A495" s="157">
        <v>44279</v>
      </c>
      <c r="B495" s="273">
        <v>504.59557109557107</v>
      </c>
    </row>
    <row r="496" spans="1:2" x14ac:dyDescent="0.2">
      <c r="A496" s="157">
        <v>44280</v>
      </c>
      <c r="B496" s="273">
        <v>498.99097291875626</v>
      </c>
    </row>
    <row r="497" spans="1:2" x14ac:dyDescent="0.2">
      <c r="A497" s="157">
        <v>44281</v>
      </c>
      <c r="B497" s="273">
        <v>500.65565438373568</v>
      </c>
    </row>
    <row r="498" spans="1:2" x14ac:dyDescent="0.2">
      <c r="A498" s="157">
        <v>44284</v>
      </c>
      <c r="B498" s="273">
        <v>519.78154205607473</v>
      </c>
    </row>
    <row r="499" spans="1:2" x14ac:dyDescent="0.2">
      <c r="A499" s="157">
        <v>44285</v>
      </c>
      <c r="B499" s="273">
        <v>507.85765550239233</v>
      </c>
    </row>
    <row r="500" spans="1:2" x14ac:dyDescent="0.2">
      <c r="A500" s="157">
        <v>44286</v>
      </c>
      <c r="B500" s="273">
        <v>507.31699687174142</v>
      </c>
    </row>
    <row r="501" spans="1:2" x14ac:dyDescent="0.2">
      <c r="A501" s="157">
        <v>44287</v>
      </c>
      <c r="B501" s="273">
        <v>528.03322784810132</v>
      </c>
    </row>
    <row r="502" spans="1:2" x14ac:dyDescent="0.2">
      <c r="A502" s="157">
        <v>44288</v>
      </c>
      <c r="B502" s="273"/>
    </row>
    <row r="503" spans="1:2" x14ac:dyDescent="0.2">
      <c r="A503" s="157">
        <v>44292</v>
      </c>
      <c r="B503" s="273">
        <v>506.16391752577317</v>
      </c>
    </row>
    <row r="504" spans="1:2" x14ac:dyDescent="0.2">
      <c r="A504" s="157">
        <v>44293</v>
      </c>
      <c r="B504" s="273">
        <v>500.53221957040574</v>
      </c>
    </row>
    <row r="505" spans="1:2" x14ac:dyDescent="0.2">
      <c r="A505" s="157">
        <v>44294</v>
      </c>
      <c r="B505" s="273">
        <v>506.0199530516432</v>
      </c>
    </row>
    <row r="506" spans="1:2" x14ac:dyDescent="0.2">
      <c r="A506" s="157">
        <v>44295</v>
      </c>
      <c r="B506" s="273">
        <v>489.23361522198729</v>
      </c>
    </row>
    <row r="507" spans="1:2" x14ac:dyDescent="0.2">
      <c r="A507" s="157">
        <v>44298</v>
      </c>
      <c r="B507" s="273">
        <v>511.1117196056955</v>
      </c>
    </row>
    <row r="508" spans="1:2" x14ac:dyDescent="0.2">
      <c r="A508" s="157">
        <v>44299</v>
      </c>
      <c r="B508" s="273">
        <v>499.34734513274338</v>
      </c>
    </row>
    <row r="509" spans="1:2" x14ac:dyDescent="0.2">
      <c r="A509" s="157">
        <v>44300</v>
      </c>
      <c r="B509" s="273">
        <v>506.02408256880733</v>
      </c>
    </row>
    <row r="510" spans="1:2" x14ac:dyDescent="0.2">
      <c r="A510" s="157">
        <v>44301</v>
      </c>
      <c r="B510" s="273">
        <v>490.1317907444668</v>
      </c>
    </row>
    <row r="511" spans="1:2" x14ac:dyDescent="0.2">
      <c r="A511" s="157">
        <v>44302</v>
      </c>
      <c r="B511" s="273">
        <v>487.03528114663726</v>
      </c>
    </row>
    <row r="512" spans="1:2" x14ac:dyDescent="0.2">
      <c r="A512" s="157">
        <v>44305</v>
      </c>
      <c r="B512" s="273">
        <v>495.15729166666665</v>
      </c>
    </row>
    <row r="513" spans="1:2" x14ac:dyDescent="0.2">
      <c r="A513" s="157">
        <v>44306</v>
      </c>
      <c r="B513" s="273">
        <v>490.64781746031747</v>
      </c>
    </row>
    <row r="514" spans="1:2" x14ac:dyDescent="0.2">
      <c r="A514" s="157">
        <v>44307</v>
      </c>
      <c r="B514" s="273">
        <v>486.36442516268983</v>
      </c>
    </row>
    <row r="515" spans="1:2" x14ac:dyDescent="0.2">
      <c r="A515" s="157">
        <v>44308</v>
      </c>
      <c r="B515" s="273">
        <v>504.76736842105265</v>
      </c>
    </row>
    <row r="516" spans="1:2" x14ac:dyDescent="0.2">
      <c r="A516" s="157">
        <v>44309</v>
      </c>
      <c r="B516" s="273">
        <v>489.40212264150944</v>
      </c>
    </row>
    <row r="517" spans="1:2" x14ac:dyDescent="0.2">
      <c r="A517" s="157">
        <v>44310</v>
      </c>
      <c r="B517" s="273">
        <v>496.28787878787881</v>
      </c>
    </row>
    <row r="518" spans="1:2" x14ac:dyDescent="0.2">
      <c r="A518" s="157">
        <v>44312</v>
      </c>
      <c r="B518" s="273">
        <v>493.34310532030401</v>
      </c>
    </row>
    <row r="519" spans="1:2" x14ac:dyDescent="0.2">
      <c r="A519" s="157">
        <v>44313</v>
      </c>
      <c r="B519" s="273">
        <v>508.9976985040276</v>
      </c>
    </row>
    <row r="520" spans="1:2" x14ac:dyDescent="0.2">
      <c r="A520" s="157">
        <v>44314</v>
      </c>
      <c r="B520" s="273">
        <v>487.70998925886141</v>
      </c>
    </row>
    <row r="521" spans="1:2" x14ac:dyDescent="0.2">
      <c r="A521" s="157">
        <v>44315</v>
      </c>
      <c r="B521" s="273">
        <v>497.06598984771574</v>
      </c>
    </row>
    <row r="522" spans="1:2" x14ac:dyDescent="0.2">
      <c r="A522" s="157">
        <v>44316</v>
      </c>
      <c r="B522" s="273">
        <v>492.56286721504114</v>
      </c>
    </row>
    <row r="523" spans="1:2" x14ac:dyDescent="0.2">
      <c r="A523" s="157">
        <v>44319</v>
      </c>
      <c r="B523" s="273">
        <v>500.65584415584414</v>
      </c>
    </row>
    <row r="524" spans="1:2" x14ac:dyDescent="0.2">
      <c r="A524" s="157">
        <v>44320</v>
      </c>
      <c r="B524" s="273">
        <v>499.00327153762271</v>
      </c>
    </row>
    <row r="525" spans="1:2" x14ac:dyDescent="0.2">
      <c r="A525" s="157">
        <v>44321</v>
      </c>
      <c r="B525" s="273">
        <v>492.12017167381975</v>
      </c>
    </row>
    <row r="526" spans="1:2" x14ac:dyDescent="0.2">
      <c r="A526" s="157">
        <v>44322</v>
      </c>
      <c r="B526" s="273">
        <v>559.95725534308212</v>
      </c>
    </row>
    <row r="527" spans="1:2" x14ac:dyDescent="0.2">
      <c r="A527" s="157">
        <v>44323</v>
      </c>
      <c r="B527" s="273">
        <v>497.4337899543379</v>
      </c>
    </row>
    <row r="528" spans="1:2" x14ac:dyDescent="0.2">
      <c r="A528" s="157">
        <v>44326</v>
      </c>
      <c r="B528" s="273">
        <v>504.24409448818898</v>
      </c>
    </row>
    <row r="529" spans="1:6" x14ac:dyDescent="0.2">
      <c r="A529" s="157">
        <v>44327</v>
      </c>
      <c r="B529" s="273">
        <v>496.55776892430276</v>
      </c>
    </row>
    <row r="530" spans="1:6" x14ac:dyDescent="0.2">
      <c r="A530" s="157">
        <v>44328</v>
      </c>
      <c r="B530" s="273">
        <v>496.43508287292815</v>
      </c>
    </row>
    <row r="531" spans="1:6" x14ac:dyDescent="0.2">
      <c r="A531" s="157">
        <v>44333</v>
      </c>
      <c r="B531" s="273">
        <v>502.26834170854272</v>
      </c>
    </row>
    <row r="532" spans="1:6" x14ac:dyDescent="0.2">
      <c r="A532" s="157">
        <v>44334</v>
      </c>
      <c r="B532" s="273">
        <v>493.83595505617978</v>
      </c>
    </row>
    <row r="533" spans="1:6" x14ac:dyDescent="0.2">
      <c r="A533" s="157">
        <v>44335</v>
      </c>
      <c r="B533" s="273">
        <v>488.15709642470205</v>
      </c>
    </row>
    <row r="534" spans="1:6" x14ac:dyDescent="0.2">
      <c r="A534" s="157">
        <v>44336</v>
      </c>
      <c r="B534" s="273">
        <v>502.84253819036428</v>
      </c>
    </row>
    <row r="535" spans="1:6" x14ac:dyDescent="0.2">
      <c r="A535" s="157">
        <v>44337</v>
      </c>
      <c r="B535" s="273">
        <v>492.19077306733169</v>
      </c>
    </row>
    <row r="536" spans="1:6" x14ac:dyDescent="0.2">
      <c r="A536" s="157">
        <v>44340</v>
      </c>
      <c r="B536" s="273">
        <v>503.04892966360859</v>
      </c>
    </row>
    <row r="537" spans="1:6" x14ac:dyDescent="0.2">
      <c r="A537" s="157">
        <v>44341</v>
      </c>
      <c r="B537" s="273">
        <v>500.70861678004536</v>
      </c>
    </row>
    <row r="538" spans="1:6" x14ac:dyDescent="0.2">
      <c r="A538" s="157">
        <v>44342</v>
      </c>
      <c r="B538" s="273">
        <v>495.32432432432432</v>
      </c>
    </row>
    <row r="539" spans="1:6" x14ac:dyDescent="0.2">
      <c r="A539" s="157">
        <v>44343</v>
      </c>
      <c r="B539" s="273">
        <v>493.33639494833523</v>
      </c>
    </row>
    <row r="540" spans="1:6" x14ac:dyDescent="0.2">
      <c r="A540" s="268">
        <v>44344</v>
      </c>
      <c r="B540" s="409">
        <v>494.91056034482756</v>
      </c>
      <c r="C540" s="71"/>
      <c r="D540" s="402" t="s">
        <v>326</v>
      </c>
      <c r="E540" s="71"/>
      <c r="F540" s="71"/>
    </row>
    <row r="541" spans="1:6" x14ac:dyDescent="0.2">
      <c r="A541" s="157">
        <v>44347</v>
      </c>
      <c r="B541" s="273">
        <v>516.63669724770637</v>
      </c>
    </row>
    <row r="542" spans="1:6" x14ac:dyDescent="0.2">
      <c r="A542" s="157">
        <v>44348</v>
      </c>
      <c r="B542" s="273">
        <v>523.98319327731087</v>
      </c>
    </row>
    <row r="543" spans="1:6" x14ac:dyDescent="0.2">
      <c r="A543" s="157">
        <v>44349</v>
      </c>
      <c r="B543" s="273">
        <v>509.97715289982426</v>
      </c>
    </row>
    <row r="544" spans="1:6" x14ac:dyDescent="0.2">
      <c r="A544" s="157">
        <v>44350</v>
      </c>
      <c r="B544" s="273">
        <v>526.62518518518516</v>
      </c>
    </row>
    <row r="545" spans="1:2" x14ac:dyDescent="0.2">
      <c r="A545" s="157">
        <v>44351</v>
      </c>
      <c r="B545" s="273">
        <v>546.91679506933747</v>
      </c>
    </row>
    <row r="546" spans="1:2" x14ac:dyDescent="0.2">
      <c r="A546" s="157">
        <v>44354</v>
      </c>
      <c r="B546" s="273">
        <v>582.3350253807107</v>
      </c>
    </row>
    <row r="547" spans="1:2" x14ac:dyDescent="0.2">
      <c r="A547" s="157">
        <v>44355</v>
      </c>
      <c r="B547" s="273">
        <v>560.07703927492446</v>
      </c>
    </row>
    <row r="548" spans="1:2" x14ac:dyDescent="0.2">
      <c r="A548" s="157">
        <v>44356</v>
      </c>
      <c r="B548" s="273">
        <v>557.87850467289718</v>
      </c>
    </row>
    <row r="549" spans="1:2" x14ac:dyDescent="0.2">
      <c r="A549" s="157">
        <v>44357</v>
      </c>
      <c r="B549" s="273">
        <v>562.65348399246705</v>
      </c>
    </row>
    <row r="550" spans="1:2" x14ac:dyDescent="0.2">
      <c r="A550" s="157">
        <v>44358</v>
      </c>
      <c r="B550" s="273">
        <v>525.76851851851848</v>
      </c>
    </row>
    <row r="551" spans="1:2" x14ac:dyDescent="0.2">
      <c r="A551" s="157">
        <v>44361</v>
      </c>
      <c r="B551" s="273">
        <v>587.88248095756262</v>
      </c>
    </row>
    <row r="552" spans="1:2" x14ac:dyDescent="0.2">
      <c r="A552" s="157">
        <v>44362</v>
      </c>
      <c r="B552" s="273">
        <v>558.37885985748221</v>
      </c>
    </row>
    <row r="553" spans="1:2" x14ac:dyDescent="0.2">
      <c r="A553" s="157">
        <v>44363</v>
      </c>
      <c r="B553" s="273">
        <v>561.74824355971896</v>
      </c>
    </row>
    <row r="554" spans="1:2" x14ac:dyDescent="0.2">
      <c r="A554" s="157">
        <v>44364</v>
      </c>
      <c r="B554" s="273">
        <v>564.89655172413791</v>
      </c>
    </row>
    <row r="555" spans="1:2" x14ac:dyDescent="0.2">
      <c r="A555" s="157">
        <v>44365</v>
      </c>
      <c r="B555" s="273">
        <v>556.91819160387513</v>
      </c>
    </row>
    <row r="556" spans="1:2" x14ac:dyDescent="0.2">
      <c r="A556" s="157">
        <v>44368</v>
      </c>
      <c r="B556" s="273">
        <v>569.85393258426961</v>
      </c>
    </row>
    <row r="557" spans="1:2" x14ac:dyDescent="0.2">
      <c r="A557" s="157">
        <v>44369</v>
      </c>
      <c r="B557" s="273">
        <v>569.05924170616117</v>
      </c>
    </row>
    <row r="558" spans="1:2" x14ac:dyDescent="0.2">
      <c r="A558" s="157">
        <v>44370</v>
      </c>
      <c r="B558" s="273">
        <v>572.57046070460706</v>
      </c>
    </row>
    <row r="559" spans="1:2" x14ac:dyDescent="0.2">
      <c r="A559" s="157">
        <v>44371</v>
      </c>
      <c r="B559" s="273">
        <v>562.5938566552901</v>
      </c>
    </row>
    <row r="560" spans="1:2" x14ac:dyDescent="0.2">
      <c r="A560" s="157">
        <v>44372</v>
      </c>
      <c r="B560" s="273">
        <v>556.59396751740144</v>
      </c>
    </row>
    <row r="561" spans="1:2" x14ac:dyDescent="0.2">
      <c r="A561" s="157">
        <v>44375</v>
      </c>
      <c r="B561" s="273">
        <v>567.43214285714282</v>
      </c>
    </row>
    <row r="562" spans="1:2" x14ac:dyDescent="0.2">
      <c r="A562" s="157">
        <v>44376</v>
      </c>
      <c r="B562" s="273">
        <v>547.05989304812829</v>
      </c>
    </row>
    <row r="563" spans="1:2" x14ac:dyDescent="0.2">
      <c r="A563" s="157">
        <v>44377</v>
      </c>
      <c r="B563" s="273">
        <v>557.55081300813004</v>
      </c>
    </row>
    <row r="564" spans="1:2" x14ac:dyDescent="0.2">
      <c r="A564" s="157">
        <v>44378</v>
      </c>
      <c r="B564" s="273">
        <v>552.1087420042644</v>
      </c>
    </row>
    <row r="565" spans="1:2" x14ac:dyDescent="0.2">
      <c r="A565" s="157">
        <v>44379</v>
      </c>
      <c r="B565" s="273">
        <v>559.29887410440119</v>
      </c>
    </row>
    <row r="566" spans="1:2" x14ac:dyDescent="0.2">
      <c r="A566" s="157">
        <v>44382</v>
      </c>
      <c r="B566" s="273">
        <v>556.21255506607929</v>
      </c>
    </row>
    <row r="567" spans="1:2" x14ac:dyDescent="0.2">
      <c r="A567" s="157">
        <v>44383</v>
      </c>
      <c r="B567" s="273">
        <v>554.72727272727275</v>
      </c>
    </row>
    <row r="568" spans="1:2" x14ac:dyDescent="0.2">
      <c r="A568" s="157">
        <v>44384</v>
      </c>
      <c r="B568" s="273">
        <v>559.22330097087377</v>
      </c>
    </row>
    <row r="569" spans="1:2" x14ac:dyDescent="0.2">
      <c r="A569" s="157">
        <v>44385</v>
      </c>
      <c r="B569" s="273">
        <v>559.22072072072069</v>
      </c>
    </row>
    <row r="570" spans="1:2" x14ac:dyDescent="0.2">
      <c r="A570" s="157">
        <v>44386</v>
      </c>
      <c r="B570" s="273">
        <v>557.68186753528778</v>
      </c>
    </row>
    <row r="571" spans="1:2" x14ac:dyDescent="0.2">
      <c r="A571" s="157">
        <v>44387</v>
      </c>
      <c r="B571" s="273">
        <v>569.83274647887322</v>
      </c>
    </row>
    <row r="572" spans="1:2" x14ac:dyDescent="0.2">
      <c r="A572" s="157">
        <v>44389</v>
      </c>
      <c r="B572" s="273">
        <v>561.77995110024449</v>
      </c>
    </row>
    <row r="573" spans="1:2" x14ac:dyDescent="0.2">
      <c r="A573" s="157">
        <v>44390</v>
      </c>
      <c r="B573" s="273">
        <v>522.07336343115128</v>
      </c>
    </row>
    <row r="574" spans="1:2" x14ac:dyDescent="0.2">
      <c r="A574" s="157">
        <v>44392</v>
      </c>
      <c r="B574" s="273">
        <v>598.16687116564412</v>
      </c>
    </row>
    <row r="575" spans="1:2" x14ac:dyDescent="0.2">
      <c r="A575" s="157">
        <v>44393</v>
      </c>
      <c r="B575" s="273">
        <v>622.50967741935483</v>
      </c>
    </row>
    <row r="576" spans="1:2" x14ac:dyDescent="0.2">
      <c r="A576" s="157">
        <v>44396</v>
      </c>
      <c r="B576" s="273"/>
    </row>
    <row r="577" spans="1:2" x14ac:dyDescent="0.2">
      <c r="A577" s="157">
        <v>44397</v>
      </c>
      <c r="B577" s="273">
        <v>551.98978433598188</v>
      </c>
    </row>
    <row r="578" spans="1:2" x14ac:dyDescent="0.2">
      <c r="A578" s="157">
        <v>44398</v>
      </c>
      <c r="B578" s="273">
        <v>589.832389580974</v>
      </c>
    </row>
    <row r="579" spans="1:2" x14ac:dyDescent="0.2">
      <c r="A579" s="157">
        <v>44399</v>
      </c>
      <c r="B579" s="273">
        <v>558.60446009389671</v>
      </c>
    </row>
    <row r="580" spans="1:2" x14ac:dyDescent="0.2">
      <c r="A580" s="157">
        <v>44400</v>
      </c>
      <c r="B580" s="273">
        <v>562.15916955017303</v>
      </c>
    </row>
    <row r="581" spans="1:2" x14ac:dyDescent="0.2">
      <c r="A581" s="157">
        <v>44403</v>
      </c>
      <c r="B581" s="273">
        <v>580.46100917431193</v>
      </c>
    </row>
    <row r="582" spans="1:2" x14ac:dyDescent="0.2">
      <c r="A582" s="157">
        <v>44404</v>
      </c>
      <c r="B582" s="273">
        <v>570.57744874715263</v>
      </c>
    </row>
    <row r="583" spans="1:2" x14ac:dyDescent="0.2">
      <c r="A583" s="157">
        <v>44405</v>
      </c>
      <c r="B583" s="273">
        <v>544.09491525423732</v>
      </c>
    </row>
    <row r="584" spans="1:2" x14ac:dyDescent="0.2">
      <c r="A584" s="157">
        <v>44406</v>
      </c>
      <c r="B584" s="273">
        <v>548.02647058823527</v>
      </c>
    </row>
    <row r="585" spans="1:2" x14ac:dyDescent="0.2">
      <c r="A585" s="157">
        <v>44407</v>
      </c>
      <c r="B585" s="273">
        <v>550.11764705882354</v>
      </c>
    </row>
    <row r="586" spans="1:2" x14ac:dyDescent="0.2">
      <c r="A586" s="157">
        <v>44410</v>
      </c>
      <c r="B586" s="273">
        <v>579.9493827160494</v>
      </c>
    </row>
    <row r="587" spans="1:2" x14ac:dyDescent="0.2">
      <c r="A587" s="157">
        <v>44411</v>
      </c>
      <c r="B587" s="273">
        <v>595.02554744525548</v>
      </c>
    </row>
    <row r="588" spans="1:2" x14ac:dyDescent="0.2">
      <c r="A588" s="157">
        <v>44438</v>
      </c>
      <c r="B588" s="273">
        <v>601.5321336760926</v>
      </c>
    </row>
    <row r="589" spans="1:2" x14ac:dyDescent="0.2">
      <c r="A589" s="157">
        <v>44439</v>
      </c>
      <c r="B589" s="273">
        <v>597.83134920634916</v>
      </c>
    </row>
    <row r="590" spans="1:2" x14ac:dyDescent="0.2">
      <c r="A590" s="157">
        <v>44440</v>
      </c>
      <c r="B590" s="273">
        <v>578.83598726114644</v>
      </c>
    </row>
    <row r="591" spans="1:2" x14ac:dyDescent="0.2">
      <c r="A591" s="157">
        <v>44441</v>
      </c>
      <c r="B591" s="273">
        <v>582.56508422664626</v>
      </c>
    </row>
    <row r="592" spans="1:2" x14ac:dyDescent="0.2">
      <c r="A592" s="157">
        <v>44442</v>
      </c>
      <c r="B592" s="273">
        <v>688.89156626506019</v>
      </c>
    </row>
    <row r="593" spans="1:2" x14ac:dyDescent="0.2">
      <c r="A593" s="157">
        <v>44445</v>
      </c>
      <c r="B593" s="273">
        <v>589.61398176291789</v>
      </c>
    </row>
    <row r="594" spans="1:2" x14ac:dyDescent="0.2">
      <c r="A594" s="157">
        <v>44446</v>
      </c>
      <c r="B594" s="273">
        <v>570.01690507152148</v>
      </c>
    </row>
    <row r="595" spans="1:2" x14ac:dyDescent="0.2">
      <c r="A595" s="157">
        <v>44447</v>
      </c>
      <c r="B595" s="273">
        <v>572.22158438576344</v>
      </c>
    </row>
    <row r="596" spans="1:2" x14ac:dyDescent="0.2">
      <c r="A596" s="157">
        <v>44448</v>
      </c>
      <c r="B596" s="273">
        <v>568.37696335078533</v>
      </c>
    </row>
    <row r="597" spans="1:2" x14ac:dyDescent="0.2">
      <c r="A597" s="157">
        <v>44449</v>
      </c>
      <c r="B597" s="273">
        <v>564.93071895424839</v>
      </c>
    </row>
    <row r="598" spans="1:2" x14ac:dyDescent="0.2">
      <c r="A598" s="157">
        <v>44452</v>
      </c>
      <c r="B598" s="273">
        <v>568.63348416289591</v>
      </c>
    </row>
    <row r="599" spans="1:2" x14ac:dyDescent="0.2">
      <c r="A599" s="157">
        <v>44453</v>
      </c>
      <c r="B599" s="273">
        <v>554.61838790931995</v>
      </c>
    </row>
    <row r="600" spans="1:2" x14ac:dyDescent="0.2">
      <c r="A600" s="157">
        <v>44454</v>
      </c>
      <c r="B600" s="273">
        <v>570.1751633986928</v>
      </c>
    </row>
    <row r="601" spans="1:2" x14ac:dyDescent="0.2">
      <c r="A601" s="157">
        <v>44455</v>
      </c>
      <c r="B601" s="273">
        <v>581.38382352941176</v>
      </c>
    </row>
    <row r="602" spans="1:2" x14ac:dyDescent="0.2">
      <c r="A602" s="157">
        <v>44456</v>
      </c>
      <c r="B602" s="273">
        <v>497.81128747795412</v>
      </c>
    </row>
    <row r="603" spans="1:2" x14ac:dyDescent="0.2">
      <c r="A603" s="157">
        <v>44459</v>
      </c>
      <c r="B603" s="273">
        <v>553.22708039492238</v>
      </c>
    </row>
    <row r="604" spans="1:2" x14ac:dyDescent="0.2">
      <c r="A604" s="157">
        <v>44460</v>
      </c>
      <c r="B604" s="273">
        <v>560.76449275362324</v>
      </c>
    </row>
    <row r="605" spans="1:2" x14ac:dyDescent="0.2">
      <c r="A605" s="157">
        <v>44461</v>
      </c>
      <c r="B605" s="273">
        <v>553.77689243027885</v>
      </c>
    </row>
    <row r="606" spans="1:2" x14ac:dyDescent="0.2">
      <c r="A606" s="157">
        <v>44462</v>
      </c>
      <c r="B606" s="273">
        <v>564.97054886211515</v>
      </c>
    </row>
    <row r="607" spans="1:2" x14ac:dyDescent="0.2">
      <c r="A607" s="157">
        <v>44463</v>
      </c>
      <c r="B607" s="273">
        <v>553.44191616766466</v>
      </c>
    </row>
    <row r="608" spans="1:2" x14ac:dyDescent="0.2">
      <c r="A608" s="157">
        <v>44466</v>
      </c>
      <c r="B608" s="273">
        <v>576.32655502392345</v>
      </c>
    </row>
    <row r="609" spans="1:2" x14ac:dyDescent="0.2">
      <c r="A609" s="157">
        <v>44467</v>
      </c>
      <c r="B609" s="273">
        <v>569.36130867709812</v>
      </c>
    </row>
    <row r="610" spans="1:2" x14ac:dyDescent="0.2">
      <c r="A610" s="157">
        <v>44468</v>
      </c>
      <c r="B610" s="273">
        <v>552.81559405940595</v>
      </c>
    </row>
    <row r="611" spans="1:2" x14ac:dyDescent="0.2">
      <c r="A611" s="157">
        <v>44469</v>
      </c>
      <c r="B611" s="273">
        <v>568.43986254295532</v>
      </c>
    </row>
    <row r="612" spans="1:2" x14ac:dyDescent="0.2">
      <c r="A612" s="157">
        <v>44470</v>
      </c>
      <c r="B612" s="273">
        <v>556.24517906336087</v>
      </c>
    </row>
    <row r="613" spans="1:2" x14ac:dyDescent="0.2">
      <c r="A613" s="157">
        <v>44473</v>
      </c>
      <c r="B613" s="273">
        <v>548.79837618403246</v>
      </c>
    </row>
    <row r="614" spans="1:2" x14ac:dyDescent="0.2">
      <c r="A614" s="157">
        <v>44474</v>
      </c>
      <c r="B614" s="273">
        <v>564.10099750623442</v>
      </c>
    </row>
    <row r="615" spans="1:2" x14ac:dyDescent="0.2">
      <c r="A615" s="157">
        <v>44475</v>
      </c>
      <c r="B615" s="273">
        <v>566.68861454046635</v>
      </c>
    </row>
    <row r="616" spans="1:2" x14ac:dyDescent="0.2">
      <c r="A616" s="157">
        <v>44476</v>
      </c>
      <c r="B616" s="273">
        <v>562.67010309278351</v>
      </c>
    </row>
    <row r="617" spans="1:2" x14ac:dyDescent="0.2">
      <c r="A617" s="157">
        <v>44477</v>
      </c>
      <c r="B617" s="273">
        <v>571.95912806539513</v>
      </c>
    </row>
    <row r="618" spans="1:2" x14ac:dyDescent="0.2">
      <c r="A618" s="157">
        <v>44480</v>
      </c>
      <c r="B618" s="273">
        <v>571.17626728110599</v>
      </c>
    </row>
    <row r="619" spans="1:2" x14ac:dyDescent="0.2">
      <c r="A619" s="157">
        <v>44481</v>
      </c>
      <c r="B619" s="273">
        <v>573.63328822733422</v>
      </c>
    </row>
    <row r="620" spans="1:2" x14ac:dyDescent="0.2">
      <c r="A620" s="157">
        <v>44482</v>
      </c>
      <c r="B620" s="273">
        <v>561.34119106699757</v>
      </c>
    </row>
    <row r="621" spans="1:2" x14ac:dyDescent="0.2">
      <c r="A621" s="157">
        <v>44483</v>
      </c>
      <c r="B621" s="273">
        <v>556.89774078478001</v>
      </c>
    </row>
    <row r="622" spans="1:2" x14ac:dyDescent="0.2">
      <c r="A622" s="157">
        <v>44484</v>
      </c>
      <c r="B622" s="273">
        <v>562.67602040816325</v>
      </c>
    </row>
    <row r="623" spans="1:2" x14ac:dyDescent="0.2">
      <c r="A623" s="157">
        <v>44487</v>
      </c>
      <c r="B623" s="273">
        <v>566.43808411214957</v>
      </c>
    </row>
    <row r="624" spans="1:2" x14ac:dyDescent="0.2">
      <c r="A624" s="157">
        <v>44488</v>
      </c>
      <c r="B624" s="273">
        <v>563.28078250863064</v>
      </c>
    </row>
    <row r="625" spans="1:2" x14ac:dyDescent="0.2">
      <c r="A625" s="157">
        <v>44489</v>
      </c>
      <c r="B625" s="273">
        <v>555.39099526066354</v>
      </c>
    </row>
    <row r="626" spans="1:2" x14ac:dyDescent="0.2">
      <c r="A626" s="157">
        <v>44490</v>
      </c>
      <c r="B626" s="273">
        <v>564.51205936920223</v>
      </c>
    </row>
    <row r="627" spans="1:2" x14ac:dyDescent="0.2">
      <c r="A627" s="157">
        <v>44491</v>
      </c>
      <c r="B627" s="273">
        <v>568.29532163742692</v>
      </c>
    </row>
    <row r="628" spans="1:2" x14ac:dyDescent="0.2">
      <c r="A628" s="157">
        <v>44494</v>
      </c>
      <c r="B628" s="273">
        <v>567.64682002706365</v>
      </c>
    </row>
    <row r="629" spans="1:2" x14ac:dyDescent="0.2">
      <c r="A629" s="157">
        <v>44495</v>
      </c>
      <c r="B629" s="273">
        <v>569.55015197568389</v>
      </c>
    </row>
    <row r="630" spans="1:2" x14ac:dyDescent="0.2">
      <c r="A630" s="157">
        <v>44496</v>
      </c>
      <c r="B630" s="273">
        <v>598.07558139534888</v>
      </c>
    </row>
    <row r="631" spans="1:2" x14ac:dyDescent="0.2">
      <c r="A631" s="157">
        <v>44497</v>
      </c>
      <c r="B631" s="273">
        <v>634.23762376237619</v>
      </c>
    </row>
    <row r="632" spans="1:2" x14ac:dyDescent="0.2">
      <c r="A632" s="157">
        <v>44498</v>
      </c>
      <c r="B632" s="273">
        <v>588.69714285714281</v>
      </c>
    </row>
    <row r="633" spans="1:2" x14ac:dyDescent="0.2">
      <c r="A633" s="157">
        <v>44502</v>
      </c>
      <c r="B633" s="273">
        <v>589.77147487844411</v>
      </c>
    </row>
    <row r="634" spans="1:2" x14ac:dyDescent="0.2">
      <c r="A634" s="157">
        <v>44503</v>
      </c>
      <c r="B634" s="273">
        <v>603.30607966457023</v>
      </c>
    </row>
    <row r="635" spans="1:2" x14ac:dyDescent="0.2">
      <c r="A635" s="157">
        <v>44504</v>
      </c>
      <c r="B635" s="273">
        <v>574.62027833001991</v>
      </c>
    </row>
    <row r="636" spans="1:2" x14ac:dyDescent="0.2">
      <c r="A636" s="157">
        <v>44505</v>
      </c>
      <c r="B636" s="273">
        <v>575.04573804573806</v>
      </c>
    </row>
    <row r="637" spans="1:2" x14ac:dyDescent="0.2">
      <c r="A637" s="157">
        <v>44508</v>
      </c>
      <c r="B637" s="273">
        <v>594.3129770992366</v>
      </c>
    </row>
    <row r="638" spans="1:2" x14ac:dyDescent="0.2">
      <c r="A638" s="157">
        <v>44509</v>
      </c>
      <c r="B638" s="273">
        <v>561.76813880126178</v>
      </c>
    </row>
    <row r="639" spans="1:2" x14ac:dyDescent="0.2">
      <c r="A639" s="157">
        <v>44510</v>
      </c>
      <c r="B639" s="273">
        <v>560.73493975903614</v>
      </c>
    </row>
    <row r="640" spans="1:2" x14ac:dyDescent="0.2">
      <c r="A640" s="157">
        <v>44515</v>
      </c>
      <c r="B640" s="273">
        <v>588.75965665236049</v>
      </c>
    </row>
    <row r="641" spans="1:2" x14ac:dyDescent="0.2">
      <c r="A641" s="157">
        <v>44516</v>
      </c>
      <c r="B641" s="273">
        <v>570.4512987012987</v>
      </c>
    </row>
    <row r="642" spans="1:2" x14ac:dyDescent="0.2">
      <c r="A642" s="157">
        <v>44517</v>
      </c>
      <c r="B642" s="273">
        <v>562.38619676945666</v>
      </c>
    </row>
    <row r="643" spans="1:2" x14ac:dyDescent="0.2">
      <c r="A643" s="157">
        <v>44518</v>
      </c>
      <c r="B643" s="273">
        <v>615.4545454545455</v>
      </c>
    </row>
    <row r="644" spans="1:2" x14ac:dyDescent="0.2">
      <c r="A644" s="157">
        <v>44519</v>
      </c>
      <c r="B644" s="273">
        <v>564.8984700973574</v>
      </c>
    </row>
    <row r="645" spans="1:2" x14ac:dyDescent="0.2">
      <c r="A645" s="157">
        <v>44522</v>
      </c>
      <c r="B645" s="273">
        <v>574.36559139784947</v>
      </c>
    </row>
    <row r="646" spans="1:2" x14ac:dyDescent="0.2">
      <c r="A646" s="157">
        <v>44523</v>
      </c>
      <c r="B646" s="273">
        <v>579.53860294117646</v>
      </c>
    </row>
    <row r="647" spans="1:2" x14ac:dyDescent="0.2">
      <c r="A647" s="157">
        <v>44525</v>
      </c>
      <c r="B647" s="273">
        <v>627.8693379790941</v>
      </c>
    </row>
    <row r="648" spans="1:2" x14ac:dyDescent="0.2">
      <c r="A648" s="157">
        <v>44526</v>
      </c>
      <c r="B648" s="273">
        <v>564.59163987138265</v>
      </c>
    </row>
    <row r="649" spans="1:2" x14ac:dyDescent="0.2">
      <c r="A649" s="157">
        <v>44529</v>
      </c>
      <c r="B649" s="273">
        <v>572.83116883116884</v>
      </c>
    </row>
    <row r="650" spans="1:2" x14ac:dyDescent="0.2">
      <c r="A650" s="157">
        <v>44530</v>
      </c>
      <c r="B650" s="273">
        <v>559.27963917525778</v>
      </c>
    </row>
    <row r="651" spans="1:2" x14ac:dyDescent="0.2">
      <c r="A651" s="157">
        <v>44531</v>
      </c>
      <c r="B651" s="273">
        <v>556.37755102040819</v>
      </c>
    </row>
    <row r="652" spans="1:2" x14ac:dyDescent="0.2">
      <c r="A652" s="157">
        <v>44532</v>
      </c>
      <c r="B652" s="273">
        <v>552.81818181818187</v>
      </c>
    </row>
    <row r="653" spans="1:2" x14ac:dyDescent="0.2">
      <c r="A653" s="157">
        <v>44533</v>
      </c>
      <c r="B653" s="273">
        <v>559.51482059282375</v>
      </c>
    </row>
    <row r="654" spans="1:2" x14ac:dyDescent="0.2">
      <c r="A654" s="157">
        <v>44536</v>
      </c>
      <c r="B654" s="273">
        <v>562.62616822429902</v>
      </c>
    </row>
    <row r="655" spans="1:2" x14ac:dyDescent="0.2">
      <c r="A655" s="157">
        <v>44537</v>
      </c>
      <c r="B655" s="273">
        <v>565.48178137651826</v>
      </c>
    </row>
    <row r="656" spans="1:2" x14ac:dyDescent="0.2">
      <c r="A656" s="157">
        <v>44538</v>
      </c>
      <c r="B656" s="273">
        <v>584.07710843373491</v>
      </c>
    </row>
    <row r="657" spans="1:3" x14ac:dyDescent="0.2">
      <c r="A657" s="157">
        <v>44539</v>
      </c>
      <c r="B657" s="273">
        <v>597.46325878594246</v>
      </c>
    </row>
    <row r="658" spans="1:3" x14ac:dyDescent="0.2">
      <c r="A658" s="157">
        <v>44540</v>
      </c>
      <c r="B658" s="273">
        <v>561.22357723577238</v>
      </c>
    </row>
    <row r="659" spans="1:3" x14ac:dyDescent="0.2">
      <c r="A659" s="157">
        <v>44543</v>
      </c>
      <c r="B659" s="273">
        <v>552.1939501779359</v>
      </c>
    </row>
    <row r="660" spans="1:3" x14ac:dyDescent="0.2">
      <c r="A660" s="157">
        <v>44544</v>
      </c>
      <c r="B660" s="273">
        <v>571.91992882562272</v>
      </c>
    </row>
    <row r="661" spans="1:3" x14ac:dyDescent="0.2">
      <c r="A661" s="157">
        <v>44545</v>
      </c>
      <c r="B661" s="273">
        <v>551.89346590909088</v>
      </c>
    </row>
    <row r="662" spans="1:3" x14ac:dyDescent="0.2">
      <c r="A662" s="157">
        <v>44546</v>
      </c>
      <c r="B662" s="273">
        <v>579.42246835443041</v>
      </c>
    </row>
    <row r="663" spans="1:3" x14ac:dyDescent="0.2">
      <c r="A663" s="157">
        <v>44547</v>
      </c>
      <c r="B663" s="273">
        <v>554.40058055152394</v>
      </c>
    </row>
    <row r="664" spans="1:3" x14ac:dyDescent="0.2">
      <c r="A664" s="157">
        <v>44550</v>
      </c>
      <c r="B664" s="273">
        <v>574.13352685050802</v>
      </c>
    </row>
    <row r="665" spans="1:3" x14ac:dyDescent="0.2">
      <c r="A665" s="157">
        <v>44551</v>
      </c>
      <c r="B665" s="273">
        <v>548.48223350253807</v>
      </c>
    </row>
    <row r="666" spans="1:3" ht="13.5" thickBot="1" x14ac:dyDescent="0.25">
      <c r="A666" s="157">
        <v>44552</v>
      </c>
      <c r="B666" s="273">
        <v>546.91006097560978</v>
      </c>
    </row>
    <row r="667" spans="1:3" ht="13.5" thickTop="1" x14ac:dyDescent="0.2">
      <c r="A667" s="593">
        <v>44564</v>
      </c>
      <c r="B667" s="607">
        <v>578.17299578059067</v>
      </c>
      <c r="C667" s="594"/>
    </row>
    <row r="668" spans="1:3" x14ac:dyDescent="0.2">
      <c r="A668" s="157">
        <v>44565</v>
      </c>
      <c r="B668" s="273">
        <v>559.78162911611787</v>
      </c>
    </row>
    <row r="669" spans="1:3" x14ac:dyDescent="0.2">
      <c r="A669" s="157">
        <v>44566</v>
      </c>
      <c r="B669" s="273">
        <v>559.49550898203597</v>
      </c>
    </row>
    <row r="670" spans="1:3" x14ac:dyDescent="0.2">
      <c r="A670" s="157">
        <v>44567</v>
      </c>
      <c r="B670" s="273">
        <v>564.26680244399188</v>
      </c>
    </row>
    <row r="671" spans="1:3" x14ac:dyDescent="0.2">
      <c r="A671" s="157">
        <v>44568</v>
      </c>
      <c r="B671" s="273">
        <v>574.04554079696391</v>
      </c>
    </row>
    <row r="672" spans="1:3" x14ac:dyDescent="0.2">
      <c r="A672" s="157">
        <v>44571</v>
      </c>
      <c r="B672" s="273">
        <v>583.50666666666666</v>
      </c>
    </row>
    <row r="673" spans="1:8" x14ac:dyDescent="0.2">
      <c r="A673" s="157">
        <v>44572</v>
      </c>
      <c r="B673" s="273">
        <v>559.06125827814571</v>
      </c>
    </row>
    <row r="674" spans="1:8" x14ac:dyDescent="0.2">
      <c r="A674" s="157">
        <v>44573</v>
      </c>
      <c r="B674" s="273">
        <v>568.67845659163982</v>
      </c>
    </row>
    <row r="675" spans="1:8" x14ac:dyDescent="0.2">
      <c r="A675" s="157">
        <v>44574</v>
      </c>
      <c r="B675" s="273">
        <v>571.44247787610618</v>
      </c>
    </row>
    <row r="676" spans="1:8" x14ac:dyDescent="0.2">
      <c r="A676" s="157">
        <v>44575</v>
      </c>
      <c r="B676" s="273">
        <v>551.0916271721959</v>
      </c>
    </row>
    <row r="677" spans="1:8" x14ac:dyDescent="0.2">
      <c r="A677" s="157">
        <v>44578</v>
      </c>
      <c r="B677" s="273">
        <v>570.0515151515151</v>
      </c>
    </row>
    <row r="678" spans="1:8" x14ac:dyDescent="0.2">
      <c r="A678" s="157">
        <v>44579</v>
      </c>
      <c r="B678" s="273">
        <v>522.35112359550567</v>
      </c>
    </row>
    <row r="679" spans="1:8" x14ac:dyDescent="0.2">
      <c r="A679" s="268">
        <v>44580</v>
      </c>
      <c r="B679" s="409">
        <v>553.13787638668782</v>
      </c>
      <c r="C679" s="71"/>
      <c r="D679" s="71" t="s">
        <v>332</v>
      </c>
      <c r="E679" s="71"/>
      <c r="F679" s="71"/>
      <c r="G679" s="71"/>
      <c r="H679" s="71"/>
    </row>
    <row r="680" spans="1:8" x14ac:dyDescent="0.2">
      <c r="A680" s="157">
        <v>44581</v>
      </c>
      <c r="B680" s="273">
        <v>545.27439024390242</v>
      </c>
    </row>
    <row r="681" spans="1:8" x14ac:dyDescent="0.2">
      <c r="A681" s="157">
        <v>44582</v>
      </c>
      <c r="B681" s="273">
        <v>530.0770348837209</v>
      </c>
    </row>
    <row r="682" spans="1:8" x14ac:dyDescent="0.2">
      <c r="A682" s="157">
        <v>44585</v>
      </c>
      <c r="B682" s="273">
        <v>559.69821428571424</v>
      </c>
    </row>
    <row r="683" spans="1:8" x14ac:dyDescent="0.2">
      <c r="A683" s="157">
        <v>44586</v>
      </c>
      <c r="B683" s="273">
        <v>560.36531986531986</v>
      </c>
    </row>
    <row r="684" spans="1:8" x14ac:dyDescent="0.2">
      <c r="A684" s="157">
        <v>44587</v>
      </c>
      <c r="B684" s="273">
        <v>548.62085308056874</v>
      </c>
    </row>
    <row r="685" spans="1:8" x14ac:dyDescent="0.2">
      <c r="A685" s="157">
        <v>44588</v>
      </c>
      <c r="B685" s="273">
        <v>551.64714714714717</v>
      </c>
    </row>
    <row r="686" spans="1:8" x14ac:dyDescent="0.2">
      <c r="A686" s="157">
        <v>44589</v>
      </c>
      <c r="B686" s="273">
        <v>572.82651072124759</v>
      </c>
    </row>
    <row r="687" spans="1:8" x14ac:dyDescent="0.2">
      <c r="A687" s="157">
        <v>44592</v>
      </c>
      <c r="B687" s="273">
        <v>548.76640419947512</v>
      </c>
    </row>
    <row r="688" spans="1:8" x14ac:dyDescent="0.2">
      <c r="A688" s="157">
        <v>44593</v>
      </c>
      <c r="B688" s="273">
        <v>562.28937728937728</v>
      </c>
    </row>
    <row r="689" spans="1:2" x14ac:dyDescent="0.2">
      <c r="A689" s="157">
        <v>44594</v>
      </c>
      <c r="B689" s="273">
        <v>562.35908440629476</v>
      </c>
    </row>
    <row r="690" spans="1:2" x14ac:dyDescent="0.2">
      <c r="A690" s="157">
        <v>44595</v>
      </c>
      <c r="B690" s="273">
        <v>547.88005997001494</v>
      </c>
    </row>
    <row r="691" spans="1:2" x14ac:dyDescent="0.2">
      <c r="A691" s="157">
        <v>44596</v>
      </c>
      <c r="B691" s="273">
        <v>527.21932515337426</v>
      </c>
    </row>
    <row r="692" spans="1:2" x14ac:dyDescent="0.2">
      <c r="A692" s="157">
        <v>44599</v>
      </c>
      <c r="B692" s="273">
        <v>523.78757225433526</v>
      </c>
    </row>
    <row r="693" spans="1:2" x14ac:dyDescent="0.2">
      <c r="A693" s="157">
        <v>44600</v>
      </c>
      <c r="B693" s="273">
        <v>526.29341317365265</v>
      </c>
    </row>
    <row r="694" spans="1:2" x14ac:dyDescent="0.2">
      <c r="A694" s="157">
        <v>44601</v>
      </c>
      <c r="B694" s="273">
        <v>518.75546448087437</v>
      </c>
    </row>
    <row r="695" spans="1:2" x14ac:dyDescent="0.2">
      <c r="A695" s="157">
        <v>44602</v>
      </c>
      <c r="B695" s="273">
        <v>591.52722063037254</v>
      </c>
    </row>
    <row r="696" spans="1:2" x14ac:dyDescent="0.2">
      <c r="A696" s="157">
        <v>44603</v>
      </c>
      <c r="B696" s="273">
        <v>525.83098591549299</v>
      </c>
    </row>
    <row r="697" spans="1:2" x14ac:dyDescent="0.2">
      <c r="A697" s="157">
        <v>44606</v>
      </c>
      <c r="B697" s="273">
        <v>528.50917431192659</v>
      </c>
    </row>
    <row r="698" spans="1:2" x14ac:dyDescent="0.2">
      <c r="A698" s="157">
        <v>44607</v>
      </c>
      <c r="B698" s="273">
        <v>529.20303030303035</v>
      </c>
    </row>
    <row r="699" spans="1:2" x14ac:dyDescent="0.2">
      <c r="A699" s="157">
        <v>44608</v>
      </c>
      <c r="B699" s="273">
        <v>546.0770712909441</v>
      </c>
    </row>
    <row r="700" spans="1:2" x14ac:dyDescent="0.2">
      <c r="A700" s="157">
        <v>44609</v>
      </c>
      <c r="B700" s="273">
        <v>533.89805097451278</v>
      </c>
    </row>
    <row r="701" spans="1:2" x14ac:dyDescent="0.2">
      <c r="A701" s="157">
        <v>44610</v>
      </c>
      <c r="B701" s="273">
        <v>526.48049921996881</v>
      </c>
    </row>
    <row r="702" spans="1:2" x14ac:dyDescent="0.2">
      <c r="A702" s="157">
        <v>44613</v>
      </c>
      <c r="B702" s="273">
        <v>540.04918032786884</v>
      </c>
    </row>
    <row r="703" spans="1:2" x14ac:dyDescent="0.2">
      <c r="A703" s="157">
        <v>44614</v>
      </c>
      <c r="B703" s="273">
        <v>518.50730994152048</v>
      </c>
    </row>
    <row r="704" spans="1:2" x14ac:dyDescent="0.2">
      <c r="A704" s="157">
        <v>44615</v>
      </c>
      <c r="B704" s="273">
        <v>521.26493108728948</v>
      </c>
    </row>
    <row r="705" spans="1:2" x14ac:dyDescent="0.2">
      <c r="A705" s="157">
        <v>44616</v>
      </c>
      <c r="B705" s="273">
        <v>519.97084548104954</v>
      </c>
    </row>
    <row r="706" spans="1:2" x14ac:dyDescent="0.2">
      <c r="A706" s="157">
        <v>44617</v>
      </c>
      <c r="B706" s="273">
        <v>532.0075642965204</v>
      </c>
    </row>
    <row r="707" spans="1:2" x14ac:dyDescent="0.2">
      <c r="A707" s="157">
        <v>44620</v>
      </c>
      <c r="B707" s="273">
        <v>535.55674846625766</v>
      </c>
    </row>
    <row r="708" spans="1:2" x14ac:dyDescent="0.2">
      <c r="A708" s="157">
        <v>44621</v>
      </c>
      <c r="B708" s="273">
        <v>543.0149625935162</v>
      </c>
    </row>
    <row r="709" spans="1:2" x14ac:dyDescent="0.2">
      <c r="A709" s="157">
        <v>44622</v>
      </c>
      <c r="B709" s="273">
        <v>523.33903133903129</v>
      </c>
    </row>
    <row r="710" spans="1:2" x14ac:dyDescent="0.2">
      <c r="A710" s="157">
        <v>44623</v>
      </c>
      <c r="B710" s="273">
        <v>537.47280334728032</v>
      </c>
    </row>
    <row r="711" spans="1:2" x14ac:dyDescent="0.2">
      <c r="A711" s="157">
        <v>44624</v>
      </c>
      <c r="B711" s="273">
        <v>519.75484764542932</v>
      </c>
    </row>
    <row r="712" spans="1:2" x14ac:dyDescent="0.2">
      <c r="A712" s="157">
        <v>44627</v>
      </c>
      <c r="B712" s="273">
        <v>536.37869822485209</v>
      </c>
    </row>
    <row r="713" spans="1:2" x14ac:dyDescent="0.2">
      <c r="A713" s="157">
        <v>44628</v>
      </c>
      <c r="B713" s="273">
        <v>520.48552631578946</v>
      </c>
    </row>
    <row r="714" spans="1:2" x14ac:dyDescent="0.2">
      <c r="A714" s="157">
        <v>44629</v>
      </c>
      <c r="B714" s="273">
        <v>523.45481481481477</v>
      </c>
    </row>
    <row r="715" spans="1:2" x14ac:dyDescent="0.2">
      <c r="A715" s="157">
        <v>44630</v>
      </c>
      <c r="B715" s="273">
        <v>525.84862385321105</v>
      </c>
    </row>
    <row r="716" spans="1:2" x14ac:dyDescent="0.2">
      <c r="A716" s="157">
        <v>44631</v>
      </c>
      <c r="B716" s="273">
        <v>522.0705035971223</v>
      </c>
    </row>
    <row r="717" spans="1:2" x14ac:dyDescent="0.2">
      <c r="A717" s="157">
        <v>44634</v>
      </c>
      <c r="B717" s="273">
        <v>529.16299559471361</v>
      </c>
    </row>
    <row r="718" spans="1:2" x14ac:dyDescent="0.2">
      <c r="A718" s="157">
        <v>44635</v>
      </c>
      <c r="B718" s="273">
        <v>541.79096045197741</v>
      </c>
    </row>
    <row r="719" spans="1:2" x14ac:dyDescent="0.2">
      <c r="A719" s="157">
        <v>44636</v>
      </c>
      <c r="B719" s="273">
        <v>525.28976377952756</v>
      </c>
    </row>
    <row r="720" spans="1:2" x14ac:dyDescent="0.2">
      <c r="A720" s="157">
        <v>44637</v>
      </c>
      <c r="B720" s="273">
        <v>463.65472779369628</v>
      </c>
    </row>
    <row r="721" spans="1:2" x14ac:dyDescent="0.2">
      <c r="A721" s="157">
        <v>44638</v>
      </c>
      <c r="B721" s="273">
        <v>476.93004769475357</v>
      </c>
    </row>
    <row r="722" spans="1:2" x14ac:dyDescent="0.2">
      <c r="A722" s="157">
        <v>44641</v>
      </c>
      <c r="B722" s="273">
        <v>516.04222648752398</v>
      </c>
    </row>
    <row r="723" spans="1:2" x14ac:dyDescent="0.2">
      <c r="A723" s="157">
        <v>44642</v>
      </c>
      <c r="B723" s="273">
        <v>525.59569892473121</v>
      </c>
    </row>
    <row r="724" spans="1:2" x14ac:dyDescent="0.2">
      <c r="A724" s="157">
        <v>44643</v>
      </c>
      <c r="B724" s="273">
        <v>511.81567489114661</v>
      </c>
    </row>
    <row r="725" spans="1:2" x14ac:dyDescent="0.2">
      <c r="A725" s="157">
        <v>44644</v>
      </c>
      <c r="B725" s="273">
        <v>523.54354838709673</v>
      </c>
    </row>
    <row r="726" spans="1:2" x14ac:dyDescent="0.2">
      <c r="A726" s="157">
        <v>44645</v>
      </c>
      <c r="B726" s="273">
        <v>518.75075987841944</v>
      </c>
    </row>
    <row r="727" spans="1:2" x14ac:dyDescent="0.2">
      <c r="A727" s="157">
        <v>44648</v>
      </c>
      <c r="B727" s="273">
        <v>510.45251396648047</v>
      </c>
    </row>
    <row r="728" spans="1:2" x14ac:dyDescent="0.2">
      <c r="A728" s="157">
        <v>44649</v>
      </c>
      <c r="B728" s="273">
        <v>512.54385964912285</v>
      </c>
    </row>
    <row r="729" spans="1:2" x14ac:dyDescent="0.2">
      <c r="A729" s="157">
        <v>44650</v>
      </c>
      <c r="B729" s="273">
        <v>513.44562334217505</v>
      </c>
    </row>
    <row r="730" spans="1:2" x14ac:dyDescent="0.2">
      <c r="A730" s="157">
        <v>44651</v>
      </c>
      <c r="B730" s="273">
        <v>499.82127659574468</v>
      </c>
    </row>
    <row r="731" spans="1:2" x14ac:dyDescent="0.2">
      <c r="A731" s="157">
        <v>44652</v>
      </c>
      <c r="B731" s="273">
        <v>496.74421965317919</v>
      </c>
    </row>
    <row r="732" spans="1:2" x14ac:dyDescent="0.2">
      <c r="A732" s="157">
        <v>44655</v>
      </c>
      <c r="B732" s="273">
        <v>521.36710719530106</v>
      </c>
    </row>
    <row r="733" spans="1:2" x14ac:dyDescent="0.2">
      <c r="A733" s="157">
        <v>44656</v>
      </c>
      <c r="B733" s="273">
        <v>484.68965517241378</v>
      </c>
    </row>
    <row r="734" spans="1:2" x14ac:dyDescent="0.2">
      <c r="A734" s="157">
        <v>44657</v>
      </c>
      <c r="B734" s="273">
        <v>513.30357142857144</v>
      </c>
    </row>
    <row r="735" spans="1:2" x14ac:dyDescent="0.2">
      <c r="A735" s="157">
        <v>44658</v>
      </c>
      <c r="B735" s="273">
        <v>511.11596385542168</v>
      </c>
    </row>
    <row r="736" spans="1:2" x14ac:dyDescent="0.2">
      <c r="A736" s="157">
        <v>44659</v>
      </c>
      <c r="B736" s="273">
        <v>520.37782340862418</v>
      </c>
    </row>
    <row r="737" spans="1:2" x14ac:dyDescent="0.2">
      <c r="A737" s="157">
        <v>44662</v>
      </c>
      <c r="B737" s="273">
        <v>527.95716639209229</v>
      </c>
    </row>
    <row r="738" spans="1:2" x14ac:dyDescent="0.2">
      <c r="A738" s="268">
        <v>44663</v>
      </c>
      <c r="B738" s="273"/>
    </row>
    <row r="739" spans="1:2" x14ac:dyDescent="0.2">
      <c r="A739" s="268">
        <v>44664</v>
      </c>
      <c r="B739" s="273"/>
    </row>
    <row r="740" spans="1:2" x14ac:dyDescent="0.2">
      <c r="A740" s="268">
        <v>44665</v>
      </c>
      <c r="B740" s="273"/>
    </row>
    <row r="741" spans="1:2" x14ac:dyDescent="0.2">
      <c r="A741" s="268">
        <v>44666</v>
      </c>
      <c r="B741" s="273"/>
    </row>
    <row r="742" spans="1:2" x14ac:dyDescent="0.2">
      <c r="A742" s="157">
        <v>44670</v>
      </c>
      <c r="B742" s="273">
        <v>539.41935483870964</v>
      </c>
    </row>
    <row r="743" spans="1:2" x14ac:dyDescent="0.2">
      <c r="A743" s="157">
        <v>44671</v>
      </c>
      <c r="B743" s="273">
        <v>609.70975056689338</v>
      </c>
    </row>
    <row r="744" spans="1:2" x14ac:dyDescent="0.2">
      <c r="A744" s="157">
        <v>44672</v>
      </c>
      <c r="B744" s="273">
        <v>531.06637168141594</v>
      </c>
    </row>
    <row r="745" spans="1:2" x14ac:dyDescent="0.2">
      <c r="A745" s="157">
        <v>44673</v>
      </c>
      <c r="B745" s="273">
        <v>540.33333333333337</v>
      </c>
    </row>
    <row r="746" spans="1:2" x14ac:dyDescent="0.2">
      <c r="A746" s="157">
        <v>44676</v>
      </c>
      <c r="B746" s="273">
        <v>517.58509142053447</v>
      </c>
    </row>
    <row r="747" spans="1:2" x14ac:dyDescent="0.2">
      <c r="A747" s="157">
        <v>44677</v>
      </c>
      <c r="B747" s="273">
        <v>516.37085137085137</v>
      </c>
    </row>
    <row r="748" spans="1:2" x14ac:dyDescent="0.2">
      <c r="A748" s="157">
        <v>44678</v>
      </c>
      <c r="B748" s="273">
        <v>534.11252268602539</v>
      </c>
    </row>
    <row r="749" spans="1:2" x14ac:dyDescent="0.2">
      <c r="A749" s="157">
        <v>44679</v>
      </c>
      <c r="B749" s="273">
        <v>526.92813455657495</v>
      </c>
    </row>
    <row r="750" spans="1:2" x14ac:dyDescent="0.2">
      <c r="A750" s="157">
        <v>44680</v>
      </c>
      <c r="B750" s="273">
        <v>518.12711864406776</v>
      </c>
    </row>
    <row r="751" spans="1:2" x14ac:dyDescent="0.2">
      <c r="A751" s="157">
        <v>44683</v>
      </c>
      <c r="B751" s="273">
        <v>510.96358543417369</v>
      </c>
    </row>
    <row r="752" spans="1:2" x14ac:dyDescent="0.2">
      <c r="A752" s="157">
        <v>44684</v>
      </c>
      <c r="B752" s="273">
        <v>524.95194085027731</v>
      </c>
    </row>
    <row r="753" spans="1:2" x14ac:dyDescent="0.2">
      <c r="A753" s="157">
        <v>44685</v>
      </c>
      <c r="B753" s="273">
        <v>527.0272727272727</v>
      </c>
    </row>
    <row r="754" spans="1:2" x14ac:dyDescent="0.2">
      <c r="A754" s="157">
        <v>44686</v>
      </c>
      <c r="B754" s="273">
        <v>520.05420827389446</v>
      </c>
    </row>
    <row r="755" spans="1:2" x14ac:dyDescent="0.2">
      <c r="A755" s="157">
        <v>44687</v>
      </c>
      <c r="B755" s="273">
        <v>521.55247813411074</v>
      </c>
    </row>
    <row r="756" spans="1:2" x14ac:dyDescent="0.2">
      <c r="A756" s="157">
        <v>44690</v>
      </c>
      <c r="B756" s="273">
        <v>533.09579831932774</v>
      </c>
    </row>
    <row r="757" spans="1:2" x14ac:dyDescent="0.2">
      <c r="A757" s="157">
        <v>44691</v>
      </c>
      <c r="B757" s="273">
        <v>517.47300771208222</v>
      </c>
    </row>
    <row r="758" spans="1:2" x14ac:dyDescent="0.2">
      <c r="A758" s="157">
        <v>44692</v>
      </c>
      <c r="B758" s="273">
        <v>511.72645739910314</v>
      </c>
    </row>
    <row r="759" spans="1:2" x14ac:dyDescent="0.2">
      <c r="A759" s="157">
        <v>44693</v>
      </c>
      <c r="B759" s="273">
        <v>521.48194662480375</v>
      </c>
    </row>
    <row r="760" spans="1:2" x14ac:dyDescent="0.2">
      <c r="A760" s="157">
        <v>44694</v>
      </c>
      <c r="B760" s="273">
        <v>531.02631578947364</v>
      </c>
    </row>
    <row r="761" spans="1:2" x14ac:dyDescent="0.2">
      <c r="A761" s="157">
        <v>44697</v>
      </c>
      <c r="B761" s="273">
        <v>515.6927803379416</v>
      </c>
    </row>
    <row r="762" spans="1:2" x14ac:dyDescent="0.2">
      <c r="A762" s="157">
        <v>44698</v>
      </c>
      <c r="B762" s="273">
        <v>516.90718562874247</v>
      </c>
    </row>
    <row r="763" spans="1:2" x14ac:dyDescent="0.2">
      <c r="A763" s="157">
        <v>44699</v>
      </c>
      <c r="B763" s="273">
        <v>516.969696969697</v>
      </c>
    </row>
    <row r="764" spans="1:2" x14ac:dyDescent="0.2">
      <c r="A764" s="157">
        <v>44700</v>
      </c>
      <c r="B764" s="273">
        <v>509.86147757255935</v>
      </c>
    </row>
    <row r="765" spans="1:2" x14ac:dyDescent="0.2">
      <c r="A765" s="157">
        <v>44701</v>
      </c>
      <c r="B765" s="273">
        <v>520.45318352059928</v>
      </c>
    </row>
    <row r="766" spans="1:2" x14ac:dyDescent="0.2">
      <c r="A766" s="157">
        <v>44704</v>
      </c>
      <c r="B766" s="273">
        <v>524.03576537911306</v>
      </c>
    </row>
    <row r="767" spans="1:2" x14ac:dyDescent="0.2">
      <c r="A767" s="157">
        <v>44705</v>
      </c>
      <c r="B767" s="273">
        <v>510.49554896142433</v>
      </c>
    </row>
    <row r="768" spans="1:2" x14ac:dyDescent="0.2">
      <c r="A768" s="157">
        <v>44706</v>
      </c>
      <c r="B768" s="273">
        <v>510.6123032904149</v>
      </c>
    </row>
    <row r="769" spans="1:8" x14ac:dyDescent="0.2">
      <c r="A769" s="157">
        <v>44711</v>
      </c>
      <c r="B769" s="273">
        <v>514.96837349397595</v>
      </c>
    </row>
    <row r="770" spans="1:8" x14ac:dyDescent="0.2">
      <c r="A770" s="157">
        <v>44712</v>
      </c>
      <c r="B770" s="273">
        <v>565.6255319148936</v>
      </c>
    </row>
    <row r="771" spans="1:8" x14ac:dyDescent="0.2">
      <c r="A771" s="157">
        <v>44713</v>
      </c>
      <c r="B771" s="273">
        <v>515.86657496561213</v>
      </c>
    </row>
    <row r="772" spans="1:8" x14ac:dyDescent="0.2">
      <c r="A772" s="157">
        <v>44714</v>
      </c>
      <c r="B772" s="273">
        <v>526.07886904761904</v>
      </c>
    </row>
    <row r="773" spans="1:8" x14ac:dyDescent="0.2">
      <c r="A773" s="157">
        <v>44715</v>
      </c>
      <c r="B773" s="273">
        <v>515.61854103343467</v>
      </c>
    </row>
    <row r="774" spans="1:8" x14ac:dyDescent="0.2">
      <c r="A774" s="157">
        <v>44719</v>
      </c>
      <c r="B774">
        <v>527</v>
      </c>
    </row>
    <row r="775" spans="1:8" x14ac:dyDescent="0.2">
      <c r="A775" s="157">
        <v>44720</v>
      </c>
      <c r="B775" s="273">
        <v>543.32533733133437</v>
      </c>
    </row>
    <row r="776" spans="1:8" x14ac:dyDescent="0.2">
      <c r="A776" s="268">
        <v>44721</v>
      </c>
      <c r="B776" s="409">
        <v>526.62790697674416</v>
      </c>
      <c r="C776" s="71"/>
      <c r="D776" s="402" t="s">
        <v>364</v>
      </c>
      <c r="E776" s="71"/>
      <c r="F776" s="71"/>
      <c r="G776" s="71"/>
      <c r="H776" s="71"/>
    </row>
    <row r="777" spans="1:8" x14ac:dyDescent="0.2">
      <c r="A777" s="157">
        <v>44722</v>
      </c>
      <c r="B777" s="273">
        <v>551.14736842105265</v>
      </c>
    </row>
    <row r="778" spans="1:8" x14ac:dyDescent="0.2">
      <c r="A778" s="157">
        <v>44725</v>
      </c>
      <c r="B778" s="273">
        <v>554.6682242990654</v>
      </c>
    </row>
    <row r="779" spans="1:8" x14ac:dyDescent="0.2">
      <c r="A779" s="157">
        <v>44726</v>
      </c>
      <c r="B779" s="273">
        <v>549.86</v>
      </c>
    </row>
    <row r="780" spans="1:8" x14ac:dyDescent="0.2">
      <c r="A780" s="157">
        <v>44727</v>
      </c>
      <c r="B780" s="273">
        <v>550.46694796061888</v>
      </c>
    </row>
    <row r="781" spans="1:8" x14ac:dyDescent="0.2">
      <c r="A781" s="157">
        <v>44728</v>
      </c>
      <c r="B781" s="273">
        <v>551.78571428571433</v>
      </c>
    </row>
    <row r="782" spans="1:8" x14ac:dyDescent="0.2">
      <c r="A782" s="157">
        <v>44729</v>
      </c>
      <c r="B782" s="273">
        <v>559.62676056338023</v>
      </c>
    </row>
    <row r="783" spans="1:8" x14ac:dyDescent="0.2">
      <c r="A783" s="157">
        <v>44732</v>
      </c>
      <c r="B783" s="273">
        <v>554.01804511278192</v>
      </c>
    </row>
    <row r="784" spans="1:8" x14ac:dyDescent="0.2">
      <c r="A784" s="157">
        <v>44733</v>
      </c>
      <c r="B784" s="273">
        <v>549.11764705882354</v>
      </c>
    </row>
    <row r="785" spans="1:2" x14ac:dyDescent="0.2">
      <c r="A785" s="157">
        <v>44734</v>
      </c>
      <c r="B785" s="273">
        <v>545.55219364599088</v>
      </c>
    </row>
    <row r="786" spans="1:2" x14ac:dyDescent="0.2">
      <c r="A786" s="157">
        <v>44735</v>
      </c>
      <c r="B786" s="273">
        <v>506.11703703703705</v>
      </c>
    </row>
    <row r="787" spans="1:2" x14ac:dyDescent="0.2">
      <c r="A787" s="157">
        <v>44736</v>
      </c>
      <c r="B787" s="273">
        <v>506.36029411764707</v>
      </c>
    </row>
    <row r="788" spans="1:2" x14ac:dyDescent="0.2">
      <c r="A788" s="157">
        <v>44739</v>
      </c>
      <c r="B788" s="273">
        <v>514.39602446483184</v>
      </c>
    </row>
    <row r="789" spans="1:2" x14ac:dyDescent="0.2">
      <c r="A789" s="157">
        <v>44740</v>
      </c>
      <c r="B789" s="273">
        <v>506.17142857142858</v>
      </c>
    </row>
    <row r="790" spans="1:2" x14ac:dyDescent="0.2">
      <c r="A790" s="157">
        <v>44741</v>
      </c>
      <c r="B790" s="273">
        <v>506.9884892086331</v>
      </c>
    </row>
    <row r="791" spans="1:2" x14ac:dyDescent="0.2">
      <c r="A791" s="157">
        <v>44742</v>
      </c>
      <c r="B791" s="273">
        <v>506.02676056338026</v>
      </c>
    </row>
    <row r="792" spans="1:2" x14ac:dyDescent="0.2">
      <c r="A792" s="157">
        <v>44743</v>
      </c>
      <c r="B792" s="273">
        <v>519.27215189873414</v>
      </c>
    </row>
    <row r="793" spans="1:2" x14ac:dyDescent="0.2">
      <c r="A793" s="157">
        <v>44746</v>
      </c>
      <c r="B793" s="273">
        <v>510.51391162029461</v>
      </c>
    </row>
    <row r="794" spans="1:2" x14ac:dyDescent="0.2">
      <c r="A794" s="157">
        <v>44747</v>
      </c>
      <c r="B794" s="273">
        <v>526.21913043478264</v>
      </c>
    </row>
    <row r="795" spans="1:2" x14ac:dyDescent="0.2">
      <c r="A795" s="157">
        <v>44748</v>
      </c>
      <c r="B795" s="273">
        <v>525.73692077727947</v>
      </c>
    </row>
    <row r="796" spans="1:2" x14ac:dyDescent="0.2">
      <c r="A796" s="157">
        <v>44749</v>
      </c>
      <c r="B796" s="273">
        <v>524.12883435582819</v>
      </c>
    </row>
    <row r="797" spans="1:2" x14ac:dyDescent="0.2">
      <c r="A797" s="157">
        <v>44750</v>
      </c>
      <c r="B797" s="273">
        <v>530.18155619596541</v>
      </c>
    </row>
    <row r="798" spans="1:2" x14ac:dyDescent="0.2">
      <c r="A798" s="157">
        <v>44753</v>
      </c>
      <c r="B798" s="273">
        <v>539.91926345609068</v>
      </c>
    </row>
    <row r="799" spans="1:2" x14ac:dyDescent="0.2">
      <c r="A799" s="157">
        <v>44754</v>
      </c>
      <c r="B799" s="273">
        <v>530.63439306358384</v>
      </c>
    </row>
    <row r="800" spans="1:2" x14ac:dyDescent="0.2">
      <c r="A800" s="157">
        <v>44755</v>
      </c>
      <c r="B800" s="273">
        <v>535.02031930333817</v>
      </c>
    </row>
    <row r="801" spans="1:2" x14ac:dyDescent="0.2">
      <c r="A801" s="157">
        <v>44760</v>
      </c>
      <c r="B801" s="273">
        <v>538.5723270440252</v>
      </c>
    </row>
    <row r="802" spans="1:2" x14ac:dyDescent="0.2">
      <c r="A802" s="157">
        <v>44761</v>
      </c>
      <c r="B802" s="273">
        <v>551.34864300626305</v>
      </c>
    </row>
    <row r="803" spans="1:2" x14ac:dyDescent="0.2">
      <c r="A803" s="157">
        <v>44762</v>
      </c>
      <c r="B803" s="273">
        <v>533.7955271565495</v>
      </c>
    </row>
    <row r="804" spans="1:2" x14ac:dyDescent="0.2">
      <c r="A804" s="157">
        <v>44763</v>
      </c>
      <c r="B804" s="273">
        <v>533.69135802469134</v>
      </c>
    </row>
    <row r="805" spans="1:2" x14ac:dyDescent="0.2">
      <c r="A805" s="157">
        <v>44764</v>
      </c>
      <c r="B805" s="273">
        <v>545.08308605341244</v>
      </c>
    </row>
    <row r="806" spans="1:2" x14ac:dyDescent="0.2">
      <c r="A806" s="157">
        <v>44767</v>
      </c>
      <c r="B806" s="273">
        <v>540.25535168195722</v>
      </c>
    </row>
    <row r="807" spans="1:2" x14ac:dyDescent="0.2">
      <c r="A807" s="157">
        <v>44768</v>
      </c>
      <c r="B807" s="273">
        <v>533.06584992343028</v>
      </c>
    </row>
    <row r="808" spans="1:2" x14ac:dyDescent="0.2">
      <c r="A808" s="157">
        <v>44769</v>
      </c>
      <c r="B808" s="273">
        <v>541.0192616372392</v>
      </c>
    </row>
    <row r="809" spans="1:2" x14ac:dyDescent="0.2">
      <c r="A809" s="157">
        <v>44770</v>
      </c>
      <c r="B809" s="273">
        <v>541.30441400304414</v>
      </c>
    </row>
    <row r="810" spans="1:2" x14ac:dyDescent="0.2">
      <c r="A810" s="157">
        <v>44771</v>
      </c>
      <c r="B810" s="273">
        <v>672.89649923896502</v>
      </c>
    </row>
    <row r="811" spans="1:2" x14ac:dyDescent="0.2">
      <c r="A811" s="157">
        <v>44802</v>
      </c>
      <c r="B811" s="273">
        <v>571.61391304347831</v>
      </c>
    </row>
    <row r="812" spans="1:2" x14ac:dyDescent="0.2">
      <c r="A812" s="157">
        <v>44803</v>
      </c>
      <c r="B812" s="273">
        <v>558.49917355371906</v>
      </c>
    </row>
    <row r="813" spans="1:2" x14ac:dyDescent="0.2">
      <c r="A813" s="157">
        <v>44804</v>
      </c>
      <c r="B813" s="273">
        <v>537.12028725314178</v>
      </c>
    </row>
    <row r="814" spans="1:2" x14ac:dyDescent="0.2">
      <c r="A814" s="157">
        <v>44805</v>
      </c>
      <c r="B814" s="273">
        <v>542.07503828483925</v>
      </c>
    </row>
    <row r="815" spans="1:2" x14ac:dyDescent="0.2">
      <c r="A815" s="157">
        <v>44806</v>
      </c>
      <c r="B815" s="273">
        <v>539.27692307692303</v>
      </c>
    </row>
    <row r="816" spans="1:2" x14ac:dyDescent="0.2">
      <c r="A816" s="157">
        <v>44809</v>
      </c>
      <c r="B816" s="273">
        <v>552.1623672230653</v>
      </c>
    </row>
    <row r="817" spans="1:2" x14ac:dyDescent="0.2">
      <c r="A817" s="157">
        <v>44810</v>
      </c>
      <c r="B817" s="273">
        <v>547.25864661654134</v>
      </c>
    </row>
    <row r="818" spans="1:2" x14ac:dyDescent="0.2">
      <c r="A818" s="157">
        <v>44811</v>
      </c>
      <c r="B818" s="273">
        <v>530.35882352941178</v>
      </c>
    </row>
    <row r="819" spans="1:2" x14ac:dyDescent="0.2">
      <c r="A819" s="157">
        <v>44812</v>
      </c>
      <c r="B819" s="273">
        <v>569.84953703703707</v>
      </c>
    </row>
    <row r="820" spans="1:2" x14ac:dyDescent="0.2">
      <c r="A820" s="157">
        <v>44813</v>
      </c>
      <c r="B820" s="273">
        <v>534.84040995607609</v>
      </c>
    </row>
    <row r="821" spans="1:2" x14ac:dyDescent="0.2">
      <c r="A821" s="157">
        <v>44816</v>
      </c>
      <c r="B821" s="273">
        <v>533.60688665710188</v>
      </c>
    </row>
    <row r="822" spans="1:2" x14ac:dyDescent="0.2">
      <c r="A822" s="157">
        <v>44817</v>
      </c>
      <c r="B822" s="273">
        <v>545.55619596541783</v>
      </c>
    </row>
    <row r="823" spans="1:2" x14ac:dyDescent="0.2">
      <c r="A823" s="157">
        <v>44818</v>
      </c>
      <c r="B823" s="273">
        <v>532.20419580419582</v>
      </c>
    </row>
    <row r="824" spans="1:2" x14ac:dyDescent="0.2">
      <c r="A824" s="157">
        <v>44819</v>
      </c>
      <c r="B824" s="273">
        <v>573.995145631068</v>
      </c>
    </row>
    <row r="825" spans="1:2" x14ac:dyDescent="0.2">
      <c r="A825" s="157">
        <v>44820</v>
      </c>
      <c r="B825" s="273">
        <v>540.70031545741324</v>
      </c>
    </row>
    <row r="826" spans="1:2" x14ac:dyDescent="0.2">
      <c r="A826" s="157">
        <v>44823</v>
      </c>
      <c r="B826" s="273">
        <v>549.09983079526228</v>
      </c>
    </row>
    <row r="827" spans="1:2" x14ac:dyDescent="0.2">
      <c r="A827" s="157">
        <v>44824</v>
      </c>
      <c r="B827" s="273">
        <v>535.32432432432438</v>
      </c>
    </row>
    <row r="828" spans="1:2" x14ac:dyDescent="0.2">
      <c r="A828" s="157">
        <v>44825</v>
      </c>
      <c r="B828" s="273">
        <v>525.63609022556386</v>
      </c>
    </row>
    <row r="829" spans="1:2" x14ac:dyDescent="0.2">
      <c r="A829" s="157">
        <v>44826</v>
      </c>
      <c r="B829" s="273">
        <v>530.35630498533726</v>
      </c>
    </row>
    <row r="830" spans="1:2" x14ac:dyDescent="0.2">
      <c r="A830" s="157">
        <v>44827</v>
      </c>
      <c r="B830" s="273">
        <v>551.907444668008</v>
      </c>
    </row>
    <row r="831" spans="1:2" x14ac:dyDescent="0.2">
      <c r="A831" s="157">
        <v>44830</v>
      </c>
      <c r="B831" s="273">
        <v>533.13746223564954</v>
      </c>
    </row>
    <row r="832" spans="1:2" x14ac:dyDescent="0.2">
      <c r="A832" s="157">
        <v>44831</v>
      </c>
      <c r="B832" s="273">
        <v>527.06872370266478</v>
      </c>
    </row>
    <row r="833" spans="1:2" x14ac:dyDescent="0.2">
      <c r="A833" s="157">
        <v>44832</v>
      </c>
      <c r="B833" s="273">
        <v>559.42988204456094</v>
      </c>
    </row>
    <row r="834" spans="1:2" x14ac:dyDescent="0.2">
      <c r="A834" s="157">
        <v>44833</v>
      </c>
      <c r="B834" s="273">
        <v>544.53535353535358</v>
      </c>
    </row>
    <row r="835" spans="1:2" x14ac:dyDescent="0.2">
      <c r="A835" s="157">
        <v>44834</v>
      </c>
      <c r="B835" s="273">
        <v>566.39972337482709</v>
      </c>
    </row>
    <row r="836" spans="1:2" x14ac:dyDescent="0.2">
      <c r="A836" s="157">
        <v>44837</v>
      </c>
      <c r="B836" s="273">
        <v>580.31500000000005</v>
      </c>
    </row>
    <row r="837" spans="1:2" x14ac:dyDescent="0.2">
      <c r="A837" s="157">
        <v>44838</v>
      </c>
      <c r="B837" s="273">
        <v>566.40577507598789</v>
      </c>
    </row>
    <row r="838" spans="1:2" x14ac:dyDescent="0.2">
      <c r="A838" s="157">
        <v>44839</v>
      </c>
      <c r="B838" s="273">
        <v>580.0667870036101</v>
      </c>
    </row>
    <row r="839" spans="1:2" x14ac:dyDescent="0.2">
      <c r="A839" s="157">
        <v>44840</v>
      </c>
      <c r="B839" s="273">
        <v>561.67215568862275</v>
      </c>
    </row>
    <row r="840" spans="1:2" x14ac:dyDescent="0.2">
      <c r="A840" s="157">
        <v>44841</v>
      </c>
      <c r="B840" s="273">
        <v>524.81312410841656</v>
      </c>
    </row>
    <row r="841" spans="1:2" x14ac:dyDescent="0.2">
      <c r="A841" s="157">
        <v>44844</v>
      </c>
      <c r="B841" s="273">
        <v>533.09523809523807</v>
      </c>
    </row>
    <row r="842" spans="1:2" x14ac:dyDescent="0.2">
      <c r="A842" s="157">
        <v>44845</v>
      </c>
      <c r="B842" s="273">
        <v>522.67966903073284</v>
      </c>
    </row>
    <row r="843" spans="1:2" x14ac:dyDescent="0.2">
      <c r="A843" s="157">
        <v>44846</v>
      </c>
      <c r="B843" s="273">
        <v>523.54866180048657</v>
      </c>
    </row>
    <row r="844" spans="1:2" x14ac:dyDescent="0.2">
      <c r="A844" s="157">
        <v>44847</v>
      </c>
      <c r="B844" s="273">
        <v>519.19124999999997</v>
      </c>
    </row>
    <row r="845" spans="1:2" x14ac:dyDescent="0.2">
      <c r="A845" s="157">
        <v>44848</v>
      </c>
      <c r="B845" s="273">
        <v>528.77576443941109</v>
      </c>
    </row>
    <row r="846" spans="1:2" x14ac:dyDescent="0.2">
      <c r="A846" s="157">
        <v>44851</v>
      </c>
      <c r="B846" s="273">
        <v>533.54289372599237</v>
      </c>
    </row>
    <row r="847" spans="1:2" x14ac:dyDescent="0.2">
      <c r="A847" s="157">
        <v>44852</v>
      </c>
      <c r="B847" s="273">
        <v>531.33129584352082</v>
      </c>
    </row>
    <row r="848" spans="1:2" x14ac:dyDescent="0.2">
      <c r="A848" s="157">
        <v>44853</v>
      </c>
      <c r="B848" s="273">
        <v>539.23240371845952</v>
      </c>
    </row>
    <row r="849" spans="1:2" x14ac:dyDescent="0.2">
      <c r="A849" s="157">
        <v>44854</v>
      </c>
      <c r="B849" s="273">
        <v>507.65877957658779</v>
      </c>
    </row>
    <row r="850" spans="1:2" x14ac:dyDescent="0.2">
      <c r="A850" s="157">
        <v>44855</v>
      </c>
      <c r="B850" s="273">
        <v>528.33828571428569</v>
      </c>
    </row>
    <row r="851" spans="1:2" x14ac:dyDescent="0.2">
      <c r="A851" s="157">
        <v>44858</v>
      </c>
      <c r="B851" s="273">
        <v>533.95772946859904</v>
      </c>
    </row>
    <row r="852" spans="1:2" x14ac:dyDescent="0.2">
      <c r="A852" s="157">
        <v>44859</v>
      </c>
      <c r="B852" s="273">
        <v>505.52957746478876</v>
      </c>
    </row>
    <row r="853" spans="1:2" x14ac:dyDescent="0.2">
      <c r="A853" s="157">
        <v>44860</v>
      </c>
      <c r="B853" s="273">
        <v>508.05786163522015</v>
      </c>
    </row>
    <row r="854" spans="1:2" x14ac:dyDescent="0.2">
      <c r="A854" s="157">
        <v>44861</v>
      </c>
      <c r="B854" s="273">
        <v>497.13346613545815</v>
      </c>
    </row>
    <row r="855" spans="1:2" x14ac:dyDescent="0.2">
      <c r="A855" s="157">
        <v>44862</v>
      </c>
      <c r="B855" s="273">
        <v>486.60649350649351</v>
      </c>
    </row>
    <row r="856" spans="1:2" x14ac:dyDescent="0.2">
      <c r="A856" s="157">
        <v>44867</v>
      </c>
      <c r="B856" s="273">
        <v>509.24720670391059</v>
      </c>
    </row>
    <row r="857" spans="1:2" x14ac:dyDescent="0.2">
      <c r="A857" s="157">
        <v>44868</v>
      </c>
      <c r="B857" s="273">
        <v>502.7883597883598</v>
      </c>
    </row>
    <row r="858" spans="1:2" x14ac:dyDescent="0.2">
      <c r="A858" s="157">
        <v>44869</v>
      </c>
      <c r="B858" s="273">
        <v>517.81683168316829</v>
      </c>
    </row>
    <row r="859" spans="1:2" x14ac:dyDescent="0.2">
      <c r="A859" s="157">
        <v>44872</v>
      </c>
      <c r="B859" s="273">
        <v>507.39503105590063</v>
      </c>
    </row>
    <row r="860" spans="1:2" x14ac:dyDescent="0.2">
      <c r="A860" s="157">
        <v>44873</v>
      </c>
      <c r="B860" s="273">
        <v>499.14671361502349</v>
      </c>
    </row>
    <row r="861" spans="1:2" x14ac:dyDescent="0.2">
      <c r="A861" s="157">
        <v>44874</v>
      </c>
      <c r="B861" s="273">
        <v>524.95043370508051</v>
      </c>
    </row>
    <row r="862" spans="1:2" x14ac:dyDescent="0.2">
      <c r="A862" s="157">
        <v>44875</v>
      </c>
      <c r="B862" s="273">
        <v>507.83689538807647</v>
      </c>
    </row>
    <row r="863" spans="1:2" x14ac:dyDescent="0.2">
      <c r="A863" s="157">
        <v>44879</v>
      </c>
      <c r="B863" s="273">
        <v>519.85919165580185</v>
      </c>
    </row>
    <row r="864" spans="1:2" x14ac:dyDescent="0.2">
      <c r="A864" s="157">
        <v>44880</v>
      </c>
      <c r="B864" s="273">
        <v>508.28606060606063</v>
      </c>
    </row>
    <row r="865" spans="1:2" x14ac:dyDescent="0.2">
      <c r="A865" s="157">
        <v>44881</v>
      </c>
      <c r="B865" s="273">
        <v>514.35419126328213</v>
      </c>
    </row>
    <row r="866" spans="1:2" x14ac:dyDescent="0.2">
      <c r="A866" s="157">
        <v>44882</v>
      </c>
      <c r="B866" s="273">
        <v>538.81378476420798</v>
      </c>
    </row>
    <row r="867" spans="1:2" x14ac:dyDescent="0.2">
      <c r="A867" s="157">
        <v>44883</v>
      </c>
      <c r="B867" s="273">
        <v>513.94363929146539</v>
      </c>
    </row>
    <row r="868" spans="1:2" x14ac:dyDescent="0.2">
      <c r="A868" s="157">
        <v>44886</v>
      </c>
      <c r="B868" s="273">
        <v>559.04188481675396</v>
      </c>
    </row>
    <row r="869" spans="1:2" x14ac:dyDescent="0.2">
      <c r="A869" s="157">
        <v>44887</v>
      </c>
      <c r="B869" s="273">
        <v>483.6</v>
      </c>
    </row>
    <row r="870" spans="1:2" x14ac:dyDescent="0.2">
      <c r="A870" s="157">
        <v>44888</v>
      </c>
      <c r="B870" s="273">
        <v>512.87458379578243</v>
      </c>
    </row>
    <row r="871" spans="1:2" x14ac:dyDescent="0.2">
      <c r="A871" s="157">
        <v>44889</v>
      </c>
      <c r="B871" s="273">
        <v>510.16747572815535</v>
      </c>
    </row>
    <row r="872" spans="1:2" x14ac:dyDescent="0.2">
      <c r="A872" s="157">
        <v>44890</v>
      </c>
      <c r="B872" s="273">
        <v>513.3048065650645</v>
      </c>
    </row>
    <row r="873" spans="1:2" x14ac:dyDescent="0.2">
      <c r="A873" s="157">
        <v>44893</v>
      </c>
      <c r="B873" s="273">
        <v>522.76478318002626</v>
      </c>
    </row>
    <row r="874" spans="1:2" x14ac:dyDescent="0.2">
      <c r="A874" s="157">
        <v>44894</v>
      </c>
      <c r="B874" s="273">
        <v>533.07223796033998</v>
      </c>
    </row>
    <row r="875" spans="1:2" x14ac:dyDescent="0.2">
      <c r="A875" s="157">
        <v>44895</v>
      </c>
      <c r="B875" s="273">
        <v>528.94968553459114</v>
      </c>
    </row>
    <row r="876" spans="1:2" x14ac:dyDescent="0.2">
      <c r="A876" s="157">
        <v>44896</v>
      </c>
      <c r="B876" s="273">
        <v>514.6558139534884</v>
      </c>
    </row>
    <row r="877" spans="1:2" x14ac:dyDescent="0.2">
      <c r="A877" s="157">
        <v>44897</v>
      </c>
      <c r="B877" s="273">
        <v>530.54435483870964</v>
      </c>
    </row>
    <row r="878" spans="1:2" x14ac:dyDescent="0.2">
      <c r="A878" s="157">
        <v>44900</v>
      </c>
      <c r="B878" s="273">
        <v>506.36848341232229</v>
      </c>
    </row>
    <row r="879" spans="1:2" x14ac:dyDescent="0.2">
      <c r="A879" s="157">
        <v>44901</v>
      </c>
      <c r="B879" s="273">
        <v>506.84272608125821</v>
      </c>
    </row>
    <row r="880" spans="1:2" x14ac:dyDescent="0.2">
      <c r="A880" s="157">
        <v>44902</v>
      </c>
      <c r="B880" s="273">
        <v>528.78846153846155</v>
      </c>
    </row>
    <row r="881" spans="1:3" x14ac:dyDescent="0.2">
      <c r="A881" s="157">
        <v>44903</v>
      </c>
      <c r="B881" s="273">
        <v>527.04287369640792</v>
      </c>
    </row>
    <row r="882" spans="1:3" x14ac:dyDescent="0.2">
      <c r="A882" s="157">
        <v>44904</v>
      </c>
      <c r="B882" s="273">
        <v>521.1444582814446</v>
      </c>
    </row>
    <row r="883" spans="1:3" x14ac:dyDescent="0.2">
      <c r="A883" s="157">
        <v>44907</v>
      </c>
      <c r="B883" s="273">
        <v>559.84927066450564</v>
      </c>
    </row>
    <row r="884" spans="1:3" x14ac:dyDescent="0.2">
      <c r="A884" s="157">
        <v>44908</v>
      </c>
      <c r="B884" s="273">
        <v>533.05601092896177</v>
      </c>
    </row>
    <row r="885" spans="1:3" x14ac:dyDescent="0.2">
      <c r="A885" s="157">
        <v>44909</v>
      </c>
      <c r="B885" s="273">
        <v>517.29888268156424</v>
      </c>
    </row>
    <row r="886" spans="1:3" x14ac:dyDescent="0.2">
      <c r="A886" s="157">
        <v>44910</v>
      </c>
      <c r="B886" s="273">
        <v>534.87467700258401</v>
      </c>
    </row>
    <row r="887" spans="1:3" x14ac:dyDescent="0.2">
      <c r="A887" s="157">
        <v>44914</v>
      </c>
      <c r="B887" s="273">
        <v>576</v>
      </c>
    </row>
    <row r="888" spans="1:3" x14ac:dyDescent="0.2">
      <c r="A888" s="157">
        <v>44915</v>
      </c>
      <c r="B888" s="273">
        <v>496.95263157894738</v>
      </c>
    </row>
    <row r="889" spans="1:3" x14ac:dyDescent="0.2">
      <c r="A889" s="157">
        <v>44916</v>
      </c>
      <c r="B889" s="273">
        <v>505.97099447513813</v>
      </c>
    </row>
    <row r="890" spans="1:3" ht="13.5" thickBot="1" x14ac:dyDescent="0.25">
      <c r="A890" s="157">
        <v>44917</v>
      </c>
      <c r="B890" s="273">
        <v>576.00259067357513</v>
      </c>
    </row>
    <row r="891" spans="1:3" ht="13.5" thickTop="1" x14ac:dyDescent="0.2">
      <c r="A891" s="593">
        <v>44929</v>
      </c>
      <c r="B891" s="607">
        <v>532.05603448275861</v>
      </c>
      <c r="C891" s="594"/>
    </row>
    <row r="892" spans="1:3" x14ac:dyDescent="0.2">
      <c r="A892" s="157">
        <v>44930</v>
      </c>
      <c r="B892" s="273">
        <v>517.19040479760122</v>
      </c>
    </row>
    <row r="893" spans="1:3" x14ac:dyDescent="0.2">
      <c r="A893" s="157">
        <v>44931</v>
      </c>
      <c r="B893" s="273">
        <v>513.68167701863354</v>
      </c>
    </row>
    <row r="894" spans="1:3" x14ac:dyDescent="0.2">
      <c r="A894" s="157">
        <v>44932</v>
      </c>
      <c r="B894" s="273">
        <v>520.48422712933757</v>
      </c>
    </row>
    <row r="895" spans="1:3" x14ac:dyDescent="0.2">
      <c r="A895" s="157">
        <v>44935</v>
      </c>
      <c r="B895" s="273">
        <v>521.34160583941605</v>
      </c>
    </row>
    <row r="896" spans="1:3" x14ac:dyDescent="0.2">
      <c r="A896" s="157">
        <v>44936</v>
      </c>
      <c r="B896" s="273">
        <v>521.74931506849316</v>
      </c>
    </row>
    <row r="897" spans="1:2" x14ac:dyDescent="0.2">
      <c r="A897" s="157">
        <v>44937</v>
      </c>
      <c r="B897" s="273">
        <v>506.47684391080617</v>
      </c>
    </row>
    <row r="898" spans="1:2" x14ac:dyDescent="0.2">
      <c r="A898" s="157">
        <v>44938</v>
      </c>
      <c r="B898" s="273">
        <v>508.26979865771813</v>
      </c>
    </row>
    <row r="899" spans="1:2" x14ac:dyDescent="0.2">
      <c r="A899" s="157">
        <v>44939</v>
      </c>
      <c r="B899" s="273">
        <v>512.74792703150911</v>
      </c>
    </row>
    <row r="900" spans="1:2" x14ac:dyDescent="0.2">
      <c r="A900" s="157">
        <v>44942</v>
      </c>
      <c r="B900" s="273">
        <v>525.97645211930922</v>
      </c>
    </row>
    <row r="901" spans="1:2" x14ac:dyDescent="0.2">
      <c r="A901" s="157">
        <v>44943</v>
      </c>
      <c r="B901" s="273">
        <v>513.99489795918362</v>
      </c>
    </row>
    <row r="902" spans="1:2" x14ac:dyDescent="0.2">
      <c r="A902" s="157">
        <v>44944</v>
      </c>
      <c r="B902" s="273">
        <v>529.16207951070339</v>
      </c>
    </row>
    <row r="903" spans="1:2" x14ac:dyDescent="0.2">
      <c r="A903" s="157">
        <v>44945</v>
      </c>
      <c r="B903" s="273">
        <v>507.79019908116385</v>
      </c>
    </row>
    <row r="904" spans="1:2" x14ac:dyDescent="0.2">
      <c r="A904" s="157">
        <v>44946</v>
      </c>
      <c r="B904" s="273">
        <v>537.22710622710622</v>
      </c>
    </row>
    <row r="905" spans="1:2" x14ac:dyDescent="0.2">
      <c r="A905" s="157">
        <v>44949</v>
      </c>
      <c r="B905" s="273">
        <v>542.28451178451178</v>
      </c>
    </row>
    <row r="906" spans="1:2" x14ac:dyDescent="0.2">
      <c r="A906" s="157">
        <v>44950</v>
      </c>
      <c r="B906" s="273">
        <v>517.47230320699714</v>
      </c>
    </row>
    <row r="907" spans="1:2" x14ac:dyDescent="0.2">
      <c r="A907" s="157">
        <v>44951</v>
      </c>
      <c r="B907" s="273">
        <v>506.04888268156424</v>
      </c>
    </row>
    <row r="908" spans="1:2" x14ac:dyDescent="0.2">
      <c r="A908" s="157">
        <v>44952</v>
      </c>
      <c r="B908" s="273">
        <v>510.37727272727273</v>
      </c>
    </row>
    <row r="909" spans="1:2" x14ac:dyDescent="0.2">
      <c r="A909" s="157">
        <v>44953</v>
      </c>
      <c r="B909" s="273">
        <v>507.8</v>
      </c>
    </row>
    <row r="910" spans="1:2" x14ac:dyDescent="0.2">
      <c r="A910" s="157">
        <v>44956</v>
      </c>
      <c r="B910" s="273">
        <v>553.05436156763585</v>
      </c>
    </row>
    <row r="911" spans="1:2" x14ac:dyDescent="0.2">
      <c r="A911" s="157">
        <v>44957</v>
      </c>
      <c r="B911" s="273">
        <v>522.44474034620509</v>
      </c>
    </row>
    <row r="912" spans="1:2" x14ac:dyDescent="0.2">
      <c r="A912" s="157">
        <v>44958</v>
      </c>
      <c r="B912" s="273">
        <v>504.62647444298818</v>
      </c>
    </row>
    <row r="913" spans="1:2" x14ac:dyDescent="0.2">
      <c r="A913" s="157">
        <v>44959</v>
      </c>
      <c r="B913" s="273">
        <v>510.62787356321837</v>
      </c>
    </row>
    <row r="914" spans="1:2" x14ac:dyDescent="0.2">
      <c r="A914" s="157">
        <v>44960</v>
      </c>
      <c r="B914" s="273">
        <v>508.18277945619337</v>
      </c>
    </row>
    <row r="915" spans="1:2" x14ac:dyDescent="0.2">
      <c r="A915" s="157">
        <v>44963</v>
      </c>
      <c r="B915" s="273">
        <v>522.00129701686126</v>
      </c>
    </row>
    <row r="916" spans="1:2" x14ac:dyDescent="0.2">
      <c r="A916" s="157">
        <v>44964</v>
      </c>
      <c r="B916" s="273">
        <v>519.31531531531527</v>
      </c>
    </row>
    <row r="917" spans="1:2" x14ac:dyDescent="0.2">
      <c r="A917" s="157">
        <v>44965</v>
      </c>
      <c r="B917" s="273">
        <v>513.12258953168043</v>
      </c>
    </row>
    <row r="918" spans="1:2" x14ac:dyDescent="0.2">
      <c r="A918" s="157">
        <v>44966</v>
      </c>
      <c r="B918" s="273">
        <v>526.32006633499168</v>
      </c>
    </row>
    <row r="919" spans="1:2" x14ac:dyDescent="0.2">
      <c r="A919" s="157">
        <v>44967</v>
      </c>
      <c r="B919" s="273">
        <v>502.77493606138108</v>
      </c>
    </row>
    <row r="920" spans="1:2" x14ac:dyDescent="0.2">
      <c r="A920" s="157">
        <v>44970</v>
      </c>
      <c r="B920" s="273">
        <v>518.73513513513512</v>
      </c>
    </row>
    <row r="921" spans="1:2" x14ac:dyDescent="0.2">
      <c r="A921" s="157">
        <v>44971</v>
      </c>
      <c r="B921" s="273">
        <v>504.32650602409637</v>
      </c>
    </row>
    <row r="922" spans="1:2" x14ac:dyDescent="0.2">
      <c r="A922" s="157">
        <v>44972</v>
      </c>
      <c r="B922" s="273">
        <v>521.60613496932513</v>
      </c>
    </row>
    <row r="923" spans="1:2" x14ac:dyDescent="0.2">
      <c r="A923" s="157">
        <v>44973</v>
      </c>
      <c r="B923" s="273">
        <v>505.68076109936572</v>
      </c>
    </row>
    <row r="924" spans="1:2" x14ac:dyDescent="0.2">
      <c r="A924" s="157">
        <v>44974</v>
      </c>
      <c r="B924" s="273">
        <v>479.42119565217394</v>
      </c>
    </row>
    <row r="925" spans="1:2" x14ac:dyDescent="0.2">
      <c r="A925" s="157">
        <v>44977</v>
      </c>
      <c r="B925" s="273">
        <v>494.29467455621301</v>
      </c>
    </row>
    <row r="926" spans="1:2" x14ac:dyDescent="0.2">
      <c r="A926" s="157">
        <v>44978</v>
      </c>
      <c r="B926" s="273">
        <v>519.20314735336194</v>
      </c>
    </row>
    <row r="927" spans="1:2" x14ac:dyDescent="0.2">
      <c r="A927" s="157">
        <v>44979</v>
      </c>
      <c r="B927" s="273">
        <v>491.99558985667034</v>
      </c>
    </row>
    <row r="928" spans="1:2" x14ac:dyDescent="0.2">
      <c r="A928" s="157">
        <v>44980</v>
      </c>
      <c r="B928" s="273">
        <v>632.10300429184554</v>
      </c>
    </row>
    <row r="929" spans="1:2" x14ac:dyDescent="0.2">
      <c r="A929" s="157">
        <v>44981</v>
      </c>
      <c r="B929" s="273">
        <v>500.81048387096774</v>
      </c>
    </row>
    <row r="930" spans="1:2" x14ac:dyDescent="0.2">
      <c r="A930" s="157">
        <v>44984</v>
      </c>
      <c r="B930" s="273">
        <v>509.59003831417624</v>
      </c>
    </row>
    <row r="931" spans="1:2" x14ac:dyDescent="0.2">
      <c r="A931" s="157">
        <v>44985</v>
      </c>
      <c r="B931" s="273">
        <v>501.43880208333331</v>
      </c>
    </row>
    <row r="932" spans="1:2" x14ac:dyDescent="0.2">
      <c r="A932" s="157">
        <v>44986</v>
      </c>
      <c r="B932" s="273">
        <v>486.55023923444975</v>
      </c>
    </row>
    <row r="933" spans="1:2" x14ac:dyDescent="0.2">
      <c r="A933" s="157">
        <v>44987</v>
      </c>
      <c r="B933" s="273">
        <v>496.97458703939009</v>
      </c>
    </row>
    <row r="934" spans="1:2" x14ac:dyDescent="0.2">
      <c r="A934" s="157">
        <v>44988</v>
      </c>
      <c r="B934" s="273">
        <v>495.5896168108776</v>
      </c>
    </row>
    <row r="935" spans="1:2" x14ac:dyDescent="0.2">
      <c r="A935" s="157">
        <v>44991</v>
      </c>
      <c r="B935" s="273">
        <v>507.79776674937966</v>
      </c>
    </row>
    <row r="936" spans="1:2" x14ac:dyDescent="0.2">
      <c r="A936" s="157">
        <v>44992</v>
      </c>
      <c r="B936" s="273">
        <v>496.53640776699029</v>
      </c>
    </row>
    <row r="937" spans="1:2" x14ac:dyDescent="0.2">
      <c r="A937" s="157">
        <v>44993</v>
      </c>
      <c r="B937" s="273">
        <v>473.59433962264148</v>
      </c>
    </row>
    <row r="938" spans="1:2" x14ac:dyDescent="0.2">
      <c r="A938" s="157">
        <v>44994</v>
      </c>
      <c r="B938" s="273">
        <v>477.00776914539398</v>
      </c>
    </row>
    <row r="939" spans="1:2" x14ac:dyDescent="0.2">
      <c r="A939" s="157">
        <v>44995</v>
      </c>
      <c r="B939" s="273">
        <v>474.09793814432987</v>
      </c>
    </row>
    <row r="940" spans="1:2" x14ac:dyDescent="0.2">
      <c r="A940" s="157">
        <v>44998</v>
      </c>
      <c r="B940" s="273">
        <v>475.98782138024359</v>
      </c>
    </row>
    <row r="941" spans="1:2" x14ac:dyDescent="0.2">
      <c r="A941" s="157">
        <v>44999</v>
      </c>
      <c r="B941" s="273">
        <v>491.43037974683546</v>
      </c>
    </row>
    <row r="942" spans="1:2" x14ac:dyDescent="0.2">
      <c r="A942" s="157">
        <v>45000</v>
      </c>
      <c r="B942" s="273">
        <v>486.05490654205607</v>
      </c>
    </row>
    <row r="943" spans="1:2" x14ac:dyDescent="0.2">
      <c r="A943" s="157">
        <v>45001</v>
      </c>
      <c r="B943" s="273">
        <v>494.49175824175825</v>
      </c>
    </row>
    <row r="944" spans="1:2" x14ac:dyDescent="0.2">
      <c r="A944" s="157">
        <v>45002</v>
      </c>
      <c r="B944" s="273">
        <v>480.80673499267937</v>
      </c>
    </row>
    <row r="945" spans="1:2" x14ac:dyDescent="0.2">
      <c r="A945" s="157">
        <v>45005</v>
      </c>
      <c r="B945" s="273">
        <v>501.54418604651164</v>
      </c>
    </row>
    <row r="946" spans="1:2" x14ac:dyDescent="0.2">
      <c r="A946" s="157">
        <v>45006</v>
      </c>
      <c r="B946" s="273">
        <v>503.74917491749176</v>
      </c>
    </row>
    <row r="947" spans="1:2" x14ac:dyDescent="0.2">
      <c r="A947" s="157">
        <v>45007</v>
      </c>
      <c r="B947" s="273">
        <v>501.89592760180994</v>
      </c>
    </row>
    <row r="948" spans="1:2" x14ac:dyDescent="0.2">
      <c r="A948" s="157">
        <v>45008</v>
      </c>
      <c r="B948" s="273">
        <v>519.89635316698661</v>
      </c>
    </row>
    <row r="949" spans="1:2" x14ac:dyDescent="0.2">
      <c r="A949" s="157">
        <v>45009</v>
      </c>
      <c r="B949" s="273">
        <v>488.52056962025318</v>
      </c>
    </row>
    <row r="950" spans="1:2" x14ac:dyDescent="0.2">
      <c r="A950" s="157">
        <v>45012</v>
      </c>
      <c r="B950" s="273">
        <v>497.44032258064516</v>
      </c>
    </row>
    <row r="951" spans="1:2" x14ac:dyDescent="0.2">
      <c r="A951" s="157">
        <v>45013</v>
      </c>
      <c r="B951" s="273">
        <v>505.58717105263156</v>
      </c>
    </row>
    <row r="952" spans="1:2" x14ac:dyDescent="0.2">
      <c r="A952" s="157">
        <v>45014</v>
      </c>
      <c r="B952" s="273">
        <v>493.38297872340428</v>
      </c>
    </row>
    <row r="953" spans="1:2" x14ac:dyDescent="0.2">
      <c r="A953" s="157">
        <v>45015</v>
      </c>
      <c r="B953" s="273">
        <v>461.60066555740434</v>
      </c>
    </row>
    <row r="954" spans="1:2" x14ac:dyDescent="0.2">
      <c r="A954" s="157">
        <v>45016</v>
      </c>
      <c r="B954" s="273">
        <v>526.73570324574962</v>
      </c>
    </row>
    <row r="955" spans="1:2" x14ac:dyDescent="0.2">
      <c r="A955" s="157">
        <v>45019</v>
      </c>
      <c r="B955" s="273">
        <v>546.02977232924695</v>
      </c>
    </row>
    <row r="956" spans="1:2" x14ac:dyDescent="0.2">
      <c r="A956" s="157">
        <v>45020</v>
      </c>
      <c r="B956" s="273">
        <v>512.31854838709683</v>
      </c>
    </row>
    <row r="957" spans="1:2" x14ac:dyDescent="0.2">
      <c r="A957" s="157">
        <v>45021</v>
      </c>
      <c r="B957" s="273">
        <v>517.55361930294907</v>
      </c>
    </row>
    <row r="958" spans="1:2" x14ac:dyDescent="0.2">
      <c r="A958" s="157">
        <v>45022</v>
      </c>
      <c r="B958" s="273">
        <v>643.52987421383648</v>
      </c>
    </row>
    <row r="959" spans="1:2" x14ac:dyDescent="0.2">
      <c r="A959" s="157">
        <v>45023</v>
      </c>
      <c r="B959" s="273">
        <v>542.79045643153529</v>
      </c>
    </row>
    <row r="960" spans="1:2" x14ac:dyDescent="0.2">
      <c r="A960" s="157">
        <v>45027</v>
      </c>
      <c r="B960" s="273">
        <v>539.26029654036245</v>
      </c>
    </row>
    <row r="961" spans="1:2" x14ac:dyDescent="0.2">
      <c r="A961" s="157">
        <v>45028</v>
      </c>
      <c r="B961" s="273">
        <v>514.42341040462429</v>
      </c>
    </row>
    <row r="962" spans="1:2" x14ac:dyDescent="0.2">
      <c r="A962" s="157">
        <v>45029</v>
      </c>
      <c r="B962" s="273">
        <v>517.79472140762459</v>
      </c>
    </row>
    <row r="963" spans="1:2" x14ac:dyDescent="0.2">
      <c r="A963" s="157">
        <v>45030</v>
      </c>
      <c r="B963" s="273">
        <v>530.07373271889401</v>
      </c>
    </row>
    <row r="964" spans="1:2" x14ac:dyDescent="0.2">
      <c r="A964" s="157">
        <v>45033</v>
      </c>
      <c r="B964" s="273">
        <v>522.63988095238096</v>
      </c>
    </row>
    <row r="965" spans="1:2" x14ac:dyDescent="0.2">
      <c r="A965" s="157">
        <v>45034</v>
      </c>
      <c r="B965" s="481">
        <v>521.56233062330625</v>
      </c>
    </row>
    <row r="966" spans="1:2" x14ac:dyDescent="0.2">
      <c r="A966" s="157">
        <v>45035</v>
      </c>
      <c r="B966" s="481">
        <v>529.53364632237867</v>
      </c>
    </row>
    <row r="967" spans="1:2" x14ac:dyDescent="0.2">
      <c r="A967" s="157">
        <v>45036</v>
      </c>
      <c r="B967" s="481">
        <v>519.74612129760226</v>
      </c>
    </row>
    <row r="968" spans="1:2" x14ac:dyDescent="0.2">
      <c r="A968" s="157">
        <v>45037</v>
      </c>
      <c r="B968" s="481">
        <v>524.27941176470586</v>
      </c>
    </row>
    <row r="969" spans="1:2" x14ac:dyDescent="0.2">
      <c r="A969" s="157">
        <v>45040</v>
      </c>
      <c r="B969" s="481">
        <v>547.45335085413933</v>
      </c>
    </row>
    <row r="970" spans="1:2" x14ac:dyDescent="0.2">
      <c r="A970" s="157">
        <v>45041</v>
      </c>
      <c r="B970" s="481">
        <v>527.19637883008352</v>
      </c>
    </row>
    <row r="971" spans="1:2" x14ac:dyDescent="0.2">
      <c r="A971" s="157">
        <v>45042</v>
      </c>
      <c r="B971" s="481">
        <v>525.57636122177951</v>
      </c>
    </row>
    <row r="972" spans="1:2" x14ac:dyDescent="0.2">
      <c r="A972" s="157">
        <v>45043</v>
      </c>
      <c r="B972" s="481">
        <v>530.27154663518297</v>
      </c>
    </row>
    <row r="973" spans="1:2" x14ac:dyDescent="0.2">
      <c r="A973" s="157">
        <v>45048</v>
      </c>
      <c r="B973" s="273">
        <v>592.86404293381042</v>
      </c>
    </row>
    <row r="974" spans="1:2" x14ac:dyDescent="0.2">
      <c r="A974" s="157">
        <v>45049</v>
      </c>
      <c r="B974" s="273">
        <v>526.20713305898494</v>
      </c>
    </row>
    <row r="975" spans="1:2" x14ac:dyDescent="0.2">
      <c r="A975" s="157">
        <v>45050</v>
      </c>
      <c r="B975" s="273">
        <v>521.66566265060237</v>
      </c>
    </row>
    <row r="976" spans="1:2" x14ac:dyDescent="0.2">
      <c r="A976" s="157">
        <v>45051</v>
      </c>
      <c r="B976" s="273">
        <v>525.02857142857147</v>
      </c>
    </row>
    <row r="977" spans="1:2" x14ac:dyDescent="0.2">
      <c r="A977" s="157">
        <v>45055</v>
      </c>
      <c r="B977" s="273">
        <v>520.53973013493248</v>
      </c>
    </row>
    <row r="978" spans="1:2" x14ac:dyDescent="0.2">
      <c r="A978" s="157">
        <v>45056</v>
      </c>
      <c r="B978" s="273">
        <v>509.9125188536953</v>
      </c>
    </row>
    <row r="979" spans="1:2" x14ac:dyDescent="0.2">
      <c r="A979" s="157">
        <v>45057</v>
      </c>
      <c r="B979" s="273">
        <v>520.13808139534888</v>
      </c>
    </row>
    <row r="980" spans="1:2" x14ac:dyDescent="0.2">
      <c r="A980" s="157">
        <v>45058</v>
      </c>
      <c r="B980" s="273">
        <v>529.56323777403031</v>
      </c>
    </row>
    <row r="981" spans="1:2" s="350" customFormat="1" x14ac:dyDescent="0.2">
      <c r="A981" s="695">
        <v>45061</v>
      </c>
      <c r="B981" s="710"/>
    </row>
    <row r="982" spans="1:2" s="350" customFormat="1" x14ac:dyDescent="0.2">
      <c r="A982" s="695">
        <v>45062</v>
      </c>
      <c r="B982" s="710"/>
    </row>
    <row r="983" spans="1:2" s="350" customFormat="1" x14ac:dyDescent="0.2">
      <c r="A983" s="695">
        <v>45063</v>
      </c>
      <c r="B983" s="710"/>
    </row>
    <row r="984" spans="1:2" x14ac:dyDescent="0.2">
      <c r="A984" s="157">
        <v>45068</v>
      </c>
      <c r="B984" s="273">
        <v>548.28073089701002</v>
      </c>
    </row>
    <row r="985" spans="1:2" x14ac:dyDescent="0.2">
      <c r="A985" s="157">
        <v>45069</v>
      </c>
      <c r="B985" s="273">
        <v>527.2594268476621</v>
      </c>
    </row>
    <row r="986" spans="1:2" x14ac:dyDescent="0.2">
      <c r="A986" s="157">
        <v>45070</v>
      </c>
      <c r="B986" s="273">
        <v>536.03511705685617</v>
      </c>
    </row>
    <row r="987" spans="1:2" x14ac:dyDescent="0.2">
      <c r="A987" s="157">
        <v>45071</v>
      </c>
      <c r="B987" s="273">
        <v>527.39644012944984</v>
      </c>
    </row>
    <row r="988" spans="1:2" x14ac:dyDescent="0.2">
      <c r="A988" s="157">
        <v>45072</v>
      </c>
      <c r="B988" s="273">
        <v>527.71090047393363</v>
      </c>
    </row>
    <row r="989" spans="1:2" x14ac:dyDescent="0.2">
      <c r="A989" s="157">
        <v>45076</v>
      </c>
      <c r="B989" s="273">
        <v>556.63615023474176</v>
      </c>
    </row>
    <row r="990" spans="1:2" x14ac:dyDescent="0.2">
      <c r="A990" s="157">
        <v>45077</v>
      </c>
      <c r="B990" s="273">
        <v>377.96261682242988</v>
      </c>
    </row>
    <row r="991" spans="1:2" ht="12.6" customHeight="1" x14ac:dyDescent="0.2">
      <c r="A991" s="157">
        <v>45078</v>
      </c>
      <c r="B991" s="273">
        <v>526.24806201550382</v>
      </c>
    </row>
    <row r="992" spans="1:2" s="350" customFormat="1" x14ac:dyDescent="0.2">
      <c r="A992" s="695">
        <v>45079</v>
      </c>
    </row>
    <row r="993" spans="1:2" x14ac:dyDescent="0.2">
      <c r="A993" s="157">
        <v>45082</v>
      </c>
      <c r="B993" s="273">
        <v>533.47674418604652</v>
      </c>
    </row>
    <row r="994" spans="1:2" x14ac:dyDescent="0.2">
      <c r="A994" s="157">
        <v>45083</v>
      </c>
      <c r="B994" s="273">
        <v>527.38322368421052</v>
      </c>
    </row>
    <row r="995" spans="1:2" x14ac:dyDescent="0.2">
      <c r="A995" s="157">
        <v>45084</v>
      </c>
      <c r="B995" s="273">
        <v>518.63494539781595</v>
      </c>
    </row>
    <row r="996" spans="1:2" x14ac:dyDescent="0.2">
      <c r="A996" s="157">
        <v>45085</v>
      </c>
      <c r="B996" s="273">
        <v>522.45266272189349</v>
      </c>
    </row>
    <row r="997" spans="1:2" x14ac:dyDescent="0.2">
      <c r="A997" s="157">
        <v>45086</v>
      </c>
      <c r="B997" s="273">
        <v>540.97072072072069</v>
      </c>
    </row>
    <row r="998" spans="1:2" x14ac:dyDescent="0.2">
      <c r="A998" s="157">
        <v>45087</v>
      </c>
      <c r="B998" s="273">
        <v>540.30983302411869</v>
      </c>
    </row>
    <row r="999" spans="1:2" s="350" customFormat="1" x14ac:dyDescent="0.2">
      <c r="A999" s="695">
        <v>45089</v>
      </c>
    </row>
    <row r="1000" spans="1:2" s="350" customFormat="1" x14ac:dyDescent="0.2">
      <c r="A1000" s="695">
        <v>45090</v>
      </c>
    </row>
    <row r="1001" spans="1:2" x14ac:dyDescent="0.2">
      <c r="A1001" s="157">
        <v>45091</v>
      </c>
      <c r="B1001" s="273">
        <v>520.17038216560513</v>
      </c>
    </row>
    <row r="1002" spans="1:2" x14ac:dyDescent="0.2">
      <c r="A1002" s="157">
        <v>45092</v>
      </c>
      <c r="B1002" s="273">
        <v>491.54489164086687</v>
      </c>
    </row>
    <row r="1003" spans="1:2" x14ac:dyDescent="0.2">
      <c r="A1003" s="157">
        <v>45093</v>
      </c>
      <c r="B1003" s="273">
        <v>511.67103347889372</v>
      </c>
    </row>
    <row r="1004" spans="1:2" x14ac:dyDescent="0.2">
      <c r="A1004" s="157">
        <v>45096</v>
      </c>
      <c r="B1004" s="273">
        <v>535.18536585365848</v>
      </c>
    </row>
    <row r="1005" spans="1:2" x14ac:dyDescent="0.2">
      <c r="A1005" s="157">
        <v>45097</v>
      </c>
      <c r="B1005" s="273">
        <v>515.20673076923072</v>
      </c>
    </row>
    <row r="1006" spans="1:2" x14ac:dyDescent="0.2">
      <c r="A1006" s="157">
        <v>45098</v>
      </c>
      <c r="B1006" s="273">
        <v>510.89210950080513</v>
      </c>
    </row>
    <row r="1007" spans="1:2" x14ac:dyDescent="0.2">
      <c r="A1007" s="157">
        <v>45099</v>
      </c>
      <c r="B1007" s="273">
        <v>527.15879017013231</v>
      </c>
    </row>
    <row r="1008" spans="1:2" x14ac:dyDescent="0.2">
      <c r="A1008" s="157">
        <v>45100</v>
      </c>
      <c r="B1008" s="273">
        <v>514.12352941176471</v>
      </c>
    </row>
    <row r="1009" spans="1:2" x14ac:dyDescent="0.2">
      <c r="A1009" s="157">
        <v>45103</v>
      </c>
      <c r="B1009" s="273">
        <v>529.3716012084592</v>
      </c>
    </row>
    <row r="1010" spans="1:2" x14ac:dyDescent="0.2">
      <c r="A1010" s="157">
        <v>45104</v>
      </c>
      <c r="B1010" s="273">
        <v>525.11600587371515</v>
      </c>
    </row>
    <row r="1011" spans="1:2" x14ac:dyDescent="0.2">
      <c r="A1011" s="157">
        <v>45105</v>
      </c>
      <c r="B1011" s="273">
        <v>524.50289017341038</v>
      </c>
    </row>
    <row r="1012" spans="1:2" x14ac:dyDescent="0.2">
      <c r="A1012" s="157">
        <v>45106</v>
      </c>
      <c r="B1012" s="273">
        <v>524.22019635343622</v>
      </c>
    </row>
    <row r="1013" spans="1:2" x14ac:dyDescent="0.2">
      <c r="A1013" s="157">
        <v>45107</v>
      </c>
      <c r="B1013" s="273">
        <v>521.79436619718308</v>
      </c>
    </row>
    <row r="1014" spans="1:2" x14ac:dyDescent="0.2">
      <c r="A1014" s="157">
        <v>45110</v>
      </c>
      <c r="B1014" s="273">
        <v>514.38005780346816</v>
      </c>
    </row>
    <row r="1015" spans="1:2" x14ac:dyDescent="0.2">
      <c r="A1015" s="157">
        <v>45111</v>
      </c>
      <c r="B1015" s="273">
        <v>525.30792227204779</v>
      </c>
    </row>
    <row r="1016" spans="1:2" x14ac:dyDescent="0.2">
      <c r="A1016" s="157">
        <v>45112</v>
      </c>
      <c r="B1016" s="273">
        <v>583.77885952712097</v>
      </c>
    </row>
    <row r="1017" spans="1:2" x14ac:dyDescent="0.2">
      <c r="A1017" s="157">
        <v>45113</v>
      </c>
      <c r="B1017" s="273">
        <v>521.29189189189185</v>
      </c>
    </row>
    <row r="1018" spans="1:2" x14ac:dyDescent="0.2">
      <c r="A1018" s="157">
        <v>45114</v>
      </c>
      <c r="B1018" s="273">
        <v>515.72972972972968</v>
      </c>
    </row>
    <row r="1019" spans="1:2" x14ac:dyDescent="0.2">
      <c r="A1019" s="157">
        <v>45117</v>
      </c>
      <c r="B1019" s="273">
        <v>473.44026845637586</v>
      </c>
    </row>
    <row r="1020" spans="1:2" x14ac:dyDescent="0.2">
      <c r="A1020" s="157">
        <v>45118</v>
      </c>
      <c r="B1020" s="273">
        <v>525.508990318119</v>
      </c>
    </row>
    <row r="1021" spans="1:2" x14ac:dyDescent="0.2">
      <c r="A1021" s="157">
        <v>45119</v>
      </c>
      <c r="B1021" s="273">
        <v>526.27785419532324</v>
      </c>
    </row>
    <row r="1022" spans="1:2" x14ac:dyDescent="0.2">
      <c r="A1022" s="157">
        <v>45120</v>
      </c>
      <c r="B1022" s="273">
        <v>526.6438152011923</v>
      </c>
    </row>
    <row r="1023" spans="1:2" x14ac:dyDescent="0.2">
      <c r="A1023" s="157">
        <v>45124</v>
      </c>
      <c r="B1023" s="273">
        <v>524.63783783783788</v>
      </c>
    </row>
    <row r="1024" spans="1:2" x14ac:dyDescent="0.2">
      <c r="A1024" s="157">
        <v>45125</v>
      </c>
      <c r="B1024" s="273">
        <v>512.08000000000004</v>
      </c>
    </row>
    <row r="1025" spans="1:2" x14ac:dyDescent="0.2">
      <c r="A1025" s="157">
        <v>45126</v>
      </c>
      <c r="B1025" s="273">
        <v>522.9534555712271</v>
      </c>
    </row>
    <row r="1026" spans="1:2" x14ac:dyDescent="0.2">
      <c r="A1026" s="157">
        <v>45127</v>
      </c>
      <c r="B1026" s="273">
        <v>515.46549192364171</v>
      </c>
    </row>
    <row r="1027" spans="1:2" x14ac:dyDescent="0.2">
      <c r="A1027" s="157">
        <v>45128</v>
      </c>
      <c r="B1027" s="273">
        <v>522.04068857589982</v>
      </c>
    </row>
    <row r="1028" spans="1:2" x14ac:dyDescent="0.2">
      <c r="A1028" s="157">
        <v>45131</v>
      </c>
      <c r="B1028" s="273">
        <v>530.70229007633588</v>
      </c>
    </row>
    <row r="1029" spans="1:2" x14ac:dyDescent="0.2">
      <c r="A1029" s="157">
        <v>45132</v>
      </c>
      <c r="B1029" s="273">
        <v>512.27406417112297</v>
      </c>
    </row>
    <row r="1030" spans="1:2" x14ac:dyDescent="0.2">
      <c r="A1030" s="157">
        <v>45133</v>
      </c>
      <c r="B1030" s="273">
        <v>516.14363885088915</v>
      </c>
    </row>
    <row r="1031" spans="1:2" x14ac:dyDescent="0.2">
      <c r="A1031" s="157">
        <v>45134</v>
      </c>
      <c r="B1031" s="273">
        <v>526.08544726301739</v>
      </c>
    </row>
    <row r="1032" spans="1:2" x14ac:dyDescent="0.2">
      <c r="A1032" s="157">
        <v>45135</v>
      </c>
      <c r="B1032" s="273">
        <v>516.93597560975604</v>
      </c>
    </row>
    <row r="1033" spans="1:2" x14ac:dyDescent="0.2">
      <c r="A1033" s="157">
        <v>45159</v>
      </c>
      <c r="B1033" s="273">
        <v>580.89847715736039</v>
      </c>
    </row>
    <row r="1034" spans="1:2" x14ac:dyDescent="0.2">
      <c r="A1034" s="157">
        <v>45160</v>
      </c>
      <c r="B1034" s="273">
        <v>529.89403973509934</v>
      </c>
    </row>
    <row r="1035" spans="1:2" x14ac:dyDescent="0.2">
      <c r="A1035" s="157">
        <v>45161</v>
      </c>
      <c r="B1035" s="273">
        <v>523.50596252129469</v>
      </c>
    </row>
    <row r="1036" spans="1:2" x14ac:dyDescent="0.2">
      <c r="A1036" s="157">
        <v>45162</v>
      </c>
      <c r="B1036" s="273">
        <v>534.23504273504273</v>
      </c>
    </row>
    <row r="1037" spans="1:2" x14ac:dyDescent="0.2">
      <c r="A1037" s="157">
        <v>45163</v>
      </c>
      <c r="B1037" s="273">
        <v>528.37991266375548</v>
      </c>
    </row>
    <row r="1038" spans="1:2" x14ac:dyDescent="0.2">
      <c r="A1038" s="157">
        <v>45166</v>
      </c>
      <c r="B1038" s="273">
        <v>508.67553191489361</v>
      </c>
    </row>
    <row r="1039" spans="1:2" x14ac:dyDescent="0.2">
      <c r="A1039" s="157">
        <v>45167</v>
      </c>
      <c r="B1039" s="273">
        <v>528.37640449438197</v>
      </c>
    </row>
    <row r="1040" spans="1:2" x14ac:dyDescent="0.2">
      <c r="A1040" s="157">
        <v>45168</v>
      </c>
      <c r="B1040" s="273">
        <v>529.23963133640552</v>
      </c>
    </row>
    <row r="1041" spans="1:2" x14ac:dyDescent="0.2">
      <c r="A1041" s="157">
        <v>45169</v>
      </c>
      <c r="B1041" s="273">
        <v>521.07749999999999</v>
      </c>
    </row>
    <row r="1042" spans="1:2" x14ac:dyDescent="0.2">
      <c r="A1042" s="157">
        <v>45170</v>
      </c>
      <c r="B1042" s="273">
        <v>488.52473763118439</v>
      </c>
    </row>
    <row r="1043" spans="1:2" x14ac:dyDescent="0.2">
      <c r="A1043" s="157">
        <v>45173</v>
      </c>
      <c r="B1043" s="273">
        <v>515.62114537444938</v>
      </c>
    </row>
    <row r="1044" spans="1:2" x14ac:dyDescent="0.2">
      <c r="A1044" s="157">
        <v>45174</v>
      </c>
      <c r="B1044" s="273">
        <v>491.6404657933042</v>
      </c>
    </row>
    <row r="1045" spans="1:2" x14ac:dyDescent="0.2">
      <c r="A1045" s="157">
        <v>45175</v>
      </c>
      <c r="B1045" s="273">
        <v>482.513353115727</v>
      </c>
    </row>
    <row r="1046" spans="1:2" x14ac:dyDescent="0.2">
      <c r="A1046" s="157">
        <v>45176</v>
      </c>
      <c r="B1046" s="273">
        <v>482.33442088091351</v>
      </c>
    </row>
    <row r="1047" spans="1:2" x14ac:dyDescent="0.2">
      <c r="A1047" s="157">
        <v>45177</v>
      </c>
      <c r="B1047" s="273">
        <v>476.55427631578948</v>
      </c>
    </row>
    <row r="1048" spans="1:2" x14ac:dyDescent="0.2">
      <c r="A1048" s="157">
        <v>45180</v>
      </c>
      <c r="B1048" s="273">
        <v>489.21232876712327</v>
      </c>
    </row>
    <row r="1049" spans="1:2" x14ac:dyDescent="0.2">
      <c r="A1049" s="157">
        <v>45181</v>
      </c>
      <c r="B1049" s="273">
        <v>476.49842271293375</v>
      </c>
    </row>
    <row r="1050" spans="1:2" x14ac:dyDescent="0.2">
      <c r="A1050" s="157">
        <v>45182</v>
      </c>
      <c r="B1050" s="273">
        <v>475.17801857585141</v>
      </c>
    </row>
    <row r="1051" spans="1:2" x14ac:dyDescent="0.2">
      <c r="A1051" s="157">
        <v>45183</v>
      </c>
      <c r="B1051" s="273">
        <v>473.96302003081666</v>
      </c>
    </row>
    <row r="1052" spans="1:2" x14ac:dyDescent="0.2">
      <c r="A1052" s="157">
        <v>45187</v>
      </c>
      <c r="B1052" s="273">
        <v>489.35062893081761</v>
      </c>
    </row>
    <row r="1053" spans="1:2" x14ac:dyDescent="0.2">
      <c r="A1053" s="157">
        <v>45188</v>
      </c>
      <c r="B1053" s="273">
        <v>484.26962962962961</v>
      </c>
    </row>
    <row r="1054" spans="1:2" x14ac:dyDescent="0.2">
      <c r="A1054" s="157">
        <v>45189</v>
      </c>
      <c r="B1054" s="273">
        <v>483.9067055393586</v>
      </c>
    </row>
    <row r="1055" spans="1:2" x14ac:dyDescent="0.2">
      <c r="A1055" s="157">
        <v>45190</v>
      </c>
      <c r="B1055" s="273">
        <v>496.60679611650488</v>
      </c>
    </row>
    <row r="1056" spans="1:2" x14ac:dyDescent="0.2">
      <c r="A1056" s="157">
        <v>45194</v>
      </c>
      <c r="B1056" s="273">
        <v>542.30120481927713</v>
      </c>
    </row>
    <row r="1057" spans="1:2" x14ac:dyDescent="0.2">
      <c r="A1057" s="157">
        <v>45195</v>
      </c>
      <c r="B1057" s="273">
        <v>559.51342281879192</v>
      </c>
    </row>
    <row r="1058" spans="1:2" x14ac:dyDescent="0.2">
      <c r="A1058" s="157">
        <v>45196</v>
      </c>
      <c r="B1058" s="273">
        <v>583.04497751124438</v>
      </c>
    </row>
    <row r="1059" spans="1:2" x14ac:dyDescent="0.2">
      <c r="A1059" s="157">
        <v>45197</v>
      </c>
      <c r="B1059" s="273">
        <v>581.73684210526312</v>
      </c>
    </row>
    <row r="1060" spans="1:2" x14ac:dyDescent="0.2">
      <c r="A1060" s="157">
        <v>45201</v>
      </c>
      <c r="B1060" s="273">
        <v>521.85243328100466</v>
      </c>
    </row>
    <row r="1061" spans="1:2" x14ac:dyDescent="0.2">
      <c r="A1061" s="157">
        <v>45202</v>
      </c>
      <c r="B1061" s="273">
        <v>525.82441113490358</v>
      </c>
    </row>
    <row r="1062" spans="1:2" x14ac:dyDescent="0.2">
      <c r="A1062" s="157">
        <v>45203</v>
      </c>
      <c r="B1062" s="273">
        <v>517.59940652818989</v>
      </c>
    </row>
    <row r="1063" spans="1:2" x14ac:dyDescent="0.2">
      <c r="A1063" s="157">
        <v>45204</v>
      </c>
      <c r="B1063" s="273">
        <v>504.68759811616957</v>
      </c>
    </row>
    <row r="1064" spans="1:2" x14ac:dyDescent="0.2">
      <c r="A1064" s="157">
        <v>45205</v>
      </c>
      <c r="B1064" s="273">
        <v>529.22187499999995</v>
      </c>
    </row>
    <row r="1065" spans="1:2" x14ac:dyDescent="0.2">
      <c r="A1065" s="157">
        <v>45208</v>
      </c>
      <c r="B1065" s="273">
        <v>515.50301204819277</v>
      </c>
    </row>
    <row r="1066" spans="1:2" x14ac:dyDescent="0.2">
      <c r="A1066" s="157">
        <v>45209</v>
      </c>
      <c r="B1066" s="273">
        <v>529.80566037735844</v>
      </c>
    </row>
    <row r="1067" spans="1:2" x14ac:dyDescent="0.2">
      <c r="A1067" s="157">
        <v>45210</v>
      </c>
      <c r="B1067" s="273">
        <v>521.33617021276598</v>
      </c>
    </row>
    <row r="1068" spans="1:2" x14ac:dyDescent="0.2">
      <c r="A1068" s="157">
        <v>45211</v>
      </c>
      <c r="B1068" s="273">
        <v>530.14463452566099</v>
      </c>
    </row>
    <row r="1069" spans="1:2" x14ac:dyDescent="0.2">
      <c r="A1069" s="157">
        <v>45212</v>
      </c>
      <c r="B1069" s="273">
        <v>520.33333333333337</v>
      </c>
    </row>
    <row r="1070" spans="1:2" x14ac:dyDescent="0.2">
      <c r="A1070" s="157">
        <v>45215</v>
      </c>
      <c r="B1070" s="273">
        <v>546.29237947122863</v>
      </c>
    </row>
    <row r="1071" spans="1:2" x14ac:dyDescent="0.2">
      <c r="A1071" s="157">
        <v>45216</v>
      </c>
      <c r="B1071" s="273">
        <v>525.80625931445604</v>
      </c>
    </row>
    <row r="1072" spans="1:2" x14ac:dyDescent="0.2">
      <c r="A1072" s="157">
        <v>45217</v>
      </c>
      <c r="B1072" s="273">
        <v>520.54695222405269</v>
      </c>
    </row>
    <row r="1073" spans="1:2" x14ac:dyDescent="0.2">
      <c r="A1073" s="157">
        <v>45218</v>
      </c>
      <c r="B1073" s="273">
        <v>518.46543778801845</v>
      </c>
    </row>
    <row r="1074" spans="1:2" x14ac:dyDescent="0.2">
      <c r="A1074" s="157">
        <v>45222</v>
      </c>
      <c r="B1074" s="273">
        <v>514.34139402560459</v>
      </c>
    </row>
    <row r="1075" spans="1:2" x14ac:dyDescent="0.2">
      <c r="A1075" s="157">
        <v>45223</v>
      </c>
      <c r="B1075" s="273">
        <v>532.27659574468089</v>
      </c>
    </row>
    <row r="1076" spans="1:2" x14ac:dyDescent="0.2">
      <c r="A1076" s="157">
        <v>45224</v>
      </c>
      <c r="B1076" s="273">
        <v>518.68543046357615</v>
      </c>
    </row>
    <row r="1077" spans="1:2" x14ac:dyDescent="0.2">
      <c r="A1077" s="157">
        <v>45225</v>
      </c>
      <c r="B1077" s="273">
        <v>515.21677215189868</v>
      </c>
    </row>
    <row r="1078" spans="1:2" x14ac:dyDescent="0.2">
      <c r="A1078" s="157">
        <v>45236</v>
      </c>
      <c r="B1078" s="273">
        <v>512.48296296296292</v>
      </c>
    </row>
    <row r="1079" spans="1:2" x14ac:dyDescent="0.2">
      <c r="A1079" s="157">
        <v>45237</v>
      </c>
      <c r="B1079" s="273">
        <v>514.86165413533831</v>
      </c>
    </row>
    <row r="1080" spans="1:2" x14ac:dyDescent="0.2">
      <c r="A1080" s="157">
        <v>45238</v>
      </c>
      <c r="B1080" s="273">
        <v>507.57485029940119</v>
      </c>
    </row>
    <row r="1081" spans="1:2" x14ac:dyDescent="0.2">
      <c r="A1081" s="157">
        <v>45239</v>
      </c>
      <c r="B1081" s="273">
        <v>494.74573643410855</v>
      </c>
    </row>
    <row r="1082" spans="1:2" x14ac:dyDescent="0.2">
      <c r="A1082" s="157">
        <v>45240</v>
      </c>
      <c r="B1082" s="273">
        <v>525.82703777335985</v>
      </c>
    </row>
    <row r="1083" spans="1:2" x14ac:dyDescent="0.2">
      <c r="A1083" s="157">
        <v>45243</v>
      </c>
      <c r="B1083" s="273">
        <v>550.67048710601716</v>
      </c>
    </row>
    <row r="1084" spans="1:2" x14ac:dyDescent="0.2">
      <c r="A1084" s="157">
        <v>45244</v>
      </c>
      <c r="B1084" s="273">
        <v>519.03171953255423</v>
      </c>
    </row>
    <row r="1085" spans="1:2" x14ac:dyDescent="0.2">
      <c r="A1085" s="157">
        <v>45245</v>
      </c>
      <c r="B1085" s="273">
        <v>523.49378881987582</v>
      </c>
    </row>
    <row r="1086" spans="1:2" x14ac:dyDescent="0.2">
      <c r="A1086" s="157">
        <v>45246</v>
      </c>
      <c r="B1086" s="273">
        <v>539.66013071895429</v>
      </c>
    </row>
    <row r="1087" spans="1:2" x14ac:dyDescent="0.2">
      <c r="A1087" s="157">
        <v>45250</v>
      </c>
      <c r="B1087" s="273">
        <v>518.00432900432895</v>
      </c>
    </row>
    <row r="1088" spans="1:2" x14ac:dyDescent="0.2">
      <c r="A1088" s="157">
        <v>45251</v>
      </c>
      <c r="B1088" s="273">
        <v>514.97356828193836</v>
      </c>
    </row>
    <row r="1089" spans="1:2" x14ac:dyDescent="0.2">
      <c r="A1089" s="157">
        <v>45252</v>
      </c>
      <c r="B1089" s="273">
        <v>524.98736176935233</v>
      </c>
    </row>
    <row r="1090" spans="1:2" x14ac:dyDescent="0.2">
      <c r="A1090" s="157">
        <v>45253</v>
      </c>
      <c r="B1090" s="273">
        <v>523.60269865067471</v>
      </c>
    </row>
    <row r="1091" spans="1:2" x14ac:dyDescent="0.2">
      <c r="A1091" s="157">
        <v>45257</v>
      </c>
      <c r="B1091" s="273">
        <v>542.70741482965934</v>
      </c>
    </row>
    <row r="1092" spans="1:2" x14ac:dyDescent="0.2">
      <c r="A1092" s="157">
        <v>45258</v>
      </c>
      <c r="B1092" s="273">
        <v>520.09552845528458</v>
      </c>
    </row>
    <row r="1093" spans="1:2" x14ac:dyDescent="0.2">
      <c r="A1093" s="157">
        <v>45259</v>
      </c>
      <c r="B1093" s="273">
        <v>523.15720524017468</v>
      </c>
    </row>
    <row r="1094" spans="1:2" x14ac:dyDescent="0.2">
      <c r="A1094" s="157">
        <v>45260</v>
      </c>
      <c r="B1094" s="273">
        <v>516.57918552036199</v>
      </c>
    </row>
    <row r="1095" spans="1:2" x14ac:dyDescent="0.2">
      <c r="A1095" s="157">
        <v>45264</v>
      </c>
      <c r="B1095" s="273">
        <v>513.28746594005452</v>
      </c>
    </row>
    <row r="1096" spans="1:2" x14ac:dyDescent="0.2">
      <c r="A1096" s="157">
        <v>45265</v>
      </c>
      <c r="B1096" s="273">
        <v>523.92549668874176</v>
      </c>
    </row>
    <row r="1097" spans="1:2" x14ac:dyDescent="0.2">
      <c r="A1097" s="157">
        <v>45266</v>
      </c>
      <c r="B1097" s="273">
        <v>516.88873038516408</v>
      </c>
    </row>
    <row r="1098" spans="1:2" x14ac:dyDescent="0.2">
      <c r="A1098" s="157">
        <v>45267</v>
      </c>
      <c r="B1098" s="273">
        <v>513.97050147492621</v>
      </c>
    </row>
    <row r="1099" spans="1:2" x14ac:dyDescent="0.2">
      <c r="A1099" s="157">
        <v>45268</v>
      </c>
      <c r="B1099" s="273">
        <v>520.48757763975152</v>
      </c>
    </row>
    <row r="1100" spans="1:2" x14ac:dyDescent="0.2">
      <c r="A1100" s="157">
        <v>45271</v>
      </c>
      <c r="B1100" s="273">
        <v>517.17956656346746</v>
      </c>
    </row>
    <row r="1101" spans="1:2" x14ac:dyDescent="0.2">
      <c r="A1101" s="157">
        <v>45272</v>
      </c>
      <c r="B1101" s="273">
        <v>511.04034582132567</v>
      </c>
    </row>
    <row r="1102" spans="1:2" x14ac:dyDescent="0.2">
      <c r="A1102" s="157">
        <v>45273</v>
      </c>
      <c r="B1102" s="273">
        <v>519.38472622478389</v>
      </c>
    </row>
    <row r="1103" spans="1:2" x14ac:dyDescent="0.2">
      <c r="A1103" s="157">
        <v>45274</v>
      </c>
      <c r="B1103" s="273">
        <v>520.37830319888735</v>
      </c>
    </row>
    <row r="1104" spans="1:2" x14ac:dyDescent="0.2">
      <c r="A1104" s="157">
        <v>45278</v>
      </c>
      <c r="B1104" s="273">
        <v>516.03660322108351</v>
      </c>
    </row>
    <row r="1105" spans="1:2" x14ac:dyDescent="0.2">
      <c r="A1105" s="157">
        <v>45279</v>
      </c>
      <c r="B1105" s="273">
        <v>505.57395498392282</v>
      </c>
    </row>
    <row r="1106" spans="1:2" ht="13.5" thickBot="1" x14ac:dyDescent="0.25">
      <c r="A1106" s="157">
        <v>45280</v>
      </c>
      <c r="B1106" s="273">
        <v>597.36923076923074</v>
      </c>
    </row>
    <row r="1107" spans="1:2" ht="13.5" thickTop="1" x14ac:dyDescent="0.2">
      <c r="A1107" s="593">
        <v>45294</v>
      </c>
      <c r="B1107" s="607">
        <v>527.31029185867897</v>
      </c>
    </row>
    <row r="1108" spans="1:2" x14ac:dyDescent="0.2">
      <c r="A1108" s="157">
        <v>45295</v>
      </c>
      <c r="B1108" s="273">
        <v>515.40234948604996</v>
      </c>
    </row>
    <row r="1109" spans="1:2" x14ac:dyDescent="0.2">
      <c r="A1109" s="157">
        <v>45296</v>
      </c>
      <c r="B1109" s="273">
        <v>520.10232558139535</v>
      </c>
    </row>
    <row r="1110" spans="1:2" x14ac:dyDescent="0.2">
      <c r="A1110" s="157">
        <v>45299</v>
      </c>
      <c r="B1110" s="273">
        <v>513.7324749642346</v>
      </c>
    </row>
    <row r="1111" spans="1:2" x14ac:dyDescent="0.2">
      <c r="A1111" s="157">
        <v>45300</v>
      </c>
      <c r="B1111" s="273">
        <v>515.61345852895147</v>
      </c>
    </row>
    <row r="1112" spans="1:2" x14ac:dyDescent="0.2">
      <c r="A1112" s="157">
        <v>45301</v>
      </c>
      <c r="B1112" s="273">
        <v>498.66472303206996</v>
      </c>
    </row>
    <row r="1113" spans="1:2" x14ac:dyDescent="0.2">
      <c r="A1113" s="157">
        <v>45302</v>
      </c>
      <c r="B1113" s="273">
        <v>512.7268041237113</v>
      </c>
    </row>
    <row r="1114" spans="1:2" x14ac:dyDescent="0.2">
      <c r="A1114" s="157">
        <v>45303</v>
      </c>
      <c r="B1114" s="273">
        <v>514.81368267831147</v>
      </c>
    </row>
    <row r="1115" spans="1:2" x14ac:dyDescent="0.2">
      <c r="A1115" s="157">
        <v>45306</v>
      </c>
      <c r="B1115" s="273">
        <v>529.53625</v>
      </c>
    </row>
    <row r="1116" spans="1:2" x14ac:dyDescent="0.2">
      <c r="A1116" s="157">
        <v>45307</v>
      </c>
      <c r="B1116" s="273">
        <v>521.41985815602834</v>
      </c>
    </row>
    <row r="1117" spans="1:2" x14ac:dyDescent="0.2">
      <c r="A1117" s="157">
        <v>45308</v>
      </c>
      <c r="B1117" s="273">
        <v>503.88534107402035</v>
      </c>
    </row>
    <row r="1118" spans="1:2" x14ac:dyDescent="0.2">
      <c r="A1118" s="157">
        <v>45309</v>
      </c>
      <c r="B1118" s="273">
        <v>512.45403899721452</v>
      </c>
    </row>
    <row r="1119" spans="1:2" x14ac:dyDescent="0.2">
      <c r="A1119" s="157">
        <v>45310</v>
      </c>
      <c r="B1119" s="273">
        <v>655.64869029275803</v>
      </c>
    </row>
    <row r="1120" spans="1:2" x14ac:dyDescent="0.2">
      <c r="A1120" s="157">
        <v>45313</v>
      </c>
      <c r="B1120" s="273">
        <v>512.86972255729791</v>
      </c>
    </row>
    <row r="1121" spans="1:2" x14ac:dyDescent="0.2">
      <c r="A1121" s="157">
        <v>45314</v>
      </c>
      <c r="B1121" s="273">
        <v>522.75100401606426</v>
      </c>
    </row>
    <row r="1122" spans="1:2" x14ac:dyDescent="0.2">
      <c r="A1122" s="157">
        <v>45315</v>
      </c>
    </row>
    <row r="1123" spans="1:2" x14ac:dyDescent="0.2">
      <c r="A1123" s="157">
        <v>45316</v>
      </c>
    </row>
    <row r="1124" spans="1:2" x14ac:dyDescent="0.2">
      <c r="A1124" s="157">
        <v>45317</v>
      </c>
    </row>
    <row r="1125" spans="1:2" x14ac:dyDescent="0.2">
      <c r="A1125" s="157">
        <v>45320</v>
      </c>
    </row>
    <row r="1126" spans="1:2" x14ac:dyDescent="0.2">
      <c r="A1126" s="157">
        <v>45321</v>
      </c>
    </row>
    <row r="1127" spans="1:2" x14ac:dyDescent="0.2">
      <c r="A1127" s="157">
        <v>45322</v>
      </c>
    </row>
    <row r="1128" spans="1:2" x14ac:dyDescent="0.2">
      <c r="A1128" s="711">
        <v>45323</v>
      </c>
    </row>
    <row r="1129" spans="1:2" x14ac:dyDescent="0.2">
      <c r="A1129" s="157">
        <v>45324</v>
      </c>
    </row>
    <row r="1130" spans="1:2" x14ac:dyDescent="0.2">
      <c r="A1130" s="157">
        <v>45327</v>
      </c>
    </row>
    <row r="1131" spans="1:2" x14ac:dyDescent="0.2">
      <c r="A1131" s="157">
        <v>45328</v>
      </c>
    </row>
    <row r="1132" spans="1:2" x14ac:dyDescent="0.2">
      <c r="A1132" s="157">
        <v>45329</v>
      </c>
    </row>
    <row r="1133" spans="1:2" x14ac:dyDescent="0.2">
      <c r="A1133" s="157">
        <v>45330</v>
      </c>
    </row>
    <row r="1134" spans="1:2" x14ac:dyDescent="0.2">
      <c r="A1134" s="157">
        <v>45331</v>
      </c>
    </row>
    <row r="1135" spans="1:2" x14ac:dyDescent="0.2">
      <c r="A1135" s="157">
        <v>45334</v>
      </c>
    </row>
    <row r="1136" spans="1:2" x14ac:dyDescent="0.2">
      <c r="A1136" s="157">
        <v>45335</v>
      </c>
    </row>
    <row r="1137" spans="1:1" x14ac:dyDescent="0.2">
      <c r="A1137" s="157">
        <v>45336</v>
      </c>
    </row>
    <row r="1138" spans="1:1" x14ac:dyDescent="0.2">
      <c r="A1138" s="157">
        <v>45337</v>
      </c>
    </row>
    <row r="1139" spans="1:1" x14ac:dyDescent="0.2">
      <c r="A1139" s="157">
        <v>45338</v>
      </c>
    </row>
    <row r="1140" spans="1:1" x14ac:dyDescent="0.2">
      <c r="A1140" s="157">
        <v>45341</v>
      </c>
    </row>
    <row r="1141" spans="1:1" x14ac:dyDescent="0.2">
      <c r="A1141" s="157">
        <v>45342</v>
      </c>
    </row>
    <row r="1142" spans="1:1" x14ac:dyDescent="0.2">
      <c r="A1142" s="157">
        <v>45343</v>
      </c>
    </row>
    <row r="1143" spans="1:1" x14ac:dyDescent="0.2">
      <c r="A1143" s="157">
        <v>45344</v>
      </c>
    </row>
    <row r="1144" spans="1:1" x14ac:dyDescent="0.2">
      <c r="A1144" s="157">
        <v>45345</v>
      </c>
    </row>
    <row r="1145" spans="1:1" x14ac:dyDescent="0.2">
      <c r="A1145" s="157">
        <v>45348</v>
      </c>
    </row>
    <row r="1146" spans="1:1" x14ac:dyDescent="0.2">
      <c r="A1146" s="157">
        <v>45349</v>
      </c>
    </row>
    <row r="1147" spans="1:1" x14ac:dyDescent="0.2">
      <c r="A1147" s="157">
        <v>45350</v>
      </c>
    </row>
    <row r="1148" spans="1:1" x14ac:dyDescent="0.2">
      <c r="A1148" s="157">
        <v>45351</v>
      </c>
    </row>
    <row r="1149" spans="1:1" x14ac:dyDescent="0.2">
      <c r="A1149" s="711">
        <v>45352</v>
      </c>
    </row>
    <row r="1150" spans="1:1" x14ac:dyDescent="0.2">
      <c r="A1150" s="157">
        <v>45355</v>
      </c>
    </row>
    <row r="1151" spans="1:1" x14ac:dyDescent="0.2">
      <c r="A1151" s="157">
        <v>45356</v>
      </c>
    </row>
    <row r="1152" spans="1:1" x14ac:dyDescent="0.2">
      <c r="A1152" s="157">
        <v>45357</v>
      </c>
    </row>
    <row r="1153" spans="1:1" x14ac:dyDescent="0.2">
      <c r="A1153" s="157">
        <v>45358</v>
      </c>
    </row>
    <row r="1154" spans="1:1" x14ac:dyDescent="0.2">
      <c r="A1154" s="157">
        <v>45359</v>
      </c>
    </row>
    <row r="1155" spans="1:1" x14ac:dyDescent="0.2">
      <c r="A1155" s="157">
        <v>45362</v>
      </c>
    </row>
    <row r="1156" spans="1:1" x14ac:dyDescent="0.2">
      <c r="A1156" s="157">
        <v>45363</v>
      </c>
    </row>
    <row r="1157" spans="1:1" x14ac:dyDescent="0.2">
      <c r="A1157" s="157">
        <v>45364</v>
      </c>
    </row>
    <row r="1158" spans="1:1" x14ac:dyDescent="0.2">
      <c r="A1158" s="157">
        <v>45365</v>
      </c>
    </row>
    <row r="1159" spans="1:1" x14ac:dyDescent="0.2">
      <c r="A1159" s="157">
        <v>45366</v>
      </c>
    </row>
    <row r="1160" spans="1:1" x14ac:dyDescent="0.2">
      <c r="A1160" s="157">
        <v>45369</v>
      </c>
    </row>
    <row r="1161" spans="1:1" x14ac:dyDescent="0.2">
      <c r="A1161" s="157">
        <v>45370</v>
      </c>
    </row>
    <row r="1162" spans="1:1" x14ac:dyDescent="0.2">
      <c r="A1162" s="157">
        <v>45371</v>
      </c>
    </row>
    <row r="1163" spans="1:1" x14ac:dyDescent="0.2">
      <c r="A1163" s="157">
        <v>45372</v>
      </c>
    </row>
    <row r="1164" spans="1:1" x14ac:dyDescent="0.2">
      <c r="A1164" s="157">
        <v>45373</v>
      </c>
    </row>
    <row r="1165" spans="1:1" x14ac:dyDescent="0.2">
      <c r="A1165" s="157">
        <v>45376</v>
      </c>
    </row>
    <row r="1166" spans="1:1" x14ac:dyDescent="0.2">
      <c r="A1166" s="157">
        <v>45377</v>
      </c>
    </row>
    <row r="1167" spans="1:1" x14ac:dyDescent="0.2">
      <c r="A1167" s="157">
        <v>45378</v>
      </c>
    </row>
    <row r="1168" spans="1:1" x14ac:dyDescent="0.2">
      <c r="A1168" s="157">
        <v>45379</v>
      </c>
    </row>
    <row r="1169" spans="1:1" x14ac:dyDescent="0.2">
      <c r="A1169" s="157">
        <v>45380</v>
      </c>
    </row>
    <row r="1170" spans="1:1" x14ac:dyDescent="0.2">
      <c r="A1170" s="711">
        <v>45383</v>
      </c>
    </row>
    <row r="1171" spans="1:1" x14ac:dyDescent="0.2">
      <c r="A1171" s="157">
        <v>45384</v>
      </c>
    </row>
    <row r="1172" spans="1:1" x14ac:dyDescent="0.2">
      <c r="A1172" s="157">
        <v>45385</v>
      </c>
    </row>
    <row r="1173" spans="1:1" x14ac:dyDescent="0.2">
      <c r="A1173" s="157">
        <v>45386</v>
      </c>
    </row>
    <row r="1174" spans="1:1" x14ac:dyDescent="0.2">
      <c r="A1174" s="157">
        <v>45387</v>
      </c>
    </row>
    <row r="1175" spans="1:1" x14ac:dyDescent="0.2">
      <c r="A1175" s="157">
        <v>45390</v>
      </c>
    </row>
    <row r="1176" spans="1:1" x14ac:dyDescent="0.2">
      <c r="A1176" s="157">
        <v>45391</v>
      </c>
    </row>
    <row r="1177" spans="1:1" x14ac:dyDescent="0.2">
      <c r="A1177" s="157">
        <v>45392</v>
      </c>
    </row>
    <row r="1178" spans="1:1" x14ac:dyDescent="0.2">
      <c r="A1178" s="157">
        <v>45393</v>
      </c>
    </row>
    <row r="1179" spans="1:1" x14ac:dyDescent="0.2">
      <c r="A1179" s="157">
        <v>45394</v>
      </c>
    </row>
    <row r="1180" spans="1:1" x14ac:dyDescent="0.2">
      <c r="A1180" s="157">
        <v>45397</v>
      </c>
    </row>
    <row r="1181" spans="1:1" x14ac:dyDescent="0.2">
      <c r="A1181" s="157">
        <v>45398</v>
      </c>
    </row>
    <row r="1182" spans="1:1" x14ac:dyDescent="0.2">
      <c r="A1182" s="157">
        <v>45399</v>
      </c>
    </row>
    <row r="1183" spans="1:1" x14ac:dyDescent="0.2">
      <c r="A1183" s="157">
        <v>45400</v>
      </c>
    </row>
    <row r="1184" spans="1:1" x14ac:dyDescent="0.2">
      <c r="A1184" s="157">
        <v>45401</v>
      </c>
    </row>
    <row r="1185" spans="1:1" x14ac:dyDescent="0.2">
      <c r="A1185" s="157">
        <v>45404</v>
      </c>
    </row>
    <row r="1186" spans="1:1" x14ac:dyDescent="0.2">
      <c r="A1186" s="157">
        <v>45405</v>
      </c>
    </row>
    <row r="1187" spans="1:1" x14ac:dyDescent="0.2">
      <c r="A1187" s="157">
        <v>45406</v>
      </c>
    </row>
    <row r="1188" spans="1:1" x14ac:dyDescent="0.2">
      <c r="A1188" s="157">
        <v>45407</v>
      </c>
    </row>
    <row r="1189" spans="1:1" x14ac:dyDescent="0.2">
      <c r="A1189" s="157">
        <v>45408</v>
      </c>
    </row>
    <row r="1190" spans="1:1" x14ac:dyDescent="0.2">
      <c r="A1190" s="157">
        <v>45411</v>
      </c>
    </row>
    <row r="1191" spans="1:1" x14ac:dyDescent="0.2">
      <c r="A1191" s="157">
        <v>45412</v>
      </c>
    </row>
    <row r="1192" spans="1:1" x14ac:dyDescent="0.2">
      <c r="A1192" s="711">
        <v>45413</v>
      </c>
    </row>
    <row r="1193" spans="1:1" x14ac:dyDescent="0.2">
      <c r="A1193" s="157">
        <v>45414</v>
      </c>
    </row>
    <row r="1194" spans="1:1" x14ac:dyDescent="0.2">
      <c r="A1194" s="157">
        <v>45415</v>
      </c>
    </row>
    <row r="1195" spans="1:1" x14ac:dyDescent="0.2">
      <c r="A1195" s="157">
        <v>45418</v>
      </c>
    </row>
    <row r="1196" spans="1:1" x14ac:dyDescent="0.2">
      <c r="A1196" s="157">
        <v>45419</v>
      </c>
    </row>
    <row r="1197" spans="1:1" x14ac:dyDescent="0.2">
      <c r="A1197" s="157">
        <v>45420</v>
      </c>
    </row>
    <row r="1198" spans="1:1" x14ac:dyDescent="0.2">
      <c r="A1198" s="157">
        <v>45421</v>
      </c>
    </row>
    <row r="1199" spans="1:1" x14ac:dyDescent="0.2">
      <c r="A1199" s="157">
        <v>45422</v>
      </c>
    </row>
    <row r="1200" spans="1:1" x14ac:dyDescent="0.2">
      <c r="A1200" s="157">
        <v>45425</v>
      </c>
    </row>
    <row r="1201" spans="1:1" x14ac:dyDescent="0.2">
      <c r="A1201" s="157">
        <v>45426</v>
      </c>
    </row>
    <row r="1202" spans="1:1" x14ac:dyDescent="0.2">
      <c r="A1202" s="157">
        <v>45427</v>
      </c>
    </row>
    <row r="1203" spans="1:1" x14ac:dyDescent="0.2">
      <c r="A1203" s="157">
        <v>45428</v>
      </c>
    </row>
    <row r="1204" spans="1:1" x14ac:dyDescent="0.2">
      <c r="A1204" s="157">
        <v>45429</v>
      </c>
    </row>
    <row r="1205" spans="1:1" x14ac:dyDescent="0.2">
      <c r="A1205" s="157">
        <v>45432</v>
      </c>
    </row>
    <row r="1206" spans="1:1" x14ac:dyDescent="0.2">
      <c r="A1206" s="157">
        <v>45433</v>
      </c>
    </row>
    <row r="1207" spans="1:1" x14ac:dyDescent="0.2">
      <c r="A1207" s="157">
        <v>45434</v>
      </c>
    </row>
    <row r="1208" spans="1:1" x14ac:dyDescent="0.2">
      <c r="A1208" s="157">
        <v>45435</v>
      </c>
    </row>
    <row r="1209" spans="1:1" x14ac:dyDescent="0.2">
      <c r="A1209" s="157">
        <v>45436</v>
      </c>
    </row>
    <row r="1210" spans="1:1" x14ac:dyDescent="0.2">
      <c r="A1210" s="157">
        <v>45439</v>
      </c>
    </row>
    <row r="1211" spans="1:1" x14ac:dyDescent="0.2">
      <c r="A1211" s="157">
        <v>45440</v>
      </c>
    </row>
    <row r="1212" spans="1:1" x14ac:dyDescent="0.2">
      <c r="A1212" s="157">
        <v>45441</v>
      </c>
    </row>
    <row r="1213" spans="1:1" x14ac:dyDescent="0.2">
      <c r="A1213" s="157">
        <v>45442</v>
      </c>
    </row>
    <row r="1214" spans="1:1" x14ac:dyDescent="0.2">
      <c r="A1214" s="157">
        <v>45443</v>
      </c>
    </row>
    <row r="1215" spans="1:1" x14ac:dyDescent="0.2">
      <c r="A1215" s="711">
        <v>45446</v>
      </c>
    </row>
    <row r="1216" spans="1:1" x14ac:dyDescent="0.2">
      <c r="A1216" s="157">
        <v>45447</v>
      </c>
    </row>
    <row r="1217" spans="1:1" x14ac:dyDescent="0.2">
      <c r="A1217" s="157">
        <v>45448</v>
      </c>
    </row>
    <row r="1218" spans="1:1" x14ac:dyDescent="0.2">
      <c r="A1218" s="157">
        <v>45449</v>
      </c>
    </row>
    <row r="1219" spans="1:1" x14ac:dyDescent="0.2">
      <c r="A1219" s="157">
        <v>45450</v>
      </c>
    </row>
    <row r="1220" spans="1:1" x14ac:dyDescent="0.2">
      <c r="A1220" s="157">
        <v>45453</v>
      </c>
    </row>
    <row r="1221" spans="1:1" x14ac:dyDescent="0.2">
      <c r="A1221" s="157">
        <v>45454</v>
      </c>
    </row>
    <row r="1222" spans="1:1" x14ac:dyDescent="0.2">
      <c r="A1222" s="157">
        <v>45455</v>
      </c>
    </row>
    <row r="1223" spans="1:1" x14ac:dyDescent="0.2">
      <c r="A1223" s="157">
        <v>45456</v>
      </c>
    </row>
    <row r="1224" spans="1:1" x14ac:dyDescent="0.2">
      <c r="A1224" s="157">
        <v>45457</v>
      </c>
    </row>
    <row r="1225" spans="1:1" x14ac:dyDescent="0.2">
      <c r="A1225" s="157">
        <v>45460</v>
      </c>
    </row>
    <row r="1226" spans="1:1" x14ac:dyDescent="0.2">
      <c r="A1226" s="157">
        <v>45461</v>
      </c>
    </row>
    <row r="1227" spans="1:1" x14ac:dyDescent="0.2">
      <c r="A1227" s="157">
        <v>45462</v>
      </c>
    </row>
    <row r="1228" spans="1:1" x14ac:dyDescent="0.2">
      <c r="A1228" s="157">
        <v>45463</v>
      </c>
    </row>
    <row r="1229" spans="1:1" x14ac:dyDescent="0.2">
      <c r="A1229" s="157">
        <v>45464</v>
      </c>
    </row>
    <row r="1230" spans="1:1" x14ac:dyDescent="0.2">
      <c r="A1230" s="157">
        <v>45467</v>
      </c>
    </row>
    <row r="1231" spans="1:1" x14ac:dyDescent="0.2">
      <c r="A1231" s="157">
        <v>45468</v>
      </c>
    </row>
    <row r="1232" spans="1:1" x14ac:dyDescent="0.2">
      <c r="A1232" s="157">
        <v>45469</v>
      </c>
    </row>
    <row r="1233" spans="1:1" x14ac:dyDescent="0.2">
      <c r="A1233" s="157">
        <v>45470</v>
      </c>
    </row>
    <row r="1234" spans="1:1" x14ac:dyDescent="0.2">
      <c r="A1234" s="157">
        <v>45471</v>
      </c>
    </row>
    <row r="1235" spans="1:1" x14ac:dyDescent="0.2">
      <c r="A1235" s="711">
        <v>45474</v>
      </c>
    </row>
    <row r="1236" spans="1:1" x14ac:dyDescent="0.2">
      <c r="A1236" s="157">
        <v>45475</v>
      </c>
    </row>
    <row r="1237" spans="1:1" x14ac:dyDescent="0.2">
      <c r="A1237" s="157">
        <v>45476</v>
      </c>
    </row>
    <row r="1238" spans="1:1" x14ac:dyDescent="0.2">
      <c r="A1238" s="157">
        <v>45477</v>
      </c>
    </row>
    <row r="1239" spans="1:1" x14ac:dyDescent="0.2">
      <c r="A1239" s="157">
        <v>45478</v>
      </c>
    </row>
    <row r="1240" spans="1:1" x14ac:dyDescent="0.2">
      <c r="A1240" s="157">
        <v>45481</v>
      </c>
    </row>
    <row r="1241" spans="1:1" x14ac:dyDescent="0.2">
      <c r="A1241" s="157">
        <v>45482</v>
      </c>
    </row>
    <row r="1242" spans="1:1" x14ac:dyDescent="0.2">
      <c r="A1242" s="157">
        <v>45483</v>
      </c>
    </row>
    <row r="1243" spans="1:1" x14ac:dyDescent="0.2">
      <c r="A1243" s="157">
        <v>45484</v>
      </c>
    </row>
    <row r="1244" spans="1:1" x14ac:dyDescent="0.2">
      <c r="A1244" s="157">
        <v>45485</v>
      </c>
    </row>
    <row r="1245" spans="1:1" x14ac:dyDescent="0.2">
      <c r="A1245" s="157">
        <v>45488</v>
      </c>
    </row>
    <row r="1246" spans="1:1" x14ac:dyDescent="0.2">
      <c r="A1246" s="157">
        <v>45489</v>
      </c>
    </row>
    <row r="1247" spans="1:1" x14ac:dyDescent="0.2">
      <c r="A1247" s="157">
        <v>45490</v>
      </c>
    </row>
    <row r="1248" spans="1:1" x14ac:dyDescent="0.2">
      <c r="A1248" s="157">
        <v>45491</v>
      </c>
    </row>
    <row r="1249" spans="1:1" x14ac:dyDescent="0.2">
      <c r="A1249" s="157">
        <v>45492</v>
      </c>
    </row>
    <row r="1250" spans="1:1" x14ac:dyDescent="0.2">
      <c r="A1250" s="157">
        <v>45495</v>
      </c>
    </row>
    <row r="1251" spans="1:1" x14ac:dyDescent="0.2">
      <c r="A1251" s="157">
        <v>45496</v>
      </c>
    </row>
    <row r="1252" spans="1:1" x14ac:dyDescent="0.2">
      <c r="A1252" s="157">
        <v>45497</v>
      </c>
    </row>
    <row r="1253" spans="1:1" x14ac:dyDescent="0.2">
      <c r="A1253" s="157">
        <v>45498</v>
      </c>
    </row>
    <row r="1254" spans="1:1" x14ac:dyDescent="0.2">
      <c r="A1254" s="157">
        <v>45499</v>
      </c>
    </row>
    <row r="1255" spans="1:1" x14ac:dyDescent="0.2">
      <c r="A1255" s="157">
        <v>45502</v>
      </c>
    </row>
    <row r="1256" spans="1:1" x14ac:dyDescent="0.2">
      <c r="A1256" s="157">
        <v>45503</v>
      </c>
    </row>
    <row r="1257" spans="1:1" x14ac:dyDescent="0.2">
      <c r="A1257" s="157">
        <v>45504</v>
      </c>
    </row>
    <row r="1258" spans="1:1" x14ac:dyDescent="0.2">
      <c r="A1258" s="711">
        <v>45505</v>
      </c>
    </row>
    <row r="1259" spans="1:1" x14ac:dyDescent="0.2">
      <c r="A1259" s="157">
        <v>45506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"/>
  <sheetViews>
    <sheetView zoomScaleNormal="100" workbookViewId="0">
      <selection activeCell="P33" sqref="P33"/>
    </sheetView>
  </sheetViews>
  <sheetFormatPr baseColWidth="10" defaultColWidth="11.42578125" defaultRowHeight="12.75" x14ac:dyDescent="0.2"/>
  <cols>
    <col min="1" max="1" width="4.42578125" customWidth="1"/>
  </cols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"/>
  <sheetViews>
    <sheetView zoomScaleNormal="100" workbookViewId="0">
      <selection activeCell="O42" sqref="O42"/>
    </sheetView>
  </sheetViews>
  <sheetFormatPr baseColWidth="10" defaultColWidth="11.42578125" defaultRowHeight="12.75" x14ac:dyDescent="0.2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30"/>
  <dimension ref="B1:I61"/>
  <sheetViews>
    <sheetView workbookViewId="0">
      <pane ySplit="1" topLeftCell="A38" activePane="bottomLeft" state="frozen"/>
      <selection pane="bottomLeft" activeCell="D54" sqref="D54"/>
    </sheetView>
  </sheetViews>
  <sheetFormatPr baseColWidth="10" defaultColWidth="11.42578125" defaultRowHeight="12.75" x14ac:dyDescent="0.2"/>
  <cols>
    <col min="1" max="1" width="4" customWidth="1"/>
    <col min="2" max="2" width="7.7109375" bestFit="1" customWidth="1"/>
    <col min="3" max="3" width="9.7109375" bestFit="1" customWidth="1"/>
    <col min="4" max="4" width="11.5703125" style="572"/>
    <col min="5" max="5" width="8.140625" bestFit="1" customWidth="1"/>
    <col min="6" max="6" width="7.85546875" style="572" bestFit="1" customWidth="1"/>
    <col min="7" max="7" width="6.85546875" bestFit="1" customWidth="1"/>
    <col min="8" max="8" width="8.85546875" bestFit="1" customWidth="1"/>
    <col min="9" max="9" width="9.140625" bestFit="1" customWidth="1"/>
  </cols>
  <sheetData>
    <row r="1" spans="2:9" ht="63.75" x14ac:dyDescent="0.2">
      <c r="B1" s="191" t="s">
        <v>319</v>
      </c>
      <c r="C1" s="192" t="s">
        <v>382</v>
      </c>
      <c r="D1" s="572" t="s">
        <v>383</v>
      </c>
      <c r="E1" s="577" t="s">
        <v>389</v>
      </c>
      <c r="F1" s="576" t="s">
        <v>385</v>
      </c>
      <c r="G1" s="574" t="s">
        <v>386</v>
      </c>
      <c r="H1" s="578" t="s">
        <v>388</v>
      </c>
      <c r="I1" s="578" t="s">
        <v>387</v>
      </c>
    </row>
    <row r="2" spans="2:9" x14ac:dyDescent="0.2">
      <c r="B2" s="400">
        <v>43831</v>
      </c>
      <c r="C2">
        <v>345</v>
      </c>
      <c r="D2" s="573">
        <v>685</v>
      </c>
      <c r="E2" s="574">
        <f>C2*260</f>
        <v>89700</v>
      </c>
      <c r="F2" s="579">
        <f>D2*300</f>
        <v>205500</v>
      </c>
      <c r="G2" s="574">
        <f>SUM(E2:F2)</f>
        <v>295200</v>
      </c>
      <c r="H2" s="575">
        <f>E2/G2</f>
        <v>0.30386178861788615</v>
      </c>
      <c r="I2" s="575">
        <f>F2/G2</f>
        <v>0.69613821138211385</v>
      </c>
    </row>
    <row r="3" spans="2:9" x14ac:dyDescent="0.2">
      <c r="B3" s="400">
        <v>43862</v>
      </c>
      <c r="C3">
        <v>743</v>
      </c>
      <c r="D3" s="573">
        <v>514</v>
      </c>
      <c r="E3" s="574">
        <f t="shared" ref="E3:E57" si="0">C3*260</f>
        <v>193180</v>
      </c>
      <c r="F3" s="579">
        <f t="shared" ref="F3:F57" si="1">D3*300</f>
        <v>154200</v>
      </c>
      <c r="G3" s="574">
        <f t="shared" ref="G3:G57" si="2">SUM(E3:F3)</f>
        <v>347380</v>
      </c>
      <c r="H3" s="575">
        <f t="shared" ref="H3:H57" si="3">E3/G3</f>
        <v>0.55610570556739014</v>
      </c>
      <c r="I3" s="575">
        <f t="shared" ref="I3:I57" si="4">F3/G3</f>
        <v>0.4438942944326098</v>
      </c>
    </row>
    <row r="4" spans="2:9" x14ac:dyDescent="0.2">
      <c r="B4" s="400">
        <v>43891</v>
      </c>
      <c r="C4">
        <v>897</v>
      </c>
      <c r="D4" s="573">
        <v>593</v>
      </c>
      <c r="E4" s="574">
        <f t="shared" si="0"/>
        <v>233220</v>
      </c>
      <c r="F4" s="579">
        <f t="shared" si="1"/>
        <v>177900</v>
      </c>
      <c r="G4" s="574">
        <f t="shared" si="2"/>
        <v>411120</v>
      </c>
      <c r="H4" s="575">
        <f t="shared" si="3"/>
        <v>0.56727962638645646</v>
      </c>
      <c r="I4" s="575">
        <f t="shared" si="4"/>
        <v>0.43272037361354349</v>
      </c>
    </row>
    <row r="5" spans="2:9" x14ac:dyDescent="0.2">
      <c r="B5" s="400">
        <v>43922</v>
      </c>
      <c r="C5">
        <v>623</v>
      </c>
      <c r="D5" s="573">
        <v>356</v>
      </c>
      <c r="E5" s="574">
        <f t="shared" si="0"/>
        <v>161980</v>
      </c>
      <c r="F5" s="579">
        <f t="shared" si="1"/>
        <v>106800</v>
      </c>
      <c r="G5" s="574">
        <f t="shared" si="2"/>
        <v>268780</v>
      </c>
      <c r="H5" s="575">
        <f t="shared" si="3"/>
        <v>0.60264900662251653</v>
      </c>
      <c r="I5" s="575">
        <f t="shared" si="4"/>
        <v>0.39735099337748342</v>
      </c>
    </row>
    <row r="6" spans="2:9" x14ac:dyDescent="0.2">
      <c r="B6" s="400">
        <v>43952</v>
      </c>
      <c r="C6">
        <v>267</v>
      </c>
      <c r="D6" s="573">
        <v>418</v>
      </c>
      <c r="E6" s="574">
        <f t="shared" si="0"/>
        <v>69420</v>
      </c>
      <c r="F6" s="579">
        <f t="shared" si="1"/>
        <v>125400</v>
      </c>
      <c r="G6" s="574">
        <f t="shared" si="2"/>
        <v>194820</v>
      </c>
      <c r="H6" s="575">
        <f t="shared" si="3"/>
        <v>0.35632891900215585</v>
      </c>
      <c r="I6" s="575">
        <f t="shared" si="4"/>
        <v>0.6436710809978442</v>
      </c>
    </row>
    <row r="7" spans="2:9" x14ac:dyDescent="0.2">
      <c r="B7" s="400">
        <v>43983</v>
      </c>
      <c r="C7">
        <v>1227</v>
      </c>
      <c r="D7" s="573"/>
      <c r="E7" s="574">
        <f t="shared" si="0"/>
        <v>319020</v>
      </c>
      <c r="F7" s="579">
        <f t="shared" si="1"/>
        <v>0</v>
      </c>
      <c r="G7" s="574">
        <f t="shared" si="2"/>
        <v>319020</v>
      </c>
      <c r="H7" s="575">
        <f t="shared" si="3"/>
        <v>1</v>
      </c>
      <c r="I7" s="575">
        <f t="shared" si="4"/>
        <v>0</v>
      </c>
    </row>
    <row r="8" spans="2:9" x14ac:dyDescent="0.2">
      <c r="B8" s="400">
        <v>44013</v>
      </c>
      <c r="C8">
        <v>237</v>
      </c>
      <c r="D8" s="573"/>
      <c r="E8" s="574">
        <f t="shared" si="0"/>
        <v>61620</v>
      </c>
      <c r="F8" s="579">
        <f t="shared" si="1"/>
        <v>0</v>
      </c>
      <c r="G8" s="574">
        <f t="shared" si="2"/>
        <v>61620</v>
      </c>
      <c r="H8" s="575">
        <f t="shared" si="3"/>
        <v>1</v>
      </c>
      <c r="I8" s="575">
        <f t="shared" si="4"/>
        <v>0</v>
      </c>
    </row>
    <row r="9" spans="2:9" x14ac:dyDescent="0.2">
      <c r="B9" s="400">
        <v>44044</v>
      </c>
      <c r="C9">
        <v>0</v>
      </c>
      <c r="D9" s="573"/>
      <c r="E9" s="574">
        <f t="shared" si="0"/>
        <v>0</v>
      </c>
      <c r="F9" s="579">
        <f t="shared" si="1"/>
        <v>0</v>
      </c>
      <c r="G9" s="574">
        <f t="shared" si="2"/>
        <v>0</v>
      </c>
      <c r="H9" s="575"/>
      <c r="I9" s="575"/>
    </row>
    <row r="10" spans="2:9" x14ac:dyDescent="0.2">
      <c r="B10" s="400">
        <v>44075</v>
      </c>
      <c r="C10">
        <v>0</v>
      </c>
      <c r="D10" s="573"/>
      <c r="E10" s="574">
        <f t="shared" si="0"/>
        <v>0</v>
      </c>
      <c r="F10" s="579">
        <f t="shared" si="1"/>
        <v>0</v>
      </c>
      <c r="G10" s="574">
        <f t="shared" si="2"/>
        <v>0</v>
      </c>
      <c r="H10" s="575"/>
      <c r="I10" s="575"/>
    </row>
    <row r="11" spans="2:9" x14ac:dyDescent="0.2">
      <c r="B11" s="400">
        <v>44105</v>
      </c>
      <c r="C11">
        <v>372</v>
      </c>
      <c r="D11" s="573">
        <v>762</v>
      </c>
      <c r="E11" s="574">
        <f t="shared" si="0"/>
        <v>96720</v>
      </c>
      <c r="F11" s="579">
        <f t="shared" si="1"/>
        <v>228600</v>
      </c>
      <c r="G11" s="574">
        <f t="shared" si="2"/>
        <v>325320</v>
      </c>
      <c r="H11" s="575">
        <f t="shared" si="3"/>
        <v>0.29730726669125784</v>
      </c>
      <c r="I11" s="575">
        <f t="shared" si="4"/>
        <v>0.70269273330874216</v>
      </c>
    </row>
    <row r="12" spans="2:9" x14ac:dyDescent="0.2">
      <c r="B12" s="400">
        <v>44136</v>
      </c>
      <c r="C12">
        <v>8</v>
      </c>
      <c r="D12" s="573">
        <v>653</v>
      </c>
      <c r="E12" s="574">
        <f t="shared" si="0"/>
        <v>2080</v>
      </c>
      <c r="F12" s="579">
        <f t="shared" si="1"/>
        <v>195900</v>
      </c>
      <c r="G12" s="574">
        <f t="shared" si="2"/>
        <v>197980</v>
      </c>
      <c r="H12" s="575">
        <f t="shared" si="3"/>
        <v>1.050611172845742E-2</v>
      </c>
      <c r="I12" s="575">
        <f t="shared" si="4"/>
        <v>0.98949388827154261</v>
      </c>
    </row>
    <row r="13" spans="2:9" x14ac:dyDescent="0.2">
      <c r="B13" s="400">
        <v>44166</v>
      </c>
      <c r="C13">
        <v>51</v>
      </c>
      <c r="D13" s="573">
        <v>450</v>
      </c>
      <c r="E13" s="574">
        <f t="shared" si="0"/>
        <v>13260</v>
      </c>
      <c r="F13" s="579">
        <f t="shared" si="1"/>
        <v>135000</v>
      </c>
      <c r="G13" s="574">
        <f t="shared" si="2"/>
        <v>148260</v>
      </c>
      <c r="H13" s="575">
        <f t="shared" si="3"/>
        <v>8.943747470659652E-2</v>
      </c>
      <c r="I13" s="575">
        <f t="shared" si="4"/>
        <v>0.91056252529340354</v>
      </c>
    </row>
    <row r="14" spans="2:9" x14ac:dyDescent="0.2">
      <c r="B14" s="400">
        <v>44197</v>
      </c>
      <c r="C14">
        <v>39</v>
      </c>
      <c r="D14" s="573">
        <v>643</v>
      </c>
      <c r="E14" s="574">
        <f t="shared" si="0"/>
        <v>10140</v>
      </c>
      <c r="F14" s="579">
        <f t="shared" si="1"/>
        <v>192900</v>
      </c>
      <c r="G14" s="574">
        <f t="shared" si="2"/>
        <v>203040</v>
      </c>
      <c r="H14" s="575">
        <f t="shared" si="3"/>
        <v>4.9940898345153667E-2</v>
      </c>
      <c r="I14" s="575">
        <f t="shared" si="4"/>
        <v>0.95005910165484631</v>
      </c>
    </row>
    <row r="15" spans="2:9" x14ac:dyDescent="0.2">
      <c r="B15" s="400">
        <v>44228</v>
      </c>
      <c r="C15">
        <v>14</v>
      </c>
      <c r="D15" s="573">
        <v>631</v>
      </c>
      <c r="E15" s="574">
        <f t="shared" si="0"/>
        <v>3640</v>
      </c>
      <c r="F15" s="579">
        <f t="shared" si="1"/>
        <v>189300</v>
      </c>
      <c r="G15" s="574">
        <f t="shared" si="2"/>
        <v>192940</v>
      </c>
      <c r="H15" s="575">
        <f t="shared" si="3"/>
        <v>1.8865968694931068E-2</v>
      </c>
      <c r="I15" s="575">
        <f t="shared" si="4"/>
        <v>0.98113403130506893</v>
      </c>
    </row>
    <row r="16" spans="2:9" x14ac:dyDescent="0.2">
      <c r="B16" s="400">
        <v>44256</v>
      </c>
      <c r="C16">
        <v>684</v>
      </c>
      <c r="D16" s="573">
        <v>751</v>
      </c>
      <c r="E16" s="574">
        <f t="shared" si="0"/>
        <v>177840</v>
      </c>
      <c r="F16" s="579">
        <f t="shared" si="1"/>
        <v>225300</v>
      </c>
      <c r="G16" s="574">
        <f t="shared" si="2"/>
        <v>403140</v>
      </c>
      <c r="H16" s="575">
        <f t="shared" si="3"/>
        <v>0.44113707396934065</v>
      </c>
      <c r="I16" s="575">
        <f t="shared" si="4"/>
        <v>0.55886292603065935</v>
      </c>
    </row>
    <row r="17" spans="2:9" x14ac:dyDescent="0.2">
      <c r="B17" s="400">
        <v>44287</v>
      </c>
      <c r="C17">
        <v>1159</v>
      </c>
      <c r="D17" s="573">
        <v>790</v>
      </c>
      <c r="E17" s="574">
        <f t="shared" si="0"/>
        <v>301340</v>
      </c>
      <c r="F17" s="579">
        <f t="shared" si="1"/>
        <v>237000</v>
      </c>
      <c r="G17" s="574">
        <f t="shared" si="2"/>
        <v>538340</v>
      </c>
      <c r="H17" s="575">
        <f t="shared" si="3"/>
        <v>0.55975777389753689</v>
      </c>
      <c r="I17" s="575">
        <f t="shared" si="4"/>
        <v>0.44024222610246311</v>
      </c>
    </row>
    <row r="18" spans="2:9" x14ac:dyDescent="0.2">
      <c r="B18" s="400">
        <v>44317</v>
      </c>
      <c r="C18">
        <v>1836</v>
      </c>
      <c r="D18" s="573">
        <v>563</v>
      </c>
      <c r="E18" s="574">
        <f t="shared" si="0"/>
        <v>477360</v>
      </c>
      <c r="F18" s="579">
        <f t="shared" si="1"/>
        <v>168900</v>
      </c>
      <c r="G18" s="574">
        <f t="shared" si="2"/>
        <v>646260</v>
      </c>
      <c r="H18" s="575">
        <f t="shared" si="3"/>
        <v>0.73865007891560674</v>
      </c>
      <c r="I18" s="575">
        <f t="shared" si="4"/>
        <v>0.26134992108439326</v>
      </c>
    </row>
    <row r="19" spans="2:9" x14ac:dyDescent="0.2">
      <c r="B19" s="400">
        <v>44348</v>
      </c>
      <c r="C19">
        <v>1954</v>
      </c>
      <c r="D19" s="573">
        <v>446</v>
      </c>
      <c r="E19" s="574">
        <f t="shared" si="0"/>
        <v>508040</v>
      </c>
      <c r="F19" s="579">
        <f t="shared" si="1"/>
        <v>133800</v>
      </c>
      <c r="G19" s="574">
        <f t="shared" si="2"/>
        <v>641840</v>
      </c>
      <c r="H19" s="575">
        <f t="shared" si="3"/>
        <v>0.7915368316091238</v>
      </c>
      <c r="I19" s="575">
        <f t="shared" si="4"/>
        <v>0.20846316839087622</v>
      </c>
    </row>
    <row r="20" spans="2:9" x14ac:dyDescent="0.2">
      <c r="B20" s="400">
        <v>44378</v>
      </c>
      <c r="C20">
        <v>2158</v>
      </c>
      <c r="D20" s="573">
        <v>609</v>
      </c>
      <c r="E20" s="574">
        <f t="shared" si="0"/>
        <v>561080</v>
      </c>
      <c r="F20" s="579">
        <f t="shared" si="1"/>
        <v>182700</v>
      </c>
      <c r="G20" s="574">
        <f t="shared" si="2"/>
        <v>743780</v>
      </c>
      <c r="H20" s="575">
        <f t="shared" si="3"/>
        <v>0.75436284922961094</v>
      </c>
      <c r="I20" s="575">
        <f t="shared" si="4"/>
        <v>0.24563715077038908</v>
      </c>
    </row>
    <row r="21" spans="2:9" x14ac:dyDescent="0.2">
      <c r="B21" s="400">
        <v>44409</v>
      </c>
      <c r="C21">
        <v>413</v>
      </c>
      <c r="D21" s="573"/>
      <c r="E21" s="574">
        <f t="shared" si="0"/>
        <v>107380</v>
      </c>
      <c r="F21" s="579">
        <f t="shared" si="1"/>
        <v>0</v>
      </c>
      <c r="G21" s="574">
        <f t="shared" si="2"/>
        <v>107380</v>
      </c>
      <c r="H21" s="575">
        <f t="shared" si="3"/>
        <v>1</v>
      </c>
      <c r="I21" s="575">
        <f t="shared" si="4"/>
        <v>0</v>
      </c>
    </row>
    <row r="22" spans="2:9" x14ac:dyDescent="0.2">
      <c r="B22" s="400">
        <v>44440</v>
      </c>
      <c r="C22">
        <v>489</v>
      </c>
      <c r="D22" s="573">
        <v>536</v>
      </c>
      <c r="E22" s="574">
        <f t="shared" si="0"/>
        <v>127140</v>
      </c>
      <c r="F22" s="579">
        <f t="shared" si="1"/>
        <v>160800</v>
      </c>
      <c r="G22" s="574">
        <f t="shared" si="2"/>
        <v>287940</v>
      </c>
      <c r="H22" s="575">
        <f t="shared" si="3"/>
        <v>0.44155032298395497</v>
      </c>
      <c r="I22" s="575">
        <f t="shared" si="4"/>
        <v>0.55844967701604498</v>
      </c>
    </row>
    <row r="23" spans="2:9" x14ac:dyDescent="0.2">
      <c r="B23" s="400">
        <v>44470</v>
      </c>
      <c r="C23">
        <v>984</v>
      </c>
      <c r="D23" s="573">
        <v>436</v>
      </c>
      <c r="E23" s="574">
        <f t="shared" si="0"/>
        <v>255840</v>
      </c>
      <c r="F23" s="579">
        <f t="shared" si="1"/>
        <v>130800</v>
      </c>
      <c r="G23" s="574">
        <f t="shared" si="2"/>
        <v>386640</v>
      </c>
      <c r="H23" s="575">
        <f t="shared" si="3"/>
        <v>0.66170080695220357</v>
      </c>
      <c r="I23" s="575">
        <f t="shared" si="4"/>
        <v>0.33829919304779638</v>
      </c>
    </row>
    <row r="24" spans="2:9" x14ac:dyDescent="0.2">
      <c r="B24" s="400">
        <v>44501</v>
      </c>
      <c r="C24">
        <v>764</v>
      </c>
      <c r="D24" s="573">
        <v>113</v>
      </c>
      <c r="E24" s="574">
        <f t="shared" si="0"/>
        <v>198640</v>
      </c>
      <c r="F24" s="579">
        <f t="shared" si="1"/>
        <v>33900</v>
      </c>
      <c r="G24" s="574">
        <f t="shared" si="2"/>
        <v>232540</v>
      </c>
      <c r="H24" s="575">
        <f t="shared" si="3"/>
        <v>0.85421862905306611</v>
      </c>
      <c r="I24" s="575">
        <f t="shared" si="4"/>
        <v>0.14578137094693386</v>
      </c>
    </row>
    <row r="25" spans="2:9" x14ac:dyDescent="0.2">
      <c r="B25" s="400">
        <v>44531</v>
      </c>
      <c r="C25">
        <v>552</v>
      </c>
      <c r="D25" s="573">
        <v>302</v>
      </c>
      <c r="E25" s="574">
        <f t="shared" si="0"/>
        <v>143520</v>
      </c>
      <c r="F25" s="579">
        <f t="shared" si="1"/>
        <v>90600</v>
      </c>
      <c r="G25" s="574">
        <f t="shared" si="2"/>
        <v>234120</v>
      </c>
      <c r="H25" s="575">
        <f t="shared" si="3"/>
        <v>0.61301896463352124</v>
      </c>
      <c r="I25" s="575">
        <f t="shared" si="4"/>
        <v>0.38698103536647871</v>
      </c>
    </row>
    <row r="26" spans="2:9" x14ac:dyDescent="0.2">
      <c r="B26" s="400">
        <v>44562</v>
      </c>
      <c r="C26">
        <v>755</v>
      </c>
      <c r="D26" s="573">
        <v>428</v>
      </c>
      <c r="E26" s="574">
        <f t="shared" si="0"/>
        <v>196300</v>
      </c>
      <c r="F26" s="579">
        <f t="shared" si="1"/>
        <v>128400</v>
      </c>
      <c r="G26" s="574">
        <f t="shared" si="2"/>
        <v>324700</v>
      </c>
      <c r="H26" s="575">
        <f t="shared" si="3"/>
        <v>0.60455805358792736</v>
      </c>
      <c r="I26" s="575">
        <f t="shared" si="4"/>
        <v>0.3954419464120727</v>
      </c>
    </row>
    <row r="27" spans="2:9" x14ac:dyDescent="0.2">
      <c r="B27" s="400">
        <v>44593</v>
      </c>
      <c r="C27">
        <v>455</v>
      </c>
      <c r="D27" s="573">
        <v>447</v>
      </c>
      <c r="E27" s="574">
        <f t="shared" si="0"/>
        <v>118300</v>
      </c>
      <c r="F27" s="579">
        <f t="shared" si="1"/>
        <v>134100</v>
      </c>
      <c r="G27" s="574">
        <f t="shared" si="2"/>
        <v>252400</v>
      </c>
      <c r="H27" s="575">
        <f t="shared" si="3"/>
        <v>0.46870047543581617</v>
      </c>
      <c r="I27" s="575">
        <f t="shared" si="4"/>
        <v>0.53129952456418383</v>
      </c>
    </row>
    <row r="28" spans="2:9" x14ac:dyDescent="0.2">
      <c r="B28" s="400">
        <v>44621</v>
      </c>
      <c r="C28">
        <v>527</v>
      </c>
      <c r="D28" s="573">
        <v>434</v>
      </c>
      <c r="E28" s="574">
        <f t="shared" si="0"/>
        <v>137020</v>
      </c>
      <c r="F28" s="579">
        <f t="shared" si="1"/>
        <v>130200</v>
      </c>
      <c r="G28" s="574">
        <f t="shared" si="2"/>
        <v>267220</v>
      </c>
      <c r="H28" s="575">
        <f t="shared" si="3"/>
        <v>0.51276102088167053</v>
      </c>
      <c r="I28" s="575">
        <f t="shared" si="4"/>
        <v>0.48723897911832947</v>
      </c>
    </row>
    <row r="29" spans="2:9" x14ac:dyDescent="0.2">
      <c r="B29" s="400">
        <v>44652</v>
      </c>
      <c r="C29">
        <v>311</v>
      </c>
      <c r="D29" s="573">
        <v>330</v>
      </c>
      <c r="E29" s="574">
        <f t="shared" si="0"/>
        <v>80860</v>
      </c>
      <c r="F29" s="579">
        <f t="shared" si="1"/>
        <v>99000</v>
      </c>
      <c r="G29" s="574">
        <f t="shared" si="2"/>
        <v>179860</v>
      </c>
      <c r="H29" s="575">
        <f t="shared" si="3"/>
        <v>0.44957188924719227</v>
      </c>
      <c r="I29" s="575">
        <f t="shared" si="4"/>
        <v>0.55042811075280773</v>
      </c>
    </row>
    <row r="30" spans="2:9" x14ac:dyDescent="0.2">
      <c r="B30" s="400">
        <v>44682</v>
      </c>
      <c r="C30">
        <v>1019</v>
      </c>
      <c r="D30" s="573">
        <v>342</v>
      </c>
      <c r="E30" s="574">
        <f t="shared" si="0"/>
        <v>264940</v>
      </c>
      <c r="F30" s="579">
        <f t="shared" si="1"/>
        <v>102600</v>
      </c>
      <c r="G30" s="574">
        <f t="shared" si="2"/>
        <v>367540</v>
      </c>
      <c r="H30" s="575">
        <f t="shared" si="3"/>
        <v>0.72084671056211569</v>
      </c>
      <c r="I30" s="575">
        <f t="shared" si="4"/>
        <v>0.27915328943788431</v>
      </c>
    </row>
    <row r="31" spans="2:9" x14ac:dyDescent="0.2">
      <c r="B31" s="400">
        <v>44713</v>
      </c>
      <c r="C31">
        <v>1351</v>
      </c>
      <c r="D31" s="573">
        <v>361</v>
      </c>
      <c r="E31" s="574">
        <f t="shared" si="0"/>
        <v>351260</v>
      </c>
      <c r="F31" s="579">
        <f t="shared" si="1"/>
        <v>108300</v>
      </c>
      <c r="G31" s="574">
        <f t="shared" si="2"/>
        <v>459560</v>
      </c>
      <c r="H31" s="575">
        <f t="shared" si="3"/>
        <v>0.76433980329010354</v>
      </c>
      <c r="I31" s="575">
        <f t="shared" si="4"/>
        <v>0.23566019670989644</v>
      </c>
    </row>
    <row r="32" spans="2:9" x14ac:dyDescent="0.2">
      <c r="B32" s="400">
        <v>44743</v>
      </c>
      <c r="C32">
        <v>1063</v>
      </c>
      <c r="D32" s="573">
        <v>298</v>
      </c>
      <c r="E32" s="574">
        <f t="shared" si="0"/>
        <v>276380</v>
      </c>
      <c r="F32" s="579">
        <f t="shared" si="1"/>
        <v>89400</v>
      </c>
      <c r="G32" s="574">
        <f t="shared" si="2"/>
        <v>365780</v>
      </c>
      <c r="H32" s="575">
        <f t="shared" si="3"/>
        <v>0.75559079227951231</v>
      </c>
      <c r="I32" s="575">
        <f t="shared" si="4"/>
        <v>0.24440920772048771</v>
      </c>
    </row>
    <row r="33" spans="2:9" x14ac:dyDescent="0.2">
      <c r="B33" s="400">
        <v>44774</v>
      </c>
      <c r="C33">
        <v>23</v>
      </c>
      <c r="D33" s="573">
        <v>74</v>
      </c>
      <c r="E33" s="574">
        <f t="shared" si="0"/>
        <v>5980</v>
      </c>
      <c r="F33" s="579">
        <f t="shared" si="1"/>
        <v>22200</v>
      </c>
      <c r="G33" s="574">
        <f t="shared" si="2"/>
        <v>28180</v>
      </c>
      <c r="H33" s="575">
        <f t="shared" si="3"/>
        <v>0.21220723917672107</v>
      </c>
      <c r="I33" s="575">
        <f t="shared" si="4"/>
        <v>0.78779276082327887</v>
      </c>
    </row>
    <row r="34" spans="2:9" x14ac:dyDescent="0.2">
      <c r="B34" s="400">
        <v>44805</v>
      </c>
      <c r="C34">
        <v>779</v>
      </c>
      <c r="D34" s="573">
        <v>425</v>
      </c>
      <c r="E34" s="574">
        <f t="shared" si="0"/>
        <v>202540</v>
      </c>
      <c r="F34" s="579">
        <f t="shared" si="1"/>
        <v>127500</v>
      </c>
      <c r="G34" s="574">
        <f t="shared" si="2"/>
        <v>330040</v>
      </c>
      <c r="H34" s="575">
        <f t="shared" si="3"/>
        <v>0.61368318991637383</v>
      </c>
      <c r="I34" s="575">
        <f t="shared" si="4"/>
        <v>0.38631681008362623</v>
      </c>
    </row>
    <row r="35" spans="2:9" x14ac:dyDescent="0.2">
      <c r="B35" s="400">
        <v>44835</v>
      </c>
      <c r="C35">
        <v>346</v>
      </c>
      <c r="D35" s="573">
        <v>476</v>
      </c>
      <c r="E35" s="574">
        <f t="shared" si="0"/>
        <v>89960</v>
      </c>
      <c r="F35" s="579">
        <f t="shared" si="1"/>
        <v>142800</v>
      </c>
      <c r="G35" s="574">
        <f t="shared" si="2"/>
        <v>232760</v>
      </c>
      <c r="H35" s="575">
        <f t="shared" si="3"/>
        <v>0.38649252448874377</v>
      </c>
      <c r="I35" s="575">
        <f t="shared" si="4"/>
        <v>0.61350747551125628</v>
      </c>
    </row>
    <row r="36" spans="2:9" x14ac:dyDescent="0.2">
      <c r="B36" s="400">
        <v>44866</v>
      </c>
      <c r="C36">
        <v>351</v>
      </c>
      <c r="D36" s="573">
        <v>549</v>
      </c>
      <c r="E36" s="574">
        <f t="shared" si="0"/>
        <v>91260</v>
      </c>
      <c r="F36" s="579">
        <f t="shared" si="1"/>
        <v>164700</v>
      </c>
      <c r="G36" s="574">
        <f t="shared" si="2"/>
        <v>255960</v>
      </c>
      <c r="H36" s="575">
        <f t="shared" si="3"/>
        <v>0.35654008438818563</v>
      </c>
      <c r="I36" s="575">
        <f t="shared" si="4"/>
        <v>0.64345991561181437</v>
      </c>
    </row>
    <row r="37" spans="2:9" s="588" customFormat="1" x14ac:dyDescent="0.2">
      <c r="B37" s="589">
        <v>44896</v>
      </c>
      <c r="C37" s="588">
        <v>59</v>
      </c>
      <c r="D37" s="573">
        <v>493</v>
      </c>
      <c r="E37" s="590">
        <f t="shared" si="0"/>
        <v>15340</v>
      </c>
      <c r="F37" s="579">
        <f t="shared" si="1"/>
        <v>147900</v>
      </c>
      <c r="G37" s="590">
        <f t="shared" si="2"/>
        <v>163240</v>
      </c>
      <c r="H37" s="591">
        <f t="shared" si="3"/>
        <v>9.3972065670178878E-2</v>
      </c>
      <c r="I37" s="591">
        <f t="shared" si="4"/>
        <v>0.90602793432982109</v>
      </c>
    </row>
    <row r="38" spans="2:9" x14ac:dyDescent="0.2">
      <c r="B38" s="400">
        <v>44927</v>
      </c>
      <c r="C38">
        <v>39</v>
      </c>
      <c r="D38" s="573">
        <v>559</v>
      </c>
      <c r="E38" s="574">
        <f t="shared" si="0"/>
        <v>10140</v>
      </c>
      <c r="F38" s="579">
        <f t="shared" si="1"/>
        <v>167700</v>
      </c>
      <c r="G38" s="574">
        <f t="shared" si="2"/>
        <v>177840</v>
      </c>
      <c r="H38" s="575">
        <f t="shared" si="3"/>
        <v>5.701754385964912E-2</v>
      </c>
      <c r="I38" s="575">
        <f t="shared" si="4"/>
        <v>0.94298245614035092</v>
      </c>
    </row>
    <row r="39" spans="2:9" x14ac:dyDescent="0.2">
      <c r="B39" s="400">
        <v>44958</v>
      </c>
      <c r="C39">
        <v>81</v>
      </c>
      <c r="D39" s="573">
        <v>454</v>
      </c>
      <c r="E39" s="574">
        <f t="shared" si="0"/>
        <v>21060</v>
      </c>
      <c r="F39" s="579">
        <f t="shared" si="1"/>
        <v>136200</v>
      </c>
      <c r="G39" s="574">
        <f t="shared" si="2"/>
        <v>157260</v>
      </c>
      <c r="H39" s="575">
        <f t="shared" si="3"/>
        <v>0.133918351774132</v>
      </c>
      <c r="I39" s="575">
        <f t="shared" si="4"/>
        <v>0.86608164822586797</v>
      </c>
    </row>
    <row r="40" spans="2:9" x14ac:dyDescent="0.2">
      <c r="B40" s="400">
        <v>44986</v>
      </c>
      <c r="C40">
        <v>78</v>
      </c>
      <c r="D40" s="573">
        <v>496</v>
      </c>
      <c r="E40" s="574">
        <f t="shared" si="0"/>
        <v>20280</v>
      </c>
      <c r="F40" s="579">
        <f t="shared" si="1"/>
        <v>148800</v>
      </c>
      <c r="G40" s="574">
        <f t="shared" si="2"/>
        <v>169080</v>
      </c>
      <c r="H40" s="575">
        <f t="shared" si="3"/>
        <v>0.11994322214336409</v>
      </c>
      <c r="I40" s="575">
        <f t="shared" si="4"/>
        <v>0.88005677785663594</v>
      </c>
    </row>
    <row r="41" spans="2:9" x14ac:dyDescent="0.2">
      <c r="B41" s="400">
        <v>45017</v>
      </c>
      <c r="C41">
        <v>163</v>
      </c>
      <c r="D41" s="573">
        <v>307</v>
      </c>
      <c r="E41" s="574">
        <f t="shared" si="0"/>
        <v>42380</v>
      </c>
      <c r="F41" s="579">
        <f t="shared" si="1"/>
        <v>92100</v>
      </c>
      <c r="G41" s="574">
        <f t="shared" si="2"/>
        <v>134480</v>
      </c>
      <c r="H41" s="575">
        <f t="shared" si="3"/>
        <v>0.31513979773944079</v>
      </c>
      <c r="I41" s="575">
        <f t="shared" si="4"/>
        <v>0.68486020226055921</v>
      </c>
    </row>
    <row r="42" spans="2:9" x14ac:dyDescent="0.2">
      <c r="B42" s="400">
        <v>45047</v>
      </c>
      <c r="C42">
        <v>646</v>
      </c>
      <c r="D42" s="573">
        <v>204</v>
      </c>
      <c r="E42" s="574">
        <f t="shared" si="0"/>
        <v>167960</v>
      </c>
      <c r="F42" s="579">
        <f t="shared" si="1"/>
        <v>61200</v>
      </c>
      <c r="G42" s="574">
        <f t="shared" si="2"/>
        <v>229160</v>
      </c>
      <c r="H42" s="575">
        <f t="shared" si="3"/>
        <v>0.73293768545994065</v>
      </c>
      <c r="I42" s="575">
        <f t="shared" si="4"/>
        <v>0.26706231454005935</v>
      </c>
    </row>
    <row r="43" spans="2:9" x14ac:dyDescent="0.2">
      <c r="B43" s="400">
        <v>45078</v>
      </c>
      <c r="C43">
        <v>675</v>
      </c>
      <c r="D43" s="573">
        <v>224</v>
      </c>
      <c r="E43" s="574">
        <f t="shared" si="0"/>
        <v>175500</v>
      </c>
      <c r="F43" s="579">
        <f t="shared" si="1"/>
        <v>67200</v>
      </c>
      <c r="G43" s="574">
        <f t="shared" si="2"/>
        <v>242700</v>
      </c>
      <c r="H43" s="575">
        <f t="shared" si="3"/>
        <v>0.723114956736712</v>
      </c>
      <c r="I43" s="575">
        <f t="shared" si="4"/>
        <v>0.276885043263288</v>
      </c>
    </row>
    <row r="44" spans="2:9" x14ac:dyDescent="0.2">
      <c r="B44" s="400">
        <v>45108</v>
      </c>
      <c r="C44">
        <v>315</v>
      </c>
      <c r="D44" s="573">
        <v>306</v>
      </c>
      <c r="E44" s="574">
        <f t="shared" si="0"/>
        <v>81900</v>
      </c>
      <c r="F44" s="579">
        <f t="shared" si="1"/>
        <v>91800</v>
      </c>
      <c r="G44" s="574">
        <f t="shared" si="2"/>
        <v>173700</v>
      </c>
      <c r="H44" s="575">
        <f t="shared" si="3"/>
        <v>0.47150259067357514</v>
      </c>
      <c r="I44" s="575">
        <f t="shared" si="4"/>
        <v>0.52849740932642486</v>
      </c>
    </row>
    <row r="45" spans="2:9" x14ac:dyDescent="0.2">
      <c r="B45" s="400">
        <v>45139</v>
      </c>
      <c r="C45">
        <v>53</v>
      </c>
      <c r="D45" s="573">
        <v>149</v>
      </c>
      <c r="E45" s="574">
        <f t="shared" si="0"/>
        <v>13780</v>
      </c>
      <c r="F45" s="579">
        <f t="shared" si="1"/>
        <v>44700</v>
      </c>
      <c r="G45" s="574">
        <f t="shared" si="2"/>
        <v>58480</v>
      </c>
      <c r="H45" s="575">
        <f t="shared" si="3"/>
        <v>0.23563611491108072</v>
      </c>
      <c r="I45" s="575">
        <f t="shared" si="4"/>
        <v>0.76436388508891928</v>
      </c>
    </row>
    <row r="46" spans="2:9" x14ac:dyDescent="0.2">
      <c r="B46" s="400">
        <v>45170</v>
      </c>
      <c r="C46">
        <v>137</v>
      </c>
      <c r="D46" s="573">
        <v>291</v>
      </c>
      <c r="E46" s="574">
        <f t="shared" si="0"/>
        <v>35620</v>
      </c>
      <c r="F46" s="579">
        <f t="shared" si="1"/>
        <v>87300</v>
      </c>
      <c r="G46" s="574">
        <f t="shared" si="2"/>
        <v>122920</v>
      </c>
      <c r="H46" s="575">
        <f t="shared" si="3"/>
        <v>0.28978197201431827</v>
      </c>
      <c r="I46" s="575">
        <f t="shared" si="4"/>
        <v>0.71021802798568179</v>
      </c>
    </row>
    <row r="47" spans="2:9" x14ac:dyDescent="0.2">
      <c r="B47" s="400">
        <v>45200</v>
      </c>
      <c r="C47">
        <v>229</v>
      </c>
      <c r="D47" s="573">
        <v>284</v>
      </c>
      <c r="E47" s="574">
        <f t="shared" si="0"/>
        <v>59540</v>
      </c>
      <c r="F47" s="579">
        <f t="shared" si="1"/>
        <v>85200</v>
      </c>
      <c r="G47" s="574">
        <f t="shared" si="2"/>
        <v>144740</v>
      </c>
      <c r="H47" s="575">
        <f t="shared" si="3"/>
        <v>0.41135829763714249</v>
      </c>
      <c r="I47" s="575">
        <f t="shared" si="4"/>
        <v>0.58864170236285751</v>
      </c>
    </row>
    <row r="48" spans="2:9" x14ac:dyDescent="0.2">
      <c r="B48" s="400">
        <v>45231</v>
      </c>
      <c r="C48">
        <v>223</v>
      </c>
      <c r="D48" s="573">
        <v>249</v>
      </c>
      <c r="E48" s="574">
        <f t="shared" si="0"/>
        <v>57980</v>
      </c>
      <c r="F48" s="579">
        <f t="shared" si="1"/>
        <v>74700</v>
      </c>
      <c r="G48" s="574">
        <f t="shared" si="2"/>
        <v>132680</v>
      </c>
      <c r="H48" s="575">
        <f t="shared" si="3"/>
        <v>0.43699125716008441</v>
      </c>
      <c r="I48" s="575">
        <f t="shared" si="4"/>
        <v>0.56300874283991553</v>
      </c>
    </row>
    <row r="49" spans="2:9" x14ac:dyDescent="0.2">
      <c r="B49" s="400">
        <v>45261</v>
      </c>
      <c r="C49">
        <v>152</v>
      </c>
      <c r="D49" s="573">
        <v>297</v>
      </c>
      <c r="E49" s="574">
        <f t="shared" si="0"/>
        <v>39520</v>
      </c>
      <c r="F49" s="579">
        <f t="shared" si="1"/>
        <v>89100</v>
      </c>
      <c r="G49" s="574">
        <f t="shared" si="2"/>
        <v>128620</v>
      </c>
      <c r="H49" s="575">
        <f t="shared" si="3"/>
        <v>0.30726170113512674</v>
      </c>
      <c r="I49" s="575">
        <f t="shared" si="4"/>
        <v>0.69273829886487326</v>
      </c>
    </row>
    <row r="50" spans="2:9" x14ac:dyDescent="0.2">
      <c r="B50" s="400">
        <v>45292</v>
      </c>
      <c r="C50">
        <v>283</v>
      </c>
      <c r="D50" s="573">
        <v>488</v>
      </c>
      <c r="E50" s="574">
        <f t="shared" si="0"/>
        <v>73580</v>
      </c>
      <c r="F50" s="579">
        <f t="shared" si="1"/>
        <v>146400</v>
      </c>
      <c r="G50" s="574">
        <f t="shared" si="2"/>
        <v>219980</v>
      </c>
      <c r="H50" s="575">
        <f t="shared" si="3"/>
        <v>0.33448495317756161</v>
      </c>
      <c r="I50" s="575">
        <f t="shared" si="4"/>
        <v>0.66551504682243845</v>
      </c>
    </row>
    <row r="51" spans="2:9" x14ac:dyDescent="0.2">
      <c r="B51" s="400">
        <v>45323</v>
      </c>
      <c r="D51" s="573"/>
      <c r="E51" s="574">
        <f t="shared" si="0"/>
        <v>0</v>
      </c>
      <c r="F51" s="579">
        <f t="shared" si="1"/>
        <v>0</v>
      </c>
      <c r="G51" s="574">
        <f t="shared" si="2"/>
        <v>0</v>
      </c>
      <c r="H51" s="575" t="e">
        <f t="shared" si="3"/>
        <v>#DIV/0!</v>
      </c>
      <c r="I51" s="575" t="e">
        <f t="shared" si="4"/>
        <v>#DIV/0!</v>
      </c>
    </row>
    <row r="52" spans="2:9" x14ac:dyDescent="0.2">
      <c r="B52" s="400">
        <v>45352</v>
      </c>
      <c r="D52" s="573"/>
      <c r="E52" s="574">
        <f t="shared" si="0"/>
        <v>0</v>
      </c>
      <c r="F52" s="579">
        <f t="shared" si="1"/>
        <v>0</v>
      </c>
      <c r="G52" s="574">
        <f t="shared" si="2"/>
        <v>0</v>
      </c>
      <c r="H52" s="575" t="e">
        <f t="shared" si="3"/>
        <v>#DIV/0!</v>
      </c>
      <c r="I52" s="575" t="e">
        <f t="shared" si="4"/>
        <v>#DIV/0!</v>
      </c>
    </row>
    <row r="53" spans="2:9" x14ac:dyDescent="0.2">
      <c r="B53" s="400">
        <v>45383</v>
      </c>
      <c r="D53" s="573"/>
      <c r="E53" s="574">
        <f t="shared" si="0"/>
        <v>0</v>
      </c>
      <c r="F53" s="579">
        <f t="shared" si="1"/>
        <v>0</v>
      </c>
      <c r="G53" s="574">
        <f t="shared" si="2"/>
        <v>0</v>
      </c>
      <c r="H53" s="575" t="e">
        <f t="shared" si="3"/>
        <v>#DIV/0!</v>
      </c>
      <c r="I53" s="575" t="e">
        <f t="shared" si="4"/>
        <v>#DIV/0!</v>
      </c>
    </row>
    <row r="54" spans="2:9" x14ac:dyDescent="0.2">
      <c r="B54" s="400">
        <v>45413</v>
      </c>
      <c r="D54" s="573"/>
      <c r="E54" s="574">
        <f t="shared" si="0"/>
        <v>0</v>
      </c>
      <c r="F54" s="579">
        <f t="shared" si="1"/>
        <v>0</v>
      </c>
      <c r="G54" s="574">
        <f t="shared" si="2"/>
        <v>0</v>
      </c>
      <c r="H54" s="575" t="e">
        <f t="shared" si="3"/>
        <v>#DIV/0!</v>
      </c>
      <c r="I54" s="575" t="e">
        <f t="shared" si="4"/>
        <v>#DIV/0!</v>
      </c>
    </row>
    <row r="55" spans="2:9" x14ac:dyDescent="0.2">
      <c r="B55" s="400">
        <v>45444</v>
      </c>
      <c r="D55" s="573"/>
      <c r="E55" s="574">
        <f t="shared" si="0"/>
        <v>0</v>
      </c>
      <c r="F55" s="579">
        <f t="shared" si="1"/>
        <v>0</v>
      </c>
      <c r="G55" s="574">
        <f t="shared" si="2"/>
        <v>0</v>
      </c>
      <c r="H55" s="575" t="e">
        <f t="shared" si="3"/>
        <v>#DIV/0!</v>
      </c>
      <c r="I55" s="575" t="e">
        <f t="shared" si="4"/>
        <v>#DIV/0!</v>
      </c>
    </row>
    <row r="56" spans="2:9" x14ac:dyDescent="0.2">
      <c r="B56" s="400">
        <v>45474</v>
      </c>
      <c r="D56" s="573"/>
      <c r="E56" s="574">
        <f t="shared" si="0"/>
        <v>0</v>
      </c>
      <c r="F56" s="579">
        <f t="shared" si="1"/>
        <v>0</v>
      </c>
      <c r="G56" s="574">
        <f t="shared" si="2"/>
        <v>0</v>
      </c>
      <c r="H56" s="575" t="e">
        <f t="shared" si="3"/>
        <v>#DIV/0!</v>
      </c>
      <c r="I56" s="575" t="e">
        <f t="shared" si="4"/>
        <v>#DIV/0!</v>
      </c>
    </row>
    <row r="57" spans="2:9" ht="15" customHeight="1" x14ac:dyDescent="0.2">
      <c r="B57" s="400">
        <v>45505</v>
      </c>
      <c r="D57" s="573"/>
      <c r="E57" s="574">
        <f t="shared" si="0"/>
        <v>0</v>
      </c>
      <c r="F57" s="579">
        <f t="shared" si="1"/>
        <v>0</v>
      </c>
      <c r="G57" s="574">
        <f t="shared" si="2"/>
        <v>0</v>
      </c>
      <c r="H57" s="575" t="e">
        <f t="shared" si="3"/>
        <v>#DIV/0!</v>
      </c>
      <c r="I57" s="575" t="e">
        <f t="shared" si="4"/>
        <v>#DIV/0!</v>
      </c>
    </row>
    <row r="58" spans="2:9" x14ac:dyDescent="0.2">
      <c r="B58" s="400">
        <v>45536</v>
      </c>
      <c r="E58" s="574">
        <f t="shared" ref="E58:E61" si="5">C58*260</f>
        <v>0</v>
      </c>
      <c r="F58" s="579">
        <f t="shared" ref="F58:F61" si="6">D58*300</f>
        <v>0</v>
      </c>
      <c r="G58" s="574">
        <f t="shared" ref="G58:G61" si="7">SUM(E58:F58)</f>
        <v>0</v>
      </c>
      <c r="H58" s="575" t="e">
        <f t="shared" ref="H58:H61" si="8">E58/G58</f>
        <v>#DIV/0!</v>
      </c>
      <c r="I58" s="575" t="e">
        <f t="shared" ref="I58:I61" si="9">F58/G58</f>
        <v>#DIV/0!</v>
      </c>
    </row>
    <row r="59" spans="2:9" x14ac:dyDescent="0.2">
      <c r="B59" s="400">
        <v>45566</v>
      </c>
      <c r="E59" s="574">
        <f t="shared" si="5"/>
        <v>0</v>
      </c>
      <c r="F59" s="579">
        <f t="shared" si="6"/>
        <v>0</v>
      </c>
      <c r="G59" s="574">
        <f t="shared" si="7"/>
        <v>0</v>
      </c>
      <c r="H59" s="575" t="e">
        <f t="shared" si="8"/>
        <v>#DIV/0!</v>
      </c>
      <c r="I59" s="575" t="e">
        <f t="shared" si="9"/>
        <v>#DIV/0!</v>
      </c>
    </row>
    <row r="60" spans="2:9" x14ac:dyDescent="0.2">
      <c r="B60" s="400">
        <v>45597</v>
      </c>
      <c r="E60" s="574">
        <f t="shared" si="5"/>
        <v>0</v>
      </c>
      <c r="F60" s="579">
        <f t="shared" si="6"/>
        <v>0</v>
      </c>
      <c r="G60" s="574">
        <f t="shared" si="7"/>
        <v>0</v>
      </c>
      <c r="H60" s="575" t="e">
        <f t="shared" si="8"/>
        <v>#DIV/0!</v>
      </c>
      <c r="I60" s="575" t="e">
        <f t="shared" si="9"/>
        <v>#DIV/0!</v>
      </c>
    </row>
    <row r="61" spans="2:9" x14ac:dyDescent="0.2">
      <c r="B61" s="400">
        <v>45627</v>
      </c>
      <c r="E61" s="574">
        <f t="shared" si="5"/>
        <v>0</v>
      </c>
      <c r="F61" s="579">
        <f t="shared" si="6"/>
        <v>0</v>
      </c>
      <c r="G61" s="574">
        <f t="shared" si="7"/>
        <v>0</v>
      </c>
      <c r="H61" s="575" t="e">
        <f t="shared" si="8"/>
        <v>#DIV/0!</v>
      </c>
      <c r="I61" s="575" t="e">
        <f t="shared" si="9"/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7">
    <tabColor theme="3" tint="0.39997558519241921"/>
  </sheetPr>
  <dimension ref="B1:K20"/>
  <sheetViews>
    <sheetView zoomScale="80" zoomScaleNormal="80" workbookViewId="0">
      <selection activeCell="I5" sqref="I5:K5"/>
    </sheetView>
  </sheetViews>
  <sheetFormatPr baseColWidth="10" defaultColWidth="11.42578125" defaultRowHeight="12.75" x14ac:dyDescent="0.2"/>
  <cols>
    <col min="1" max="1" width="5.85546875" customWidth="1"/>
    <col min="2" max="2" width="22.7109375" customWidth="1"/>
    <col min="3" max="3" width="4.28515625" customWidth="1"/>
    <col min="4" max="4" width="22.7109375" customWidth="1"/>
    <col min="5" max="5" width="3.85546875" customWidth="1"/>
    <col min="6" max="6" width="22.7109375" customWidth="1"/>
    <col min="9" max="9" width="13.7109375" customWidth="1"/>
    <col min="10" max="11" width="14.5703125" customWidth="1"/>
  </cols>
  <sheetData>
    <row r="1" spans="2:11" ht="13.5" thickBot="1" x14ac:dyDescent="0.25"/>
    <row r="2" spans="2:11" ht="27.75" thickTop="1" thickBot="1" x14ac:dyDescent="0.45">
      <c r="B2" s="1055" t="s">
        <v>202</v>
      </c>
      <c r="C2" s="1056"/>
      <c r="D2" s="1056"/>
      <c r="E2" s="1056"/>
      <c r="F2" s="1057"/>
      <c r="I2" s="1052" t="s">
        <v>219</v>
      </c>
      <c r="J2" s="1053"/>
      <c r="K2" s="1054"/>
    </row>
    <row r="3" spans="2:11" x14ac:dyDescent="0.2">
      <c r="B3" s="1058"/>
      <c r="C3" s="1059"/>
      <c r="D3" s="1059"/>
      <c r="E3" s="1059"/>
      <c r="F3" s="1060"/>
      <c r="I3" s="1022">
        <v>689</v>
      </c>
      <c r="J3" s="1022">
        <v>9.7230000000000008</v>
      </c>
      <c r="K3" s="1022">
        <v>52.29</v>
      </c>
    </row>
    <row r="4" spans="2:11" ht="13.5" thickBot="1" x14ac:dyDescent="0.25">
      <c r="B4" s="1061"/>
      <c r="C4" s="1062"/>
      <c r="D4" s="1062"/>
      <c r="E4" s="1062"/>
      <c r="F4" s="1063"/>
      <c r="I4" s="1024"/>
      <c r="J4" s="1024"/>
      <c r="K4" s="1024"/>
    </row>
    <row r="5" spans="2:11" ht="27.75" thickTop="1" thickBot="1" x14ac:dyDescent="0.25">
      <c r="B5" s="251"/>
      <c r="C5" s="251"/>
      <c r="D5" s="251"/>
      <c r="E5" s="251"/>
      <c r="F5" s="251"/>
      <c r="I5" s="259">
        <v>728</v>
      </c>
      <c r="J5" s="261">
        <v>6.7396700000000003</v>
      </c>
      <c r="K5" s="259">
        <v>53.491</v>
      </c>
    </row>
    <row r="6" spans="2:11" x14ac:dyDescent="0.2">
      <c r="B6" s="1064" t="s">
        <v>203</v>
      </c>
      <c r="C6" s="1065"/>
      <c r="D6" s="1066"/>
      <c r="E6" s="1070">
        <v>43557</v>
      </c>
      <c r="F6" s="1066"/>
    </row>
    <row r="7" spans="2:11" ht="13.5" thickBot="1" x14ac:dyDescent="0.25">
      <c r="B7" s="1067"/>
      <c r="C7" s="1068"/>
      <c r="D7" s="1069"/>
      <c r="E7" s="1067"/>
      <c r="F7" s="1069"/>
    </row>
    <row r="8" spans="2:11" ht="19.5" thickBot="1" x14ac:dyDescent="0.25">
      <c r="B8" s="251"/>
      <c r="C8" s="251"/>
      <c r="D8" s="251"/>
      <c r="E8" s="251"/>
      <c r="F8" s="251"/>
    </row>
    <row r="9" spans="2:11" ht="15.75" thickBot="1" x14ac:dyDescent="0.3">
      <c r="B9" s="1071" t="s">
        <v>204</v>
      </c>
      <c r="C9" s="252"/>
      <c r="D9" s="1074" t="s">
        <v>205</v>
      </c>
      <c r="E9" s="1075"/>
      <c r="F9" s="1076"/>
    </row>
    <row r="10" spans="2:11" ht="15.75" thickBot="1" x14ac:dyDescent="0.3">
      <c r="B10" s="1072"/>
      <c r="C10" s="253"/>
      <c r="D10" s="1077" t="s">
        <v>206</v>
      </c>
      <c r="E10" s="1078"/>
      <c r="F10" s="1079"/>
    </row>
    <row r="11" spans="2:11" ht="15.75" thickBot="1" x14ac:dyDescent="0.3">
      <c r="B11" s="1073"/>
      <c r="C11" s="254"/>
      <c r="D11" s="1080" t="s">
        <v>207</v>
      </c>
      <c r="E11" s="1081"/>
      <c r="F11" s="1082"/>
    </row>
    <row r="12" spans="2:11" ht="15.75" thickBot="1" x14ac:dyDescent="0.3">
      <c r="B12" s="255"/>
      <c r="C12" s="256"/>
      <c r="D12" s="256"/>
      <c r="E12" s="256"/>
      <c r="F12" s="256"/>
    </row>
    <row r="13" spans="2:11" ht="15.75" thickBot="1" x14ac:dyDescent="0.3">
      <c r="B13" s="257" t="s">
        <v>149</v>
      </c>
      <c r="D13" s="257" t="s">
        <v>152</v>
      </c>
      <c r="F13" s="257" t="s">
        <v>155</v>
      </c>
    </row>
    <row r="14" spans="2:11" ht="30.75" thickBot="1" x14ac:dyDescent="0.25">
      <c r="B14" s="258" t="s">
        <v>208</v>
      </c>
      <c r="D14" s="258" t="s">
        <v>209</v>
      </c>
      <c r="F14" s="258" t="s">
        <v>210</v>
      </c>
    </row>
    <row r="15" spans="2:11" ht="27" thickBot="1" x14ac:dyDescent="0.25">
      <c r="B15" s="260">
        <f>I5</f>
        <v>728</v>
      </c>
      <c r="D15" s="262">
        <f>J5</f>
        <v>6.7396700000000003</v>
      </c>
      <c r="F15" s="260">
        <f>K5</f>
        <v>53.491</v>
      </c>
    </row>
    <row r="18" spans="2:6" ht="13.5" thickBot="1" x14ac:dyDescent="0.25"/>
    <row r="19" spans="2:6" ht="15.75" thickBot="1" x14ac:dyDescent="0.3">
      <c r="B19" s="1046" t="s">
        <v>207</v>
      </c>
      <c r="C19" s="1047"/>
      <c r="D19" s="1047"/>
      <c r="E19" s="1047"/>
      <c r="F19" s="1048"/>
    </row>
    <row r="20" spans="2:6" ht="27" thickBot="1" x14ac:dyDescent="0.45">
      <c r="B20" s="1049">
        <f>Résultat!B32</f>
        <v>9.4826921088150993</v>
      </c>
      <c r="C20" s="1050"/>
      <c r="D20" s="1050"/>
      <c r="E20" s="1050"/>
      <c r="F20" s="1051"/>
    </row>
  </sheetData>
  <mergeCells count="13">
    <mergeCell ref="B19:F19"/>
    <mergeCell ref="B20:F20"/>
    <mergeCell ref="I2:K2"/>
    <mergeCell ref="I3:I4"/>
    <mergeCell ref="J3:J4"/>
    <mergeCell ref="K3:K4"/>
    <mergeCell ref="B2:F4"/>
    <mergeCell ref="B6:D7"/>
    <mergeCell ref="E6:F7"/>
    <mergeCell ref="B9:B11"/>
    <mergeCell ref="D9:F9"/>
    <mergeCell ref="D10:F10"/>
    <mergeCell ref="D11:F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8"/>
  <dimension ref="B1:P22"/>
  <sheetViews>
    <sheetView workbookViewId="0">
      <selection activeCell="E9" sqref="E9"/>
    </sheetView>
  </sheetViews>
  <sheetFormatPr baseColWidth="10" defaultColWidth="11.42578125" defaultRowHeight="12.75" x14ac:dyDescent="0.2"/>
  <cols>
    <col min="2" max="2" width="4" customWidth="1"/>
    <col min="3" max="3" width="33.7109375" customWidth="1"/>
    <col min="4" max="4" width="7.140625" customWidth="1"/>
    <col min="5" max="5" width="9.5703125" customWidth="1"/>
    <col min="6" max="6" width="6.140625" customWidth="1"/>
    <col min="7" max="7" width="5.85546875" customWidth="1"/>
    <col min="9" max="9" width="8.28515625" customWidth="1"/>
  </cols>
  <sheetData>
    <row r="1" spans="2:16" ht="13.15" customHeight="1" x14ac:dyDescent="0.2">
      <c r="B1" s="1084" t="s">
        <v>354</v>
      </c>
      <c r="C1" s="1084"/>
      <c r="D1" s="1084"/>
      <c r="E1" s="1083" t="s">
        <v>353</v>
      </c>
      <c r="F1" s="1083"/>
      <c r="G1" s="1083"/>
      <c r="H1" s="1083"/>
    </row>
    <row r="2" spans="2:16" x14ac:dyDescent="0.2">
      <c r="J2" s="1095" t="s">
        <v>259</v>
      </c>
      <c r="K2" s="1095"/>
      <c r="L2" s="1095"/>
      <c r="M2" s="1095"/>
      <c r="N2" s="1095"/>
      <c r="O2" s="1095"/>
    </row>
    <row r="3" spans="2:16" ht="15" x14ac:dyDescent="0.25">
      <c r="C3" s="250" t="s">
        <v>197</v>
      </c>
      <c r="D3" s="250" t="s">
        <v>198</v>
      </c>
      <c r="E3" s="250" t="s">
        <v>199</v>
      </c>
      <c r="J3" s="1094" t="s">
        <v>258</v>
      </c>
      <c r="K3" s="1094"/>
      <c r="L3" s="1094"/>
      <c r="M3" s="346" t="s">
        <v>338</v>
      </c>
      <c r="N3" s="343"/>
      <c r="O3" s="343"/>
    </row>
    <row r="4" spans="2:16" ht="15" x14ac:dyDescent="0.25">
      <c r="B4" s="240" t="s">
        <v>157</v>
      </c>
      <c r="C4" s="240" t="s">
        <v>158</v>
      </c>
      <c r="D4" t="s">
        <v>75</v>
      </c>
      <c r="E4" s="246">
        <v>7.3999999999999996E-2</v>
      </c>
      <c r="M4" s="178" t="s">
        <v>198</v>
      </c>
      <c r="N4" t="s">
        <v>257</v>
      </c>
      <c r="O4" s="229"/>
    </row>
    <row r="5" spans="2:16" ht="15" x14ac:dyDescent="0.25">
      <c r="B5" s="240" t="s">
        <v>160</v>
      </c>
      <c r="C5" s="468" t="s">
        <v>161</v>
      </c>
      <c r="D5" s="469" t="s">
        <v>75</v>
      </c>
      <c r="E5" s="474">
        <v>0.5</v>
      </c>
      <c r="J5" s="1086" t="s">
        <v>265</v>
      </c>
      <c r="K5" s="1087"/>
      <c r="L5" s="1087"/>
      <c r="M5" s="178" t="s">
        <v>270</v>
      </c>
      <c r="N5" s="229">
        <v>95308</v>
      </c>
      <c r="O5" s="229"/>
    </row>
    <row r="6" spans="2:16" ht="15" x14ac:dyDescent="0.25">
      <c r="B6" s="240" t="s">
        <v>162</v>
      </c>
      <c r="C6" s="468" t="s">
        <v>163</v>
      </c>
      <c r="D6" s="469" t="s">
        <v>22</v>
      </c>
      <c r="E6" s="472">
        <v>3.5999999999999997E-2</v>
      </c>
      <c r="J6" s="1086" t="s">
        <v>266</v>
      </c>
      <c r="K6" s="1087"/>
      <c r="L6" s="1087"/>
      <c r="M6" s="178" t="s">
        <v>82</v>
      </c>
      <c r="N6" s="229">
        <v>543</v>
      </c>
      <c r="O6" s="471">
        <f>N6/1000</f>
        <v>0.54300000000000004</v>
      </c>
    </row>
    <row r="7" spans="2:16" ht="15" x14ac:dyDescent="0.25">
      <c r="B7" s="240" t="s">
        <v>164</v>
      </c>
      <c r="C7" s="468" t="s">
        <v>165</v>
      </c>
      <c r="D7" s="469" t="s">
        <v>22</v>
      </c>
      <c r="E7" s="474">
        <v>0.54</v>
      </c>
      <c r="J7" s="1086" t="s">
        <v>260</v>
      </c>
      <c r="K7" s="1087"/>
      <c r="L7" s="1087"/>
      <c r="N7" s="229">
        <v>173968</v>
      </c>
      <c r="O7" s="229"/>
    </row>
    <row r="8" spans="2:16" ht="15" x14ac:dyDescent="0.25">
      <c r="B8" s="240" t="s">
        <v>166</v>
      </c>
      <c r="C8" s="468" t="s">
        <v>167</v>
      </c>
      <c r="D8" s="469" t="s">
        <v>22</v>
      </c>
      <c r="E8" s="474">
        <v>0.69</v>
      </c>
      <c r="F8" t="s">
        <v>256</v>
      </c>
      <c r="J8" s="1086" t="s">
        <v>261</v>
      </c>
      <c r="K8" s="1087"/>
      <c r="L8" s="1087"/>
      <c r="M8" s="178" t="s">
        <v>270</v>
      </c>
      <c r="N8" s="229">
        <v>12848</v>
      </c>
      <c r="O8" s="229"/>
    </row>
    <row r="9" spans="2:16" ht="15" x14ac:dyDescent="0.25">
      <c r="B9" s="240" t="s">
        <v>168</v>
      </c>
      <c r="C9" s="468" t="s">
        <v>200</v>
      </c>
      <c r="D9" s="469" t="s">
        <v>154</v>
      </c>
      <c r="E9" s="470">
        <v>0.54</v>
      </c>
      <c r="J9" s="1086" t="s">
        <v>267</v>
      </c>
      <c r="K9" s="1087"/>
      <c r="L9" s="1087"/>
      <c r="M9" s="178" t="s">
        <v>82</v>
      </c>
      <c r="N9" s="229">
        <v>73.77</v>
      </c>
      <c r="O9" s="229"/>
    </row>
    <row r="10" spans="2:16" ht="15" x14ac:dyDescent="0.25">
      <c r="B10" s="240" t="s">
        <v>170</v>
      </c>
      <c r="C10" s="468" t="s">
        <v>201</v>
      </c>
      <c r="D10" s="469" t="s">
        <v>154</v>
      </c>
      <c r="E10" s="470">
        <v>2.19</v>
      </c>
      <c r="J10" s="1086" t="s">
        <v>262</v>
      </c>
      <c r="K10" s="1087"/>
      <c r="L10" s="1087"/>
      <c r="M10" s="178" t="s">
        <v>270</v>
      </c>
      <c r="N10" s="229">
        <v>2180</v>
      </c>
      <c r="O10" s="229"/>
    </row>
    <row r="11" spans="2:16" x14ac:dyDescent="0.2">
      <c r="J11" s="1086" t="s">
        <v>276</v>
      </c>
      <c r="K11" s="1087"/>
      <c r="L11" s="1087"/>
      <c r="M11" s="178" t="s">
        <v>22</v>
      </c>
      <c r="N11" s="229">
        <v>50</v>
      </c>
      <c r="O11" s="475">
        <f>N11</f>
        <v>50</v>
      </c>
      <c r="P11" s="229" t="s">
        <v>277</v>
      </c>
    </row>
    <row r="12" spans="2:16" x14ac:dyDescent="0.2">
      <c r="J12" s="1085" t="s">
        <v>263</v>
      </c>
      <c r="K12" s="1085"/>
      <c r="L12" s="1085"/>
      <c r="M12" s="347" t="s">
        <v>270</v>
      </c>
      <c r="N12" s="430">
        <f>(N10*N11)/100</f>
        <v>1090</v>
      </c>
      <c r="O12" s="229"/>
    </row>
    <row r="13" spans="2:16" x14ac:dyDescent="0.2">
      <c r="C13" s="1088" t="s">
        <v>339</v>
      </c>
      <c r="D13" s="1089"/>
      <c r="J13" s="344" t="s">
        <v>264</v>
      </c>
      <c r="K13" s="345"/>
      <c r="L13" s="345"/>
      <c r="M13" s="178" t="s">
        <v>270</v>
      </c>
      <c r="N13" s="229">
        <v>784</v>
      </c>
      <c r="O13" s="229"/>
    </row>
    <row r="14" spans="2:16" x14ac:dyDescent="0.2">
      <c r="C14" s="1090"/>
      <c r="D14" s="1091"/>
      <c r="J14" s="344" t="s">
        <v>268</v>
      </c>
      <c r="K14" s="345"/>
      <c r="L14" s="345"/>
      <c r="M14" s="178" t="s">
        <v>22</v>
      </c>
      <c r="N14" s="229">
        <v>69</v>
      </c>
      <c r="O14" s="475">
        <f>N14</f>
        <v>69</v>
      </c>
    </row>
    <row r="15" spans="2:16" x14ac:dyDescent="0.2">
      <c r="C15" s="1090"/>
      <c r="D15" s="1091"/>
      <c r="J15" s="429" t="s">
        <v>273</v>
      </c>
      <c r="K15" s="349"/>
      <c r="L15" s="349"/>
      <c r="M15" s="347" t="s">
        <v>270</v>
      </c>
      <c r="N15" s="430">
        <f>(N13*N14)/100</f>
        <v>540.96</v>
      </c>
      <c r="O15" s="229"/>
    </row>
    <row r="16" spans="2:16" x14ac:dyDescent="0.2">
      <c r="C16" s="1090"/>
      <c r="D16" s="1091"/>
      <c r="E16" s="178"/>
      <c r="J16" s="429" t="s">
        <v>271</v>
      </c>
      <c r="K16" s="349"/>
      <c r="L16" s="349"/>
      <c r="M16" s="347" t="s">
        <v>270</v>
      </c>
      <c r="N16" s="430">
        <f>N15-(N12*0.074)</f>
        <v>460.30000000000007</v>
      </c>
      <c r="O16" s="229"/>
    </row>
    <row r="17" spans="3:15" x14ac:dyDescent="0.2">
      <c r="C17" s="1090"/>
      <c r="D17" s="1091"/>
      <c r="J17" s="429" t="s">
        <v>272</v>
      </c>
      <c r="K17" s="348"/>
      <c r="L17" s="348"/>
      <c r="M17" s="350"/>
      <c r="N17" s="431">
        <f>(N16/N8)*100</f>
        <v>3.5826587795765885</v>
      </c>
      <c r="O17" s="473">
        <f>N17</f>
        <v>3.5826587795765885</v>
      </c>
    </row>
    <row r="18" spans="3:15" x14ac:dyDescent="0.2">
      <c r="C18" s="1090"/>
      <c r="D18" s="1091"/>
      <c r="J18" s="344" t="s">
        <v>269</v>
      </c>
      <c r="K18" s="345"/>
      <c r="L18" s="345"/>
      <c r="M18" s="178" t="s">
        <v>22</v>
      </c>
      <c r="N18" s="229">
        <v>46</v>
      </c>
      <c r="O18" s="475">
        <f>100-N18</f>
        <v>54</v>
      </c>
    </row>
    <row r="19" spans="3:15" x14ac:dyDescent="0.2">
      <c r="C19" s="1090"/>
      <c r="D19" s="1091"/>
      <c r="J19" s="429" t="s">
        <v>274</v>
      </c>
      <c r="K19" s="349"/>
      <c r="L19" s="349"/>
      <c r="M19" s="347" t="s">
        <v>82</v>
      </c>
      <c r="N19" s="430">
        <f>(N5*1000)/N20</f>
        <v>2187.1672480264365</v>
      </c>
      <c r="O19" s="471">
        <f>N19/1000</f>
        <v>2.1871672480264364</v>
      </c>
    </row>
    <row r="20" spans="3:15" x14ac:dyDescent="0.2">
      <c r="C20" s="1092"/>
      <c r="D20" s="1093"/>
      <c r="J20" s="345" t="s">
        <v>275</v>
      </c>
      <c r="K20" s="345"/>
      <c r="L20" s="345"/>
      <c r="N20" s="229">
        <v>43576</v>
      </c>
    </row>
    <row r="22" spans="3:15" x14ac:dyDescent="0.2">
      <c r="J22" s="1085" t="s">
        <v>206</v>
      </c>
      <c r="K22" s="1085"/>
      <c r="L22" s="1085"/>
      <c r="M22" s="1085"/>
      <c r="N22" s="1085"/>
    </row>
  </sheetData>
  <sheetProtection algorithmName="SHA-512" hashValue="ik2R3cBkc5haqz0Z49QKtpK040mWv6pV01YLTV+xHo+8Z85x35s1xwXakD9QD5ToUa5uLlVU8FD+3czboXirmA==" saltValue="0nIPfgaUvcPpLwqgcbqjeg==" spinCount="100000" sheet="1" objects="1" scenarios="1"/>
  <mergeCells count="14">
    <mergeCell ref="E1:H1"/>
    <mergeCell ref="B1:D1"/>
    <mergeCell ref="J22:N22"/>
    <mergeCell ref="J11:L11"/>
    <mergeCell ref="C13:D20"/>
    <mergeCell ref="J3:L3"/>
    <mergeCell ref="J5:L5"/>
    <mergeCell ref="J10:L10"/>
    <mergeCell ref="J12:L12"/>
    <mergeCell ref="J2:O2"/>
    <mergeCell ref="J6:L6"/>
    <mergeCell ref="J7:L7"/>
    <mergeCell ref="J8:L8"/>
    <mergeCell ref="J9:L9"/>
  </mergeCells>
  <pageMargins left="0.23622047244094491" right="0.23622047244094491" top="0.74803149606299213" bottom="0.74803149606299213" header="0.31496062992125984" footer="0.31496062992125984"/>
  <pageSetup paperSize="9" scale="90" orientation="landscape" r:id="rId1"/>
  <headerFooter>
    <oddHeader>&amp;C&amp;F&amp;R&amp;D</oddHeader>
    <oddFooter>&amp;R&amp;Z&amp;F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E71C-A370-431A-BB80-C4FD02FE1C26}">
  <sheetPr codeName="Feuil34"/>
  <dimension ref="A1:D72"/>
  <sheetViews>
    <sheetView workbookViewId="0">
      <selection activeCell="C1" sqref="C1:D40"/>
    </sheetView>
  </sheetViews>
  <sheetFormatPr baseColWidth="10" defaultColWidth="9.140625" defaultRowHeight="12.75" x14ac:dyDescent="0.2"/>
  <cols>
    <col min="3" max="3" width="10.140625" style="157" bestFit="1" customWidth="1"/>
  </cols>
  <sheetData>
    <row r="1" spans="1:4" x14ac:dyDescent="0.2">
      <c r="A1">
        <f>[1]Sheet1!A1</f>
        <v>123</v>
      </c>
      <c r="C1" s="157" t="str">
        <f>[1]Sheet2!A1</f>
        <v>DATE</v>
      </c>
      <c r="D1" t="str">
        <f>[1]Sheet2!B1</f>
        <v>VALEURS</v>
      </c>
    </row>
    <row r="2" spans="1:4" x14ac:dyDescent="0.2">
      <c r="A2">
        <f>[1]Sheet1!A2</f>
        <v>123</v>
      </c>
      <c r="C2" s="157">
        <f>[1]Sheet2!A2</f>
        <v>45589</v>
      </c>
      <c r="D2">
        <f>[1]Sheet2!B2</f>
        <v>10</v>
      </c>
    </row>
    <row r="3" spans="1:4" x14ac:dyDescent="0.2">
      <c r="A3">
        <f>[1]Sheet1!A3</f>
        <v>123</v>
      </c>
      <c r="C3" s="157">
        <f>[1]Sheet2!A3</f>
        <v>45590</v>
      </c>
      <c r="D3">
        <f>[1]Sheet2!B3</f>
        <v>10</v>
      </c>
    </row>
    <row r="4" spans="1:4" x14ac:dyDescent="0.2">
      <c r="A4">
        <f>[1]Sheet1!A4</f>
        <v>23</v>
      </c>
      <c r="C4" s="157">
        <f>[1]Sheet2!A4</f>
        <v>45591</v>
      </c>
      <c r="D4">
        <f>[1]Sheet2!B4</f>
        <v>10</v>
      </c>
    </row>
    <row r="5" spans="1:4" x14ac:dyDescent="0.2">
      <c r="A5">
        <f>[1]Sheet1!A5</f>
        <v>-77</v>
      </c>
      <c r="C5" s="157">
        <f>[1]Sheet2!A5</f>
        <v>45592</v>
      </c>
      <c r="D5">
        <f>[1]Sheet2!B5</f>
        <v>10</v>
      </c>
    </row>
    <row r="6" spans="1:4" x14ac:dyDescent="0.2">
      <c r="A6">
        <f>[1]Sheet1!A6</f>
        <v>-177</v>
      </c>
      <c r="C6" s="157">
        <f>[1]Sheet2!A6</f>
        <v>45593</v>
      </c>
      <c r="D6">
        <f>[1]Sheet2!B6</f>
        <v>10</v>
      </c>
    </row>
    <row r="7" spans="1:4" x14ac:dyDescent="0.2">
      <c r="A7">
        <f>[1]Sheet1!A7</f>
        <v>-277</v>
      </c>
      <c r="C7" s="157">
        <f>[1]Sheet2!A7</f>
        <v>45594</v>
      </c>
      <c r="D7">
        <f>[1]Sheet2!B7</f>
        <v>10</v>
      </c>
    </row>
    <row r="8" spans="1:4" x14ac:dyDescent="0.2">
      <c r="A8">
        <f>[1]Sheet1!A8</f>
        <v>-377</v>
      </c>
      <c r="C8" s="157">
        <f>[1]Sheet2!A8</f>
        <v>45595</v>
      </c>
      <c r="D8">
        <f>[1]Sheet2!B8</f>
        <v>10</v>
      </c>
    </row>
    <row r="9" spans="1:4" x14ac:dyDescent="0.2">
      <c r="A9">
        <f>[1]Sheet1!A9</f>
        <v>-477</v>
      </c>
      <c r="C9" s="157">
        <f>[1]Sheet2!A9</f>
        <v>45596</v>
      </c>
      <c r="D9">
        <f>[1]Sheet2!B9</f>
        <v>10</v>
      </c>
    </row>
    <row r="10" spans="1:4" x14ac:dyDescent="0.2">
      <c r="A10">
        <f>[1]Sheet1!A10</f>
        <v>-577</v>
      </c>
      <c r="C10" s="157">
        <f>[1]Sheet2!A10</f>
        <v>45597</v>
      </c>
      <c r="D10">
        <f>[1]Sheet2!B10</f>
        <v>10</v>
      </c>
    </row>
    <row r="11" spans="1:4" x14ac:dyDescent="0.2">
      <c r="A11">
        <f>[1]Sheet1!A11</f>
        <v>-677</v>
      </c>
      <c r="C11" s="157">
        <f>[1]Sheet2!A11</f>
        <v>45598</v>
      </c>
      <c r="D11">
        <f>[1]Sheet2!B11</f>
        <v>10</v>
      </c>
    </row>
    <row r="12" spans="1:4" x14ac:dyDescent="0.2">
      <c r="A12">
        <f>[1]Sheet1!A12</f>
        <v>1</v>
      </c>
      <c r="C12" s="157">
        <f>[1]Sheet2!A12</f>
        <v>45599</v>
      </c>
      <c r="D12">
        <f>[1]Sheet2!B12</f>
        <v>10</v>
      </c>
    </row>
    <row r="13" spans="1:4" x14ac:dyDescent="0.2">
      <c r="A13">
        <f>[1]Sheet1!A13</f>
        <v>2</v>
      </c>
      <c r="C13" s="157">
        <f>[1]Sheet2!A13</f>
        <v>45600</v>
      </c>
      <c r="D13">
        <f>[1]Sheet2!B13</f>
        <v>10</v>
      </c>
    </row>
    <row r="14" spans="1:4" x14ac:dyDescent="0.2">
      <c r="A14">
        <f>[1]Sheet1!A14</f>
        <v>3</v>
      </c>
      <c r="C14" s="157">
        <f>[1]Sheet2!A14</f>
        <v>45601</v>
      </c>
      <c r="D14">
        <f>[1]Sheet2!B14</f>
        <v>10</v>
      </c>
    </row>
    <row r="15" spans="1:4" x14ac:dyDescent="0.2">
      <c r="A15">
        <f>[1]Sheet1!A15</f>
        <v>4</v>
      </c>
      <c r="C15" s="157">
        <f>[1]Sheet2!A15</f>
        <v>45602</v>
      </c>
      <c r="D15">
        <f>[1]Sheet2!B15</f>
        <v>10</v>
      </c>
    </row>
    <row r="16" spans="1:4" x14ac:dyDescent="0.2">
      <c r="A16">
        <f>[1]Sheet1!A16</f>
        <v>5</v>
      </c>
      <c r="C16" s="157">
        <f>[1]Sheet2!A16</f>
        <v>45603</v>
      </c>
      <c r="D16">
        <f>[1]Sheet2!B16</f>
        <v>10</v>
      </c>
    </row>
    <row r="17" spans="1:4" x14ac:dyDescent="0.2">
      <c r="A17">
        <f>[1]Sheet1!A17</f>
        <v>6</v>
      </c>
      <c r="C17" s="157">
        <f>[1]Sheet2!A17</f>
        <v>45604</v>
      </c>
      <c r="D17">
        <f>[1]Sheet2!B17</f>
        <v>10</v>
      </c>
    </row>
    <row r="18" spans="1:4" x14ac:dyDescent="0.2">
      <c r="A18">
        <f>[1]Sheet1!A18</f>
        <v>7</v>
      </c>
      <c r="C18" s="157">
        <f>[1]Sheet2!A18</f>
        <v>45605</v>
      </c>
      <c r="D18">
        <f>[1]Sheet2!B18</f>
        <v>10</v>
      </c>
    </row>
    <row r="19" spans="1:4" x14ac:dyDescent="0.2">
      <c r="A19">
        <f>[1]Sheet1!A19</f>
        <v>8</v>
      </c>
      <c r="C19" s="157">
        <f>[1]Sheet2!A19</f>
        <v>45606</v>
      </c>
      <c r="D19">
        <f>[1]Sheet2!B19</f>
        <v>10</v>
      </c>
    </row>
    <row r="20" spans="1:4" x14ac:dyDescent="0.2">
      <c r="A20">
        <f>[1]Sheet1!A20</f>
        <v>9</v>
      </c>
      <c r="C20" s="157">
        <f>[1]Sheet2!A20</f>
        <v>45607</v>
      </c>
      <c r="D20">
        <f>[1]Sheet2!B20</f>
        <v>10</v>
      </c>
    </row>
    <row r="21" spans="1:4" x14ac:dyDescent="0.2">
      <c r="A21">
        <f>[1]Sheet1!A21</f>
        <v>10</v>
      </c>
      <c r="C21" s="157">
        <f>[1]Sheet2!A21</f>
        <v>45608</v>
      </c>
      <c r="D21">
        <f>[1]Sheet2!B21</f>
        <v>10</v>
      </c>
    </row>
    <row r="22" spans="1:4" x14ac:dyDescent="0.2">
      <c r="A22">
        <f>[1]Sheet1!A22</f>
        <v>11</v>
      </c>
      <c r="C22" s="157">
        <f>[1]Sheet2!A22</f>
        <v>45609</v>
      </c>
      <c r="D22">
        <f>[1]Sheet2!B22</f>
        <v>10</v>
      </c>
    </row>
    <row r="23" spans="1:4" x14ac:dyDescent="0.2">
      <c r="A23">
        <f>[1]Sheet1!A23</f>
        <v>12</v>
      </c>
      <c r="C23" s="157">
        <f>[1]Sheet2!A23</f>
        <v>45610</v>
      </c>
      <c r="D23">
        <f>[1]Sheet2!B23</f>
        <v>10</v>
      </c>
    </row>
    <row r="24" spans="1:4" x14ac:dyDescent="0.2">
      <c r="A24">
        <f>[1]Sheet1!A24</f>
        <v>13</v>
      </c>
      <c r="C24" s="157">
        <f>[1]Sheet2!A24</f>
        <v>45611</v>
      </c>
      <c r="D24">
        <f>[1]Sheet2!B24</f>
        <v>10</v>
      </c>
    </row>
    <row r="25" spans="1:4" x14ac:dyDescent="0.2">
      <c r="A25">
        <f>[1]Sheet1!A25</f>
        <v>14</v>
      </c>
      <c r="C25" s="157">
        <f>[1]Sheet2!A25</f>
        <v>45612</v>
      </c>
      <c r="D25">
        <f>[1]Sheet2!B25</f>
        <v>10</v>
      </c>
    </row>
    <row r="26" spans="1:4" x14ac:dyDescent="0.2">
      <c r="A26">
        <f>[1]Sheet1!A26</f>
        <v>15</v>
      </c>
      <c r="C26" s="157">
        <f>[1]Sheet2!A26</f>
        <v>45613</v>
      </c>
      <c r="D26">
        <f>[1]Sheet2!B26</f>
        <v>10</v>
      </c>
    </row>
    <row r="27" spans="1:4" x14ac:dyDescent="0.2">
      <c r="A27">
        <f>[1]Sheet1!A27</f>
        <v>16</v>
      </c>
      <c r="C27" s="157">
        <f>[1]Sheet2!A27</f>
        <v>45614</v>
      </c>
      <c r="D27">
        <f>[1]Sheet2!B27</f>
        <v>10</v>
      </c>
    </row>
    <row r="28" spans="1:4" x14ac:dyDescent="0.2">
      <c r="A28">
        <f>[1]Sheet1!A28</f>
        <v>17</v>
      </c>
      <c r="C28" s="157">
        <f>[1]Sheet2!A28</f>
        <v>45615</v>
      </c>
      <c r="D28">
        <f>[1]Sheet2!B28</f>
        <v>10</v>
      </c>
    </row>
    <row r="29" spans="1:4" x14ac:dyDescent="0.2">
      <c r="A29">
        <f>[1]Sheet1!A29</f>
        <v>18</v>
      </c>
      <c r="C29" s="157">
        <f>[1]Sheet2!A29</f>
        <v>0</v>
      </c>
      <c r="D29">
        <f>[1]Sheet2!B29</f>
        <v>0</v>
      </c>
    </row>
    <row r="30" spans="1:4" x14ac:dyDescent="0.2">
      <c r="A30">
        <f>[1]Sheet1!A30</f>
        <v>19</v>
      </c>
      <c r="C30" s="157">
        <f>[1]Sheet2!A30</f>
        <v>0</v>
      </c>
      <c r="D30">
        <f>[1]Sheet2!B30</f>
        <v>0</v>
      </c>
    </row>
    <row r="31" spans="1:4" x14ac:dyDescent="0.2">
      <c r="A31">
        <f>[1]Sheet1!A31</f>
        <v>20</v>
      </c>
    </row>
    <row r="32" spans="1:4" x14ac:dyDescent="0.2">
      <c r="A32">
        <f>[1]Sheet1!A32</f>
        <v>21</v>
      </c>
    </row>
    <row r="33" spans="1:1" x14ac:dyDescent="0.2">
      <c r="A33">
        <f>[1]Sheet1!A33</f>
        <v>22</v>
      </c>
    </row>
    <row r="34" spans="1:1" x14ac:dyDescent="0.2">
      <c r="A34">
        <f>[1]Sheet1!A34</f>
        <v>23</v>
      </c>
    </row>
    <row r="35" spans="1:1" x14ac:dyDescent="0.2">
      <c r="A35">
        <f>[1]Sheet1!A35</f>
        <v>24</v>
      </c>
    </row>
    <row r="36" spans="1:1" x14ac:dyDescent="0.2">
      <c r="A36">
        <f>[1]Sheet1!A36</f>
        <v>100</v>
      </c>
    </row>
    <row r="37" spans="1:1" x14ac:dyDescent="0.2">
      <c r="A37">
        <f>[1]Sheet1!A37</f>
        <v>100</v>
      </c>
    </row>
    <row r="38" spans="1:1" x14ac:dyDescent="0.2">
      <c r="A38">
        <f>[1]Sheet1!A38</f>
        <v>100</v>
      </c>
    </row>
    <row r="39" spans="1:1" x14ac:dyDescent="0.2">
      <c r="A39">
        <f>[1]Sheet1!A39</f>
        <v>100</v>
      </c>
    </row>
    <row r="40" spans="1:1" x14ac:dyDescent="0.2">
      <c r="A40">
        <f>[1]Sheet1!A40</f>
        <v>100</v>
      </c>
    </row>
    <row r="41" spans="1:1" x14ac:dyDescent="0.2">
      <c r="A41">
        <f>[1]Sheet1!A41</f>
        <v>100</v>
      </c>
    </row>
    <row r="42" spans="1:1" x14ac:dyDescent="0.2">
      <c r="A42">
        <f>[1]Sheet1!A42</f>
        <v>100</v>
      </c>
    </row>
    <row r="43" spans="1:1" x14ac:dyDescent="0.2">
      <c r="A43">
        <f>[1]Sheet1!A43</f>
        <v>100</v>
      </c>
    </row>
    <row r="44" spans="1:1" x14ac:dyDescent="0.2">
      <c r="A44">
        <f>[1]Sheet1!A44</f>
        <v>0</v>
      </c>
    </row>
    <row r="45" spans="1:1" x14ac:dyDescent="0.2">
      <c r="A45">
        <f>[1]Sheet1!A45</f>
        <v>0</v>
      </c>
    </row>
    <row r="46" spans="1:1" x14ac:dyDescent="0.2">
      <c r="A46">
        <f>[1]Sheet1!A46</f>
        <v>0</v>
      </c>
    </row>
    <row r="47" spans="1:1" x14ac:dyDescent="0.2">
      <c r="A47">
        <f>[1]Sheet1!A47</f>
        <v>0</v>
      </c>
    </row>
    <row r="48" spans="1:1" x14ac:dyDescent="0.2">
      <c r="A48">
        <f>[1]Sheet1!A48</f>
        <v>0</v>
      </c>
    </row>
    <row r="49" spans="1:1" x14ac:dyDescent="0.2">
      <c r="A49">
        <f>[1]Sheet1!A49</f>
        <v>0</v>
      </c>
    </row>
    <row r="50" spans="1:1" x14ac:dyDescent="0.2">
      <c r="A50">
        <f>[1]Sheet1!A50</f>
        <v>0</v>
      </c>
    </row>
    <row r="51" spans="1:1" x14ac:dyDescent="0.2">
      <c r="A51">
        <f>[1]Sheet1!A51</f>
        <v>0</v>
      </c>
    </row>
    <row r="52" spans="1:1" x14ac:dyDescent="0.2">
      <c r="A52">
        <f>[1]Sheet1!A52</f>
        <v>0</v>
      </c>
    </row>
    <row r="53" spans="1:1" x14ac:dyDescent="0.2">
      <c r="A53">
        <f>[1]Sheet1!A53</f>
        <v>0</v>
      </c>
    </row>
    <row r="54" spans="1:1" x14ac:dyDescent="0.2">
      <c r="A54">
        <f>[1]Sheet1!A54</f>
        <v>0</v>
      </c>
    </row>
    <row r="55" spans="1:1" x14ac:dyDescent="0.2">
      <c r="A55">
        <f>[1]Sheet1!A55</f>
        <v>0</v>
      </c>
    </row>
    <row r="56" spans="1:1" x14ac:dyDescent="0.2">
      <c r="A56">
        <f>[1]Sheet1!A56</f>
        <v>0</v>
      </c>
    </row>
    <row r="57" spans="1:1" x14ac:dyDescent="0.2">
      <c r="A57">
        <f>[1]Sheet1!A57</f>
        <v>0</v>
      </c>
    </row>
    <row r="58" spans="1:1" x14ac:dyDescent="0.2">
      <c r="A58">
        <f>[1]Sheet1!A58</f>
        <v>0</v>
      </c>
    </row>
    <row r="59" spans="1:1" x14ac:dyDescent="0.2">
      <c r="A59">
        <f>[1]Sheet1!A59</f>
        <v>0</v>
      </c>
    </row>
    <row r="60" spans="1:1" x14ac:dyDescent="0.2">
      <c r="A60">
        <f>[1]Sheet1!A60</f>
        <v>0</v>
      </c>
    </row>
    <row r="61" spans="1:1" x14ac:dyDescent="0.2">
      <c r="A61">
        <f>[1]Sheet1!A61</f>
        <v>0</v>
      </c>
    </row>
    <row r="62" spans="1:1" x14ac:dyDescent="0.2">
      <c r="A62">
        <f>[1]Sheet1!A62</f>
        <v>0</v>
      </c>
    </row>
    <row r="63" spans="1:1" x14ac:dyDescent="0.2">
      <c r="A63">
        <f>[1]Sheet1!A63</f>
        <v>0</v>
      </c>
    </row>
    <row r="64" spans="1:1" x14ac:dyDescent="0.2">
      <c r="A64">
        <f>[1]Sheet1!A64</f>
        <v>0</v>
      </c>
    </row>
    <row r="65" spans="1:1" x14ac:dyDescent="0.2">
      <c r="A65">
        <f>[1]Sheet1!A65</f>
        <v>0</v>
      </c>
    </row>
    <row r="66" spans="1:1" x14ac:dyDescent="0.2">
      <c r="A66">
        <f>[1]Sheet1!A66</f>
        <v>0</v>
      </c>
    </row>
    <row r="67" spans="1:1" x14ac:dyDescent="0.2">
      <c r="A67">
        <f>[1]Sheet1!A67</f>
        <v>0</v>
      </c>
    </row>
    <row r="68" spans="1:1" x14ac:dyDescent="0.2">
      <c r="A68">
        <f>[1]Sheet1!A68</f>
        <v>0</v>
      </c>
    </row>
    <row r="69" spans="1:1" x14ac:dyDescent="0.2">
      <c r="A69">
        <f>[1]Sheet1!A69</f>
        <v>0</v>
      </c>
    </row>
    <row r="70" spans="1:1" x14ac:dyDescent="0.2">
      <c r="A70">
        <f>[1]Sheet1!A70</f>
        <v>0</v>
      </c>
    </row>
    <row r="71" spans="1:1" x14ac:dyDescent="0.2">
      <c r="A71">
        <f>[1]Sheet1!A71</f>
        <v>0</v>
      </c>
    </row>
    <row r="72" spans="1:1" x14ac:dyDescent="0.2">
      <c r="A72">
        <f>[1]Sheet1!A72</f>
        <v>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9"/>
  <dimension ref="B1:I21"/>
  <sheetViews>
    <sheetView workbookViewId="0">
      <selection activeCell="C30" sqref="C30"/>
    </sheetView>
  </sheetViews>
  <sheetFormatPr baseColWidth="10" defaultColWidth="11.42578125" defaultRowHeight="12.75" x14ac:dyDescent="0.2"/>
  <cols>
    <col min="2" max="2" width="8.140625" customWidth="1"/>
    <col min="3" max="3" width="35.140625" customWidth="1"/>
    <col min="4" max="4" width="8.42578125" customWidth="1"/>
    <col min="5" max="5" width="9.28515625" customWidth="1"/>
    <col min="7" max="7" width="7.140625" customWidth="1"/>
  </cols>
  <sheetData>
    <row r="1" spans="2:9" ht="15" x14ac:dyDescent="0.25">
      <c r="C1" s="240" t="s">
        <v>147</v>
      </c>
      <c r="D1" s="240" t="s">
        <v>26</v>
      </c>
      <c r="E1" s="240"/>
      <c r="F1" s="240"/>
      <c r="G1" s="240"/>
      <c r="H1" s="240" t="s">
        <v>148</v>
      </c>
    </row>
    <row r="2" spans="2:9" x14ac:dyDescent="0.2">
      <c r="B2" t="s">
        <v>149</v>
      </c>
      <c r="C2" s="241" t="s">
        <v>150</v>
      </c>
      <c r="F2" s="1096" t="s">
        <v>151</v>
      </c>
      <c r="H2">
        <v>1000</v>
      </c>
    </row>
    <row r="3" spans="2:9" x14ac:dyDescent="0.2">
      <c r="B3" t="s">
        <v>152</v>
      </c>
      <c r="C3" s="241" t="s">
        <v>153</v>
      </c>
      <c r="D3" s="1" t="s">
        <v>154</v>
      </c>
      <c r="F3" s="1096"/>
      <c r="H3">
        <v>12</v>
      </c>
    </row>
    <row r="4" spans="2:9" x14ac:dyDescent="0.2">
      <c r="B4" t="s">
        <v>155</v>
      </c>
      <c r="C4" s="241" t="s">
        <v>156</v>
      </c>
      <c r="D4" s="1" t="s">
        <v>154</v>
      </c>
      <c r="F4" s="1096"/>
      <c r="H4">
        <v>76</v>
      </c>
    </row>
    <row r="5" spans="2:9" x14ac:dyDescent="0.2">
      <c r="B5" t="s">
        <v>157</v>
      </c>
      <c r="C5" s="242" t="s">
        <v>158</v>
      </c>
      <c r="D5" s="243"/>
      <c r="E5" s="244">
        <v>7.3999999999999996E-2</v>
      </c>
      <c r="F5" s="1097" t="s">
        <v>159</v>
      </c>
      <c r="H5" s="244">
        <v>7.3999999999999996E-2</v>
      </c>
    </row>
    <row r="6" spans="2:9" x14ac:dyDescent="0.2">
      <c r="B6" t="s">
        <v>160</v>
      </c>
      <c r="C6" s="242" t="s">
        <v>161</v>
      </c>
      <c r="D6" s="243" t="s">
        <v>22</v>
      </c>
      <c r="E6" s="244">
        <v>0.5</v>
      </c>
      <c r="F6" s="1097"/>
      <c r="H6" s="244">
        <v>0.5</v>
      </c>
    </row>
    <row r="7" spans="2:9" x14ac:dyDescent="0.2">
      <c r="B7" t="s">
        <v>162</v>
      </c>
      <c r="C7" s="242" t="s">
        <v>163</v>
      </c>
      <c r="D7" s="245" t="s">
        <v>22</v>
      </c>
      <c r="E7" s="246">
        <v>3.6999999999999998E-2</v>
      </c>
      <c r="F7" s="1097"/>
      <c r="H7" s="246">
        <v>3.6999999999999998E-2</v>
      </c>
    </row>
    <row r="8" spans="2:9" x14ac:dyDescent="0.2">
      <c r="B8" t="s">
        <v>164</v>
      </c>
      <c r="C8" s="247" t="s">
        <v>165</v>
      </c>
      <c r="D8" s="243" t="s">
        <v>22</v>
      </c>
      <c r="E8" s="244">
        <v>0.42</v>
      </c>
      <c r="F8" s="1097"/>
      <c r="H8" s="244">
        <v>0.42</v>
      </c>
    </row>
    <row r="9" spans="2:9" x14ac:dyDescent="0.2">
      <c r="B9" t="s">
        <v>166</v>
      </c>
      <c r="C9" s="247" t="s">
        <v>167</v>
      </c>
      <c r="D9" s="243" t="s">
        <v>22</v>
      </c>
      <c r="E9" s="244">
        <v>0.73</v>
      </c>
      <c r="F9" s="1097"/>
      <c r="H9">
        <v>71</v>
      </c>
    </row>
    <row r="10" spans="2:9" x14ac:dyDescent="0.2">
      <c r="B10" t="s">
        <v>168</v>
      </c>
      <c r="C10" s="247" t="s">
        <v>169</v>
      </c>
      <c r="D10" s="243" t="s">
        <v>154</v>
      </c>
      <c r="E10">
        <v>0.56699999999999995</v>
      </c>
      <c r="F10" s="1097"/>
      <c r="H10">
        <v>0.56699999999999995</v>
      </c>
    </row>
    <row r="11" spans="2:9" x14ac:dyDescent="0.2">
      <c r="B11" t="s">
        <v>170</v>
      </c>
      <c r="C11" s="247" t="s">
        <v>171</v>
      </c>
      <c r="D11" s="243" t="s">
        <v>154</v>
      </c>
      <c r="E11">
        <v>2.23</v>
      </c>
      <c r="F11" s="248"/>
      <c r="H11">
        <v>2.23</v>
      </c>
    </row>
    <row r="13" spans="2:9" x14ac:dyDescent="0.2">
      <c r="B13" t="s">
        <v>172</v>
      </c>
      <c r="C13" t="s">
        <v>173</v>
      </c>
      <c r="D13" s="243" t="s">
        <v>154</v>
      </c>
      <c r="E13" t="s">
        <v>174</v>
      </c>
      <c r="H13">
        <v>0.42</v>
      </c>
      <c r="I13">
        <f>H3*E5*E6</f>
        <v>0.44399999999999995</v>
      </c>
    </row>
    <row r="14" spans="2:9" x14ac:dyDescent="0.2">
      <c r="B14" t="s">
        <v>175</v>
      </c>
      <c r="C14" t="s">
        <v>176</v>
      </c>
      <c r="D14" s="243" t="s">
        <v>154</v>
      </c>
      <c r="E14" t="s">
        <v>177</v>
      </c>
      <c r="H14">
        <v>2.81</v>
      </c>
      <c r="I14">
        <f>H4*E7</f>
        <v>2.8119999999999998</v>
      </c>
    </row>
    <row r="15" spans="2:9" x14ac:dyDescent="0.2">
      <c r="B15" t="s">
        <v>178</v>
      </c>
      <c r="C15" t="s">
        <v>179</v>
      </c>
      <c r="D15" s="243" t="s">
        <v>154</v>
      </c>
      <c r="E15" t="s">
        <v>180</v>
      </c>
      <c r="H15">
        <v>3.23</v>
      </c>
      <c r="I15">
        <f>I13+I14</f>
        <v>3.2559999999999998</v>
      </c>
    </row>
    <row r="16" spans="2:9" x14ac:dyDescent="0.2">
      <c r="B16" t="s">
        <v>181</v>
      </c>
      <c r="C16" t="s">
        <v>182</v>
      </c>
      <c r="D16" s="243" t="s">
        <v>154</v>
      </c>
      <c r="E16" t="s">
        <v>183</v>
      </c>
      <c r="H16">
        <v>4.55</v>
      </c>
      <c r="I16" s="249">
        <f>(I15/H9)*100</f>
        <v>4.5859154929577466</v>
      </c>
    </row>
    <row r="18" spans="2:9" x14ac:dyDescent="0.2">
      <c r="B18" t="s">
        <v>184</v>
      </c>
      <c r="C18" t="s">
        <v>185</v>
      </c>
      <c r="D18" s="243" t="s">
        <v>154</v>
      </c>
      <c r="E18" t="s">
        <v>186</v>
      </c>
      <c r="H18">
        <v>2.04</v>
      </c>
      <c r="I18" s="249">
        <f>I16*E8</f>
        <v>1.9260845070422534</v>
      </c>
    </row>
    <row r="19" spans="2:9" x14ac:dyDescent="0.2">
      <c r="B19" t="s">
        <v>187</v>
      </c>
      <c r="C19" t="s">
        <v>188</v>
      </c>
      <c r="D19" s="243" t="s">
        <v>154</v>
      </c>
      <c r="E19" t="s">
        <v>189</v>
      </c>
      <c r="H19">
        <v>567</v>
      </c>
      <c r="I19">
        <f>H2*H10</f>
        <v>567</v>
      </c>
    </row>
    <row r="20" spans="2:9" x14ac:dyDescent="0.2">
      <c r="B20" t="s">
        <v>190</v>
      </c>
      <c r="C20" t="s">
        <v>191</v>
      </c>
      <c r="E20" t="s">
        <v>192</v>
      </c>
      <c r="H20">
        <v>254</v>
      </c>
      <c r="I20" s="52">
        <f>I19/E11</f>
        <v>254.26008968609867</v>
      </c>
    </row>
    <row r="21" spans="2:9" x14ac:dyDescent="0.2">
      <c r="B21" t="s">
        <v>193</v>
      </c>
      <c r="C21" t="s">
        <v>194</v>
      </c>
      <c r="D21" s="243" t="s">
        <v>195</v>
      </c>
      <c r="E21" t="s">
        <v>196</v>
      </c>
      <c r="H21">
        <v>7.9</v>
      </c>
      <c r="I21" s="179">
        <f>(I18/I20)*1000</f>
        <v>7.5752529994783506</v>
      </c>
    </row>
  </sheetData>
  <sheetProtection algorithmName="SHA-512" hashValue="JCgH4uW1l2m9mvkZq/HW72T9v3ChIVUL+kn3lsWLXD91Hcc3aUXwCZEM5VrSJw8LxkIuSgRw3n9k0xUZoxsCcQ==" saltValue="ZCyJnjE7gQjOVOrhi7SD5g==" spinCount="100000" sheet="1" objects="1" scenarios="1"/>
  <mergeCells count="2">
    <mergeCell ref="F2:F4"/>
    <mergeCell ref="F5:F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0"/>
  <dimension ref="B1:F33"/>
  <sheetViews>
    <sheetView topLeftCell="A10" workbookViewId="0">
      <selection activeCell="L23" sqref="L23"/>
    </sheetView>
  </sheetViews>
  <sheetFormatPr baseColWidth="10" defaultColWidth="11.42578125" defaultRowHeight="12.75" x14ac:dyDescent="0.2"/>
  <cols>
    <col min="1" max="1" width="5.85546875" customWidth="1"/>
    <col min="2" max="2" width="22.7109375" customWidth="1"/>
    <col min="3" max="3" width="4.28515625" customWidth="1"/>
    <col min="4" max="4" width="22.7109375" customWidth="1"/>
    <col min="5" max="5" width="3.85546875" customWidth="1"/>
    <col min="6" max="6" width="22.7109375" customWidth="1"/>
  </cols>
  <sheetData>
    <row r="1" spans="2:6" ht="13.5" thickBot="1" x14ac:dyDescent="0.25"/>
    <row r="2" spans="2:6" ht="13.5" thickTop="1" x14ac:dyDescent="0.2">
      <c r="B2" s="1055" t="s">
        <v>202</v>
      </c>
      <c r="C2" s="1056"/>
      <c r="D2" s="1056"/>
      <c r="E2" s="1056"/>
      <c r="F2" s="1057"/>
    </row>
    <row r="3" spans="2:6" x14ac:dyDescent="0.2">
      <c r="B3" s="1058"/>
      <c r="C3" s="1059"/>
      <c r="D3" s="1059"/>
      <c r="E3" s="1059"/>
      <c r="F3" s="1060"/>
    </row>
    <row r="4" spans="2:6" ht="13.5" thickBot="1" x14ac:dyDescent="0.25">
      <c r="B4" s="1061"/>
      <c r="C4" s="1062"/>
      <c r="D4" s="1062"/>
      <c r="E4" s="1062"/>
      <c r="F4" s="1063"/>
    </row>
    <row r="5" spans="2:6" ht="20.25" thickTop="1" thickBot="1" x14ac:dyDescent="0.25">
      <c r="B5" s="251"/>
      <c r="C5" s="251"/>
      <c r="D5" s="251"/>
      <c r="E5" s="251"/>
      <c r="F5" s="251"/>
    </row>
    <row r="6" spans="2:6" x14ac:dyDescent="0.2">
      <c r="B6" s="1064" t="s">
        <v>203</v>
      </c>
      <c r="C6" s="1065"/>
      <c r="D6" s="1066"/>
      <c r="E6" s="1070">
        <v>43557</v>
      </c>
      <c r="F6" s="1066"/>
    </row>
    <row r="7" spans="2:6" ht="13.5" thickBot="1" x14ac:dyDescent="0.25">
      <c r="B7" s="1067"/>
      <c r="C7" s="1068"/>
      <c r="D7" s="1069"/>
      <c r="E7" s="1067"/>
      <c r="F7" s="1069"/>
    </row>
    <row r="8" spans="2:6" ht="19.5" thickBot="1" x14ac:dyDescent="0.25">
      <c r="B8" s="251"/>
      <c r="C8" s="251"/>
      <c r="D8" s="251"/>
      <c r="E8" s="251"/>
      <c r="F8" s="251"/>
    </row>
    <row r="9" spans="2:6" ht="15.75" thickBot="1" x14ac:dyDescent="0.3">
      <c r="B9" s="1071" t="s">
        <v>204</v>
      </c>
      <c r="C9" s="252"/>
      <c r="D9" s="1074" t="s">
        <v>205</v>
      </c>
      <c r="E9" s="1075"/>
      <c r="F9" s="1076"/>
    </row>
    <row r="10" spans="2:6" ht="15.75" thickBot="1" x14ac:dyDescent="0.3">
      <c r="B10" s="1072"/>
      <c r="C10" s="253"/>
      <c r="D10" s="1077" t="s">
        <v>206</v>
      </c>
      <c r="E10" s="1078"/>
      <c r="F10" s="1079"/>
    </row>
    <row r="11" spans="2:6" ht="15.75" thickBot="1" x14ac:dyDescent="0.3">
      <c r="B11" s="1073"/>
      <c r="C11" s="254"/>
      <c r="D11" s="1080" t="s">
        <v>207</v>
      </c>
      <c r="E11" s="1081"/>
      <c r="F11" s="1082"/>
    </row>
    <row r="12" spans="2:6" ht="15.75" thickBot="1" x14ac:dyDescent="0.3">
      <c r="B12" s="255"/>
      <c r="C12" s="256"/>
      <c r="D12" s="256"/>
      <c r="E12" s="256"/>
      <c r="F12" s="256"/>
    </row>
    <row r="13" spans="2:6" ht="15.75" thickBot="1" x14ac:dyDescent="0.3">
      <c r="B13" s="257" t="s">
        <v>149</v>
      </c>
      <c r="D13" s="257" t="s">
        <v>152</v>
      </c>
      <c r="F13" s="257" t="s">
        <v>155</v>
      </c>
    </row>
    <row r="14" spans="2:6" ht="30.75" thickBot="1" x14ac:dyDescent="0.25">
      <c r="B14" s="258" t="s">
        <v>208</v>
      </c>
      <c r="D14" s="258" t="s">
        <v>209</v>
      </c>
      <c r="F14" s="258" t="s">
        <v>210</v>
      </c>
    </row>
    <row r="15" spans="2:6" ht="27" thickBot="1" x14ac:dyDescent="0.25">
      <c r="B15" s="259">
        <f>'Saisie '!B15</f>
        <v>728</v>
      </c>
      <c r="D15" s="259">
        <f>'Saisie '!D15</f>
        <v>6.7396700000000003</v>
      </c>
      <c r="F15" s="259">
        <f>'Saisie '!F15</f>
        <v>53.491</v>
      </c>
    </row>
    <row r="17" spans="2:6" ht="13.5" thickBot="1" x14ac:dyDescent="0.25"/>
    <row r="18" spans="2:6" ht="15.75" thickBot="1" x14ac:dyDescent="0.25">
      <c r="C18" s="1098" t="s">
        <v>211</v>
      </c>
      <c r="D18" s="1099"/>
      <c r="E18" s="1100"/>
    </row>
    <row r="19" spans="2:6" ht="21.75" thickBot="1" x14ac:dyDescent="0.25">
      <c r="C19" s="1101">
        <f>D15*Paramètres!E4*Paramètres!E5</f>
        <v>0.24936779000000001</v>
      </c>
      <c r="D19" s="1102"/>
      <c r="E19" s="1103"/>
    </row>
    <row r="20" spans="2:6" ht="13.5" thickBot="1" x14ac:dyDescent="0.25"/>
    <row r="21" spans="2:6" ht="15.75" thickBot="1" x14ac:dyDescent="0.25">
      <c r="B21" s="1098" t="s">
        <v>212</v>
      </c>
      <c r="C21" s="1100"/>
      <c r="E21" s="1098" t="s">
        <v>213</v>
      </c>
      <c r="F21" s="1100"/>
    </row>
    <row r="22" spans="2:6" ht="21.75" thickBot="1" x14ac:dyDescent="0.25">
      <c r="B22" s="1104">
        <f>F15*Paramètres!E6</f>
        <v>1.9256759999999999</v>
      </c>
      <c r="C22" s="1105"/>
      <c r="E22" s="1104">
        <f>C19+B22</f>
        <v>2.1750437900000001</v>
      </c>
      <c r="F22" s="1105"/>
    </row>
    <row r="23" spans="2:6" ht="13.5" thickBot="1" x14ac:dyDescent="0.25"/>
    <row r="24" spans="2:6" ht="15.75" thickBot="1" x14ac:dyDescent="0.25">
      <c r="B24" s="1098" t="s">
        <v>214</v>
      </c>
      <c r="C24" s="1100"/>
      <c r="E24" s="1098" t="s">
        <v>215</v>
      </c>
      <c r="F24" s="1100"/>
    </row>
    <row r="25" spans="2:6" ht="21.75" thickBot="1" x14ac:dyDescent="0.25">
      <c r="B25" s="1104">
        <f>E22/Paramètres!E8</f>
        <v>3.1522373768115948</v>
      </c>
      <c r="C25" s="1105"/>
      <c r="E25" s="1104">
        <f>B25*Paramètres!E7</f>
        <v>1.7022081834782612</v>
      </c>
      <c r="F25" s="1105"/>
    </row>
    <row r="27" spans="2:6" ht="13.5" thickBot="1" x14ac:dyDescent="0.25"/>
    <row r="28" spans="2:6" ht="15.75" thickBot="1" x14ac:dyDescent="0.25">
      <c r="B28" s="1098" t="s">
        <v>216</v>
      </c>
      <c r="C28" s="1100"/>
      <c r="E28" s="1098" t="s">
        <v>217</v>
      </c>
      <c r="F28" s="1100"/>
    </row>
    <row r="29" spans="2:6" ht="21.75" thickBot="1" x14ac:dyDescent="0.25">
      <c r="B29" s="1104">
        <f>B15*Paramètres!E9</f>
        <v>393.12</v>
      </c>
      <c r="C29" s="1105"/>
      <c r="E29" s="1106">
        <f>B29/Paramètres!E10</f>
        <v>179.50684931506851</v>
      </c>
      <c r="F29" s="1107"/>
    </row>
    <row r="30" spans="2:6" ht="13.5" thickBot="1" x14ac:dyDescent="0.25"/>
    <row r="31" spans="2:6" ht="24" thickBot="1" x14ac:dyDescent="0.25">
      <c r="B31" s="1108" t="s">
        <v>218</v>
      </c>
      <c r="C31" s="1109"/>
      <c r="D31" s="1109"/>
      <c r="E31" s="1109"/>
      <c r="F31" s="1110"/>
    </row>
    <row r="32" spans="2:6" x14ac:dyDescent="0.2">
      <c r="B32" s="1111">
        <f>(E25/E29)*1000</f>
        <v>9.4826921088150993</v>
      </c>
      <c r="C32" s="1112"/>
      <c r="D32" s="1112"/>
      <c r="E32" s="1112"/>
      <c r="F32" s="1113"/>
    </row>
    <row r="33" spans="2:6" ht="13.5" thickBot="1" x14ac:dyDescent="0.25">
      <c r="B33" s="1114"/>
      <c r="C33" s="1115"/>
      <c r="D33" s="1115"/>
      <c r="E33" s="1115"/>
      <c r="F33" s="1116"/>
    </row>
  </sheetData>
  <sheetProtection algorithmName="SHA-512" hashValue="x6DmfIW2dFSnbhh4gbFClgpBQP/o7CzmzWFR+KjM1gs2X7Hgm9ICoj8DzQDaJcR947UUuyTVfK7F3nV+KLpvSA==" saltValue="OrtpK30X4zHfWtUJd295ug==" spinCount="100000" sheet="1" objects="1" scenarios="1"/>
  <mergeCells count="23">
    <mergeCell ref="B29:C29"/>
    <mergeCell ref="E29:F29"/>
    <mergeCell ref="B31:F31"/>
    <mergeCell ref="B32:F33"/>
    <mergeCell ref="B24:C24"/>
    <mergeCell ref="E24:F24"/>
    <mergeCell ref="B25:C25"/>
    <mergeCell ref="E25:F25"/>
    <mergeCell ref="B28:C28"/>
    <mergeCell ref="E28:F28"/>
    <mergeCell ref="C18:E18"/>
    <mergeCell ref="C19:E19"/>
    <mergeCell ref="B21:C21"/>
    <mergeCell ref="E21:F21"/>
    <mergeCell ref="B22:C22"/>
    <mergeCell ref="E22:F22"/>
    <mergeCell ref="B2:F4"/>
    <mergeCell ref="B6:D7"/>
    <mergeCell ref="E6:F7"/>
    <mergeCell ref="B9:B11"/>
    <mergeCell ref="D9:F9"/>
    <mergeCell ref="D10:F10"/>
    <mergeCell ref="D11:F1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34</vt:i4>
      </vt:variant>
      <vt:variant>
        <vt:lpstr>Plages nommées</vt:lpstr>
      </vt:variant>
      <vt:variant>
        <vt:i4>2</vt:i4>
      </vt:variant>
    </vt:vector>
  </HeadingPairs>
  <TitlesOfParts>
    <vt:vector size="36" baseType="lpstr">
      <vt:lpstr>D</vt:lpstr>
      <vt:lpstr>Densité vrac </vt:lpstr>
      <vt:lpstr>H2O-AA</vt:lpstr>
      <vt:lpstr>RC labo </vt:lpstr>
      <vt:lpstr>AS labo </vt:lpstr>
      <vt:lpstr>Pds Epr </vt:lpstr>
      <vt:lpstr>Perm</vt:lpstr>
      <vt:lpstr>AS</vt:lpstr>
      <vt:lpstr>RC_</vt:lpstr>
      <vt:lpstr>%CiS</vt:lpstr>
      <vt:lpstr>%PF</vt:lpstr>
      <vt:lpstr>%MV</vt:lpstr>
      <vt:lpstr>%AA</vt:lpstr>
      <vt:lpstr>%H2O</vt:lpstr>
      <vt:lpstr>%Carbone </vt:lpstr>
      <vt:lpstr>SUIVI JOUR </vt:lpstr>
      <vt:lpstr>Feuil1</vt:lpstr>
      <vt:lpstr>BILAN</vt:lpstr>
      <vt:lpstr>DATA</vt:lpstr>
      <vt:lpstr>Hist AS _ RC</vt:lpstr>
      <vt:lpstr>Sable Nx </vt:lpstr>
      <vt:lpstr>H2O</vt:lpstr>
      <vt:lpstr>Prémix </vt:lpstr>
      <vt:lpstr>Fines </vt:lpstr>
      <vt:lpstr>Ecart  PREMIX </vt:lpstr>
      <vt:lpstr>Pds sable _ Chassis</vt:lpstr>
      <vt:lpstr>Graph Tonnage Sable </vt:lpstr>
      <vt:lpstr>Graph malaxée </vt:lpstr>
      <vt:lpstr>Rejets sable </vt:lpstr>
      <vt:lpstr>Saisie </vt:lpstr>
      <vt:lpstr>Paramètres</vt:lpstr>
      <vt:lpstr>Sheet1</vt:lpstr>
      <vt:lpstr>Exe </vt:lpstr>
      <vt:lpstr>Résultat</vt:lpstr>
      <vt:lpstr>BILAN!Zone_d_impression</vt:lpstr>
      <vt:lpstr>Paramètres!Zone_d_impression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VASSEUR Olivier</dc:creator>
  <cp:lastModifiedBy>bremen breme</cp:lastModifiedBy>
  <cp:lastPrinted>2024-01-19T14:43:36Z</cp:lastPrinted>
  <dcterms:created xsi:type="dcterms:W3CDTF">2001-02-23T13:18:39Z</dcterms:created>
  <dcterms:modified xsi:type="dcterms:W3CDTF">2024-10-26T17:54:14Z</dcterms:modified>
</cp:coreProperties>
</file>